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N:\Инвестиционная программа\2025\ПРИКАЗ от 15.12.2025 №25_127-ап\"/>
    </mc:Choice>
  </mc:AlternateContent>
  <bookViews>
    <workbookView xWindow="3795" yWindow="2640" windowWidth="19320" windowHeight="10020" tabRatio="631" activeTab="1"/>
  </bookViews>
  <sheets>
    <sheet name="1" sheetId="12" r:id="rId1"/>
    <sheet name="2" sheetId="115" r:id="rId2"/>
    <sheet name="3 2025" sheetId="180" r:id="rId3"/>
    <sheet name="3 2026" sheetId="181" r:id="rId4"/>
    <sheet name="3 2027" sheetId="182" r:id="rId5"/>
    <sheet name="3 2028" sheetId="183" r:id="rId6"/>
    <sheet name="3 2029" sheetId="184" r:id="rId7"/>
    <sheet name="4" sheetId="125" r:id="rId8"/>
    <sheet name="ф. 5 2025" sheetId="177" r:id="rId9"/>
    <sheet name="ф. 5 2026" sheetId="185" r:id="rId10"/>
    <sheet name="6" sheetId="119" r:id="rId11"/>
    <sheet name="7" sheetId="164" r:id="rId12"/>
    <sheet name="8" sheetId="165" r:id="rId13"/>
  </sheets>
  <definedNames>
    <definedName name="_xlnm._FilterDatabase" localSheetId="0" hidden="1">'1'!$A$13:$AN$754</definedName>
    <definedName name="_xlnm._FilterDatabase" localSheetId="1" hidden="1">'2'!$A$13:$S$754</definedName>
    <definedName name="_xlnm._FilterDatabase" localSheetId="2" hidden="1">'3 2025'!$A$13:$AA$312</definedName>
    <definedName name="_xlnm._FilterDatabase" localSheetId="3" hidden="1">'3 2026'!$A$13:$AB$321</definedName>
    <definedName name="_xlnm._FilterDatabase" localSheetId="4" hidden="1">'3 2027'!$A$13:$AB$204</definedName>
    <definedName name="_xlnm._FilterDatabase" localSheetId="5" hidden="1">'3 2028'!$A$13:$AB$199</definedName>
    <definedName name="_xlnm._FilterDatabase" localSheetId="6" hidden="1">'3 2029'!$A$13:$AA$202</definedName>
    <definedName name="_xlnm._FilterDatabase" localSheetId="7" hidden="1">'4'!$A$13:$BD$13</definedName>
    <definedName name="_xlnm._FilterDatabase" localSheetId="10" hidden="1">'6'!$A$13:$BJ$695</definedName>
    <definedName name="_xlnm._FilterDatabase" localSheetId="11" hidden="1">'7'!$A$13:$AZ$695</definedName>
    <definedName name="_xlnm._FilterDatabase" localSheetId="8" hidden="1">'ф. 5 2025'!$A$14:$BC$341</definedName>
    <definedName name="_xlnm._FilterDatabase" localSheetId="9" hidden="1">'ф. 5 2026'!$A$13:$BC$309</definedName>
    <definedName name="sub_8100" localSheetId="12">'8'!$A$17</definedName>
    <definedName name="sub_8200" localSheetId="12">'8'!#REF!</definedName>
    <definedName name="Z_15E72553_2E06_498E_AF56_1790CBC0F2D6_.wvu.Rows" localSheetId="8" hidden="1">'ф. 5 2025'!$3:$8,'ф. 5 2025'!$107:$107</definedName>
    <definedName name="Z_15E72553_2E06_498E_AF56_1790CBC0F2D6_.wvu.Rows" localSheetId="9" hidden="1">'ф. 5 2026'!$3:$8,'ф. 5 2026'!$107:$107</definedName>
    <definedName name="Z_609AB2A1_5C13_4226_8416_9E69A21147F7_.wvu.Rows" localSheetId="8" hidden="1">'ф. 5 2025'!$3:$8,'ф. 5 2025'!$107:$107</definedName>
    <definedName name="Z_609AB2A1_5C13_4226_8416_9E69A21147F7_.wvu.Rows" localSheetId="9" hidden="1">'ф. 5 2026'!$3:$8,'ф. 5 2026'!$107:$107</definedName>
    <definedName name="Z_FAC4BBEF_EABF_4A01_AD73_149AD398961E_.wvu.Rows" localSheetId="8" hidden="1">'ф. 5 2025'!$3:$7,'ф. 5 2025'!$107:$107</definedName>
    <definedName name="Z_FAC4BBEF_EABF_4A01_AD73_149AD398961E_.wvu.Rows" localSheetId="9" hidden="1">'ф. 5 2026'!$3:$7,'ф. 5 2026'!$107:$107</definedName>
    <definedName name="_xlnm.Print_Titles" localSheetId="0">'1'!$13:$13</definedName>
    <definedName name="_xlnm.Print_Titles" localSheetId="1">'2'!$13:$13</definedName>
    <definedName name="_xlnm.Print_Titles" localSheetId="2">'3 2025'!$13:$13</definedName>
    <definedName name="_xlnm.Print_Titles" localSheetId="7">'4'!$13:$13</definedName>
    <definedName name="_xlnm.Print_Titles" localSheetId="10">'6'!$13:$13</definedName>
    <definedName name="_xlnm.Print_Titles" localSheetId="11">'7'!$13:$13</definedName>
    <definedName name="_xlnm.Print_Titles" localSheetId="12">'8'!$15:$15</definedName>
    <definedName name="_xlnm.Print_Titles" localSheetId="8">'ф. 5 2025'!$13:$13</definedName>
    <definedName name="_xlnm.Print_Titles" localSheetId="9">'ф. 5 2026'!$13:$13</definedName>
    <definedName name="_xlnm.Print_Area" localSheetId="0">'1'!$A$1:$AN$754</definedName>
    <definedName name="_xlnm.Print_Area" localSheetId="1">'2'!$A$1:$S$754</definedName>
    <definedName name="_xlnm.Print_Area" localSheetId="2">'3 2025'!$A$1:$AA$341</definedName>
    <definedName name="_xlnm.Print_Area" localSheetId="3">'3 2026'!$A$1:$AA$321</definedName>
    <definedName name="_xlnm.Print_Area" localSheetId="4">'3 2027'!$A$1:$AA$210</definedName>
    <definedName name="_xlnm.Print_Area" localSheetId="5">'3 2028'!$A$1:$AA$201</definedName>
    <definedName name="_xlnm.Print_Area" localSheetId="6">'3 2029'!$A$1:$AA$203</definedName>
    <definedName name="_xlnm.Print_Area" localSheetId="7">'4'!$A$1:$AT$754</definedName>
    <definedName name="_xlnm.Print_Area" localSheetId="10">'6'!$A$1:$AG$754</definedName>
    <definedName name="_xlnm.Print_Area" localSheetId="11">'7'!$A$1:$AZ$754</definedName>
    <definedName name="_xlnm.Print_Area" localSheetId="12">'8'!$A$1:$H$87</definedName>
    <definedName name="_xlnm.Print_Area" localSheetId="8">'ф. 5 2025'!$A$1:$AL$341</definedName>
    <definedName name="_xlnm.Print_Area" localSheetId="9">'ф. 5 2026'!$A$1:$AL$309</definedName>
  </definedNames>
  <calcPr calcId="162913"/>
</workbook>
</file>

<file path=xl/calcChain.xml><?xml version="1.0" encoding="utf-8"?>
<calcChain xmlns="http://schemas.openxmlformats.org/spreadsheetml/2006/main">
  <c r="E196" i="184" l="1"/>
  <c r="E20" i="184" s="1"/>
  <c r="F196" i="184"/>
  <c r="F20" i="184" s="1"/>
  <c r="G196" i="184"/>
  <c r="H196" i="184"/>
  <c r="I196" i="184"/>
  <c r="J196" i="184"/>
  <c r="K196" i="184"/>
  <c r="L196" i="184"/>
  <c r="M196" i="184"/>
  <c r="N196" i="184"/>
  <c r="O196" i="184"/>
  <c r="O20" i="184" s="1"/>
  <c r="P196" i="184"/>
  <c r="P20" i="184" s="1"/>
  <c r="Q196" i="184"/>
  <c r="Q20" i="184" s="1"/>
  <c r="R196" i="184"/>
  <c r="R20" i="184" s="1"/>
  <c r="S196" i="184"/>
  <c r="S20" i="184" s="1"/>
  <c r="T196" i="184"/>
  <c r="T20" i="184" s="1"/>
  <c r="U196" i="184"/>
  <c r="U20" i="184" s="1"/>
  <c r="V196" i="184"/>
  <c r="V20" i="184" s="1"/>
  <c r="W196" i="184"/>
  <c r="X196" i="184"/>
  <c r="Y196" i="184"/>
  <c r="Z196" i="184"/>
  <c r="AA196" i="184"/>
  <c r="D196" i="184"/>
  <c r="E148" i="184"/>
  <c r="E18" i="184" s="1"/>
  <c r="F148" i="184"/>
  <c r="F18" i="184" s="1"/>
  <c r="G148" i="184"/>
  <c r="G18" i="184" s="1"/>
  <c r="H148" i="184"/>
  <c r="H18" i="184" s="1"/>
  <c r="I148" i="184"/>
  <c r="I18" i="184" s="1"/>
  <c r="J148" i="184"/>
  <c r="J18" i="184" s="1"/>
  <c r="K148" i="184"/>
  <c r="K18" i="184" s="1"/>
  <c r="L148" i="184"/>
  <c r="L18" i="184" s="1"/>
  <c r="M148" i="184"/>
  <c r="M18" i="184" s="1"/>
  <c r="N148" i="184"/>
  <c r="N18" i="184" s="1"/>
  <c r="O148" i="184"/>
  <c r="P148" i="184"/>
  <c r="P18" i="184" s="1"/>
  <c r="Q148" i="184"/>
  <c r="R148" i="184"/>
  <c r="R18" i="184" s="1"/>
  <c r="S148" i="184"/>
  <c r="T148" i="184"/>
  <c r="T18" i="184" s="1"/>
  <c r="U148" i="184"/>
  <c r="V148" i="184"/>
  <c r="V18" i="184" s="1"/>
  <c r="W148" i="184"/>
  <c r="X148" i="184"/>
  <c r="X18" i="184" s="1"/>
  <c r="Y148" i="184"/>
  <c r="Z148" i="184"/>
  <c r="Z18" i="184" s="1"/>
  <c r="AA148" i="184"/>
  <c r="D148" i="184"/>
  <c r="E145" i="184"/>
  <c r="E17" i="184" s="1"/>
  <c r="F145" i="184"/>
  <c r="F17" i="184" s="1"/>
  <c r="G145" i="184"/>
  <c r="G17" i="184" s="1"/>
  <c r="H145" i="184"/>
  <c r="H17" i="184" s="1"/>
  <c r="I145" i="184"/>
  <c r="J145" i="184"/>
  <c r="K145" i="184"/>
  <c r="K17" i="184" s="1"/>
  <c r="L145" i="184"/>
  <c r="L17" i="184" s="1"/>
  <c r="M145" i="184"/>
  <c r="N145" i="184"/>
  <c r="O145" i="184"/>
  <c r="O17" i="184" s="1"/>
  <c r="P145" i="184"/>
  <c r="P17" i="184" s="1"/>
  <c r="Q145" i="184"/>
  <c r="R145" i="184"/>
  <c r="S145" i="184"/>
  <c r="S17" i="184" s="1"/>
  <c r="T145" i="184"/>
  <c r="T17" i="184" s="1"/>
  <c r="U145" i="184"/>
  <c r="V145" i="184"/>
  <c r="V17" i="184" s="1"/>
  <c r="W145" i="184"/>
  <c r="W17" i="184" s="1"/>
  <c r="X145" i="184"/>
  <c r="X17" i="184" s="1"/>
  <c r="Y145" i="184"/>
  <c r="Y17" i="184" s="1"/>
  <c r="Z145" i="184"/>
  <c r="Z17" i="184" s="1"/>
  <c r="AA145" i="184"/>
  <c r="AA17" i="184" s="1"/>
  <c r="D145" i="184"/>
  <c r="D17" i="184" s="1"/>
  <c r="E141" i="184"/>
  <c r="E140" i="184" s="1"/>
  <c r="F141" i="184"/>
  <c r="F140" i="184" s="1"/>
  <c r="G141" i="184"/>
  <c r="G140" i="184" s="1"/>
  <c r="H141" i="184"/>
  <c r="H140" i="184" s="1"/>
  <c r="I141" i="184"/>
  <c r="I140" i="184" s="1"/>
  <c r="J141" i="184"/>
  <c r="J140" i="184" s="1"/>
  <c r="K141" i="184"/>
  <c r="K140" i="184" s="1"/>
  <c r="L141" i="184"/>
  <c r="L140" i="184" s="1"/>
  <c r="M141" i="184"/>
  <c r="M140" i="184" s="1"/>
  <c r="N141" i="184"/>
  <c r="N140" i="184" s="1"/>
  <c r="O141" i="184"/>
  <c r="O140" i="184" s="1"/>
  <c r="P141" i="184"/>
  <c r="P140" i="184" s="1"/>
  <c r="Q141" i="184"/>
  <c r="Q140" i="184" s="1"/>
  <c r="R141" i="184"/>
  <c r="R140" i="184" s="1"/>
  <c r="S141" i="184"/>
  <c r="S140" i="184" s="1"/>
  <c r="T141" i="184"/>
  <c r="T140" i="184" s="1"/>
  <c r="U141" i="184"/>
  <c r="U140" i="184" s="1"/>
  <c r="V141" i="184"/>
  <c r="V140" i="184" s="1"/>
  <c r="W141" i="184"/>
  <c r="W140" i="184" s="1"/>
  <c r="X141" i="184"/>
  <c r="X140" i="184" s="1"/>
  <c r="Y141" i="184"/>
  <c r="Y140" i="184" s="1"/>
  <c r="Z141" i="184"/>
  <c r="Z140" i="184" s="1"/>
  <c r="AA141" i="184"/>
  <c r="AA140" i="184" s="1"/>
  <c r="D141" i="184"/>
  <c r="D140" i="184"/>
  <c r="AA130" i="184"/>
  <c r="E130" i="184"/>
  <c r="F130" i="184"/>
  <c r="G130" i="184"/>
  <c r="H130" i="184"/>
  <c r="I130" i="184"/>
  <c r="J130" i="184"/>
  <c r="K130" i="184"/>
  <c r="L130" i="184"/>
  <c r="M130" i="184"/>
  <c r="N130" i="184"/>
  <c r="O130" i="184"/>
  <c r="P130" i="184"/>
  <c r="P129" i="184" s="1"/>
  <c r="Q130" i="184"/>
  <c r="R130" i="184"/>
  <c r="S130" i="184"/>
  <c r="T130" i="184"/>
  <c r="T129" i="184" s="1"/>
  <c r="U130" i="184"/>
  <c r="V130" i="184"/>
  <c r="W130" i="184"/>
  <c r="X130" i="184"/>
  <c r="Y130" i="184"/>
  <c r="Z130" i="184"/>
  <c r="D130" i="184"/>
  <c r="E132" i="184"/>
  <c r="F132" i="184"/>
  <c r="G132" i="184"/>
  <c r="H132" i="184"/>
  <c r="I132" i="184"/>
  <c r="J132" i="184"/>
  <c r="K132" i="184"/>
  <c r="L132" i="184"/>
  <c r="M132" i="184"/>
  <c r="N132" i="184"/>
  <c r="O132" i="184"/>
  <c r="P132" i="184"/>
  <c r="Q132" i="184"/>
  <c r="R132" i="184"/>
  <c r="S132" i="184"/>
  <c r="T132" i="184"/>
  <c r="U132" i="184"/>
  <c r="V132" i="184"/>
  <c r="W132" i="184"/>
  <c r="X132" i="184"/>
  <c r="Y132" i="184"/>
  <c r="Z132" i="184"/>
  <c r="AA132" i="184"/>
  <c r="D132" i="184"/>
  <c r="D129" i="184" s="1"/>
  <c r="E51" i="184"/>
  <c r="E50" i="184" s="1"/>
  <c r="F51" i="184"/>
  <c r="F50" i="184" s="1"/>
  <c r="G51" i="184"/>
  <c r="G50" i="184" s="1"/>
  <c r="H51" i="184"/>
  <c r="H50" i="184" s="1"/>
  <c r="I51" i="184"/>
  <c r="I50" i="184" s="1"/>
  <c r="J51" i="184"/>
  <c r="J50" i="184" s="1"/>
  <c r="K51" i="184"/>
  <c r="K50" i="184" s="1"/>
  <c r="L51" i="184"/>
  <c r="L50" i="184" s="1"/>
  <c r="M51" i="184"/>
  <c r="M50" i="184" s="1"/>
  <c r="N51" i="184"/>
  <c r="N50" i="184" s="1"/>
  <c r="O51" i="184"/>
  <c r="O50" i="184" s="1"/>
  <c r="P51" i="184"/>
  <c r="P50" i="184" s="1"/>
  <c r="Q51" i="184"/>
  <c r="Q50" i="184" s="1"/>
  <c r="R51" i="184"/>
  <c r="R50" i="184" s="1"/>
  <c r="S51" i="184"/>
  <c r="S50" i="184" s="1"/>
  <c r="T51" i="184"/>
  <c r="T50" i="184" s="1"/>
  <c r="U51" i="184"/>
  <c r="U50" i="184" s="1"/>
  <c r="V51" i="184"/>
  <c r="V50" i="184" s="1"/>
  <c r="W51" i="184"/>
  <c r="W50" i="184" s="1"/>
  <c r="X51" i="184"/>
  <c r="X50" i="184" s="1"/>
  <c r="Y51" i="184"/>
  <c r="Y50" i="184" s="1"/>
  <c r="Z51" i="184"/>
  <c r="Z50" i="184" s="1"/>
  <c r="AA51" i="184"/>
  <c r="AA50" i="184" s="1"/>
  <c r="D51" i="184"/>
  <c r="D50" i="184" s="1"/>
  <c r="E46" i="184"/>
  <c r="F46" i="184"/>
  <c r="G46" i="184"/>
  <c r="H46" i="184"/>
  <c r="I46" i="184"/>
  <c r="J46" i="184"/>
  <c r="K46" i="184"/>
  <c r="L46" i="184"/>
  <c r="M46" i="184"/>
  <c r="N46" i="184"/>
  <c r="O46" i="184"/>
  <c r="P46" i="184"/>
  <c r="Q46" i="184"/>
  <c r="R46" i="184"/>
  <c r="S46" i="184"/>
  <c r="T46" i="184"/>
  <c r="U46" i="184"/>
  <c r="V46" i="184"/>
  <c r="W46" i="184"/>
  <c r="X46" i="184"/>
  <c r="Y46" i="184"/>
  <c r="Z46" i="184"/>
  <c r="AA46" i="184"/>
  <c r="E48" i="184"/>
  <c r="F48" i="184"/>
  <c r="G48" i="184"/>
  <c r="H48" i="184"/>
  <c r="I48" i="184"/>
  <c r="J48" i="184"/>
  <c r="K48" i="184"/>
  <c r="L48" i="184"/>
  <c r="M48" i="184"/>
  <c r="N48" i="184"/>
  <c r="O48" i="184"/>
  <c r="P48" i="184"/>
  <c r="Q48" i="184"/>
  <c r="R48" i="184"/>
  <c r="S48" i="184"/>
  <c r="S45" i="184" s="1"/>
  <c r="T48" i="184"/>
  <c r="U48" i="184"/>
  <c r="V48" i="184"/>
  <c r="W48" i="184"/>
  <c r="X48" i="184"/>
  <c r="Y48" i="184"/>
  <c r="Z48" i="184"/>
  <c r="AA48" i="184"/>
  <c r="D48" i="184"/>
  <c r="D46" i="184"/>
  <c r="E41" i="184"/>
  <c r="F41" i="184"/>
  <c r="G41" i="184"/>
  <c r="H41" i="184"/>
  <c r="I41" i="184"/>
  <c r="J41" i="184"/>
  <c r="K41" i="184"/>
  <c r="L41" i="184"/>
  <c r="M41" i="184"/>
  <c r="N41" i="184"/>
  <c r="O41" i="184"/>
  <c r="P41" i="184"/>
  <c r="Q41" i="184"/>
  <c r="R41" i="184"/>
  <c r="S41" i="184"/>
  <c r="T41" i="184"/>
  <c r="U41" i="184"/>
  <c r="V41" i="184"/>
  <c r="W41" i="184"/>
  <c r="X41" i="184"/>
  <c r="Y41" i="184"/>
  <c r="Z41" i="184"/>
  <c r="AA41" i="184"/>
  <c r="D41" i="184"/>
  <c r="E37" i="184"/>
  <c r="AA37" i="184"/>
  <c r="Z37" i="184"/>
  <c r="Y37" i="184"/>
  <c r="X37" i="184"/>
  <c r="W37" i="184"/>
  <c r="V37" i="184"/>
  <c r="U37" i="184"/>
  <c r="T37" i="184"/>
  <c r="S37" i="184"/>
  <c r="R37" i="184"/>
  <c r="Q37" i="184"/>
  <c r="P37" i="184"/>
  <c r="O37" i="184"/>
  <c r="N37" i="184"/>
  <c r="M37" i="184"/>
  <c r="L37" i="184"/>
  <c r="K37" i="184"/>
  <c r="J37" i="184"/>
  <c r="I37" i="184"/>
  <c r="H37" i="184"/>
  <c r="G37" i="184"/>
  <c r="F37" i="184"/>
  <c r="D37" i="184"/>
  <c r="E33" i="184"/>
  <c r="F33" i="184"/>
  <c r="F32" i="184" s="1"/>
  <c r="G33" i="184"/>
  <c r="G32" i="184" s="1"/>
  <c r="H33" i="184"/>
  <c r="H32" i="184" s="1"/>
  <c r="I33" i="184"/>
  <c r="J33" i="184"/>
  <c r="J32" i="184" s="1"/>
  <c r="K33" i="184"/>
  <c r="K32" i="184" s="1"/>
  <c r="L33" i="184"/>
  <c r="M33" i="184"/>
  <c r="N33" i="184"/>
  <c r="O33" i="184"/>
  <c r="P33" i="184"/>
  <c r="Q33" i="184"/>
  <c r="R33" i="184"/>
  <c r="S33" i="184"/>
  <c r="T33" i="184"/>
  <c r="U33" i="184"/>
  <c r="V33" i="184"/>
  <c r="V32" i="184" s="1"/>
  <c r="W33" i="184"/>
  <c r="W32" i="184" s="1"/>
  <c r="X33" i="184"/>
  <c r="X32" i="184" s="1"/>
  <c r="Y33" i="184"/>
  <c r="Z33" i="184"/>
  <c r="Z32" i="184" s="1"/>
  <c r="AA33" i="184"/>
  <c r="AA32" i="184" s="1"/>
  <c r="D33" i="184"/>
  <c r="D32" i="184" s="1"/>
  <c r="E29" i="184"/>
  <c r="F29" i="184"/>
  <c r="G29" i="184"/>
  <c r="H29" i="184"/>
  <c r="I29" i="184"/>
  <c r="J29" i="184"/>
  <c r="K29" i="184"/>
  <c r="L29" i="184"/>
  <c r="M29" i="184"/>
  <c r="N29" i="184"/>
  <c r="O29" i="184"/>
  <c r="P29" i="184"/>
  <c r="Q29" i="184"/>
  <c r="R29" i="184"/>
  <c r="S29" i="184"/>
  <c r="T29" i="184"/>
  <c r="U29" i="184"/>
  <c r="V29" i="184"/>
  <c r="W29" i="184"/>
  <c r="X29" i="184"/>
  <c r="Y29" i="184"/>
  <c r="Z29" i="184"/>
  <c r="AA29" i="184"/>
  <c r="D29" i="184"/>
  <c r="I17" i="184"/>
  <c r="J17" i="184"/>
  <c r="M17" i="184"/>
  <c r="N17" i="184"/>
  <c r="Q17" i="184"/>
  <c r="R17" i="184"/>
  <c r="U17" i="184"/>
  <c r="O18" i="184"/>
  <c r="Q18" i="184"/>
  <c r="S18" i="184"/>
  <c r="U18" i="184"/>
  <c r="W18" i="184"/>
  <c r="Y18" i="184"/>
  <c r="AA18" i="184"/>
  <c r="E19" i="184"/>
  <c r="F19" i="184"/>
  <c r="G19" i="184"/>
  <c r="H19" i="184"/>
  <c r="I19" i="184"/>
  <c r="J19" i="184"/>
  <c r="K19" i="184"/>
  <c r="L19" i="184"/>
  <c r="M19" i="184"/>
  <c r="N19" i="184"/>
  <c r="O19" i="184"/>
  <c r="P19" i="184"/>
  <c r="Q19" i="184"/>
  <c r="R19" i="184"/>
  <c r="S19" i="184"/>
  <c r="T19" i="184"/>
  <c r="U19" i="184"/>
  <c r="V19" i="184"/>
  <c r="W19" i="184"/>
  <c r="X19" i="184"/>
  <c r="Y19" i="184"/>
  <c r="Z19" i="184"/>
  <c r="AA19" i="184"/>
  <c r="G20" i="184"/>
  <c r="H20" i="184"/>
  <c r="I20" i="184"/>
  <c r="J20" i="184"/>
  <c r="K20" i="184"/>
  <c r="L20" i="184"/>
  <c r="M20" i="184"/>
  <c r="N20" i="184"/>
  <c r="W20" i="184"/>
  <c r="X20" i="184"/>
  <c r="Y20" i="184"/>
  <c r="Z20" i="184"/>
  <c r="AA20" i="184"/>
  <c r="AA24" i="184"/>
  <c r="Z24" i="184"/>
  <c r="Y24" i="184"/>
  <c r="X24" i="184"/>
  <c r="W24" i="184"/>
  <c r="V24" i="184"/>
  <c r="U24" i="184"/>
  <c r="T24" i="184"/>
  <c r="S24" i="184"/>
  <c r="R24" i="184"/>
  <c r="Q24" i="184"/>
  <c r="P24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E26" i="184"/>
  <c r="F26" i="184"/>
  <c r="G26" i="184"/>
  <c r="H26" i="184"/>
  <c r="I26" i="184"/>
  <c r="J26" i="184"/>
  <c r="K26" i="184"/>
  <c r="L26" i="184"/>
  <c r="M26" i="184"/>
  <c r="N26" i="184"/>
  <c r="O26" i="184"/>
  <c r="P26" i="184"/>
  <c r="Q26" i="184"/>
  <c r="R26" i="184"/>
  <c r="S26" i="184"/>
  <c r="T26" i="184"/>
  <c r="U26" i="184"/>
  <c r="V26" i="184"/>
  <c r="W26" i="184"/>
  <c r="X26" i="184"/>
  <c r="Y26" i="184"/>
  <c r="Z26" i="184"/>
  <c r="AA26" i="184"/>
  <c r="D26" i="184"/>
  <c r="D20" i="184"/>
  <c r="D19" i="184"/>
  <c r="D18" i="184"/>
  <c r="L32" i="184" l="1"/>
  <c r="AA129" i="184"/>
  <c r="T32" i="184"/>
  <c r="P32" i="184"/>
  <c r="O32" i="184"/>
  <c r="L129" i="184"/>
  <c r="S32" i="184"/>
  <c r="R32" i="184"/>
  <c r="X129" i="184"/>
  <c r="N32" i="184"/>
  <c r="F23" i="184"/>
  <c r="F22" i="184" s="1"/>
  <c r="F15" i="184" s="1"/>
  <c r="J23" i="184"/>
  <c r="J22" i="184" s="1"/>
  <c r="J15" i="184" s="1"/>
  <c r="N23" i="184"/>
  <c r="N22" i="184" s="1"/>
  <c r="N15" i="184" s="1"/>
  <c r="R23" i="184"/>
  <c r="R22" i="184" s="1"/>
  <c r="R15" i="184" s="1"/>
  <c r="V23" i="184"/>
  <c r="V22" i="184" s="1"/>
  <c r="V15" i="184" s="1"/>
  <c r="Z23" i="184"/>
  <c r="Z22" i="184" s="1"/>
  <c r="Z15" i="184" s="1"/>
  <c r="D45" i="184"/>
  <c r="D44" i="184" s="1"/>
  <c r="E23" i="184"/>
  <c r="I23" i="184"/>
  <c r="I22" i="184" s="1"/>
  <c r="I15" i="184" s="1"/>
  <c r="M23" i="184"/>
  <c r="M22" i="184" s="1"/>
  <c r="M15" i="184" s="1"/>
  <c r="Q23" i="184"/>
  <c r="U23" i="184"/>
  <c r="Y23" i="184"/>
  <c r="H129" i="184"/>
  <c r="D23" i="184"/>
  <c r="D22" i="184" s="1"/>
  <c r="D15" i="184" s="1"/>
  <c r="H23" i="184"/>
  <c r="L23" i="184"/>
  <c r="P23" i="184"/>
  <c r="T23" i="184"/>
  <c r="T22" i="184" s="1"/>
  <c r="T15" i="184" s="1"/>
  <c r="X23" i="184"/>
  <c r="X22" i="184" s="1"/>
  <c r="X15" i="184" s="1"/>
  <c r="Y129" i="184"/>
  <c r="G23" i="184"/>
  <c r="G22" i="184" s="1"/>
  <c r="G15" i="184" s="1"/>
  <c r="K23" i="184"/>
  <c r="O23" i="184"/>
  <c r="S23" i="184"/>
  <c r="W23" i="184"/>
  <c r="AA23" i="184"/>
  <c r="AA45" i="184"/>
  <c r="W45" i="184"/>
  <c r="O45" i="184"/>
  <c r="K45" i="184"/>
  <c r="G45" i="184"/>
  <c r="Z129" i="184"/>
  <c r="V129" i="184"/>
  <c r="R129" i="184"/>
  <c r="N129" i="184"/>
  <c r="J129" i="184"/>
  <c r="F129" i="184"/>
  <c r="Y45" i="184"/>
  <c r="U45" i="184"/>
  <c r="Q45" i="184"/>
  <c r="M45" i="184"/>
  <c r="I45" i="184"/>
  <c r="E45" i="184"/>
  <c r="Z45" i="184"/>
  <c r="V45" i="184"/>
  <c r="R45" i="184"/>
  <c r="N45" i="184"/>
  <c r="J45" i="184"/>
  <c r="J44" i="184" s="1"/>
  <c r="F45" i="184"/>
  <c r="F44" i="184" s="1"/>
  <c r="U129" i="184"/>
  <c r="Q129" i="184"/>
  <c r="M129" i="184"/>
  <c r="I129" i="184"/>
  <c r="E129" i="184"/>
  <c r="X45" i="184"/>
  <c r="T45" i="184"/>
  <c r="P45" i="184"/>
  <c r="L45" i="184"/>
  <c r="L44" i="184" s="1"/>
  <c r="H45" i="184"/>
  <c r="H44" i="184" s="1"/>
  <c r="W129" i="184"/>
  <c r="S129" i="184"/>
  <c r="O129" i="184"/>
  <c r="K129" i="184"/>
  <c r="K44" i="184" s="1"/>
  <c r="G129" i="184"/>
  <c r="O44" i="184"/>
  <c r="G44" i="184"/>
  <c r="E44" i="184"/>
  <c r="N44" i="184"/>
  <c r="Y32" i="184"/>
  <c r="U32" i="184"/>
  <c r="U22" i="184" s="1"/>
  <c r="U15" i="184" s="1"/>
  <c r="Q32" i="184"/>
  <c r="Q22" i="184" s="1"/>
  <c r="Q15" i="184" s="1"/>
  <c r="M32" i="184"/>
  <c r="I32" i="184"/>
  <c r="E32" i="184"/>
  <c r="E22" i="184" s="1"/>
  <c r="E15" i="184" s="1"/>
  <c r="P22" i="184"/>
  <c r="P15" i="184" s="1"/>
  <c r="L22" i="184"/>
  <c r="L15" i="184" s="1"/>
  <c r="H22" i="184"/>
  <c r="H15" i="184" s="1"/>
  <c r="Y22" i="184"/>
  <c r="Y15" i="184" s="1"/>
  <c r="AA22" i="184"/>
  <c r="AA15" i="184" s="1"/>
  <c r="W22" i="184"/>
  <c r="W15" i="184" s="1"/>
  <c r="S22" i="184"/>
  <c r="S15" i="184" s="1"/>
  <c r="O22" i="184"/>
  <c r="O15" i="184" s="1"/>
  <c r="K22" i="184"/>
  <c r="K15" i="184" s="1"/>
  <c r="M44" i="184" l="1"/>
  <c r="I44" i="184"/>
  <c r="E194" i="183"/>
  <c r="F194" i="183"/>
  <c r="G194" i="183"/>
  <c r="H194" i="183"/>
  <c r="I194" i="183"/>
  <c r="J194" i="183"/>
  <c r="J20" i="183" s="1"/>
  <c r="K194" i="183"/>
  <c r="K20" i="183" s="1"/>
  <c r="L194" i="183"/>
  <c r="L20" i="183" s="1"/>
  <c r="M194" i="183"/>
  <c r="M20" i="183" s="1"/>
  <c r="N194" i="183"/>
  <c r="N20" i="183" s="1"/>
  <c r="O194" i="183"/>
  <c r="O20" i="183" s="1"/>
  <c r="P194" i="183"/>
  <c r="P20" i="183" s="1"/>
  <c r="Q194" i="183"/>
  <c r="Q20" i="183" s="1"/>
  <c r="R194" i="183"/>
  <c r="R20" i="183" s="1"/>
  <c r="S194" i="183"/>
  <c r="T194" i="183"/>
  <c r="U194" i="183"/>
  <c r="V194" i="183"/>
  <c r="W194" i="183"/>
  <c r="X194" i="183"/>
  <c r="Y194" i="183"/>
  <c r="Z194" i="183"/>
  <c r="AA194" i="183"/>
  <c r="D194" i="183"/>
  <c r="D20" i="183" s="1"/>
  <c r="E153" i="183"/>
  <c r="E18" i="183" s="1"/>
  <c r="F153" i="183"/>
  <c r="F18" i="183" s="1"/>
  <c r="G153" i="183"/>
  <c r="G18" i="183" s="1"/>
  <c r="H153" i="183"/>
  <c r="H18" i="183" s="1"/>
  <c r="I153" i="183"/>
  <c r="I18" i="183" s="1"/>
  <c r="J153" i="183"/>
  <c r="J18" i="183" s="1"/>
  <c r="K153" i="183"/>
  <c r="L153" i="183"/>
  <c r="L18" i="183" s="1"/>
  <c r="M153" i="183"/>
  <c r="N153" i="183"/>
  <c r="N18" i="183" s="1"/>
  <c r="O153" i="183"/>
  <c r="P153" i="183"/>
  <c r="P18" i="183" s="1"/>
  <c r="Q153" i="183"/>
  <c r="R153" i="183"/>
  <c r="R18" i="183" s="1"/>
  <c r="S153" i="183"/>
  <c r="T153" i="183"/>
  <c r="T18" i="183" s="1"/>
  <c r="U153" i="183"/>
  <c r="V153" i="183"/>
  <c r="V18" i="183" s="1"/>
  <c r="W153" i="183"/>
  <c r="W18" i="183" s="1"/>
  <c r="X153" i="183"/>
  <c r="X18" i="183" s="1"/>
  <c r="Y153" i="183"/>
  <c r="Y18" i="183" s="1"/>
  <c r="Z153" i="183"/>
  <c r="Z18" i="183" s="1"/>
  <c r="AA153" i="183"/>
  <c r="D153" i="183"/>
  <c r="D18" i="183" s="1"/>
  <c r="E150" i="183"/>
  <c r="E19" i="183" s="1"/>
  <c r="F150" i="183"/>
  <c r="F19" i="183" s="1"/>
  <c r="G150" i="183"/>
  <c r="G19" i="183" s="1"/>
  <c r="H150" i="183"/>
  <c r="H17" i="183" s="1"/>
  <c r="I150" i="183"/>
  <c r="I17" i="183" s="1"/>
  <c r="J150" i="183"/>
  <c r="K150" i="183"/>
  <c r="K17" i="183" s="1"/>
  <c r="L150" i="183"/>
  <c r="L17" i="183" s="1"/>
  <c r="M150" i="183"/>
  <c r="M17" i="183" s="1"/>
  <c r="N150" i="183"/>
  <c r="N19" i="183" s="1"/>
  <c r="O150" i="183"/>
  <c r="O17" i="183" s="1"/>
  <c r="P150" i="183"/>
  <c r="P19" i="183" s="1"/>
  <c r="Q150" i="183"/>
  <c r="Q17" i="183" s="1"/>
  <c r="R150" i="183"/>
  <c r="R17" i="183" s="1"/>
  <c r="S150" i="183"/>
  <c r="T150" i="183"/>
  <c r="U150" i="183"/>
  <c r="U19" i="183" s="1"/>
  <c r="V150" i="183"/>
  <c r="V19" i="183" s="1"/>
  <c r="W150" i="183"/>
  <c r="W19" i="183" s="1"/>
  <c r="X150" i="183"/>
  <c r="X17" i="183" s="1"/>
  <c r="Y150" i="183"/>
  <c r="Y17" i="183" s="1"/>
  <c r="Z150" i="183"/>
  <c r="AA150" i="183"/>
  <c r="AA17" i="183" s="1"/>
  <c r="D150" i="183"/>
  <c r="D17" i="183" s="1"/>
  <c r="E145" i="183"/>
  <c r="E144" i="183" s="1"/>
  <c r="F145" i="183"/>
  <c r="F144" i="183" s="1"/>
  <c r="G145" i="183"/>
  <c r="G144" i="183" s="1"/>
  <c r="H145" i="183"/>
  <c r="H144" i="183" s="1"/>
  <c r="I145" i="183"/>
  <c r="I144" i="183" s="1"/>
  <c r="J145" i="183"/>
  <c r="J144" i="183" s="1"/>
  <c r="K145" i="183"/>
  <c r="K144" i="183" s="1"/>
  <c r="L145" i="183"/>
  <c r="L144" i="183" s="1"/>
  <c r="M145" i="183"/>
  <c r="M144" i="183" s="1"/>
  <c r="N145" i="183"/>
  <c r="N144" i="183" s="1"/>
  <c r="O145" i="183"/>
  <c r="O144" i="183" s="1"/>
  <c r="P145" i="183"/>
  <c r="P144" i="183" s="1"/>
  <c r="Q145" i="183"/>
  <c r="Q144" i="183" s="1"/>
  <c r="R145" i="183"/>
  <c r="R144" i="183" s="1"/>
  <c r="S145" i="183"/>
  <c r="S144" i="183" s="1"/>
  <c r="T145" i="183"/>
  <c r="T144" i="183" s="1"/>
  <c r="U145" i="183"/>
  <c r="U144" i="183" s="1"/>
  <c r="V145" i="183"/>
  <c r="V144" i="183" s="1"/>
  <c r="W145" i="183"/>
  <c r="W144" i="183" s="1"/>
  <c r="X145" i="183"/>
  <c r="X144" i="183" s="1"/>
  <c r="Y145" i="183"/>
  <c r="Y144" i="183" s="1"/>
  <c r="Z145" i="183"/>
  <c r="Z144" i="183" s="1"/>
  <c r="AA145" i="183"/>
  <c r="AA144" i="183" s="1"/>
  <c r="D145" i="183"/>
  <c r="D144" i="183" s="1"/>
  <c r="AA136" i="183"/>
  <c r="Z136" i="183"/>
  <c r="Y136" i="183"/>
  <c r="X136" i="183"/>
  <c r="W136" i="183"/>
  <c r="V136" i="183"/>
  <c r="U136" i="183"/>
  <c r="T136" i="183"/>
  <c r="S136" i="183"/>
  <c r="R136" i="183"/>
  <c r="Q136" i="183"/>
  <c r="P136" i="183"/>
  <c r="O136" i="183"/>
  <c r="N136" i="183"/>
  <c r="M136" i="183"/>
  <c r="L136" i="183"/>
  <c r="K136" i="183"/>
  <c r="J136" i="183"/>
  <c r="I136" i="183"/>
  <c r="H136" i="183"/>
  <c r="G136" i="183"/>
  <c r="F136" i="183"/>
  <c r="E136" i="183"/>
  <c r="D136" i="183"/>
  <c r="L133" i="183"/>
  <c r="E134" i="183"/>
  <c r="E133" i="183" s="1"/>
  <c r="F134" i="183"/>
  <c r="G134" i="183"/>
  <c r="G133" i="183" s="1"/>
  <c r="H134" i="183"/>
  <c r="I134" i="183"/>
  <c r="I133" i="183" s="1"/>
  <c r="J134" i="183"/>
  <c r="K134" i="183"/>
  <c r="L134" i="183"/>
  <c r="M134" i="183"/>
  <c r="M133" i="183" s="1"/>
  <c r="N134" i="183"/>
  <c r="O134" i="183"/>
  <c r="P134" i="183"/>
  <c r="Q134" i="183"/>
  <c r="R134" i="183"/>
  <c r="S134" i="183"/>
  <c r="T134" i="183"/>
  <c r="T133" i="183" s="1"/>
  <c r="U134" i="183"/>
  <c r="U133" i="183" s="1"/>
  <c r="V134" i="183"/>
  <c r="W134" i="183"/>
  <c r="W133" i="183" s="1"/>
  <c r="X134" i="183"/>
  <c r="Y134" i="183"/>
  <c r="Y133" i="183" s="1"/>
  <c r="Z134" i="183"/>
  <c r="AA134" i="183"/>
  <c r="D134" i="183"/>
  <c r="E51" i="183"/>
  <c r="E50" i="183" s="1"/>
  <c r="F51" i="183"/>
  <c r="F50" i="183" s="1"/>
  <c r="G51" i="183"/>
  <c r="G50" i="183" s="1"/>
  <c r="H51" i="183"/>
  <c r="H50" i="183" s="1"/>
  <c r="I51" i="183"/>
  <c r="I50" i="183" s="1"/>
  <c r="J51" i="183"/>
  <c r="J50" i="183" s="1"/>
  <c r="K51" i="183"/>
  <c r="K50" i="183" s="1"/>
  <c r="L51" i="183"/>
  <c r="L50" i="183" s="1"/>
  <c r="M51" i="183"/>
  <c r="M50" i="183" s="1"/>
  <c r="N51" i="183"/>
  <c r="N50" i="183" s="1"/>
  <c r="O51" i="183"/>
  <c r="O50" i="183" s="1"/>
  <c r="P51" i="183"/>
  <c r="P50" i="183" s="1"/>
  <c r="Q51" i="183"/>
  <c r="Q50" i="183" s="1"/>
  <c r="R51" i="183"/>
  <c r="R50" i="183" s="1"/>
  <c r="S51" i="183"/>
  <c r="S50" i="183" s="1"/>
  <c r="T51" i="183"/>
  <c r="T50" i="183" s="1"/>
  <c r="U51" i="183"/>
  <c r="U50" i="183" s="1"/>
  <c r="V51" i="183"/>
  <c r="V50" i="183" s="1"/>
  <c r="W51" i="183"/>
  <c r="W50" i="183" s="1"/>
  <c r="X51" i="183"/>
  <c r="X50" i="183" s="1"/>
  <c r="Y51" i="183"/>
  <c r="Y50" i="183" s="1"/>
  <c r="Z51" i="183"/>
  <c r="Z50" i="183" s="1"/>
  <c r="AA51" i="183"/>
  <c r="AA50" i="183" s="1"/>
  <c r="D51" i="183"/>
  <c r="D50" i="183" s="1"/>
  <c r="E48" i="183"/>
  <c r="F48" i="183"/>
  <c r="G48" i="183"/>
  <c r="H48" i="183"/>
  <c r="I48" i="183"/>
  <c r="J48" i="183"/>
  <c r="K48" i="183"/>
  <c r="L48" i="183"/>
  <c r="M48" i="183"/>
  <c r="N48" i="183"/>
  <c r="O48" i="183"/>
  <c r="P48" i="183"/>
  <c r="Q48" i="183"/>
  <c r="R48" i="183"/>
  <c r="S48" i="183"/>
  <c r="T48" i="183"/>
  <c r="U48" i="183"/>
  <c r="V48" i="183"/>
  <c r="W48" i="183"/>
  <c r="X48" i="183"/>
  <c r="Y48" i="183"/>
  <c r="Z48" i="183"/>
  <c r="AA48" i="183"/>
  <c r="D48" i="183"/>
  <c r="E46" i="183"/>
  <c r="F46" i="183"/>
  <c r="G46" i="183"/>
  <c r="H46" i="183"/>
  <c r="I46" i="183"/>
  <c r="J46" i="183"/>
  <c r="J45" i="183" s="1"/>
  <c r="K46" i="183"/>
  <c r="K45" i="183" s="1"/>
  <c r="L46" i="183"/>
  <c r="L45" i="183" s="1"/>
  <c r="M46" i="183"/>
  <c r="M45" i="183" s="1"/>
  <c r="N46" i="183"/>
  <c r="N45" i="183" s="1"/>
  <c r="O46" i="183"/>
  <c r="O45" i="183" s="1"/>
  <c r="P46" i="183"/>
  <c r="P45" i="183" s="1"/>
  <c r="Q46" i="183"/>
  <c r="Q45" i="183" s="1"/>
  <c r="R46" i="183"/>
  <c r="S46" i="183"/>
  <c r="T46" i="183"/>
  <c r="U46" i="183"/>
  <c r="V46" i="183"/>
  <c r="W46" i="183"/>
  <c r="X46" i="183"/>
  <c r="Y46" i="183"/>
  <c r="Z46" i="183"/>
  <c r="Z45" i="183" s="1"/>
  <c r="AA46" i="183"/>
  <c r="AA45" i="183" s="1"/>
  <c r="D46" i="183"/>
  <c r="D45" i="183"/>
  <c r="E41" i="183"/>
  <c r="F41" i="183"/>
  <c r="G41" i="183"/>
  <c r="H41" i="183"/>
  <c r="I41" i="183"/>
  <c r="J41" i="183"/>
  <c r="K41" i="183"/>
  <c r="L41" i="183"/>
  <c r="M41" i="183"/>
  <c r="N41" i="183"/>
  <c r="O41" i="183"/>
  <c r="P41" i="183"/>
  <c r="Q41" i="183"/>
  <c r="R41" i="183"/>
  <c r="S41" i="183"/>
  <c r="T41" i="183"/>
  <c r="U41" i="183"/>
  <c r="V41" i="183"/>
  <c r="W41" i="183"/>
  <c r="X41" i="183"/>
  <c r="Y41" i="183"/>
  <c r="Z41" i="183"/>
  <c r="AA41" i="183"/>
  <c r="D41" i="183"/>
  <c r="E29" i="183"/>
  <c r="AA37" i="183"/>
  <c r="Z37" i="183"/>
  <c r="Y37" i="183"/>
  <c r="X37" i="183"/>
  <c r="W37" i="183"/>
  <c r="V37" i="183"/>
  <c r="U37" i="183"/>
  <c r="T37" i="183"/>
  <c r="S37" i="183"/>
  <c r="R37" i="183"/>
  <c r="Q37" i="183"/>
  <c r="P37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E33" i="183"/>
  <c r="E32" i="183" s="1"/>
  <c r="F33" i="183"/>
  <c r="F32" i="183" s="1"/>
  <c r="G33" i="183"/>
  <c r="H33" i="183"/>
  <c r="I33" i="183"/>
  <c r="J33" i="183"/>
  <c r="K33" i="183"/>
  <c r="L33" i="183"/>
  <c r="L32" i="183" s="1"/>
  <c r="M33" i="183"/>
  <c r="M32" i="183" s="1"/>
  <c r="N33" i="183"/>
  <c r="N32" i="183" s="1"/>
  <c r="O33" i="183"/>
  <c r="O32" i="183" s="1"/>
  <c r="P33" i="183"/>
  <c r="P32" i="183" s="1"/>
  <c r="Q33" i="183"/>
  <c r="Q32" i="183" s="1"/>
  <c r="R33" i="183"/>
  <c r="S33" i="183"/>
  <c r="T33" i="183"/>
  <c r="T32" i="183" s="1"/>
  <c r="U33" i="183"/>
  <c r="U32" i="183" s="1"/>
  <c r="V33" i="183"/>
  <c r="V32" i="183" s="1"/>
  <c r="W33" i="183"/>
  <c r="X33" i="183"/>
  <c r="Y33" i="183"/>
  <c r="Z33" i="183"/>
  <c r="AA33" i="183"/>
  <c r="D33" i="183"/>
  <c r="F29" i="183"/>
  <c r="G29" i="183"/>
  <c r="H29" i="183"/>
  <c r="I29" i="183"/>
  <c r="J29" i="183"/>
  <c r="K29" i="183"/>
  <c r="L29" i="183"/>
  <c r="M29" i="183"/>
  <c r="N29" i="183"/>
  <c r="O29" i="183"/>
  <c r="P29" i="183"/>
  <c r="Q29" i="183"/>
  <c r="R29" i="183"/>
  <c r="S29" i="183"/>
  <c r="T29" i="183"/>
  <c r="U29" i="183"/>
  <c r="V29" i="183"/>
  <c r="W29" i="183"/>
  <c r="X29" i="183"/>
  <c r="Y29" i="183"/>
  <c r="Z29" i="183"/>
  <c r="AA29" i="183"/>
  <c r="D29" i="183"/>
  <c r="E17" i="183"/>
  <c r="F17" i="183"/>
  <c r="G17" i="183"/>
  <c r="N17" i="183"/>
  <c r="S17" i="183"/>
  <c r="T17" i="183"/>
  <c r="U17" i="183"/>
  <c r="V17" i="183"/>
  <c r="W17" i="183"/>
  <c r="K18" i="183"/>
  <c r="M18" i="183"/>
  <c r="O18" i="183"/>
  <c r="Q18" i="183"/>
  <c r="S18" i="183"/>
  <c r="U18" i="183"/>
  <c r="AA18" i="183"/>
  <c r="S19" i="183"/>
  <c r="T19" i="183"/>
  <c r="AA19" i="183"/>
  <c r="E20" i="183"/>
  <c r="F20" i="183"/>
  <c r="G20" i="183"/>
  <c r="H20" i="183"/>
  <c r="I20" i="183"/>
  <c r="S20" i="183"/>
  <c r="T20" i="183"/>
  <c r="U20" i="183"/>
  <c r="V20" i="183"/>
  <c r="W20" i="183"/>
  <c r="X20" i="183"/>
  <c r="Y20" i="183"/>
  <c r="Z20" i="183"/>
  <c r="AA20" i="183"/>
  <c r="E24" i="183"/>
  <c r="F24" i="183"/>
  <c r="G24" i="183"/>
  <c r="H24" i="183"/>
  <c r="I24" i="183"/>
  <c r="J24" i="183"/>
  <c r="K24" i="183"/>
  <c r="L24" i="183"/>
  <c r="M24" i="183"/>
  <c r="M23" i="183" s="1"/>
  <c r="N24" i="183"/>
  <c r="O24" i="183"/>
  <c r="O23" i="183" s="1"/>
  <c r="P24" i="183"/>
  <c r="Q24" i="183"/>
  <c r="Q23" i="183" s="1"/>
  <c r="R24" i="183"/>
  <c r="S24" i="183"/>
  <c r="S23" i="183" s="1"/>
  <c r="T24" i="183"/>
  <c r="U24" i="183"/>
  <c r="V24" i="183"/>
  <c r="W24" i="183"/>
  <c r="X24" i="183"/>
  <c r="Y24" i="183"/>
  <c r="Z24" i="183"/>
  <c r="AA24" i="183"/>
  <c r="D24" i="183"/>
  <c r="E26" i="183"/>
  <c r="F26" i="183"/>
  <c r="G26" i="183"/>
  <c r="H26" i="183"/>
  <c r="I26" i="183"/>
  <c r="J26" i="183"/>
  <c r="K26" i="183"/>
  <c r="L26" i="183"/>
  <c r="M26" i="183"/>
  <c r="N26" i="183"/>
  <c r="O26" i="183"/>
  <c r="P26" i="183"/>
  <c r="Q26" i="183"/>
  <c r="R26" i="183"/>
  <c r="S26" i="183"/>
  <c r="T26" i="183"/>
  <c r="U26" i="183"/>
  <c r="V26" i="183"/>
  <c r="W26" i="183"/>
  <c r="X26" i="183"/>
  <c r="Y26" i="183"/>
  <c r="Z26" i="183"/>
  <c r="AA26" i="183"/>
  <c r="D26" i="183"/>
  <c r="E202" i="182"/>
  <c r="F202" i="182"/>
  <c r="G202" i="182"/>
  <c r="H202" i="182"/>
  <c r="I202" i="182"/>
  <c r="I20" i="182" s="1"/>
  <c r="J202" i="182"/>
  <c r="J20" i="182" s="1"/>
  <c r="K202" i="182"/>
  <c r="K20" i="182" s="1"/>
  <c r="L202" i="182"/>
  <c r="L20" i="182" s="1"/>
  <c r="M202" i="182"/>
  <c r="M20" i="182" s="1"/>
  <c r="N202" i="182"/>
  <c r="N20" i="182" s="1"/>
  <c r="O202" i="182"/>
  <c r="O20" i="182" s="1"/>
  <c r="P202" i="182"/>
  <c r="P20" i="182" s="1"/>
  <c r="Q202" i="182"/>
  <c r="Q20" i="182" s="1"/>
  <c r="R202" i="182"/>
  <c r="R20" i="182" s="1"/>
  <c r="S202" i="182"/>
  <c r="T202" i="182"/>
  <c r="U202" i="182"/>
  <c r="V202" i="182"/>
  <c r="W202" i="182"/>
  <c r="X202" i="182"/>
  <c r="Y202" i="182"/>
  <c r="Z202" i="182"/>
  <c r="AA202" i="182"/>
  <c r="D202" i="182"/>
  <c r="E159" i="182"/>
  <c r="E18" i="182" s="1"/>
  <c r="F159" i="182"/>
  <c r="F18" i="182" s="1"/>
  <c r="G159" i="182"/>
  <c r="G18" i="182" s="1"/>
  <c r="H159" i="182"/>
  <c r="H18" i="182" s="1"/>
  <c r="I159" i="182"/>
  <c r="I18" i="182" s="1"/>
  <c r="J159" i="182"/>
  <c r="J18" i="182" s="1"/>
  <c r="K159" i="182"/>
  <c r="L159" i="182"/>
  <c r="L18" i="182" s="1"/>
  <c r="M159" i="182"/>
  <c r="N159" i="182"/>
  <c r="N18" i="182" s="1"/>
  <c r="O159" i="182"/>
  <c r="P159" i="182"/>
  <c r="P18" i="182" s="1"/>
  <c r="Q159" i="182"/>
  <c r="R159" i="182"/>
  <c r="R18" i="182" s="1"/>
  <c r="S159" i="182"/>
  <c r="S18" i="182" s="1"/>
  <c r="T159" i="182"/>
  <c r="T18" i="182" s="1"/>
  <c r="U159" i="182"/>
  <c r="U18" i="182" s="1"/>
  <c r="V159" i="182"/>
  <c r="V18" i="182" s="1"/>
  <c r="W159" i="182"/>
  <c r="W18" i="182" s="1"/>
  <c r="X159" i="182"/>
  <c r="X18" i="182" s="1"/>
  <c r="Y159" i="182"/>
  <c r="Y18" i="182" s="1"/>
  <c r="Z159" i="182"/>
  <c r="Z18" i="182" s="1"/>
  <c r="AA159" i="182"/>
  <c r="D159" i="182"/>
  <c r="E156" i="182"/>
  <c r="F156" i="182"/>
  <c r="G156" i="182"/>
  <c r="G17" i="182" s="1"/>
  <c r="H156" i="182"/>
  <c r="H17" i="182" s="1"/>
  <c r="I156" i="182"/>
  <c r="I17" i="182" s="1"/>
  <c r="J156" i="182"/>
  <c r="J17" i="182" s="1"/>
  <c r="K156" i="182"/>
  <c r="K17" i="182" s="1"/>
  <c r="L156" i="182"/>
  <c r="L17" i="182" s="1"/>
  <c r="M156" i="182"/>
  <c r="M17" i="182" s="1"/>
  <c r="N156" i="182"/>
  <c r="N17" i="182" s="1"/>
  <c r="O156" i="182"/>
  <c r="O17" i="182" s="1"/>
  <c r="P156" i="182"/>
  <c r="P17" i="182" s="1"/>
  <c r="Q156" i="182"/>
  <c r="Q17" i="182" s="1"/>
  <c r="R156" i="182"/>
  <c r="R17" i="182" s="1"/>
  <c r="S156" i="182"/>
  <c r="T156" i="182"/>
  <c r="U156" i="182"/>
  <c r="V156" i="182"/>
  <c r="W156" i="182"/>
  <c r="W17" i="182" s="1"/>
  <c r="X156" i="182"/>
  <c r="X17" i="182" s="1"/>
  <c r="Y156" i="182"/>
  <c r="Y17" i="182" s="1"/>
  <c r="Z156" i="182"/>
  <c r="Z17" i="182" s="1"/>
  <c r="AA156" i="182"/>
  <c r="AA17" i="182" s="1"/>
  <c r="D156" i="182"/>
  <c r="D17" i="182" s="1"/>
  <c r="E147" i="182"/>
  <c r="E146" i="182" s="1"/>
  <c r="F147" i="182"/>
  <c r="F146" i="182" s="1"/>
  <c r="G147" i="182"/>
  <c r="G146" i="182" s="1"/>
  <c r="H147" i="182"/>
  <c r="H146" i="182" s="1"/>
  <c r="I147" i="182"/>
  <c r="I146" i="182" s="1"/>
  <c r="J147" i="182"/>
  <c r="J146" i="182" s="1"/>
  <c r="K147" i="182"/>
  <c r="K146" i="182" s="1"/>
  <c r="L147" i="182"/>
  <c r="L146" i="182" s="1"/>
  <c r="M147" i="182"/>
  <c r="M146" i="182" s="1"/>
  <c r="N147" i="182"/>
  <c r="N146" i="182" s="1"/>
  <c r="O147" i="182"/>
  <c r="O146" i="182" s="1"/>
  <c r="P147" i="182"/>
  <c r="P146" i="182" s="1"/>
  <c r="Q147" i="182"/>
  <c r="Q146" i="182" s="1"/>
  <c r="R147" i="182"/>
  <c r="R146" i="182" s="1"/>
  <c r="S147" i="182"/>
  <c r="S146" i="182" s="1"/>
  <c r="T147" i="182"/>
  <c r="T146" i="182" s="1"/>
  <c r="U147" i="182"/>
  <c r="U146" i="182" s="1"/>
  <c r="V147" i="182"/>
  <c r="V146" i="182" s="1"/>
  <c r="W147" i="182"/>
  <c r="W146" i="182" s="1"/>
  <c r="X147" i="182"/>
  <c r="X146" i="182" s="1"/>
  <c r="Y147" i="182"/>
  <c r="Y146" i="182" s="1"/>
  <c r="Z147" i="182"/>
  <c r="Z146" i="182" s="1"/>
  <c r="AA147" i="182"/>
  <c r="AA146" i="182" s="1"/>
  <c r="D147" i="182"/>
  <c r="D146" i="182" s="1"/>
  <c r="E136" i="182"/>
  <c r="F136" i="182"/>
  <c r="G136" i="182"/>
  <c r="H136" i="182"/>
  <c r="I136" i="182"/>
  <c r="J136" i="182"/>
  <c r="K136" i="182"/>
  <c r="L136" i="182"/>
  <c r="M136" i="182"/>
  <c r="N136" i="182"/>
  <c r="O136" i="182"/>
  <c r="P136" i="182"/>
  <c r="Q136" i="182"/>
  <c r="R136" i="182"/>
  <c r="S136" i="182"/>
  <c r="T136" i="182"/>
  <c r="U136" i="182"/>
  <c r="V136" i="182"/>
  <c r="W136" i="182"/>
  <c r="X136" i="182"/>
  <c r="Y136" i="182"/>
  <c r="Z136" i="182"/>
  <c r="AA136" i="182"/>
  <c r="D136" i="182"/>
  <c r="E138" i="182"/>
  <c r="F138" i="182"/>
  <c r="G138" i="182"/>
  <c r="H138" i="182"/>
  <c r="I138" i="182"/>
  <c r="J138" i="182"/>
  <c r="K138" i="182"/>
  <c r="L138" i="182"/>
  <c r="M138" i="182"/>
  <c r="N138" i="182"/>
  <c r="O138" i="182"/>
  <c r="P138" i="182"/>
  <c r="Q138" i="182"/>
  <c r="R138" i="182"/>
  <c r="S138" i="182"/>
  <c r="T138" i="182"/>
  <c r="U138" i="182"/>
  <c r="V138" i="182"/>
  <c r="W138" i="182"/>
  <c r="X138" i="182"/>
  <c r="Y138" i="182"/>
  <c r="Z138" i="182"/>
  <c r="AA138" i="182"/>
  <c r="D138" i="182"/>
  <c r="E53" i="182"/>
  <c r="E52" i="182" s="1"/>
  <c r="F53" i="182"/>
  <c r="F52" i="182" s="1"/>
  <c r="G53" i="182"/>
  <c r="G52" i="182" s="1"/>
  <c r="H53" i="182"/>
  <c r="H52" i="182" s="1"/>
  <c r="I53" i="182"/>
  <c r="I52" i="182" s="1"/>
  <c r="J53" i="182"/>
  <c r="J52" i="182" s="1"/>
  <c r="K53" i="182"/>
  <c r="K52" i="182" s="1"/>
  <c r="L53" i="182"/>
  <c r="L52" i="182" s="1"/>
  <c r="M53" i="182"/>
  <c r="M52" i="182" s="1"/>
  <c r="N53" i="182"/>
  <c r="N52" i="182" s="1"/>
  <c r="O53" i="182"/>
  <c r="O52" i="182" s="1"/>
  <c r="P53" i="182"/>
  <c r="P52" i="182" s="1"/>
  <c r="Q53" i="182"/>
  <c r="Q52" i="182" s="1"/>
  <c r="R53" i="182"/>
  <c r="R52" i="182" s="1"/>
  <c r="S53" i="182"/>
  <c r="S52" i="182" s="1"/>
  <c r="T53" i="182"/>
  <c r="T52" i="182" s="1"/>
  <c r="U53" i="182"/>
  <c r="U52" i="182" s="1"/>
  <c r="V53" i="182"/>
  <c r="V52" i="182" s="1"/>
  <c r="W53" i="182"/>
  <c r="W52" i="182" s="1"/>
  <c r="X53" i="182"/>
  <c r="X52" i="182" s="1"/>
  <c r="Y53" i="182"/>
  <c r="Y52" i="182" s="1"/>
  <c r="Z53" i="182"/>
  <c r="Z52" i="182" s="1"/>
  <c r="AA53" i="182"/>
  <c r="AA52" i="182" s="1"/>
  <c r="D53" i="182"/>
  <c r="D52" i="182"/>
  <c r="D49" i="182"/>
  <c r="E46" i="182"/>
  <c r="F46" i="182"/>
  <c r="G46" i="182"/>
  <c r="H46" i="182"/>
  <c r="I46" i="182"/>
  <c r="J46" i="182"/>
  <c r="K46" i="182"/>
  <c r="L46" i="182"/>
  <c r="M46" i="182"/>
  <c r="N46" i="182"/>
  <c r="O46" i="182"/>
  <c r="P46" i="182"/>
  <c r="Q46" i="182"/>
  <c r="R46" i="182"/>
  <c r="S46" i="182"/>
  <c r="T46" i="182"/>
  <c r="U46" i="182"/>
  <c r="V46" i="182"/>
  <c r="W46" i="182"/>
  <c r="X46" i="182"/>
  <c r="Y46" i="182"/>
  <c r="Z46" i="182"/>
  <c r="AA46" i="182"/>
  <c r="E49" i="182"/>
  <c r="F49" i="182"/>
  <c r="G49" i="182"/>
  <c r="H49" i="182"/>
  <c r="I49" i="182"/>
  <c r="J49" i="182"/>
  <c r="K49" i="182"/>
  <c r="L49" i="182"/>
  <c r="M49" i="182"/>
  <c r="N49" i="182"/>
  <c r="O49" i="182"/>
  <c r="P49" i="182"/>
  <c r="Q49" i="182"/>
  <c r="R49" i="182"/>
  <c r="S49" i="182"/>
  <c r="T49" i="182"/>
  <c r="U49" i="182"/>
  <c r="V49" i="182"/>
  <c r="W49" i="182"/>
  <c r="X49" i="182"/>
  <c r="Y49" i="182"/>
  <c r="Z49" i="182"/>
  <c r="AA49" i="182"/>
  <c r="D46" i="182"/>
  <c r="E41" i="182"/>
  <c r="F41" i="182"/>
  <c r="G41" i="182"/>
  <c r="H41" i="182"/>
  <c r="I41" i="182"/>
  <c r="J41" i="182"/>
  <c r="K41" i="182"/>
  <c r="L41" i="182"/>
  <c r="M41" i="182"/>
  <c r="N41" i="182"/>
  <c r="O41" i="182"/>
  <c r="P41" i="182"/>
  <c r="Q41" i="182"/>
  <c r="R41" i="182"/>
  <c r="S41" i="182"/>
  <c r="T41" i="182"/>
  <c r="U41" i="182"/>
  <c r="V41" i="182"/>
  <c r="W41" i="182"/>
  <c r="X41" i="182"/>
  <c r="Y41" i="182"/>
  <c r="Z41" i="182"/>
  <c r="AA41" i="182"/>
  <c r="D41" i="182"/>
  <c r="E33" i="182"/>
  <c r="F33" i="182"/>
  <c r="G33" i="182"/>
  <c r="H33" i="182"/>
  <c r="I33" i="182"/>
  <c r="J33" i="182"/>
  <c r="K33" i="182"/>
  <c r="L33" i="182"/>
  <c r="M33" i="182"/>
  <c r="N33" i="182"/>
  <c r="O33" i="182"/>
  <c r="P33" i="182"/>
  <c r="Q33" i="182"/>
  <c r="R33" i="182"/>
  <c r="S33" i="182"/>
  <c r="T33" i="182"/>
  <c r="U33" i="182"/>
  <c r="V33" i="182"/>
  <c r="W33" i="182"/>
  <c r="X33" i="182"/>
  <c r="Y33" i="182"/>
  <c r="Z33" i="182"/>
  <c r="AA33" i="182"/>
  <c r="E37" i="182"/>
  <c r="F37" i="182"/>
  <c r="G37" i="182"/>
  <c r="H37" i="182"/>
  <c r="I37" i="182"/>
  <c r="J37" i="182"/>
  <c r="K37" i="182"/>
  <c r="L37" i="182"/>
  <c r="M37" i="182"/>
  <c r="N37" i="182"/>
  <c r="O37" i="182"/>
  <c r="P37" i="182"/>
  <c r="Q37" i="182"/>
  <c r="R37" i="182"/>
  <c r="S37" i="182"/>
  <c r="T37" i="182"/>
  <c r="U37" i="182"/>
  <c r="V37" i="182"/>
  <c r="W37" i="182"/>
  <c r="X37" i="182"/>
  <c r="Y37" i="182"/>
  <c r="Z37" i="182"/>
  <c r="AA37" i="182"/>
  <c r="D37" i="182"/>
  <c r="D33" i="182"/>
  <c r="D32" i="182" s="1"/>
  <c r="I29" i="182"/>
  <c r="D29" i="182"/>
  <c r="E29" i="182"/>
  <c r="F29" i="182"/>
  <c r="G29" i="182"/>
  <c r="H29" i="182"/>
  <c r="J29" i="182"/>
  <c r="K29" i="182"/>
  <c r="L29" i="182"/>
  <c r="M29" i="182"/>
  <c r="N29" i="182"/>
  <c r="O29" i="182"/>
  <c r="P29" i="182"/>
  <c r="Q29" i="182"/>
  <c r="R29" i="182"/>
  <c r="S29" i="182"/>
  <c r="T29" i="182"/>
  <c r="U29" i="182"/>
  <c r="V29" i="182"/>
  <c r="W29" i="182"/>
  <c r="X29" i="182"/>
  <c r="Y29" i="182"/>
  <c r="Z29" i="182"/>
  <c r="AA29" i="182"/>
  <c r="D26" i="182"/>
  <c r="F24" i="182"/>
  <c r="D24" i="182"/>
  <c r="D22" i="182" s="1"/>
  <c r="E17" i="182"/>
  <c r="F17" i="182"/>
  <c r="S17" i="182"/>
  <c r="T17" i="182"/>
  <c r="U17" i="182"/>
  <c r="V17" i="182"/>
  <c r="K18" i="182"/>
  <c r="M18" i="182"/>
  <c r="O18" i="182"/>
  <c r="Q18" i="182"/>
  <c r="AA18" i="182"/>
  <c r="E19" i="182"/>
  <c r="F19" i="182"/>
  <c r="G19" i="182"/>
  <c r="H19" i="182"/>
  <c r="I19" i="182"/>
  <c r="J19" i="182"/>
  <c r="K19" i="182"/>
  <c r="L19" i="182"/>
  <c r="M19" i="182"/>
  <c r="N19" i="182"/>
  <c r="O19" i="182"/>
  <c r="P19" i="182"/>
  <c r="Q19" i="182"/>
  <c r="R19" i="182"/>
  <c r="S19" i="182"/>
  <c r="T19" i="182"/>
  <c r="U19" i="182"/>
  <c r="V19" i="182"/>
  <c r="W19" i="182"/>
  <c r="X19" i="182"/>
  <c r="Y19" i="182"/>
  <c r="Z19" i="182"/>
  <c r="AA19" i="182"/>
  <c r="E20" i="182"/>
  <c r="F20" i="182"/>
  <c r="G20" i="182"/>
  <c r="H20" i="182"/>
  <c r="S20" i="182"/>
  <c r="T20" i="182"/>
  <c r="U20" i="182"/>
  <c r="V20" i="182"/>
  <c r="W20" i="182"/>
  <c r="X20" i="182"/>
  <c r="Y20" i="182"/>
  <c r="Z20" i="182"/>
  <c r="AA20" i="182"/>
  <c r="E24" i="182"/>
  <c r="G24" i="182"/>
  <c r="H24" i="182"/>
  <c r="I24" i="182"/>
  <c r="J24" i="182"/>
  <c r="K24" i="182"/>
  <c r="L24" i="182"/>
  <c r="M24" i="182"/>
  <c r="N24" i="182"/>
  <c r="O24" i="182"/>
  <c r="P24" i="182"/>
  <c r="Q24" i="182"/>
  <c r="R24" i="182"/>
  <c r="S24" i="182"/>
  <c r="T24" i="182"/>
  <c r="U24" i="182"/>
  <c r="V24" i="182"/>
  <c r="W24" i="182"/>
  <c r="X24" i="182"/>
  <c r="Y24" i="182"/>
  <c r="Z24" i="182"/>
  <c r="AA24" i="182"/>
  <c r="E26" i="182"/>
  <c r="F26" i="182"/>
  <c r="G26" i="182"/>
  <c r="H26" i="182"/>
  <c r="I26" i="182"/>
  <c r="J26" i="182"/>
  <c r="K26" i="182"/>
  <c r="L26" i="182"/>
  <c r="M26" i="182"/>
  <c r="N26" i="182"/>
  <c r="O26" i="182"/>
  <c r="P26" i="182"/>
  <c r="Q26" i="182"/>
  <c r="R26" i="182"/>
  <c r="S26" i="182"/>
  <c r="T26" i="182"/>
  <c r="U26" i="182"/>
  <c r="V26" i="182"/>
  <c r="W26" i="182"/>
  <c r="X26" i="182"/>
  <c r="Y26" i="182"/>
  <c r="Z26" i="182"/>
  <c r="AA26" i="182"/>
  <c r="D20" i="182"/>
  <c r="D19" i="182"/>
  <c r="D18" i="182"/>
  <c r="D45" i="182" l="1"/>
  <c r="R32" i="183"/>
  <c r="M19" i="183"/>
  <c r="L19" i="183"/>
  <c r="S32" i="183"/>
  <c r="Q19" i="183"/>
  <c r="S133" i="183"/>
  <c r="Y45" i="183"/>
  <c r="Y44" i="183" s="1"/>
  <c r="Y16" i="183" s="1"/>
  <c r="K19" i="183"/>
  <c r="D19" i="183"/>
  <c r="P17" i="183"/>
  <c r="D23" i="182"/>
  <c r="R19" i="183"/>
  <c r="O19" i="183"/>
  <c r="I45" i="183"/>
  <c r="I44" i="183" s="1"/>
  <c r="I16" i="183" s="1"/>
  <c r="Q133" i="183"/>
  <c r="Q44" i="183" s="1"/>
  <c r="Q16" i="183" s="1"/>
  <c r="Z17" i="183"/>
  <c r="Z19" i="183"/>
  <c r="J17" i="183"/>
  <c r="J19" i="183"/>
  <c r="F22" i="182"/>
  <c r="F15" i="182" s="1"/>
  <c r="D32" i="183"/>
  <c r="U23" i="183"/>
  <c r="E23" i="183"/>
  <c r="X45" i="183"/>
  <c r="X44" i="183" s="1"/>
  <c r="X16" i="183" s="1"/>
  <c r="H45" i="183"/>
  <c r="D23" i="183"/>
  <c r="W45" i="183"/>
  <c r="G45" i="183"/>
  <c r="O133" i="183"/>
  <c r="O44" i="183" s="1"/>
  <c r="O16" i="183" s="1"/>
  <c r="H133" i="183"/>
  <c r="H44" i="183" s="1"/>
  <c r="H16" i="183" s="1"/>
  <c r="AA23" i="183"/>
  <c r="K23" i="183"/>
  <c r="Y19" i="183"/>
  <c r="I19" i="183"/>
  <c r="AA32" i="183"/>
  <c r="K32" i="183"/>
  <c r="V45" i="183"/>
  <c r="V44" i="183" s="1"/>
  <c r="V16" i="183" s="1"/>
  <c r="F45" i="183"/>
  <c r="E45" i="182"/>
  <c r="X19" i="183"/>
  <c r="H19" i="183"/>
  <c r="Z32" i="183"/>
  <c r="J32" i="183"/>
  <c r="U45" i="183"/>
  <c r="U44" i="183" s="1"/>
  <c r="U16" i="183" s="1"/>
  <c r="E45" i="183"/>
  <c r="Y23" i="183"/>
  <c r="I23" i="183"/>
  <c r="Y32" i="183"/>
  <c r="I32" i="183"/>
  <c r="T45" i="183"/>
  <c r="X32" i="183"/>
  <c r="H32" i="183"/>
  <c r="S45" i="183"/>
  <c r="AA133" i="183"/>
  <c r="AA44" i="183" s="1"/>
  <c r="AA16" i="183" s="1"/>
  <c r="K133" i="183"/>
  <c r="K44" i="183" s="1"/>
  <c r="K16" i="183" s="1"/>
  <c r="W23" i="183"/>
  <c r="G23" i="183"/>
  <c r="W32" i="183"/>
  <c r="G32" i="183"/>
  <c r="R45" i="183"/>
  <c r="R44" i="183" s="1"/>
  <c r="R16" i="183" s="1"/>
  <c r="X23" i="183"/>
  <c r="T23" i="183"/>
  <c r="P23" i="183"/>
  <c r="L23" i="183"/>
  <c r="H23" i="183"/>
  <c r="P133" i="183"/>
  <c r="X133" i="183"/>
  <c r="Z23" i="183"/>
  <c r="V23" i="183"/>
  <c r="R23" i="183"/>
  <c r="N23" i="183"/>
  <c r="J23" i="183"/>
  <c r="F23" i="183"/>
  <c r="D133" i="183"/>
  <c r="D44" i="183" s="1"/>
  <c r="Z133" i="183"/>
  <c r="Z44" i="183" s="1"/>
  <c r="Z16" i="183" s="1"/>
  <c r="V133" i="183"/>
  <c r="R133" i="183"/>
  <c r="N133" i="183"/>
  <c r="N44" i="183" s="1"/>
  <c r="N16" i="183" s="1"/>
  <c r="J133" i="183"/>
  <c r="J44" i="183" s="1"/>
  <c r="J16" i="183" s="1"/>
  <c r="F133" i="183"/>
  <c r="T44" i="183"/>
  <c r="T16" i="183" s="1"/>
  <c r="P44" i="183"/>
  <c r="P16" i="183" s="1"/>
  <c r="L44" i="183"/>
  <c r="L16" i="183" s="1"/>
  <c r="S44" i="183"/>
  <c r="S16" i="183" s="1"/>
  <c r="M44" i="183"/>
  <c r="M16" i="183" s="1"/>
  <c r="E44" i="183"/>
  <c r="E16" i="183" s="1"/>
  <c r="W44" i="183"/>
  <c r="W16" i="183" s="1"/>
  <c r="G44" i="183"/>
  <c r="G16" i="183" s="1"/>
  <c r="X32" i="182"/>
  <c r="T32" i="182"/>
  <c r="Z32" i="182"/>
  <c r="V32" i="182"/>
  <c r="P32" i="182"/>
  <c r="L32" i="182"/>
  <c r="H32" i="182"/>
  <c r="AA45" i="182"/>
  <c r="W45" i="182"/>
  <c r="S45" i="182"/>
  <c r="O45" i="182"/>
  <c r="K45" i="182"/>
  <c r="G45" i="182"/>
  <c r="W22" i="182"/>
  <c r="W15" i="182" s="1"/>
  <c r="O22" i="182"/>
  <c r="O15" i="182" s="1"/>
  <c r="G22" i="182"/>
  <c r="G15" i="182" s="1"/>
  <c r="R32" i="182"/>
  <c r="N32" i="182"/>
  <c r="J32" i="182"/>
  <c r="F32" i="182"/>
  <c r="Y45" i="182"/>
  <c r="U45" i="182"/>
  <c r="Q45" i="182"/>
  <c r="M45" i="182"/>
  <c r="I45" i="182"/>
  <c r="I44" i="182" s="1"/>
  <c r="AA135" i="182"/>
  <c r="W135" i="182"/>
  <c r="S135" i="182"/>
  <c r="O135" i="182"/>
  <c r="O44" i="182" s="1"/>
  <c r="K135" i="182"/>
  <c r="G135" i="182"/>
  <c r="G44" i="182" s="1"/>
  <c r="X22" i="182"/>
  <c r="X15" i="182" s="1"/>
  <c r="T23" i="182"/>
  <c r="P22" i="182"/>
  <c r="P15" i="182" s="1"/>
  <c r="L23" i="182"/>
  <c r="H22" i="182"/>
  <c r="H15" i="182" s="1"/>
  <c r="D135" i="182"/>
  <c r="X23" i="182"/>
  <c r="L22" i="182"/>
  <c r="L15" i="182" s="1"/>
  <c r="Y22" i="182"/>
  <c r="Y15" i="182" s="1"/>
  <c r="U23" i="182"/>
  <c r="Q22" i="182"/>
  <c r="Q15" i="182" s="1"/>
  <c r="M23" i="182"/>
  <c r="I22" i="182"/>
  <c r="I15" i="182" s="1"/>
  <c r="E22" i="182"/>
  <c r="E15" i="182" s="1"/>
  <c r="AA32" i="182"/>
  <c r="W32" i="182"/>
  <c r="S32" i="182"/>
  <c r="O32" i="182"/>
  <c r="K32" i="182"/>
  <c r="G32" i="182"/>
  <c r="Z45" i="182"/>
  <c r="V45" i="182"/>
  <c r="R45" i="182"/>
  <c r="N45" i="182"/>
  <c r="N44" i="182" s="1"/>
  <c r="J45" i="182"/>
  <c r="F45" i="182"/>
  <c r="X135" i="182"/>
  <c r="T135" i="182"/>
  <c r="P135" i="182"/>
  <c r="L135" i="182"/>
  <c r="H135" i="182"/>
  <c r="H23" i="182"/>
  <c r="Z22" i="182"/>
  <c r="Z15" i="182" s="1"/>
  <c r="V22" i="182"/>
  <c r="V15" i="182" s="1"/>
  <c r="R22" i="182"/>
  <c r="R15" i="182" s="1"/>
  <c r="N22" i="182"/>
  <c r="N15" i="182" s="1"/>
  <c r="J22" i="182"/>
  <c r="J15" i="182" s="1"/>
  <c r="P23" i="182"/>
  <c r="Y135" i="182"/>
  <c r="U135" i="182"/>
  <c r="Q135" i="182"/>
  <c r="M135" i="182"/>
  <c r="M44" i="182" s="1"/>
  <c r="I135" i="182"/>
  <c r="E135" i="182"/>
  <c r="T22" i="182"/>
  <c r="T15" i="182" s="1"/>
  <c r="AA23" i="182"/>
  <c r="W23" i="182"/>
  <c r="S23" i="182"/>
  <c r="O23" i="182"/>
  <c r="K23" i="182"/>
  <c r="G23" i="182"/>
  <c r="AA22" i="182"/>
  <c r="AA15" i="182" s="1"/>
  <c r="S22" i="182"/>
  <c r="S15" i="182" s="1"/>
  <c r="K22" i="182"/>
  <c r="K15" i="182" s="1"/>
  <c r="Y32" i="182"/>
  <c r="U32" i="182"/>
  <c r="Q32" i="182"/>
  <c r="M32" i="182"/>
  <c r="I32" i="182"/>
  <c r="E32" i="182"/>
  <c r="X45" i="182"/>
  <c r="T45" i="182"/>
  <c r="P45" i="182"/>
  <c r="L45" i="182"/>
  <c r="L44" i="182" s="1"/>
  <c r="H45" i="182"/>
  <c r="Z135" i="182"/>
  <c r="V135" i="182"/>
  <c r="R135" i="182"/>
  <c r="N135" i="182"/>
  <c r="J135" i="182"/>
  <c r="F135" i="182"/>
  <c r="D44" i="182"/>
  <c r="D16" i="182" s="1"/>
  <c r="H44" i="182"/>
  <c r="K44" i="182"/>
  <c r="E44" i="182"/>
  <c r="Y23" i="182"/>
  <c r="Q23" i="182"/>
  <c r="I23" i="182"/>
  <c r="E23" i="182"/>
  <c r="Z23" i="182"/>
  <c r="V23" i="182"/>
  <c r="R23" i="182"/>
  <c r="N23" i="182"/>
  <c r="J23" i="182"/>
  <c r="F23" i="182"/>
  <c r="U22" i="182"/>
  <c r="U15" i="182" s="1"/>
  <c r="M22" i="182"/>
  <c r="M15" i="182" s="1"/>
  <c r="F44" i="182" l="1"/>
  <c r="J44" i="182"/>
  <c r="F44" i="183"/>
  <c r="F16" i="183" s="1"/>
  <c r="AT468" i="164"/>
  <c r="AU468" i="164"/>
  <c r="AV468" i="164"/>
  <c r="AW468" i="164"/>
  <c r="AX468" i="164"/>
  <c r="AY468" i="164"/>
  <c r="AZ468" i="164"/>
  <c r="AT469" i="164"/>
  <c r="AU469" i="164"/>
  <c r="AV469" i="164"/>
  <c r="AW469" i="164"/>
  <c r="AX469" i="164"/>
  <c r="AY469" i="164"/>
  <c r="AZ469" i="164"/>
  <c r="AT470" i="164"/>
  <c r="AU470" i="164"/>
  <c r="AV470" i="164"/>
  <c r="AW470" i="164"/>
  <c r="AX470" i="164"/>
  <c r="AY470" i="164"/>
  <c r="AZ470" i="164"/>
  <c r="AT471" i="164"/>
  <c r="AU471" i="164"/>
  <c r="AV471" i="164"/>
  <c r="AW471" i="164"/>
  <c r="AX471" i="164"/>
  <c r="AY471" i="164"/>
  <c r="AZ471" i="164"/>
  <c r="AT472" i="164"/>
  <c r="AU472" i="164"/>
  <c r="AV472" i="164"/>
  <c r="AW472" i="164"/>
  <c r="AX472" i="164"/>
  <c r="AY472" i="164"/>
  <c r="AZ472" i="164"/>
  <c r="AT473" i="164"/>
  <c r="AU473" i="164"/>
  <c r="AV473" i="164"/>
  <c r="AW473" i="164"/>
  <c r="AX473" i="164"/>
  <c r="AY473" i="164"/>
  <c r="AZ473" i="164"/>
  <c r="AT474" i="164"/>
  <c r="AU474" i="164"/>
  <c r="AV474" i="164"/>
  <c r="AW474" i="164"/>
  <c r="AX474" i="164"/>
  <c r="AY474" i="164"/>
  <c r="AZ474" i="164"/>
  <c r="AT475" i="164"/>
  <c r="AU475" i="164"/>
  <c r="AV475" i="164"/>
  <c r="AW475" i="164"/>
  <c r="AX475" i="164"/>
  <c r="AY475" i="164"/>
  <c r="AZ475" i="164"/>
  <c r="AT476" i="164"/>
  <c r="AU476" i="164"/>
  <c r="AV476" i="164"/>
  <c r="AW476" i="164"/>
  <c r="AX476" i="164"/>
  <c r="AY476" i="164"/>
  <c r="AZ476" i="164"/>
  <c r="AT477" i="164"/>
  <c r="AU477" i="164"/>
  <c r="AV477" i="164"/>
  <c r="AW477" i="164"/>
  <c r="AX477" i="164"/>
  <c r="AY477" i="164"/>
  <c r="AZ477" i="164"/>
  <c r="R28" i="181" l="1"/>
  <c r="P26" i="181"/>
  <c r="G26" i="181"/>
  <c r="H24" i="181"/>
  <c r="D24" i="181"/>
  <c r="E26" i="181"/>
  <c r="F26" i="181"/>
  <c r="H26" i="181"/>
  <c r="I26" i="181"/>
  <c r="J26" i="181"/>
  <c r="K26" i="181"/>
  <c r="L26" i="181"/>
  <c r="M26" i="181"/>
  <c r="N26" i="181"/>
  <c r="O26" i="181"/>
  <c r="Q26" i="181"/>
  <c r="R26" i="181"/>
  <c r="S26" i="181"/>
  <c r="T26" i="181"/>
  <c r="U26" i="181"/>
  <c r="V26" i="181"/>
  <c r="W26" i="181"/>
  <c r="X26" i="181"/>
  <c r="Y26" i="181"/>
  <c r="Z26" i="181"/>
  <c r="AA26" i="181"/>
  <c r="D26" i="181"/>
  <c r="E28" i="181"/>
  <c r="F28" i="181"/>
  <c r="G28" i="181"/>
  <c r="H28" i="181"/>
  <c r="I28" i="181"/>
  <c r="J28" i="181"/>
  <c r="K28" i="181"/>
  <c r="L28" i="181"/>
  <c r="M28" i="181"/>
  <c r="N28" i="181"/>
  <c r="O28" i="181"/>
  <c r="P28" i="181"/>
  <c r="Q28" i="181"/>
  <c r="S28" i="181"/>
  <c r="T28" i="181"/>
  <c r="U28" i="181"/>
  <c r="V28" i="181"/>
  <c r="W28" i="181"/>
  <c r="X28" i="181"/>
  <c r="Y28" i="181"/>
  <c r="Z28" i="181"/>
  <c r="AA28" i="181"/>
  <c r="D28" i="181"/>
  <c r="E30" i="181"/>
  <c r="F30" i="181"/>
  <c r="G30" i="181"/>
  <c r="H30" i="181"/>
  <c r="I30" i="181"/>
  <c r="J30" i="181"/>
  <c r="K30" i="181"/>
  <c r="L30" i="181"/>
  <c r="M30" i="181"/>
  <c r="N30" i="181"/>
  <c r="O30" i="181"/>
  <c r="P30" i="181"/>
  <c r="Q30" i="181"/>
  <c r="R30" i="181"/>
  <c r="S30" i="181"/>
  <c r="T30" i="181"/>
  <c r="U30" i="181"/>
  <c r="V30" i="181"/>
  <c r="W30" i="181"/>
  <c r="X30" i="181"/>
  <c r="Y30" i="181"/>
  <c r="Z30" i="181"/>
  <c r="AA30" i="181"/>
  <c r="D30" i="181"/>
  <c r="AA34" i="181"/>
  <c r="Z34" i="181"/>
  <c r="Y34" i="181"/>
  <c r="X34" i="181"/>
  <c r="W34" i="181"/>
  <c r="V34" i="181"/>
  <c r="U34" i="181"/>
  <c r="T34" i="181"/>
  <c r="S34" i="181"/>
  <c r="R34" i="181"/>
  <c r="Q34" i="181"/>
  <c r="P34" i="181"/>
  <c r="O34" i="181"/>
  <c r="N34" i="181"/>
  <c r="M34" i="181"/>
  <c r="L34" i="181"/>
  <c r="K34" i="181"/>
  <c r="J34" i="181"/>
  <c r="I34" i="181"/>
  <c r="H34" i="181"/>
  <c r="G34" i="181"/>
  <c r="F34" i="181"/>
  <c r="E34" i="181"/>
  <c r="D34" i="181"/>
  <c r="E38" i="181"/>
  <c r="F38" i="181"/>
  <c r="G38" i="181"/>
  <c r="H38" i="181"/>
  <c r="I38" i="181"/>
  <c r="J38" i="181"/>
  <c r="K38" i="181"/>
  <c r="L38" i="181"/>
  <c r="M38" i="181"/>
  <c r="N38" i="181"/>
  <c r="O38" i="181"/>
  <c r="P38" i="181"/>
  <c r="Q38" i="181"/>
  <c r="R38" i="181"/>
  <c r="S38" i="181"/>
  <c r="T38" i="181"/>
  <c r="U38" i="181"/>
  <c r="V38" i="181"/>
  <c r="W38" i="181"/>
  <c r="X38" i="181"/>
  <c r="Y38" i="181"/>
  <c r="Z38" i="181"/>
  <c r="AA38" i="181"/>
  <c r="D38" i="181"/>
  <c r="E42" i="181"/>
  <c r="F42" i="181"/>
  <c r="G42" i="181"/>
  <c r="H42" i="181"/>
  <c r="I42" i="181"/>
  <c r="J42" i="181"/>
  <c r="K42" i="181"/>
  <c r="L42" i="181"/>
  <c r="M42" i="181"/>
  <c r="N42" i="181"/>
  <c r="O42" i="181"/>
  <c r="P42" i="181"/>
  <c r="Q42" i="181"/>
  <c r="R42" i="181"/>
  <c r="S42" i="181"/>
  <c r="T42" i="181"/>
  <c r="U42" i="181"/>
  <c r="V42" i="181"/>
  <c r="W42" i="181"/>
  <c r="X42" i="181"/>
  <c r="Y42" i="181"/>
  <c r="Z42" i="181"/>
  <c r="AA42" i="181"/>
  <c r="D42" i="181"/>
  <c r="F56" i="181"/>
  <c r="E47" i="181"/>
  <c r="F47" i="181"/>
  <c r="F46" i="181" s="1"/>
  <c r="G47" i="181"/>
  <c r="H47" i="181"/>
  <c r="I47" i="181"/>
  <c r="J47" i="181"/>
  <c r="K47" i="181"/>
  <c r="L47" i="181"/>
  <c r="M47" i="181"/>
  <c r="N47" i="181"/>
  <c r="O47" i="181"/>
  <c r="P47" i="181"/>
  <c r="Q47" i="181"/>
  <c r="R47" i="181"/>
  <c r="S47" i="181"/>
  <c r="T47" i="181"/>
  <c r="U47" i="181"/>
  <c r="V47" i="181"/>
  <c r="W47" i="181"/>
  <c r="X47" i="181"/>
  <c r="Y47" i="181"/>
  <c r="Z47" i="181"/>
  <c r="AA47" i="181"/>
  <c r="D47" i="181"/>
  <c r="D56" i="181"/>
  <c r="AA56" i="181"/>
  <c r="E56" i="181"/>
  <c r="G56" i="181"/>
  <c r="H56" i="181"/>
  <c r="I56" i="181"/>
  <c r="J56" i="181"/>
  <c r="K56" i="181"/>
  <c r="L56" i="181"/>
  <c r="M56" i="181"/>
  <c r="N56" i="181"/>
  <c r="O56" i="181"/>
  <c r="P56" i="181"/>
  <c r="Q56" i="181"/>
  <c r="R56" i="181"/>
  <c r="S56" i="181"/>
  <c r="T56" i="181"/>
  <c r="U56" i="181"/>
  <c r="V56" i="181"/>
  <c r="W56" i="181"/>
  <c r="X56" i="181"/>
  <c r="Y56" i="181"/>
  <c r="Z56" i="181"/>
  <c r="E60" i="181"/>
  <c r="E59" i="181" s="1"/>
  <c r="F60" i="181"/>
  <c r="F59" i="181" s="1"/>
  <c r="G60" i="181"/>
  <c r="G59" i="181" s="1"/>
  <c r="H60" i="181"/>
  <c r="H59" i="181" s="1"/>
  <c r="I60" i="181"/>
  <c r="I59" i="181" s="1"/>
  <c r="J60" i="181"/>
  <c r="J59" i="181" s="1"/>
  <c r="K60" i="181"/>
  <c r="K59" i="181" s="1"/>
  <c r="L60" i="181"/>
  <c r="L59" i="181" s="1"/>
  <c r="M60" i="181"/>
  <c r="M59" i="181" s="1"/>
  <c r="N60" i="181"/>
  <c r="N59" i="181" s="1"/>
  <c r="O60" i="181"/>
  <c r="O59" i="181" s="1"/>
  <c r="P60" i="181"/>
  <c r="P59" i="181" s="1"/>
  <c r="Q60" i="181"/>
  <c r="Q59" i="181" s="1"/>
  <c r="R60" i="181"/>
  <c r="R59" i="181" s="1"/>
  <c r="S60" i="181"/>
  <c r="S59" i="181" s="1"/>
  <c r="T60" i="181"/>
  <c r="T59" i="181" s="1"/>
  <c r="U60" i="181"/>
  <c r="U59" i="181" s="1"/>
  <c r="V60" i="181"/>
  <c r="V59" i="181" s="1"/>
  <c r="W60" i="181"/>
  <c r="W59" i="181" s="1"/>
  <c r="X60" i="181"/>
  <c r="X59" i="181" s="1"/>
  <c r="Y60" i="181"/>
  <c r="Y59" i="181" s="1"/>
  <c r="Z60" i="181"/>
  <c r="AA60" i="181"/>
  <c r="D60" i="181"/>
  <c r="D59" i="181" s="1"/>
  <c r="J195" i="181"/>
  <c r="F197" i="181"/>
  <c r="D195" i="181"/>
  <c r="D197" i="181"/>
  <c r="L206" i="181"/>
  <c r="D206" i="181"/>
  <c r="D205" i="181" s="1"/>
  <c r="Z216" i="181"/>
  <c r="E216" i="181"/>
  <c r="F216" i="181"/>
  <c r="G216" i="181"/>
  <c r="H216" i="181"/>
  <c r="I216" i="181"/>
  <c r="J216" i="181"/>
  <c r="K216" i="181"/>
  <c r="L216" i="181"/>
  <c r="M216" i="181"/>
  <c r="N216" i="181"/>
  <c r="O216" i="181"/>
  <c r="P216" i="181"/>
  <c r="Q216" i="181"/>
  <c r="R216" i="181"/>
  <c r="S216" i="181"/>
  <c r="T216" i="181"/>
  <c r="U216" i="181"/>
  <c r="V216" i="181"/>
  <c r="W216" i="181"/>
  <c r="X216" i="181"/>
  <c r="Y216" i="181"/>
  <c r="AA216" i="181"/>
  <c r="D216" i="181"/>
  <c r="E219" i="181"/>
  <c r="F219" i="181"/>
  <c r="G219" i="181"/>
  <c r="H219" i="181"/>
  <c r="I219" i="181"/>
  <c r="J219" i="181"/>
  <c r="K219" i="181"/>
  <c r="L219" i="181"/>
  <c r="M219" i="181"/>
  <c r="N219" i="181"/>
  <c r="O219" i="181"/>
  <c r="P219" i="181"/>
  <c r="Q219" i="181"/>
  <c r="R219" i="181"/>
  <c r="S219" i="181"/>
  <c r="T219" i="181"/>
  <c r="U219" i="181"/>
  <c r="V219" i="181"/>
  <c r="W219" i="181"/>
  <c r="X219" i="181"/>
  <c r="Y219" i="181"/>
  <c r="Z219" i="181"/>
  <c r="AA219" i="181"/>
  <c r="D219" i="181"/>
  <c r="E312" i="181"/>
  <c r="F312" i="181"/>
  <c r="G312" i="181"/>
  <c r="H312" i="181"/>
  <c r="I312" i="181"/>
  <c r="J312" i="181"/>
  <c r="K312" i="181"/>
  <c r="L312" i="181"/>
  <c r="M312" i="181"/>
  <c r="N312" i="181"/>
  <c r="O312" i="181"/>
  <c r="P312" i="181"/>
  <c r="Q312" i="181"/>
  <c r="R312" i="181"/>
  <c r="S312" i="181"/>
  <c r="T312" i="181"/>
  <c r="U312" i="181"/>
  <c r="V312" i="181"/>
  <c r="W312" i="181"/>
  <c r="X312" i="181"/>
  <c r="Y312" i="181"/>
  <c r="Z312" i="181"/>
  <c r="AA312" i="181"/>
  <c r="D312" i="181"/>
  <c r="E19" i="181"/>
  <c r="F19" i="181"/>
  <c r="G19" i="181"/>
  <c r="H19" i="181"/>
  <c r="I19" i="181"/>
  <c r="J19" i="181"/>
  <c r="K19" i="181"/>
  <c r="L19" i="181"/>
  <c r="M19" i="181"/>
  <c r="N19" i="181"/>
  <c r="O19" i="181"/>
  <c r="P19" i="181"/>
  <c r="Q19" i="181"/>
  <c r="R19" i="181"/>
  <c r="S19" i="181"/>
  <c r="T19" i="181"/>
  <c r="U19" i="181"/>
  <c r="V19" i="181"/>
  <c r="W19" i="181"/>
  <c r="X19" i="181"/>
  <c r="Y19" i="181"/>
  <c r="Z19" i="181"/>
  <c r="AA19" i="181"/>
  <c r="E24" i="181"/>
  <c r="F24" i="181"/>
  <c r="G24" i="181"/>
  <c r="I24" i="181"/>
  <c r="J24" i="181"/>
  <c r="K24" i="181"/>
  <c r="L24" i="181"/>
  <c r="M24" i="181"/>
  <c r="N24" i="181"/>
  <c r="O24" i="181"/>
  <c r="P24" i="181"/>
  <c r="Q24" i="181"/>
  <c r="R24" i="181"/>
  <c r="S24" i="181"/>
  <c r="T24" i="181"/>
  <c r="U24" i="181"/>
  <c r="V24" i="181"/>
  <c r="W24" i="181"/>
  <c r="X24" i="181"/>
  <c r="Y24" i="181"/>
  <c r="Z24" i="181"/>
  <c r="AA24" i="181"/>
  <c r="D19" i="181"/>
  <c r="E331" i="180"/>
  <c r="E20" i="180" s="1"/>
  <c r="G331" i="180"/>
  <c r="G20" i="180" s="1"/>
  <c r="H331" i="180"/>
  <c r="H20" i="180" s="1"/>
  <c r="I331" i="180"/>
  <c r="I20" i="180" s="1"/>
  <c r="J331" i="180"/>
  <c r="J20" i="180" s="1"/>
  <c r="K331" i="180"/>
  <c r="K20" i="180" s="1"/>
  <c r="L331" i="180"/>
  <c r="L20" i="180" s="1"/>
  <c r="M331" i="180"/>
  <c r="M20" i="180" s="1"/>
  <c r="N331" i="180"/>
  <c r="N20" i="180" s="1"/>
  <c r="O331" i="180"/>
  <c r="O20" i="180" s="1"/>
  <c r="P331" i="180"/>
  <c r="Q331" i="180"/>
  <c r="Q20" i="180" s="1"/>
  <c r="R331" i="180"/>
  <c r="S331" i="180"/>
  <c r="T331" i="180"/>
  <c r="U331" i="180"/>
  <c r="U20" i="180" s="1"/>
  <c r="V331" i="180"/>
  <c r="V20" i="180" s="1"/>
  <c r="W331" i="180"/>
  <c r="W20" i="180" s="1"/>
  <c r="X331" i="180"/>
  <c r="X20" i="180" s="1"/>
  <c r="Y331" i="180"/>
  <c r="Y20" i="180" s="1"/>
  <c r="Z331" i="180"/>
  <c r="Z20" i="180" s="1"/>
  <c r="AA331" i="180"/>
  <c r="AA20" i="180" s="1"/>
  <c r="E234" i="180"/>
  <c r="E18" i="180" s="1"/>
  <c r="F234" i="180"/>
  <c r="F18" i="180" s="1"/>
  <c r="G234" i="180"/>
  <c r="G18" i="180" s="1"/>
  <c r="H234" i="180"/>
  <c r="H18" i="180" s="1"/>
  <c r="I234" i="180"/>
  <c r="I18" i="180" s="1"/>
  <c r="J234" i="180"/>
  <c r="K234" i="180"/>
  <c r="K18" i="180" s="1"/>
  <c r="L234" i="180"/>
  <c r="L18" i="180" s="1"/>
  <c r="M234" i="180"/>
  <c r="M18" i="180" s="1"/>
  <c r="N234" i="180"/>
  <c r="N18" i="180" s="1"/>
  <c r="O234" i="180"/>
  <c r="O18" i="180" s="1"/>
  <c r="P234" i="180"/>
  <c r="P18" i="180" s="1"/>
  <c r="Q234" i="180"/>
  <c r="Q18" i="180" s="1"/>
  <c r="R234" i="180"/>
  <c r="R18" i="180" s="1"/>
  <c r="S234" i="180"/>
  <c r="S18" i="180" s="1"/>
  <c r="T234" i="180"/>
  <c r="T18" i="180" s="1"/>
  <c r="U234" i="180"/>
  <c r="U18" i="180" s="1"/>
  <c r="V234" i="180"/>
  <c r="V18" i="180" s="1"/>
  <c r="W234" i="180"/>
  <c r="W18" i="180" s="1"/>
  <c r="X234" i="180"/>
  <c r="X18" i="180" s="1"/>
  <c r="Y234" i="180"/>
  <c r="Y18" i="180" s="1"/>
  <c r="Z234" i="180"/>
  <c r="AA234" i="180"/>
  <c r="D234" i="180"/>
  <c r="D18" i="180" s="1"/>
  <c r="AA231" i="180"/>
  <c r="E231" i="180"/>
  <c r="F231" i="180"/>
  <c r="G231" i="180"/>
  <c r="H231" i="180"/>
  <c r="I231" i="180"/>
  <c r="J231" i="180"/>
  <c r="K231" i="180"/>
  <c r="L231" i="180"/>
  <c r="M231" i="180"/>
  <c r="N231" i="180"/>
  <c r="O231" i="180"/>
  <c r="O17" i="180" s="1"/>
  <c r="P231" i="180"/>
  <c r="Q231" i="180"/>
  <c r="R231" i="180"/>
  <c r="S231" i="180"/>
  <c r="T231" i="180"/>
  <c r="U231" i="180"/>
  <c r="V231" i="180"/>
  <c r="W231" i="180"/>
  <c r="X231" i="180"/>
  <c r="Y231" i="180"/>
  <c r="Z231" i="180"/>
  <c r="D231" i="180"/>
  <c r="D17" i="180" s="1"/>
  <c r="E223" i="180"/>
  <c r="E222" i="180" s="1"/>
  <c r="F223" i="180"/>
  <c r="F222" i="180" s="1"/>
  <c r="G223" i="180"/>
  <c r="G222" i="180" s="1"/>
  <c r="H223" i="180"/>
  <c r="H222" i="180" s="1"/>
  <c r="I223" i="180"/>
  <c r="I222" i="180" s="1"/>
  <c r="J223" i="180"/>
  <c r="J222" i="180" s="1"/>
  <c r="K223" i="180"/>
  <c r="K222" i="180" s="1"/>
  <c r="L223" i="180"/>
  <c r="L222" i="180" s="1"/>
  <c r="M223" i="180"/>
  <c r="M222" i="180" s="1"/>
  <c r="N223" i="180"/>
  <c r="N222" i="180" s="1"/>
  <c r="O223" i="180"/>
  <c r="O222" i="180" s="1"/>
  <c r="P223" i="180"/>
  <c r="P222" i="180" s="1"/>
  <c r="Q223" i="180"/>
  <c r="Q222" i="180" s="1"/>
  <c r="R223" i="180"/>
  <c r="R222" i="180" s="1"/>
  <c r="S223" i="180"/>
  <c r="S222" i="180" s="1"/>
  <c r="T223" i="180"/>
  <c r="T222" i="180" s="1"/>
  <c r="U223" i="180"/>
  <c r="U222" i="180" s="1"/>
  <c r="V223" i="180"/>
  <c r="V222" i="180" s="1"/>
  <c r="W223" i="180"/>
  <c r="W222" i="180" s="1"/>
  <c r="X223" i="180"/>
  <c r="X222" i="180" s="1"/>
  <c r="Y223" i="180"/>
  <c r="Y222" i="180" s="1"/>
  <c r="Z223" i="180"/>
  <c r="Z222" i="180" s="1"/>
  <c r="AA223" i="180"/>
  <c r="AA222" i="180" s="1"/>
  <c r="D223" i="180"/>
  <c r="D222" i="180" s="1"/>
  <c r="E212" i="180"/>
  <c r="F212" i="180"/>
  <c r="G212" i="180"/>
  <c r="H212" i="180"/>
  <c r="I212" i="180"/>
  <c r="J212" i="180"/>
  <c r="J211" i="180" s="1"/>
  <c r="K212" i="180"/>
  <c r="L212" i="180"/>
  <c r="M212" i="180"/>
  <c r="N212" i="180"/>
  <c r="N211" i="180" s="1"/>
  <c r="O212" i="180"/>
  <c r="P212" i="180"/>
  <c r="Q212" i="180"/>
  <c r="R212" i="180"/>
  <c r="S212" i="180"/>
  <c r="T212" i="180"/>
  <c r="U212" i="180"/>
  <c r="V212" i="180"/>
  <c r="W212" i="180"/>
  <c r="X212" i="180"/>
  <c r="Y212" i="180"/>
  <c r="Z212" i="180"/>
  <c r="Z211" i="180" s="1"/>
  <c r="AA212" i="180"/>
  <c r="E214" i="180"/>
  <c r="F214" i="180"/>
  <c r="G214" i="180"/>
  <c r="H214" i="180"/>
  <c r="H211" i="180" s="1"/>
  <c r="I214" i="180"/>
  <c r="J214" i="180"/>
  <c r="K214" i="180"/>
  <c r="L214" i="180"/>
  <c r="M214" i="180"/>
  <c r="N214" i="180"/>
  <c r="O214" i="180"/>
  <c r="P214" i="180"/>
  <c r="Q214" i="180"/>
  <c r="R214" i="180"/>
  <c r="S214" i="180"/>
  <c r="T214" i="180"/>
  <c r="T211" i="180" s="1"/>
  <c r="U214" i="180"/>
  <c r="V214" i="180"/>
  <c r="W214" i="180"/>
  <c r="X214" i="180"/>
  <c r="X211" i="180" s="1"/>
  <c r="Y214" i="180"/>
  <c r="Z214" i="180"/>
  <c r="AA214" i="180"/>
  <c r="D214" i="180"/>
  <c r="D212" i="180"/>
  <c r="D211" i="180" s="1"/>
  <c r="AA82" i="180"/>
  <c r="E82" i="180"/>
  <c r="E81" i="180" s="1"/>
  <c r="F82" i="180"/>
  <c r="F81" i="180" s="1"/>
  <c r="G82" i="180"/>
  <c r="G81" i="180" s="1"/>
  <c r="H82" i="180"/>
  <c r="H81" i="180" s="1"/>
  <c r="I82" i="180"/>
  <c r="I81" i="180" s="1"/>
  <c r="J82" i="180"/>
  <c r="J81" i="180" s="1"/>
  <c r="K82" i="180"/>
  <c r="K81" i="180" s="1"/>
  <c r="L82" i="180"/>
  <c r="L81" i="180" s="1"/>
  <c r="M82" i="180"/>
  <c r="M81" i="180" s="1"/>
  <c r="N82" i="180"/>
  <c r="N81" i="180" s="1"/>
  <c r="O82" i="180"/>
  <c r="O81" i="180" s="1"/>
  <c r="P82" i="180"/>
  <c r="P81" i="180" s="1"/>
  <c r="Q82" i="180"/>
  <c r="Q81" i="180" s="1"/>
  <c r="R82" i="180"/>
  <c r="R81" i="180" s="1"/>
  <c r="S82" i="180"/>
  <c r="S81" i="180" s="1"/>
  <c r="T82" i="180"/>
  <c r="T81" i="180" s="1"/>
  <c r="U82" i="180"/>
  <c r="U81" i="180" s="1"/>
  <c r="V82" i="180"/>
  <c r="V81" i="180" s="1"/>
  <c r="W82" i="180"/>
  <c r="W81" i="180" s="1"/>
  <c r="X82" i="180"/>
  <c r="X81" i="180" s="1"/>
  <c r="Y82" i="180"/>
  <c r="Y81" i="180" s="1"/>
  <c r="Z82" i="180"/>
  <c r="Z81" i="180" s="1"/>
  <c r="AA81" i="180"/>
  <c r="D82" i="180"/>
  <c r="D81" i="180" s="1"/>
  <c r="G71" i="180"/>
  <c r="E71" i="180"/>
  <c r="F71" i="180"/>
  <c r="H71" i="180"/>
  <c r="I71" i="180"/>
  <c r="J71" i="180"/>
  <c r="K71" i="180"/>
  <c r="L71" i="180"/>
  <c r="M71" i="180"/>
  <c r="N71" i="180"/>
  <c r="O71" i="180"/>
  <c r="P71" i="180"/>
  <c r="Q71" i="180"/>
  <c r="R71" i="180"/>
  <c r="S71" i="180"/>
  <c r="T71" i="180"/>
  <c r="T70" i="180" s="1"/>
  <c r="U71" i="180"/>
  <c r="V71" i="180"/>
  <c r="W71" i="180"/>
  <c r="X71" i="180"/>
  <c r="Y71" i="180"/>
  <c r="Z71" i="180"/>
  <c r="AA71" i="180"/>
  <c r="E78" i="180"/>
  <c r="F78" i="180"/>
  <c r="G78" i="180"/>
  <c r="H78" i="180"/>
  <c r="I78" i="180"/>
  <c r="J78" i="180"/>
  <c r="K78" i="180"/>
  <c r="L78" i="180"/>
  <c r="M78" i="180"/>
  <c r="N78" i="180"/>
  <c r="O78" i="180"/>
  <c r="P78" i="180"/>
  <c r="Q78" i="180"/>
  <c r="R78" i="180"/>
  <c r="S78" i="180"/>
  <c r="T78" i="180"/>
  <c r="U78" i="180"/>
  <c r="V78" i="180"/>
  <c r="W78" i="180"/>
  <c r="X78" i="180"/>
  <c r="Y78" i="180"/>
  <c r="Z78" i="180"/>
  <c r="AA78" i="180"/>
  <c r="D78" i="180"/>
  <c r="D71" i="180"/>
  <c r="D70" i="180" s="1"/>
  <c r="AA66" i="180"/>
  <c r="E66" i="180"/>
  <c r="F66" i="180"/>
  <c r="G66" i="180"/>
  <c r="H66" i="180"/>
  <c r="I66" i="180"/>
  <c r="J66" i="180"/>
  <c r="K66" i="180"/>
  <c r="L66" i="180"/>
  <c r="M66" i="180"/>
  <c r="N66" i="180"/>
  <c r="O66" i="180"/>
  <c r="P66" i="180"/>
  <c r="Q66" i="180"/>
  <c r="R66" i="180"/>
  <c r="S66" i="180"/>
  <c r="T66" i="180"/>
  <c r="U66" i="180"/>
  <c r="V66" i="180"/>
  <c r="W66" i="180"/>
  <c r="X66" i="180"/>
  <c r="Y66" i="180"/>
  <c r="Z66" i="180"/>
  <c r="D66" i="180"/>
  <c r="E62" i="180"/>
  <c r="F62" i="180"/>
  <c r="G62" i="180"/>
  <c r="H62" i="180"/>
  <c r="I62" i="180"/>
  <c r="J62" i="180"/>
  <c r="K62" i="180"/>
  <c r="L62" i="180"/>
  <c r="M62" i="180"/>
  <c r="N62" i="180"/>
  <c r="O62" i="180"/>
  <c r="P62" i="180"/>
  <c r="Q62" i="180"/>
  <c r="R62" i="180"/>
  <c r="S62" i="180"/>
  <c r="T62" i="180"/>
  <c r="U62" i="180"/>
  <c r="V62" i="180"/>
  <c r="W62" i="180"/>
  <c r="X62" i="180"/>
  <c r="Y62" i="180"/>
  <c r="Z62" i="180"/>
  <c r="AA62" i="180"/>
  <c r="E58" i="180"/>
  <c r="E57" i="180" s="1"/>
  <c r="F58" i="180"/>
  <c r="F57" i="180" s="1"/>
  <c r="G58" i="180"/>
  <c r="H58" i="180"/>
  <c r="I58" i="180"/>
  <c r="J58" i="180"/>
  <c r="K58" i="180"/>
  <c r="L58" i="180"/>
  <c r="M58" i="180"/>
  <c r="N58" i="180"/>
  <c r="O58" i="180"/>
  <c r="P58" i="180"/>
  <c r="Q58" i="180"/>
  <c r="Q57" i="180" s="1"/>
  <c r="R58" i="180"/>
  <c r="R57" i="180" s="1"/>
  <c r="S58" i="180"/>
  <c r="T58" i="180"/>
  <c r="T57" i="180" s="1"/>
  <c r="U58" i="180"/>
  <c r="U57" i="180" s="1"/>
  <c r="V58" i="180"/>
  <c r="V57" i="180" s="1"/>
  <c r="W58" i="180"/>
  <c r="X58" i="180"/>
  <c r="Y58" i="180"/>
  <c r="Z58" i="180"/>
  <c r="AA58" i="180"/>
  <c r="D62" i="180"/>
  <c r="D58" i="180"/>
  <c r="E54" i="180"/>
  <c r="F54" i="180"/>
  <c r="G54" i="180"/>
  <c r="H54" i="180"/>
  <c r="I54" i="180"/>
  <c r="J54" i="180"/>
  <c r="K54" i="180"/>
  <c r="L54" i="180"/>
  <c r="M54" i="180"/>
  <c r="N54" i="180"/>
  <c r="O54" i="180"/>
  <c r="P54" i="180"/>
  <c r="Q54" i="180"/>
  <c r="R54" i="180"/>
  <c r="S54" i="180"/>
  <c r="T54" i="180"/>
  <c r="U54" i="180"/>
  <c r="V54" i="180"/>
  <c r="W54" i="180"/>
  <c r="X54" i="180"/>
  <c r="Y54" i="180"/>
  <c r="Z54" i="180"/>
  <c r="AA54" i="180"/>
  <c r="D54" i="180"/>
  <c r="AA28" i="180"/>
  <c r="E28" i="180"/>
  <c r="F28" i="180"/>
  <c r="G28" i="180"/>
  <c r="H28" i="180"/>
  <c r="I28" i="180"/>
  <c r="J28" i="180"/>
  <c r="K28" i="180"/>
  <c r="L28" i="180"/>
  <c r="M28" i="180"/>
  <c r="N28" i="180"/>
  <c r="O28" i="180"/>
  <c r="P28" i="180"/>
  <c r="Q28" i="180"/>
  <c r="R28" i="180"/>
  <c r="S28" i="180"/>
  <c r="T28" i="180"/>
  <c r="U28" i="180"/>
  <c r="V28" i="180"/>
  <c r="W28" i="180"/>
  <c r="X28" i="180"/>
  <c r="Y28" i="180"/>
  <c r="Z28" i="180"/>
  <c r="D28" i="180"/>
  <c r="Z24" i="180"/>
  <c r="E17" i="180"/>
  <c r="F17" i="180"/>
  <c r="G17" i="180"/>
  <c r="H17" i="180"/>
  <c r="I17" i="180"/>
  <c r="J17" i="180"/>
  <c r="K17" i="180"/>
  <c r="L17" i="180"/>
  <c r="M17" i="180"/>
  <c r="N17" i="180"/>
  <c r="P17" i="180"/>
  <c r="Q17" i="180"/>
  <c r="R17" i="180"/>
  <c r="S17" i="180"/>
  <c r="T17" i="180"/>
  <c r="U17" i="180"/>
  <c r="V17" i="180"/>
  <c r="W17" i="180"/>
  <c r="X17" i="180"/>
  <c r="Y17" i="180"/>
  <c r="Z17" i="180"/>
  <c r="AA17" i="180"/>
  <c r="J18" i="180"/>
  <c r="Z18" i="180"/>
  <c r="AA18" i="180"/>
  <c r="E19" i="180"/>
  <c r="F19" i="180"/>
  <c r="G19" i="180"/>
  <c r="H19" i="180"/>
  <c r="I19" i="180"/>
  <c r="J19" i="180"/>
  <c r="K19" i="180"/>
  <c r="L19" i="180"/>
  <c r="M19" i="180"/>
  <c r="N19" i="180"/>
  <c r="O19" i="180"/>
  <c r="P19" i="180"/>
  <c r="Q19" i="180"/>
  <c r="R19" i="180"/>
  <c r="S19" i="180"/>
  <c r="T19" i="180"/>
  <c r="U19" i="180"/>
  <c r="V19" i="180"/>
  <c r="W19" i="180"/>
  <c r="X19" i="180"/>
  <c r="Y19" i="180"/>
  <c r="Z19" i="180"/>
  <c r="AA19" i="180"/>
  <c r="P20" i="180"/>
  <c r="R20" i="180"/>
  <c r="S20" i="180"/>
  <c r="T20" i="180"/>
  <c r="E24" i="180"/>
  <c r="F24" i="180"/>
  <c r="G24" i="180"/>
  <c r="H24" i="180"/>
  <c r="I24" i="180"/>
  <c r="J24" i="180"/>
  <c r="K24" i="180"/>
  <c r="L24" i="180"/>
  <c r="M24" i="180"/>
  <c r="N24" i="180"/>
  <c r="O24" i="180"/>
  <c r="P24" i="180"/>
  <c r="Q24" i="180"/>
  <c r="R24" i="180"/>
  <c r="S24" i="180"/>
  <c r="T24" i="180"/>
  <c r="U24" i="180"/>
  <c r="V24" i="180"/>
  <c r="W24" i="180"/>
  <c r="X24" i="180"/>
  <c r="Y24" i="180"/>
  <c r="AA24" i="180"/>
  <c r="E26" i="180"/>
  <c r="F26" i="180"/>
  <c r="G26" i="180"/>
  <c r="H26" i="180"/>
  <c r="I26" i="180"/>
  <c r="J26" i="180"/>
  <c r="K26" i="180"/>
  <c r="L26" i="180"/>
  <c r="M26" i="180"/>
  <c r="N26" i="180"/>
  <c r="O26" i="180"/>
  <c r="P26" i="180"/>
  <c r="Q26" i="180"/>
  <c r="R26" i="180"/>
  <c r="S26" i="180"/>
  <c r="T26" i="180"/>
  <c r="U26" i="180"/>
  <c r="V26" i="180"/>
  <c r="W26" i="180"/>
  <c r="X26" i="180"/>
  <c r="Y26" i="180"/>
  <c r="Z26" i="180"/>
  <c r="AA26" i="180"/>
  <c r="D26" i="180"/>
  <c r="D24" i="180"/>
  <c r="D19" i="180"/>
  <c r="I494" i="115"/>
  <c r="I147" i="115"/>
  <c r="E300" i="185"/>
  <c r="AG300" i="185" s="1"/>
  <c r="F300" i="185"/>
  <c r="F20" i="185" s="1"/>
  <c r="G300" i="185"/>
  <c r="H300" i="185"/>
  <c r="AJ300" i="185" s="1"/>
  <c r="I300" i="185"/>
  <c r="J300" i="185"/>
  <c r="K300" i="185"/>
  <c r="L300" i="185"/>
  <c r="L20" i="185" s="1"/>
  <c r="M300" i="185"/>
  <c r="N300" i="185"/>
  <c r="O300" i="185"/>
  <c r="P300" i="185"/>
  <c r="Q300" i="185"/>
  <c r="R300" i="185"/>
  <c r="S300" i="185"/>
  <c r="T300" i="185"/>
  <c r="T20" i="185" s="1"/>
  <c r="U300" i="185"/>
  <c r="U20" i="185" s="1"/>
  <c r="V300" i="185"/>
  <c r="V20" i="185" s="1"/>
  <c r="W300" i="185"/>
  <c r="W20" i="185" s="1"/>
  <c r="X300" i="185"/>
  <c r="X20" i="185" s="1"/>
  <c r="Y300" i="185"/>
  <c r="Y20" i="185" s="1"/>
  <c r="Z300" i="185"/>
  <c r="Z20" i="185" s="1"/>
  <c r="AA300" i="185"/>
  <c r="AA20" i="185" s="1"/>
  <c r="AB300" i="185"/>
  <c r="AB20" i="185" s="1"/>
  <c r="AC300" i="185"/>
  <c r="AD300" i="185"/>
  <c r="AE300" i="185"/>
  <c r="D300" i="185"/>
  <c r="E212" i="185"/>
  <c r="F212" i="185"/>
  <c r="G212" i="185"/>
  <c r="H212" i="185"/>
  <c r="I212" i="185"/>
  <c r="J212" i="185"/>
  <c r="J18" i="185" s="1"/>
  <c r="K212" i="185"/>
  <c r="K18" i="185" s="1"/>
  <c r="L212" i="185"/>
  <c r="L18" i="185" s="1"/>
  <c r="M212" i="185"/>
  <c r="M18" i="185" s="1"/>
  <c r="N212" i="185"/>
  <c r="O212" i="185"/>
  <c r="P212" i="185"/>
  <c r="Q212" i="185"/>
  <c r="R212" i="185"/>
  <c r="S212" i="185"/>
  <c r="T212" i="185"/>
  <c r="U212" i="185"/>
  <c r="V212" i="185"/>
  <c r="W212" i="185"/>
  <c r="X212" i="185"/>
  <c r="Y212" i="185"/>
  <c r="Z212" i="185"/>
  <c r="Z18" i="185" s="1"/>
  <c r="AA212" i="185"/>
  <c r="AA18" i="185" s="1"/>
  <c r="AB212" i="185"/>
  <c r="AB18" i="185" s="1"/>
  <c r="AC212" i="185"/>
  <c r="AC18" i="185" s="1"/>
  <c r="AD212" i="185"/>
  <c r="AD18" i="185" s="1"/>
  <c r="AE212" i="185"/>
  <c r="AE18" i="185" s="1"/>
  <c r="D212" i="185"/>
  <c r="E209" i="185"/>
  <c r="F209" i="185"/>
  <c r="G209" i="185"/>
  <c r="H209" i="185"/>
  <c r="I209" i="185"/>
  <c r="J209" i="185"/>
  <c r="K209" i="185"/>
  <c r="L209" i="185"/>
  <c r="M209" i="185"/>
  <c r="N209" i="185"/>
  <c r="O209" i="185"/>
  <c r="P209" i="185"/>
  <c r="Q209" i="185"/>
  <c r="Q17" i="185" s="1"/>
  <c r="R209" i="185"/>
  <c r="R17" i="185" s="1"/>
  <c r="S209" i="185"/>
  <c r="S17" i="185" s="1"/>
  <c r="AG17" i="185" s="1"/>
  <c r="T209" i="185"/>
  <c r="T17" i="185" s="1"/>
  <c r="U209" i="185"/>
  <c r="V209" i="185"/>
  <c r="W209" i="185"/>
  <c r="X209" i="185"/>
  <c r="Y209" i="185"/>
  <c r="Z209" i="185"/>
  <c r="AA209" i="185"/>
  <c r="AB209" i="185"/>
  <c r="AC209" i="185"/>
  <c r="AD209" i="185"/>
  <c r="AE209" i="185"/>
  <c r="D209" i="185"/>
  <c r="D17" i="185" s="1"/>
  <c r="E200" i="185"/>
  <c r="F200" i="185"/>
  <c r="G200" i="185"/>
  <c r="H200" i="185"/>
  <c r="I200" i="185"/>
  <c r="I199" i="185" s="1"/>
  <c r="J200" i="185"/>
  <c r="J199" i="185" s="1"/>
  <c r="K200" i="185"/>
  <c r="K199" i="185" s="1"/>
  <c r="L200" i="185"/>
  <c r="L199" i="185" s="1"/>
  <c r="M200" i="185"/>
  <c r="M199" i="185" s="1"/>
  <c r="N200" i="185"/>
  <c r="N199" i="185" s="1"/>
  <c r="O200" i="185"/>
  <c r="O199" i="185" s="1"/>
  <c r="P200" i="185"/>
  <c r="P199" i="185" s="1"/>
  <c r="Q200" i="185"/>
  <c r="Q199" i="185" s="1"/>
  <c r="R200" i="185"/>
  <c r="R199" i="185" s="1"/>
  <c r="S200" i="185"/>
  <c r="S199" i="185" s="1"/>
  <c r="T200" i="185"/>
  <c r="T199" i="185" s="1"/>
  <c r="U200" i="185"/>
  <c r="U199" i="185" s="1"/>
  <c r="V200" i="185"/>
  <c r="V199" i="185" s="1"/>
  <c r="W200" i="185"/>
  <c r="W199" i="185" s="1"/>
  <c r="X200" i="185"/>
  <c r="X199" i="185" s="1"/>
  <c r="Y200" i="185"/>
  <c r="Y199" i="185" s="1"/>
  <c r="Z200" i="185"/>
  <c r="Z199" i="185" s="1"/>
  <c r="AA200" i="185"/>
  <c r="AA199" i="185" s="1"/>
  <c r="AB200" i="185"/>
  <c r="AB199" i="185" s="1"/>
  <c r="AC200" i="185"/>
  <c r="AC199" i="185" s="1"/>
  <c r="AD200" i="185"/>
  <c r="AD199" i="185" s="1"/>
  <c r="AE200" i="185"/>
  <c r="AE199" i="185" s="1"/>
  <c r="D200" i="185"/>
  <c r="D199" i="185" s="1"/>
  <c r="E191" i="185"/>
  <c r="AG191" i="185" s="1"/>
  <c r="F191" i="185"/>
  <c r="G191" i="185"/>
  <c r="H191" i="185"/>
  <c r="I191" i="185"/>
  <c r="J191" i="185"/>
  <c r="AL191" i="185" s="1"/>
  <c r="K191" i="185"/>
  <c r="L191" i="185"/>
  <c r="M191" i="185"/>
  <c r="N191" i="185"/>
  <c r="O191" i="185"/>
  <c r="P191" i="185"/>
  <c r="Q191" i="185"/>
  <c r="R191" i="185"/>
  <c r="S191" i="185"/>
  <c r="T191" i="185"/>
  <c r="U191" i="185"/>
  <c r="V191" i="185"/>
  <c r="W191" i="185"/>
  <c r="X191" i="185"/>
  <c r="Y191" i="185"/>
  <c r="Z191" i="185"/>
  <c r="AA191" i="185"/>
  <c r="AB191" i="185"/>
  <c r="AC191" i="185"/>
  <c r="AD191" i="185"/>
  <c r="AE191" i="185"/>
  <c r="E189" i="185"/>
  <c r="F189" i="185"/>
  <c r="G189" i="185"/>
  <c r="H189" i="185"/>
  <c r="I189" i="185"/>
  <c r="J189" i="185"/>
  <c r="K189" i="185"/>
  <c r="L189" i="185"/>
  <c r="M189" i="185"/>
  <c r="M188" i="185" s="1"/>
  <c r="N189" i="185"/>
  <c r="N188" i="185" s="1"/>
  <c r="O189" i="185"/>
  <c r="O188" i="185" s="1"/>
  <c r="P189" i="185"/>
  <c r="P188" i="185" s="1"/>
  <c r="Q189" i="185"/>
  <c r="R189" i="185"/>
  <c r="S189" i="185"/>
  <c r="T189" i="185"/>
  <c r="U189" i="185"/>
  <c r="V189" i="185"/>
  <c r="W189" i="185"/>
  <c r="X189" i="185"/>
  <c r="Y189" i="185"/>
  <c r="Z189" i="185"/>
  <c r="AA189" i="185"/>
  <c r="AB189" i="185"/>
  <c r="AC189" i="185"/>
  <c r="AC188" i="185" s="1"/>
  <c r="AD189" i="185"/>
  <c r="AD188" i="185" s="1"/>
  <c r="AE189" i="185"/>
  <c r="AE188" i="185" s="1"/>
  <c r="D191" i="185"/>
  <c r="AF191" i="185" s="1"/>
  <c r="D189" i="185"/>
  <c r="E57" i="185"/>
  <c r="E56" i="185" s="1"/>
  <c r="F57" i="185"/>
  <c r="F56" i="185" s="1"/>
  <c r="G57" i="185"/>
  <c r="G56" i="185" s="1"/>
  <c r="H57" i="185"/>
  <c r="H56" i="185" s="1"/>
  <c r="I57" i="185"/>
  <c r="I56" i="185" s="1"/>
  <c r="J57" i="185"/>
  <c r="J56" i="185" s="1"/>
  <c r="K57" i="185"/>
  <c r="K56" i="185" s="1"/>
  <c r="L57" i="185"/>
  <c r="L56" i="185" s="1"/>
  <c r="M57" i="185"/>
  <c r="M56" i="185" s="1"/>
  <c r="N57" i="185"/>
  <c r="N56" i="185" s="1"/>
  <c r="O57" i="185"/>
  <c r="O56" i="185" s="1"/>
  <c r="P57" i="185"/>
  <c r="P56" i="185" s="1"/>
  <c r="Q57" i="185"/>
  <c r="Q56" i="185" s="1"/>
  <c r="R57" i="185"/>
  <c r="R56" i="185" s="1"/>
  <c r="T57" i="185"/>
  <c r="T56" i="185" s="1"/>
  <c r="U57" i="185"/>
  <c r="U56" i="185" s="1"/>
  <c r="V57" i="185"/>
  <c r="V56" i="185" s="1"/>
  <c r="W57" i="185"/>
  <c r="W56" i="185" s="1"/>
  <c r="X57" i="185"/>
  <c r="X56" i="185" s="1"/>
  <c r="Y57" i="185"/>
  <c r="Y56" i="185" s="1"/>
  <c r="AA57" i="185"/>
  <c r="AA56" i="185" s="1"/>
  <c r="AB57" i="185"/>
  <c r="AB56" i="185" s="1"/>
  <c r="AC57" i="185"/>
  <c r="AC56" i="185" s="1"/>
  <c r="AD57" i="185"/>
  <c r="AD56" i="185" s="1"/>
  <c r="AE57" i="185"/>
  <c r="AE56" i="185" s="1"/>
  <c r="D57" i="185"/>
  <c r="D56" i="185" s="1"/>
  <c r="E53" i="185"/>
  <c r="F53" i="185"/>
  <c r="AH53" i="185" s="1"/>
  <c r="G53" i="185"/>
  <c r="AI53" i="185" s="1"/>
  <c r="H53" i="185"/>
  <c r="AJ53" i="185" s="1"/>
  <c r="I53" i="185"/>
  <c r="AK53" i="185" s="1"/>
  <c r="J53" i="185"/>
  <c r="K53" i="185"/>
  <c r="L53" i="185"/>
  <c r="M53" i="185"/>
  <c r="N53" i="185"/>
  <c r="O53" i="185"/>
  <c r="P53" i="185"/>
  <c r="Q53" i="185"/>
  <c r="AL53" i="185" s="1"/>
  <c r="R53" i="185"/>
  <c r="AF53" i="185" s="1"/>
  <c r="S53" i="185"/>
  <c r="T53" i="185"/>
  <c r="U53" i="185"/>
  <c r="V53" i="185"/>
  <c r="W53" i="185"/>
  <c r="X53" i="185"/>
  <c r="Y53" i="185"/>
  <c r="AA53" i="185"/>
  <c r="AB53" i="185"/>
  <c r="AC53" i="185"/>
  <c r="AD53" i="185"/>
  <c r="AE53" i="185"/>
  <c r="D53" i="185"/>
  <c r="E47" i="185"/>
  <c r="F47" i="185"/>
  <c r="G47" i="185"/>
  <c r="H47" i="185"/>
  <c r="I47" i="185"/>
  <c r="J47" i="185"/>
  <c r="J46" i="185" s="1"/>
  <c r="K47" i="185"/>
  <c r="L47" i="185"/>
  <c r="L46" i="185" s="1"/>
  <c r="M47" i="185"/>
  <c r="M46" i="185" s="1"/>
  <c r="N47" i="185"/>
  <c r="N46" i="185" s="1"/>
  <c r="O47" i="185"/>
  <c r="P47" i="185"/>
  <c r="Q47" i="185"/>
  <c r="R47" i="185"/>
  <c r="S47" i="185"/>
  <c r="T47" i="185"/>
  <c r="U47" i="185"/>
  <c r="V47" i="185"/>
  <c r="W47" i="185"/>
  <c r="X47" i="185"/>
  <c r="Y47" i="185"/>
  <c r="Z47" i="185"/>
  <c r="AA47" i="185"/>
  <c r="AA46" i="185" s="1"/>
  <c r="AB47" i="185"/>
  <c r="AB46" i="185" s="1"/>
  <c r="AC47" i="185"/>
  <c r="AC46" i="185" s="1"/>
  <c r="AD47" i="185"/>
  <c r="AD46" i="185" s="1"/>
  <c r="AE47" i="185"/>
  <c r="D47" i="185"/>
  <c r="D42" i="185"/>
  <c r="E42" i="185"/>
  <c r="F42" i="185"/>
  <c r="G42" i="185"/>
  <c r="H42" i="185"/>
  <c r="I42" i="185"/>
  <c r="J42" i="185"/>
  <c r="K42" i="185"/>
  <c r="L42" i="185"/>
  <c r="M42" i="185"/>
  <c r="N42" i="185"/>
  <c r="O42" i="185"/>
  <c r="P42" i="185"/>
  <c r="Q42" i="185"/>
  <c r="R42" i="185"/>
  <c r="S42" i="185"/>
  <c r="T42" i="185"/>
  <c r="U42" i="185"/>
  <c r="V42" i="185"/>
  <c r="W42" i="185"/>
  <c r="X42" i="185"/>
  <c r="Y42" i="185"/>
  <c r="Z42" i="185"/>
  <c r="AA42" i="185"/>
  <c r="AB42" i="185"/>
  <c r="AC42" i="185"/>
  <c r="AD42" i="185"/>
  <c r="AE42" i="185"/>
  <c r="I38" i="185"/>
  <c r="D38" i="185"/>
  <c r="AF38" i="185" s="1"/>
  <c r="AE38" i="185"/>
  <c r="AD38" i="185"/>
  <c r="AC38" i="185"/>
  <c r="AB38" i="185"/>
  <c r="AA38" i="185"/>
  <c r="Z38" i="185"/>
  <c r="Y38" i="185"/>
  <c r="X38" i="185"/>
  <c r="W38" i="185"/>
  <c r="V38" i="185"/>
  <c r="AJ38" i="185" s="1"/>
  <c r="U38" i="185"/>
  <c r="AI38" i="185" s="1"/>
  <c r="T38" i="185"/>
  <c r="AH38" i="185" s="1"/>
  <c r="S38" i="185"/>
  <c r="AG38" i="185" s="1"/>
  <c r="R38" i="185"/>
  <c r="Q38" i="185"/>
  <c r="AL38" i="185" s="1"/>
  <c r="P38" i="185"/>
  <c r="O38" i="185"/>
  <c r="N38" i="185"/>
  <c r="M38" i="185"/>
  <c r="L38" i="185"/>
  <c r="K38" i="185"/>
  <c r="J38" i="185"/>
  <c r="H38" i="185"/>
  <c r="G38" i="185"/>
  <c r="F38" i="185"/>
  <c r="E38" i="185"/>
  <c r="E34" i="185"/>
  <c r="E33" i="185" s="1"/>
  <c r="F34" i="185"/>
  <c r="F33" i="185" s="1"/>
  <c r="G34" i="185"/>
  <c r="H34" i="185"/>
  <c r="I34" i="185"/>
  <c r="J34" i="185"/>
  <c r="K34" i="185"/>
  <c r="L34" i="185"/>
  <c r="M34" i="185"/>
  <c r="M33" i="185" s="1"/>
  <c r="N34" i="185"/>
  <c r="N33" i="185" s="1"/>
  <c r="O34" i="185"/>
  <c r="O33" i="185" s="1"/>
  <c r="P34" i="185"/>
  <c r="Q34" i="185"/>
  <c r="R34" i="185"/>
  <c r="S34" i="185"/>
  <c r="T34" i="185"/>
  <c r="U34" i="185"/>
  <c r="U33" i="185" s="1"/>
  <c r="V34" i="185"/>
  <c r="V33" i="185" s="1"/>
  <c r="W34" i="185"/>
  <c r="W33" i="185" s="1"/>
  <c r="X34" i="185"/>
  <c r="X33" i="185" s="1"/>
  <c r="Y34" i="185"/>
  <c r="Z34" i="185"/>
  <c r="Z33" i="185" s="1"/>
  <c r="AA34" i="185"/>
  <c r="AB34" i="185"/>
  <c r="AC34" i="185"/>
  <c r="AC33" i="185" s="1"/>
  <c r="AD34" i="185"/>
  <c r="AD33" i="185" s="1"/>
  <c r="AE34" i="185"/>
  <c r="AE33" i="185" s="1"/>
  <c r="D34" i="185"/>
  <c r="E30" i="185"/>
  <c r="F30" i="185"/>
  <c r="G30" i="185"/>
  <c r="H30" i="185"/>
  <c r="I30" i="185"/>
  <c r="J30" i="185"/>
  <c r="K30" i="185"/>
  <c r="L30" i="185"/>
  <c r="M30" i="185"/>
  <c r="N30" i="185"/>
  <c r="O30" i="185"/>
  <c r="P30" i="185"/>
  <c r="Q30" i="185"/>
  <c r="R30" i="185"/>
  <c r="S30" i="185"/>
  <c r="T30" i="185"/>
  <c r="U30" i="185"/>
  <c r="V30" i="185"/>
  <c r="W30" i="185"/>
  <c r="X30" i="185"/>
  <c r="Y30" i="185"/>
  <c r="Z30" i="185"/>
  <c r="AA30" i="185"/>
  <c r="AB30" i="185"/>
  <c r="AC30" i="185"/>
  <c r="AD30" i="185"/>
  <c r="AE30" i="185"/>
  <c r="D30" i="185"/>
  <c r="AE28" i="185"/>
  <c r="E28" i="185"/>
  <c r="AG28" i="185" s="1"/>
  <c r="F28" i="185"/>
  <c r="AH28" i="185" s="1"/>
  <c r="G28" i="185"/>
  <c r="AI28" i="185" s="1"/>
  <c r="H28" i="185"/>
  <c r="I28" i="185"/>
  <c r="J28" i="185"/>
  <c r="K28" i="185"/>
  <c r="L28" i="185"/>
  <c r="M28" i="185"/>
  <c r="N28" i="185"/>
  <c r="O28" i="185"/>
  <c r="P28" i="185"/>
  <c r="AK28" i="185" s="1"/>
  <c r="Q28" i="185"/>
  <c r="AL28" i="185" s="1"/>
  <c r="R28" i="185"/>
  <c r="S28" i="185"/>
  <c r="T28" i="185"/>
  <c r="U28" i="185"/>
  <c r="V28" i="185"/>
  <c r="W28" i="185"/>
  <c r="X28" i="185"/>
  <c r="Y28" i="185"/>
  <c r="Z28" i="185"/>
  <c r="AA28" i="185"/>
  <c r="AB28" i="185"/>
  <c r="AC28" i="185"/>
  <c r="AD28" i="185"/>
  <c r="D28" i="185"/>
  <c r="AF28" i="185" s="1"/>
  <c r="D26" i="185"/>
  <c r="D24" i="185"/>
  <c r="D23" i="185" s="1"/>
  <c r="E17" i="185"/>
  <c r="F17" i="185"/>
  <c r="G17" i="185"/>
  <c r="H17" i="185"/>
  <c r="I17" i="185"/>
  <c r="AK17" i="185" s="1"/>
  <c r="J17" i="185"/>
  <c r="K17" i="185"/>
  <c r="L17" i="185"/>
  <c r="M17" i="185"/>
  <c r="N17" i="185"/>
  <c r="AI17" i="185" s="1"/>
  <c r="O17" i="185"/>
  <c r="AJ17" i="185" s="1"/>
  <c r="P17" i="185"/>
  <c r="U17" i="185"/>
  <c r="V17" i="185"/>
  <c r="W17" i="185"/>
  <c r="X17" i="185"/>
  <c r="Y17" i="185"/>
  <c r="Z17" i="185"/>
  <c r="AA17" i="185"/>
  <c r="AB17" i="185"/>
  <c r="AC17" i="185"/>
  <c r="AD17" i="185"/>
  <c r="AE17" i="185"/>
  <c r="E18" i="185"/>
  <c r="F18" i="185"/>
  <c r="G18" i="185"/>
  <c r="H18" i="185"/>
  <c r="I18" i="185"/>
  <c r="Q18" i="185"/>
  <c r="R18" i="185"/>
  <c r="S18" i="185"/>
  <c r="T18" i="185"/>
  <c r="U18" i="185"/>
  <c r="V18" i="185"/>
  <c r="W18" i="185"/>
  <c r="X18" i="185"/>
  <c r="AL18" i="185" s="1"/>
  <c r="Y18" i="185"/>
  <c r="E19" i="185"/>
  <c r="F19" i="185"/>
  <c r="G19" i="185"/>
  <c r="H19" i="185"/>
  <c r="I19" i="185"/>
  <c r="J19" i="185"/>
  <c r="AL19" i="185" s="1"/>
  <c r="K19" i="185"/>
  <c r="L19" i="185"/>
  <c r="AG19" i="185" s="1"/>
  <c r="M19" i="185"/>
  <c r="AH19" i="185" s="1"/>
  <c r="N19" i="185"/>
  <c r="O19" i="185"/>
  <c r="P19" i="185"/>
  <c r="Q19" i="185"/>
  <c r="R19" i="185"/>
  <c r="S19" i="185"/>
  <c r="T19" i="185"/>
  <c r="U19" i="185"/>
  <c r="V19" i="185"/>
  <c r="W19" i="185"/>
  <c r="X19" i="185"/>
  <c r="Y19" i="185"/>
  <c r="Z19" i="185"/>
  <c r="AA19" i="185"/>
  <c r="AB19" i="185"/>
  <c r="AC19" i="185"/>
  <c r="AD19" i="185"/>
  <c r="AE19" i="185"/>
  <c r="M20" i="185"/>
  <c r="N20" i="185"/>
  <c r="O20" i="185"/>
  <c r="P20" i="185"/>
  <c r="Q20" i="185"/>
  <c r="R20" i="185"/>
  <c r="S20" i="185"/>
  <c r="AC20" i="185"/>
  <c r="AD20" i="185"/>
  <c r="AE20" i="185"/>
  <c r="D20" i="185"/>
  <c r="D19" i="185"/>
  <c r="AF19" i="185" s="1"/>
  <c r="D18" i="185"/>
  <c r="AL309" i="185"/>
  <c r="AK309" i="185"/>
  <c r="AJ309" i="185"/>
  <c r="AI309" i="185"/>
  <c r="AH309" i="185"/>
  <c r="AG309" i="185"/>
  <c r="AF309" i="185"/>
  <c r="AL308" i="185"/>
  <c r="AK308" i="185"/>
  <c r="AJ308" i="185"/>
  <c r="AI308" i="185"/>
  <c r="AH308" i="185"/>
  <c r="AG308" i="185"/>
  <c r="AF308" i="185"/>
  <c r="AL307" i="185"/>
  <c r="AK307" i="185"/>
  <c r="AJ307" i="185"/>
  <c r="AI307" i="185"/>
  <c r="AH307" i="185"/>
  <c r="AG307" i="185"/>
  <c r="AF307" i="185"/>
  <c r="AL306" i="185"/>
  <c r="AK306" i="185"/>
  <c r="AJ306" i="185"/>
  <c r="AI306" i="185"/>
  <c r="AH306" i="185"/>
  <c r="AG306" i="185"/>
  <c r="AF306" i="185"/>
  <c r="AL305" i="185"/>
  <c r="AK305" i="185"/>
  <c r="AJ305" i="185"/>
  <c r="AI305" i="185"/>
  <c r="AH305" i="185"/>
  <c r="AG305" i="185"/>
  <c r="AF305" i="185"/>
  <c r="AL304" i="185"/>
  <c r="AK304" i="185"/>
  <c r="AJ304" i="185"/>
  <c r="AI304" i="185"/>
  <c r="AH304" i="185"/>
  <c r="AG304" i="185"/>
  <c r="AF304" i="185"/>
  <c r="AL303" i="185"/>
  <c r="AK303" i="185"/>
  <c r="AJ303" i="185"/>
  <c r="AI303" i="185"/>
  <c r="AH303" i="185"/>
  <c r="AG303" i="185"/>
  <c r="AF303" i="185"/>
  <c r="AL302" i="185"/>
  <c r="AK302" i="185"/>
  <c r="AJ302" i="185"/>
  <c r="AI302" i="185"/>
  <c r="AH302" i="185"/>
  <c r="AG302" i="185"/>
  <c r="AF302" i="185"/>
  <c r="AL301" i="185"/>
  <c r="AK301" i="185"/>
  <c r="AJ301" i="185"/>
  <c r="AI301" i="185"/>
  <c r="AH301" i="185"/>
  <c r="AG301" i="185"/>
  <c r="AF301" i="185"/>
  <c r="AL299" i="185"/>
  <c r="AK299" i="185"/>
  <c r="AJ299" i="185"/>
  <c r="AI299" i="185"/>
  <c r="AH299" i="185"/>
  <c r="AG299" i="185"/>
  <c r="AF299" i="185"/>
  <c r="AL298" i="185"/>
  <c r="AK298" i="185"/>
  <c r="AJ298" i="185"/>
  <c r="AI298" i="185"/>
  <c r="AH298" i="185"/>
  <c r="AG298" i="185"/>
  <c r="AF298" i="185"/>
  <c r="AL297" i="185"/>
  <c r="AK297" i="185"/>
  <c r="AJ297" i="185"/>
  <c r="AI297" i="185"/>
  <c r="AH297" i="185"/>
  <c r="AG297" i="185"/>
  <c r="AF297" i="185"/>
  <c r="AL296" i="185"/>
  <c r="AK296" i="185"/>
  <c r="AJ296" i="185"/>
  <c r="AI296" i="185"/>
  <c r="AH296" i="185"/>
  <c r="AG296" i="185"/>
  <c r="AF296" i="185"/>
  <c r="AL295" i="185"/>
  <c r="AK295" i="185"/>
  <c r="AJ295" i="185"/>
  <c r="AI295" i="185"/>
  <c r="AH295" i="185"/>
  <c r="AG295" i="185"/>
  <c r="AF295" i="185"/>
  <c r="AL294" i="185"/>
  <c r="AK294" i="185"/>
  <c r="AJ294" i="185"/>
  <c r="AI294" i="185"/>
  <c r="AH294" i="185"/>
  <c r="AG294" i="185"/>
  <c r="AF294" i="185"/>
  <c r="AL293" i="185"/>
  <c r="AK293" i="185"/>
  <c r="AJ293" i="185"/>
  <c r="AI293" i="185"/>
  <c r="AH293" i="185"/>
  <c r="AG293" i="185"/>
  <c r="AF293" i="185"/>
  <c r="AL292" i="185"/>
  <c r="AK292" i="185"/>
  <c r="AJ292" i="185"/>
  <c r="AI292" i="185"/>
  <c r="AH292" i="185"/>
  <c r="AG292" i="185"/>
  <c r="AF292" i="185"/>
  <c r="AL291" i="185"/>
  <c r="AK291" i="185"/>
  <c r="AJ291" i="185"/>
  <c r="AI291" i="185"/>
  <c r="AH291" i="185"/>
  <c r="AG291" i="185"/>
  <c r="AF291" i="185"/>
  <c r="AL290" i="185"/>
  <c r="AK290" i="185"/>
  <c r="AJ290" i="185"/>
  <c r="AI290" i="185"/>
  <c r="AH290" i="185"/>
  <c r="AG290" i="185"/>
  <c r="AF290" i="185"/>
  <c r="AL289" i="185"/>
  <c r="AK289" i="185"/>
  <c r="AJ289" i="185"/>
  <c r="AI289" i="185"/>
  <c r="AH289" i="185"/>
  <c r="AG289" i="185"/>
  <c r="AF289" i="185"/>
  <c r="AL288" i="185"/>
  <c r="AK288" i="185"/>
  <c r="AJ288" i="185"/>
  <c r="AI288" i="185"/>
  <c r="AH288" i="185"/>
  <c r="AG288" i="185"/>
  <c r="AF288" i="185"/>
  <c r="AL287" i="185"/>
  <c r="AK287" i="185"/>
  <c r="AJ287" i="185"/>
  <c r="AI287" i="185"/>
  <c r="AH287" i="185"/>
  <c r="AG287" i="185"/>
  <c r="AF287" i="185"/>
  <c r="AL286" i="185"/>
  <c r="AK286" i="185"/>
  <c r="AJ286" i="185"/>
  <c r="AI286" i="185"/>
  <c r="AH286" i="185"/>
  <c r="AG286" i="185"/>
  <c r="AF286" i="185"/>
  <c r="AL285" i="185"/>
  <c r="AK285" i="185"/>
  <c r="AJ285" i="185"/>
  <c r="AI285" i="185"/>
  <c r="AH285" i="185"/>
  <c r="AG285" i="185"/>
  <c r="AF285" i="185"/>
  <c r="AL284" i="185"/>
  <c r="AK284" i="185"/>
  <c r="AJ284" i="185"/>
  <c r="AI284" i="185"/>
  <c r="AH284" i="185"/>
  <c r="AG284" i="185"/>
  <c r="AF284" i="185"/>
  <c r="AL283" i="185"/>
  <c r="AK283" i="185"/>
  <c r="AJ283" i="185"/>
  <c r="AI283" i="185"/>
  <c r="AH283" i="185"/>
  <c r="AG283" i="185"/>
  <c r="AF283" i="185"/>
  <c r="AL282" i="185"/>
  <c r="AK282" i="185"/>
  <c r="AJ282" i="185"/>
  <c r="AI282" i="185"/>
  <c r="AH282" i="185"/>
  <c r="AG282" i="185"/>
  <c r="AF282" i="185"/>
  <c r="AL281" i="185"/>
  <c r="AK281" i="185"/>
  <c r="AJ281" i="185"/>
  <c r="AI281" i="185"/>
  <c r="AH281" i="185"/>
  <c r="AG281" i="185"/>
  <c r="AF281" i="185"/>
  <c r="AL280" i="185"/>
  <c r="AK280" i="185"/>
  <c r="AJ280" i="185"/>
  <c r="AI280" i="185"/>
  <c r="AH280" i="185"/>
  <c r="AG280" i="185"/>
  <c r="AF280" i="185"/>
  <c r="AL279" i="185"/>
  <c r="AK279" i="185"/>
  <c r="AJ279" i="185"/>
  <c r="AI279" i="185"/>
  <c r="AH279" i="185"/>
  <c r="AG279" i="185"/>
  <c r="AF279" i="185"/>
  <c r="AL278" i="185"/>
  <c r="AK278" i="185"/>
  <c r="AJ278" i="185"/>
  <c r="AI278" i="185"/>
  <c r="AH278" i="185"/>
  <c r="AG278" i="185"/>
  <c r="AF278" i="185"/>
  <c r="AL277" i="185"/>
  <c r="AK277" i="185"/>
  <c r="AJ277" i="185"/>
  <c r="AI277" i="185"/>
  <c r="AH277" i="185"/>
  <c r="AG277" i="185"/>
  <c r="AF277" i="185"/>
  <c r="AL276" i="185"/>
  <c r="AK276" i="185"/>
  <c r="AJ276" i="185"/>
  <c r="AI276" i="185"/>
  <c r="AH276" i="185"/>
  <c r="AG276" i="185"/>
  <c r="AF276" i="185"/>
  <c r="AL275" i="185"/>
  <c r="AK275" i="185"/>
  <c r="AJ275" i="185"/>
  <c r="AI275" i="185"/>
  <c r="AH275" i="185"/>
  <c r="AG275" i="185"/>
  <c r="AF275" i="185"/>
  <c r="AL274" i="185"/>
  <c r="AK274" i="185"/>
  <c r="AJ274" i="185"/>
  <c r="AI274" i="185"/>
  <c r="AH274" i="185"/>
  <c r="AG274" i="185"/>
  <c r="AF274" i="185"/>
  <c r="AL273" i="185"/>
  <c r="AK273" i="185"/>
  <c r="AJ273" i="185"/>
  <c r="AI273" i="185"/>
  <c r="AH273" i="185"/>
  <c r="AG273" i="185"/>
  <c r="AF273" i="185"/>
  <c r="AL272" i="185"/>
  <c r="AK272" i="185"/>
  <c r="AJ272" i="185"/>
  <c r="AI272" i="185"/>
  <c r="AH272" i="185"/>
  <c r="AG272" i="185"/>
  <c r="AF272" i="185"/>
  <c r="AL271" i="185"/>
  <c r="AK271" i="185"/>
  <c r="AJ271" i="185"/>
  <c r="AI271" i="185"/>
  <c r="AH271" i="185"/>
  <c r="AG271" i="185"/>
  <c r="AF271" i="185"/>
  <c r="AL270" i="185"/>
  <c r="AK270" i="185"/>
  <c r="AJ270" i="185"/>
  <c r="AI270" i="185"/>
  <c r="AH270" i="185"/>
  <c r="AG270" i="185"/>
  <c r="AF270" i="185"/>
  <c r="AL269" i="185"/>
  <c r="AK269" i="185"/>
  <c r="AJ269" i="185"/>
  <c r="AI269" i="185"/>
  <c r="AH269" i="185"/>
  <c r="AG269" i="185"/>
  <c r="AF269" i="185"/>
  <c r="AL268" i="185"/>
  <c r="AK268" i="185"/>
  <c r="AJ268" i="185"/>
  <c r="AI268" i="185"/>
  <c r="AH268" i="185"/>
  <c r="AG268" i="185"/>
  <c r="AF268" i="185"/>
  <c r="AL267" i="185"/>
  <c r="AK267" i="185"/>
  <c r="AJ267" i="185"/>
  <c r="AI267" i="185"/>
  <c r="AH267" i="185"/>
  <c r="AG267" i="185"/>
  <c r="AF267" i="185"/>
  <c r="AL266" i="185"/>
  <c r="AK266" i="185"/>
  <c r="AJ266" i="185"/>
  <c r="AI266" i="185"/>
  <c r="AH266" i="185"/>
  <c r="AG266" i="185"/>
  <c r="AF266" i="185"/>
  <c r="AL265" i="185"/>
  <c r="AK265" i="185"/>
  <c r="AJ265" i="185"/>
  <c r="AI265" i="185"/>
  <c r="AH265" i="185"/>
  <c r="AG265" i="185"/>
  <c r="AF265" i="185"/>
  <c r="AL264" i="185"/>
  <c r="AK264" i="185"/>
  <c r="AJ264" i="185"/>
  <c r="AI264" i="185"/>
  <c r="AH264" i="185"/>
  <c r="AG264" i="185"/>
  <c r="AF264" i="185"/>
  <c r="AL263" i="185"/>
  <c r="AK263" i="185"/>
  <c r="AJ263" i="185"/>
  <c r="AI263" i="185"/>
  <c r="AH263" i="185"/>
  <c r="AG263" i="185"/>
  <c r="AF263" i="185"/>
  <c r="AL262" i="185"/>
  <c r="AK262" i="185"/>
  <c r="AJ262" i="185"/>
  <c r="AI262" i="185"/>
  <c r="AH262" i="185"/>
  <c r="AG262" i="185"/>
  <c r="AF262" i="185"/>
  <c r="AL261" i="185"/>
  <c r="AK261" i="185"/>
  <c r="AJ261" i="185"/>
  <c r="AI261" i="185"/>
  <c r="AH261" i="185"/>
  <c r="AG261" i="185"/>
  <c r="AF261" i="185"/>
  <c r="AL260" i="185"/>
  <c r="AK260" i="185"/>
  <c r="AJ260" i="185"/>
  <c r="AI260" i="185"/>
  <c r="AH260" i="185"/>
  <c r="AG260" i="185"/>
  <c r="AF260" i="185"/>
  <c r="AL259" i="185"/>
  <c r="AK259" i="185"/>
  <c r="AJ259" i="185"/>
  <c r="AI259" i="185"/>
  <c r="AH259" i="185"/>
  <c r="AG259" i="185"/>
  <c r="AF259" i="185"/>
  <c r="AL258" i="185"/>
  <c r="AK258" i="185"/>
  <c r="AJ258" i="185"/>
  <c r="AI258" i="185"/>
  <c r="AH258" i="185"/>
  <c r="AG258" i="185"/>
  <c r="AF258" i="185"/>
  <c r="AL257" i="185"/>
  <c r="AK257" i="185"/>
  <c r="AJ257" i="185"/>
  <c r="AI257" i="185"/>
  <c r="AH257" i="185"/>
  <c r="AG257" i="185"/>
  <c r="AF257" i="185"/>
  <c r="AL256" i="185"/>
  <c r="AK256" i="185"/>
  <c r="AJ256" i="185"/>
  <c r="AI256" i="185"/>
  <c r="AH256" i="185"/>
  <c r="AG256" i="185"/>
  <c r="AF256" i="185"/>
  <c r="AL255" i="185"/>
  <c r="AK255" i="185"/>
  <c r="AJ255" i="185"/>
  <c r="AI255" i="185"/>
  <c r="AH255" i="185"/>
  <c r="AG255" i="185"/>
  <c r="AF255" i="185"/>
  <c r="AL254" i="185"/>
  <c r="AK254" i="185"/>
  <c r="AJ254" i="185"/>
  <c r="AI254" i="185"/>
  <c r="AH254" i="185"/>
  <c r="AG254" i="185"/>
  <c r="AF254" i="185"/>
  <c r="AL253" i="185"/>
  <c r="AK253" i="185"/>
  <c r="AJ253" i="185"/>
  <c r="AI253" i="185"/>
  <c r="AH253" i="185"/>
  <c r="AG253" i="185"/>
  <c r="AF253" i="185"/>
  <c r="AL252" i="185"/>
  <c r="AK252" i="185"/>
  <c r="AJ252" i="185"/>
  <c r="AI252" i="185"/>
  <c r="AH252" i="185"/>
  <c r="AG252" i="185"/>
  <c r="AF252" i="185"/>
  <c r="AL251" i="185"/>
  <c r="AK251" i="185"/>
  <c r="AJ251" i="185"/>
  <c r="AI251" i="185"/>
  <c r="AH251" i="185"/>
  <c r="AG251" i="185"/>
  <c r="AF251" i="185"/>
  <c r="AL250" i="185"/>
  <c r="AK250" i="185"/>
  <c r="AJ250" i="185"/>
  <c r="AI250" i="185"/>
  <c r="AH250" i="185"/>
  <c r="AG250" i="185"/>
  <c r="AF250" i="185"/>
  <c r="AL249" i="185"/>
  <c r="AK249" i="185"/>
  <c r="AJ249" i="185"/>
  <c r="AI249" i="185"/>
  <c r="AH249" i="185"/>
  <c r="AG249" i="185"/>
  <c r="AF249" i="185"/>
  <c r="AL248" i="185"/>
  <c r="AK248" i="185"/>
  <c r="AJ248" i="185"/>
  <c r="AI248" i="185"/>
  <c r="AH248" i="185"/>
  <c r="AG248" i="185"/>
  <c r="AF248" i="185"/>
  <c r="AL247" i="185"/>
  <c r="AK247" i="185"/>
  <c r="AJ247" i="185"/>
  <c r="AI247" i="185"/>
  <c r="AH247" i="185"/>
  <c r="AG247" i="185"/>
  <c r="AF247" i="185"/>
  <c r="AL246" i="185"/>
  <c r="AK246" i="185"/>
  <c r="AJ246" i="185"/>
  <c r="AI246" i="185"/>
  <c r="AH246" i="185"/>
  <c r="AG246" i="185"/>
  <c r="AF246" i="185"/>
  <c r="AL245" i="185"/>
  <c r="AK245" i="185"/>
  <c r="AJ245" i="185"/>
  <c r="AI245" i="185"/>
  <c r="AH245" i="185"/>
  <c r="AG245" i="185"/>
  <c r="AF245" i="185"/>
  <c r="AL244" i="185"/>
  <c r="AK244" i="185"/>
  <c r="AJ244" i="185"/>
  <c r="AI244" i="185"/>
  <c r="AH244" i="185"/>
  <c r="AG244" i="185"/>
  <c r="AF244" i="185"/>
  <c r="AL243" i="185"/>
  <c r="AK243" i="185"/>
  <c r="AJ243" i="185"/>
  <c r="AI243" i="185"/>
  <c r="AH243" i="185"/>
  <c r="AG243" i="185"/>
  <c r="AF243" i="185"/>
  <c r="AL242" i="185"/>
  <c r="AK242" i="185"/>
  <c r="AJ242" i="185"/>
  <c r="AI242" i="185"/>
  <c r="AH242" i="185"/>
  <c r="AG242" i="185"/>
  <c r="AF242" i="185"/>
  <c r="AL241" i="185"/>
  <c r="AK241" i="185"/>
  <c r="AJ241" i="185"/>
  <c r="AI241" i="185"/>
  <c r="AH241" i="185"/>
  <c r="AG241" i="185"/>
  <c r="AF241" i="185"/>
  <c r="AL240" i="185"/>
  <c r="AK240" i="185"/>
  <c r="AJ240" i="185"/>
  <c r="AI240" i="185"/>
  <c r="AH240" i="185"/>
  <c r="AG240" i="185"/>
  <c r="AF240" i="185"/>
  <c r="AL239" i="185"/>
  <c r="AK239" i="185"/>
  <c r="AJ239" i="185"/>
  <c r="AI239" i="185"/>
  <c r="AH239" i="185"/>
  <c r="AG239" i="185"/>
  <c r="AF239" i="185"/>
  <c r="AL238" i="185"/>
  <c r="AK238" i="185"/>
  <c r="AJ238" i="185"/>
  <c r="AI238" i="185"/>
  <c r="AH238" i="185"/>
  <c r="AG238" i="185"/>
  <c r="AF238" i="185"/>
  <c r="AL237" i="185"/>
  <c r="AK237" i="185"/>
  <c r="AJ237" i="185"/>
  <c r="AI237" i="185"/>
  <c r="AH237" i="185"/>
  <c r="AG237" i="185"/>
  <c r="AF237" i="185"/>
  <c r="AL236" i="185"/>
  <c r="AK236" i="185"/>
  <c r="AJ236" i="185"/>
  <c r="AI236" i="185"/>
  <c r="AH236" i="185"/>
  <c r="AG236" i="185"/>
  <c r="AF236" i="185"/>
  <c r="AL235" i="185"/>
  <c r="AK235" i="185"/>
  <c r="AJ235" i="185"/>
  <c r="AI235" i="185"/>
  <c r="AH235" i="185"/>
  <c r="AG235" i="185"/>
  <c r="AF235" i="185"/>
  <c r="AL234" i="185"/>
  <c r="AK234" i="185"/>
  <c r="AJ234" i="185"/>
  <c r="AI234" i="185"/>
  <c r="AH234" i="185"/>
  <c r="AG234" i="185"/>
  <c r="AF234" i="185"/>
  <c r="AL233" i="185"/>
  <c r="AK233" i="185"/>
  <c r="AJ233" i="185"/>
  <c r="AI233" i="185"/>
  <c r="AH233" i="185"/>
  <c r="AG233" i="185"/>
  <c r="AF233" i="185"/>
  <c r="AL232" i="185"/>
  <c r="AK232" i="185"/>
  <c r="AJ232" i="185"/>
  <c r="AI232" i="185"/>
  <c r="AH232" i="185"/>
  <c r="AG232" i="185"/>
  <c r="AF232" i="185"/>
  <c r="AL231" i="185"/>
  <c r="AK231" i="185"/>
  <c r="AJ231" i="185"/>
  <c r="AI231" i="185"/>
  <c r="AH231" i="185"/>
  <c r="AG231" i="185"/>
  <c r="AF231" i="185"/>
  <c r="AL230" i="185"/>
  <c r="AK230" i="185"/>
  <c r="AJ230" i="185"/>
  <c r="AI230" i="185"/>
  <c r="AH230" i="185"/>
  <c r="AG230" i="185"/>
  <c r="AF230" i="185"/>
  <c r="AL229" i="185"/>
  <c r="AK229" i="185"/>
  <c r="AJ229" i="185"/>
  <c r="AI229" i="185"/>
  <c r="AH229" i="185"/>
  <c r="AG229" i="185"/>
  <c r="AF229" i="185"/>
  <c r="AL228" i="185"/>
  <c r="AK228" i="185"/>
  <c r="AJ228" i="185"/>
  <c r="AI228" i="185"/>
  <c r="AH228" i="185"/>
  <c r="AG228" i="185"/>
  <c r="AF228" i="185"/>
  <c r="AL227" i="185"/>
  <c r="AK227" i="185"/>
  <c r="AJ227" i="185"/>
  <c r="AI227" i="185"/>
  <c r="AH227" i="185"/>
  <c r="AG227" i="185"/>
  <c r="AF227" i="185"/>
  <c r="AL226" i="185"/>
  <c r="AK226" i="185"/>
  <c r="AJ226" i="185"/>
  <c r="AI226" i="185"/>
  <c r="AH226" i="185"/>
  <c r="AG226" i="185"/>
  <c r="AF226" i="185"/>
  <c r="AL225" i="185"/>
  <c r="AK225" i="185"/>
  <c r="AJ225" i="185"/>
  <c r="AI225" i="185"/>
  <c r="AH225" i="185"/>
  <c r="AG225" i="185"/>
  <c r="AF225" i="185"/>
  <c r="AL224" i="185"/>
  <c r="AK224" i="185"/>
  <c r="AJ224" i="185"/>
  <c r="AI224" i="185"/>
  <c r="AH224" i="185"/>
  <c r="AG224" i="185"/>
  <c r="AF224" i="185"/>
  <c r="AL223" i="185"/>
  <c r="AK223" i="185"/>
  <c r="AJ223" i="185"/>
  <c r="AI223" i="185"/>
  <c r="AH223" i="185"/>
  <c r="AG223" i="185"/>
  <c r="AF223" i="185"/>
  <c r="AL222" i="185"/>
  <c r="AK222" i="185"/>
  <c r="AJ222" i="185"/>
  <c r="AI222" i="185"/>
  <c r="AH222" i="185"/>
  <c r="AG222" i="185"/>
  <c r="AF222" i="185"/>
  <c r="AL221" i="185"/>
  <c r="AK221" i="185"/>
  <c r="AJ221" i="185"/>
  <c r="AI221" i="185"/>
  <c r="AH221" i="185"/>
  <c r="AG221" i="185"/>
  <c r="AF221" i="185"/>
  <c r="AL220" i="185"/>
  <c r="AK220" i="185"/>
  <c r="AJ220" i="185"/>
  <c r="AI220" i="185"/>
  <c r="AH220" i="185"/>
  <c r="AG220" i="185"/>
  <c r="AF220" i="185"/>
  <c r="AL219" i="185"/>
  <c r="AK219" i="185"/>
  <c r="AJ219" i="185"/>
  <c r="AI219" i="185"/>
  <c r="AH219" i="185"/>
  <c r="AG219" i="185"/>
  <c r="AF219" i="185"/>
  <c r="AL218" i="185"/>
  <c r="AK218" i="185"/>
  <c r="AJ218" i="185"/>
  <c r="AI218" i="185"/>
  <c r="AH218" i="185"/>
  <c r="AG218" i="185"/>
  <c r="AF218" i="185"/>
  <c r="AL217" i="185"/>
  <c r="AK217" i="185"/>
  <c r="AJ217" i="185"/>
  <c r="AI217" i="185"/>
  <c r="AH217" i="185"/>
  <c r="AG217" i="185"/>
  <c r="AF217" i="185"/>
  <c r="AL216" i="185"/>
  <c r="AK216" i="185"/>
  <c r="AJ216" i="185"/>
  <c r="AI216" i="185"/>
  <c r="AH216" i="185"/>
  <c r="AG216" i="185"/>
  <c r="AF216" i="185"/>
  <c r="AL215" i="185"/>
  <c r="AK215" i="185"/>
  <c r="AJ215" i="185"/>
  <c r="AI215" i="185"/>
  <c r="AH215" i="185"/>
  <c r="AG215" i="185"/>
  <c r="AF215" i="185"/>
  <c r="AL214" i="185"/>
  <c r="AK214" i="185"/>
  <c r="AJ214" i="185"/>
  <c r="AI214" i="185"/>
  <c r="AH214" i="185"/>
  <c r="AG214" i="185"/>
  <c r="AF214" i="185"/>
  <c r="AL213" i="185"/>
  <c r="AK213" i="185"/>
  <c r="AJ213" i="185"/>
  <c r="AI213" i="185"/>
  <c r="AH213" i="185"/>
  <c r="AG213" i="185"/>
  <c r="AF213" i="185"/>
  <c r="AH212" i="185"/>
  <c r="AG212" i="185"/>
  <c r="AF212" i="185"/>
  <c r="AL211" i="185"/>
  <c r="AK211" i="185"/>
  <c r="AJ211" i="185"/>
  <c r="AI211" i="185"/>
  <c r="AH211" i="185"/>
  <c r="AG211" i="185"/>
  <c r="AF211" i="185"/>
  <c r="AL210" i="185"/>
  <c r="AK210" i="185"/>
  <c r="AJ210" i="185"/>
  <c r="AI210" i="185"/>
  <c r="AH210" i="185"/>
  <c r="AG210" i="185"/>
  <c r="AF210" i="185"/>
  <c r="AL208" i="185"/>
  <c r="AK208" i="185"/>
  <c r="AJ208" i="185"/>
  <c r="AI208" i="185"/>
  <c r="AH208" i="185"/>
  <c r="AG208" i="185"/>
  <c r="AF208" i="185"/>
  <c r="AL207" i="185"/>
  <c r="AK207" i="185"/>
  <c r="AJ207" i="185"/>
  <c r="AI207" i="185"/>
  <c r="AH207" i="185"/>
  <c r="AG207" i="185"/>
  <c r="AF207" i="185"/>
  <c r="AL206" i="185"/>
  <c r="AK206" i="185"/>
  <c r="AJ206" i="185"/>
  <c r="AI206" i="185"/>
  <c r="AH206" i="185"/>
  <c r="AG206" i="185"/>
  <c r="AF206" i="185"/>
  <c r="AL205" i="185"/>
  <c r="AK205" i="185"/>
  <c r="AJ205" i="185"/>
  <c r="AI205" i="185"/>
  <c r="AH205" i="185"/>
  <c r="AG205" i="185"/>
  <c r="AF205" i="185"/>
  <c r="AL204" i="185"/>
  <c r="AK204" i="185"/>
  <c r="AJ204" i="185"/>
  <c r="AI204" i="185"/>
  <c r="AH204" i="185"/>
  <c r="AG204" i="185"/>
  <c r="AF204" i="185"/>
  <c r="AL203" i="185"/>
  <c r="AK203" i="185"/>
  <c r="AJ203" i="185"/>
  <c r="AI203" i="185"/>
  <c r="AH203" i="185"/>
  <c r="AG203" i="185"/>
  <c r="AF203" i="185"/>
  <c r="AL202" i="185"/>
  <c r="AK202" i="185"/>
  <c r="AJ202" i="185"/>
  <c r="AI202" i="185"/>
  <c r="AH202" i="185"/>
  <c r="AG202" i="185"/>
  <c r="AF202" i="185"/>
  <c r="AL201" i="185"/>
  <c r="AK201" i="185"/>
  <c r="AJ201" i="185"/>
  <c r="AI201" i="185"/>
  <c r="AH201" i="185"/>
  <c r="AG201" i="185"/>
  <c r="AF201" i="185"/>
  <c r="AF200" i="185"/>
  <c r="AL198" i="185"/>
  <c r="AK198" i="185"/>
  <c r="AJ198" i="185"/>
  <c r="AI198" i="185"/>
  <c r="AH198" i="185"/>
  <c r="AG198" i="185"/>
  <c r="AF198" i="185"/>
  <c r="AL197" i="185"/>
  <c r="AK197" i="185"/>
  <c r="AJ197" i="185"/>
  <c r="AI197" i="185"/>
  <c r="AH197" i="185"/>
  <c r="AG197" i="185"/>
  <c r="AF197" i="185"/>
  <c r="AL196" i="185"/>
  <c r="AK196" i="185"/>
  <c r="AJ196" i="185"/>
  <c r="AI196" i="185"/>
  <c r="AH196" i="185"/>
  <c r="AG196" i="185"/>
  <c r="AF196" i="185"/>
  <c r="AL195" i="185"/>
  <c r="AK195" i="185"/>
  <c r="AJ195" i="185"/>
  <c r="AI195" i="185"/>
  <c r="AH195" i="185"/>
  <c r="AG195" i="185"/>
  <c r="AF195" i="185"/>
  <c r="AL194" i="185"/>
  <c r="AK194" i="185"/>
  <c r="AJ194" i="185"/>
  <c r="AI194" i="185"/>
  <c r="AH194" i="185"/>
  <c r="AG194" i="185"/>
  <c r="AF194" i="185"/>
  <c r="AL193" i="185"/>
  <c r="AK193" i="185"/>
  <c r="AJ193" i="185"/>
  <c r="AI193" i="185"/>
  <c r="AH193" i="185"/>
  <c r="AG193" i="185"/>
  <c r="AF193" i="185"/>
  <c r="AL192" i="185"/>
  <c r="AK192" i="185"/>
  <c r="AJ192" i="185"/>
  <c r="AI192" i="185"/>
  <c r="AH192" i="185"/>
  <c r="AG192" i="185"/>
  <c r="AF192" i="185"/>
  <c r="AK191" i="185"/>
  <c r="AJ191" i="185"/>
  <c r="AL190" i="185"/>
  <c r="AK190" i="185"/>
  <c r="AJ190" i="185"/>
  <c r="AI190" i="185"/>
  <c r="AH190" i="185"/>
  <c r="AG190" i="185"/>
  <c r="AF190" i="185"/>
  <c r="AK189" i="185"/>
  <c r="AJ189" i="185"/>
  <c r="AI189" i="185"/>
  <c r="AH189" i="185"/>
  <c r="AL187" i="185"/>
  <c r="AK187" i="185"/>
  <c r="AJ187" i="185"/>
  <c r="AI187" i="185"/>
  <c r="AH187" i="185"/>
  <c r="AG187" i="185"/>
  <c r="AF187" i="185"/>
  <c r="AL186" i="185"/>
  <c r="AK186" i="185"/>
  <c r="AJ186" i="185"/>
  <c r="AI186" i="185"/>
  <c r="AH186" i="185"/>
  <c r="AG186" i="185"/>
  <c r="AF186" i="185"/>
  <c r="AL185" i="185"/>
  <c r="AK185" i="185"/>
  <c r="AJ185" i="185"/>
  <c r="AI185" i="185"/>
  <c r="AH185" i="185"/>
  <c r="AG185" i="185"/>
  <c r="AF185" i="185"/>
  <c r="AL184" i="185"/>
  <c r="AK184" i="185"/>
  <c r="AJ184" i="185"/>
  <c r="AI184" i="185"/>
  <c r="AH184" i="185"/>
  <c r="AG184" i="185"/>
  <c r="AF184" i="185"/>
  <c r="AL183" i="185"/>
  <c r="AK183" i="185"/>
  <c r="AJ183" i="185"/>
  <c r="AI183" i="185"/>
  <c r="AH183" i="185"/>
  <c r="AG183" i="185"/>
  <c r="AF183" i="185"/>
  <c r="AL182" i="185"/>
  <c r="AK182" i="185"/>
  <c r="AJ182" i="185"/>
  <c r="AI182" i="185"/>
  <c r="AH182" i="185"/>
  <c r="AG182" i="185"/>
  <c r="AF182" i="185"/>
  <c r="AL181" i="185"/>
  <c r="AK181" i="185"/>
  <c r="AJ181" i="185"/>
  <c r="AI181" i="185"/>
  <c r="AH181" i="185"/>
  <c r="AG181" i="185"/>
  <c r="AF181" i="185"/>
  <c r="AL180" i="185"/>
  <c r="AK180" i="185"/>
  <c r="AJ180" i="185"/>
  <c r="AI180" i="185"/>
  <c r="AH180" i="185"/>
  <c r="AG180" i="185"/>
  <c r="AF180" i="185"/>
  <c r="AL179" i="185"/>
  <c r="AK179" i="185"/>
  <c r="AJ179" i="185"/>
  <c r="AI179" i="185"/>
  <c r="AH179" i="185"/>
  <c r="AG179" i="185"/>
  <c r="AF179" i="185"/>
  <c r="AL178" i="185"/>
  <c r="AK178" i="185"/>
  <c r="AJ178" i="185"/>
  <c r="AI178" i="185"/>
  <c r="AH178" i="185"/>
  <c r="AG178" i="185"/>
  <c r="AF178" i="185"/>
  <c r="AL177" i="185"/>
  <c r="AK177" i="185"/>
  <c r="AJ177" i="185"/>
  <c r="AI177" i="185"/>
  <c r="AH177" i="185"/>
  <c r="AG177" i="185"/>
  <c r="AF177" i="185"/>
  <c r="AL176" i="185"/>
  <c r="AK176" i="185"/>
  <c r="AJ176" i="185"/>
  <c r="AI176" i="185"/>
  <c r="AH176" i="185"/>
  <c r="AG176" i="185"/>
  <c r="AF176" i="185"/>
  <c r="AL175" i="185"/>
  <c r="AK175" i="185"/>
  <c r="AJ175" i="185"/>
  <c r="AI175" i="185"/>
  <c r="AH175" i="185"/>
  <c r="AG175" i="185"/>
  <c r="AF175" i="185"/>
  <c r="AL174" i="185"/>
  <c r="AK174" i="185"/>
  <c r="AJ174" i="185"/>
  <c r="AI174" i="185"/>
  <c r="AH174" i="185"/>
  <c r="AG174" i="185"/>
  <c r="AF174" i="185"/>
  <c r="AL173" i="185"/>
  <c r="AK173" i="185"/>
  <c r="AJ173" i="185"/>
  <c r="AI173" i="185"/>
  <c r="AH173" i="185"/>
  <c r="AG173" i="185"/>
  <c r="AF173" i="185"/>
  <c r="AL172" i="185"/>
  <c r="AK172" i="185"/>
  <c r="AJ172" i="185"/>
  <c r="AI172" i="185"/>
  <c r="AH172" i="185"/>
  <c r="AG172" i="185"/>
  <c r="AF172" i="185"/>
  <c r="AL171" i="185"/>
  <c r="AK171" i="185"/>
  <c r="AJ171" i="185"/>
  <c r="AI171" i="185"/>
  <c r="AH171" i="185"/>
  <c r="AG171" i="185"/>
  <c r="AF171" i="185"/>
  <c r="AL170" i="185"/>
  <c r="AK170" i="185"/>
  <c r="AJ170" i="185"/>
  <c r="AI170" i="185"/>
  <c r="AH170" i="185"/>
  <c r="AG170" i="185"/>
  <c r="AF170" i="185"/>
  <c r="AL169" i="185"/>
  <c r="AK169" i="185"/>
  <c r="AJ169" i="185"/>
  <c r="AI169" i="185"/>
  <c r="AH169" i="185"/>
  <c r="AG169" i="185"/>
  <c r="AF169" i="185"/>
  <c r="AL168" i="185"/>
  <c r="AK168" i="185"/>
  <c r="AJ168" i="185"/>
  <c r="AI168" i="185"/>
  <c r="AH168" i="185"/>
  <c r="AG168" i="185"/>
  <c r="AF168" i="185"/>
  <c r="AL167" i="185"/>
  <c r="AK167" i="185"/>
  <c r="AJ167" i="185"/>
  <c r="AI167" i="185"/>
  <c r="AH167" i="185"/>
  <c r="AG167" i="185"/>
  <c r="AF167" i="185"/>
  <c r="AL166" i="185"/>
  <c r="AK166" i="185"/>
  <c r="AJ166" i="185"/>
  <c r="AI166" i="185"/>
  <c r="AH166" i="185"/>
  <c r="AG166" i="185"/>
  <c r="AF166" i="185"/>
  <c r="AL165" i="185"/>
  <c r="AK165" i="185"/>
  <c r="AJ165" i="185"/>
  <c r="AI165" i="185"/>
  <c r="AH165" i="185"/>
  <c r="AG165" i="185"/>
  <c r="AF165" i="185"/>
  <c r="AL164" i="185"/>
  <c r="AK164" i="185"/>
  <c r="AJ164" i="185"/>
  <c r="AI164" i="185"/>
  <c r="AH164" i="185"/>
  <c r="AG164" i="185"/>
  <c r="AF164" i="185"/>
  <c r="AL163" i="185"/>
  <c r="AK163" i="185"/>
  <c r="AJ163" i="185"/>
  <c r="AI163" i="185"/>
  <c r="AH163" i="185"/>
  <c r="AG163" i="185"/>
  <c r="AF163" i="185"/>
  <c r="AL162" i="185"/>
  <c r="AK162" i="185"/>
  <c r="AJ162" i="185"/>
  <c r="AI162" i="185"/>
  <c r="AH162" i="185"/>
  <c r="AG162" i="185"/>
  <c r="AF162" i="185"/>
  <c r="AL161" i="185"/>
  <c r="AK161" i="185"/>
  <c r="AJ161" i="185"/>
  <c r="AI161" i="185"/>
  <c r="AH161" i="185"/>
  <c r="AG161" i="185"/>
  <c r="AF161" i="185"/>
  <c r="AL160" i="185"/>
  <c r="AK160" i="185"/>
  <c r="AJ160" i="185"/>
  <c r="AI160" i="185"/>
  <c r="AH160" i="185"/>
  <c r="AG160" i="185"/>
  <c r="AF160" i="185"/>
  <c r="AL159" i="185"/>
  <c r="AK159" i="185"/>
  <c r="AJ159" i="185"/>
  <c r="AI159" i="185"/>
  <c r="AH159" i="185"/>
  <c r="AG159" i="185"/>
  <c r="AF159" i="185"/>
  <c r="AL158" i="185"/>
  <c r="AK158" i="185"/>
  <c r="AJ158" i="185"/>
  <c r="AI158" i="185"/>
  <c r="AH158" i="185"/>
  <c r="AG158" i="185"/>
  <c r="AF158" i="185"/>
  <c r="AL157" i="185"/>
  <c r="AK157" i="185"/>
  <c r="AJ157" i="185"/>
  <c r="AI157" i="185"/>
  <c r="AH157" i="185"/>
  <c r="AG157" i="185"/>
  <c r="AF157" i="185"/>
  <c r="AL156" i="185"/>
  <c r="AK156" i="185"/>
  <c r="AJ156" i="185"/>
  <c r="AI156" i="185"/>
  <c r="AH156" i="185"/>
  <c r="AG156" i="185"/>
  <c r="AF156" i="185"/>
  <c r="AL155" i="185"/>
  <c r="AK155" i="185"/>
  <c r="AJ155" i="185"/>
  <c r="AI155" i="185"/>
  <c r="AH155" i="185"/>
  <c r="AG155" i="185"/>
  <c r="AF155" i="185"/>
  <c r="AL154" i="185"/>
  <c r="AK154" i="185"/>
  <c r="AJ154" i="185"/>
  <c r="AI154" i="185"/>
  <c r="AH154" i="185"/>
  <c r="AG154" i="185"/>
  <c r="AF154" i="185"/>
  <c r="AL153" i="185"/>
  <c r="AK153" i="185"/>
  <c r="AJ153" i="185"/>
  <c r="AI153" i="185"/>
  <c r="AH153" i="185"/>
  <c r="AG153" i="185"/>
  <c r="AF153" i="185"/>
  <c r="AL152" i="185"/>
  <c r="AK152" i="185"/>
  <c r="AJ152" i="185"/>
  <c r="AI152" i="185"/>
  <c r="AH152" i="185"/>
  <c r="AG152" i="185"/>
  <c r="AF152" i="185"/>
  <c r="AL151" i="185"/>
  <c r="AK151" i="185"/>
  <c r="AJ151" i="185"/>
  <c r="AI151" i="185"/>
  <c r="AH151" i="185"/>
  <c r="AG151" i="185"/>
  <c r="AF151" i="185"/>
  <c r="AL150" i="185"/>
  <c r="AK150" i="185"/>
  <c r="AJ150" i="185"/>
  <c r="AI150" i="185"/>
  <c r="AH150" i="185"/>
  <c r="AG150" i="185"/>
  <c r="AF150" i="185"/>
  <c r="AL149" i="185"/>
  <c r="AK149" i="185"/>
  <c r="AJ149" i="185"/>
  <c r="AI149" i="185"/>
  <c r="AH149" i="185"/>
  <c r="AG149" i="185"/>
  <c r="AF149" i="185"/>
  <c r="AL148" i="185"/>
  <c r="AK148" i="185"/>
  <c r="AJ148" i="185"/>
  <c r="AI148" i="185"/>
  <c r="AH148" i="185"/>
  <c r="AG148" i="185"/>
  <c r="AF148" i="185"/>
  <c r="AL147" i="185"/>
  <c r="AK147" i="185"/>
  <c r="AJ147" i="185"/>
  <c r="AI147" i="185"/>
  <c r="AH147" i="185"/>
  <c r="AG147" i="185"/>
  <c r="AF147" i="185"/>
  <c r="AL146" i="185"/>
  <c r="AK146" i="185"/>
  <c r="AJ146" i="185"/>
  <c r="AI146" i="185"/>
  <c r="AH146" i="185"/>
  <c r="AG146" i="185"/>
  <c r="AF146" i="185"/>
  <c r="AL145" i="185"/>
  <c r="AK145" i="185"/>
  <c r="AJ145" i="185"/>
  <c r="AI145" i="185"/>
  <c r="AH145" i="185"/>
  <c r="AG145" i="185"/>
  <c r="AF145" i="185"/>
  <c r="AL144" i="185"/>
  <c r="AK144" i="185"/>
  <c r="AJ144" i="185"/>
  <c r="AI144" i="185"/>
  <c r="AH144" i="185"/>
  <c r="AG144" i="185"/>
  <c r="AF144" i="185"/>
  <c r="AL143" i="185"/>
  <c r="AK143" i="185"/>
  <c r="AJ143" i="185"/>
  <c r="AI143" i="185"/>
  <c r="AH143" i="185"/>
  <c r="AG143" i="185"/>
  <c r="AF143" i="185"/>
  <c r="AL142" i="185"/>
  <c r="AK142" i="185"/>
  <c r="AJ142" i="185"/>
  <c r="AI142" i="185"/>
  <c r="AH142" i="185"/>
  <c r="AG142" i="185"/>
  <c r="AF142" i="185"/>
  <c r="AL141" i="185"/>
  <c r="AK141" i="185"/>
  <c r="AJ141" i="185"/>
  <c r="AI141" i="185"/>
  <c r="AH141" i="185"/>
  <c r="AG141" i="185"/>
  <c r="AF141" i="185"/>
  <c r="AL140" i="185"/>
  <c r="AK140" i="185"/>
  <c r="AJ140" i="185"/>
  <c r="AI140" i="185"/>
  <c r="AH140" i="185"/>
  <c r="AG140" i="185"/>
  <c r="AF140" i="185"/>
  <c r="AL139" i="185"/>
  <c r="AK139" i="185"/>
  <c r="AJ139" i="185"/>
  <c r="AI139" i="185"/>
  <c r="AH139" i="185"/>
  <c r="AG139" i="185"/>
  <c r="AF139" i="185"/>
  <c r="AL138" i="185"/>
  <c r="AK138" i="185"/>
  <c r="AJ138" i="185"/>
  <c r="AI138" i="185"/>
  <c r="AH138" i="185"/>
  <c r="AG138" i="185"/>
  <c r="AF138" i="185"/>
  <c r="AL137" i="185"/>
  <c r="AK137" i="185"/>
  <c r="AJ137" i="185"/>
  <c r="AI137" i="185"/>
  <c r="AH137" i="185"/>
  <c r="AG137" i="185"/>
  <c r="AF137" i="185"/>
  <c r="AL136" i="185"/>
  <c r="AK136" i="185"/>
  <c r="AJ136" i="185"/>
  <c r="AI136" i="185"/>
  <c r="AH136" i="185"/>
  <c r="AG136" i="185"/>
  <c r="AF136" i="185"/>
  <c r="AL135" i="185"/>
  <c r="AK135" i="185"/>
  <c r="AJ135" i="185"/>
  <c r="AI135" i="185"/>
  <c r="AH135" i="185"/>
  <c r="AG135" i="185"/>
  <c r="AF135" i="185"/>
  <c r="AL134" i="185"/>
  <c r="AK134" i="185"/>
  <c r="AJ134" i="185"/>
  <c r="AI134" i="185"/>
  <c r="AH134" i="185"/>
  <c r="AG134" i="185"/>
  <c r="AF134" i="185"/>
  <c r="AL133" i="185"/>
  <c r="AK133" i="185"/>
  <c r="AJ133" i="185"/>
  <c r="AI133" i="185"/>
  <c r="AH133" i="185"/>
  <c r="AG133" i="185"/>
  <c r="AF133" i="185"/>
  <c r="AL132" i="185"/>
  <c r="AK132" i="185"/>
  <c r="AJ132" i="185"/>
  <c r="AI132" i="185"/>
  <c r="AH132" i="185"/>
  <c r="AG132" i="185"/>
  <c r="AF132" i="185"/>
  <c r="AL131" i="185"/>
  <c r="AK131" i="185"/>
  <c r="AJ131" i="185"/>
  <c r="AI131" i="185"/>
  <c r="AH131" i="185"/>
  <c r="AG131" i="185"/>
  <c r="AF131" i="185"/>
  <c r="AL130" i="185"/>
  <c r="AK130" i="185"/>
  <c r="AJ130" i="185"/>
  <c r="AI130" i="185"/>
  <c r="AH130" i="185"/>
  <c r="AG130" i="185"/>
  <c r="AF130" i="185"/>
  <c r="AL129" i="185"/>
  <c r="AK129" i="185"/>
  <c r="AJ129" i="185"/>
  <c r="AI129" i="185"/>
  <c r="AH129" i="185"/>
  <c r="AG129" i="185"/>
  <c r="AF129" i="185"/>
  <c r="AL128" i="185"/>
  <c r="AK128" i="185"/>
  <c r="AJ128" i="185"/>
  <c r="AI128" i="185"/>
  <c r="AH128" i="185"/>
  <c r="AG128" i="185"/>
  <c r="AF128" i="185"/>
  <c r="AL127" i="185"/>
  <c r="AK127" i="185"/>
  <c r="AJ127" i="185"/>
  <c r="AI127" i="185"/>
  <c r="AH127" i="185"/>
  <c r="AG127" i="185"/>
  <c r="AF127" i="185"/>
  <c r="AL126" i="185"/>
  <c r="AK126" i="185"/>
  <c r="AJ126" i="185"/>
  <c r="AI126" i="185"/>
  <c r="AH126" i="185"/>
  <c r="AG126" i="185"/>
  <c r="AF126" i="185"/>
  <c r="AL125" i="185"/>
  <c r="AK125" i="185"/>
  <c r="AJ125" i="185"/>
  <c r="AI125" i="185"/>
  <c r="AH125" i="185"/>
  <c r="AG125" i="185"/>
  <c r="AF125" i="185"/>
  <c r="AL124" i="185"/>
  <c r="AK124" i="185"/>
  <c r="AJ124" i="185"/>
  <c r="AI124" i="185"/>
  <c r="AH124" i="185"/>
  <c r="AG124" i="185"/>
  <c r="AF124" i="185"/>
  <c r="AL123" i="185"/>
  <c r="AK123" i="185"/>
  <c r="AJ123" i="185"/>
  <c r="AI123" i="185"/>
  <c r="AH123" i="185"/>
  <c r="AG123" i="185"/>
  <c r="AF123" i="185"/>
  <c r="AL122" i="185"/>
  <c r="AK122" i="185"/>
  <c r="AJ122" i="185"/>
  <c r="AI122" i="185"/>
  <c r="AH122" i="185"/>
  <c r="AG122" i="185"/>
  <c r="AF122" i="185"/>
  <c r="AL121" i="185"/>
  <c r="AK121" i="185"/>
  <c r="AJ121" i="185"/>
  <c r="AI121" i="185"/>
  <c r="AH121" i="185"/>
  <c r="AG121" i="185"/>
  <c r="AF121" i="185"/>
  <c r="AL120" i="185"/>
  <c r="AK120" i="185"/>
  <c r="AJ120" i="185"/>
  <c r="AI120" i="185"/>
  <c r="AH120" i="185"/>
  <c r="AG120" i="185"/>
  <c r="AF120" i="185"/>
  <c r="AL119" i="185"/>
  <c r="AK119" i="185"/>
  <c r="AJ119" i="185"/>
  <c r="AI119" i="185"/>
  <c r="AH119" i="185"/>
  <c r="AG119" i="185"/>
  <c r="AF119" i="185"/>
  <c r="AL118" i="185"/>
  <c r="AK118" i="185"/>
  <c r="AJ118" i="185"/>
  <c r="AI118" i="185"/>
  <c r="AH118" i="185"/>
  <c r="AG118" i="185"/>
  <c r="AF118" i="185"/>
  <c r="AL117" i="185"/>
  <c r="AK117" i="185"/>
  <c r="AJ117" i="185"/>
  <c r="AI117" i="185"/>
  <c r="AH117" i="185"/>
  <c r="AG117" i="185"/>
  <c r="AF117" i="185"/>
  <c r="AL116" i="185"/>
  <c r="AK116" i="185"/>
  <c r="AJ116" i="185"/>
  <c r="AI116" i="185"/>
  <c r="AH116" i="185"/>
  <c r="AG116" i="185"/>
  <c r="AF116" i="185"/>
  <c r="AL115" i="185"/>
  <c r="AK115" i="185"/>
  <c r="AJ115" i="185"/>
  <c r="AI115" i="185"/>
  <c r="AH115" i="185"/>
  <c r="AG115" i="185"/>
  <c r="AF115" i="185"/>
  <c r="AL114" i="185"/>
  <c r="AK114" i="185"/>
  <c r="AJ114" i="185"/>
  <c r="AI114" i="185"/>
  <c r="AH114" i="185"/>
  <c r="AG114" i="185"/>
  <c r="AF114" i="185"/>
  <c r="AL113" i="185"/>
  <c r="AK113" i="185"/>
  <c r="AJ113" i="185"/>
  <c r="AI113" i="185"/>
  <c r="AH113" i="185"/>
  <c r="AG113" i="185"/>
  <c r="AF113" i="185"/>
  <c r="AL112" i="185"/>
  <c r="AK112" i="185"/>
  <c r="AJ112" i="185"/>
  <c r="AI112" i="185"/>
  <c r="AH112" i="185"/>
  <c r="AG112" i="185"/>
  <c r="AF112" i="185"/>
  <c r="AL111" i="185"/>
  <c r="AK111" i="185"/>
  <c r="AJ111" i="185"/>
  <c r="AI111" i="185"/>
  <c r="AH111" i="185"/>
  <c r="AG111" i="185"/>
  <c r="AF111" i="185"/>
  <c r="AL110" i="185"/>
  <c r="AK110" i="185"/>
  <c r="AJ110" i="185"/>
  <c r="AI110" i="185"/>
  <c r="AH110" i="185"/>
  <c r="AG110" i="185"/>
  <c r="AF110" i="185"/>
  <c r="AL109" i="185"/>
  <c r="AK109" i="185"/>
  <c r="AJ109" i="185"/>
  <c r="AI109" i="185"/>
  <c r="AH109" i="185"/>
  <c r="AG109" i="185"/>
  <c r="AF109" i="185"/>
  <c r="AL108" i="185"/>
  <c r="AK108" i="185"/>
  <c r="AJ108" i="185"/>
  <c r="AI108" i="185"/>
  <c r="AH108" i="185"/>
  <c r="AG108" i="185"/>
  <c r="AF108" i="185"/>
  <c r="AL107" i="185"/>
  <c r="AK107" i="185"/>
  <c r="AJ107" i="185"/>
  <c r="AI107" i="185"/>
  <c r="AH107" i="185"/>
  <c r="AG107" i="185"/>
  <c r="AF107" i="185"/>
  <c r="AL106" i="185"/>
  <c r="AK106" i="185"/>
  <c r="AJ106" i="185"/>
  <c r="AI106" i="185"/>
  <c r="AH106" i="185"/>
  <c r="AG106" i="185"/>
  <c r="AF106" i="185"/>
  <c r="AL105" i="185"/>
  <c r="AK105" i="185"/>
  <c r="AJ105" i="185"/>
  <c r="AI105" i="185"/>
  <c r="AH105" i="185"/>
  <c r="AG105" i="185"/>
  <c r="AF105" i="185"/>
  <c r="AL104" i="185"/>
  <c r="AK104" i="185"/>
  <c r="AJ104" i="185"/>
  <c r="AI104" i="185"/>
  <c r="AH104" i="185"/>
  <c r="AG104" i="185"/>
  <c r="AF104" i="185"/>
  <c r="AL103" i="185"/>
  <c r="AK103" i="185"/>
  <c r="AJ103" i="185"/>
  <c r="AI103" i="185"/>
  <c r="AH103" i="185"/>
  <c r="AG103" i="185"/>
  <c r="AF103" i="185"/>
  <c r="AL102" i="185"/>
  <c r="AK102" i="185"/>
  <c r="AJ102" i="185"/>
  <c r="AI102" i="185"/>
  <c r="AH102" i="185"/>
  <c r="AG102" i="185"/>
  <c r="AF102" i="185"/>
  <c r="AL101" i="185"/>
  <c r="AK101" i="185"/>
  <c r="AJ101" i="185"/>
  <c r="AI101" i="185"/>
  <c r="AH101" i="185"/>
  <c r="AG101" i="185"/>
  <c r="AF101" i="185"/>
  <c r="AL100" i="185"/>
  <c r="AK100" i="185"/>
  <c r="AJ100" i="185"/>
  <c r="AI100" i="185"/>
  <c r="AH100" i="185"/>
  <c r="AG100" i="185"/>
  <c r="AF100" i="185"/>
  <c r="AL99" i="185"/>
  <c r="AK99" i="185"/>
  <c r="AJ99" i="185"/>
  <c r="AI99" i="185"/>
  <c r="AH99" i="185"/>
  <c r="AG99" i="185"/>
  <c r="AF99" i="185"/>
  <c r="AL98" i="185"/>
  <c r="AK98" i="185"/>
  <c r="AJ98" i="185"/>
  <c r="AI98" i="185"/>
  <c r="AH98" i="185"/>
  <c r="AG98" i="185"/>
  <c r="AF98" i="185"/>
  <c r="AL97" i="185"/>
  <c r="AK97" i="185"/>
  <c r="AJ97" i="185"/>
  <c r="AI97" i="185"/>
  <c r="AH97" i="185"/>
  <c r="AG97" i="185"/>
  <c r="AF97" i="185"/>
  <c r="AL96" i="185"/>
  <c r="AK96" i="185"/>
  <c r="AJ96" i="185"/>
  <c r="AI96" i="185"/>
  <c r="AH96" i="185"/>
  <c r="AG96" i="185"/>
  <c r="AF96" i="185"/>
  <c r="AL95" i="185"/>
  <c r="AK95" i="185"/>
  <c r="AJ95" i="185"/>
  <c r="AI95" i="185"/>
  <c r="AH95" i="185"/>
  <c r="AG95" i="185"/>
  <c r="AF95" i="185"/>
  <c r="AL94" i="185"/>
  <c r="AK94" i="185"/>
  <c r="AJ94" i="185"/>
  <c r="AI94" i="185"/>
  <c r="AH94" i="185"/>
  <c r="AG94" i="185"/>
  <c r="AF94" i="185"/>
  <c r="AL93" i="185"/>
  <c r="AK93" i="185"/>
  <c r="AJ93" i="185"/>
  <c r="AI93" i="185"/>
  <c r="AH93" i="185"/>
  <c r="AG93" i="185"/>
  <c r="AF93" i="185"/>
  <c r="AL92" i="185"/>
  <c r="AK92" i="185"/>
  <c r="AJ92" i="185"/>
  <c r="AI92" i="185"/>
  <c r="AH92" i="185"/>
  <c r="AG92" i="185"/>
  <c r="AF92" i="185"/>
  <c r="AL91" i="185"/>
  <c r="AK91" i="185"/>
  <c r="AJ91" i="185"/>
  <c r="AI91" i="185"/>
  <c r="AH91" i="185"/>
  <c r="AG91" i="185"/>
  <c r="AF91" i="185"/>
  <c r="AL90" i="185"/>
  <c r="AK90" i="185"/>
  <c r="AJ90" i="185"/>
  <c r="AI90" i="185"/>
  <c r="AH90" i="185"/>
  <c r="AG90" i="185"/>
  <c r="AF90" i="185"/>
  <c r="AL89" i="185"/>
  <c r="AK89" i="185"/>
  <c r="AJ89" i="185"/>
  <c r="AI89" i="185"/>
  <c r="AH89" i="185"/>
  <c r="AG89" i="185"/>
  <c r="AF89" i="185"/>
  <c r="AL88" i="185"/>
  <c r="AK88" i="185"/>
  <c r="AJ88" i="185"/>
  <c r="AI88" i="185"/>
  <c r="AH88" i="185"/>
  <c r="AG88" i="185"/>
  <c r="AF88" i="185"/>
  <c r="AL87" i="185"/>
  <c r="AK87" i="185"/>
  <c r="AJ87" i="185"/>
  <c r="AI87" i="185"/>
  <c r="AH87" i="185"/>
  <c r="AG87" i="185"/>
  <c r="AF87" i="185"/>
  <c r="AL86" i="185"/>
  <c r="AK86" i="185"/>
  <c r="AJ86" i="185"/>
  <c r="AI86" i="185"/>
  <c r="AH86" i="185"/>
  <c r="AG86" i="185"/>
  <c r="AF86" i="185"/>
  <c r="AL85" i="185"/>
  <c r="AK85" i="185"/>
  <c r="AJ85" i="185"/>
  <c r="AI85" i="185"/>
  <c r="AH85" i="185"/>
  <c r="AG85" i="185"/>
  <c r="AF85" i="185"/>
  <c r="AL84" i="185"/>
  <c r="AK84" i="185"/>
  <c r="AJ84" i="185"/>
  <c r="AI84" i="185"/>
  <c r="AH84" i="185"/>
  <c r="AG84" i="185"/>
  <c r="AF84" i="185"/>
  <c r="AL83" i="185"/>
  <c r="AK83" i="185"/>
  <c r="AJ83" i="185"/>
  <c r="AI83" i="185"/>
  <c r="AH83" i="185"/>
  <c r="AG83" i="185"/>
  <c r="AF83" i="185"/>
  <c r="AL82" i="185"/>
  <c r="AK82" i="185"/>
  <c r="AJ82" i="185"/>
  <c r="AI82" i="185"/>
  <c r="AH82" i="185"/>
  <c r="AG82" i="185"/>
  <c r="AF82" i="185"/>
  <c r="AL81" i="185"/>
  <c r="AK81" i="185"/>
  <c r="AJ81" i="185"/>
  <c r="AI81" i="185"/>
  <c r="AH81" i="185"/>
  <c r="AG81" i="185"/>
  <c r="AF81" i="185"/>
  <c r="AL80" i="185"/>
  <c r="AK80" i="185"/>
  <c r="AJ80" i="185"/>
  <c r="AI80" i="185"/>
  <c r="AH80" i="185"/>
  <c r="AG80" i="185"/>
  <c r="AF80" i="185"/>
  <c r="AL79" i="185"/>
  <c r="AK79" i="185"/>
  <c r="AJ79" i="185"/>
  <c r="AI79" i="185"/>
  <c r="AH79" i="185"/>
  <c r="AG79" i="185"/>
  <c r="AF79" i="185"/>
  <c r="AL78" i="185"/>
  <c r="AK78" i="185"/>
  <c r="AJ78" i="185"/>
  <c r="AI78" i="185"/>
  <c r="AH78" i="185"/>
  <c r="AG78" i="185"/>
  <c r="AF78" i="185"/>
  <c r="AL77" i="185"/>
  <c r="AK77" i="185"/>
  <c r="AJ77" i="185"/>
  <c r="AI77" i="185"/>
  <c r="AH77" i="185"/>
  <c r="AG77" i="185"/>
  <c r="AF77" i="185"/>
  <c r="AL76" i="185"/>
  <c r="AK76" i="185"/>
  <c r="AJ76" i="185"/>
  <c r="AI76" i="185"/>
  <c r="AH76" i="185"/>
  <c r="AG76" i="185"/>
  <c r="AF76" i="185"/>
  <c r="AL75" i="185"/>
  <c r="AK75" i="185"/>
  <c r="AJ75" i="185"/>
  <c r="AI75" i="185"/>
  <c r="AH75" i="185"/>
  <c r="AG75" i="185"/>
  <c r="AF75" i="185"/>
  <c r="AL74" i="185"/>
  <c r="AK74" i="185"/>
  <c r="AJ74" i="185"/>
  <c r="AI74" i="185"/>
  <c r="AH74" i="185"/>
  <c r="AG74" i="185"/>
  <c r="AF74" i="185"/>
  <c r="AL73" i="185"/>
  <c r="AK73" i="185"/>
  <c r="AJ73" i="185"/>
  <c r="AI73" i="185"/>
  <c r="AH73" i="185"/>
  <c r="AG73" i="185"/>
  <c r="AF73" i="185"/>
  <c r="AL72" i="185"/>
  <c r="AK72" i="185"/>
  <c r="AJ72" i="185"/>
  <c r="AI72" i="185"/>
  <c r="AH72" i="185"/>
  <c r="AG72" i="185"/>
  <c r="AF72" i="185"/>
  <c r="AL71" i="185"/>
  <c r="AK71" i="185"/>
  <c r="AJ71" i="185"/>
  <c r="AI71" i="185"/>
  <c r="AH71" i="185"/>
  <c r="AG71" i="185"/>
  <c r="AF71" i="185"/>
  <c r="AL70" i="185"/>
  <c r="AK70" i="185"/>
  <c r="AJ70" i="185"/>
  <c r="AI70" i="185"/>
  <c r="AH70" i="185"/>
  <c r="AG70" i="185"/>
  <c r="AF70" i="185"/>
  <c r="AL69" i="185"/>
  <c r="AK69" i="185"/>
  <c r="AJ69" i="185"/>
  <c r="AI69" i="185"/>
  <c r="AH69" i="185"/>
  <c r="AG69" i="185"/>
  <c r="AF69" i="185"/>
  <c r="AL68" i="185"/>
  <c r="AK68" i="185"/>
  <c r="AJ68" i="185"/>
  <c r="AI68" i="185"/>
  <c r="AH68" i="185"/>
  <c r="AG68" i="185"/>
  <c r="AF68" i="185"/>
  <c r="AL67" i="185"/>
  <c r="AK67" i="185"/>
  <c r="AJ67" i="185"/>
  <c r="AI67" i="185"/>
  <c r="AH67" i="185"/>
  <c r="AG67" i="185"/>
  <c r="AF67" i="185"/>
  <c r="AL66" i="185"/>
  <c r="AK66" i="185"/>
  <c r="AJ66" i="185"/>
  <c r="AI66" i="185"/>
  <c r="AH66" i="185"/>
  <c r="AG66" i="185"/>
  <c r="AF66" i="185"/>
  <c r="AL65" i="185"/>
  <c r="AK65" i="185"/>
  <c r="AJ65" i="185"/>
  <c r="AI65" i="185"/>
  <c r="AH65" i="185"/>
  <c r="AG65" i="185"/>
  <c r="AF65" i="185"/>
  <c r="AL64" i="185"/>
  <c r="AK64" i="185"/>
  <c r="AJ64" i="185"/>
  <c r="AI64" i="185"/>
  <c r="AH64" i="185"/>
  <c r="AG64" i="185"/>
  <c r="AF64" i="185"/>
  <c r="AL63" i="185"/>
  <c r="AK63" i="185"/>
  <c r="AJ63" i="185"/>
  <c r="AI63" i="185"/>
  <c r="AH63" i="185"/>
  <c r="AG63" i="185"/>
  <c r="AF63" i="185"/>
  <c r="AL62" i="185"/>
  <c r="AK62" i="185"/>
  <c r="AJ62" i="185"/>
  <c r="AI62" i="185"/>
  <c r="AH62" i="185"/>
  <c r="AG62" i="185"/>
  <c r="AF62" i="185"/>
  <c r="AL61" i="185"/>
  <c r="AK61" i="185"/>
  <c r="AJ61" i="185"/>
  <c r="AI61" i="185"/>
  <c r="AH61" i="185"/>
  <c r="AG61" i="185"/>
  <c r="AF61" i="185"/>
  <c r="AL60" i="185"/>
  <c r="AK60" i="185"/>
  <c r="AJ60" i="185"/>
  <c r="AI60" i="185"/>
  <c r="AH60" i="185"/>
  <c r="AG60" i="185"/>
  <c r="AF60" i="185"/>
  <c r="AL59" i="185"/>
  <c r="AK59" i="185"/>
  <c r="AJ59" i="185"/>
  <c r="AI59" i="185"/>
  <c r="AH59" i="185"/>
  <c r="AG59" i="185"/>
  <c r="AF59" i="185"/>
  <c r="AL58" i="185"/>
  <c r="AK58" i="185"/>
  <c r="AJ58" i="185"/>
  <c r="AI58" i="185"/>
  <c r="AH58" i="185"/>
  <c r="AF58" i="185"/>
  <c r="AL57" i="185"/>
  <c r="AL55" i="185"/>
  <c r="AK55" i="185"/>
  <c r="AJ55" i="185"/>
  <c r="AI55" i="185"/>
  <c r="AH55" i="185"/>
  <c r="AG55" i="185"/>
  <c r="AF55" i="185"/>
  <c r="AL54" i="185"/>
  <c r="AK54" i="185"/>
  <c r="AJ54" i="185"/>
  <c r="AI54" i="185"/>
  <c r="AH54" i="185"/>
  <c r="AF54" i="185"/>
  <c r="AL52" i="185"/>
  <c r="AK52" i="185"/>
  <c r="AJ52" i="185"/>
  <c r="AI52" i="185"/>
  <c r="AH52" i="185"/>
  <c r="AG52" i="185"/>
  <c r="AF52" i="185"/>
  <c r="AL51" i="185"/>
  <c r="AK51" i="185"/>
  <c r="AJ51" i="185"/>
  <c r="AI51" i="185"/>
  <c r="AH51" i="185"/>
  <c r="AG51" i="185"/>
  <c r="AF51" i="185"/>
  <c r="AL50" i="185"/>
  <c r="AK50" i="185"/>
  <c r="AJ50" i="185"/>
  <c r="AI50" i="185"/>
  <c r="AH50" i="185"/>
  <c r="AG50" i="185"/>
  <c r="AF50" i="185"/>
  <c r="AL49" i="185"/>
  <c r="AK49" i="185"/>
  <c r="AJ49" i="185"/>
  <c r="AI49" i="185"/>
  <c r="AH49" i="185"/>
  <c r="AG49" i="185"/>
  <c r="AF49" i="185"/>
  <c r="AL48" i="185"/>
  <c r="AK48" i="185"/>
  <c r="AJ48" i="185"/>
  <c r="AI48" i="185"/>
  <c r="AH48" i="185"/>
  <c r="AG48" i="185"/>
  <c r="AF48" i="185"/>
  <c r="AL47" i="185"/>
  <c r="AL44" i="185"/>
  <c r="AK44" i="185"/>
  <c r="AJ44" i="185"/>
  <c r="AI44" i="185"/>
  <c r="AH44" i="185"/>
  <c r="AG44" i="185"/>
  <c r="AF44" i="185"/>
  <c r="AL43" i="185"/>
  <c r="AK43" i="185"/>
  <c r="AJ43" i="185"/>
  <c r="AI43" i="185"/>
  <c r="AH43" i="185"/>
  <c r="AG43" i="185"/>
  <c r="AF43" i="185"/>
  <c r="AL41" i="185"/>
  <c r="AK41" i="185"/>
  <c r="AJ41" i="185"/>
  <c r="AI41" i="185"/>
  <c r="AH41" i="185"/>
  <c r="AG41" i="185"/>
  <c r="AF41" i="185"/>
  <c r="AL40" i="185"/>
  <c r="AK40" i="185"/>
  <c r="AJ40" i="185"/>
  <c r="AI40" i="185"/>
  <c r="AH40" i="185"/>
  <c r="AG40" i="185"/>
  <c r="AF40" i="185"/>
  <c r="AL39" i="185"/>
  <c r="AK39" i="185"/>
  <c r="AJ39" i="185"/>
  <c r="AI39" i="185"/>
  <c r="AH39" i="185"/>
  <c r="AG39" i="185"/>
  <c r="AF39" i="185"/>
  <c r="AL37" i="185"/>
  <c r="AK37" i="185"/>
  <c r="AJ37" i="185"/>
  <c r="AI37" i="185"/>
  <c r="AH37" i="185"/>
  <c r="AG37" i="185"/>
  <c r="AF37" i="185"/>
  <c r="AL36" i="185"/>
  <c r="AK36" i="185"/>
  <c r="AJ36" i="185"/>
  <c r="AI36" i="185"/>
  <c r="AH36" i="185"/>
  <c r="AG36" i="185"/>
  <c r="AF36" i="185"/>
  <c r="AL35" i="185"/>
  <c r="AK35" i="185"/>
  <c r="AJ35" i="185"/>
  <c r="AI35" i="185"/>
  <c r="AH35" i="185"/>
  <c r="AG35" i="185"/>
  <c r="AF35" i="185"/>
  <c r="AL32" i="185"/>
  <c r="AK32" i="185"/>
  <c r="AJ32" i="185"/>
  <c r="AI32" i="185"/>
  <c r="AH32" i="185"/>
  <c r="AG32" i="185"/>
  <c r="AF32" i="185"/>
  <c r="AL31" i="185"/>
  <c r="AK31" i="185"/>
  <c r="AJ31" i="185"/>
  <c r="AI31" i="185"/>
  <c r="AH31" i="185"/>
  <c r="AG31" i="185"/>
  <c r="AF31" i="185"/>
  <c r="AL29" i="185"/>
  <c r="AK29" i="185"/>
  <c r="AJ29" i="185"/>
  <c r="AI29" i="185"/>
  <c r="AH29" i="185"/>
  <c r="AG29" i="185"/>
  <c r="AF29" i="185"/>
  <c r="AJ28" i="185"/>
  <c r="AL27" i="185"/>
  <c r="AK27" i="185"/>
  <c r="AJ27" i="185"/>
  <c r="AI27" i="185"/>
  <c r="AH27" i="185"/>
  <c r="AG27" i="185"/>
  <c r="AF27" i="185"/>
  <c r="AL25" i="185"/>
  <c r="AK25" i="185"/>
  <c r="AJ25" i="185"/>
  <c r="AI25" i="185"/>
  <c r="AH25" i="185"/>
  <c r="AG25" i="185"/>
  <c r="AF25" i="185"/>
  <c r="I24" i="185"/>
  <c r="E24" i="185"/>
  <c r="AE24" i="185"/>
  <c r="AD24" i="185"/>
  <c r="AC24" i="185"/>
  <c r="AB24" i="185"/>
  <c r="AA24" i="185"/>
  <c r="Z24" i="185"/>
  <c r="Y24" i="185"/>
  <c r="X24" i="185"/>
  <c r="W24" i="185"/>
  <c r="V24" i="185"/>
  <c r="U24" i="185"/>
  <c r="T24" i="185"/>
  <c r="S24" i="185"/>
  <c r="R24" i="185"/>
  <c r="Q24" i="185"/>
  <c r="P24" i="185"/>
  <c r="O24" i="185"/>
  <c r="N24" i="185"/>
  <c r="M24" i="185"/>
  <c r="L24" i="185"/>
  <c r="K24" i="185"/>
  <c r="J24" i="185"/>
  <c r="H24" i="185"/>
  <c r="G24" i="185"/>
  <c r="F24" i="185"/>
  <c r="AH18" i="185"/>
  <c r="AH17" i="185" l="1"/>
  <c r="AI24" i="185"/>
  <c r="AF18" i="185"/>
  <c r="Q188" i="185"/>
  <c r="AL189" i="185"/>
  <c r="H199" i="185"/>
  <c r="AJ200" i="185"/>
  <c r="G199" i="185"/>
  <c r="AI200" i="185"/>
  <c r="AJ212" i="185"/>
  <c r="O18" i="185"/>
  <c r="AJ18" i="185" s="1"/>
  <c r="AF300" i="185"/>
  <c r="K20" i="185"/>
  <c r="AF20" i="185" s="1"/>
  <c r="I33" i="185"/>
  <c r="AK34" i="185"/>
  <c r="AK38" i="185"/>
  <c r="AK19" i="185"/>
  <c r="E199" i="185"/>
  <c r="AG200" i="185"/>
  <c r="I20" i="185"/>
  <c r="AK20" i="185" s="1"/>
  <c r="AK300" i="185"/>
  <c r="AI47" i="185"/>
  <c r="AJ19" i="185"/>
  <c r="G33" i="185"/>
  <c r="AI34" i="185"/>
  <c r="K46" i="185"/>
  <c r="K45" i="185" s="1"/>
  <c r="K16" i="185" s="1"/>
  <c r="AF47" i="185"/>
  <c r="AF17" i="185"/>
  <c r="AJ47" i="185"/>
  <c r="AI19" i="185"/>
  <c r="AG18" i="185"/>
  <c r="AI191" i="185"/>
  <c r="AI300" i="185"/>
  <c r="AL17" i="185"/>
  <c r="D188" i="185"/>
  <c r="AF189" i="185"/>
  <c r="P18" i="185"/>
  <c r="AK18" i="185" s="1"/>
  <c r="AK212" i="185"/>
  <c r="J33" i="185"/>
  <c r="AL34" i="185"/>
  <c r="Y33" i="185"/>
  <c r="AF34" i="185"/>
  <c r="F199" i="185"/>
  <c r="AH200" i="185"/>
  <c r="N18" i="185"/>
  <c r="AI18" i="185" s="1"/>
  <c r="AI212" i="185"/>
  <c r="AL300" i="185"/>
  <c r="J20" i="185"/>
  <c r="AL20" i="185" s="1"/>
  <c r="AH47" i="185"/>
  <c r="H33" i="185"/>
  <c r="AJ34" i="185"/>
  <c r="AK47" i="185"/>
  <c r="AH191" i="185"/>
  <c r="AH20" i="185"/>
  <c r="Y46" i="185"/>
  <c r="W46" i="185"/>
  <c r="W45" i="185" s="1"/>
  <c r="W16" i="185" s="1"/>
  <c r="Z188" i="185"/>
  <c r="X23" i="180"/>
  <c r="X22" i="180" s="1"/>
  <c r="X15" i="180" s="1"/>
  <c r="H188" i="185"/>
  <c r="H45" i="185" s="1"/>
  <c r="H16" i="185" s="1"/>
  <c r="G70" i="180"/>
  <c r="G69" i="180" s="1"/>
  <c r="P211" i="180"/>
  <c r="G188" i="185"/>
  <c r="AH300" i="185"/>
  <c r="H20" i="185"/>
  <c r="AJ20" i="185" s="1"/>
  <c r="S46" i="185"/>
  <c r="V188" i="185"/>
  <c r="M57" i="180"/>
  <c r="L70" i="180"/>
  <c r="AH57" i="185"/>
  <c r="I46" i="185"/>
  <c r="L188" i="185"/>
  <c r="L45" i="185" s="1"/>
  <c r="L16" i="185" s="1"/>
  <c r="T33" i="185"/>
  <c r="X46" i="185"/>
  <c r="X45" i="185" s="1"/>
  <c r="X16" i="185" s="1"/>
  <c r="AA188" i="185"/>
  <c r="Y23" i="180"/>
  <c r="Y22" i="180" s="1"/>
  <c r="Y15" i="180" s="1"/>
  <c r="S33" i="185"/>
  <c r="H23" i="180"/>
  <c r="H22" i="180" s="1"/>
  <c r="H15" i="180" s="1"/>
  <c r="P70" i="180"/>
  <c r="R33" i="185"/>
  <c r="V46" i="185"/>
  <c r="V45" i="185" s="1"/>
  <c r="V16" i="185" s="1"/>
  <c r="AJ16" i="185" s="1"/>
  <c r="F46" i="185"/>
  <c r="Y188" i="185"/>
  <c r="AK200" i="185"/>
  <c r="Q33" i="185"/>
  <c r="U46" i="185"/>
  <c r="E46" i="185"/>
  <c r="X188" i="185"/>
  <c r="AL200" i="185"/>
  <c r="T46" i="185"/>
  <c r="T45" i="185" s="1"/>
  <c r="T16" i="185" s="1"/>
  <c r="W188" i="185"/>
  <c r="N57" i="180"/>
  <c r="V211" i="180"/>
  <c r="F188" i="185"/>
  <c r="F45" i="185" s="1"/>
  <c r="F16" i="185" s="1"/>
  <c r="AH16" i="185" s="1"/>
  <c r="AG24" i="185"/>
  <c r="G20" i="185"/>
  <c r="AI20" i="185" s="1"/>
  <c r="U188" i="185"/>
  <c r="L57" i="180"/>
  <c r="AI57" i="185"/>
  <c r="T188" i="185"/>
  <c r="L211" i="180"/>
  <c r="AJ57" i="185"/>
  <c r="E20" i="185"/>
  <c r="AG20" i="185" s="1"/>
  <c r="AB33" i="185"/>
  <c r="L33" i="185"/>
  <c r="P46" i="185"/>
  <c r="S188" i="185"/>
  <c r="Z57" i="180"/>
  <c r="Z22" i="180" s="1"/>
  <c r="Z15" i="180" s="1"/>
  <c r="J57" i="180"/>
  <c r="R211" i="180"/>
  <c r="AB188" i="185"/>
  <c r="H46" i="185"/>
  <c r="K188" i="185"/>
  <c r="AL212" i="185"/>
  <c r="G46" i="185"/>
  <c r="G45" i="185" s="1"/>
  <c r="G16" i="185" s="1"/>
  <c r="AI16" i="185" s="1"/>
  <c r="J188" i="185"/>
  <c r="J45" i="185" s="1"/>
  <c r="J16" i="185" s="1"/>
  <c r="I188" i="185"/>
  <c r="AG34" i="185"/>
  <c r="AH34" i="185"/>
  <c r="P33" i="185"/>
  <c r="F211" i="180"/>
  <c r="AF57" i="185"/>
  <c r="R46" i="185"/>
  <c r="R45" i="185" s="1"/>
  <c r="R16" i="185" s="1"/>
  <c r="E188" i="185"/>
  <c r="D23" i="180"/>
  <c r="AK24" i="185"/>
  <c r="Q46" i="185"/>
  <c r="AG47" i="185"/>
  <c r="AK57" i="185"/>
  <c r="AG189" i="185"/>
  <c r="AA33" i="185"/>
  <c r="K33" i="185"/>
  <c r="AE46" i="185"/>
  <c r="O46" i="185"/>
  <c r="O45" i="185" s="1"/>
  <c r="O16" i="185" s="1"/>
  <c r="R188" i="185"/>
  <c r="P23" i="180"/>
  <c r="Y57" i="180"/>
  <c r="I57" i="180"/>
  <c r="X70" i="180"/>
  <c r="H70" i="180"/>
  <c r="H69" i="180" s="1"/>
  <c r="D194" i="181"/>
  <c r="D46" i="181"/>
  <c r="D45" i="181" s="1"/>
  <c r="V46" i="181"/>
  <c r="R46" i="181"/>
  <c r="N46" i="181"/>
  <c r="J46" i="181"/>
  <c r="E33" i="181"/>
  <c r="I33" i="181"/>
  <c r="M33" i="181"/>
  <c r="Q33" i="181"/>
  <c r="U33" i="181"/>
  <c r="Y33" i="181"/>
  <c r="D33" i="181"/>
  <c r="H33" i="181"/>
  <c r="L33" i="181"/>
  <c r="P33" i="181"/>
  <c r="T33" i="181"/>
  <c r="X33" i="181"/>
  <c r="X46" i="181"/>
  <c r="T46" i="181"/>
  <c r="P46" i="181"/>
  <c r="L46" i="181"/>
  <c r="H46" i="181"/>
  <c r="G33" i="181"/>
  <c r="K33" i="181"/>
  <c r="O33" i="181"/>
  <c r="S33" i="181"/>
  <c r="W33" i="181"/>
  <c r="F33" i="181"/>
  <c r="J33" i="181"/>
  <c r="N33" i="181"/>
  <c r="R33" i="181"/>
  <c r="V33" i="181"/>
  <c r="AA59" i="181"/>
  <c r="AA46" i="181"/>
  <c r="W46" i="181"/>
  <c r="S46" i="181"/>
  <c r="O46" i="181"/>
  <c r="K46" i="181"/>
  <c r="G46" i="181"/>
  <c r="Z59" i="181"/>
  <c r="Z33" i="181"/>
  <c r="Y46" i="181"/>
  <c r="U46" i="181"/>
  <c r="Q46" i="181"/>
  <c r="M46" i="181"/>
  <c r="I46" i="181"/>
  <c r="E46" i="181"/>
  <c r="AA33" i="181"/>
  <c r="Z46" i="181"/>
  <c r="D69" i="180"/>
  <c r="AA23" i="180"/>
  <c r="V23" i="180"/>
  <c r="R23" i="180"/>
  <c r="N23" i="180"/>
  <c r="J23" i="180"/>
  <c r="J22" i="180" s="1"/>
  <c r="J15" i="180" s="1"/>
  <c r="F23" i="180"/>
  <c r="F22" i="180" s="1"/>
  <c r="F15" i="180" s="1"/>
  <c r="AA70" i="180"/>
  <c r="W70" i="180"/>
  <c r="S70" i="180"/>
  <c r="O70" i="180"/>
  <c r="O69" i="180" s="1"/>
  <c r="K70" i="180"/>
  <c r="K69" i="180" s="1"/>
  <c r="W23" i="180"/>
  <c r="S23" i="180"/>
  <c r="O23" i="180"/>
  <c r="O22" i="180" s="1"/>
  <c r="O15" i="180" s="1"/>
  <c r="K23" i="180"/>
  <c r="K22" i="180" s="1"/>
  <c r="K15" i="180" s="1"/>
  <c r="G23" i="180"/>
  <c r="Z23" i="180"/>
  <c r="D57" i="180"/>
  <c r="AA211" i="180"/>
  <c r="W211" i="180"/>
  <c r="S211" i="180"/>
  <c r="O211" i="180"/>
  <c r="K211" i="180"/>
  <c r="G211" i="180"/>
  <c r="X57" i="180"/>
  <c r="P57" i="180"/>
  <c r="H57" i="180"/>
  <c r="Y70" i="180"/>
  <c r="U70" i="180"/>
  <c r="Q70" i="180"/>
  <c r="M70" i="180"/>
  <c r="M69" i="180" s="1"/>
  <c r="I70" i="180"/>
  <c r="E70" i="180"/>
  <c r="U23" i="180"/>
  <c r="Q23" i="180"/>
  <c r="M23" i="180"/>
  <c r="I23" i="180"/>
  <c r="E23" i="180"/>
  <c r="T23" i="180"/>
  <c r="T22" i="180" s="1"/>
  <c r="T15" i="180" s="1"/>
  <c r="L23" i="180"/>
  <c r="L22" i="180" s="1"/>
  <c r="L15" i="180" s="1"/>
  <c r="Z70" i="180"/>
  <c r="V70" i="180"/>
  <c r="R70" i="180"/>
  <c r="N70" i="180"/>
  <c r="N69" i="180" s="1"/>
  <c r="J70" i="180"/>
  <c r="J69" i="180" s="1"/>
  <c r="F70" i="180"/>
  <c r="F69" i="180" s="1"/>
  <c r="Y211" i="180"/>
  <c r="U211" i="180"/>
  <c r="Q211" i="180"/>
  <c r="M211" i="180"/>
  <c r="I211" i="180"/>
  <c r="E211" i="180"/>
  <c r="I69" i="180"/>
  <c r="L69" i="180"/>
  <c r="P22" i="180"/>
  <c r="P15" i="180" s="1"/>
  <c r="AA57" i="180"/>
  <c r="AA22" i="180" s="1"/>
  <c r="AA15" i="180" s="1"/>
  <c r="W57" i="180"/>
  <c r="W22" i="180" s="1"/>
  <c r="W15" i="180" s="1"/>
  <c r="S57" i="180"/>
  <c r="O57" i="180"/>
  <c r="K57" i="180"/>
  <c r="G57" i="180"/>
  <c r="G22" i="180" s="1"/>
  <c r="G15" i="180" s="1"/>
  <c r="U22" i="180"/>
  <c r="U15" i="180" s="1"/>
  <c r="Q22" i="180"/>
  <c r="Q15" i="180" s="1"/>
  <c r="M22" i="180"/>
  <c r="M15" i="180" s="1"/>
  <c r="I22" i="180"/>
  <c r="I15" i="180" s="1"/>
  <c r="E22" i="180"/>
  <c r="E15" i="180" s="1"/>
  <c r="V22" i="180"/>
  <c r="V15" i="180" s="1"/>
  <c r="R22" i="180"/>
  <c r="R15" i="180" s="1"/>
  <c r="N22" i="180"/>
  <c r="N15" i="180" s="1"/>
  <c r="AF24" i="185"/>
  <c r="AJ24" i="185"/>
  <c r="D33" i="185"/>
  <c r="D46" i="185"/>
  <c r="AH24" i="185"/>
  <c r="AL24" i="185"/>
  <c r="D45" i="185"/>
  <c r="D16" i="185" s="1"/>
  <c r="AE45" i="185"/>
  <c r="AE16" i="185" s="1"/>
  <c r="AA45" i="185"/>
  <c r="AA16" i="185" s="1"/>
  <c r="AB45" i="185"/>
  <c r="AB16" i="185" s="1"/>
  <c r="AC45" i="185"/>
  <c r="AC16" i="185" s="1"/>
  <c r="Y45" i="185"/>
  <c r="Y16" i="185" s="1"/>
  <c r="U45" i="185"/>
  <c r="U16" i="185" s="1"/>
  <c r="Q45" i="185"/>
  <c r="Q16" i="185" s="1"/>
  <c r="M45" i="185"/>
  <c r="M16" i="185" s="1"/>
  <c r="I45" i="185"/>
  <c r="I16" i="185" s="1"/>
  <c r="E45" i="185"/>
  <c r="E16" i="185" s="1"/>
  <c r="P45" i="185"/>
  <c r="P16" i="185" s="1"/>
  <c r="AD45" i="185"/>
  <c r="AD16" i="185" s="1"/>
  <c r="N45" i="185"/>
  <c r="N16" i="185" s="1"/>
  <c r="D22" i="185"/>
  <c r="D15" i="185" s="1"/>
  <c r="AL16" i="185" l="1"/>
  <c r="D22" i="180"/>
  <c r="E69" i="180"/>
  <c r="S22" i="180"/>
  <c r="S15" i="180" s="1"/>
  <c r="AF16" i="185"/>
  <c r="AK16" i="185"/>
  <c r="D14" i="185" l="1"/>
  <c r="D21" i="185" l="1"/>
  <c r="E331" i="177" l="1"/>
  <c r="F331" i="177"/>
  <c r="G331" i="177"/>
  <c r="H331" i="177"/>
  <c r="I331" i="177"/>
  <c r="J331" i="177"/>
  <c r="J20" i="177" s="1"/>
  <c r="K331" i="177"/>
  <c r="K20" i="177" s="1"/>
  <c r="L331" i="177"/>
  <c r="L20" i="177" s="1"/>
  <c r="M331" i="177"/>
  <c r="M20" i="177" s="1"/>
  <c r="N331" i="177"/>
  <c r="N20" i="177" s="1"/>
  <c r="O331" i="177"/>
  <c r="O20" i="177" s="1"/>
  <c r="P331" i="177"/>
  <c r="P20" i="177" s="1"/>
  <c r="Q331" i="177"/>
  <c r="Q20" i="177" s="1"/>
  <c r="R331" i="177"/>
  <c r="R20" i="177" s="1"/>
  <c r="S331" i="177"/>
  <c r="S20" i="177" s="1"/>
  <c r="T331" i="177"/>
  <c r="T20" i="177" s="1"/>
  <c r="U331" i="177"/>
  <c r="V331" i="177"/>
  <c r="W331" i="177"/>
  <c r="X331" i="177"/>
  <c r="Y331" i="177"/>
  <c r="Z331" i="177"/>
  <c r="Z20" i="177" s="1"/>
  <c r="AA331" i="177"/>
  <c r="AA20" i="177" s="1"/>
  <c r="AB331" i="177"/>
  <c r="AB20" i="177" s="1"/>
  <c r="AC331" i="177"/>
  <c r="AC20" i="177" s="1"/>
  <c r="AD331" i="177"/>
  <c r="AD20" i="177" s="1"/>
  <c r="AE331" i="177"/>
  <c r="AE20" i="177" s="1"/>
  <c r="D331" i="177"/>
  <c r="D20" i="177" s="1"/>
  <c r="E234" i="177"/>
  <c r="E18" i="177" s="1"/>
  <c r="F234" i="177"/>
  <c r="F18" i="177" s="1"/>
  <c r="G234" i="177"/>
  <c r="G18" i="177" s="1"/>
  <c r="H234" i="177"/>
  <c r="H18" i="177" s="1"/>
  <c r="I234" i="177"/>
  <c r="J234" i="177"/>
  <c r="K234" i="177"/>
  <c r="L234" i="177"/>
  <c r="M234" i="177"/>
  <c r="N234" i="177"/>
  <c r="O234" i="177"/>
  <c r="P234" i="177"/>
  <c r="P18" i="177" s="1"/>
  <c r="Q234" i="177"/>
  <c r="Q18" i="177" s="1"/>
  <c r="R234" i="177"/>
  <c r="R18" i="177" s="1"/>
  <c r="S234" i="177"/>
  <c r="S18" i="177" s="1"/>
  <c r="T234" i="177"/>
  <c r="T18" i="177" s="1"/>
  <c r="U234" i="177"/>
  <c r="U18" i="177" s="1"/>
  <c r="V234" i="177"/>
  <c r="V18" i="177" s="1"/>
  <c r="W234" i="177"/>
  <c r="W18" i="177" s="1"/>
  <c r="X234" i="177"/>
  <c r="X18" i="177" s="1"/>
  <c r="Y234" i="177"/>
  <c r="Z234" i="177"/>
  <c r="AA234" i="177"/>
  <c r="AB234" i="177"/>
  <c r="AC234" i="177"/>
  <c r="AD234" i="177"/>
  <c r="AE234" i="177"/>
  <c r="D234" i="177"/>
  <c r="D231" i="177"/>
  <c r="E231" i="177"/>
  <c r="F231" i="177"/>
  <c r="G231" i="177"/>
  <c r="H231" i="177"/>
  <c r="H17" i="177" s="1"/>
  <c r="I231" i="177"/>
  <c r="I17" i="177" s="1"/>
  <c r="J231" i="177"/>
  <c r="J17" i="177" s="1"/>
  <c r="K231" i="177"/>
  <c r="K17" i="177" s="1"/>
  <c r="L231" i="177"/>
  <c r="M231" i="177"/>
  <c r="N231" i="177"/>
  <c r="O231" i="177"/>
  <c r="P231" i="177"/>
  <c r="Q231" i="177"/>
  <c r="R231" i="177"/>
  <c r="S231" i="177"/>
  <c r="T231" i="177"/>
  <c r="U231" i="177"/>
  <c r="V231" i="177"/>
  <c r="W231" i="177"/>
  <c r="X231" i="177"/>
  <c r="X17" i="177" s="1"/>
  <c r="Y231" i="177"/>
  <c r="Y17" i="177" s="1"/>
  <c r="Z231" i="177"/>
  <c r="Z17" i="177" s="1"/>
  <c r="AA231" i="177"/>
  <c r="AA17" i="177" s="1"/>
  <c r="AB231" i="177"/>
  <c r="AB17" i="177" s="1"/>
  <c r="AC231" i="177"/>
  <c r="AD231" i="177"/>
  <c r="AD17" i="177" s="1"/>
  <c r="AE231" i="177"/>
  <c r="E223" i="177"/>
  <c r="E222" i="177" s="1"/>
  <c r="F223" i="177"/>
  <c r="F222" i="177" s="1"/>
  <c r="G223" i="177"/>
  <c r="G222" i="177" s="1"/>
  <c r="H223" i="177"/>
  <c r="H222" i="177" s="1"/>
  <c r="I223" i="177"/>
  <c r="I222" i="177" s="1"/>
  <c r="J223" i="177"/>
  <c r="J222" i="177" s="1"/>
  <c r="K223" i="177"/>
  <c r="K222" i="177" s="1"/>
  <c r="L223" i="177"/>
  <c r="L222" i="177" s="1"/>
  <c r="M223" i="177"/>
  <c r="M222" i="177" s="1"/>
  <c r="N223" i="177"/>
  <c r="N222" i="177" s="1"/>
  <c r="O223" i="177"/>
  <c r="O222" i="177" s="1"/>
  <c r="P223" i="177"/>
  <c r="P222" i="177" s="1"/>
  <c r="Q223" i="177"/>
  <c r="Q222" i="177" s="1"/>
  <c r="R223" i="177"/>
  <c r="R222" i="177" s="1"/>
  <c r="S223" i="177"/>
  <c r="S222" i="177" s="1"/>
  <c r="T223" i="177"/>
  <c r="T222" i="177" s="1"/>
  <c r="U223" i="177"/>
  <c r="U222" i="177" s="1"/>
  <c r="V223" i="177"/>
  <c r="V222" i="177" s="1"/>
  <c r="W223" i="177"/>
  <c r="W222" i="177" s="1"/>
  <c r="X223" i="177"/>
  <c r="X222" i="177" s="1"/>
  <c r="Y223" i="177"/>
  <c r="Y222" i="177" s="1"/>
  <c r="Z223" i="177"/>
  <c r="Z222" i="177" s="1"/>
  <c r="AA223" i="177"/>
  <c r="AA222" i="177" s="1"/>
  <c r="AB223" i="177"/>
  <c r="AB222" i="177" s="1"/>
  <c r="AC223" i="177"/>
  <c r="AC222" i="177" s="1"/>
  <c r="AD223" i="177"/>
  <c r="AD222" i="177" s="1"/>
  <c r="AE223" i="177"/>
  <c r="AE222" i="177" s="1"/>
  <c r="D223" i="177"/>
  <c r="D222" i="177" s="1"/>
  <c r="E214" i="177"/>
  <c r="F214" i="177"/>
  <c r="G214" i="177"/>
  <c r="H214" i="177"/>
  <c r="I214" i="177"/>
  <c r="J214" i="177"/>
  <c r="K214" i="177"/>
  <c r="L214" i="177"/>
  <c r="M214" i="177"/>
  <c r="N214" i="177"/>
  <c r="O214" i="177"/>
  <c r="P214" i="177"/>
  <c r="Q214" i="177"/>
  <c r="R214" i="177"/>
  <c r="S214" i="177"/>
  <c r="T214" i="177"/>
  <c r="U214" i="177"/>
  <c r="V214" i="177"/>
  <c r="W214" i="177"/>
  <c r="X214" i="177"/>
  <c r="Y214" i="177"/>
  <c r="Z214" i="177"/>
  <c r="AA214" i="177"/>
  <c r="AB214" i="177"/>
  <c r="AC214" i="177"/>
  <c r="AD214" i="177"/>
  <c r="AE214" i="177"/>
  <c r="D214" i="177"/>
  <c r="AE212" i="177"/>
  <c r="AE211" i="177" s="1"/>
  <c r="E212" i="177"/>
  <c r="F212" i="177"/>
  <c r="F211" i="177" s="1"/>
  <c r="G212" i="177"/>
  <c r="H212" i="177"/>
  <c r="I212" i="177"/>
  <c r="J212" i="177"/>
  <c r="K212" i="177"/>
  <c r="L212" i="177"/>
  <c r="M212" i="177"/>
  <c r="N212" i="177"/>
  <c r="O212" i="177"/>
  <c r="P212" i="177"/>
  <c r="Q212" i="177"/>
  <c r="R212" i="177"/>
  <c r="S212" i="177"/>
  <c r="T212" i="177"/>
  <c r="U212" i="177"/>
  <c r="V212" i="177"/>
  <c r="V211" i="177" s="1"/>
  <c r="W212" i="177"/>
  <c r="X212" i="177"/>
  <c r="Y212" i="177"/>
  <c r="Z212" i="177"/>
  <c r="AA212" i="177"/>
  <c r="AB212" i="177"/>
  <c r="AC212" i="177"/>
  <c r="AD212" i="177"/>
  <c r="D212" i="177"/>
  <c r="E82" i="177"/>
  <c r="E81" i="177" s="1"/>
  <c r="F82" i="177"/>
  <c r="F81" i="177" s="1"/>
  <c r="G82" i="177"/>
  <c r="G81" i="177" s="1"/>
  <c r="H82" i="177"/>
  <c r="H81" i="177" s="1"/>
  <c r="I82" i="177"/>
  <c r="I81" i="177" s="1"/>
  <c r="J82" i="177"/>
  <c r="J81" i="177" s="1"/>
  <c r="K82" i="177"/>
  <c r="K81" i="177" s="1"/>
  <c r="L82" i="177"/>
  <c r="L81" i="177" s="1"/>
  <c r="M82" i="177"/>
  <c r="M81" i="177" s="1"/>
  <c r="N82" i="177"/>
  <c r="N81" i="177" s="1"/>
  <c r="O82" i="177"/>
  <c r="O81" i="177" s="1"/>
  <c r="P82" i="177"/>
  <c r="P81" i="177" s="1"/>
  <c r="Q82" i="177"/>
  <c r="Q81" i="177" s="1"/>
  <c r="R82" i="177"/>
  <c r="R81" i="177" s="1"/>
  <c r="S82" i="177"/>
  <c r="S81" i="177" s="1"/>
  <c r="T82" i="177"/>
  <c r="T81" i="177" s="1"/>
  <c r="U82" i="177"/>
  <c r="U81" i="177" s="1"/>
  <c r="V82" i="177"/>
  <c r="V81" i="177" s="1"/>
  <c r="W82" i="177"/>
  <c r="W81" i="177" s="1"/>
  <c r="X82" i="177"/>
  <c r="X81" i="177" s="1"/>
  <c r="Y82" i="177"/>
  <c r="Y81" i="177" s="1"/>
  <c r="Z82" i="177"/>
  <c r="Z81" i="177" s="1"/>
  <c r="AA82" i="177"/>
  <c r="AA81" i="177" s="1"/>
  <c r="AB82" i="177"/>
  <c r="AB81" i="177" s="1"/>
  <c r="AC82" i="177"/>
  <c r="AC81" i="177" s="1"/>
  <c r="AD82" i="177"/>
  <c r="AD81" i="177" s="1"/>
  <c r="AE82" i="177"/>
  <c r="AE81" i="177" s="1"/>
  <c r="D82" i="177"/>
  <c r="D81" i="177" s="1"/>
  <c r="E78" i="177"/>
  <c r="F78" i="177"/>
  <c r="G78" i="177"/>
  <c r="H78" i="177"/>
  <c r="I78" i="177"/>
  <c r="J78" i="177"/>
  <c r="K78" i="177"/>
  <c r="L78" i="177"/>
  <c r="M78" i="177"/>
  <c r="N78" i="177"/>
  <c r="O78" i="177"/>
  <c r="P78" i="177"/>
  <c r="Q78" i="177"/>
  <c r="R78" i="177"/>
  <c r="S78" i="177"/>
  <c r="T78" i="177"/>
  <c r="U78" i="177"/>
  <c r="V78" i="177"/>
  <c r="W78" i="177"/>
  <c r="X78" i="177"/>
  <c r="Y78" i="177"/>
  <c r="Z78" i="177"/>
  <c r="AA78" i="177"/>
  <c r="AB78" i="177"/>
  <c r="AC78" i="177"/>
  <c r="AD78" i="177"/>
  <c r="AE78" i="177"/>
  <c r="D78" i="177"/>
  <c r="E71" i="177"/>
  <c r="F71" i="177"/>
  <c r="G71" i="177"/>
  <c r="H71" i="177"/>
  <c r="H70" i="177" s="1"/>
  <c r="I71" i="177"/>
  <c r="J71" i="177"/>
  <c r="K71" i="177"/>
  <c r="L71" i="177"/>
  <c r="M71" i="177"/>
  <c r="N71" i="177"/>
  <c r="O71" i="177"/>
  <c r="P71" i="177"/>
  <c r="P70" i="177" s="1"/>
  <c r="Q71" i="177"/>
  <c r="Q70" i="177" s="1"/>
  <c r="R71" i="177"/>
  <c r="R70" i="177" s="1"/>
  <c r="S71" i="177"/>
  <c r="S70" i="177" s="1"/>
  <c r="T71" i="177"/>
  <c r="U71" i="177"/>
  <c r="V71" i="177"/>
  <c r="W71" i="177"/>
  <c r="X71" i="177"/>
  <c r="X70" i="177" s="1"/>
  <c r="Y71" i="177"/>
  <c r="Z71" i="177"/>
  <c r="AA71" i="177"/>
  <c r="AB71" i="177"/>
  <c r="AC71" i="177"/>
  <c r="AD71" i="177"/>
  <c r="AE71" i="177"/>
  <c r="D71" i="177"/>
  <c r="D70" i="177"/>
  <c r="E66" i="177"/>
  <c r="F66" i="177"/>
  <c r="G66" i="177"/>
  <c r="H66" i="177"/>
  <c r="I66" i="177"/>
  <c r="J66" i="177"/>
  <c r="K66" i="177"/>
  <c r="L66" i="177"/>
  <c r="M66" i="177"/>
  <c r="N66" i="177"/>
  <c r="O66" i="177"/>
  <c r="P66" i="177"/>
  <c r="Q66" i="177"/>
  <c r="R66" i="177"/>
  <c r="S66" i="177"/>
  <c r="T66" i="177"/>
  <c r="U66" i="177"/>
  <c r="V66" i="177"/>
  <c r="W66" i="177"/>
  <c r="X66" i="177"/>
  <c r="Y66" i="177"/>
  <c r="Z66" i="177"/>
  <c r="AA66" i="177"/>
  <c r="AB66" i="177"/>
  <c r="AC66" i="177"/>
  <c r="AD66" i="177"/>
  <c r="AE66" i="177"/>
  <c r="D66" i="177"/>
  <c r="E62" i="177"/>
  <c r="F62" i="177"/>
  <c r="G62" i="177"/>
  <c r="H62" i="177"/>
  <c r="I62" i="177"/>
  <c r="J62" i="177"/>
  <c r="K62" i="177"/>
  <c r="L62" i="177"/>
  <c r="M62" i="177"/>
  <c r="N62" i="177"/>
  <c r="O62" i="177"/>
  <c r="P62" i="177"/>
  <c r="Q62" i="177"/>
  <c r="R62" i="177"/>
  <c r="S62" i="177"/>
  <c r="T62" i="177"/>
  <c r="U62" i="177"/>
  <c r="V62" i="177"/>
  <c r="W62" i="177"/>
  <c r="X62" i="177"/>
  <c r="Y62" i="177"/>
  <c r="Z62" i="177"/>
  <c r="AA62" i="177"/>
  <c r="AB62" i="177"/>
  <c r="AC62" i="177"/>
  <c r="AD62" i="177"/>
  <c r="AE62" i="177"/>
  <c r="E58" i="177"/>
  <c r="F58" i="177"/>
  <c r="G58" i="177"/>
  <c r="H58" i="177"/>
  <c r="I58" i="177"/>
  <c r="I57" i="177" s="1"/>
  <c r="J58" i="177"/>
  <c r="J57" i="177" s="1"/>
  <c r="K58" i="177"/>
  <c r="K57" i="177" s="1"/>
  <c r="L58" i="177"/>
  <c r="M58" i="177"/>
  <c r="M57" i="177" s="1"/>
  <c r="N58" i="177"/>
  <c r="O58" i="177"/>
  <c r="P58" i="177"/>
  <c r="Q58" i="177"/>
  <c r="R58" i="177"/>
  <c r="S58" i="177"/>
  <c r="T58" i="177"/>
  <c r="U58" i="177"/>
  <c r="V58" i="177"/>
  <c r="W58" i="177"/>
  <c r="X58" i="177"/>
  <c r="Y58" i="177"/>
  <c r="Y57" i="177" s="1"/>
  <c r="Z58" i="177"/>
  <c r="Z57" i="177" s="1"/>
  <c r="AA58" i="177"/>
  <c r="AA57" i="177" s="1"/>
  <c r="AB58" i="177"/>
  <c r="AC58" i="177"/>
  <c r="AC57" i="177" s="1"/>
  <c r="AD58" i="177"/>
  <c r="AE58" i="177"/>
  <c r="D62" i="177"/>
  <c r="D58" i="177"/>
  <c r="D57" i="177" s="1"/>
  <c r="E54" i="177"/>
  <c r="F54" i="177"/>
  <c r="G54" i="177"/>
  <c r="H54" i="177"/>
  <c r="I54" i="177"/>
  <c r="J54" i="177"/>
  <c r="K54" i="177"/>
  <c r="L54" i="177"/>
  <c r="M54" i="177"/>
  <c r="N54" i="177"/>
  <c r="O54" i="177"/>
  <c r="P54" i="177"/>
  <c r="Q54" i="177"/>
  <c r="R54" i="177"/>
  <c r="S54" i="177"/>
  <c r="T54" i="177"/>
  <c r="U54" i="177"/>
  <c r="V54" i="177"/>
  <c r="W54" i="177"/>
  <c r="X54" i="177"/>
  <c r="Y54" i="177"/>
  <c r="Z54" i="177"/>
  <c r="AA54" i="177"/>
  <c r="AB54" i="177"/>
  <c r="AC54" i="177"/>
  <c r="AD54" i="177"/>
  <c r="AE54" i="177"/>
  <c r="D54" i="177"/>
  <c r="E28" i="177"/>
  <c r="F28" i="177"/>
  <c r="G28" i="177"/>
  <c r="H28" i="177"/>
  <c r="I28" i="177"/>
  <c r="J28" i="177"/>
  <c r="K28" i="177"/>
  <c r="L28" i="177"/>
  <c r="M28" i="177"/>
  <c r="N28" i="177"/>
  <c r="O28" i="177"/>
  <c r="P28" i="177"/>
  <c r="Q28" i="177"/>
  <c r="R28" i="177"/>
  <c r="S28" i="177"/>
  <c r="T28" i="177"/>
  <c r="U28" i="177"/>
  <c r="V28" i="177"/>
  <c r="W28" i="177"/>
  <c r="X28" i="177"/>
  <c r="Y28" i="177"/>
  <c r="Z28" i="177"/>
  <c r="AA28" i="177"/>
  <c r="AB28" i="177"/>
  <c r="AC28" i="177"/>
  <c r="AD28" i="177"/>
  <c r="AE28" i="177"/>
  <c r="D28" i="177"/>
  <c r="J26" i="177"/>
  <c r="J24" i="177"/>
  <c r="J23" i="177"/>
  <c r="Z23" i="177"/>
  <c r="AB23" i="177"/>
  <c r="AD23" i="177"/>
  <c r="E17" i="177"/>
  <c r="F17" i="177"/>
  <c r="G17" i="177"/>
  <c r="L17" i="177"/>
  <c r="M17" i="177"/>
  <c r="N17" i="177"/>
  <c r="O17" i="177"/>
  <c r="P17" i="177"/>
  <c r="Q17" i="177"/>
  <c r="R17" i="177"/>
  <c r="S17" i="177"/>
  <c r="T17" i="177"/>
  <c r="U17" i="177"/>
  <c r="V17" i="177"/>
  <c r="W17" i="177"/>
  <c r="AC17" i="177"/>
  <c r="AE17" i="177"/>
  <c r="I18" i="177"/>
  <c r="J18" i="177"/>
  <c r="K18" i="177"/>
  <c r="L18" i="177"/>
  <c r="M18" i="177"/>
  <c r="N18" i="177"/>
  <c r="O18" i="177"/>
  <c r="Y18" i="177"/>
  <c r="Z18" i="177"/>
  <c r="AA18" i="177"/>
  <c r="AB18" i="177"/>
  <c r="AC18" i="177"/>
  <c r="AD18" i="177"/>
  <c r="AE18" i="177"/>
  <c r="E19" i="177"/>
  <c r="F19" i="177"/>
  <c r="G19" i="177"/>
  <c r="H19" i="177"/>
  <c r="I19" i="177"/>
  <c r="J19" i="177"/>
  <c r="K19" i="177"/>
  <c r="L19" i="177"/>
  <c r="M19" i="177"/>
  <c r="N19" i="177"/>
  <c r="O19" i="177"/>
  <c r="P19" i="177"/>
  <c r="Q19" i="177"/>
  <c r="R19" i="177"/>
  <c r="S19" i="177"/>
  <c r="T19" i="177"/>
  <c r="U19" i="177"/>
  <c r="V19" i="177"/>
  <c r="W19" i="177"/>
  <c r="X19" i="177"/>
  <c r="Y19" i="177"/>
  <c r="Z19" i="177"/>
  <c r="AA19" i="177"/>
  <c r="AB19" i="177"/>
  <c r="AC19" i="177"/>
  <c r="AD19" i="177"/>
  <c r="AE19" i="177"/>
  <c r="E20" i="177"/>
  <c r="F20" i="177"/>
  <c r="G20" i="177"/>
  <c r="H20" i="177"/>
  <c r="I20" i="177"/>
  <c r="U20" i="177"/>
  <c r="V20" i="177"/>
  <c r="W20" i="177"/>
  <c r="X20" i="177"/>
  <c r="Y20" i="177"/>
  <c r="E24" i="177"/>
  <c r="E23" i="177" s="1"/>
  <c r="F24" i="177"/>
  <c r="G24" i="177"/>
  <c r="G23" i="177" s="1"/>
  <c r="H24" i="177"/>
  <c r="H23" i="177" s="1"/>
  <c r="I24" i="177"/>
  <c r="I23" i="177" s="1"/>
  <c r="K24" i="177"/>
  <c r="K23" i="177" s="1"/>
  <c r="L24" i="177"/>
  <c r="L23" i="177" s="1"/>
  <c r="M24" i="177"/>
  <c r="M23" i="177" s="1"/>
  <c r="N24" i="177"/>
  <c r="N23" i="177" s="1"/>
  <c r="O24" i="177"/>
  <c r="O23" i="177" s="1"/>
  <c r="P24" i="177"/>
  <c r="P23" i="177" s="1"/>
  <c r="Q24" i="177"/>
  <c r="Q23" i="177" s="1"/>
  <c r="R24" i="177"/>
  <c r="R23" i="177" s="1"/>
  <c r="S24" i="177"/>
  <c r="T24" i="177"/>
  <c r="U24" i="177"/>
  <c r="V24" i="177"/>
  <c r="W24" i="177"/>
  <c r="X24" i="177"/>
  <c r="Y24" i="177"/>
  <c r="Y23" i="177" s="1"/>
  <c r="Z24" i="177"/>
  <c r="AA24" i="177"/>
  <c r="AA23" i="177" s="1"/>
  <c r="AB24" i="177"/>
  <c r="AC24" i="177"/>
  <c r="AC23" i="177" s="1"/>
  <c r="AD24" i="177"/>
  <c r="AE24" i="177"/>
  <c r="AE23" i="177" s="1"/>
  <c r="E26" i="177"/>
  <c r="F26" i="177"/>
  <c r="G26" i="177"/>
  <c r="H26" i="177"/>
  <c r="I26" i="177"/>
  <c r="K26" i="177"/>
  <c r="L26" i="177"/>
  <c r="M26" i="177"/>
  <c r="N26" i="177"/>
  <c r="O26" i="177"/>
  <c r="P26" i="177"/>
  <c r="Q26" i="177"/>
  <c r="R26" i="177"/>
  <c r="S26" i="177"/>
  <c r="T26" i="177"/>
  <c r="T23" i="177" s="1"/>
  <c r="U26" i="177"/>
  <c r="V26" i="177"/>
  <c r="V23" i="177" s="1"/>
  <c r="W26" i="177"/>
  <c r="X26" i="177"/>
  <c r="X23" i="177" s="1"/>
  <c r="Y26" i="177"/>
  <c r="Z26" i="177"/>
  <c r="AA26" i="177"/>
  <c r="AB26" i="177"/>
  <c r="AC26" i="177"/>
  <c r="AD26" i="177"/>
  <c r="AE26" i="177"/>
  <c r="D26" i="177"/>
  <c r="D24" i="177"/>
  <c r="D19" i="177"/>
  <c r="D18" i="177"/>
  <c r="D17" i="177"/>
  <c r="AE70" i="177" l="1"/>
  <c r="O70" i="177"/>
  <c r="AD70" i="177"/>
  <c r="N70" i="177"/>
  <c r="N69" i="177" s="1"/>
  <c r="N16" i="177" s="1"/>
  <c r="M70" i="177"/>
  <c r="AB70" i="177"/>
  <c r="W57" i="177"/>
  <c r="U57" i="177"/>
  <c r="U22" i="177" s="1"/>
  <c r="U15" i="177" s="1"/>
  <c r="AD211" i="177"/>
  <c r="S57" i="177"/>
  <c r="W70" i="177"/>
  <c r="W69" i="177" s="1"/>
  <c r="W16" i="177" s="1"/>
  <c r="W23" i="177"/>
  <c r="W22" i="177" s="1"/>
  <c r="W15" i="177" s="1"/>
  <c r="V70" i="177"/>
  <c r="L211" i="177"/>
  <c r="L69" i="177" s="1"/>
  <c r="L16" i="177" s="1"/>
  <c r="Q57" i="177"/>
  <c r="Q22" i="177" s="1"/>
  <c r="Q15" i="177" s="1"/>
  <c r="E70" i="177"/>
  <c r="E69" i="177" s="1"/>
  <c r="E16" i="177" s="1"/>
  <c r="U23" i="177"/>
  <c r="T70" i="177"/>
  <c r="Z211" i="177"/>
  <c r="J211" i="177"/>
  <c r="T211" i="177"/>
  <c r="AC70" i="177"/>
  <c r="G57" i="177"/>
  <c r="AA70" i="177"/>
  <c r="AA69" i="177" s="1"/>
  <c r="AA16" i="177" s="1"/>
  <c r="AA14" i="177" s="1"/>
  <c r="AA21" i="177" s="1"/>
  <c r="K70" i="177"/>
  <c r="D23" i="177"/>
  <c r="D22" i="177" s="1"/>
  <c r="V57" i="177"/>
  <c r="V22" i="177" s="1"/>
  <c r="V15" i="177" s="1"/>
  <c r="V14" i="177" s="1"/>
  <c r="V21" i="177" s="1"/>
  <c r="Z70" i="177"/>
  <c r="J70" i="177"/>
  <c r="J69" i="177" s="1"/>
  <c r="J16" i="177" s="1"/>
  <c r="P211" i="177"/>
  <c r="P69" i="177" s="1"/>
  <c r="P16" i="177" s="1"/>
  <c r="E57" i="177"/>
  <c r="E22" i="177" s="1"/>
  <c r="E15" i="177" s="1"/>
  <c r="Y70" i="177"/>
  <c r="N211" i="177"/>
  <c r="G70" i="177"/>
  <c r="F70" i="177"/>
  <c r="AB211" i="177"/>
  <c r="AE57" i="177"/>
  <c r="O57" i="177"/>
  <c r="L70" i="177"/>
  <c r="R211" i="177"/>
  <c r="R69" i="177" s="1"/>
  <c r="R16" i="177" s="1"/>
  <c r="F57" i="177"/>
  <c r="I70" i="177"/>
  <c r="D211" i="177"/>
  <c r="D69" i="177" s="1"/>
  <c r="D16" i="177" s="1"/>
  <c r="F23" i="177"/>
  <c r="F22" i="177" s="1"/>
  <c r="F15" i="177" s="1"/>
  <c r="R57" i="177"/>
  <c r="R22" i="177" s="1"/>
  <c r="R15" i="177" s="1"/>
  <c r="U70" i="177"/>
  <c r="U69" i="177" s="1"/>
  <c r="U16" i="177" s="1"/>
  <c r="U14" i="177" s="1"/>
  <c r="U21" i="177" s="1"/>
  <c r="S23" i="177"/>
  <c r="S22" i="177" s="1"/>
  <c r="S15" i="177" s="1"/>
  <c r="AD57" i="177"/>
  <c r="AD22" i="177" s="1"/>
  <c r="AD15" i="177" s="1"/>
  <c r="N57" i="177"/>
  <c r="X211" i="177"/>
  <c r="H211" i="177"/>
  <c r="AE22" i="177"/>
  <c r="AE15" i="177" s="1"/>
  <c r="AA22" i="177"/>
  <c r="AA15" i="177" s="1"/>
  <c r="O22" i="177"/>
  <c r="O15" i="177" s="1"/>
  <c r="K22" i="177"/>
  <c r="K15" i="177" s="1"/>
  <c r="G22" i="177"/>
  <c r="G15" i="177" s="1"/>
  <c r="AC211" i="177"/>
  <c r="AC69" i="177" s="1"/>
  <c r="AC16" i="177" s="1"/>
  <c r="AC14" i="177" s="1"/>
  <c r="AC21" i="177" s="1"/>
  <c r="Y211" i="177"/>
  <c r="U211" i="177"/>
  <c r="Q211" i="177"/>
  <c r="Q69" i="177" s="1"/>
  <c r="Q16" i="177" s="1"/>
  <c r="M211" i="177"/>
  <c r="M69" i="177" s="1"/>
  <c r="M16" i="177" s="1"/>
  <c r="M14" i="177" s="1"/>
  <c r="M21" i="177" s="1"/>
  <c r="I211" i="177"/>
  <c r="E211" i="177"/>
  <c r="AC22" i="177"/>
  <c r="AC15" i="177" s="1"/>
  <c r="Y22" i="177"/>
  <c r="Y15" i="177" s="1"/>
  <c r="M22" i="177"/>
  <c r="M15" i="177" s="1"/>
  <c r="I22" i="177"/>
  <c r="I15" i="177" s="1"/>
  <c r="AA211" i="177"/>
  <c r="W211" i="177"/>
  <c r="S211" i="177"/>
  <c r="S69" i="177" s="1"/>
  <c r="S16" i="177" s="1"/>
  <c r="O211" i="177"/>
  <c r="O69" i="177" s="1"/>
  <c r="O16" i="177" s="1"/>
  <c r="O14" i="177" s="1"/>
  <c r="O21" i="177" s="1"/>
  <c r="K211" i="177"/>
  <c r="K69" i="177" s="1"/>
  <c r="K16" i="177" s="1"/>
  <c r="K14" i="177" s="1"/>
  <c r="K21" i="177" s="1"/>
  <c r="G211" i="177"/>
  <c r="G69" i="177" s="1"/>
  <c r="G16" i="177" s="1"/>
  <c r="G14" i="177" s="1"/>
  <c r="G21" i="177" s="1"/>
  <c r="AB57" i="177"/>
  <c r="AB22" i="177" s="1"/>
  <c r="AB15" i="177" s="1"/>
  <c r="X57" i="177"/>
  <c r="T57" i="177"/>
  <c r="P57" i="177"/>
  <c r="L57" i="177"/>
  <c r="H57" i="177"/>
  <c r="AB69" i="177"/>
  <c r="AB16" i="177" s="1"/>
  <c r="AD69" i="177"/>
  <c r="AD16" i="177" s="1"/>
  <c r="Z69" i="177"/>
  <c r="Z16" i="177" s="1"/>
  <c r="V69" i="177"/>
  <c r="V16" i="177" s="1"/>
  <c r="F69" i="177"/>
  <c r="F16" i="177" s="1"/>
  <c r="T69" i="177"/>
  <c r="T16" i="177" s="1"/>
  <c r="AE69" i="177"/>
  <c r="AE16" i="177" s="1"/>
  <c r="AE14" i="177" s="1"/>
  <c r="AE21" i="177" s="1"/>
  <c r="X69" i="177"/>
  <c r="X16" i="177" s="1"/>
  <c r="H69" i="177"/>
  <c r="H16" i="177" s="1"/>
  <c r="X22" i="177"/>
  <c r="X15" i="177" s="1"/>
  <c r="T22" i="177"/>
  <c r="T15" i="177" s="1"/>
  <c r="P22" i="177"/>
  <c r="P15" i="177" s="1"/>
  <c r="L22" i="177"/>
  <c r="L15" i="177" s="1"/>
  <c r="Z22" i="177"/>
  <c r="Z15" i="177" s="1"/>
  <c r="N22" i="177"/>
  <c r="N15" i="177" s="1"/>
  <c r="J22" i="177"/>
  <c r="J15" i="177" s="1"/>
  <c r="D15" i="177"/>
  <c r="H22" i="177"/>
  <c r="H15" i="177" s="1"/>
  <c r="W14" i="177" l="1"/>
  <c r="W21" i="177" s="1"/>
  <c r="E14" i="177"/>
  <c r="E21" i="177" s="1"/>
  <c r="S14" i="177"/>
  <c r="S21" i="177" s="1"/>
  <c r="Q14" i="177"/>
  <c r="Q21" i="177" s="1"/>
  <c r="Y69" i="177"/>
  <c r="Y16" i="177" s="1"/>
  <c r="Y14" i="177" s="1"/>
  <c r="Y21" i="177" s="1"/>
  <c r="D14" i="177"/>
  <c r="D21" i="177" s="1"/>
  <c r="P14" i="177"/>
  <c r="P21" i="177" s="1"/>
  <c r="F14" i="177"/>
  <c r="F21" i="177" s="1"/>
  <c r="X14" i="177"/>
  <c r="X21" i="177" s="1"/>
  <c r="I69" i="177"/>
  <c r="I16" i="177" s="1"/>
  <c r="I14" i="177" s="1"/>
  <c r="I21" i="177" s="1"/>
  <c r="H14" i="177"/>
  <c r="H21" i="177" s="1"/>
  <c r="AB14" i="177"/>
  <c r="AB21" i="177" s="1"/>
  <c r="N14" i="177"/>
  <c r="N21" i="177" s="1"/>
  <c r="AD14" i="177"/>
  <c r="AD21" i="177" s="1"/>
  <c r="J14" i="177"/>
  <c r="J21" i="177" s="1"/>
  <c r="Z14" i="177"/>
  <c r="T14" i="177"/>
  <c r="T21" i="177" s="1"/>
  <c r="R14" i="177"/>
  <c r="R21" i="177" s="1"/>
  <c r="L14" i="177"/>
  <c r="L21" i="177" s="1"/>
  <c r="Z21" i="177" l="1"/>
  <c r="AF18" i="177" l="1"/>
  <c r="AL341" i="177"/>
  <c r="AK341" i="177"/>
  <c r="AJ341" i="177"/>
  <c r="AI341" i="177"/>
  <c r="AH341" i="177"/>
  <c r="AG341" i="177"/>
  <c r="AF341" i="177"/>
  <c r="AL340" i="177"/>
  <c r="AK340" i="177"/>
  <c r="AJ340" i="177"/>
  <c r="AI340" i="177"/>
  <c r="AH340" i="177"/>
  <c r="AG340" i="177"/>
  <c r="AF340" i="177"/>
  <c r="AL339" i="177"/>
  <c r="AK339" i="177"/>
  <c r="AJ339" i="177"/>
  <c r="AI339" i="177"/>
  <c r="AH339" i="177"/>
  <c r="AG339" i="177"/>
  <c r="AF339" i="177"/>
  <c r="AL338" i="177"/>
  <c r="AK338" i="177"/>
  <c r="AJ338" i="177"/>
  <c r="AI338" i="177"/>
  <c r="AH338" i="177"/>
  <c r="AG338" i="177"/>
  <c r="AF338" i="177"/>
  <c r="AL337" i="177"/>
  <c r="AK337" i="177"/>
  <c r="AJ337" i="177"/>
  <c r="AI337" i="177"/>
  <c r="AH337" i="177"/>
  <c r="AG337" i="177"/>
  <c r="AF337" i="177"/>
  <c r="AL336" i="177"/>
  <c r="AK336" i="177"/>
  <c r="AJ336" i="177"/>
  <c r="AI336" i="177"/>
  <c r="AH336" i="177"/>
  <c r="AG336" i="177"/>
  <c r="AF336" i="177"/>
  <c r="AL335" i="177"/>
  <c r="AK335" i="177"/>
  <c r="AJ335" i="177"/>
  <c r="AI335" i="177"/>
  <c r="AH335" i="177"/>
  <c r="AG335" i="177"/>
  <c r="AF335" i="177"/>
  <c r="AL334" i="177"/>
  <c r="AK334" i="177"/>
  <c r="AJ334" i="177"/>
  <c r="AI334" i="177"/>
  <c r="AH334" i="177"/>
  <c r="AG334" i="177"/>
  <c r="AF334" i="177"/>
  <c r="AL333" i="177"/>
  <c r="AK333" i="177"/>
  <c r="AJ333" i="177"/>
  <c r="AI333" i="177"/>
  <c r="AH333" i="177"/>
  <c r="AG333" i="177"/>
  <c r="AF333" i="177"/>
  <c r="AL332" i="177"/>
  <c r="AK332" i="177"/>
  <c r="AJ332" i="177"/>
  <c r="AI332" i="177"/>
  <c r="AH332" i="177"/>
  <c r="AG332" i="177"/>
  <c r="AF332" i="177"/>
  <c r="AL331" i="177"/>
  <c r="AK331" i="177"/>
  <c r="AJ331" i="177"/>
  <c r="AI331" i="177"/>
  <c r="AH331" i="177"/>
  <c r="AG331" i="177"/>
  <c r="AF331" i="177"/>
  <c r="AL330" i="177"/>
  <c r="AK330" i="177"/>
  <c r="AJ330" i="177"/>
  <c r="AI330" i="177"/>
  <c r="AH330" i="177"/>
  <c r="AG330" i="177"/>
  <c r="AF330" i="177"/>
  <c r="AL329" i="177"/>
  <c r="AK329" i="177"/>
  <c r="AJ329" i="177"/>
  <c r="AI329" i="177"/>
  <c r="AH329" i="177"/>
  <c r="AG329" i="177"/>
  <c r="AF329" i="177"/>
  <c r="AL328" i="177"/>
  <c r="AK328" i="177"/>
  <c r="AJ328" i="177"/>
  <c r="AI328" i="177"/>
  <c r="AH328" i="177"/>
  <c r="AG328" i="177"/>
  <c r="AF328" i="177"/>
  <c r="AL327" i="177"/>
  <c r="AK327" i="177"/>
  <c r="AJ327" i="177"/>
  <c r="AI327" i="177"/>
  <c r="AH327" i="177"/>
  <c r="AG327" i="177"/>
  <c r="AF327" i="177"/>
  <c r="AL326" i="177"/>
  <c r="AK326" i="177"/>
  <c r="AJ326" i="177"/>
  <c r="AI326" i="177"/>
  <c r="AH326" i="177"/>
  <c r="AG326" i="177"/>
  <c r="AF326" i="177"/>
  <c r="AL325" i="177"/>
  <c r="AK325" i="177"/>
  <c r="AJ325" i="177"/>
  <c r="AI325" i="177"/>
  <c r="AH325" i="177"/>
  <c r="AG325" i="177"/>
  <c r="AF325" i="177"/>
  <c r="AL324" i="177"/>
  <c r="AK324" i="177"/>
  <c r="AJ324" i="177"/>
  <c r="AI324" i="177"/>
  <c r="AH324" i="177"/>
  <c r="AG324" i="177"/>
  <c r="AF324" i="177"/>
  <c r="AL323" i="177"/>
  <c r="AK323" i="177"/>
  <c r="AJ323" i="177"/>
  <c r="AI323" i="177"/>
  <c r="AH323" i="177"/>
  <c r="AG323" i="177"/>
  <c r="AF323" i="177"/>
  <c r="AL322" i="177"/>
  <c r="AK322" i="177"/>
  <c r="AJ322" i="177"/>
  <c r="AI322" i="177"/>
  <c r="AH322" i="177"/>
  <c r="AG322" i="177"/>
  <c r="AF322" i="177"/>
  <c r="AL321" i="177"/>
  <c r="AK321" i="177"/>
  <c r="AJ321" i="177"/>
  <c r="AI321" i="177"/>
  <c r="AH321" i="177"/>
  <c r="AG321" i="177"/>
  <c r="AF321" i="177"/>
  <c r="AL320" i="177"/>
  <c r="AK320" i="177"/>
  <c r="AJ320" i="177"/>
  <c r="AI320" i="177"/>
  <c r="AH320" i="177"/>
  <c r="AG320" i="177"/>
  <c r="AF320" i="177"/>
  <c r="AL319" i="177"/>
  <c r="AK319" i="177"/>
  <c r="AJ319" i="177"/>
  <c r="AI319" i="177"/>
  <c r="AH319" i="177"/>
  <c r="AG319" i="177"/>
  <c r="AF319" i="177"/>
  <c r="AL318" i="177"/>
  <c r="AK318" i="177"/>
  <c r="AJ318" i="177"/>
  <c r="AI318" i="177"/>
  <c r="AH318" i="177"/>
  <c r="AG318" i="177"/>
  <c r="AF318" i="177"/>
  <c r="AL317" i="177"/>
  <c r="AK317" i="177"/>
  <c r="AJ317" i="177"/>
  <c r="AI317" i="177"/>
  <c r="AH317" i="177"/>
  <c r="AG317" i="177"/>
  <c r="AF317" i="177"/>
  <c r="AL316" i="177"/>
  <c r="AK316" i="177"/>
  <c r="AJ316" i="177"/>
  <c r="AI316" i="177"/>
  <c r="AH316" i="177"/>
  <c r="AG316" i="177"/>
  <c r="AF316" i="177"/>
  <c r="AL315" i="177"/>
  <c r="AK315" i="177"/>
  <c r="AJ315" i="177"/>
  <c r="AI315" i="177"/>
  <c r="AH315" i="177"/>
  <c r="AG315" i="177"/>
  <c r="AF315" i="177"/>
  <c r="AL314" i="177"/>
  <c r="AK314" i="177"/>
  <c r="AJ314" i="177"/>
  <c r="AI314" i="177"/>
  <c r="AH314" i="177"/>
  <c r="AG314" i="177"/>
  <c r="AF314" i="177"/>
  <c r="AL313" i="177"/>
  <c r="AK313" i="177"/>
  <c r="AJ313" i="177"/>
  <c r="AI313" i="177"/>
  <c r="AH313" i="177"/>
  <c r="AG313" i="177"/>
  <c r="AF313" i="177"/>
  <c r="AL312" i="177"/>
  <c r="AK312" i="177"/>
  <c r="AJ312" i="177"/>
  <c r="AI312" i="177"/>
  <c r="AH312" i="177"/>
  <c r="AG312" i="177"/>
  <c r="AF312" i="177"/>
  <c r="AL311" i="177"/>
  <c r="AK311" i="177"/>
  <c r="AJ311" i="177"/>
  <c r="AI311" i="177"/>
  <c r="AH311" i="177"/>
  <c r="AG311" i="177"/>
  <c r="AF311" i="177"/>
  <c r="AL310" i="177"/>
  <c r="AK310" i="177"/>
  <c r="AJ310" i="177"/>
  <c r="AI310" i="177"/>
  <c r="AH310" i="177"/>
  <c r="AG310" i="177"/>
  <c r="AF310" i="177"/>
  <c r="AL309" i="177"/>
  <c r="AK309" i="177"/>
  <c r="AJ309" i="177"/>
  <c r="AI309" i="177"/>
  <c r="AH309" i="177"/>
  <c r="AG309" i="177"/>
  <c r="AF309" i="177"/>
  <c r="AL308" i="177"/>
  <c r="AK308" i="177"/>
  <c r="AJ308" i="177"/>
  <c r="AI308" i="177"/>
  <c r="AH308" i="177"/>
  <c r="AG308" i="177"/>
  <c r="AF308" i="177"/>
  <c r="AL307" i="177"/>
  <c r="AK307" i="177"/>
  <c r="AJ307" i="177"/>
  <c r="AI307" i="177"/>
  <c r="AH307" i="177"/>
  <c r="AG307" i="177"/>
  <c r="AF307" i="177"/>
  <c r="AL306" i="177"/>
  <c r="AK306" i="177"/>
  <c r="AJ306" i="177"/>
  <c r="AI306" i="177"/>
  <c r="AH306" i="177"/>
  <c r="AG306" i="177"/>
  <c r="AF306" i="177"/>
  <c r="AL305" i="177"/>
  <c r="AK305" i="177"/>
  <c r="AJ305" i="177"/>
  <c r="AI305" i="177"/>
  <c r="AH305" i="177"/>
  <c r="AG305" i="177"/>
  <c r="AF305" i="177"/>
  <c r="AL304" i="177"/>
  <c r="AK304" i="177"/>
  <c r="AJ304" i="177"/>
  <c r="AI304" i="177"/>
  <c r="AH304" i="177"/>
  <c r="AG304" i="177"/>
  <c r="AF304" i="177"/>
  <c r="AL303" i="177"/>
  <c r="AK303" i="177"/>
  <c r="AJ303" i="177"/>
  <c r="AI303" i="177"/>
  <c r="AH303" i="177"/>
  <c r="AG303" i="177"/>
  <c r="AF303" i="177"/>
  <c r="AL302" i="177"/>
  <c r="AK302" i="177"/>
  <c r="AJ302" i="177"/>
  <c r="AI302" i="177"/>
  <c r="AH302" i="177"/>
  <c r="AG302" i="177"/>
  <c r="AF302" i="177"/>
  <c r="AL301" i="177"/>
  <c r="AK301" i="177"/>
  <c r="AJ301" i="177"/>
  <c r="AI301" i="177"/>
  <c r="AH301" i="177"/>
  <c r="AG301" i="177"/>
  <c r="AF301" i="177"/>
  <c r="AL300" i="177"/>
  <c r="AK300" i="177"/>
  <c r="AJ300" i="177"/>
  <c r="AI300" i="177"/>
  <c r="AH300" i="177"/>
  <c r="AG300" i="177"/>
  <c r="AF300" i="177"/>
  <c r="AL299" i="177"/>
  <c r="AK299" i="177"/>
  <c r="AJ299" i="177"/>
  <c r="AI299" i="177"/>
  <c r="AH299" i="177"/>
  <c r="AG299" i="177"/>
  <c r="AF299" i="177"/>
  <c r="AL298" i="177"/>
  <c r="AK298" i="177"/>
  <c r="AJ298" i="177"/>
  <c r="AI298" i="177"/>
  <c r="AH298" i="177"/>
  <c r="AG298" i="177"/>
  <c r="AF298" i="177"/>
  <c r="AL297" i="177"/>
  <c r="AK297" i="177"/>
  <c r="AJ297" i="177"/>
  <c r="AI297" i="177"/>
  <c r="AH297" i="177"/>
  <c r="AG297" i="177"/>
  <c r="AF297" i="177"/>
  <c r="AL296" i="177"/>
  <c r="AK296" i="177"/>
  <c r="AJ296" i="177"/>
  <c r="AI296" i="177"/>
  <c r="AH296" i="177"/>
  <c r="AG296" i="177"/>
  <c r="AF296" i="177"/>
  <c r="AL295" i="177"/>
  <c r="AK295" i="177"/>
  <c r="AJ295" i="177"/>
  <c r="AI295" i="177"/>
  <c r="AH295" i="177"/>
  <c r="AG295" i="177"/>
  <c r="AF295" i="177"/>
  <c r="AL294" i="177"/>
  <c r="AK294" i="177"/>
  <c r="AJ294" i="177"/>
  <c r="AI294" i="177"/>
  <c r="AH294" i="177"/>
  <c r="AG294" i="177"/>
  <c r="AF294" i="177"/>
  <c r="AL293" i="177"/>
  <c r="AK293" i="177"/>
  <c r="AJ293" i="177"/>
  <c r="AI293" i="177"/>
  <c r="AH293" i="177"/>
  <c r="AG293" i="177"/>
  <c r="AF293" i="177"/>
  <c r="AL292" i="177"/>
  <c r="AK292" i="177"/>
  <c r="AJ292" i="177"/>
  <c r="AI292" i="177"/>
  <c r="AH292" i="177"/>
  <c r="AG292" i="177"/>
  <c r="AF292" i="177"/>
  <c r="AL291" i="177"/>
  <c r="AK291" i="177"/>
  <c r="AJ291" i="177"/>
  <c r="AI291" i="177"/>
  <c r="AH291" i="177"/>
  <c r="AG291" i="177"/>
  <c r="AF291" i="177"/>
  <c r="AL290" i="177"/>
  <c r="AK290" i="177"/>
  <c r="AJ290" i="177"/>
  <c r="AI290" i="177"/>
  <c r="AH290" i="177"/>
  <c r="AG290" i="177"/>
  <c r="AF290" i="177"/>
  <c r="AL289" i="177"/>
  <c r="AK289" i="177"/>
  <c r="AJ289" i="177"/>
  <c r="AI289" i="177"/>
  <c r="AH289" i="177"/>
  <c r="AG289" i="177"/>
  <c r="AF289" i="177"/>
  <c r="AL288" i="177"/>
  <c r="AK288" i="177"/>
  <c r="AJ288" i="177"/>
  <c r="AI288" i="177"/>
  <c r="AH288" i="177"/>
  <c r="AG288" i="177"/>
  <c r="AF288" i="177"/>
  <c r="AL287" i="177"/>
  <c r="AK287" i="177"/>
  <c r="AJ287" i="177"/>
  <c r="AI287" i="177"/>
  <c r="AH287" i="177"/>
  <c r="AG287" i="177"/>
  <c r="AF287" i="177"/>
  <c r="AL286" i="177"/>
  <c r="AK286" i="177"/>
  <c r="AJ286" i="177"/>
  <c r="AI286" i="177"/>
  <c r="AH286" i="177"/>
  <c r="AG286" i="177"/>
  <c r="AF286" i="177"/>
  <c r="AL285" i="177"/>
  <c r="AK285" i="177"/>
  <c r="AJ285" i="177"/>
  <c r="AI285" i="177"/>
  <c r="AH285" i="177"/>
  <c r="AG285" i="177"/>
  <c r="AF285" i="177"/>
  <c r="AL284" i="177"/>
  <c r="AK284" i="177"/>
  <c r="AJ284" i="177"/>
  <c r="AI284" i="177"/>
  <c r="AH284" i="177"/>
  <c r="AG284" i="177"/>
  <c r="AF284" i="177"/>
  <c r="AL283" i="177"/>
  <c r="AK283" i="177"/>
  <c r="AJ283" i="177"/>
  <c r="AI283" i="177"/>
  <c r="AH283" i="177"/>
  <c r="AG283" i="177"/>
  <c r="AF283" i="177"/>
  <c r="AL282" i="177"/>
  <c r="AK282" i="177"/>
  <c r="AJ282" i="177"/>
  <c r="AI282" i="177"/>
  <c r="AH282" i="177"/>
  <c r="AG282" i="177"/>
  <c r="AF282" i="177"/>
  <c r="AL281" i="177"/>
  <c r="AK281" i="177"/>
  <c r="AJ281" i="177"/>
  <c r="AI281" i="177"/>
  <c r="AH281" i="177"/>
  <c r="AG281" i="177"/>
  <c r="AF281" i="177"/>
  <c r="AL280" i="177"/>
  <c r="AK280" i="177"/>
  <c r="AJ280" i="177"/>
  <c r="AI280" i="177"/>
  <c r="AH280" i="177"/>
  <c r="AG280" i="177"/>
  <c r="AF280" i="177"/>
  <c r="AL279" i="177"/>
  <c r="AK279" i="177"/>
  <c r="AJ279" i="177"/>
  <c r="AI279" i="177"/>
  <c r="AH279" i="177"/>
  <c r="AG279" i="177"/>
  <c r="AF279" i="177"/>
  <c r="AL278" i="177"/>
  <c r="AK278" i="177"/>
  <c r="AJ278" i="177"/>
  <c r="AI278" i="177"/>
  <c r="AH278" i="177"/>
  <c r="AG278" i="177"/>
  <c r="AF278" i="177"/>
  <c r="AL277" i="177"/>
  <c r="AK277" i="177"/>
  <c r="AJ277" i="177"/>
  <c r="AI277" i="177"/>
  <c r="AH277" i="177"/>
  <c r="AG277" i="177"/>
  <c r="AF277" i="177"/>
  <c r="AL276" i="177"/>
  <c r="AK276" i="177"/>
  <c r="AJ276" i="177"/>
  <c r="AI276" i="177"/>
  <c r="AH276" i="177"/>
  <c r="AG276" i="177"/>
  <c r="AF276" i="177"/>
  <c r="AL275" i="177"/>
  <c r="AK275" i="177"/>
  <c r="AJ275" i="177"/>
  <c r="AI275" i="177"/>
  <c r="AH275" i="177"/>
  <c r="AG275" i="177"/>
  <c r="AF275" i="177"/>
  <c r="AL274" i="177"/>
  <c r="AK274" i="177"/>
  <c r="AJ274" i="177"/>
  <c r="AI274" i="177"/>
  <c r="AH274" i="177"/>
  <c r="AG274" i="177"/>
  <c r="AF274" i="177"/>
  <c r="AL273" i="177"/>
  <c r="AK273" i="177"/>
  <c r="AJ273" i="177"/>
  <c r="AI273" i="177"/>
  <c r="AH273" i="177"/>
  <c r="AG273" i="177"/>
  <c r="AF273" i="177"/>
  <c r="AL272" i="177"/>
  <c r="AK272" i="177"/>
  <c r="AJ272" i="177"/>
  <c r="AI272" i="177"/>
  <c r="AH272" i="177"/>
  <c r="AG272" i="177"/>
  <c r="AF272" i="177"/>
  <c r="AL271" i="177"/>
  <c r="AK271" i="177"/>
  <c r="AJ271" i="177"/>
  <c r="AI271" i="177"/>
  <c r="AH271" i="177"/>
  <c r="AG271" i="177"/>
  <c r="AF271" i="177"/>
  <c r="AL270" i="177"/>
  <c r="AK270" i="177"/>
  <c r="AJ270" i="177"/>
  <c r="AI270" i="177"/>
  <c r="AH270" i="177"/>
  <c r="AG270" i="177"/>
  <c r="AF270" i="177"/>
  <c r="AL269" i="177"/>
  <c r="AK269" i="177"/>
  <c r="AJ269" i="177"/>
  <c r="AI269" i="177"/>
  <c r="AH269" i="177"/>
  <c r="AG269" i="177"/>
  <c r="AF269" i="177"/>
  <c r="AL268" i="177"/>
  <c r="AK268" i="177"/>
  <c r="AJ268" i="177"/>
  <c r="AI268" i="177"/>
  <c r="AH268" i="177"/>
  <c r="AG268" i="177"/>
  <c r="AF268" i="177"/>
  <c r="AL267" i="177"/>
  <c r="AK267" i="177"/>
  <c r="AJ267" i="177"/>
  <c r="AI267" i="177"/>
  <c r="AH267" i="177"/>
  <c r="AG267" i="177"/>
  <c r="AF267" i="177"/>
  <c r="AL266" i="177"/>
  <c r="AK266" i="177"/>
  <c r="AJ266" i="177"/>
  <c r="AI266" i="177"/>
  <c r="AH266" i="177"/>
  <c r="AG266" i="177"/>
  <c r="AF266" i="177"/>
  <c r="AL265" i="177"/>
  <c r="AK265" i="177"/>
  <c r="AJ265" i="177"/>
  <c r="AI265" i="177"/>
  <c r="AH265" i="177"/>
  <c r="AG265" i="177"/>
  <c r="AF265" i="177"/>
  <c r="AL264" i="177"/>
  <c r="AK264" i="177"/>
  <c r="AJ264" i="177"/>
  <c r="AI264" i="177"/>
  <c r="AH264" i="177"/>
  <c r="AG264" i="177"/>
  <c r="AF264" i="177"/>
  <c r="AL263" i="177"/>
  <c r="AK263" i="177"/>
  <c r="AJ263" i="177"/>
  <c r="AI263" i="177"/>
  <c r="AH263" i="177"/>
  <c r="AG263" i="177"/>
  <c r="AF263" i="177"/>
  <c r="AL262" i="177"/>
  <c r="AK262" i="177"/>
  <c r="AJ262" i="177"/>
  <c r="AI262" i="177"/>
  <c r="AH262" i="177"/>
  <c r="AG262" i="177"/>
  <c r="AF262" i="177"/>
  <c r="AL261" i="177"/>
  <c r="AK261" i="177"/>
  <c r="AJ261" i="177"/>
  <c r="AI261" i="177"/>
  <c r="AH261" i="177"/>
  <c r="AG261" i="177"/>
  <c r="AF261" i="177"/>
  <c r="AL260" i="177"/>
  <c r="AK260" i="177"/>
  <c r="AJ260" i="177"/>
  <c r="AI260" i="177"/>
  <c r="AH260" i="177"/>
  <c r="AG260" i="177"/>
  <c r="AF260" i="177"/>
  <c r="AL259" i="177"/>
  <c r="AK259" i="177"/>
  <c r="AJ259" i="177"/>
  <c r="AI259" i="177"/>
  <c r="AH259" i="177"/>
  <c r="AG259" i="177"/>
  <c r="AF259" i="177"/>
  <c r="AL258" i="177"/>
  <c r="AK258" i="177"/>
  <c r="AJ258" i="177"/>
  <c r="AI258" i="177"/>
  <c r="AH258" i="177"/>
  <c r="AG258" i="177"/>
  <c r="AF258" i="177"/>
  <c r="AL257" i="177"/>
  <c r="AK257" i="177"/>
  <c r="AJ257" i="177"/>
  <c r="AI257" i="177"/>
  <c r="AH257" i="177"/>
  <c r="AG257" i="177"/>
  <c r="AF257" i="177"/>
  <c r="AL256" i="177"/>
  <c r="AK256" i="177"/>
  <c r="AJ256" i="177"/>
  <c r="AI256" i="177"/>
  <c r="AH256" i="177"/>
  <c r="AG256" i="177"/>
  <c r="AF256" i="177"/>
  <c r="AL255" i="177"/>
  <c r="AK255" i="177"/>
  <c r="AJ255" i="177"/>
  <c r="AI255" i="177"/>
  <c r="AH255" i="177"/>
  <c r="AG255" i="177"/>
  <c r="AF255" i="177"/>
  <c r="AL254" i="177"/>
  <c r="AK254" i="177"/>
  <c r="AJ254" i="177"/>
  <c r="AI254" i="177"/>
  <c r="AH254" i="177"/>
  <c r="AG254" i="177"/>
  <c r="AF254" i="177"/>
  <c r="AL253" i="177"/>
  <c r="AK253" i="177"/>
  <c r="AJ253" i="177"/>
  <c r="AI253" i="177"/>
  <c r="AH253" i="177"/>
  <c r="AG253" i="177"/>
  <c r="AF253" i="177"/>
  <c r="AL252" i="177"/>
  <c r="AK252" i="177"/>
  <c r="AJ252" i="177"/>
  <c r="AI252" i="177"/>
  <c r="AH252" i="177"/>
  <c r="AG252" i="177"/>
  <c r="AF252" i="177"/>
  <c r="AL251" i="177"/>
  <c r="AK251" i="177"/>
  <c r="AJ251" i="177"/>
  <c r="AI251" i="177"/>
  <c r="AH251" i="177"/>
  <c r="AG251" i="177"/>
  <c r="AF251" i="177"/>
  <c r="AL250" i="177"/>
  <c r="AK250" i="177"/>
  <c r="AJ250" i="177"/>
  <c r="AI250" i="177"/>
  <c r="AH250" i="177"/>
  <c r="AG250" i="177"/>
  <c r="AF250" i="177"/>
  <c r="AL249" i="177"/>
  <c r="AK249" i="177"/>
  <c r="AJ249" i="177"/>
  <c r="AI249" i="177"/>
  <c r="AH249" i="177"/>
  <c r="AG249" i="177"/>
  <c r="AF249" i="177"/>
  <c r="AL248" i="177"/>
  <c r="AK248" i="177"/>
  <c r="AJ248" i="177"/>
  <c r="AI248" i="177"/>
  <c r="AH248" i="177"/>
  <c r="AG248" i="177"/>
  <c r="AF248" i="177"/>
  <c r="AL247" i="177"/>
  <c r="AK247" i="177"/>
  <c r="AJ247" i="177"/>
  <c r="AI247" i="177"/>
  <c r="AH247" i="177"/>
  <c r="AG247" i="177"/>
  <c r="AF247" i="177"/>
  <c r="AL246" i="177"/>
  <c r="AK246" i="177"/>
  <c r="AJ246" i="177"/>
  <c r="AI246" i="177"/>
  <c r="AH246" i="177"/>
  <c r="AG246" i="177"/>
  <c r="AF246" i="177"/>
  <c r="AL245" i="177"/>
  <c r="AK245" i="177"/>
  <c r="AJ245" i="177"/>
  <c r="AI245" i="177"/>
  <c r="AH245" i="177"/>
  <c r="AG245" i="177"/>
  <c r="AF245" i="177"/>
  <c r="AL244" i="177"/>
  <c r="AK244" i="177"/>
  <c r="AJ244" i="177"/>
  <c r="AI244" i="177"/>
  <c r="AH244" i="177"/>
  <c r="AG244" i="177"/>
  <c r="AF244" i="177"/>
  <c r="AL243" i="177"/>
  <c r="AK243" i="177"/>
  <c r="AJ243" i="177"/>
  <c r="AI243" i="177"/>
  <c r="AH243" i="177"/>
  <c r="AG243" i="177"/>
  <c r="AF243" i="177"/>
  <c r="AL242" i="177"/>
  <c r="AK242" i="177"/>
  <c r="AJ242" i="177"/>
  <c r="AI242" i="177"/>
  <c r="AH242" i="177"/>
  <c r="AG242" i="177"/>
  <c r="AF242" i="177"/>
  <c r="AL241" i="177"/>
  <c r="AK241" i="177"/>
  <c r="AJ241" i="177"/>
  <c r="AI241" i="177"/>
  <c r="AH241" i="177"/>
  <c r="AG241" i="177"/>
  <c r="AF241" i="177"/>
  <c r="AL240" i="177"/>
  <c r="AK240" i="177"/>
  <c r="AJ240" i="177"/>
  <c r="AI240" i="177"/>
  <c r="AH240" i="177"/>
  <c r="AG240" i="177"/>
  <c r="AF240" i="177"/>
  <c r="AL239" i="177"/>
  <c r="AK239" i="177"/>
  <c r="AJ239" i="177"/>
  <c r="AI239" i="177"/>
  <c r="AH239" i="177"/>
  <c r="AG239" i="177"/>
  <c r="AF239" i="177"/>
  <c r="AL238" i="177"/>
  <c r="AK238" i="177"/>
  <c r="AJ238" i="177"/>
  <c r="AI238" i="177"/>
  <c r="AH238" i="177"/>
  <c r="AG238" i="177"/>
  <c r="AF238" i="177"/>
  <c r="AL237" i="177"/>
  <c r="AK237" i="177"/>
  <c r="AJ237" i="177"/>
  <c r="AI237" i="177"/>
  <c r="AH237" i="177"/>
  <c r="AG237" i="177"/>
  <c r="AF237" i="177"/>
  <c r="AL236" i="177"/>
  <c r="AK236" i="177"/>
  <c r="AJ236" i="177"/>
  <c r="AI236" i="177"/>
  <c r="AH236" i="177"/>
  <c r="AG236" i="177"/>
  <c r="AF236" i="177"/>
  <c r="AL235" i="177"/>
  <c r="AK235" i="177"/>
  <c r="AJ235" i="177"/>
  <c r="AI235" i="177"/>
  <c r="AH235" i="177"/>
  <c r="AG235" i="177"/>
  <c r="AF235" i="177"/>
  <c r="AL234" i="177"/>
  <c r="AK234" i="177"/>
  <c r="AJ234" i="177"/>
  <c r="AI234" i="177"/>
  <c r="AH234" i="177"/>
  <c r="AG234" i="177"/>
  <c r="AF234" i="177"/>
  <c r="AL233" i="177"/>
  <c r="AK233" i="177"/>
  <c r="AJ233" i="177"/>
  <c r="AI233" i="177"/>
  <c r="AH233" i="177"/>
  <c r="AG233" i="177"/>
  <c r="AF233" i="177"/>
  <c r="AL232" i="177"/>
  <c r="AK232" i="177"/>
  <c r="AJ232" i="177"/>
  <c r="AI232" i="177"/>
  <c r="AH232" i="177"/>
  <c r="AG232" i="177"/>
  <c r="AF232" i="177"/>
  <c r="AL231" i="177"/>
  <c r="AK231" i="177"/>
  <c r="AJ231" i="177"/>
  <c r="AI231" i="177"/>
  <c r="AH231" i="177"/>
  <c r="AG231" i="177"/>
  <c r="AF231" i="177"/>
  <c r="AL230" i="177"/>
  <c r="AK230" i="177"/>
  <c r="AJ230" i="177"/>
  <c r="AI230" i="177"/>
  <c r="AH230" i="177"/>
  <c r="AG230" i="177"/>
  <c r="AF230" i="177"/>
  <c r="AL229" i="177"/>
  <c r="AK229" i="177"/>
  <c r="AJ229" i="177"/>
  <c r="AI229" i="177"/>
  <c r="AH229" i="177"/>
  <c r="AG229" i="177"/>
  <c r="AF229" i="177"/>
  <c r="AL228" i="177"/>
  <c r="AK228" i="177"/>
  <c r="AJ228" i="177"/>
  <c r="AI228" i="177"/>
  <c r="AH228" i="177"/>
  <c r="AG228" i="177"/>
  <c r="AF228" i="177"/>
  <c r="AL227" i="177"/>
  <c r="AK227" i="177"/>
  <c r="AJ227" i="177"/>
  <c r="AI227" i="177"/>
  <c r="AH227" i="177"/>
  <c r="AG227" i="177"/>
  <c r="AF227" i="177"/>
  <c r="AL226" i="177"/>
  <c r="AK226" i="177"/>
  <c r="AJ226" i="177"/>
  <c r="AI226" i="177"/>
  <c r="AH226" i="177"/>
  <c r="AG226" i="177"/>
  <c r="AF226" i="177"/>
  <c r="AL225" i="177"/>
  <c r="AK225" i="177"/>
  <c r="AJ225" i="177"/>
  <c r="AI225" i="177"/>
  <c r="AH225" i="177"/>
  <c r="AG225" i="177"/>
  <c r="AF225" i="177"/>
  <c r="AL224" i="177"/>
  <c r="AK224" i="177"/>
  <c r="AJ224" i="177"/>
  <c r="AI224" i="177"/>
  <c r="AH224" i="177"/>
  <c r="AG224" i="177"/>
  <c r="AF224" i="177"/>
  <c r="AL223" i="177"/>
  <c r="AK223" i="177"/>
  <c r="AJ223" i="177"/>
  <c r="AI223" i="177"/>
  <c r="AH223" i="177"/>
  <c r="AG223" i="177"/>
  <c r="AF223" i="177"/>
  <c r="AL222" i="177"/>
  <c r="AK222" i="177"/>
  <c r="AJ222" i="177"/>
  <c r="AI222" i="177"/>
  <c r="AH222" i="177"/>
  <c r="AG222" i="177"/>
  <c r="AF222" i="177"/>
  <c r="AL221" i="177"/>
  <c r="AK221" i="177"/>
  <c r="AJ221" i="177"/>
  <c r="AI221" i="177"/>
  <c r="AH221" i="177"/>
  <c r="AG221" i="177"/>
  <c r="AF221" i="177"/>
  <c r="AL220" i="177"/>
  <c r="AK220" i="177"/>
  <c r="AJ220" i="177"/>
  <c r="AI220" i="177"/>
  <c r="AH220" i="177"/>
  <c r="AG220" i="177"/>
  <c r="AF220" i="177"/>
  <c r="AL219" i="177"/>
  <c r="AK219" i="177"/>
  <c r="AJ219" i="177"/>
  <c r="AI219" i="177"/>
  <c r="AH219" i="177"/>
  <c r="AG219" i="177"/>
  <c r="AF219" i="177"/>
  <c r="AL218" i="177"/>
  <c r="AK218" i="177"/>
  <c r="AJ218" i="177"/>
  <c r="AI218" i="177"/>
  <c r="AH218" i="177"/>
  <c r="AG218" i="177"/>
  <c r="AF218" i="177"/>
  <c r="AL217" i="177"/>
  <c r="AK217" i="177"/>
  <c r="AJ217" i="177"/>
  <c r="AI217" i="177"/>
  <c r="AH217" i="177"/>
  <c r="AG217" i="177"/>
  <c r="AF217" i="177"/>
  <c r="AL216" i="177"/>
  <c r="AK216" i="177"/>
  <c r="AJ216" i="177"/>
  <c r="AI216" i="177"/>
  <c r="AH216" i="177"/>
  <c r="AG216" i="177"/>
  <c r="AF216" i="177"/>
  <c r="AL215" i="177"/>
  <c r="AK215" i="177"/>
  <c r="AJ215" i="177"/>
  <c r="AI215" i="177"/>
  <c r="AH215" i="177"/>
  <c r="AG215" i="177"/>
  <c r="AF215" i="177"/>
  <c r="AL214" i="177"/>
  <c r="AK214" i="177"/>
  <c r="AJ214" i="177"/>
  <c r="AI214" i="177"/>
  <c r="AH214" i="177"/>
  <c r="AG214" i="177"/>
  <c r="AF214" i="177"/>
  <c r="AL213" i="177"/>
  <c r="AK213" i="177"/>
  <c r="AJ213" i="177"/>
  <c r="AI213" i="177"/>
  <c r="AH213" i="177"/>
  <c r="AG213" i="177"/>
  <c r="AF213" i="177"/>
  <c r="AL212" i="177"/>
  <c r="AK212" i="177"/>
  <c r="AJ212" i="177"/>
  <c r="AI212" i="177"/>
  <c r="AH212" i="177"/>
  <c r="AG212" i="177"/>
  <c r="AF212" i="177"/>
  <c r="AL211" i="177"/>
  <c r="AK211" i="177"/>
  <c r="AJ211" i="177"/>
  <c r="AI211" i="177"/>
  <c r="AH211" i="177"/>
  <c r="AG211" i="177"/>
  <c r="AF211" i="177"/>
  <c r="AL210" i="177"/>
  <c r="AK210" i="177"/>
  <c r="AJ210" i="177"/>
  <c r="AI210" i="177"/>
  <c r="AH210" i="177"/>
  <c r="AG210" i="177"/>
  <c r="AF210" i="177"/>
  <c r="AL209" i="177"/>
  <c r="AK209" i="177"/>
  <c r="AJ209" i="177"/>
  <c r="AI209" i="177"/>
  <c r="AH209" i="177"/>
  <c r="AG209" i="177"/>
  <c r="AF209" i="177"/>
  <c r="AL208" i="177"/>
  <c r="AK208" i="177"/>
  <c r="AJ208" i="177"/>
  <c r="AI208" i="177"/>
  <c r="AH208" i="177"/>
  <c r="AG208" i="177"/>
  <c r="AF208" i="177"/>
  <c r="AL207" i="177"/>
  <c r="AK207" i="177"/>
  <c r="AJ207" i="177"/>
  <c r="AI207" i="177"/>
  <c r="AH207" i="177"/>
  <c r="AG207" i="177"/>
  <c r="AF207" i="177"/>
  <c r="AL206" i="177"/>
  <c r="AK206" i="177"/>
  <c r="AJ206" i="177"/>
  <c r="AI206" i="177"/>
  <c r="AH206" i="177"/>
  <c r="AG206" i="177"/>
  <c r="AF206" i="177"/>
  <c r="AL205" i="177"/>
  <c r="AK205" i="177"/>
  <c r="AJ205" i="177"/>
  <c r="AI205" i="177"/>
  <c r="AH205" i="177"/>
  <c r="AG205" i="177"/>
  <c r="AF205" i="177"/>
  <c r="AL204" i="177"/>
  <c r="AK204" i="177"/>
  <c r="AJ204" i="177"/>
  <c r="AI204" i="177"/>
  <c r="AH204" i="177"/>
  <c r="AG204" i="177"/>
  <c r="AF204" i="177"/>
  <c r="AL203" i="177"/>
  <c r="AK203" i="177"/>
  <c r="AJ203" i="177"/>
  <c r="AI203" i="177"/>
  <c r="AH203" i="177"/>
  <c r="AG203" i="177"/>
  <c r="AF203" i="177"/>
  <c r="AL202" i="177"/>
  <c r="AK202" i="177"/>
  <c r="AJ202" i="177"/>
  <c r="AI202" i="177"/>
  <c r="AH202" i="177"/>
  <c r="AG202" i="177"/>
  <c r="AF202" i="177"/>
  <c r="AL201" i="177"/>
  <c r="AK201" i="177"/>
  <c r="AJ201" i="177"/>
  <c r="AI201" i="177"/>
  <c r="AH201" i="177"/>
  <c r="AG201" i="177"/>
  <c r="AF201" i="177"/>
  <c r="AL200" i="177"/>
  <c r="AK200" i="177"/>
  <c r="AJ200" i="177"/>
  <c r="AI200" i="177"/>
  <c r="AH200" i="177"/>
  <c r="AG200" i="177"/>
  <c r="AF200" i="177"/>
  <c r="AL199" i="177"/>
  <c r="AK199" i="177"/>
  <c r="AJ199" i="177"/>
  <c r="AI199" i="177"/>
  <c r="AH199" i="177"/>
  <c r="AG199" i="177"/>
  <c r="AF199" i="177"/>
  <c r="AL198" i="177"/>
  <c r="AK198" i="177"/>
  <c r="AJ198" i="177"/>
  <c r="AI198" i="177"/>
  <c r="AH198" i="177"/>
  <c r="AG198" i="177"/>
  <c r="AF198" i="177"/>
  <c r="AL197" i="177"/>
  <c r="AK197" i="177"/>
  <c r="AJ197" i="177"/>
  <c r="AI197" i="177"/>
  <c r="AH197" i="177"/>
  <c r="AG197" i="177"/>
  <c r="AF197" i="177"/>
  <c r="AL196" i="177"/>
  <c r="AK196" i="177"/>
  <c r="AJ196" i="177"/>
  <c r="AI196" i="177"/>
  <c r="AH196" i="177"/>
  <c r="AG196" i="177"/>
  <c r="AF196" i="177"/>
  <c r="AL195" i="177"/>
  <c r="AK195" i="177"/>
  <c r="AJ195" i="177"/>
  <c r="AI195" i="177"/>
  <c r="AH195" i="177"/>
  <c r="AG195" i="177"/>
  <c r="AF195" i="177"/>
  <c r="AL194" i="177"/>
  <c r="AK194" i="177"/>
  <c r="AJ194" i="177"/>
  <c r="AI194" i="177"/>
  <c r="AH194" i="177"/>
  <c r="AG194" i="177"/>
  <c r="AF194" i="177"/>
  <c r="AL193" i="177"/>
  <c r="AK193" i="177"/>
  <c r="AJ193" i="177"/>
  <c r="AI193" i="177"/>
  <c r="AH193" i="177"/>
  <c r="AG193" i="177"/>
  <c r="AF193" i="177"/>
  <c r="AL192" i="177"/>
  <c r="AK192" i="177"/>
  <c r="AJ192" i="177"/>
  <c r="AI192" i="177"/>
  <c r="AH192" i="177"/>
  <c r="AG192" i="177"/>
  <c r="AF192" i="177"/>
  <c r="AL191" i="177"/>
  <c r="AK191" i="177"/>
  <c r="AJ191" i="177"/>
  <c r="AI191" i="177"/>
  <c r="AH191" i="177"/>
  <c r="AG191" i="177"/>
  <c r="AF191" i="177"/>
  <c r="AL190" i="177"/>
  <c r="AK190" i="177"/>
  <c r="AJ190" i="177"/>
  <c r="AI190" i="177"/>
  <c r="AH190" i="177"/>
  <c r="AG190" i="177"/>
  <c r="AF190" i="177"/>
  <c r="AL189" i="177"/>
  <c r="AK189" i="177"/>
  <c r="AJ189" i="177"/>
  <c r="AI189" i="177"/>
  <c r="AH189" i="177"/>
  <c r="AG189" i="177"/>
  <c r="AF189" i="177"/>
  <c r="AL188" i="177"/>
  <c r="AK188" i="177"/>
  <c r="AJ188" i="177"/>
  <c r="AI188" i="177"/>
  <c r="AH188" i="177"/>
  <c r="AG188" i="177"/>
  <c r="AF188" i="177"/>
  <c r="AL187" i="177"/>
  <c r="AK187" i="177"/>
  <c r="AJ187" i="177"/>
  <c r="AI187" i="177"/>
  <c r="AH187" i="177"/>
  <c r="AG187" i="177"/>
  <c r="AF187" i="177"/>
  <c r="AL186" i="177"/>
  <c r="AK186" i="177"/>
  <c r="AJ186" i="177"/>
  <c r="AI186" i="177"/>
  <c r="AH186" i="177"/>
  <c r="AG186" i="177"/>
  <c r="AF186" i="177"/>
  <c r="AL185" i="177"/>
  <c r="AK185" i="177"/>
  <c r="AJ185" i="177"/>
  <c r="AI185" i="177"/>
  <c r="AH185" i="177"/>
  <c r="AG185" i="177"/>
  <c r="AF185" i="177"/>
  <c r="AL184" i="177"/>
  <c r="AK184" i="177"/>
  <c r="AJ184" i="177"/>
  <c r="AI184" i="177"/>
  <c r="AH184" i="177"/>
  <c r="AG184" i="177"/>
  <c r="AF184" i="177"/>
  <c r="AL183" i="177"/>
  <c r="AK183" i="177"/>
  <c r="AJ183" i="177"/>
  <c r="AI183" i="177"/>
  <c r="AH183" i="177"/>
  <c r="AG183" i="177"/>
  <c r="AF183" i="177"/>
  <c r="AL182" i="177"/>
  <c r="AK182" i="177"/>
  <c r="AJ182" i="177"/>
  <c r="AI182" i="177"/>
  <c r="AH182" i="177"/>
  <c r="AG182" i="177"/>
  <c r="AF182" i="177"/>
  <c r="AL181" i="177"/>
  <c r="AK181" i="177"/>
  <c r="AJ181" i="177"/>
  <c r="AI181" i="177"/>
  <c r="AH181" i="177"/>
  <c r="AG181" i="177"/>
  <c r="AF181" i="177"/>
  <c r="AL180" i="177"/>
  <c r="AK180" i="177"/>
  <c r="AJ180" i="177"/>
  <c r="AI180" i="177"/>
  <c r="AH180" i="177"/>
  <c r="AG180" i="177"/>
  <c r="AF180" i="177"/>
  <c r="AL179" i="177"/>
  <c r="AK179" i="177"/>
  <c r="AJ179" i="177"/>
  <c r="AI179" i="177"/>
  <c r="AH179" i="177"/>
  <c r="AG179" i="177"/>
  <c r="AF179" i="177"/>
  <c r="AL178" i="177"/>
  <c r="AK178" i="177"/>
  <c r="AJ178" i="177"/>
  <c r="AI178" i="177"/>
  <c r="AH178" i="177"/>
  <c r="AG178" i="177"/>
  <c r="AF178" i="177"/>
  <c r="AL177" i="177"/>
  <c r="AK177" i="177"/>
  <c r="AJ177" i="177"/>
  <c r="AI177" i="177"/>
  <c r="AH177" i="177"/>
  <c r="AG177" i="177"/>
  <c r="AF177" i="177"/>
  <c r="AL176" i="177"/>
  <c r="AK176" i="177"/>
  <c r="AJ176" i="177"/>
  <c r="AI176" i="177"/>
  <c r="AH176" i="177"/>
  <c r="AG176" i="177"/>
  <c r="AF176" i="177"/>
  <c r="AL175" i="177"/>
  <c r="AK175" i="177"/>
  <c r="AJ175" i="177"/>
  <c r="AI175" i="177"/>
  <c r="AH175" i="177"/>
  <c r="AG175" i="177"/>
  <c r="AF175" i="177"/>
  <c r="AL174" i="177"/>
  <c r="AK174" i="177"/>
  <c r="AJ174" i="177"/>
  <c r="AI174" i="177"/>
  <c r="AH174" i="177"/>
  <c r="AG174" i="177"/>
  <c r="AF174" i="177"/>
  <c r="AL173" i="177"/>
  <c r="AK173" i="177"/>
  <c r="AJ173" i="177"/>
  <c r="AI173" i="177"/>
  <c r="AH173" i="177"/>
  <c r="AG173" i="177"/>
  <c r="AF173" i="177"/>
  <c r="AL172" i="177"/>
  <c r="AK172" i="177"/>
  <c r="AJ172" i="177"/>
  <c r="AI172" i="177"/>
  <c r="AH172" i="177"/>
  <c r="AG172" i="177"/>
  <c r="AF172" i="177"/>
  <c r="AL171" i="177"/>
  <c r="AK171" i="177"/>
  <c r="AJ171" i="177"/>
  <c r="AI171" i="177"/>
  <c r="AH171" i="177"/>
  <c r="AG171" i="177"/>
  <c r="AF171" i="177"/>
  <c r="AL170" i="177"/>
  <c r="AK170" i="177"/>
  <c r="AJ170" i="177"/>
  <c r="AI170" i="177"/>
  <c r="AH170" i="177"/>
  <c r="AG170" i="177"/>
  <c r="AF170" i="177"/>
  <c r="AL169" i="177"/>
  <c r="AK169" i="177"/>
  <c r="AJ169" i="177"/>
  <c r="AI169" i="177"/>
  <c r="AH169" i="177"/>
  <c r="AG169" i="177"/>
  <c r="AF169" i="177"/>
  <c r="AL168" i="177"/>
  <c r="AK168" i="177"/>
  <c r="AJ168" i="177"/>
  <c r="AI168" i="177"/>
  <c r="AH168" i="177"/>
  <c r="AG168" i="177"/>
  <c r="AF168" i="177"/>
  <c r="AL167" i="177"/>
  <c r="AK167" i="177"/>
  <c r="AJ167" i="177"/>
  <c r="AI167" i="177"/>
  <c r="AH167" i="177"/>
  <c r="AG167" i="177"/>
  <c r="AF167" i="177"/>
  <c r="AL166" i="177"/>
  <c r="AK166" i="177"/>
  <c r="AJ166" i="177"/>
  <c r="AI166" i="177"/>
  <c r="AH166" i="177"/>
  <c r="AG166" i="177"/>
  <c r="AF166" i="177"/>
  <c r="AL165" i="177"/>
  <c r="AK165" i="177"/>
  <c r="AJ165" i="177"/>
  <c r="AI165" i="177"/>
  <c r="AH165" i="177"/>
  <c r="AG165" i="177"/>
  <c r="AF165" i="177"/>
  <c r="AL164" i="177"/>
  <c r="AK164" i="177"/>
  <c r="AJ164" i="177"/>
  <c r="AI164" i="177"/>
  <c r="AH164" i="177"/>
  <c r="AG164" i="177"/>
  <c r="AF164" i="177"/>
  <c r="AL163" i="177"/>
  <c r="AK163" i="177"/>
  <c r="AJ163" i="177"/>
  <c r="AI163" i="177"/>
  <c r="AH163" i="177"/>
  <c r="AG163" i="177"/>
  <c r="AF163" i="177"/>
  <c r="AL162" i="177"/>
  <c r="AK162" i="177"/>
  <c r="AJ162" i="177"/>
  <c r="AI162" i="177"/>
  <c r="AH162" i="177"/>
  <c r="AG162" i="177"/>
  <c r="AF162" i="177"/>
  <c r="AL161" i="177"/>
  <c r="AK161" i="177"/>
  <c r="AJ161" i="177"/>
  <c r="AI161" i="177"/>
  <c r="AH161" i="177"/>
  <c r="AG161" i="177"/>
  <c r="AF161" i="177"/>
  <c r="AL160" i="177"/>
  <c r="AK160" i="177"/>
  <c r="AJ160" i="177"/>
  <c r="AI160" i="177"/>
  <c r="AH160" i="177"/>
  <c r="AG160" i="177"/>
  <c r="AF160" i="177"/>
  <c r="AL159" i="177"/>
  <c r="AK159" i="177"/>
  <c r="AJ159" i="177"/>
  <c r="AI159" i="177"/>
  <c r="AH159" i="177"/>
  <c r="AG159" i="177"/>
  <c r="AF159" i="177"/>
  <c r="AL158" i="177"/>
  <c r="AK158" i="177"/>
  <c r="AJ158" i="177"/>
  <c r="AI158" i="177"/>
  <c r="AH158" i="177"/>
  <c r="AG158" i="177"/>
  <c r="AF158" i="177"/>
  <c r="AL157" i="177"/>
  <c r="AK157" i="177"/>
  <c r="AJ157" i="177"/>
  <c r="AI157" i="177"/>
  <c r="AH157" i="177"/>
  <c r="AG157" i="177"/>
  <c r="AF157" i="177"/>
  <c r="AL156" i="177"/>
  <c r="AK156" i="177"/>
  <c r="AJ156" i="177"/>
  <c r="AI156" i="177"/>
  <c r="AH156" i="177"/>
  <c r="AG156" i="177"/>
  <c r="AF156" i="177"/>
  <c r="AL155" i="177"/>
  <c r="AK155" i="177"/>
  <c r="AJ155" i="177"/>
  <c r="AI155" i="177"/>
  <c r="AH155" i="177"/>
  <c r="AG155" i="177"/>
  <c r="AF155" i="177"/>
  <c r="AL154" i="177"/>
  <c r="AK154" i="177"/>
  <c r="AJ154" i="177"/>
  <c r="AI154" i="177"/>
  <c r="AH154" i="177"/>
  <c r="AG154" i="177"/>
  <c r="AF154" i="177"/>
  <c r="AL153" i="177"/>
  <c r="AK153" i="177"/>
  <c r="AJ153" i="177"/>
  <c r="AI153" i="177"/>
  <c r="AH153" i="177"/>
  <c r="AG153" i="177"/>
  <c r="AF153" i="177"/>
  <c r="AL152" i="177"/>
  <c r="AK152" i="177"/>
  <c r="AJ152" i="177"/>
  <c r="AI152" i="177"/>
  <c r="AH152" i="177"/>
  <c r="AG152" i="177"/>
  <c r="AF152" i="177"/>
  <c r="AL151" i="177"/>
  <c r="AK151" i="177"/>
  <c r="AJ151" i="177"/>
  <c r="AI151" i="177"/>
  <c r="AH151" i="177"/>
  <c r="AG151" i="177"/>
  <c r="AF151" i="177"/>
  <c r="AL150" i="177"/>
  <c r="AK150" i="177"/>
  <c r="AJ150" i="177"/>
  <c r="AI150" i="177"/>
  <c r="AH150" i="177"/>
  <c r="AG150" i="177"/>
  <c r="AF150" i="177"/>
  <c r="AL149" i="177"/>
  <c r="AK149" i="177"/>
  <c r="AJ149" i="177"/>
  <c r="AI149" i="177"/>
  <c r="AH149" i="177"/>
  <c r="AG149" i="177"/>
  <c r="AF149" i="177"/>
  <c r="AL148" i="177"/>
  <c r="AK148" i="177"/>
  <c r="AJ148" i="177"/>
  <c r="AI148" i="177"/>
  <c r="AH148" i="177"/>
  <c r="AG148" i="177"/>
  <c r="AF148" i="177"/>
  <c r="AL147" i="177"/>
  <c r="AK147" i="177"/>
  <c r="AJ147" i="177"/>
  <c r="AI147" i="177"/>
  <c r="AH147" i="177"/>
  <c r="AG147" i="177"/>
  <c r="AF147" i="177"/>
  <c r="AL146" i="177"/>
  <c r="AK146" i="177"/>
  <c r="AJ146" i="177"/>
  <c r="AI146" i="177"/>
  <c r="AH146" i="177"/>
  <c r="AG146" i="177"/>
  <c r="AF146" i="177"/>
  <c r="AL145" i="177"/>
  <c r="AK145" i="177"/>
  <c r="AJ145" i="177"/>
  <c r="AI145" i="177"/>
  <c r="AH145" i="177"/>
  <c r="AG145" i="177"/>
  <c r="AF145" i="177"/>
  <c r="AL144" i="177"/>
  <c r="AK144" i="177"/>
  <c r="AJ144" i="177"/>
  <c r="AI144" i="177"/>
  <c r="AH144" i="177"/>
  <c r="AG144" i="177"/>
  <c r="AF144" i="177"/>
  <c r="AL143" i="177"/>
  <c r="AK143" i="177"/>
  <c r="AJ143" i="177"/>
  <c r="AI143" i="177"/>
  <c r="AH143" i="177"/>
  <c r="AG143" i="177"/>
  <c r="AF143" i="177"/>
  <c r="AL142" i="177"/>
  <c r="AK142" i="177"/>
  <c r="AJ142" i="177"/>
  <c r="AI142" i="177"/>
  <c r="AH142" i="177"/>
  <c r="AG142" i="177"/>
  <c r="AF142" i="177"/>
  <c r="AL141" i="177"/>
  <c r="AK141" i="177"/>
  <c r="AJ141" i="177"/>
  <c r="AI141" i="177"/>
  <c r="AH141" i="177"/>
  <c r="AG141" i="177"/>
  <c r="AF141" i="177"/>
  <c r="AL140" i="177"/>
  <c r="AK140" i="177"/>
  <c r="AJ140" i="177"/>
  <c r="AI140" i="177"/>
  <c r="AH140" i="177"/>
  <c r="AG140" i="177"/>
  <c r="AF140" i="177"/>
  <c r="AL139" i="177"/>
  <c r="AK139" i="177"/>
  <c r="AJ139" i="177"/>
  <c r="AI139" i="177"/>
  <c r="AH139" i="177"/>
  <c r="AG139" i="177"/>
  <c r="AF139" i="177"/>
  <c r="AL138" i="177"/>
  <c r="AK138" i="177"/>
  <c r="AJ138" i="177"/>
  <c r="AI138" i="177"/>
  <c r="AH138" i="177"/>
  <c r="AG138" i="177"/>
  <c r="AF138" i="177"/>
  <c r="AL137" i="177"/>
  <c r="AK137" i="177"/>
  <c r="AJ137" i="177"/>
  <c r="AI137" i="177"/>
  <c r="AH137" i="177"/>
  <c r="AG137" i="177"/>
  <c r="AF137" i="177"/>
  <c r="AL136" i="177"/>
  <c r="AK136" i="177"/>
  <c r="AJ136" i="177"/>
  <c r="AI136" i="177"/>
  <c r="AH136" i="177"/>
  <c r="AG136" i="177"/>
  <c r="AF136" i="177"/>
  <c r="AL135" i="177"/>
  <c r="AK135" i="177"/>
  <c r="AJ135" i="177"/>
  <c r="AI135" i="177"/>
  <c r="AH135" i="177"/>
  <c r="AG135" i="177"/>
  <c r="AF135" i="177"/>
  <c r="AL134" i="177"/>
  <c r="AK134" i="177"/>
  <c r="AJ134" i="177"/>
  <c r="AI134" i="177"/>
  <c r="AH134" i="177"/>
  <c r="AG134" i="177"/>
  <c r="AF134" i="177"/>
  <c r="AL133" i="177"/>
  <c r="AK133" i="177"/>
  <c r="AJ133" i="177"/>
  <c r="AI133" i="177"/>
  <c r="AH133" i="177"/>
  <c r="AG133" i="177"/>
  <c r="AF133" i="177"/>
  <c r="AL132" i="177"/>
  <c r="AK132" i="177"/>
  <c r="AJ132" i="177"/>
  <c r="AI132" i="177"/>
  <c r="AH132" i="177"/>
  <c r="AG132" i="177"/>
  <c r="AF132" i="177"/>
  <c r="AL131" i="177"/>
  <c r="AK131" i="177"/>
  <c r="AJ131" i="177"/>
  <c r="AI131" i="177"/>
  <c r="AH131" i="177"/>
  <c r="AG131" i="177"/>
  <c r="AF131" i="177"/>
  <c r="AL130" i="177"/>
  <c r="AK130" i="177"/>
  <c r="AJ130" i="177"/>
  <c r="AI130" i="177"/>
  <c r="AH130" i="177"/>
  <c r="AG130" i="177"/>
  <c r="AF130" i="177"/>
  <c r="AL129" i="177"/>
  <c r="AK129" i="177"/>
  <c r="AJ129" i="177"/>
  <c r="AI129" i="177"/>
  <c r="AH129" i="177"/>
  <c r="AG129" i="177"/>
  <c r="AF129" i="177"/>
  <c r="AL128" i="177"/>
  <c r="AK128" i="177"/>
  <c r="AJ128" i="177"/>
  <c r="AI128" i="177"/>
  <c r="AH128" i="177"/>
  <c r="AG128" i="177"/>
  <c r="AF128" i="177"/>
  <c r="AL127" i="177"/>
  <c r="AK127" i="177"/>
  <c r="AJ127" i="177"/>
  <c r="AI127" i="177"/>
  <c r="AH127" i="177"/>
  <c r="AG127" i="177"/>
  <c r="AF127" i="177"/>
  <c r="AL126" i="177"/>
  <c r="AK126" i="177"/>
  <c r="AJ126" i="177"/>
  <c r="AI126" i="177"/>
  <c r="AH126" i="177"/>
  <c r="AG126" i="177"/>
  <c r="AF126" i="177"/>
  <c r="AL125" i="177"/>
  <c r="AK125" i="177"/>
  <c r="AJ125" i="177"/>
  <c r="AI125" i="177"/>
  <c r="AH125" i="177"/>
  <c r="AG125" i="177"/>
  <c r="AF125" i="177"/>
  <c r="AL124" i="177"/>
  <c r="AK124" i="177"/>
  <c r="AJ124" i="177"/>
  <c r="AI124" i="177"/>
  <c r="AH124" i="177"/>
  <c r="AG124" i="177"/>
  <c r="AF124" i="177"/>
  <c r="AL123" i="177"/>
  <c r="AK123" i="177"/>
  <c r="AJ123" i="177"/>
  <c r="AI123" i="177"/>
  <c r="AH123" i="177"/>
  <c r="AG123" i="177"/>
  <c r="AF123" i="177"/>
  <c r="AL122" i="177"/>
  <c r="AK122" i="177"/>
  <c r="AJ122" i="177"/>
  <c r="AI122" i="177"/>
  <c r="AH122" i="177"/>
  <c r="AG122" i="177"/>
  <c r="AF122" i="177"/>
  <c r="AL121" i="177"/>
  <c r="AK121" i="177"/>
  <c r="AJ121" i="177"/>
  <c r="AI121" i="177"/>
  <c r="AH121" i="177"/>
  <c r="AG121" i="177"/>
  <c r="AF121" i="177"/>
  <c r="AL120" i="177"/>
  <c r="AK120" i="177"/>
  <c r="AJ120" i="177"/>
  <c r="AI120" i="177"/>
  <c r="AH120" i="177"/>
  <c r="AG120" i="177"/>
  <c r="AF120" i="177"/>
  <c r="AL119" i="177"/>
  <c r="AK119" i="177"/>
  <c r="AJ119" i="177"/>
  <c r="AI119" i="177"/>
  <c r="AH119" i="177"/>
  <c r="AG119" i="177"/>
  <c r="AF119" i="177"/>
  <c r="AL118" i="177"/>
  <c r="AK118" i="177"/>
  <c r="AJ118" i="177"/>
  <c r="AI118" i="177"/>
  <c r="AH118" i="177"/>
  <c r="AG118" i="177"/>
  <c r="AF118" i="177"/>
  <c r="AL117" i="177"/>
  <c r="AK117" i="177"/>
  <c r="AJ117" i="177"/>
  <c r="AI117" i="177"/>
  <c r="AH117" i="177"/>
  <c r="AG117" i="177"/>
  <c r="AF117" i="177"/>
  <c r="AL116" i="177"/>
  <c r="AK116" i="177"/>
  <c r="AJ116" i="177"/>
  <c r="AI116" i="177"/>
  <c r="AH116" i="177"/>
  <c r="AG116" i="177"/>
  <c r="AF116" i="177"/>
  <c r="AL115" i="177"/>
  <c r="AK115" i="177"/>
  <c r="AJ115" i="177"/>
  <c r="AI115" i="177"/>
  <c r="AH115" i="177"/>
  <c r="AG115" i="177"/>
  <c r="AF115" i="177"/>
  <c r="AL114" i="177"/>
  <c r="AK114" i="177"/>
  <c r="AJ114" i="177"/>
  <c r="AI114" i="177"/>
  <c r="AH114" i="177"/>
  <c r="AG114" i="177"/>
  <c r="AF114" i="177"/>
  <c r="AL113" i="177"/>
  <c r="AK113" i="177"/>
  <c r="AJ113" i="177"/>
  <c r="AI113" i="177"/>
  <c r="AH113" i="177"/>
  <c r="AG113" i="177"/>
  <c r="AF113" i="177"/>
  <c r="AL112" i="177"/>
  <c r="AK112" i="177"/>
  <c r="AJ112" i="177"/>
  <c r="AI112" i="177"/>
  <c r="AH112" i="177"/>
  <c r="AG112" i="177"/>
  <c r="AF112" i="177"/>
  <c r="AL111" i="177"/>
  <c r="AK111" i="177"/>
  <c r="AJ111" i="177"/>
  <c r="AI111" i="177"/>
  <c r="AH111" i="177"/>
  <c r="AG111" i="177"/>
  <c r="AF111" i="177"/>
  <c r="AL110" i="177"/>
  <c r="AK110" i="177"/>
  <c r="AJ110" i="177"/>
  <c r="AI110" i="177"/>
  <c r="AH110" i="177"/>
  <c r="AG110" i="177"/>
  <c r="AF110" i="177"/>
  <c r="AL109" i="177"/>
  <c r="AK109" i="177"/>
  <c r="AJ109" i="177"/>
  <c r="AI109" i="177"/>
  <c r="AH109" i="177"/>
  <c r="AG109" i="177"/>
  <c r="AF109" i="177"/>
  <c r="AL108" i="177"/>
  <c r="AK108" i="177"/>
  <c r="AJ108" i="177"/>
  <c r="AI108" i="177"/>
  <c r="AH108" i="177"/>
  <c r="AG108" i="177"/>
  <c r="AF108" i="177"/>
  <c r="AL107" i="177"/>
  <c r="AK107" i="177"/>
  <c r="AJ107" i="177"/>
  <c r="AI107" i="177"/>
  <c r="AH107" i="177"/>
  <c r="AG107" i="177"/>
  <c r="AF107" i="177"/>
  <c r="AL106" i="177"/>
  <c r="AK106" i="177"/>
  <c r="AJ106" i="177"/>
  <c r="AI106" i="177"/>
  <c r="AH106" i="177"/>
  <c r="AG106" i="177"/>
  <c r="AF106" i="177"/>
  <c r="AL105" i="177"/>
  <c r="AK105" i="177"/>
  <c r="AJ105" i="177"/>
  <c r="AI105" i="177"/>
  <c r="AH105" i="177"/>
  <c r="AG105" i="177"/>
  <c r="AF105" i="177"/>
  <c r="AL104" i="177"/>
  <c r="AK104" i="177"/>
  <c r="AJ104" i="177"/>
  <c r="AI104" i="177"/>
  <c r="AH104" i="177"/>
  <c r="AG104" i="177"/>
  <c r="AF104" i="177"/>
  <c r="AL103" i="177"/>
  <c r="AK103" i="177"/>
  <c r="AJ103" i="177"/>
  <c r="AI103" i="177"/>
  <c r="AH103" i="177"/>
  <c r="AG103" i="177"/>
  <c r="AF103" i="177"/>
  <c r="AL102" i="177"/>
  <c r="AK102" i="177"/>
  <c r="AJ102" i="177"/>
  <c r="AI102" i="177"/>
  <c r="AH102" i="177"/>
  <c r="AG102" i="177"/>
  <c r="AF102" i="177"/>
  <c r="AL101" i="177"/>
  <c r="AK101" i="177"/>
  <c r="AJ101" i="177"/>
  <c r="AI101" i="177"/>
  <c r="AH101" i="177"/>
  <c r="AG101" i="177"/>
  <c r="AF101" i="177"/>
  <c r="AL100" i="177"/>
  <c r="AK100" i="177"/>
  <c r="AJ100" i="177"/>
  <c r="AI100" i="177"/>
  <c r="AH100" i="177"/>
  <c r="AG100" i="177"/>
  <c r="AF100" i="177"/>
  <c r="AL99" i="177"/>
  <c r="AK99" i="177"/>
  <c r="AJ99" i="177"/>
  <c r="AI99" i="177"/>
  <c r="AH99" i="177"/>
  <c r="AG99" i="177"/>
  <c r="AF99" i="177"/>
  <c r="AL98" i="177"/>
  <c r="AK98" i="177"/>
  <c r="AJ98" i="177"/>
  <c r="AI98" i="177"/>
  <c r="AH98" i="177"/>
  <c r="AG98" i="177"/>
  <c r="AF98" i="177"/>
  <c r="AL97" i="177"/>
  <c r="AK97" i="177"/>
  <c r="AJ97" i="177"/>
  <c r="AI97" i="177"/>
  <c r="AH97" i="177"/>
  <c r="AG97" i="177"/>
  <c r="AF97" i="177"/>
  <c r="AL96" i="177"/>
  <c r="AK96" i="177"/>
  <c r="AJ96" i="177"/>
  <c r="AI96" i="177"/>
  <c r="AH96" i="177"/>
  <c r="AG96" i="177"/>
  <c r="AF96" i="177"/>
  <c r="AL95" i="177"/>
  <c r="AK95" i="177"/>
  <c r="AJ95" i="177"/>
  <c r="AI95" i="177"/>
  <c r="AH95" i="177"/>
  <c r="AG95" i="177"/>
  <c r="AF95" i="177"/>
  <c r="AL94" i="177"/>
  <c r="AK94" i="177"/>
  <c r="AJ94" i="177"/>
  <c r="AI94" i="177"/>
  <c r="AH94" i="177"/>
  <c r="AG94" i="177"/>
  <c r="AF94" i="177"/>
  <c r="AL93" i="177"/>
  <c r="AK93" i="177"/>
  <c r="AJ93" i="177"/>
  <c r="AI93" i="177"/>
  <c r="AH93" i="177"/>
  <c r="AG93" i="177"/>
  <c r="AF93" i="177"/>
  <c r="AL92" i="177"/>
  <c r="AK92" i="177"/>
  <c r="AJ92" i="177"/>
  <c r="AI92" i="177"/>
  <c r="AH92" i="177"/>
  <c r="AG92" i="177"/>
  <c r="AF92" i="177"/>
  <c r="AL91" i="177"/>
  <c r="AK91" i="177"/>
  <c r="AJ91" i="177"/>
  <c r="AI91" i="177"/>
  <c r="AH91" i="177"/>
  <c r="AG91" i="177"/>
  <c r="AF91" i="177"/>
  <c r="AL90" i="177"/>
  <c r="AK90" i="177"/>
  <c r="AJ90" i="177"/>
  <c r="AI90" i="177"/>
  <c r="AH90" i="177"/>
  <c r="AG90" i="177"/>
  <c r="AF90" i="177"/>
  <c r="AL89" i="177"/>
  <c r="AK89" i="177"/>
  <c r="AJ89" i="177"/>
  <c r="AI89" i="177"/>
  <c r="AH89" i="177"/>
  <c r="AG89" i="177"/>
  <c r="AF89" i="177"/>
  <c r="AL88" i="177"/>
  <c r="AK88" i="177"/>
  <c r="AJ88" i="177"/>
  <c r="AI88" i="177"/>
  <c r="AH88" i="177"/>
  <c r="AG88" i="177"/>
  <c r="AF88" i="177"/>
  <c r="AL87" i="177"/>
  <c r="AK87" i="177"/>
  <c r="AJ87" i="177"/>
  <c r="AI87" i="177"/>
  <c r="AH87" i="177"/>
  <c r="AG87" i="177"/>
  <c r="AF87" i="177"/>
  <c r="AL86" i="177"/>
  <c r="AK86" i="177"/>
  <c r="AJ86" i="177"/>
  <c r="AI86" i="177"/>
  <c r="AH86" i="177"/>
  <c r="AG86" i="177"/>
  <c r="AF86" i="177"/>
  <c r="AL85" i="177"/>
  <c r="AK85" i="177"/>
  <c r="AJ85" i="177"/>
  <c r="AI85" i="177"/>
  <c r="AH85" i="177"/>
  <c r="AG85" i="177"/>
  <c r="AF85" i="177"/>
  <c r="AL84" i="177"/>
  <c r="AK84" i="177"/>
  <c r="AJ84" i="177"/>
  <c r="AI84" i="177"/>
  <c r="AH84" i="177"/>
  <c r="AG84" i="177"/>
  <c r="AF84" i="177"/>
  <c r="AL83" i="177"/>
  <c r="AK83" i="177"/>
  <c r="AJ83" i="177"/>
  <c r="AI83" i="177"/>
  <c r="AH83" i="177"/>
  <c r="AG83" i="177"/>
  <c r="AF83" i="177"/>
  <c r="AL82" i="177"/>
  <c r="AK82" i="177"/>
  <c r="AJ82" i="177"/>
  <c r="AI82" i="177"/>
  <c r="AH82" i="177"/>
  <c r="AG82" i="177"/>
  <c r="AF82" i="177"/>
  <c r="AL81" i="177"/>
  <c r="AK81" i="177"/>
  <c r="AJ81" i="177"/>
  <c r="AI81" i="177"/>
  <c r="AH81" i="177"/>
  <c r="AG81" i="177"/>
  <c r="AF81" i="177"/>
  <c r="AL80" i="177"/>
  <c r="AK80" i="177"/>
  <c r="AJ80" i="177"/>
  <c r="AI80" i="177"/>
  <c r="AH80" i="177"/>
  <c r="AG80" i="177"/>
  <c r="AF80" i="177"/>
  <c r="AL79" i="177"/>
  <c r="AK79" i="177"/>
  <c r="AJ79" i="177"/>
  <c r="AI79" i="177"/>
  <c r="AH79" i="177"/>
  <c r="AG79" i="177"/>
  <c r="AF79" i="177"/>
  <c r="AL78" i="177"/>
  <c r="AK78" i="177"/>
  <c r="AJ78" i="177"/>
  <c r="AI78" i="177"/>
  <c r="AH78" i="177"/>
  <c r="AG78" i="177"/>
  <c r="AF78" i="177"/>
  <c r="AL77" i="177"/>
  <c r="AK77" i="177"/>
  <c r="AJ77" i="177"/>
  <c r="AI77" i="177"/>
  <c r="AH77" i="177"/>
  <c r="AG77" i="177"/>
  <c r="AF77" i="177"/>
  <c r="AL76" i="177"/>
  <c r="AK76" i="177"/>
  <c r="AJ76" i="177"/>
  <c r="AI76" i="177"/>
  <c r="AH76" i="177"/>
  <c r="AG76" i="177"/>
  <c r="AF76" i="177"/>
  <c r="AL75" i="177"/>
  <c r="AK75" i="177"/>
  <c r="AJ75" i="177"/>
  <c r="AI75" i="177"/>
  <c r="AH75" i="177"/>
  <c r="AG75" i="177"/>
  <c r="AF75" i="177"/>
  <c r="AL74" i="177"/>
  <c r="AK74" i="177"/>
  <c r="AJ74" i="177"/>
  <c r="AI74" i="177"/>
  <c r="AH74" i="177"/>
  <c r="AG74" i="177"/>
  <c r="AF74" i="177"/>
  <c r="AL73" i="177"/>
  <c r="AK73" i="177"/>
  <c r="AJ73" i="177"/>
  <c r="AI73" i="177"/>
  <c r="AH73" i="177"/>
  <c r="AG73" i="177"/>
  <c r="AF73" i="177"/>
  <c r="AL72" i="177"/>
  <c r="AK72" i="177"/>
  <c r="AJ72" i="177"/>
  <c r="AI72" i="177"/>
  <c r="AH72" i="177"/>
  <c r="AG72" i="177"/>
  <c r="AF72" i="177"/>
  <c r="AL71" i="177"/>
  <c r="AK71" i="177"/>
  <c r="AJ71" i="177"/>
  <c r="AI71" i="177"/>
  <c r="AH71" i="177"/>
  <c r="AG71" i="177"/>
  <c r="AF71" i="177"/>
  <c r="AL70" i="177"/>
  <c r="AK70" i="177"/>
  <c r="AJ70" i="177"/>
  <c r="AI70" i="177"/>
  <c r="AH70" i="177"/>
  <c r="AG70" i="177"/>
  <c r="AF70" i="177"/>
  <c r="AL69" i="177"/>
  <c r="AK69" i="177"/>
  <c r="AJ69" i="177"/>
  <c r="AI69" i="177"/>
  <c r="AH69" i="177"/>
  <c r="AG69" i="177"/>
  <c r="AF69" i="177"/>
  <c r="AL68" i="177"/>
  <c r="AK68" i="177"/>
  <c r="AJ68" i="177"/>
  <c r="AI68" i="177"/>
  <c r="AH68" i="177"/>
  <c r="AG68" i="177"/>
  <c r="AF68" i="177"/>
  <c r="AL67" i="177"/>
  <c r="AK67" i="177"/>
  <c r="AJ67" i="177"/>
  <c r="AI67" i="177"/>
  <c r="AH67" i="177"/>
  <c r="AG67" i="177"/>
  <c r="AF67" i="177"/>
  <c r="AL66" i="177"/>
  <c r="AK66" i="177"/>
  <c r="AJ66" i="177"/>
  <c r="AI66" i="177"/>
  <c r="AH66" i="177"/>
  <c r="AG66" i="177"/>
  <c r="AF66" i="177"/>
  <c r="AL65" i="177"/>
  <c r="AK65" i="177"/>
  <c r="AJ65" i="177"/>
  <c r="AI65" i="177"/>
  <c r="AH65" i="177"/>
  <c r="AG65" i="177"/>
  <c r="AF65" i="177"/>
  <c r="AL64" i="177"/>
  <c r="AK64" i="177"/>
  <c r="AJ64" i="177"/>
  <c r="AI64" i="177"/>
  <c r="AH64" i="177"/>
  <c r="AG64" i="177"/>
  <c r="AF64" i="177"/>
  <c r="AL63" i="177"/>
  <c r="AK63" i="177"/>
  <c r="AJ63" i="177"/>
  <c r="AI63" i="177"/>
  <c r="AH63" i="177"/>
  <c r="AG63" i="177"/>
  <c r="AF63" i="177"/>
  <c r="AL62" i="177"/>
  <c r="AK62" i="177"/>
  <c r="AJ62" i="177"/>
  <c r="AI62" i="177"/>
  <c r="AH62" i="177"/>
  <c r="AG62" i="177"/>
  <c r="AF62" i="177"/>
  <c r="AL61" i="177"/>
  <c r="AK61" i="177"/>
  <c r="AJ61" i="177"/>
  <c r="AI61" i="177"/>
  <c r="AH61" i="177"/>
  <c r="AG61" i="177"/>
  <c r="AF61" i="177"/>
  <c r="AL60" i="177"/>
  <c r="AK60" i="177"/>
  <c r="AJ60" i="177"/>
  <c r="AI60" i="177"/>
  <c r="AH60" i="177"/>
  <c r="AG60" i="177"/>
  <c r="AF60" i="177"/>
  <c r="AL59" i="177"/>
  <c r="AK59" i="177"/>
  <c r="AJ59" i="177"/>
  <c r="AI59" i="177"/>
  <c r="AH59" i="177"/>
  <c r="AG59" i="177"/>
  <c r="AF59" i="177"/>
  <c r="AL58" i="177"/>
  <c r="AK58" i="177"/>
  <c r="AJ58" i="177"/>
  <c r="AI58" i="177"/>
  <c r="AH58" i="177"/>
  <c r="AG58" i="177"/>
  <c r="AF58" i="177"/>
  <c r="AL57" i="177"/>
  <c r="AK57" i="177"/>
  <c r="AJ57" i="177"/>
  <c r="AI57" i="177"/>
  <c r="AH57" i="177"/>
  <c r="AG57" i="177"/>
  <c r="AF57" i="177"/>
  <c r="AL56" i="177"/>
  <c r="AK56" i="177"/>
  <c r="AJ56" i="177"/>
  <c r="AI56" i="177"/>
  <c r="AH56" i="177"/>
  <c r="AG56" i="177"/>
  <c r="AF56" i="177"/>
  <c r="AL55" i="177"/>
  <c r="AK55" i="177"/>
  <c r="AJ55" i="177"/>
  <c r="AI55" i="177"/>
  <c r="AH55" i="177"/>
  <c r="AG55" i="177"/>
  <c r="AF55" i="177"/>
  <c r="AL54" i="177"/>
  <c r="AK54" i="177"/>
  <c r="AJ54" i="177"/>
  <c r="AI54" i="177"/>
  <c r="AH54" i="177"/>
  <c r="AG54" i="177"/>
  <c r="AF54" i="177"/>
  <c r="AL53" i="177"/>
  <c r="AK53" i="177"/>
  <c r="AJ53" i="177"/>
  <c r="AI53" i="177"/>
  <c r="AH53" i="177"/>
  <c r="AG53" i="177"/>
  <c r="AF53" i="177"/>
  <c r="AL52" i="177"/>
  <c r="AK52" i="177"/>
  <c r="AJ52" i="177"/>
  <c r="AI52" i="177"/>
  <c r="AH52" i="177"/>
  <c r="AG52" i="177"/>
  <c r="AF52" i="177"/>
  <c r="AL51" i="177"/>
  <c r="AK51" i="177"/>
  <c r="AJ51" i="177"/>
  <c r="AI51" i="177"/>
  <c r="AH51" i="177"/>
  <c r="AG51" i="177"/>
  <c r="AF51" i="177"/>
  <c r="AL50" i="177"/>
  <c r="AK50" i="177"/>
  <c r="AJ50" i="177"/>
  <c r="AI50" i="177"/>
  <c r="AH50" i="177"/>
  <c r="AG50" i="177"/>
  <c r="AF50" i="177"/>
  <c r="AL49" i="177"/>
  <c r="AK49" i="177"/>
  <c r="AJ49" i="177"/>
  <c r="AI49" i="177"/>
  <c r="AH49" i="177"/>
  <c r="AG49" i="177"/>
  <c r="AF49" i="177"/>
  <c r="AL48" i="177"/>
  <c r="AK48" i="177"/>
  <c r="AJ48" i="177"/>
  <c r="AI48" i="177"/>
  <c r="AH48" i="177"/>
  <c r="AG48" i="177"/>
  <c r="AF48" i="177"/>
  <c r="AL47" i="177"/>
  <c r="AK47" i="177"/>
  <c r="AJ47" i="177"/>
  <c r="AI47" i="177"/>
  <c r="AH47" i="177"/>
  <c r="AG47" i="177"/>
  <c r="AF47" i="177"/>
  <c r="AL46" i="177"/>
  <c r="AK46" i="177"/>
  <c r="AJ46" i="177"/>
  <c r="AI46" i="177"/>
  <c r="AH46" i="177"/>
  <c r="AG46" i="177"/>
  <c r="AF46" i="177"/>
  <c r="AL45" i="177"/>
  <c r="AK45" i="177"/>
  <c r="AJ45" i="177"/>
  <c r="AI45" i="177"/>
  <c r="AH45" i="177"/>
  <c r="AG45" i="177"/>
  <c r="AF45" i="177"/>
  <c r="AL44" i="177"/>
  <c r="AK44" i="177"/>
  <c r="AJ44" i="177"/>
  <c r="AI44" i="177"/>
  <c r="AH44" i="177"/>
  <c r="AG44" i="177"/>
  <c r="AF44" i="177"/>
  <c r="AL43" i="177"/>
  <c r="AK43" i="177"/>
  <c r="AJ43" i="177"/>
  <c r="AI43" i="177"/>
  <c r="AH43" i="177"/>
  <c r="AG43" i="177"/>
  <c r="AF43" i="177"/>
  <c r="AL42" i="177"/>
  <c r="AK42" i="177"/>
  <c r="AJ42" i="177"/>
  <c r="AI42" i="177"/>
  <c r="AH42" i="177"/>
  <c r="AG42" i="177"/>
  <c r="AF42" i="177"/>
  <c r="AL41" i="177"/>
  <c r="AK41" i="177"/>
  <c r="AJ41" i="177"/>
  <c r="AI41" i="177"/>
  <c r="AH41" i="177"/>
  <c r="AG41" i="177"/>
  <c r="AF41" i="177"/>
  <c r="AL40" i="177"/>
  <c r="AK40" i="177"/>
  <c r="AJ40" i="177"/>
  <c r="AI40" i="177"/>
  <c r="AH40" i="177"/>
  <c r="AG40" i="177"/>
  <c r="AF40" i="177"/>
  <c r="AL39" i="177"/>
  <c r="AK39" i="177"/>
  <c r="AJ39" i="177"/>
  <c r="AI39" i="177"/>
  <c r="AH39" i="177"/>
  <c r="AG39" i="177"/>
  <c r="AF39" i="177"/>
  <c r="AL38" i="177"/>
  <c r="AK38" i="177"/>
  <c r="AJ38" i="177"/>
  <c r="AI38" i="177"/>
  <c r="AH38" i="177"/>
  <c r="AG38" i="177"/>
  <c r="AF38" i="177"/>
  <c r="AL37" i="177"/>
  <c r="AK37" i="177"/>
  <c r="AJ37" i="177"/>
  <c r="AI37" i="177"/>
  <c r="AH37" i="177"/>
  <c r="AG37" i="177"/>
  <c r="AF37" i="177"/>
  <c r="AL36" i="177"/>
  <c r="AK36" i="177"/>
  <c r="AJ36" i="177"/>
  <c r="AI36" i="177"/>
  <c r="AH36" i="177"/>
  <c r="AG36" i="177"/>
  <c r="AF36" i="177"/>
  <c r="AL35" i="177"/>
  <c r="AK35" i="177"/>
  <c r="AJ35" i="177"/>
  <c r="AI35" i="177"/>
  <c r="AH35" i="177"/>
  <c r="AG35" i="177"/>
  <c r="AF35" i="177"/>
  <c r="AL34" i="177"/>
  <c r="AK34" i="177"/>
  <c r="AJ34" i="177"/>
  <c r="AI34" i="177"/>
  <c r="AH34" i="177"/>
  <c r="AG34" i="177"/>
  <c r="AF34" i="177"/>
  <c r="AL33" i="177"/>
  <c r="AK33" i="177"/>
  <c r="AJ33" i="177"/>
  <c r="AI33" i="177"/>
  <c r="AH33" i="177"/>
  <c r="AG33" i="177"/>
  <c r="AF33" i="177"/>
  <c r="AL32" i="177"/>
  <c r="AK32" i="177"/>
  <c r="AJ32" i="177"/>
  <c r="AI32" i="177"/>
  <c r="AH32" i="177"/>
  <c r="AG32" i="177"/>
  <c r="AF32" i="177"/>
  <c r="AL31" i="177"/>
  <c r="AK31" i="177"/>
  <c r="AJ31" i="177"/>
  <c r="AI31" i="177"/>
  <c r="AH31" i="177"/>
  <c r="AG31" i="177"/>
  <c r="AF31" i="177"/>
  <c r="AL30" i="177"/>
  <c r="AK30" i="177"/>
  <c r="AJ30" i="177"/>
  <c r="AI30" i="177"/>
  <c r="AH30" i="177"/>
  <c r="AG30" i="177"/>
  <c r="AF30" i="177"/>
  <c r="AL29" i="177"/>
  <c r="AK29" i="177"/>
  <c r="AJ29" i="177"/>
  <c r="AI29" i="177"/>
  <c r="AH29" i="177"/>
  <c r="AG29" i="177"/>
  <c r="AF29" i="177"/>
  <c r="AL28" i="177"/>
  <c r="AK28" i="177"/>
  <c r="AJ28" i="177"/>
  <c r="AI28" i="177"/>
  <c r="AH28" i="177"/>
  <c r="AG28" i="177"/>
  <c r="AF28" i="177"/>
  <c r="AL27" i="177"/>
  <c r="AK27" i="177"/>
  <c r="AJ27" i="177"/>
  <c r="AI27" i="177"/>
  <c r="AH27" i="177"/>
  <c r="AG27" i="177"/>
  <c r="AF27" i="177"/>
  <c r="AL26" i="177"/>
  <c r="AK26" i="177"/>
  <c r="AJ26" i="177"/>
  <c r="AI26" i="177"/>
  <c r="AH26" i="177"/>
  <c r="AG26" i="177"/>
  <c r="AF26" i="177"/>
  <c r="AL25" i="177"/>
  <c r="AK25" i="177"/>
  <c r="AJ25" i="177"/>
  <c r="AI25" i="177"/>
  <c r="AH25" i="177"/>
  <c r="AG25" i="177"/>
  <c r="AF25" i="177"/>
  <c r="AL24" i="177"/>
  <c r="AK24" i="177"/>
  <c r="AJ24" i="177"/>
  <c r="AI24" i="177"/>
  <c r="AH24" i="177"/>
  <c r="AG24" i="177"/>
  <c r="AF24" i="177"/>
  <c r="AL23" i="177"/>
  <c r="AK23" i="177"/>
  <c r="AJ23" i="177"/>
  <c r="AI23" i="177"/>
  <c r="AH23" i="177"/>
  <c r="AG23" i="177"/>
  <c r="AF23" i="177"/>
  <c r="AL22" i="177"/>
  <c r="AK22" i="177"/>
  <c r="AJ22" i="177"/>
  <c r="AI22" i="177"/>
  <c r="AH22" i="177"/>
  <c r="AG22" i="177"/>
  <c r="AF22" i="177"/>
  <c r="AL21" i="177"/>
  <c r="AK21" i="177"/>
  <c r="AJ21" i="177"/>
  <c r="AI21" i="177"/>
  <c r="AH21" i="177"/>
  <c r="AG21" i="177"/>
  <c r="AF21" i="177"/>
  <c r="AL20" i="177"/>
  <c r="AK20" i="177"/>
  <c r="AJ20" i="177"/>
  <c r="AI20" i="177"/>
  <c r="AH20" i="177"/>
  <c r="AG20" i="177"/>
  <c r="AF20" i="177"/>
  <c r="AL19" i="177"/>
  <c r="AK19" i="177"/>
  <c r="AJ19" i="177"/>
  <c r="AI19" i="177"/>
  <c r="AH19" i="177"/>
  <c r="AG19" i="177"/>
  <c r="AF19" i="177"/>
  <c r="AL18" i="177"/>
  <c r="AK18" i="177"/>
  <c r="AJ18" i="177"/>
  <c r="AI18" i="177"/>
  <c r="AH18" i="177"/>
  <c r="AG18" i="177"/>
  <c r="AL17" i="177"/>
  <c r="AK17" i="177"/>
  <c r="AJ17" i="177"/>
  <c r="AI17" i="177"/>
  <c r="AH17" i="177"/>
  <c r="AG17" i="177"/>
  <c r="AF17" i="177"/>
  <c r="AL16" i="177"/>
  <c r="AK16" i="177"/>
  <c r="AJ16" i="177"/>
  <c r="AI16" i="177"/>
  <c r="AH16" i="177"/>
  <c r="AG16" i="177"/>
  <c r="AF16" i="177"/>
  <c r="AL15" i="177"/>
  <c r="AK15" i="177"/>
  <c r="AJ15" i="177"/>
  <c r="AI15" i="177"/>
  <c r="AH15" i="177"/>
  <c r="AG15" i="177"/>
  <c r="AF15" i="177"/>
  <c r="AG14" i="177"/>
  <c r="AH14" i="177"/>
  <c r="AI14" i="177"/>
  <c r="AJ14" i="177"/>
  <c r="AK14" i="177"/>
  <c r="AL14" i="177"/>
  <c r="AF14" i="177"/>
  <c r="D731" i="164" l="1"/>
  <c r="E731" i="164"/>
  <c r="F731" i="164"/>
  <c r="F20" i="164" s="1"/>
  <c r="G731" i="164"/>
  <c r="G20" i="164" s="1"/>
  <c r="H731" i="164"/>
  <c r="I731" i="164"/>
  <c r="J731" i="164"/>
  <c r="J20" i="164" s="1"/>
  <c r="K731" i="164"/>
  <c r="K20" i="164" s="1"/>
  <c r="L731" i="164"/>
  <c r="M731" i="164"/>
  <c r="N731" i="164"/>
  <c r="N20" i="164" s="1"/>
  <c r="O731" i="164"/>
  <c r="O20" i="164" s="1"/>
  <c r="P731" i="164"/>
  <c r="P20" i="164" s="1"/>
  <c r="Q731" i="164"/>
  <c r="Q20" i="164" s="1"/>
  <c r="R731" i="164"/>
  <c r="R20" i="164" s="1"/>
  <c r="S731" i="164"/>
  <c r="S20" i="164" s="1"/>
  <c r="T731" i="164"/>
  <c r="U731" i="164"/>
  <c r="V731" i="164"/>
  <c r="V20" i="164" s="1"/>
  <c r="W731" i="164"/>
  <c r="W20" i="164" s="1"/>
  <c r="X731" i="164"/>
  <c r="Y731" i="164"/>
  <c r="Y20" i="164" s="1"/>
  <c r="Z731" i="164"/>
  <c r="Z20" i="164" s="1"/>
  <c r="AA731" i="164"/>
  <c r="AA20" i="164" s="1"/>
  <c r="AB731" i="164"/>
  <c r="AB20" i="164" s="1"/>
  <c r="AC731" i="164"/>
  <c r="AC20" i="164" s="1"/>
  <c r="AD731" i="164"/>
  <c r="AD20" i="164" s="1"/>
  <c r="AE731" i="164"/>
  <c r="AE20" i="164" s="1"/>
  <c r="AF731" i="164"/>
  <c r="AF20" i="164" s="1"/>
  <c r="AG731" i="164"/>
  <c r="AG20" i="164" s="1"/>
  <c r="AH731" i="164"/>
  <c r="AH20" i="164" s="1"/>
  <c r="AI731" i="164"/>
  <c r="AI20" i="164" s="1"/>
  <c r="AJ731" i="164"/>
  <c r="AK731" i="164"/>
  <c r="AL731" i="164"/>
  <c r="AL20" i="164" s="1"/>
  <c r="AM731" i="164"/>
  <c r="AM20" i="164" s="1"/>
  <c r="AN731" i="164"/>
  <c r="AO731" i="164"/>
  <c r="AP731" i="164"/>
  <c r="AP20" i="164" s="1"/>
  <c r="AQ731" i="164"/>
  <c r="AQ20" i="164" s="1"/>
  <c r="AR731" i="164"/>
  <c r="AS731" i="164"/>
  <c r="D729" i="164"/>
  <c r="E729" i="164"/>
  <c r="F729" i="164"/>
  <c r="G729" i="164"/>
  <c r="H729" i="164"/>
  <c r="I729" i="164"/>
  <c r="I19" i="164" s="1"/>
  <c r="J729" i="164"/>
  <c r="K729" i="164"/>
  <c r="L729" i="164"/>
  <c r="M729" i="164"/>
  <c r="N729" i="164"/>
  <c r="O729" i="164"/>
  <c r="P729" i="164"/>
  <c r="Q729" i="164"/>
  <c r="R729" i="164"/>
  <c r="S729" i="164"/>
  <c r="T729" i="164"/>
  <c r="U729" i="164"/>
  <c r="V729" i="164"/>
  <c r="W729" i="164"/>
  <c r="X729" i="164"/>
  <c r="Y729" i="164"/>
  <c r="Y19" i="164" s="1"/>
  <c r="Z729" i="164"/>
  <c r="AA729" i="164"/>
  <c r="AB729" i="164"/>
  <c r="AC729" i="164"/>
  <c r="AD729" i="164"/>
  <c r="AE729" i="164"/>
  <c r="AF729" i="164"/>
  <c r="AG729" i="164"/>
  <c r="AH729" i="164"/>
  <c r="AI729" i="164"/>
  <c r="AJ729" i="164"/>
  <c r="AK729" i="164"/>
  <c r="AL729" i="164"/>
  <c r="AM729" i="164"/>
  <c r="AN729" i="164"/>
  <c r="AO729" i="164"/>
  <c r="AO19" i="164" s="1"/>
  <c r="AP729" i="164"/>
  <c r="AQ729" i="164"/>
  <c r="AR729" i="164"/>
  <c r="AS729" i="164"/>
  <c r="D511" i="164"/>
  <c r="E511" i="164"/>
  <c r="F511" i="164"/>
  <c r="G511" i="164"/>
  <c r="H511" i="164"/>
  <c r="I511" i="164"/>
  <c r="J511" i="164"/>
  <c r="K511" i="164"/>
  <c r="L511" i="164"/>
  <c r="M511" i="164"/>
  <c r="N511" i="164"/>
  <c r="O511" i="164"/>
  <c r="P511" i="164"/>
  <c r="Q511" i="164"/>
  <c r="R511" i="164"/>
  <c r="S511" i="164"/>
  <c r="T511" i="164"/>
  <c r="U511" i="164"/>
  <c r="V511" i="164"/>
  <c r="W511" i="164"/>
  <c r="X511" i="164"/>
  <c r="Y511" i="164"/>
  <c r="Z511" i="164"/>
  <c r="AA511" i="164"/>
  <c r="AB511" i="164"/>
  <c r="AC511" i="164"/>
  <c r="AD511" i="164"/>
  <c r="AE511" i="164"/>
  <c r="AF511" i="164"/>
  <c r="AG511" i="164"/>
  <c r="AH511" i="164"/>
  <c r="AI511" i="164"/>
  <c r="AJ511" i="164"/>
  <c r="AK511" i="164"/>
  <c r="AL511" i="164"/>
  <c r="AM511" i="164"/>
  <c r="AN511" i="164"/>
  <c r="AO511" i="164"/>
  <c r="AO18" i="164" s="1"/>
  <c r="AP511" i="164"/>
  <c r="AP18" i="164" s="1"/>
  <c r="AQ511" i="164"/>
  <c r="AQ18" i="164" s="1"/>
  <c r="AR511" i="164"/>
  <c r="AR18" i="164" s="1"/>
  <c r="AS511" i="164"/>
  <c r="AS18" i="164" s="1"/>
  <c r="D508" i="164"/>
  <c r="D17" i="164" s="1"/>
  <c r="E508" i="164"/>
  <c r="E17" i="164" s="1"/>
  <c r="F508" i="164"/>
  <c r="G508" i="164"/>
  <c r="H508" i="164"/>
  <c r="I508" i="164"/>
  <c r="J508" i="164"/>
  <c r="J17" i="164" s="1"/>
  <c r="K508" i="164"/>
  <c r="K17" i="164" s="1"/>
  <c r="L508" i="164"/>
  <c r="L17" i="164" s="1"/>
  <c r="M508" i="164"/>
  <c r="M17" i="164" s="1"/>
  <c r="N508" i="164"/>
  <c r="N17" i="164" s="1"/>
  <c r="O508" i="164"/>
  <c r="O17" i="164" s="1"/>
  <c r="P508" i="164"/>
  <c r="P17" i="164" s="1"/>
  <c r="Q508" i="164"/>
  <c r="Q17" i="164" s="1"/>
  <c r="R508" i="164"/>
  <c r="R17" i="164" s="1"/>
  <c r="S508" i="164"/>
  <c r="S17" i="164" s="1"/>
  <c r="T508" i="164"/>
  <c r="T17" i="164" s="1"/>
  <c r="U508" i="164"/>
  <c r="U17" i="164" s="1"/>
  <c r="V508" i="164"/>
  <c r="W508" i="164"/>
  <c r="X508" i="164"/>
  <c r="Y508" i="164"/>
  <c r="Z508" i="164"/>
  <c r="Z17" i="164" s="1"/>
  <c r="AA508" i="164"/>
  <c r="AA17" i="164" s="1"/>
  <c r="AB508" i="164"/>
  <c r="AB17" i="164" s="1"/>
  <c r="AC508" i="164"/>
  <c r="AC17" i="164" s="1"/>
  <c r="AD508" i="164"/>
  <c r="AD17" i="164" s="1"/>
  <c r="AE508" i="164"/>
  <c r="AE17" i="164" s="1"/>
  <c r="AF508" i="164"/>
  <c r="AF17" i="164" s="1"/>
  <c r="AG508" i="164"/>
  <c r="AG17" i="164" s="1"/>
  <c r="AH508" i="164"/>
  <c r="AH17" i="164" s="1"/>
  <c r="AI508" i="164"/>
  <c r="AI17" i="164" s="1"/>
  <c r="AJ508" i="164"/>
  <c r="AJ17" i="164" s="1"/>
  <c r="AK508" i="164"/>
  <c r="AK17" i="164" s="1"/>
  <c r="AL508" i="164"/>
  <c r="AM508" i="164"/>
  <c r="AN508" i="164"/>
  <c r="AO508" i="164"/>
  <c r="AP508" i="164"/>
  <c r="AP17" i="164" s="1"/>
  <c r="AQ508" i="164"/>
  <c r="AQ17" i="164" s="1"/>
  <c r="AR508" i="164"/>
  <c r="AR17" i="164" s="1"/>
  <c r="AS508" i="164"/>
  <c r="AS17" i="164" s="1"/>
  <c r="D492" i="164"/>
  <c r="D491" i="164" s="1"/>
  <c r="E492" i="164"/>
  <c r="E491" i="164" s="1"/>
  <c r="F492" i="164"/>
  <c r="F491" i="164" s="1"/>
  <c r="G492" i="164"/>
  <c r="G491" i="164" s="1"/>
  <c r="H492" i="164"/>
  <c r="H491" i="164" s="1"/>
  <c r="I492" i="164"/>
  <c r="I491" i="164" s="1"/>
  <c r="J492" i="164"/>
  <c r="J491" i="164" s="1"/>
  <c r="K492" i="164"/>
  <c r="K491" i="164" s="1"/>
  <c r="L492" i="164"/>
  <c r="L491" i="164" s="1"/>
  <c r="M492" i="164"/>
  <c r="M491" i="164" s="1"/>
  <c r="N492" i="164"/>
  <c r="N491" i="164" s="1"/>
  <c r="O492" i="164"/>
  <c r="O491" i="164" s="1"/>
  <c r="P492" i="164"/>
  <c r="P491" i="164" s="1"/>
  <c r="Q492" i="164"/>
  <c r="Q491" i="164" s="1"/>
  <c r="R492" i="164"/>
  <c r="R491" i="164" s="1"/>
  <c r="S492" i="164"/>
  <c r="S491" i="164" s="1"/>
  <c r="T492" i="164"/>
  <c r="T491" i="164" s="1"/>
  <c r="U492" i="164"/>
  <c r="U491" i="164" s="1"/>
  <c r="V492" i="164"/>
  <c r="V491" i="164" s="1"/>
  <c r="W492" i="164"/>
  <c r="W491" i="164" s="1"/>
  <c r="X492" i="164"/>
  <c r="X491" i="164" s="1"/>
  <c r="Y492" i="164"/>
  <c r="Y491" i="164" s="1"/>
  <c r="Z492" i="164"/>
  <c r="Z491" i="164" s="1"/>
  <c r="AA492" i="164"/>
  <c r="AA491" i="164" s="1"/>
  <c r="AB492" i="164"/>
  <c r="AB491" i="164" s="1"/>
  <c r="AC492" i="164"/>
  <c r="AC491" i="164" s="1"/>
  <c r="AD492" i="164"/>
  <c r="AD491" i="164" s="1"/>
  <c r="AE492" i="164"/>
  <c r="AE491" i="164" s="1"/>
  <c r="AF492" i="164"/>
  <c r="AF491" i="164" s="1"/>
  <c r="AG492" i="164"/>
  <c r="AG491" i="164" s="1"/>
  <c r="AH492" i="164"/>
  <c r="AH491" i="164" s="1"/>
  <c r="AI492" i="164"/>
  <c r="AI491" i="164" s="1"/>
  <c r="AJ492" i="164"/>
  <c r="AJ491" i="164" s="1"/>
  <c r="AK492" i="164"/>
  <c r="AK491" i="164" s="1"/>
  <c r="AL492" i="164"/>
  <c r="AL491" i="164" s="1"/>
  <c r="AM492" i="164"/>
  <c r="AM491" i="164" s="1"/>
  <c r="AN492" i="164"/>
  <c r="AN491" i="164" s="1"/>
  <c r="AO492" i="164"/>
  <c r="AO491" i="164" s="1"/>
  <c r="AP492" i="164"/>
  <c r="AP491" i="164" s="1"/>
  <c r="AQ492" i="164"/>
  <c r="AQ491" i="164" s="1"/>
  <c r="AR492" i="164"/>
  <c r="AR491" i="164" s="1"/>
  <c r="AS492" i="164"/>
  <c r="AS491" i="164" s="1"/>
  <c r="D483" i="164"/>
  <c r="E483" i="164"/>
  <c r="F483" i="164"/>
  <c r="G483" i="164"/>
  <c r="H483" i="164"/>
  <c r="I483" i="164"/>
  <c r="J483" i="164"/>
  <c r="K483" i="164"/>
  <c r="L483" i="164"/>
  <c r="M483" i="164"/>
  <c r="N483" i="164"/>
  <c r="O483" i="164"/>
  <c r="P483" i="164"/>
  <c r="Q483" i="164"/>
  <c r="R483" i="164"/>
  <c r="S483" i="164"/>
  <c r="T483" i="164"/>
  <c r="U483" i="164"/>
  <c r="V483" i="164"/>
  <c r="W483" i="164"/>
  <c r="X483" i="164"/>
  <c r="Y483" i="164"/>
  <c r="Z483" i="164"/>
  <c r="AA483" i="164"/>
  <c r="AB483" i="164"/>
  <c r="AC483" i="164"/>
  <c r="AD483" i="164"/>
  <c r="AE483" i="164"/>
  <c r="AF483" i="164"/>
  <c r="AG483" i="164"/>
  <c r="AH483" i="164"/>
  <c r="AI483" i="164"/>
  <c r="AJ483" i="164"/>
  <c r="AK483" i="164"/>
  <c r="AL483" i="164"/>
  <c r="AM483" i="164"/>
  <c r="AN483" i="164"/>
  <c r="AO483" i="164"/>
  <c r="AP483" i="164"/>
  <c r="AQ483" i="164"/>
  <c r="AR483" i="164"/>
  <c r="AS483" i="164"/>
  <c r="D480" i="164"/>
  <c r="E480" i="164"/>
  <c r="F480" i="164"/>
  <c r="F479" i="164" s="1"/>
  <c r="G480" i="164"/>
  <c r="G479" i="164" s="1"/>
  <c r="H480" i="164"/>
  <c r="I480" i="164"/>
  <c r="J480" i="164"/>
  <c r="K480" i="164"/>
  <c r="L480" i="164"/>
  <c r="M480" i="164"/>
  <c r="N480" i="164"/>
  <c r="O480" i="164"/>
  <c r="P480" i="164"/>
  <c r="Q480" i="164"/>
  <c r="R480" i="164"/>
  <c r="R479" i="164" s="1"/>
  <c r="S480" i="164"/>
  <c r="S479" i="164" s="1"/>
  <c r="T480" i="164"/>
  <c r="U480" i="164"/>
  <c r="V480" i="164"/>
  <c r="V479" i="164" s="1"/>
  <c r="W480" i="164"/>
  <c r="W479" i="164" s="1"/>
  <c r="X480" i="164"/>
  <c r="Y480" i="164"/>
  <c r="Z480" i="164"/>
  <c r="AA480" i="164"/>
  <c r="AB480" i="164"/>
  <c r="AC480" i="164"/>
  <c r="AD480" i="164"/>
  <c r="AE480" i="164"/>
  <c r="AF480" i="164"/>
  <c r="AG480" i="164"/>
  <c r="AH480" i="164"/>
  <c r="AH479" i="164" s="1"/>
  <c r="AI480" i="164"/>
  <c r="AI479" i="164" s="1"/>
  <c r="AJ480" i="164"/>
  <c r="AK480" i="164"/>
  <c r="AL480" i="164"/>
  <c r="AL479" i="164" s="1"/>
  <c r="AM480" i="164"/>
  <c r="AM479" i="164" s="1"/>
  <c r="AN480" i="164"/>
  <c r="AO480" i="164"/>
  <c r="AP480" i="164"/>
  <c r="AQ480" i="164"/>
  <c r="AR480" i="164"/>
  <c r="AS480" i="164"/>
  <c r="D123" i="164"/>
  <c r="D122" i="164" s="1"/>
  <c r="E123" i="164"/>
  <c r="E122" i="164" s="1"/>
  <c r="F123" i="164"/>
  <c r="F122" i="164" s="1"/>
  <c r="G123" i="164"/>
  <c r="G122" i="164" s="1"/>
  <c r="H123" i="164"/>
  <c r="H122" i="164" s="1"/>
  <c r="I123" i="164"/>
  <c r="I122" i="164" s="1"/>
  <c r="J123" i="164"/>
  <c r="J122" i="164" s="1"/>
  <c r="K123" i="164"/>
  <c r="K122" i="164" s="1"/>
  <c r="L123" i="164"/>
  <c r="L122" i="164" s="1"/>
  <c r="M123" i="164"/>
  <c r="M122" i="164" s="1"/>
  <c r="N123" i="164"/>
  <c r="N122" i="164" s="1"/>
  <c r="O123" i="164"/>
  <c r="O122" i="164" s="1"/>
  <c r="P123" i="164"/>
  <c r="P122" i="164" s="1"/>
  <c r="Q123" i="164"/>
  <c r="Q122" i="164" s="1"/>
  <c r="R123" i="164"/>
  <c r="R122" i="164" s="1"/>
  <c r="S123" i="164"/>
  <c r="S122" i="164" s="1"/>
  <c r="T123" i="164"/>
  <c r="T122" i="164" s="1"/>
  <c r="U123" i="164"/>
  <c r="U122" i="164" s="1"/>
  <c r="V123" i="164"/>
  <c r="V122" i="164" s="1"/>
  <c r="W123" i="164"/>
  <c r="W122" i="164" s="1"/>
  <c r="X123" i="164"/>
  <c r="X122" i="164" s="1"/>
  <c r="Y123" i="164"/>
  <c r="Y122" i="164" s="1"/>
  <c r="Z123" i="164"/>
  <c r="Z122" i="164" s="1"/>
  <c r="AA123" i="164"/>
  <c r="AA122" i="164" s="1"/>
  <c r="AB123" i="164"/>
  <c r="AB122" i="164" s="1"/>
  <c r="AC123" i="164"/>
  <c r="AC122" i="164" s="1"/>
  <c r="AD123" i="164"/>
  <c r="AD122" i="164" s="1"/>
  <c r="AE123" i="164"/>
  <c r="AE122" i="164" s="1"/>
  <c r="AF123" i="164"/>
  <c r="AF122" i="164" s="1"/>
  <c r="AG123" i="164"/>
  <c r="AG122" i="164" s="1"/>
  <c r="AH123" i="164"/>
  <c r="AH122" i="164" s="1"/>
  <c r="AI123" i="164"/>
  <c r="AI122" i="164" s="1"/>
  <c r="AJ123" i="164"/>
  <c r="AJ122" i="164" s="1"/>
  <c r="AK123" i="164"/>
  <c r="AK122" i="164" s="1"/>
  <c r="AL123" i="164"/>
  <c r="AL122" i="164" s="1"/>
  <c r="AM123" i="164"/>
  <c r="AM122" i="164" s="1"/>
  <c r="AN123" i="164"/>
  <c r="AN122" i="164" s="1"/>
  <c r="AO123" i="164"/>
  <c r="AO122" i="164" s="1"/>
  <c r="AP123" i="164"/>
  <c r="AP122" i="164" s="1"/>
  <c r="AQ123" i="164"/>
  <c r="AQ122" i="164" s="1"/>
  <c r="AR123" i="164"/>
  <c r="AR122" i="164" s="1"/>
  <c r="AS123" i="164"/>
  <c r="AS122" i="164" s="1"/>
  <c r="D118" i="164"/>
  <c r="E118" i="164"/>
  <c r="F118" i="164"/>
  <c r="G118" i="164"/>
  <c r="H118" i="164"/>
  <c r="I118" i="164"/>
  <c r="J118" i="164"/>
  <c r="K118" i="164"/>
  <c r="L118" i="164"/>
  <c r="M118" i="164"/>
  <c r="N118" i="164"/>
  <c r="O118" i="164"/>
  <c r="P118" i="164"/>
  <c r="Q118" i="164"/>
  <c r="R118" i="164"/>
  <c r="S118" i="164"/>
  <c r="T118" i="164"/>
  <c r="U118" i="164"/>
  <c r="V118" i="164"/>
  <c r="W118" i="164"/>
  <c r="X118" i="164"/>
  <c r="Y118" i="164"/>
  <c r="Z118" i="164"/>
  <c r="AA118" i="164"/>
  <c r="AB118" i="164"/>
  <c r="AC118" i="164"/>
  <c r="AD118" i="164"/>
  <c r="AE118" i="164"/>
  <c r="AF118" i="164"/>
  <c r="AG118" i="164"/>
  <c r="AH118" i="164"/>
  <c r="AI118" i="164"/>
  <c r="AJ118" i="164"/>
  <c r="AK118" i="164"/>
  <c r="AL118" i="164"/>
  <c r="AM118" i="164"/>
  <c r="AN118" i="164"/>
  <c r="AO118" i="164"/>
  <c r="AP118" i="164"/>
  <c r="AQ118" i="164"/>
  <c r="AR118" i="164"/>
  <c r="AS118" i="164"/>
  <c r="D101" i="164"/>
  <c r="D100" i="164" s="1"/>
  <c r="E101" i="164"/>
  <c r="E100" i="164" s="1"/>
  <c r="F101" i="164"/>
  <c r="G101" i="164"/>
  <c r="H101" i="164"/>
  <c r="H100" i="164" s="1"/>
  <c r="I101" i="164"/>
  <c r="I100" i="164" s="1"/>
  <c r="J101" i="164"/>
  <c r="K101" i="164"/>
  <c r="L101" i="164"/>
  <c r="M101" i="164"/>
  <c r="N101" i="164"/>
  <c r="O101" i="164"/>
  <c r="P101" i="164"/>
  <c r="Q101" i="164"/>
  <c r="R101" i="164"/>
  <c r="S101" i="164"/>
  <c r="T101" i="164"/>
  <c r="T100" i="164" s="1"/>
  <c r="U101" i="164"/>
  <c r="U100" i="164" s="1"/>
  <c r="V101" i="164"/>
  <c r="W101" i="164"/>
  <c r="X101" i="164"/>
  <c r="X100" i="164" s="1"/>
  <c r="Y101" i="164"/>
  <c r="Y100" i="164" s="1"/>
  <c r="Z101" i="164"/>
  <c r="AA101" i="164"/>
  <c r="AB101" i="164"/>
  <c r="AC101" i="164"/>
  <c r="AD101" i="164"/>
  <c r="AE101" i="164"/>
  <c r="AF101" i="164"/>
  <c r="AG101" i="164"/>
  <c r="AH101" i="164"/>
  <c r="AI101" i="164"/>
  <c r="AJ101" i="164"/>
  <c r="AJ100" i="164" s="1"/>
  <c r="AK101" i="164"/>
  <c r="AK100" i="164" s="1"/>
  <c r="AL101" i="164"/>
  <c r="AM101" i="164"/>
  <c r="AN101" i="164"/>
  <c r="AN100" i="164" s="1"/>
  <c r="AO101" i="164"/>
  <c r="AO100" i="164" s="1"/>
  <c r="AP101" i="164"/>
  <c r="AQ101" i="164"/>
  <c r="AR101" i="164"/>
  <c r="AS101" i="164"/>
  <c r="F96" i="164"/>
  <c r="D96" i="164"/>
  <c r="E96" i="164"/>
  <c r="G96" i="164"/>
  <c r="H96" i="164"/>
  <c r="I96" i="164"/>
  <c r="J96" i="164"/>
  <c r="K96" i="164"/>
  <c r="L96" i="164"/>
  <c r="M96" i="164"/>
  <c r="N96" i="164"/>
  <c r="O96" i="164"/>
  <c r="P96" i="164"/>
  <c r="Q96" i="164"/>
  <c r="R96" i="164"/>
  <c r="S96" i="164"/>
  <c r="T96" i="164"/>
  <c r="U96" i="164"/>
  <c r="V96" i="164"/>
  <c r="W96" i="164"/>
  <c r="X96" i="164"/>
  <c r="Y96" i="164"/>
  <c r="Z96" i="164"/>
  <c r="AA96" i="164"/>
  <c r="AB96" i="164"/>
  <c r="AC96" i="164"/>
  <c r="AD96" i="164"/>
  <c r="AE96" i="164"/>
  <c r="AF96" i="164"/>
  <c r="AG96" i="164"/>
  <c r="AH96" i="164"/>
  <c r="AI96" i="164"/>
  <c r="AJ96" i="164"/>
  <c r="AK96" i="164"/>
  <c r="AL96" i="164"/>
  <c r="AM96" i="164"/>
  <c r="AN96" i="164"/>
  <c r="AO96" i="164"/>
  <c r="AP96" i="164"/>
  <c r="AQ96" i="164"/>
  <c r="AR96" i="164"/>
  <c r="AS96" i="164"/>
  <c r="D92" i="164"/>
  <c r="E92" i="164"/>
  <c r="F92" i="164"/>
  <c r="G92" i="164"/>
  <c r="H92" i="164"/>
  <c r="I92" i="164"/>
  <c r="J92" i="164"/>
  <c r="K92" i="164"/>
  <c r="L92" i="164"/>
  <c r="M92" i="164"/>
  <c r="N92" i="164"/>
  <c r="O92" i="164"/>
  <c r="P92" i="164"/>
  <c r="Q92" i="164"/>
  <c r="R92" i="164"/>
  <c r="S92" i="164"/>
  <c r="T92" i="164"/>
  <c r="U92" i="164"/>
  <c r="V92" i="164"/>
  <c r="W92" i="164"/>
  <c r="X92" i="164"/>
  <c r="Y92" i="164"/>
  <c r="Z92" i="164"/>
  <c r="AA92" i="164"/>
  <c r="AB92" i="164"/>
  <c r="AC92" i="164"/>
  <c r="AD92" i="164"/>
  <c r="AE92" i="164"/>
  <c r="AF92" i="164"/>
  <c r="AG92" i="164"/>
  <c r="AH92" i="164"/>
  <c r="AI92" i="164"/>
  <c r="AJ92" i="164"/>
  <c r="AK92" i="164"/>
  <c r="AL92" i="164"/>
  <c r="AM92" i="164"/>
  <c r="AN92" i="164"/>
  <c r="AO92" i="164"/>
  <c r="AP92" i="164"/>
  <c r="AQ92" i="164"/>
  <c r="AR92" i="164"/>
  <c r="AS92" i="164"/>
  <c r="D88" i="164"/>
  <c r="E88" i="164"/>
  <c r="F88" i="164"/>
  <c r="G88" i="164"/>
  <c r="H88" i="164"/>
  <c r="I88" i="164"/>
  <c r="J88" i="164"/>
  <c r="K88" i="164"/>
  <c r="K87" i="164" s="1"/>
  <c r="L88" i="164"/>
  <c r="M88" i="164"/>
  <c r="N88" i="164"/>
  <c r="O88" i="164"/>
  <c r="P88" i="164"/>
  <c r="Q88" i="164"/>
  <c r="R88" i="164"/>
  <c r="S88" i="164"/>
  <c r="T88" i="164"/>
  <c r="U88" i="164"/>
  <c r="V88" i="164"/>
  <c r="W88" i="164"/>
  <c r="X88" i="164"/>
  <c r="Y88" i="164"/>
  <c r="Z88" i="164"/>
  <c r="AA88" i="164"/>
  <c r="AA87" i="164" s="1"/>
  <c r="AB88" i="164"/>
  <c r="AC88" i="164"/>
  <c r="AD88" i="164"/>
  <c r="AE88" i="164"/>
  <c r="AF88" i="164"/>
  <c r="AG88" i="164"/>
  <c r="AH88" i="164"/>
  <c r="AI88" i="164"/>
  <c r="AJ88" i="164"/>
  <c r="AK88" i="164"/>
  <c r="AL88" i="164"/>
  <c r="AM88" i="164"/>
  <c r="AN88" i="164"/>
  <c r="AO88" i="164"/>
  <c r="AP88" i="164"/>
  <c r="AQ88" i="164"/>
  <c r="AQ87" i="164" s="1"/>
  <c r="AR88" i="164"/>
  <c r="AS88" i="164"/>
  <c r="D84" i="164"/>
  <c r="E84" i="164"/>
  <c r="F84" i="164"/>
  <c r="G84" i="164"/>
  <c r="H84" i="164"/>
  <c r="I84" i="164"/>
  <c r="J84" i="164"/>
  <c r="K84" i="164"/>
  <c r="L84" i="164"/>
  <c r="M84" i="164"/>
  <c r="N84" i="164"/>
  <c r="O84" i="164"/>
  <c r="P84" i="164"/>
  <c r="Q84" i="164"/>
  <c r="R84" i="164"/>
  <c r="S84" i="164"/>
  <c r="T84" i="164"/>
  <c r="U84" i="164"/>
  <c r="V84" i="164"/>
  <c r="W84" i="164"/>
  <c r="X84" i="164"/>
  <c r="Y84" i="164"/>
  <c r="Z84" i="164"/>
  <c r="AA84" i="164"/>
  <c r="AB84" i="164"/>
  <c r="AC84" i="164"/>
  <c r="AD84" i="164"/>
  <c r="AE84" i="164"/>
  <c r="AF84" i="164"/>
  <c r="AG84" i="164"/>
  <c r="AH84" i="164"/>
  <c r="AI84" i="164"/>
  <c r="AJ84" i="164"/>
  <c r="AK84" i="164"/>
  <c r="AL84" i="164"/>
  <c r="AM84" i="164"/>
  <c r="AN84" i="164"/>
  <c r="AO84" i="164"/>
  <c r="AP84" i="164"/>
  <c r="AQ84" i="164"/>
  <c r="AR84" i="164"/>
  <c r="AS84" i="164"/>
  <c r="D30" i="164"/>
  <c r="E30" i="164"/>
  <c r="F30" i="164"/>
  <c r="F23" i="164" s="1"/>
  <c r="G30" i="164"/>
  <c r="H30" i="164"/>
  <c r="I30" i="164"/>
  <c r="J30" i="164"/>
  <c r="K30" i="164"/>
  <c r="L30" i="164"/>
  <c r="M30" i="164"/>
  <c r="N30" i="164"/>
  <c r="O30" i="164"/>
  <c r="P30" i="164"/>
  <c r="Q30" i="164"/>
  <c r="R30" i="164"/>
  <c r="S30" i="164"/>
  <c r="T30" i="164"/>
  <c r="U30" i="164"/>
  <c r="V30" i="164"/>
  <c r="W30" i="164"/>
  <c r="X30" i="164"/>
  <c r="Y30" i="164"/>
  <c r="Z30" i="164"/>
  <c r="AA30" i="164"/>
  <c r="AB30" i="164"/>
  <c r="AC30" i="164"/>
  <c r="AD30" i="164"/>
  <c r="AE30" i="164"/>
  <c r="AF30" i="164"/>
  <c r="AG30" i="164"/>
  <c r="AH30" i="164"/>
  <c r="AI30" i="164"/>
  <c r="AJ30" i="164"/>
  <c r="AK30" i="164"/>
  <c r="AL30" i="164"/>
  <c r="AM30" i="164"/>
  <c r="AN30" i="164"/>
  <c r="AO30" i="164"/>
  <c r="AP30" i="164"/>
  <c r="AQ30" i="164"/>
  <c r="AR30" i="164"/>
  <c r="AS30" i="164"/>
  <c r="D27" i="164"/>
  <c r="E27" i="164"/>
  <c r="F27" i="164"/>
  <c r="G27" i="164"/>
  <c r="H27" i="164"/>
  <c r="I27" i="164"/>
  <c r="J27" i="164"/>
  <c r="K27" i="164"/>
  <c r="L27" i="164"/>
  <c r="M27" i="164"/>
  <c r="N27" i="164"/>
  <c r="O27" i="164"/>
  <c r="P27" i="164"/>
  <c r="Q27" i="164"/>
  <c r="R27" i="164"/>
  <c r="S27" i="164"/>
  <c r="T27" i="164"/>
  <c r="U27" i="164"/>
  <c r="V27" i="164"/>
  <c r="W27" i="164"/>
  <c r="X27" i="164"/>
  <c r="Y27" i="164"/>
  <c r="Z27" i="164"/>
  <c r="AA27" i="164"/>
  <c r="AB27" i="164"/>
  <c r="AC27" i="164"/>
  <c r="AD27" i="164"/>
  <c r="AE27" i="164"/>
  <c r="AF27" i="164"/>
  <c r="AG27" i="164"/>
  <c r="AH27" i="164"/>
  <c r="AI27" i="164"/>
  <c r="AJ27" i="164"/>
  <c r="AK27" i="164"/>
  <c r="AL27" i="164"/>
  <c r="AM27" i="164"/>
  <c r="AN27" i="164"/>
  <c r="AO27" i="164"/>
  <c r="AP27" i="164"/>
  <c r="AQ27" i="164"/>
  <c r="AR27" i="164"/>
  <c r="AS27" i="164"/>
  <c r="D24" i="164"/>
  <c r="E24" i="164"/>
  <c r="F24" i="164"/>
  <c r="G24" i="164"/>
  <c r="H24" i="164"/>
  <c r="I24" i="164"/>
  <c r="J24" i="164"/>
  <c r="K24" i="164"/>
  <c r="L24" i="164"/>
  <c r="M24" i="164"/>
  <c r="N24" i="164"/>
  <c r="O24" i="164"/>
  <c r="P24" i="164"/>
  <c r="Q24" i="164"/>
  <c r="R24" i="164"/>
  <c r="S24" i="164"/>
  <c r="T24" i="164"/>
  <c r="U24" i="164"/>
  <c r="V24" i="164"/>
  <c r="W24" i="164"/>
  <c r="X24" i="164"/>
  <c r="Y24" i="164"/>
  <c r="Z24" i="164"/>
  <c r="AA24" i="164"/>
  <c r="AB24" i="164"/>
  <c r="AC24" i="164"/>
  <c r="AD24" i="164"/>
  <c r="AD23" i="164" s="1"/>
  <c r="AE24" i="164"/>
  <c r="AF24" i="164"/>
  <c r="AF23" i="164" s="1"/>
  <c r="AG24" i="164"/>
  <c r="AG23" i="164" s="1"/>
  <c r="AH24" i="164"/>
  <c r="AI24" i="164"/>
  <c r="AJ24" i="164"/>
  <c r="AK24" i="164"/>
  <c r="AL24" i="164"/>
  <c r="AL23" i="164" s="1"/>
  <c r="AM24" i="164"/>
  <c r="AN24" i="164"/>
  <c r="AO24" i="164"/>
  <c r="AP24" i="164"/>
  <c r="AQ24" i="164"/>
  <c r="AR24" i="164"/>
  <c r="AS24" i="164"/>
  <c r="F17" i="164"/>
  <c r="G17" i="164"/>
  <c r="H17" i="164"/>
  <c r="I17" i="164"/>
  <c r="V17" i="164"/>
  <c r="W17" i="164"/>
  <c r="X17" i="164"/>
  <c r="Y17" i="164"/>
  <c r="AL17" i="164"/>
  <c r="AM17" i="164"/>
  <c r="AN17" i="164"/>
  <c r="AO17" i="164"/>
  <c r="D18" i="164"/>
  <c r="E18" i="164"/>
  <c r="F18" i="164"/>
  <c r="G18" i="164"/>
  <c r="H18" i="164"/>
  <c r="I18" i="164"/>
  <c r="J18" i="164"/>
  <c r="K18" i="164"/>
  <c r="L18" i="164"/>
  <c r="M18" i="164"/>
  <c r="N18" i="164"/>
  <c r="O18" i="164"/>
  <c r="P18" i="164"/>
  <c r="Q18" i="164"/>
  <c r="R18" i="164"/>
  <c r="S18" i="164"/>
  <c r="T18" i="164"/>
  <c r="U18" i="164"/>
  <c r="V18" i="164"/>
  <c r="W18" i="164"/>
  <c r="X18" i="164"/>
  <c r="Y18" i="164"/>
  <c r="Z18" i="164"/>
  <c r="AA18" i="164"/>
  <c r="AB18" i="164"/>
  <c r="AC18" i="164"/>
  <c r="AD18" i="164"/>
  <c r="AE18" i="164"/>
  <c r="AF18" i="164"/>
  <c r="AG18" i="164"/>
  <c r="AH18" i="164"/>
  <c r="AI18" i="164"/>
  <c r="AJ18" i="164"/>
  <c r="AK18" i="164"/>
  <c r="AL18" i="164"/>
  <c r="AM18" i="164"/>
  <c r="AN18" i="164"/>
  <c r="D19" i="164"/>
  <c r="E19" i="164"/>
  <c r="F19" i="164"/>
  <c r="G19" i="164"/>
  <c r="H19" i="164"/>
  <c r="J19" i="164"/>
  <c r="K19" i="164"/>
  <c r="L19" i="164"/>
  <c r="M19" i="164"/>
  <c r="N19" i="164"/>
  <c r="O19" i="164"/>
  <c r="P19" i="164"/>
  <c r="Q19" i="164"/>
  <c r="R19" i="164"/>
  <c r="S19" i="164"/>
  <c r="T19" i="164"/>
  <c r="U19" i="164"/>
  <c r="V19" i="164"/>
  <c r="W19" i="164"/>
  <c r="X19" i="164"/>
  <c r="Z19" i="164"/>
  <c r="AA19" i="164"/>
  <c r="AB19" i="164"/>
  <c r="AC19" i="164"/>
  <c r="AD19" i="164"/>
  <c r="AE19" i="164"/>
  <c r="AF19" i="164"/>
  <c r="AG19" i="164"/>
  <c r="AH19" i="164"/>
  <c r="AI19" i="164"/>
  <c r="AJ19" i="164"/>
  <c r="AK19" i="164"/>
  <c r="AL19" i="164"/>
  <c r="AM19" i="164"/>
  <c r="AN19" i="164"/>
  <c r="AP19" i="164"/>
  <c r="AQ19" i="164"/>
  <c r="AR19" i="164"/>
  <c r="AS19" i="164"/>
  <c r="D20" i="164"/>
  <c r="E20" i="164"/>
  <c r="H20" i="164"/>
  <c r="I20" i="164"/>
  <c r="L20" i="164"/>
  <c r="M20" i="164"/>
  <c r="T20" i="164"/>
  <c r="U20" i="164"/>
  <c r="X20" i="164"/>
  <c r="AJ20" i="164"/>
  <c r="AK20" i="164"/>
  <c r="AN20" i="164"/>
  <c r="AO20" i="164"/>
  <c r="AR20" i="164"/>
  <c r="AS20" i="164"/>
  <c r="H23" i="164"/>
  <c r="P23" i="164"/>
  <c r="T23" i="164"/>
  <c r="AB23" i="164"/>
  <c r="AC23" i="164" l="1"/>
  <c r="S87" i="164"/>
  <c r="AG100" i="164"/>
  <c r="Q100" i="164"/>
  <c r="AE479" i="164"/>
  <c r="AF100" i="164"/>
  <c r="AD479" i="164"/>
  <c r="Y23" i="164"/>
  <c r="AN23" i="164"/>
  <c r="X23" i="164"/>
  <c r="AS100" i="164"/>
  <c r="AC100" i="164"/>
  <c r="M100" i="164"/>
  <c r="AQ479" i="164"/>
  <c r="AA479" i="164"/>
  <c r="K479" i="164"/>
  <c r="AR100" i="164"/>
  <c r="L100" i="164"/>
  <c r="AP479" i="164"/>
  <c r="Z479" i="164"/>
  <c r="AK23" i="164"/>
  <c r="AK22" i="164" s="1"/>
  <c r="AK15" i="164" s="1"/>
  <c r="AS23" i="164"/>
  <c r="AR23" i="164"/>
  <c r="AR22" i="164" s="1"/>
  <c r="AR15" i="164" s="1"/>
  <c r="L23" i="164"/>
  <c r="L22" i="164" s="1"/>
  <c r="L15" i="164" s="1"/>
  <c r="AI87" i="164"/>
  <c r="O479" i="164"/>
  <c r="P100" i="164"/>
  <c r="N479" i="164"/>
  <c r="AO23" i="164"/>
  <c r="AB100" i="164"/>
  <c r="AB99" i="164" s="1"/>
  <c r="AB16" i="164" s="1"/>
  <c r="J479" i="164"/>
  <c r="AJ23" i="164"/>
  <c r="AJ22" i="164" s="1"/>
  <c r="AJ15" i="164" s="1"/>
  <c r="D23" i="164"/>
  <c r="U23" i="164"/>
  <c r="Q23" i="164"/>
  <c r="M23" i="164"/>
  <c r="I23" i="164"/>
  <c r="I22" i="164" s="1"/>
  <c r="I15" i="164" s="1"/>
  <c r="E23" i="164"/>
  <c r="AS87" i="164"/>
  <c r="AO87" i="164"/>
  <c r="AK87" i="164"/>
  <c r="AG87" i="164"/>
  <c r="AC87" i="164"/>
  <c r="AC22" i="164" s="1"/>
  <c r="AC15" i="164" s="1"/>
  <c r="V23" i="164"/>
  <c r="N23" i="164"/>
  <c r="N22" i="164" s="1"/>
  <c r="N15" i="164" s="1"/>
  <c r="Y87" i="164"/>
  <c r="U87" i="164"/>
  <c r="U22" i="164" s="1"/>
  <c r="U15" i="164" s="1"/>
  <c r="Q87" i="164"/>
  <c r="Q22" i="164" s="1"/>
  <c r="Q15" i="164" s="1"/>
  <c r="Q14" i="164" s="1"/>
  <c r="Q21" i="164" s="1"/>
  <c r="M87" i="164"/>
  <c r="I87" i="164"/>
  <c r="E87" i="164"/>
  <c r="AR479" i="164"/>
  <c r="AR99" i="164" s="1"/>
  <c r="AR16" i="164" s="1"/>
  <c r="AN479" i="164"/>
  <c r="AN99" i="164" s="1"/>
  <c r="AN16" i="164" s="1"/>
  <c r="AJ479" i="164"/>
  <c r="AJ99" i="164" s="1"/>
  <c r="AJ16" i="164" s="1"/>
  <c r="AF479" i="164"/>
  <c r="AF99" i="164" s="1"/>
  <c r="AF16" i="164" s="1"/>
  <c r="AB479" i="164"/>
  <c r="X479" i="164"/>
  <c r="X99" i="164" s="1"/>
  <c r="X16" i="164" s="1"/>
  <c r="T479" i="164"/>
  <c r="T99" i="164" s="1"/>
  <c r="T16" i="164" s="1"/>
  <c r="P479" i="164"/>
  <c r="P99" i="164" s="1"/>
  <c r="P16" i="164" s="1"/>
  <c r="L479" i="164"/>
  <c r="L99" i="164" s="1"/>
  <c r="L16" i="164" s="1"/>
  <c r="H479" i="164"/>
  <c r="H99" i="164" s="1"/>
  <c r="H16" i="164" s="1"/>
  <c r="D479" i="164"/>
  <c r="D99" i="164" s="1"/>
  <c r="D16" i="164" s="1"/>
  <c r="AS479" i="164"/>
  <c r="AS99" i="164" s="1"/>
  <c r="AS16" i="164" s="1"/>
  <c r="AO479" i="164"/>
  <c r="AO99" i="164" s="1"/>
  <c r="AO16" i="164" s="1"/>
  <c r="AK479" i="164"/>
  <c r="AK99" i="164" s="1"/>
  <c r="AK16" i="164" s="1"/>
  <c r="AG479" i="164"/>
  <c r="AC479" i="164"/>
  <c r="Y479" i="164"/>
  <c r="U479" i="164"/>
  <c r="U99" i="164" s="1"/>
  <c r="U16" i="164" s="1"/>
  <c r="Q479" i="164"/>
  <c r="M479" i="164"/>
  <c r="I479" i="164"/>
  <c r="E479" i="164"/>
  <c r="E99" i="164" s="1"/>
  <c r="E16" i="164" s="1"/>
  <c r="AQ23" i="164"/>
  <c r="AM23" i="164"/>
  <c r="AI23" i="164"/>
  <c r="AI22" i="164" s="1"/>
  <c r="AI15" i="164" s="1"/>
  <c r="AI14" i="164" s="1"/>
  <c r="AI21" i="164" s="1"/>
  <c r="AE23" i="164"/>
  <c r="AA23" i="164"/>
  <c r="AA22" i="164" s="1"/>
  <c r="AA15" i="164" s="1"/>
  <c r="W23" i="164"/>
  <c r="S23" i="164"/>
  <c r="S22" i="164" s="1"/>
  <c r="S15" i="164" s="1"/>
  <c r="S14" i="164" s="1"/>
  <c r="S21" i="164" s="1"/>
  <c r="O23" i="164"/>
  <c r="K23" i="164"/>
  <c r="G23" i="164"/>
  <c r="AP87" i="164"/>
  <c r="AL87" i="164"/>
  <c r="AH87" i="164"/>
  <c r="AD87" i="164"/>
  <c r="Z87" i="164"/>
  <c r="V87" i="164"/>
  <c r="R87" i="164"/>
  <c r="N87" i="164"/>
  <c r="J87" i="164"/>
  <c r="J22" i="164" s="1"/>
  <c r="J15" i="164" s="1"/>
  <c r="F87" i="164"/>
  <c r="F22" i="164" s="1"/>
  <c r="F15" i="164" s="1"/>
  <c r="AR87" i="164"/>
  <c r="AN87" i="164"/>
  <c r="AN22" i="164" s="1"/>
  <c r="AN15" i="164" s="1"/>
  <c r="AN14" i="164" s="1"/>
  <c r="AN21" i="164" s="1"/>
  <c r="AJ87" i="164"/>
  <c r="AF87" i="164"/>
  <c r="AB87" i="164"/>
  <c r="X87" i="164"/>
  <c r="T87" i="164"/>
  <c r="P87" i="164"/>
  <c r="P22" i="164" s="1"/>
  <c r="P15" i="164" s="1"/>
  <c r="L87" i="164"/>
  <c r="H87" i="164"/>
  <c r="D87" i="164"/>
  <c r="D22" i="164" s="1"/>
  <c r="D15" i="164" s="1"/>
  <c r="AM87" i="164"/>
  <c r="AE87" i="164"/>
  <c r="W87" i="164"/>
  <c r="O87" i="164"/>
  <c r="G87" i="164"/>
  <c r="AP23" i="164"/>
  <c r="AP22" i="164" s="1"/>
  <c r="AP15" i="164" s="1"/>
  <c r="AP14" i="164" s="1"/>
  <c r="AP21" i="164" s="1"/>
  <c r="AH23" i="164"/>
  <c r="AH22" i="164" s="1"/>
  <c r="AH15" i="164" s="1"/>
  <c r="Z23" i="164"/>
  <c r="Z22" i="164" s="1"/>
  <c r="Z15" i="164" s="1"/>
  <c r="R23" i="164"/>
  <c r="J23" i="164"/>
  <c r="AG99" i="164"/>
  <c r="AG16" i="164" s="1"/>
  <c r="Y99" i="164"/>
  <c r="Y16" i="164" s="1"/>
  <c r="Q99" i="164"/>
  <c r="Q16" i="164" s="1"/>
  <c r="I99" i="164"/>
  <c r="I16" i="164" s="1"/>
  <c r="AP100" i="164"/>
  <c r="AP99" i="164" s="1"/>
  <c r="AP16" i="164" s="1"/>
  <c r="AL100" i="164"/>
  <c r="AL99" i="164" s="1"/>
  <c r="AL16" i="164" s="1"/>
  <c r="AH100" i="164"/>
  <c r="AH99" i="164" s="1"/>
  <c r="AH16" i="164" s="1"/>
  <c r="AD100" i="164"/>
  <c r="Z100" i="164"/>
  <c r="V100" i="164"/>
  <c r="V99" i="164" s="1"/>
  <c r="V16" i="164" s="1"/>
  <c r="R100" i="164"/>
  <c r="R99" i="164" s="1"/>
  <c r="R16" i="164" s="1"/>
  <c r="N100" i="164"/>
  <c r="J100" i="164"/>
  <c r="F100" i="164"/>
  <c r="F99" i="164" s="1"/>
  <c r="F16" i="164" s="1"/>
  <c r="AQ100" i="164"/>
  <c r="AM100" i="164"/>
  <c r="AM99" i="164" s="1"/>
  <c r="AM16" i="164" s="1"/>
  <c r="AI100" i="164"/>
  <c r="AI99" i="164" s="1"/>
  <c r="AI16" i="164" s="1"/>
  <c r="AE100" i="164"/>
  <c r="AE99" i="164" s="1"/>
  <c r="AE16" i="164" s="1"/>
  <c r="AA100" i="164"/>
  <c r="W100" i="164"/>
  <c r="W99" i="164" s="1"/>
  <c r="W16" i="164" s="1"/>
  <c r="S100" i="164"/>
  <c r="S99" i="164" s="1"/>
  <c r="S16" i="164" s="1"/>
  <c r="O100" i="164"/>
  <c r="O99" i="164" s="1"/>
  <c r="O16" i="164" s="1"/>
  <c r="K100" i="164"/>
  <c r="K99" i="164" s="1"/>
  <c r="K16" i="164" s="1"/>
  <c r="G100" i="164"/>
  <c r="G99" i="164" s="1"/>
  <c r="G16" i="164" s="1"/>
  <c r="M22" i="164"/>
  <c r="M15" i="164" s="1"/>
  <c r="AL22" i="164"/>
  <c r="AL15" i="164" s="1"/>
  <c r="AD22" i="164"/>
  <c r="AD15" i="164" s="1"/>
  <c r="T22" i="164"/>
  <c r="T15" i="164" s="1"/>
  <c r="H22" i="164"/>
  <c r="H15" i="164" s="1"/>
  <c r="AO22" i="164"/>
  <c r="AO15" i="164" s="1"/>
  <c r="AG22" i="164"/>
  <c r="AG15" i="164" s="1"/>
  <c r="AG14" i="164" s="1"/>
  <c r="AG21" i="164" s="1"/>
  <c r="Y22" i="164"/>
  <c r="Y15" i="164" s="1"/>
  <c r="AB22" i="164"/>
  <c r="AB15" i="164" s="1"/>
  <c r="AF22" i="164"/>
  <c r="AF15" i="164" s="1"/>
  <c r="AS22" i="164"/>
  <c r="AS15" i="164" s="1"/>
  <c r="AQ22" i="164"/>
  <c r="AQ15" i="164" s="1"/>
  <c r="K22" i="164"/>
  <c r="K15" i="164" s="1"/>
  <c r="D14" i="164" l="1"/>
  <c r="D21" i="164" s="1"/>
  <c r="AQ99" i="164"/>
  <c r="AQ16" i="164" s="1"/>
  <c r="M99" i="164"/>
  <c r="M16" i="164" s="1"/>
  <c r="N99" i="164"/>
  <c r="N16" i="164" s="1"/>
  <c r="X22" i="164"/>
  <c r="X15" i="164" s="1"/>
  <c r="X14" i="164" s="1"/>
  <c r="X21" i="164" s="1"/>
  <c r="AC99" i="164"/>
  <c r="AC16" i="164" s="1"/>
  <c r="E22" i="164"/>
  <c r="E15" i="164" s="1"/>
  <c r="E14" i="164" s="1"/>
  <c r="E21" i="164" s="1"/>
  <c r="Z99" i="164"/>
  <c r="Z16" i="164" s="1"/>
  <c r="Z14" i="164" s="1"/>
  <c r="Z21" i="164" s="1"/>
  <c r="AA99" i="164"/>
  <c r="AA16" i="164" s="1"/>
  <c r="V22" i="164"/>
  <c r="V15" i="164" s="1"/>
  <c r="V14" i="164" s="1"/>
  <c r="V21" i="164" s="1"/>
  <c r="J99" i="164"/>
  <c r="J16" i="164" s="1"/>
  <c r="J14" i="164" s="1"/>
  <c r="J21" i="164" s="1"/>
  <c r="P14" i="164"/>
  <c r="P21" i="164" s="1"/>
  <c r="AB14" i="164"/>
  <c r="AB21" i="164" s="1"/>
  <c r="AD99" i="164"/>
  <c r="AD16" i="164" s="1"/>
  <c r="AD14" i="164" s="1"/>
  <c r="AD21" i="164" s="1"/>
  <c r="R22" i="164"/>
  <c r="R15" i="164" s="1"/>
  <c r="F14" i="164"/>
  <c r="F21" i="164" s="1"/>
  <c r="U14" i="164"/>
  <c r="U21" i="164" s="1"/>
  <c r="AK14" i="164"/>
  <c r="AK21" i="164" s="1"/>
  <c r="AR14" i="164"/>
  <c r="AR21" i="164" s="1"/>
  <c r="O22" i="164"/>
  <c r="O15" i="164" s="1"/>
  <c r="O14" i="164" s="1"/>
  <c r="O21" i="164" s="1"/>
  <c r="AE22" i="164"/>
  <c r="AE15" i="164" s="1"/>
  <c r="AE14" i="164" s="1"/>
  <c r="AE21" i="164" s="1"/>
  <c r="G22" i="164"/>
  <c r="G15" i="164" s="1"/>
  <c r="W22" i="164"/>
  <c r="W15" i="164" s="1"/>
  <c r="W14" i="164" s="1"/>
  <c r="W21" i="164" s="1"/>
  <c r="AM22" i="164"/>
  <c r="AM15" i="164" s="1"/>
  <c r="AM14" i="164" s="1"/>
  <c r="AM21" i="164" s="1"/>
  <c r="AF14" i="164"/>
  <c r="AF21" i="164" s="1"/>
  <c r="L14" i="164"/>
  <c r="L21" i="164" s="1"/>
  <c r="I14" i="164"/>
  <c r="I21" i="164" s="1"/>
  <c r="AO14" i="164"/>
  <c r="AO21" i="164" s="1"/>
  <c r="AJ14" i="164"/>
  <c r="AJ21" i="164" s="1"/>
  <c r="Y14" i="164"/>
  <c r="Y21" i="164" s="1"/>
  <c r="T14" i="164"/>
  <c r="T21" i="164" s="1"/>
  <c r="AS14" i="164"/>
  <c r="AS21" i="164" s="1"/>
  <c r="M14" i="164"/>
  <c r="M21" i="164" s="1"/>
  <c r="H14" i="164"/>
  <c r="H21" i="164" s="1"/>
  <c r="AL14" i="164"/>
  <c r="AL21" i="164" s="1"/>
  <c r="AC14" i="164"/>
  <c r="AC21" i="164" s="1"/>
  <c r="K14" i="164"/>
  <c r="K21" i="164" s="1"/>
  <c r="AA14" i="164"/>
  <c r="AA21" i="164" s="1"/>
  <c r="AQ14" i="164"/>
  <c r="AQ21" i="164" s="1"/>
  <c r="AH14" i="164"/>
  <c r="AH21" i="164" s="1"/>
  <c r="N14" i="164"/>
  <c r="N21" i="164" s="1"/>
  <c r="G14" i="164"/>
  <c r="G21" i="164" s="1"/>
  <c r="R14" i="164"/>
  <c r="R21" i="164" s="1"/>
  <c r="AZ753" i="164" l="1"/>
  <c r="AT753" i="164"/>
  <c r="AZ754" i="164"/>
  <c r="AY754" i="164"/>
  <c r="AX754" i="164"/>
  <c r="AW754" i="164"/>
  <c r="AV754" i="164"/>
  <c r="AU754" i="164"/>
  <c r="AT754" i="164"/>
  <c r="AY753" i="164"/>
  <c r="AX753" i="164"/>
  <c r="AW753" i="164"/>
  <c r="AV753" i="164"/>
  <c r="AU753" i="164"/>
  <c r="AZ752" i="164"/>
  <c r="AY752" i="164"/>
  <c r="AX752" i="164"/>
  <c r="AW752" i="164"/>
  <c r="AV752" i="164"/>
  <c r="AU752" i="164"/>
  <c r="AT752" i="164"/>
  <c r="AZ751" i="164"/>
  <c r="AY751" i="164"/>
  <c r="AX751" i="164"/>
  <c r="AW751" i="164"/>
  <c r="AV751" i="164"/>
  <c r="AU751" i="164"/>
  <c r="AT751" i="164"/>
  <c r="AZ750" i="164"/>
  <c r="AY750" i="164"/>
  <c r="AX750" i="164"/>
  <c r="AW750" i="164"/>
  <c r="AV750" i="164"/>
  <c r="AU750" i="164"/>
  <c r="AT750" i="164"/>
  <c r="AZ749" i="164"/>
  <c r="AY749" i="164"/>
  <c r="AX749" i="164"/>
  <c r="AW749" i="164"/>
  <c r="AV749" i="164"/>
  <c r="AU749" i="164"/>
  <c r="AT749" i="164"/>
  <c r="AZ748" i="164"/>
  <c r="AY748" i="164"/>
  <c r="AX748" i="164"/>
  <c r="AW748" i="164"/>
  <c r="AV748" i="164"/>
  <c r="AU748" i="164"/>
  <c r="AT748" i="164"/>
  <c r="AZ747" i="164"/>
  <c r="AY747" i="164"/>
  <c r="AX747" i="164"/>
  <c r="AW747" i="164"/>
  <c r="AV747" i="164"/>
  <c r="AU747" i="164"/>
  <c r="AT747" i="164"/>
  <c r="AZ746" i="164"/>
  <c r="AY746" i="164"/>
  <c r="AX746" i="164"/>
  <c r="AW746" i="164"/>
  <c r="AV746" i="164"/>
  <c r="AU746" i="164"/>
  <c r="AT746" i="164"/>
  <c r="AZ745" i="164"/>
  <c r="AY745" i="164"/>
  <c r="AX745" i="164"/>
  <c r="AW745" i="164"/>
  <c r="AV745" i="164"/>
  <c r="AU745" i="164"/>
  <c r="AT745" i="164"/>
  <c r="AZ744" i="164"/>
  <c r="AY744" i="164"/>
  <c r="AX744" i="164"/>
  <c r="AW744" i="164"/>
  <c r="AV744" i="164"/>
  <c r="AU744" i="164"/>
  <c r="AT744" i="164"/>
  <c r="AZ743" i="164"/>
  <c r="AY743" i="164"/>
  <c r="AX743" i="164"/>
  <c r="AW743" i="164"/>
  <c r="AV743" i="164"/>
  <c r="AU743" i="164"/>
  <c r="AT743" i="164"/>
  <c r="AZ742" i="164"/>
  <c r="AY742" i="164"/>
  <c r="AX742" i="164"/>
  <c r="AW742" i="164"/>
  <c r="AV742" i="164"/>
  <c r="AU742" i="164"/>
  <c r="AT742" i="164"/>
  <c r="AZ741" i="164"/>
  <c r="AY741" i="164"/>
  <c r="AX741" i="164"/>
  <c r="AW741" i="164"/>
  <c r="AV741" i="164"/>
  <c r="AU741" i="164"/>
  <c r="AT741" i="164"/>
  <c r="AZ740" i="164"/>
  <c r="AY740" i="164"/>
  <c r="AX740" i="164"/>
  <c r="AW740" i="164"/>
  <c r="AV740" i="164"/>
  <c r="AU740" i="164"/>
  <c r="AT740" i="164"/>
  <c r="AZ739" i="164"/>
  <c r="AY739" i="164"/>
  <c r="AX739" i="164"/>
  <c r="AW739" i="164"/>
  <c r="AV739" i="164"/>
  <c r="AU739" i="164"/>
  <c r="AT739" i="164"/>
  <c r="AZ738" i="164"/>
  <c r="AY738" i="164"/>
  <c r="AX738" i="164"/>
  <c r="AW738" i="164"/>
  <c r="AV738" i="164"/>
  <c r="AU738" i="164"/>
  <c r="AT738" i="164"/>
  <c r="AZ737" i="164"/>
  <c r="AY737" i="164"/>
  <c r="AX737" i="164"/>
  <c r="AW737" i="164"/>
  <c r="AV737" i="164"/>
  <c r="AU737" i="164"/>
  <c r="AT737" i="164"/>
  <c r="AZ736" i="164"/>
  <c r="AY736" i="164"/>
  <c r="AX736" i="164"/>
  <c r="AW736" i="164"/>
  <c r="AV736" i="164"/>
  <c r="AU736" i="164"/>
  <c r="AT736" i="164"/>
  <c r="AZ735" i="164"/>
  <c r="AY735" i="164"/>
  <c r="AX735" i="164"/>
  <c r="AW735" i="164"/>
  <c r="AV735" i="164"/>
  <c r="AU735" i="164"/>
  <c r="AT735" i="164"/>
  <c r="AZ734" i="164"/>
  <c r="AY734" i="164"/>
  <c r="AX734" i="164"/>
  <c r="AW734" i="164"/>
  <c r="AV734" i="164"/>
  <c r="AU734" i="164"/>
  <c r="AT734" i="164"/>
  <c r="AZ733" i="164"/>
  <c r="AY733" i="164"/>
  <c r="AX733" i="164"/>
  <c r="AW733" i="164"/>
  <c r="AV733" i="164"/>
  <c r="AU733" i="164"/>
  <c r="AT733" i="164"/>
  <c r="AZ732" i="164"/>
  <c r="AY732" i="164"/>
  <c r="AX732" i="164"/>
  <c r="AW732" i="164"/>
  <c r="AV732" i="164"/>
  <c r="AU732" i="164"/>
  <c r="AT732" i="164"/>
  <c r="AZ730" i="164"/>
  <c r="AY730" i="164"/>
  <c r="AX730" i="164"/>
  <c r="AW730" i="164"/>
  <c r="AV730" i="164"/>
  <c r="AU730" i="164"/>
  <c r="AT730" i="164"/>
  <c r="AZ728" i="164"/>
  <c r="AY728" i="164"/>
  <c r="AX728" i="164"/>
  <c r="AW728" i="164"/>
  <c r="AV728" i="164"/>
  <c r="AU728" i="164"/>
  <c r="AT728" i="164"/>
  <c r="AZ727" i="164"/>
  <c r="AY727" i="164"/>
  <c r="AX727" i="164"/>
  <c r="AW727" i="164"/>
  <c r="AV727" i="164"/>
  <c r="AU727" i="164"/>
  <c r="AT727" i="164"/>
  <c r="AZ726" i="164"/>
  <c r="AY726" i="164"/>
  <c r="AX726" i="164"/>
  <c r="AW726" i="164"/>
  <c r="AV726" i="164"/>
  <c r="AU726" i="164"/>
  <c r="AT726" i="164"/>
  <c r="AZ725" i="164"/>
  <c r="AY725" i="164"/>
  <c r="AX725" i="164"/>
  <c r="AW725" i="164"/>
  <c r="AV725" i="164"/>
  <c r="AU725" i="164"/>
  <c r="AT725" i="164"/>
  <c r="AZ724" i="164"/>
  <c r="AY724" i="164"/>
  <c r="AX724" i="164"/>
  <c r="AW724" i="164"/>
  <c r="AV724" i="164"/>
  <c r="AU724" i="164"/>
  <c r="AT724" i="164"/>
  <c r="AZ723" i="164"/>
  <c r="AY723" i="164"/>
  <c r="AX723" i="164"/>
  <c r="AW723" i="164"/>
  <c r="AV723" i="164"/>
  <c r="AU723" i="164"/>
  <c r="AT723" i="164"/>
  <c r="AZ722" i="164"/>
  <c r="AY722" i="164"/>
  <c r="AX722" i="164"/>
  <c r="AW722" i="164"/>
  <c r="AV722" i="164"/>
  <c r="AU722" i="164"/>
  <c r="AT722" i="164"/>
  <c r="AZ721" i="164"/>
  <c r="AY721" i="164"/>
  <c r="AX721" i="164"/>
  <c r="AW721" i="164"/>
  <c r="AV721" i="164"/>
  <c r="AU721" i="164"/>
  <c r="AT721" i="164"/>
  <c r="AZ720" i="164"/>
  <c r="AY720" i="164"/>
  <c r="AX720" i="164"/>
  <c r="AW720" i="164"/>
  <c r="AV720" i="164"/>
  <c r="AU720" i="164"/>
  <c r="AT720" i="164"/>
  <c r="AZ719" i="164"/>
  <c r="AY719" i="164"/>
  <c r="AX719" i="164"/>
  <c r="AW719" i="164"/>
  <c r="AV719" i="164"/>
  <c r="AU719" i="164"/>
  <c r="AT719" i="164"/>
  <c r="AZ718" i="164"/>
  <c r="AY718" i="164"/>
  <c r="AX718" i="164"/>
  <c r="AW718" i="164"/>
  <c r="AV718" i="164"/>
  <c r="AU718" i="164"/>
  <c r="AT718" i="164"/>
  <c r="AZ717" i="164"/>
  <c r="AY717" i="164"/>
  <c r="AX717" i="164"/>
  <c r="AW717" i="164"/>
  <c r="AV717" i="164"/>
  <c r="AU717" i="164"/>
  <c r="AT717" i="164"/>
  <c r="AZ716" i="164"/>
  <c r="AY716" i="164"/>
  <c r="AX716" i="164"/>
  <c r="AW716" i="164"/>
  <c r="AV716" i="164"/>
  <c r="AU716" i="164"/>
  <c r="AT716" i="164"/>
  <c r="AZ715" i="164"/>
  <c r="AY715" i="164"/>
  <c r="AX715" i="164"/>
  <c r="AW715" i="164"/>
  <c r="AV715" i="164"/>
  <c r="AU715" i="164"/>
  <c r="AT715" i="164"/>
  <c r="AZ714" i="164"/>
  <c r="AY714" i="164"/>
  <c r="AX714" i="164"/>
  <c r="AW714" i="164"/>
  <c r="AV714" i="164"/>
  <c r="AU714" i="164"/>
  <c r="AT714" i="164"/>
  <c r="AZ713" i="164"/>
  <c r="AY713" i="164"/>
  <c r="AX713" i="164"/>
  <c r="AW713" i="164"/>
  <c r="AV713" i="164"/>
  <c r="AU713" i="164"/>
  <c r="AT713" i="164"/>
  <c r="AZ712" i="164"/>
  <c r="AY712" i="164"/>
  <c r="AX712" i="164"/>
  <c r="AW712" i="164"/>
  <c r="AV712" i="164"/>
  <c r="AU712" i="164"/>
  <c r="AT712" i="164"/>
  <c r="AZ711" i="164"/>
  <c r="AY711" i="164"/>
  <c r="AX711" i="164"/>
  <c r="AW711" i="164"/>
  <c r="AV711" i="164"/>
  <c r="AU711" i="164"/>
  <c r="AT711" i="164"/>
  <c r="AZ710" i="164"/>
  <c r="AY710" i="164"/>
  <c r="AX710" i="164"/>
  <c r="AW710" i="164"/>
  <c r="AV710" i="164"/>
  <c r="AU710" i="164"/>
  <c r="AT710" i="164"/>
  <c r="AZ709" i="164"/>
  <c r="AY709" i="164"/>
  <c r="AX709" i="164"/>
  <c r="AW709" i="164"/>
  <c r="AV709" i="164"/>
  <c r="AU709" i="164"/>
  <c r="AT709" i="164"/>
  <c r="AZ708" i="164"/>
  <c r="AY708" i="164"/>
  <c r="AX708" i="164"/>
  <c r="AW708" i="164"/>
  <c r="AV708" i="164"/>
  <c r="AU708" i="164"/>
  <c r="AT708" i="164"/>
  <c r="AZ707" i="164"/>
  <c r="AY707" i="164"/>
  <c r="AX707" i="164"/>
  <c r="AW707" i="164"/>
  <c r="AV707" i="164"/>
  <c r="AU707" i="164"/>
  <c r="AT707" i="164"/>
  <c r="AZ706" i="164"/>
  <c r="AY706" i="164"/>
  <c r="AX706" i="164"/>
  <c r="AW706" i="164"/>
  <c r="AV706" i="164"/>
  <c r="AU706" i="164"/>
  <c r="AT706" i="164"/>
  <c r="AZ705" i="164"/>
  <c r="AY705" i="164"/>
  <c r="AX705" i="164"/>
  <c r="AW705" i="164"/>
  <c r="AV705" i="164"/>
  <c r="AU705" i="164"/>
  <c r="AT705" i="164"/>
  <c r="AZ704" i="164"/>
  <c r="AY704" i="164"/>
  <c r="AX704" i="164"/>
  <c r="AW704" i="164"/>
  <c r="AV704" i="164"/>
  <c r="AU704" i="164"/>
  <c r="AT704" i="164"/>
  <c r="AZ703" i="164"/>
  <c r="AY703" i="164"/>
  <c r="AX703" i="164"/>
  <c r="AW703" i="164"/>
  <c r="AV703" i="164"/>
  <c r="AU703" i="164"/>
  <c r="AT703" i="164"/>
  <c r="AZ702" i="164"/>
  <c r="AY702" i="164"/>
  <c r="AX702" i="164"/>
  <c r="AW702" i="164"/>
  <c r="AV702" i="164"/>
  <c r="AU702" i="164"/>
  <c r="AT702" i="164"/>
  <c r="AZ701" i="164"/>
  <c r="AY701" i="164"/>
  <c r="AX701" i="164"/>
  <c r="AW701" i="164"/>
  <c r="AV701" i="164"/>
  <c r="AU701" i="164"/>
  <c r="AT701" i="164"/>
  <c r="AZ700" i="164"/>
  <c r="AY700" i="164"/>
  <c r="AX700" i="164"/>
  <c r="AW700" i="164"/>
  <c r="AV700" i="164"/>
  <c r="AU700" i="164"/>
  <c r="AT700" i="164"/>
  <c r="AZ699" i="164"/>
  <c r="AY699" i="164"/>
  <c r="AX699" i="164"/>
  <c r="AW699" i="164"/>
  <c r="AV699" i="164"/>
  <c r="AU699" i="164"/>
  <c r="AT699" i="164"/>
  <c r="AZ698" i="164"/>
  <c r="AY698" i="164"/>
  <c r="AX698" i="164"/>
  <c r="AW698" i="164"/>
  <c r="AV698" i="164"/>
  <c r="AU698" i="164"/>
  <c r="AT698" i="164"/>
  <c r="AZ697" i="164"/>
  <c r="AY697" i="164"/>
  <c r="AX697" i="164"/>
  <c r="AW697" i="164"/>
  <c r="AV697" i="164"/>
  <c r="AU697" i="164"/>
  <c r="AT697" i="164"/>
  <c r="AZ696" i="164"/>
  <c r="AY696" i="164"/>
  <c r="AX696" i="164"/>
  <c r="AW696" i="164"/>
  <c r="AV696" i="164"/>
  <c r="AU696" i="164"/>
  <c r="AT696" i="164"/>
  <c r="AZ695" i="164"/>
  <c r="AY695" i="164"/>
  <c r="AX695" i="164"/>
  <c r="AW695" i="164"/>
  <c r="AV695" i="164"/>
  <c r="AU695" i="164"/>
  <c r="AT695" i="164"/>
  <c r="AZ694" i="164"/>
  <c r="AY694" i="164"/>
  <c r="AX694" i="164"/>
  <c r="AW694" i="164"/>
  <c r="AV694" i="164"/>
  <c r="AU694" i="164"/>
  <c r="AT694" i="164"/>
  <c r="AZ693" i="164"/>
  <c r="AY693" i="164"/>
  <c r="AX693" i="164"/>
  <c r="AW693" i="164"/>
  <c r="AV693" i="164"/>
  <c r="AU693" i="164"/>
  <c r="AT693" i="164"/>
  <c r="AZ692" i="164"/>
  <c r="AY692" i="164"/>
  <c r="AX692" i="164"/>
  <c r="AW692" i="164"/>
  <c r="AV692" i="164"/>
  <c r="AU692" i="164"/>
  <c r="AT692" i="164"/>
  <c r="AZ691" i="164"/>
  <c r="AY691" i="164"/>
  <c r="AX691" i="164"/>
  <c r="AW691" i="164"/>
  <c r="AV691" i="164"/>
  <c r="AU691" i="164"/>
  <c r="AT691" i="164"/>
  <c r="AZ690" i="164"/>
  <c r="AY690" i="164"/>
  <c r="AX690" i="164"/>
  <c r="AW690" i="164"/>
  <c r="AV690" i="164"/>
  <c r="AU690" i="164"/>
  <c r="AT690" i="164"/>
  <c r="AZ689" i="164"/>
  <c r="AY689" i="164"/>
  <c r="AX689" i="164"/>
  <c r="AW689" i="164"/>
  <c r="AV689" i="164"/>
  <c r="AU689" i="164"/>
  <c r="AT689" i="164"/>
  <c r="AZ688" i="164"/>
  <c r="AY688" i="164"/>
  <c r="AX688" i="164"/>
  <c r="AW688" i="164"/>
  <c r="AV688" i="164"/>
  <c r="AU688" i="164"/>
  <c r="AT688" i="164"/>
  <c r="AZ687" i="164"/>
  <c r="AY687" i="164"/>
  <c r="AX687" i="164"/>
  <c r="AW687" i="164"/>
  <c r="AV687" i="164"/>
  <c r="AU687" i="164"/>
  <c r="AT687" i="164"/>
  <c r="AZ686" i="164"/>
  <c r="AY686" i="164"/>
  <c r="AX686" i="164"/>
  <c r="AW686" i="164"/>
  <c r="AV686" i="164"/>
  <c r="AU686" i="164"/>
  <c r="AT686" i="164"/>
  <c r="AZ685" i="164"/>
  <c r="AY685" i="164"/>
  <c r="AX685" i="164"/>
  <c r="AW685" i="164"/>
  <c r="AV685" i="164"/>
  <c r="AU685" i="164"/>
  <c r="AT685" i="164"/>
  <c r="AZ684" i="164"/>
  <c r="AY684" i="164"/>
  <c r="AX684" i="164"/>
  <c r="AW684" i="164"/>
  <c r="AV684" i="164"/>
  <c r="AU684" i="164"/>
  <c r="AT684" i="164"/>
  <c r="AZ683" i="164"/>
  <c r="AY683" i="164"/>
  <c r="AX683" i="164"/>
  <c r="AW683" i="164"/>
  <c r="AV683" i="164"/>
  <c r="AU683" i="164"/>
  <c r="AT683" i="164"/>
  <c r="AZ682" i="164"/>
  <c r="AY682" i="164"/>
  <c r="AX682" i="164"/>
  <c r="AW682" i="164"/>
  <c r="AV682" i="164"/>
  <c r="AU682" i="164"/>
  <c r="AT682" i="164"/>
  <c r="AZ681" i="164"/>
  <c r="AY681" i="164"/>
  <c r="AX681" i="164"/>
  <c r="AW681" i="164"/>
  <c r="AV681" i="164"/>
  <c r="AU681" i="164"/>
  <c r="AT681" i="164"/>
  <c r="AZ680" i="164"/>
  <c r="AY680" i="164"/>
  <c r="AX680" i="164"/>
  <c r="AW680" i="164"/>
  <c r="AV680" i="164"/>
  <c r="AU680" i="164"/>
  <c r="AT680" i="164"/>
  <c r="AZ679" i="164"/>
  <c r="AY679" i="164"/>
  <c r="AX679" i="164"/>
  <c r="AW679" i="164"/>
  <c r="AV679" i="164"/>
  <c r="AU679" i="164"/>
  <c r="AT679" i="164"/>
  <c r="AZ678" i="164"/>
  <c r="AY678" i="164"/>
  <c r="AX678" i="164"/>
  <c r="AW678" i="164"/>
  <c r="AV678" i="164"/>
  <c r="AU678" i="164"/>
  <c r="AT678" i="164"/>
  <c r="AZ677" i="164"/>
  <c r="AY677" i="164"/>
  <c r="AX677" i="164"/>
  <c r="AW677" i="164"/>
  <c r="AV677" i="164"/>
  <c r="AU677" i="164"/>
  <c r="AT677" i="164"/>
  <c r="AZ676" i="164"/>
  <c r="AY676" i="164"/>
  <c r="AX676" i="164"/>
  <c r="AW676" i="164"/>
  <c r="AV676" i="164"/>
  <c r="AU676" i="164"/>
  <c r="AT676" i="164"/>
  <c r="AZ675" i="164"/>
  <c r="AY675" i="164"/>
  <c r="AX675" i="164"/>
  <c r="AW675" i="164"/>
  <c r="AV675" i="164"/>
  <c r="AU675" i="164"/>
  <c r="AT675" i="164"/>
  <c r="AZ674" i="164"/>
  <c r="AY674" i="164"/>
  <c r="AX674" i="164"/>
  <c r="AW674" i="164"/>
  <c r="AV674" i="164"/>
  <c r="AU674" i="164"/>
  <c r="AT674" i="164"/>
  <c r="AZ673" i="164"/>
  <c r="AY673" i="164"/>
  <c r="AX673" i="164"/>
  <c r="AW673" i="164"/>
  <c r="AV673" i="164"/>
  <c r="AU673" i="164"/>
  <c r="AT673" i="164"/>
  <c r="AZ672" i="164"/>
  <c r="AY672" i="164"/>
  <c r="AX672" i="164"/>
  <c r="AW672" i="164"/>
  <c r="AV672" i="164"/>
  <c r="AU672" i="164"/>
  <c r="AT672" i="164"/>
  <c r="AZ671" i="164"/>
  <c r="AY671" i="164"/>
  <c r="AX671" i="164"/>
  <c r="AW671" i="164"/>
  <c r="AV671" i="164"/>
  <c r="AU671" i="164"/>
  <c r="AT671" i="164"/>
  <c r="AZ670" i="164"/>
  <c r="AY670" i="164"/>
  <c r="AX670" i="164"/>
  <c r="AW670" i="164"/>
  <c r="AV670" i="164"/>
  <c r="AU670" i="164"/>
  <c r="AT670" i="164"/>
  <c r="AZ669" i="164"/>
  <c r="AY669" i="164"/>
  <c r="AX669" i="164"/>
  <c r="AW669" i="164"/>
  <c r="AV669" i="164"/>
  <c r="AU669" i="164"/>
  <c r="AT669" i="164"/>
  <c r="AZ668" i="164"/>
  <c r="AY668" i="164"/>
  <c r="AX668" i="164"/>
  <c r="AW668" i="164"/>
  <c r="AV668" i="164"/>
  <c r="AU668" i="164"/>
  <c r="AT668" i="164"/>
  <c r="AZ667" i="164"/>
  <c r="AY667" i="164"/>
  <c r="AX667" i="164"/>
  <c r="AW667" i="164"/>
  <c r="AV667" i="164"/>
  <c r="AU667" i="164"/>
  <c r="AT667" i="164"/>
  <c r="AZ666" i="164"/>
  <c r="AY666" i="164"/>
  <c r="AX666" i="164"/>
  <c r="AW666" i="164"/>
  <c r="AV666" i="164"/>
  <c r="AU666" i="164"/>
  <c r="AT666" i="164"/>
  <c r="AZ665" i="164"/>
  <c r="AY665" i="164"/>
  <c r="AX665" i="164"/>
  <c r="AW665" i="164"/>
  <c r="AV665" i="164"/>
  <c r="AU665" i="164"/>
  <c r="AT665" i="164"/>
  <c r="AZ664" i="164"/>
  <c r="AY664" i="164"/>
  <c r="AX664" i="164"/>
  <c r="AW664" i="164"/>
  <c r="AV664" i="164"/>
  <c r="AU664" i="164"/>
  <c r="AT664" i="164"/>
  <c r="AZ663" i="164"/>
  <c r="AY663" i="164"/>
  <c r="AX663" i="164"/>
  <c r="AW663" i="164"/>
  <c r="AV663" i="164"/>
  <c r="AU663" i="164"/>
  <c r="AT663" i="164"/>
  <c r="AZ662" i="164"/>
  <c r="AY662" i="164"/>
  <c r="AX662" i="164"/>
  <c r="AW662" i="164"/>
  <c r="AV662" i="164"/>
  <c r="AU662" i="164"/>
  <c r="AT662" i="164"/>
  <c r="AZ661" i="164"/>
  <c r="AY661" i="164"/>
  <c r="AX661" i="164"/>
  <c r="AW661" i="164"/>
  <c r="AV661" i="164"/>
  <c r="AU661" i="164"/>
  <c r="AT661" i="164"/>
  <c r="AZ660" i="164"/>
  <c r="AY660" i="164"/>
  <c r="AX660" i="164"/>
  <c r="AW660" i="164"/>
  <c r="AV660" i="164"/>
  <c r="AU660" i="164"/>
  <c r="AT660" i="164"/>
  <c r="AZ659" i="164"/>
  <c r="AY659" i="164"/>
  <c r="AX659" i="164"/>
  <c r="AW659" i="164"/>
  <c r="AV659" i="164"/>
  <c r="AU659" i="164"/>
  <c r="AT659" i="164"/>
  <c r="AZ658" i="164"/>
  <c r="AY658" i="164"/>
  <c r="AX658" i="164"/>
  <c r="AW658" i="164"/>
  <c r="AV658" i="164"/>
  <c r="AU658" i="164"/>
  <c r="AT658" i="164"/>
  <c r="AZ657" i="164"/>
  <c r="AY657" i="164"/>
  <c r="AX657" i="164"/>
  <c r="AW657" i="164"/>
  <c r="AV657" i="164"/>
  <c r="AU657" i="164"/>
  <c r="AT657" i="164"/>
  <c r="AZ656" i="164"/>
  <c r="AY656" i="164"/>
  <c r="AX656" i="164"/>
  <c r="AW656" i="164"/>
  <c r="AV656" i="164"/>
  <c r="AU656" i="164"/>
  <c r="AT656" i="164"/>
  <c r="AZ655" i="164"/>
  <c r="AY655" i="164"/>
  <c r="AX655" i="164"/>
  <c r="AW655" i="164"/>
  <c r="AV655" i="164"/>
  <c r="AU655" i="164"/>
  <c r="AT655" i="164"/>
  <c r="AZ654" i="164"/>
  <c r="AY654" i="164"/>
  <c r="AX654" i="164"/>
  <c r="AW654" i="164"/>
  <c r="AV654" i="164"/>
  <c r="AU654" i="164"/>
  <c r="AT654" i="164"/>
  <c r="AZ653" i="164"/>
  <c r="AY653" i="164"/>
  <c r="AX653" i="164"/>
  <c r="AW653" i="164"/>
  <c r="AV653" i="164"/>
  <c r="AU653" i="164"/>
  <c r="AT653" i="164"/>
  <c r="AZ652" i="164"/>
  <c r="AY652" i="164"/>
  <c r="AX652" i="164"/>
  <c r="AW652" i="164"/>
  <c r="AV652" i="164"/>
  <c r="AU652" i="164"/>
  <c r="AT652" i="164"/>
  <c r="AZ651" i="164"/>
  <c r="AY651" i="164"/>
  <c r="AX651" i="164"/>
  <c r="AW651" i="164"/>
  <c r="AV651" i="164"/>
  <c r="AU651" i="164"/>
  <c r="AT651" i="164"/>
  <c r="AZ650" i="164"/>
  <c r="AY650" i="164"/>
  <c r="AX650" i="164"/>
  <c r="AW650" i="164"/>
  <c r="AV650" i="164"/>
  <c r="AU650" i="164"/>
  <c r="AT650" i="164"/>
  <c r="AZ649" i="164"/>
  <c r="AY649" i="164"/>
  <c r="AX649" i="164"/>
  <c r="AW649" i="164"/>
  <c r="AV649" i="164"/>
  <c r="AU649" i="164"/>
  <c r="AT649" i="164"/>
  <c r="AZ648" i="164"/>
  <c r="AY648" i="164"/>
  <c r="AX648" i="164"/>
  <c r="AW648" i="164"/>
  <c r="AV648" i="164"/>
  <c r="AU648" i="164"/>
  <c r="AT648" i="164"/>
  <c r="AZ647" i="164"/>
  <c r="AY647" i="164"/>
  <c r="AX647" i="164"/>
  <c r="AW647" i="164"/>
  <c r="AV647" i="164"/>
  <c r="AU647" i="164"/>
  <c r="AT647" i="164"/>
  <c r="AZ646" i="164"/>
  <c r="AY646" i="164"/>
  <c r="AX646" i="164"/>
  <c r="AW646" i="164"/>
  <c r="AV646" i="164"/>
  <c r="AU646" i="164"/>
  <c r="AT646" i="164"/>
  <c r="AZ645" i="164"/>
  <c r="AY645" i="164"/>
  <c r="AX645" i="164"/>
  <c r="AW645" i="164"/>
  <c r="AV645" i="164"/>
  <c r="AU645" i="164"/>
  <c r="AT645" i="164"/>
  <c r="AZ644" i="164"/>
  <c r="AY644" i="164"/>
  <c r="AX644" i="164"/>
  <c r="AW644" i="164"/>
  <c r="AV644" i="164"/>
  <c r="AU644" i="164"/>
  <c r="AT644" i="164"/>
  <c r="AZ643" i="164"/>
  <c r="AY643" i="164"/>
  <c r="AX643" i="164"/>
  <c r="AW643" i="164"/>
  <c r="AV643" i="164"/>
  <c r="AU643" i="164"/>
  <c r="AT643" i="164"/>
  <c r="AZ642" i="164"/>
  <c r="AY642" i="164"/>
  <c r="AX642" i="164"/>
  <c r="AW642" i="164"/>
  <c r="AV642" i="164"/>
  <c r="AU642" i="164"/>
  <c r="AT642" i="164"/>
  <c r="AZ641" i="164"/>
  <c r="AY641" i="164"/>
  <c r="AX641" i="164"/>
  <c r="AW641" i="164"/>
  <c r="AV641" i="164"/>
  <c r="AU641" i="164"/>
  <c r="AT641" i="164"/>
  <c r="AZ640" i="164"/>
  <c r="AY640" i="164"/>
  <c r="AX640" i="164"/>
  <c r="AW640" i="164"/>
  <c r="AV640" i="164"/>
  <c r="AU640" i="164"/>
  <c r="AT640" i="164"/>
  <c r="AZ639" i="164"/>
  <c r="AY639" i="164"/>
  <c r="AX639" i="164"/>
  <c r="AW639" i="164"/>
  <c r="AV639" i="164"/>
  <c r="AU639" i="164"/>
  <c r="AT639" i="164"/>
  <c r="AZ638" i="164"/>
  <c r="AY638" i="164"/>
  <c r="AX638" i="164"/>
  <c r="AW638" i="164"/>
  <c r="AV638" i="164"/>
  <c r="AU638" i="164"/>
  <c r="AT638" i="164"/>
  <c r="AZ637" i="164"/>
  <c r="AY637" i="164"/>
  <c r="AX637" i="164"/>
  <c r="AW637" i="164"/>
  <c r="AV637" i="164"/>
  <c r="AU637" i="164"/>
  <c r="AT637" i="164"/>
  <c r="AZ636" i="164"/>
  <c r="AY636" i="164"/>
  <c r="AX636" i="164"/>
  <c r="AW636" i="164"/>
  <c r="AV636" i="164"/>
  <c r="AU636" i="164"/>
  <c r="AT636" i="164"/>
  <c r="AZ635" i="164"/>
  <c r="AY635" i="164"/>
  <c r="AX635" i="164"/>
  <c r="AW635" i="164"/>
  <c r="AV635" i="164"/>
  <c r="AU635" i="164"/>
  <c r="AT635" i="164"/>
  <c r="AZ634" i="164"/>
  <c r="AY634" i="164"/>
  <c r="AX634" i="164"/>
  <c r="AW634" i="164"/>
  <c r="AV634" i="164"/>
  <c r="AU634" i="164"/>
  <c r="AT634" i="164"/>
  <c r="AZ633" i="164"/>
  <c r="AY633" i="164"/>
  <c r="AX633" i="164"/>
  <c r="AW633" i="164"/>
  <c r="AV633" i="164"/>
  <c r="AU633" i="164"/>
  <c r="AT633" i="164"/>
  <c r="AZ632" i="164"/>
  <c r="AY632" i="164"/>
  <c r="AX632" i="164"/>
  <c r="AW632" i="164"/>
  <c r="AV632" i="164"/>
  <c r="AU632" i="164"/>
  <c r="AT632" i="164"/>
  <c r="AZ631" i="164"/>
  <c r="AY631" i="164"/>
  <c r="AX631" i="164"/>
  <c r="AW631" i="164"/>
  <c r="AV631" i="164"/>
  <c r="AU631" i="164"/>
  <c r="AT631" i="164"/>
  <c r="AZ630" i="164"/>
  <c r="AY630" i="164"/>
  <c r="AX630" i="164"/>
  <c r="AW630" i="164"/>
  <c r="AV630" i="164"/>
  <c r="AU630" i="164"/>
  <c r="AT630" i="164"/>
  <c r="AZ629" i="164"/>
  <c r="AY629" i="164"/>
  <c r="AX629" i="164"/>
  <c r="AW629" i="164"/>
  <c r="AV629" i="164"/>
  <c r="AU629" i="164"/>
  <c r="AT629" i="164"/>
  <c r="AZ628" i="164"/>
  <c r="AY628" i="164"/>
  <c r="AX628" i="164"/>
  <c r="AW628" i="164"/>
  <c r="AV628" i="164"/>
  <c r="AU628" i="164"/>
  <c r="AT628" i="164"/>
  <c r="AZ627" i="164"/>
  <c r="AY627" i="164"/>
  <c r="AX627" i="164"/>
  <c r="AW627" i="164"/>
  <c r="AV627" i="164"/>
  <c r="AU627" i="164"/>
  <c r="AT627" i="164"/>
  <c r="AZ626" i="164"/>
  <c r="AY626" i="164"/>
  <c r="AX626" i="164"/>
  <c r="AW626" i="164"/>
  <c r="AV626" i="164"/>
  <c r="AU626" i="164"/>
  <c r="AT626" i="164"/>
  <c r="AZ625" i="164"/>
  <c r="AY625" i="164"/>
  <c r="AX625" i="164"/>
  <c r="AW625" i="164"/>
  <c r="AV625" i="164"/>
  <c r="AU625" i="164"/>
  <c r="AT625" i="164"/>
  <c r="AZ624" i="164"/>
  <c r="AY624" i="164"/>
  <c r="AX624" i="164"/>
  <c r="AW624" i="164"/>
  <c r="AV624" i="164"/>
  <c r="AU624" i="164"/>
  <c r="AT624" i="164"/>
  <c r="AZ623" i="164"/>
  <c r="AY623" i="164"/>
  <c r="AX623" i="164"/>
  <c r="AW623" i="164"/>
  <c r="AV623" i="164"/>
  <c r="AU623" i="164"/>
  <c r="AT623" i="164"/>
  <c r="AZ622" i="164"/>
  <c r="AY622" i="164"/>
  <c r="AX622" i="164"/>
  <c r="AW622" i="164"/>
  <c r="AV622" i="164"/>
  <c r="AU622" i="164"/>
  <c r="AT622" i="164"/>
  <c r="AZ621" i="164"/>
  <c r="AY621" i="164"/>
  <c r="AX621" i="164"/>
  <c r="AW621" i="164"/>
  <c r="AV621" i="164"/>
  <c r="AU621" i="164"/>
  <c r="AT621" i="164"/>
  <c r="AZ620" i="164"/>
  <c r="AY620" i="164"/>
  <c r="AX620" i="164"/>
  <c r="AW620" i="164"/>
  <c r="AV620" i="164"/>
  <c r="AU620" i="164"/>
  <c r="AT620" i="164"/>
  <c r="AZ619" i="164"/>
  <c r="AY619" i="164"/>
  <c r="AX619" i="164"/>
  <c r="AW619" i="164"/>
  <c r="AV619" i="164"/>
  <c r="AU619" i="164"/>
  <c r="AT619" i="164"/>
  <c r="AZ618" i="164"/>
  <c r="AY618" i="164"/>
  <c r="AX618" i="164"/>
  <c r="AW618" i="164"/>
  <c r="AV618" i="164"/>
  <c r="AU618" i="164"/>
  <c r="AT618" i="164"/>
  <c r="AZ617" i="164"/>
  <c r="AY617" i="164"/>
  <c r="AX617" i="164"/>
  <c r="AW617" i="164"/>
  <c r="AV617" i="164"/>
  <c r="AU617" i="164"/>
  <c r="AT617" i="164"/>
  <c r="AZ616" i="164"/>
  <c r="AY616" i="164"/>
  <c r="AX616" i="164"/>
  <c r="AW616" i="164"/>
  <c r="AV616" i="164"/>
  <c r="AU616" i="164"/>
  <c r="AT616" i="164"/>
  <c r="AZ615" i="164"/>
  <c r="AY615" i="164"/>
  <c r="AX615" i="164"/>
  <c r="AW615" i="164"/>
  <c r="AV615" i="164"/>
  <c r="AU615" i="164"/>
  <c r="AT615" i="164"/>
  <c r="AZ614" i="164"/>
  <c r="AY614" i="164"/>
  <c r="AX614" i="164"/>
  <c r="AW614" i="164"/>
  <c r="AV614" i="164"/>
  <c r="AU614" i="164"/>
  <c r="AT614" i="164"/>
  <c r="AZ613" i="164"/>
  <c r="AY613" i="164"/>
  <c r="AX613" i="164"/>
  <c r="AW613" i="164"/>
  <c r="AV613" i="164"/>
  <c r="AU613" i="164"/>
  <c r="AT613" i="164"/>
  <c r="AZ612" i="164"/>
  <c r="AY612" i="164"/>
  <c r="AX612" i="164"/>
  <c r="AW612" i="164"/>
  <c r="AV612" i="164"/>
  <c r="AU612" i="164"/>
  <c r="AT612" i="164"/>
  <c r="AZ611" i="164"/>
  <c r="AY611" i="164"/>
  <c r="AX611" i="164"/>
  <c r="AW611" i="164"/>
  <c r="AV611" i="164"/>
  <c r="AU611" i="164"/>
  <c r="AT611" i="164"/>
  <c r="AZ610" i="164"/>
  <c r="AY610" i="164"/>
  <c r="AX610" i="164"/>
  <c r="AW610" i="164"/>
  <c r="AV610" i="164"/>
  <c r="AU610" i="164"/>
  <c r="AT610" i="164"/>
  <c r="AZ609" i="164"/>
  <c r="AY609" i="164"/>
  <c r="AX609" i="164"/>
  <c r="AW609" i="164"/>
  <c r="AV609" i="164"/>
  <c r="AU609" i="164"/>
  <c r="AT609" i="164"/>
  <c r="AZ608" i="164"/>
  <c r="AY608" i="164"/>
  <c r="AX608" i="164"/>
  <c r="AW608" i="164"/>
  <c r="AV608" i="164"/>
  <c r="AU608" i="164"/>
  <c r="AT608" i="164"/>
  <c r="AZ607" i="164"/>
  <c r="AY607" i="164"/>
  <c r="AX607" i="164"/>
  <c r="AW607" i="164"/>
  <c r="AV607" i="164"/>
  <c r="AU607" i="164"/>
  <c r="AT607" i="164"/>
  <c r="AZ606" i="164"/>
  <c r="AY606" i="164"/>
  <c r="AX606" i="164"/>
  <c r="AW606" i="164"/>
  <c r="AV606" i="164"/>
  <c r="AU606" i="164"/>
  <c r="AT606" i="164"/>
  <c r="AZ605" i="164"/>
  <c r="AY605" i="164"/>
  <c r="AX605" i="164"/>
  <c r="AW605" i="164"/>
  <c r="AV605" i="164"/>
  <c r="AU605" i="164"/>
  <c r="AT605" i="164"/>
  <c r="AZ604" i="164"/>
  <c r="AY604" i="164"/>
  <c r="AX604" i="164"/>
  <c r="AW604" i="164"/>
  <c r="AV604" i="164"/>
  <c r="AU604" i="164"/>
  <c r="AT604" i="164"/>
  <c r="AZ603" i="164"/>
  <c r="AY603" i="164"/>
  <c r="AX603" i="164"/>
  <c r="AW603" i="164"/>
  <c r="AV603" i="164"/>
  <c r="AU603" i="164"/>
  <c r="AT603" i="164"/>
  <c r="AZ602" i="164"/>
  <c r="AY602" i="164"/>
  <c r="AX602" i="164"/>
  <c r="AW602" i="164"/>
  <c r="AV602" i="164"/>
  <c r="AU602" i="164"/>
  <c r="AT602" i="164"/>
  <c r="AZ601" i="164"/>
  <c r="AY601" i="164"/>
  <c r="AX601" i="164"/>
  <c r="AW601" i="164"/>
  <c r="AV601" i="164"/>
  <c r="AU601" i="164"/>
  <c r="AT601" i="164"/>
  <c r="AZ600" i="164"/>
  <c r="AY600" i="164"/>
  <c r="AX600" i="164"/>
  <c r="AW600" i="164"/>
  <c r="AV600" i="164"/>
  <c r="AU600" i="164"/>
  <c r="AT600" i="164"/>
  <c r="AZ599" i="164"/>
  <c r="AY599" i="164"/>
  <c r="AX599" i="164"/>
  <c r="AW599" i="164"/>
  <c r="AV599" i="164"/>
  <c r="AU599" i="164"/>
  <c r="AT599" i="164"/>
  <c r="AZ598" i="164"/>
  <c r="AY598" i="164"/>
  <c r="AX598" i="164"/>
  <c r="AW598" i="164"/>
  <c r="AV598" i="164"/>
  <c r="AU598" i="164"/>
  <c r="AT598" i="164"/>
  <c r="AZ597" i="164"/>
  <c r="AY597" i="164"/>
  <c r="AX597" i="164"/>
  <c r="AW597" i="164"/>
  <c r="AV597" i="164"/>
  <c r="AU597" i="164"/>
  <c r="AT597" i="164"/>
  <c r="AZ596" i="164"/>
  <c r="AY596" i="164"/>
  <c r="AX596" i="164"/>
  <c r="AW596" i="164"/>
  <c r="AV596" i="164"/>
  <c r="AU596" i="164"/>
  <c r="AT596" i="164"/>
  <c r="AZ595" i="164"/>
  <c r="AY595" i="164"/>
  <c r="AX595" i="164"/>
  <c r="AW595" i="164"/>
  <c r="AV595" i="164"/>
  <c r="AU595" i="164"/>
  <c r="AT595" i="164"/>
  <c r="AZ594" i="164"/>
  <c r="AY594" i="164"/>
  <c r="AX594" i="164"/>
  <c r="AW594" i="164"/>
  <c r="AV594" i="164"/>
  <c r="AU594" i="164"/>
  <c r="AT594" i="164"/>
  <c r="AZ593" i="164"/>
  <c r="AY593" i="164"/>
  <c r="AX593" i="164"/>
  <c r="AW593" i="164"/>
  <c r="AV593" i="164"/>
  <c r="AU593" i="164"/>
  <c r="AT593" i="164"/>
  <c r="AZ592" i="164"/>
  <c r="AY592" i="164"/>
  <c r="AX592" i="164"/>
  <c r="AW592" i="164"/>
  <c r="AV592" i="164"/>
  <c r="AU592" i="164"/>
  <c r="AT592" i="164"/>
  <c r="AZ591" i="164"/>
  <c r="AY591" i="164"/>
  <c r="AX591" i="164"/>
  <c r="AW591" i="164"/>
  <c r="AV591" i="164"/>
  <c r="AU591" i="164"/>
  <c r="AT591" i="164"/>
  <c r="AZ590" i="164"/>
  <c r="AY590" i="164"/>
  <c r="AX590" i="164"/>
  <c r="AW590" i="164"/>
  <c r="AV590" i="164"/>
  <c r="AU590" i="164"/>
  <c r="AT590" i="164"/>
  <c r="AZ589" i="164"/>
  <c r="AY589" i="164"/>
  <c r="AX589" i="164"/>
  <c r="AW589" i="164"/>
  <c r="AV589" i="164"/>
  <c r="AU589" i="164"/>
  <c r="AT589" i="164"/>
  <c r="AZ588" i="164"/>
  <c r="AY588" i="164"/>
  <c r="AX588" i="164"/>
  <c r="AW588" i="164"/>
  <c r="AV588" i="164"/>
  <c r="AU588" i="164"/>
  <c r="AT588" i="164"/>
  <c r="AZ587" i="164"/>
  <c r="AY587" i="164"/>
  <c r="AX587" i="164"/>
  <c r="AW587" i="164"/>
  <c r="AV587" i="164"/>
  <c r="AU587" i="164"/>
  <c r="AT587" i="164"/>
  <c r="AZ586" i="164"/>
  <c r="AY586" i="164"/>
  <c r="AX586" i="164"/>
  <c r="AW586" i="164"/>
  <c r="AV586" i="164"/>
  <c r="AU586" i="164"/>
  <c r="AT586" i="164"/>
  <c r="AZ585" i="164"/>
  <c r="AY585" i="164"/>
  <c r="AX585" i="164"/>
  <c r="AW585" i="164"/>
  <c r="AV585" i="164"/>
  <c r="AU585" i="164"/>
  <c r="AT585" i="164"/>
  <c r="AZ584" i="164"/>
  <c r="AY584" i="164"/>
  <c r="AX584" i="164"/>
  <c r="AW584" i="164"/>
  <c r="AV584" i="164"/>
  <c r="AU584" i="164"/>
  <c r="AT584" i="164"/>
  <c r="AZ583" i="164"/>
  <c r="AY583" i="164"/>
  <c r="AX583" i="164"/>
  <c r="AW583" i="164"/>
  <c r="AV583" i="164"/>
  <c r="AU583" i="164"/>
  <c r="AT583" i="164"/>
  <c r="AZ582" i="164"/>
  <c r="AY582" i="164"/>
  <c r="AX582" i="164"/>
  <c r="AW582" i="164"/>
  <c r="AV582" i="164"/>
  <c r="AU582" i="164"/>
  <c r="AT582" i="164"/>
  <c r="AZ581" i="164"/>
  <c r="AY581" i="164"/>
  <c r="AX581" i="164"/>
  <c r="AW581" i="164"/>
  <c r="AV581" i="164"/>
  <c r="AU581" i="164"/>
  <c r="AT581" i="164"/>
  <c r="AZ580" i="164"/>
  <c r="AY580" i="164"/>
  <c r="AX580" i="164"/>
  <c r="AW580" i="164"/>
  <c r="AV580" i="164"/>
  <c r="AU580" i="164"/>
  <c r="AT580" i="164"/>
  <c r="AZ579" i="164"/>
  <c r="AY579" i="164"/>
  <c r="AX579" i="164"/>
  <c r="AW579" i="164"/>
  <c r="AV579" i="164"/>
  <c r="AU579" i="164"/>
  <c r="AT579" i="164"/>
  <c r="AZ578" i="164"/>
  <c r="AY578" i="164"/>
  <c r="AX578" i="164"/>
  <c r="AW578" i="164"/>
  <c r="AV578" i="164"/>
  <c r="AU578" i="164"/>
  <c r="AT578" i="164"/>
  <c r="AZ577" i="164"/>
  <c r="AY577" i="164"/>
  <c r="AX577" i="164"/>
  <c r="AW577" i="164"/>
  <c r="AV577" i="164"/>
  <c r="AU577" i="164"/>
  <c r="AT577" i="164"/>
  <c r="AZ576" i="164"/>
  <c r="AY576" i="164"/>
  <c r="AX576" i="164"/>
  <c r="AW576" i="164"/>
  <c r="AV576" i="164"/>
  <c r="AU576" i="164"/>
  <c r="AT576" i="164"/>
  <c r="AZ575" i="164"/>
  <c r="AY575" i="164"/>
  <c r="AX575" i="164"/>
  <c r="AW575" i="164"/>
  <c r="AV575" i="164"/>
  <c r="AU575" i="164"/>
  <c r="AT575" i="164"/>
  <c r="AZ574" i="164"/>
  <c r="AY574" i="164"/>
  <c r="AX574" i="164"/>
  <c r="AW574" i="164"/>
  <c r="AV574" i="164"/>
  <c r="AU574" i="164"/>
  <c r="AT574" i="164"/>
  <c r="AZ573" i="164"/>
  <c r="AY573" i="164"/>
  <c r="AX573" i="164"/>
  <c r="AW573" i="164"/>
  <c r="AV573" i="164"/>
  <c r="AU573" i="164"/>
  <c r="AT573" i="164"/>
  <c r="AZ572" i="164"/>
  <c r="AY572" i="164"/>
  <c r="AX572" i="164"/>
  <c r="AW572" i="164"/>
  <c r="AV572" i="164"/>
  <c r="AU572" i="164"/>
  <c r="AT572" i="164"/>
  <c r="AZ571" i="164"/>
  <c r="AY571" i="164"/>
  <c r="AX571" i="164"/>
  <c r="AW571" i="164"/>
  <c r="AV571" i="164"/>
  <c r="AU571" i="164"/>
  <c r="AT571" i="164"/>
  <c r="AZ570" i="164"/>
  <c r="AY570" i="164"/>
  <c r="AX570" i="164"/>
  <c r="AW570" i="164"/>
  <c r="AV570" i="164"/>
  <c r="AU570" i="164"/>
  <c r="AT570" i="164"/>
  <c r="AZ569" i="164"/>
  <c r="AY569" i="164"/>
  <c r="AX569" i="164"/>
  <c r="AW569" i="164"/>
  <c r="AV569" i="164"/>
  <c r="AU569" i="164"/>
  <c r="AT569" i="164"/>
  <c r="AZ568" i="164"/>
  <c r="AY568" i="164"/>
  <c r="AX568" i="164"/>
  <c r="AW568" i="164"/>
  <c r="AV568" i="164"/>
  <c r="AU568" i="164"/>
  <c r="AT568" i="164"/>
  <c r="AZ567" i="164"/>
  <c r="AY567" i="164"/>
  <c r="AX567" i="164"/>
  <c r="AW567" i="164"/>
  <c r="AV567" i="164"/>
  <c r="AU567" i="164"/>
  <c r="AT567" i="164"/>
  <c r="AZ566" i="164"/>
  <c r="AY566" i="164"/>
  <c r="AX566" i="164"/>
  <c r="AW566" i="164"/>
  <c r="AV566" i="164"/>
  <c r="AU566" i="164"/>
  <c r="AT566" i="164"/>
  <c r="AZ565" i="164"/>
  <c r="AY565" i="164"/>
  <c r="AX565" i="164"/>
  <c r="AW565" i="164"/>
  <c r="AV565" i="164"/>
  <c r="AU565" i="164"/>
  <c r="AT565" i="164"/>
  <c r="AZ564" i="164"/>
  <c r="AY564" i="164"/>
  <c r="AX564" i="164"/>
  <c r="AW564" i="164"/>
  <c r="AV564" i="164"/>
  <c r="AU564" i="164"/>
  <c r="AT564" i="164"/>
  <c r="AZ563" i="164"/>
  <c r="AY563" i="164"/>
  <c r="AX563" i="164"/>
  <c r="AW563" i="164"/>
  <c r="AV563" i="164"/>
  <c r="AU563" i="164"/>
  <c r="AT563" i="164"/>
  <c r="AZ562" i="164"/>
  <c r="AY562" i="164"/>
  <c r="AX562" i="164"/>
  <c r="AW562" i="164"/>
  <c r="AV562" i="164"/>
  <c r="AU562" i="164"/>
  <c r="AT562" i="164"/>
  <c r="AZ561" i="164"/>
  <c r="AY561" i="164"/>
  <c r="AX561" i="164"/>
  <c r="AW561" i="164"/>
  <c r="AV561" i="164"/>
  <c r="AU561" i="164"/>
  <c r="AT561" i="164"/>
  <c r="AZ560" i="164"/>
  <c r="AY560" i="164"/>
  <c r="AX560" i="164"/>
  <c r="AW560" i="164"/>
  <c r="AV560" i="164"/>
  <c r="AU560" i="164"/>
  <c r="AT560" i="164"/>
  <c r="AZ559" i="164"/>
  <c r="AY559" i="164"/>
  <c r="AX559" i="164"/>
  <c r="AW559" i="164"/>
  <c r="AV559" i="164"/>
  <c r="AU559" i="164"/>
  <c r="AT559" i="164"/>
  <c r="AZ558" i="164"/>
  <c r="AY558" i="164"/>
  <c r="AX558" i="164"/>
  <c r="AW558" i="164"/>
  <c r="AV558" i="164"/>
  <c r="AU558" i="164"/>
  <c r="AT558" i="164"/>
  <c r="AZ557" i="164"/>
  <c r="AY557" i="164"/>
  <c r="AX557" i="164"/>
  <c r="AW557" i="164"/>
  <c r="AV557" i="164"/>
  <c r="AU557" i="164"/>
  <c r="AT557" i="164"/>
  <c r="AZ556" i="164"/>
  <c r="AY556" i="164"/>
  <c r="AX556" i="164"/>
  <c r="AW556" i="164"/>
  <c r="AV556" i="164"/>
  <c r="AU556" i="164"/>
  <c r="AT556" i="164"/>
  <c r="AZ555" i="164"/>
  <c r="AY555" i="164"/>
  <c r="AX555" i="164"/>
  <c r="AW555" i="164"/>
  <c r="AV555" i="164"/>
  <c r="AU555" i="164"/>
  <c r="AT555" i="164"/>
  <c r="AZ554" i="164"/>
  <c r="AY554" i="164"/>
  <c r="AX554" i="164"/>
  <c r="AW554" i="164"/>
  <c r="AV554" i="164"/>
  <c r="AU554" i="164"/>
  <c r="AT554" i="164"/>
  <c r="AZ553" i="164"/>
  <c r="AY553" i="164"/>
  <c r="AX553" i="164"/>
  <c r="AW553" i="164"/>
  <c r="AV553" i="164"/>
  <c r="AU553" i="164"/>
  <c r="AT553" i="164"/>
  <c r="AZ552" i="164"/>
  <c r="AY552" i="164"/>
  <c r="AX552" i="164"/>
  <c r="AW552" i="164"/>
  <c r="AV552" i="164"/>
  <c r="AU552" i="164"/>
  <c r="AT552" i="164"/>
  <c r="AZ551" i="164"/>
  <c r="AY551" i="164"/>
  <c r="AX551" i="164"/>
  <c r="AW551" i="164"/>
  <c r="AV551" i="164"/>
  <c r="AU551" i="164"/>
  <c r="AT551" i="164"/>
  <c r="AZ550" i="164"/>
  <c r="AY550" i="164"/>
  <c r="AX550" i="164"/>
  <c r="AW550" i="164"/>
  <c r="AV550" i="164"/>
  <c r="AU550" i="164"/>
  <c r="AT550" i="164"/>
  <c r="AZ549" i="164"/>
  <c r="AY549" i="164"/>
  <c r="AX549" i="164"/>
  <c r="AW549" i="164"/>
  <c r="AV549" i="164"/>
  <c r="AU549" i="164"/>
  <c r="AT549" i="164"/>
  <c r="AZ548" i="164"/>
  <c r="AY548" i="164"/>
  <c r="AX548" i="164"/>
  <c r="AW548" i="164"/>
  <c r="AV548" i="164"/>
  <c r="AU548" i="164"/>
  <c r="AT548" i="164"/>
  <c r="AZ547" i="164"/>
  <c r="AY547" i="164"/>
  <c r="AX547" i="164"/>
  <c r="AW547" i="164"/>
  <c r="AV547" i="164"/>
  <c r="AU547" i="164"/>
  <c r="AT547" i="164"/>
  <c r="AZ546" i="164"/>
  <c r="AY546" i="164"/>
  <c r="AX546" i="164"/>
  <c r="AW546" i="164"/>
  <c r="AV546" i="164"/>
  <c r="AU546" i="164"/>
  <c r="AT546" i="164"/>
  <c r="AZ545" i="164"/>
  <c r="AY545" i="164"/>
  <c r="AX545" i="164"/>
  <c r="AW545" i="164"/>
  <c r="AV545" i="164"/>
  <c r="AU545" i="164"/>
  <c r="AT545" i="164"/>
  <c r="AZ544" i="164"/>
  <c r="AY544" i="164"/>
  <c r="AX544" i="164"/>
  <c r="AW544" i="164"/>
  <c r="AV544" i="164"/>
  <c r="AU544" i="164"/>
  <c r="AT544" i="164"/>
  <c r="AZ543" i="164"/>
  <c r="AY543" i="164"/>
  <c r="AX543" i="164"/>
  <c r="AW543" i="164"/>
  <c r="AV543" i="164"/>
  <c r="AU543" i="164"/>
  <c r="AT543" i="164"/>
  <c r="AZ542" i="164"/>
  <c r="AY542" i="164"/>
  <c r="AX542" i="164"/>
  <c r="AW542" i="164"/>
  <c r="AV542" i="164"/>
  <c r="AU542" i="164"/>
  <c r="AT542" i="164"/>
  <c r="AZ541" i="164"/>
  <c r="AY541" i="164"/>
  <c r="AX541" i="164"/>
  <c r="AW541" i="164"/>
  <c r="AV541" i="164"/>
  <c r="AU541" i="164"/>
  <c r="AT541" i="164"/>
  <c r="AZ540" i="164"/>
  <c r="AY540" i="164"/>
  <c r="AX540" i="164"/>
  <c r="AW540" i="164"/>
  <c r="AV540" i="164"/>
  <c r="AU540" i="164"/>
  <c r="AT540" i="164"/>
  <c r="AZ539" i="164"/>
  <c r="AY539" i="164"/>
  <c r="AX539" i="164"/>
  <c r="AW539" i="164"/>
  <c r="AV539" i="164"/>
  <c r="AU539" i="164"/>
  <c r="AT539" i="164"/>
  <c r="AZ538" i="164"/>
  <c r="AY538" i="164"/>
  <c r="AX538" i="164"/>
  <c r="AW538" i="164"/>
  <c r="AV538" i="164"/>
  <c r="AU538" i="164"/>
  <c r="AT538" i="164"/>
  <c r="AZ537" i="164"/>
  <c r="AY537" i="164"/>
  <c r="AX537" i="164"/>
  <c r="AW537" i="164"/>
  <c r="AV537" i="164"/>
  <c r="AU537" i="164"/>
  <c r="AT537" i="164"/>
  <c r="AZ536" i="164"/>
  <c r="AY536" i="164"/>
  <c r="AX536" i="164"/>
  <c r="AW536" i="164"/>
  <c r="AV536" i="164"/>
  <c r="AU536" i="164"/>
  <c r="AT536" i="164"/>
  <c r="AZ535" i="164"/>
  <c r="AY535" i="164"/>
  <c r="AX535" i="164"/>
  <c r="AW535" i="164"/>
  <c r="AV535" i="164"/>
  <c r="AU535" i="164"/>
  <c r="AT535" i="164"/>
  <c r="AZ534" i="164"/>
  <c r="AY534" i="164"/>
  <c r="AX534" i="164"/>
  <c r="AW534" i="164"/>
  <c r="AV534" i="164"/>
  <c r="AU534" i="164"/>
  <c r="AT534" i="164"/>
  <c r="AZ533" i="164"/>
  <c r="AY533" i="164"/>
  <c r="AX533" i="164"/>
  <c r="AW533" i="164"/>
  <c r="AV533" i="164"/>
  <c r="AU533" i="164"/>
  <c r="AT533" i="164"/>
  <c r="AZ532" i="164"/>
  <c r="AY532" i="164"/>
  <c r="AX532" i="164"/>
  <c r="AW532" i="164"/>
  <c r="AV532" i="164"/>
  <c r="AU532" i="164"/>
  <c r="AT532" i="164"/>
  <c r="AZ531" i="164"/>
  <c r="AY531" i="164"/>
  <c r="AX531" i="164"/>
  <c r="AW531" i="164"/>
  <c r="AV531" i="164"/>
  <c r="AU531" i="164"/>
  <c r="AT531" i="164"/>
  <c r="AZ530" i="164"/>
  <c r="AY530" i="164"/>
  <c r="AX530" i="164"/>
  <c r="AW530" i="164"/>
  <c r="AV530" i="164"/>
  <c r="AU530" i="164"/>
  <c r="AT530" i="164"/>
  <c r="AZ529" i="164"/>
  <c r="AY529" i="164"/>
  <c r="AX529" i="164"/>
  <c r="AW529" i="164"/>
  <c r="AV529" i="164"/>
  <c r="AU529" i="164"/>
  <c r="AT529" i="164"/>
  <c r="AZ528" i="164"/>
  <c r="AY528" i="164"/>
  <c r="AX528" i="164"/>
  <c r="AW528" i="164"/>
  <c r="AV528" i="164"/>
  <c r="AU528" i="164"/>
  <c r="AT528" i="164"/>
  <c r="AZ527" i="164"/>
  <c r="AY527" i="164"/>
  <c r="AX527" i="164"/>
  <c r="AW527" i="164"/>
  <c r="AV527" i="164"/>
  <c r="AU527" i="164"/>
  <c r="AT527" i="164"/>
  <c r="AZ526" i="164"/>
  <c r="AY526" i="164"/>
  <c r="AX526" i="164"/>
  <c r="AW526" i="164"/>
  <c r="AV526" i="164"/>
  <c r="AU526" i="164"/>
  <c r="AT526" i="164"/>
  <c r="AZ525" i="164"/>
  <c r="AY525" i="164"/>
  <c r="AX525" i="164"/>
  <c r="AW525" i="164"/>
  <c r="AV525" i="164"/>
  <c r="AU525" i="164"/>
  <c r="AT525" i="164"/>
  <c r="AZ524" i="164"/>
  <c r="AY524" i="164"/>
  <c r="AX524" i="164"/>
  <c r="AW524" i="164"/>
  <c r="AV524" i="164"/>
  <c r="AU524" i="164"/>
  <c r="AT524" i="164"/>
  <c r="AZ523" i="164"/>
  <c r="AY523" i="164"/>
  <c r="AX523" i="164"/>
  <c r="AW523" i="164"/>
  <c r="AV523" i="164"/>
  <c r="AU523" i="164"/>
  <c r="AT523" i="164"/>
  <c r="AZ522" i="164"/>
  <c r="AY522" i="164"/>
  <c r="AX522" i="164"/>
  <c r="AW522" i="164"/>
  <c r="AV522" i="164"/>
  <c r="AU522" i="164"/>
  <c r="AT522" i="164"/>
  <c r="AZ521" i="164"/>
  <c r="AY521" i="164"/>
  <c r="AX521" i="164"/>
  <c r="AW521" i="164"/>
  <c r="AV521" i="164"/>
  <c r="AU521" i="164"/>
  <c r="AT521" i="164"/>
  <c r="AZ520" i="164"/>
  <c r="AY520" i="164"/>
  <c r="AX520" i="164"/>
  <c r="AW520" i="164"/>
  <c r="AV520" i="164"/>
  <c r="AU520" i="164"/>
  <c r="AT520" i="164"/>
  <c r="AZ519" i="164"/>
  <c r="AY519" i="164"/>
  <c r="AX519" i="164"/>
  <c r="AW519" i="164"/>
  <c r="AV519" i="164"/>
  <c r="AU519" i="164"/>
  <c r="AT519" i="164"/>
  <c r="AZ518" i="164"/>
  <c r="AY518" i="164"/>
  <c r="AX518" i="164"/>
  <c r="AW518" i="164"/>
  <c r="AV518" i="164"/>
  <c r="AU518" i="164"/>
  <c r="AT518" i="164"/>
  <c r="AZ517" i="164"/>
  <c r="AY517" i="164"/>
  <c r="AX517" i="164"/>
  <c r="AW517" i="164"/>
  <c r="AV517" i="164"/>
  <c r="AU517" i="164"/>
  <c r="AT517" i="164"/>
  <c r="AZ516" i="164"/>
  <c r="AY516" i="164"/>
  <c r="AX516" i="164"/>
  <c r="AW516" i="164"/>
  <c r="AV516" i="164"/>
  <c r="AU516" i="164"/>
  <c r="AT516" i="164"/>
  <c r="AZ515" i="164"/>
  <c r="AY515" i="164"/>
  <c r="AX515" i="164"/>
  <c r="AW515" i="164"/>
  <c r="AV515" i="164"/>
  <c r="AU515" i="164"/>
  <c r="AT515" i="164"/>
  <c r="AZ514" i="164"/>
  <c r="AY514" i="164"/>
  <c r="AX514" i="164"/>
  <c r="AW514" i="164"/>
  <c r="AV514" i="164"/>
  <c r="AU514" i="164"/>
  <c r="AT514" i="164"/>
  <c r="AZ513" i="164"/>
  <c r="AY513" i="164"/>
  <c r="AX513" i="164"/>
  <c r="AW513" i="164"/>
  <c r="AV513" i="164"/>
  <c r="AU513" i="164"/>
  <c r="AT513" i="164"/>
  <c r="AZ512" i="164"/>
  <c r="AY512" i="164"/>
  <c r="AX512" i="164"/>
  <c r="AW512" i="164"/>
  <c r="AV512" i="164"/>
  <c r="AU512" i="164"/>
  <c r="AT512" i="164"/>
  <c r="AZ510" i="164"/>
  <c r="AY510" i="164"/>
  <c r="AX510" i="164"/>
  <c r="AW510" i="164"/>
  <c r="AV510" i="164"/>
  <c r="AU510" i="164"/>
  <c r="AT510" i="164"/>
  <c r="AZ509" i="164"/>
  <c r="AY509" i="164"/>
  <c r="AX509" i="164"/>
  <c r="AW509" i="164"/>
  <c r="AV509" i="164"/>
  <c r="AU509" i="164"/>
  <c r="AT509" i="164"/>
  <c r="AZ507" i="164"/>
  <c r="AY507" i="164"/>
  <c r="AX507" i="164"/>
  <c r="AW507" i="164"/>
  <c r="AV507" i="164"/>
  <c r="AU507" i="164"/>
  <c r="AT507" i="164"/>
  <c r="AZ506" i="164"/>
  <c r="AY506" i="164"/>
  <c r="AX506" i="164"/>
  <c r="AW506" i="164"/>
  <c r="AV506" i="164"/>
  <c r="AU506" i="164"/>
  <c r="AT506" i="164"/>
  <c r="AZ505" i="164"/>
  <c r="AY505" i="164"/>
  <c r="AX505" i="164"/>
  <c r="AW505" i="164"/>
  <c r="AV505" i="164"/>
  <c r="AU505" i="164"/>
  <c r="AT505" i="164"/>
  <c r="AZ504" i="164"/>
  <c r="AY504" i="164"/>
  <c r="AX504" i="164"/>
  <c r="AW504" i="164"/>
  <c r="AV504" i="164"/>
  <c r="AU504" i="164"/>
  <c r="AT504" i="164"/>
  <c r="AZ503" i="164"/>
  <c r="AY503" i="164"/>
  <c r="AX503" i="164"/>
  <c r="AW503" i="164"/>
  <c r="AV503" i="164"/>
  <c r="AU503" i="164"/>
  <c r="AT503" i="164"/>
  <c r="AZ502" i="164"/>
  <c r="AY502" i="164"/>
  <c r="AX502" i="164"/>
  <c r="AW502" i="164"/>
  <c r="AV502" i="164"/>
  <c r="AU502" i="164"/>
  <c r="AT502" i="164"/>
  <c r="AZ501" i="164"/>
  <c r="AY501" i="164"/>
  <c r="AX501" i="164"/>
  <c r="AW501" i="164"/>
  <c r="AV501" i="164"/>
  <c r="AU501" i="164"/>
  <c r="AT501" i="164"/>
  <c r="AZ500" i="164"/>
  <c r="AY500" i="164"/>
  <c r="AX500" i="164"/>
  <c r="AW500" i="164"/>
  <c r="AV500" i="164"/>
  <c r="AU500" i="164"/>
  <c r="AT500" i="164"/>
  <c r="AZ499" i="164"/>
  <c r="AY499" i="164"/>
  <c r="AX499" i="164"/>
  <c r="AW499" i="164"/>
  <c r="AV499" i="164"/>
  <c r="AU499" i="164"/>
  <c r="AT499" i="164"/>
  <c r="AZ498" i="164"/>
  <c r="AY498" i="164"/>
  <c r="AX498" i="164"/>
  <c r="AW498" i="164"/>
  <c r="AV498" i="164"/>
  <c r="AU498" i="164"/>
  <c r="AT498" i="164"/>
  <c r="AZ497" i="164"/>
  <c r="AY497" i="164"/>
  <c r="AX497" i="164"/>
  <c r="AW497" i="164"/>
  <c r="AV497" i="164"/>
  <c r="AU497" i="164"/>
  <c r="AT497" i="164"/>
  <c r="AZ496" i="164"/>
  <c r="AY496" i="164"/>
  <c r="AX496" i="164"/>
  <c r="AW496" i="164"/>
  <c r="AV496" i="164"/>
  <c r="AU496" i="164"/>
  <c r="AT496" i="164"/>
  <c r="AZ495" i="164"/>
  <c r="AY495" i="164"/>
  <c r="AX495" i="164"/>
  <c r="AW495" i="164"/>
  <c r="AV495" i="164"/>
  <c r="AU495" i="164"/>
  <c r="AT495" i="164"/>
  <c r="AZ494" i="164"/>
  <c r="AY494" i="164"/>
  <c r="AX494" i="164"/>
  <c r="AW494" i="164"/>
  <c r="AV494" i="164"/>
  <c r="AU494" i="164"/>
  <c r="AT494" i="164"/>
  <c r="AZ493" i="164"/>
  <c r="AY493" i="164"/>
  <c r="AX493" i="164"/>
  <c r="AW493" i="164"/>
  <c r="AV493" i="164"/>
  <c r="AU493" i="164"/>
  <c r="AT493" i="164"/>
  <c r="AZ490" i="164"/>
  <c r="AY490" i="164"/>
  <c r="AX490" i="164"/>
  <c r="AW490" i="164"/>
  <c r="AV490" i="164"/>
  <c r="AU490" i="164"/>
  <c r="AT490" i="164"/>
  <c r="AZ489" i="164"/>
  <c r="AY489" i="164"/>
  <c r="AX489" i="164"/>
  <c r="AW489" i="164"/>
  <c r="AV489" i="164"/>
  <c r="AU489" i="164"/>
  <c r="AT489" i="164"/>
  <c r="AZ488" i="164"/>
  <c r="AY488" i="164"/>
  <c r="AX488" i="164"/>
  <c r="AW488" i="164"/>
  <c r="AV488" i="164"/>
  <c r="AU488" i="164"/>
  <c r="AT488" i="164"/>
  <c r="AZ487" i="164"/>
  <c r="AY487" i="164"/>
  <c r="AX487" i="164"/>
  <c r="AW487" i="164"/>
  <c r="AV487" i="164"/>
  <c r="AU487" i="164"/>
  <c r="AT487" i="164"/>
  <c r="AZ486" i="164"/>
  <c r="AY486" i="164"/>
  <c r="AX486" i="164"/>
  <c r="AW486" i="164"/>
  <c r="AV486" i="164"/>
  <c r="AU486" i="164"/>
  <c r="AT486" i="164"/>
  <c r="AZ485" i="164"/>
  <c r="AY485" i="164"/>
  <c r="AX485" i="164"/>
  <c r="AW485" i="164"/>
  <c r="AV485" i="164"/>
  <c r="AU485" i="164"/>
  <c r="AT485" i="164"/>
  <c r="AZ484" i="164"/>
  <c r="AY484" i="164"/>
  <c r="AX484" i="164"/>
  <c r="AW484" i="164"/>
  <c r="AV484" i="164"/>
  <c r="AU484" i="164"/>
  <c r="AT484" i="164"/>
  <c r="AZ482" i="164"/>
  <c r="AY482" i="164"/>
  <c r="AX482" i="164"/>
  <c r="AW482" i="164"/>
  <c r="AV482" i="164"/>
  <c r="AU482" i="164"/>
  <c r="AT482" i="164"/>
  <c r="AZ481" i="164"/>
  <c r="AY481" i="164"/>
  <c r="AX481" i="164"/>
  <c r="AW481" i="164"/>
  <c r="AV481" i="164"/>
  <c r="AU481" i="164"/>
  <c r="AT481" i="164"/>
  <c r="AZ478" i="164"/>
  <c r="AY478" i="164"/>
  <c r="AX478" i="164"/>
  <c r="AW478" i="164"/>
  <c r="AV478" i="164"/>
  <c r="AU478" i="164"/>
  <c r="AT478" i="164"/>
  <c r="AZ467" i="164"/>
  <c r="AY467" i="164"/>
  <c r="AX467" i="164"/>
  <c r="AW467" i="164"/>
  <c r="AV467" i="164"/>
  <c r="AU467" i="164"/>
  <c r="AT467" i="164"/>
  <c r="AZ466" i="164"/>
  <c r="AY466" i="164"/>
  <c r="AX466" i="164"/>
  <c r="AW466" i="164"/>
  <c r="AV466" i="164"/>
  <c r="AU466" i="164"/>
  <c r="AT466" i="164"/>
  <c r="AZ465" i="164"/>
  <c r="AY465" i="164"/>
  <c r="AX465" i="164"/>
  <c r="AW465" i="164"/>
  <c r="AV465" i="164"/>
  <c r="AU465" i="164"/>
  <c r="AT465" i="164"/>
  <c r="AZ464" i="164"/>
  <c r="AY464" i="164"/>
  <c r="AX464" i="164"/>
  <c r="AW464" i="164"/>
  <c r="AV464" i="164"/>
  <c r="AU464" i="164"/>
  <c r="AT464" i="164"/>
  <c r="AZ463" i="164"/>
  <c r="AY463" i="164"/>
  <c r="AX463" i="164"/>
  <c r="AW463" i="164"/>
  <c r="AV463" i="164"/>
  <c r="AU463" i="164"/>
  <c r="AT463" i="164"/>
  <c r="AZ462" i="164"/>
  <c r="AY462" i="164"/>
  <c r="AX462" i="164"/>
  <c r="AW462" i="164"/>
  <c r="AV462" i="164"/>
  <c r="AU462" i="164"/>
  <c r="AT462" i="164"/>
  <c r="AZ461" i="164"/>
  <c r="AY461" i="164"/>
  <c r="AX461" i="164"/>
  <c r="AW461" i="164"/>
  <c r="AV461" i="164"/>
  <c r="AU461" i="164"/>
  <c r="AT461" i="164"/>
  <c r="AZ460" i="164"/>
  <c r="AY460" i="164"/>
  <c r="AX460" i="164"/>
  <c r="AW460" i="164"/>
  <c r="AV460" i="164"/>
  <c r="AU460" i="164"/>
  <c r="AT460" i="164"/>
  <c r="AZ459" i="164"/>
  <c r="AY459" i="164"/>
  <c r="AX459" i="164"/>
  <c r="AW459" i="164"/>
  <c r="AV459" i="164"/>
  <c r="AU459" i="164"/>
  <c r="AT459" i="164"/>
  <c r="AZ458" i="164"/>
  <c r="AY458" i="164"/>
  <c r="AX458" i="164"/>
  <c r="AW458" i="164"/>
  <c r="AV458" i="164"/>
  <c r="AU458" i="164"/>
  <c r="AT458" i="164"/>
  <c r="AZ457" i="164"/>
  <c r="AY457" i="164"/>
  <c r="AX457" i="164"/>
  <c r="AW457" i="164"/>
  <c r="AV457" i="164"/>
  <c r="AU457" i="164"/>
  <c r="AT457" i="164"/>
  <c r="AZ456" i="164"/>
  <c r="AY456" i="164"/>
  <c r="AX456" i="164"/>
  <c r="AW456" i="164"/>
  <c r="AV456" i="164"/>
  <c r="AU456" i="164"/>
  <c r="AT456" i="164"/>
  <c r="AZ455" i="164"/>
  <c r="AY455" i="164"/>
  <c r="AX455" i="164"/>
  <c r="AW455" i="164"/>
  <c r="AV455" i="164"/>
  <c r="AU455" i="164"/>
  <c r="AT455" i="164"/>
  <c r="AZ454" i="164"/>
  <c r="AY454" i="164"/>
  <c r="AX454" i="164"/>
  <c r="AW454" i="164"/>
  <c r="AV454" i="164"/>
  <c r="AU454" i="164"/>
  <c r="AT454" i="164"/>
  <c r="AZ453" i="164"/>
  <c r="AY453" i="164"/>
  <c r="AX453" i="164"/>
  <c r="AW453" i="164"/>
  <c r="AV453" i="164"/>
  <c r="AU453" i="164"/>
  <c r="AT453" i="164"/>
  <c r="AZ452" i="164"/>
  <c r="AY452" i="164"/>
  <c r="AX452" i="164"/>
  <c r="AW452" i="164"/>
  <c r="AV452" i="164"/>
  <c r="AU452" i="164"/>
  <c r="AT452" i="164"/>
  <c r="AZ451" i="164"/>
  <c r="AY451" i="164"/>
  <c r="AX451" i="164"/>
  <c r="AW451" i="164"/>
  <c r="AV451" i="164"/>
  <c r="AU451" i="164"/>
  <c r="AT451" i="164"/>
  <c r="AZ450" i="164"/>
  <c r="AY450" i="164"/>
  <c r="AX450" i="164"/>
  <c r="AW450" i="164"/>
  <c r="AV450" i="164"/>
  <c r="AU450" i="164"/>
  <c r="AT450" i="164"/>
  <c r="AZ449" i="164"/>
  <c r="AY449" i="164"/>
  <c r="AX449" i="164"/>
  <c r="AW449" i="164"/>
  <c r="AV449" i="164"/>
  <c r="AU449" i="164"/>
  <c r="AT449" i="164"/>
  <c r="AZ448" i="164"/>
  <c r="AY448" i="164"/>
  <c r="AX448" i="164"/>
  <c r="AW448" i="164"/>
  <c r="AV448" i="164"/>
  <c r="AU448" i="164"/>
  <c r="AT448" i="164"/>
  <c r="AZ447" i="164"/>
  <c r="AY447" i="164"/>
  <c r="AX447" i="164"/>
  <c r="AW447" i="164"/>
  <c r="AV447" i="164"/>
  <c r="AU447" i="164"/>
  <c r="AT447" i="164"/>
  <c r="AZ446" i="164"/>
  <c r="AY446" i="164"/>
  <c r="AX446" i="164"/>
  <c r="AW446" i="164"/>
  <c r="AV446" i="164"/>
  <c r="AU446" i="164"/>
  <c r="AT446" i="164"/>
  <c r="AZ445" i="164"/>
  <c r="AY445" i="164"/>
  <c r="AX445" i="164"/>
  <c r="AW445" i="164"/>
  <c r="AV445" i="164"/>
  <c r="AU445" i="164"/>
  <c r="AT445" i="164"/>
  <c r="AZ444" i="164"/>
  <c r="AY444" i="164"/>
  <c r="AX444" i="164"/>
  <c r="AW444" i="164"/>
  <c r="AV444" i="164"/>
  <c r="AU444" i="164"/>
  <c r="AT444" i="164"/>
  <c r="AZ443" i="164"/>
  <c r="AY443" i="164"/>
  <c r="AX443" i="164"/>
  <c r="AW443" i="164"/>
  <c r="AV443" i="164"/>
  <c r="AU443" i="164"/>
  <c r="AT443" i="164"/>
  <c r="AZ442" i="164"/>
  <c r="AY442" i="164"/>
  <c r="AX442" i="164"/>
  <c r="AW442" i="164"/>
  <c r="AV442" i="164"/>
  <c r="AU442" i="164"/>
  <c r="AT442" i="164"/>
  <c r="AZ441" i="164"/>
  <c r="AY441" i="164"/>
  <c r="AX441" i="164"/>
  <c r="AW441" i="164"/>
  <c r="AV441" i="164"/>
  <c r="AU441" i="164"/>
  <c r="AT441" i="164"/>
  <c r="AZ440" i="164"/>
  <c r="AY440" i="164"/>
  <c r="AX440" i="164"/>
  <c r="AW440" i="164"/>
  <c r="AV440" i="164"/>
  <c r="AU440" i="164"/>
  <c r="AT440" i="164"/>
  <c r="AZ439" i="164"/>
  <c r="AY439" i="164"/>
  <c r="AX439" i="164"/>
  <c r="AW439" i="164"/>
  <c r="AV439" i="164"/>
  <c r="AU439" i="164"/>
  <c r="AT439" i="164"/>
  <c r="AZ438" i="164"/>
  <c r="AY438" i="164"/>
  <c r="AX438" i="164"/>
  <c r="AW438" i="164"/>
  <c r="AV438" i="164"/>
  <c r="AU438" i="164"/>
  <c r="AT438" i="164"/>
  <c r="AZ437" i="164"/>
  <c r="AY437" i="164"/>
  <c r="AX437" i="164"/>
  <c r="AW437" i="164"/>
  <c r="AV437" i="164"/>
  <c r="AU437" i="164"/>
  <c r="AT437" i="164"/>
  <c r="AZ436" i="164"/>
  <c r="AY436" i="164"/>
  <c r="AX436" i="164"/>
  <c r="AW436" i="164"/>
  <c r="AV436" i="164"/>
  <c r="AU436" i="164"/>
  <c r="AT436" i="164"/>
  <c r="AZ435" i="164"/>
  <c r="AY435" i="164"/>
  <c r="AX435" i="164"/>
  <c r="AW435" i="164"/>
  <c r="AV435" i="164"/>
  <c r="AU435" i="164"/>
  <c r="AT435" i="164"/>
  <c r="AZ434" i="164"/>
  <c r="AY434" i="164"/>
  <c r="AX434" i="164"/>
  <c r="AW434" i="164"/>
  <c r="AV434" i="164"/>
  <c r="AU434" i="164"/>
  <c r="AT434" i="164"/>
  <c r="AZ433" i="164"/>
  <c r="AY433" i="164"/>
  <c r="AX433" i="164"/>
  <c r="AW433" i="164"/>
  <c r="AV433" i="164"/>
  <c r="AU433" i="164"/>
  <c r="AT433" i="164"/>
  <c r="AZ432" i="164"/>
  <c r="AY432" i="164"/>
  <c r="AX432" i="164"/>
  <c r="AW432" i="164"/>
  <c r="AV432" i="164"/>
  <c r="AU432" i="164"/>
  <c r="AT432" i="164"/>
  <c r="AZ431" i="164"/>
  <c r="AY431" i="164"/>
  <c r="AX431" i="164"/>
  <c r="AW431" i="164"/>
  <c r="AV431" i="164"/>
  <c r="AU431" i="164"/>
  <c r="AT431" i="164"/>
  <c r="AZ430" i="164"/>
  <c r="AY430" i="164"/>
  <c r="AX430" i="164"/>
  <c r="AW430" i="164"/>
  <c r="AV430" i="164"/>
  <c r="AU430" i="164"/>
  <c r="AT430" i="164"/>
  <c r="AZ429" i="164"/>
  <c r="AY429" i="164"/>
  <c r="AX429" i="164"/>
  <c r="AW429" i="164"/>
  <c r="AV429" i="164"/>
  <c r="AU429" i="164"/>
  <c r="AT429" i="164"/>
  <c r="AZ428" i="164"/>
  <c r="AY428" i="164"/>
  <c r="AX428" i="164"/>
  <c r="AW428" i="164"/>
  <c r="AV428" i="164"/>
  <c r="AU428" i="164"/>
  <c r="AT428" i="164"/>
  <c r="AZ427" i="164"/>
  <c r="AY427" i="164"/>
  <c r="AX427" i="164"/>
  <c r="AW427" i="164"/>
  <c r="AV427" i="164"/>
  <c r="AU427" i="164"/>
  <c r="AT427" i="164"/>
  <c r="AZ426" i="164"/>
  <c r="AY426" i="164"/>
  <c r="AX426" i="164"/>
  <c r="AW426" i="164"/>
  <c r="AV426" i="164"/>
  <c r="AU426" i="164"/>
  <c r="AT426" i="164"/>
  <c r="AZ425" i="164"/>
  <c r="AY425" i="164"/>
  <c r="AX425" i="164"/>
  <c r="AW425" i="164"/>
  <c r="AV425" i="164"/>
  <c r="AU425" i="164"/>
  <c r="AT425" i="164"/>
  <c r="AZ424" i="164"/>
  <c r="AY424" i="164"/>
  <c r="AX424" i="164"/>
  <c r="AW424" i="164"/>
  <c r="AV424" i="164"/>
  <c r="AU424" i="164"/>
  <c r="AT424" i="164"/>
  <c r="AZ423" i="164"/>
  <c r="AY423" i="164"/>
  <c r="AX423" i="164"/>
  <c r="AW423" i="164"/>
  <c r="AV423" i="164"/>
  <c r="AU423" i="164"/>
  <c r="AT423" i="164"/>
  <c r="AZ422" i="164"/>
  <c r="AY422" i="164"/>
  <c r="AX422" i="164"/>
  <c r="AW422" i="164"/>
  <c r="AV422" i="164"/>
  <c r="AU422" i="164"/>
  <c r="AT422" i="164"/>
  <c r="AZ421" i="164"/>
  <c r="AY421" i="164"/>
  <c r="AX421" i="164"/>
  <c r="AW421" i="164"/>
  <c r="AV421" i="164"/>
  <c r="AU421" i="164"/>
  <c r="AT421" i="164"/>
  <c r="AZ420" i="164"/>
  <c r="AY420" i="164"/>
  <c r="AX420" i="164"/>
  <c r="AW420" i="164"/>
  <c r="AV420" i="164"/>
  <c r="AU420" i="164"/>
  <c r="AT420" i="164"/>
  <c r="AZ419" i="164"/>
  <c r="AY419" i="164"/>
  <c r="AX419" i="164"/>
  <c r="AW419" i="164"/>
  <c r="AV419" i="164"/>
  <c r="AU419" i="164"/>
  <c r="AT419" i="164"/>
  <c r="AZ418" i="164"/>
  <c r="AY418" i="164"/>
  <c r="AX418" i="164"/>
  <c r="AW418" i="164"/>
  <c r="AV418" i="164"/>
  <c r="AU418" i="164"/>
  <c r="AT418" i="164"/>
  <c r="AZ417" i="164"/>
  <c r="AY417" i="164"/>
  <c r="AX417" i="164"/>
  <c r="AW417" i="164"/>
  <c r="AV417" i="164"/>
  <c r="AU417" i="164"/>
  <c r="AT417" i="164"/>
  <c r="AZ416" i="164"/>
  <c r="AY416" i="164"/>
  <c r="AX416" i="164"/>
  <c r="AW416" i="164"/>
  <c r="AV416" i="164"/>
  <c r="AU416" i="164"/>
  <c r="AT416" i="164"/>
  <c r="AZ415" i="164"/>
  <c r="AY415" i="164"/>
  <c r="AX415" i="164"/>
  <c r="AW415" i="164"/>
  <c r="AV415" i="164"/>
  <c r="AU415" i="164"/>
  <c r="AT415" i="164"/>
  <c r="AZ414" i="164"/>
  <c r="AY414" i="164"/>
  <c r="AX414" i="164"/>
  <c r="AW414" i="164"/>
  <c r="AV414" i="164"/>
  <c r="AU414" i="164"/>
  <c r="AT414" i="164"/>
  <c r="AZ413" i="164"/>
  <c r="AY413" i="164"/>
  <c r="AX413" i="164"/>
  <c r="AW413" i="164"/>
  <c r="AV413" i="164"/>
  <c r="AU413" i="164"/>
  <c r="AT413" i="164"/>
  <c r="AZ412" i="164"/>
  <c r="AY412" i="164"/>
  <c r="AX412" i="164"/>
  <c r="AW412" i="164"/>
  <c r="AV412" i="164"/>
  <c r="AU412" i="164"/>
  <c r="AT412" i="164"/>
  <c r="AZ411" i="164"/>
  <c r="AY411" i="164"/>
  <c r="AX411" i="164"/>
  <c r="AW411" i="164"/>
  <c r="AV411" i="164"/>
  <c r="AU411" i="164"/>
  <c r="AT411" i="164"/>
  <c r="AZ410" i="164"/>
  <c r="AY410" i="164"/>
  <c r="AX410" i="164"/>
  <c r="AW410" i="164"/>
  <c r="AV410" i="164"/>
  <c r="AU410" i="164"/>
  <c r="AT410" i="164"/>
  <c r="AZ409" i="164"/>
  <c r="AY409" i="164"/>
  <c r="AX409" i="164"/>
  <c r="AW409" i="164"/>
  <c r="AV409" i="164"/>
  <c r="AU409" i="164"/>
  <c r="AT409" i="164"/>
  <c r="AZ408" i="164"/>
  <c r="AY408" i="164"/>
  <c r="AX408" i="164"/>
  <c r="AW408" i="164"/>
  <c r="AV408" i="164"/>
  <c r="AU408" i="164"/>
  <c r="AT408" i="164"/>
  <c r="AZ407" i="164"/>
  <c r="AY407" i="164"/>
  <c r="AX407" i="164"/>
  <c r="AW407" i="164"/>
  <c r="AV407" i="164"/>
  <c r="AU407" i="164"/>
  <c r="AT407" i="164"/>
  <c r="AZ406" i="164"/>
  <c r="AY406" i="164"/>
  <c r="AX406" i="164"/>
  <c r="AW406" i="164"/>
  <c r="AV406" i="164"/>
  <c r="AU406" i="164"/>
  <c r="AT406" i="164"/>
  <c r="AZ405" i="164"/>
  <c r="AY405" i="164"/>
  <c r="AX405" i="164"/>
  <c r="AW405" i="164"/>
  <c r="AV405" i="164"/>
  <c r="AU405" i="164"/>
  <c r="AT405" i="164"/>
  <c r="AZ404" i="164"/>
  <c r="AY404" i="164"/>
  <c r="AX404" i="164"/>
  <c r="AW404" i="164"/>
  <c r="AV404" i="164"/>
  <c r="AU404" i="164"/>
  <c r="AT404" i="164"/>
  <c r="AZ403" i="164"/>
  <c r="AY403" i="164"/>
  <c r="AX403" i="164"/>
  <c r="AW403" i="164"/>
  <c r="AV403" i="164"/>
  <c r="AU403" i="164"/>
  <c r="AT403" i="164"/>
  <c r="AZ402" i="164"/>
  <c r="AY402" i="164"/>
  <c r="AX402" i="164"/>
  <c r="AW402" i="164"/>
  <c r="AV402" i="164"/>
  <c r="AU402" i="164"/>
  <c r="AT402" i="164"/>
  <c r="AZ401" i="164"/>
  <c r="AY401" i="164"/>
  <c r="AX401" i="164"/>
  <c r="AW401" i="164"/>
  <c r="AV401" i="164"/>
  <c r="AU401" i="164"/>
  <c r="AT401" i="164"/>
  <c r="AZ400" i="164"/>
  <c r="AY400" i="164"/>
  <c r="AX400" i="164"/>
  <c r="AW400" i="164"/>
  <c r="AV400" i="164"/>
  <c r="AU400" i="164"/>
  <c r="AT400" i="164"/>
  <c r="AZ399" i="164"/>
  <c r="AY399" i="164"/>
  <c r="AX399" i="164"/>
  <c r="AW399" i="164"/>
  <c r="AV399" i="164"/>
  <c r="AU399" i="164"/>
  <c r="AT399" i="164"/>
  <c r="AZ398" i="164"/>
  <c r="AY398" i="164"/>
  <c r="AX398" i="164"/>
  <c r="AW398" i="164"/>
  <c r="AV398" i="164"/>
  <c r="AU398" i="164"/>
  <c r="AT398" i="164"/>
  <c r="AZ397" i="164"/>
  <c r="AY397" i="164"/>
  <c r="AX397" i="164"/>
  <c r="AW397" i="164"/>
  <c r="AV397" i="164"/>
  <c r="AU397" i="164"/>
  <c r="AT397" i="164"/>
  <c r="AZ396" i="164"/>
  <c r="AY396" i="164"/>
  <c r="AX396" i="164"/>
  <c r="AW396" i="164"/>
  <c r="AV396" i="164"/>
  <c r="AU396" i="164"/>
  <c r="AT396" i="164"/>
  <c r="AZ395" i="164"/>
  <c r="AY395" i="164"/>
  <c r="AX395" i="164"/>
  <c r="AW395" i="164"/>
  <c r="AV395" i="164"/>
  <c r="AU395" i="164"/>
  <c r="AT395" i="164"/>
  <c r="AZ394" i="164"/>
  <c r="AY394" i="164"/>
  <c r="AX394" i="164"/>
  <c r="AW394" i="164"/>
  <c r="AV394" i="164"/>
  <c r="AU394" i="164"/>
  <c r="AT394" i="164"/>
  <c r="AZ393" i="164"/>
  <c r="AY393" i="164"/>
  <c r="AX393" i="164"/>
  <c r="AW393" i="164"/>
  <c r="AV393" i="164"/>
  <c r="AU393" i="164"/>
  <c r="AT393" i="164"/>
  <c r="AZ392" i="164"/>
  <c r="AY392" i="164"/>
  <c r="AX392" i="164"/>
  <c r="AW392" i="164"/>
  <c r="AV392" i="164"/>
  <c r="AU392" i="164"/>
  <c r="AT392" i="164"/>
  <c r="AZ391" i="164"/>
  <c r="AY391" i="164"/>
  <c r="AX391" i="164"/>
  <c r="AW391" i="164"/>
  <c r="AV391" i="164"/>
  <c r="AU391" i="164"/>
  <c r="AT391" i="164"/>
  <c r="AZ390" i="164"/>
  <c r="AY390" i="164"/>
  <c r="AX390" i="164"/>
  <c r="AW390" i="164"/>
  <c r="AV390" i="164"/>
  <c r="AU390" i="164"/>
  <c r="AT390" i="164"/>
  <c r="AZ389" i="164"/>
  <c r="AY389" i="164"/>
  <c r="AX389" i="164"/>
  <c r="AW389" i="164"/>
  <c r="AV389" i="164"/>
  <c r="AU389" i="164"/>
  <c r="AT389" i="164"/>
  <c r="AZ388" i="164"/>
  <c r="AY388" i="164"/>
  <c r="AX388" i="164"/>
  <c r="AW388" i="164"/>
  <c r="AV388" i="164"/>
  <c r="AU388" i="164"/>
  <c r="AT388" i="164"/>
  <c r="AZ387" i="164"/>
  <c r="AY387" i="164"/>
  <c r="AX387" i="164"/>
  <c r="AW387" i="164"/>
  <c r="AV387" i="164"/>
  <c r="AU387" i="164"/>
  <c r="AT387" i="164"/>
  <c r="AZ386" i="164"/>
  <c r="AY386" i="164"/>
  <c r="AX386" i="164"/>
  <c r="AW386" i="164"/>
  <c r="AV386" i="164"/>
  <c r="AU386" i="164"/>
  <c r="AT386" i="164"/>
  <c r="AZ385" i="164"/>
  <c r="AY385" i="164"/>
  <c r="AX385" i="164"/>
  <c r="AW385" i="164"/>
  <c r="AV385" i="164"/>
  <c r="AU385" i="164"/>
  <c r="AT385" i="164"/>
  <c r="AZ384" i="164"/>
  <c r="AY384" i="164"/>
  <c r="AX384" i="164"/>
  <c r="AW384" i="164"/>
  <c r="AV384" i="164"/>
  <c r="AU384" i="164"/>
  <c r="AT384" i="164"/>
  <c r="AZ383" i="164"/>
  <c r="AY383" i="164"/>
  <c r="AX383" i="164"/>
  <c r="AW383" i="164"/>
  <c r="AV383" i="164"/>
  <c r="AU383" i="164"/>
  <c r="AT383" i="164"/>
  <c r="AZ382" i="164"/>
  <c r="AY382" i="164"/>
  <c r="AX382" i="164"/>
  <c r="AW382" i="164"/>
  <c r="AV382" i="164"/>
  <c r="AU382" i="164"/>
  <c r="AT382" i="164"/>
  <c r="AZ381" i="164"/>
  <c r="AY381" i="164"/>
  <c r="AX381" i="164"/>
  <c r="AW381" i="164"/>
  <c r="AV381" i="164"/>
  <c r="AU381" i="164"/>
  <c r="AT381" i="164"/>
  <c r="AZ380" i="164"/>
  <c r="AY380" i="164"/>
  <c r="AX380" i="164"/>
  <c r="AW380" i="164"/>
  <c r="AV380" i="164"/>
  <c r="AU380" i="164"/>
  <c r="AT380" i="164"/>
  <c r="AZ379" i="164"/>
  <c r="AY379" i="164"/>
  <c r="AX379" i="164"/>
  <c r="AW379" i="164"/>
  <c r="AV379" i="164"/>
  <c r="AU379" i="164"/>
  <c r="AT379" i="164"/>
  <c r="AZ378" i="164"/>
  <c r="AY378" i="164"/>
  <c r="AX378" i="164"/>
  <c r="AW378" i="164"/>
  <c r="AV378" i="164"/>
  <c r="AU378" i="164"/>
  <c r="AT378" i="164"/>
  <c r="AZ377" i="164"/>
  <c r="AY377" i="164"/>
  <c r="AX377" i="164"/>
  <c r="AW377" i="164"/>
  <c r="AV377" i="164"/>
  <c r="AU377" i="164"/>
  <c r="AT377" i="164"/>
  <c r="AZ376" i="164"/>
  <c r="AY376" i="164"/>
  <c r="AX376" i="164"/>
  <c r="AW376" i="164"/>
  <c r="AV376" i="164"/>
  <c r="AU376" i="164"/>
  <c r="AT376" i="164"/>
  <c r="AZ375" i="164"/>
  <c r="AY375" i="164"/>
  <c r="AX375" i="164"/>
  <c r="AW375" i="164"/>
  <c r="AV375" i="164"/>
  <c r="AU375" i="164"/>
  <c r="AT375" i="164"/>
  <c r="AZ374" i="164"/>
  <c r="AY374" i="164"/>
  <c r="AX374" i="164"/>
  <c r="AW374" i="164"/>
  <c r="AV374" i="164"/>
  <c r="AU374" i="164"/>
  <c r="AT374" i="164"/>
  <c r="AZ373" i="164"/>
  <c r="AY373" i="164"/>
  <c r="AX373" i="164"/>
  <c r="AW373" i="164"/>
  <c r="AV373" i="164"/>
  <c r="AU373" i="164"/>
  <c r="AT373" i="164"/>
  <c r="AZ372" i="164"/>
  <c r="AY372" i="164"/>
  <c r="AX372" i="164"/>
  <c r="AW372" i="164"/>
  <c r="AV372" i="164"/>
  <c r="AU372" i="164"/>
  <c r="AT372" i="164"/>
  <c r="AZ371" i="164"/>
  <c r="AY371" i="164"/>
  <c r="AX371" i="164"/>
  <c r="AW371" i="164"/>
  <c r="AV371" i="164"/>
  <c r="AU371" i="164"/>
  <c r="AT371" i="164"/>
  <c r="AZ370" i="164"/>
  <c r="AY370" i="164"/>
  <c r="AX370" i="164"/>
  <c r="AW370" i="164"/>
  <c r="AV370" i="164"/>
  <c r="AU370" i="164"/>
  <c r="AT370" i="164"/>
  <c r="AZ369" i="164"/>
  <c r="AY369" i="164"/>
  <c r="AX369" i="164"/>
  <c r="AW369" i="164"/>
  <c r="AV369" i="164"/>
  <c r="AU369" i="164"/>
  <c r="AT369" i="164"/>
  <c r="AZ368" i="164"/>
  <c r="AY368" i="164"/>
  <c r="AX368" i="164"/>
  <c r="AW368" i="164"/>
  <c r="AV368" i="164"/>
  <c r="AU368" i="164"/>
  <c r="AT368" i="164"/>
  <c r="AZ367" i="164"/>
  <c r="AY367" i="164"/>
  <c r="AX367" i="164"/>
  <c r="AW367" i="164"/>
  <c r="AV367" i="164"/>
  <c r="AU367" i="164"/>
  <c r="AT367" i="164"/>
  <c r="AZ366" i="164"/>
  <c r="AY366" i="164"/>
  <c r="AX366" i="164"/>
  <c r="AW366" i="164"/>
  <c r="AV366" i="164"/>
  <c r="AU366" i="164"/>
  <c r="AT366" i="164"/>
  <c r="AZ365" i="164"/>
  <c r="AY365" i="164"/>
  <c r="AX365" i="164"/>
  <c r="AW365" i="164"/>
  <c r="AV365" i="164"/>
  <c r="AU365" i="164"/>
  <c r="AT365" i="164"/>
  <c r="AZ364" i="164"/>
  <c r="AY364" i="164"/>
  <c r="AX364" i="164"/>
  <c r="AW364" i="164"/>
  <c r="AV364" i="164"/>
  <c r="AU364" i="164"/>
  <c r="AT364" i="164"/>
  <c r="AZ363" i="164"/>
  <c r="AY363" i="164"/>
  <c r="AX363" i="164"/>
  <c r="AW363" i="164"/>
  <c r="AV363" i="164"/>
  <c r="AU363" i="164"/>
  <c r="AT363" i="164"/>
  <c r="AZ362" i="164"/>
  <c r="AY362" i="164"/>
  <c r="AX362" i="164"/>
  <c r="AW362" i="164"/>
  <c r="AV362" i="164"/>
  <c r="AU362" i="164"/>
  <c r="AT362" i="164"/>
  <c r="AZ361" i="164"/>
  <c r="AY361" i="164"/>
  <c r="AX361" i="164"/>
  <c r="AW361" i="164"/>
  <c r="AV361" i="164"/>
  <c r="AU361" i="164"/>
  <c r="AT361" i="164"/>
  <c r="AZ360" i="164"/>
  <c r="AY360" i="164"/>
  <c r="AX360" i="164"/>
  <c r="AW360" i="164"/>
  <c r="AV360" i="164"/>
  <c r="AU360" i="164"/>
  <c r="AT360" i="164"/>
  <c r="AZ359" i="164"/>
  <c r="AY359" i="164"/>
  <c r="AX359" i="164"/>
  <c r="AW359" i="164"/>
  <c r="AV359" i="164"/>
  <c r="AU359" i="164"/>
  <c r="AT359" i="164"/>
  <c r="AZ358" i="164"/>
  <c r="AY358" i="164"/>
  <c r="AX358" i="164"/>
  <c r="AW358" i="164"/>
  <c r="AV358" i="164"/>
  <c r="AU358" i="164"/>
  <c r="AT358" i="164"/>
  <c r="AZ357" i="164"/>
  <c r="AY357" i="164"/>
  <c r="AX357" i="164"/>
  <c r="AW357" i="164"/>
  <c r="AV357" i="164"/>
  <c r="AU357" i="164"/>
  <c r="AT357" i="164"/>
  <c r="AZ356" i="164"/>
  <c r="AY356" i="164"/>
  <c r="AX356" i="164"/>
  <c r="AW356" i="164"/>
  <c r="AV356" i="164"/>
  <c r="AU356" i="164"/>
  <c r="AT356" i="164"/>
  <c r="AZ355" i="164"/>
  <c r="AY355" i="164"/>
  <c r="AX355" i="164"/>
  <c r="AW355" i="164"/>
  <c r="AV355" i="164"/>
  <c r="AU355" i="164"/>
  <c r="AT355" i="164"/>
  <c r="AZ354" i="164"/>
  <c r="AY354" i="164"/>
  <c r="AX354" i="164"/>
  <c r="AW354" i="164"/>
  <c r="AV354" i="164"/>
  <c r="AU354" i="164"/>
  <c r="AT354" i="164"/>
  <c r="AZ353" i="164"/>
  <c r="AY353" i="164"/>
  <c r="AX353" i="164"/>
  <c r="AW353" i="164"/>
  <c r="AV353" i="164"/>
  <c r="AU353" i="164"/>
  <c r="AT353" i="164"/>
  <c r="AZ352" i="164"/>
  <c r="AY352" i="164"/>
  <c r="AX352" i="164"/>
  <c r="AW352" i="164"/>
  <c r="AV352" i="164"/>
  <c r="AU352" i="164"/>
  <c r="AT352" i="164"/>
  <c r="AZ351" i="164"/>
  <c r="AY351" i="164"/>
  <c r="AX351" i="164"/>
  <c r="AW351" i="164"/>
  <c r="AV351" i="164"/>
  <c r="AU351" i="164"/>
  <c r="AT351" i="164"/>
  <c r="AZ350" i="164"/>
  <c r="AY350" i="164"/>
  <c r="AX350" i="164"/>
  <c r="AW350" i="164"/>
  <c r="AV350" i="164"/>
  <c r="AU350" i="164"/>
  <c r="AT350" i="164"/>
  <c r="AZ349" i="164"/>
  <c r="AY349" i="164"/>
  <c r="AX349" i="164"/>
  <c r="AW349" i="164"/>
  <c r="AV349" i="164"/>
  <c r="AU349" i="164"/>
  <c r="AT349" i="164"/>
  <c r="AZ348" i="164"/>
  <c r="AY348" i="164"/>
  <c r="AX348" i="164"/>
  <c r="AW348" i="164"/>
  <c r="AV348" i="164"/>
  <c r="AU348" i="164"/>
  <c r="AT348" i="164"/>
  <c r="AZ347" i="164"/>
  <c r="AY347" i="164"/>
  <c r="AX347" i="164"/>
  <c r="AW347" i="164"/>
  <c r="AV347" i="164"/>
  <c r="AU347" i="164"/>
  <c r="AT347" i="164"/>
  <c r="AZ346" i="164"/>
  <c r="AY346" i="164"/>
  <c r="AX346" i="164"/>
  <c r="AW346" i="164"/>
  <c r="AV346" i="164"/>
  <c r="AU346" i="164"/>
  <c r="AT346" i="164"/>
  <c r="AZ345" i="164"/>
  <c r="AY345" i="164"/>
  <c r="AX345" i="164"/>
  <c r="AW345" i="164"/>
  <c r="AV345" i="164"/>
  <c r="AU345" i="164"/>
  <c r="AT345" i="164"/>
  <c r="AZ344" i="164"/>
  <c r="AY344" i="164"/>
  <c r="AX344" i="164"/>
  <c r="AW344" i="164"/>
  <c r="AV344" i="164"/>
  <c r="AU344" i="164"/>
  <c r="AT344" i="164"/>
  <c r="AZ343" i="164"/>
  <c r="AY343" i="164"/>
  <c r="AX343" i="164"/>
  <c r="AW343" i="164"/>
  <c r="AV343" i="164"/>
  <c r="AU343" i="164"/>
  <c r="AT343" i="164"/>
  <c r="AZ342" i="164"/>
  <c r="AY342" i="164"/>
  <c r="AX342" i="164"/>
  <c r="AW342" i="164"/>
  <c r="AV342" i="164"/>
  <c r="AU342" i="164"/>
  <c r="AT342" i="164"/>
  <c r="AZ341" i="164"/>
  <c r="AY341" i="164"/>
  <c r="AX341" i="164"/>
  <c r="AW341" i="164"/>
  <c r="AV341" i="164"/>
  <c r="AU341" i="164"/>
  <c r="AT341" i="164"/>
  <c r="AZ340" i="164"/>
  <c r="AY340" i="164"/>
  <c r="AX340" i="164"/>
  <c r="AW340" i="164"/>
  <c r="AV340" i="164"/>
  <c r="AU340" i="164"/>
  <c r="AT340" i="164"/>
  <c r="AZ339" i="164"/>
  <c r="AY339" i="164"/>
  <c r="AX339" i="164"/>
  <c r="AW339" i="164"/>
  <c r="AV339" i="164"/>
  <c r="AU339" i="164"/>
  <c r="AT339" i="164"/>
  <c r="AZ338" i="164"/>
  <c r="AY338" i="164"/>
  <c r="AX338" i="164"/>
  <c r="AW338" i="164"/>
  <c r="AV338" i="164"/>
  <c r="AU338" i="164"/>
  <c r="AT338" i="164"/>
  <c r="AZ337" i="164"/>
  <c r="AY337" i="164"/>
  <c r="AX337" i="164"/>
  <c r="AW337" i="164"/>
  <c r="AV337" i="164"/>
  <c r="AU337" i="164"/>
  <c r="AT337" i="164"/>
  <c r="AZ336" i="164"/>
  <c r="AY336" i="164"/>
  <c r="AX336" i="164"/>
  <c r="AW336" i="164"/>
  <c r="AV336" i="164"/>
  <c r="AU336" i="164"/>
  <c r="AT336" i="164"/>
  <c r="AZ335" i="164"/>
  <c r="AY335" i="164"/>
  <c r="AX335" i="164"/>
  <c r="AW335" i="164"/>
  <c r="AV335" i="164"/>
  <c r="AU335" i="164"/>
  <c r="AT335" i="164"/>
  <c r="AZ334" i="164"/>
  <c r="AY334" i="164"/>
  <c r="AX334" i="164"/>
  <c r="AW334" i="164"/>
  <c r="AV334" i="164"/>
  <c r="AU334" i="164"/>
  <c r="AT334" i="164"/>
  <c r="AZ333" i="164"/>
  <c r="AY333" i="164"/>
  <c r="AX333" i="164"/>
  <c r="AW333" i="164"/>
  <c r="AV333" i="164"/>
  <c r="AU333" i="164"/>
  <c r="AT333" i="164"/>
  <c r="AZ332" i="164"/>
  <c r="AY332" i="164"/>
  <c r="AX332" i="164"/>
  <c r="AW332" i="164"/>
  <c r="AV332" i="164"/>
  <c r="AU332" i="164"/>
  <c r="AT332" i="164"/>
  <c r="AZ331" i="164"/>
  <c r="AY331" i="164"/>
  <c r="AX331" i="164"/>
  <c r="AW331" i="164"/>
  <c r="AV331" i="164"/>
  <c r="AU331" i="164"/>
  <c r="AT331" i="164"/>
  <c r="AZ330" i="164"/>
  <c r="AY330" i="164"/>
  <c r="AX330" i="164"/>
  <c r="AW330" i="164"/>
  <c r="AV330" i="164"/>
  <c r="AU330" i="164"/>
  <c r="AT330" i="164"/>
  <c r="AZ329" i="164"/>
  <c r="AY329" i="164"/>
  <c r="AX329" i="164"/>
  <c r="AW329" i="164"/>
  <c r="AV329" i="164"/>
  <c r="AU329" i="164"/>
  <c r="AT329" i="164"/>
  <c r="AZ328" i="164"/>
  <c r="AY328" i="164"/>
  <c r="AX328" i="164"/>
  <c r="AW328" i="164"/>
  <c r="AV328" i="164"/>
  <c r="AU328" i="164"/>
  <c r="AT328" i="164"/>
  <c r="AZ327" i="164"/>
  <c r="AY327" i="164"/>
  <c r="AX327" i="164"/>
  <c r="AW327" i="164"/>
  <c r="AV327" i="164"/>
  <c r="AU327" i="164"/>
  <c r="AT327" i="164"/>
  <c r="AZ326" i="164"/>
  <c r="AY326" i="164"/>
  <c r="AX326" i="164"/>
  <c r="AW326" i="164"/>
  <c r="AV326" i="164"/>
  <c r="AU326" i="164"/>
  <c r="AT326" i="164"/>
  <c r="AZ325" i="164"/>
  <c r="AY325" i="164"/>
  <c r="AX325" i="164"/>
  <c r="AW325" i="164"/>
  <c r="AV325" i="164"/>
  <c r="AU325" i="164"/>
  <c r="AT325" i="164"/>
  <c r="AZ324" i="164"/>
  <c r="AY324" i="164"/>
  <c r="AX324" i="164"/>
  <c r="AW324" i="164"/>
  <c r="AV324" i="164"/>
  <c r="AU324" i="164"/>
  <c r="AT324" i="164"/>
  <c r="AZ323" i="164"/>
  <c r="AY323" i="164"/>
  <c r="AX323" i="164"/>
  <c r="AW323" i="164"/>
  <c r="AV323" i="164"/>
  <c r="AU323" i="164"/>
  <c r="AT323" i="164"/>
  <c r="AZ322" i="164"/>
  <c r="AY322" i="164"/>
  <c r="AX322" i="164"/>
  <c r="AW322" i="164"/>
  <c r="AV322" i="164"/>
  <c r="AU322" i="164"/>
  <c r="AT322" i="164"/>
  <c r="AZ321" i="164"/>
  <c r="AY321" i="164"/>
  <c r="AX321" i="164"/>
  <c r="AW321" i="164"/>
  <c r="AV321" i="164"/>
  <c r="AU321" i="164"/>
  <c r="AT321" i="164"/>
  <c r="AZ320" i="164"/>
  <c r="AY320" i="164"/>
  <c r="AX320" i="164"/>
  <c r="AW320" i="164"/>
  <c r="AV320" i="164"/>
  <c r="AU320" i="164"/>
  <c r="AT320" i="164"/>
  <c r="AZ319" i="164"/>
  <c r="AY319" i="164"/>
  <c r="AX319" i="164"/>
  <c r="AW319" i="164"/>
  <c r="AV319" i="164"/>
  <c r="AU319" i="164"/>
  <c r="AT319" i="164"/>
  <c r="AZ318" i="164"/>
  <c r="AY318" i="164"/>
  <c r="AX318" i="164"/>
  <c r="AW318" i="164"/>
  <c r="AV318" i="164"/>
  <c r="AU318" i="164"/>
  <c r="AT318" i="164"/>
  <c r="AZ317" i="164"/>
  <c r="AY317" i="164"/>
  <c r="AX317" i="164"/>
  <c r="AW317" i="164"/>
  <c r="AV317" i="164"/>
  <c r="AU317" i="164"/>
  <c r="AT317" i="164"/>
  <c r="AZ316" i="164"/>
  <c r="AY316" i="164"/>
  <c r="AX316" i="164"/>
  <c r="AW316" i="164"/>
  <c r="AV316" i="164"/>
  <c r="AU316" i="164"/>
  <c r="AT316" i="164"/>
  <c r="AZ315" i="164"/>
  <c r="AY315" i="164"/>
  <c r="AX315" i="164"/>
  <c r="AW315" i="164"/>
  <c r="AV315" i="164"/>
  <c r="AU315" i="164"/>
  <c r="AT315" i="164"/>
  <c r="AZ314" i="164"/>
  <c r="AY314" i="164"/>
  <c r="AX314" i="164"/>
  <c r="AW314" i="164"/>
  <c r="AV314" i="164"/>
  <c r="AU314" i="164"/>
  <c r="AT314" i="164"/>
  <c r="AZ313" i="164"/>
  <c r="AY313" i="164"/>
  <c r="AX313" i="164"/>
  <c r="AW313" i="164"/>
  <c r="AV313" i="164"/>
  <c r="AU313" i="164"/>
  <c r="AT313" i="164"/>
  <c r="AZ312" i="164"/>
  <c r="AY312" i="164"/>
  <c r="AX312" i="164"/>
  <c r="AW312" i="164"/>
  <c r="AV312" i="164"/>
  <c r="AU312" i="164"/>
  <c r="AT312" i="164"/>
  <c r="AZ311" i="164"/>
  <c r="AY311" i="164"/>
  <c r="AX311" i="164"/>
  <c r="AW311" i="164"/>
  <c r="AV311" i="164"/>
  <c r="AU311" i="164"/>
  <c r="AT311" i="164"/>
  <c r="AZ310" i="164"/>
  <c r="AY310" i="164"/>
  <c r="AX310" i="164"/>
  <c r="AW310" i="164"/>
  <c r="AV310" i="164"/>
  <c r="AU310" i="164"/>
  <c r="AT310" i="164"/>
  <c r="AZ309" i="164"/>
  <c r="AY309" i="164"/>
  <c r="AX309" i="164"/>
  <c r="AW309" i="164"/>
  <c r="AV309" i="164"/>
  <c r="AU309" i="164"/>
  <c r="AT309" i="164"/>
  <c r="AZ308" i="164"/>
  <c r="AY308" i="164"/>
  <c r="AX308" i="164"/>
  <c r="AW308" i="164"/>
  <c r="AV308" i="164"/>
  <c r="AU308" i="164"/>
  <c r="AT308" i="164"/>
  <c r="AZ307" i="164"/>
  <c r="AY307" i="164"/>
  <c r="AX307" i="164"/>
  <c r="AW307" i="164"/>
  <c r="AV307" i="164"/>
  <c r="AU307" i="164"/>
  <c r="AT307" i="164"/>
  <c r="AZ306" i="164"/>
  <c r="AY306" i="164"/>
  <c r="AX306" i="164"/>
  <c r="AW306" i="164"/>
  <c r="AV306" i="164"/>
  <c r="AU306" i="164"/>
  <c r="AT306" i="164"/>
  <c r="AZ305" i="164"/>
  <c r="AY305" i="164"/>
  <c r="AX305" i="164"/>
  <c r="AW305" i="164"/>
  <c r="AV305" i="164"/>
  <c r="AU305" i="164"/>
  <c r="AT305" i="164"/>
  <c r="AZ304" i="164"/>
  <c r="AY304" i="164"/>
  <c r="AX304" i="164"/>
  <c r="AW304" i="164"/>
  <c r="AV304" i="164"/>
  <c r="AU304" i="164"/>
  <c r="AT304" i="164"/>
  <c r="AZ303" i="164"/>
  <c r="AY303" i="164"/>
  <c r="AX303" i="164"/>
  <c r="AW303" i="164"/>
  <c r="AV303" i="164"/>
  <c r="AU303" i="164"/>
  <c r="AT303" i="164"/>
  <c r="AZ302" i="164"/>
  <c r="AY302" i="164"/>
  <c r="AX302" i="164"/>
  <c r="AW302" i="164"/>
  <c r="AV302" i="164"/>
  <c r="AU302" i="164"/>
  <c r="AT302" i="164"/>
  <c r="AZ301" i="164"/>
  <c r="AY301" i="164"/>
  <c r="AX301" i="164"/>
  <c r="AW301" i="164"/>
  <c r="AV301" i="164"/>
  <c r="AU301" i="164"/>
  <c r="AT301" i="164"/>
  <c r="AZ300" i="164"/>
  <c r="AY300" i="164"/>
  <c r="AX300" i="164"/>
  <c r="AW300" i="164"/>
  <c r="AV300" i="164"/>
  <c r="AU300" i="164"/>
  <c r="AT300" i="164"/>
  <c r="AZ299" i="164"/>
  <c r="AY299" i="164"/>
  <c r="AX299" i="164"/>
  <c r="AW299" i="164"/>
  <c r="AV299" i="164"/>
  <c r="AU299" i="164"/>
  <c r="AT299" i="164"/>
  <c r="AZ298" i="164"/>
  <c r="AY298" i="164"/>
  <c r="AX298" i="164"/>
  <c r="AW298" i="164"/>
  <c r="AV298" i="164"/>
  <c r="AU298" i="164"/>
  <c r="AT298" i="164"/>
  <c r="AZ297" i="164"/>
  <c r="AY297" i="164"/>
  <c r="AX297" i="164"/>
  <c r="AW297" i="164"/>
  <c r="AV297" i="164"/>
  <c r="AU297" i="164"/>
  <c r="AT297" i="164"/>
  <c r="AZ296" i="164"/>
  <c r="AY296" i="164"/>
  <c r="AX296" i="164"/>
  <c r="AW296" i="164"/>
  <c r="AV296" i="164"/>
  <c r="AU296" i="164"/>
  <c r="AT296" i="164"/>
  <c r="AZ295" i="164"/>
  <c r="AY295" i="164"/>
  <c r="AX295" i="164"/>
  <c r="AW295" i="164"/>
  <c r="AV295" i="164"/>
  <c r="AU295" i="164"/>
  <c r="AT295" i="164"/>
  <c r="AZ294" i="164"/>
  <c r="AY294" i="164"/>
  <c r="AX294" i="164"/>
  <c r="AW294" i="164"/>
  <c r="AV294" i="164"/>
  <c r="AU294" i="164"/>
  <c r="AT294" i="164"/>
  <c r="AZ293" i="164"/>
  <c r="AY293" i="164"/>
  <c r="AX293" i="164"/>
  <c r="AW293" i="164"/>
  <c r="AV293" i="164"/>
  <c r="AU293" i="164"/>
  <c r="AT293" i="164"/>
  <c r="AZ292" i="164"/>
  <c r="AY292" i="164"/>
  <c r="AX292" i="164"/>
  <c r="AW292" i="164"/>
  <c r="AV292" i="164"/>
  <c r="AU292" i="164"/>
  <c r="AT292" i="164"/>
  <c r="AZ291" i="164"/>
  <c r="AY291" i="164"/>
  <c r="AX291" i="164"/>
  <c r="AW291" i="164"/>
  <c r="AV291" i="164"/>
  <c r="AU291" i="164"/>
  <c r="AT291" i="164"/>
  <c r="AZ290" i="164"/>
  <c r="AY290" i="164"/>
  <c r="AX290" i="164"/>
  <c r="AW290" i="164"/>
  <c r="AV290" i="164"/>
  <c r="AU290" i="164"/>
  <c r="AT290" i="164"/>
  <c r="AZ289" i="164"/>
  <c r="AY289" i="164"/>
  <c r="AX289" i="164"/>
  <c r="AW289" i="164"/>
  <c r="AV289" i="164"/>
  <c r="AU289" i="164"/>
  <c r="AT289" i="164"/>
  <c r="AZ288" i="164"/>
  <c r="AY288" i="164"/>
  <c r="AX288" i="164"/>
  <c r="AW288" i="164"/>
  <c r="AV288" i="164"/>
  <c r="AU288" i="164"/>
  <c r="AT288" i="164"/>
  <c r="AZ287" i="164"/>
  <c r="AY287" i="164"/>
  <c r="AX287" i="164"/>
  <c r="AW287" i="164"/>
  <c r="AV287" i="164"/>
  <c r="AU287" i="164"/>
  <c r="AT287" i="164"/>
  <c r="AZ286" i="164"/>
  <c r="AY286" i="164"/>
  <c r="AX286" i="164"/>
  <c r="AW286" i="164"/>
  <c r="AV286" i="164"/>
  <c r="AU286" i="164"/>
  <c r="AT286" i="164"/>
  <c r="AZ285" i="164"/>
  <c r="AY285" i="164"/>
  <c r="AX285" i="164"/>
  <c r="AW285" i="164"/>
  <c r="AV285" i="164"/>
  <c r="AU285" i="164"/>
  <c r="AT285" i="164"/>
  <c r="AZ284" i="164"/>
  <c r="AY284" i="164"/>
  <c r="AX284" i="164"/>
  <c r="AW284" i="164"/>
  <c r="AV284" i="164"/>
  <c r="AU284" i="164"/>
  <c r="AT284" i="164"/>
  <c r="AZ283" i="164"/>
  <c r="AY283" i="164"/>
  <c r="AX283" i="164"/>
  <c r="AW283" i="164"/>
  <c r="AV283" i="164"/>
  <c r="AU283" i="164"/>
  <c r="AT283" i="164"/>
  <c r="AZ282" i="164"/>
  <c r="AY282" i="164"/>
  <c r="AX282" i="164"/>
  <c r="AW282" i="164"/>
  <c r="AV282" i="164"/>
  <c r="AU282" i="164"/>
  <c r="AT282" i="164"/>
  <c r="AZ281" i="164"/>
  <c r="AY281" i="164"/>
  <c r="AX281" i="164"/>
  <c r="AW281" i="164"/>
  <c r="AV281" i="164"/>
  <c r="AU281" i="164"/>
  <c r="AT281" i="164"/>
  <c r="AZ280" i="164"/>
  <c r="AY280" i="164"/>
  <c r="AX280" i="164"/>
  <c r="AW280" i="164"/>
  <c r="AV280" i="164"/>
  <c r="AU280" i="164"/>
  <c r="AT280" i="164"/>
  <c r="AZ279" i="164"/>
  <c r="AY279" i="164"/>
  <c r="AX279" i="164"/>
  <c r="AW279" i="164"/>
  <c r="AV279" i="164"/>
  <c r="AU279" i="164"/>
  <c r="AT279" i="164"/>
  <c r="AZ278" i="164"/>
  <c r="AY278" i="164"/>
  <c r="AX278" i="164"/>
  <c r="AW278" i="164"/>
  <c r="AV278" i="164"/>
  <c r="AU278" i="164"/>
  <c r="AT278" i="164"/>
  <c r="AZ277" i="164"/>
  <c r="AY277" i="164"/>
  <c r="AX277" i="164"/>
  <c r="AW277" i="164"/>
  <c r="AV277" i="164"/>
  <c r="AU277" i="164"/>
  <c r="AT277" i="164"/>
  <c r="AZ276" i="164"/>
  <c r="AY276" i="164"/>
  <c r="AX276" i="164"/>
  <c r="AW276" i="164"/>
  <c r="AV276" i="164"/>
  <c r="AU276" i="164"/>
  <c r="AT276" i="164"/>
  <c r="AZ275" i="164"/>
  <c r="AY275" i="164"/>
  <c r="AX275" i="164"/>
  <c r="AW275" i="164"/>
  <c r="AV275" i="164"/>
  <c r="AU275" i="164"/>
  <c r="AT275" i="164"/>
  <c r="AZ274" i="164"/>
  <c r="AY274" i="164"/>
  <c r="AX274" i="164"/>
  <c r="AW274" i="164"/>
  <c r="AV274" i="164"/>
  <c r="AU274" i="164"/>
  <c r="AT274" i="164"/>
  <c r="AZ273" i="164"/>
  <c r="AY273" i="164"/>
  <c r="AX273" i="164"/>
  <c r="AW273" i="164"/>
  <c r="AV273" i="164"/>
  <c r="AU273" i="164"/>
  <c r="AT273" i="164"/>
  <c r="AZ272" i="164"/>
  <c r="AY272" i="164"/>
  <c r="AX272" i="164"/>
  <c r="AW272" i="164"/>
  <c r="AV272" i="164"/>
  <c r="AU272" i="164"/>
  <c r="AT272" i="164"/>
  <c r="AZ271" i="164"/>
  <c r="AY271" i="164"/>
  <c r="AX271" i="164"/>
  <c r="AW271" i="164"/>
  <c r="AV271" i="164"/>
  <c r="AU271" i="164"/>
  <c r="AT271" i="164"/>
  <c r="AZ270" i="164"/>
  <c r="AY270" i="164"/>
  <c r="AX270" i="164"/>
  <c r="AW270" i="164"/>
  <c r="AV270" i="164"/>
  <c r="AU270" i="164"/>
  <c r="AT270" i="164"/>
  <c r="AZ269" i="164"/>
  <c r="AY269" i="164"/>
  <c r="AX269" i="164"/>
  <c r="AW269" i="164"/>
  <c r="AV269" i="164"/>
  <c r="AU269" i="164"/>
  <c r="AT269" i="164"/>
  <c r="AZ268" i="164"/>
  <c r="AY268" i="164"/>
  <c r="AX268" i="164"/>
  <c r="AW268" i="164"/>
  <c r="AV268" i="164"/>
  <c r="AU268" i="164"/>
  <c r="AT268" i="164"/>
  <c r="AZ267" i="164"/>
  <c r="AY267" i="164"/>
  <c r="AX267" i="164"/>
  <c r="AW267" i="164"/>
  <c r="AV267" i="164"/>
  <c r="AU267" i="164"/>
  <c r="AT267" i="164"/>
  <c r="AZ266" i="164"/>
  <c r="AY266" i="164"/>
  <c r="AX266" i="164"/>
  <c r="AW266" i="164"/>
  <c r="AV266" i="164"/>
  <c r="AU266" i="164"/>
  <c r="AT266" i="164"/>
  <c r="AZ265" i="164"/>
  <c r="AY265" i="164"/>
  <c r="AX265" i="164"/>
  <c r="AW265" i="164"/>
  <c r="AV265" i="164"/>
  <c r="AU265" i="164"/>
  <c r="AT265" i="164"/>
  <c r="AZ264" i="164"/>
  <c r="AY264" i="164"/>
  <c r="AX264" i="164"/>
  <c r="AW264" i="164"/>
  <c r="AV264" i="164"/>
  <c r="AU264" i="164"/>
  <c r="AT264" i="164"/>
  <c r="AZ263" i="164"/>
  <c r="AY263" i="164"/>
  <c r="AX263" i="164"/>
  <c r="AW263" i="164"/>
  <c r="AV263" i="164"/>
  <c r="AU263" i="164"/>
  <c r="AT263" i="164"/>
  <c r="AZ262" i="164"/>
  <c r="AY262" i="164"/>
  <c r="AX262" i="164"/>
  <c r="AW262" i="164"/>
  <c r="AV262" i="164"/>
  <c r="AU262" i="164"/>
  <c r="AT262" i="164"/>
  <c r="AZ261" i="164"/>
  <c r="AY261" i="164"/>
  <c r="AX261" i="164"/>
  <c r="AW261" i="164"/>
  <c r="AV261" i="164"/>
  <c r="AU261" i="164"/>
  <c r="AT261" i="164"/>
  <c r="AZ260" i="164"/>
  <c r="AY260" i="164"/>
  <c r="AX260" i="164"/>
  <c r="AW260" i="164"/>
  <c r="AV260" i="164"/>
  <c r="AU260" i="164"/>
  <c r="AT260" i="164"/>
  <c r="AZ259" i="164"/>
  <c r="AY259" i="164"/>
  <c r="AX259" i="164"/>
  <c r="AW259" i="164"/>
  <c r="AV259" i="164"/>
  <c r="AU259" i="164"/>
  <c r="AT259" i="164"/>
  <c r="AZ258" i="164"/>
  <c r="AY258" i="164"/>
  <c r="AX258" i="164"/>
  <c r="AW258" i="164"/>
  <c r="AV258" i="164"/>
  <c r="AU258" i="164"/>
  <c r="AT258" i="164"/>
  <c r="AZ257" i="164"/>
  <c r="AY257" i="164"/>
  <c r="AX257" i="164"/>
  <c r="AW257" i="164"/>
  <c r="AV257" i="164"/>
  <c r="AU257" i="164"/>
  <c r="AT257" i="164"/>
  <c r="AZ256" i="164"/>
  <c r="AY256" i="164"/>
  <c r="AX256" i="164"/>
  <c r="AW256" i="164"/>
  <c r="AV256" i="164"/>
  <c r="AU256" i="164"/>
  <c r="AT256" i="164"/>
  <c r="AZ255" i="164"/>
  <c r="AY255" i="164"/>
  <c r="AX255" i="164"/>
  <c r="AW255" i="164"/>
  <c r="AV255" i="164"/>
  <c r="AU255" i="164"/>
  <c r="AT255" i="164"/>
  <c r="AZ254" i="164"/>
  <c r="AY254" i="164"/>
  <c r="AX254" i="164"/>
  <c r="AW254" i="164"/>
  <c r="AV254" i="164"/>
  <c r="AU254" i="164"/>
  <c r="AT254" i="164"/>
  <c r="AZ253" i="164"/>
  <c r="AY253" i="164"/>
  <c r="AX253" i="164"/>
  <c r="AW253" i="164"/>
  <c r="AV253" i="164"/>
  <c r="AU253" i="164"/>
  <c r="AT253" i="164"/>
  <c r="AZ252" i="164"/>
  <c r="AY252" i="164"/>
  <c r="AX252" i="164"/>
  <c r="AW252" i="164"/>
  <c r="AV252" i="164"/>
  <c r="AU252" i="164"/>
  <c r="AT252" i="164"/>
  <c r="AZ251" i="164"/>
  <c r="AY251" i="164"/>
  <c r="AX251" i="164"/>
  <c r="AW251" i="164"/>
  <c r="AV251" i="164"/>
  <c r="AU251" i="164"/>
  <c r="AT251" i="164"/>
  <c r="AZ250" i="164"/>
  <c r="AY250" i="164"/>
  <c r="AX250" i="164"/>
  <c r="AW250" i="164"/>
  <c r="AV250" i="164"/>
  <c r="AU250" i="164"/>
  <c r="AT250" i="164"/>
  <c r="AZ249" i="164"/>
  <c r="AY249" i="164"/>
  <c r="AX249" i="164"/>
  <c r="AW249" i="164"/>
  <c r="AV249" i="164"/>
  <c r="AU249" i="164"/>
  <c r="AT249" i="164"/>
  <c r="AZ248" i="164"/>
  <c r="AY248" i="164"/>
  <c r="AX248" i="164"/>
  <c r="AW248" i="164"/>
  <c r="AV248" i="164"/>
  <c r="AU248" i="164"/>
  <c r="AT248" i="164"/>
  <c r="AZ247" i="164"/>
  <c r="AY247" i="164"/>
  <c r="AX247" i="164"/>
  <c r="AW247" i="164"/>
  <c r="AV247" i="164"/>
  <c r="AU247" i="164"/>
  <c r="AT247" i="164"/>
  <c r="AZ246" i="164"/>
  <c r="AY246" i="164"/>
  <c r="AX246" i="164"/>
  <c r="AW246" i="164"/>
  <c r="AV246" i="164"/>
  <c r="AU246" i="164"/>
  <c r="AT246" i="164"/>
  <c r="AZ245" i="164"/>
  <c r="AY245" i="164"/>
  <c r="AX245" i="164"/>
  <c r="AW245" i="164"/>
  <c r="AV245" i="164"/>
  <c r="AU245" i="164"/>
  <c r="AT245" i="164"/>
  <c r="AZ244" i="164"/>
  <c r="AY244" i="164"/>
  <c r="AX244" i="164"/>
  <c r="AW244" i="164"/>
  <c r="AV244" i="164"/>
  <c r="AU244" i="164"/>
  <c r="AT244" i="164"/>
  <c r="AZ243" i="164"/>
  <c r="AY243" i="164"/>
  <c r="AX243" i="164"/>
  <c r="AW243" i="164"/>
  <c r="AV243" i="164"/>
  <c r="AU243" i="164"/>
  <c r="AT243" i="164"/>
  <c r="AZ242" i="164"/>
  <c r="AY242" i="164"/>
  <c r="AX242" i="164"/>
  <c r="AW242" i="164"/>
  <c r="AV242" i="164"/>
  <c r="AU242" i="164"/>
  <c r="AT242" i="164"/>
  <c r="AZ241" i="164"/>
  <c r="AY241" i="164"/>
  <c r="AX241" i="164"/>
  <c r="AW241" i="164"/>
  <c r="AV241" i="164"/>
  <c r="AU241" i="164"/>
  <c r="AT241" i="164"/>
  <c r="AZ240" i="164"/>
  <c r="AY240" i="164"/>
  <c r="AX240" i="164"/>
  <c r="AW240" i="164"/>
  <c r="AV240" i="164"/>
  <c r="AU240" i="164"/>
  <c r="AT240" i="164"/>
  <c r="AZ239" i="164"/>
  <c r="AY239" i="164"/>
  <c r="AX239" i="164"/>
  <c r="AW239" i="164"/>
  <c r="AV239" i="164"/>
  <c r="AU239" i="164"/>
  <c r="AT239" i="164"/>
  <c r="AZ238" i="164"/>
  <c r="AY238" i="164"/>
  <c r="AX238" i="164"/>
  <c r="AW238" i="164"/>
  <c r="AV238" i="164"/>
  <c r="AU238" i="164"/>
  <c r="AT238" i="164"/>
  <c r="AZ237" i="164"/>
  <c r="AY237" i="164"/>
  <c r="AX237" i="164"/>
  <c r="AW237" i="164"/>
  <c r="AV237" i="164"/>
  <c r="AU237" i="164"/>
  <c r="AT237" i="164"/>
  <c r="AZ236" i="164"/>
  <c r="AY236" i="164"/>
  <c r="AX236" i="164"/>
  <c r="AW236" i="164"/>
  <c r="AV236" i="164"/>
  <c r="AU236" i="164"/>
  <c r="AT236" i="164"/>
  <c r="AZ235" i="164"/>
  <c r="AY235" i="164"/>
  <c r="AX235" i="164"/>
  <c r="AW235" i="164"/>
  <c r="AV235" i="164"/>
  <c r="AU235" i="164"/>
  <c r="AT235" i="164"/>
  <c r="AZ234" i="164"/>
  <c r="AY234" i="164"/>
  <c r="AX234" i="164"/>
  <c r="AW234" i="164"/>
  <c r="AV234" i="164"/>
  <c r="AU234" i="164"/>
  <c r="AT234" i="164"/>
  <c r="AZ233" i="164"/>
  <c r="AY233" i="164"/>
  <c r="AX233" i="164"/>
  <c r="AW233" i="164"/>
  <c r="AV233" i="164"/>
  <c r="AU233" i="164"/>
  <c r="AT233" i="164"/>
  <c r="AZ232" i="164"/>
  <c r="AY232" i="164"/>
  <c r="AX232" i="164"/>
  <c r="AW232" i="164"/>
  <c r="AV232" i="164"/>
  <c r="AU232" i="164"/>
  <c r="AT232" i="164"/>
  <c r="AZ231" i="164"/>
  <c r="AY231" i="164"/>
  <c r="AX231" i="164"/>
  <c r="AW231" i="164"/>
  <c r="AV231" i="164"/>
  <c r="AU231" i="164"/>
  <c r="AT231" i="164"/>
  <c r="AZ230" i="164"/>
  <c r="AY230" i="164"/>
  <c r="AX230" i="164"/>
  <c r="AW230" i="164"/>
  <c r="AV230" i="164"/>
  <c r="AU230" i="164"/>
  <c r="AT230" i="164"/>
  <c r="AZ229" i="164"/>
  <c r="AY229" i="164"/>
  <c r="AX229" i="164"/>
  <c r="AW229" i="164"/>
  <c r="AV229" i="164"/>
  <c r="AU229" i="164"/>
  <c r="AT229" i="164"/>
  <c r="AZ228" i="164"/>
  <c r="AY228" i="164"/>
  <c r="AX228" i="164"/>
  <c r="AW228" i="164"/>
  <c r="AV228" i="164"/>
  <c r="AU228" i="164"/>
  <c r="AT228" i="164"/>
  <c r="AZ227" i="164"/>
  <c r="AY227" i="164"/>
  <c r="AX227" i="164"/>
  <c r="AW227" i="164"/>
  <c r="AV227" i="164"/>
  <c r="AU227" i="164"/>
  <c r="AT227" i="164"/>
  <c r="AZ226" i="164"/>
  <c r="AY226" i="164"/>
  <c r="AX226" i="164"/>
  <c r="AW226" i="164"/>
  <c r="AV226" i="164"/>
  <c r="AU226" i="164"/>
  <c r="AT226" i="164"/>
  <c r="AZ225" i="164"/>
  <c r="AY225" i="164"/>
  <c r="AX225" i="164"/>
  <c r="AW225" i="164"/>
  <c r="AV225" i="164"/>
  <c r="AU225" i="164"/>
  <c r="AT225" i="164"/>
  <c r="AZ224" i="164"/>
  <c r="AY224" i="164"/>
  <c r="AX224" i="164"/>
  <c r="AW224" i="164"/>
  <c r="AV224" i="164"/>
  <c r="AU224" i="164"/>
  <c r="AT224" i="164"/>
  <c r="AZ223" i="164"/>
  <c r="AY223" i="164"/>
  <c r="AX223" i="164"/>
  <c r="AW223" i="164"/>
  <c r="AV223" i="164"/>
  <c r="AU223" i="164"/>
  <c r="AT223" i="164"/>
  <c r="AZ222" i="164"/>
  <c r="AY222" i="164"/>
  <c r="AX222" i="164"/>
  <c r="AW222" i="164"/>
  <c r="AV222" i="164"/>
  <c r="AU222" i="164"/>
  <c r="AT222" i="164"/>
  <c r="AZ221" i="164"/>
  <c r="AY221" i="164"/>
  <c r="AX221" i="164"/>
  <c r="AW221" i="164"/>
  <c r="AV221" i="164"/>
  <c r="AU221" i="164"/>
  <c r="AT221" i="164"/>
  <c r="AZ220" i="164"/>
  <c r="AY220" i="164"/>
  <c r="AX220" i="164"/>
  <c r="AW220" i="164"/>
  <c r="AV220" i="164"/>
  <c r="AU220" i="164"/>
  <c r="AT220" i="164"/>
  <c r="AZ219" i="164"/>
  <c r="AY219" i="164"/>
  <c r="AX219" i="164"/>
  <c r="AW219" i="164"/>
  <c r="AV219" i="164"/>
  <c r="AU219" i="164"/>
  <c r="AT219" i="164"/>
  <c r="AZ218" i="164"/>
  <c r="AY218" i="164"/>
  <c r="AX218" i="164"/>
  <c r="AW218" i="164"/>
  <c r="AV218" i="164"/>
  <c r="AU218" i="164"/>
  <c r="AT218" i="164"/>
  <c r="AZ217" i="164"/>
  <c r="AY217" i="164"/>
  <c r="AX217" i="164"/>
  <c r="AW217" i="164"/>
  <c r="AV217" i="164"/>
  <c r="AU217" i="164"/>
  <c r="AT217" i="164"/>
  <c r="AZ216" i="164"/>
  <c r="AY216" i="164"/>
  <c r="AX216" i="164"/>
  <c r="AW216" i="164"/>
  <c r="AV216" i="164"/>
  <c r="AU216" i="164"/>
  <c r="AT216" i="164"/>
  <c r="AZ215" i="164"/>
  <c r="AY215" i="164"/>
  <c r="AX215" i="164"/>
  <c r="AW215" i="164"/>
  <c r="AV215" i="164"/>
  <c r="AU215" i="164"/>
  <c r="AT215" i="164"/>
  <c r="AZ214" i="164"/>
  <c r="AY214" i="164"/>
  <c r="AX214" i="164"/>
  <c r="AW214" i="164"/>
  <c r="AV214" i="164"/>
  <c r="AU214" i="164"/>
  <c r="AT214" i="164"/>
  <c r="AZ213" i="164"/>
  <c r="AY213" i="164"/>
  <c r="AX213" i="164"/>
  <c r="AW213" i="164"/>
  <c r="AV213" i="164"/>
  <c r="AU213" i="164"/>
  <c r="AT213" i="164"/>
  <c r="AZ212" i="164"/>
  <c r="AY212" i="164"/>
  <c r="AX212" i="164"/>
  <c r="AW212" i="164"/>
  <c r="AV212" i="164"/>
  <c r="AU212" i="164"/>
  <c r="AT212" i="164"/>
  <c r="AZ211" i="164"/>
  <c r="AY211" i="164"/>
  <c r="AX211" i="164"/>
  <c r="AW211" i="164"/>
  <c r="AV211" i="164"/>
  <c r="AU211" i="164"/>
  <c r="AT211" i="164"/>
  <c r="AZ210" i="164"/>
  <c r="AY210" i="164"/>
  <c r="AX210" i="164"/>
  <c r="AW210" i="164"/>
  <c r="AV210" i="164"/>
  <c r="AU210" i="164"/>
  <c r="AT210" i="164"/>
  <c r="AZ209" i="164"/>
  <c r="AY209" i="164"/>
  <c r="AX209" i="164"/>
  <c r="AW209" i="164"/>
  <c r="AV209" i="164"/>
  <c r="AU209" i="164"/>
  <c r="AT209" i="164"/>
  <c r="AZ208" i="164"/>
  <c r="AY208" i="164"/>
  <c r="AX208" i="164"/>
  <c r="AW208" i="164"/>
  <c r="AV208" i="164"/>
  <c r="AU208" i="164"/>
  <c r="AT208" i="164"/>
  <c r="AZ207" i="164"/>
  <c r="AY207" i="164"/>
  <c r="AX207" i="164"/>
  <c r="AW207" i="164"/>
  <c r="AV207" i="164"/>
  <c r="AU207" i="164"/>
  <c r="AT207" i="164"/>
  <c r="AZ206" i="164"/>
  <c r="AY206" i="164"/>
  <c r="AX206" i="164"/>
  <c r="AW206" i="164"/>
  <c r="AV206" i="164"/>
  <c r="AU206" i="164"/>
  <c r="AT206" i="164"/>
  <c r="AZ205" i="164"/>
  <c r="AY205" i="164"/>
  <c r="AX205" i="164"/>
  <c r="AW205" i="164"/>
  <c r="AV205" i="164"/>
  <c r="AU205" i="164"/>
  <c r="AT205" i="164"/>
  <c r="AZ204" i="164"/>
  <c r="AY204" i="164"/>
  <c r="AX204" i="164"/>
  <c r="AW204" i="164"/>
  <c r="AV204" i="164"/>
  <c r="AU204" i="164"/>
  <c r="AT204" i="164"/>
  <c r="AZ203" i="164"/>
  <c r="AY203" i="164"/>
  <c r="AX203" i="164"/>
  <c r="AW203" i="164"/>
  <c r="AV203" i="164"/>
  <c r="AU203" i="164"/>
  <c r="AT203" i="164"/>
  <c r="AZ202" i="164"/>
  <c r="AY202" i="164"/>
  <c r="AX202" i="164"/>
  <c r="AW202" i="164"/>
  <c r="AV202" i="164"/>
  <c r="AU202" i="164"/>
  <c r="AT202" i="164"/>
  <c r="AZ201" i="164"/>
  <c r="AY201" i="164"/>
  <c r="AX201" i="164"/>
  <c r="AW201" i="164"/>
  <c r="AV201" i="164"/>
  <c r="AU201" i="164"/>
  <c r="AT201" i="164"/>
  <c r="AZ200" i="164"/>
  <c r="AY200" i="164"/>
  <c r="AX200" i="164"/>
  <c r="AW200" i="164"/>
  <c r="AV200" i="164"/>
  <c r="AU200" i="164"/>
  <c r="AT200" i="164"/>
  <c r="AZ199" i="164"/>
  <c r="AY199" i="164"/>
  <c r="AX199" i="164"/>
  <c r="AW199" i="164"/>
  <c r="AV199" i="164"/>
  <c r="AU199" i="164"/>
  <c r="AT199" i="164"/>
  <c r="AZ198" i="164"/>
  <c r="AY198" i="164"/>
  <c r="AX198" i="164"/>
  <c r="AW198" i="164"/>
  <c r="AV198" i="164"/>
  <c r="AU198" i="164"/>
  <c r="AT198" i="164"/>
  <c r="AZ197" i="164"/>
  <c r="AY197" i="164"/>
  <c r="AX197" i="164"/>
  <c r="AW197" i="164"/>
  <c r="AV197" i="164"/>
  <c r="AU197" i="164"/>
  <c r="AT197" i="164"/>
  <c r="AZ196" i="164"/>
  <c r="AY196" i="164"/>
  <c r="AX196" i="164"/>
  <c r="AW196" i="164"/>
  <c r="AV196" i="164"/>
  <c r="AU196" i="164"/>
  <c r="AT196" i="164"/>
  <c r="AZ195" i="164"/>
  <c r="AY195" i="164"/>
  <c r="AX195" i="164"/>
  <c r="AW195" i="164"/>
  <c r="AV195" i="164"/>
  <c r="AU195" i="164"/>
  <c r="AT195" i="164"/>
  <c r="AZ194" i="164"/>
  <c r="AY194" i="164"/>
  <c r="AX194" i="164"/>
  <c r="AW194" i="164"/>
  <c r="AV194" i="164"/>
  <c r="AU194" i="164"/>
  <c r="AT194" i="164"/>
  <c r="AZ193" i="164"/>
  <c r="AY193" i="164"/>
  <c r="AX193" i="164"/>
  <c r="AW193" i="164"/>
  <c r="AV193" i="164"/>
  <c r="AU193" i="164"/>
  <c r="AT193" i="164"/>
  <c r="AZ192" i="164"/>
  <c r="AY192" i="164"/>
  <c r="AX192" i="164"/>
  <c r="AW192" i="164"/>
  <c r="AV192" i="164"/>
  <c r="AU192" i="164"/>
  <c r="AT192" i="164"/>
  <c r="AZ191" i="164"/>
  <c r="AY191" i="164"/>
  <c r="AX191" i="164"/>
  <c r="AW191" i="164"/>
  <c r="AV191" i="164"/>
  <c r="AU191" i="164"/>
  <c r="AT191" i="164"/>
  <c r="AZ190" i="164"/>
  <c r="AY190" i="164"/>
  <c r="AX190" i="164"/>
  <c r="AW190" i="164"/>
  <c r="AV190" i="164"/>
  <c r="AU190" i="164"/>
  <c r="AT190" i="164"/>
  <c r="AZ189" i="164"/>
  <c r="AY189" i="164"/>
  <c r="AX189" i="164"/>
  <c r="AW189" i="164"/>
  <c r="AV189" i="164"/>
  <c r="AU189" i="164"/>
  <c r="AT189" i="164"/>
  <c r="AZ188" i="164"/>
  <c r="AY188" i="164"/>
  <c r="AX188" i="164"/>
  <c r="AW188" i="164"/>
  <c r="AV188" i="164"/>
  <c r="AU188" i="164"/>
  <c r="AT188" i="164"/>
  <c r="AZ187" i="164"/>
  <c r="AY187" i="164"/>
  <c r="AX187" i="164"/>
  <c r="AW187" i="164"/>
  <c r="AV187" i="164"/>
  <c r="AU187" i="164"/>
  <c r="AT187" i="164"/>
  <c r="AZ186" i="164"/>
  <c r="AY186" i="164"/>
  <c r="AX186" i="164"/>
  <c r="AW186" i="164"/>
  <c r="AV186" i="164"/>
  <c r="AU186" i="164"/>
  <c r="AT186" i="164"/>
  <c r="AZ185" i="164"/>
  <c r="AY185" i="164"/>
  <c r="AX185" i="164"/>
  <c r="AW185" i="164"/>
  <c r="AV185" i="164"/>
  <c r="AU185" i="164"/>
  <c r="AT185" i="164"/>
  <c r="AZ184" i="164"/>
  <c r="AY184" i="164"/>
  <c r="AX184" i="164"/>
  <c r="AW184" i="164"/>
  <c r="AV184" i="164"/>
  <c r="AU184" i="164"/>
  <c r="AT184" i="164"/>
  <c r="AZ183" i="164"/>
  <c r="AY183" i="164"/>
  <c r="AX183" i="164"/>
  <c r="AW183" i="164"/>
  <c r="AV183" i="164"/>
  <c r="AU183" i="164"/>
  <c r="AT183" i="164"/>
  <c r="AZ182" i="164"/>
  <c r="AY182" i="164"/>
  <c r="AX182" i="164"/>
  <c r="AW182" i="164"/>
  <c r="AV182" i="164"/>
  <c r="AU182" i="164"/>
  <c r="AT182" i="164"/>
  <c r="AZ181" i="164"/>
  <c r="AY181" i="164"/>
  <c r="AX181" i="164"/>
  <c r="AW181" i="164"/>
  <c r="AV181" i="164"/>
  <c r="AU181" i="164"/>
  <c r="AT181" i="164"/>
  <c r="AZ180" i="164"/>
  <c r="AY180" i="164"/>
  <c r="AX180" i="164"/>
  <c r="AW180" i="164"/>
  <c r="AV180" i="164"/>
  <c r="AU180" i="164"/>
  <c r="AT180" i="164"/>
  <c r="AZ179" i="164"/>
  <c r="AY179" i="164"/>
  <c r="AX179" i="164"/>
  <c r="AW179" i="164"/>
  <c r="AV179" i="164"/>
  <c r="AU179" i="164"/>
  <c r="AT179" i="164"/>
  <c r="AZ178" i="164"/>
  <c r="AY178" i="164"/>
  <c r="AX178" i="164"/>
  <c r="AW178" i="164"/>
  <c r="AV178" i="164"/>
  <c r="AU178" i="164"/>
  <c r="AT178" i="164"/>
  <c r="AZ177" i="164"/>
  <c r="AY177" i="164"/>
  <c r="AX177" i="164"/>
  <c r="AW177" i="164"/>
  <c r="AV177" i="164"/>
  <c r="AU177" i="164"/>
  <c r="AT177" i="164"/>
  <c r="AZ176" i="164"/>
  <c r="AY176" i="164"/>
  <c r="AX176" i="164"/>
  <c r="AW176" i="164"/>
  <c r="AV176" i="164"/>
  <c r="AU176" i="164"/>
  <c r="AT176" i="164"/>
  <c r="AZ175" i="164"/>
  <c r="AY175" i="164"/>
  <c r="AX175" i="164"/>
  <c r="AW175" i="164"/>
  <c r="AV175" i="164"/>
  <c r="AU175" i="164"/>
  <c r="AT175" i="164"/>
  <c r="AZ174" i="164"/>
  <c r="AY174" i="164"/>
  <c r="AX174" i="164"/>
  <c r="AW174" i="164"/>
  <c r="AV174" i="164"/>
  <c r="AU174" i="164"/>
  <c r="AT174" i="164"/>
  <c r="AZ173" i="164"/>
  <c r="AY173" i="164"/>
  <c r="AX173" i="164"/>
  <c r="AW173" i="164"/>
  <c r="AV173" i="164"/>
  <c r="AU173" i="164"/>
  <c r="AT173" i="164"/>
  <c r="AZ172" i="164"/>
  <c r="AY172" i="164"/>
  <c r="AX172" i="164"/>
  <c r="AW172" i="164"/>
  <c r="AV172" i="164"/>
  <c r="AU172" i="164"/>
  <c r="AT172" i="164"/>
  <c r="AZ171" i="164"/>
  <c r="AY171" i="164"/>
  <c r="AX171" i="164"/>
  <c r="AW171" i="164"/>
  <c r="AV171" i="164"/>
  <c r="AU171" i="164"/>
  <c r="AT171" i="164"/>
  <c r="AZ170" i="164"/>
  <c r="AY170" i="164"/>
  <c r="AX170" i="164"/>
  <c r="AW170" i="164"/>
  <c r="AV170" i="164"/>
  <c r="AU170" i="164"/>
  <c r="AT170" i="164"/>
  <c r="AZ169" i="164"/>
  <c r="AY169" i="164"/>
  <c r="AX169" i="164"/>
  <c r="AW169" i="164"/>
  <c r="AV169" i="164"/>
  <c r="AU169" i="164"/>
  <c r="AT169" i="164"/>
  <c r="AZ168" i="164"/>
  <c r="AY168" i="164"/>
  <c r="AX168" i="164"/>
  <c r="AW168" i="164"/>
  <c r="AV168" i="164"/>
  <c r="AU168" i="164"/>
  <c r="AT168" i="164"/>
  <c r="AZ167" i="164"/>
  <c r="AY167" i="164"/>
  <c r="AX167" i="164"/>
  <c r="AW167" i="164"/>
  <c r="AV167" i="164"/>
  <c r="AU167" i="164"/>
  <c r="AT167" i="164"/>
  <c r="AZ166" i="164"/>
  <c r="AY166" i="164"/>
  <c r="AX166" i="164"/>
  <c r="AW166" i="164"/>
  <c r="AV166" i="164"/>
  <c r="AU166" i="164"/>
  <c r="AT166" i="164"/>
  <c r="AZ165" i="164"/>
  <c r="AY165" i="164"/>
  <c r="AX165" i="164"/>
  <c r="AW165" i="164"/>
  <c r="AV165" i="164"/>
  <c r="AU165" i="164"/>
  <c r="AT165" i="164"/>
  <c r="AZ164" i="164"/>
  <c r="AY164" i="164"/>
  <c r="AX164" i="164"/>
  <c r="AW164" i="164"/>
  <c r="AV164" i="164"/>
  <c r="AU164" i="164"/>
  <c r="AT164" i="164"/>
  <c r="AZ163" i="164"/>
  <c r="AY163" i="164"/>
  <c r="AX163" i="164"/>
  <c r="AW163" i="164"/>
  <c r="AV163" i="164"/>
  <c r="AU163" i="164"/>
  <c r="AT163" i="164"/>
  <c r="AZ162" i="164"/>
  <c r="AY162" i="164"/>
  <c r="AX162" i="164"/>
  <c r="AW162" i="164"/>
  <c r="AV162" i="164"/>
  <c r="AU162" i="164"/>
  <c r="AT162" i="164"/>
  <c r="AZ161" i="164"/>
  <c r="AY161" i="164"/>
  <c r="AX161" i="164"/>
  <c r="AW161" i="164"/>
  <c r="AV161" i="164"/>
  <c r="AU161" i="164"/>
  <c r="AT161" i="164"/>
  <c r="AZ160" i="164"/>
  <c r="AY160" i="164"/>
  <c r="AX160" i="164"/>
  <c r="AW160" i="164"/>
  <c r="AV160" i="164"/>
  <c r="AU160" i="164"/>
  <c r="AT160" i="164"/>
  <c r="AZ159" i="164"/>
  <c r="AY159" i="164"/>
  <c r="AX159" i="164"/>
  <c r="AW159" i="164"/>
  <c r="AV159" i="164"/>
  <c r="AU159" i="164"/>
  <c r="AT159" i="164"/>
  <c r="AZ158" i="164"/>
  <c r="AY158" i="164"/>
  <c r="AX158" i="164"/>
  <c r="AW158" i="164"/>
  <c r="AV158" i="164"/>
  <c r="AU158" i="164"/>
  <c r="AT158" i="164"/>
  <c r="AZ157" i="164"/>
  <c r="AY157" i="164"/>
  <c r="AX157" i="164"/>
  <c r="AW157" i="164"/>
  <c r="AV157" i="164"/>
  <c r="AU157" i="164"/>
  <c r="AT157" i="164"/>
  <c r="AZ156" i="164"/>
  <c r="AY156" i="164"/>
  <c r="AX156" i="164"/>
  <c r="AW156" i="164"/>
  <c r="AV156" i="164"/>
  <c r="AU156" i="164"/>
  <c r="AT156" i="164"/>
  <c r="AZ155" i="164"/>
  <c r="AY155" i="164"/>
  <c r="AX155" i="164"/>
  <c r="AW155" i="164"/>
  <c r="AV155" i="164"/>
  <c r="AU155" i="164"/>
  <c r="AT155" i="164"/>
  <c r="AZ154" i="164"/>
  <c r="AY154" i="164"/>
  <c r="AX154" i="164"/>
  <c r="AW154" i="164"/>
  <c r="AV154" i="164"/>
  <c r="AU154" i="164"/>
  <c r="AT154" i="164"/>
  <c r="AZ153" i="164"/>
  <c r="AY153" i="164"/>
  <c r="AX153" i="164"/>
  <c r="AW153" i="164"/>
  <c r="AV153" i="164"/>
  <c r="AU153" i="164"/>
  <c r="AT153" i="164"/>
  <c r="AZ152" i="164"/>
  <c r="AY152" i="164"/>
  <c r="AX152" i="164"/>
  <c r="AW152" i="164"/>
  <c r="AV152" i="164"/>
  <c r="AU152" i="164"/>
  <c r="AT152" i="164"/>
  <c r="AZ151" i="164"/>
  <c r="AY151" i="164"/>
  <c r="AX151" i="164"/>
  <c r="AW151" i="164"/>
  <c r="AV151" i="164"/>
  <c r="AU151" i="164"/>
  <c r="AT151" i="164"/>
  <c r="AZ150" i="164"/>
  <c r="AY150" i="164"/>
  <c r="AX150" i="164"/>
  <c r="AW150" i="164"/>
  <c r="AV150" i="164"/>
  <c r="AU150" i="164"/>
  <c r="AT150" i="164"/>
  <c r="AZ149" i="164"/>
  <c r="AY149" i="164"/>
  <c r="AX149" i="164"/>
  <c r="AW149" i="164"/>
  <c r="AV149" i="164"/>
  <c r="AU149" i="164"/>
  <c r="AT149" i="164"/>
  <c r="AZ148" i="164"/>
  <c r="AY148" i="164"/>
  <c r="AX148" i="164"/>
  <c r="AW148" i="164"/>
  <c r="AV148" i="164"/>
  <c r="AU148" i="164"/>
  <c r="AT148" i="164"/>
  <c r="AZ147" i="164"/>
  <c r="AY147" i="164"/>
  <c r="AX147" i="164"/>
  <c r="AW147" i="164"/>
  <c r="AV147" i="164"/>
  <c r="AU147" i="164"/>
  <c r="AT147" i="164"/>
  <c r="AZ146" i="164"/>
  <c r="AY146" i="164"/>
  <c r="AX146" i="164"/>
  <c r="AW146" i="164"/>
  <c r="AV146" i="164"/>
  <c r="AU146" i="164"/>
  <c r="AT146" i="164"/>
  <c r="AZ145" i="164"/>
  <c r="AY145" i="164"/>
  <c r="AX145" i="164"/>
  <c r="AW145" i="164"/>
  <c r="AV145" i="164"/>
  <c r="AU145" i="164"/>
  <c r="AT145" i="164"/>
  <c r="AZ144" i="164"/>
  <c r="AY144" i="164"/>
  <c r="AX144" i="164"/>
  <c r="AW144" i="164"/>
  <c r="AV144" i="164"/>
  <c r="AU144" i="164"/>
  <c r="AT144" i="164"/>
  <c r="AZ143" i="164"/>
  <c r="AY143" i="164"/>
  <c r="AX143" i="164"/>
  <c r="AW143" i="164"/>
  <c r="AV143" i="164"/>
  <c r="AU143" i="164"/>
  <c r="AT143" i="164"/>
  <c r="AZ142" i="164"/>
  <c r="AY142" i="164"/>
  <c r="AX142" i="164"/>
  <c r="AW142" i="164"/>
  <c r="AV142" i="164"/>
  <c r="AU142" i="164"/>
  <c r="AT142" i="164"/>
  <c r="AZ141" i="164"/>
  <c r="AY141" i="164"/>
  <c r="AX141" i="164"/>
  <c r="AW141" i="164"/>
  <c r="AV141" i="164"/>
  <c r="AU141" i="164"/>
  <c r="AT141" i="164"/>
  <c r="AZ140" i="164"/>
  <c r="AY140" i="164"/>
  <c r="AX140" i="164"/>
  <c r="AW140" i="164"/>
  <c r="AV140" i="164"/>
  <c r="AU140" i="164"/>
  <c r="AT140" i="164"/>
  <c r="AZ139" i="164"/>
  <c r="AY139" i="164"/>
  <c r="AX139" i="164"/>
  <c r="AW139" i="164"/>
  <c r="AV139" i="164"/>
  <c r="AU139" i="164"/>
  <c r="AT139" i="164"/>
  <c r="AZ138" i="164"/>
  <c r="AY138" i="164"/>
  <c r="AX138" i="164"/>
  <c r="AW138" i="164"/>
  <c r="AV138" i="164"/>
  <c r="AU138" i="164"/>
  <c r="AT138" i="164"/>
  <c r="AZ137" i="164"/>
  <c r="AY137" i="164"/>
  <c r="AX137" i="164"/>
  <c r="AW137" i="164"/>
  <c r="AV137" i="164"/>
  <c r="AU137" i="164"/>
  <c r="AT137" i="164"/>
  <c r="AZ136" i="164"/>
  <c r="AY136" i="164"/>
  <c r="AX136" i="164"/>
  <c r="AW136" i="164"/>
  <c r="AV136" i="164"/>
  <c r="AU136" i="164"/>
  <c r="AT136" i="164"/>
  <c r="AZ135" i="164"/>
  <c r="AY135" i="164"/>
  <c r="AX135" i="164"/>
  <c r="AW135" i="164"/>
  <c r="AV135" i="164"/>
  <c r="AU135" i="164"/>
  <c r="AT135" i="164"/>
  <c r="AZ134" i="164"/>
  <c r="AY134" i="164"/>
  <c r="AX134" i="164"/>
  <c r="AW134" i="164"/>
  <c r="AV134" i="164"/>
  <c r="AU134" i="164"/>
  <c r="AT134" i="164"/>
  <c r="AZ133" i="164"/>
  <c r="AY133" i="164"/>
  <c r="AX133" i="164"/>
  <c r="AW133" i="164"/>
  <c r="AV133" i="164"/>
  <c r="AU133" i="164"/>
  <c r="AT133" i="164"/>
  <c r="AZ132" i="164"/>
  <c r="AY132" i="164"/>
  <c r="AX132" i="164"/>
  <c r="AW132" i="164"/>
  <c r="AV132" i="164"/>
  <c r="AU132" i="164"/>
  <c r="AT132" i="164"/>
  <c r="AZ131" i="164"/>
  <c r="AY131" i="164"/>
  <c r="AX131" i="164"/>
  <c r="AW131" i="164"/>
  <c r="AV131" i="164"/>
  <c r="AU131" i="164"/>
  <c r="AT131" i="164"/>
  <c r="AZ130" i="164"/>
  <c r="AY130" i="164"/>
  <c r="AX130" i="164"/>
  <c r="AW130" i="164"/>
  <c r="AV130" i="164"/>
  <c r="AU130" i="164"/>
  <c r="AT130" i="164"/>
  <c r="AZ129" i="164"/>
  <c r="AY129" i="164"/>
  <c r="AX129" i="164"/>
  <c r="AW129" i="164"/>
  <c r="AV129" i="164"/>
  <c r="AU129" i="164"/>
  <c r="AT129" i="164"/>
  <c r="AZ128" i="164"/>
  <c r="AY128" i="164"/>
  <c r="AX128" i="164"/>
  <c r="AW128" i="164"/>
  <c r="AV128" i="164"/>
  <c r="AU128" i="164"/>
  <c r="AT128" i="164"/>
  <c r="AZ127" i="164"/>
  <c r="AY127" i="164"/>
  <c r="AX127" i="164"/>
  <c r="AW127" i="164"/>
  <c r="AV127" i="164"/>
  <c r="AU127" i="164"/>
  <c r="AT127" i="164"/>
  <c r="AZ126" i="164"/>
  <c r="AY126" i="164"/>
  <c r="AX126" i="164"/>
  <c r="AW126" i="164"/>
  <c r="AV126" i="164"/>
  <c r="AU126" i="164"/>
  <c r="AT126" i="164"/>
  <c r="AZ125" i="164"/>
  <c r="AY125" i="164"/>
  <c r="AX125" i="164"/>
  <c r="AW125" i="164"/>
  <c r="AV125" i="164"/>
  <c r="AU125" i="164"/>
  <c r="AT125" i="164"/>
  <c r="AZ124" i="164"/>
  <c r="AY124" i="164"/>
  <c r="AX124" i="164"/>
  <c r="AW124" i="164"/>
  <c r="AV124" i="164"/>
  <c r="AU124" i="164"/>
  <c r="AT124" i="164"/>
  <c r="AZ121" i="164"/>
  <c r="AY121" i="164"/>
  <c r="AX121" i="164"/>
  <c r="AW121" i="164"/>
  <c r="AV121" i="164"/>
  <c r="AU121" i="164"/>
  <c r="AT121" i="164"/>
  <c r="AZ120" i="164"/>
  <c r="AY120" i="164"/>
  <c r="AX120" i="164"/>
  <c r="AW120" i="164"/>
  <c r="AV120" i="164"/>
  <c r="AU120" i="164"/>
  <c r="AT120" i="164"/>
  <c r="AZ119" i="164"/>
  <c r="AY119" i="164"/>
  <c r="AX119" i="164"/>
  <c r="AW119" i="164"/>
  <c r="AV119" i="164"/>
  <c r="AU119" i="164"/>
  <c r="AT119" i="164"/>
  <c r="AZ117" i="164"/>
  <c r="AY117" i="164"/>
  <c r="AX117" i="164"/>
  <c r="AW117" i="164"/>
  <c r="AV117" i="164"/>
  <c r="AU117" i="164"/>
  <c r="AT117" i="164"/>
  <c r="AZ116" i="164"/>
  <c r="AY116" i="164"/>
  <c r="AX116" i="164"/>
  <c r="AW116" i="164"/>
  <c r="AV116" i="164"/>
  <c r="AU116" i="164"/>
  <c r="AT116" i="164"/>
  <c r="AZ115" i="164"/>
  <c r="AY115" i="164"/>
  <c r="AX115" i="164"/>
  <c r="AW115" i="164"/>
  <c r="AV115" i="164"/>
  <c r="AU115" i="164"/>
  <c r="AT115" i="164"/>
  <c r="AZ114" i="164"/>
  <c r="AY114" i="164"/>
  <c r="AX114" i="164"/>
  <c r="AW114" i="164"/>
  <c r="AV114" i="164"/>
  <c r="AU114" i="164"/>
  <c r="AT114" i="164"/>
  <c r="AZ113" i="164"/>
  <c r="AY113" i="164"/>
  <c r="AX113" i="164"/>
  <c r="AW113" i="164"/>
  <c r="AV113" i="164"/>
  <c r="AU113" i="164"/>
  <c r="AT113" i="164"/>
  <c r="AZ112" i="164"/>
  <c r="AY112" i="164"/>
  <c r="AX112" i="164"/>
  <c r="AW112" i="164"/>
  <c r="AV112" i="164"/>
  <c r="AU112" i="164"/>
  <c r="AT112" i="164"/>
  <c r="AZ111" i="164"/>
  <c r="AY111" i="164"/>
  <c r="AX111" i="164"/>
  <c r="AW111" i="164"/>
  <c r="AV111" i="164"/>
  <c r="AU111" i="164"/>
  <c r="AT111" i="164"/>
  <c r="AZ110" i="164"/>
  <c r="AY110" i="164"/>
  <c r="AX110" i="164"/>
  <c r="AW110" i="164"/>
  <c r="AV110" i="164"/>
  <c r="AU110" i="164"/>
  <c r="AT110" i="164"/>
  <c r="AZ109" i="164"/>
  <c r="AY109" i="164"/>
  <c r="AX109" i="164"/>
  <c r="AW109" i="164"/>
  <c r="AV109" i="164"/>
  <c r="AU109" i="164"/>
  <c r="AT109" i="164"/>
  <c r="AZ108" i="164"/>
  <c r="AY108" i="164"/>
  <c r="AX108" i="164"/>
  <c r="AW108" i="164"/>
  <c r="AV108" i="164"/>
  <c r="AU108" i="164"/>
  <c r="AT108" i="164"/>
  <c r="AZ107" i="164"/>
  <c r="AY107" i="164"/>
  <c r="AX107" i="164"/>
  <c r="AW107" i="164"/>
  <c r="AV107" i="164"/>
  <c r="AU107" i="164"/>
  <c r="AT107" i="164"/>
  <c r="AZ106" i="164"/>
  <c r="AY106" i="164"/>
  <c r="AX106" i="164"/>
  <c r="AW106" i="164"/>
  <c r="AV106" i="164"/>
  <c r="AU106" i="164"/>
  <c r="AT106" i="164"/>
  <c r="AZ105" i="164"/>
  <c r="AY105" i="164"/>
  <c r="AX105" i="164"/>
  <c r="AW105" i="164"/>
  <c r="AV105" i="164"/>
  <c r="AU105" i="164"/>
  <c r="AT105" i="164"/>
  <c r="AZ104" i="164"/>
  <c r="AY104" i="164"/>
  <c r="AX104" i="164"/>
  <c r="AW104" i="164"/>
  <c r="AV104" i="164"/>
  <c r="AU104" i="164"/>
  <c r="AT104" i="164"/>
  <c r="AZ103" i="164"/>
  <c r="AY103" i="164"/>
  <c r="AX103" i="164"/>
  <c r="AW103" i="164"/>
  <c r="AV103" i="164"/>
  <c r="AU103" i="164"/>
  <c r="AT103" i="164"/>
  <c r="AZ102" i="164"/>
  <c r="AY102" i="164"/>
  <c r="AX102" i="164"/>
  <c r="AW102" i="164"/>
  <c r="AV102" i="164"/>
  <c r="AU102" i="164"/>
  <c r="AT102" i="164"/>
  <c r="AZ98" i="164"/>
  <c r="AY98" i="164"/>
  <c r="AX98" i="164"/>
  <c r="AW98" i="164"/>
  <c r="AV98" i="164"/>
  <c r="AU98" i="164"/>
  <c r="AT98" i="164"/>
  <c r="AZ97" i="164"/>
  <c r="AY97" i="164"/>
  <c r="AX97" i="164"/>
  <c r="AW97" i="164"/>
  <c r="AV97" i="164"/>
  <c r="AU97" i="164"/>
  <c r="AT97" i="164"/>
  <c r="AZ95" i="164"/>
  <c r="AY95" i="164"/>
  <c r="AX95" i="164"/>
  <c r="AW95" i="164"/>
  <c r="AV95" i="164"/>
  <c r="AU95" i="164"/>
  <c r="AT95" i="164"/>
  <c r="AZ94" i="164"/>
  <c r="AY94" i="164"/>
  <c r="AX94" i="164"/>
  <c r="AW94" i="164"/>
  <c r="AV94" i="164"/>
  <c r="AU94" i="164"/>
  <c r="AT94" i="164"/>
  <c r="AZ93" i="164"/>
  <c r="AY93" i="164"/>
  <c r="AX93" i="164"/>
  <c r="AW93" i="164"/>
  <c r="AV93" i="164"/>
  <c r="AU93" i="164"/>
  <c r="AT93" i="164"/>
  <c r="AZ91" i="164"/>
  <c r="AY91" i="164"/>
  <c r="AX91" i="164"/>
  <c r="AW91" i="164"/>
  <c r="AV91" i="164"/>
  <c r="AU91" i="164"/>
  <c r="AT91" i="164"/>
  <c r="AZ90" i="164"/>
  <c r="AY90" i="164"/>
  <c r="AX90" i="164"/>
  <c r="AW90" i="164"/>
  <c r="AV90" i="164"/>
  <c r="AU90" i="164"/>
  <c r="AT90" i="164"/>
  <c r="AZ89" i="164"/>
  <c r="AY89" i="164"/>
  <c r="AX89" i="164"/>
  <c r="AW89" i="164"/>
  <c r="AV89" i="164"/>
  <c r="AU89" i="164"/>
  <c r="AT89" i="164"/>
  <c r="AZ86" i="164"/>
  <c r="AY86" i="164"/>
  <c r="AX86" i="164"/>
  <c r="AW86" i="164"/>
  <c r="AV86" i="164"/>
  <c r="AU86" i="164"/>
  <c r="AT86" i="164"/>
  <c r="AZ85" i="164"/>
  <c r="AY85" i="164"/>
  <c r="AX85" i="164"/>
  <c r="AW85" i="164"/>
  <c r="AV85" i="164"/>
  <c r="AU85" i="164"/>
  <c r="AT85" i="164"/>
  <c r="AZ83" i="164"/>
  <c r="AY83" i="164"/>
  <c r="AX83" i="164"/>
  <c r="AW83" i="164"/>
  <c r="AV83" i="164"/>
  <c r="AU83" i="164"/>
  <c r="AT83" i="164"/>
  <c r="AZ82" i="164"/>
  <c r="AY82" i="164"/>
  <c r="AX82" i="164"/>
  <c r="AW82" i="164"/>
  <c r="AV82" i="164"/>
  <c r="AU82" i="164"/>
  <c r="AT82" i="164"/>
  <c r="AZ81" i="164"/>
  <c r="AY81" i="164"/>
  <c r="AX81" i="164"/>
  <c r="AW81" i="164"/>
  <c r="AV81" i="164"/>
  <c r="AU81" i="164"/>
  <c r="AT81" i="164"/>
  <c r="AZ80" i="164"/>
  <c r="AY80" i="164"/>
  <c r="AX80" i="164"/>
  <c r="AW80" i="164"/>
  <c r="AV80" i="164"/>
  <c r="AU80" i="164"/>
  <c r="AT80" i="164"/>
  <c r="AZ79" i="164"/>
  <c r="AY79" i="164"/>
  <c r="AX79" i="164"/>
  <c r="AW79" i="164"/>
  <c r="AV79" i="164"/>
  <c r="AU79" i="164"/>
  <c r="AT79" i="164"/>
  <c r="AZ78" i="164"/>
  <c r="AY78" i="164"/>
  <c r="AX78" i="164"/>
  <c r="AW78" i="164"/>
  <c r="AV78" i="164"/>
  <c r="AU78" i="164"/>
  <c r="AT78" i="164"/>
  <c r="AZ77" i="164"/>
  <c r="AY77" i="164"/>
  <c r="AX77" i="164"/>
  <c r="AW77" i="164"/>
  <c r="AV77" i="164"/>
  <c r="AU77" i="164"/>
  <c r="AT77" i="164"/>
  <c r="AZ76" i="164"/>
  <c r="AY76" i="164"/>
  <c r="AX76" i="164"/>
  <c r="AW76" i="164"/>
  <c r="AV76" i="164"/>
  <c r="AU76" i="164"/>
  <c r="AT76" i="164"/>
  <c r="AZ75" i="164"/>
  <c r="AY75" i="164"/>
  <c r="AX75" i="164"/>
  <c r="AW75" i="164"/>
  <c r="AV75" i="164"/>
  <c r="AU75" i="164"/>
  <c r="AT75" i="164"/>
  <c r="AZ74" i="164"/>
  <c r="AY74" i="164"/>
  <c r="AX74" i="164"/>
  <c r="AW74" i="164"/>
  <c r="AV74" i="164"/>
  <c r="AU74" i="164"/>
  <c r="AT74" i="164"/>
  <c r="AZ73" i="164"/>
  <c r="AY73" i="164"/>
  <c r="AX73" i="164"/>
  <c r="AW73" i="164"/>
  <c r="AV73" i="164"/>
  <c r="AU73" i="164"/>
  <c r="AT73" i="164"/>
  <c r="AZ72" i="164"/>
  <c r="AY72" i="164"/>
  <c r="AX72" i="164"/>
  <c r="AW72" i="164"/>
  <c r="AV72" i="164"/>
  <c r="AU72" i="164"/>
  <c r="AT72" i="164"/>
  <c r="AZ71" i="164"/>
  <c r="AY71" i="164"/>
  <c r="AX71" i="164"/>
  <c r="AW71" i="164"/>
  <c r="AV71" i="164"/>
  <c r="AU71" i="164"/>
  <c r="AT71" i="164"/>
  <c r="AZ70" i="164"/>
  <c r="AY70" i="164"/>
  <c r="AX70" i="164"/>
  <c r="AW70" i="164"/>
  <c r="AV70" i="164"/>
  <c r="AU70" i="164"/>
  <c r="AT70" i="164"/>
  <c r="AZ69" i="164"/>
  <c r="AY69" i="164"/>
  <c r="AX69" i="164"/>
  <c r="AW69" i="164"/>
  <c r="AV69" i="164"/>
  <c r="AU69" i="164"/>
  <c r="AT69" i="164"/>
  <c r="AZ68" i="164"/>
  <c r="AY68" i="164"/>
  <c r="AX68" i="164"/>
  <c r="AW68" i="164"/>
  <c r="AV68" i="164"/>
  <c r="AU68" i="164"/>
  <c r="AT68" i="164"/>
  <c r="AZ67" i="164"/>
  <c r="AY67" i="164"/>
  <c r="AX67" i="164"/>
  <c r="AW67" i="164"/>
  <c r="AV67" i="164"/>
  <c r="AU67" i="164"/>
  <c r="AT67" i="164"/>
  <c r="AZ66" i="164"/>
  <c r="AY66" i="164"/>
  <c r="AX66" i="164"/>
  <c r="AW66" i="164"/>
  <c r="AV66" i="164"/>
  <c r="AU66" i="164"/>
  <c r="AT66" i="164"/>
  <c r="AZ65" i="164"/>
  <c r="AY65" i="164"/>
  <c r="AX65" i="164"/>
  <c r="AW65" i="164"/>
  <c r="AV65" i="164"/>
  <c r="AU65" i="164"/>
  <c r="AT65" i="164"/>
  <c r="AZ64" i="164"/>
  <c r="AY64" i="164"/>
  <c r="AX64" i="164"/>
  <c r="AW64" i="164"/>
  <c r="AV64" i="164"/>
  <c r="AU64" i="164"/>
  <c r="AT64" i="164"/>
  <c r="AZ63" i="164"/>
  <c r="AY63" i="164"/>
  <c r="AX63" i="164"/>
  <c r="AW63" i="164"/>
  <c r="AV63" i="164"/>
  <c r="AU63" i="164"/>
  <c r="AT63" i="164"/>
  <c r="AZ62" i="164"/>
  <c r="AY62" i="164"/>
  <c r="AX62" i="164"/>
  <c r="AW62" i="164"/>
  <c r="AV62" i="164"/>
  <c r="AU62" i="164"/>
  <c r="AT62" i="164"/>
  <c r="AZ61" i="164"/>
  <c r="AY61" i="164"/>
  <c r="AX61" i="164"/>
  <c r="AW61" i="164"/>
  <c r="AV61" i="164"/>
  <c r="AU61" i="164"/>
  <c r="AT61" i="164"/>
  <c r="AZ60" i="164"/>
  <c r="AY60" i="164"/>
  <c r="AX60" i="164"/>
  <c r="AW60" i="164"/>
  <c r="AV60" i="164"/>
  <c r="AU60" i="164"/>
  <c r="AT60" i="164"/>
  <c r="AZ59" i="164"/>
  <c r="AY59" i="164"/>
  <c r="AX59" i="164"/>
  <c r="AW59" i="164"/>
  <c r="AV59" i="164"/>
  <c r="AU59" i="164"/>
  <c r="AT59" i="164"/>
  <c r="AZ58" i="164"/>
  <c r="AY58" i="164"/>
  <c r="AX58" i="164"/>
  <c r="AW58" i="164"/>
  <c r="AV58" i="164"/>
  <c r="AU58" i="164"/>
  <c r="AT58" i="164"/>
  <c r="AZ57" i="164"/>
  <c r="AY57" i="164"/>
  <c r="AX57" i="164"/>
  <c r="AW57" i="164"/>
  <c r="AV57" i="164"/>
  <c r="AU57" i="164"/>
  <c r="AT57" i="164"/>
  <c r="AZ56" i="164"/>
  <c r="AY56" i="164"/>
  <c r="AX56" i="164"/>
  <c r="AW56" i="164"/>
  <c r="AV56" i="164"/>
  <c r="AU56" i="164"/>
  <c r="AT56" i="164"/>
  <c r="AZ55" i="164"/>
  <c r="AY55" i="164"/>
  <c r="AX55" i="164"/>
  <c r="AW55" i="164"/>
  <c r="AV55" i="164"/>
  <c r="AU55" i="164"/>
  <c r="AT55" i="164"/>
  <c r="AZ54" i="164"/>
  <c r="AY54" i="164"/>
  <c r="AX54" i="164"/>
  <c r="AW54" i="164"/>
  <c r="AV54" i="164"/>
  <c r="AU54" i="164"/>
  <c r="AT54" i="164"/>
  <c r="AZ53" i="164"/>
  <c r="AY53" i="164"/>
  <c r="AX53" i="164"/>
  <c r="AW53" i="164"/>
  <c r="AV53" i="164"/>
  <c r="AU53" i="164"/>
  <c r="AT53" i="164"/>
  <c r="AZ52" i="164"/>
  <c r="AY52" i="164"/>
  <c r="AX52" i="164"/>
  <c r="AW52" i="164"/>
  <c r="AV52" i="164"/>
  <c r="AU52" i="164"/>
  <c r="AT52" i="164"/>
  <c r="AZ51" i="164"/>
  <c r="AY51" i="164"/>
  <c r="AX51" i="164"/>
  <c r="AW51" i="164"/>
  <c r="AV51" i="164"/>
  <c r="AU51" i="164"/>
  <c r="AT51" i="164"/>
  <c r="AZ50" i="164"/>
  <c r="AY50" i="164"/>
  <c r="AX50" i="164"/>
  <c r="AW50" i="164"/>
  <c r="AV50" i="164"/>
  <c r="AU50" i="164"/>
  <c r="AT50" i="164"/>
  <c r="AZ49" i="164"/>
  <c r="AY49" i="164"/>
  <c r="AX49" i="164"/>
  <c r="AW49" i="164"/>
  <c r="AV49" i="164"/>
  <c r="AU49" i="164"/>
  <c r="AT49" i="164"/>
  <c r="AZ48" i="164"/>
  <c r="AY48" i="164"/>
  <c r="AX48" i="164"/>
  <c r="AW48" i="164"/>
  <c r="AV48" i="164"/>
  <c r="AU48" i="164"/>
  <c r="AT48" i="164"/>
  <c r="AZ47" i="164"/>
  <c r="AY47" i="164"/>
  <c r="AX47" i="164"/>
  <c r="AW47" i="164"/>
  <c r="AV47" i="164"/>
  <c r="AU47" i="164"/>
  <c r="AT47" i="164"/>
  <c r="AZ46" i="164"/>
  <c r="AY46" i="164"/>
  <c r="AX46" i="164"/>
  <c r="AW46" i="164"/>
  <c r="AV46" i="164"/>
  <c r="AU46" i="164"/>
  <c r="AT46" i="164"/>
  <c r="AZ45" i="164"/>
  <c r="AY45" i="164"/>
  <c r="AX45" i="164"/>
  <c r="AW45" i="164"/>
  <c r="AV45" i="164"/>
  <c r="AU45" i="164"/>
  <c r="AT45" i="164"/>
  <c r="AZ44" i="164"/>
  <c r="AY44" i="164"/>
  <c r="AX44" i="164"/>
  <c r="AW44" i="164"/>
  <c r="AV44" i="164"/>
  <c r="AU44" i="164"/>
  <c r="AT44" i="164"/>
  <c r="AZ43" i="164"/>
  <c r="AY43" i="164"/>
  <c r="AX43" i="164"/>
  <c r="AW43" i="164"/>
  <c r="AV43" i="164"/>
  <c r="AU43" i="164"/>
  <c r="AT43" i="164"/>
  <c r="AZ42" i="164"/>
  <c r="AY42" i="164"/>
  <c r="AX42" i="164"/>
  <c r="AW42" i="164"/>
  <c r="AV42" i="164"/>
  <c r="AU42" i="164"/>
  <c r="AT42" i="164"/>
  <c r="AZ41" i="164"/>
  <c r="AY41" i="164"/>
  <c r="AX41" i="164"/>
  <c r="AW41" i="164"/>
  <c r="AV41" i="164"/>
  <c r="AU41" i="164"/>
  <c r="AT41" i="164"/>
  <c r="AZ40" i="164"/>
  <c r="AY40" i="164"/>
  <c r="AX40" i="164"/>
  <c r="AW40" i="164"/>
  <c r="AV40" i="164"/>
  <c r="AU40" i="164"/>
  <c r="AT40" i="164"/>
  <c r="AZ39" i="164"/>
  <c r="AY39" i="164"/>
  <c r="AX39" i="164"/>
  <c r="AW39" i="164"/>
  <c r="AV39" i="164"/>
  <c r="AU39" i="164"/>
  <c r="AT39" i="164"/>
  <c r="AZ38" i="164"/>
  <c r="AY38" i="164"/>
  <c r="AX38" i="164"/>
  <c r="AW38" i="164"/>
  <c r="AV38" i="164"/>
  <c r="AU38" i="164"/>
  <c r="AT38" i="164"/>
  <c r="AZ37" i="164"/>
  <c r="AY37" i="164"/>
  <c r="AX37" i="164"/>
  <c r="AW37" i="164"/>
  <c r="AV37" i="164"/>
  <c r="AU37" i="164"/>
  <c r="AT37" i="164"/>
  <c r="AZ36" i="164"/>
  <c r="AY36" i="164"/>
  <c r="AX36" i="164"/>
  <c r="AW36" i="164"/>
  <c r="AV36" i="164"/>
  <c r="AU36" i="164"/>
  <c r="AT36" i="164"/>
  <c r="AZ35" i="164"/>
  <c r="AY35" i="164"/>
  <c r="AX35" i="164"/>
  <c r="AW35" i="164"/>
  <c r="AV35" i="164"/>
  <c r="AU35" i="164"/>
  <c r="AT35" i="164"/>
  <c r="AZ34" i="164"/>
  <c r="AY34" i="164"/>
  <c r="AX34" i="164"/>
  <c r="AW34" i="164"/>
  <c r="AV34" i="164"/>
  <c r="AU34" i="164"/>
  <c r="AT34" i="164"/>
  <c r="AZ33" i="164"/>
  <c r="AY33" i="164"/>
  <c r="AX33" i="164"/>
  <c r="AW33" i="164"/>
  <c r="AV33" i="164"/>
  <c r="AU33" i="164"/>
  <c r="AT33" i="164"/>
  <c r="AZ32" i="164"/>
  <c r="AY32" i="164"/>
  <c r="AX32" i="164"/>
  <c r="AW32" i="164"/>
  <c r="AV32" i="164"/>
  <c r="AU32" i="164"/>
  <c r="AT32" i="164"/>
  <c r="AZ31" i="164"/>
  <c r="AY31" i="164"/>
  <c r="AX31" i="164"/>
  <c r="AW31" i="164"/>
  <c r="AV31" i="164"/>
  <c r="AU31" i="164"/>
  <c r="AT31" i="164"/>
  <c r="AZ29" i="164"/>
  <c r="AY29" i="164"/>
  <c r="AX29" i="164"/>
  <c r="AW29" i="164"/>
  <c r="AV29" i="164"/>
  <c r="AU29" i="164"/>
  <c r="AT29" i="164"/>
  <c r="AZ28" i="164"/>
  <c r="AY28" i="164"/>
  <c r="AX28" i="164"/>
  <c r="AW28" i="164"/>
  <c r="AV28" i="164"/>
  <c r="AU28" i="164"/>
  <c r="AT28" i="164"/>
  <c r="AZ26" i="164"/>
  <c r="AY26" i="164"/>
  <c r="AX26" i="164"/>
  <c r="AW26" i="164"/>
  <c r="AV26" i="164"/>
  <c r="AU26" i="164"/>
  <c r="AT26" i="164"/>
  <c r="AZ25" i="164"/>
  <c r="AY25" i="164"/>
  <c r="AX25" i="164"/>
  <c r="AW25" i="164"/>
  <c r="AV25" i="164"/>
  <c r="AU25" i="164"/>
  <c r="AT25" i="164"/>
  <c r="AZ731" i="164"/>
  <c r="AY731" i="164"/>
  <c r="AX731" i="164"/>
  <c r="AW731" i="164"/>
  <c r="AV731" i="164"/>
  <c r="AU731" i="164"/>
  <c r="AT731" i="164"/>
  <c r="AZ729" i="164"/>
  <c r="AY729" i="164"/>
  <c r="AX729" i="164"/>
  <c r="AW729" i="164"/>
  <c r="AV729" i="164"/>
  <c r="AU729" i="164"/>
  <c r="AT729" i="164"/>
  <c r="AZ511" i="164"/>
  <c r="AY511" i="164"/>
  <c r="AX511" i="164"/>
  <c r="AW511" i="164"/>
  <c r="AV511" i="164"/>
  <c r="AU511" i="164"/>
  <c r="AT511" i="164"/>
  <c r="AZ508" i="164"/>
  <c r="AY508" i="164"/>
  <c r="AX508" i="164"/>
  <c r="AW508" i="164"/>
  <c r="AV508" i="164"/>
  <c r="AU508" i="164"/>
  <c r="AT508" i="164"/>
  <c r="AY492" i="164"/>
  <c r="AW492" i="164"/>
  <c r="AU492" i="164"/>
  <c r="AW491" i="164"/>
  <c r="AZ483" i="164"/>
  <c r="AY483" i="164"/>
  <c r="AX483" i="164"/>
  <c r="AW483" i="164"/>
  <c r="AV483" i="164"/>
  <c r="AU483" i="164"/>
  <c r="AT483" i="164"/>
  <c r="AZ480" i="164"/>
  <c r="AX480" i="164"/>
  <c r="AV480" i="164"/>
  <c r="AT480" i="164"/>
  <c r="AX479" i="164"/>
  <c r="AV479" i="164"/>
  <c r="AT479" i="164"/>
  <c r="AZ123" i="164"/>
  <c r="AY123" i="164"/>
  <c r="AX123" i="164"/>
  <c r="AW123" i="164"/>
  <c r="AV123" i="164"/>
  <c r="AU123" i="164"/>
  <c r="AT123" i="164"/>
  <c r="AZ122" i="164"/>
  <c r="AY122" i="164"/>
  <c r="AX122" i="164"/>
  <c r="AW122" i="164"/>
  <c r="AV122" i="164"/>
  <c r="AU122" i="164"/>
  <c r="AT122" i="164"/>
  <c r="AZ118" i="164"/>
  <c r="AY118" i="164"/>
  <c r="AX118" i="164"/>
  <c r="AW118" i="164"/>
  <c r="AV118" i="164"/>
  <c r="AU118" i="164"/>
  <c r="AT118" i="164"/>
  <c r="AZ101" i="164"/>
  <c r="AY101" i="164"/>
  <c r="AX101" i="164"/>
  <c r="AW101" i="164"/>
  <c r="AV101" i="164"/>
  <c r="AU101" i="164"/>
  <c r="AT101" i="164"/>
  <c r="AZ100" i="164"/>
  <c r="AY100" i="164"/>
  <c r="AX100" i="164"/>
  <c r="AW100" i="164"/>
  <c r="AV100" i="164"/>
  <c r="AU100" i="164"/>
  <c r="AT100" i="164"/>
  <c r="AZ96" i="164"/>
  <c r="AY96" i="164"/>
  <c r="AX96" i="164"/>
  <c r="AW96" i="164"/>
  <c r="AV96" i="164"/>
  <c r="AU96" i="164"/>
  <c r="AT96" i="164"/>
  <c r="AZ92" i="164"/>
  <c r="AY92" i="164"/>
  <c r="AX92" i="164"/>
  <c r="AW92" i="164"/>
  <c r="AV92" i="164"/>
  <c r="AU92" i="164"/>
  <c r="AT92" i="164"/>
  <c r="AZ88" i="164"/>
  <c r="AY88" i="164"/>
  <c r="AX88" i="164"/>
  <c r="AW88" i="164"/>
  <c r="AV88" i="164"/>
  <c r="AU88" i="164"/>
  <c r="AT88" i="164"/>
  <c r="AZ87" i="164"/>
  <c r="AY87" i="164"/>
  <c r="AX87" i="164"/>
  <c r="AW87" i="164"/>
  <c r="AV87" i="164"/>
  <c r="AU87" i="164"/>
  <c r="AT87" i="164"/>
  <c r="AZ84" i="164"/>
  <c r="AY84" i="164"/>
  <c r="AX84" i="164"/>
  <c r="AW84" i="164"/>
  <c r="AV84" i="164"/>
  <c r="AU84" i="164"/>
  <c r="AT84" i="164"/>
  <c r="AZ30" i="164"/>
  <c r="AY30" i="164"/>
  <c r="AX30" i="164"/>
  <c r="AW30" i="164"/>
  <c r="AV30" i="164"/>
  <c r="AU30" i="164"/>
  <c r="AT30" i="164"/>
  <c r="AZ27" i="164"/>
  <c r="AY27" i="164"/>
  <c r="AX27" i="164"/>
  <c r="AW27" i="164"/>
  <c r="AV27" i="164"/>
  <c r="AU27" i="164"/>
  <c r="AT27" i="164"/>
  <c r="AZ24" i="164"/>
  <c r="AY24" i="164"/>
  <c r="AX24" i="164"/>
  <c r="AW24" i="164"/>
  <c r="AV24" i="164"/>
  <c r="AU24" i="164"/>
  <c r="AT24" i="164"/>
  <c r="AZ23" i="164"/>
  <c r="AY23" i="164"/>
  <c r="AX23" i="164"/>
  <c r="AW23" i="164"/>
  <c r="AV23" i="164"/>
  <c r="AU23" i="164"/>
  <c r="AT23" i="164"/>
  <c r="AZ22" i="164"/>
  <c r="AY22" i="164"/>
  <c r="AX22" i="164"/>
  <c r="AW22" i="164"/>
  <c r="AV22" i="164"/>
  <c r="AU22" i="164"/>
  <c r="AT22" i="164"/>
  <c r="AZ20" i="164"/>
  <c r="AY20" i="164"/>
  <c r="AX20" i="164"/>
  <c r="AW20" i="164"/>
  <c r="AV20" i="164"/>
  <c r="AU20" i="164"/>
  <c r="AT20" i="164"/>
  <c r="AZ19" i="164"/>
  <c r="AY19" i="164"/>
  <c r="AX19" i="164"/>
  <c r="AW19" i="164"/>
  <c r="AV19" i="164"/>
  <c r="AU19" i="164"/>
  <c r="AT19" i="164"/>
  <c r="AZ18" i="164"/>
  <c r="AY18" i="164"/>
  <c r="AX18" i="164"/>
  <c r="AW18" i="164"/>
  <c r="AV18" i="164"/>
  <c r="AU18" i="164"/>
  <c r="AT18" i="164"/>
  <c r="AZ17" i="164"/>
  <c r="AY17" i="164"/>
  <c r="AX17" i="164"/>
  <c r="AW17" i="164"/>
  <c r="AV17" i="164"/>
  <c r="AU17" i="164"/>
  <c r="AT17" i="164"/>
  <c r="AZ15" i="164"/>
  <c r="AY15" i="164"/>
  <c r="AX15" i="164"/>
  <c r="AW15" i="164"/>
  <c r="AV15" i="164"/>
  <c r="AU15" i="164"/>
  <c r="AT15" i="164"/>
  <c r="AG731" i="119"/>
  <c r="AF731" i="119"/>
  <c r="AE731" i="119"/>
  <c r="AD731" i="119"/>
  <c r="AC731" i="119"/>
  <c r="AC20" i="119" s="1"/>
  <c r="AA731" i="119"/>
  <c r="AA20" i="119" s="1"/>
  <c r="Z731" i="119"/>
  <c r="Z20" i="119" s="1"/>
  <c r="Y731" i="119"/>
  <c r="X731" i="119"/>
  <c r="W731" i="119"/>
  <c r="U731" i="119"/>
  <c r="U20" i="119" s="1"/>
  <c r="T731" i="119"/>
  <c r="T20" i="119" s="1"/>
  <c r="S731" i="119"/>
  <c r="S20" i="119" s="1"/>
  <c r="R731" i="119"/>
  <c r="R20" i="119" s="1"/>
  <c r="Q731" i="119"/>
  <c r="Q20" i="119" s="1"/>
  <c r="O731" i="119"/>
  <c r="O20" i="119" s="1"/>
  <c r="N731" i="119"/>
  <c r="N20" i="119" s="1"/>
  <c r="M731" i="119"/>
  <c r="M20" i="119" s="1"/>
  <c r="L731" i="119"/>
  <c r="K731" i="119"/>
  <c r="E731" i="119"/>
  <c r="E20" i="119" s="1"/>
  <c r="F731" i="119"/>
  <c r="G731" i="119"/>
  <c r="H731" i="119"/>
  <c r="I731" i="119"/>
  <c r="I20" i="119" s="1"/>
  <c r="AG729" i="119"/>
  <c r="AG19" i="119" s="1"/>
  <c r="AF729" i="119"/>
  <c r="AF19" i="119" s="1"/>
  <c r="AE729" i="119"/>
  <c r="AE19" i="119" s="1"/>
  <c r="AD729" i="119"/>
  <c r="AD19" i="119" s="1"/>
  <c r="AC729" i="119"/>
  <c r="AC19" i="119" s="1"/>
  <c r="AA729" i="119"/>
  <c r="AA19" i="119" s="1"/>
  <c r="Z729" i="119"/>
  <c r="Z19" i="119" s="1"/>
  <c r="Y729" i="119"/>
  <c r="X729" i="119"/>
  <c r="W729" i="119"/>
  <c r="U729" i="119"/>
  <c r="T729" i="119"/>
  <c r="T19" i="119" s="1"/>
  <c r="S729" i="119"/>
  <c r="R729" i="119"/>
  <c r="R19" i="119" s="1"/>
  <c r="Q729" i="119"/>
  <c r="O729" i="119"/>
  <c r="O19" i="119" s="1"/>
  <c r="N729" i="119"/>
  <c r="N19" i="119" s="1"/>
  <c r="M729" i="119"/>
  <c r="L729" i="119"/>
  <c r="K729" i="119"/>
  <c r="K19" i="119" s="1"/>
  <c r="E729" i="119"/>
  <c r="E19" i="119" s="1"/>
  <c r="F729" i="119"/>
  <c r="F19" i="119" s="1"/>
  <c r="G729" i="119"/>
  <c r="G19" i="119" s="1"/>
  <c r="H729" i="119"/>
  <c r="H19" i="119" s="1"/>
  <c r="I729" i="119"/>
  <c r="I19" i="119" s="1"/>
  <c r="AG511" i="119"/>
  <c r="AF511" i="119"/>
  <c r="AF18" i="119" s="1"/>
  <c r="AE511" i="119"/>
  <c r="AE18" i="119" s="1"/>
  <c r="AD511" i="119"/>
  <c r="AD18" i="119" s="1"/>
  <c r="AC511" i="119"/>
  <c r="AC18" i="119" s="1"/>
  <c r="AG508" i="119"/>
  <c r="AG17" i="119" s="1"/>
  <c r="AF508" i="119"/>
  <c r="AE508" i="119"/>
  <c r="AD508" i="119"/>
  <c r="AC508" i="119"/>
  <c r="AC17" i="119" s="1"/>
  <c r="AA511" i="119"/>
  <c r="AA18" i="119" s="1"/>
  <c r="Z511" i="119"/>
  <c r="Z18" i="119" s="1"/>
  <c r="Y511" i="119"/>
  <c r="Y18" i="119" s="1"/>
  <c r="X511" i="119"/>
  <c r="X18" i="119" s="1"/>
  <c r="W511" i="119"/>
  <c r="W18" i="119" s="1"/>
  <c r="AA508" i="119"/>
  <c r="Z508" i="119"/>
  <c r="Y508" i="119"/>
  <c r="Y17" i="119" s="1"/>
  <c r="X508" i="119"/>
  <c r="X17" i="119" s="1"/>
  <c r="W508" i="119"/>
  <c r="W17" i="119" s="1"/>
  <c r="U511" i="119"/>
  <c r="T511" i="119"/>
  <c r="T18" i="119" s="1"/>
  <c r="S511" i="119"/>
  <c r="R511" i="119"/>
  <c r="Q511" i="119"/>
  <c r="U508" i="119"/>
  <c r="U17" i="119" s="1"/>
  <c r="T508" i="119"/>
  <c r="S508" i="119"/>
  <c r="S17" i="119" s="1"/>
  <c r="R508" i="119"/>
  <c r="R17" i="119" s="1"/>
  <c r="Q508" i="119"/>
  <c r="Q17" i="119" s="1"/>
  <c r="O511" i="119"/>
  <c r="O18" i="119" s="1"/>
  <c r="N511" i="119"/>
  <c r="M511" i="119"/>
  <c r="L511" i="119"/>
  <c r="L18" i="119" s="1"/>
  <c r="K511" i="119"/>
  <c r="K18" i="119" s="1"/>
  <c r="O508" i="119"/>
  <c r="N508" i="119"/>
  <c r="N17" i="119" s="1"/>
  <c r="M508" i="119"/>
  <c r="M17" i="119" s="1"/>
  <c r="L508" i="119"/>
  <c r="L17" i="119" s="1"/>
  <c r="K508" i="119"/>
  <c r="K17" i="119" s="1"/>
  <c r="I511" i="119"/>
  <c r="I18" i="119" s="1"/>
  <c r="H511" i="119"/>
  <c r="H18" i="119" s="1"/>
  <c r="G511" i="119"/>
  <c r="G18" i="119" s="1"/>
  <c r="F511" i="119"/>
  <c r="F18" i="119" s="1"/>
  <c r="E511" i="119"/>
  <c r="E18" i="119" s="1"/>
  <c r="I508" i="119"/>
  <c r="I17" i="119" s="1"/>
  <c r="H508" i="119"/>
  <c r="H17" i="119" s="1"/>
  <c r="G508" i="119"/>
  <c r="F508" i="119"/>
  <c r="E508" i="119"/>
  <c r="E17" i="119" s="1"/>
  <c r="AG492" i="119"/>
  <c r="AF492" i="119"/>
  <c r="AF491" i="119" s="1"/>
  <c r="AE492" i="119"/>
  <c r="AE491" i="119" s="1"/>
  <c r="AD492" i="119"/>
  <c r="AC492" i="119"/>
  <c r="AC491" i="119" s="1"/>
  <c r="AA492" i="119"/>
  <c r="AA491" i="119" s="1"/>
  <c r="Z492" i="119"/>
  <c r="Z491" i="119" s="1"/>
  <c r="Y492" i="119"/>
  <c r="X492" i="119"/>
  <c r="X491" i="119" s="1"/>
  <c r="W492" i="119"/>
  <c r="W491" i="119" s="1"/>
  <c r="U492" i="119"/>
  <c r="U491" i="119" s="1"/>
  <c r="T492" i="119"/>
  <c r="T491" i="119" s="1"/>
  <c r="S492" i="119"/>
  <c r="S491" i="119" s="1"/>
  <c r="R492" i="119"/>
  <c r="R491" i="119" s="1"/>
  <c r="Q492" i="119"/>
  <c r="Q491" i="119" s="1"/>
  <c r="O492" i="119"/>
  <c r="O491" i="119" s="1"/>
  <c r="N492" i="119"/>
  <c r="N491" i="119" s="1"/>
  <c r="M492" i="119"/>
  <c r="M491" i="119" s="1"/>
  <c r="L492" i="119"/>
  <c r="L491" i="119" s="1"/>
  <c r="K492" i="119"/>
  <c r="E492" i="119"/>
  <c r="E491" i="119" s="1"/>
  <c r="F492" i="119"/>
  <c r="F491" i="119" s="1"/>
  <c r="G492" i="119"/>
  <c r="G491" i="119" s="1"/>
  <c r="H492" i="119"/>
  <c r="H491" i="119" s="1"/>
  <c r="I492" i="119"/>
  <c r="I491" i="119" s="1"/>
  <c r="AG491" i="119"/>
  <c r="AD491" i="119"/>
  <c r="Y491" i="119"/>
  <c r="K491" i="119"/>
  <c r="AG483" i="119"/>
  <c r="AF483" i="119"/>
  <c r="AE483" i="119"/>
  <c r="AD483" i="119"/>
  <c r="AC483" i="119"/>
  <c r="AA483" i="119"/>
  <c r="Z483" i="119"/>
  <c r="Y483" i="119"/>
  <c r="X483" i="119"/>
  <c r="W483" i="119"/>
  <c r="U483" i="119"/>
  <c r="T483" i="119"/>
  <c r="S483" i="119"/>
  <c r="R483" i="119"/>
  <c r="Q483" i="119"/>
  <c r="O483" i="119"/>
  <c r="N483" i="119"/>
  <c r="M483" i="119"/>
  <c r="L483" i="119"/>
  <c r="K483" i="119"/>
  <c r="E483" i="119"/>
  <c r="F483" i="119"/>
  <c r="G483" i="119"/>
  <c r="H483" i="119"/>
  <c r="I483" i="119"/>
  <c r="E480" i="119"/>
  <c r="AG480" i="119"/>
  <c r="AG479" i="119" s="1"/>
  <c r="AF480" i="119"/>
  <c r="AE480" i="119"/>
  <c r="AD480" i="119"/>
  <c r="AC480" i="119"/>
  <c r="AA480" i="119"/>
  <c r="Z480" i="119"/>
  <c r="Y480" i="119"/>
  <c r="X480" i="119"/>
  <c r="W480" i="119"/>
  <c r="W479" i="119" s="1"/>
  <c r="U480" i="119"/>
  <c r="T480" i="119"/>
  <c r="S480" i="119"/>
  <c r="S479" i="119" s="1"/>
  <c r="R480" i="119"/>
  <c r="R479" i="119" s="1"/>
  <c r="Q480" i="119"/>
  <c r="Q479" i="119" s="1"/>
  <c r="O480" i="119"/>
  <c r="N480" i="119"/>
  <c r="M480" i="119"/>
  <c r="L480" i="119"/>
  <c r="K480" i="119"/>
  <c r="F480" i="119"/>
  <c r="G480" i="119"/>
  <c r="H480" i="119"/>
  <c r="I480" i="119"/>
  <c r="AG123" i="119"/>
  <c r="AG122" i="119" s="1"/>
  <c r="AF123" i="119"/>
  <c r="AF122" i="119" s="1"/>
  <c r="AE123" i="119"/>
  <c r="AD123" i="119"/>
  <c r="AD122" i="119" s="1"/>
  <c r="AC123" i="119"/>
  <c r="AC122" i="119" s="1"/>
  <c r="AE122" i="119"/>
  <c r="AA123" i="119"/>
  <c r="AA122" i="119" s="1"/>
  <c r="Z123" i="119"/>
  <c r="Z122" i="119" s="1"/>
  <c r="Y123" i="119"/>
  <c r="Y122" i="119" s="1"/>
  <c r="X123" i="119"/>
  <c r="X122" i="119" s="1"/>
  <c r="W123" i="119"/>
  <c r="W122" i="119" s="1"/>
  <c r="U123" i="119"/>
  <c r="U122" i="119" s="1"/>
  <c r="T123" i="119"/>
  <c r="S123" i="119"/>
  <c r="R123" i="119"/>
  <c r="R122" i="119" s="1"/>
  <c r="Q123" i="119"/>
  <c r="Q122" i="119" s="1"/>
  <c r="T122" i="119"/>
  <c r="S122" i="119"/>
  <c r="O123" i="119"/>
  <c r="O122" i="119" s="1"/>
  <c r="N123" i="119"/>
  <c r="N122" i="119" s="1"/>
  <c r="M123" i="119"/>
  <c r="M122" i="119" s="1"/>
  <c r="L123" i="119"/>
  <c r="L122" i="119" s="1"/>
  <c r="K123" i="119"/>
  <c r="K122" i="119" s="1"/>
  <c r="E123" i="119"/>
  <c r="E122" i="119" s="1"/>
  <c r="F123" i="119"/>
  <c r="F122" i="119" s="1"/>
  <c r="G123" i="119"/>
  <c r="G122" i="119" s="1"/>
  <c r="H123" i="119"/>
  <c r="H122" i="119" s="1"/>
  <c r="I123" i="119"/>
  <c r="I122" i="119" s="1"/>
  <c r="AG118" i="119"/>
  <c r="AF118" i="119"/>
  <c r="AE118" i="119"/>
  <c r="AD118" i="119"/>
  <c r="AC118" i="119"/>
  <c r="AC100" i="119" s="1"/>
  <c r="AA118" i="119"/>
  <c r="Z118" i="119"/>
  <c r="Y118" i="119"/>
  <c r="X118" i="119"/>
  <c r="W118" i="119"/>
  <c r="U118" i="119"/>
  <c r="T118" i="119"/>
  <c r="S118" i="119"/>
  <c r="R118" i="119"/>
  <c r="Q118" i="119"/>
  <c r="O118" i="119"/>
  <c r="N118" i="119"/>
  <c r="M118" i="119"/>
  <c r="L118" i="119"/>
  <c r="K118" i="119"/>
  <c r="E118" i="119"/>
  <c r="F118" i="119"/>
  <c r="G118" i="119"/>
  <c r="H118" i="119"/>
  <c r="I118" i="119"/>
  <c r="AG101" i="119"/>
  <c r="AG100" i="119" s="1"/>
  <c r="AF101" i="119"/>
  <c r="AE101" i="119"/>
  <c r="AD101" i="119"/>
  <c r="AC101" i="119"/>
  <c r="AA101" i="119"/>
  <c r="Z101" i="119"/>
  <c r="Y101" i="119"/>
  <c r="X101" i="119"/>
  <c r="W101" i="119"/>
  <c r="U101" i="119"/>
  <c r="U100" i="119" s="1"/>
  <c r="T101" i="119"/>
  <c r="T100" i="119" s="1"/>
  <c r="S101" i="119"/>
  <c r="S100" i="119" s="1"/>
  <c r="R101" i="119"/>
  <c r="R100" i="119" s="1"/>
  <c r="Q101" i="119"/>
  <c r="Q100" i="119" s="1"/>
  <c r="O101" i="119"/>
  <c r="N101" i="119"/>
  <c r="M101" i="119"/>
  <c r="L101" i="119"/>
  <c r="L100" i="119" s="1"/>
  <c r="K101" i="119"/>
  <c r="E101" i="119"/>
  <c r="F101" i="119"/>
  <c r="G101" i="119"/>
  <c r="H101" i="119"/>
  <c r="I101" i="119"/>
  <c r="AG96" i="119"/>
  <c r="AF96" i="119"/>
  <c r="AE96" i="119"/>
  <c r="AD96" i="119"/>
  <c r="AC96" i="119"/>
  <c r="AA96" i="119"/>
  <c r="Z96" i="119"/>
  <c r="Y96" i="119"/>
  <c r="X96" i="119"/>
  <c r="W96" i="119"/>
  <c r="U96" i="119"/>
  <c r="T96" i="119"/>
  <c r="S96" i="119"/>
  <c r="R96" i="119"/>
  <c r="Q96" i="119"/>
  <c r="O96" i="119"/>
  <c r="N96" i="119"/>
  <c r="M96" i="119"/>
  <c r="L96" i="119"/>
  <c r="K96" i="119"/>
  <c r="E96" i="119"/>
  <c r="F96" i="119"/>
  <c r="G96" i="119"/>
  <c r="H96" i="119"/>
  <c r="I96" i="119"/>
  <c r="AG92" i="119"/>
  <c r="AF92" i="119"/>
  <c r="AE92" i="119"/>
  <c r="AD92" i="119"/>
  <c r="AC92" i="119"/>
  <c r="AC87" i="119" s="1"/>
  <c r="AA92" i="119"/>
  <c r="Z92" i="119"/>
  <c r="Y92" i="119"/>
  <c r="X92" i="119"/>
  <c r="W92" i="119"/>
  <c r="W87" i="119" s="1"/>
  <c r="U92" i="119"/>
  <c r="T92" i="119"/>
  <c r="S92" i="119"/>
  <c r="R92" i="119"/>
  <c r="Q92" i="119"/>
  <c r="O92" i="119"/>
  <c r="N92" i="119"/>
  <c r="M92" i="119"/>
  <c r="L92" i="119"/>
  <c r="K92" i="119"/>
  <c r="E92" i="119"/>
  <c r="F92" i="119"/>
  <c r="G92" i="119"/>
  <c r="H92" i="119"/>
  <c r="I92" i="119"/>
  <c r="AG88" i="119"/>
  <c r="AF88" i="119"/>
  <c r="AF87" i="119" s="1"/>
  <c r="AE88" i="119"/>
  <c r="AD88" i="119"/>
  <c r="AC88" i="119"/>
  <c r="AA88" i="119"/>
  <c r="Z88" i="119"/>
  <c r="Y88" i="119"/>
  <c r="X88" i="119"/>
  <c r="W88" i="119"/>
  <c r="U88" i="119"/>
  <c r="U87" i="119" s="1"/>
  <c r="T88" i="119"/>
  <c r="S88" i="119"/>
  <c r="R88" i="119"/>
  <c r="R87" i="119" s="1"/>
  <c r="Q88" i="119"/>
  <c r="Q87" i="119" s="1"/>
  <c r="O88" i="119"/>
  <c r="N88" i="119"/>
  <c r="M88" i="119"/>
  <c r="M87" i="119" s="1"/>
  <c r="L88" i="119"/>
  <c r="K88" i="119"/>
  <c r="E88" i="119"/>
  <c r="F88" i="119"/>
  <c r="G88" i="119"/>
  <c r="H88" i="119"/>
  <c r="I88" i="119"/>
  <c r="AG84" i="119"/>
  <c r="AF84" i="119"/>
  <c r="AE84" i="119"/>
  <c r="AD84" i="119"/>
  <c r="AC84" i="119"/>
  <c r="AA84" i="119"/>
  <c r="Z84" i="119"/>
  <c r="Y84" i="119"/>
  <c r="X84" i="119"/>
  <c r="W84" i="119"/>
  <c r="U84" i="119"/>
  <c r="T84" i="119"/>
  <c r="S84" i="119"/>
  <c r="R84" i="119"/>
  <c r="Q84" i="119"/>
  <c r="O84" i="119"/>
  <c r="N84" i="119"/>
  <c r="M84" i="119"/>
  <c r="L84" i="119"/>
  <c r="K84" i="119"/>
  <c r="E84" i="119"/>
  <c r="F84" i="119"/>
  <c r="G84" i="119"/>
  <c r="H84" i="119"/>
  <c r="I84" i="119"/>
  <c r="AG30" i="119"/>
  <c r="AF30" i="119"/>
  <c r="AE30" i="119"/>
  <c r="AD30" i="119"/>
  <c r="AC30" i="119"/>
  <c r="AA30" i="119"/>
  <c r="Z30" i="119"/>
  <c r="Y30" i="119"/>
  <c r="X30" i="119"/>
  <c r="W30" i="119"/>
  <c r="U30" i="119"/>
  <c r="U23" i="119" s="1"/>
  <c r="T30" i="119"/>
  <c r="S30" i="119"/>
  <c r="R30" i="119"/>
  <c r="Q30" i="119"/>
  <c r="O30" i="119"/>
  <c r="N30" i="119"/>
  <c r="M30" i="119"/>
  <c r="L30" i="119"/>
  <c r="K30" i="119"/>
  <c r="E30" i="119"/>
  <c r="F30" i="119"/>
  <c r="G30" i="119"/>
  <c r="H30" i="119"/>
  <c r="I30" i="119"/>
  <c r="Q27" i="119"/>
  <c r="AD27" i="119"/>
  <c r="AG27" i="119"/>
  <c r="AF27" i="119"/>
  <c r="AE27" i="119"/>
  <c r="AC27" i="119"/>
  <c r="AA27" i="119"/>
  <c r="Z27" i="119"/>
  <c r="Y27" i="119"/>
  <c r="X27" i="119"/>
  <c r="W27" i="119"/>
  <c r="U27" i="119"/>
  <c r="T27" i="119"/>
  <c r="S27" i="119"/>
  <c r="R27" i="119"/>
  <c r="O27" i="119"/>
  <c r="N27" i="119"/>
  <c r="M27" i="119"/>
  <c r="L27" i="119"/>
  <c r="K27" i="119"/>
  <c r="E27" i="119"/>
  <c r="F27" i="119"/>
  <c r="G27" i="119"/>
  <c r="H27" i="119"/>
  <c r="I27" i="119"/>
  <c r="U24" i="119"/>
  <c r="U19" i="119"/>
  <c r="AG24" i="119"/>
  <c r="AF24" i="119"/>
  <c r="AE24" i="119"/>
  <c r="AD24" i="119"/>
  <c r="AC24" i="119"/>
  <c r="AC23" i="119" s="1"/>
  <c r="AG20" i="119"/>
  <c r="AF20" i="119"/>
  <c r="AE20" i="119"/>
  <c r="AD20" i="119"/>
  <c r="AG18" i="119"/>
  <c r="AF17" i="119"/>
  <c r="AE17" i="119"/>
  <c r="AD17" i="119"/>
  <c r="AA24" i="119"/>
  <c r="AA23" i="119" s="1"/>
  <c r="Z24" i="119"/>
  <c r="Z23" i="119" s="1"/>
  <c r="Y24" i="119"/>
  <c r="X24" i="119"/>
  <c r="W24" i="119"/>
  <c r="Y20" i="119"/>
  <c r="X20" i="119"/>
  <c r="W20" i="119"/>
  <c r="Y19" i="119"/>
  <c r="X19" i="119"/>
  <c r="W19" i="119"/>
  <c r="AA17" i="119"/>
  <c r="Z17" i="119"/>
  <c r="T24" i="119"/>
  <c r="S24" i="119"/>
  <c r="R24" i="119"/>
  <c r="Q24" i="119"/>
  <c r="S19" i="119"/>
  <c r="Q19" i="119"/>
  <c r="U18" i="119"/>
  <c r="S18" i="119"/>
  <c r="R18" i="119"/>
  <c r="Q18" i="119"/>
  <c r="T17" i="119"/>
  <c r="O24" i="119"/>
  <c r="N24" i="119"/>
  <c r="M24" i="119"/>
  <c r="M23" i="119" s="1"/>
  <c r="L24" i="119"/>
  <c r="K24" i="119"/>
  <c r="L20" i="119"/>
  <c r="K20" i="119"/>
  <c r="M19" i="119"/>
  <c r="L19" i="119"/>
  <c r="N18" i="119"/>
  <c r="M18" i="119"/>
  <c r="O17" i="119"/>
  <c r="F17" i="119"/>
  <c r="G17" i="119"/>
  <c r="F20" i="119"/>
  <c r="G20" i="119"/>
  <c r="H20" i="119"/>
  <c r="E24" i="119"/>
  <c r="E23" i="119" s="1"/>
  <c r="F24" i="119"/>
  <c r="G24" i="119"/>
  <c r="H24" i="119"/>
  <c r="I24" i="119"/>
  <c r="I87" i="119" l="1"/>
  <c r="X100" i="119"/>
  <c r="X87" i="119"/>
  <c r="E100" i="119"/>
  <c r="Y100" i="119"/>
  <c r="AG23" i="119"/>
  <c r="AG22" i="119" s="1"/>
  <c r="AG15" i="119" s="1"/>
  <c r="G87" i="119"/>
  <c r="K100" i="119"/>
  <c r="Z479" i="119"/>
  <c r="Z87" i="119"/>
  <c r="AA479" i="119"/>
  <c r="AC479" i="119"/>
  <c r="AC99" i="119" s="1"/>
  <c r="AC16" i="119" s="1"/>
  <c r="AC14" i="119" s="1"/>
  <c r="AC21" i="119" s="1"/>
  <c r="K87" i="119"/>
  <c r="I23" i="119"/>
  <c r="I22" i="119" s="1"/>
  <c r="I15" i="119" s="1"/>
  <c r="H23" i="119"/>
  <c r="H22" i="119" s="1"/>
  <c r="H15" i="119" s="1"/>
  <c r="O23" i="119"/>
  <c r="O22" i="119" s="1"/>
  <c r="O15" i="119" s="1"/>
  <c r="M479" i="119"/>
  <c r="AF479" i="119"/>
  <c r="I100" i="119"/>
  <c r="AC22" i="119"/>
  <c r="AC15" i="119" s="1"/>
  <c r="W100" i="119"/>
  <c r="AA87" i="119"/>
  <c r="AA22" i="119" s="1"/>
  <c r="AA15" i="119" s="1"/>
  <c r="N23" i="119"/>
  <c r="G23" i="119"/>
  <c r="T23" i="119"/>
  <c r="W23" i="119"/>
  <c r="AE100" i="119"/>
  <c r="AE99" i="119" s="1"/>
  <c r="AE16" i="119" s="1"/>
  <c r="H100" i="119"/>
  <c r="AD23" i="119"/>
  <c r="K23" i="119"/>
  <c r="K22" i="119" s="1"/>
  <c r="K15" i="119" s="1"/>
  <c r="K14" i="119" s="1"/>
  <c r="K21" i="119" s="1"/>
  <c r="F87" i="119"/>
  <c r="AA100" i="119"/>
  <c r="AA99" i="119" s="1"/>
  <c r="AA16" i="119" s="1"/>
  <c r="AA14" i="119" s="1"/>
  <c r="AA21" i="119" s="1"/>
  <c r="G479" i="119"/>
  <c r="E87" i="119"/>
  <c r="F479" i="119"/>
  <c r="L87" i="119"/>
  <c r="O100" i="119"/>
  <c r="L479" i="119"/>
  <c r="L99" i="119" s="1"/>
  <c r="L16" i="119" s="1"/>
  <c r="O87" i="119"/>
  <c r="O479" i="119"/>
  <c r="T479" i="119"/>
  <c r="AU491" i="164"/>
  <c r="AZ479" i="164"/>
  <c r="AW479" i="164"/>
  <c r="AY491" i="164"/>
  <c r="AT492" i="164"/>
  <c r="AX492" i="164"/>
  <c r="AW480" i="164"/>
  <c r="AV491" i="164"/>
  <c r="AZ491" i="164"/>
  <c r="AU479" i="164"/>
  <c r="AY479" i="164"/>
  <c r="AV492" i="164"/>
  <c r="AZ492" i="164"/>
  <c r="AU480" i="164"/>
  <c r="AY480" i="164"/>
  <c r="AT491" i="164"/>
  <c r="AX491" i="164"/>
  <c r="H87" i="119"/>
  <c r="Y87" i="119"/>
  <c r="AD100" i="119"/>
  <c r="AD99" i="119" s="1"/>
  <c r="AD16" i="119" s="1"/>
  <c r="E479" i="119"/>
  <c r="E99" i="119" s="1"/>
  <c r="E16" i="119" s="1"/>
  <c r="S87" i="119"/>
  <c r="AG87" i="119"/>
  <c r="AF100" i="119"/>
  <c r="AF99" i="119" s="1"/>
  <c r="AF16" i="119" s="1"/>
  <c r="Z100" i="119"/>
  <c r="K479" i="119"/>
  <c r="Y479" i="119"/>
  <c r="Y23" i="119"/>
  <c r="AF23" i="119"/>
  <c r="AF22" i="119" s="1"/>
  <c r="AF15" i="119" s="1"/>
  <c r="T87" i="119"/>
  <c r="G100" i="119"/>
  <c r="I479" i="119"/>
  <c r="X479" i="119"/>
  <c r="X99" i="119" s="1"/>
  <c r="X16" i="119" s="1"/>
  <c r="W22" i="119"/>
  <c r="W15" i="119" s="1"/>
  <c r="W14" i="119" s="1"/>
  <c r="W21" i="119" s="1"/>
  <c r="N87" i="119"/>
  <c r="F100" i="119"/>
  <c r="Q23" i="119"/>
  <c r="Q22" i="119" s="1"/>
  <c r="Q15" i="119" s="1"/>
  <c r="AE87" i="119"/>
  <c r="M100" i="119"/>
  <c r="N100" i="119"/>
  <c r="N479" i="119"/>
  <c r="AD479" i="119"/>
  <c r="U479" i="119"/>
  <c r="AE479" i="119"/>
  <c r="H479" i="119"/>
  <c r="K99" i="119"/>
  <c r="K16" i="119" s="1"/>
  <c r="W99" i="119"/>
  <c r="W16" i="119" s="1"/>
  <c r="T99" i="119"/>
  <c r="T16" i="119" s="1"/>
  <c r="R99" i="119"/>
  <c r="R16" i="119" s="1"/>
  <c r="U99" i="119"/>
  <c r="U16" i="119" s="1"/>
  <c r="S99" i="119"/>
  <c r="S16" i="119" s="1"/>
  <c r="M99" i="119"/>
  <c r="M16" i="119" s="1"/>
  <c r="AG99" i="119"/>
  <c r="AG16" i="119" s="1"/>
  <c r="Z99" i="119"/>
  <c r="Z16" i="119" s="1"/>
  <c r="Y99" i="119"/>
  <c r="Y16" i="119" s="1"/>
  <c r="Q99" i="119"/>
  <c r="Q16" i="119" s="1"/>
  <c r="O99" i="119"/>
  <c r="O16" i="119" s="1"/>
  <c r="N99" i="119"/>
  <c r="N16" i="119" s="1"/>
  <c r="I99" i="119"/>
  <c r="I16" i="119" s="1"/>
  <c r="F99" i="119"/>
  <c r="F16" i="119" s="1"/>
  <c r="G99" i="119"/>
  <c r="G16" i="119" s="1"/>
  <c r="U22" i="119"/>
  <c r="U15" i="119" s="1"/>
  <c r="AD87" i="119"/>
  <c r="Z22" i="119"/>
  <c r="Z15" i="119" s="1"/>
  <c r="M22" i="119"/>
  <c r="M15" i="119" s="1"/>
  <c r="E22" i="119"/>
  <c r="E15" i="119" s="1"/>
  <c r="G22" i="119"/>
  <c r="G15" i="119" s="1"/>
  <c r="Y22" i="119"/>
  <c r="Y15" i="119" s="1"/>
  <c r="Y14" i="119" s="1"/>
  <c r="Y21" i="119" s="1"/>
  <c r="N22" i="119"/>
  <c r="N15" i="119" s="1"/>
  <c r="S23" i="119"/>
  <c r="S22" i="119" s="1"/>
  <c r="S15" i="119" s="1"/>
  <c r="F23" i="119"/>
  <c r="F22" i="119" s="1"/>
  <c r="F15" i="119" s="1"/>
  <c r="AE23" i="119"/>
  <c r="X23" i="119"/>
  <c r="X22" i="119" s="1"/>
  <c r="X15" i="119" s="1"/>
  <c r="R23" i="119"/>
  <c r="R22" i="119" s="1"/>
  <c r="R15" i="119" s="1"/>
  <c r="L23" i="119"/>
  <c r="L22" i="119" s="1"/>
  <c r="L15" i="119" s="1"/>
  <c r="O14" i="119" l="1"/>
  <c r="O21" i="119" s="1"/>
  <c r="M14" i="119"/>
  <c r="M21" i="119" s="1"/>
  <c r="T22" i="119"/>
  <c r="T15" i="119" s="1"/>
  <c r="L14" i="119"/>
  <c r="L21" i="119" s="1"/>
  <c r="R14" i="119"/>
  <c r="R21" i="119" s="1"/>
  <c r="AD22" i="119"/>
  <c r="AD15" i="119" s="1"/>
  <c r="H99" i="119"/>
  <c r="H16" i="119" s="1"/>
  <c r="AE22" i="119"/>
  <c r="AE15" i="119" s="1"/>
  <c r="AE14" i="119" s="1"/>
  <c r="AE21" i="119" s="1"/>
  <c r="AX99" i="164"/>
  <c r="AZ99" i="164"/>
  <c r="AW99" i="164"/>
  <c r="AU99" i="164"/>
  <c r="AT99" i="164"/>
  <c r="AY99" i="164"/>
  <c r="AV99" i="164"/>
  <c r="H14" i="119"/>
  <c r="H21" i="119" s="1"/>
  <c r="T14" i="119"/>
  <c r="T21" i="119" s="1"/>
  <c r="N14" i="119"/>
  <c r="N21" i="119" s="1"/>
  <c r="U14" i="119"/>
  <c r="U21" i="119" s="1"/>
  <c r="X14" i="119"/>
  <c r="X21" i="119" s="1"/>
  <c r="S14" i="119"/>
  <c r="S21" i="119" s="1"/>
  <c r="AD14" i="119"/>
  <c r="AD21" i="119" s="1"/>
  <c r="Q14" i="119"/>
  <c r="Q21" i="119" s="1"/>
  <c r="AG14" i="119"/>
  <c r="AG21" i="119" s="1"/>
  <c r="Z14" i="119"/>
  <c r="Z21" i="119" s="1"/>
  <c r="I14" i="119"/>
  <c r="I21" i="119" s="1"/>
  <c r="G14" i="119"/>
  <c r="G21" i="119" s="1"/>
  <c r="AF14" i="119"/>
  <c r="AF21" i="119" s="1"/>
  <c r="E14" i="119"/>
  <c r="E21" i="119" s="1"/>
  <c r="F14" i="119"/>
  <c r="F21" i="119" s="1"/>
  <c r="AV16" i="164" l="1"/>
  <c r="AT16" i="164"/>
  <c r="AW16" i="164"/>
  <c r="AX16" i="164"/>
  <c r="AY16" i="164"/>
  <c r="AU16" i="164"/>
  <c r="AZ16" i="164"/>
  <c r="AZ21" i="164" l="1"/>
  <c r="AZ14" i="164"/>
  <c r="AY21" i="164"/>
  <c r="AY14" i="164"/>
  <c r="AW21" i="164"/>
  <c r="AW14" i="164"/>
  <c r="AV21" i="164"/>
  <c r="AV14" i="164"/>
  <c r="AU21" i="164"/>
  <c r="AU14" i="164"/>
  <c r="AX21" i="164"/>
  <c r="AX14" i="164"/>
  <c r="AT21" i="164"/>
  <c r="AT14" i="164"/>
  <c r="AL209" i="185" l="1"/>
  <c r="AK209" i="185"/>
  <c r="AJ209" i="185"/>
  <c r="AI209" i="185"/>
  <c r="AH209" i="185"/>
  <c r="AG209" i="185"/>
  <c r="AF209" i="185"/>
  <c r="AH199" i="185"/>
  <c r="AJ199" i="185"/>
  <c r="AF199" i="185"/>
  <c r="AH188" i="185"/>
  <c r="Z58" i="185"/>
  <c r="Z57" i="185" s="1"/>
  <c r="Z56" i="185" s="1"/>
  <c r="S58" i="185"/>
  <c r="AF56" i="185"/>
  <c r="AK56" i="185"/>
  <c r="Z54" i="185"/>
  <c r="AL42" i="185"/>
  <c r="AK42" i="185"/>
  <c r="AJ42" i="185"/>
  <c r="AI42" i="185"/>
  <c r="AH42" i="185"/>
  <c r="AG42" i="185"/>
  <c r="AF42" i="185"/>
  <c r="AL33" i="185"/>
  <c r="AK33" i="185"/>
  <c r="AJ33" i="185"/>
  <c r="AI33" i="185"/>
  <c r="AH33" i="185"/>
  <c r="AG33" i="185"/>
  <c r="AF33" i="185"/>
  <c r="AL30" i="185"/>
  <c r="AK30" i="185"/>
  <c r="AJ30" i="185"/>
  <c r="AI30" i="185"/>
  <c r="AH30" i="185"/>
  <c r="AG30" i="185"/>
  <c r="AF30" i="185"/>
  <c r="AE26" i="185"/>
  <c r="AE23" i="185" s="1"/>
  <c r="AE22" i="185" s="1"/>
  <c r="AE15" i="185" s="1"/>
  <c r="AE14" i="185" s="1"/>
  <c r="AE21" i="185" s="1"/>
  <c r="AD26" i="185"/>
  <c r="AD23" i="185" s="1"/>
  <c r="AD22" i="185" s="1"/>
  <c r="AD15" i="185" s="1"/>
  <c r="AD14" i="185" s="1"/>
  <c r="AD21" i="185" s="1"/>
  <c r="AC26" i="185"/>
  <c r="AC23" i="185" s="1"/>
  <c r="AC22" i="185" s="1"/>
  <c r="AC15" i="185" s="1"/>
  <c r="AC14" i="185" s="1"/>
  <c r="AC21" i="185" s="1"/>
  <c r="AB26" i="185"/>
  <c r="AB23" i="185" s="1"/>
  <c r="AB22" i="185" s="1"/>
  <c r="AB15" i="185" s="1"/>
  <c r="AB14" i="185" s="1"/>
  <c r="AB21" i="185" s="1"/>
  <c r="AA26" i="185"/>
  <c r="AA23" i="185" s="1"/>
  <c r="AA22" i="185" s="1"/>
  <c r="AA15" i="185" s="1"/>
  <c r="AA14" i="185" s="1"/>
  <c r="AA21" i="185" s="1"/>
  <c r="Z26" i="185"/>
  <c r="Z23" i="185" s="1"/>
  <c r="Z22" i="185" s="1"/>
  <c r="Z15" i="185" s="1"/>
  <c r="Y26" i="185"/>
  <c r="Y23" i="185" s="1"/>
  <c r="Y22" i="185" s="1"/>
  <c r="Y15" i="185" s="1"/>
  <c r="Y14" i="185" s="1"/>
  <c r="Y21" i="185" s="1"/>
  <c r="X26" i="185"/>
  <c r="X23" i="185" s="1"/>
  <c r="X22" i="185" s="1"/>
  <c r="X15" i="185" s="1"/>
  <c r="X14" i="185" s="1"/>
  <c r="X21" i="185" s="1"/>
  <c r="W26" i="185"/>
  <c r="W23" i="185" s="1"/>
  <c r="W22" i="185" s="1"/>
  <c r="W15" i="185" s="1"/>
  <c r="W14" i="185" s="1"/>
  <c r="W21" i="185" s="1"/>
  <c r="V26" i="185"/>
  <c r="V23" i="185" s="1"/>
  <c r="V22" i="185" s="1"/>
  <c r="V15" i="185" s="1"/>
  <c r="V14" i="185" s="1"/>
  <c r="V21" i="185" s="1"/>
  <c r="U26" i="185"/>
  <c r="U23" i="185" s="1"/>
  <c r="U22" i="185" s="1"/>
  <c r="U15" i="185" s="1"/>
  <c r="U14" i="185" s="1"/>
  <c r="U21" i="185" s="1"/>
  <c r="T26" i="185"/>
  <c r="T23" i="185" s="1"/>
  <c r="T22" i="185" s="1"/>
  <c r="T15" i="185" s="1"/>
  <c r="T14" i="185" s="1"/>
  <c r="T21" i="185" s="1"/>
  <c r="S26" i="185"/>
  <c r="S23" i="185" s="1"/>
  <c r="S22" i="185" s="1"/>
  <c r="S15" i="185" s="1"/>
  <c r="R26" i="185"/>
  <c r="R23" i="185" s="1"/>
  <c r="R22" i="185" s="1"/>
  <c r="R15" i="185" s="1"/>
  <c r="R14" i="185" s="1"/>
  <c r="R21" i="185" s="1"/>
  <c r="Q26" i="185"/>
  <c r="Q23" i="185" s="1"/>
  <c r="Q22" i="185" s="1"/>
  <c r="Q15" i="185" s="1"/>
  <c r="Q14" i="185" s="1"/>
  <c r="Q21" i="185" s="1"/>
  <c r="P26" i="185"/>
  <c r="P23" i="185" s="1"/>
  <c r="P22" i="185" s="1"/>
  <c r="P15" i="185" s="1"/>
  <c r="P14" i="185" s="1"/>
  <c r="P21" i="185" s="1"/>
  <c r="O26" i="185"/>
  <c r="O23" i="185" s="1"/>
  <c r="O22" i="185" s="1"/>
  <c r="O15" i="185" s="1"/>
  <c r="O14" i="185" s="1"/>
  <c r="O21" i="185" s="1"/>
  <c r="N26" i="185"/>
  <c r="N23" i="185" s="1"/>
  <c r="N22" i="185" s="1"/>
  <c r="N15" i="185" s="1"/>
  <c r="N14" i="185" s="1"/>
  <c r="N21" i="185" s="1"/>
  <c r="M26" i="185"/>
  <c r="M23" i="185" s="1"/>
  <c r="M22" i="185" s="1"/>
  <c r="M15" i="185" s="1"/>
  <c r="M14" i="185" s="1"/>
  <c r="M21" i="185" s="1"/>
  <c r="L26" i="185"/>
  <c r="L23" i="185" s="1"/>
  <c r="L22" i="185" s="1"/>
  <c r="L15" i="185" s="1"/>
  <c r="L14" i="185" s="1"/>
  <c r="L21" i="185" s="1"/>
  <c r="K26" i="185"/>
  <c r="J26" i="185"/>
  <c r="I26" i="185"/>
  <c r="H26" i="185"/>
  <c r="G26" i="185"/>
  <c r="F26" i="185"/>
  <c r="E26" i="185"/>
  <c r="AJ26" i="185" l="1"/>
  <c r="H23" i="185"/>
  <c r="S57" i="185"/>
  <c r="AG58" i="185"/>
  <c r="AI26" i="185"/>
  <c r="G23" i="185"/>
  <c r="AF26" i="185"/>
  <c r="K23" i="185"/>
  <c r="AG26" i="185"/>
  <c r="E23" i="185"/>
  <c r="AK26" i="185"/>
  <c r="I23" i="185"/>
  <c r="AH26" i="185"/>
  <c r="F23" i="185"/>
  <c r="AL26" i="185"/>
  <c r="J23" i="185"/>
  <c r="Z53" i="185"/>
  <c r="AG54" i="185"/>
  <c r="AI199" i="185"/>
  <c r="AL199" i="185"/>
  <c r="AG199" i="185"/>
  <c r="AK199" i="185"/>
  <c r="AF188" i="185"/>
  <c r="AG188" i="185"/>
  <c r="AH56" i="185"/>
  <c r="AL56" i="185"/>
  <c r="AJ56" i="185"/>
  <c r="AI56" i="185"/>
  <c r="AI46" i="185"/>
  <c r="AI188" i="185"/>
  <c r="AJ188" i="185"/>
  <c r="AK188" i="185"/>
  <c r="AL188" i="185"/>
  <c r="AF46" i="185"/>
  <c r="AH46" i="185"/>
  <c r="AL46" i="185"/>
  <c r="J22" i="185" l="1"/>
  <c r="AL23" i="185"/>
  <c r="I22" i="185"/>
  <c r="AK23" i="185"/>
  <c r="AI23" i="185"/>
  <c r="G22" i="185"/>
  <c r="H22" i="185"/>
  <c r="AJ23" i="185"/>
  <c r="S56" i="185"/>
  <c r="AG57" i="185"/>
  <c r="AG53" i="185"/>
  <c r="Z46" i="185"/>
  <c r="Z45" i="185" s="1"/>
  <c r="Z16" i="185" s="1"/>
  <c r="Z14" i="185" s="1"/>
  <c r="Z21" i="185" s="1"/>
  <c r="F22" i="185"/>
  <c r="AH23" i="185"/>
  <c r="AG23" i="185"/>
  <c r="E22" i="185"/>
  <c r="K22" i="185"/>
  <c r="AF23" i="185"/>
  <c r="AK45" i="185"/>
  <c r="AL45" i="185"/>
  <c r="AI45" i="185"/>
  <c r="AJ45" i="185"/>
  <c r="AJ46" i="185"/>
  <c r="AH45" i="185"/>
  <c r="AK46" i="185"/>
  <c r="AF45" i="185"/>
  <c r="D731" i="125"/>
  <c r="D20" i="125" s="1"/>
  <c r="E731" i="125"/>
  <c r="AN731" i="125" s="1"/>
  <c r="F731" i="125"/>
  <c r="F20" i="125" s="1"/>
  <c r="G731" i="125"/>
  <c r="AP731" i="125" s="1"/>
  <c r="H731" i="125"/>
  <c r="AQ731" i="125" s="1"/>
  <c r="I731" i="125"/>
  <c r="J731" i="125"/>
  <c r="K731" i="125"/>
  <c r="L731" i="125"/>
  <c r="L20" i="125" s="1"/>
  <c r="M731" i="125"/>
  <c r="M20" i="125" s="1"/>
  <c r="N731" i="125"/>
  <c r="N20" i="125" s="1"/>
  <c r="O731" i="125"/>
  <c r="O20" i="125" s="1"/>
  <c r="P731" i="125"/>
  <c r="Q731" i="125"/>
  <c r="AS731" i="125" s="1"/>
  <c r="R731" i="125"/>
  <c r="S731" i="125"/>
  <c r="S20" i="125" s="1"/>
  <c r="T731" i="125"/>
  <c r="T20" i="125" s="1"/>
  <c r="U731" i="125"/>
  <c r="U20" i="125" s="1"/>
  <c r="V731" i="125"/>
  <c r="V20" i="125" s="1"/>
  <c r="W731" i="125"/>
  <c r="W20" i="125" s="1"/>
  <c r="X731" i="125"/>
  <c r="X20" i="125" s="1"/>
  <c r="Y731" i="125"/>
  <c r="Z731" i="125"/>
  <c r="AA731" i="125"/>
  <c r="AB731" i="125"/>
  <c r="AB20" i="125" s="1"/>
  <c r="AC731" i="125"/>
  <c r="AC20" i="125" s="1"/>
  <c r="AD731" i="125"/>
  <c r="AD20" i="125" s="1"/>
  <c r="AE731" i="125"/>
  <c r="AE20" i="125" s="1"/>
  <c r="AF731" i="125"/>
  <c r="AG731" i="125"/>
  <c r="AH731" i="125"/>
  <c r="AI731" i="125"/>
  <c r="AI20" i="125" s="1"/>
  <c r="AJ731" i="125"/>
  <c r="AJ20" i="125" s="1"/>
  <c r="AK731" i="125"/>
  <c r="AK20" i="125" s="1"/>
  <c r="AL731" i="125"/>
  <c r="AL20" i="125" s="1"/>
  <c r="AM731" i="125"/>
  <c r="AM20" i="125" s="1"/>
  <c r="D729" i="125"/>
  <c r="D19" i="125" s="1"/>
  <c r="E729" i="125"/>
  <c r="F729" i="125"/>
  <c r="G729" i="125"/>
  <c r="H729" i="125"/>
  <c r="I729" i="125"/>
  <c r="J729" i="125"/>
  <c r="K729" i="125"/>
  <c r="L729" i="125"/>
  <c r="M729" i="125"/>
  <c r="N729" i="125"/>
  <c r="O729" i="125"/>
  <c r="P729" i="125"/>
  <c r="P19" i="125" s="1"/>
  <c r="Q729" i="125"/>
  <c r="Q19" i="125" s="1"/>
  <c r="R729" i="125"/>
  <c r="R19" i="125" s="1"/>
  <c r="S729" i="125"/>
  <c r="S19" i="125" s="1"/>
  <c r="T729" i="125"/>
  <c r="T19" i="125" s="1"/>
  <c r="U729" i="125"/>
  <c r="V729" i="125"/>
  <c r="W729" i="125"/>
  <c r="X729" i="125"/>
  <c r="Y729" i="125"/>
  <c r="Z729" i="125"/>
  <c r="AA729" i="125"/>
  <c r="AB729" i="125"/>
  <c r="AC729" i="125"/>
  <c r="AD729" i="125"/>
  <c r="AE729" i="125"/>
  <c r="AF729" i="125"/>
  <c r="AF19" i="125" s="1"/>
  <c r="AG729" i="125"/>
  <c r="AG19" i="125" s="1"/>
  <c r="AH729" i="125"/>
  <c r="AH19" i="125" s="1"/>
  <c r="AI729" i="125"/>
  <c r="AP729" i="125" s="1"/>
  <c r="AJ729" i="125"/>
  <c r="AJ19" i="125" s="1"/>
  <c r="AK729" i="125"/>
  <c r="AL729" i="125"/>
  <c r="AM729" i="125"/>
  <c r="D511" i="125"/>
  <c r="E511" i="125"/>
  <c r="F511" i="125"/>
  <c r="G511" i="125"/>
  <c r="G18" i="125" s="1"/>
  <c r="H511" i="125"/>
  <c r="I511" i="125"/>
  <c r="J511" i="125"/>
  <c r="AS511" i="125" s="1"/>
  <c r="K511" i="125"/>
  <c r="L511" i="125"/>
  <c r="AN511" i="125" s="1"/>
  <c r="M511" i="125"/>
  <c r="N511" i="125"/>
  <c r="O511" i="125"/>
  <c r="AQ511" i="125" s="1"/>
  <c r="P511" i="125"/>
  <c r="P18" i="125" s="1"/>
  <c r="Q511" i="125"/>
  <c r="R511" i="125"/>
  <c r="S511" i="125"/>
  <c r="T511" i="125"/>
  <c r="U511" i="125"/>
  <c r="V511" i="125"/>
  <c r="W511" i="125"/>
  <c r="W18" i="125" s="1"/>
  <c r="X511" i="125"/>
  <c r="Y511" i="125"/>
  <c r="Z511" i="125"/>
  <c r="AA511" i="125"/>
  <c r="AA18" i="125" s="1"/>
  <c r="AB511" i="125"/>
  <c r="AC511" i="125"/>
  <c r="AD511" i="125"/>
  <c r="AE511" i="125"/>
  <c r="AE18" i="125" s="1"/>
  <c r="AF511" i="125"/>
  <c r="AF18" i="125" s="1"/>
  <c r="AG511" i="125"/>
  <c r="AH511" i="125"/>
  <c r="AI511" i="125"/>
  <c r="AI18" i="125" s="1"/>
  <c r="AJ511" i="125"/>
  <c r="AJ18" i="125" s="1"/>
  <c r="AK511" i="125"/>
  <c r="AK18" i="125" s="1"/>
  <c r="AL511" i="125"/>
  <c r="AL18" i="125" s="1"/>
  <c r="AM511" i="125"/>
  <c r="AM18" i="125" s="1"/>
  <c r="D508" i="125"/>
  <c r="E508" i="125"/>
  <c r="E17" i="125" s="1"/>
  <c r="F508" i="125"/>
  <c r="F17" i="125" s="1"/>
  <c r="G508" i="125"/>
  <c r="G17" i="125" s="1"/>
  <c r="H508" i="125"/>
  <c r="H17" i="125" s="1"/>
  <c r="I508" i="125"/>
  <c r="I17" i="125" s="1"/>
  <c r="J508" i="125"/>
  <c r="J17" i="125" s="1"/>
  <c r="K508" i="125"/>
  <c r="K17" i="125" s="1"/>
  <c r="L508" i="125"/>
  <c r="L17" i="125" s="1"/>
  <c r="M508" i="125"/>
  <c r="N508" i="125"/>
  <c r="O508" i="125"/>
  <c r="P508" i="125"/>
  <c r="Q508" i="125"/>
  <c r="R508" i="125"/>
  <c r="S508" i="125"/>
  <c r="T508" i="125"/>
  <c r="U508" i="125"/>
  <c r="U17" i="125" s="1"/>
  <c r="V508" i="125"/>
  <c r="V17" i="125" s="1"/>
  <c r="W508" i="125"/>
  <c r="W17" i="125" s="1"/>
  <c r="X508" i="125"/>
  <c r="X17" i="125" s="1"/>
  <c r="Y508" i="125"/>
  <c r="Y17" i="125" s="1"/>
  <c r="Z508" i="125"/>
  <c r="Z17" i="125" s="1"/>
  <c r="AA508" i="125"/>
  <c r="AA17" i="125" s="1"/>
  <c r="AB508" i="125"/>
  <c r="AB17" i="125" s="1"/>
  <c r="AC508" i="125"/>
  <c r="AD508" i="125"/>
  <c r="AE508" i="125"/>
  <c r="AF508" i="125"/>
  <c r="AG508" i="125"/>
  <c r="AH508" i="125"/>
  <c r="AI508" i="125"/>
  <c r="AJ508" i="125"/>
  <c r="AK508" i="125"/>
  <c r="AK17" i="125" s="1"/>
  <c r="AL508" i="125"/>
  <c r="AL17" i="125" s="1"/>
  <c r="AM508" i="125"/>
  <c r="AM17" i="125" s="1"/>
  <c r="D492" i="125"/>
  <c r="D491" i="125" s="1"/>
  <c r="E492" i="125"/>
  <c r="E491" i="125" s="1"/>
  <c r="F492" i="125"/>
  <c r="F491" i="125" s="1"/>
  <c r="G492" i="125"/>
  <c r="G491" i="125" s="1"/>
  <c r="H492" i="125"/>
  <c r="H491" i="125" s="1"/>
  <c r="I492" i="125"/>
  <c r="I491" i="125" s="1"/>
  <c r="J492" i="125"/>
  <c r="J491" i="125" s="1"/>
  <c r="K492" i="125"/>
  <c r="K491" i="125" s="1"/>
  <c r="L492" i="125"/>
  <c r="L491" i="125" s="1"/>
  <c r="M492" i="125"/>
  <c r="M491" i="125" s="1"/>
  <c r="N492" i="125"/>
  <c r="N491" i="125" s="1"/>
  <c r="O492" i="125"/>
  <c r="O491" i="125" s="1"/>
  <c r="P492" i="125"/>
  <c r="P491" i="125" s="1"/>
  <c r="Q492" i="125"/>
  <c r="Q491" i="125" s="1"/>
  <c r="R492" i="125"/>
  <c r="R491" i="125" s="1"/>
  <c r="S492" i="125"/>
  <c r="S491" i="125" s="1"/>
  <c r="T492" i="125"/>
  <c r="T491" i="125" s="1"/>
  <c r="U492" i="125"/>
  <c r="U491" i="125" s="1"/>
  <c r="V492" i="125"/>
  <c r="V491" i="125" s="1"/>
  <c r="W492" i="125"/>
  <c r="W491" i="125" s="1"/>
  <c r="X492" i="125"/>
  <c r="X491" i="125" s="1"/>
  <c r="Y492" i="125"/>
  <c r="Y491" i="125" s="1"/>
  <c r="Z492" i="125"/>
  <c r="Z491" i="125" s="1"/>
  <c r="AA492" i="125"/>
  <c r="AA491" i="125" s="1"/>
  <c r="AB492" i="125"/>
  <c r="AB491" i="125" s="1"/>
  <c r="AC492" i="125"/>
  <c r="AC491" i="125" s="1"/>
  <c r="AD492" i="125"/>
  <c r="AD491" i="125" s="1"/>
  <c r="AE492" i="125"/>
  <c r="AE491" i="125" s="1"/>
  <c r="AF492" i="125"/>
  <c r="AF491" i="125" s="1"/>
  <c r="AG492" i="125"/>
  <c r="AG491" i="125" s="1"/>
  <c r="AH492" i="125"/>
  <c r="AH491" i="125" s="1"/>
  <c r="AI492" i="125"/>
  <c r="AI491" i="125" s="1"/>
  <c r="AJ492" i="125"/>
  <c r="AJ491" i="125" s="1"/>
  <c r="AK492" i="125"/>
  <c r="AK491" i="125" s="1"/>
  <c r="AL492" i="125"/>
  <c r="AL491" i="125" s="1"/>
  <c r="AM492" i="125"/>
  <c r="AM491" i="125" s="1"/>
  <c r="D483" i="125"/>
  <c r="E483" i="125"/>
  <c r="F483" i="125"/>
  <c r="G483" i="125"/>
  <c r="H483" i="125"/>
  <c r="I483" i="125"/>
  <c r="J483" i="125"/>
  <c r="K483" i="125"/>
  <c r="L483" i="125"/>
  <c r="M483" i="125"/>
  <c r="N483" i="125"/>
  <c r="O483" i="125"/>
  <c r="P483" i="125"/>
  <c r="Q483" i="125"/>
  <c r="R483" i="125"/>
  <c r="S483" i="125"/>
  <c r="T483" i="125"/>
  <c r="U483" i="125"/>
  <c r="V483" i="125"/>
  <c r="W483" i="125"/>
  <c r="X483" i="125"/>
  <c r="Y483" i="125"/>
  <c r="Z483" i="125"/>
  <c r="AA483" i="125"/>
  <c r="AB483" i="125"/>
  <c r="AC483" i="125"/>
  <c r="AD483" i="125"/>
  <c r="AE483" i="125"/>
  <c r="AF483" i="125"/>
  <c r="AG483" i="125"/>
  <c r="AH483" i="125"/>
  <c r="AI483" i="125"/>
  <c r="AJ483" i="125"/>
  <c r="AK483" i="125"/>
  <c r="AL483" i="125"/>
  <c r="AM483" i="125"/>
  <c r="D480" i="125"/>
  <c r="E480" i="125"/>
  <c r="E479" i="125" s="1"/>
  <c r="F480" i="125"/>
  <c r="F479" i="125" s="1"/>
  <c r="G480" i="125"/>
  <c r="G479" i="125" s="1"/>
  <c r="H480" i="125"/>
  <c r="I480" i="125"/>
  <c r="J480" i="125"/>
  <c r="K480" i="125"/>
  <c r="K479" i="125" s="1"/>
  <c r="L480" i="125"/>
  <c r="L479" i="125" s="1"/>
  <c r="M480" i="125"/>
  <c r="M479" i="125" s="1"/>
  <c r="N480" i="125"/>
  <c r="N479" i="125" s="1"/>
  <c r="O480" i="125"/>
  <c r="O479" i="125" s="1"/>
  <c r="P480" i="125"/>
  <c r="P479" i="125" s="1"/>
  <c r="Q480" i="125"/>
  <c r="R480" i="125"/>
  <c r="S480" i="125"/>
  <c r="T480" i="125"/>
  <c r="U480" i="125"/>
  <c r="U479" i="125" s="1"/>
  <c r="V480" i="125"/>
  <c r="V479" i="125" s="1"/>
  <c r="W480" i="125"/>
  <c r="W479" i="125" s="1"/>
  <c r="X480" i="125"/>
  <c r="Y480" i="125"/>
  <c r="Z480" i="125"/>
  <c r="AA480" i="125"/>
  <c r="AA479" i="125" s="1"/>
  <c r="AB480" i="125"/>
  <c r="AB479" i="125" s="1"/>
  <c r="AC480" i="125"/>
  <c r="AC479" i="125" s="1"/>
  <c r="AD480" i="125"/>
  <c r="AD479" i="125" s="1"/>
  <c r="AE480" i="125"/>
  <c r="AE479" i="125" s="1"/>
  <c r="AF480" i="125"/>
  <c r="AF479" i="125" s="1"/>
  <c r="AG480" i="125"/>
  <c r="AH480" i="125"/>
  <c r="AI480" i="125"/>
  <c r="AJ480" i="125"/>
  <c r="AK480" i="125"/>
  <c r="AK479" i="125" s="1"/>
  <c r="AL480" i="125"/>
  <c r="AL479" i="125" s="1"/>
  <c r="AM480" i="125"/>
  <c r="AM479" i="125" s="1"/>
  <c r="D123" i="125"/>
  <c r="D122" i="125" s="1"/>
  <c r="E123" i="125"/>
  <c r="E122" i="125" s="1"/>
  <c r="F123" i="125"/>
  <c r="F122" i="125" s="1"/>
  <c r="G123" i="125"/>
  <c r="G122" i="125" s="1"/>
  <c r="H123" i="125"/>
  <c r="H122" i="125" s="1"/>
  <c r="I123" i="125"/>
  <c r="I122" i="125" s="1"/>
  <c r="J123" i="125"/>
  <c r="J122" i="125" s="1"/>
  <c r="K123" i="125"/>
  <c r="K122" i="125" s="1"/>
  <c r="L123" i="125"/>
  <c r="L122" i="125" s="1"/>
  <c r="M123" i="125"/>
  <c r="M122" i="125" s="1"/>
  <c r="N123" i="125"/>
  <c r="N122" i="125" s="1"/>
  <c r="O123" i="125"/>
  <c r="O122" i="125" s="1"/>
  <c r="P123" i="125"/>
  <c r="P122" i="125" s="1"/>
  <c r="Q123" i="125"/>
  <c r="Q122" i="125" s="1"/>
  <c r="R123" i="125"/>
  <c r="R122" i="125" s="1"/>
  <c r="S123" i="125"/>
  <c r="S122" i="125" s="1"/>
  <c r="T123" i="125"/>
  <c r="T122" i="125" s="1"/>
  <c r="U123" i="125"/>
  <c r="U122" i="125" s="1"/>
  <c r="V123" i="125"/>
  <c r="V122" i="125" s="1"/>
  <c r="W123" i="125"/>
  <c r="W122" i="125" s="1"/>
  <c r="X123" i="125"/>
  <c r="X122" i="125" s="1"/>
  <c r="Y123" i="125"/>
  <c r="Y122" i="125" s="1"/>
  <c r="Z123" i="125"/>
  <c r="Z122" i="125" s="1"/>
  <c r="AA123" i="125"/>
  <c r="AA122" i="125" s="1"/>
  <c r="AB123" i="125"/>
  <c r="AB122" i="125" s="1"/>
  <c r="AC123" i="125"/>
  <c r="AC122" i="125" s="1"/>
  <c r="AD123" i="125"/>
  <c r="AD122" i="125" s="1"/>
  <c r="AE123" i="125"/>
  <c r="AE122" i="125" s="1"/>
  <c r="AF123" i="125"/>
  <c r="AF122" i="125" s="1"/>
  <c r="AG123" i="125"/>
  <c r="AG122" i="125" s="1"/>
  <c r="AH123" i="125"/>
  <c r="AH122" i="125" s="1"/>
  <c r="AI123" i="125"/>
  <c r="AI122" i="125" s="1"/>
  <c r="AJ123" i="125"/>
  <c r="AJ122" i="125" s="1"/>
  <c r="AK123" i="125"/>
  <c r="AK122" i="125" s="1"/>
  <c r="AL123" i="125"/>
  <c r="AL122" i="125" s="1"/>
  <c r="AM123" i="125"/>
  <c r="AM122" i="125" s="1"/>
  <c r="D118" i="125"/>
  <c r="E118" i="125"/>
  <c r="AN118" i="125" s="1"/>
  <c r="F118" i="125"/>
  <c r="G118" i="125"/>
  <c r="H118" i="125"/>
  <c r="I118" i="125"/>
  <c r="J118" i="125"/>
  <c r="K118" i="125"/>
  <c r="L118" i="125"/>
  <c r="M118" i="125"/>
  <c r="N118" i="125"/>
  <c r="O118" i="125"/>
  <c r="P118" i="125"/>
  <c r="Q118" i="125"/>
  <c r="R118" i="125"/>
  <c r="S118" i="125"/>
  <c r="T118" i="125"/>
  <c r="U118" i="125"/>
  <c r="V118" i="125"/>
  <c r="W118" i="125"/>
  <c r="X118" i="125"/>
  <c r="AS118" i="125" s="1"/>
  <c r="Y118" i="125"/>
  <c r="Z118" i="125"/>
  <c r="AA118" i="125"/>
  <c r="AB118" i="125"/>
  <c r="AC118" i="125"/>
  <c r="AD118" i="125"/>
  <c r="AE118" i="125"/>
  <c r="AF118" i="125"/>
  <c r="AG118" i="125"/>
  <c r="AH118" i="125"/>
  <c r="AI118" i="125"/>
  <c r="AJ118" i="125"/>
  <c r="AK118" i="125"/>
  <c r="AL118" i="125"/>
  <c r="AM118" i="125"/>
  <c r="D101" i="125"/>
  <c r="D100" i="125" s="1"/>
  <c r="E101" i="125"/>
  <c r="F101" i="125"/>
  <c r="G101" i="125"/>
  <c r="H101" i="125"/>
  <c r="I101" i="125"/>
  <c r="I100" i="125" s="1"/>
  <c r="J101" i="125"/>
  <c r="J100" i="125" s="1"/>
  <c r="K101" i="125"/>
  <c r="AT101" i="125" s="1"/>
  <c r="L101" i="125"/>
  <c r="M101" i="125"/>
  <c r="N101" i="125"/>
  <c r="O101" i="125"/>
  <c r="P101" i="125"/>
  <c r="P100" i="125" s="1"/>
  <c r="Q101" i="125"/>
  <c r="Q100" i="125" s="1"/>
  <c r="R101" i="125"/>
  <c r="R100" i="125" s="1"/>
  <c r="S101" i="125"/>
  <c r="T101" i="125"/>
  <c r="T100" i="125" s="1"/>
  <c r="U101" i="125"/>
  <c r="V101" i="125"/>
  <c r="W101" i="125"/>
  <c r="X101" i="125"/>
  <c r="Y101" i="125"/>
  <c r="Y100" i="125" s="1"/>
  <c r="Z101" i="125"/>
  <c r="Z100" i="125" s="1"/>
  <c r="AA101" i="125"/>
  <c r="AB101" i="125"/>
  <c r="AC101" i="125"/>
  <c r="AD101" i="125"/>
  <c r="AE101" i="125"/>
  <c r="AF101" i="125"/>
  <c r="AF100" i="125" s="1"/>
  <c r="AG101" i="125"/>
  <c r="AG100" i="125" s="1"/>
  <c r="AH101" i="125"/>
  <c r="AH100" i="125" s="1"/>
  <c r="AI101" i="125"/>
  <c r="AJ101" i="125"/>
  <c r="AJ100" i="125" s="1"/>
  <c r="AK101" i="125"/>
  <c r="AL101" i="125"/>
  <c r="AM101" i="125"/>
  <c r="D96" i="125"/>
  <c r="E96" i="125"/>
  <c r="F96" i="125"/>
  <c r="G96" i="125"/>
  <c r="H96" i="125"/>
  <c r="I96" i="125"/>
  <c r="J96" i="125"/>
  <c r="K96" i="125"/>
  <c r="L96" i="125"/>
  <c r="M96" i="125"/>
  <c r="N96" i="125"/>
  <c r="O96" i="125"/>
  <c r="P96" i="125"/>
  <c r="Q96" i="125"/>
  <c r="R96" i="125"/>
  <c r="S96" i="125"/>
  <c r="T96" i="125"/>
  <c r="U96" i="125"/>
  <c r="V96" i="125"/>
  <c r="W96" i="125"/>
  <c r="X96" i="125"/>
  <c r="Y96" i="125"/>
  <c r="Z96" i="125"/>
  <c r="AA96" i="125"/>
  <c r="AB96" i="125"/>
  <c r="AC96" i="125"/>
  <c r="AD96" i="125"/>
  <c r="AE96" i="125"/>
  <c r="AF96" i="125"/>
  <c r="AG96" i="125"/>
  <c r="AH96" i="125"/>
  <c r="AI96" i="125"/>
  <c r="AJ96" i="125"/>
  <c r="AK96" i="125"/>
  <c r="AL96" i="125"/>
  <c r="AM96" i="125"/>
  <c r="D92" i="125"/>
  <c r="E92" i="125"/>
  <c r="F92" i="125"/>
  <c r="G92" i="125"/>
  <c r="H92" i="125"/>
  <c r="I92" i="125"/>
  <c r="J92" i="125"/>
  <c r="AS92" i="125" s="1"/>
  <c r="K92" i="125"/>
  <c r="AT92" i="125" s="1"/>
  <c r="L92" i="125"/>
  <c r="AN92" i="125" s="1"/>
  <c r="M92" i="125"/>
  <c r="N92" i="125"/>
  <c r="O92" i="125"/>
  <c r="P92" i="125"/>
  <c r="Q92" i="125"/>
  <c r="R92" i="125"/>
  <c r="S92" i="125"/>
  <c r="T92" i="125"/>
  <c r="U92" i="125"/>
  <c r="V92" i="125"/>
  <c r="W92" i="125"/>
  <c r="X92" i="125"/>
  <c r="Y92" i="125"/>
  <c r="Z92" i="125"/>
  <c r="AA92" i="125"/>
  <c r="AB92" i="125"/>
  <c r="AC92" i="125"/>
  <c r="AD92" i="125"/>
  <c r="AE92" i="125"/>
  <c r="AF92" i="125"/>
  <c r="AG92" i="125"/>
  <c r="AH92" i="125"/>
  <c r="AI92" i="125"/>
  <c r="AJ92" i="125"/>
  <c r="AK92" i="125"/>
  <c r="AL92" i="125"/>
  <c r="AM92" i="125"/>
  <c r="D88" i="125"/>
  <c r="D87" i="125" s="1"/>
  <c r="E88" i="125"/>
  <c r="F88" i="125"/>
  <c r="F87" i="125" s="1"/>
  <c r="G88" i="125"/>
  <c r="H88" i="125"/>
  <c r="H87" i="125" s="1"/>
  <c r="I88" i="125"/>
  <c r="J88" i="125"/>
  <c r="K88" i="125"/>
  <c r="L88" i="125"/>
  <c r="M88" i="125"/>
  <c r="N88" i="125"/>
  <c r="N87" i="125" s="1"/>
  <c r="O88" i="125"/>
  <c r="P88" i="125"/>
  <c r="Q88" i="125"/>
  <c r="R88" i="125"/>
  <c r="S88" i="125"/>
  <c r="T88" i="125"/>
  <c r="T87" i="125" s="1"/>
  <c r="U88" i="125"/>
  <c r="V88" i="125"/>
  <c r="V87" i="125" s="1"/>
  <c r="W88" i="125"/>
  <c r="X88" i="125"/>
  <c r="X87" i="125" s="1"/>
  <c r="Y88" i="125"/>
  <c r="Z88" i="125"/>
  <c r="AA88" i="125"/>
  <c r="AB88" i="125"/>
  <c r="AC88" i="125"/>
  <c r="AD88" i="125"/>
  <c r="AD87" i="125" s="1"/>
  <c r="AE88" i="125"/>
  <c r="AF88" i="125"/>
  <c r="AG88" i="125"/>
  <c r="AH88" i="125"/>
  <c r="AI88" i="125"/>
  <c r="AJ88" i="125"/>
  <c r="AJ87" i="125" s="1"/>
  <c r="AK88" i="125"/>
  <c r="AL88" i="125"/>
  <c r="AL87" i="125" s="1"/>
  <c r="AM88" i="125"/>
  <c r="D84" i="125"/>
  <c r="E84" i="125"/>
  <c r="F84" i="125"/>
  <c r="G84" i="125"/>
  <c r="H84" i="125"/>
  <c r="AQ84" i="125" s="1"/>
  <c r="I84" i="125"/>
  <c r="J84" i="125"/>
  <c r="K84" i="125"/>
  <c r="L84" i="125"/>
  <c r="M84" i="125"/>
  <c r="N84" i="125"/>
  <c r="O84" i="125"/>
  <c r="P84" i="125"/>
  <c r="Q84" i="125"/>
  <c r="R84" i="125"/>
  <c r="S84" i="125"/>
  <c r="AN84" i="125" s="1"/>
  <c r="T84" i="125"/>
  <c r="U84" i="125"/>
  <c r="V84" i="125"/>
  <c r="W84" i="125"/>
  <c r="X84" i="125"/>
  <c r="Y84" i="125"/>
  <c r="Z84" i="125"/>
  <c r="AA84" i="125"/>
  <c r="AB84" i="125"/>
  <c r="AC84" i="125"/>
  <c r="AD84" i="125"/>
  <c r="AE84" i="125"/>
  <c r="AF84" i="125"/>
  <c r="AG84" i="125"/>
  <c r="AH84" i="125"/>
  <c r="AI84" i="125"/>
  <c r="AJ84" i="125"/>
  <c r="AK84" i="125"/>
  <c r="AL84" i="125"/>
  <c r="AM84" i="125"/>
  <c r="D30" i="125"/>
  <c r="E30" i="125"/>
  <c r="F30" i="125"/>
  <c r="G30" i="125"/>
  <c r="H30" i="125"/>
  <c r="I30" i="125"/>
  <c r="J30" i="125"/>
  <c r="K30" i="125"/>
  <c r="L30" i="125"/>
  <c r="M30" i="125"/>
  <c r="N30" i="125"/>
  <c r="O30" i="125"/>
  <c r="AQ30" i="125" s="1"/>
  <c r="P30" i="125"/>
  <c r="Q30" i="125"/>
  <c r="R30" i="125"/>
  <c r="S30" i="125"/>
  <c r="T30" i="125"/>
  <c r="U30" i="125"/>
  <c r="V30" i="125"/>
  <c r="W30" i="125"/>
  <c r="X30" i="125"/>
  <c r="Y30" i="125"/>
  <c r="Z30" i="125"/>
  <c r="AA30" i="125"/>
  <c r="AB30" i="125"/>
  <c r="AC30" i="125"/>
  <c r="AD30" i="125"/>
  <c r="AE30" i="125"/>
  <c r="AF30" i="125"/>
  <c r="AF23" i="125" s="1"/>
  <c r="AG30" i="125"/>
  <c r="AH30" i="125"/>
  <c r="AI30" i="125"/>
  <c r="AJ30" i="125"/>
  <c r="AK30" i="125"/>
  <c r="AL30" i="125"/>
  <c r="AM30" i="125"/>
  <c r="D27" i="125"/>
  <c r="E27" i="125"/>
  <c r="F27" i="125"/>
  <c r="G27" i="125"/>
  <c r="H27" i="125"/>
  <c r="I27" i="125"/>
  <c r="J27" i="125"/>
  <c r="AS27" i="125" s="1"/>
  <c r="K27" i="125"/>
  <c r="L27" i="125"/>
  <c r="AN27" i="125" s="1"/>
  <c r="M27" i="125"/>
  <c r="N27" i="125"/>
  <c r="O27" i="125"/>
  <c r="P27" i="125"/>
  <c r="P23" i="125" s="1"/>
  <c r="Q27" i="125"/>
  <c r="R27" i="125"/>
  <c r="S27" i="125"/>
  <c r="T27" i="125"/>
  <c r="U27" i="125"/>
  <c r="V27" i="125"/>
  <c r="W27" i="125"/>
  <c r="X27" i="125"/>
  <c r="Y27" i="125"/>
  <c r="Z27" i="125"/>
  <c r="Z23" i="125" s="1"/>
  <c r="AA27" i="125"/>
  <c r="AB27" i="125"/>
  <c r="AB23" i="125" s="1"/>
  <c r="AC27" i="125"/>
  <c r="AD27" i="125"/>
  <c r="AE27" i="125"/>
  <c r="AF27" i="125"/>
  <c r="AG27" i="125"/>
  <c r="AH27" i="125"/>
  <c r="AI27" i="125"/>
  <c r="AJ27" i="125"/>
  <c r="AK27" i="125"/>
  <c r="AL27" i="125"/>
  <c r="AM27" i="125"/>
  <c r="D24" i="125"/>
  <c r="E24" i="125"/>
  <c r="F24" i="125"/>
  <c r="G24" i="125"/>
  <c r="AP24" i="125" s="1"/>
  <c r="H24" i="125"/>
  <c r="H23" i="125" s="1"/>
  <c r="I24" i="125"/>
  <c r="J24" i="125"/>
  <c r="K24" i="125"/>
  <c r="L24" i="125"/>
  <c r="L23" i="125" s="1"/>
  <c r="M24" i="125"/>
  <c r="N24" i="125"/>
  <c r="N23" i="125" s="1"/>
  <c r="O24" i="125"/>
  <c r="P24" i="125"/>
  <c r="Q24" i="125"/>
  <c r="R24" i="125"/>
  <c r="R23" i="125" s="1"/>
  <c r="S24" i="125"/>
  <c r="T24" i="125"/>
  <c r="T23" i="125" s="1"/>
  <c r="U24" i="125"/>
  <c r="V24" i="125"/>
  <c r="V23" i="125" s="1"/>
  <c r="W24" i="125"/>
  <c r="X24" i="125"/>
  <c r="X23" i="125" s="1"/>
  <c r="Y24" i="125"/>
  <c r="Z24" i="125"/>
  <c r="AA24" i="125"/>
  <c r="AB24" i="125"/>
  <c r="AC24" i="125"/>
  <c r="AD24" i="125"/>
  <c r="AD23" i="125" s="1"/>
  <c r="AE24" i="125"/>
  <c r="AF24" i="125"/>
  <c r="AG24" i="125"/>
  <c r="AH24" i="125"/>
  <c r="AI24" i="125"/>
  <c r="AJ24" i="125"/>
  <c r="AK24" i="125"/>
  <c r="AL24" i="125"/>
  <c r="AM24" i="125"/>
  <c r="E23" i="125"/>
  <c r="D17" i="125"/>
  <c r="M17" i="125"/>
  <c r="N17" i="125"/>
  <c r="O17" i="125"/>
  <c r="P17" i="125"/>
  <c r="Q17" i="125"/>
  <c r="R17" i="125"/>
  <c r="S17" i="125"/>
  <c r="T17" i="125"/>
  <c r="AC17" i="125"/>
  <c r="AD17" i="125"/>
  <c r="AE17" i="125"/>
  <c r="AF17" i="125"/>
  <c r="AG17" i="125"/>
  <c r="AH17" i="125"/>
  <c r="AI17" i="125"/>
  <c r="AJ17" i="125"/>
  <c r="D18" i="125"/>
  <c r="E18" i="125"/>
  <c r="F18" i="125"/>
  <c r="H18" i="125"/>
  <c r="I18" i="125"/>
  <c r="J18" i="125"/>
  <c r="K18" i="125"/>
  <c r="L18" i="125"/>
  <c r="M18" i="125"/>
  <c r="N18" i="125"/>
  <c r="O18" i="125"/>
  <c r="Q18" i="125"/>
  <c r="R18" i="125"/>
  <c r="S18" i="125"/>
  <c r="T18" i="125"/>
  <c r="U18" i="125"/>
  <c r="V18" i="125"/>
  <c r="X18" i="125"/>
  <c r="Y18" i="125"/>
  <c r="Z18" i="125"/>
  <c r="AB18" i="125"/>
  <c r="AC18" i="125"/>
  <c r="AD18" i="125"/>
  <c r="AG18" i="125"/>
  <c r="AH18" i="125"/>
  <c r="E19" i="125"/>
  <c r="F19" i="125"/>
  <c r="G19" i="125"/>
  <c r="H19" i="125"/>
  <c r="I19" i="125"/>
  <c r="J19" i="125"/>
  <c r="K19" i="125"/>
  <c r="L19" i="125"/>
  <c r="M19" i="125"/>
  <c r="N19" i="125"/>
  <c r="O19" i="125"/>
  <c r="U19" i="125"/>
  <c r="V19" i="125"/>
  <c r="W19" i="125"/>
  <c r="X19" i="125"/>
  <c r="Y19" i="125"/>
  <c r="Z19" i="125"/>
  <c r="AA19" i="125"/>
  <c r="AB19" i="125"/>
  <c r="AC19" i="125"/>
  <c r="AD19" i="125"/>
  <c r="AE19" i="125"/>
  <c r="AK19" i="125"/>
  <c r="AL19" i="125"/>
  <c r="AM19" i="125"/>
  <c r="I20" i="125"/>
  <c r="J20" i="125"/>
  <c r="K20" i="125"/>
  <c r="P20" i="125"/>
  <c r="Q20" i="125"/>
  <c r="R20" i="125"/>
  <c r="Y20" i="125"/>
  <c r="Z20" i="125"/>
  <c r="AA20" i="125"/>
  <c r="AF20" i="125"/>
  <c r="AG20" i="125"/>
  <c r="AH20" i="125"/>
  <c r="D23" i="125"/>
  <c r="F23" i="125"/>
  <c r="J23" i="125"/>
  <c r="AH23" i="125"/>
  <c r="AJ23" i="125"/>
  <c r="AL23" i="125"/>
  <c r="AT754" i="125"/>
  <c r="AS754" i="125"/>
  <c r="AQ754" i="125"/>
  <c r="AP754" i="125"/>
  <c r="AO754" i="125"/>
  <c r="AN754" i="125"/>
  <c r="AT753" i="125"/>
  <c r="AS753" i="125"/>
  <c r="AQ753" i="125"/>
  <c r="AP753" i="125"/>
  <c r="AO753" i="125"/>
  <c r="AN753" i="125"/>
  <c r="AT752" i="125"/>
  <c r="AS752" i="125"/>
  <c r="AQ752" i="125"/>
  <c r="AP752" i="125"/>
  <c r="AO752" i="125"/>
  <c r="AN752" i="125"/>
  <c r="AT751" i="125"/>
  <c r="AS751" i="125"/>
  <c r="AQ751" i="125"/>
  <c r="AP751" i="125"/>
  <c r="AO751" i="125"/>
  <c r="AN751" i="125"/>
  <c r="AT750" i="125"/>
  <c r="AS750" i="125"/>
  <c r="AQ750" i="125"/>
  <c r="AP750" i="125"/>
  <c r="AO750" i="125"/>
  <c r="AN750" i="125"/>
  <c r="AT749" i="125"/>
  <c r="AS749" i="125"/>
  <c r="AQ749" i="125"/>
  <c r="AP749" i="125"/>
  <c r="AO749" i="125"/>
  <c r="AN749" i="125"/>
  <c r="AT748" i="125"/>
  <c r="AS748" i="125"/>
  <c r="AQ748" i="125"/>
  <c r="AP748" i="125"/>
  <c r="AO748" i="125"/>
  <c r="AN748" i="125"/>
  <c r="AT747" i="125"/>
  <c r="AS747" i="125"/>
  <c r="AQ747" i="125"/>
  <c r="AP747" i="125"/>
  <c r="AO747" i="125"/>
  <c r="AN747" i="125"/>
  <c r="AT746" i="125"/>
  <c r="AS746" i="125"/>
  <c r="AQ746" i="125"/>
  <c r="AP746" i="125"/>
  <c r="AO746" i="125"/>
  <c r="AN746" i="125"/>
  <c r="AT745" i="125"/>
  <c r="AS745" i="125"/>
  <c r="AQ745" i="125"/>
  <c r="AP745" i="125"/>
  <c r="AO745" i="125"/>
  <c r="AN745" i="125"/>
  <c r="AT744" i="125"/>
  <c r="AS744" i="125"/>
  <c r="AQ744" i="125"/>
  <c r="AP744" i="125"/>
  <c r="AO744" i="125"/>
  <c r="AN744" i="125"/>
  <c r="AT743" i="125"/>
  <c r="AS743" i="125"/>
  <c r="AQ743" i="125"/>
  <c r="AP743" i="125"/>
  <c r="AO743" i="125"/>
  <c r="AN743" i="125"/>
  <c r="AT742" i="125"/>
  <c r="AS742" i="125"/>
  <c r="AQ742" i="125"/>
  <c r="AP742" i="125"/>
  <c r="AO742" i="125"/>
  <c r="AN742" i="125"/>
  <c r="AT741" i="125"/>
  <c r="AS741" i="125"/>
  <c r="AQ741" i="125"/>
  <c r="AP741" i="125"/>
  <c r="AO741" i="125"/>
  <c r="AN741" i="125"/>
  <c r="AT740" i="125"/>
  <c r="AS740" i="125"/>
  <c r="AQ740" i="125"/>
  <c r="AP740" i="125"/>
  <c r="AO740" i="125"/>
  <c r="AN740" i="125"/>
  <c r="AT739" i="125"/>
  <c r="AS739" i="125"/>
  <c r="AQ739" i="125"/>
  <c r="AP739" i="125"/>
  <c r="AO739" i="125"/>
  <c r="AN739" i="125"/>
  <c r="AT738" i="125"/>
  <c r="AS738" i="125"/>
  <c r="AQ738" i="125"/>
  <c r="AP738" i="125"/>
  <c r="AO738" i="125"/>
  <c r="AN738" i="125"/>
  <c r="AT737" i="125"/>
  <c r="AS737" i="125"/>
  <c r="AQ737" i="125"/>
  <c r="AP737" i="125"/>
  <c r="AO737" i="125"/>
  <c r="AN737" i="125"/>
  <c r="AT736" i="125"/>
  <c r="AS736" i="125"/>
  <c r="AQ736" i="125"/>
  <c r="AP736" i="125"/>
  <c r="AO736" i="125"/>
  <c r="AN736" i="125"/>
  <c r="AT735" i="125"/>
  <c r="AS735" i="125"/>
  <c r="AQ735" i="125"/>
  <c r="AP735" i="125"/>
  <c r="AO735" i="125"/>
  <c r="AN735" i="125"/>
  <c r="AT734" i="125"/>
  <c r="AS734" i="125"/>
  <c r="AQ734" i="125"/>
  <c r="AP734" i="125"/>
  <c r="AO734" i="125"/>
  <c r="AN734" i="125"/>
  <c r="AT733" i="125"/>
  <c r="AS733" i="125"/>
  <c r="AQ733" i="125"/>
  <c r="AP733" i="125"/>
  <c r="AO733" i="125"/>
  <c r="AN733" i="125"/>
  <c r="AT732" i="125"/>
  <c r="AS732" i="125"/>
  <c r="AQ732" i="125"/>
  <c r="AP732" i="125"/>
  <c r="AO732" i="125"/>
  <c r="AN732" i="125"/>
  <c r="AT730" i="125"/>
  <c r="AS730" i="125"/>
  <c r="AQ730" i="125"/>
  <c r="AP730" i="125"/>
  <c r="AO730" i="125"/>
  <c r="AN730" i="125"/>
  <c r="AT728" i="125"/>
  <c r="AS728" i="125"/>
  <c r="AQ728" i="125"/>
  <c r="AP728" i="125"/>
  <c r="AO728" i="125"/>
  <c r="AN728" i="125"/>
  <c r="AT727" i="125"/>
  <c r="AS727" i="125"/>
  <c r="AQ727" i="125"/>
  <c r="AP727" i="125"/>
  <c r="AO727" i="125"/>
  <c r="AN727" i="125"/>
  <c r="AT726" i="125"/>
  <c r="AS726" i="125"/>
  <c r="AQ726" i="125"/>
  <c r="AP726" i="125"/>
  <c r="AO726" i="125"/>
  <c r="AN726" i="125"/>
  <c r="AT725" i="125"/>
  <c r="AS725" i="125"/>
  <c r="AQ725" i="125"/>
  <c r="AP725" i="125"/>
  <c r="AO725" i="125"/>
  <c r="AN725" i="125"/>
  <c r="AT724" i="125"/>
  <c r="AS724" i="125"/>
  <c r="AQ724" i="125"/>
  <c r="AP724" i="125"/>
  <c r="AO724" i="125"/>
  <c r="AN724" i="125"/>
  <c r="AT723" i="125"/>
  <c r="AS723" i="125"/>
  <c r="AQ723" i="125"/>
  <c r="AP723" i="125"/>
  <c r="AO723" i="125"/>
  <c r="AN723" i="125"/>
  <c r="AT722" i="125"/>
  <c r="AS722" i="125"/>
  <c r="AQ722" i="125"/>
  <c r="AP722" i="125"/>
  <c r="AO722" i="125"/>
  <c r="AN722" i="125"/>
  <c r="AT721" i="125"/>
  <c r="AS721" i="125"/>
  <c r="AQ721" i="125"/>
  <c r="AP721" i="125"/>
  <c r="AO721" i="125"/>
  <c r="AN721" i="125"/>
  <c r="AT720" i="125"/>
  <c r="AS720" i="125"/>
  <c r="AQ720" i="125"/>
  <c r="AP720" i="125"/>
  <c r="AO720" i="125"/>
  <c r="AN720" i="125"/>
  <c r="AT719" i="125"/>
  <c r="AS719" i="125"/>
  <c r="AQ719" i="125"/>
  <c r="AP719" i="125"/>
  <c r="AO719" i="125"/>
  <c r="AN719" i="125"/>
  <c r="AT718" i="125"/>
  <c r="AS718" i="125"/>
  <c r="AQ718" i="125"/>
  <c r="AP718" i="125"/>
  <c r="AO718" i="125"/>
  <c r="AN718" i="125"/>
  <c r="AT717" i="125"/>
  <c r="AS717" i="125"/>
  <c r="AQ717" i="125"/>
  <c r="AP717" i="125"/>
  <c r="AO717" i="125"/>
  <c r="AN717" i="125"/>
  <c r="AT716" i="125"/>
  <c r="AS716" i="125"/>
  <c r="AQ716" i="125"/>
  <c r="AP716" i="125"/>
  <c r="AO716" i="125"/>
  <c r="AN716" i="125"/>
  <c r="AT715" i="125"/>
  <c r="AS715" i="125"/>
  <c r="AQ715" i="125"/>
  <c r="AP715" i="125"/>
  <c r="AO715" i="125"/>
  <c r="AN715" i="125"/>
  <c r="AT714" i="125"/>
  <c r="AS714" i="125"/>
  <c r="AQ714" i="125"/>
  <c r="AP714" i="125"/>
  <c r="AO714" i="125"/>
  <c r="AN714" i="125"/>
  <c r="AT713" i="125"/>
  <c r="AS713" i="125"/>
  <c r="AQ713" i="125"/>
  <c r="AP713" i="125"/>
  <c r="AO713" i="125"/>
  <c r="AN713" i="125"/>
  <c r="AT712" i="125"/>
  <c r="AS712" i="125"/>
  <c r="AQ712" i="125"/>
  <c r="AP712" i="125"/>
  <c r="AO712" i="125"/>
  <c r="AN712" i="125"/>
  <c r="AT711" i="125"/>
  <c r="AS711" i="125"/>
  <c r="AQ711" i="125"/>
  <c r="AP711" i="125"/>
  <c r="AO711" i="125"/>
  <c r="AN711" i="125"/>
  <c r="AT710" i="125"/>
  <c r="AS710" i="125"/>
  <c r="AQ710" i="125"/>
  <c r="AP710" i="125"/>
  <c r="AO710" i="125"/>
  <c r="AN710" i="125"/>
  <c r="AT709" i="125"/>
  <c r="AS709" i="125"/>
  <c r="AQ709" i="125"/>
  <c r="AP709" i="125"/>
  <c r="AO709" i="125"/>
  <c r="AN709" i="125"/>
  <c r="AT708" i="125"/>
  <c r="AS708" i="125"/>
  <c r="AQ708" i="125"/>
  <c r="AP708" i="125"/>
  <c r="AO708" i="125"/>
  <c r="AN708" i="125"/>
  <c r="AT707" i="125"/>
  <c r="AS707" i="125"/>
  <c r="AQ707" i="125"/>
  <c r="AP707" i="125"/>
  <c r="AO707" i="125"/>
  <c r="AN707" i="125"/>
  <c r="AT706" i="125"/>
  <c r="AS706" i="125"/>
  <c r="AQ706" i="125"/>
  <c r="AP706" i="125"/>
  <c r="AO706" i="125"/>
  <c r="AN706" i="125"/>
  <c r="AT705" i="125"/>
  <c r="AS705" i="125"/>
  <c r="AQ705" i="125"/>
  <c r="AP705" i="125"/>
  <c r="AO705" i="125"/>
  <c r="AN705" i="125"/>
  <c r="AT704" i="125"/>
  <c r="AS704" i="125"/>
  <c r="AQ704" i="125"/>
  <c r="AP704" i="125"/>
  <c r="AO704" i="125"/>
  <c r="AN704" i="125"/>
  <c r="AT703" i="125"/>
  <c r="AS703" i="125"/>
  <c r="AQ703" i="125"/>
  <c r="AP703" i="125"/>
  <c r="AO703" i="125"/>
  <c r="AN703" i="125"/>
  <c r="AT702" i="125"/>
  <c r="AS702" i="125"/>
  <c r="AQ702" i="125"/>
  <c r="AP702" i="125"/>
  <c r="AO702" i="125"/>
  <c r="AN702" i="125"/>
  <c r="AT701" i="125"/>
  <c r="AS701" i="125"/>
  <c r="AQ701" i="125"/>
  <c r="AP701" i="125"/>
  <c r="AO701" i="125"/>
  <c r="AN701" i="125"/>
  <c r="AT700" i="125"/>
  <c r="AS700" i="125"/>
  <c r="AQ700" i="125"/>
  <c r="AP700" i="125"/>
  <c r="AO700" i="125"/>
  <c r="AN700" i="125"/>
  <c r="AT699" i="125"/>
  <c r="AS699" i="125"/>
  <c r="AQ699" i="125"/>
  <c r="AP699" i="125"/>
  <c r="AO699" i="125"/>
  <c r="AN699" i="125"/>
  <c r="AT698" i="125"/>
  <c r="AS698" i="125"/>
  <c r="AQ698" i="125"/>
  <c r="AP698" i="125"/>
  <c r="AO698" i="125"/>
  <c r="AN698" i="125"/>
  <c r="AT697" i="125"/>
  <c r="AS697" i="125"/>
  <c r="AQ697" i="125"/>
  <c r="AP697" i="125"/>
  <c r="AO697" i="125"/>
  <c r="AN697" i="125"/>
  <c r="AT696" i="125"/>
  <c r="AS696" i="125"/>
  <c r="AQ696" i="125"/>
  <c r="AP696" i="125"/>
  <c r="AO696" i="125"/>
  <c r="AN696" i="125"/>
  <c r="AT695" i="125"/>
  <c r="AS695" i="125"/>
  <c r="AQ695" i="125"/>
  <c r="AP695" i="125"/>
  <c r="AO695" i="125"/>
  <c r="AN695" i="125"/>
  <c r="AT694" i="125"/>
  <c r="AS694" i="125"/>
  <c r="AQ694" i="125"/>
  <c r="AP694" i="125"/>
  <c r="AO694" i="125"/>
  <c r="AN694" i="125"/>
  <c r="AT693" i="125"/>
  <c r="AS693" i="125"/>
  <c r="AQ693" i="125"/>
  <c r="AP693" i="125"/>
  <c r="AO693" i="125"/>
  <c r="AN693" i="125"/>
  <c r="AT692" i="125"/>
  <c r="AS692" i="125"/>
  <c r="AQ692" i="125"/>
  <c r="AP692" i="125"/>
  <c r="AO692" i="125"/>
  <c r="AN692" i="125"/>
  <c r="AT691" i="125"/>
  <c r="AS691" i="125"/>
  <c r="AQ691" i="125"/>
  <c r="AP691" i="125"/>
  <c r="AO691" i="125"/>
  <c r="AN691" i="125"/>
  <c r="AT690" i="125"/>
  <c r="AS690" i="125"/>
  <c r="AQ690" i="125"/>
  <c r="AP690" i="125"/>
  <c r="AO690" i="125"/>
  <c r="AN690" i="125"/>
  <c r="AT689" i="125"/>
  <c r="AS689" i="125"/>
  <c r="AQ689" i="125"/>
  <c r="AP689" i="125"/>
  <c r="AO689" i="125"/>
  <c r="AN689" i="125"/>
  <c r="AT688" i="125"/>
  <c r="AS688" i="125"/>
  <c r="AQ688" i="125"/>
  <c r="AP688" i="125"/>
  <c r="AO688" i="125"/>
  <c r="AN688" i="125"/>
  <c r="AT687" i="125"/>
  <c r="AS687" i="125"/>
  <c r="AQ687" i="125"/>
  <c r="AP687" i="125"/>
  <c r="AO687" i="125"/>
  <c r="AN687" i="125"/>
  <c r="AT686" i="125"/>
  <c r="AS686" i="125"/>
  <c r="AQ686" i="125"/>
  <c r="AP686" i="125"/>
  <c r="AO686" i="125"/>
  <c r="AN686" i="125"/>
  <c r="AT685" i="125"/>
  <c r="AS685" i="125"/>
  <c r="AQ685" i="125"/>
  <c r="AP685" i="125"/>
  <c r="AO685" i="125"/>
  <c r="AN685" i="125"/>
  <c r="AT684" i="125"/>
  <c r="AS684" i="125"/>
  <c r="AQ684" i="125"/>
  <c r="AP684" i="125"/>
  <c r="AO684" i="125"/>
  <c r="AN684" i="125"/>
  <c r="AT683" i="125"/>
  <c r="AS683" i="125"/>
  <c r="AQ683" i="125"/>
  <c r="AP683" i="125"/>
  <c r="AO683" i="125"/>
  <c r="AN683" i="125"/>
  <c r="AT682" i="125"/>
  <c r="AS682" i="125"/>
  <c r="AQ682" i="125"/>
  <c r="AP682" i="125"/>
  <c r="AO682" i="125"/>
  <c r="AN682" i="125"/>
  <c r="AT681" i="125"/>
  <c r="AS681" i="125"/>
  <c r="AQ681" i="125"/>
  <c r="AP681" i="125"/>
  <c r="AO681" i="125"/>
  <c r="AN681" i="125"/>
  <c r="AT680" i="125"/>
  <c r="AS680" i="125"/>
  <c r="AQ680" i="125"/>
  <c r="AP680" i="125"/>
  <c r="AO680" i="125"/>
  <c r="AN680" i="125"/>
  <c r="AT679" i="125"/>
  <c r="AS679" i="125"/>
  <c r="AQ679" i="125"/>
  <c r="AP679" i="125"/>
  <c r="AO679" i="125"/>
  <c r="AN679" i="125"/>
  <c r="AT678" i="125"/>
  <c r="AS678" i="125"/>
  <c r="AQ678" i="125"/>
  <c r="AP678" i="125"/>
  <c r="AO678" i="125"/>
  <c r="AN678" i="125"/>
  <c r="AT677" i="125"/>
  <c r="AS677" i="125"/>
  <c r="AQ677" i="125"/>
  <c r="AP677" i="125"/>
  <c r="AO677" i="125"/>
  <c r="AN677" i="125"/>
  <c r="AT676" i="125"/>
  <c r="AS676" i="125"/>
  <c r="AQ676" i="125"/>
  <c r="AP676" i="125"/>
  <c r="AO676" i="125"/>
  <c r="AN676" i="125"/>
  <c r="AT675" i="125"/>
  <c r="AS675" i="125"/>
  <c r="AQ675" i="125"/>
  <c r="AP675" i="125"/>
  <c r="AO675" i="125"/>
  <c r="AN675" i="125"/>
  <c r="AT674" i="125"/>
  <c r="AS674" i="125"/>
  <c r="AQ674" i="125"/>
  <c r="AP674" i="125"/>
  <c r="AO674" i="125"/>
  <c r="AN674" i="125"/>
  <c r="AT673" i="125"/>
  <c r="AS673" i="125"/>
  <c r="AQ673" i="125"/>
  <c r="AP673" i="125"/>
  <c r="AO673" i="125"/>
  <c r="AN673" i="125"/>
  <c r="AT672" i="125"/>
  <c r="AS672" i="125"/>
  <c r="AQ672" i="125"/>
  <c r="AP672" i="125"/>
  <c r="AO672" i="125"/>
  <c r="AN672" i="125"/>
  <c r="AT671" i="125"/>
  <c r="AS671" i="125"/>
  <c r="AQ671" i="125"/>
  <c r="AP671" i="125"/>
  <c r="AO671" i="125"/>
  <c r="AN671" i="125"/>
  <c r="AT670" i="125"/>
  <c r="AS670" i="125"/>
  <c r="AQ670" i="125"/>
  <c r="AP670" i="125"/>
  <c r="AO670" i="125"/>
  <c r="AN670" i="125"/>
  <c r="AT669" i="125"/>
  <c r="AS669" i="125"/>
  <c r="AQ669" i="125"/>
  <c r="AP669" i="125"/>
  <c r="AO669" i="125"/>
  <c r="AN669" i="125"/>
  <c r="AT668" i="125"/>
  <c r="AS668" i="125"/>
  <c r="AQ668" i="125"/>
  <c r="AP668" i="125"/>
  <c r="AO668" i="125"/>
  <c r="AN668" i="125"/>
  <c r="AT667" i="125"/>
  <c r="AS667" i="125"/>
  <c r="AQ667" i="125"/>
  <c r="AP667" i="125"/>
  <c r="AO667" i="125"/>
  <c r="AN667" i="125"/>
  <c r="AT666" i="125"/>
  <c r="AS666" i="125"/>
  <c r="AQ666" i="125"/>
  <c r="AP666" i="125"/>
  <c r="AO666" i="125"/>
  <c r="AN666" i="125"/>
  <c r="AT665" i="125"/>
  <c r="AS665" i="125"/>
  <c r="AQ665" i="125"/>
  <c r="AP665" i="125"/>
  <c r="AO665" i="125"/>
  <c r="AN665" i="125"/>
  <c r="AT664" i="125"/>
  <c r="AS664" i="125"/>
  <c r="AQ664" i="125"/>
  <c r="AP664" i="125"/>
  <c r="AO664" i="125"/>
  <c r="AN664" i="125"/>
  <c r="AT663" i="125"/>
  <c r="AS663" i="125"/>
  <c r="AQ663" i="125"/>
  <c r="AP663" i="125"/>
  <c r="AO663" i="125"/>
  <c r="AN663" i="125"/>
  <c r="AT662" i="125"/>
  <c r="AS662" i="125"/>
  <c r="AQ662" i="125"/>
  <c r="AP662" i="125"/>
  <c r="AO662" i="125"/>
  <c r="AN662" i="125"/>
  <c r="AT661" i="125"/>
  <c r="AS661" i="125"/>
  <c r="AQ661" i="125"/>
  <c r="AP661" i="125"/>
  <c r="AO661" i="125"/>
  <c r="AN661" i="125"/>
  <c r="AT660" i="125"/>
  <c r="AS660" i="125"/>
  <c r="AQ660" i="125"/>
  <c r="AP660" i="125"/>
  <c r="AO660" i="125"/>
  <c r="AN660" i="125"/>
  <c r="AT659" i="125"/>
  <c r="AS659" i="125"/>
  <c r="AQ659" i="125"/>
  <c r="AP659" i="125"/>
  <c r="AO659" i="125"/>
  <c r="AN659" i="125"/>
  <c r="AT658" i="125"/>
  <c r="AS658" i="125"/>
  <c r="AQ658" i="125"/>
  <c r="AP658" i="125"/>
  <c r="AO658" i="125"/>
  <c r="AN658" i="125"/>
  <c r="AT657" i="125"/>
  <c r="AS657" i="125"/>
  <c r="AQ657" i="125"/>
  <c r="AP657" i="125"/>
  <c r="AO657" i="125"/>
  <c r="AN657" i="125"/>
  <c r="AT656" i="125"/>
  <c r="AS656" i="125"/>
  <c r="AQ656" i="125"/>
  <c r="AP656" i="125"/>
  <c r="AO656" i="125"/>
  <c r="AN656" i="125"/>
  <c r="AT655" i="125"/>
  <c r="AS655" i="125"/>
  <c r="AQ655" i="125"/>
  <c r="AP655" i="125"/>
  <c r="AO655" i="125"/>
  <c r="AN655" i="125"/>
  <c r="AT654" i="125"/>
  <c r="AS654" i="125"/>
  <c r="AQ654" i="125"/>
  <c r="AP654" i="125"/>
  <c r="AO654" i="125"/>
  <c r="AN654" i="125"/>
  <c r="AT653" i="125"/>
  <c r="AS653" i="125"/>
  <c r="AQ653" i="125"/>
  <c r="AP653" i="125"/>
  <c r="AO653" i="125"/>
  <c r="AN653" i="125"/>
  <c r="AT652" i="125"/>
  <c r="AS652" i="125"/>
  <c r="AQ652" i="125"/>
  <c r="AP652" i="125"/>
  <c r="AO652" i="125"/>
  <c r="AN652" i="125"/>
  <c r="AT651" i="125"/>
  <c r="AS651" i="125"/>
  <c r="AQ651" i="125"/>
  <c r="AP651" i="125"/>
  <c r="AO651" i="125"/>
  <c r="AN651" i="125"/>
  <c r="AT650" i="125"/>
  <c r="AS650" i="125"/>
  <c r="AQ650" i="125"/>
  <c r="AP650" i="125"/>
  <c r="AO650" i="125"/>
  <c r="AN650" i="125"/>
  <c r="AT649" i="125"/>
  <c r="AS649" i="125"/>
  <c r="AQ649" i="125"/>
  <c r="AP649" i="125"/>
  <c r="AO649" i="125"/>
  <c r="AN649" i="125"/>
  <c r="AT648" i="125"/>
  <c r="AS648" i="125"/>
  <c r="AQ648" i="125"/>
  <c r="AP648" i="125"/>
  <c r="AO648" i="125"/>
  <c r="AN648" i="125"/>
  <c r="AT647" i="125"/>
  <c r="AS647" i="125"/>
  <c r="AQ647" i="125"/>
  <c r="AP647" i="125"/>
  <c r="AO647" i="125"/>
  <c r="AN647" i="125"/>
  <c r="AT646" i="125"/>
  <c r="AS646" i="125"/>
  <c r="AQ646" i="125"/>
  <c r="AP646" i="125"/>
  <c r="AO646" i="125"/>
  <c r="AN646" i="125"/>
  <c r="AT645" i="125"/>
  <c r="AS645" i="125"/>
  <c r="AQ645" i="125"/>
  <c r="AP645" i="125"/>
  <c r="AO645" i="125"/>
  <c r="AN645" i="125"/>
  <c r="AT644" i="125"/>
  <c r="AS644" i="125"/>
  <c r="AQ644" i="125"/>
  <c r="AP644" i="125"/>
  <c r="AO644" i="125"/>
  <c r="AN644" i="125"/>
  <c r="AT643" i="125"/>
  <c r="AS643" i="125"/>
  <c r="AQ643" i="125"/>
  <c r="AP643" i="125"/>
  <c r="AO643" i="125"/>
  <c r="AN643" i="125"/>
  <c r="AT642" i="125"/>
  <c r="AS642" i="125"/>
  <c r="AQ642" i="125"/>
  <c r="AP642" i="125"/>
  <c r="AO642" i="125"/>
  <c r="AN642" i="125"/>
  <c r="AT641" i="125"/>
  <c r="AS641" i="125"/>
  <c r="AQ641" i="125"/>
  <c r="AP641" i="125"/>
  <c r="AO641" i="125"/>
  <c r="AN641" i="125"/>
  <c r="AT640" i="125"/>
  <c r="AS640" i="125"/>
  <c r="AQ640" i="125"/>
  <c r="AP640" i="125"/>
  <c r="AO640" i="125"/>
  <c r="AN640" i="125"/>
  <c r="AT639" i="125"/>
  <c r="AS639" i="125"/>
  <c r="AQ639" i="125"/>
  <c r="AP639" i="125"/>
  <c r="AO639" i="125"/>
  <c r="AN639" i="125"/>
  <c r="AT638" i="125"/>
  <c r="AS638" i="125"/>
  <c r="AQ638" i="125"/>
  <c r="AP638" i="125"/>
  <c r="AO638" i="125"/>
  <c r="AN638" i="125"/>
  <c r="AT637" i="125"/>
  <c r="AS637" i="125"/>
  <c r="AQ637" i="125"/>
  <c r="AP637" i="125"/>
  <c r="AO637" i="125"/>
  <c r="AN637" i="125"/>
  <c r="AT636" i="125"/>
  <c r="AS636" i="125"/>
  <c r="AQ636" i="125"/>
  <c r="AP636" i="125"/>
  <c r="AO636" i="125"/>
  <c r="AN636" i="125"/>
  <c r="AT635" i="125"/>
  <c r="AS635" i="125"/>
  <c r="AQ635" i="125"/>
  <c r="AP635" i="125"/>
  <c r="AO635" i="125"/>
  <c r="AN635" i="125"/>
  <c r="AT634" i="125"/>
  <c r="AS634" i="125"/>
  <c r="AQ634" i="125"/>
  <c r="AP634" i="125"/>
  <c r="AO634" i="125"/>
  <c r="AN634" i="125"/>
  <c r="AT633" i="125"/>
  <c r="AS633" i="125"/>
  <c r="AQ633" i="125"/>
  <c r="AP633" i="125"/>
  <c r="AO633" i="125"/>
  <c r="AN633" i="125"/>
  <c r="AT632" i="125"/>
  <c r="AS632" i="125"/>
  <c r="AQ632" i="125"/>
  <c r="AP632" i="125"/>
  <c r="AO632" i="125"/>
  <c r="AN632" i="125"/>
  <c r="AT631" i="125"/>
  <c r="AS631" i="125"/>
  <c r="AQ631" i="125"/>
  <c r="AP631" i="125"/>
  <c r="AO631" i="125"/>
  <c r="AN631" i="125"/>
  <c r="AT630" i="125"/>
  <c r="AS630" i="125"/>
  <c r="AQ630" i="125"/>
  <c r="AP630" i="125"/>
  <c r="AO630" i="125"/>
  <c r="AN630" i="125"/>
  <c r="AT629" i="125"/>
  <c r="AS629" i="125"/>
  <c r="AQ629" i="125"/>
  <c r="AP629" i="125"/>
  <c r="AO629" i="125"/>
  <c r="AN629" i="125"/>
  <c r="AT628" i="125"/>
  <c r="AS628" i="125"/>
  <c r="AQ628" i="125"/>
  <c r="AP628" i="125"/>
  <c r="AO628" i="125"/>
  <c r="AN628" i="125"/>
  <c r="AT627" i="125"/>
  <c r="AS627" i="125"/>
  <c r="AQ627" i="125"/>
  <c r="AP627" i="125"/>
  <c r="AO627" i="125"/>
  <c r="AN627" i="125"/>
  <c r="AT626" i="125"/>
  <c r="AS626" i="125"/>
  <c r="AQ626" i="125"/>
  <c r="AP626" i="125"/>
  <c r="AO626" i="125"/>
  <c r="AN626" i="125"/>
  <c r="AT625" i="125"/>
  <c r="AS625" i="125"/>
  <c r="AQ625" i="125"/>
  <c r="AP625" i="125"/>
  <c r="AO625" i="125"/>
  <c r="AN625" i="125"/>
  <c r="AT624" i="125"/>
  <c r="AS624" i="125"/>
  <c r="AQ624" i="125"/>
  <c r="AP624" i="125"/>
  <c r="AO624" i="125"/>
  <c r="AN624" i="125"/>
  <c r="AT623" i="125"/>
  <c r="AS623" i="125"/>
  <c r="AQ623" i="125"/>
  <c r="AP623" i="125"/>
  <c r="AO623" i="125"/>
  <c r="AN623" i="125"/>
  <c r="AT622" i="125"/>
  <c r="AS622" i="125"/>
  <c r="AQ622" i="125"/>
  <c r="AP622" i="125"/>
  <c r="AO622" i="125"/>
  <c r="AN622" i="125"/>
  <c r="AT621" i="125"/>
  <c r="AS621" i="125"/>
  <c r="AQ621" i="125"/>
  <c r="AP621" i="125"/>
  <c r="AO621" i="125"/>
  <c r="AN621" i="125"/>
  <c r="AT620" i="125"/>
  <c r="AS620" i="125"/>
  <c r="AQ620" i="125"/>
  <c r="AP620" i="125"/>
  <c r="AO620" i="125"/>
  <c r="AN620" i="125"/>
  <c r="AT619" i="125"/>
  <c r="AS619" i="125"/>
  <c r="AQ619" i="125"/>
  <c r="AP619" i="125"/>
  <c r="AO619" i="125"/>
  <c r="AN619" i="125"/>
  <c r="AT618" i="125"/>
  <c r="AS618" i="125"/>
  <c r="AQ618" i="125"/>
  <c r="AP618" i="125"/>
  <c r="AO618" i="125"/>
  <c r="AN618" i="125"/>
  <c r="AT617" i="125"/>
  <c r="AS617" i="125"/>
  <c r="AQ617" i="125"/>
  <c r="AP617" i="125"/>
  <c r="AO617" i="125"/>
  <c r="AN617" i="125"/>
  <c r="AT616" i="125"/>
  <c r="AS616" i="125"/>
  <c r="AQ616" i="125"/>
  <c r="AP616" i="125"/>
  <c r="AO616" i="125"/>
  <c r="AN616" i="125"/>
  <c r="AT615" i="125"/>
  <c r="AS615" i="125"/>
  <c r="AQ615" i="125"/>
  <c r="AP615" i="125"/>
  <c r="AO615" i="125"/>
  <c r="AN615" i="125"/>
  <c r="AT614" i="125"/>
  <c r="AS614" i="125"/>
  <c r="AQ614" i="125"/>
  <c r="AP614" i="125"/>
  <c r="AO614" i="125"/>
  <c r="AN614" i="125"/>
  <c r="AT613" i="125"/>
  <c r="AS613" i="125"/>
  <c r="AQ613" i="125"/>
  <c r="AP613" i="125"/>
  <c r="AO613" i="125"/>
  <c r="AN613" i="125"/>
  <c r="AT612" i="125"/>
  <c r="AS612" i="125"/>
  <c r="AQ612" i="125"/>
  <c r="AP612" i="125"/>
  <c r="AO612" i="125"/>
  <c r="AN612" i="125"/>
  <c r="AT611" i="125"/>
  <c r="AS611" i="125"/>
  <c r="AQ611" i="125"/>
  <c r="AP611" i="125"/>
  <c r="AO611" i="125"/>
  <c r="AN611" i="125"/>
  <c r="AT610" i="125"/>
  <c r="AS610" i="125"/>
  <c r="AQ610" i="125"/>
  <c r="AP610" i="125"/>
  <c r="AO610" i="125"/>
  <c r="AN610" i="125"/>
  <c r="AT609" i="125"/>
  <c r="AS609" i="125"/>
  <c r="AQ609" i="125"/>
  <c r="AP609" i="125"/>
  <c r="AO609" i="125"/>
  <c r="AN609" i="125"/>
  <c r="AT608" i="125"/>
  <c r="AS608" i="125"/>
  <c r="AQ608" i="125"/>
  <c r="AP608" i="125"/>
  <c r="AO608" i="125"/>
  <c r="AN608" i="125"/>
  <c r="AT607" i="125"/>
  <c r="AS607" i="125"/>
  <c r="AQ607" i="125"/>
  <c r="AP607" i="125"/>
  <c r="AO607" i="125"/>
  <c r="AN607" i="125"/>
  <c r="AT606" i="125"/>
  <c r="AS606" i="125"/>
  <c r="AQ606" i="125"/>
  <c r="AP606" i="125"/>
  <c r="AO606" i="125"/>
  <c r="AN606" i="125"/>
  <c r="AT605" i="125"/>
  <c r="AS605" i="125"/>
  <c r="AQ605" i="125"/>
  <c r="AP605" i="125"/>
  <c r="AO605" i="125"/>
  <c r="AN605" i="125"/>
  <c r="AT604" i="125"/>
  <c r="AS604" i="125"/>
  <c r="AQ604" i="125"/>
  <c r="AP604" i="125"/>
  <c r="AO604" i="125"/>
  <c r="AN604" i="125"/>
  <c r="AT603" i="125"/>
  <c r="AS603" i="125"/>
  <c r="AQ603" i="125"/>
  <c r="AP603" i="125"/>
  <c r="AO603" i="125"/>
  <c r="AN603" i="125"/>
  <c r="AT602" i="125"/>
  <c r="AS602" i="125"/>
  <c r="AQ602" i="125"/>
  <c r="AP602" i="125"/>
  <c r="AO602" i="125"/>
  <c r="AN602" i="125"/>
  <c r="AT601" i="125"/>
  <c r="AS601" i="125"/>
  <c r="AQ601" i="125"/>
  <c r="AP601" i="125"/>
  <c r="AO601" i="125"/>
  <c r="AN601" i="125"/>
  <c r="AT600" i="125"/>
  <c r="AS600" i="125"/>
  <c r="AQ600" i="125"/>
  <c r="AP600" i="125"/>
  <c r="AO600" i="125"/>
  <c r="AN600" i="125"/>
  <c r="AT599" i="125"/>
  <c r="AS599" i="125"/>
  <c r="AQ599" i="125"/>
  <c r="AP599" i="125"/>
  <c r="AO599" i="125"/>
  <c r="AN599" i="125"/>
  <c r="AT598" i="125"/>
  <c r="AS598" i="125"/>
  <c r="AQ598" i="125"/>
  <c r="AP598" i="125"/>
  <c r="AO598" i="125"/>
  <c r="AN598" i="125"/>
  <c r="AT597" i="125"/>
  <c r="AS597" i="125"/>
  <c r="AQ597" i="125"/>
  <c r="AP597" i="125"/>
  <c r="AO597" i="125"/>
  <c r="AN597" i="125"/>
  <c r="AT596" i="125"/>
  <c r="AS596" i="125"/>
  <c r="AQ596" i="125"/>
  <c r="AP596" i="125"/>
  <c r="AO596" i="125"/>
  <c r="AN596" i="125"/>
  <c r="AT595" i="125"/>
  <c r="AS595" i="125"/>
  <c r="AQ595" i="125"/>
  <c r="AP595" i="125"/>
  <c r="AO595" i="125"/>
  <c r="AN595" i="125"/>
  <c r="AT594" i="125"/>
  <c r="AS594" i="125"/>
  <c r="AQ594" i="125"/>
  <c r="AP594" i="125"/>
  <c r="AO594" i="125"/>
  <c r="AN594" i="125"/>
  <c r="AT593" i="125"/>
  <c r="AS593" i="125"/>
  <c r="AQ593" i="125"/>
  <c r="AP593" i="125"/>
  <c r="AO593" i="125"/>
  <c r="AN593" i="125"/>
  <c r="AT592" i="125"/>
  <c r="AS592" i="125"/>
  <c r="AQ592" i="125"/>
  <c r="AP592" i="125"/>
  <c r="AO592" i="125"/>
  <c r="AN592" i="125"/>
  <c r="AT591" i="125"/>
  <c r="AS591" i="125"/>
  <c r="AQ591" i="125"/>
  <c r="AP591" i="125"/>
  <c r="AO591" i="125"/>
  <c r="AN591" i="125"/>
  <c r="AT590" i="125"/>
  <c r="AS590" i="125"/>
  <c r="AQ590" i="125"/>
  <c r="AP590" i="125"/>
  <c r="AO590" i="125"/>
  <c r="AN590" i="125"/>
  <c r="AT589" i="125"/>
  <c r="AS589" i="125"/>
  <c r="AQ589" i="125"/>
  <c r="AP589" i="125"/>
  <c r="AO589" i="125"/>
  <c r="AN589" i="125"/>
  <c r="AT588" i="125"/>
  <c r="AS588" i="125"/>
  <c r="AQ588" i="125"/>
  <c r="AP588" i="125"/>
  <c r="AO588" i="125"/>
  <c r="AN588" i="125"/>
  <c r="AT587" i="125"/>
  <c r="AS587" i="125"/>
  <c r="AQ587" i="125"/>
  <c r="AP587" i="125"/>
  <c r="AO587" i="125"/>
  <c r="AN587" i="125"/>
  <c r="AT586" i="125"/>
  <c r="AS586" i="125"/>
  <c r="AQ586" i="125"/>
  <c r="AP586" i="125"/>
  <c r="AO586" i="125"/>
  <c r="AN586" i="125"/>
  <c r="AT585" i="125"/>
  <c r="AS585" i="125"/>
  <c r="AQ585" i="125"/>
  <c r="AP585" i="125"/>
  <c r="AO585" i="125"/>
  <c r="AN585" i="125"/>
  <c r="AT584" i="125"/>
  <c r="AS584" i="125"/>
  <c r="AQ584" i="125"/>
  <c r="AP584" i="125"/>
  <c r="AO584" i="125"/>
  <c r="AN584" i="125"/>
  <c r="AT583" i="125"/>
  <c r="AS583" i="125"/>
  <c r="AQ583" i="125"/>
  <c r="AP583" i="125"/>
  <c r="AO583" i="125"/>
  <c r="AN583" i="125"/>
  <c r="AT582" i="125"/>
  <c r="AS582" i="125"/>
  <c r="AQ582" i="125"/>
  <c r="AP582" i="125"/>
  <c r="AO582" i="125"/>
  <c r="AN582" i="125"/>
  <c r="AT581" i="125"/>
  <c r="AS581" i="125"/>
  <c r="AQ581" i="125"/>
  <c r="AP581" i="125"/>
  <c r="AO581" i="125"/>
  <c r="AN581" i="125"/>
  <c r="AT580" i="125"/>
  <c r="AS580" i="125"/>
  <c r="AQ580" i="125"/>
  <c r="AP580" i="125"/>
  <c r="AO580" i="125"/>
  <c r="AN580" i="125"/>
  <c r="AT579" i="125"/>
  <c r="AS579" i="125"/>
  <c r="AQ579" i="125"/>
  <c r="AP579" i="125"/>
  <c r="AO579" i="125"/>
  <c r="AN579" i="125"/>
  <c r="AT578" i="125"/>
  <c r="AS578" i="125"/>
  <c r="AQ578" i="125"/>
  <c r="AP578" i="125"/>
  <c r="AO578" i="125"/>
  <c r="AN578" i="125"/>
  <c r="AT577" i="125"/>
  <c r="AS577" i="125"/>
  <c r="AQ577" i="125"/>
  <c r="AP577" i="125"/>
  <c r="AO577" i="125"/>
  <c r="AN577" i="125"/>
  <c r="AT576" i="125"/>
  <c r="AS576" i="125"/>
  <c r="AQ576" i="125"/>
  <c r="AP576" i="125"/>
  <c r="AO576" i="125"/>
  <c r="AN576" i="125"/>
  <c r="AT575" i="125"/>
  <c r="AS575" i="125"/>
  <c r="AQ575" i="125"/>
  <c r="AP575" i="125"/>
  <c r="AO575" i="125"/>
  <c r="AN575" i="125"/>
  <c r="AT574" i="125"/>
  <c r="AS574" i="125"/>
  <c r="AQ574" i="125"/>
  <c r="AP574" i="125"/>
  <c r="AO574" i="125"/>
  <c r="AN574" i="125"/>
  <c r="AT573" i="125"/>
  <c r="AS573" i="125"/>
  <c r="AQ573" i="125"/>
  <c r="AP573" i="125"/>
  <c r="AO573" i="125"/>
  <c r="AN573" i="125"/>
  <c r="AT572" i="125"/>
  <c r="AS572" i="125"/>
  <c r="AQ572" i="125"/>
  <c r="AP572" i="125"/>
  <c r="AO572" i="125"/>
  <c r="AN572" i="125"/>
  <c r="AT571" i="125"/>
  <c r="AS571" i="125"/>
  <c r="AQ571" i="125"/>
  <c r="AP571" i="125"/>
  <c r="AO571" i="125"/>
  <c r="AN571" i="125"/>
  <c r="AT570" i="125"/>
  <c r="AS570" i="125"/>
  <c r="AQ570" i="125"/>
  <c r="AP570" i="125"/>
  <c r="AO570" i="125"/>
  <c r="AN570" i="125"/>
  <c r="AT569" i="125"/>
  <c r="AS569" i="125"/>
  <c r="AQ569" i="125"/>
  <c r="AP569" i="125"/>
  <c r="AO569" i="125"/>
  <c r="AN569" i="125"/>
  <c r="AT568" i="125"/>
  <c r="AS568" i="125"/>
  <c r="AQ568" i="125"/>
  <c r="AP568" i="125"/>
  <c r="AO568" i="125"/>
  <c r="AN568" i="125"/>
  <c r="AT567" i="125"/>
  <c r="AS567" i="125"/>
  <c r="AQ567" i="125"/>
  <c r="AP567" i="125"/>
  <c r="AO567" i="125"/>
  <c r="AN567" i="125"/>
  <c r="AT566" i="125"/>
  <c r="AS566" i="125"/>
  <c r="AQ566" i="125"/>
  <c r="AP566" i="125"/>
  <c r="AO566" i="125"/>
  <c r="AN566" i="125"/>
  <c r="AT565" i="125"/>
  <c r="AS565" i="125"/>
  <c r="AQ565" i="125"/>
  <c r="AP565" i="125"/>
  <c r="AO565" i="125"/>
  <c r="AN565" i="125"/>
  <c r="AT564" i="125"/>
  <c r="AS564" i="125"/>
  <c r="AQ564" i="125"/>
  <c r="AP564" i="125"/>
  <c r="AO564" i="125"/>
  <c r="AN564" i="125"/>
  <c r="AT563" i="125"/>
  <c r="AS563" i="125"/>
  <c r="AQ563" i="125"/>
  <c r="AP563" i="125"/>
  <c r="AO563" i="125"/>
  <c r="AN563" i="125"/>
  <c r="AT562" i="125"/>
  <c r="AS562" i="125"/>
  <c r="AQ562" i="125"/>
  <c r="AP562" i="125"/>
  <c r="AO562" i="125"/>
  <c r="AN562" i="125"/>
  <c r="AT561" i="125"/>
  <c r="AS561" i="125"/>
  <c r="AQ561" i="125"/>
  <c r="AP561" i="125"/>
  <c r="AO561" i="125"/>
  <c r="AN561" i="125"/>
  <c r="AT560" i="125"/>
  <c r="AS560" i="125"/>
  <c r="AQ560" i="125"/>
  <c r="AP560" i="125"/>
  <c r="AO560" i="125"/>
  <c r="AN560" i="125"/>
  <c r="AT559" i="125"/>
  <c r="AS559" i="125"/>
  <c r="AQ559" i="125"/>
  <c r="AP559" i="125"/>
  <c r="AO559" i="125"/>
  <c r="AN559" i="125"/>
  <c r="AT558" i="125"/>
  <c r="AS558" i="125"/>
  <c r="AQ558" i="125"/>
  <c r="AP558" i="125"/>
  <c r="AO558" i="125"/>
  <c r="AN558" i="125"/>
  <c r="AT557" i="125"/>
  <c r="AS557" i="125"/>
  <c r="AQ557" i="125"/>
  <c r="AP557" i="125"/>
  <c r="AO557" i="125"/>
  <c r="AN557" i="125"/>
  <c r="AT556" i="125"/>
  <c r="AS556" i="125"/>
  <c r="AQ556" i="125"/>
  <c r="AP556" i="125"/>
  <c r="AO556" i="125"/>
  <c r="AN556" i="125"/>
  <c r="AT555" i="125"/>
  <c r="AS555" i="125"/>
  <c r="AQ555" i="125"/>
  <c r="AP555" i="125"/>
  <c r="AO555" i="125"/>
  <c r="AN555" i="125"/>
  <c r="AT554" i="125"/>
  <c r="AS554" i="125"/>
  <c r="AQ554" i="125"/>
  <c r="AP554" i="125"/>
  <c r="AO554" i="125"/>
  <c r="AN554" i="125"/>
  <c r="AT553" i="125"/>
  <c r="AS553" i="125"/>
  <c r="AQ553" i="125"/>
  <c r="AP553" i="125"/>
  <c r="AO553" i="125"/>
  <c r="AN553" i="125"/>
  <c r="AT552" i="125"/>
  <c r="AS552" i="125"/>
  <c r="AQ552" i="125"/>
  <c r="AP552" i="125"/>
  <c r="AO552" i="125"/>
  <c r="AN552" i="125"/>
  <c r="AT551" i="125"/>
  <c r="AS551" i="125"/>
  <c r="AQ551" i="125"/>
  <c r="AP551" i="125"/>
  <c r="AO551" i="125"/>
  <c r="AN551" i="125"/>
  <c r="AT550" i="125"/>
  <c r="AS550" i="125"/>
  <c r="AQ550" i="125"/>
  <c r="AP550" i="125"/>
  <c r="AO550" i="125"/>
  <c r="AN550" i="125"/>
  <c r="AT549" i="125"/>
  <c r="AS549" i="125"/>
  <c r="AQ549" i="125"/>
  <c r="AP549" i="125"/>
  <c r="AO549" i="125"/>
  <c r="AN549" i="125"/>
  <c r="AT548" i="125"/>
  <c r="AS548" i="125"/>
  <c r="AQ548" i="125"/>
  <c r="AP548" i="125"/>
  <c r="AO548" i="125"/>
  <c r="AN548" i="125"/>
  <c r="AT547" i="125"/>
  <c r="AS547" i="125"/>
  <c r="AQ547" i="125"/>
  <c r="AP547" i="125"/>
  <c r="AO547" i="125"/>
  <c r="AN547" i="125"/>
  <c r="AT546" i="125"/>
  <c r="AS546" i="125"/>
  <c r="AQ546" i="125"/>
  <c r="AP546" i="125"/>
  <c r="AO546" i="125"/>
  <c r="AN546" i="125"/>
  <c r="AT545" i="125"/>
  <c r="AS545" i="125"/>
  <c r="AQ545" i="125"/>
  <c r="AP545" i="125"/>
  <c r="AO545" i="125"/>
  <c r="AN545" i="125"/>
  <c r="AT544" i="125"/>
  <c r="AS544" i="125"/>
  <c r="AQ544" i="125"/>
  <c r="AP544" i="125"/>
  <c r="AO544" i="125"/>
  <c r="AN544" i="125"/>
  <c r="AT543" i="125"/>
  <c r="AS543" i="125"/>
  <c r="AQ543" i="125"/>
  <c r="AP543" i="125"/>
  <c r="AO543" i="125"/>
  <c r="AN543" i="125"/>
  <c r="AT542" i="125"/>
  <c r="AS542" i="125"/>
  <c r="AQ542" i="125"/>
  <c r="AP542" i="125"/>
  <c r="AO542" i="125"/>
  <c r="AN542" i="125"/>
  <c r="AT541" i="125"/>
  <c r="AS541" i="125"/>
  <c r="AQ541" i="125"/>
  <c r="AP541" i="125"/>
  <c r="AO541" i="125"/>
  <c r="AN541" i="125"/>
  <c r="AT540" i="125"/>
  <c r="AS540" i="125"/>
  <c r="AQ540" i="125"/>
  <c r="AP540" i="125"/>
  <c r="AO540" i="125"/>
  <c r="AN540" i="125"/>
  <c r="AT539" i="125"/>
  <c r="AS539" i="125"/>
  <c r="AQ539" i="125"/>
  <c r="AP539" i="125"/>
  <c r="AO539" i="125"/>
  <c r="AN539" i="125"/>
  <c r="AT538" i="125"/>
  <c r="AS538" i="125"/>
  <c r="AQ538" i="125"/>
  <c r="AP538" i="125"/>
  <c r="AO538" i="125"/>
  <c r="AN538" i="125"/>
  <c r="AT537" i="125"/>
  <c r="AS537" i="125"/>
  <c r="AQ537" i="125"/>
  <c r="AP537" i="125"/>
  <c r="AO537" i="125"/>
  <c r="AN537" i="125"/>
  <c r="AT536" i="125"/>
  <c r="AS536" i="125"/>
  <c r="AQ536" i="125"/>
  <c r="AP536" i="125"/>
  <c r="AO536" i="125"/>
  <c r="AN536" i="125"/>
  <c r="AT535" i="125"/>
  <c r="AS535" i="125"/>
  <c r="AQ535" i="125"/>
  <c r="AP535" i="125"/>
  <c r="AO535" i="125"/>
  <c r="AN535" i="125"/>
  <c r="AT534" i="125"/>
  <c r="AS534" i="125"/>
  <c r="AQ534" i="125"/>
  <c r="AP534" i="125"/>
  <c r="AO534" i="125"/>
  <c r="AN534" i="125"/>
  <c r="AT533" i="125"/>
  <c r="AS533" i="125"/>
  <c r="AQ533" i="125"/>
  <c r="AP533" i="125"/>
  <c r="AO533" i="125"/>
  <c r="AN533" i="125"/>
  <c r="AT532" i="125"/>
  <c r="AS532" i="125"/>
  <c r="AQ532" i="125"/>
  <c r="AP532" i="125"/>
  <c r="AO532" i="125"/>
  <c r="AN532" i="125"/>
  <c r="AT531" i="125"/>
  <c r="AS531" i="125"/>
  <c r="AQ531" i="125"/>
  <c r="AP531" i="125"/>
  <c r="AO531" i="125"/>
  <c r="AN531" i="125"/>
  <c r="AT530" i="125"/>
  <c r="AS530" i="125"/>
  <c r="AQ530" i="125"/>
  <c r="AP530" i="125"/>
  <c r="AO530" i="125"/>
  <c r="AN530" i="125"/>
  <c r="AT529" i="125"/>
  <c r="AS529" i="125"/>
  <c r="AQ529" i="125"/>
  <c r="AP529" i="125"/>
  <c r="AO529" i="125"/>
  <c r="AN529" i="125"/>
  <c r="AT528" i="125"/>
  <c r="AS528" i="125"/>
  <c r="AQ528" i="125"/>
  <c r="AP528" i="125"/>
  <c r="AO528" i="125"/>
  <c r="AN528" i="125"/>
  <c r="AT527" i="125"/>
  <c r="AS527" i="125"/>
  <c r="AQ527" i="125"/>
  <c r="AP527" i="125"/>
  <c r="AO527" i="125"/>
  <c r="AN527" i="125"/>
  <c r="AT526" i="125"/>
  <c r="AS526" i="125"/>
  <c r="AQ526" i="125"/>
  <c r="AP526" i="125"/>
  <c r="AO526" i="125"/>
  <c r="AN526" i="125"/>
  <c r="AT525" i="125"/>
  <c r="AS525" i="125"/>
  <c r="AQ525" i="125"/>
  <c r="AP525" i="125"/>
  <c r="AO525" i="125"/>
  <c r="AN525" i="125"/>
  <c r="AT524" i="125"/>
  <c r="AS524" i="125"/>
  <c r="AQ524" i="125"/>
  <c r="AP524" i="125"/>
  <c r="AO524" i="125"/>
  <c r="AN524" i="125"/>
  <c r="AT523" i="125"/>
  <c r="AS523" i="125"/>
  <c r="AQ523" i="125"/>
  <c r="AP523" i="125"/>
  <c r="AO523" i="125"/>
  <c r="AN523" i="125"/>
  <c r="AT522" i="125"/>
  <c r="AS522" i="125"/>
  <c r="AQ522" i="125"/>
  <c r="AP522" i="125"/>
  <c r="AO522" i="125"/>
  <c r="AN522" i="125"/>
  <c r="AT521" i="125"/>
  <c r="AS521" i="125"/>
  <c r="AQ521" i="125"/>
  <c r="AP521" i="125"/>
  <c r="AO521" i="125"/>
  <c r="AN521" i="125"/>
  <c r="AT520" i="125"/>
  <c r="AS520" i="125"/>
  <c r="AQ520" i="125"/>
  <c r="AP520" i="125"/>
  <c r="AO520" i="125"/>
  <c r="AN520" i="125"/>
  <c r="AT519" i="125"/>
  <c r="AS519" i="125"/>
  <c r="AQ519" i="125"/>
  <c r="AP519" i="125"/>
  <c r="AO519" i="125"/>
  <c r="AN519" i="125"/>
  <c r="AT518" i="125"/>
  <c r="AS518" i="125"/>
  <c r="AQ518" i="125"/>
  <c r="AP518" i="125"/>
  <c r="AO518" i="125"/>
  <c r="AN518" i="125"/>
  <c r="AT517" i="125"/>
  <c r="AS517" i="125"/>
  <c r="AQ517" i="125"/>
  <c r="AP517" i="125"/>
  <c r="AO517" i="125"/>
  <c r="AN517" i="125"/>
  <c r="AT516" i="125"/>
  <c r="AS516" i="125"/>
  <c r="AQ516" i="125"/>
  <c r="AP516" i="125"/>
  <c r="AO516" i="125"/>
  <c r="AN516" i="125"/>
  <c r="AT515" i="125"/>
  <c r="AS515" i="125"/>
  <c r="AQ515" i="125"/>
  <c r="AP515" i="125"/>
  <c r="AO515" i="125"/>
  <c r="AN515" i="125"/>
  <c r="AT514" i="125"/>
  <c r="AS514" i="125"/>
  <c r="AQ514" i="125"/>
  <c r="AP514" i="125"/>
  <c r="AO514" i="125"/>
  <c r="AN514" i="125"/>
  <c r="AT513" i="125"/>
  <c r="AS513" i="125"/>
  <c r="AQ513" i="125"/>
  <c r="AP513" i="125"/>
  <c r="AO513" i="125"/>
  <c r="AN513" i="125"/>
  <c r="AT512" i="125"/>
  <c r="AS512" i="125"/>
  <c r="AQ512" i="125"/>
  <c r="AP512" i="125"/>
  <c r="AO512" i="125"/>
  <c r="AN512" i="125"/>
  <c r="AT510" i="125"/>
  <c r="AS510" i="125"/>
  <c r="AQ510" i="125"/>
  <c r="AP510" i="125"/>
  <c r="AO510" i="125"/>
  <c r="AN510" i="125"/>
  <c r="AT509" i="125"/>
  <c r="AS509" i="125"/>
  <c r="AQ509" i="125"/>
  <c r="AP509" i="125"/>
  <c r="AO509" i="125"/>
  <c r="AN509" i="125"/>
  <c r="AT507" i="125"/>
  <c r="AS507" i="125"/>
  <c r="AQ507" i="125"/>
  <c r="AP507" i="125"/>
  <c r="AO507" i="125"/>
  <c r="AN507" i="125"/>
  <c r="AT506" i="125"/>
  <c r="AS506" i="125"/>
  <c r="AQ506" i="125"/>
  <c r="AP506" i="125"/>
  <c r="AO506" i="125"/>
  <c r="AN506" i="125"/>
  <c r="AT505" i="125"/>
  <c r="AS505" i="125"/>
  <c r="AQ505" i="125"/>
  <c r="AP505" i="125"/>
  <c r="AO505" i="125"/>
  <c r="AN505" i="125"/>
  <c r="AT504" i="125"/>
  <c r="AS504" i="125"/>
  <c r="AQ504" i="125"/>
  <c r="AP504" i="125"/>
  <c r="AO504" i="125"/>
  <c r="AN504" i="125"/>
  <c r="AT503" i="125"/>
  <c r="AS503" i="125"/>
  <c r="AQ503" i="125"/>
  <c r="AP503" i="125"/>
  <c r="AO503" i="125"/>
  <c r="AN503" i="125"/>
  <c r="AT502" i="125"/>
  <c r="AS502" i="125"/>
  <c r="AQ502" i="125"/>
  <c r="AP502" i="125"/>
  <c r="AO502" i="125"/>
  <c r="AN502" i="125"/>
  <c r="AT501" i="125"/>
  <c r="AS501" i="125"/>
  <c r="AQ501" i="125"/>
  <c r="AP501" i="125"/>
  <c r="AO501" i="125"/>
  <c r="AN501" i="125"/>
  <c r="AT500" i="125"/>
  <c r="AS500" i="125"/>
  <c r="AQ500" i="125"/>
  <c r="AP500" i="125"/>
  <c r="AO500" i="125"/>
  <c r="AN500" i="125"/>
  <c r="AT499" i="125"/>
  <c r="AS499" i="125"/>
  <c r="AQ499" i="125"/>
  <c r="AP499" i="125"/>
  <c r="AO499" i="125"/>
  <c r="AN499" i="125"/>
  <c r="AT498" i="125"/>
  <c r="AS498" i="125"/>
  <c r="AQ498" i="125"/>
  <c r="AP498" i="125"/>
  <c r="AO498" i="125"/>
  <c r="AN498" i="125"/>
  <c r="AT497" i="125"/>
  <c r="AS497" i="125"/>
  <c r="AQ497" i="125"/>
  <c r="AP497" i="125"/>
  <c r="AO497" i="125"/>
  <c r="AN497" i="125"/>
  <c r="AT496" i="125"/>
  <c r="AS496" i="125"/>
  <c r="AQ496" i="125"/>
  <c r="AP496" i="125"/>
  <c r="AO496" i="125"/>
  <c r="AN496" i="125"/>
  <c r="AT495" i="125"/>
  <c r="AS495" i="125"/>
  <c r="AQ495" i="125"/>
  <c r="AP495" i="125"/>
  <c r="AO495" i="125"/>
  <c r="AN495" i="125"/>
  <c r="AT494" i="125"/>
  <c r="AS494" i="125"/>
  <c r="AQ494" i="125"/>
  <c r="AP494" i="125"/>
  <c r="AO494" i="125"/>
  <c r="AN494" i="125"/>
  <c r="AT493" i="125"/>
  <c r="AS493" i="125"/>
  <c r="AQ493" i="125"/>
  <c r="AP493" i="125"/>
  <c r="AO493" i="125"/>
  <c r="AN493" i="125"/>
  <c r="AT490" i="125"/>
  <c r="AS490" i="125"/>
  <c r="AQ490" i="125"/>
  <c r="AP490" i="125"/>
  <c r="AO490" i="125"/>
  <c r="AN490" i="125"/>
  <c r="AT489" i="125"/>
  <c r="AS489" i="125"/>
  <c r="AQ489" i="125"/>
  <c r="AP489" i="125"/>
  <c r="AO489" i="125"/>
  <c r="AN489" i="125"/>
  <c r="AT488" i="125"/>
  <c r="AS488" i="125"/>
  <c r="AQ488" i="125"/>
  <c r="AP488" i="125"/>
  <c r="AO488" i="125"/>
  <c r="AN488" i="125"/>
  <c r="AT487" i="125"/>
  <c r="AS487" i="125"/>
  <c r="AQ487" i="125"/>
  <c r="AP487" i="125"/>
  <c r="AO487" i="125"/>
  <c r="AN487" i="125"/>
  <c r="AT486" i="125"/>
  <c r="AS486" i="125"/>
  <c r="AQ486" i="125"/>
  <c r="AP486" i="125"/>
  <c r="AO486" i="125"/>
  <c r="AN486" i="125"/>
  <c r="AT485" i="125"/>
  <c r="AS485" i="125"/>
  <c r="AQ485" i="125"/>
  <c r="AP485" i="125"/>
  <c r="AO485" i="125"/>
  <c r="AN485" i="125"/>
  <c r="AT484" i="125"/>
  <c r="AS484" i="125"/>
  <c r="AQ484" i="125"/>
  <c r="AP484" i="125"/>
  <c r="AO484" i="125"/>
  <c r="AN484" i="125"/>
  <c r="AT482" i="125"/>
  <c r="AS482" i="125"/>
  <c r="AQ482" i="125"/>
  <c r="AP482" i="125"/>
  <c r="AO482" i="125"/>
  <c r="AN482" i="125"/>
  <c r="AT481" i="125"/>
  <c r="AS481" i="125"/>
  <c r="AQ481" i="125"/>
  <c r="AP481" i="125"/>
  <c r="AO481" i="125"/>
  <c r="AN481" i="125"/>
  <c r="AT478" i="125"/>
  <c r="AS478" i="125"/>
  <c r="AQ478" i="125"/>
  <c r="AP478" i="125"/>
  <c r="AO478" i="125"/>
  <c r="AN478" i="125"/>
  <c r="AT477" i="125"/>
  <c r="AS477" i="125"/>
  <c r="AQ477" i="125"/>
  <c r="AP477" i="125"/>
  <c r="AO477" i="125"/>
  <c r="AN477" i="125"/>
  <c r="AT476" i="125"/>
  <c r="AS476" i="125"/>
  <c r="AQ476" i="125"/>
  <c r="AP476" i="125"/>
  <c r="AO476" i="125"/>
  <c r="AN476" i="125"/>
  <c r="AT475" i="125"/>
  <c r="AS475" i="125"/>
  <c r="AQ475" i="125"/>
  <c r="AP475" i="125"/>
  <c r="AO475" i="125"/>
  <c r="AN475" i="125"/>
  <c r="AT474" i="125"/>
  <c r="AS474" i="125"/>
  <c r="AQ474" i="125"/>
  <c r="AP474" i="125"/>
  <c r="AO474" i="125"/>
  <c r="AN474" i="125"/>
  <c r="AT473" i="125"/>
  <c r="AS473" i="125"/>
  <c r="AQ473" i="125"/>
  <c r="AP473" i="125"/>
  <c r="AO473" i="125"/>
  <c r="AN473" i="125"/>
  <c r="AT472" i="125"/>
  <c r="AS472" i="125"/>
  <c r="AQ472" i="125"/>
  <c r="AP472" i="125"/>
  <c r="AO472" i="125"/>
  <c r="AN472" i="125"/>
  <c r="AT471" i="125"/>
  <c r="AS471" i="125"/>
  <c r="AQ471" i="125"/>
  <c r="AP471" i="125"/>
  <c r="AO471" i="125"/>
  <c r="AN471" i="125"/>
  <c r="AT470" i="125"/>
  <c r="AS470" i="125"/>
  <c r="AQ470" i="125"/>
  <c r="AP470" i="125"/>
  <c r="AO470" i="125"/>
  <c r="AN470" i="125"/>
  <c r="AT469" i="125"/>
  <c r="AS469" i="125"/>
  <c r="AQ469" i="125"/>
  <c r="AP469" i="125"/>
  <c r="AO469" i="125"/>
  <c r="AN469" i="125"/>
  <c r="AT468" i="125"/>
  <c r="AS468" i="125"/>
  <c r="AQ468" i="125"/>
  <c r="AP468" i="125"/>
  <c r="AO468" i="125"/>
  <c r="AN468" i="125"/>
  <c r="AT467" i="125"/>
  <c r="AS467" i="125"/>
  <c r="AQ467" i="125"/>
  <c r="AP467" i="125"/>
  <c r="AO467" i="125"/>
  <c r="AN467" i="125"/>
  <c r="AT466" i="125"/>
  <c r="AS466" i="125"/>
  <c r="AQ466" i="125"/>
  <c r="AP466" i="125"/>
  <c r="AO466" i="125"/>
  <c r="AN466" i="125"/>
  <c r="AT465" i="125"/>
  <c r="AS465" i="125"/>
  <c r="AQ465" i="125"/>
  <c r="AP465" i="125"/>
  <c r="AO465" i="125"/>
  <c r="AN465" i="125"/>
  <c r="AT464" i="125"/>
  <c r="AS464" i="125"/>
  <c r="AQ464" i="125"/>
  <c r="AP464" i="125"/>
  <c r="AO464" i="125"/>
  <c r="AN464" i="125"/>
  <c r="AT463" i="125"/>
  <c r="AS463" i="125"/>
  <c r="AQ463" i="125"/>
  <c r="AP463" i="125"/>
  <c r="AO463" i="125"/>
  <c r="AN463" i="125"/>
  <c r="AT462" i="125"/>
  <c r="AS462" i="125"/>
  <c r="AQ462" i="125"/>
  <c r="AP462" i="125"/>
  <c r="AO462" i="125"/>
  <c r="AN462" i="125"/>
  <c r="AT461" i="125"/>
  <c r="AS461" i="125"/>
  <c r="AQ461" i="125"/>
  <c r="AP461" i="125"/>
  <c r="AO461" i="125"/>
  <c r="AN461" i="125"/>
  <c r="AT460" i="125"/>
  <c r="AS460" i="125"/>
  <c r="AQ460" i="125"/>
  <c r="AP460" i="125"/>
  <c r="AO460" i="125"/>
  <c r="AN460" i="125"/>
  <c r="AT459" i="125"/>
  <c r="AS459" i="125"/>
  <c r="AQ459" i="125"/>
  <c r="AP459" i="125"/>
  <c r="AO459" i="125"/>
  <c r="AN459" i="125"/>
  <c r="AT458" i="125"/>
  <c r="AS458" i="125"/>
  <c r="AQ458" i="125"/>
  <c r="AP458" i="125"/>
  <c r="AO458" i="125"/>
  <c r="AN458" i="125"/>
  <c r="AT457" i="125"/>
  <c r="AS457" i="125"/>
  <c r="AQ457" i="125"/>
  <c r="AP457" i="125"/>
  <c r="AO457" i="125"/>
  <c r="AN457" i="125"/>
  <c r="AT456" i="125"/>
  <c r="AS456" i="125"/>
  <c r="AQ456" i="125"/>
  <c r="AP456" i="125"/>
  <c r="AO456" i="125"/>
  <c r="AN456" i="125"/>
  <c r="AT455" i="125"/>
  <c r="AS455" i="125"/>
  <c r="AQ455" i="125"/>
  <c r="AP455" i="125"/>
  <c r="AO455" i="125"/>
  <c r="AN455" i="125"/>
  <c r="AT454" i="125"/>
  <c r="AS454" i="125"/>
  <c r="AQ454" i="125"/>
  <c r="AP454" i="125"/>
  <c r="AO454" i="125"/>
  <c r="AN454" i="125"/>
  <c r="AT453" i="125"/>
  <c r="AS453" i="125"/>
  <c r="AQ453" i="125"/>
  <c r="AP453" i="125"/>
  <c r="AO453" i="125"/>
  <c r="AN453" i="125"/>
  <c r="AT452" i="125"/>
  <c r="AS452" i="125"/>
  <c r="AQ452" i="125"/>
  <c r="AP452" i="125"/>
  <c r="AO452" i="125"/>
  <c r="AN452" i="125"/>
  <c r="AT451" i="125"/>
  <c r="AS451" i="125"/>
  <c r="AQ451" i="125"/>
  <c r="AP451" i="125"/>
  <c r="AO451" i="125"/>
  <c r="AN451" i="125"/>
  <c r="AT450" i="125"/>
  <c r="AS450" i="125"/>
  <c r="AQ450" i="125"/>
  <c r="AP450" i="125"/>
  <c r="AO450" i="125"/>
  <c r="AN450" i="125"/>
  <c r="AT449" i="125"/>
  <c r="AS449" i="125"/>
  <c r="AQ449" i="125"/>
  <c r="AP449" i="125"/>
  <c r="AO449" i="125"/>
  <c r="AN449" i="125"/>
  <c r="AT448" i="125"/>
  <c r="AS448" i="125"/>
  <c r="AQ448" i="125"/>
  <c r="AP448" i="125"/>
  <c r="AO448" i="125"/>
  <c r="AN448" i="125"/>
  <c r="AT447" i="125"/>
  <c r="AS447" i="125"/>
  <c r="AQ447" i="125"/>
  <c r="AP447" i="125"/>
  <c r="AO447" i="125"/>
  <c r="AN447" i="125"/>
  <c r="AT446" i="125"/>
  <c r="AS446" i="125"/>
  <c r="AQ446" i="125"/>
  <c r="AP446" i="125"/>
  <c r="AO446" i="125"/>
  <c r="AN446" i="125"/>
  <c r="AT445" i="125"/>
  <c r="AS445" i="125"/>
  <c r="AQ445" i="125"/>
  <c r="AP445" i="125"/>
  <c r="AO445" i="125"/>
  <c r="AN445" i="125"/>
  <c r="AT444" i="125"/>
  <c r="AS444" i="125"/>
  <c r="AQ444" i="125"/>
  <c r="AP444" i="125"/>
  <c r="AO444" i="125"/>
  <c r="AN444" i="125"/>
  <c r="AT443" i="125"/>
  <c r="AS443" i="125"/>
  <c r="AQ443" i="125"/>
  <c r="AP443" i="125"/>
  <c r="AO443" i="125"/>
  <c r="AN443" i="125"/>
  <c r="AT442" i="125"/>
  <c r="AS442" i="125"/>
  <c r="AQ442" i="125"/>
  <c r="AP442" i="125"/>
  <c r="AO442" i="125"/>
  <c r="AN442" i="125"/>
  <c r="AT441" i="125"/>
  <c r="AS441" i="125"/>
  <c r="AQ441" i="125"/>
  <c r="AP441" i="125"/>
  <c r="AO441" i="125"/>
  <c r="AN441" i="125"/>
  <c r="AT440" i="125"/>
  <c r="AS440" i="125"/>
  <c r="AQ440" i="125"/>
  <c r="AP440" i="125"/>
  <c r="AO440" i="125"/>
  <c r="AN440" i="125"/>
  <c r="AT439" i="125"/>
  <c r="AS439" i="125"/>
  <c r="AQ439" i="125"/>
  <c r="AP439" i="125"/>
  <c r="AO439" i="125"/>
  <c r="AN439" i="125"/>
  <c r="AT438" i="125"/>
  <c r="AS438" i="125"/>
  <c r="AQ438" i="125"/>
  <c r="AP438" i="125"/>
  <c r="AO438" i="125"/>
  <c r="AN438" i="125"/>
  <c r="AT437" i="125"/>
  <c r="AS437" i="125"/>
  <c r="AQ437" i="125"/>
  <c r="AP437" i="125"/>
  <c r="AO437" i="125"/>
  <c r="AN437" i="125"/>
  <c r="AT436" i="125"/>
  <c r="AS436" i="125"/>
  <c r="AQ436" i="125"/>
  <c r="AP436" i="125"/>
  <c r="AO436" i="125"/>
  <c r="AN436" i="125"/>
  <c r="AT435" i="125"/>
  <c r="AS435" i="125"/>
  <c r="AQ435" i="125"/>
  <c r="AP435" i="125"/>
  <c r="AO435" i="125"/>
  <c r="AN435" i="125"/>
  <c r="AT434" i="125"/>
  <c r="AS434" i="125"/>
  <c r="AQ434" i="125"/>
  <c r="AP434" i="125"/>
  <c r="AO434" i="125"/>
  <c r="AN434" i="125"/>
  <c r="AT433" i="125"/>
  <c r="AS433" i="125"/>
  <c r="AQ433" i="125"/>
  <c r="AP433" i="125"/>
  <c r="AO433" i="125"/>
  <c r="AN433" i="125"/>
  <c r="AT432" i="125"/>
  <c r="AS432" i="125"/>
  <c r="AQ432" i="125"/>
  <c r="AP432" i="125"/>
  <c r="AO432" i="125"/>
  <c r="AN432" i="125"/>
  <c r="AT431" i="125"/>
  <c r="AS431" i="125"/>
  <c r="AQ431" i="125"/>
  <c r="AP431" i="125"/>
  <c r="AO431" i="125"/>
  <c r="AN431" i="125"/>
  <c r="AT430" i="125"/>
  <c r="AS430" i="125"/>
  <c r="AQ430" i="125"/>
  <c r="AP430" i="125"/>
  <c r="AO430" i="125"/>
  <c r="AN430" i="125"/>
  <c r="AT429" i="125"/>
  <c r="AS429" i="125"/>
  <c r="AQ429" i="125"/>
  <c r="AP429" i="125"/>
  <c r="AO429" i="125"/>
  <c r="AN429" i="125"/>
  <c r="AT428" i="125"/>
  <c r="AS428" i="125"/>
  <c r="AQ428" i="125"/>
  <c r="AP428" i="125"/>
  <c r="AO428" i="125"/>
  <c r="AN428" i="125"/>
  <c r="AT427" i="125"/>
  <c r="AS427" i="125"/>
  <c r="AQ427" i="125"/>
  <c r="AP427" i="125"/>
  <c r="AO427" i="125"/>
  <c r="AN427" i="125"/>
  <c r="AT426" i="125"/>
  <c r="AS426" i="125"/>
  <c r="AQ426" i="125"/>
  <c r="AP426" i="125"/>
  <c r="AO426" i="125"/>
  <c r="AN426" i="125"/>
  <c r="AT425" i="125"/>
  <c r="AS425" i="125"/>
  <c r="AQ425" i="125"/>
  <c r="AP425" i="125"/>
  <c r="AO425" i="125"/>
  <c r="AN425" i="125"/>
  <c r="AT424" i="125"/>
  <c r="AS424" i="125"/>
  <c r="AQ424" i="125"/>
  <c r="AP424" i="125"/>
  <c r="AO424" i="125"/>
  <c r="AN424" i="125"/>
  <c r="AT423" i="125"/>
  <c r="AS423" i="125"/>
  <c r="AQ423" i="125"/>
  <c r="AP423" i="125"/>
  <c r="AO423" i="125"/>
  <c r="AN423" i="125"/>
  <c r="AT422" i="125"/>
  <c r="AS422" i="125"/>
  <c r="AQ422" i="125"/>
  <c r="AP422" i="125"/>
  <c r="AO422" i="125"/>
  <c r="AN422" i="125"/>
  <c r="AT421" i="125"/>
  <c r="AS421" i="125"/>
  <c r="AQ421" i="125"/>
  <c r="AP421" i="125"/>
  <c r="AO421" i="125"/>
  <c r="AN421" i="125"/>
  <c r="AT420" i="125"/>
  <c r="AS420" i="125"/>
  <c r="AQ420" i="125"/>
  <c r="AP420" i="125"/>
  <c r="AO420" i="125"/>
  <c r="AN420" i="125"/>
  <c r="AT419" i="125"/>
  <c r="AS419" i="125"/>
  <c r="AQ419" i="125"/>
  <c r="AP419" i="125"/>
  <c r="AO419" i="125"/>
  <c r="AN419" i="125"/>
  <c r="AT418" i="125"/>
  <c r="AS418" i="125"/>
  <c r="AQ418" i="125"/>
  <c r="AP418" i="125"/>
  <c r="AO418" i="125"/>
  <c r="AN418" i="125"/>
  <c r="AT417" i="125"/>
  <c r="AS417" i="125"/>
  <c r="AQ417" i="125"/>
  <c r="AP417" i="125"/>
  <c r="AO417" i="125"/>
  <c r="AN417" i="125"/>
  <c r="AT416" i="125"/>
  <c r="AS416" i="125"/>
  <c r="AQ416" i="125"/>
  <c r="AP416" i="125"/>
  <c r="AO416" i="125"/>
  <c r="AN416" i="125"/>
  <c r="AT415" i="125"/>
  <c r="AS415" i="125"/>
  <c r="AQ415" i="125"/>
  <c r="AP415" i="125"/>
  <c r="AO415" i="125"/>
  <c r="AN415" i="125"/>
  <c r="AT414" i="125"/>
  <c r="AS414" i="125"/>
  <c r="AQ414" i="125"/>
  <c r="AP414" i="125"/>
  <c r="AO414" i="125"/>
  <c r="AN414" i="125"/>
  <c r="AT413" i="125"/>
  <c r="AS413" i="125"/>
  <c r="AQ413" i="125"/>
  <c r="AP413" i="125"/>
  <c r="AO413" i="125"/>
  <c r="AN413" i="125"/>
  <c r="AT412" i="125"/>
  <c r="AS412" i="125"/>
  <c r="AQ412" i="125"/>
  <c r="AP412" i="125"/>
  <c r="AO412" i="125"/>
  <c r="AN412" i="125"/>
  <c r="AT411" i="125"/>
  <c r="AS411" i="125"/>
  <c r="AQ411" i="125"/>
  <c r="AP411" i="125"/>
  <c r="AO411" i="125"/>
  <c r="AN411" i="125"/>
  <c r="AT410" i="125"/>
  <c r="AS410" i="125"/>
  <c r="AQ410" i="125"/>
  <c r="AP410" i="125"/>
  <c r="AO410" i="125"/>
  <c r="AN410" i="125"/>
  <c r="AT409" i="125"/>
  <c r="AS409" i="125"/>
  <c r="AQ409" i="125"/>
  <c r="AP409" i="125"/>
  <c r="AO409" i="125"/>
  <c r="AN409" i="125"/>
  <c r="AT408" i="125"/>
  <c r="AS408" i="125"/>
  <c r="AQ408" i="125"/>
  <c r="AP408" i="125"/>
  <c r="AO408" i="125"/>
  <c r="AN408" i="125"/>
  <c r="AT407" i="125"/>
  <c r="AS407" i="125"/>
  <c r="AQ407" i="125"/>
  <c r="AP407" i="125"/>
  <c r="AO407" i="125"/>
  <c r="AN407" i="125"/>
  <c r="AT406" i="125"/>
  <c r="AS406" i="125"/>
  <c r="AQ406" i="125"/>
  <c r="AP406" i="125"/>
  <c r="AO406" i="125"/>
  <c r="AN406" i="125"/>
  <c r="AT405" i="125"/>
  <c r="AS405" i="125"/>
  <c r="AQ405" i="125"/>
  <c r="AP405" i="125"/>
  <c r="AO405" i="125"/>
  <c r="AN405" i="125"/>
  <c r="AT404" i="125"/>
  <c r="AS404" i="125"/>
  <c r="AQ404" i="125"/>
  <c r="AP404" i="125"/>
  <c r="AO404" i="125"/>
  <c r="AN404" i="125"/>
  <c r="AT403" i="125"/>
  <c r="AS403" i="125"/>
  <c r="AQ403" i="125"/>
  <c r="AP403" i="125"/>
  <c r="AO403" i="125"/>
  <c r="AN403" i="125"/>
  <c r="AT402" i="125"/>
  <c r="AS402" i="125"/>
  <c r="AQ402" i="125"/>
  <c r="AP402" i="125"/>
  <c r="AO402" i="125"/>
  <c r="AN402" i="125"/>
  <c r="AT401" i="125"/>
  <c r="AS401" i="125"/>
  <c r="AQ401" i="125"/>
  <c r="AP401" i="125"/>
  <c r="AO401" i="125"/>
  <c r="AN401" i="125"/>
  <c r="AT400" i="125"/>
  <c r="AS400" i="125"/>
  <c r="AQ400" i="125"/>
  <c r="AP400" i="125"/>
  <c r="AO400" i="125"/>
  <c r="AN400" i="125"/>
  <c r="AT399" i="125"/>
  <c r="AS399" i="125"/>
  <c r="AQ399" i="125"/>
  <c r="AP399" i="125"/>
  <c r="AO399" i="125"/>
  <c r="AN399" i="125"/>
  <c r="AT398" i="125"/>
  <c r="AS398" i="125"/>
  <c r="AQ398" i="125"/>
  <c r="AP398" i="125"/>
  <c r="AO398" i="125"/>
  <c r="AN398" i="125"/>
  <c r="AT397" i="125"/>
  <c r="AS397" i="125"/>
  <c r="AQ397" i="125"/>
  <c r="AP397" i="125"/>
  <c r="AO397" i="125"/>
  <c r="AN397" i="125"/>
  <c r="AT396" i="125"/>
  <c r="AS396" i="125"/>
  <c r="AQ396" i="125"/>
  <c r="AP396" i="125"/>
  <c r="AO396" i="125"/>
  <c r="AN396" i="125"/>
  <c r="AT395" i="125"/>
  <c r="AS395" i="125"/>
  <c r="AQ395" i="125"/>
  <c r="AP395" i="125"/>
  <c r="AO395" i="125"/>
  <c r="AN395" i="125"/>
  <c r="AT394" i="125"/>
  <c r="AS394" i="125"/>
  <c r="AQ394" i="125"/>
  <c r="AP394" i="125"/>
  <c r="AO394" i="125"/>
  <c r="AN394" i="125"/>
  <c r="AT393" i="125"/>
  <c r="AS393" i="125"/>
  <c r="AQ393" i="125"/>
  <c r="AP393" i="125"/>
  <c r="AO393" i="125"/>
  <c r="AN393" i="125"/>
  <c r="AT392" i="125"/>
  <c r="AS392" i="125"/>
  <c r="AQ392" i="125"/>
  <c r="AP392" i="125"/>
  <c r="AO392" i="125"/>
  <c r="AN392" i="125"/>
  <c r="AT391" i="125"/>
  <c r="AS391" i="125"/>
  <c r="AQ391" i="125"/>
  <c r="AP391" i="125"/>
  <c r="AO391" i="125"/>
  <c r="AN391" i="125"/>
  <c r="AT390" i="125"/>
  <c r="AS390" i="125"/>
  <c r="AQ390" i="125"/>
  <c r="AP390" i="125"/>
  <c r="AO390" i="125"/>
  <c r="AN390" i="125"/>
  <c r="AT389" i="125"/>
  <c r="AS389" i="125"/>
  <c r="AQ389" i="125"/>
  <c r="AP389" i="125"/>
  <c r="AO389" i="125"/>
  <c r="AN389" i="125"/>
  <c r="AT388" i="125"/>
  <c r="AS388" i="125"/>
  <c r="AQ388" i="125"/>
  <c r="AP388" i="125"/>
  <c r="AO388" i="125"/>
  <c r="AN388" i="125"/>
  <c r="AT387" i="125"/>
  <c r="AS387" i="125"/>
  <c r="AQ387" i="125"/>
  <c r="AP387" i="125"/>
  <c r="AO387" i="125"/>
  <c r="AN387" i="125"/>
  <c r="AT386" i="125"/>
  <c r="AS386" i="125"/>
  <c r="AQ386" i="125"/>
  <c r="AP386" i="125"/>
  <c r="AO386" i="125"/>
  <c r="AN386" i="125"/>
  <c r="AT385" i="125"/>
  <c r="AS385" i="125"/>
  <c r="AQ385" i="125"/>
  <c r="AP385" i="125"/>
  <c r="AO385" i="125"/>
  <c r="AN385" i="125"/>
  <c r="AT384" i="125"/>
  <c r="AS384" i="125"/>
  <c r="AQ384" i="125"/>
  <c r="AP384" i="125"/>
  <c r="AO384" i="125"/>
  <c r="AN384" i="125"/>
  <c r="AT383" i="125"/>
  <c r="AS383" i="125"/>
  <c r="AQ383" i="125"/>
  <c r="AP383" i="125"/>
  <c r="AO383" i="125"/>
  <c r="AN383" i="125"/>
  <c r="AT382" i="125"/>
  <c r="AS382" i="125"/>
  <c r="AQ382" i="125"/>
  <c r="AP382" i="125"/>
  <c r="AO382" i="125"/>
  <c r="AN382" i="125"/>
  <c r="AT381" i="125"/>
  <c r="AS381" i="125"/>
  <c r="AQ381" i="125"/>
  <c r="AP381" i="125"/>
  <c r="AO381" i="125"/>
  <c r="AN381" i="125"/>
  <c r="AT380" i="125"/>
  <c r="AS380" i="125"/>
  <c r="AQ380" i="125"/>
  <c r="AP380" i="125"/>
  <c r="AO380" i="125"/>
  <c r="AN380" i="125"/>
  <c r="AT379" i="125"/>
  <c r="AS379" i="125"/>
  <c r="AQ379" i="125"/>
  <c r="AP379" i="125"/>
  <c r="AO379" i="125"/>
  <c r="AN379" i="125"/>
  <c r="AT378" i="125"/>
  <c r="AS378" i="125"/>
  <c r="AQ378" i="125"/>
  <c r="AP378" i="125"/>
  <c r="AO378" i="125"/>
  <c r="AN378" i="125"/>
  <c r="AT377" i="125"/>
  <c r="AS377" i="125"/>
  <c r="AQ377" i="125"/>
  <c r="AP377" i="125"/>
  <c r="AO377" i="125"/>
  <c r="AN377" i="125"/>
  <c r="AT376" i="125"/>
  <c r="AS376" i="125"/>
  <c r="AQ376" i="125"/>
  <c r="AP376" i="125"/>
  <c r="AO376" i="125"/>
  <c r="AN376" i="125"/>
  <c r="AT375" i="125"/>
  <c r="AS375" i="125"/>
  <c r="AQ375" i="125"/>
  <c r="AP375" i="125"/>
  <c r="AO375" i="125"/>
  <c r="AN375" i="125"/>
  <c r="AT374" i="125"/>
  <c r="AS374" i="125"/>
  <c r="AQ374" i="125"/>
  <c r="AP374" i="125"/>
  <c r="AO374" i="125"/>
  <c r="AN374" i="125"/>
  <c r="AT373" i="125"/>
  <c r="AS373" i="125"/>
  <c r="AQ373" i="125"/>
  <c r="AP373" i="125"/>
  <c r="AO373" i="125"/>
  <c r="AN373" i="125"/>
  <c r="AT372" i="125"/>
  <c r="AS372" i="125"/>
  <c r="AQ372" i="125"/>
  <c r="AP372" i="125"/>
  <c r="AO372" i="125"/>
  <c r="AN372" i="125"/>
  <c r="AT371" i="125"/>
  <c r="AS371" i="125"/>
  <c r="AQ371" i="125"/>
  <c r="AP371" i="125"/>
  <c r="AO371" i="125"/>
  <c r="AN371" i="125"/>
  <c r="AT370" i="125"/>
  <c r="AS370" i="125"/>
  <c r="AQ370" i="125"/>
  <c r="AP370" i="125"/>
  <c r="AO370" i="125"/>
  <c r="AN370" i="125"/>
  <c r="AT369" i="125"/>
  <c r="AS369" i="125"/>
  <c r="AQ369" i="125"/>
  <c r="AP369" i="125"/>
  <c r="AO369" i="125"/>
  <c r="AN369" i="125"/>
  <c r="AT368" i="125"/>
  <c r="AS368" i="125"/>
  <c r="AQ368" i="125"/>
  <c r="AP368" i="125"/>
  <c r="AO368" i="125"/>
  <c r="AN368" i="125"/>
  <c r="AT367" i="125"/>
  <c r="AS367" i="125"/>
  <c r="AQ367" i="125"/>
  <c r="AP367" i="125"/>
  <c r="AO367" i="125"/>
  <c r="AN367" i="125"/>
  <c r="AT366" i="125"/>
  <c r="AS366" i="125"/>
  <c r="AQ366" i="125"/>
  <c r="AP366" i="125"/>
  <c r="AO366" i="125"/>
  <c r="AN366" i="125"/>
  <c r="AT365" i="125"/>
  <c r="AS365" i="125"/>
  <c r="AQ365" i="125"/>
  <c r="AP365" i="125"/>
  <c r="AO365" i="125"/>
  <c r="AN365" i="125"/>
  <c r="AT364" i="125"/>
  <c r="AS364" i="125"/>
  <c r="AQ364" i="125"/>
  <c r="AP364" i="125"/>
  <c r="AO364" i="125"/>
  <c r="AN364" i="125"/>
  <c r="AT363" i="125"/>
  <c r="AS363" i="125"/>
  <c r="AQ363" i="125"/>
  <c r="AP363" i="125"/>
  <c r="AO363" i="125"/>
  <c r="AN363" i="125"/>
  <c r="AT362" i="125"/>
  <c r="AS362" i="125"/>
  <c r="AQ362" i="125"/>
  <c r="AP362" i="125"/>
  <c r="AO362" i="125"/>
  <c r="AN362" i="125"/>
  <c r="AT361" i="125"/>
  <c r="AS361" i="125"/>
  <c r="AQ361" i="125"/>
  <c r="AP361" i="125"/>
  <c r="AO361" i="125"/>
  <c r="AN361" i="125"/>
  <c r="AT360" i="125"/>
  <c r="AS360" i="125"/>
  <c r="AQ360" i="125"/>
  <c r="AP360" i="125"/>
  <c r="AO360" i="125"/>
  <c r="AN360" i="125"/>
  <c r="AT359" i="125"/>
  <c r="AS359" i="125"/>
  <c r="AQ359" i="125"/>
  <c r="AP359" i="125"/>
  <c r="AO359" i="125"/>
  <c r="AN359" i="125"/>
  <c r="AT358" i="125"/>
  <c r="AS358" i="125"/>
  <c r="AQ358" i="125"/>
  <c r="AP358" i="125"/>
  <c r="AO358" i="125"/>
  <c r="AN358" i="125"/>
  <c r="AT357" i="125"/>
  <c r="AS357" i="125"/>
  <c r="AQ357" i="125"/>
  <c r="AP357" i="125"/>
  <c r="AO357" i="125"/>
  <c r="AN357" i="125"/>
  <c r="AT356" i="125"/>
  <c r="AS356" i="125"/>
  <c r="AQ356" i="125"/>
  <c r="AP356" i="125"/>
  <c r="AO356" i="125"/>
  <c r="AN356" i="125"/>
  <c r="AT355" i="125"/>
  <c r="AS355" i="125"/>
  <c r="AQ355" i="125"/>
  <c r="AP355" i="125"/>
  <c r="AO355" i="125"/>
  <c r="AN355" i="125"/>
  <c r="AT354" i="125"/>
  <c r="AS354" i="125"/>
  <c r="AQ354" i="125"/>
  <c r="AP354" i="125"/>
  <c r="AO354" i="125"/>
  <c r="AN354" i="125"/>
  <c r="AT353" i="125"/>
  <c r="AS353" i="125"/>
  <c r="AQ353" i="125"/>
  <c r="AP353" i="125"/>
  <c r="AO353" i="125"/>
  <c r="AN353" i="125"/>
  <c r="AT352" i="125"/>
  <c r="AS352" i="125"/>
  <c r="AQ352" i="125"/>
  <c r="AP352" i="125"/>
  <c r="AO352" i="125"/>
  <c r="AN352" i="125"/>
  <c r="AT351" i="125"/>
  <c r="AS351" i="125"/>
  <c r="AQ351" i="125"/>
  <c r="AP351" i="125"/>
  <c r="AO351" i="125"/>
  <c r="AN351" i="125"/>
  <c r="AT350" i="125"/>
  <c r="AS350" i="125"/>
  <c r="AQ350" i="125"/>
  <c r="AP350" i="125"/>
  <c r="AO350" i="125"/>
  <c r="AN350" i="125"/>
  <c r="AT349" i="125"/>
  <c r="AS349" i="125"/>
  <c r="AQ349" i="125"/>
  <c r="AP349" i="125"/>
  <c r="AO349" i="125"/>
  <c r="AN349" i="125"/>
  <c r="AT348" i="125"/>
  <c r="AS348" i="125"/>
  <c r="AQ348" i="125"/>
  <c r="AP348" i="125"/>
  <c r="AO348" i="125"/>
  <c r="AN348" i="125"/>
  <c r="AT347" i="125"/>
  <c r="AS347" i="125"/>
  <c r="AQ347" i="125"/>
  <c r="AP347" i="125"/>
  <c r="AO347" i="125"/>
  <c r="AN347" i="125"/>
  <c r="AT346" i="125"/>
  <c r="AS346" i="125"/>
  <c r="AQ346" i="125"/>
  <c r="AP346" i="125"/>
  <c r="AO346" i="125"/>
  <c r="AN346" i="125"/>
  <c r="AT345" i="125"/>
  <c r="AS345" i="125"/>
  <c r="AQ345" i="125"/>
  <c r="AP345" i="125"/>
  <c r="AO345" i="125"/>
  <c r="AN345" i="125"/>
  <c r="AT344" i="125"/>
  <c r="AS344" i="125"/>
  <c r="AQ344" i="125"/>
  <c r="AP344" i="125"/>
  <c r="AO344" i="125"/>
  <c r="AN344" i="125"/>
  <c r="AT343" i="125"/>
  <c r="AS343" i="125"/>
  <c r="AQ343" i="125"/>
  <c r="AP343" i="125"/>
  <c r="AO343" i="125"/>
  <c r="AN343" i="125"/>
  <c r="AT342" i="125"/>
  <c r="AS342" i="125"/>
  <c r="AQ342" i="125"/>
  <c r="AP342" i="125"/>
  <c r="AO342" i="125"/>
  <c r="AN342" i="125"/>
  <c r="AT341" i="125"/>
  <c r="AS341" i="125"/>
  <c r="AQ341" i="125"/>
  <c r="AP341" i="125"/>
  <c r="AO341" i="125"/>
  <c r="AN341" i="125"/>
  <c r="AT340" i="125"/>
  <c r="AS340" i="125"/>
  <c r="AQ340" i="125"/>
  <c r="AP340" i="125"/>
  <c r="AO340" i="125"/>
  <c r="AN340" i="125"/>
  <c r="AT339" i="125"/>
  <c r="AS339" i="125"/>
  <c r="AQ339" i="125"/>
  <c r="AP339" i="125"/>
  <c r="AO339" i="125"/>
  <c r="AN339" i="125"/>
  <c r="AT338" i="125"/>
  <c r="AS338" i="125"/>
  <c r="AQ338" i="125"/>
  <c r="AP338" i="125"/>
  <c r="AO338" i="125"/>
  <c r="AN338" i="125"/>
  <c r="AT337" i="125"/>
  <c r="AS337" i="125"/>
  <c r="AQ337" i="125"/>
  <c r="AP337" i="125"/>
  <c r="AO337" i="125"/>
  <c r="AN337" i="125"/>
  <c r="AT336" i="125"/>
  <c r="AS336" i="125"/>
  <c r="AQ336" i="125"/>
  <c r="AP336" i="125"/>
  <c r="AO336" i="125"/>
  <c r="AN336" i="125"/>
  <c r="AT335" i="125"/>
  <c r="AS335" i="125"/>
  <c r="AQ335" i="125"/>
  <c r="AP335" i="125"/>
  <c r="AO335" i="125"/>
  <c r="AN335" i="125"/>
  <c r="AT334" i="125"/>
  <c r="AS334" i="125"/>
  <c r="AQ334" i="125"/>
  <c r="AP334" i="125"/>
  <c r="AO334" i="125"/>
  <c r="AN334" i="125"/>
  <c r="AT333" i="125"/>
  <c r="AS333" i="125"/>
  <c r="AQ333" i="125"/>
  <c r="AP333" i="125"/>
  <c r="AO333" i="125"/>
  <c r="AN333" i="125"/>
  <c r="AT332" i="125"/>
  <c r="AS332" i="125"/>
  <c r="AQ332" i="125"/>
  <c r="AP332" i="125"/>
  <c r="AO332" i="125"/>
  <c r="AN332" i="125"/>
  <c r="AT331" i="125"/>
  <c r="AS331" i="125"/>
  <c r="AQ331" i="125"/>
  <c r="AP331" i="125"/>
  <c r="AO331" i="125"/>
  <c r="AN331" i="125"/>
  <c r="AT330" i="125"/>
  <c r="AS330" i="125"/>
  <c r="AQ330" i="125"/>
  <c r="AP330" i="125"/>
  <c r="AO330" i="125"/>
  <c r="AN330" i="125"/>
  <c r="AT329" i="125"/>
  <c r="AS329" i="125"/>
  <c r="AQ329" i="125"/>
  <c r="AP329" i="125"/>
  <c r="AO329" i="125"/>
  <c r="AN329" i="125"/>
  <c r="AT328" i="125"/>
  <c r="AS328" i="125"/>
  <c r="AQ328" i="125"/>
  <c r="AP328" i="125"/>
  <c r="AO328" i="125"/>
  <c r="AN328" i="125"/>
  <c r="AT327" i="125"/>
  <c r="AS327" i="125"/>
  <c r="AQ327" i="125"/>
  <c r="AP327" i="125"/>
  <c r="AO327" i="125"/>
  <c r="AN327" i="125"/>
  <c r="AT326" i="125"/>
  <c r="AS326" i="125"/>
  <c r="AQ326" i="125"/>
  <c r="AP326" i="125"/>
  <c r="AO326" i="125"/>
  <c r="AN326" i="125"/>
  <c r="AT325" i="125"/>
  <c r="AS325" i="125"/>
  <c r="AQ325" i="125"/>
  <c r="AP325" i="125"/>
  <c r="AO325" i="125"/>
  <c r="AN325" i="125"/>
  <c r="AT324" i="125"/>
  <c r="AS324" i="125"/>
  <c r="AQ324" i="125"/>
  <c r="AP324" i="125"/>
  <c r="AO324" i="125"/>
  <c r="AN324" i="125"/>
  <c r="AT323" i="125"/>
  <c r="AS323" i="125"/>
  <c r="AQ323" i="125"/>
  <c r="AP323" i="125"/>
  <c r="AO323" i="125"/>
  <c r="AN323" i="125"/>
  <c r="AT322" i="125"/>
  <c r="AS322" i="125"/>
  <c r="AQ322" i="125"/>
  <c r="AP322" i="125"/>
  <c r="AO322" i="125"/>
  <c r="AN322" i="125"/>
  <c r="AT321" i="125"/>
  <c r="AS321" i="125"/>
  <c r="AQ321" i="125"/>
  <c r="AP321" i="125"/>
  <c r="AO321" i="125"/>
  <c r="AN321" i="125"/>
  <c r="AT320" i="125"/>
  <c r="AS320" i="125"/>
  <c r="AQ320" i="125"/>
  <c r="AP320" i="125"/>
  <c r="AO320" i="125"/>
  <c r="AN320" i="125"/>
  <c r="AT319" i="125"/>
  <c r="AS319" i="125"/>
  <c r="AQ319" i="125"/>
  <c r="AP319" i="125"/>
  <c r="AO319" i="125"/>
  <c r="AN319" i="125"/>
  <c r="AT318" i="125"/>
  <c r="AS318" i="125"/>
  <c r="AQ318" i="125"/>
  <c r="AP318" i="125"/>
  <c r="AO318" i="125"/>
  <c r="AN318" i="125"/>
  <c r="AT317" i="125"/>
  <c r="AS317" i="125"/>
  <c r="AQ317" i="125"/>
  <c r="AP317" i="125"/>
  <c r="AO317" i="125"/>
  <c r="AN317" i="125"/>
  <c r="AT316" i="125"/>
  <c r="AS316" i="125"/>
  <c r="AQ316" i="125"/>
  <c r="AP316" i="125"/>
  <c r="AO316" i="125"/>
  <c r="AN316" i="125"/>
  <c r="AT315" i="125"/>
  <c r="AS315" i="125"/>
  <c r="AQ315" i="125"/>
  <c r="AP315" i="125"/>
  <c r="AO315" i="125"/>
  <c r="AN315" i="125"/>
  <c r="AT314" i="125"/>
  <c r="AS314" i="125"/>
  <c r="AQ314" i="125"/>
  <c r="AP314" i="125"/>
  <c r="AO314" i="125"/>
  <c r="AN314" i="125"/>
  <c r="AT313" i="125"/>
  <c r="AS313" i="125"/>
  <c r="AQ313" i="125"/>
  <c r="AP313" i="125"/>
  <c r="AO313" i="125"/>
  <c r="AN313" i="125"/>
  <c r="AT312" i="125"/>
  <c r="AS312" i="125"/>
  <c r="AQ312" i="125"/>
  <c r="AP312" i="125"/>
  <c r="AO312" i="125"/>
  <c r="AN312" i="125"/>
  <c r="AT311" i="125"/>
  <c r="AS311" i="125"/>
  <c r="AQ311" i="125"/>
  <c r="AP311" i="125"/>
  <c r="AO311" i="125"/>
  <c r="AN311" i="125"/>
  <c r="AT310" i="125"/>
  <c r="AS310" i="125"/>
  <c r="AQ310" i="125"/>
  <c r="AP310" i="125"/>
  <c r="AO310" i="125"/>
  <c r="AN310" i="125"/>
  <c r="AT309" i="125"/>
  <c r="AS309" i="125"/>
  <c r="AQ309" i="125"/>
  <c r="AP309" i="125"/>
  <c r="AO309" i="125"/>
  <c r="AN309" i="125"/>
  <c r="AT308" i="125"/>
  <c r="AS308" i="125"/>
  <c r="AQ308" i="125"/>
  <c r="AP308" i="125"/>
  <c r="AO308" i="125"/>
  <c r="AN308" i="125"/>
  <c r="AT307" i="125"/>
  <c r="AS307" i="125"/>
  <c r="AQ307" i="125"/>
  <c r="AP307" i="125"/>
  <c r="AO307" i="125"/>
  <c r="AN307" i="125"/>
  <c r="AT306" i="125"/>
  <c r="AS306" i="125"/>
  <c r="AQ306" i="125"/>
  <c r="AP306" i="125"/>
  <c r="AO306" i="125"/>
  <c r="AN306" i="125"/>
  <c r="AT305" i="125"/>
  <c r="AS305" i="125"/>
  <c r="AQ305" i="125"/>
  <c r="AP305" i="125"/>
  <c r="AO305" i="125"/>
  <c r="AN305" i="125"/>
  <c r="AT304" i="125"/>
  <c r="AS304" i="125"/>
  <c r="AQ304" i="125"/>
  <c r="AP304" i="125"/>
  <c r="AO304" i="125"/>
  <c r="AN304" i="125"/>
  <c r="AT303" i="125"/>
  <c r="AS303" i="125"/>
  <c r="AQ303" i="125"/>
  <c r="AP303" i="125"/>
  <c r="AO303" i="125"/>
  <c r="AN303" i="125"/>
  <c r="AT302" i="125"/>
  <c r="AS302" i="125"/>
  <c r="AQ302" i="125"/>
  <c r="AP302" i="125"/>
  <c r="AO302" i="125"/>
  <c r="AN302" i="125"/>
  <c r="AT301" i="125"/>
  <c r="AS301" i="125"/>
  <c r="AQ301" i="125"/>
  <c r="AP301" i="125"/>
  <c r="AO301" i="125"/>
  <c r="AN301" i="125"/>
  <c r="AT300" i="125"/>
  <c r="AS300" i="125"/>
  <c r="AQ300" i="125"/>
  <c r="AP300" i="125"/>
  <c r="AO300" i="125"/>
  <c r="AN300" i="125"/>
  <c r="AT299" i="125"/>
  <c r="AS299" i="125"/>
  <c r="AQ299" i="125"/>
  <c r="AP299" i="125"/>
  <c r="AO299" i="125"/>
  <c r="AN299" i="125"/>
  <c r="AT298" i="125"/>
  <c r="AS298" i="125"/>
  <c r="AQ298" i="125"/>
  <c r="AP298" i="125"/>
  <c r="AO298" i="125"/>
  <c r="AN298" i="125"/>
  <c r="AT297" i="125"/>
  <c r="AS297" i="125"/>
  <c r="AQ297" i="125"/>
  <c r="AP297" i="125"/>
  <c r="AO297" i="125"/>
  <c r="AN297" i="125"/>
  <c r="AT296" i="125"/>
  <c r="AS296" i="125"/>
  <c r="AQ296" i="125"/>
  <c r="AP296" i="125"/>
  <c r="AO296" i="125"/>
  <c r="AN296" i="125"/>
  <c r="AT295" i="125"/>
  <c r="AS295" i="125"/>
  <c r="AQ295" i="125"/>
  <c r="AP295" i="125"/>
  <c r="AO295" i="125"/>
  <c r="AN295" i="125"/>
  <c r="AT294" i="125"/>
  <c r="AS294" i="125"/>
  <c r="AQ294" i="125"/>
  <c r="AP294" i="125"/>
  <c r="AO294" i="125"/>
  <c r="AN294" i="125"/>
  <c r="AT293" i="125"/>
  <c r="AS293" i="125"/>
  <c r="AQ293" i="125"/>
  <c r="AP293" i="125"/>
  <c r="AO293" i="125"/>
  <c r="AN293" i="125"/>
  <c r="AT292" i="125"/>
  <c r="AS292" i="125"/>
  <c r="AQ292" i="125"/>
  <c r="AP292" i="125"/>
  <c r="AO292" i="125"/>
  <c r="AN292" i="125"/>
  <c r="AT291" i="125"/>
  <c r="AS291" i="125"/>
  <c r="AQ291" i="125"/>
  <c r="AP291" i="125"/>
  <c r="AO291" i="125"/>
  <c r="AN291" i="125"/>
  <c r="AT290" i="125"/>
  <c r="AS290" i="125"/>
  <c r="AQ290" i="125"/>
  <c r="AP290" i="125"/>
  <c r="AO290" i="125"/>
  <c r="AN290" i="125"/>
  <c r="AT289" i="125"/>
  <c r="AS289" i="125"/>
  <c r="AQ289" i="125"/>
  <c r="AP289" i="125"/>
  <c r="AO289" i="125"/>
  <c r="AN289" i="125"/>
  <c r="AT288" i="125"/>
  <c r="AS288" i="125"/>
  <c r="AQ288" i="125"/>
  <c r="AP288" i="125"/>
  <c r="AO288" i="125"/>
  <c r="AN288" i="125"/>
  <c r="AT287" i="125"/>
  <c r="AS287" i="125"/>
  <c r="AQ287" i="125"/>
  <c r="AP287" i="125"/>
  <c r="AO287" i="125"/>
  <c r="AN287" i="125"/>
  <c r="AT286" i="125"/>
  <c r="AS286" i="125"/>
  <c r="AQ286" i="125"/>
  <c r="AP286" i="125"/>
  <c r="AO286" i="125"/>
  <c r="AN286" i="125"/>
  <c r="AT285" i="125"/>
  <c r="AS285" i="125"/>
  <c r="AQ285" i="125"/>
  <c r="AP285" i="125"/>
  <c r="AO285" i="125"/>
  <c r="AN285" i="125"/>
  <c r="AT284" i="125"/>
  <c r="AS284" i="125"/>
  <c r="AQ284" i="125"/>
  <c r="AP284" i="125"/>
  <c r="AO284" i="125"/>
  <c r="AN284" i="125"/>
  <c r="AT283" i="125"/>
  <c r="AS283" i="125"/>
  <c r="AQ283" i="125"/>
  <c r="AP283" i="125"/>
  <c r="AO283" i="125"/>
  <c r="AN283" i="125"/>
  <c r="AT282" i="125"/>
  <c r="AS282" i="125"/>
  <c r="AQ282" i="125"/>
  <c r="AP282" i="125"/>
  <c r="AO282" i="125"/>
  <c r="AN282" i="125"/>
  <c r="AT281" i="125"/>
  <c r="AS281" i="125"/>
  <c r="AQ281" i="125"/>
  <c r="AP281" i="125"/>
  <c r="AO281" i="125"/>
  <c r="AN281" i="125"/>
  <c r="AT280" i="125"/>
  <c r="AS280" i="125"/>
  <c r="AQ280" i="125"/>
  <c r="AP280" i="125"/>
  <c r="AO280" i="125"/>
  <c r="AN280" i="125"/>
  <c r="AT279" i="125"/>
  <c r="AS279" i="125"/>
  <c r="AQ279" i="125"/>
  <c r="AP279" i="125"/>
  <c r="AO279" i="125"/>
  <c r="AN279" i="125"/>
  <c r="AT278" i="125"/>
  <c r="AS278" i="125"/>
  <c r="AQ278" i="125"/>
  <c r="AP278" i="125"/>
  <c r="AO278" i="125"/>
  <c r="AN278" i="125"/>
  <c r="AT277" i="125"/>
  <c r="AS277" i="125"/>
  <c r="AQ277" i="125"/>
  <c r="AP277" i="125"/>
  <c r="AO277" i="125"/>
  <c r="AN277" i="125"/>
  <c r="AT276" i="125"/>
  <c r="AS276" i="125"/>
  <c r="AQ276" i="125"/>
  <c r="AP276" i="125"/>
  <c r="AO276" i="125"/>
  <c r="AN276" i="125"/>
  <c r="AT275" i="125"/>
  <c r="AS275" i="125"/>
  <c r="AQ275" i="125"/>
  <c r="AP275" i="125"/>
  <c r="AO275" i="125"/>
  <c r="AN275" i="125"/>
  <c r="AT274" i="125"/>
  <c r="AS274" i="125"/>
  <c r="AQ274" i="125"/>
  <c r="AP274" i="125"/>
  <c r="AO274" i="125"/>
  <c r="AN274" i="125"/>
  <c r="AT273" i="125"/>
  <c r="AS273" i="125"/>
  <c r="AQ273" i="125"/>
  <c r="AP273" i="125"/>
  <c r="AO273" i="125"/>
  <c r="AN273" i="125"/>
  <c r="AT272" i="125"/>
  <c r="AS272" i="125"/>
  <c r="AQ272" i="125"/>
  <c r="AP272" i="125"/>
  <c r="AO272" i="125"/>
  <c r="AN272" i="125"/>
  <c r="AT271" i="125"/>
  <c r="AS271" i="125"/>
  <c r="AQ271" i="125"/>
  <c r="AP271" i="125"/>
  <c r="AO271" i="125"/>
  <c r="AN271" i="125"/>
  <c r="AT270" i="125"/>
  <c r="AS270" i="125"/>
  <c r="AQ270" i="125"/>
  <c r="AP270" i="125"/>
  <c r="AO270" i="125"/>
  <c r="AN270" i="125"/>
  <c r="AT269" i="125"/>
  <c r="AS269" i="125"/>
  <c r="AQ269" i="125"/>
  <c r="AP269" i="125"/>
  <c r="AO269" i="125"/>
  <c r="AN269" i="125"/>
  <c r="AT268" i="125"/>
  <c r="AS268" i="125"/>
  <c r="AQ268" i="125"/>
  <c r="AP268" i="125"/>
  <c r="AO268" i="125"/>
  <c r="AN268" i="125"/>
  <c r="AT267" i="125"/>
  <c r="AS267" i="125"/>
  <c r="AQ267" i="125"/>
  <c r="AP267" i="125"/>
  <c r="AO267" i="125"/>
  <c r="AN267" i="125"/>
  <c r="AT266" i="125"/>
  <c r="AS266" i="125"/>
  <c r="AQ266" i="125"/>
  <c r="AP266" i="125"/>
  <c r="AO266" i="125"/>
  <c r="AN266" i="125"/>
  <c r="AT265" i="125"/>
  <c r="AS265" i="125"/>
  <c r="AQ265" i="125"/>
  <c r="AP265" i="125"/>
  <c r="AO265" i="125"/>
  <c r="AN265" i="125"/>
  <c r="AT264" i="125"/>
  <c r="AS264" i="125"/>
  <c r="AQ264" i="125"/>
  <c r="AP264" i="125"/>
  <c r="AO264" i="125"/>
  <c r="AN264" i="125"/>
  <c r="AT263" i="125"/>
  <c r="AS263" i="125"/>
  <c r="AQ263" i="125"/>
  <c r="AP263" i="125"/>
  <c r="AO263" i="125"/>
  <c r="AN263" i="125"/>
  <c r="AT262" i="125"/>
  <c r="AS262" i="125"/>
  <c r="AQ262" i="125"/>
  <c r="AP262" i="125"/>
  <c r="AO262" i="125"/>
  <c r="AN262" i="125"/>
  <c r="AT261" i="125"/>
  <c r="AS261" i="125"/>
  <c r="AQ261" i="125"/>
  <c r="AP261" i="125"/>
  <c r="AO261" i="125"/>
  <c r="AN261" i="125"/>
  <c r="AT260" i="125"/>
  <c r="AS260" i="125"/>
  <c r="AQ260" i="125"/>
  <c r="AP260" i="125"/>
  <c r="AO260" i="125"/>
  <c r="AN260" i="125"/>
  <c r="AT259" i="125"/>
  <c r="AS259" i="125"/>
  <c r="AQ259" i="125"/>
  <c r="AP259" i="125"/>
  <c r="AO259" i="125"/>
  <c r="AN259" i="125"/>
  <c r="AT258" i="125"/>
  <c r="AS258" i="125"/>
  <c r="AQ258" i="125"/>
  <c r="AP258" i="125"/>
  <c r="AO258" i="125"/>
  <c r="AN258" i="125"/>
  <c r="AT257" i="125"/>
  <c r="AS257" i="125"/>
  <c r="AQ257" i="125"/>
  <c r="AP257" i="125"/>
  <c r="AO257" i="125"/>
  <c r="AN257" i="125"/>
  <c r="AT256" i="125"/>
  <c r="AS256" i="125"/>
  <c r="AQ256" i="125"/>
  <c r="AP256" i="125"/>
  <c r="AO256" i="125"/>
  <c r="AN256" i="125"/>
  <c r="AT255" i="125"/>
  <c r="AS255" i="125"/>
  <c r="AQ255" i="125"/>
  <c r="AP255" i="125"/>
  <c r="AO255" i="125"/>
  <c r="AN255" i="125"/>
  <c r="AT254" i="125"/>
  <c r="AS254" i="125"/>
  <c r="AQ254" i="125"/>
  <c r="AP254" i="125"/>
  <c r="AO254" i="125"/>
  <c r="AN254" i="125"/>
  <c r="AT253" i="125"/>
  <c r="AS253" i="125"/>
  <c r="AQ253" i="125"/>
  <c r="AP253" i="125"/>
  <c r="AO253" i="125"/>
  <c r="AN253" i="125"/>
  <c r="AT252" i="125"/>
  <c r="AS252" i="125"/>
  <c r="AQ252" i="125"/>
  <c r="AP252" i="125"/>
  <c r="AO252" i="125"/>
  <c r="AN252" i="125"/>
  <c r="AT251" i="125"/>
  <c r="AS251" i="125"/>
  <c r="AQ251" i="125"/>
  <c r="AP251" i="125"/>
  <c r="AO251" i="125"/>
  <c r="AN251" i="125"/>
  <c r="AT250" i="125"/>
  <c r="AS250" i="125"/>
  <c r="AQ250" i="125"/>
  <c r="AP250" i="125"/>
  <c r="AO250" i="125"/>
  <c r="AN250" i="125"/>
  <c r="AT249" i="125"/>
  <c r="AS249" i="125"/>
  <c r="AQ249" i="125"/>
  <c r="AP249" i="125"/>
  <c r="AO249" i="125"/>
  <c r="AN249" i="125"/>
  <c r="AT248" i="125"/>
  <c r="AS248" i="125"/>
  <c r="AQ248" i="125"/>
  <c r="AP248" i="125"/>
  <c r="AO248" i="125"/>
  <c r="AN248" i="125"/>
  <c r="AT247" i="125"/>
  <c r="AS247" i="125"/>
  <c r="AQ247" i="125"/>
  <c r="AP247" i="125"/>
  <c r="AO247" i="125"/>
  <c r="AN247" i="125"/>
  <c r="AT246" i="125"/>
  <c r="AS246" i="125"/>
  <c r="AQ246" i="125"/>
  <c r="AP246" i="125"/>
  <c r="AO246" i="125"/>
  <c r="AN246" i="125"/>
  <c r="AT245" i="125"/>
  <c r="AS245" i="125"/>
  <c r="AQ245" i="125"/>
  <c r="AP245" i="125"/>
  <c r="AO245" i="125"/>
  <c r="AN245" i="125"/>
  <c r="AT244" i="125"/>
  <c r="AS244" i="125"/>
  <c r="AQ244" i="125"/>
  <c r="AP244" i="125"/>
  <c r="AO244" i="125"/>
  <c r="AN244" i="125"/>
  <c r="AT243" i="125"/>
  <c r="AS243" i="125"/>
  <c r="AQ243" i="125"/>
  <c r="AP243" i="125"/>
  <c r="AO243" i="125"/>
  <c r="AN243" i="125"/>
  <c r="AT242" i="125"/>
  <c r="AS242" i="125"/>
  <c r="AQ242" i="125"/>
  <c r="AP242" i="125"/>
  <c r="AO242" i="125"/>
  <c r="AN242" i="125"/>
  <c r="AT241" i="125"/>
  <c r="AS241" i="125"/>
  <c r="AQ241" i="125"/>
  <c r="AP241" i="125"/>
  <c r="AO241" i="125"/>
  <c r="AN241" i="125"/>
  <c r="AT240" i="125"/>
  <c r="AS240" i="125"/>
  <c r="AQ240" i="125"/>
  <c r="AP240" i="125"/>
  <c r="AO240" i="125"/>
  <c r="AN240" i="125"/>
  <c r="AT239" i="125"/>
  <c r="AS239" i="125"/>
  <c r="AQ239" i="125"/>
  <c r="AP239" i="125"/>
  <c r="AO239" i="125"/>
  <c r="AN239" i="125"/>
  <c r="AT238" i="125"/>
  <c r="AS238" i="125"/>
  <c r="AQ238" i="125"/>
  <c r="AP238" i="125"/>
  <c r="AO238" i="125"/>
  <c r="AN238" i="125"/>
  <c r="AT237" i="125"/>
  <c r="AS237" i="125"/>
  <c r="AQ237" i="125"/>
  <c r="AP237" i="125"/>
  <c r="AO237" i="125"/>
  <c r="AN237" i="125"/>
  <c r="AT236" i="125"/>
  <c r="AS236" i="125"/>
  <c r="AQ236" i="125"/>
  <c r="AP236" i="125"/>
  <c r="AO236" i="125"/>
  <c r="AN236" i="125"/>
  <c r="AT235" i="125"/>
  <c r="AS235" i="125"/>
  <c r="AQ235" i="125"/>
  <c r="AP235" i="125"/>
  <c r="AO235" i="125"/>
  <c r="AN235" i="125"/>
  <c r="AT234" i="125"/>
  <c r="AS234" i="125"/>
  <c r="AQ234" i="125"/>
  <c r="AP234" i="125"/>
  <c r="AO234" i="125"/>
  <c r="AN234" i="125"/>
  <c r="AT233" i="125"/>
  <c r="AS233" i="125"/>
  <c r="AQ233" i="125"/>
  <c r="AP233" i="125"/>
  <c r="AO233" i="125"/>
  <c r="AN233" i="125"/>
  <c r="AT232" i="125"/>
  <c r="AS232" i="125"/>
  <c r="AQ232" i="125"/>
  <c r="AP232" i="125"/>
  <c r="AO232" i="125"/>
  <c r="AN232" i="125"/>
  <c r="AT231" i="125"/>
  <c r="AS231" i="125"/>
  <c r="AQ231" i="125"/>
  <c r="AP231" i="125"/>
  <c r="AO231" i="125"/>
  <c r="AN231" i="125"/>
  <c r="AT230" i="125"/>
  <c r="AS230" i="125"/>
  <c r="AQ230" i="125"/>
  <c r="AP230" i="125"/>
  <c r="AO230" i="125"/>
  <c r="AN230" i="125"/>
  <c r="AT229" i="125"/>
  <c r="AS229" i="125"/>
  <c r="AQ229" i="125"/>
  <c r="AP229" i="125"/>
  <c r="AO229" i="125"/>
  <c r="AN229" i="125"/>
  <c r="AT228" i="125"/>
  <c r="AS228" i="125"/>
  <c r="AQ228" i="125"/>
  <c r="AP228" i="125"/>
  <c r="AO228" i="125"/>
  <c r="AN228" i="125"/>
  <c r="AT227" i="125"/>
  <c r="AS227" i="125"/>
  <c r="AQ227" i="125"/>
  <c r="AP227" i="125"/>
  <c r="AO227" i="125"/>
  <c r="AN227" i="125"/>
  <c r="AT226" i="125"/>
  <c r="AS226" i="125"/>
  <c r="AQ226" i="125"/>
  <c r="AP226" i="125"/>
  <c r="AO226" i="125"/>
  <c r="AN226" i="125"/>
  <c r="AT225" i="125"/>
  <c r="AS225" i="125"/>
  <c r="AQ225" i="125"/>
  <c r="AP225" i="125"/>
  <c r="AO225" i="125"/>
  <c r="AN225" i="125"/>
  <c r="AT224" i="125"/>
  <c r="AS224" i="125"/>
  <c r="AQ224" i="125"/>
  <c r="AP224" i="125"/>
  <c r="AO224" i="125"/>
  <c r="AN224" i="125"/>
  <c r="AT223" i="125"/>
  <c r="AS223" i="125"/>
  <c r="AQ223" i="125"/>
  <c r="AP223" i="125"/>
  <c r="AO223" i="125"/>
  <c r="AN223" i="125"/>
  <c r="AT222" i="125"/>
  <c r="AS222" i="125"/>
  <c r="AQ222" i="125"/>
  <c r="AP222" i="125"/>
  <c r="AO222" i="125"/>
  <c r="AN222" i="125"/>
  <c r="AT221" i="125"/>
  <c r="AS221" i="125"/>
  <c r="AQ221" i="125"/>
  <c r="AP221" i="125"/>
  <c r="AO221" i="125"/>
  <c r="AN221" i="125"/>
  <c r="AT220" i="125"/>
  <c r="AS220" i="125"/>
  <c r="AQ220" i="125"/>
  <c r="AP220" i="125"/>
  <c r="AO220" i="125"/>
  <c r="AN220" i="125"/>
  <c r="AT219" i="125"/>
  <c r="AS219" i="125"/>
  <c r="AQ219" i="125"/>
  <c r="AP219" i="125"/>
  <c r="AO219" i="125"/>
  <c r="AN219" i="125"/>
  <c r="AT218" i="125"/>
  <c r="AS218" i="125"/>
  <c r="AQ218" i="125"/>
  <c r="AP218" i="125"/>
  <c r="AO218" i="125"/>
  <c r="AN218" i="125"/>
  <c r="AT217" i="125"/>
  <c r="AS217" i="125"/>
  <c r="AQ217" i="125"/>
  <c r="AP217" i="125"/>
  <c r="AO217" i="125"/>
  <c r="AN217" i="125"/>
  <c r="AT216" i="125"/>
  <c r="AS216" i="125"/>
  <c r="AQ216" i="125"/>
  <c r="AP216" i="125"/>
  <c r="AO216" i="125"/>
  <c r="AN216" i="125"/>
  <c r="AT215" i="125"/>
  <c r="AS215" i="125"/>
  <c r="AQ215" i="125"/>
  <c r="AP215" i="125"/>
  <c r="AO215" i="125"/>
  <c r="AN215" i="125"/>
  <c r="AT214" i="125"/>
  <c r="AS214" i="125"/>
  <c r="AQ214" i="125"/>
  <c r="AP214" i="125"/>
  <c r="AO214" i="125"/>
  <c r="AN214" i="125"/>
  <c r="AT213" i="125"/>
  <c r="AS213" i="125"/>
  <c r="AQ213" i="125"/>
  <c r="AP213" i="125"/>
  <c r="AO213" i="125"/>
  <c r="AN213" i="125"/>
  <c r="AT212" i="125"/>
  <c r="AS212" i="125"/>
  <c r="AQ212" i="125"/>
  <c r="AP212" i="125"/>
  <c r="AO212" i="125"/>
  <c r="AN212" i="125"/>
  <c r="AT211" i="125"/>
  <c r="AS211" i="125"/>
  <c r="AQ211" i="125"/>
  <c r="AP211" i="125"/>
  <c r="AO211" i="125"/>
  <c r="AN211" i="125"/>
  <c r="AT210" i="125"/>
  <c r="AS210" i="125"/>
  <c r="AQ210" i="125"/>
  <c r="AP210" i="125"/>
  <c r="AO210" i="125"/>
  <c r="AN210" i="125"/>
  <c r="AT209" i="125"/>
  <c r="AS209" i="125"/>
  <c r="AQ209" i="125"/>
  <c r="AP209" i="125"/>
  <c r="AO209" i="125"/>
  <c r="AN209" i="125"/>
  <c r="AT208" i="125"/>
  <c r="AS208" i="125"/>
  <c r="AQ208" i="125"/>
  <c r="AP208" i="125"/>
  <c r="AO208" i="125"/>
  <c r="AN208" i="125"/>
  <c r="AT207" i="125"/>
  <c r="AS207" i="125"/>
  <c r="AQ207" i="125"/>
  <c r="AP207" i="125"/>
  <c r="AO207" i="125"/>
  <c r="AN207" i="125"/>
  <c r="AT206" i="125"/>
  <c r="AS206" i="125"/>
  <c r="AQ206" i="125"/>
  <c r="AP206" i="125"/>
  <c r="AO206" i="125"/>
  <c r="AN206" i="125"/>
  <c r="AT205" i="125"/>
  <c r="AS205" i="125"/>
  <c r="AQ205" i="125"/>
  <c r="AP205" i="125"/>
  <c r="AO205" i="125"/>
  <c r="AN205" i="125"/>
  <c r="AT204" i="125"/>
  <c r="AS204" i="125"/>
  <c r="AQ204" i="125"/>
  <c r="AP204" i="125"/>
  <c r="AO204" i="125"/>
  <c r="AN204" i="125"/>
  <c r="AT203" i="125"/>
  <c r="AS203" i="125"/>
  <c r="AQ203" i="125"/>
  <c r="AP203" i="125"/>
  <c r="AO203" i="125"/>
  <c r="AN203" i="125"/>
  <c r="AT202" i="125"/>
  <c r="AS202" i="125"/>
  <c r="AQ202" i="125"/>
  <c r="AP202" i="125"/>
  <c r="AO202" i="125"/>
  <c r="AN202" i="125"/>
  <c r="AT201" i="125"/>
  <c r="AS201" i="125"/>
  <c r="AQ201" i="125"/>
  <c r="AP201" i="125"/>
  <c r="AO201" i="125"/>
  <c r="AN201" i="125"/>
  <c r="AT200" i="125"/>
  <c r="AS200" i="125"/>
  <c r="AQ200" i="125"/>
  <c r="AP200" i="125"/>
  <c r="AO200" i="125"/>
  <c r="AN200" i="125"/>
  <c r="AT199" i="125"/>
  <c r="AS199" i="125"/>
  <c r="AQ199" i="125"/>
  <c r="AP199" i="125"/>
  <c r="AO199" i="125"/>
  <c r="AN199" i="125"/>
  <c r="AT198" i="125"/>
  <c r="AS198" i="125"/>
  <c r="AQ198" i="125"/>
  <c r="AP198" i="125"/>
  <c r="AO198" i="125"/>
  <c r="AN198" i="125"/>
  <c r="AT197" i="125"/>
  <c r="AS197" i="125"/>
  <c r="AQ197" i="125"/>
  <c r="AP197" i="125"/>
  <c r="AO197" i="125"/>
  <c r="AN197" i="125"/>
  <c r="AT196" i="125"/>
  <c r="AS196" i="125"/>
  <c r="AQ196" i="125"/>
  <c r="AP196" i="125"/>
  <c r="AO196" i="125"/>
  <c r="AN196" i="125"/>
  <c r="AT195" i="125"/>
  <c r="AS195" i="125"/>
  <c r="AQ195" i="125"/>
  <c r="AP195" i="125"/>
  <c r="AO195" i="125"/>
  <c r="AN195" i="125"/>
  <c r="AT194" i="125"/>
  <c r="AS194" i="125"/>
  <c r="AQ194" i="125"/>
  <c r="AP194" i="125"/>
  <c r="AO194" i="125"/>
  <c r="AN194" i="125"/>
  <c r="AT193" i="125"/>
  <c r="AS193" i="125"/>
  <c r="AQ193" i="125"/>
  <c r="AP193" i="125"/>
  <c r="AO193" i="125"/>
  <c r="AN193" i="125"/>
  <c r="AT192" i="125"/>
  <c r="AS192" i="125"/>
  <c r="AQ192" i="125"/>
  <c r="AP192" i="125"/>
  <c r="AO192" i="125"/>
  <c r="AN192" i="125"/>
  <c r="AT191" i="125"/>
  <c r="AS191" i="125"/>
  <c r="AQ191" i="125"/>
  <c r="AP191" i="125"/>
  <c r="AO191" i="125"/>
  <c r="AN191" i="125"/>
  <c r="AT190" i="125"/>
  <c r="AS190" i="125"/>
  <c r="AQ190" i="125"/>
  <c r="AP190" i="125"/>
  <c r="AO190" i="125"/>
  <c r="AN190" i="125"/>
  <c r="AT189" i="125"/>
  <c r="AS189" i="125"/>
  <c r="AQ189" i="125"/>
  <c r="AP189" i="125"/>
  <c r="AO189" i="125"/>
  <c r="AN189" i="125"/>
  <c r="AT188" i="125"/>
  <c r="AS188" i="125"/>
  <c r="AQ188" i="125"/>
  <c r="AP188" i="125"/>
  <c r="AO188" i="125"/>
  <c r="AN188" i="125"/>
  <c r="AT187" i="125"/>
  <c r="AS187" i="125"/>
  <c r="AQ187" i="125"/>
  <c r="AP187" i="125"/>
  <c r="AO187" i="125"/>
  <c r="AN187" i="125"/>
  <c r="AT186" i="125"/>
  <c r="AS186" i="125"/>
  <c r="AQ186" i="125"/>
  <c r="AP186" i="125"/>
  <c r="AO186" i="125"/>
  <c r="AN186" i="125"/>
  <c r="AT185" i="125"/>
  <c r="AS185" i="125"/>
  <c r="AQ185" i="125"/>
  <c r="AP185" i="125"/>
  <c r="AO185" i="125"/>
  <c r="AN185" i="125"/>
  <c r="AT184" i="125"/>
  <c r="AS184" i="125"/>
  <c r="AQ184" i="125"/>
  <c r="AP184" i="125"/>
  <c r="AO184" i="125"/>
  <c r="AN184" i="125"/>
  <c r="AT183" i="125"/>
  <c r="AS183" i="125"/>
  <c r="AQ183" i="125"/>
  <c r="AP183" i="125"/>
  <c r="AO183" i="125"/>
  <c r="AN183" i="125"/>
  <c r="AT182" i="125"/>
  <c r="AS182" i="125"/>
  <c r="AQ182" i="125"/>
  <c r="AP182" i="125"/>
  <c r="AO182" i="125"/>
  <c r="AN182" i="125"/>
  <c r="AT181" i="125"/>
  <c r="AS181" i="125"/>
  <c r="AQ181" i="125"/>
  <c r="AP181" i="125"/>
  <c r="AO181" i="125"/>
  <c r="AN181" i="125"/>
  <c r="AT180" i="125"/>
  <c r="AS180" i="125"/>
  <c r="AQ180" i="125"/>
  <c r="AP180" i="125"/>
  <c r="AO180" i="125"/>
  <c r="AN180" i="125"/>
  <c r="AT179" i="125"/>
  <c r="AS179" i="125"/>
  <c r="AQ179" i="125"/>
  <c r="AP179" i="125"/>
  <c r="AO179" i="125"/>
  <c r="AN179" i="125"/>
  <c r="AT178" i="125"/>
  <c r="AS178" i="125"/>
  <c r="AQ178" i="125"/>
  <c r="AP178" i="125"/>
  <c r="AO178" i="125"/>
  <c r="AN178" i="125"/>
  <c r="AT177" i="125"/>
  <c r="AS177" i="125"/>
  <c r="AQ177" i="125"/>
  <c r="AP177" i="125"/>
  <c r="AO177" i="125"/>
  <c r="AN177" i="125"/>
  <c r="AT176" i="125"/>
  <c r="AS176" i="125"/>
  <c r="AQ176" i="125"/>
  <c r="AP176" i="125"/>
  <c r="AO176" i="125"/>
  <c r="AN176" i="125"/>
  <c r="AT175" i="125"/>
  <c r="AS175" i="125"/>
  <c r="AQ175" i="125"/>
  <c r="AP175" i="125"/>
  <c r="AO175" i="125"/>
  <c r="AN175" i="125"/>
  <c r="AT174" i="125"/>
  <c r="AS174" i="125"/>
  <c r="AQ174" i="125"/>
  <c r="AP174" i="125"/>
  <c r="AO174" i="125"/>
  <c r="AN174" i="125"/>
  <c r="AT173" i="125"/>
  <c r="AS173" i="125"/>
  <c r="AQ173" i="125"/>
  <c r="AP173" i="125"/>
  <c r="AO173" i="125"/>
  <c r="AN173" i="125"/>
  <c r="AT172" i="125"/>
  <c r="AS172" i="125"/>
  <c r="AQ172" i="125"/>
  <c r="AP172" i="125"/>
  <c r="AO172" i="125"/>
  <c r="AN172" i="125"/>
  <c r="AT171" i="125"/>
  <c r="AS171" i="125"/>
  <c r="AQ171" i="125"/>
  <c r="AP171" i="125"/>
  <c r="AO171" i="125"/>
  <c r="AN171" i="125"/>
  <c r="AT170" i="125"/>
  <c r="AS170" i="125"/>
  <c r="AQ170" i="125"/>
  <c r="AP170" i="125"/>
  <c r="AO170" i="125"/>
  <c r="AN170" i="125"/>
  <c r="AT169" i="125"/>
  <c r="AS169" i="125"/>
  <c r="AQ169" i="125"/>
  <c r="AP169" i="125"/>
  <c r="AO169" i="125"/>
  <c r="AN169" i="125"/>
  <c r="AT168" i="125"/>
  <c r="AS168" i="125"/>
  <c r="AQ168" i="125"/>
  <c r="AP168" i="125"/>
  <c r="AO168" i="125"/>
  <c r="AN168" i="125"/>
  <c r="AT167" i="125"/>
  <c r="AS167" i="125"/>
  <c r="AQ167" i="125"/>
  <c r="AP167" i="125"/>
  <c r="AO167" i="125"/>
  <c r="AN167" i="125"/>
  <c r="AT166" i="125"/>
  <c r="AS166" i="125"/>
  <c r="AQ166" i="125"/>
  <c r="AP166" i="125"/>
  <c r="AO166" i="125"/>
  <c r="AN166" i="125"/>
  <c r="AT165" i="125"/>
  <c r="AS165" i="125"/>
  <c r="AQ165" i="125"/>
  <c r="AP165" i="125"/>
  <c r="AO165" i="125"/>
  <c r="AN165" i="125"/>
  <c r="AT164" i="125"/>
  <c r="AS164" i="125"/>
  <c r="AQ164" i="125"/>
  <c r="AP164" i="125"/>
  <c r="AO164" i="125"/>
  <c r="AN164" i="125"/>
  <c r="AT163" i="125"/>
  <c r="AS163" i="125"/>
  <c r="AQ163" i="125"/>
  <c r="AP163" i="125"/>
  <c r="AO163" i="125"/>
  <c r="AN163" i="125"/>
  <c r="AT162" i="125"/>
  <c r="AS162" i="125"/>
  <c r="AQ162" i="125"/>
  <c r="AP162" i="125"/>
  <c r="AO162" i="125"/>
  <c r="AN162" i="125"/>
  <c r="AT161" i="125"/>
  <c r="AS161" i="125"/>
  <c r="AQ161" i="125"/>
  <c r="AP161" i="125"/>
  <c r="AO161" i="125"/>
  <c r="AN161" i="125"/>
  <c r="AT160" i="125"/>
  <c r="AS160" i="125"/>
  <c r="AQ160" i="125"/>
  <c r="AP160" i="125"/>
  <c r="AO160" i="125"/>
  <c r="AN160" i="125"/>
  <c r="AT159" i="125"/>
  <c r="AS159" i="125"/>
  <c r="AQ159" i="125"/>
  <c r="AP159" i="125"/>
  <c r="AO159" i="125"/>
  <c r="AN159" i="125"/>
  <c r="AT158" i="125"/>
  <c r="AS158" i="125"/>
  <c r="AQ158" i="125"/>
  <c r="AP158" i="125"/>
  <c r="AO158" i="125"/>
  <c r="AN158" i="125"/>
  <c r="AT157" i="125"/>
  <c r="AS157" i="125"/>
  <c r="AQ157" i="125"/>
  <c r="AP157" i="125"/>
  <c r="AO157" i="125"/>
  <c r="AN157" i="125"/>
  <c r="AT156" i="125"/>
  <c r="AS156" i="125"/>
  <c r="AQ156" i="125"/>
  <c r="AP156" i="125"/>
  <c r="AO156" i="125"/>
  <c r="AN156" i="125"/>
  <c r="AT155" i="125"/>
  <c r="AS155" i="125"/>
  <c r="AQ155" i="125"/>
  <c r="AP155" i="125"/>
  <c r="AO155" i="125"/>
  <c r="AN155" i="125"/>
  <c r="AT154" i="125"/>
  <c r="AS154" i="125"/>
  <c r="AQ154" i="125"/>
  <c r="AP154" i="125"/>
  <c r="AO154" i="125"/>
  <c r="AN154" i="125"/>
  <c r="AT153" i="125"/>
  <c r="AS153" i="125"/>
  <c r="AQ153" i="125"/>
  <c r="AP153" i="125"/>
  <c r="AO153" i="125"/>
  <c r="AN153" i="125"/>
  <c r="AT152" i="125"/>
  <c r="AS152" i="125"/>
  <c r="AQ152" i="125"/>
  <c r="AP152" i="125"/>
  <c r="AO152" i="125"/>
  <c r="AN152" i="125"/>
  <c r="AT151" i="125"/>
  <c r="AS151" i="125"/>
  <c r="AQ151" i="125"/>
  <c r="AP151" i="125"/>
  <c r="AO151" i="125"/>
  <c r="AN151" i="125"/>
  <c r="AT150" i="125"/>
  <c r="AS150" i="125"/>
  <c r="AQ150" i="125"/>
  <c r="AP150" i="125"/>
  <c r="AO150" i="125"/>
  <c r="AN150" i="125"/>
  <c r="AT149" i="125"/>
  <c r="AS149" i="125"/>
  <c r="AQ149" i="125"/>
  <c r="AP149" i="125"/>
  <c r="AO149" i="125"/>
  <c r="AN149" i="125"/>
  <c r="AT148" i="125"/>
  <c r="AS148" i="125"/>
  <c r="AQ148" i="125"/>
  <c r="AP148" i="125"/>
  <c r="AO148" i="125"/>
  <c r="AN148" i="125"/>
  <c r="AT147" i="125"/>
  <c r="AS147" i="125"/>
  <c r="AQ147" i="125"/>
  <c r="AP147" i="125"/>
  <c r="AO147" i="125"/>
  <c r="AN147" i="125"/>
  <c r="AT146" i="125"/>
  <c r="AS146" i="125"/>
  <c r="AQ146" i="125"/>
  <c r="AP146" i="125"/>
  <c r="AO146" i="125"/>
  <c r="AN146" i="125"/>
  <c r="AT145" i="125"/>
  <c r="AS145" i="125"/>
  <c r="AQ145" i="125"/>
  <c r="AP145" i="125"/>
  <c r="AO145" i="125"/>
  <c r="AN145" i="125"/>
  <c r="AT144" i="125"/>
  <c r="AS144" i="125"/>
  <c r="AQ144" i="125"/>
  <c r="AP144" i="125"/>
  <c r="AO144" i="125"/>
  <c r="AN144" i="125"/>
  <c r="AT143" i="125"/>
  <c r="AS143" i="125"/>
  <c r="AQ143" i="125"/>
  <c r="AP143" i="125"/>
  <c r="AO143" i="125"/>
  <c r="AN143" i="125"/>
  <c r="AT142" i="125"/>
  <c r="AS142" i="125"/>
  <c r="AQ142" i="125"/>
  <c r="AP142" i="125"/>
  <c r="AO142" i="125"/>
  <c r="AN142" i="125"/>
  <c r="AT141" i="125"/>
  <c r="AS141" i="125"/>
  <c r="AQ141" i="125"/>
  <c r="AP141" i="125"/>
  <c r="AO141" i="125"/>
  <c r="AN141" i="125"/>
  <c r="AT140" i="125"/>
  <c r="AS140" i="125"/>
  <c r="AQ140" i="125"/>
  <c r="AP140" i="125"/>
  <c r="AO140" i="125"/>
  <c r="AN140" i="125"/>
  <c r="AT139" i="125"/>
  <c r="AS139" i="125"/>
  <c r="AQ139" i="125"/>
  <c r="AP139" i="125"/>
  <c r="AO139" i="125"/>
  <c r="AN139" i="125"/>
  <c r="AT138" i="125"/>
  <c r="AS138" i="125"/>
  <c r="AQ138" i="125"/>
  <c r="AP138" i="125"/>
  <c r="AO138" i="125"/>
  <c r="AN138" i="125"/>
  <c r="AT137" i="125"/>
  <c r="AS137" i="125"/>
  <c r="AQ137" i="125"/>
  <c r="AP137" i="125"/>
  <c r="AO137" i="125"/>
  <c r="AN137" i="125"/>
  <c r="AT136" i="125"/>
  <c r="AS136" i="125"/>
  <c r="AQ136" i="125"/>
  <c r="AP136" i="125"/>
  <c r="AO136" i="125"/>
  <c r="AN136" i="125"/>
  <c r="AT135" i="125"/>
  <c r="AS135" i="125"/>
  <c r="AQ135" i="125"/>
  <c r="AP135" i="125"/>
  <c r="AO135" i="125"/>
  <c r="AN135" i="125"/>
  <c r="AT134" i="125"/>
  <c r="AS134" i="125"/>
  <c r="AQ134" i="125"/>
  <c r="AP134" i="125"/>
  <c r="AO134" i="125"/>
  <c r="AN134" i="125"/>
  <c r="AT133" i="125"/>
  <c r="AS133" i="125"/>
  <c r="AQ133" i="125"/>
  <c r="AP133" i="125"/>
  <c r="AO133" i="125"/>
  <c r="AN133" i="125"/>
  <c r="AT132" i="125"/>
  <c r="AS132" i="125"/>
  <c r="AQ132" i="125"/>
  <c r="AP132" i="125"/>
  <c r="AO132" i="125"/>
  <c r="AN132" i="125"/>
  <c r="AT131" i="125"/>
  <c r="AS131" i="125"/>
  <c r="AQ131" i="125"/>
  <c r="AP131" i="125"/>
  <c r="AO131" i="125"/>
  <c r="AN131" i="125"/>
  <c r="AT130" i="125"/>
  <c r="AS130" i="125"/>
  <c r="AQ130" i="125"/>
  <c r="AP130" i="125"/>
  <c r="AO130" i="125"/>
  <c r="AN130" i="125"/>
  <c r="AT129" i="125"/>
  <c r="AS129" i="125"/>
  <c r="AQ129" i="125"/>
  <c r="AP129" i="125"/>
  <c r="AO129" i="125"/>
  <c r="AN129" i="125"/>
  <c r="AT128" i="125"/>
  <c r="AS128" i="125"/>
  <c r="AQ128" i="125"/>
  <c r="AP128" i="125"/>
  <c r="AO128" i="125"/>
  <c r="AN128" i="125"/>
  <c r="AT127" i="125"/>
  <c r="AS127" i="125"/>
  <c r="AQ127" i="125"/>
  <c r="AP127" i="125"/>
  <c r="AO127" i="125"/>
  <c r="AN127" i="125"/>
  <c r="AT126" i="125"/>
  <c r="AS126" i="125"/>
  <c r="AQ126" i="125"/>
  <c r="AP126" i="125"/>
  <c r="AO126" i="125"/>
  <c r="AN126" i="125"/>
  <c r="AT125" i="125"/>
  <c r="AS125" i="125"/>
  <c r="AQ125" i="125"/>
  <c r="AP125" i="125"/>
  <c r="AO125" i="125"/>
  <c r="AN125" i="125"/>
  <c r="AT124" i="125"/>
  <c r="AS124" i="125"/>
  <c r="AQ124" i="125"/>
  <c r="AP124" i="125"/>
  <c r="AO124" i="125"/>
  <c r="AN124" i="125"/>
  <c r="AT121" i="125"/>
  <c r="AS121" i="125"/>
  <c r="AQ121" i="125"/>
  <c r="AP121" i="125"/>
  <c r="AO121" i="125"/>
  <c r="AN121" i="125"/>
  <c r="AT120" i="125"/>
  <c r="AS120" i="125"/>
  <c r="AQ120" i="125"/>
  <c r="AP120" i="125"/>
  <c r="AO120" i="125"/>
  <c r="AN120" i="125"/>
  <c r="AT119" i="125"/>
  <c r="AS119" i="125"/>
  <c r="AQ119" i="125"/>
  <c r="AP119" i="125"/>
  <c r="AO119" i="125"/>
  <c r="AN119" i="125"/>
  <c r="AT117" i="125"/>
  <c r="AS117" i="125"/>
  <c r="AQ117" i="125"/>
  <c r="AP117" i="125"/>
  <c r="AO117" i="125"/>
  <c r="AN117" i="125"/>
  <c r="AT116" i="125"/>
  <c r="AS116" i="125"/>
  <c r="AQ116" i="125"/>
  <c r="AP116" i="125"/>
  <c r="AO116" i="125"/>
  <c r="AN116" i="125"/>
  <c r="AT115" i="125"/>
  <c r="AS115" i="125"/>
  <c r="AQ115" i="125"/>
  <c r="AP115" i="125"/>
  <c r="AO115" i="125"/>
  <c r="AN115" i="125"/>
  <c r="AT114" i="125"/>
  <c r="AS114" i="125"/>
  <c r="AQ114" i="125"/>
  <c r="AP114" i="125"/>
  <c r="AO114" i="125"/>
  <c r="AN114" i="125"/>
  <c r="AT113" i="125"/>
  <c r="AS113" i="125"/>
  <c r="AQ113" i="125"/>
  <c r="AP113" i="125"/>
  <c r="AO113" i="125"/>
  <c r="AN113" i="125"/>
  <c r="AT112" i="125"/>
  <c r="AS112" i="125"/>
  <c r="AQ112" i="125"/>
  <c r="AP112" i="125"/>
  <c r="AO112" i="125"/>
  <c r="AN112" i="125"/>
  <c r="AT111" i="125"/>
  <c r="AS111" i="125"/>
  <c r="AQ111" i="125"/>
  <c r="AP111" i="125"/>
  <c r="AO111" i="125"/>
  <c r="AN111" i="125"/>
  <c r="AT110" i="125"/>
  <c r="AS110" i="125"/>
  <c r="AQ110" i="125"/>
  <c r="AP110" i="125"/>
  <c r="AO110" i="125"/>
  <c r="AN110" i="125"/>
  <c r="AT109" i="125"/>
  <c r="AS109" i="125"/>
  <c r="AQ109" i="125"/>
  <c r="AP109" i="125"/>
  <c r="AO109" i="125"/>
  <c r="AN109" i="125"/>
  <c r="AT108" i="125"/>
  <c r="AS108" i="125"/>
  <c r="AQ108" i="125"/>
  <c r="AP108" i="125"/>
  <c r="AO108" i="125"/>
  <c r="AN108" i="125"/>
  <c r="AT107" i="125"/>
  <c r="AS107" i="125"/>
  <c r="AQ107" i="125"/>
  <c r="AP107" i="125"/>
  <c r="AO107" i="125"/>
  <c r="AN107" i="125"/>
  <c r="AT106" i="125"/>
  <c r="AS106" i="125"/>
  <c r="AQ106" i="125"/>
  <c r="AP106" i="125"/>
  <c r="AO106" i="125"/>
  <c r="AN106" i="125"/>
  <c r="AT105" i="125"/>
  <c r="AS105" i="125"/>
  <c r="AQ105" i="125"/>
  <c r="AP105" i="125"/>
  <c r="AO105" i="125"/>
  <c r="AN105" i="125"/>
  <c r="AT104" i="125"/>
  <c r="AS104" i="125"/>
  <c r="AQ104" i="125"/>
  <c r="AP104" i="125"/>
  <c r="AO104" i="125"/>
  <c r="AN104" i="125"/>
  <c r="AT103" i="125"/>
  <c r="AS103" i="125"/>
  <c r="AQ103" i="125"/>
  <c r="AP103" i="125"/>
  <c r="AO103" i="125"/>
  <c r="AN103" i="125"/>
  <c r="AT102" i="125"/>
  <c r="AS102" i="125"/>
  <c r="AQ102" i="125"/>
  <c r="AP102" i="125"/>
  <c r="AO102" i="125"/>
  <c r="AN102" i="125"/>
  <c r="AT98" i="125"/>
  <c r="AS98" i="125"/>
  <c r="AQ98" i="125"/>
  <c r="AP98" i="125"/>
  <c r="AO98" i="125"/>
  <c r="AN98" i="125"/>
  <c r="AT97" i="125"/>
  <c r="AS97" i="125"/>
  <c r="AQ97" i="125"/>
  <c r="AP97" i="125"/>
  <c r="AO97" i="125"/>
  <c r="AN97" i="125"/>
  <c r="AT95" i="125"/>
  <c r="AS95" i="125"/>
  <c r="AQ95" i="125"/>
  <c r="AP95" i="125"/>
  <c r="AO95" i="125"/>
  <c r="AN95" i="125"/>
  <c r="AT94" i="125"/>
  <c r="AS94" i="125"/>
  <c r="AQ94" i="125"/>
  <c r="AP94" i="125"/>
  <c r="AO94" i="125"/>
  <c r="AN94" i="125"/>
  <c r="AT93" i="125"/>
  <c r="AS93" i="125"/>
  <c r="AQ93" i="125"/>
  <c r="AP93" i="125"/>
  <c r="AO93" i="125"/>
  <c r="AN93" i="125"/>
  <c r="AT91" i="125"/>
  <c r="AS91" i="125"/>
  <c r="AQ91" i="125"/>
  <c r="AP91" i="125"/>
  <c r="AO91" i="125"/>
  <c r="AN91" i="125"/>
  <c r="AT90" i="125"/>
  <c r="AS90" i="125"/>
  <c r="AQ90" i="125"/>
  <c r="AP90" i="125"/>
  <c r="AO90" i="125"/>
  <c r="AN90" i="125"/>
  <c r="AT89" i="125"/>
  <c r="AS89" i="125"/>
  <c r="AQ89" i="125"/>
  <c r="AP89" i="125"/>
  <c r="AO89" i="125"/>
  <c r="AN89" i="125"/>
  <c r="AT86" i="125"/>
  <c r="AS86" i="125"/>
  <c r="AQ86" i="125"/>
  <c r="AP86" i="125"/>
  <c r="AO86" i="125"/>
  <c r="AN86" i="125"/>
  <c r="AT85" i="125"/>
  <c r="AS85" i="125"/>
  <c r="AQ85" i="125"/>
  <c r="AP85" i="125"/>
  <c r="AO85" i="125"/>
  <c r="AN85" i="125"/>
  <c r="AT83" i="125"/>
  <c r="AS83" i="125"/>
  <c r="AQ83" i="125"/>
  <c r="AP83" i="125"/>
  <c r="AO83" i="125"/>
  <c r="AN83" i="125"/>
  <c r="AT82" i="125"/>
  <c r="AS82" i="125"/>
  <c r="AQ82" i="125"/>
  <c r="AP82" i="125"/>
  <c r="AO82" i="125"/>
  <c r="AN82" i="125"/>
  <c r="AT81" i="125"/>
  <c r="AS81" i="125"/>
  <c r="AQ81" i="125"/>
  <c r="AP81" i="125"/>
  <c r="AO81" i="125"/>
  <c r="AN81" i="125"/>
  <c r="AT80" i="125"/>
  <c r="AS80" i="125"/>
  <c r="AQ80" i="125"/>
  <c r="AP80" i="125"/>
  <c r="AO80" i="125"/>
  <c r="AN80" i="125"/>
  <c r="AT79" i="125"/>
  <c r="AS79" i="125"/>
  <c r="AQ79" i="125"/>
  <c r="AP79" i="125"/>
  <c r="AO79" i="125"/>
  <c r="AN79" i="125"/>
  <c r="AT78" i="125"/>
  <c r="AS78" i="125"/>
  <c r="AQ78" i="125"/>
  <c r="AP78" i="125"/>
  <c r="AO78" i="125"/>
  <c r="AN78" i="125"/>
  <c r="AT77" i="125"/>
  <c r="AS77" i="125"/>
  <c r="AQ77" i="125"/>
  <c r="AP77" i="125"/>
  <c r="AO77" i="125"/>
  <c r="AN77" i="125"/>
  <c r="AT76" i="125"/>
  <c r="AS76" i="125"/>
  <c r="AQ76" i="125"/>
  <c r="AP76" i="125"/>
  <c r="AO76" i="125"/>
  <c r="AN76" i="125"/>
  <c r="AT75" i="125"/>
  <c r="AS75" i="125"/>
  <c r="AQ75" i="125"/>
  <c r="AP75" i="125"/>
  <c r="AO75" i="125"/>
  <c r="AN75" i="125"/>
  <c r="AT74" i="125"/>
  <c r="AS74" i="125"/>
  <c r="AQ74" i="125"/>
  <c r="AP74" i="125"/>
  <c r="AO74" i="125"/>
  <c r="AN74" i="125"/>
  <c r="AT73" i="125"/>
  <c r="AS73" i="125"/>
  <c r="AQ73" i="125"/>
  <c r="AP73" i="125"/>
  <c r="AO73" i="125"/>
  <c r="AN73" i="125"/>
  <c r="AT72" i="125"/>
  <c r="AS72" i="125"/>
  <c r="AQ72" i="125"/>
  <c r="AP72" i="125"/>
  <c r="AO72" i="125"/>
  <c r="AN72" i="125"/>
  <c r="AT71" i="125"/>
  <c r="AS71" i="125"/>
  <c r="AQ71" i="125"/>
  <c r="AP71" i="125"/>
  <c r="AO71" i="125"/>
  <c r="AN71" i="125"/>
  <c r="AT70" i="125"/>
  <c r="AS70" i="125"/>
  <c r="AQ70" i="125"/>
  <c r="AP70" i="125"/>
  <c r="AO70" i="125"/>
  <c r="AN70" i="125"/>
  <c r="AT69" i="125"/>
  <c r="AS69" i="125"/>
  <c r="AQ69" i="125"/>
  <c r="AP69" i="125"/>
  <c r="AO69" i="125"/>
  <c r="AN69" i="125"/>
  <c r="AT68" i="125"/>
  <c r="AS68" i="125"/>
  <c r="AQ68" i="125"/>
  <c r="AP68" i="125"/>
  <c r="AO68" i="125"/>
  <c r="AN68" i="125"/>
  <c r="AT67" i="125"/>
  <c r="AS67" i="125"/>
  <c r="AQ67" i="125"/>
  <c r="AP67" i="125"/>
  <c r="AO67" i="125"/>
  <c r="AN67" i="125"/>
  <c r="AT66" i="125"/>
  <c r="AS66" i="125"/>
  <c r="AQ66" i="125"/>
  <c r="AP66" i="125"/>
  <c r="AO66" i="125"/>
  <c r="AN66" i="125"/>
  <c r="AT65" i="125"/>
  <c r="AS65" i="125"/>
  <c r="AQ65" i="125"/>
  <c r="AP65" i="125"/>
  <c r="AO65" i="125"/>
  <c r="AN65" i="125"/>
  <c r="AT64" i="125"/>
  <c r="AS64" i="125"/>
  <c r="AQ64" i="125"/>
  <c r="AP64" i="125"/>
  <c r="AO64" i="125"/>
  <c r="AN64" i="125"/>
  <c r="AT63" i="125"/>
  <c r="AS63" i="125"/>
  <c r="AQ63" i="125"/>
  <c r="AP63" i="125"/>
  <c r="AO63" i="125"/>
  <c r="AN63" i="125"/>
  <c r="AT62" i="125"/>
  <c r="AS62" i="125"/>
  <c r="AQ62" i="125"/>
  <c r="AP62" i="125"/>
  <c r="AO62" i="125"/>
  <c r="AN62" i="125"/>
  <c r="AT61" i="125"/>
  <c r="AS61" i="125"/>
  <c r="AQ61" i="125"/>
  <c r="AP61" i="125"/>
  <c r="AO61" i="125"/>
  <c r="AN61" i="125"/>
  <c r="AT60" i="125"/>
  <c r="AS60" i="125"/>
  <c r="AQ60" i="125"/>
  <c r="AP60" i="125"/>
  <c r="AO60" i="125"/>
  <c r="AN60" i="125"/>
  <c r="AT59" i="125"/>
  <c r="AS59" i="125"/>
  <c r="AQ59" i="125"/>
  <c r="AP59" i="125"/>
  <c r="AO59" i="125"/>
  <c r="AN59" i="125"/>
  <c r="AT58" i="125"/>
  <c r="AS58" i="125"/>
  <c r="AQ58" i="125"/>
  <c r="AP58" i="125"/>
  <c r="AO58" i="125"/>
  <c r="AN58" i="125"/>
  <c r="AT57" i="125"/>
  <c r="AS57" i="125"/>
  <c r="AQ57" i="125"/>
  <c r="AP57" i="125"/>
  <c r="AO57" i="125"/>
  <c r="AN57" i="125"/>
  <c r="AT56" i="125"/>
  <c r="AS56" i="125"/>
  <c r="AQ56" i="125"/>
  <c r="AP56" i="125"/>
  <c r="AO56" i="125"/>
  <c r="AN56" i="125"/>
  <c r="AR56" i="125" s="1"/>
  <c r="AT55" i="125"/>
  <c r="AS55" i="125"/>
  <c r="AQ55" i="125"/>
  <c r="AP55" i="125"/>
  <c r="AO55" i="125"/>
  <c r="AN55" i="125"/>
  <c r="AT54" i="125"/>
  <c r="AS54" i="125"/>
  <c r="AQ54" i="125"/>
  <c r="AP54" i="125"/>
  <c r="AO54" i="125"/>
  <c r="AN54" i="125"/>
  <c r="AT53" i="125"/>
  <c r="AS53" i="125"/>
  <c r="AQ53" i="125"/>
  <c r="AP53" i="125"/>
  <c r="AO53" i="125"/>
  <c r="AN53" i="125"/>
  <c r="AT52" i="125"/>
  <c r="AS52" i="125"/>
  <c r="AQ52" i="125"/>
  <c r="AP52" i="125"/>
  <c r="AO52" i="125"/>
  <c r="AN52" i="125"/>
  <c r="AR52" i="125" s="1"/>
  <c r="AT51" i="125"/>
  <c r="AS51" i="125"/>
  <c r="AQ51" i="125"/>
  <c r="AP51" i="125"/>
  <c r="AO51" i="125"/>
  <c r="AN51" i="125"/>
  <c r="AT50" i="125"/>
  <c r="AS50" i="125"/>
  <c r="AQ50" i="125"/>
  <c r="AP50" i="125"/>
  <c r="AO50" i="125"/>
  <c r="AN50" i="125"/>
  <c r="AT49" i="125"/>
  <c r="AS49" i="125"/>
  <c r="AQ49" i="125"/>
  <c r="AP49" i="125"/>
  <c r="AO49" i="125"/>
  <c r="AN49" i="125"/>
  <c r="AT48" i="125"/>
  <c r="AS48" i="125"/>
  <c r="AQ48" i="125"/>
  <c r="AP48" i="125"/>
  <c r="AO48" i="125"/>
  <c r="AN48" i="125"/>
  <c r="AR48" i="125" s="1"/>
  <c r="AT47" i="125"/>
  <c r="AS47" i="125"/>
  <c r="AQ47" i="125"/>
  <c r="AP47" i="125"/>
  <c r="AO47" i="125"/>
  <c r="AN47" i="125"/>
  <c r="AT46" i="125"/>
  <c r="AS46" i="125"/>
  <c r="AQ46" i="125"/>
  <c r="AP46" i="125"/>
  <c r="AO46" i="125"/>
  <c r="AN46" i="125"/>
  <c r="AT45" i="125"/>
  <c r="AS45" i="125"/>
  <c r="AQ45" i="125"/>
  <c r="AP45" i="125"/>
  <c r="AO45" i="125"/>
  <c r="AN45" i="125"/>
  <c r="AT44" i="125"/>
  <c r="AS44" i="125"/>
  <c r="AQ44" i="125"/>
  <c r="AP44" i="125"/>
  <c r="AO44" i="125"/>
  <c r="AN44" i="125"/>
  <c r="AR44" i="125" s="1"/>
  <c r="AT43" i="125"/>
  <c r="AS43" i="125"/>
  <c r="AQ43" i="125"/>
  <c r="AP43" i="125"/>
  <c r="AO43" i="125"/>
  <c r="AN43" i="125"/>
  <c r="AT42" i="125"/>
  <c r="AS42" i="125"/>
  <c r="AQ42" i="125"/>
  <c r="AP42" i="125"/>
  <c r="AO42" i="125"/>
  <c r="AN42" i="125"/>
  <c r="AT41" i="125"/>
  <c r="AS41" i="125"/>
  <c r="AQ41" i="125"/>
  <c r="AP41" i="125"/>
  <c r="AO41" i="125"/>
  <c r="AN41" i="125"/>
  <c r="AT40" i="125"/>
  <c r="AS40" i="125"/>
  <c r="AQ40" i="125"/>
  <c r="AP40" i="125"/>
  <c r="AO40" i="125"/>
  <c r="AN40" i="125"/>
  <c r="AR40" i="125" s="1"/>
  <c r="AT39" i="125"/>
  <c r="AS39" i="125"/>
  <c r="AQ39" i="125"/>
  <c r="AP39" i="125"/>
  <c r="AO39" i="125"/>
  <c r="AN39" i="125"/>
  <c r="AT38" i="125"/>
  <c r="AS38" i="125"/>
  <c r="AQ38" i="125"/>
  <c r="AP38" i="125"/>
  <c r="AO38" i="125"/>
  <c r="AN38" i="125"/>
  <c r="AT37" i="125"/>
  <c r="AS37" i="125"/>
  <c r="AQ37" i="125"/>
  <c r="AP37" i="125"/>
  <c r="AO37" i="125"/>
  <c r="AN37" i="125"/>
  <c r="AT36" i="125"/>
  <c r="AS36" i="125"/>
  <c r="AQ36" i="125"/>
  <c r="AP36" i="125"/>
  <c r="AO36" i="125"/>
  <c r="AN36" i="125"/>
  <c r="AR36" i="125" s="1"/>
  <c r="AT35" i="125"/>
  <c r="AS35" i="125"/>
  <c r="AQ35" i="125"/>
  <c r="AP35" i="125"/>
  <c r="AO35" i="125"/>
  <c r="AN35" i="125"/>
  <c r="AT34" i="125"/>
  <c r="AS34" i="125"/>
  <c r="AQ34" i="125"/>
  <c r="AP34" i="125"/>
  <c r="AO34" i="125"/>
  <c r="AN34" i="125"/>
  <c r="AT33" i="125"/>
  <c r="AS33" i="125"/>
  <c r="AQ33" i="125"/>
  <c r="AP33" i="125"/>
  <c r="AO33" i="125"/>
  <c r="AN33" i="125"/>
  <c r="AT32" i="125"/>
  <c r="AS32" i="125"/>
  <c r="AQ32" i="125"/>
  <c r="AP32" i="125"/>
  <c r="AO32" i="125"/>
  <c r="AN32" i="125"/>
  <c r="AR32" i="125" s="1"/>
  <c r="AT31" i="125"/>
  <c r="AS31" i="125"/>
  <c r="AQ31" i="125"/>
  <c r="AP31" i="125"/>
  <c r="AO31" i="125"/>
  <c r="AN31" i="125"/>
  <c r="AT29" i="125"/>
  <c r="AS29" i="125"/>
  <c r="AQ29" i="125"/>
  <c r="AP29" i="125"/>
  <c r="AO29" i="125"/>
  <c r="AN29" i="125"/>
  <c r="AT28" i="125"/>
  <c r="AS28" i="125"/>
  <c r="AQ28" i="125"/>
  <c r="AP28" i="125"/>
  <c r="AO28" i="125"/>
  <c r="AN28" i="125"/>
  <c r="AT26" i="125"/>
  <c r="AS26" i="125"/>
  <c r="AQ26" i="125"/>
  <c r="AP26" i="125"/>
  <c r="AO26" i="125"/>
  <c r="AN26" i="125"/>
  <c r="AR26" i="125" s="1"/>
  <c r="AT25" i="125"/>
  <c r="AS25" i="125"/>
  <c r="AQ25" i="125"/>
  <c r="AP25" i="125"/>
  <c r="AO25" i="125"/>
  <c r="AN25" i="125"/>
  <c r="AR754" i="125"/>
  <c r="AR753" i="125"/>
  <c r="AR752" i="125"/>
  <c r="AR751" i="125"/>
  <c r="AR750" i="125"/>
  <c r="AR749" i="125"/>
  <c r="AR748" i="125"/>
  <c r="AR747" i="125"/>
  <c r="AR746" i="125"/>
  <c r="AR745" i="125"/>
  <c r="AR744" i="125"/>
  <c r="AR743" i="125"/>
  <c r="AR742" i="125"/>
  <c r="AR741" i="125"/>
  <c r="AR740" i="125"/>
  <c r="AR739" i="125"/>
  <c r="AR738" i="125"/>
  <c r="AR737" i="125"/>
  <c r="AR736" i="125"/>
  <c r="AR735" i="125"/>
  <c r="AR734" i="125"/>
  <c r="AR733" i="125"/>
  <c r="AR732" i="125"/>
  <c r="AR730" i="125"/>
  <c r="AR728" i="125"/>
  <c r="AR727" i="125"/>
  <c r="AR726" i="125"/>
  <c r="AR725" i="125"/>
  <c r="AR724" i="125"/>
  <c r="AR723" i="125"/>
  <c r="AR722" i="125"/>
  <c r="AR721" i="125"/>
  <c r="AR720" i="125"/>
  <c r="AR719" i="125"/>
  <c r="AR718" i="125"/>
  <c r="AR717" i="125"/>
  <c r="AR716" i="125"/>
  <c r="AR715" i="125"/>
  <c r="AR714" i="125"/>
  <c r="AR713" i="125"/>
  <c r="AR712" i="125"/>
  <c r="AR711" i="125"/>
  <c r="AR710" i="125"/>
  <c r="AR709" i="125"/>
  <c r="AR708" i="125"/>
  <c r="AR707" i="125"/>
  <c r="AR706" i="125"/>
  <c r="AR705" i="125"/>
  <c r="AR704" i="125"/>
  <c r="AR703" i="125"/>
  <c r="AR702" i="125"/>
  <c r="AR701" i="125"/>
  <c r="AR700" i="125"/>
  <c r="AR699" i="125"/>
  <c r="AR698" i="125"/>
  <c r="AR697" i="125"/>
  <c r="AR696" i="125"/>
  <c r="AR695" i="125"/>
  <c r="AR694" i="125"/>
  <c r="AR693" i="125"/>
  <c r="AR692" i="125"/>
  <c r="AR691" i="125"/>
  <c r="AR690" i="125"/>
  <c r="AR689" i="125"/>
  <c r="AR688" i="125"/>
  <c r="AR687" i="125"/>
  <c r="AR686" i="125"/>
  <c r="AR685" i="125"/>
  <c r="AR684" i="125"/>
  <c r="AR683" i="125"/>
  <c r="AR682" i="125"/>
  <c r="AR681" i="125"/>
  <c r="AR680" i="125"/>
  <c r="AR679" i="125"/>
  <c r="AR678" i="125"/>
  <c r="AR677" i="125"/>
  <c r="AR676" i="125"/>
  <c r="AR675" i="125"/>
  <c r="AR674" i="125"/>
  <c r="AR673" i="125"/>
  <c r="AR672" i="125"/>
  <c r="AR671" i="125"/>
  <c r="AR670" i="125"/>
  <c r="AR669" i="125"/>
  <c r="AR668" i="125"/>
  <c r="AR667" i="125"/>
  <c r="AR666" i="125"/>
  <c r="AR665" i="125"/>
  <c r="AR664" i="125"/>
  <c r="AR663" i="125"/>
  <c r="AR662" i="125"/>
  <c r="AR661" i="125"/>
  <c r="AR660" i="125"/>
  <c r="AR659" i="125"/>
  <c r="AR658" i="125"/>
  <c r="AR657" i="125"/>
  <c r="AR656" i="125"/>
  <c r="AR655" i="125"/>
  <c r="AR654" i="125"/>
  <c r="AR653" i="125"/>
  <c r="AR652" i="125"/>
  <c r="AR651" i="125"/>
  <c r="AR650" i="125"/>
  <c r="AR649" i="125"/>
  <c r="AR648" i="125"/>
  <c r="AR647" i="125"/>
  <c r="AR646" i="125"/>
  <c r="AR645" i="125"/>
  <c r="AR644" i="125"/>
  <c r="AR643" i="125"/>
  <c r="AR642" i="125"/>
  <c r="AR641" i="125"/>
  <c r="AR640" i="125"/>
  <c r="AR639" i="125"/>
  <c r="AR638" i="125"/>
  <c r="AR637" i="125"/>
  <c r="AR636" i="125"/>
  <c r="AR635" i="125"/>
  <c r="AR634" i="125"/>
  <c r="AR633" i="125"/>
  <c r="AR632" i="125"/>
  <c r="AR631" i="125"/>
  <c r="AR630" i="125"/>
  <c r="AR629" i="125"/>
  <c r="AR628" i="125"/>
  <c r="AR627" i="125"/>
  <c r="AR626" i="125"/>
  <c r="AR625" i="125"/>
  <c r="AR624" i="125"/>
  <c r="AR623" i="125"/>
  <c r="AR622" i="125"/>
  <c r="AR621" i="125"/>
  <c r="AR620" i="125"/>
  <c r="AR619" i="125"/>
  <c r="AR618" i="125"/>
  <c r="AR617" i="125"/>
  <c r="AR616" i="125"/>
  <c r="AR615" i="125"/>
  <c r="AR614" i="125"/>
  <c r="AR613" i="125"/>
  <c r="AR612" i="125"/>
  <c r="AR611" i="125"/>
  <c r="AR610" i="125"/>
  <c r="AR609" i="125"/>
  <c r="AR608" i="125"/>
  <c r="AR607" i="125"/>
  <c r="AR606" i="125"/>
  <c r="AR605" i="125"/>
  <c r="AR604" i="125"/>
  <c r="AR603" i="125"/>
  <c r="AR602" i="125"/>
  <c r="AR601" i="125"/>
  <c r="AR600" i="125"/>
  <c r="AR599" i="125"/>
  <c r="AR598" i="125"/>
  <c r="AR597" i="125"/>
  <c r="AR596" i="125"/>
  <c r="AR595" i="125"/>
  <c r="AR594" i="125"/>
  <c r="AR593" i="125"/>
  <c r="AR592" i="125"/>
  <c r="AR591" i="125"/>
  <c r="AR590" i="125"/>
  <c r="AR589" i="125"/>
  <c r="AR588" i="125"/>
  <c r="AR587" i="125"/>
  <c r="AR586" i="125"/>
  <c r="AR585" i="125"/>
  <c r="AR584" i="125"/>
  <c r="AR583" i="125"/>
  <c r="AR582" i="125"/>
  <c r="AR581" i="125"/>
  <c r="AR580" i="125"/>
  <c r="AR579" i="125"/>
  <c r="AR578" i="125"/>
  <c r="AR577" i="125"/>
  <c r="AR576" i="125"/>
  <c r="AR575" i="125"/>
  <c r="AR574" i="125"/>
  <c r="AR573" i="125"/>
  <c r="AR572" i="125"/>
  <c r="AR571" i="125"/>
  <c r="AR570" i="125"/>
  <c r="AR569" i="125"/>
  <c r="AR568" i="125"/>
  <c r="AR567" i="125"/>
  <c r="AR566" i="125"/>
  <c r="AR565" i="125"/>
  <c r="AR564" i="125"/>
  <c r="AR563" i="125"/>
  <c r="AR562" i="125"/>
  <c r="AR561" i="125"/>
  <c r="AR560" i="125"/>
  <c r="AR559" i="125"/>
  <c r="AR558" i="125"/>
  <c r="AR557" i="125"/>
  <c r="AR556" i="125"/>
  <c r="AR555" i="125"/>
  <c r="AR554" i="125"/>
  <c r="AR553" i="125"/>
  <c r="AR552" i="125"/>
  <c r="AR551" i="125"/>
  <c r="AR550" i="125"/>
  <c r="AR549" i="125"/>
  <c r="AR548" i="125"/>
  <c r="AR547" i="125"/>
  <c r="AR546" i="125"/>
  <c r="AR545" i="125"/>
  <c r="AR544" i="125"/>
  <c r="AR543" i="125"/>
  <c r="AR542" i="125"/>
  <c r="AR541" i="125"/>
  <c r="AR540" i="125"/>
  <c r="AR539" i="125"/>
  <c r="AR538" i="125"/>
  <c r="AR537" i="125"/>
  <c r="AR536" i="125"/>
  <c r="AR535" i="125"/>
  <c r="AR534" i="125"/>
  <c r="AR533" i="125"/>
  <c r="AR532" i="125"/>
  <c r="AR531" i="125"/>
  <c r="AR530" i="125"/>
  <c r="AR529" i="125"/>
  <c r="AR528" i="125"/>
  <c r="AR527" i="125"/>
  <c r="AR526" i="125"/>
  <c r="AR525" i="125"/>
  <c r="AR524" i="125"/>
  <c r="AR523" i="125"/>
  <c r="AR522" i="125"/>
  <c r="AR521" i="125"/>
  <c r="AR520" i="125"/>
  <c r="AR519" i="125"/>
  <c r="AR518" i="125"/>
  <c r="AR517" i="125"/>
  <c r="AR516" i="125"/>
  <c r="AR515" i="125"/>
  <c r="AR514" i="125"/>
  <c r="AR513" i="125"/>
  <c r="AR512" i="125"/>
  <c r="AR510" i="125"/>
  <c r="AR509" i="125"/>
  <c r="AR507" i="125"/>
  <c r="AR506" i="125"/>
  <c r="AR505" i="125"/>
  <c r="AR504" i="125"/>
  <c r="AR503" i="125"/>
  <c r="AR502" i="125"/>
  <c r="AR501" i="125"/>
  <c r="AR500" i="125"/>
  <c r="AR499" i="125"/>
  <c r="AR498" i="125"/>
  <c r="AR497" i="125"/>
  <c r="AR496" i="125"/>
  <c r="AR495" i="125"/>
  <c r="AR494" i="125"/>
  <c r="AR493" i="125"/>
  <c r="AR490" i="125"/>
  <c r="AR489" i="125"/>
  <c r="AR488" i="125"/>
  <c r="AR487" i="125"/>
  <c r="AR486" i="125"/>
  <c r="AR485" i="125"/>
  <c r="AR484" i="125"/>
  <c r="AR482" i="125"/>
  <c r="AR481" i="125"/>
  <c r="AR478" i="125"/>
  <c r="AR477" i="125"/>
  <c r="AR476" i="125"/>
  <c r="AR475" i="125"/>
  <c r="AR474" i="125"/>
  <c r="AR473" i="125"/>
  <c r="AR472" i="125"/>
  <c r="AR471" i="125"/>
  <c r="AR470" i="125"/>
  <c r="AR469" i="125"/>
  <c r="AR468" i="125"/>
  <c r="AR467" i="125"/>
  <c r="AR466" i="125"/>
  <c r="AR465" i="125"/>
  <c r="AR464" i="125"/>
  <c r="AR463" i="125"/>
  <c r="AR462" i="125"/>
  <c r="AR461" i="125"/>
  <c r="AR460" i="125"/>
  <c r="AR459" i="125"/>
  <c r="AR458" i="125"/>
  <c r="AR457" i="125"/>
  <c r="AR456" i="125"/>
  <c r="AR455" i="125"/>
  <c r="AR454" i="125"/>
  <c r="AR453" i="125"/>
  <c r="AR452" i="125"/>
  <c r="AR451" i="125"/>
  <c r="AR450" i="125"/>
  <c r="AR449" i="125"/>
  <c r="AR448" i="125"/>
  <c r="AR447" i="125"/>
  <c r="AR446" i="125"/>
  <c r="AR445" i="125"/>
  <c r="AR444" i="125"/>
  <c r="AR443" i="125"/>
  <c r="AR442" i="125"/>
  <c r="AR441" i="125"/>
  <c r="AR440" i="125"/>
  <c r="AR439" i="125"/>
  <c r="AR438" i="125"/>
  <c r="AR437" i="125"/>
  <c r="AR436" i="125"/>
  <c r="AR435" i="125"/>
  <c r="AR434" i="125"/>
  <c r="AR433" i="125"/>
  <c r="AR432" i="125"/>
  <c r="AR431" i="125"/>
  <c r="AR430" i="125"/>
  <c r="AR429" i="125"/>
  <c r="AR428" i="125"/>
  <c r="AR427" i="125"/>
  <c r="AR426" i="125"/>
  <c r="AR425" i="125"/>
  <c r="AR424" i="125"/>
  <c r="AR423" i="125"/>
  <c r="AR422" i="125"/>
  <c r="AR421" i="125"/>
  <c r="AR420" i="125"/>
  <c r="AR419" i="125"/>
  <c r="AR418" i="125"/>
  <c r="AR417" i="125"/>
  <c r="AR416" i="125"/>
  <c r="AR415" i="125"/>
  <c r="AR414" i="125"/>
  <c r="AR413" i="125"/>
  <c r="AR412" i="125"/>
  <c r="AR411" i="125"/>
  <c r="AR410" i="125"/>
  <c r="AR409" i="125"/>
  <c r="AR408" i="125"/>
  <c r="AR407" i="125"/>
  <c r="AR406" i="125"/>
  <c r="AR405" i="125"/>
  <c r="AR404" i="125"/>
  <c r="AR403" i="125"/>
  <c r="AR402" i="125"/>
  <c r="AR401" i="125"/>
  <c r="AR400" i="125"/>
  <c r="AR399" i="125"/>
  <c r="AR398" i="125"/>
  <c r="AR397" i="125"/>
  <c r="AR396" i="125"/>
  <c r="AR395" i="125"/>
  <c r="AR394" i="125"/>
  <c r="AR393" i="125"/>
  <c r="AR392" i="125"/>
  <c r="AR391" i="125"/>
  <c r="AR390" i="125"/>
  <c r="AR389" i="125"/>
  <c r="AR388" i="125"/>
  <c r="AR387" i="125"/>
  <c r="AR386" i="125"/>
  <c r="AR385" i="125"/>
  <c r="AR384" i="125"/>
  <c r="AR383" i="125"/>
  <c r="AR382" i="125"/>
  <c r="AR381" i="125"/>
  <c r="AR380" i="125"/>
  <c r="AR379" i="125"/>
  <c r="AR378" i="125"/>
  <c r="AR377" i="125"/>
  <c r="AR376" i="125"/>
  <c r="AR375" i="125"/>
  <c r="AR374" i="125"/>
  <c r="AR373" i="125"/>
  <c r="AR372" i="125"/>
  <c r="AR371" i="125"/>
  <c r="AR370" i="125"/>
  <c r="AR369" i="125"/>
  <c r="AR368" i="125"/>
  <c r="AR367" i="125"/>
  <c r="AR366" i="125"/>
  <c r="AR365" i="125"/>
  <c r="AR364" i="125"/>
  <c r="AR363" i="125"/>
  <c r="AR362" i="125"/>
  <c r="AR361" i="125"/>
  <c r="AR360" i="125"/>
  <c r="AR359" i="125"/>
  <c r="AR358" i="125"/>
  <c r="AR357" i="125"/>
  <c r="AR356" i="125"/>
  <c r="AR355" i="125"/>
  <c r="AR354" i="125"/>
  <c r="AR353" i="125"/>
  <c r="AR352" i="125"/>
  <c r="AR351" i="125"/>
  <c r="AR350" i="125"/>
  <c r="AR349" i="125"/>
  <c r="AR348" i="125"/>
  <c r="AR347" i="125"/>
  <c r="AR346" i="125"/>
  <c r="AR345" i="125"/>
  <c r="AR344" i="125"/>
  <c r="AR343" i="125"/>
  <c r="AR342" i="125"/>
  <c r="AR341" i="125"/>
  <c r="AR340" i="125"/>
  <c r="AR339" i="125"/>
  <c r="AR338" i="125"/>
  <c r="AR337" i="125"/>
  <c r="AR336" i="125"/>
  <c r="AR335" i="125"/>
  <c r="AR334" i="125"/>
  <c r="AR333" i="125"/>
  <c r="AR332" i="125"/>
  <c r="AR331" i="125"/>
  <c r="AR330" i="125"/>
  <c r="AR329" i="125"/>
  <c r="AR328" i="125"/>
  <c r="AR327" i="125"/>
  <c r="AR326" i="125"/>
  <c r="AR325" i="125"/>
  <c r="AR324" i="125"/>
  <c r="AR323" i="125"/>
  <c r="AR322" i="125"/>
  <c r="AR321" i="125"/>
  <c r="AR320" i="125"/>
  <c r="AR319" i="125"/>
  <c r="AR318" i="125"/>
  <c r="AR317" i="125"/>
  <c r="AR316" i="125"/>
  <c r="AR315" i="125"/>
  <c r="AR314" i="125"/>
  <c r="AR313" i="125"/>
  <c r="AR312" i="125"/>
  <c r="AR311" i="125"/>
  <c r="AR310" i="125"/>
  <c r="AR309" i="125"/>
  <c r="AR308" i="125"/>
  <c r="AR307" i="125"/>
  <c r="AR306" i="125"/>
  <c r="AR305" i="125"/>
  <c r="AR304" i="125"/>
  <c r="AR303" i="125"/>
  <c r="AR302" i="125"/>
  <c r="AR301" i="125"/>
  <c r="AR300" i="125"/>
  <c r="AR299" i="125"/>
  <c r="AR298" i="125"/>
  <c r="AR297" i="125"/>
  <c r="AR296" i="125"/>
  <c r="AR295" i="125"/>
  <c r="AR294" i="125"/>
  <c r="AR293" i="125"/>
  <c r="AR292" i="125"/>
  <c r="AR291" i="125"/>
  <c r="AR290" i="125"/>
  <c r="AR289" i="125"/>
  <c r="AR288" i="125"/>
  <c r="AR287" i="125"/>
  <c r="AR286" i="125"/>
  <c r="AR285" i="125"/>
  <c r="AR284" i="125"/>
  <c r="AR283" i="125"/>
  <c r="AR282" i="125"/>
  <c r="AR281" i="125"/>
  <c r="AR280" i="125"/>
  <c r="AR279" i="125"/>
  <c r="AR278" i="125"/>
  <c r="AR277" i="125"/>
  <c r="AR276" i="125"/>
  <c r="AR275" i="125"/>
  <c r="AR274" i="125"/>
  <c r="AR273" i="125"/>
  <c r="AR272" i="125"/>
  <c r="AR271" i="125"/>
  <c r="AR270" i="125"/>
  <c r="AR269" i="125"/>
  <c r="AR268" i="125"/>
  <c r="AR267" i="125"/>
  <c r="AR266" i="125"/>
  <c r="AR265" i="125"/>
  <c r="AR264" i="125"/>
  <c r="AR263" i="125"/>
  <c r="AR262" i="125"/>
  <c r="AR261" i="125"/>
  <c r="AR260" i="125"/>
  <c r="AR259" i="125"/>
  <c r="AR258" i="125"/>
  <c r="AR257" i="125"/>
  <c r="AR256" i="125"/>
  <c r="AR255" i="125"/>
  <c r="AR254" i="125"/>
  <c r="AR253" i="125"/>
  <c r="AR252" i="125"/>
  <c r="AR251" i="125"/>
  <c r="AR250" i="125"/>
  <c r="AR249" i="125"/>
  <c r="AR248" i="125"/>
  <c r="AR247" i="125"/>
  <c r="AR246" i="125"/>
  <c r="AR245" i="125"/>
  <c r="AR244" i="125"/>
  <c r="AR243" i="125"/>
  <c r="AR242" i="125"/>
  <c r="AR241" i="125"/>
  <c r="AR240" i="125"/>
  <c r="AR239" i="125"/>
  <c r="AR238" i="125"/>
  <c r="AR237" i="125"/>
  <c r="AR236" i="125"/>
  <c r="AR235" i="125"/>
  <c r="AR234" i="125"/>
  <c r="AR233" i="125"/>
  <c r="AR232" i="125"/>
  <c r="AR231" i="125"/>
  <c r="AR230" i="125"/>
  <c r="AR229" i="125"/>
  <c r="AR228" i="125"/>
  <c r="AR227" i="125"/>
  <c r="AR226" i="125"/>
  <c r="AR225" i="125"/>
  <c r="AR224" i="125"/>
  <c r="AR223" i="125"/>
  <c r="AR222" i="125"/>
  <c r="AR221" i="125"/>
  <c r="AR220" i="125"/>
  <c r="AR219" i="125"/>
  <c r="AR218" i="125"/>
  <c r="AR217" i="125"/>
  <c r="AR216" i="125"/>
  <c r="AR215" i="125"/>
  <c r="AR214" i="125"/>
  <c r="AR213" i="125"/>
  <c r="AR212" i="125"/>
  <c r="AR211" i="125"/>
  <c r="AR210" i="125"/>
  <c r="AR209" i="125"/>
  <c r="AR208" i="125"/>
  <c r="AR207" i="125"/>
  <c r="AR206" i="125"/>
  <c r="AR205" i="125"/>
  <c r="AR204" i="125"/>
  <c r="AR203" i="125"/>
  <c r="AR202" i="125"/>
  <c r="AR201" i="125"/>
  <c r="AR200" i="125"/>
  <c r="AR199" i="125"/>
  <c r="AR198" i="125"/>
  <c r="AR197" i="125"/>
  <c r="AR196" i="125"/>
  <c r="AR195" i="125"/>
  <c r="AR194" i="125"/>
  <c r="AR193" i="125"/>
  <c r="AR192" i="125"/>
  <c r="AR191" i="125"/>
  <c r="AR190" i="125"/>
  <c r="AR189" i="125"/>
  <c r="AR188" i="125"/>
  <c r="AR187" i="125"/>
  <c r="AR186" i="125"/>
  <c r="AR185" i="125"/>
  <c r="AR184" i="125"/>
  <c r="AR183" i="125"/>
  <c r="AR182" i="125"/>
  <c r="AR181" i="125"/>
  <c r="AR180" i="125"/>
  <c r="AR179" i="125"/>
  <c r="AR178" i="125"/>
  <c r="AR177" i="125"/>
  <c r="AR176" i="125"/>
  <c r="AR175" i="125"/>
  <c r="AR174" i="125"/>
  <c r="AR173" i="125"/>
  <c r="AR172" i="125"/>
  <c r="AR171" i="125"/>
  <c r="AR170" i="125"/>
  <c r="AR169" i="125"/>
  <c r="AR168" i="125"/>
  <c r="AR167" i="125"/>
  <c r="AR166" i="125"/>
  <c r="AR165" i="125"/>
  <c r="AR164" i="125"/>
  <c r="AR163" i="125"/>
  <c r="AR162" i="125"/>
  <c r="AR161" i="125"/>
  <c r="AR160" i="125"/>
  <c r="AR159" i="125"/>
  <c r="AR158" i="125"/>
  <c r="AR157" i="125"/>
  <c r="AR156" i="125"/>
  <c r="AR155" i="125"/>
  <c r="AR154" i="125"/>
  <c r="AR153" i="125"/>
  <c r="AR152" i="125"/>
  <c r="AR151" i="125"/>
  <c r="AR150" i="125"/>
  <c r="AR149" i="125"/>
  <c r="AR148" i="125"/>
  <c r="AR147" i="125"/>
  <c r="AR146" i="125"/>
  <c r="AR145" i="125"/>
  <c r="AR144" i="125"/>
  <c r="AR143" i="125"/>
  <c r="AR142" i="125"/>
  <c r="AR141" i="125"/>
  <c r="AR140" i="125"/>
  <c r="AR139" i="125"/>
  <c r="AR138" i="125"/>
  <c r="AR137" i="125"/>
  <c r="AR136" i="125"/>
  <c r="AR135" i="125"/>
  <c r="AR134" i="125"/>
  <c r="AR133" i="125"/>
  <c r="AR132" i="125"/>
  <c r="AR131" i="125"/>
  <c r="AR130" i="125"/>
  <c r="AR129" i="125"/>
  <c r="AR128" i="125"/>
  <c r="AR127" i="125"/>
  <c r="AR126" i="125"/>
  <c r="AR125" i="125"/>
  <c r="AR124" i="125"/>
  <c r="AR121" i="125"/>
  <c r="AR120" i="125"/>
  <c r="AR119" i="125"/>
  <c r="AR117" i="125"/>
  <c r="AR116" i="125"/>
  <c r="AR115" i="125"/>
  <c r="AR114" i="125"/>
  <c r="AR113" i="125"/>
  <c r="AR112" i="125"/>
  <c r="AR111" i="125"/>
  <c r="AR110" i="125"/>
  <c r="AR109" i="125"/>
  <c r="AR108" i="125"/>
  <c r="AR107" i="125"/>
  <c r="AR106" i="125"/>
  <c r="AR105" i="125"/>
  <c r="AR104" i="125"/>
  <c r="AR103" i="125"/>
  <c r="AR102" i="125"/>
  <c r="AR98" i="125"/>
  <c r="AR97" i="125"/>
  <c r="AR95" i="125"/>
  <c r="AR94" i="125"/>
  <c r="AR93" i="125"/>
  <c r="AR91" i="125"/>
  <c r="AR90" i="125"/>
  <c r="AR89" i="125"/>
  <c r="AR86" i="125"/>
  <c r="AR85" i="125"/>
  <c r="AR83" i="125"/>
  <c r="AR82" i="125"/>
  <c r="AR81" i="125"/>
  <c r="AR80" i="125"/>
  <c r="AR79" i="125"/>
  <c r="AR78" i="125"/>
  <c r="AR77" i="125"/>
  <c r="AR76" i="125"/>
  <c r="AR75" i="125"/>
  <c r="AR74" i="125"/>
  <c r="AR73" i="125"/>
  <c r="AR72" i="125"/>
  <c r="AR71" i="125"/>
  <c r="AR70" i="125"/>
  <c r="AR69" i="125"/>
  <c r="AR68" i="125"/>
  <c r="AR67" i="125"/>
  <c r="AR66" i="125"/>
  <c r="AR65" i="125"/>
  <c r="AR64" i="125"/>
  <c r="AR63" i="125"/>
  <c r="AR62" i="125"/>
  <c r="AR61" i="125"/>
  <c r="AR60" i="125"/>
  <c r="AR59" i="125"/>
  <c r="AR58" i="125"/>
  <c r="AR57" i="125"/>
  <c r="AR55" i="125"/>
  <c r="AR54" i="125"/>
  <c r="AR53" i="125"/>
  <c r="AR51" i="125"/>
  <c r="AR50" i="125"/>
  <c r="AR49" i="125"/>
  <c r="AR47" i="125"/>
  <c r="AR46" i="125"/>
  <c r="AR45" i="125"/>
  <c r="AR43" i="125"/>
  <c r="AR42" i="125"/>
  <c r="AR41" i="125"/>
  <c r="AR39" i="125"/>
  <c r="AR38" i="125"/>
  <c r="AR37" i="125"/>
  <c r="AR35" i="125"/>
  <c r="AR34" i="125"/>
  <c r="AR33" i="125"/>
  <c r="AR31" i="125"/>
  <c r="AR29" i="125"/>
  <c r="AR28" i="125"/>
  <c r="AR25" i="125"/>
  <c r="AN492" i="125"/>
  <c r="AP483" i="125"/>
  <c r="AS480" i="125"/>
  <c r="AQ92" i="125"/>
  <c r="AN88" i="125"/>
  <c r="AS84" i="125"/>
  <c r="AS492" i="125" l="1"/>
  <c r="G20" i="125"/>
  <c r="AP511" i="125"/>
  <c r="E20" i="125"/>
  <c r="AH87" i="125"/>
  <c r="AH22" i="125" s="1"/>
  <c r="AH15" i="125" s="1"/>
  <c r="R87" i="125"/>
  <c r="R22" i="125" s="1"/>
  <c r="R15" i="125" s="1"/>
  <c r="AD100" i="125"/>
  <c r="N100" i="125"/>
  <c r="Z479" i="125"/>
  <c r="Z99" i="125" s="1"/>
  <c r="Z16" i="125" s="1"/>
  <c r="J479" i="125"/>
  <c r="AC100" i="125"/>
  <c r="M100" i="125"/>
  <c r="M99" i="125" s="1"/>
  <c r="M16" i="125" s="1"/>
  <c r="Y479" i="125"/>
  <c r="I479" i="125"/>
  <c r="I99" i="125" s="1"/>
  <c r="I16" i="125" s="1"/>
  <c r="AF87" i="125"/>
  <c r="AF22" i="125" s="1"/>
  <c r="AF15" i="125" s="1"/>
  <c r="P87" i="125"/>
  <c r="AB100" i="125"/>
  <c r="L100" i="125"/>
  <c r="X479" i="125"/>
  <c r="H479" i="125"/>
  <c r="AG46" i="185"/>
  <c r="AN17" i="125"/>
  <c r="AS88" i="125"/>
  <c r="AQ492" i="125"/>
  <c r="H20" i="125"/>
  <c r="AQ20" i="125" s="1"/>
  <c r="AS123" i="125"/>
  <c r="AI19" i="125"/>
  <c r="AP19" i="125" s="1"/>
  <c r="L87" i="125"/>
  <c r="X100" i="125"/>
  <c r="X99" i="125" s="1"/>
  <c r="X16" i="125" s="1"/>
  <c r="H100" i="125"/>
  <c r="H99" i="125" s="1"/>
  <c r="H16" i="125" s="1"/>
  <c r="AJ479" i="125"/>
  <c r="AJ99" i="125" s="1"/>
  <c r="AJ16" i="125" s="1"/>
  <c r="AT123" i="125"/>
  <c r="AI479" i="125"/>
  <c r="S479" i="125"/>
  <c r="AQ17" i="125"/>
  <c r="AP123" i="125"/>
  <c r="T479" i="125"/>
  <c r="T99" i="125" s="1"/>
  <c r="T16" i="125" s="1"/>
  <c r="AN480" i="125"/>
  <c r="Z87" i="125"/>
  <c r="Z22" i="125" s="1"/>
  <c r="Z15" i="125" s="1"/>
  <c r="J87" i="125"/>
  <c r="J22" i="125" s="1"/>
  <c r="J15" i="125" s="1"/>
  <c r="AL100" i="125"/>
  <c r="AL99" i="125" s="1"/>
  <c r="AL16" i="125" s="1"/>
  <c r="V100" i="125"/>
  <c r="V99" i="125" s="1"/>
  <c r="V16" i="125" s="1"/>
  <c r="F100" i="125"/>
  <c r="AH479" i="125"/>
  <c r="AH99" i="125" s="1"/>
  <c r="AH16" i="125" s="1"/>
  <c r="R479" i="125"/>
  <c r="R99" i="125" s="1"/>
  <c r="R16" i="125" s="1"/>
  <c r="AQ123" i="125"/>
  <c r="AB87" i="125"/>
  <c r="AB22" i="125" s="1"/>
  <c r="AB15" i="125" s="1"/>
  <c r="AB14" i="125" s="1"/>
  <c r="AB21" i="125" s="1"/>
  <c r="D479" i="125"/>
  <c r="AQ480" i="125"/>
  <c r="AK100" i="125"/>
  <c r="U100" i="125"/>
  <c r="U99" i="125" s="1"/>
  <c r="U16" i="125" s="1"/>
  <c r="E100" i="125"/>
  <c r="AG479" i="125"/>
  <c r="Q479" i="125"/>
  <c r="Q99" i="125" s="1"/>
  <c r="Q16" i="125" s="1"/>
  <c r="K15" i="185"/>
  <c r="AF22" i="185"/>
  <c r="F15" i="185"/>
  <c r="AH22" i="185"/>
  <c r="S45" i="185"/>
  <c r="AG56" i="185"/>
  <c r="J15" i="185"/>
  <c r="AL22" i="185"/>
  <c r="G15" i="185"/>
  <c r="AI22" i="185"/>
  <c r="H15" i="185"/>
  <c r="AJ22" i="185"/>
  <c r="I15" i="185"/>
  <c r="AK22" i="185"/>
  <c r="E15" i="185"/>
  <c r="AG22" i="185"/>
  <c r="AN18" i="125"/>
  <c r="AK23" i="125"/>
  <c r="AK22" i="125" s="1"/>
  <c r="AK15" i="125" s="1"/>
  <c r="AG23" i="125"/>
  <c r="AC23" i="125"/>
  <c r="Y23" i="125"/>
  <c r="U23" i="125"/>
  <c r="U22" i="125" s="1"/>
  <c r="U15" i="125" s="1"/>
  <c r="Q23" i="125"/>
  <c r="AS23" i="125" s="1"/>
  <c r="M23" i="125"/>
  <c r="I23" i="125"/>
  <c r="AM23" i="125"/>
  <c r="AI23" i="125"/>
  <c r="AE23" i="125"/>
  <c r="AA23" i="125"/>
  <c r="W23" i="125"/>
  <c r="S23" i="125"/>
  <c r="AN23" i="125" s="1"/>
  <c r="O23" i="125"/>
  <c r="K23" i="125"/>
  <c r="G23" i="125"/>
  <c r="G22" i="125" s="1"/>
  <c r="G15" i="125" s="1"/>
  <c r="AN20" i="125"/>
  <c r="AQ18" i="125"/>
  <c r="AQ491" i="125"/>
  <c r="AK99" i="125"/>
  <c r="AK16" i="125" s="1"/>
  <c r="AG99" i="125"/>
  <c r="AG16" i="125" s="1"/>
  <c r="AC99" i="125"/>
  <c r="AC16" i="125" s="1"/>
  <c r="Y99" i="125"/>
  <c r="Y16" i="125" s="1"/>
  <c r="E99" i="125"/>
  <c r="E16" i="125" s="1"/>
  <c r="AD99" i="125"/>
  <c r="AD16" i="125" s="1"/>
  <c r="N99" i="125"/>
  <c r="N16" i="125" s="1"/>
  <c r="J99" i="125"/>
  <c r="J16" i="125" s="1"/>
  <c r="F99" i="125"/>
  <c r="F16" i="125" s="1"/>
  <c r="AF99" i="125"/>
  <c r="AF16" i="125" s="1"/>
  <c r="AB99" i="125"/>
  <c r="AB16" i="125" s="1"/>
  <c r="P99" i="125"/>
  <c r="P16" i="125" s="1"/>
  <c r="L99" i="125"/>
  <c r="L16" i="125" s="1"/>
  <c r="D99" i="125"/>
  <c r="D16" i="125" s="1"/>
  <c r="AM100" i="125"/>
  <c r="AM99" i="125" s="1"/>
  <c r="AM16" i="125" s="1"/>
  <c r="AI100" i="125"/>
  <c r="AI99" i="125" s="1"/>
  <c r="AI16" i="125" s="1"/>
  <c r="AE100" i="125"/>
  <c r="AE99" i="125" s="1"/>
  <c r="AE16" i="125" s="1"/>
  <c r="AA100" i="125"/>
  <c r="AA99" i="125" s="1"/>
  <c r="AA16" i="125" s="1"/>
  <c r="W100" i="125"/>
  <c r="W99" i="125" s="1"/>
  <c r="W16" i="125" s="1"/>
  <c r="S100" i="125"/>
  <c r="S99" i="125" s="1"/>
  <c r="S16" i="125" s="1"/>
  <c r="O100" i="125"/>
  <c r="O99" i="125" s="1"/>
  <c r="O16" i="125" s="1"/>
  <c r="K100" i="125"/>
  <c r="K99" i="125" s="1"/>
  <c r="K16" i="125" s="1"/>
  <c r="G100" i="125"/>
  <c r="G99" i="125" s="1"/>
  <c r="G16" i="125" s="1"/>
  <c r="AM87" i="125"/>
  <c r="AI87" i="125"/>
  <c r="AE87" i="125"/>
  <c r="AE22" i="125" s="1"/>
  <c r="AE15" i="125" s="1"/>
  <c r="AA87" i="125"/>
  <c r="AA22" i="125" s="1"/>
  <c r="AA15" i="125" s="1"/>
  <c r="W87" i="125"/>
  <c r="S87" i="125"/>
  <c r="O87" i="125"/>
  <c r="O22" i="125" s="1"/>
  <c r="O15" i="125" s="1"/>
  <c r="K87" i="125"/>
  <c r="G87" i="125"/>
  <c r="AP87" i="125" s="1"/>
  <c r="AK87" i="125"/>
  <c r="AG87" i="125"/>
  <c r="AG22" i="125" s="1"/>
  <c r="AG15" i="125" s="1"/>
  <c r="AC87" i="125"/>
  <c r="AC22" i="125" s="1"/>
  <c r="AC15" i="125" s="1"/>
  <c r="Y87" i="125"/>
  <c r="U87" i="125"/>
  <c r="Q87" i="125"/>
  <c r="Q22" i="125" s="1"/>
  <c r="Q15" i="125" s="1"/>
  <c r="M87" i="125"/>
  <c r="M22" i="125" s="1"/>
  <c r="M15" i="125" s="1"/>
  <c r="I87" i="125"/>
  <c r="E87" i="125"/>
  <c r="E22" i="125"/>
  <c r="E15" i="125" s="1"/>
  <c r="E14" i="125" s="1"/>
  <c r="E21" i="125" s="1"/>
  <c r="AJ22" i="125"/>
  <c r="AJ15" i="125" s="1"/>
  <c r="T22" i="125"/>
  <c r="T15" i="125" s="1"/>
  <c r="L22" i="125"/>
  <c r="L15" i="125" s="1"/>
  <c r="L14" i="125" s="1"/>
  <c r="L21" i="125" s="1"/>
  <c r="D22" i="125"/>
  <c r="D15" i="125" s="1"/>
  <c r="AL22" i="125"/>
  <c r="AL15" i="125" s="1"/>
  <c r="AD22" i="125"/>
  <c r="AD15" i="125" s="1"/>
  <c r="V22" i="125"/>
  <c r="V15" i="125" s="1"/>
  <c r="N22" i="125"/>
  <c r="N15" i="125" s="1"/>
  <c r="F22" i="125"/>
  <c r="F15" i="125" s="1"/>
  <c r="AM22" i="125"/>
  <c r="AM15" i="125" s="1"/>
  <c r="AI22" i="125"/>
  <c r="AI15" i="125" s="1"/>
  <c r="W22" i="125"/>
  <c r="W15" i="125" s="1"/>
  <c r="S22" i="125"/>
  <c r="S15" i="125" s="1"/>
  <c r="X22" i="125"/>
  <c r="X15" i="125" s="1"/>
  <c r="P22" i="125"/>
  <c r="P15" i="125" s="1"/>
  <c r="H22" i="125"/>
  <c r="H15" i="125" s="1"/>
  <c r="AS20" i="125"/>
  <c r="AS17" i="125"/>
  <c r="AT122" i="125"/>
  <c r="AQ27" i="125"/>
  <c r="AP30" i="125"/>
  <c r="AT30" i="125"/>
  <c r="AQ88" i="125"/>
  <c r="AT17" i="125"/>
  <c r="AQ19" i="125"/>
  <c r="AT20" i="125"/>
  <c r="AQ24" i="125"/>
  <c r="AT27" i="125"/>
  <c r="AN30" i="125"/>
  <c r="AS30" i="125"/>
  <c r="AQ96" i="125"/>
  <c r="AQ101" i="125"/>
  <c r="AP118" i="125"/>
  <c r="AQ122" i="125"/>
  <c r="AO123" i="125"/>
  <c r="AN483" i="125"/>
  <c r="AS483" i="125"/>
  <c r="AT491" i="125"/>
  <c r="AQ508" i="125"/>
  <c r="AN729" i="125"/>
  <c r="AS729" i="125"/>
  <c r="AN19" i="125"/>
  <c r="AS19" i="125"/>
  <c r="AQ23" i="125"/>
  <c r="AN24" i="125"/>
  <c r="AS24" i="125"/>
  <c r="AP92" i="125"/>
  <c r="AN96" i="125"/>
  <c r="AS96" i="125"/>
  <c r="AN101" i="125"/>
  <c r="AS101" i="125"/>
  <c r="AS122" i="125"/>
  <c r="AQ483" i="125"/>
  <c r="AN508" i="125"/>
  <c r="AS508" i="125"/>
  <c r="AO729" i="125"/>
  <c r="AT731" i="125"/>
  <c r="AN479" i="125"/>
  <c r="AO17" i="125"/>
  <c r="AR17" i="125" s="1"/>
  <c r="AO18" i="125"/>
  <c r="AO20" i="125"/>
  <c r="AP101" i="125"/>
  <c r="AO480" i="125"/>
  <c r="AR480" i="125" s="1"/>
  <c r="AT480" i="125"/>
  <c r="AO508" i="125"/>
  <c r="AT729" i="125"/>
  <c r="AQ118" i="125"/>
  <c r="AQ729" i="125"/>
  <c r="AP88" i="125"/>
  <c r="AT96" i="125"/>
  <c r="AO101" i="125"/>
  <c r="AP479" i="125"/>
  <c r="AN491" i="125"/>
  <c r="AT511" i="125"/>
  <c r="AO84" i="125"/>
  <c r="AR84" i="125" s="1"/>
  <c r="AO118" i="125"/>
  <c r="AT508" i="125"/>
  <c r="AP18" i="125"/>
  <c r="AP20" i="125"/>
  <c r="AP84" i="125"/>
  <c r="AP96" i="125"/>
  <c r="AN123" i="125"/>
  <c r="AO19" i="125"/>
  <c r="AT19" i="125"/>
  <c r="AO24" i="125"/>
  <c r="AT24" i="125"/>
  <c r="AO483" i="125"/>
  <c r="AT483" i="125"/>
  <c r="AO492" i="125"/>
  <c r="AR492" i="125" s="1"/>
  <c r="AT492" i="125"/>
  <c r="AO511" i="125"/>
  <c r="AT18" i="125"/>
  <c r="AT84" i="125"/>
  <c r="AT118" i="125"/>
  <c r="AP17" i="125"/>
  <c r="AP27" i="125"/>
  <c r="AN122" i="125"/>
  <c r="AP480" i="125"/>
  <c r="AP492" i="125"/>
  <c r="AP508" i="125"/>
  <c r="AP122" i="125"/>
  <c r="AH14" i="125" l="1"/>
  <c r="H14" i="125"/>
  <c r="H21" i="125" s="1"/>
  <c r="AQ100" i="125"/>
  <c r="AT87" i="125"/>
  <c r="AI14" i="125"/>
  <c r="X14" i="125"/>
  <c r="AO479" i="125"/>
  <c r="W14" i="125"/>
  <c r="N14" i="125"/>
  <c r="N21" i="125" s="1"/>
  <c r="S14" i="125"/>
  <c r="AT23" i="125"/>
  <c r="I22" i="125"/>
  <c r="I15" i="125" s="1"/>
  <c r="I14" i="125" s="1"/>
  <c r="I21" i="125" s="1"/>
  <c r="Y22" i="125"/>
  <c r="Y15" i="125" s="1"/>
  <c r="Y14" i="125" s="1"/>
  <c r="Y21" i="125" s="1"/>
  <c r="I14" i="185"/>
  <c r="AK15" i="185"/>
  <c r="G14" i="185"/>
  <c r="AI15" i="185"/>
  <c r="S16" i="185"/>
  <c r="AG45" i="185"/>
  <c r="K14" i="185"/>
  <c r="AF15" i="185"/>
  <c r="E14" i="185"/>
  <c r="AG15" i="185"/>
  <c r="H14" i="185"/>
  <c r="AJ15" i="185"/>
  <c r="J14" i="185"/>
  <c r="AL15" i="185"/>
  <c r="F14" i="185"/>
  <c r="AH15" i="185"/>
  <c r="AP100" i="125"/>
  <c r="S21" i="125"/>
  <c r="AK14" i="125"/>
  <c r="AK21" i="125" s="1"/>
  <c r="Z14" i="125"/>
  <c r="U14" i="125"/>
  <c r="J14" i="125"/>
  <c r="J21" i="125" s="1"/>
  <c r="F14" i="125"/>
  <c r="AL14" i="125"/>
  <c r="AF14" i="125"/>
  <c r="V14" i="125"/>
  <c r="V21" i="125" s="1"/>
  <c r="Q14" i="125"/>
  <c r="AG14" i="125"/>
  <c r="AG21" i="125" s="1"/>
  <c r="O14" i="125"/>
  <c r="O21" i="125" s="1"/>
  <c r="AE14" i="125"/>
  <c r="AE21" i="125" s="1"/>
  <c r="AH21" i="125"/>
  <c r="D14" i="125"/>
  <c r="AC14" i="125"/>
  <c r="AC21" i="125" s="1"/>
  <c r="P14" i="125"/>
  <c r="R14" i="125"/>
  <c r="AJ14" i="125"/>
  <c r="M14" i="125"/>
  <c r="AA14" i="125"/>
  <c r="AA21" i="125" s="1"/>
  <c r="AD14" i="125"/>
  <c r="T14" i="125"/>
  <c r="W21" i="125"/>
  <c r="Z21" i="125"/>
  <c r="G14" i="125"/>
  <c r="AM14" i="125"/>
  <c r="X21" i="125"/>
  <c r="AI21" i="125"/>
  <c r="AN87" i="125"/>
  <c r="AS87" i="125"/>
  <c r="K22" i="125"/>
  <c r="K15" i="125" s="1"/>
  <c r="K14" i="125" s="1"/>
  <c r="AR479" i="125"/>
  <c r="AR24" i="125"/>
  <c r="AR18" i="125"/>
  <c r="AR483" i="125"/>
  <c r="AR19" i="125"/>
  <c r="AR20" i="125"/>
  <c r="AS491" i="125"/>
  <c r="AS18" i="125"/>
  <c r="AO23" i="125"/>
  <c r="AR23" i="125" s="1"/>
  <c r="AR101" i="125"/>
  <c r="AR729" i="125"/>
  <c r="AR508" i="125"/>
  <c r="AQ99" i="125"/>
  <c r="AQ479" i="125"/>
  <c r="AT88" i="125"/>
  <c r="AO731" i="125"/>
  <c r="AR731" i="125" s="1"/>
  <c r="AN100" i="125"/>
  <c r="AP491" i="125"/>
  <c r="AP23" i="125"/>
  <c r="AR118" i="125"/>
  <c r="AR511" i="125"/>
  <c r="AR123" i="125"/>
  <c r="AO27" i="125"/>
  <c r="AR27" i="125" s="1"/>
  <c r="AS100" i="125"/>
  <c r="AT99" i="125"/>
  <c r="AO30" i="125"/>
  <c r="AR30" i="125" s="1"/>
  <c r="AO92" i="125"/>
  <c r="AR92" i="125" s="1"/>
  <c r="AO96" i="125"/>
  <c r="AR96" i="125" s="1"/>
  <c r="AO491" i="125"/>
  <c r="AR491" i="125" s="1"/>
  <c r="AN22" i="125"/>
  <c r="AN99" i="125"/>
  <c r="AS479" i="125"/>
  <c r="AO122" i="125"/>
  <c r="AT100" i="125"/>
  <c r="AO88" i="125"/>
  <c r="AR88" i="125" s="1"/>
  <c r="AQ22" i="125"/>
  <c r="AQ87" i="125"/>
  <c r="AT479" i="125"/>
  <c r="AS22" i="125"/>
  <c r="AO100" i="125"/>
  <c r="AR100" i="125" s="1"/>
  <c r="AO87" i="125"/>
  <c r="AR87" i="125" s="1"/>
  <c r="J21" i="185" l="1"/>
  <c r="AL21" i="185" s="1"/>
  <c r="AL14" i="185"/>
  <c r="E21" i="185"/>
  <c r="AG16" i="185"/>
  <c r="S14" i="185"/>
  <c r="S21" i="185" s="1"/>
  <c r="I21" i="185"/>
  <c r="AK21" i="185" s="1"/>
  <c r="AK14" i="185"/>
  <c r="F21" i="185"/>
  <c r="AH21" i="185" s="1"/>
  <c r="AH14" i="185"/>
  <c r="H21" i="185"/>
  <c r="AJ21" i="185" s="1"/>
  <c r="AJ14" i="185"/>
  <c r="K21" i="185"/>
  <c r="AF21" i="185" s="1"/>
  <c r="AF14" i="185"/>
  <c r="G21" i="185"/>
  <c r="AI21" i="185" s="1"/>
  <c r="AI14" i="185"/>
  <c r="AT22" i="125"/>
  <c r="Q21" i="125"/>
  <c r="U21" i="125"/>
  <c r="AF21" i="125"/>
  <c r="D21" i="125"/>
  <c r="AD21" i="125"/>
  <c r="F21" i="125"/>
  <c r="T21" i="125"/>
  <c r="AL21" i="125"/>
  <c r="P21" i="125"/>
  <c r="AJ21" i="125"/>
  <c r="M21" i="125"/>
  <c r="R21" i="125"/>
  <c r="G21" i="125"/>
  <c r="AM21" i="125"/>
  <c r="K21" i="125"/>
  <c r="AR122" i="125"/>
  <c r="AO22" i="125"/>
  <c r="AR22" i="125" s="1"/>
  <c r="AP22" i="125"/>
  <c r="AP99" i="125"/>
  <c r="AN16" i="125"/>
  <c r="AN15" i="125"/>
  <c r="AT16" i="125"/>
  <c r="AS99" i="125"/>
  <c r="AS15" i="125"/>
  <c r="AT15" i="125"/>
  <c r="AG21" i="185" l="1"/>
  <c r="AG14" i="185"/>
  <c r="AO15" i="125"/>
  <c r="AP16" i="125"/>
  <c r="AQ16" i="125"/>
  <c r="AP15" i="125"/>
  <c r="AQ15" i="125"/>
  <c r="AS16" i="125"/>
  <c r="AQ14" i="125"/>
  <c r="AO99" i="125"/>
  <c r="AR99" i="125" s="1"/>
  <c r="AN14" i="125"/>
  <c r="AO16" i="125"/>
  <c r="AR16" i="125" s="1"/>
  <c r="AR15" i="125" l="1"/>
  <c r="AP14" i="125"/>
  <c r="AT21" i="125"/>
  <c r="AS14" i="125"/>
  <c r="AQ21" i="125"/>
  <c r="AT14" i="125"/>
  <c r="AN21" i="125"/>
  <c r="AO14" i="125" l="1"/>
  <c r="AO21" i="125"/>
  <c r="AR21" i="125" s="1"/>
  <c r="AP21" i="125"/>
  <c r="AS21" i="125"/>
  <c r="AR14" i="125" l="1"/>
  <c r="AA44" i="184" l="1"/>
  <c r="Z44" i="184"/>
  <c r="Y44" i="184"/>
  <c r="X44" i="184"/>
  <c r="W44" i="184"/>
  <c r="V44" i="184"/>
  <c r="U44" i="184"/>
  <c r="U16" i="184" s="1"/>
  <c r="U14" i="184" s="1"/>
  <c r="U21" i="184" s="1"/>
  <c r="T44" i="184"/>
  <c r="S44" i="184"/>
  <c r="R44" i="184"/>
  <c r="Q44" i="184"/>
  <c r="Q16" i="184" s="1"/>
  <c r="Q14" i="184" s="1"/>
  <c r="Q21" i="184" s="1"/>
  <c r="P44" i="184"/>
  <c r="M16" i="184"/>
  <c r="M14" i="184" s="1"/>
  <c r="M21" i="184" s="1"/>
  <c r="I16" i="184"/>
  <c r="I14" i="184" s="1"/>
  <c r="I21" i="184" s="1"/>
  <c r="E16" i="184"/>
  <c r="E14" i="184" s="1"/>
  <c r="E21" i="184" s="1"/>
  <c r="Y16" i="184"/>
  <c r="Y14" i="184" s="1"/>
  <c r="Y21" i="184" s="1"/>
  <c r="N16" i="184"/>
  <c r="N14" i="184" s="1"/>
  <c r="N21" i="184" s="1"/>
  <c r="L16" i="184"/>
  <c r="L14" i="184" s="1"/>
  <c r="L21" i="184" s="1"/>
  <c r="H16" i="184"/>
  <c r="H14" i="184" s="1"/>
  <c r="H21" i="184" s="1"/>
  <c r="F16" i="184"/>
  <c r="F14" i="184" s="1"/>
  <c r="F21" i="184" s="1"/>
  <c r="D16" i="184"/>
  <c r="D14" i="184" s="1"/>
  <c r="D21" i="184" s="1"/>
  <c r="V16" i="184"/>
  <c r="V14" i="184" s="1"/>
  <c r="V21" i="184" s="1"/>
  <c r="T16" i="184"/>
  <c r="T14" i="184" s="1"/>
  <c r="T21" i="184" s="1"/>
  <c r="J16" i="184"/>
  <c r="J14" i="184" s="1"/>
  <c r="J21" i="184" s="1"/>
  <c r="R16" i="184" l="1"/>
  <c r="R14" i="184" s="1"/>
  <c r="R21" i="184" s="1"/>
  <c r="X16" i="184"/>
  <c r="X14" i="184" s="1"/>
  <c r="X21" i="184" s="1"/>
  <c r="P16" i="184"/>
  <c r="P14" i="184" s="1"/>
  <c r="P21" i="184" s="1"/>
  <c r="K16" i="184"/>
  <c r="K14" i="184" s="1"/>
  <c r="K21" i="184" s="1"/>
  <c r="S16" i="184"/>
  <c r="S14" i="184" s="1"/>
  <c r="S21" i="184" s="1"/>
  <c r="AA16" i="184"/>
  <c r="AA14" i="184" s="1"/>
  <c r="AA21" i="184" s="1"/>
  <c r="O16" i="184" l="1"/>
  <c r="O14" i="184" s="1"/>
  <c r="O21" i="184" s="1"/>
  <c r="Z16" i="184"/>
  <c r="Z14" i="184" s="1"/>
  <c r="Z21" i="184" s="1"/>
  <c r="W16" i="184"/>
  <c r="W14" i="184" s="1"/>
  <c r="W21" i="184" s="1"/>
  <c r="G16" i="184"/>
  <c r="G14" i="184" s="1"/>
  <c r="G21" i="184" s="1"/>
  <c r="AA22" i="183"/>
  <c r="AA15" i="183" s="1"/>
  <c r="AA14" i="183" s="1"/>
  <c r="AA21" i="183" s="1"/>
  <c r="Z22" i="183"/>
  <c r="Z15" i="183" s="1"/>
  <c r="Z14" i="183" s="1"/>
  <c r="Z21" i="183" s="1"/>
  <c r="Y22" i="183"/>
  <c r="Y15" i="183" s="1"/>
  <c r="Y14" i="183" s="1"/>
  <c r="Y21" i="183" s="1"/>
  <c r="X22" i="183"/>
  <c r="X15" i="183" s="1"/>
  <c r="X14" i="183" s="1"/>
  <c r="X21" i="183" s="1"/>
  <c r="W22" i="183"/>
  <c r="W15" i="183" s="1"/>
  <c r="W14" i="183" s="1"/>
  <c r="W21" i="183" s="1"/>
  <c r="V22" i="183"/>
  <c r="V15" i="183" s="1"/>
  <c r="V14" i="183" s="1"/>
  <c r="V21" i="183" s="1"/>
  <c r="U22" i="183"/>
  <c r="U15" i="183" s="1"/>
  <c r="U14" i="183" s="1"/>
  <c r="U21" i="183" s="1"/>
  <c r="T22" i="183"/>
  <c r="T15" i="183" s="1"/>
  <c r="T14" i="183" s="1"/>
  <c r="T21" i="183" s="1"/>
  <c r="S22" i="183"/>
  <c r="S15" i="183" s="1"/>
  <c r="S14" i="183" s="1"/>
  <c r="S21" i="183" s="1"/>
  <c r="R22" i="183"/>
  <c r="R15" i="183" s="1"/>
  <c r="R14" i="183" s="1"/>
  <c r="R21" i="183" s="1"/>
  <c r="Q22" i="183"/>
  <c r="Q15" i="183" s="1"/>
  <c r="Q14" i="183" s="1"/>
  <c r="Q21" i="183" s="1"/>
  <c r="P22" i="183"/>
  <c r="P15" i="183" s="1"/>
  <c r="P14" i="183" s="1"/>
  <c r="P21" i="183" s="1"/>
  <c r="O22" i="183"/>
  <c r="O15" i="183" s="1"/>
  <c r="O14" i="183" s="1"/>
  <c r="O21" i="183" s="1"/>
  <c r="N22" i="183"/>
  <c r="N15" i="183" s="1"/>
  <c r="N14" i="183" s="1"/>
  <c r="N21" i="183" s="1"/>
  <c r="M22" i="183"/>
  <c r="M15" i="183" s="1"/>
  <c r="M14" i="183" s="1"/>
  <c r="M21" i="183" s="1"/>
  <c r="L22" i="183"/>
  <c r="L15" i="183" s="1"/>
  <c r="L14" i="183" s="1"/>
  <c r="L21" i="183" s="1"/>
  <c r="K22" i="183"/>
  <c r="K15" i="183" s="1"/>
  <c r="K14" i="183" s="1"/>
  <c r="K21" i="183" s="1"/>
  <c r="J22" i="183"/>
  <c r="J15" i="183" s="1"/>
  <c r="J14" i="183" s="1"/>
  <c r="J21" i="183" s="1"/>
  <c r="I22" i="183"/>
  <c r="I15" i="183" s="1"/>
  <c r="I14" i="183" s="1"/>
  <c r="I21" i="183" s="1"/>
  <c r="H22" i="183"/>
  <c r="H15" i="183" s="1"/>
  <c r="H14" i="183" s="1"/>
  <c r="H21" i="183" s="1"/>
  <c r="G22" i="183"/>
  <c r="G15" i="183" s="1"/>
  <c r="G14" i="183" s="1"/>
  <c r="G21" i="183" s="1"/>
  <c r="F22" i="183"/>
  <c r="F15" i="183" s="1"/>
  <c r="F14" i="183" s="1"/>
  <c r="F21" i="183" s="1"/>
  <c r="E22" i="183"/>
  <c r="E15" i="183" s="1"/>
  <c r="E14" i="183" s="1"/>
  <c r="E21" i="183" s="1"/>
  <c r="D22" i="183" l="1"/>
  <c r="D15" i="183" s="1"/>
  <c r="D16" i="183"/>
  <c r="D14" i="183" l="1"/>
  <c r="D21" i="183" s="1"/>
  <c r="AA44" i="182"/>
  <c r="Z44" i="182"/>
  <c r="Z16" i="182" s="1"/>
  <c r="Z14" i="182" s="1"/>
  <c r="Y44" i="182"/>
  <c r="X44" i="182"/>
  <c r="X16" i="182" s="1"/>
  <c r="X14" i="182" s="1"/>
  <c r="W44" i="182"/>
  <c r="W16" i="182" s="1"/>
  <c r="W14" i="182" s="1"/>
  <c r="V44" i="182"/>
  <c r="V16" i="182" s="1"/>
  <c r="V14" i="182" s="1"/>
  <c r="U44" i="182"/>
  <c r="U16" i="182" s="1"/>
  <c r="U14" i="182" s="1"/>
  <c r="T44" i="182"/>
  <c r="T16" i="182" s="1"/>
  <c r="T14" i="182" s="1"/>
  <c r="S44" i="182"/>
  <c r="S16" i="182" s="1"/>
  <c r="S14" i="182" s="1"/>
  <c r="R44" i="182"/>
  <c r="R16" i="182" s="1"/>
  <c r="R14" i="182" s="1"/>
  <c r="Q44" i="182"/>
  <c r="Q16" i="182" s="1"/>
  <c r="Q14" i="182" s="1"/>
  <c r="P44" i="182"/>
  <c r="P16" i="182" s="1"/>
  <c r="P14" i="182" s="1"/>
  <c r="N16" i="182"/>
  <c r="N14" i="182" s="1"/>
  <c r="L16" i="182"/>
  <c r="L14" i="182" s="1"/>
  <c r="J16" i="182"/>
  <c r="J14" i="182" s="1"/>
  <c r="H16" i="182"/>
  <c r="H14" i="182" s="1"/>
  <c r="F16" i="182"/>
  <c r="F14" i="182" s="1"/>
  <c r="AA16" i="182"/>
  <c r="AA14" i="182" s="1"/>
  <c r="Y16" i="182"/>
  <c r="Y14" i="182" s="1"/>
  <c r="O16" i="182"/>
  <c r="O14" i="182" s="1"/>
  <c r="M16" i="182"/>
  <c r="M14" i="182" s="1"/>
  <c r="K16" i="182"/>
  <c r="K14" i="182" s="1"/>
  <c r="I16" i="182"/>
  <c r="I14" i="182" s="1"/>
  <c r="G16" i="182"/>
  <c r="G14" i="182" s="1"/>
  <c r="E16" i="182"/>
  <c r="E14" i="182" s="1"/>
  <c r="Q21" i="182" l="1"/>
  <c r="E21" i="182"/>
  <c r="K21" i="182"/>
  <c r="S21" i="182"/>
  <c r="AA21" i="182"/>
  <c r="I21" i="182"/>
  <c r="G21" i="182"/>
  <c r="O21" i="182"/>
  <c r="W21" i="182"/>
  <c r="Y21" i="182"/>
  <c r="M21" i="182"/>
  <c r="U21" i="182"/>
  <c r="H21" i="182"/>
  <c r="L21" i="182"/>
  <c r="P21" i="182"/>
  <c r="T21" i="182"/>
  <c r="X21" i="182"/>
  <c r="F21" i="182"/>
  <c r="J21" i="182"/>
  <c r="N21" i="182"/>
  <c r="R21" i="182"/>
  <c r="V21" i="182"/>
  <c r="Z21" i="182"/>
  <c r="D15" i="182"/>
  <c r="D14" i="182" s="1"/>
  <c r="AA20" i="181"/>
  <c r="Z20" i="181"/>
  <c r="Y20" i="181"/>
  <c r="X20" i="181"/>
  <c r="W20" i="181"/>
  <c r="V20" i="181"/>
  <c r="U20" i="181"/>
  <c r="T20" i="181"/>
  <c r="S20" i="181"/>
  <c r="R20" i="181"/>
  <c r="Q20" i="181"/>
  <c r="P20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AA18" i="181"/>
  <c r="Z18" i="181"/>
  <c r="Y18" i="181"/>
  <c r="X18" i="181"/>
  <c r="W18" i="181"/>
  <c r="V18" i="181"/>
  <c r="U18" i="181"/>
  <c r="T18" i="181"/>
  <c r="S18" i="181"/>
  <c r="R18" i="181"/>
  <c r="Q18" i="181"/>
  <c r="P18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AA17" i="181"/>
  <c r="Z17" i="181"/>
  <c r="Y17" i="181"/>
  <c r="X17" i="181"/>
  <c r="W17" i="181"/>
  <c r="V17" i="181"/>
  <c r="U17" i="181"/>
  <c r="T17" i="181"/>
  <c r="S17" i="181"/>
  <c r="R17" i="181"/>
  <c r="Q17" i="181"/>
  <c r="P17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AA206" i="181"/>
  <c r="AA205" i="181" s="1"/>
  <c r="Z206" i="181"/>
  <c r="Y206" i="181"/>
  <c r="X206" i="181"/>
  <c r="W206" i="181"/>
  <c r="W205" i="181" s="1"/>
  <c r="V206" i="181"/>
  <c r="U206" i="181"/>
  <c r="T206" i="181"/>
  <c r="S206" i="181"/>
  <c r="S205" i="181" s="1"/>
  <c r="R206" i="181"/>
  <c r="Q206" i="181"/>
  <c r="P206" i="181"/>
  <c r="O206" i="181"/>
  <c r="O205" i="181" s="1"/>
  <c r="N206" i="181"/>
  <c r="M206" i="181"/>
  <c r="M205" i="181" s="1"/>
  <c r="K206" i="181"/>
  <c r="K205" i="181" s="1"/>
  <c r="J206" i="181"/>
  <c r="J205" i="181" s="1"/>
  <c r="I206" i="181"/>
  <c r="I205" i="181" s="1"/>
  <c r="H206" i="181"/>
  <c r="G206" i="181"/>
  <c r="G205" i="181" s="1"/>
  <c r="F206" i="181"/>
  <c r="F205" i="181" s="1"/>
  <c r="E206" i="181"/>
  <c r="E205" i="181" s="1"/>
  <c r="Z205" i="181"/>
  <c r="Y205" i="181"/>
  <c r="X205" i="181"/>
  <c r="V205" i="181"/>
  <c r="U205" i="181"/>
  <c r="T205" i="181"/>
  <c r="R205" i="181"/>
  <c r="Q205" i="181"/>
  <c r="P205" i="181"/>
  <c r="N205" i="181"/>
  <c r="L205" i="181"/>
  <c r="H205" i="181"/>
  <c r="P197" i="181"/>
  <c r="O197" i="181"/>
  <c r="N197" i="181"/>
  <c r="M197" i="181"/>
  <c r="L197" i="181"/>
  <c r="K197" i="181"/>
  <c r="J197" i="181"/>
  <c r="J194" i="181" s="1"/>
  <c r="I197" i="181"/>
  <c r="H197" i="181"/>
  <c r="G197" i="181"/>
  <c r="E197" i="181"/>
  <c r="AA195" i="181"/>
  <c r="Z195" i="181"/>
  <c r="Y195" i="181"/>
  <c r="Y194" i="181" s="1"/>
  <c r="X195" i="181"/>
  <c r="X194" i="181" s="1"/>
  <c r="W195" i="181"/>
  <c r="W194" i="181" s="1"/>
  <c r="V195" i="181"/>
  <c r="V194" i="181" s="1"/>
  <c r="U195" i="181"/>
  <c r="U194" i="181" s="1"/>
  <c r="T195" i="181"/>
  <c r="T194" i="181" s="1"/>
  <c r="S195" i="181"/>
  <c r="S194" i="181" s="1"/>
  <c r="R195" i="181"/>
  <c r="R194" i="181" s="1"/>
  <c r="Q195" i="181"/>
  <c r="Q194" i="181" s="1"/>
  <c r="P195" i="181"/>
  <c r="O195" i="181"/>
  <c r="O194" i="181" s="1"/>
  <c r="N195" i="181"/>
  <c r="N194" i="181" s="1"/>
  <c r="M195" i="181"/>
  <c r="M194" i="181" s="1"/>
  <c r="L195" i="181"/>
  <c r="K195" i="181"/>
  <c r="K194" i="181" s="1"/>
  <c r="I195" i="181"/>
  <c r="I194" i="181" s="1"/>
  <c r="H195" i="181"/>
  <c r="G195" i="181"/>
  <c r="F195" i="181"/>
  <c r="F194" i="181" s="1"/>
  <c r="E195" i="181"/>
  <c r="D16" i="181"/>
  <c r="AA23" i="181"/>
  <c r="Z23" i="181"/>
  <c r="Y23" i="181"/>
  <c r="Y22" i="181" s="1"/>
  <c r="Y15" i="181" s="1"/>
  <c r="X23" i="181"/>
  <c r="X22" i="181" s="1"/>
  <c r="X15" i="181" s="1"/>
  <c r="W23" i="181"/>
  <c r="W22" i="181" s="1"/>
  <c r="W15" i="181" s="1"/>
  <c r="V23" i="181"/>
  <c r="V22" i="181" s="1"/>
  <c r="V15" i="181" s="1"/>
  <c r="U23" i="181"/>
  <c r="U22" i="181" s="1"/>
  <c r="U15" i="181" s="1"/>
  <c r="T23" i="181"/>
  <c r="T22" i="181" s="1"/>
  <c r="T15" i="181" s="1"/>
  <c r="S23" i="181"/>
  <c r="S22" i="181" s="1"/>
  <c r="S15" i="181" s="1"/>
  <c r="R23" i="181"/>
  <c r="R22" i="181" s="1"/>
  <c r="R15" i="181" s="1"/>
  <c r="Q23" i="181"/>
  <c r="Q22" i="181" s="1"/>
  <c r="Q15" i="181" s="1"/>
  <c r="P23" i="181"/>
  <c r="P22" i="181" s="1"/>
  <c r="P15" i="181" s="1"/>
  <c r="O23" i="181"/>
  <c r="O22" i="181" s="1"/>
  <c r="O15" i="181" s="1"/>
  <c r="N23" i="181"/>
  <c r="N22" i="181" s="1"/>
  <c r="N15" i="181" s="1"/>
  <c r="M23" i="181"/>
  <c r="M22" i="181" s="1"/>
  <c r="M15" i="181" s="1"/>
  <c r="L23" i="181"/>
  <c r="L22" i="181" s="1"/>
  <c r="L15" i="181" s="1"/>
  <c r="K23" i="181"/>
  <c r="K22" i="181" s="1"/>
  <c r="K15" i="181" s="1"/>
  <c r="J23" i="181"/>
  <c r="J22" i="181" s="1"/>
  <c r="J15" i="181" s="1"/>
  <c r="I23" i="181"/>
  <c r="I22" i="181" s="1"/>
  <c r="I15" i="181" s="1"/>
  <c r="H23" i="181"/>
  <c r="H22" i="181" s="1"/>
  <c r="H15" i="181" s="1"/>
  <c r="G23" i="181"/>
  <c r="G22" i="181" s="1"/>
  <c r="G15" i="181" s="1"/>
  <c r="F23" i="181"/>
  <c r="F22" i="181" s="1"/>
  <c r="F15" i="181" s="1"/>
  <c r="E23" i="181"/>
  <c r="E22" i="181" s="1"/>
  <c r="E15" i="181" s="1"/>
  <c r="D23" i="181"/>
  <c r="D22" i="181" s="1"/>
  <c r="D15" i="181" s="1"/>
  <c r="N45" i="181" l="1"/>
  <c r="N16" i="181" s="1"/>
  <c r="T45" i="181"/>
  <c r="T16" i="181" s="1"/>
  <c r="E194" i="181"/>
  <c r="G194" i="181"/>
  <c r="X45" i="181"/>
  <c r="N14" i="181"/>
  <c r="N21" i="181" s="1"/>
  <c r="M45" i="181"/>
  <c r="M16" i="181" s="1"/>
  <c r="Y45" i="181"/>
  <c r="Y16" i="181" s="1"/>
  <c r="Y14" i="181" s="1"/>
  <c r="Y21" i="181" s="1"/>
  <c r="M14" i="181"/>
  <c r="M21" i="181" s="1"/>
  <c r="H194" i="181"/>
  <c r="H45" i="181" s="1"/>
  <c r="H16" i="181" s="1"/>
  <c r="H14" i="181" s="1"/>
  <c r="H21" i="181" s="1"/>
  <c r="Q45" i="181"/>
  <c r="Q16" i="181" s="1"/>
  <c r="Q14" i="181" s="1"/>
  <c r="Q21" i="181" s="1"/>
  <c r="U45" i="181"/>
  <c r="U16" i="181" s="1"/>
  <c r="U14" i="181" s="1"/>
  <c r="U21" i="181" s="1"/>
  <c r="L194" i="181"/>
  <c r="L45" i="181" s="1"/>
  <c r="L16" i="181" s="1"/>
  <c r="L14" i="181" s="1"/>
  <c r="L21" i="181" s="1"/>
  <c r="P194" i="181"/>
  <c r="P45" i="181" s="1"/>
  <c r="P16" i="181" s="1"/>
  <c r="P14" i="181" s="1"/>
  <c r="P21" i="181" s="1"/>
  <c r="J45" i="181"/>
  <c r="J16" i="181" s="1"/>
  <c r="J14" i="181" s="1"/>
  <c r="J21" i="181" s="1"/>
  <c r="F45" i="181"/>
  <c r="F16" i="181" s="1"/>
  <c r="F14" i="181" s="1"/>
  <c r="F21" i="181" s="1"/>
  <c r="O45" i="181"/>
  <c r="S45" i="181"/>
  <c r="W45" i="181"/>
  <c r="W16" i="181" s="1"/>
  <c r="W14" i="181" s="1"/>
  <c r="W21" i="181" s="1"/>
  <c r="D21" i="182"/>
  <c r="R45" i="181"/>
  <c r="R16" i="181" s="1"/>
  <c r="R14" i="181"/>
  <c r="R21" i="181" s="1"/>
  <c r="G45" i="181"/>
  <c r="G16" i="181" s="1"/>
  <c r="G14" i="181" s="1"/>
  <c r="G21" i="181" s="1"/>
  <c r="E45" i="181"/>
  <c r="E16" i="181" s="1"/>
  <c r="E14" i="181" s="1"/>
  <c r="E21" i="181" s="1"/>
  <c r="I45" i="181"/>
  <c r="I16" i="181" s="1"/>
  <c r="I14" i="181" s="1"/>
  <c r="I21" i="181" s="1"/>
  <c r="V45" i="181"/>
  <c r="V16" i="181" s="1"/>
  <c r="V14" i="181" s="1"/>
  <c r="V21" i="181" s="1"/>
  <c r="K45" i="181"/>
  <c r="K16" i="181" s="1"/>
  <c r="K14" i="181" s="1"/>
  <c r="K21" i="181" s="1"/>
  <c r="AA22" i="181"/>
  <c r="Z194" i="181"/>
  <c r="Z22" i="181"/>
  <c r="AA194" i="181"/>
  <c r="O16" i="181"/>
  <c r="O14" i="181" s="1"/>
  <c r="O21" i="181" s="1"/>
  <c r="S16" i="181"/>
  <c r="S14" i="181" s="1"/>
  <c r="S21" i="181" s="1"/>
  <c r="D14" i="181"/>
  <c r="D21" i="181" s="1"/>
  <c r="T14" i="181"/>
  <c r="T21" i="181" s="1"/>
  <c r="X16" i="181"/>
  <c r="X14" i="181" s="1"/>
  <c r="X21" i="181" s="1"/>
  <c r="Z15" i="181" l="1"/>
  <c r="AA15" i="181"/>
  <c r="AA45" i="181"/>
  <c r="Z45" i="181"/>
  <c r="F338" i="180"/>
  <c r="F331" i="180" s="1"/>
  <c r="F20" i="180" s="1"/>
  <c r="D338" i="180"/>
  <c r="D331" i="180" s="1"/>
  <c r="D20" i="180" s="1"/>
  <c r="AA69" i="180"/>
  <c r="AA16" i="180" s="1"/>
  <c r="AA14" i="180" s="1"/>
  <c r="AA21" i="180" s="1"/>
  <c r="Z69" i="180"/>
  <c r="Y69" i="180"/>
  <c r="Y16" i="180" s="1"/>
  <c r="Y14" i="180" s="1"/>
  <c r="Y21" i="180" s="1"/>
  <c r="X69" i="180"/>
  <c r="W69" i="180"/>
  <c r="W16" i="180" s="1"/>
  <c r="W14" i="180" s="1"/>
  <c r="W21" i="180" s="1"/>
  <c r="V69" i="180"/>
  <c r="U69" i="180"/>
  <c r="U16" i="180" s="1"/>
  <c r="U14" i="180" s="1"/>
  <c r="U21" i="180" s="1"/>
  <c r="T69" i="180"/>
  <c r="S69" i="180"/>
  <c r="S16" i="180" s="1"/>
  <c r="S14" i="180" s="1"/>
  <c r="S21" i="180" s="1"/>
  <c r="R69" i="180"/>
  <c r="R16" i="180" s="1"/>
  <c r="R14" i="180" s="1"/>
  <c r="R21" i="180" s="1"/>
  <c r="Q69" i="180"/>
  <c r="P69" i="180"/>
  <c r="D16" i="180"/>
  <c r="Q16" i="180"/>
  <c r="Q14" i="180" s="1"/>
  <c r="Q21" i="180" s="1"/>
  <c r="P16" i="180"/>
  <c r="P14" i="180" s="1"/>
  <c r="P21" i="180" s="1"/>
  <c r="O16" i="180"/>
  <c r="O14" i="180" s="1"/>
  <c r="O21" i="180" s="1"/>
  <c r="N16" i="180"/>
  <c r="N14" i="180" s="1"/>
  <c r="N21" i="180" s="1"/>
  <c r="M16" i="180"/>
  <c r="M14" i="180" s="1"/>
  <c r="M21" i="180" s="1"/>
  <c r="L16" i="180"/>
  <c r="L14" i="180" s="1"/>
  <c r="L21" i="180" s="1"/>
  <c r="K16" i="180"/>
  <c r="K14" i="180" s="1"/>
  <c r="K21" i="180" s="1"/>
  <c r="J16" i="180"/>
  <c r="J14" i="180" s="1"/>
  <c r="J21" i="180" s="1"/>
  <c r="I16" i="180"/>
  <c r="I14" i="180" s="1"/>
  <c r="I21" i="180" s="1"/>
  <c r="H16" i="180"/>
  <c r="H14" i="180" s="1"/>
  <c r="H21" i="180" s="1"/>
  <c r="G16" i="180"/>
  <c r="G14" i="180" s="1"/>
  <c r="G21" i="180" s="1"/>
  <c r="F16" i="180"/>
  <c r="E16" i="180"/>
  <c r="E14" i="180" s="1"/>
  <c r="E21" i="180" s="1"/>
  <c r="D15" i="180"/>
  <c r="F14" i="180" l="1"/>
  <c r="F21" i="180" s="1"/>
  <c r="AA16" i="181"/>
  <c r="Z16" i="181"/>
  <c r="D14" i="180"/>
  <c r="D21" i="180" s="1"/>
  <c r="T16" i="180"/>
  <c r="T14" i="180" s="1"/>
  <c r="T21" i="180" s="1"/>
  <c r="X16" i="180"/>
  <c r="X14" i="180" s="1"/>
  <c r="X21" i="180" s="1"/>
  <c r="V16" i="180"/>
  <c r="V14" i="180" s="1"/>
  <c r="V21" i="180" s="1"/>
  <c r="Z16" i="180"/>
  <c r="Z14" i="180" s="1"/>
  <c r="Z21" i="180" s="1"/>
  <c r="S754" i="115"/>
  <c r="M754" i="115" s="1"/>
  <c r="S753" i="115"/>
  <c r="M753" i="115" s="1"/>
  <c r="S752" i="115"/>
  <c r="M752" i="115" s="1"/>
  <c r="S751" i="115"/>
  <c r="M751" i="115" s="1"/>
  <c r="S750" i="115"/>
  <c r="M750" i="115" s="1"/>
  <c r="S749" i="115"/>
  <c r="M749" i="115" s="1"/>
  <c r="S748" i="115"/>
  <c r="M748" i="115" s="1"/>
  <c r="S747" i="115"/>
  <c r="M747" i="115" s="1"/>
  <c r="S746" i="115"/>
  <c r="M746" i="115" s="1"/>
  <c r="S745" i="115"/>
  <c r="M745" i="115" s="1"/>
  <c r="S744" i="115"/>
  <c r="M744" i="115" s="1"/>
  <c r="S743" i="115"/>
  <c r="M743" i="115" s="1"/>
  <c r="S742" i="115"/>
  <c r="M742" i="115" s="1"/>
  <c r="S741" i="115"/>
  <c r="M741" i="115" s="1"/>
  <c r="S740" i="115"/>
  <c r="M740" i="115" s="1"/>
  <c r="S739" i="115"/>
  <c r="M739" i="115" s="1"/>
  <c r="S738" i="115"/>
  <c r="M738" i="115" s="1"/>
  <c r="S737" i="115"/>
  <c r="M737" i="115" s="1"/>
  <c r="S736" i="115"/>
  <c r="M736" i="115" s="1"/>
  <c r="S735" i="115"/>
  <c r="M735" i="115" s="1"/>
  <c r="S734" i="115"/>
  <c r="M734" i="115" s="1"/>
  <c r="S733" i="115"/>
  <c r="M733" i="115" s="1"/>
  <c r="S732" i="115"/>
  <c r="M732" i="115" s="1"/>
  <c r="S730" i="115"/>
  <c r="M730" i="115" s="1"/>
  <c r="S728" i="115"/>
  <c r="M728" i="115" s="1"/>
  <c r="S727" i="115"/>
  <c r="M727" i="115" s="1"/>
  <c r="S726" i="115"/>
  <c r="M726" i="115" s="1"/>
  <c r="S725" i="115"/>
  <c r="M725" i="115" s="1"/>
  <c r="S724" i="115"/>
  <c r="M724" i="115" s="1"/>
  <c r="S723" i="115"/>
  <c r="M723" i="115" s="1"/>
  <c r="S722" i="115"/>
  <c r="M722" i="115" s="1"/>
  <c r="S721" i="115"/>
  <c r="M721" i="115" s="1"/>
  <c r="S720" i="115"/>
  <c r="M720" i="115" s="1"/>
  <c r="S719" i="115"/>
  <c r="M719" i="115" s="1"/>
  <c r="S718" i="115"/>
  <c r="M718" i="115" s="1"/>
  <c r="S717" i="115"/>
  <c r="M717" i="115" s="1"/>
  <c r="S716" i="115"/>
  <c r="M716" i="115" s="1"/>
  <c r="S715" i="115"/>
  <c r="M715" i="115" s="1"/>
  <c r="S714" i="115"/>
  <c r="M714" i="115" s="1"/>
  <c r="S713" i="115"/>
  <c r="M713" i="115" s="1"/>
  <c r="S712" i="115"/>
  <c r="M712" i="115" s="1"/>
  <c r="S711" i="115"/>
  <c r="M711" i="115" s="1"/>
  <c r="S710" i="115"/>
  <c r="M710" i="115" s="1"/>
  <c r="S709" i="115"/>
  <c r="M709" i="115" s="1"/>
  <c r="S708" i="115"/>
  <c r="M708" i="115" s="1"/>
  <c r="S707" i="115"/>
  <c r="M707" i="115" s="1"/>
  <c r="S706" i="115"/>
  <c r="M706" i="115" s="1"/>
  <c r="S705" i="115"/>
  <c r="M705" i="115" s="1"/>
  <c r="S704" i="115"/>
  <c r="M704" i="115" s="1"/>
  <c r="S703" i="115"/>
  <c r="M703" i="115" s="1"/>
  <c r="S702" i="115"/>
  <c r="M702" i="115" s="1"/>
  <c r="S701" i="115"/>
  <c r="M701" i="115" s="1"/>
  <c r="S700" i="115"/>
  <c r="M700" i="115" s="1"/>
  <c r="S699" i="115"/>
  <c r="M699" i="115" s="1"/>
  <c r="S698" i="115"/>
  <c r="M698" i="115" s="1"/>
  <c r="S697" i="115"/>
  <c r="M697" i="115" s="1"/>
  <c r="S696" i="115"/>
  <c r="M696" i="115" s="1"/>
  <c r="S695" i="115"/>
  <c r="M695" i="115" s="1"/>
  <c r="S694" i="115"/>
  <c r="M694" i="115" s="1"/>
  <c r="S693" i="115"/>
  <c r="M693" i="115" s="1"/>
  <c r="S692" i="115"/>
  <c r="M692" i="115" s="1"/>
  <c r="S691" i="115"/>
  <c r="M691" i="115" s="1"/>
  <c r="S690" i="115"/>
  <c r="M690" i="115" s="1"/>
  <c r="S689" i="115"/>
  <c r="M689" i="115" s="1"/>
  <c r="S688" i="115"/>
  <c r="M688" i="115" s="1"/>
  <c r="S687" i="115"/>
  <c r="M687" i="115" s="1"/>
  <c r="S686" i="115"/>
  <c r="M686" i="115" s="1"/>
  <c r="S685" i="115"/>
  <c r="M685" i="115" s="1"/>
  <c r="S684" i="115"/>
  <c r="M684" i="115" s="1"/>
  <c r="S683" i="115"/>
  <c r="M683" i="115" s="1"/>
  <c r="S682" i="115"/>
  <c r="M682" i="115" s="1"/>
  <c r="S681" i="115"/>
  <c r="M681" i="115" s="1"/>
  <c r="S680" i="115"/>
  <c r="M680" i="115" s="1"/>
  <c r="S679" i="115"/>
  <c r="M679" i="115" s="1"/>
  <c r="S678" i="115"/>
  <c r="M678" i="115" s="1"/>
  <c r="S677" i="115"/>
  <c r="M677" i="115" s="1"/>
  <c r="S676" i="115"/>
  <c r="M676" i="115" s="1"/>
  <c r="S675" i="115"/>
  <c r="M675" i="115" s="1"/>
  <c r="S674" i="115"/>
  <c r="M674" i="115" s="1"/>
  <c r="S673" i="115"/>
  <c r="M673" i="115" s="1"/>
  <c r="S672" i="115"/>
  <c r="M672" i="115" s="1"/>
  <c r="S671" i="115"/>
  <c r="M671" i="115" s="1"/>
  <c r="S670" i="115"/>
  <c r="M670" i="115" s="1"/>
  <c r="S669" i="115"/>
  <c r="M669" i="115" s="1"/>
  <c r="S668" i="115"/>
  <c r="M668" i="115" s="1"/>
  <c r="S667" i="115"/>
  <c r="M667" i="115" s="1"/>
  <c r="S666" i="115"/>
  <c r="M666" i="115" s="1"/>
  <c r="S665" i="115"/>
  <c r="M665" i="115" s="1"/>
  <c r="S664" i="115"/>
  <c r="M664" i="115" s="1"/>
  <c r="S663" i="115"/>
  <c r="M663" i="115" s="1"/>
  <c r="S662" i="115"/>
  <c r="M662" i="115" s="1"/>
  <c r="S661" i="115"/>
  <c r="M661" i="115" s="1"/>
  <c r="S660" i="115"/>
  <c r="M660" i="115" s="1"/>
  <c r="S659" i="115"/>
  <c r="M659" i="115" s="1"/>
  <c r="S658" i="115"/>
  <c r="M658" i="115" s="1"/>
  <c r="S657" i="115"/>
  <c r="M657" i="115" s="1"/>
  <c r="S656" i="115"/>
  <c r="M656" i="115" s="1"/>
  <c r="S655" i="115"/>
  <c r="M655" i="115" s="1"/>
  <c r="S654" i="115"/>
  <c r="M654" i="115" s="1"/>
  <c r="S653" i="115"/>
  <c r="M653" i="115" s="1"/>
  <c r="S652" i="115"/>
  <c r="M652" i="115" s="1"/>
  <c r="S651" i="115"/>
  <c r="M651" i="115" s="1"/>
  <c r="S650" i="115"/>
  <c r="M650" i="115" s="1"/>
  <c r="S649" i="115"/>
  <c r="M649" i="115" s="1"/>
  <c r="S648" i="115"/>
  <c r="M648" i="115" s="1"/>
  <c r="S647" i="115"/>
  <c r="M647" i="115" s="1"/>
  <c r="S646" i="115"/>
  <c r="M646" i="115" s="1"/>
  <c r="S645" i="115"/>
  <c r="M645" i="115" s="1"/>
  <c r="S644" i="115"/>
  <c r="M644" i="115" s="1"/>
  <c r="S643" i="115"/>
  <c r="M643" i="115" s="1"/>
  <c r="S642" i="115"/>
  <c r="M642" i="115" s="1"/>
  <c r="S641" i="115"/>
  <c r="M641" i="115" s="1"/>
  <c r="S640" i="115"/>
  <c r="M640" i="115" s="1"/>
  <c r="S639" i="115"/>
  <c r="M639" i="115" s="1"/>
  <c r="S638" i="115"/>
  <c r="M638" i="115" s="1"/>
  <c r="S637" i="115"/>
  <c r="M637" i="115" s="1"/>
  <c r="S636" i="115"/>
  <c r="M636" i="115" s="1"/>
  <c r="S635" i="115"/>
  <c r="M635" i="115" s="1"/>
  <c r="S634" i="115"/>
  <c r="M634" i="115" s="1"/>
  <c r="S633" i="115"/>
  <c r="M633" i="115" s="1"/>
  <c r="S632" i="115"/>
  <c r="M632" i="115" s="1"/>
  <c r="S631" i="115"/>
  <c r="M631" i="115" s="1"/>
  <c r="S630" i="115"/>
  <c r="M630" i="115" s="1"/>
  <c r="S629" i="115"/>
  <c r="M629" i="115" s="1"/>
  <c r="S628" i="115"/>
  <c r="M628" i="115" s="1"/>
  <c r="S627" i="115"/>
  <c r="M627" i="115" s="1"/>
  <c r="S626" i="115"/>
  <c r="M626" i="115" s="1"/>
  <c r="S625" i="115"/>
  <c r="M625" i="115" s="1"/>
  <c r="S624" i="115"/>
  <c r="M624" i="115" s="1"/>
  <c r="S623" i="115"/>
  <c r="M623" i="115" s="1"/>
  <c r="S622" i="115"/>
  <c r="M622" i="115" s="1"/>
  <c r="S621" i="115"/>
  <c r="M621" i="115" s="1"/>
  <c r="S620" i="115"/>
  <c r="M620" i="115" s="1"/>
  <c r="S619" i="115"/>
  <c r="M619" i="115" s="1"/>
  <c r="S618" i="115"/>
  <c r="M618" i="115" s="1"/>
  <c r="S617" i="115"/>
  <c r="M617" i="115" s="1"/>
  <c r="S616" i="115"/>
  <c r="M616" i="115" s="1"/>
  <c r="S615" i="115"/>
  <c r="M615" i="115" s="1"/>
  <c r="S614" i="115"/>
  <c r="M614" i="115" s="1"/>
  <c r="S613" i="115"/>
  <c r="M613" i="115" s="1"/>
  <c r="S612" i="115"/>
  <c r="M612" i="115" s="1"/>
  <c r="S611" i="115"/>
  <c r="M611" i="115" s="1"/>
  <c r="S610" i="115"/>
  <c r="M610" i="115" s="1"/>
  <c r="S609" i="115"/>
  <c r="M609" i="115" s="1"/>
  <c r="S608" i="115"/>
  <c r="M608" i="115" s="1"/>
  <c r="S607" i="115"/>
  <c r="M607" i="115" s="1"/>
  <c r="S606" i="115"/>
  <c r="M606" i="115" s="1"/>
  <c r="S605" i="115"/>
  <c r="M605" i="115" s="1"/>
  <c r="S604" i="115"/>
  <c r="M604" i="115" s="1"/>
  <c r="S603" i="115"/>
  <c r="M603" i="115" s="1"/>
  <c r="S602" i="115"/>
  <c r="M602" i="115" s="1"/>
  <c r="S601" i="115"/>
  <c r="M601" i="115" s="1"/>
  <c r="S600" i="115"/>
  <c r="M600" i="115" s="1"/>
  <c r="S599" i="115"/>
  <c r="M599" i="115" s="1"/>
  <c r="S598" i="115"/>
  <c r="M598" i="115" s="1"/>
  <c r="S597" i="115"/>
  <c r="M597" i="115" s="1"/>
  <c r="S596" i="115"/>
  <c r="M596" i="115" s="1"/>
  <c r="S595" i="115"/>
  <c r="M595" i="115" s="1"/>
  <c r="S594" i="115"/>
  <c r="M594" i="115" s="1"/>
  <c r="S593" i="115"/>
  <c r="M593" i="115" s="1"/>
  <c r="S592" i="115"/>
  <c r="M592" i="115" s="1"/>
  <c r="S591" i="115"/>
  <c r="M591" i="115" s="1"/>
  <c r="S590" i="115"/>
  <c r="M590" i="115" s="1"/>
  <c r="S589" i="115"/>
  <c r="M589" i="115" s="1"/>
  <c r="S588" i="115"/>
  <c r="M588" i="115" s="1"/>
  <c r="S587" i="115"/>
  <c r="M587" i="115" s="1"/>
  <c r="S586" i="115"/>
  <c r="M586" i="115" s="1"/>
  <c r="S585" i="115"/>
  <c r="M585" i="115" s="1"/>
  <c r="S584" i="115"/>
  <c r="M584" i="115" s="1"/>
  <c r="S583" i="115"/>
  <c r="M583" i="115" s="1"/>
  <c r="S582" i="115"/>
  <c r="M582" i="115" s="1"/>
  <c r="S581" i="115"/>
  <c r="M581" i="115" s="1"/>
  <c r="S580" i="115"/>
  <c r="M580" i="115" s="1"/>
  <c r="S579" i="115"/>
  <c r="M579" i="115" s="1"/>
  <c r="S578" i="115"/>
  <c r="M578" i="115" s="1"/>
  <c r="S577" i="115"/>
  <c r="M577" i="115" s="1"/>
  <c r="S576" i="115"/>
  <c r="M576" i="115" s="1"/>
  <c r="S575" i="115"/>
  <c r="M575" i="115" s="1"/>
  <c r="S574" i="115"/>
  <c r="M574" i="115" s="1"/>
  <c r="S573" i="115"/>
  <c r="M573" i="115" s="1"/>
  <c r="S572" i="115"/>
  <c r="M572" i="115" s="1"/>
  <c r="S571" i="115"/>
  <c r="M571" i="115" s="1"/>
  <c r="S570" i="115"/>
  <c r="M570" i="115" s="1"/>
  <c r="S569" i="115"/>
  <c r="M569" i="115" s="1"/>
  <c r="S568" i="115"/>
  <c r="M568" i="115" s="1"/>
  <c r="S567" i="115"/>
  <c r="M567" i="115" s="1"/>
  <c r="S566" i="115"/>
  <c r="M566" i="115" s="1"/>
  <c r="S565" i="115"/>
  <c r="M565" i="115" s="1"/>
  <c r="S564" i="115"/>
  <c r="M564" i="115" s="1"/>
  <c r="S563" i="115"/>
  <c r="M563" i="115" s="1"/>
  <c r="S562" i="115"/>
  <c r="M562" i="115" s="1"/>
  <c r="S561" i="115"/>
  <c r="M561" i="115" s="1"/>
  <c r="S560" i="115"/>
  <c r="M560" i="115" s="1"/>
  <c r="S559" i="115"/>
  <c r="M559" i="115" s="1"/>
  <c r="S558" i="115"/>
  <c r="M558" i="115" s="1"/>
  <c r="S557" i="115"/>
  <c r="M557" i="115" s="1"/>
  <c r="S556" i="115"/>
  <c r="M556" i="115" s="1"/>
  <c r="S555" i="115"/>
  <c r="M555" i="115" s="1"/>
  <c r="S554" i="115"/>
  <c r="M554" i="115" s="1"/>
  <c r="S553" i="115"/>
  <c r="M553" i="115" s="1"/>
  <c r="S552" i="115"/>
  <c r="M552" i="115" s="1"/>
  <c r="S551" i="115"/>
  <c r="M551" i="115" s="1"/>
  <c r="S550" i="115"/>
  <c r="M550" i="115" s="1"/>
  <c r="S549" i="115"/>
  <c r="M549" i="115" s="1"/>
  <c r="S548" i="115"/>
  <c r="M548" i="115" s="1"/>
  <c r="S547" i="115"/>
  <c r="M547" i="115" s="1"/>
  <c r="S546" i="115"/>
  <c r="M546" i="115" s="1"/>
  <c r="S545" i="115"/>
  <c r="M545" i="115" s="1"/>
  <c r="S544" i="115"/>
  <c r="M544" i="115" s="1"/>
  <c r="S543" i="115"/>
  <c r="M543" i="115" s="1"/>
  <c r="S542" i="115"/>
  <c r="M542" i="115" s="1"/>
  <c r="S541" i="115"/>
  <c r="M541" i="115" s="1"/>
  <c r="S540" i="115"/>
  <c r="M540" i="115" s="1"/>
  <c r="S539" i="115"/>
  <c r="M539" i="115" s="1"/>
  <c r="S538" i="115"/>
  <c r="M538" i="115" s="1"/>
  <c r="S537" i="115"/>
  <c r="M537" i="115" s="1"/>
  <c r="S536" i="115"/>
  <c r="M536" i="115" s="1"/>
  <c r="S535" i="115"/>
  <c r="M535" i="115" s="1"/>
  <c r="S534" i="115"/>
  <c r="M534" i="115" s="1"/>
  <c r="S533" i="115"/>
  <c r="M533" i="115" s="1"/>
  <c r="S532" i="115"/>
  <c r="M532" i="115" s="1"/>
  <c r="S531" i="115"/>
  <c r="M531" i="115" s="1"/>
  <c r="S530" i="115"/>
  <c r="M530" i="115" s="1"/>
  <c r="S529" i="115"/>
  <c r="M529" i="115" s="1"/>
  <c r="S528" i="115"/>
  <c r="M528" i="115" s="1"/>
  <c r="S527" i="115"/>
  <c r="M527" i="115" s="1"/>
  <c r="S526" i="115"/>
  <c r="M526" i="115" s="1"/>
  <c r="S525" i="115"/>
  <c r="M525" i="115" s="1"/>
  <c r="S524" i="115"/>
  <c r="M524" i="115" s="1"/>
  <c r="S523" i="115"/>
  <c r="M523" i="115" s="1"/>
  <c r="S522" i="115"/>
  <c r="M522" i="115" s="1"/>
  <c r="S521" i="115"/>
  <c r="M521" i="115" s="1"/>
  <c r="S520" i="115"/>
  <c r="M520" i="115" s="1"/>
  <c r="S519" i="115"/>
  <c r="M519" i="115" s="1"/>
  <c r="S518" i="115"/>
  <c r="M518" i="115" s="1"/>
  <c r="S517" i="115"/>
  <c r="M517" i="115" s="1"/>
  <c r="S516" i="115"/>
  <c r="M516" i="115" s="1"/>
  <c r="S515" i="115"/>
  <c r="M515" i="115" s="1"/>
  <c r="S514" i="115"/>
  <c r="M514" i="115" s="1"/>
  <c r="S513" i="115"/>
  <c r="M513" i="115" s="1"/>
  <c r="S512" i="115"/>
  <c r="M512" i="115" s="1"/>
  <c r="S510" i="115"/>
  <c r="M510" i="115" s="1"/>
  <c r="S509" i="115"/>
  <c r="M509" i="115" s="1"/>
  <c r="S507" i="115"/>
  <c r="M507" i="115" s="1"/>
  <c r="S506" i="115"/>
  <c r="M506" i="115" s="1"/>
  <c r="S505" i="115"/>
  <c r="M505" i="115" s="1"/>
  <c r="S504" i="115"/>
  <c r="M504" i="115" s="1"/>
  <c r="S503" i="115"/>
  <c r="M503" i="115" s="1"/>
  <c r="S502" i="115"/>
  <c r="M502" i="115" s="1"/>
  <c r="S501" i="115"/>
  <c r="M501" i="115" s="1"/>
  <c r="S500" i="115"/>
  <c r="M500" i="115" s="1"/>
  <c r="S499" i="115"/>
  <c r="M499" i="115" s="1"/>
  <c r="S498" i="115"/>
  <c r="M498" i="115" s="1"/>
  <c r="S497" i="115"/>
  <c r="M497" i="115" s="1"/>
  <c r="S496" i="115"/>
  <c r="M496" i="115" s="1"/>
  <c r="S495" i="115"/>
  <c r="M495" i="115" s="1"/>
  <c r="S494" i="115"/>
  <c r="M494" i="115" s="1"/>
  <c r="S493" i="115"/>
  <c r="M493" i="115" s="1"/>
  <c r="S490" i="115"/>
  <c r="M490" i="115" s="1"/>
  <c r="S489" i="115"/>
  <c r="M489" i="115" s="1"/>
  <c r="S488" i="115"/>
  <c r="M488" i="115" s="1"/>
  <c r="S487" i="115"/>
  <c r="M487" i="115" s="1"/>
  <c r="S486" i="115"/>
  <c r="M486" i="115" s="1"/>
  <c r="S485" i="115"/>
  <c r="M485" i="115" s="1"/>
  <c r="S484" i="115"/>
  <c r="M484" i="115" s="1"/>
  <c r="S482" i="115"/>
  <c r="M482" i="115" s="1"/>
  <c r="S481" i="115"/>
  <c r="M481" i="115" s="1"/>
  <c r="S478" i="115"/>
  <c r="M478" i="115" s="1"/>
  <c r="S477" i="115"/>
  <c r="M477" i="115" s="1"/>
  <c r="S476" i="115"/>
  <c r="M476" i="115" s="1"/>
  <c r="S475" i="115"/>
  <c r="M475" i="115" s="1"/>
  <c r="S474" i="115"/>
  <c r="M474" i="115" s="1"/>
  <c r="S473" i="115"/>
  <c r="M473" i="115" s="1"/>
  <c r="S472" i="115"/>
  <c r="M472" i="115" s="1"/>
  <c r="S471" i="115"/>
  <c r="M471" i="115" s="1"/>
  <c r="S470" i="115"/>
  <c r="M470" i="115" s="1"/>
  <c r="S469" i="115"/>
  <c r="M469" i="115" s="1"/>
  <c r="S468" i="115"/>
  <c r="M468" i="115" s="1"/>
  <c r="S467" i="115"/>
  <c r="M467" i="115" s="1"/>
  <c r="S466" i="115"/>
  <c r="M466" i="115" s="1"/>
  <c r="S465" i="115"/>
  <c r="M465" i="115" s="1"/>
  <c r="S464" i="115"/>
  <c r="M464" i="115" s="1"/>
  <c r="S463" i="115"/>
  <c r="M463" i="115" s="1"/>
  <c r="S462" i="115"/>
  <c r="M462" i="115" s="1"/>
  <c r="S461" i="115"/>
  <c r="M461" i="115" s="1"/>
  <c r="S460" i="115"/>
  <c r="M460" i="115" s="1"/>
  <c r="S459" i="115"/>
  <c r="M459" i="115" s="1"/>
  <c r="S458" i="115"/>
  <c r="M458" i="115" s="1"/>
  <c r="S457" i="115"/>
  <c r="M457" i="115" s="1"/>
  <c r="S456" i="115"/>
  <c r="M456" i="115" s="1"/>
  <c r="S455" i="115"/>
  <c r="M455" i="115" s="1"/>
  <c r="S454" i="115"/>
  <c r="M454" i="115" s="1"/>
  <c r="S453" i="115"/>
  <c r="M453" i="115" s="1"/>
  <c r="S452" i="115"/>
  <c r="M452" i="115" s="1"/>
  <c r="S451" i="115"/>
  <c r="M451" i="115" s="1"/>
  <c r="S450" i="115"/>
  <c r="M450" i="115" s="1"/>
  <c r="S449" i="115"/>
  <c r="M449" i="115" s="1"/>
  <c r="S448" i="115"/>
  <c r="M448" i="115" s="1"/>
  <c r="S447" i="115"/>
  <c r="M447" i="115" s="1"/>
  <c r="S446" i="115"/>
  <c r="M446" i="115" s="1"/>
  <c r="S445" i="115"/>
  <c r="M445" i="115" s="1"/>
  <c r="S444" i="115"/>
  <c r="M444" i="115" s="1"/>
  <c r="S443" i="115"/>
  <c r="M443" i="115" s="1"/>
  <c r="S442" i="115"/>
  <c r="M442" i="115" s="1"/>
  <c r="S441" i="115"/>
  <c r="M441" i="115" s="1"/>
  <c r="S440" i="115"/>
  <c r="M440" i="115" s="1"/>
  <c r="S439" i="115"/>
  <c r="M439" i="115" s="1"/>
  <c r="S438" i="115"/>
  <c r="M438" i="115" s="1"/>
  <c r="S437" i="115"/>
  <c r="M437" i="115" s="1"/>
  <c r="S436" i="115"/>
  <c r="M436" i="115" s="1"/>
  <c r="S435" i="115"/>
  <c r="M435" i="115" s="1"/>
  <c r="S434" i="115"/>
  <c r="M434" i="115" s="1"/>
  <c r="S433" i="115"/>
  <c r="M433" i="115" s="1"/>
  <c r="S432" i="115"/>
  <c r="M432" i="115" s="1"/>
  <c r="S431" i="115"/>
  <c r="M431" i="115" s="1"/>
  <c r="S430" i="115"/>
  <c r="M430" i="115" s="1"/>
  <c r="S429" i="115"/>
  <c r="M429" i="115" s="1"/>
  <c r="S428" i="115"/>
  <c r="M428" i="115" s="1"/>
  <c r="S427" i="115"/>
  <c r="M427" i="115" s="1"/>
  <c r="S426" i="115"/>
  <c r="M426" i="115" s="1"/>
  <c r="S425" i="115"/>
  <c r="M425" i="115" s="1"/>
  <c r="S424" i="115"/>
  <c r="M424" i="115" s="1"/>
  <c r="S423" i="115"/>
  <c r="M423" i="115" s="1"/>
  <c r="S422" i="115"/>
  <c r="M422" i="115" s="1"/>
  <c r="S421" i="115"/>
  <c r="M421" i="115" s="1"/>
  <c r="S420" i="115"/>
  <c r="M420" i="115" s="1"/>
  <c r="S419" i="115"/>
  <c r="M419" i="115" s="1"/>
  <c r="S418" i="115"/>
  <c r="M418" i="115" s="1"/>
  <c r="S417" i="115"/>
  <c r="M417" i="115" s="1"/>
  <c r="S416" i="115"/>
  <c r="M416" i="115" s="1"/>
  <c r="S415" i="115"/>
  <c r="M415" i="115" s="1"/>
  <c r="S414" i="115"/>
  <c r="M414" i="115" s="1"/>
  <c r="S413" i="115"/>
  <c r="M413" i="115" s="1"/>
  <c r="S412" i="115"/>
  <c r="M412" i="115" s="1"/>
  <c r="S411" i="115"/>
  <c r="M411" i="115" s="1"/>
  <c r="S410" i="115"/>
  <c r="M410" i="115" s="1"/>
  <c r="S409" i="115"/>
  <c r="M409" i="115" s="1"/>
  <c r="S408" i="115"/>
  <c r="M408" i="115" s="1"/>
  <c r="S407" i="115"/>
  <c r="M407" i="115" s="1"/>
  <c r="S406" i="115"/>
  <c r="M406" i="115" s="1"/>
  <c r="S405" i="115"/>
  <c r="M405" i="115" s="1"/>
  <c r="S404" i="115"/>
  <c r="M404" i="115" s="1"/>
  <c r="S403" i="115"/>
  <c r="M403" i="115" s="1"/>
  <c r="S402" i="115"/>
  <c r="M402" i="115" s="1"/>
  <c r="S401" i="115"/>
  <c r="M401" i="115" s="1"/>
  <c r="S400" i="115"/>
  <c r="M400" i="115" s="1"/>
  <c r="S399" i="115"/>
  <c r="M399" i="115" s="1"/>
  <c r="S398" i="115"/>
  <c r="M398" i="115" s="1"/>
  <c r="S397" i="115"/>
  <c r="M397" i="115" s="1"/>
  <c r="S396" i="115"/>
  <c r="M396" i="115" s="1"/>
  <c r="S395" i="115"/>
  <c r="M395" i="115" s="1"/>
  <c r="S394" i="115"/>
  <c r="M394" i="115" s="1"/>
  <c r="S393" i="115"/>
  <c r="M393" i="115" s="1"/>
  <c r="S392" i="115"/>
  <c r="M392" i="115" s="1"/>
  <c r="S391" i="115"/>
  <c r="M391" i="115" s="1"/>
  <c r="S390" i="115"/>
  <c r="M390" i="115" s="1"/>
  <c r="S389" i="115"/>
  <c r="M389" i="115" s="1"/>
  <c r="S388" i="115"/>
  <c r="M388" i="115" s="1"/>
  <c r="S387" i="115"/>
  <c r="M387" i="115" s="1"/>
  <c r="S386" i="115"/>
  <c r="M386" i="115" s="1"/>
  <c r="S385" i="115"/>
  <c r="M385" i="115" s="1"/>
  <c r="S384" i="115"/>
  <c r="M384" i="115" s="1"/>
  <c r="S383" i="115"/>
  <c r="M383" i="115" s="1"/>
  <c r="S382" i="115"/>
  <c r="M382" i="115" s="1"/>
  <c r="S381" i="115"/>
  <c r="M381" i="115" s="1"/>
  <c r="S380" i="115"/>
  <c r="M380" i="115" s="1"/>
  <c r="S379" i="115"/>
  <c r="M379" i="115" s="1"/>
  <c r="S378" i="115"/>
  <c r="M378" i="115" s="1"/>
  <c r="S377" i="115"/>
  <c r="M377" i="115" s="1"/>
  <c r="S376" i="115"/>
  <c r="M376" i="115" s="1"/>
  <c r="S375" i="115"/>
  <c r="M375" i="115" s="1"/>
  <c r="S374" i="115"/>
  <c r="M374" i="115" s="1"/>
  <c r="S373" i="115"/>
  <c r="M373" i="115" s="1"/>
  <c r="S372" i="115"/>
  <c r="M372" i="115" s="1"/>
  <c r="S371" i="115"/>
  <c r="M371" i="115" s="1"/>
  <c r="S370" i="115"/>
  <c r="M370" i="115" s="1"/>
  <c r="S369" i="115"/>
  <c r="M369" i="115" s="1"/>
  <c r="S368" i="115"/>
  <c r="M368" i="115" s="1"/>
  <c r="S367" i="115"/>
  <c r="M367" i="115" s="1"/>
  <c r="S366" i="115"/>
  <c r="M366" i="115" s="1"/>
  <c r="S365" i="115"/>
  <c r="M365" i="115" s="1"/>
  <c r="S364" i="115"/>
  <c r="M364" i="115" s="1"/>
  <c r="S363" i="115"/>
  <c r="M363" i="115" s="1"/>
  <c r="S362" i="115"/>
  <c r="M362" i="115" s="1"/>
  <c r="S361" i="115"/>
  <c r="M361" i="115" s="1"/>
  <c r="S360" i="115"/>
  <c r="M360" i="115" s="1"/>
  <c r="S359" i="115"/>
  <c r="M359" i="115" s="1"/>
  <c r="S358" i="115"/>
  <c r="M358" i="115" s="1"/>
  <c r="S357" i="115"/>
  <c r="M357" i="115" s="1"/>
  <c r="S356" i="115"/>
  <c r="M356" i="115" s="1"/>
  <c r="S355" i="115"/>
  <c r="M355" i="115" s="1"/>
  <c r="S354" i="115"/>
  <c r="M354" i="115" s="1"/>
  <c r="S353" i="115"/>
  <c r="M353" i="115" s="1"/>
  <c r="S352" i="115"/>
  <c r="M352" i="115" s="1"/>
  <c r="S351" i="115"/>
  <c r="M351" i="115" s="1"/>
  <c r="S350" i="115"/>
  <c r="M350" i="115" s="1"/>
  <c r="S349" i="115"/>
  <c r="M349" i="115" s="1"/>
  <c r="S348" i="115"/>
  <c r="M348" i="115" s="1"/>
  <c r="S347" i="115"/>
  <c r="M347" i="115" s="1"/>
  <c r="S346" i="115"/>
  <c r="M346" i="115" s="1"/>
  <c r="S345" i="115"/>
  <c r="M345" i="115" s="1"/>
  <c r="S344" i="115"/>
  <c r="M344" i="115" s="1"/>
  <c r="S343" i="115"/>
  <c r="M343" i="115" s="1"/>
  <c r="S342" i="115"/>
  <c r="M342" i="115" s="1"/>
  <c r="S341" i="115"/>
  <c r="M341" i="115" s="1"/>
  <c r="S340" i="115"/>
  <c r="M340" i="115" s="1"/>
  <c r="S339" i="115"/>
  <c r="M339" i="115" s="1"/>
  <c r="S338" i="115"/>
  <c r="M338" i="115" s="1"/>
  <c r="S337" i="115"/>
  <c r="M337" i="115" s="1"/>
  <c r="S336" i="115"/>
  <c r="M336" i="115" s="1"/>
  <c r="S335" i="115"/>
  <c r="M335" i="115" s="1"/>
  <c r="S334" i="115"/>
  <c r="M334" i="115" s="1"/>
  <c r="S333" i="115"/>
  <c r="M333" i="115" s="1"/>
  <c r="S332" i="115"/>
  <c r="M332" i="115" s="1"/>
  <c r="S331" i="115"/>
  <c r="M331" i="115" s="1"/>
  <c r="S330" i="115"/>
  <c r="M330" i="115" s="1"/>
  <c r="S329" i="115"/>
  <c r="M329" i="115" s="1"/>
  <c r="S328" i="115"/>
  <c r="M328" i="115" s="1"/>
  <c r="S327" i="115"/>
  <c r="M327" i="115" s="1"/>
  <c r="S326" i="115"/>
  <c r="M326" i="115" s="1"/>
  <c r="S325" i="115"/>
  <c r="M325" i="115" s="1"/>
  <c r="S324" i="115"/>
  <c r="M324" i="115" s="1"/>
  <c r="S323" i="115"/>
  <c r="M323" i="115" s="1"/>
  <c r="S322" i="115"/>
  <c r="M322" i="115" s="1"/>
  <c r="S321" i="115"/>
  <c r="M321" i="115" s="1"/>
  <c r="S320" i="115"/>
  <c r="M320" i="115" s="1"/>
  <c r="S319" i="115"/>
  <c r="M319" i="115" s="1"/>
  <c r="S318" i="115"/>
  <c r="M318" i="115" s="1"/>
  <c r="S317" i="115"/>
  <c r="M317" i="115" s="1"/>
  <c r="S316" i="115"/>
  <c r="M316" i="115" s="1"/>
  <c r="S315" i="115"/>
  <c r="M315" i="115" s="1"/>
  <c r="S314" i="115"/>
  <c r="M314" i="115" s="1"/>
  <c r="S313" i="115"/>
  <c r="M313" i="115" s="1"/>
  <c r="S312" i="115"/>
  <c r="M312" i="115" s="1"/>
  <c r="S311" i="115"/>
  <c r="M311" i="115" s="1"/>
  <c r="S310" i="115"/>
  <c r="M310" i="115" s="1"/>
  <c r="S309" i="115"/>
  <c r="M309" i="115" s="1"/>
  <c r="S308" i="115"/>
  <c r="M308" i="115" s="1"/>
  <c r="S307" i="115"/>
  <c r="M307" i="115" s="1"/>
  <c r="S306" i="115"/>
  <c r="M306" i="115" s="1"/>
  <c r="S305" i="115"/>
  <c r="M305" i="115" s="1"/>
  <c r="S304" i="115"/>
  <c r="M304" i="115" s="1"/>
  <c r="S303" i="115"/>
  <c r="M303" i="115" s="1"/>
  <c r="S302" i="115"/>
  <c r="M302" i="115" s="1"/>
  <c r="S301" i="115"/>
  <c r="M301" i="115" s="1"/>
  <c r="S300" i="115"/>
  <c r="M300" i="115" s="1"/>
  <c r="S299" i="115"/>
  <c r="M299" i="115" s="1"/>
  <c r="S298" i="115"/>
  <c r="M298" i="115" s="1"/>
  <c r="S297" i="115"/>
  <c r="M297" i="115" s="1"/>
  <c r="S296" i="115"/>
  <c r="M296" i="115" s="1"/>
  <c r="S295" i="115"/>
  <c r="M295" i="115" s="1"/>
  <c r="S294" i="115"/>
  <c r="M294" i="115" s="1"/>
  <c r="S293" i="115"/>
  <c r="M293" i="115" s="1"/>
  <c r="S292" i="115"/>
  <c r="M292" i="115" s="1"/>
  <c r="S291" i="115"/>
  <c r="M291" i="115" s="1"/>
  <c r="S290" i="115"/>
  <c r="M290" i="115" s="1"/>
  <c r="S289" i="115"/>
  <c r="M289" i="115" s="1"/>
  <c r="S288" i="115"/>
  <c r="M288" i="115" s="1"/>
  <c r="S287" i="115"/>
  <c r="M287" i="115" s="1"/>
  <c r="S286" i="115"/>
  <c r="M286" i="115" s="1"/>
  <c r="S285" i="115"/>
  <c r="M285" i="115" s="1"/>
  <c r="S284" i="115"/>
  <c r="M284" i="115" s="1"/>
  <c r="S283" i="115"/>
  <c r="M283" i="115" s="1"/>
  <c r="S282" i="115"/>
  <c r="M282" i="115" s="1"/>
  <c r="S281" i="115"/>
  <c r="M281" i="115" s="1"/>
  <c r="S280" i="115"/>
  <c r="M280" i="115" s="1"/>
  <c r="S279" i="115"/>
  <c r="M279" i="115" s="1"/>
  <c r="S278" i="115"/>
  <c r="M278" i="115" s="1"/>
  <c r="S277" i="115"/>
  <c r="M277" i="115" s="1"/>
  <c r="S276" i="115"/>
  <c r="M276" i="115" s="1"/>
  <c r="S275" i="115"/>
  <c r="M275" i="115" s="1"/>
  <c r="S274" i="115"/>
  <c r="M274" i="115" s="1"/>
  <c r="S273" i="115"/>
  <c r="M273" i="115" s="1"/>
  <c r="S272" i="115"/>
  <c r="M272" i="115" s="1"/>
  <c r="S271" i="115"/>
  <c r="M271" i="115" s="1"/>
  <c r="S270" i="115"/>
  <c r="M270" i="115" s="1"/>
  <c r="S269" i="115"/>
  <c r="M269" i="115" s="1"/>
  <c r="S268" i="115"/>
  <c r="M268" i="115" s="1"/>
  <c r="S267" i="115"/>
  <c r="M267" i="115" s="1"/>
  <c r="S266" i="115"/>
  <c r="M266" i="115" s="1"/>
  <c r="S265" i="115"/>
  <c r="M265" i="115" s="1"/>
  <c r="S264" i="115"/>
  <c r="M264" i="115" s="1"/>
  <c r="S263" i="115"/>
  <c r="M263" i="115" s="1"/>
  <c r="S262" i="115"/>
  <c r="M262" i="115" s="1"/>
  <c r="S261" i="115"/>
  <c r="M261" i="115" s="1"/>
  <c r="S260" i="115"/>
  <c r="M260" i="115" s="1"/>
  <c r="S259" i="115"/>
  <c r="M259" i="115" s="1"/>
  <c r="S258" i="115"/>
  <c r="M258" i="115" s="1"/>
  <c r="S257" i="115"/>
  <c r="M257" i="115" s="1"/>
  <c r="S256" i="115"/>
  <c r="M256" i="115" s="1"/>
  <c r="S255" i="115"/>
  <c r="M255" i="115" s="1"/>
  <c r="S254" i="115"/>
  <c r="M254" i="115" s="1"/>
  <c r="S253" i="115"/>
  <c r="M253" i="115" s="1"/>
  <c r="S252" i="115"/>
  <c r="M252" i="115" s="1"/>
  <c r="S251" i="115"/>
  <c r="M251" i="115" s="1"/>
  <c r="S250" i="115"/>
  <c r="M250" i="115" s="1"/>
  <c r="S249" i="115"/>
  <c r="M249" i="115" s="1"/>
  <c r="S248" i="115"/>
  <c r="M248" i="115" s="1"/>
  <c r="S247" i="115"/>
  <c r="M247" i="115" s="1"/>
  <c r="S246" i="115"/>
  <c r="M246" i="115" s="1"/>
  <c r="S245" i="115"/>
  <c r="M245" i="115" s="1"/>
  <c r="S244" i="115"/>
  <c r="M244" i="115" s="1"/>
  <c r="S243" i="115"/>
  <c r="M243" i="115" s="1"/>
  <c r="S242" i="115"/>
  <c r="M242" i="115" s="1"/>
  <c r="S241" i="115"/>
  <c r="M241" i="115" s="1"/>
  <c r="S240" i="115"/>
  <c r="M240" i="115" s="1"/>
  <c r="S239" i="115"/>
  <c r="M239" i="115" s="1"/>
  <c r="S238" i="115"/>
  <c r="M238" i="115" s="1"/>
  <c r="S237" i="115"/>
  <c r="M237" i="115" s="1"/>
  <c r="S236" i="115"/>
  <c r="M236" i="115" s="1"/>
  <c r="S235" i="115"/>
  <c r="M235" i="115" s="1"/>
  <c r="S234" i="115"/>
  <c r="M234" i="115" s="1"/>
  <c r="S233" i="115"/>
  <c r="M233" i="115" s="1"/>
  <c r="S232" i="115"/>
  <c r="M232" i="115" s="1"/>
  <c r="S231" i="115"/>
  <c r="M231" i="115" s="1"/>
  <c r="S230" i="115"/>
  <c r="M230" i="115" s="1"/>
  <c r="S229" i="115"/>
  <c r="M229" i="115" s="1"/>
  <c r="S228" i="115"/>
  <c r="M228" i="115" s="1"/>
  <c r="S227" i="115"/>
  <c r="M227" i="115" s="1"/>
  <c r="S226" i="115"/>
  <c r="M226" i="115" s="1"/>
  <c r="S225" i="115"/>
  <c r="M225" i="115" s="1"/>
  <c r="S224" i="115"/>
  <c r="M224" i="115" s="1"/>
  <c r="S223" i="115"/>
  <c r="M223" i="115" s="1"/>
  <c r="S222" i="115"/>
  <c r="M222" i="115" s="1"/>
  <c r="S221" i="115"/>
  <c r="M221" i="115" s="1"/>
  <c r="S220" i="115"/>
  <c r="M220" i="115" s="1"/>
  <c r="S219" i="115"/>
  <c r="M219" i="115" s="1"/>
  <c r="S218" i="115"/>
  <c r="M218" i="115" s="1"/>
  <c r="S217" i="115"/>
  <c r="M217" i="115" s="1"/>
  <c r="S216" i="115"/>
  <c r="M216" i="115" s="1"/>
  <c r="S215" i="115"/>
  <c r="M215" i="115" s="1"/>
  <c r="S214" i="115"/>
  <c r="M214" i="115" s="1"/>
  <c r="S213" i="115"/>
  <c r="M213" i="115" s="1"/>
  <c r="S212" i="115"/>
  <c r="M212" i="115" s="1"/>
  <c r="S211" i="115"/>
  <c r="M211" i="115" s="1"/>
  <c r="S210" i="115"/>
  <c r="M210" i="115" s="1"/>
  <c r="S209" i="115"/>
  <c r="M209" i="115" s="1"/>
  <c r="S208" i="115"/>
  <c r="M208" i="115" s="1"/>
  <c r="S207" i="115"/>
  <c r="M207" i="115" s="1"/>
  <c r="S206" i="115"/>
  <c r="M206" i="115" s="1"/>
  <c r="S205" i="115"/>
  <c r="M205" i="115" s="1"/>
  <c r="S204" i="115"/>
  <c r="M204" i="115" s="1"/>
  <c r="S203" i="115"/>
  <c r="M203" i="115" s="1"/>
  <c r="S202" i="115"/>
  <c r="M202" i="115" s="1"/>
  <c r="S201" i="115"/>
  <c r="M201" i="115" s="1"/>
  <c r="S200" i="115"/>
  <c r="M200" i="115" s="1"/>
  <c r="S199" i="115"/>
  <c r="M199" i="115" s="1"/>
  <c r="S198" i="115"/>
  <c r="M198" i="115" s="1"/>
  <c r="S197" i="115"/>
  <c r="M197" i="115" s="1"/>
  <c r="S196" i="115"/>
  <c r="M196" i="115" s="1"/>
  <c r="S195" i="115"/>
  <c r="M195" i="115" s="1"/>
  <c r="S194" i="115"/>
  <c r="M194" i="115" s="1"/>
  <c r="S193" i="115"/>
  <c r="M193" i="115" s="1"/>
  <c r="S192" i="115"/>
  <c r="M192" i="115" s="1"/>
  <c r="S191" i="115"/>
  <c r="M191" i="115" s="1"/>
  <c r="S190" i="115"/>
  <c r="M190" i="115" s="1"/>
  <c r="S189" i="115"/>
  <c r="M189" i="115" s="1"/>
  <c r="S188" i="115"/>
  <c r="M188" i="115" s="1"/>
  <c r="S187" i="115"/>
  <c r="M187" i="115" s="1"/>
  <c r="S186" i="115"/>
  <c r="M186" i="115" s="1"/>
  <c r="S185" i="115"/>
  <c r="M185" i="115" s="1"/>
  <c r="S184" i="115"/>
  <c r="M184" i="115" s="1"/>
  <c r="S183" i="115"/>
  <c r="M183" i="115" s="1"/>
  <c r="S182" i="115"/>
  <c r="M182" i="115" s="1"/>
  <c r="S181" i="115"/>
  <c r="M181" i="115" s="1"/>
  <c r="S180" i="115"/>
  <c r="M180" i="115" s="1"/>
  <c r="S179" i="115"/>
  <c r="M179" i="115" s="1"/>
  <c r="S178" i="115"/>
  <c r="M178" i="115" s="1"/>
  <c r="S177" i="115"/>
  <c r="M177" i="115" s="1"/>
  <c r="S176" i="115"/>
  <c r="M176" i="115" s="1"/>
  <c r="S175" i="115"/>
  <c r="M175" i="115" s="1"/>
  <c r="S174" i="115"/>
  <c r="M174" i="115" s="1"/>
  <c r="S173" i="115"/>
  <c r="M173" i="115" s="1"/>
  <c r="S172" i="115"/>
  <c r="M172" i="115" s="1"/>
  <c r="S171" i="115"/>
  <c r="M171" i="115" s="1"/>
  <c r="S170" i="115"/>
  <c r="M170" i="115" s="1"/>
  <c r="S169" i="115"/>
  <c r="M169" i="115" s="1"/>
  <c r="S168" i="115"/>
  <c r="M168" i="115" s="1"/>
  <c r="S167" i="115"/>
  <c r="M167" i="115" s="1"/>
  <c r="S166" i="115"/>
  <c r="M166" i="115" s="1"/>
  <c r="S165" i="115"/>
  <c r="M165" i="115" s="1"/>
  <c r="S164" i="115"/>
  <c r="M164" i="115" s="1"/>
  <c r="S163" i="115"/>
  <c r="M163" i="115" s="1"/>
  <c r="S162" i="115"/>
  <c r="M162" i="115" s="1"/>
  <c r="S161" i="115"/>
  <c r="M161" i="115" s="1"/>
  <c r="S160" i="115"/>
  <c r="M160" i="115" s="1"/>
  <c r="S159" i="115"/>
  <c r="M159" i="115" s="1"/>
  <c r="S158" i="115"/>
  <c r="M158" i="115" s="1"/>
  <c r="S157" i="115"/>
  <c r="M157" i="115" s="1"/>
  <c r="S156" i="115"/>
  <c r="M156" i="115" s="1"/>
  <c r="S155" i="115"/>
  <c r="M155" i="115" s="1"/>
  <c r="S154" i="115"/>
  <c r="M154" i="115" s="1"/>
  <c r="S153" i="115"/>
  <c r="M153" i="115" s="1"/>
  <c r="S152" i="115"/>
  <c r="M152" i="115" s="1"/>
  <c r="S151" i="115"/>
  <c r="M151" i="115" s="1"/>
  <c r="S150" i="115"/>
  <c r="M150" i="115" s="1"/>
  <c r="S149" i="115"/>
  <c r="M149" i="115" s="1"/>
  <c r="S148" i="115"/>
  <c r="M148" i="115" s="1"/>
  <c r="S147" i="115"/>
  <c r="M147" i="115" s="1"/>
  <c r="S146" i="115"/>
  <c r="M146" i="115" s="1"/>
  <c r="S145" i="115"/>
  <c r="M145" i="115" s="1"/>
  <c r="S144" i="115"/>
  <c r="M144" i="115" s="1"/>
  <c r="S143" i="115"/>
  <c r="M143" i="115" s="1"/>
  <c r="S142" i="115"/>
  <c r="M142" i="115" s="1"/>
  <c r="S141" i="115"/>
  <c r="M141" i="115" s="1"/>
  <c r="S140" i="115"/>
  <c r="M140" i="115" s="1"/>
  <c r="S139" i="115"/>
  <c r="M139" i="115" s="1"/>
  <c r="S138" i="115"/>
  <c r="M138" i="115" s="1"/>
  <c r="S137" i="115"/>
  <c r="M137" i="115" s="1"/>
  <c r="S136" i="115"/>
  <c r="M136" i="115" s="1"/>
  <c r="S135" i="115"/>
  <c r="M135" i="115" s="1"/>
  <c r="S134" i="115"/>
  <c r="M134" i="115" s="1"/>
  <c r="S133" i="115"/>
  <c r="M133" i="115" s="1"/>
  <c r="S132" i="115"/>
  <c r="M132" i="115" s="1"/>
  <c r="S131" i="115"/>
  <c r="M131" i="115" s="1"/>
  <c r="S130" i="115"/>
  <c r="M130" i="115" s="1"/>
  <c r="S129" i="115"/>
  <c r="M129" i="115" s="1"/>
  <c r="S128" i="115"/>
  <c r="M128" i="115" s="1"/>
  <c r="S127" i="115"/>
  <c r="M127" i="115" s="1"/>
  <c r="S126" i="115"/>
  <c r="M126" i="115" s="1"/>
  <c r="S125" i="115"/>
  <c r="M125" i="115" s="1"/>
  <c r="S124" i="115"/>
  <c r="M124" i="115" s="1"/>
  <c r="S121" i="115"/>
  <c r="M121" i="115" s="1"/>
  <c r="S120" i="115"/>
  <c r="M120" i="115" s="1"/>
  <c r="S119" i="115"/>
  <c r="M119" i="115" s="1"/>
  <c r="S117" i="115"/>
  <c r="M117" i="115" s="1"/>
  <c r="S116" i="115"/>
  <c r="M116" i="115" s="1"/>
  <c r="S115" i="115"/>
  <c r="M115" i="115" s="1"/>
  <c r="S114" i="115"/>
  <c r="M114" i="115" s="1"/>
  <c r="S113" i="115"/>
  <c r="M113" i="115" s="1"/>
  <c r="S112" i="115"/>
  <c r="M112" i="115" s="1"/>
  <c r="S111" i="115"/>
  <c r="M111" i="115" s="1"/>
  <c r="S110" i="115"/>
  <c r="M110" i="115" s="1"/>
  <c r="S109" i="115"/>
  <c r="M109" i="115" s="1"/>
  <c r="S108" i="115"/>
  <c r="M108" i="115" s="1"/>
  <c r="S107" i="115"/>
  <c r="M107" i="115" s="1"/>
  <c r="S106" i="115"/>
  <c r="M106" i="115" s="1"/>
  <c r="S105" i="115"/>
  <c r="M105" i="115" s="1"/>
  <c r="S104" i="115"/>
  <c r="M104" i="115" s="1"/>
  <c r="S103" i="115"/>
  <c r="M103" i="115" s="1"/>
  <c r="S102" i="115"/>
  <c r="M102" i="115" s="1"/>
  <c r="S98" i="115"/>
  <c r="M98" i="115" s="1"/>
  <c r="S97" i="115"/>
  <c r="M97" i="115" s="1"/>
  <c r="S95" i="115"/>
  <c r="M95" i="115" s="1"/>
  <c r="S94" i="115"/>
  <c r="M94" i="115" s="1"/>
  <c r="S93" i="115"/>
  <c r="M93" i="115" s="1"/>
  <c r="S91" i="115"/>
  <c r="M91" i="115" s="1"/>
  <c r="S90" i="115"/>
  <c r="M90" i="115" s="1"/>
  <c r="S89" i="115"/>
  <c r="M89" i="115" s="1"/>
  <c r="S86" i="115"/>
  <c r="M86" i="115" s="1"/>
  <c r="S85" i="115"/>
  <c r="M85" i="115" s="1"/>
  <c r="S83" i="115"/>
  <c r="M83" i="115" s="1"/>
  <c r="S82" i="115"/>
  <c r="M82" i="115" s="1"/>
  <c r="S81" i="115"/>
  <c r="M81" i="115" s="1"/>
  <c r="S80" i="115"/>
  <c r="M80" i="115" s="1"/>
  <c r="S79" i="115"/>
  <c r="M79" i="115" s="1"/>
  <c r="S78" i="115"/>
  <c r="M78" i="115" s="1"/>
  <c r="S77" i="115"/>
  <c r="M77" i="115" s="1"/>
  <c r="S76" i="115"/>
  <c r="M76" i="115" s="1"/>
  <c r="S75" i="115"/>
  <c r="M75" i="115" s="1"/>
  <c r="S74" i="115"/>
  <c r="M74" i="115" s="1"/>
  <c r="S73" i="115"/>
  <c r="M73" i="115" s="1"/>
  <c r="S72" i="115"/>
  <c r="M72" i="115" s="1"/>
  <c r="S71" i="115"/>
  <c r="M71" i="115" s="1"/>
  <c r="S70" i="115"/>
  <c r="M70" i="115" s="1"/>
  <c r="S69" i="115"/>
  <c r="M69" i="115" s="1"/>
  <c r="S68" i="115"/>
  <c r="M68" i="115" s="1"/>
  <c r="S67" i="115"/>
  <c r="M67" i="115" s="1"/>
  <c r="S66" i="115"/>
  <c r="M66" i="115" s="1"/>
  <c r="S65" i="115"/>
  <c r="M65" i="115" s="1"/>
  <c r="S64" i="115"/>
  <c r="M64" i="115" s="1"/>
  <c r="S63" i="115"/>
  <c r="M63" i="115" s="1"/>
  <c r="S62" i="115"/>
  <c r="M62" i="115" s="1"/>
  <c r="S61" i="115"/>
  <c r="M61" i="115" s="1"/>
  <c r="S60" i="115"/>
  <c r="M60" i="115" s="1"/>
  <c r="S59" i="115"/>
  <c r="M59" i="115" s="1"/>
  <c r="S58" i="115"/>
  <c r="M58" i="115" s="1"/>
  <c r="S57" i="115"/>
  <c r="M57" i="115" s="1"/>
  <c r="S56" i="115"/>
  <c r="M56" i="115" s="1"/>
  <c r="S55" i="115"/>
  <c r="M55" i="115" s="1"/>
  <c r="S54" i="115"/>
  <c r="M54" i="115" s="1"/>
  <c r="S53" i="115"/>
  <c r="M53" i="115" s="1"/>
  <c r="S52" i="115"/>
  <c r="M52" i="115" s="1"/>
  <c r="S51" i="115"/>
  <c r="M51" i="115" s="1"/>
  <c r="S50" i="115"/>
  <c r="M50" i="115" s="1"/>
  <c r="S49" i="115"/>
  <c r="M49" i="115" s="1"/>
  <c r="S48" i="115"/>
  <c r="M48" i="115" s="1"/>
  <c r="S47" i="115"/>
  <c r="M47" i="115" s="1"/>
  <c r="S46" i="115"/>
  <c r="M46" i="115" s="1"/>
  <c r="S45" i="115"/>
  <c r="M45" i="115" s="1"/>
  <c r="S44" i="115"/>
  <c r="M44" i="115" s="1"/>
  <c r="S43" i="115"/>
  <c r="M43" i="115" s="1"/>
  <c r="S42" i="115"/>
  <c r="M42" i="115" s="1"/>
  <c r="S41" i="115"/>
  <c r="M41" i="115" s="1"/>
  <c r="S40" i="115"/>
  <c r="M40" i="115" s="1"/>
  <c r="S39" i="115"/>
  <c r="M39" i="115" s="1"/>
  <c r="S38" i="115"/>
  <c r="M38" i="115" s="1"/>
  <c r="S37" i="115"/>
  <c r="M37" i="115" s="1"/>
  <c r="S36" i="115"/>
  <c r="M36" i="115" s="1"/>
  <c r="S35" i="115"/>
  <c r="M35" i="115" s="1"/>
  <c r="S34" i="115"/>
  <c r="M34" i="115" s="1"/>
  <c r="S33" i="115"/>
  <c r="M33" i="115" s="1"/>
  <c r="S32" i="115"/>
  <c r="M32" i="115" s="1"/>
  <c r="S31" i="115"/>
  <c r="M31" i="115" s="1"/>
  <c r="S29" i="115"/>
  <c r="M29" i="115" s="1"/>
  <c r="S28" i="115"/>
  <c r="M28" i="115" s="1"/>
  <c r="S26" i="115"/>
  <c r="M26" i="115" s="1"/>
  <c r="S25" i="115"/>
  <c r="M25" i="115" s="1"/>
  <c r="Z14" i="181" l="1"/>
  <c r="AA14" i="181"/>
  <c r="K731" i="115"/>
  <c r="I731" i="115"/>
  <c r="F731" i="115"/>
  <c r="F20" i="115" s="1"/>
  <c r="G731" i="115"/>
  <c r="G20" i="115" s="1"/>
  <c r="H731" i="115"/>
  <c r="H20" i="115" s="1"/>
  <c r="J731" i="115"/>
  <c r="J20" i="115" s="1"/>
  <c r="N731" i="115"/>
  <c r="N20" i="115" s="1"/>
  <c r="O731" i="115"/>
  <c r="O20" i="115" s="1"/>
  <c r="P731" i="115"/>
  <c r="P20" i="115" s="1"/>
  <c r="Q731" i="115"/>
  <c r="Q20" i="115" s="1"/>
  <c r="R731" i="115"/>
  <c r="R20" i="115" s="1"/>
  <c r="F729" i="115"/>
  <c r="F19" i="115" s="1"/>
  <c r="G729" i="115"/>
  <c r="G19" i="115" s="1"/>
  <c r="H729" i="115"/>
  <c r="H19" i="115" s="1"/>
  <c r="I729" i="115"/>
  <c r="J729" i="115"/>
  <c r="K729" i="115"/>
  <c r="K19" i="115" s="1"/>
  <c r="N729" i="115"/>
  <c r="O729" i="115"/>
  <c r="O19" i="115" s="1"/>
  <c r="P729" i="115"/>
  <c r="P19" i="115" s="1"/>
  <c r="Q729" i="115"/>
  <c r="Q19" i="115" s="1"/>
  <c r="R729" i="115"/>
  <c r="R19" i="115" s="1"/>
  <c r="F511" i="115"/>
  <c r="F18" i="115" s="1"/>
  <c r="G511" i="115"/>
  <c r="G18" i="115" s="1"/>
  <c r="H511" i="115"/>
  <c r="H18" i="115" s="1"/>
  <c r="I511" i="115"/>
  <c r="I18" i="115" s="1"/>
  <c r="J511" i="115"/>
  <c r="J18" i="115" s="1"/>
  <c r="K511" i="115"/>
  <c r="K18" i="115" s="1"/>
  <c r="N511" i="115"/>
  <c r="N18" i="115" s="1"/>
  <c r="O511" i="115"/>
  <c r="O18" i="115" s="1"/>
  <c r="P511" i="115"/>
  <c r="Q511" i="115"/>
  <c r="Q18" i="115" s="1"/>
  <c r="R511" i="115"/>
  <c r="R18" i="115" s="1"/>
  <c r="F508" i="115"/>
  <c r="F17" i="115" s="1"/>
  <c r="G508" i="115"/>
  <c r="G17" i="115" s="1"/>
  <c r="H508" i="115"/>
  <c r="H17" i="115" s="1"/>
  <c r="I508" i="115"/>
  <c r="I17" i="115" s="1"/>
  <c r="J508" i="115"/>
  <c r="J17" i="115" s="1"/>
  <c r="K508" i="115"/>
  <c r="K17" i="115" s="1"/>
  <c r="N508" i="115"/>
  <c r="O508" i="115"/>
  <c r="P508" i="115"/>
  <c r="P17" i="115" s="1"/>
  <c r="Q508" i="115"/>
  <c r="Q17" i="115" s="1"/>
  <c r="R508" i="115"/>
  <c r="R17" i="115" s="1"/>
  <c r="F492" i="115"/>
  <c r="F491" i="115" s="1"/>
  <c r="G492" i="115"/>
  <c r="G491" i="115" s="1"/>
  <c r="H492" i="115"/>
  <c r="H491" i="115" s="1"/>
  <c r="I492" i="115"/>
  <c r="I491" i="115" s="1"/>
  <c r="J492" i="115"/>
  <c r="J491" i="115" s="1"/>
  <c r="K492" i="115"/>
  <c r="K491" i="115" s="1"/>
  <c r="N492" i="115"/>
  <c r="O492" i="115"/>
  <c r="O491" i="115" s="1"/>
  <c r="P492" i="115"/>
  <c r="P491" i="115" s="1"/>
  <c r="Q492" i="115"/>
  <c r="Q491" i="115" s="1"/>
  <c r="R492" i="115"/>
  <c r="R491" i="115" s="1"/>
  <c r="F483" i="115"/>
  <c r="G483" i="115"/>
  <c r="G479" i="115" s="1"/>
  <c r="H483" i="115"/>
  <c r="I483" i="115"/>
  <c r="J483" i="115"/>
  <c r="K483" i="115"/>
  <c r="N483" i="115"/>
  <c r="O483" i="115"/>
  <c r="P483" i="115"/>
  <c r="Q483" i="115"/>
  <c r="R483" i="115"/>
  <c r="G480" i="115"/>
  <c r="F480" i="115"/>
  <c r="H480" i="115"/>
  <c r="I480" i="115"/>
  <c r="J480" i="115"/>
  <c r="K480" i="115"/>
  <c r="N480" i="115"/>
  <c r="O480" i="115"/>
  <c r="O479" i="115" s="1"/>
  <c r="P480" i="115"/>
  <c r="P479" i="115" s="1"/>
  <c r="Q480" i="115"/>
  <c r="Q479" i="115" s="1"/>
  <c r="R480" i="115"/>
  <c r="R479" i="115" s="1"/>
  <c r="F123" i="115"/>
  <c r="F122" i="115" s="1"/>
  <c r="G123" i="115"/>
  <c r="G122" i="115" s="1"/>
  <c r="H123" i="115"/>
  <c r="H122" i="115" s="1"/>
  <c r="I123" i="115"/>
  <c r="I122" i="115" s="1"/>
  <c r="J123" i="115"/>
  <c r="J122" i="115" s="1"/>
  <c r="K123" i="115"/>
  <c r="K122" i="115" s="1"/>
  <c r="N123" i="115"/>
  <c r="O123" i="115"/>
  <c r="O122" i="115" s="1"/>
  <c r="P123" i="115"/>
  <c r="P122" i="115" s="1"/>
  <c r="Q123" i="115"/>
  <c r="Q122" i="115" s="1"/>
  <c r="R123" i="115"/>
  <c r="R122" i="115" s="1"/>
  <c r="F118" i="115"/>
  <c r="G118" i="115"/>
  <c r="H118" i="115"/>
  <c r="I118" i="115"/>
  <c r="J118" i="115"/>
  <c r="K118" i="115"/>
  <c r="N118" i="115"/>
  <c r="O118" i="115"/>
  <c r="P118" i="115"/>
  <c r="Q118" i="115"/>
  <c r="R118" i="115"/>
  <c r="F101" i="115"/>
  <c r="G101" i="115"/>
  <c r="H101" i="115"/>
  <c r="I101" i="115"/>
  <c r="J101" i="115"/>
  <c r="K101" i="115"/>
  <c r="N101" i="115"/>
  <c r="O101" i="115"/>
  <c r="O100" i="115" s="1"/>
  <c r="P101" i="115"/>
  <c r="Q101" i="115"/>
  <c r="R101" i="115"/>
  <c r="F96" i="115"/>
  <c r="G96" i="115"/>
  <c r="H96" i="115"/>
  <c r="I96" i="115"/>
  <c r="J96" i="115"/>
  <c r="K96" i="115"/>
  <c r="N96" i="115"/>
  <c r="O96" i="115"/>
  <c r="P96" i="115"/>
  <c r="Q96" i="115"/>
  <c r="R96" i="115"/>
  <c r="F92" i="115"/>
  <c r="G92" i="115"/>
  <c r="H92" i="115"/>
  <c r="I92" i="115"/>
  <c r="J92" i="115"/>
  <c r="K92" i="115"/>
  <c r="N92" i="115"/>
  <c r="O92" i="115"/>
  <c r="P92" i="115"/>
  <c r="Q92" i="115"/>
  <c r="R92" i="115"/>
  <c r="F88" i="115"/>
  <c r="G88" i="115"/>
  <c r="H88" i="115"/>
  <c r="I88" i="115"/>
  <c r="J88" i="115"/>
  <c r="K88" i="115"/>
  <c r="N88" i="115"/>
  <c r="O88" i="115"/>
  <c r="P88" i="115"/>
  <c r="Q88" i="115"/>
  <c r="R88" i="115"/>
  <c r="F84" i="115"/>
  <c r="G84" i="115"/>
  <c r="H84" i="115"/>
  <c r="I84" i="115"/>
  <c r="J84" i="115"/>
  <c r="K84" i="115"/>
  <c r="N84" i="115"/>
  <c r="O84" i="115"/>
  <c r="P84" i="115"/>
  <c r="Q84" i="115"/>
  <c r="R84" i="115"/>
  <c r="F30" i="115"/>
  <c r="G30" i="115"/>
  <c r="G23" i="115" s="1"/>
  <c r="H30" i="115"/>
  <c r="I30" i="115"/>
  <c r="J30" i="115"/>
  <c r="K30" i="115"/>
  <c r="N30" i="115"/>
  <c r="O30" i="115"/>
  <c r="P30" i="115"/>
  <c r="Q30" i="115"/>
  <c r="R30" i="115"/>
  <c r="F27" i="115"/>
  <c r="G27" i="115"/>
  <c r="H27" i="115"/>
  <c r="I27" i="115"/>
  <c r="J27" i="115"/>
  <c r="K27" i="115"/>
  <c r="K23" i="115" s="1"/>
  <c r="N27" i="115"/>
  <c r="O27" i="115"/>
  <c r="P27" i="115"/>
  <c r="Q27" i="115"/>
  <c r="R27" i="115"/>
  <c r="F24" i="115"/>
  <c r="G24" i="115"/>
  <c r="H24" i="115"/>
  <c r="I24" i="115"/>
  <c r="J24" i="115"/>
  <c r="K24" i="115"/>
  <c r="N24" i="115"/>
  <c r="O24" i="115"/>
  <c r="P24" i="115"/>
  <c r="Q24" i="115"/>
  <c r="Q23" i="115" s="1"/>
  <c r="R24" i="115"/>
  <c r="R23" i="115" s="1"/>
  <c r="N17" i="115"/>
  <c r="O17" i="115"/>
  <c r="P18" i="115"/>
  <c r="N19" i="115"/>
  <c r="I19" i="115"/>
  <c r="J19" i="115"/>
  <c r="I20" i="115"/>
  <c r="K20" i="115"/>
  <c r="AE754" i="12"/>
  <c r="AE753" i="12"/>
  <c r="AE752" i="12"/>
  <c r="AE751" i="12"/>
  <c r="AE750" i="12"/>
  <c r="AE749" i="12"/>
  <c r="AE748" i="12"/>
  <c r="AE747" i="12"/>
  <c r="AE746" i="12"/>
  <c r="AE745" i="12"/>
  <c r="AE744" i="12"/>
  <c r="AE743" i="12"/>
  <c r="AE742" i="12"/>
  <c r="AE741" i="12"/>
  <c r="AE740" i="12"/>
  <c r="AE739" i="12"/>
  <c r="AE738" i="12"/>
  <c r="AE737" i="12"/>
  <c r="AE736" i="12"/>
  <c r="AE735" i="12"/>
  <c r="AE734" i="12"/>
  <c r="AE733" i="12"/>
  <c r="AE732" i="12"/>
  <c r="AE730" i="12"/>
  <c r="AE728" i="12"/>
  <c r="AE727" i="12"/>
  <c r="AE726" i="12"/>
  <c r="AE725" i="12"/>
  <c r="AE724" i="12"/>
  <c r="AE723" i="12"/>
  <c r="AE722" i="12"/>
  <c r="AE721" i="12"/>
  <c r="AE720" i="12"/>
  <c r="AE719" i="12"/>
  <c r="AE718" i="12"/>
  <c r="AE717" i="12"/>
  <c r="AE716" i="12"/>
  <c r="AE715" i="12"/>
  <c r="AE714" i="12"/>
  <c r="AE713" i="12"/>
  <c r="AE712" i="12"/>
  <c r="AE711" i="12"/>
  <c r="AE710" i="12"/>
  <c r="AE709" i="12"/>
  <c r="AE708" i="12"/>
  <c r="AE707" i="12"/>
  <c r="AE706" i="12"/>
  <c r="AE705" i="12"/>
  <c r="AE704" i="12"/>
  <c r="AE703" i="12"/>
  <c r="AE702" i="12"/>
  <c r="AE701" i="12"/>
  <c r="AE700" i="12"/>
  <c r="AE699" i="12"/>
  <c r="AE698" i="12"/>
  <c r="AE697" i="12"/>
  <c r="AE696" i="12"/>
  <c r="AE695" i="12"/>
  <c r="AE694" i="12"/>
  <c r="AE693" i="12"/>
  <c r="AE692" i="12"/>
  <c r="AE691" i="12"/>
  <c r="AE690" i="12"/>
  <c r="AE689" i="12"/>
  <c r="AE688" i="12"/>
  <c r="AE687" i="12"/>
  <c r="AE686" i="12"/>
  <c r="AE685" i="12"/>
  <c r="AE684" i="12"/>
  <c r="AE683" i="12"/>
  <c r="AE682" i="12"/>
  <c r="AE681" i="12"/>
  <c r="AE680" i="12"/>
  <c r="AE679" i="12"/>
  <c r="AE678" i="12"/>
  <c r="AE677" i="12"/>
  <c r="AE676" i="12"/>
  <c r="AE675" i="12"/>
  <c r="AE674" i="12"/>
  <c r="AE673" i="12"/>
  <c r="AE672" i="12"/>
  <c r="AE671" i="12"/>
  <c r="AE670" i="12"/>
  <c r="AE669" i="12"/>
  <c r="AE668" i="12"/>
  <c r="AE667" i="12"/>
  <c r="AE666" i="12"/>
  <c r="AE665" i="12"/>
  <c r="AE664" i="12"/>
  <c r="AE663" i="12"/>
  <c r="AE662" i="12"/>
  <c r="AE661" i="12"/>
  <c r="AE660" i="12"/>
  <c r="AE659" i="12"/>
  <c r="AE658" i="12"/>
  <c r="AE657" i="12"/>
  <c r="AE656" i="12"/>
  <c r="AE655" i="12"/>
  <c r="AE654" i="12"/>
  <c r="AE653" i="12"/>
  <c r="AE652" i="12"/>
  <c r="AE651" i="12"/>
  <c r="AE650" i="12"/>
  <c r="AE649" i="12"/>
  <c r="AE648" i="12"/>
  <c r="AE647" i="12"/>
  <c r="AE646" i="12"/>
  <c r="AE645" i="12"/>
  <c r="AE644" i="12"/>
  <c r="AE643" i="12"/>
  <c r="AE642" i="12"/>
  <c r="AE641" i="12"/>
  <c r="AE640" i="12"/>
  <c r="AE639" i="12"/>
  <c r="AE638" i="12"/>
  <c r="AE637" i="12"/>
  <c r="AE636" i="12"/>
  <c r="AE635" i="12"/>
  <c r="AE634" i="12"/>
  <c r="AE633" i="12"/>
  <c r="AE632" i="12"/>
  <c r="AE631" i="12"/>
  <c r="AE630" i="12"/>
  <c r="AE629" i="12"/>
  <c r="AE628" i="12"/>
  <c r="AE627" i="12"/>
  <c r="AE626" i="12"/>
  <c r="AE625" i="12"/>
  <c r="AE624" i="12"/>
  <c r="AE623" i="12"/>
  <c r="AE622" i="12"/>
  <c r="AE621" i="12"/>
  <c r="AE620" i="12"/>
  <c r="AE619" i="12"/>
  <c r="AE618" i="12"/>
  <c r="AE617" i="12"/>
  <c r="AE616" i="12"/>
  <c r="AE615" i="12"/>
  <c r="AE614" i="12"/>
  <c r="AE613" i="12"/>
  <c r="AE612" i="12"/>
  <c r="AE611" i="12"/>
  <c r="AE610" i="12"/>
  <c r="AE609" i="12"/>
  <c r="AE608" i="12"/>
  <c r="AE607" i="12"/>
  <c r="AE606" i="12"/>
  <c r="AE605" i="12"/>
  <c r="AE604" i="12"/>
  <c r="AE603" i="12"/>
  <c r="AE602" i="12"/>
  <c r="AE601" i="12"/>
  <c r="AE600" i="12"/>
  <c r="AE599" i="12"/>
  <c r="AE598" i="12"/>
  <c r="AE597" i="12"/>
  <c r="AE596" i="12"/>
  <c r="AE595" i="12"/>
  <c r="AE594" i="12"/>
  <c r="AE593" i="12"/>
  <c r="AE592" i="12"/>
  <c r="AE591" i="12"/>
  <c r="AE590" i="12"/>
  <c r="AE589" i="12"/>
  <c r="AE588" i="12"/>
  <c r="AE587" i="12"/>
  <c r="AE586" i="12"/>
  <c r="AE585" i="12"/>
  <c r="AE584" i="12"/>
  <c r="AE583" i="12"/>
  <c r="AE582" i="12"/>
  <c r="AE581" i="12"/>
  <c r="AE580" i="12"/>
  <c r="AE579" i="12"/>
  <c r="AE578" i="12"/>
  <c r="AE577" i="12"/>
  <c r="AE576" i="12"/>
  <c r="AE575" i="12"/>
  <c r="AE574" i="12"/>
  <c r="AE573" i="12"/>
  <c r="AE572" i="12"/>
  <c r="AE571" i="12"/>
  <c r="AE570" i="12"/>
  <c r="AE569" i="12"/>
  <c r="AE568" i="12"/>
  <c r="AE567" i="12"/>
  <c r="AE566" i="12"/>
  <c r="AE565" i="12"/>
  <c r="AE564" i="12"/>
  <c r="AE563" i="12"/>
  <c r="AE562" i="12"/>
  <c r="AE561" i="12"/>
  <c r="AE560" i="12"/>
  <c r="AE559" i="12"/>
  <c r="AE558" i="12"/>
  <c r="AE557" i="12"/>
  <c r="AE556" i="12"/>
  <c r="AE555" i="12"/>
  <c r="AE554" i="12"/>
  <c r="AE553" i="12"/>
  <c r="AE552" i="12"/>
  <c r="AE551" i="12"/>
  <c r="AE550" i="12"/>
  <c r="AE549" i="12"/>
  <c r="AE548" i="12"/>
  <c r="AE547" i="12"/>
  <c r="AE546" i="12"/>
  <c r="AE545" i="12"/>
  <c r="AE544" i="12"/>
  <c r="AE543" i="12"/>
  <c r="AE542" i="12"/>
  <c r="AE541" i="12"/>
  <c r="AE540" i="12"/>
  <c r="AE539" i="12"/>
  <c r="AE538" i="12"/>
  <c r="AE537" i="12"/>
  <c r="AE536" i="12"/>
  <c r="AE535" i="12"/>
  <c r="AE534" i="12"/>
  <c r="AE533" i="12"/>
  <c r="AE532" i="12"/>
  <c r="AE531" i="12"/>
  <c r="AE530" i="12"/>
  <c r="AE529" i="12"/>
  <c r="AE528" i="12"/>
  <c r="AE527" i="12"/>
  <c r="AE526" i="12"/>
  <c r="AE525" i="12"/>
  <c r="AE524" i="12"/>
  <c r="AE523" i="12"/>
  <c r="AE522" i="12"/>
  <c r="AE521" i="12"/>
  <c r="AE520" i="12"/>
  <c r="AE519" i="12"/>
  <c r="AE518" i="12"/>
  <c r="AE517" i="12"/>
  <c r="AE516" i="12"/>
  <c r="AE515" i="12"/>
  <c r="AE514" i="12"/>
  <c r="AE513" i="12"/>
  <c r="AE512" i="12"/>
  <c r="AE510" i="12"/>
  <c r="AE509" i="12"/>
  <c r="AE507" i="12"/>
  <c r="AE506" i="12"/>
  <c r="AE505" i="12"/>
  <c r="AE504" i="12"/>
  <c r="AE503" i="12"/>
  <c r="AE502" i="12"/>
  <c r="AE501" i="12"/>
  <c r="AE500" i="12"/>
  <c r="AE499" i="12"/>
  <c r="AE498" i="12"/>
  <c r="AE497" i="12"/>
  <c r="AE496" i="12"/>
  <c r="AE495" i="12"/>
  <c r="AE494" i="12"/>
  <c r="AE493" i="12"/>
  <c r="AE490" i="12"/>
  <c r="AE489" i="12"/>
  <c r="AE488" i="12"/>
  <c r="AE487" i="12"/>
  <c r="AE486" i="12"/>
  <c r="AE485" i="12"/>
  <c r="AE484" i="12"/>
  <c r="AE482" i="12"/>
  <c r="AE481" i="12"/>
  <c r="AE478" i="12"/>
  <c r="AE477" i="12"/>
  <c r="AE476" i="12"/>
  <c r="AE475" i="12"/>
  <c r="AE474" i="12"/>
  <c r="AE473" i="12"/>
  <c r="AE472" i="12"/>
  <c r="AE471" i="12"/>
  <c r="AE470" i="12"/>
  <c r="AE469" i="12"/>
  <c r="AE468" i="12"/>
  <c r="AE467" i="12"/>
  <c r="AE466" i="12"/>
  <c r="AE465" i="12"/>
  <c r="AE464" i="12"/>
  <c r="AE463" i="12"/>
  <c r="AE462" i="12"/>
  <c r="AE461" i="12"/>
  <c r="AE460" i="12"/>
  <c r="AE459" i="12"/>
  <c r="AE458" i="12"/>
  <c r="AE457" i="12"/>
  <c r="AE456" i="12"/>
  <c r="AE455" i="12"/>
  <c r="AE454" i="12"/>
  <c r="AE453" i="12"/>
  <c r="AE452" i="12"/>
  <c r="AE451" i="12"/>
  <c r="AE450" i="12"/>
  <c r="AE449" i="12"/>
  <c r="AE448" i="12"/>
  <c r="AE447" i="12"/>
  <c r="AE446" i="12"/>
  <c r="AE445" i="12"/>
  <c r="AE444" i="12"/>
  <c r="AE443" i="12"/>
  <c r="AE442" i="12"/>
  <c r="AE441" i="12"/>
  <c r="AE440" i="12"/>
  <c r="AE439" i="12"/>
  <c r="AE438" i="12"/>
  <c r="AE437" i="12"/>
  <c r="AE436" i="12"/>
  <c r="AE435" i="12"/>
  <c r="AE434" i="12"/>
  <c r="AE433" i="12"/>
  <c r="AE432" i="12"/>
  <c r="AE431" i="12"/>
  <c r="AE430" i="12"/>
  <c r="AE429" i="12"/>
  <c r="AE428" i="12"/>
  <c r="AE427" i="12"/>
  <c r="AE426" i="12"/>
  <c r="AE425" i="12"/>
  <c r="AE424" i="12"/>
  <c r="AE423" i="12"/>
  <c r="AE422" i="12"/>
  <c r="AE421" i="12"/>
  <c r="AE420" i="12"/>
  <c r="AE419" i="12"/>
  <c r="AE418" i="12"/>
  <c r="AE417" i="12"/>
  <c r="AE416" i="12"/>
  <c r="AE415" i="12"/>
  <c r="AE414" i="12"/>
  <c r="AE413" i="12"/>
  <c r="AE412" i="12"/>
  <c r="AE411" i="12"/>
  <c r="AE410" i="12"/>
  <c r="AE409" i="12"/>
  <c r="AE408" i="12"/>
  <c r="AE407" i="12"/>
  <c r="AE406" i="12"/>
  <c r="AE405" i="12"/>
  <c r="AE404" i="12"/>
  <c r="AE403" i="12"/>
  <c r="AE402" i="12"/>
  <c r="AE401" i="12"/>
  <c r="AE400" i="12"/>
  <c r="AE399" i="12"/>
  <c r="AE398" i="12"/>
  <c r="AE397" i="12"/>
  <c r="AE396" i="12"/>
  <c r="AE395" i="12"/>
  <c r="AE394" i="12"/>
  <c r="AE393" i="12"/>
  <c r="AE392" i="12"/>
  <c r="AE391" i="12"/>
  <c r="AE390" i="12"/>
  <c r="AE389" i="12"/>
  <c r="AE388" i="12"/>
  <c r="AE387" i="12"/>
  <c r="AE386" i="12"/>
  <c r="AE385" i="12"/>
  <c r="AE384" i="12"/>
  <c r="AE383" i="12"/>
  <c r="AE382" i="12"/>
  <c r="AE381" i="12"/>
  <c r="AE380" i="12"/>
  <c r="AE379" i="12"/>
  <c r="AE378" i="12"/>
  <c r="AE377" i="12"/>
  <c r="AE376" i="12"/>
  <c r="AE375" i="12"/>
  <c r="AE374" i="12"/>
  <c r="AE373" i="12"/>
  <c r="AE372" i="12"/>
  <c r="AE371" i="12"/>
  <c r="AE370" i="12"/>
  <c r="AE369" i="12"/>
  <c r="AE368" i="12"/>
  <c r="AE367" i="12"/>
  <c r="AE366" i="12"/>
  <c r="AE365" i="12"/>
  <c r="AE364" i="12"/>
  <c r="AE363" i="12"/>
  <c r="AE362" i="12"/>
  <c r="AE361" i="12"/>
  <c r="AE360" i="12"/>
  <c r="AE359" i="12"/>
  <c r="AE358" i="12"/>
  <c r="AE357" i="12"/>
  <c r="AE356" i="12"/>
  <c r="AE355" i="12"/>
  <c r="AE354" i="12"/>
  <c r="AE353" i="12"/>
  <c r="AE352" i="12"/>
  <c r="AE351" i="12"/>
  <c r="AE350" i="12"/>
  <c r="AE349" i="12"/>
  <c r="AE348" i="12"/>
  <c r="AE347" i="12"/>
  <c r="AE346" i="12"/>
  <c r="AE345" i="12"/>
  <c r="AE344" i="12"/>
  <c r="AE343" i="12"/>
  <c r="AE342" i="12"/>
  <c r="AE341" i="12"/>
  <c r="AE340" i="12"/>
  <c r="AE339" i="12"/>
  <c r="AE338" i="12"/>
  <c r="AE337" i="12"/>
  <c r="AE336" i="12"/>
  <c r="AE335" i="12"/>
  <c r="AE334" i="12"/>
  <c r="AE333" i="12"/>
  <c r="AE332" i="12"/>
  <c r="AE331" i="12"/>
  <c r="AE330" i="12"/>
  <c r="AE329" i="12"/>
  <c r="AE328" i="12"/>
  <c r="AE327" i="12"/>
  <c r="AE326" i="12"/>
  <c r="AE325" i="12"/>
  <c r="AE324" i="12"/>
  <c r="AE323" i="12"/>
  <c r="AE322" i="12"/>
  <c r="AE321" i="12"/>
  <c r="AE320" i="12"/>
  <c r="AE319" i="12"/>
  <c r="AE318" i="12"/>
  <c r="AE317" i="12"/>
  <c r="AE316" i="12"/>
  <c r="AE315" i="12"/>
  <c r="AE314" i="12"/>
  <c r="AE313" i="12"/>
  <c r="AE312" i="12"/>
  <c r="AE311" i="12"/>
  <c r="AE310" i="12"/>
  <c r="AE309" i="12"/>
  <c r="AE308" i="12"/>
  <c r="AE307" i="12"/>
  <c r="AE306" i="12"/>
  <c r="AE305" i="12"/>
  <c r="AE304" i="12"/>
  <c r="AE303" i="12"/>
  <c r="AE302" i="12"/>
  <c r="AE301" i="12"/>
  <c r="AE300" i="12"/>
  <c r="AE299" i="12"/>
  <c r="AE298" i="12"/>
  <c r="AE297" i="12"/>
  <c r="AE296" i="12"/>
  <c r="AE295" i="12"/>
  <c r="AE294" i="12"/>
  <c r="AE293" i="12"/>
  <c r="AE292" i="12"/>
  <c r="AE291" i="12"/>
  <c r="AE290" i="12"/>
  <c r="AE289" i="12"/>
  <c r="AE288" i="12"/>
  <c r="AE287" i="12"/>
  <c r="AE286" i="12"/>
  <c r="AE285" i="12"/>
  <c r="AE284" i="12"/>
  <c r="AE283" i="12"/>
  <c r="AE282" i="12"/>
  <c r="AE281" i="12"/>
  <c r="AE280" i="12"/>
  <c r="AE279" i="12"/>
  <c r="AE278" i="12"/>
  <c r="AE277" i="12"/>
  <c r="AE276" i="12"/>
  <c r="AE275" i="12"/>
  <c r="AE274" i="12"/>
  <c r="AE273" i="12"/>
  <c r="AE272" i="12"/>
  <c r="AE271" i="12"/>
  <c r="AE270" i="12"/>
  <c r="AE269" i="12"/>
  <c r="AE268" i="12"/>
  <c r="AE267" i="12"/>
  <c r="AE266" i="12"/>
  <c r="AE265" i="12"/>
  <c r="AE264" i="12"/>
  <c r="AE263" i="12"/>
  <c r="AE262" i="12"/>
  <c r="AE261" i="12"/>
  <c r="AE260" i="12"/>
  <c r="AE259" i="12"/>
  <c r="AE258" i="12"/>
  <c r="AE257" i="12"/>
  <c r="AE256" i="12"/>
  <c r="AE255" i="12"/>
  <c r="AE254" i="12"/>
  <c r="AE253" i="12"/>
  <c r="AE252" i="12"/>
  <c r="AE251" i="12"/>
  <c r="AE250" i="12"/>
  <c r="AE249" i="12"/>
  <c r="AE248" i="12"/>
  <c r="AE247" i="12"/>
  <c r="AE246" i="12"/>
  <c r="AE245" i="12"/>
  <c r="AE244" i="12"/>
  <c r="AE243" i="12"/>
  <c r="AE242" i="12"/>
  <c r="AE241" i="12"/>
  <c r="AE240" i="12"/>
  <c r="AE239" i="12"/>
  <c r="AE238" i="12"/>
  <c r="AE237" i="12"/>
  <c r="AE236" i="12"/>
  <c r="AE235" i="12"/>
  <c r="AE234" i="12"/>
  <c r="AE233" i="12"/>
  <c r="AE232" i="12"/>
  <c r="AE231" i="12"/>
  <c r="AE230" i="12"/>
  <c r="AE229" i="12"/>
  <c r="AE228" i="12"/>
  <c r="AE227" i="12"/>
  <c r="AE226" i="12"/>
  <c r="AE225" i="12"/>
  <c r="AE224" i="12"/>
  <c r="AE223" i="12"/>
  <c r="AE222" i="12"/>
  <c r="AE221" i="12"/>
  <c r="AE220" i="12"/>
  <c r="AE219" i="12"/>
  <c r="AE218" i="12"/>
  <c r="AE217" i="12"/>
  <c r="AE216" i="12"/>
  <c r="AE215" i="12"/>
  <c r="AE214" i="12"/>
  <c r="AE213" i="12"/>
  <c r="AE212" i="12"/>
  <c r="AE211" i="12"/>
  <c r="AE210" i="12"/>
  <c r="AE209" i="12"/>
  <c r="AE208" i="12"/>
  <c r="AE207" i="12"/>
  <c r="AE206" i="12"/>
  <c r="AE205" i="12"/>
  <c r="AE204" i="12"/>
  <c r="AE203" i="12"/>
  <c r="AE202" i="12"/>
  <c r="AE201" i="12"/>
  <c r="AE200" i="12"/>
  <c r="AE199" i="12"/>
  <c r="AE198" i="12"/>
  <c r="AE197" i="12"/>
  <c r="AE196" i="12"/>
  <c r="AE195" i="12"/>
  <c r="AE194" i="12"/>
  <c r="AE193" i="12"/>
  <c r="AE192" i="12"/>
  <c r="AE191" i="12"/>
  <c r="AE190" i="12"/>
  <c r="AE189" i="12"/>
  <c r="AE188" i="12"/>
  <c r="AE187" i="12"/>
  <c r="AE186" i="12"/>
  <c r="AE185" i="12"/>
  <c r="AE184" i="12"/>
  <c r="AE183" i="12"/>
  <c r="AE182" i="12"/>
  <c r="AE181" i="12"/>
  <c r="AE180" i="12"/>
  <c r="AE179" i="12"/>
  <c r="AE178" i="12"/>
  <c r="AE177" i="12"/>
  <c r="AE176" i="12"/>
  <c r="AE175" i="12"/>
  <c r="AE174" i="12"/>
  <c r="AE173" i="12"/>
  <c r="AE172" i="12"/>
  <c r="AE171" i="12"/>
  <c r="AE170" i="12"/>
  <c r="AE169" i="12"/>
  <c r="AE168" i="12"/>
  <c r="AE167" i="12"/>
  <c r="AE166" i="12"/>
  <c r="AE165" i="12"/>
  <c r="AE164" i="12"/>
  <c r="AE163" i="12"/>
  <c r="AE162" i="12"/>
  <c r="AE161" i="12"/>
  <c r="AE160" i="12"/>
  <c r="AE159" i="12"/>
  <c r="AE158" i="12"/>
  <c r="AE157" i="12"/>
  <c r="AE156" i="12"/>
  <c r="AE155" i="12"/>
  <c r="AE154" i="12"/>
  <c r="AE153" i="12"/>
  <c r="AE152" i="12"/>
  <c r="AE151" i="12"/>
  <c r="AE150" i="12"/>
  <c r="AE149" i="12"/>
  <c r="AE148" i="12"/>
  <c r="AE147" i="12"/>
  <c r="AE146" i="12"/>
  <c r="AE145" i="12"/>
  <c r="AE144" i="12"/>
  <c r="AE143" i="12"/>
  <c r="AE142" i="12"/>
  <c r="AE141" i="12"/>
  <c r="AE140" i="12"/>
  <c r="AE139" i="12"/>
  <c r="AE138" i="12"/>
  <c r="AE137" i="12"/>
  <c r="AE136" i="12"/>
  <c r="AE135" i="12"/>
  <c r="AE134" i="12"/>
  <c r="AE133" i="12"/>
  <c r="AE132" i="12"/>
  <c r="AE131" i="12"/>
  <c r="AE130" i="12"/>
  <c r="AE129" i="12"/>
  <c r="AE128" i="12"/>
  <c r="AE127" i="12"/>
  <c r="AE126" i="12"/>
  <c r="AE125" i="12"/>
  <c r="AE124" i="12"/>
  <c r="AE121" i="12"/>
  <c r="AE120" i="12"/>
  <c r="AE119" i="12"/>
  <c r="AE117" i="12"/>
  <c r="AE116" i="12"/>
  <c r="AE115" i="12"/>
  <c r="AE114" i="12"/>
  <c r="AE113" i="12"/>
  <c r="AE112" i="12"/>
  <c r="AE111" i="12"/>
  <c r="AE110" i="12"/>
  <c r="AE109" i="12"/>
  <c r="AE108" i="12"/>
  <c r="AE107" i="12"/>
  <c r="AE106" i="12"/>
  <c r="AE105" i="12"/>
  <c r="AE104" i="12"/>
  <c r="AE103" i="12"/>
  <c r="AE102" i="12"/>
  <c r="AE98" i="12"/>
  <c r="AE97" i="12"/>
  <c r="AE95" i="12"/>
  <c r="AE94" i="12"/>
  <c r="AE93" i="12"/>
  <c r="AE91" i="12"/>
  <c r="AE90" i="12"/>
  <c r="AE89" i="12"/>
  <c r="AE86" i="12"/>
  <c r="AE85" i="12"/>
  <c r="AE83" i="12"/>
  <c r="AE82" i="12"/>
  <c r="AE81" i="12"/>
  <c r="AE80" i="12"/>
  <c r="AE79" i="12"/>
  <c r="AE78" i="12"/>
  <c r="AE77" i="12"/>
  <c r="AE76" i="12"/>
  <c r="AE75" i="12"/>
  <c r="AE74" i="12"/>
  <c r="AE73" i="12"/>
  <c r="AE72" i="12"/>
  <c r="AE71" i="12"/>
  <c r="AE70" i="12"/>
  <c r="AE69" i="12"/>
  <c r="AE68" i="12"/>
  <c r="AE67" i="12"/>
  <c r="AE66" i="12"/>
  <c r="AE65" i="12"/>
  <c r="AE64" i="12"/>
  <c r="AE63" i="12"/>
  <c r="AE62" i="12"/>
  <c r="AE61" i="12"/>
  <c r="AE60" i="12"/>
  <c r="AE59" i="12"/>
  <c r="AE58" i="12"/>
  <c r="AE57" i="12"/>
  <c r="AE56" i="12"/>
  <c r="AE55" i="12"/>
  <c r="AE54" i="12"/>
  <c r="AE53" i="12"/>
  <c r="AE52" i="12"/>
  <c r="AE51" i="12"/>
  <c r="AE50" i="12"/>
  <c r="AE49" i="12"/>
  <c r="AE48" i="12"/>
  <c r="AE47" i="12"/>
  <c r="AE46" i="12"/>
  <c r="AE45" i="12"/>
  <c r="AE44" i="12"/>
  <c r="AE43" i="12"/>
  <c r="AE42" i="12"/>
  <c r="AE41" i="12"/>
  <c r="AE40" i="12"/>
  <c r="AE39" i="12"/>
  <c r="AE38" i="12"/>
  <c r="AE37" i="12"/>
  <c r="AE36" i="12"/>
  <c r="AE35" i="12"/>
  <c r="AE34" i="12"/>
  <c r="AE33" i="12"/>
  <c r="AE32" i="12"/>
  <c r="AE31" i="12"/>
  <c r="AE29" i="12"/>
  <c r="AE28" i="12"/>
  <c r="AE26" i="12"/>
  <c r="AE25" i="12"/>
  <c r="Z754" i="12"/>
  <c r="Z753" i="12"/>
  <c r="Z752" i="12"/>
  <c r="Z751" i="12"/>
  <c r="Z750" i="12"/>
  <c r="Z749" i="12"/>
  <c r="Z748" i="12"/>
  <c r="Z747" i="12"/>
  <c r="Z746" i="12"/>
  <c r="Z745" i="12"/>
  <c r="Z744" i="12"/>
  <c r="Z743" i="12"/>
  <c r="Z742" i="12"/>
  <c r="Z741" i="12"/>
  <c r="Z740" i="12"/>
  <c r="Z739" i="12"/>
  <c r="Z738" i="12"/>
  <c r="Z737" i="12"/>
  <c r="Z736" i="12"/>
  <c r="Z735" i="12"/>
  <c r="Z734" i="12"/>
  <c r="Z733" i="12"/>
  <c r="Z732" i="12"/>
  <c r="Z730" i="12"/>
  <c r="Z728" i="12"/>
  <c r="Z727" i="12"/>
  <c r="Z726" i="12"/>
  <c r="Z725" i="12"/>
  <c r="Z724" i="12"/>
  <c r="Z723" i="12"/>
  <c r="Z722" i="12"/>
  <c r="Z721" i="12"/>
  <c r="Z720" i="12"/>
  <c r="Z719" i="12"/>
  <c r="Z718" i="12"/>
  <c r="Z717" i="12"/>
  <c r="Z716" i="12"/>
  <c r="Z715" i="12"/>
  <c r="Z714" i="12"/>
  <c r="Z713" i="12"/>
  <c r="Z712" i="12"/>
  <c r="Z711" i="12"/>
  <c r="Z710" i="12"/>
  <c r="Z709" i="12"/>
  <c r="Z708" i="12"/>
  <c r="Z707" i="12"/>
  <c r="Z706" i="12"/>
  <c r="Z705" i="12"/>
  <c r="Z704" i="12"/>
  <c r="Z703" i="12"/>
  <c r="Z702" i="12"/>
  <c r="Z701" i="12"/>
  <c r="Z700" i="12"/>
  <c r="Z699" i="12"/>
  <c r="Z698" i="12"/>
  <c r="Z697" i="12"/>
  <c r="Z696" i="12"/>
  <c r="Z695" i="12"/>
  <c r="Z694" i="12"/>
  <c r="Z693" i="12"/>
  <c r="Z692" i="12"/>
  <c r="Z691" i="12"/>
  <c r="Z690" i="12"/>
  <c r="Z689" i="12"/>
  <c r="Z688" i="12"/>
  <c r="Z687" i="12"/>
  <c r="Z686" i="12"/>
  <c r="Z685" i="12"/>
  <c r="Z684" i="12"/>
  <c r="Z683" i="12"/>
  <c r="Z682" i="12"/>
  <c r="Z681" i="12"/>
  <c r="Z680" i="12"/>
  <c r="Z679" i="12"/>
  <c r="Z678" i="12"/>
  <c r="Z677" i="12"/>
  <c r="Z676" i="12"/>
  <c r="Z675" i="12"/>
  <c r="Z674" i="12"/>
  <c r="Z673" i="12"/>
  <c r="Z672" i="12"/>
  <c r="Z671" i="12"/>
  <c r="Z670" i="12"/>
  <c r="Z669" i="12"/>
  <c r="Z668" i="12"/>
  <c r="Z667" i="12"/>
  <c r="Z666" i="12"/>
  <c r="Z665" i="12"/>
  <c r="Z664" i="12"/>
  <c r="Z663" i="12"/>
  <c r="Z662" i="12"/>
  <c r="Z661" i="12"/>
  <c r="Z660" i="12"/>
  <c r="Z659" i="12"/>
  <c r="Z658" i="12"/>
  <c r="Z657" i="12"/>
  <c r="Z656" i="12"/>
  <c r="Z655" i="12"/>
  <c r="Z654" i="12"/>
  <c r="Z653" i="12"/>
  <c r="Z652" i="12"/>
  <c r="Z651" i="12"/>
  <c r="Z650" i="12"/>
  <c r="Z649" i="12"/>
  <c r="Z648" i="12"/>
  <c r="Z647" i="12"/>
  <c r="Z646" i="12"/>
  <c r="Z645" i="12"/>
  <c r="Z644" i="12"/>
  <c r="Z643" i="12"/>
  <c r="Z642" i="12"/>
  <c r="Z641" i="12"/>
  <c r="Z640" i="12"/>
  <c r="Z639" i="12"/>
  <c r="Z638" i="12"/>
  <c r="Z637" i="12"/>
  <c r="Z636" i="12"/>
  <c r="Z635" i="12"/>
  <c r="Z634" i="12"/>
  <c r="Z633" i="12"/>
  <c r="Z632" i="12"/>
  <c r="Z631" i="12"/>
  <c r="Z630" i="12"/>
  <c r="Z629" i="12"/>
  <c r="Z628" i="12"/>
  <c r="Z627" i="12"/>
  <c r="Z626" i="12"/>
  <c r="Z625" i="12"/>
  <c r="Z624" i="12"/>
  <c r="Z623" i="12"/>
  <c r="Z622" i="12"/>
  <c r="Z621" i="12"/>
  <c r="Z620" i="12"/>
  <c r="Z619" i="12"/>
  <c r="Z618" i="12"/>
  <c r="Z617" i="12"/>
  <c r="Z616" i="12"/>
  <c r="Z615" i="12"/>
  <c r="Z614" i="12"/>
  <c r="Z613" i="12"/>
  <c r="Z612" i="12"/>
  <c r="Z611" i="12"/>
  <c r="Z610" i="12"/>
  <c r="Z609" i="12"/>
  <c r="Z608" i="12"/>
  <c r="Z607" i="12"/>
  <c r="Z606" i="12"/>
  <c r="Z605" i="12"/>
  <c r="Z604" i="12"/>
  <c r="Z603" i="12"/>
  <c r="Z602" i="12"/>
  <c r="Z601" i="12"/>
  <c r="Z600" i="12"/>
  <c r="Z599" i="12"/>
  <c r="Z598" i="12"/>
  <c r="Z597" i="12"/>
  <c r="Z596" i="12"/>
  <c r="Z595" i="12"/>
  <c r="Z594" i="12"/>
  <c r="Z593" i="12"/>
  <c r="Z592" i="12"/>
  <c r="Z591" i="12"/>
  <c r="Z590" i="12"/>
  <c r="Z589" i="12"/>
  <c r="Z588" i="12"/>
  <c r="Z587" i="12"/>
  <c r="Z586" i="12"/>
  <c r="Z585" i="12"/>
  <c r="Z584" i="12"/>
  <c r="Z583" i="12"/>
  <c r="Z582" i="12"/>
  <c r="Z581" i="12"/>
  <c r="Z580" i="12"/>
  <c r="Z579" i="12"/>
  <c r="Z578" i="12"/>
  <c r="Z577" i="12"/>
  <c r="Z576" i="12"/>
  <c r="Z575" i="12"/>
  <c r="Z574" i="12"/>
  <c r="Z573" i="12"/>
  <c r="Z572" i="12"/>
  <c r="Z571" i="12"/>
  <c r="Z570" i="12"/>
  <c r="Z569" i="12"/>
  <c r="Z568" i="12"/>
  <c r="Z567" i="12"/>
  <c r="Z566" i="12"/>
  <c r="Z565" i="12"/>
  <c r="Z564" i="12"/>
  <c r="Z563" i="12"/>
  <c r="Z562" i="12"/>
  <c r="Z561" i="12"/>
  <c r="Z560" i="12"/>
  <c r="Z559" i="12"/>
  <c r="Z558" i="12"/>
  <c r="Z557" i="12"/>
  <c r="Z556" i="12"/>
  <c r="Z555" i="12"/>
  <c r="Z554" i="12"/>
  <c r="Z553" i="12"/>
  <c r="Z552" i="12"/>
  <c r="Z551" i="12"/>
  <c r="Z550" i="12"/>
  <c r="Z549" i="12"/>
  <c r="Z548" i="12"/>
  <c r="Z547" i="12"/>
  <c r="Z546" i="12"/>
  <c r="Z545" i="12"/>
  <c r="Z544" i="12"/>
  <c r="Z543" i="12"/>
  <c r="Z542" i="12"/>
  <c r="Z541" i="12"/>
  <c r="Z540" i="12"/>
  <c r="Z539" i="12"/>
  <c r="Z538" i="12"/>
  <c r="Z537" i="12"/>
  <c r="Z536" i="12"/>
  <c r="Z535" i="12"/>
  <c r="Z534" i="12"/>
  <c r="Z533" i="12"/>
  <c r="Z532" i="12"/>
  <c r="Z531" i="12"/>
  <c r="Z530" i="12"/>
  <c r="Z529" i="12"/>
  <c r="Z528" i="12"/>
  <c r="Z527" i="12"/>
  <c r="Z526" i="12"/>
  <c r="Z525" i="12"/>
  <c r="Z524" i="12"/>
  <c r="Z523" i="12"/>
  <c r="Z522" i="12"/>
  <c r="Z521" i="12"/>
  <c r="Z520" i="12"/>
  <c r="Z519" i="12"/>
  <c r="Z518" i="12"/>
  <c r="Z517" i="12"/>
  <c r="Z516" i="12"/>
  <c r="Z515" i="12"/>
  <c r="Z514" i="12"/>
  <c r="Z513" i="12"/>
  <c r="Z512" i="12"/>
  <c r="Z510" i="12"/>
  <c r="Z509" i="12"/>
  <c r="Z507" i="12"/>
  <c r="Z506" i="12"/>
  <c r="Z505" i="12"/>
  <c r="Z504" i="12"/>
  <c r="Z503" i="12"/>
  <c r="Z502" i="12"/>
  <c r="Z501" i="12"/>
  <c r="Z500" i="12"/>
  <c r="Z499" i="12"/>
  <c r="Z498" i="12"/>
  <c r="Z497" i="12"/>
  <c r="Z496" i="12"/>
  <c r="Z495" i="12"/>
  <c r="Z494" i="12"/>
  <c r="Z493" i="12"/>
  <c r="Z490" i="12"/>
  <c r="Z489" i="12"/>
  <c r="Z488" i="12"/>
  <c r="Z487" i="12"/>
  <c r="Z486" i="12"/>
  <c r="Z485" i="12"/>
  <c r="Z484" i="12"/>
  <c r="Z482" i="12"/>
  <c r="Z481" i="12"/>
  <c r="Z478" i="12"/>
  <c r="Z477" i="12"/>
  <c r="Z476" i="12"/>
  <c r="Z475" i="12"/>
  <c r="Z474" i="12"/>
  <c r="Z473" i="12"/>
  <c r="Z472" i="12"/>
  <c r="Z471" i="12"/>
  <c r="Z470" i="12"/>
  <c r="Z469" i="12"/>
  <c r="Z468" i="12"/>
  <c r="Z467" i="12"/>
  <c r="Z466" i="12"/>
  <c r="Z465" i="12"/>
  <c r="Z464" i="12"/>
  <c r="Z463" i="12"/>
  <c r="Z462" i="12"/>
  <c r="Z461" i="12"/>
  <c r="Z460" i="12"/>
  <c r="Z459" i="12"/>
  <c r="Z458" i="12"/>
  <c r="Z457" i="12"/>
  <c r="Z456" i="12"/>
  <c r="Z455" i="12"/>
  <c r="Z454" i="12"/>
  <c r="Z453" i="12"/>
  <c r="Z452" i="12"/>
  <c r="Z451" i="12"/>
  <c r="Z450" i="12"/>
  <c r="Z449" i="12"/>
  <c r="Z448" i="12"/>
  <c r="Z447" i="12"/>
  <c r="Z446" i="12"/>
  <c r="Z445" i="12"/>
  <c r="Z444" i="12"/>
  <c r="Z443" i="12"/>
  <c r="Z442" i="12"/>
  <c r="Z441" i="12"/>
  <c r="Z440" i="12"/>
  <c r="Z439" i="12"/>
  <c r="Z438" i="12"/>
  <c r="Z437" i="12"/>
  <c r="Z436" i="12"/>
  <c r="Z435" i="12"/>
  <c r="Z434" i="12"/>
  <c r="Z433" i="12"/>
  <c r="Z432" i="12"/>
  <c r="Z431" i="12"/>
  <c r="Z430" i="12"/>
  <c r="Z429" i="12"/>
  <c r="Z428" i="12"/>
  <c r="Z427" i="12"/>
  <c r="Z426" i="12"/>
  <c r="Z425" i="12"/>
  <c r="Z424" i="12"/>
  <c r="Z423" i="12"/>
  <c r="Z422" i="12"/>
  <c r="Z421" i="12"/>
  <c r="Z420" i="12"/>
  <c r="Z419" i="12"/>
  <c r="Z418" i="12"/>
  <c r="Z417" i="12"/>
  <c r="Z416" i="12"/>
  <c r="Z415" i="12"/>
  <c r="Z414" i="12"/>
  <c r="Z413" i="12"/>
  <c r="Z412" i="12"/>
  <c r="Z411" i="12"/>
  <c r="Z410" i="12"/>
  <c r="Z409" i="12"/>
  <c r="Z408" i="12"/>
  <c r="Z407" i="12"/>
  <c r="Z406" i="12"/>
  <c r="Z405" i="12"/>
  <c r="Z404" i="12"/>
  <c r="Z403" i="12"/>
  <c r="Z402" i="12"/>
  <c r="Z401" i="12"/>
  <c r="Z400" i="12"/>
  <c r="Z399" i="12"/>
  <c r="Z398" i="12"/>
  <c r="Z397" i="12"/>
  <c r="Z396" i="12"/>
  <c r="Z395" i="12"/>
  <c r="Z394" i="12"/>
  <c r="Z393" i="12"/>
  <c r="Z392" i="12"/>
  <c r="Z391" i="12"/>
  <c r="Z390" i="12"/>
  <c r="Z389" i="12"/>
  <c r="Z388" i="12"/>
  <c r="Z387" i="12"/>
  <c r="Z386" i="12"/>
  <c r="Z385" i="12"/>
  <c r="Z384" i="12"/>
  <c r="Z383" i="12"/>
  <c r="Z382" i="12"/>
  <c r="Z381" i="12"/>
  <c r="Z380" i="12"/>
  <c r="Z379" i="12"/>
  <c r="Z378" i="12"/>
  <c r="Z377" i="12"/>
  <c r="Z376" i="12"/>
  <c r="Z375" i="12"/>
  <c r="Z374" i="12"/>
  <c r="Z373" i="12"/>
  <c r="Z372" i="12"/>
  <c r="Z371" i="12"/>
  <c r="Z370" i="12"/>
  <c r="Z369" i="12"/>
  <c r="Z368" i="12"/>
  <c r="Z367" i="12"/>
  <c r="Z366" i="12"/>
  <c r="Z365" i="12"/>
  <c r="Z364" i="12"/>
  <c r="Z363" i="12"/>
  <c r="Z362" i="12"/>
  <c r="Z361" i="12"/>
  <c r="Z360" i="12"/>
  <c r="Z359" i="12"/>
  <c r="Z358" i="12"/>
  <c r="Z357" i="12"/>
  <c r="Z356" i="12"/>
  <c r="Z355" i="12"/>
  <c r="Z354" i="12"/>
  <c r="Z353" i="12"/>
  <c r="Z352" i="12"/>
  <c r="Z351" i="12"/>
  <c r="Z350" i="12"/>
  <c r="Z349" i="12"/>
  <c r="Z348" i="12"/>
  <c r="Z347" i="12"/>
  <c r="Z346" i="12"/>
  <c r="Z345" i="12"/>
  <c r="Z344" i="12"/>
  <c r="Z343" i="12"/>
  <c r="Z342" i="12"/>
  <c r="Z341" i="12"/>
  <c r="Z340" i="12"/>
  <c r="Z339" i="12"/>
  <c r="Z338" i="12"/>
  <c r="Z337" i="12"/>
  <c r="Z336" i="12"/>
  <c r="Z335" i="12"/>
  <c r="Z334" i="12"/>
  <c r="Z333" i="12"/>
  <c r="Z332" i="12"/>
  <c r="Z331" i="12"/>
  <c r="Z330" i="12"/>
  <c r="Z329" i="12"/>
  <c r="Z328" i="12"/>
  <c r="Z327" i="12"/>
  <c r="Z326" i="12"/>
  <c r="Z325" i="12"/>
  <c r="Z324" i="12"/>
  <c r="Z323" i="12"/>
  <c r="Z322" i="12"/>
  <c r="Z321" i="12"/>
  <c r="Z320" i="12"/>
  <c r="Z319" i="12"/>
  <c r="Z318" i="12"/>
  <c r="Z317" i="12"/>
  <c r="Z316" i="12"/>
  <c r="Z315" i="12"/>
  <c r="Z314" i="12"/>
  <c r="Z313" i="12"/>
  <c r="Z312" i="12"/>
  <c r="Z311" i="12"/>
  <c r="Z310" i="12"/>
  <c r="Z309" i="12"/>
  <c r="Z308" i="12"/>
  <c r="Z307" i="12"/>
  <c r="Z306" i="12"/>
  <c r="Z305" i="12"/>
  <c r="Z304" i="12"/>
  <c r="Z303" i="12"/>
  <c r="Z302" i="12"/>
  <c r="Z301" i="12"/>
  <c r="Z300" i="12"/>
  <c r="Z299" i="12"/>
  <c r="Z298" i="12"/>
  <c r="Z297" i="12"/>
  <c r="Z296" i="12"/>
  <c r="Z295" i="12"/>
  <c r="Z294" i="12"/>
  <c r="Z293" i="12"/>
  <c r="Z292" i="12"/>
  <c r="Z291" i="12"/>
  <c r="Z290" i="12"/>
  <c r="Z289" i="12"/>
  <c r="Z288" i="12"/>
  <c r="Z287" i="12"/>
  <c r="Z286" i="12"/>
  <c r="Z285" i="12"/>
  <c r="Z284" i="12"/>
  <c r="Z283" i="12"/>
  <c r="Z282" i="12"/>
  <c r="Z281" i="12"/>
  <c r="Z280" i="12"/>
  <c r="Z279" i="12"/>
  <c r="Z278" i="12"/>
  <c r="Z277" i="12"/>
  <c r="Z276" i="12"/>
  <c r="Z275" i="12"/>
  <c r="Z274" i="12"/>
  <c r="Z273" i="12"/>
  <c r="Z272" i="12"/>
  <c r="Z271" i="12"/>
  <c r="Z270" i="12"/>
  <c r="Z269" i="12"/>
  <c r="Z268" i="12"/>
  <c r="Z267" i="12"/>
  <c r="Z266" i="12"/>
  <c r="Z265" i="12"/>
  <c r="Z264" i="12"/>
  <c r="Z263" i="12"/>
  <c r="Z262" i="12"/>
  <c r="Z261" i="12"/>
  <c r="Z260" i="12"/>
  <c r="Z259" i="12"/>
  <c r="Z258" i="12"/>
  <c r="Z257" i="12"/>
  <c r="Z256" i="12"/>
  <c r="Z255" i="12"/>
  <c r="Z254" i="12"/>
  <c r="Z253" i="12"/>
  <c r="Z252" i="12"/>
  <c r="Z251" i="12"/>
  <c r="Z250" i="12"/>
  <c r="Z249" i="12"/>
  <c r="Z248" i="12"/>
  <c r="Z247" i="12"/>
  <c r="Z246" i="12"/>
  <c r="Z245" i="12"/>
  <c r="Z244" i="12"/>
  <c r="Z243" i="12"/>
  <c r="Z242" i="12"/>
  <c r="Z241" i="12"/>
  <c r="Z240" i="12"/>
  <c r="Z239" i="12"/>
  <c r="Z238" i="12"/>
  <c r="Z237" i="12"/>
  <c r="Z236" i="12"/>
  <c r="Z235" i="12"/>
  <c r="Z234" i="12"/>
  <c r="Z233" i="12"/>
  <c r="Z232" i="12"/>
  <c r="Z231" i="12"/>
  <c r="Z230" i="12"/>
  <c r="Z229" i="12"/>
  <c r="Z228" i="12"/>
  <c r="Z227" i="12"/>
  <c r="Z226" i="12"/>
  <c r="Z225" i="12"/>
  <c r="Z224" i="12"/>
  <c r="Z223" i="12"/>
  <c r="Z222" i="12"/>
  <c r="Z221" i="12"/>
  <c r="Z220" i="12"/>
  <c r="Z219" i="12"/>
  <c r="Z218" i="12"/>
  <c r="Z217" i="12"/>
  <c r="Z216" i="12"/>
  <c r="Z215" i="12"/>
  <c r="Z214" i="12"/>
  <c r="Z213" i="12"/>
  <c r="Z212" i="12"/>
  <c r="Z211" i="12"/>
  <c r="Z210" i="12"/>
  <c r="Z209" i="12"/>
  <c r="Z208" i="12"/>
  <c r="Z207" i="12"/>
  <c r="Z206" i="12"/>
  <c r="Z205" i="12"/>
  <c r="Z204" i="12"/>
  <c r="Z203" i="12"/>
  <c r="Z202" i="12"/>
  <c r="Z201" i="12"/>
  <c r="Z200" i="12"/>
  <c r="Z199" i="12"/>
  <c r="Z198" i="12"/>
  <c r="Z197" i="12"/>
  <c r="Z196" i="12"/>
  <c r="Z195" i="12"/>
  <c r="Z194" i="12"/>
  <c r="Z193" i="12"/>
  <c r="Z192" i="12"/>
  <c r="Z191" i="12"/>
  <c r="Z190" i="12"/>
  <c r="Z189" i="12"/>
  <c r="Z188" i="12"/>
  <c r="Z187" i="12"/>
  <c r="Z186" i="12"/>
  <c r="Z185" i="12"/>
  <c r="Z184" i="12"/>
  <c r="Z183" i="12"/>
  <c r="Z182" i="12"/>
  <c r="Z181" i="12"/>
  <c r="Z180" i="12"/>
  <c r="Z179" i="12"/>
  <c r="Z178" i="12"/>
  <c r="Z177" i="12"/>
  <c r="Z176" i="12"/>
  <c r="Z175" i="12"/>
  <c r="Z174" i="12"/>
  <c r="Z173" i="12"/>
  <c r="Z172" i="12"/>
  <c r="Z171" i="12"/>
  <c r="Z170" i="12"/>
  <c r="Z169" i="12"/>
  <c r="Z168" i="12"/>
  <c r="Z167" i="12"/>
  <c r="Z166" i="12"/>
  <c r="Z165" i="12"/>
  <c r="Z164" i="12"/>
  <c r="Z163" i="12"/>
  <c r="Z162" i="12"/>
  <c r="Z161" i="12"/>
  <c r="Z160" i="12"/>
  <c r="Z159" i="12"/>
  <c r="Z158" i="12"/>
  <c r="Z157" i="12"/>
  <c r="Z156" i="12"/>
  <c r="Z155" i="12"/>
  <c r="Z154" i="12"/>
  <c r="Z153" i="12"/>
  <c r="Z152" i="12"/>
  <c r="Z151" i="12"/>
  <c r="Z150" i="12"/>
  <c r="Z149" i="12"/>
  <c r="Z148" i="12"/>
  <c r="Z147" i="12"/>
  <c r="Z146" i="12"/>
  <c r="Z145" i="12"/>
  <c r="Z144" i="12"/>
  <c r="Z143" i="12"/>
  <c r="Z142" i="12"/>
  <c r="Z141" i="12"/>
  <c r="Z140" i="12"/>
  <c r="Z139" i="12"/>
  <c r="Z138" i="12"/>
  <c r="Z137" i="12"/>
  <c r="Z136" i="12"/>
  <c r="Z135" i="12"/>
  <c r="Z134" i="12"/>
  <c r="Z133" i="12"/>
  <c r="Z132" i="12"/>
  <c r="Z131" i="12"/>
  <c r="Z130" i="12"/>
  <c r="Z129" i="12"/>
  <c r="Z128" i="12"/>
  <c r="Z127" i="12"/>
  <c r="Z126" i="12"/>
  <c r="Z125" i="12"/>
  <c r="Z124" i="12"/>
  <c r="Z121" i="12"/>
  <c r="Z120" i="12"/>
  <c r="Z119" i="12"/>
  <c r="Z117" i="12"/>
  <c r="Z116" i="12"/>
  <c r="Z115" i="12"/>
  <c r="Z114" i="12"/>
  <c r="Z113" i="12"/>
  <c r="Z112" i="12"/>
  <c r="Z111" i="12"/>
  <c r="Z110" i="12"/>
  <c r="Z109" i="12"/>
  <c r="Z108" i="12"/>
  <c r="Z107" i="12"/>
  <c r="Z106" i="12"/>
  <c r="Z105" i="12"/>
  <c r="Z104" i="12"/>
  <c r="Z103" i="12"/>
  <c r="Z102" i="12"/>
  <c r="Z98" i="12"/>
  <c r="Z97" i="12"/>
  <c r="Z95" i="12"/>
  <c r="Z94" i="12"/>
  <c r="Z93" i="12"/>
  <c r="Z91" i="12"/>
  <c r="Z90" i="12"/>
  <c r="Z89" i="12"/>
  <c r="Z86" i="12"/>
  <c r="Z85" i="12"/>
  <c r="Z83" i="12"/>
  <c r="Z82" i="12"/>
  <c r="Z81" i="12"/>
  <c r="Z80" i="12"/>
  <c r="Z79" i="12"/>
  <c r="Z78" i="12"/>
  <c r="Z77" i="12"/>
  <c r="Z76" i="12"/>
  <c r="Z75" i="12"/>
  <c r="Z74" i="12"/>
  <c r="Z73" i="12"/>
  <c r="Z72" i="12"/>
  <c r="Z71" i="12"/>
  <c r="Z70" i="12"/>
  <c r="Z69" i="12"/>
  <c r="Z68" i="12"/>
  <c r="Z67" i="12"/>
  <c r="Z66" i="12"/>
  <c r="Z65" i="12"/>
  <c r="Z64" i="12"/>
  <c r="Z63" i="12"/>
  <c r="Z62" i="12"/>
  <c r="Z61" i="12"/>
  <c r="Z60" i="12"/>
  <c r="Z59" i="12"/>
  <c r="Z58" i="12"/>
  <c r="Z57" i="12"/>
  <c r="Z56" i="12"/>
  <c r="Z55" i="12"/>
  <c r="Z54" i="12"/>
  <c r="Z53" i="12"/>
  <c r="Z52" i="12"/>
  <c r="Z51" i="12"/>
  <c r="Z50" i="12"/>
  <c r="Z49" i="12"/>
  <c r="Z48" i="12"/>
  <c r="Z47" i="12"/>
  <c r="Z46" i="12"/>
  <c r="Z45" i="12"/>
  <c r="Z44" i="12"/>
  <c r="Z43" i="12"/>
  <c r="Z42" i="12"/>
  <c r="Z41" i="12"/>
  <c r="Z40" i="12"/>
  <c r="Z39" i="12"/>
  <c r="Z38" i="12"/>
  <c r="Z37" i="12"/>
  <c r="Z36" i="12"/>
  <c r="Z35" i="12"/>
  <c r="Z34" i="12"/>
  <c r="Z33" i="12"/>
  <c r="Z32" i="12"/>
  <c r="Z31" i="12"/>
  <c r="Z29" i="12"/>
  <c r="Z28" i="12"/>
  <c r="Z26" i="12"/>
  <c r="Z25" i="12"/>
  <c r="U754" i="12"/>
  <c r="U753" i="12"/>
  <c r="U752" i="12"/>
  <c r="U751" i="12"/>
  <c r="U750" i="12"/>
  <c r="U749" i="12"/>
  <c r="U748" i="12"/>
  <c r="U747" i="12"/>
  <c r="U746" i="12"/>
  <c r="U745" i="12"/>
  <c r="U744" i="12"/>
  <c r="U743" i="12"/>
  <c r="U742" i="12"/>
  <c r="U741" i="12"/>
  <c r="U740" i="12"/>
  <c r="U739" i="12"/>
  <c r="U738" i="12"/>
  <c r="U737" i="12"/>
  <c r="U736" i="12"/>
  <c r="U735" i="12"/>
  <c r="U734" i="12"/>
  <c r="U733" i="12"/>
  <c r="U732" i="12"/>
  <c r="U730" i="12"/>
  <c r="U728" i="12"/>
  <c r="U727" i="12"/>
  <c r="U726" i="12"/>
  <c r="U725" i="12"/>
  <c r="U724" i="12"/>
  <c r="U723" i="12"/>
  <c r="U722" i="12"/>
  <c r="U721" i="12"/>
  <c r="U720" i="12"/>
  <c r="U719" i="12"/>
  <c r="U718" i="12"/>
  <c r="U717" i="12"/>
  <c r="U716" i="12"/>
  <c r="U715" i="12"/>
  <c r="U714" i="12"/>
  <c r="U713" i="12"/>
  <c r="U712" i="12"/>
  <c r="U711" i="12"/>
  <c r="U710" i="12"/>
  <c r="U709" i="12"/>
  <c r="U708" i="12"/>
  <c r="U707" i="12"/>
  <c r="U706" i="12"/>
  <c r="U705" i="12"/>
  <c r="U704" i="12"/>
  <c r="U703" i="12"/>
  <c r="U702" i="12"/>
  <c r="U701" i="12"/>
  <c r="U700" i="12"/>
  <c r="U699" i="12"/>
  <c r="U698" i="12"/>
  <c r="U697" i="12"/>
  <c r="U696" i="12"/>
  <c r="U695" i="12"/>
  <c r="U694" i="12"/>
  <c r="U693" i="12"/>
  <c r="U692" i="12"/>
  <c r="U691" i="12"/>
  <c r="U690" i="12"/>
  <c r="U689" i="12"/>
  <c r="U688" i="12"/>
  <c r="U687" i="12"/>
  <c r="U686" i="12"/>
  <c r="U685" i="12"/>
  <c r="U684" i="12"/>
  <c r="U683" i="12"/>
  <c r="U682" i="12"/>
  <c r="U681" i="12"/>
  <c r="U680" i="12"/>
  <c r="U679" i="12"/>
  <c r="U678" i="12"/>
  <c r="U677" i="12"/>
  <c r="U676" i="12"/>
  <c r="U675" i="12"/>
  <c r="U674" i="12"/>
  <c r="U673" i="12"/>
  <c r="U672" i="12"/>
  <c r="U671" i="12"/>
  <c r="U670" i="12"/>
  <c r="U669" i="12"/>
  <c r="U668" i="12"/>
  <c r="U667" i="12"/>
  <c r="U666" i="12"/>
  <c r="U665" i="12"/>
  <c r="U664" i="12"/>
  <c r="U663" i="12"/>
  <c r="U662" i="12"/>
  <c r="U661" i="12"/>
  <c r="U660" i="12"/>
  <c r="U659" i="12"/>
  <c r="U658" i="12"/>
  <c r="U657" i="12"/>
  <c r="U656" i="12"/>
  <c r="U655" i="12"/>
  <c r="U654" i="12"/>
  <c r="U653" i="12"/>
  <c r="U652" i="12"/>
  <c r="U651" i="12"/>
  <c r="U650" i="12"/>
  <c r="U649" i="12"/>
  <c r="U648" i="12"/>
  <c r="U647" i="12"/>
  <c r="U646" i="12"/>
  <c r="U645" i="12"/>
  <c r="U644" i="12"/>
  <c r="U643" i="12"/>
  <c r="U642" i="12"/>
  <c r="U641" i="12"/>
  <c r="U640" i="12"/>
  <c r="U639" i="12"/>
  <c r="U638" i="12"/>
  <c r="U637" i="12"/>
  <c r="U636" i="12"/>
  <c r="U635" i="12"/>
  <c r="U634" i="12"/>
  <c r="U633" i="12"/>
  <c r="U632" i="12"/>
  <c r="U631" i="12"/>
  <c r="U630" i="12"/>
  <c r="U629" i="12"/>
  <c r="U628" i="12"/>
  <c r="U627" i="12"/>
  <c r="U626" i="12"/>
  <c r="U625" i="12"/>
  <c r="U624" i="12"/>
  <c r="U623" i="12"/>
  <c r="U622" i="12"/>
  <c r="U621" i="12"/>
  <c r="U620" i="12"/>
  <c r="U619" i="12"/>
  <c r="U618" i="12"/>
  <c r="U617" i="12"/>
  <c r="U616" i="12"/>
  <c r="U615" i="12"/>
  <c r="U614" i="12"/>
  <c r="U613" i="12"/>
  <c r="U612" i="12"/>
  <c r="U611" i="12"/>
  <c r="U610" i="12"/>
  <c r="U609" i="12"/>
  <c r="U608" i="12"/>
  <c r="U607" i="12"/>
  <c r="U606" i="12"/>
  <c r="U605" i="12"/>
  <c r="U604" i="12"/>
  <c r="U603" i="12"/>
  <c r="U602" i="12"/>
  <c r="U601" i="12"/>
  <c r="U600" i="12"/>
  <c r="U599" i="12"/>
  <c r="U598" i="12"/>
  <c r="U597" i="12"/>
  <c r="U596" i="12"/>
  <c r="U595" i="12"/>
  <c r="U594" i="12"/>
  <c r="U593" i="12"/>
  <c r="U592" i="12"/>
  <c r="U591" i="12"/>
  <c r="U590" i="12"/>
  <c r="U589" i="12"/>
  <c r="U588" i="12"/>
  <c r="U587" i="12"/>
  <c r="U586" i="12"/>
  <c r="U585" i="12"/>
  <c r="U584" i="12"/>
  <c r="U583" i="12"/>
  <c r="U582" i="12"/>
  <c r="U581" i="12"/>
  <c r="U580" i="12"/>
  <c r="U579" i="12"/>
  <c r="U578" i="12"/>
  <c r="U577" i="12"/>
  <c r="U576" i="12"/>
  <c r="U575" i="12"/>
  <c r="U574" i="12"/>
  <c r="U573" i="12"/>
  <c r="U572" i="12"/>
  <c r="U571" i="12"/>
  <c r="U570" i="12"/>
  <c r="U569" i="12"/>
  <c r="U568" i="12"/>
  <c r="U567" i="12"/>
  <c r="U566" i="12"/>
  <c r="U565" i="12"/>
  <c r="U564" i="12"/>
  <c r="U563" i="12"/>
  <c r="U562" i="12"/>
  <c r="U561" i="12"/>
  <c r="U560" i="12"/>
  <c r="U559" i="12"/>
  <c r="U558" i="12"/>
  <c r="U557" i="12"/>
  <c r="U556" i="12"/>
  <c r="U555" i="12"/>
  <c r="U554" i="12"/>
  <c r="U553" i="12"/>
  <c r="U552" i="12"/>
  <c r="U551" i="12"/>
  <c r="U550" i="12"/>
  <c r="U549" i="12"/>
  <c r="U548" i="12"/>
  <c r="U547" i="12"/>
  <c r="U546" i="12"/>
  <c r="U545" i="12"/>
  <c r="U544" i="12"/>
  <c r="U543" i="12"/>
  <c r="U542" i="12"/>
  <c r="U541" i="12"/>
  <c r="U540" i="12"/>
  <c r="U539" i="12"/>
  <c r="U538" i="12"/>
  <c r="U537" i="12"/>
  <c r="U536" i="12"/>
  <c r="U535" i="12"/>
  <c r="U534" i="12"/>
  <c r="U533" i="12"/>
  <c r="U532" i="12"/>
  <c r="U531" i="12"/>
  <c r="U530" i="12"/>
  <c r="U529" i="12"/>
  <c r="U528" i="12"/>
  <c r="U527" i="12"/>
  <c r="U526" i="12"/>
  <c r="U525" i="12"/>
  <c r="U524" i="12"/>
  <c r="U523" i="12"/>
  <c r="U522" i="12"/>
  <c r="U521" i="12"/>
  <c r="U520" i="12"/>
  <c r="U519" i="12"/>
  <c r="U518" i="12"/>
  <c r="U517" i="12"/>
  <c r="U516" i="12"/>
  <c r="U515" i="12"/>
  <c r="U514" i="12"/>
  <c r="U513" i="12"/>
  <c r="U512" i="12"/>
  <c r="U510" i="12"/>
  <c r="U509" i="12"/>
  <c r="U507" i="12"/>
  <c r="U506" i="12"/>
  <c r="U505" i="12"/>
  <c r="U504" i="12"/>
  <c r="U503" i="12"/>
  <c r="U502" i="12"/>
  <c r="U501" i="12"/>
  <c r="U500" i="12"/>
  <c r="U499" i="12"/>
  <c r="U498" i="12"/>
  <c r="U497" i="12"/>
  <c r="U496" i="12"/>
  <c r="U495" i="12"/>
  <c r="U494" i="12"/>
  <c r="U493" i="12"/>
  <c r="U490" i="12"/>
  <c r="U489" i="12"/>
  <c r="U488" i="12"/>
  <c r="U487" i="12"/>
  <c r="U486" i="12"/>
  <c r="U485" i="12"/>
  <c r="U484" i="12"/>
  <c r="U482" i="12"/>
  <c r="U481" i="12"/>
  <c r="U478" i="12"/>
  <c r="U477" i="12"/>
  <c r="U476" i="12"/>
  <c r="U475" i="12"/>
  <c r="U474" i="12"/>
  <c r="U473" i="12"/>
  <c r="U472" i="12"/>
  <c r="U471" i="12"/>
  <c r="U470" i="12"/>
  <c r="U469" i="12"/>
  <c r="U468" i="12"/>
  <c r="U467" i="12"/>
  <c r="U466" i="12"/>
  <c r="U465" i="12"/>
  <c r="U464" i="12"/>
  <c r="U463" i="12"/>
  <c r="U462" i="12"/>
  <c r="U461" i="12"/>
  <c r="U460" i="12"/>
  <c r="U459" i="12"/>
  <c r="U458" i="12"/>
  <c r="U457" i="12"/>
  <c r="U456" i="12"/>
  <c r="U455" i="12"/>
  <c r="U454" i="12"/>
  <c r="U453" i="12"/>
  <c r="U452" i="12"/>
  <c r="U451" i="12"/>
  <c r="U450" i="12"/>
  <c r="U449" i="12"/>
  <c r="U448" i="12"/>
  <c r="U447" i="12"/>
  <c r="U446" i="12"/>
  <c r="U445" i="12"/>
  <c r="U444" i="12"/>
  <c r="U443" i="12"/>
  <c r="U442" i="12"/>
  <c r="U441" i="12"/>
  <c r="U440" i="12"/>
  <c r="U439" i="12"/>
  <c r="U438" i="12"/>
  <c r="U437" i="12"/>
  <c r="U436" i="12"/>
  <c r="U435" i="12"/>
  <c r="U434" i="12"/>
  <c r="U433" i="12"/>
  <c r="U432" i="12"/>
  <c r="U431" i="12"/>
  <c r="U430" i="12"/>
  <c r="U429" i="12"/>
  <c r="U428" i="12"/>
  <c r="U427" i="12"/>
  <c r="U426" i="12"/>
  <c r="U425" i="12"/>
  <c r="U424" i="12"/>
  <c r="U423" i="12"/>
  <c r="U422" i="12"/>
  <c r="U421" i="12"/>
  <c r="U420" i="12"/>
  <c r="U419" i="12"/>
  <c r="U418" i="12"/>
  <c r="U417" i="12"/>
  <c r="U416" i="12"/>
  <c r="U415" i="12"/>
  <c r="U414" i="12"/>
  <c r="U413" i="12"/>
  <c r="U412" i="12"/>
  <c r="U411" i="12"/>
  <c r="U410" i="12"/>
  <c r="U409" i="12"/>
  <c r="U408" i="12"/>
  <c r="U407" i="12"/>
  <c r="U406" i="12"/>
  <c r="U405" i="12"/>
  <c r="U404" i="12"/>
  <c r="U403" i="12"/>
  <c r="U402" i="12"/>
  <c r="U401" i="12"/>
  <c r="U400" i="12"/>
  <c r="U399" i="12"/>
  <c r="U398" i="12"/>
  <c r="U397" i="12"/>
  <c r="U396" i="12"/>
  <c r="U395" i="12"/>
  <c r="U394" i="12"/>
  <c r="U393" i="12"/>
  <c r="U392" i="12"/>
  <c r="U391" i="12"/>
  <c r="U390" i="12"/>
  <c r="U389" i="12"/>
  <c r="U388" i="12"/>
  <c r="U387" i="12"/>
  <c r="U386" i="12"/>
  <c r="U385" i="12"/>
  <c r="U384" i="12"/>
  <c r="U383" i="12"/>
  <c r="U382" i="12"/>
  <c r="U381" i="12"/>
  <c r="U380" i="12"/>
  <c r="U379" i="12"/>
  <c r="U378" i="12"/>
  <c r="U377" i="12"/>
  <c r="U376" i="12"/>
  <c r="U375" i="12"/>
  <c r="U374" i="12"/>
  <c r="U373" i="12"/>
  <c r="U372" i="12"/>
  <c r="U371" i="12"/>
  <c r="U370" i="12"/>
  <c r="U369" i="12"/>
  <c r="U368" i="12"/>
  <c r="U367" i="12"/>
  <c r="U366" i="12"/>
  <c r="U365" i="12"/>
  <c r="U364" i="12"/>
  <c r="U363" i="12"/>
  <c r="U362" i="12"/>
  <c r="U361" i="12"/>
  <c r="U360" i="12"/>
  <c r="U359" i="12"/>
  <c r="U358" i="12"/>
  <c r="U357" i="12"/>
  <c r="U356" i="12"/>
  <c r="U355" i="12"/>
  <c r="U354" i="12"/>
  <c r="U353" i="12"/>
  <c r="U352" i="12"/>
  <c r="U351" i="12"/>
  <c r="U350" i="12"/>
  <c r="U349" i="12"/>
  <c r="U348" i="12"/>
  <c r="U347" i="12"/>
  <c r="U346" i="12"/>
  <c r="U345" i="12"/>
  <c r="U344" i="12"/>
  <c r="U343" i="12"/>
  <c r="U342" i="12"/>
  <c r="U341" i="12"/>
  <c r="U340" i="12"/>
  <c r="U339" i="12"/>
  <c r="U338" i="12"/>
  <c r="U337" i="12"/>
  <c r="U336" i="12"/>
  <c r="U335" i="12"/>
  <c r="U334" i="12"/>
  <c r="U333" i="12"/>
  <c r="U332" i="12"/>
  <c r="U331" i="12"/>
  <c r="U330" i="12"/>
  <c r="U329" i="12"/>
  <c r="U328" i="12"/>
  <c r="U327" i="12"/>
  <c r="U326" i="12"/>
  <c r="U325" i="12"/>
  <c r="U324" i="12"/>
  <c r="U323" i="12"/>
  <c r="U322" i="12"/>
  <c r="U321" i="12"/>
  <c r="U320" i="12"/>
  <c r="U319" i="12"/>
  <c r="U318" i="12"/>
  <c r="U317" i="12"/>
  <c r="U316" i="12"/>
  <c r="U315" i="12"/>
  <c r="U314" i="12"/>
  <c r="U313" i="12"/>
  <c r="U312" i="12"/>
  <c r="U311" i="12"/>
  <c r="U310" i="12"/>
  <c r="U309" i="12"/>
  <c r="U308" i="12"/>
  <c r="U307" i="12"/>
  <c r="U306" i="12"/>
  <c r="U305" i="12"/>
  <c r="U304" i="12"/>
  <c r="U303" i="12"/>
  <c r="U302" i="12"/>
  <c r="U301" i="12"/>
  <c r="U300" i="12"/>
  <c r="U299" i="12"/>
  <c r="U298" i="12"/>
  <c r="U297" i="12"/>
  <c r="U296" i="12"/>
  <c r="U295" i="12"/>
  <c r="U294" i="12"/>
  <c r="U293" i="12"/>
  <c r="U292" i="12"/>
  <c r="U291" i="12"/>
  <c r="U290" i="12"/>
  <c r="U289" i="12"/>
  <c r="U288" i="12"/>
  <c r="U287" i="12"/>
  <c r="U286" i="12"/>
  <c r="U285" i="12"/>
  <c r="U284" i="12"/>
  <c r="U283" i="12"/>
  <c r="U282" i="12"/>
  <c r="U281" i="12"/>
  <c r="U280" i="12"/>
  <c r="U279" i="12"/>
  <c r="U278" i="12"/>
  <c r="U277" i="12"/>
  <c r="U276" i="12"/>
  <c r="U275" i="12"/>
  <c r="U274" i="12"/>
  <c r="U273" i="12"/>
  <c r="U272" i="12"/>
  <c r="U271" i="12"/>
  <c r="U270" i="12"/>
  <c r="U269" i="12"/>
  <c r="U268" i="12"/>
  <c r="U267" i="12"/>
  <c r="U266" i="12"/>
  <c r="U265" i="12"/>
  <c r="U264" i="12"/>
  <c r="U263" i="12"/>
  <c r="U262" i="12"/>
  <c r="U261" i="12"/>
  <c r="U260" i="12"/>
  <c r="U259" i="12"/>
  <c r="U258" i="12"/>
  <c r="U257" i="12"/>
  <c r="U256" i="12"/>
  <c r="U255" i="12"/>
  <c r="U254" i="12"/>
  <c r="U253" i="12"/>
  <c r="U252" i="12"/>
  <c r="U251" i="12"/>
  <c r="U250" i="12"/>
  <c r="U249" i="12"/>
  <c r="U248" i="12"/>
  <c r="U247" i="12"/>
  <c r="U246" i="12"/>
  <c r="U245" i="12"/>
  <c r="U244" i="12"/>
  <c r="U243" i="12"/>
  <c r="U242" i="12"/>
  <c r="U241" i="12"/>
  <c r="U240" i="12"/>
  <c r="U239" i="12"/>
  <c r="U238" i="12"/>
  <c r="U237" i="12"/>
  <c r="U236" i="12"/>
  <c r="U235" i="12"/>
  <c r="U234" i="12"/>
  <c r="U233" i="12"/>
  <c r="U232" i="12"/>
  <c r="U231" i="12"/>
  <c r="U230" i="12"/>
  <c r="U229" i="12"/>
  <c r="U228" i="12"/>
  <c r="U227" i="12"/>
  <c r="U226" i="12"/>
  <c r="U225" i="12"/>
  <c r="U224" i="12"/>
  <c r="U223" i="12"/>
  <c r="U222" i="12"/>
  <c r="U221" i="12"/>
  <c r="U220" i="12"/>
  <c r="U219" i="12"/>
  <c r="U218" i="12"/>
  <c r="U217" i="12"/>
  <c r="U216" i="12"/>
  <c r="U215" i="12"/>
  <c r="U214" i="12"/>
  <c r="U213" i="12"/>
  <c r="U212" i="12"/>
  <c r="U211" i="12"/>
  <c r="U210" i="12"/>
  <c r="U209" i="12"/>
  <c r="U208" i="12"/>
  <c r="U207" i="12"/>
  <c r="U206" i="12"/>
  <c r="U205" i="12"/>
  <c r="U204" i="12"/>
  <c r="U203" i="12"/>
  <c r="U202" i="12"/>
  <c r="U201" i="12"/>
  <c r="U200" i="12"/>
  <c r="U199" i="12"/>
  <c r="U198" i="12"/>
  <c r="U197" i="12"/>
  <c r="U196" i="12"/>
  <c r="U195" i="12"/>
  <c r="U194" i="12"/>
  <c r="U193" i="12"/>
  <c r="U192" i="12"/>
  <c r="U191" i="12"/>
  <c r="U190" i="12"/>
  <c r="U189" i="12"/>
  <c r="U188" i="12"/>
  <c r="U187" i="12"/>
  <c r="U186" i="12"/>
  <c r="U185" i="12"/>
  <c r="U184" i="12"/>
  <c r="U183" i="12"/>
  <c r="U182" i="12"/>
  <c r="U181" i="12"/>
  <c r="U180" i="12"/>
  <c r="U179" i="12"/>
  <c r="U178" i="12"/>
  <c r="U177" i="12"/>
  <c r="U176" i="12"/>
  <c r="U175" i="12"/>
  <c r="U174" i="12"/>
  <c r="U173" i="12"/>
  <c r="U172" i="12"/>
  <c r="U171" i="12"/>
  <c r="U170" i="12"/>
  <c r="U169" i="12"/>
  <c r="U168" i="12"/>
  <c r="U167" i="12"/>
  <c r="U166" i="12"/>
  <c r="U165" i="12"/>
  <c r="U164" i="12"/>
  <c r="U163" i="12"/>
  <c r="U162" i="12"/>
  <c r="U161" i="12"/>
  <c r="U160" i="12"/>
  <c r="U159" i="12"/>
  <c r="U158" i="12"/>
  <c r="U157" i="12"/>
  <c r="U156" i="12"/>
  <c r="U155" i="12"/>
  <c r="U154" i="12"/>
  <c r="U153" i="12"/>
  <c r="U152" i="12"/>
  <c r="U151" i="12"/>
  <c r="U150" i="12"/>
  <c r="U149" i="12"/>
  <c r="U148" i="12"/>
  <c r="U147" i="12"/>
  <c r="U146" i="12"/>
  <c r="U145" i="12"/>
  <c r="U144" i="12"/>
  <c r="U143" i="12"/>
  <c r="U142" i="12"/>
  <c r="U141" i="12"/>
  <c r="U140" i="12"/>
  <c r="U139" i="12"/>
  <c r="U138" i="12"/>
  <c r="U137" i="12"/>
  <c r="U136" i="12"/>
  <c r="U135" i="12"/>
  <c r="U134" i="12"/>
  <c r="U133" i="12"/>
  <c r="U132" i="12"/>
  <c r="U131" i="12"/>
  <c r="U130" i="12"/>
  <c r="U129" i="12"/>
  <c r="U128" i="12"/>
  <c r="U127" i="12"/>
  <c r="U126" i="12"/>
  <c r="U125" i="12"/>
  <c r="U124" i="12"/>
  <c r="U121" i="12"/>
  <c r="U120" i="12"/>
  <c r="U119" i="12"/>
  <c r="U117" i="12"/>
  <c r="U116" i="12"/>
  <c r="U115" i="12"/>
  <c r="U114" i="12"/>
  <c r="U113" i="12"/>
  <c r="U112" i="12"/>
  <c r="U111" i="12"/>
  <c r="U110" i="12"/>
  <c r="U109" i="12"/>
  <c r="U108" i="12"/>
  <c r="U107" i="12"/>
  <c r="U106" i="12"/>
  <c r="U105" i="12"/>
  <c r="U104" i="12"/>
  <c r="U103" i="12"/>
  <c r="U102" i="12"/>
  <c r="U98" i="12"/>
  <c r="U97" i="12"/>
  <c r="U95" i="12"/>
  <c r="U94" i="12"/>
  <c r="U93" i="12"/>
  <c r="U91" i="12"/>
  <c r="U90" i="12"/>
  <c r="U89" i="12"/>
  <c r="U86" i="12"/>
  <c r="U85" i="12"/>
  <c r="U83" i="12"/>
  <c r="U82" i="12"/>
  <c r="U81" i="12"/>
  <c r="U80" i="12"/>
  <c r="U79" i="12"/>
  <c r="U78" i="12"/>
  <c r="U77" i="12"/>
  <c r="U76" i="12"/>
  <c r="U75" i="12"/>
  <c r="U74" i="12"/>
  <c r="U73" i="12"/>
  <c r="U72" i="12"/>
  <c r="U71" i="12"/>
  <c r="U70" i="12"/>
  <c r="U69" i="12"/>
  <c r="U68" i="12"/>
  <c r="U67" i="12"/>
  <c r="U66" i="12"/>
  <c r="U65" i="12"/>
  <c r="U64" i="12"/>
  <c r="U63" i="12"/>
  <c r="U62" i="12"/>
  <c r="U61" i="12"/>
  <c r="U60" i="12"/>
  <c r="U59" i="12"/>
  <c r="U58" i="12"/>
  <c r="U57" i="12"/>
  <c r="U56" i="12"/>
  <c r="U55" i="12"/>
  <c r="U54" i="12"/>
  <c r="U53" i="12"/>
  <c r="U52" i="12"/>
  <c r="U51" i="12"/>
  <c r="U50" i="12"/>
  <c r="U49" i="12"/>
  <c r="U48" i="12"/>
  <c r="U47" i="12"/>
  <c r="U46" i="12"/>
  <c r="U45" i="12"/>
  <c r="U44" i="12"/>
  <c r="U43" i="12"/>
  <c r="U42" i="12"/>
  <c r="U41" i="12"/>
  <c r="U40" i="12"/>
  <c r="U39" i="12"/>
  <c r="U38" i="12"/>
  <c r="U37" i="12"/>
  <c r="U36" i="12"/>
  <c r="U35" i="12"/>
  <c r="U34" i="12"/>
  <c r="U33" i="12"/>
  <c r="U32" i="12"/>
  <c r="U31" i="12"/>
  <c r="U29" i="12"/>
  <c r="U28" i="12"/>
  <c r="U26" i="12"/>
  <c r="U25" i="12"/>
  <c r="P754" i="12"/>
  <c r="P753" i="12"/>
  <c r="P752" i="12"/>
  <c r="P751" i="12"/>
  <c r="P750" i="12"/>
  <c r="P749" i="12"/>
  <c r="P748" i="12"/>
  <c r="P747" i="12"/>
  <c r="P746" i="12"/>
  <c r="P745" i="12"/>
  <c r="P744" i="12"/>
  <c r="P743" i="12"/>
  <c r="P742" i="12"/>
  <c r="P741" i="12"/>
  <c r="P740" i="12"/>
  <c r="P739" i="12"/>
  <c r="P738" i="12"/>
  <c r="P737" i="12"/>
  <c r="P736" i="12"/>
  <c r="P735" i="12"/>
  <c r="P734" i="12"/>
  <c r="P733" i="12"/>
  <c r="P732" i="12"/>
  <c r="P730" i="12"/>
  <c r="P728" i="12"/>
  <c r="P727" i="12"/>
  <c r="P726" i="12"/>
  <c r="P725" i="12"/>
  <c r="P724" i="12"/>
  <c r="P723" i="12"/>
  <c r="P722" i="12"/>
  <c r="P721" i="12"/>
  <c r="P720" i="12"/>
  <c r="P719" i="12"/>
  <c r="P718" i="12"/>
  <c r="P717" i="12"/>
  <c r="P716" i="12"/>
  <c r="P715" i="12"/>
  <c r="P714" i="12"/>
  <c r="P713" i="12"/>
  <c r="P712" i="12"/>
  <c r="P711" i="12"/>
  <c r="P710" i="12"/>
  <c r="P709" i="12"/>
  <c r="P708" i="12"/>
  <c r="P707" i="12"/>
  <c r="P706" i="12"/>
  <c r="P705" i="12"/>
  <c r="P704" i="12"/>
  <c r="P703" i="12"/>
  <c r="P702" i="12"/>
  <c r="P701" i="12"/>
  <c r="P700" i="12"/>
  <c r="P699" i="12"/>
  <c r="P698" i="12"/>
  <c r="P697" i="12"/>
  <c r="P696" i="12"/>
  <c r="P695" i="12"/>
  <c r="P694" i="12"/>
  <c r="P693" i="12"/>
  <c r="P692" i="12"/>
  <c r="P691" i="12"/>
  <c r="P690" i="12"/>
  <c r="P689" i="12"/>
  <c r="P688" i="12"/>
  <c r="P687" i="12"/>
  <c r="P686" i="12"/>
  <c r="P685" i="12"/>
  <c r="P684" i="12"/>
  <c r="P683" i="12"/>
  <c r="P682" i="12"/>
  <c r="P681" i="12"/>
  <c r="P680" i="12"/>
  <c r="P679" i="12"/>
  <c r="P678" i="12"/>
  <c r="P677" i="12"/>
  <c r="P676" i="12"/>
  <c r="P675" i="12"/>
  <c r="P674" i="12"/>
  <c r="P673" i="12"/>
  <c r="P672" i="12"/>
  <c r="P671" i="12"/>
  <c r="P670" i="12"/>
  <c r="P669" i="12"/>
  <c r="P668" i="12"/>
  <c r="P667" i="12"/>
  <c r="P666" i="12"/>
  <c r="P665" i="12"/>
  <c r="P664" i="12"/>
  <c r="P663" i="12"/>
  <c r="P662" i="12"/>
  <c r="P661" i="12"/>
  <c r="P660" i="12"/>
  <c r="P659" i="12"/>
  <c r="P658" i="12"/>
  <c r="P657" i="12"/>
  <c r="P656" i="12"/>
  <c r="P655" i="12"/>
  <c r="P654" i="12"/>
  <c r="P653" i="12"/>
  <c r="P652" i="12"/>
  <c r="P651" i="12"/>
  <c r="P650" i="12"/>
  <c r="P649" i="12"/>
  <c r="P648" i="12"/>
  <c r="P647" i="12"/>
  <c r="P646" i="12"/>
  <c r="P645" i="12"/>
  <c r="P644" i="12"/>
  <c r="P643" i="12"/>
  <c r="P642" i="12"/>
  <c r="P641" i="12"/>
  <c r="P640" i="12"/>
  <c r="P639" i="12"/>
  <c r="P638" i="12"/>
  <c r="P637" i="12"/>
  <c r="P636" i="12"/>
  <c r="P635" i="12"/>
  <c r="P634" i="12"/>
  <c r="P633" i="12"/>
  <c r="P632" i="12"/>
  <c r="P631" i="12"/>
  <c r="P630" i="12"/>
  <c r="P629" i="12"/>
  <c r="P628" i="12"/>
  <c r="P627" i="12"/>
  <c r="P626" i="12"/>
  <c r="P625" i="12"/>
  <c r="P624" i="12"/>
  <c r="P623" i="12"/>
  <c r="P622" i="12"/>
  <c r="P621" i="12"/>
  <c r="P620" i="12"/>
  <c r="P619" i="12"/>
  <c r="P618" i="12"/>
  <c r="P617" i="12"/>
  <c r="P616" i="12"/>
  <c r="P615" i="12"/>
  <c r="P614" i="12"/>
  <c r="P613" i="12"/>
  <c r="P612" i="12"/>
  <c r="P611" i="12"/>
  <c r="P610" i="12"/>
  <c r="P609" i="12"/>
  <c r="P608" i="12"/>
  <c r="P607" i="12"/>
  <c r="P606" i="12"/>
  <c r="P605" i="12"/>
  <c r="P604" i="12"/>
  <c r="P603" i="12"/>
  <c r="P602" i="12"/>
  <c r="P601" i="12"/>
  <c r="P600" i="12"/>
  <c r="P599" i="12"/>
  <c r="P598" i="12"/>
  <c r="P597" i="12"/>
  <c r="P596" i="12"/>
  <c r="P595" i="12"/>
  <c r="P594" i="12"/>
  <c r="P593" i="12"/>
  <c r="P592" i="12"/>
  <c r="P591" i="12"/>
  <c r="P590" i="12"/>
  <c r="P589" i="12"/>
  <c r="P588" i="12"/>
  <c r="P587" i="12"/>
  <c r="P586" i="12"/>
  <c r="P585" i="12"/>
  <c r="P584" i="12"/>
  <c r="P583" i="12"/>
  <c r="P582" i="12"/>
  <c r="P581" i="12"/>
  <c r="P580" i="12"/>
  <c r="P579" i="12"/>
  <c r="P578" i="12"/>
  <c r="P577" i="12"/>
  <c r="P576" i="12"/>
  <c r="P575" i="12"/>
  <c r="P574" i="12"/>
  <c r="P573" i="12"/>
  <c r="P572" i="12"/>
  <c r="P571" i="12"/>
  <c r="P570" i="12"/>
  <c r="P569" i="12"/>
  <c r="P568" i="12"/>
  <c r="P567" i="12"/>
  <c r="P566" i="12"/>
  <c r="P565" i="12"/>
  <c r="P564" i="12"/>
  <c r="P563" i="12"/>
  <c r="P562" i="12"/>
  <c r="P561" i="12"/>
  <c r="P560" i="12"/>
  <c r="P559" i="12"/>
  <c r="P558" i="12"/>
  <c r="P557" i="12"/>
  <c r="P556" i="12"/>
  <c r="P555" i="12"/>
  <c r="P554" i="12"/>
  <c r="P553" i="12"/>
  <c r="P552" i="12"/>
  <c r="P551" i="12"/>
  <c r="P550" i="12"/>
  <c r="P549" i="12"/>
  <c r="P548" i="12"/>
  <c r="P547" i="12"/>
  <c r="P546" i="12"/>
  <c r="P545" i="12"/>
  <c r="P544" i="12"/>
  <c r="P543" i="12"/>
  <c r="P542" i="12"/>
  <c r="P541" i="12"/>
  <c r="P540" i="12"/>
  <c r="P539" i="12"/>
  <c r="P538" i="12"/>
  <c r="P537" i="12"/>
  <c r="P536" i="12"/>
  <c r="P535" i="12"/>
  <c r="P534" i="12"/>
  <c r="P533" i="12"/>
  <c r="P532" i="12"/>
  <c r="P531" i="12"/>
  <c r="P530" i="12"/>
  <c r="P529" i="12"/>
  <c r="P528" i="12"/>
  <c r="P527" i="12"/>
  <c r="P526" i="12"/>
  <c r="P525" i="12"/>
  <c r="P524" i="12"/>
  <c r="P523" i="12"/>
  <c r="P522" i="12"/>
  <c r="P521" i="12"/>
  <c r="P520" i="12"/>
  <c r="P519" i="12"/>
  <c r="P518" i="12"/>
  <c r="P517" i="12"/>
  <c r="P516" i="12"/>
  <c r="P515" i="12"/>
  <c r="P514" i="12"/>
  <c r="P513" i="12"/>
  <c r="P512" i="12"/>
  <c r="P510" i="12"/>
  <c r="P509" i="12"/>
  <c r="P507" i="12"/>
  <c r="P506" i="12"/>
  <c r="P505" i="12"/>
  <c r="P504" i="12"/>
  <c r="P503" i="12"/>
  <c r="P502" i="12"/>
  <c r="P501" i="12"/>
  <c r="P500" i="12"/>
  <c r="P499" i="12"/>
  <c r="P498" i="12"/>
  <c r="P497" i="12"/>
  <c r="P496" i="12"/>
  <c r="P495" i="12"/>
  <c r="P494" i="12"/>
  <c r="P493" i="12"/>
  <c r="P490" i="12"/>
  <c r="P489" i="12"/>
  <c r="P488" i="12"/>
  <c r="P487" i="12"/>
  <c r="P486" i="12"/>
  <c r="P485" i="12"/>
  <c r="P484" i="12"/>
  <c r="P482" i="12"/>
  <c r="P481" i="12"/>
  <c r="P478" i="12"/>
  <c r="P477" i="12"/>
  <c r="P476" i="12"/>
  <c r="P475" i="12"/>
  <c r="P474" i="12"/>
  <c r="P473" i="12"/>
  <c r="P472" i="12"/>
  <c r="P471" i="12"/>
  <c r="P470" i="12"/>
  <c r="P469" i="12"/>
  <c r="P468" i="12"/>
  <c r="P467" i="12"/>
  <c r="P466" i="12"/>
  <c r="P465" i="12"/>
  <c r="P464" i="12"/>
  <c r="P463" i="12"/>
  <c r="P462" i="12"/>
  <c r="P461" i="12"/>
  <c r="P460" i="12"/>
  <c r="P459" i="12"/>
  <c r="P458" i="12"/>
  <c r="P457" i="12"/>
  <c r="P456" i="12"/>
  <c r="P455" i="12"/>
  <c r="P454" i="12"/>
  <c r="P453" i="12"/>
  <c r="P452" i="12"/>
  <c r="P451" i="12"/>
  <c r="P450" i="12"/>
  <c r="P449" i="12"/>
  <c r="P448" i="12"/>
  <c r="P447" i="12"/>
  <c r="P446" i="12"/>
  <c r="P445" i="12"/>
  <c r="P444" i="12"/>
  <c r="P443" i="12"/>
  <c r="P442" i="12"/>
  <c r="P441" i="12"/>
  <c r="P440" i="12"/>
  <c r="P439" i="12"/>
  <c r="P438" i="12"/>
  <c r="P437" i="12"/>
  <c r="P436" i="12"/>
  <c r="P435" i="12"/>
  <c r="P434" i="12"/>
  <c r="P433" i="12"/>
  <c r="P432" i="12"/>
  <c r="P431" i="12"/>
  <c r="P430" i="12"/>
  <c r="P429" i="12"/>
  <c r="P428" i="12"/>
  <c r="P427" i="12"/>
  <c r="P426" i="12"/>
  <c r="P425" i="12"/>
  <c r="P424" i="12"/>
  <c r="P423" i="12"/>
  <c r="P422" i="12"/>
  <c r="P421" i="12"/>
  <c r="P420" i="12"/>
  <c r="P419" i="12"/>
  <c r="P418" i="12"/>
  <c r="P417" i="12"/>
  <c r="P416" i="12"/>
  <c r="P415" i="12"/>
  <c r="P414" i="12"/>
  <c r="P413" i="12"/>
  <c r="P412" i="12"/>
  <c r="P411" i="12"/>
  <c r="P410" i="12"/>
  <c r="P409" i="12"/>
  <c r="P408" i="12"/>
  <c r="P407" i="12"/>
  <c r="P406" i="12"/>
  <c r="P405" i="12"/>
  <c r="P404" i="12"/>
  <c r="P403" i="12"/>
  <c r="P402" i="12"/>
  <c r="P401" i="12"/>
  <c r="P400" i="12"/>
  <c r="P399" i="12"/>
  <c r="P398" i="12"/>
  <c r="P397" i="12"/>
  <c r="P396" i="12"/>
  <c r="P395" i="12"/>
  <c r="P394" i="12"/>
  <c r="P393" i="12"/>
  <c r="P392" i="12"/>
  <c r="P391" i="12"/>
  <c r="P390" i="12"/>
  <c r="P389" i="12"/>
  <c r="P388" i="12"/>
  <c r="P387" i="12"/>
  <c r="P386" i="12"/>
  <c r="P385" i="12"/>
  <c r="P384" i="12"/>
  <c r="P383" i="12"/>
  <c r="P382" i="12"/>
  <c r="P381" i="12"/>
  <c r="P380" i="12"/>
  <c r="P379" i="12"/>
  <c r="P378" i="12"/>
  <c r="P377" i="12"/>
  <c r="P376" i="12"/>
  <c r="P375" i="12"/>
  <c r="P374" i="12"/>
  <c r="P373" i="12"/>
  <c r="P372" i="12"/>
  <c r="P371" i="12"/>
  <c r="P370" i="12"/>
  <c r="P369" i="12"/>
  <c r="P368" i="12"/>
  <c r="P367" i="12"/>
  <c r="P366" i="12"/>
  <c r="P365" i="12"/>
  <c r="P364" i="12"/>
  <c r="P363" i="12"/>
  <c r="P362" i="12"/>
  <c r="P361" i="12"/>
  <c r="P360" i="12"/>
  <c r="P359" i="12"/>
  <c r="P358" i="12"/>
  <c r="P357" i="12"/>
  <c r="P356" i="12"/>
  <c r="P355" i="12"/>
  <c r="P354" i="12"/>
  <c r="P353" i="12"/>
  <c r="P352" i="12"/>
  <c r="P351" i="12"/>
  <c r="P350" i="12"/>
  <c r="P349" i="12"/>
  <c r="P348" i="12"/>
  <c r="P347" i="12"/>
  <c r="P346" i="12"/>
  <c r="P345" i="12"/>
  <c r="P344" i="12"/>
  <c r="P343" i="12"/>
  <c r="P342" i="12"/>
  <c r="P341" i="12"/>
  <c r="P340" i="12"/>
  <c r="P339" i="12"/>
  <c r="P338" i="12"/>
  <c r="P337" i="12"/>
  <c r="P336" i="12"/>
  <c r="P335" i="12"/>
  <c r="P334" i="12"/>
  <c r="P333" i="12"/>
  <c r="P332" i="12"/>
  <c r="P331" i="12"/>
  <c r="P330" i="12"/>
  <c r="P329" i="12"/>
  <c r="P328" i="12"/>
  <c r="P327" i="12"/>
  <c r="P326" i="12"/>
  <c r="P325" i="12"/>
  <c r="P324" i="12"/>
  <c r="P323" i="12"/>
  <c r="P322" i="12"/>
  <c r="P321" i="12"/>
  <c r="P320" i="12"/>
  <c r="P319" i="12"/>
  <c r="P318" i="12"/>
  <c r="P317" i="12"/>
  <c r="P316" i="12"/>
  <c r="P315" i="12"/>
  <c r="P314" i="12"/>
  <c r="P313" i="12"/>
  <c r="P312" i="12"/>
  <c r="P311" i="12"/>
  <c r="P310" i="12"/>
  <c r="P309" i="12"/>
  <c r="P308" i="12"/>
  <c r="P307" i="12"/>
  <c r="P306" i="12"/>
  <c r="P305" i="12"/>
  <c r="P304" i="12"/>
  <c r="P303" i="12"/>
  <c r="P302" i="12"/>
  <c r="P301" i="12"/>
  <c r="P300" i="12"/>
  <c r="P299" i="12"/>
  <c r="P298" i="12"/>
  <c r="P297" i="12"/>
  <c r="P296" i="12"/>
  <c r="P295" i="12"/>
  <c r="P294" i="12"/>
  <c r="P293" i="12"/>
  <c r="P292" i="12"/>
  <c r="P291" i="12"/>
  <c r="P290" i="12"/>
  <c r="P289" i="12"/>
  <c r="P288" i="12"/>
  <c r="P287" i="12"/>
  <c r="P286" i="12"/>
  <c r="P285" i="12"/>
  <c r="P284" i="12"/>
  <c r="P283" i="12"/>
  <c r="P282" i="12"/>
  <c r="P281" i="12"/>
  <c r="P280" i="12"/>
  <c r="P279" i="12"/>
  <c r="P278" i="12"/>
  <c r="P277" i="12"/>
  <c r="P276" i="12"/>
  <c r="P275" i="12"/>
  <c r="P274" i="12"/>
  <c r="P273" i="12"/>
  <c r="P272" i="12"/>
  <c r="P271" i="12"/>
  <c r="P270" i="12"/>
  <c r="P269" i="12"/>
  <c r="P268" i="12"/>
  <c r="P267" i="12"/>
  <c r="P266" i="12"/>
  <c r="P265" i="12"/>
  <c r="P264" i="12"/>
  <c r="P263" i="12"/>
  <c r="P262" i="12"/>
  <c r="P261" i="12"/>
  <c r="P260" i="12"/>
  <c r="P259" i="12"/>
  <c r="P258" i="12"/>
  <c r="P257" i="12"/>
  <c r="P256" i="12"/>
  <c r="P255" i="12"/>
  <c r="P254" i="12"/>
  <c r="P253" i="12"/>
  <c r="P252" i="12"/>
  <c r="P251" i="12"/>
  <c r="P250" i="12"/>
  <c r="P249" i="12"/>
  <c r="P248" i="12"/>
  <c r="P247" i="12"/>
  <c r="P246" i="12"/>
  <c r="P245" i="12"/>
  <c r="P244" i="12"/>
  <c r="P243" i="12"/>
  <c r="P242" i="12"/>
  <c r="P241" i="12"/>
  <c r="P240" i="12"/>
  <c r="P239" i="12"/>
  <c r="P238" i="12"/>
  <c r="P237" i="12"/>
  <c r="P236" i="12"/>
  <c r="P235" i="12"/>
  <c r="P234" i="12"/>
  <c r="P233" i="12"/>
  <c r="P232" i="12"/>
  <c r="P231" i="12"/>
  <c r="P230" i="12"/>
  <c r="P229" i="12"/>
  <c r="P228" i="12"/>
  <c r="P227" i="12"/>
  <c r="P226" i="12"/>
  <c r="P225" i="12"/>
  <c r="P224" i="12"/>
  <c r="P223" i="12"/>
  <c r="P222" i="12"/>
  <c r="P221" i="12"/>
  <c r="P220" i="12"/>
  <c r="P219" i="12"/>
  <c r="P218" i="12"/>
  <c r="P217" i="12"/>
  <c r="P216" i="12"/>
  <c r="P215" i="12"/>
  <c r="P214" i="12"/>
  <c r="P213" i="12"/>
  <c r="P212" i="12"/>
  <c r="P211" i="12"/>
  <c r="P210" i="12"/>
  <c r="P209" i="12"/>
  <c r="P208" i="12"/>
  <c r="P207" i="12"/>
  <c r="P206" i="12"/>
  <c r="P205" i="12"/>
  <c r="P204" i="12"/>
  <c r="P203" i="12"/>
  <c r="P202" i="12"/>
  <c r="P201" i="12"/>
  <c r="P200" i="12"/>
  <c r="P199" i="12"/>
  <c r="P198" i="12"/>
  <c r="P197" i="12"/>
  <c r="P196" i="12"/>
  <c r="P195" i="12"/>
  <c r="P194" i="12"/>
  <c r="P193" i="12"/>
  <c r="P192" i="12"/>
  <c r="P191" i="12"/>
  <c r="P190" i="12"/>
  <c r="P189" i="12"/>
  <c r="P188" i="12"/>
  <c r="P187" i="12"/>
  <c r="P186" i="12"/>
  <c r="P185" i="12"/>
  <c r="P184" i="12"/>
  <c r="P183" i="12"/>
  <c r="P182" i="12"/>
  <c r="P181" i="12"/>
  <c r="P180" i="12"/>
  <c r="P179" i="12"/>
  <c r="P178" i="12"/>
  <c r="P177" i="12"/>
  <c r="P176" i="12"/>
  <c r="P175" i="12"/>
  <c r="P174" i="12"/>
  <c r="P173" i="12"/>
  <c r="P172" i="12"/>
  <c r="P171" i="12"/>
  <c r="P170" i="12"/>
  <c r="P169" i="12"/>
  <c r="P168" i="12"/>
  <c r="P167" i="12"/>
  <c r="P166" i="12"/>
  <c r="P165" i="12"/>
  <c r="P164" i="12"/>
  <c r="P163" i="12"/>
  <c r="P162" i="12"/>
  <c r="P161" i="12"/>
  <c r="P160" i="12"/>
  <c r="P159" i="12"/>
  <c r="P158" i="12"/>
  <c r="P157" i="12"/>
  <c r="P156" i="12"/>
  <c r="P155" i="12"/>
  <c r="P154" i="12"/>
  <c r="P153" i="12"/>
  <c r="P152" i="12"/>
  <c r="P151" i="12"/>
  <c r="P150" i="12"/>
  <c r="P149" i="12"/>
  <c r="P148" i="12"/>
  <c r="P147" i="12"/>
  <c r="P146" i="12"/>
  <c r="P145" i="12"/>
  <c r="P144" i="12"/>
  <c r="P143" i="12"/>
  <c r="P142" i="12"/>
  <c r="P141" i="12"/>
  <c r="P140" i="12"/>
  <c r="P139" i="12"/>
  <c r="P138" i="12"/>
  <c r="P137" i="12"/>
  <c r="P136" i="12"/>
  <c r="P135" i="12"/>
  <c r="P134" i="12"/>
  <c r="P133" i="12"/>
  <c r="P132" i="12"/>
  <c r="P131" i="12"/>
  <c r="P130" i="12"/>
  <c r="P129" i="12"/>
  <c r="P128" i="12"/>
  <c r="P127" i="12"/>
  <c r="P126" i="12"/>
  <c r="P125" i="12"/>
  <c r="P124" i="12"/>
  <c r="P121" i="12"/>
  <c r="P120" i="12"/>
  <c r="P119" i="12"/>
  <c r="P117" i="12"/>
  <c r="P116" i="12"/>
  <c r="P115" i="12"/>
  <c r="P114" i="12"/>
  <c r="P113" i="12"/>
  <c r="P112" i="12"/>
  <c r="P111" i="12"/>
  <c r="P110" i="12"/>
  <c r="P109" i="12"/>
  <c r="P108" i="12"/>
  <c r="P107" i="12"/>
  <c r="P106" i="12"/>
  <c r="P105" i="12"/>
  <c r="P104" i="12"/>
  <c r="P103" i="12"/>
  <c r="P102" i="12"/>
  <c r="P98" i="12"/>
  <c r="P97" i="12"/>
  <c r="P95" i="12"/>
  <c r="P94" i="12"/>
  <c r="P93" i="12"/>
  <c r="P91" i="12"/>
  <c r="P90" i="12"/>
  <c r="P89" i="12"/>
  <c r="P86" i="12"/>
  <c r="P85" i="12"/>
  <c r="P83" i="12"/>
  <c r="P82" i="12"/>
  <c r="P81" i="12"/>
  <c r="P80" i="12"/>
  <c r="P79" i="12"/>
  <c r="P78" i="12"/>
  <c r="P77" i="12"/>
  <c r="P76" i="12"/>
  <c r="P75" i="12"/>
  <c r="P74" i="12"/>
  <c r="P73" i="12"/>
  <c r="P72" i="12"/>
  <c r="P71" i="12"/>
  <c r="P70" i="12"/>
  <c r="P69" i="12"/>
  <c r="P68" i="12"/>
  <c r="P67" i="12"/>
  <c r="P66" i="12"/>
  <c r="P65" i="12"/>
  <c r="P64" i="12"/>
  <c r="P63" i="12"/>
  <c r="P62" i="12"/>
  <c r="P61" i="12"/>
  <c r="P60" i="12"/>
  <c r="P59" i="12"/>
  <c r="P58" i="12"/>
  <c r="P57" i="12"/>
  <c r="P56" i="12"/>
  <c r="P55" i="12"/>
  <c r="P54" i="12"/>
  <c r="P53" i="12"/>
  <c r="P52" i="12"/>
  <c r="P51" i="12"/>
  <c r="P50" i="12"/>
  <c r="P49" i="12"/>
  <c r="P48" i="12"/>
  <c r="P47" i="12"/>
  <c r="P46" i="12"/>
  <c r="P45" i="12"/>
  <c r="P44" i="12"/>
  <c r="P43" i="12"/>
  <c r="P42" i="12"/>
  <c r="P41" i="12"/>
  <c r="P40" i="12"/>
  <c r="P39" i="12"/>
  <c r="P38" i="12"/>
  <c r="P37" i="12"/>
  <c r="P36" i="12"/>
  <c r="P35" i="12"/>
  <c r="P34" i="12"/>
  <c r="P33" i="12"/>
  <c r="P32" i="12"/>
  <c r="P31" i="12"/>
  <c r="P29" i="12"/>
  <c r="P28" i="12"/>
  <c r="P26" i="12"/>
  <c r="P25" i="12"/>
  <c r="K754" i="12"/>
  <c r="K753" i="12"/>
  <c r="K752" i="12"/>
  <c r="K751" i="12"/>
  <c r="K750" i="12"/>
  <c r="K749" i="12"/>
  <c r="K748" i="12"/>
  <c r="K747" i="12"/>
  <c r="K746" i="12"/>
  <c r="K745" i="12"/>
  <c r="K744" i="12"/>
  <c r="K743" i="12"/>
  <c r="K742" i="12"/>
  <c r="K741" i="12"/>
  <c r="K740" i="12"/>
  <c r="K739" i="12"/>
  <c r="K738" i="12"/>
  <c r="K737" i="12"/>
  <c r="K736" i="12"/>
  <c r="K735" i="12"/>
  <c r="K734" i="12"/>
  <c r="K733" i="12"/>
  <c r="K732" i="12"/>
  <c r="K730" i="12"/>
  <c r="K728" i="12"/>
  <c r="K727" i="12"/>
  <c r="K726" i="12"/>
  <c r="K725" i="12"/>
  <c r="K724" i="12"/>
  <c r="K723" i="12"/>
  <c r="K722" i="12"/>
  <c r="K721" i="12"/>
  <c r="K720" i="12"/>
  <c r="K719" i="12"/>
  <c r="K718" i="12"/>
  <c r="K717" i="12"/>
  <c r="K716" i="12"/>
  <c r="K715" i="12"/>
  <c r="K714" i="12"/>
  <c r="K713" i="12"/>
  <c r="K712" i="12"/>
  <c r="K711" i="12"/>
  <c r="K710" i="12"/>
  <c r="K709" i="12"/>
  <c r="K708" i="12"/>
  <c r="K707" i="12"/>
  <c r="K706" i="12"/>
  <c r="K705" i="12"/>
  <c r="K704" i="12"/>
  <c r="K703" i="12"/>
  <c r="K702" i="12"/>
  <c r="K701" i="12"/>
  <c r="K700" i="12"/>
  <c r="K699" i="12"/>
  <c r="K698" i="12"/>
  <c r="K697" i="12"/>
  <c r="K696" i="12"/>
  <c r="K695" i="12"/>
  <c r="K694" i="12"/>
  <c r="K693" i="12"/>
  <c r="K692" i="12"/>
  <c r="K691" i="12"/>
  <c r="K690" i="12"/>
  <c r="K689" i="12"/>
  <c r="K688" i="12"/>
  <c r="K687" i="12"/>
  <c r="K686" i="12"/>
  <c r="K685" i="12"/>
  <c r="K684" i="12"/>
  <c r="K683" i="12"/>
  <c r="K682" i="12"/>
  <c r="K681" i="12"/>
  <c r="K680" i="12"/>
  <c r="K679" i="12"/>
  <c r="K678" i="12"/>
  <c r="K677" i="12"/>
  <c r="K676" i="12"/>
  <c r="K675" i="12"/>
  <c r="K674" i="12"/>
  <c r="K673" i="12"/>
  <c r="K672" i="12"/>
  <c r="K671" i="12"/>
  <c r="K670" i="12"/>
  <c r="K669" i="12"/>
  <c r="K668" i="12"/>
  <c r="K667" i="12"/>
  <c r="K666" i="12"/>
  <c r="K665" i="12"/>
  <c r="K664" i="12"/>
  <c r="K663" i="12"/>
  <c r="K662" i="12"/>
  <c r="K661" i="12"/>
  <c r="K660" i="12"/>
  <c r="K659" i="12"/>
  <c r="K658" i="12"/>
  <c r="K657" i="12"/>
  <c r="K656" i="12"/>
  <c r="K655" i="12"/>
  <c r="K654" i="12"/>
  <c r="K653" i="12"/>
  <c r="K652" i="12"/>
  <c r="K651" i="12"/>
  <c r="K650" i="12"/>
  <c r="K649" i="12"/>
  <c r="K648" i="12"/>
  <c r="K647" i="12"/>
  <c r="K646" i="12"/>
  <c r="K645" i="12"/>
  <c r="K644" i="12"/>
  <c r="K643" i="12"/>
  <c r="K642" i="12"/>
  <c r="K641" i="12"/>
  <c r="K640" i="12"/>
  <c r="K639" i="12"/>
  <c r="K638" i="12"/>
  <c r="K637" i="12"/>
  <c r="K636" i="12"/>
  <c r="K635" i="12"/>
  <c r="K634" i="12"/>
  <c r="K633" i="12"/>
  <c r="K632" i="12"/>
  <c r="K631" i="12"/>
  <c r="K630" i="12"/>
  <c r="K629" i="12"/>
  <c r="K628" i="12"/>
  <c r="K627" i="12"/>
  <c r="K626" i="12"/>
  <c r="K625" i="12"/>
  <c r="K624" i="12"/>
  <c r="K623" i="12"/>
  <c r="K622" i="12"/>
  <c r="K621" i="12"/>
  <c r="K620" i="12"/>
  <c r="K619" i="12"/>
  <c r="K618" i="12"/>
  <c r="K617" i="12"/>
  <c r="K616" i="12"/>
  <c r="K615" i="12"/>
  <c r="K614" i="12"/>
  <c r="K613" i="12"/>
  <c r="K612" i="12"/>
  <c r="K611" i="12"/>
  <c r="K610" i="12"/>
  <c r="K609" i="12"/>
  <c r="K608" i="12"/>
  <c r="K607" i="12"/>
  <c r="K606" i="12"/>
  <c r="K605" i="12"/>
  <c r="K604" i="12"/>
  <c r="K603" i="12"/>
  <c r="K602" i="12"/>
  <c r="K601" i="12"/>
  <c r="K600" i="12"/>
  <c r="K599" i="12"/>
  <c r="K598" i="12"/>
  <c r="K597" i="12"/>
  <c r="K596" i="12"/>
  <c r="K595" i="12"/>
  <c r="K594" i="12"/>
  <c r="K593" i="12"/>
  <c r="K592" i="12"/>
  <c r="K591" i="12"/>
  <c r="K590" i="12"/>
  <c r="K589" i="12"/>
  <c r="K588" i="12"/>
  <c r="K587" i="12"/>
  <c r="K586" i="12"/>
  <c r="K585" i="12"/>
  <c r="K584" i="12"/>
  <c r="K583" i="12"/>
  <c r="K582" i="12"/>
  <c r="K581" i="12"/>
  <c r="K580" i="12"/>
  <c r="K579" i="12"/>
  <c r="K578" i="12"/>
  <c r="K577" i="12"/>
  <c r="K576" i="12"/>
  <c r="K575" i="12"/>
  <c r="K574" i="12"/>
  <c r="K573" i="12"/>
  <c r="K572" i="12"/>
  <c r="K571" i="12"/>
  <c r="K570" i="12"/>
  <c r="K569" i="12"/>
  <c r="K568" i="12"/>
  <c r="K567" i="12"/>
  <c r="K566" i="12"/>
  <c r="K565" i="12"/>
  <c r="K564" i="12"/>
  <c r="K563" i="12"/>
  <c r="K562" i="12"/>
  <c r="K561" i="12"/>
  <c r="K560" i="12"/>
  <c r="K559" i="12"/>
  <c r="K558" i="12"/>
  <c r="K557" i="12"/>
  <c r="K556" i="12"/>
  <c r="K555" i="12"/>
  <c r="K554" i="12"/>
  <c r="K553" i="12"/>
  <c r="K552" i="12"/>
  <c r="K551" i="12"/>
  <c r="K550" i="12"/>
  <c r="K549" i="12"/>
  <c r="K548" i="12"/>
  <c r="K547" i="12"/>
  <c r="K546" i="12"/>
  <c r="K545" i="12"/>
  <c r="K544" i="12"/>
  <c r="K543" i="12"/>
  <c r="K542" i="12"/>
  <c r="K541" i="12"/>
  <c r="K540" i="12"/>
  <c r="K539" i="12"/>
  <c r="K538" i="12"/>
  <c r="K537" i="12"/>
  <c r="K536" i="12"/>
  <c r="K535" i="12"/>
  <c r="K534" i="12"/>
  <c r="K533" i="12"/>
  <c r="K532" i="12"/>
  <c r="K531" i="12"/>
  <c r="K530" i="12"/>
  <c r="K529" i="12"/>
  <c r="K528" i="12"/>
  <c r="K527" i="12"/>
  <c r="K526" i="12"/>
  <c r="K525" i="12"/>
  <c r="K524" i="12"/>
  <c r="K523" i="12"/>
  <c r="K522" i="12"/>
  <c r="K521" i="12"/>
  <c r="K520" i="12"/>
  <c r="K519" i="12"/>
  <c r="K518" i="12"/>
  <c r="K517" i="12"/>
  <c r="K516" i="12"/>
  <c r="K515" i="12"/>
  <c r="K514" i="12"/>
  <c r="K513" i="12"/>
  <c r="K512" i="12"/>
  <c r="K510" i="12"/>
  <c r="K509" i="12"/>
  <c r="K507" i="12"/>
  <c r="K506" i="12"/>
  <c r="K505" i="12"/>
  <c r="K504" i="12"/>
  <c r="K503" i="12"/>
  <c r="K502" i="12"/>
  <c r="K501" i="12"/>
  <c r="K500" i="12"/>
  <c r="K499" i="12"/>
  <c r="K498" i="12"/>
  <c r="K497" i="12"/>
  <c r="K496" i="12"/>
  <c r="K495" i="12"/>
  <c r="K494" i="12"/>
  <c r="K493" i="12"/>
  <c r="K490" i="12"/>
  <c r="K489" i="12"/>
  <c r="K488" i="12"/>
  <c r="K487" i="12"/>
  <c r="K486" i="12"/>
  <c r="K485" i="12"/>
  <c r="K484" i="12"/>
  <c r="K482" i="12"/>
  <c r="K481" i="12"/>
  <c r="K478" i="12"/>
  <c r="K477" i="12"/>
  <c r="K476" i="12"/>
  <c r="K475" i="12"/>
  <c r="K474" i="12"/>
  <c r="K473" i="12"/>
  <c r="K472" i="12"/>
  <c r="K471" i="12"/>
  <c r="K470" i="12"/>
  <c r="K469" i="12"/>
  <c r="K468" i="12"/>
  <c r="K467" i="12"/>
  <c r="K466" i="12"/>
  <c r="K465" i="12"/>
  <c r="K464" i="12"/>
  <c r="K463" i="12"/>
  <c r="K462" i="12"/>
  <c r="K461" i="12"/>
  <c r="K460" i="12"/>
  <c r="K459" i="12"/>
  <c r="K458" i="12"/>
  <c r="K457" i="12"/>
  <c r="K456" i="12"/>
  <c r="K455" i="12"/>
  <c r="K454" i="12"/>
  <c r="K453" i="12"/>
  <c r="K452" i="12"/>
  <c r="K451" i="12"/>
  <c r="K450" i="12"/>
  <c r="K449" i="12"/>
  <c r="K448" i="12"/>
  <c r="K447" i="12"/>
  <c r="K446" i="12"/>
  <c r="K445" i="12"/>
  <c r="K444" i="12"/>
  <c r="K443" i="12"/>
  <c r="K442" i="12"/>
  <c r="K441" i="12"/>
  <c r="K440" i="12"/>
  <c r="K439" i="12"/>
  <c r="K438" i="12"/>
  <c r="K437" i="12"/>
  <c r="K436" i="12"/>
  <c r="K435" i="12"/>
  <c r="K434" i="12"/>
  <c r="K433" i="12"/>
  <c r="K432" i="12"/>
  <c r="K431" i="12"/>
  <c r="K430" i="12"/>
  <c r="K429" i="12"/>
  <c r="K428" i="12"/>
  <c r="K427" i="12"/>
  <c r="K426" i="12"/>
  <c r="K425" i="12"/>
  <c r="K424" i="12"/>
  <c r="K423" i="12"/>
  <c r="K422" i="12"/>
  <c r="K421" i="12"/>
  <c r="K420" i="12"/>
  <c r="K419" i="12"/>
  <c r="K418" i="12"/>
  <c r="K417" i="12"/>
  <c r="K416" i="12"/>
  <c r="K415" i="12"/>
  <c r="K414" i="12"/>
  <c r="K413" i="12"/>
  <c r="K412" i="12"/>
  <c r="K411" i="12"/>
  <c r="K410" i="12"/>
  <c r="K409" i="12"/>
  <c r="K408" i="12"/>
  <c r="K407" i="12"/>
  <c r="K406" i="12"/>
  <c r="K405" i="12"/>
  <c r="K404" i="12"/>
  <c r="K403" i="12"/>
  <c r="K402" i="12"/>
  <c r="K401" i="12"/>
  <c r="K400" i="12"/>
  <c r="K399" i="12"/>
  <c r="K398" i="12"/>
  <c r="K397" i="12"/>
  <c r="K396" i="12"/>
  <c r="K395" i="12"/>
  <c r="K394" i="12"/>
  <c r="K393" i="12"/>
  <c r="K392" i="12"/>
  <c r="K391" i="12"/>
  <c r="K390" i="12"/>
  <c r="K389" i="12"/>
  <c r="K388" i="12"/>
  <c r="K387" i="12"/>
  <c r="K386" i="12"/>
  <c r="K385" i="12"/>
  <c r="K384" i="12"/>
  <c r="K383" i="12"/>
  <c r="K382" i="12"/>
  <c r="K381" i="12"/>
  <c r="K380" i="12"/>
  <c r="K379" i="12"/>
  <c r="K378" i="12"/>
  <c r="K377" i="12"/>
  <c r="K376" i="12"/>
  <c r="K375" i="12"/>
  <c r="K374" i="12"/>
  <c r="K373" i="12"/>
  <c r="K372" i="12"/>
  <c r="K371" i="12"/>
  <c r="K370" i="12"/>
  <c r="K369" i="12"/>
  <c r="K368" i="12"/>
  <c r="K367" i="12"/>
  <c r="K366" i="12"/>
  <c r="K365" i="12"/>
  <c r="K364" i="12"/>
  <c r="K363" i="12"/>
  <c r="K362" i="12"/>
  <c r="K361" i="12"/>
  <c r="K360" i="12"/>
  <c r="K359" i="12"/>
  <c r="K358" i="12"/>
  <c r="K357" i="12"/>
  <c r="K356" i="12"/>
  <c r="K355" i="12"/>
  <c r="K354" i="12"/>
  <c r="K353" i="12"/>
  <c r="K352" i="12"/>
  <c r="K351" i="12"/>
  <c r="K350" i="12"/>
  <c r="K349" i="12"/>
  <c r="K348" i="12"/>
  <c r="K347" i="12"/>
  <c r="K346" i="12"/>
  <c r="K345" i="12"/>
  <c r="K344" i="12"/>
  <c r="K343" i="12"/>
  <c r="K342" i="12"/>
  <c r="K341" i="12"/>
  <c r="K340" i="12"/>
  <c r="K339" i="12"/>
  <c r="K338" i="12"/>
  <c r="K337" i="12"/>
  <c r="K336" i="12"/>
  <c r="K335" i="12"/>
  <c r="K334" i="12"/>
  <c r="K333" i="12"/>
  <c r="K332" i="12"/>
  <c r="K331" i="12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K171" i="12"/>
  <c r="K170" i="12"/>
  <c r="K169" i="12"/>
  <c r="K168" i="12"/>
  <c r="K167" i="12"/>
  <c r="K166" i="12"/>
  <c r="K165" i="12"/>
  <c r="K164" i="12"/>
  <c r="K163" i="12"/>
  <c r="K162" i="12"/>
  <c r="K161" i="12"/>
  <c r="K160" i="12"/>
  <c r="K159" i="12"/>
  <c r="K158" i="12"/>
  <c r="K157" i="12"/>
  <c r="K156" i="12"/>
  <c r="K155" i="12"/>
  <c r="K154" i="12"/>
  <c r="K153" i="12"/>
  <c r="K152" i="12"/>
  <c r="K151" i="12"/>
  <c r="K150" i="12"/>
  <c r="K149" i="12"/>
  <c r="K148" i="12"/>
  <c r="K147" i="12"/>
  <c r="K146" i="12"/>
  <c r="K145" i="12"/>
  <c r="K144" i="12"/>
  <c r="K143" i="12"/>
  <c r="K142" i="12"/>
  <c r="K141" i="12"/>
  <c r="K140" i="12"/>
  <c r="K139" i="12"/>
  <c r="K138" i="12"/>
  <c r="K137" i="12"/>
  <c r="K136" i="12"/>
  <c r="K135" i="12"/>
  <c r="K134" i="12"/>
  <c r="K133" i="12"/>
  <c r="K132" i="12"/>
  <c r="K131" i="12"/>
  <c r="K130" i="12"/>
  <c r="K129" i="12"/>
  <c r="K128" i="12"/>
  <c r="K127" i="12"/>
  <c r="K126" i="12"/>
  <c r="K125" i="12"/>
  <c r="K124" i="12"/>
  <c r="K121" i="12"/>
  <c r="K120" i="12"/>
  <c r="K119" i="12"/>
  <c r="K117" i="12"/>
  <c r="K116" i="12"/>
  <c r="K115" i="12"/>
  <c r="K114" i="12"/>
  <c r="K113" i="12"/>
  <c r="K112" i="12"/>
  <c r="K111" i="12"/>
  <c r="K110" i="12"/>
  <c r="K109" i="12"/>
  <c r="K108" i="12"/>
  <c r="K107" i="12"/>
  <c r="K106" i="12"/>
  <c r="K105" i="12"/>
  <c r="K104" i="12"/>
  <c r="K103" i="12"/>
  <c r="K102" i="12"/>
  <c r="K98" i="12"/>
  <c r="K97" i="12"/>
  <c r="K95" i="12"/>
  <c r="K94" i="12"/>
  <c r="K93" i="12"/>
  <c r="K91" i="12"/>
  <c r="K90" i="12"/>
  <c r="K89" i="12"/>
  <c r="K86" i="12"/>
  <c r="K85" i="12"/>
  <c r="K83" i="12"/>
  <c r="K82" i="12"/>
  <c r="K81" i="12"/>
  <c r="K80" i="12"/>
  <c r="K79" i="12"/>
  <c r="K78" i="12"/>
  <c r="K77" i="12"/>
  <c r="K76" i="12"/>
  <c r="K75" i="12"/>
  <c r="K74" i="12"/>
  <c r="K73" i="12"/>
  <c r="K72" i="12"/>
  <c r="K71" i="12"/>
  <c r="K70" i="12"/>
  <c r="K69" i="12"/>
  <c r="K68" i="12"/>
  <c r="K67" i="12"/>
  <c r="K66" i="12"/>
  <c r="K65" i="12"/>
  <c r="K64" i="12"/>
  <c r="K63" i="12"/>
  <c r="K62" i="12"/>
  <c r="K61" i="12"/>
  <c r="K60" i="12"/>
  <c r="K59" i="12"/>
  <c r="K58" i="12"/>
  <c r="K57" i="12"/>
  <c r="K56" i="12"/>
  <c r="K55" i="12"/>
  <c r="K54" i="12"/>
  <c r="K53" i="12"/>
  <c r="K52" i="12"/>
  <c r="K51" i="12"/>
  <c r="K50" i="12"/>
  <c r="K49" i="12"/>
  <c r="K48" i="12"/>
  <c r="K47" i="12"/>
  <c r="K46" i="12"/>
  <c r="K45" i="12"/>
  <c r="K44" i="12"/>
  <c r="K43" i="12"/>
  <c r="K42" i="12"/>
  <c r="K41" i="12"/>
  <c r="K40" i="12"/>
  <c r="K39" i="12"/>
  <c r="K38" i="12"/>
  <c r="K37" i="12"/>
  <c r="K36" i="12"/>
  <c r="K35" i="12"/>
  <c r="K34" i="12"/>
  <c r="K33" i="12"/>
  <c r="K32" i="12"/>
  <c r="K31" i="12"/>
  <c r="K29" i="12"/>
  <c r="K28" i="12"/>
  <c r="K26" i="12"/>
  <c r="K25" i="12"/>
  <c r="I23" i="115" l="1"/>
  <c r="O23" i="115"/>
  <c r="I479" i="115"/>
  <c r="K479" i="115"/>
  <c r="H87" i="115"/>
  <c r="H23" i="115"/>
  <c r="H22" i="115" s="1"/>
  <c r="H15" i="115" s="1"/>
  <c r="F479" i="115"/>
  <c r="R87" i="115"/>
  <c r="R22" i="115" s="1"/>
  <c r="R15" i="115" s="1"/>
  <c r="N23" i="115"/>
  <c r="I100" i="115"/>
  <c r="I99" i="115" s="1"/>
  <c r="I16" i="115" s="1"/>
  <c r="J479" i="115"/>
  <c r="H479" i="115"/>
  <c r="P23" i="115"/>
  <c r="S23" i="115" s="1"/>
  <c r="M23" i="115" s="1"/>
  <c r="P87" i="115"/>
  <c r="J87" i="115"/>
  <c r="J22" i="115" s="1"/>
  <c r="J15" i="115" s="1"/>
  <c r="F87" i="115"/>
  <c r="F22" i="115" s="1"/>
  <c r="F15" i="115" s="1"/>
  <c r="Q100" i="115"/>
  <c r="Q99" i="115" s="1"/>
  <c r="Q16" i="115" s="1"/>
  <c r="K100" i="115"/>
  <c r="G100" i="115"/>
  <c r="Z21" i="181"/>
  <c r="AA21" i="181"/>
  <c r="N122" i="115"/>
  <c r="S122" i="115" s="1"/>
  <c r="M122" i="115" s="1"/>
  <c r="S123" i="115"/>
  <c r="M123" i="115" s="1"/>
  <c r="S19" i="115"/>
  <c r="M19" i="115" s="1"/>
  <c r="S17" i="115"/>
  <c r="M17" i="115" s="1"/>
  <c r="S27" i="115"/>
  <c r="M27" i="115" s="1"/>
  <c r="S92" i="115"/>
  <c r="M92" i="115" s="1"/>
  <c r="P100" i="115"/>
  <c r="P99" i="115" s="1"/>
  <c r="P16" i="115" s="1"/>
  <c r="J100" i="115"/>
  <c r="J99" i="115" s="1"/>
  <c r="J16" i="115" s="1"/>
  <c r="F100" i="115"/>
  <c r="F99" i="115" s="1"/>
  <c r="F16" i="115" s="1"/>
  <c r="S511" i="115"/>
  <c r="M511" i="115" s="1"/>
  <c r="N479" i="115"/>
  <c r="S479" i="115" s="1"/>
  <c r="M479" i="115" s="1"/>
  <c r="S480" i="115"/>
  <c r="M480" i="115" s="1"/>
  <c r="S20" i="115"/>
  <c r="M20" i="115" s="1"/>
  <c r="S18" i="115"/>
  <c r="M18" i="115" s="1"/>
  <c r="S30" i="115"/>
  <c r="M30" i="115" s="1"/>
  <c r="S96" i="115"/>
  <c r="M96" i="115" s="1"/>
  <c r="S483" i="115"/>
  <c r="M483" i="115" s="1"/>
  <c r="S729" i="115"/>
  <c r="M729" i="115" s="1"/>
  <c r="N100" i="115"/>
  <c r="S101" i="115"/>
  <c r="M101" i="115" s="1"/>
  <c r="N491" i="115"/>
  <c r="S491" i="115" s="1"/>
  <c r="M491" i="115" s="1"/>
  <c r="S492" i="115"/>
  <c r="M492" i="115" s="1"/>
  <c r="S84" i="115"/>
  <c r="M84" i="115" s="1"/>
  <c r="R100" i="115"/>
  <c r="R99" i="115" s="1"/>
  <c r="R16" i="115" s="1"/>
  <c r="H100" i="115"/>
  <c r="H99" i="115" s="1"/>
  <c r="H16" i="115" s="1"/>
  <c r="S731" i="115"/>
  <c r="M731" i="115" s="1"/>
  <c r="N87" i="115"/>
  <c r="S88" i="115"/>
  <c r="M88" i="115" s="1"/>
  <c r="S24" i="115"/>
  <c r="M24" i="115" s="1"/>
  <c r="S118" i="115"/>
  <c r="M118" i="115" s="1"/>
  <c r="S508" i="115"/>
  <c r="M508" i="115" s="1"/>
  <c r="J23" i="115"/>
  <c r="F23" i="115"/>
  <c r="O99" i="115"/>
  <c r="O16" i="115" s="1"/>
  <c r="K99" i="115"/>
  <c r="K16" i="115" s="1"/>
  <c r="G99" i="115"/>
  <c r="G16" i="115" s="1"/>
  <c r="Q87" i="115"/>
  <c r="Q22" i="115" s="1"/>
  <c r="Q15" i="115" s="1"/>
  <c r="K87" i="115"/>
  <c r="K22" i="115" s="1"/>
  <c r="K15" i="115" s="1"/>
  <c r="G87" i="115"/>
  <c r="G22" i="115" s="1"/>
  <c r="G15" i="115" s="1"/>
  <c r="O87" i="115"/>
  <c r="O22" i="115" s="1"/>
  <c r="O15" i="115" s="1"/>
  <c r="O14" i="115" s="1"/>
  <c r="I87" i="115"/>
  <c r="I22" i="115" s="1"/>
  <c r="I15" i="115" s="1"/>
  <c r="R14" i="115" l="1"/>
  <c r="R21" i="115" s="1"/>
  <c r="N99" i="115"/>
  <c r="S100" i="115"/>
  <c r="M100" i="115" s="1"/>
  <c r="P22" i="115"/>
  <c r="P15" i="115" s="1"/>
  <c r="Q14" i="115"/>
  <c r="Q21" i="115" s="1"/>
  <c r="P14" i="115"/>
  <c r="P21" i="115" s="1"/>
  <c r="S87" i="115"/>
  <c r="M87" i="115" s="1"/>
  <c r="N22" i="115"/>
  <c r="F14" i="115"/>
  <c r="F21" i="115" s="1"/>
  <c r="K14" i="115"/>
  <c r="K21" i="115" s="1"/>
  <c r="H14" i="115"/>
  <c r="H21" i="115" s="1"/>
  <c r="N16" i="115"/>
  <c r="S16" i="115" s="1"/>
  <c r="M16" i="115" s="1"/>
  <c r="S99" i="115"/>
  <c r="M99" i="115" s="1"/>
  <c r="I14" i="115"/>
  <c r="G14" i="115"/>
  <c r="J14" i="115"/>
  <c r="O21" i="115"/>
  <c r="N15" i="115" l="1"/>
  <c r="S22" i="115"/>
  <c r="M22" i="115" s="1"/>
  <c r="I21" i="115"/>
  <c r="G21" i="115"/>
  <c r="J21" i="115"/>
  <c r="N14" i="115" l="1"/>
  <c r="S15" i="115"/>
  <c r="M15" i="115" s="1"/>
  <c r="J731" i="12"/>
  <c r="L731" i="12"/>
  <c r="M731" i="12"/>
  <c r="N731" i="12"/>
  <c r="O731" i="12"/>
  <c r="Q731" i="12"/>
  <c r="R731" i="12"/>
  <c r="S731" i="12"/>
  <c r="T731" i="12"/>
  <c r="V731" i="12"/>
  <c r="W731" i="12"/>
  <c r="X731" i="12"/>
  <c r="Y731" i="12"/>
  <c r="AA731" i="12"/>
  <c r="AB731" i="12"/>
  <c r="AC731" i="12"/>
  <c r="AD731" i="12"/>
  <c r="AF731" i="12"/>
  <c r="AG731" i="12"/>
  <c r="AH731" i="12"/>
  <c r="AI731" i="12"/>
  <c r="I731" i="12"/>
  <c r="J729" i="12"/>
  <c r="L729" i="12"/>
  <c r="M729" i="12"/>
  <c r="N729" i="12"/>
  <c r="O729" i="12"/>
  <c r="Q729" i="12"/>
  <c r="R729" i="12"/>
  <c r="S729" i="12"/>
  <c r="T729" i="12"/>
  <c r="V729" i="12"/>
  <c r="W729" i="12"/>
  <c r="X729" i="12"/>
  <c r="Y729" i="12"/>
  <c r="AA729" i="12"/>
  <c r="AB729" i="12"/>
  <c r="AC729" i="12"/>
  <c r="AD729" i="12"/>
  <c r="AF729" i="12"/>
  <c r="AG729" i="12"/>
  <c r="AH729" i="12"/>
  <c r="AI729" i="12"/>
  <c r="I729" i="12"/>
  <c r="J511" i="12"/>
  <c r="L511" i="12"/>
  <c r="M511" i="12"/>
  <c r="N511" i="12"/>
  <c r="O511" i="12"/>
  <c r="Q511" i="12"/>
  <c r="R511" i="12"/>
  <c r="S511" i="12"/>
  <c r="T511" i="12"/>
  <c r="V511" i="12"/>
  <c r="W511" i="12"/>
  <c r="X511" i="12"/>
  <c r="Y511" i="12"/>
  <c r="AA511" i="12"/>
  <c r="AB511" i="12"/>
  <c r="AC511" i="12"/>
  <c r="AD511" i="12"/>
  <c r="AF511" i="12"/>
  <c r="AG511" i="12"/>
  <c r="AH511" i="12"/>
  <c r="AI511" i="12"/>
  <c r="I511" i="12"/>
  <c r="J508" i="12"/>
  <c r="L508" i="12"/>
  <c r="M508" i="12"/>
  <c r="N508" i="12"/>
  <c r="O508" i="12"/>
  <c r="Q508" i="12"/>
  <c r="R508" i="12"/>
  <c r="S508" i="12"/>
  <c r="T508" i="12"/>
  <c r="V508" i="12"/>
  <c r="W508" i="12"/>
  <c r="X508" i="12"/>
  <c r="Y508" i="12"/>
  <c r="AA508" i="12"/>
  <c r="AB508" i="12"/>
  <c r="AC508" i="12"/>
  <c r="AD508" i="12"/>
  <c r="AF508" i="12"/>
  <c r="AG508" i="12"/>
  <c r="AH508" i="12"/>
  <c r="AI508" i="12"/>
  <c r="I508" i="12"/>
  <c r="J492" i="12"/>
  <c r="J491" i="12" s="1"/>
  <c r="L492" i="12"/>
  <c r="M492" i="12"/>
  <c r="M491" i="12" s="1"/>
  <c r="N492" i="12"/>
  <c r="N491" i="12" s="1"/>
  <c r="O492" i="12"/>
  <c r="O491" i="12" s="1"/>
  <c r="Q492" i="12"/>
  <c r="R492" i="12"/>
  <c r="R491" i="12" s="1"/>
  <c r="S492" i="12"/>
  <c r="S491" i="12" s="1"/>
  <c r="T492" i="12"/>
  <c r="T491" i="12" s="1"/>
  <c r="V492" i="12"/>
  <c r="W492" i="12"/>
  <c r="W491" i="12" s="1"/>
  <c r="X492" i="12"/>
  <c r="X491" i="12" s="1"/>
  <c r="Y492" i="12"/>
  <c r="Y491" i="12" s="1"/>
  <c r="AA492" i="12"/>
  <c r="AB492" i="12"/>
  <c r="AB491" i="12" s="1"/>
  <c r="AC492" i="12"/>
  <c r="AC491" i="12" s="1"/>
  <c r="AD492" i="12"/>
  <c r="AD491" i="12" s="1"/>
  <c r="AF492" i="12"/>
  <c r="AG492" i="12"/>
  <c r="AG491" i="12" s="1"/>
  <c r="AH492" i="12"/>
  <c r="AH491" i="12" s="1"/>
  <c r="AI492" i="12"/>
  <c r="AI491" i="12" s="1"/>
  <c r="I492" i="12"/>
  <c r="I491" i="12" s="1"/>
  <c r="J483" i="12"/>
  <c r="L483" i="12"/>
  <c r="M483" i="12"/>
  <c r="N483" i="12"/>
  <c r="O483" i="12"/>
  <c r="Q483" i="12"/>
  <c r="R483" i="12"/>
  <c r="S483" i="12"/>
  <c r="T483" i="12"/>
  <c r="V483" i="12"/>
  <c r="W483" i="12"/>
  <c r="X483" i="12"/>
  <c r="Y483" i="12"/>
  <c r="AA483" i="12"/>
  <c r="AB483" i="12"/>
  <c r="AC483" i="12"/>
  <c r="AD483" i="12"/>
  <c r="AF483" i="12"/>
  <c r="AG483" i="12"/>
  <c r="AH483" i="12"/>
  <c r="AI483" i="12"/>
  <c r="J480" i="12"/>
  <c r="L480" i="12"/>
  <c r="M480" i="12"/>
  <c r="N480" i="12"/>
  <c r="O480" i="12"/>
  <c r="Q480" i="12"/>
  <c r="R480" i="12"/>
  <c r="S480" i="12"/>
  <c r="T480" i="12"/>
  <c r="V480" i="12"/>
  <c r="W480" i="12"/>
  <c r="X480" i="12"/>
  <c r="Y480" i="12"/>
  <c r="AA480" i="12"/>
  <c r="AB480" i="12"/>
  <c r="AC480" i="12"/>
  <c r="AD480" i="12"/>
  <c r="AF480" i="12"/>
  <c r="AG480" i="12"/>
  <c r="AH480" i="12"/>
  <c r="AI480" i="12"/>
  <c r="I480" i="12"/>
  <c r="J123" i="12"/>
  <c r="J122" i="12" s="1"/>
  <c r="L123" i="12"/>
  <c r="M123" i="12"/>
  <c r="M122" i="12" s="1"/>
  <c r="N123" i="12"/>
  <c r="N122" i="12" s="1"/>
  <c r="O123" i="12"/>
  <c r="O122" i="12" s="1"/>
  <c r="Q123" i="12"/>
  <c r="R123" i="12"/>
  <c r="R122" i="12" s="1"/>
  <c r="S123" i="12"/>
  <c r="S122" i="12" s="1"/>
  <c r="T123" i="12"/>
  <c r="T122" i="12" s="1"/>
  <c r="V123" i="12"/>
  <c r="W123" i="12"/>
  <c r="W122" i="12" s="1"/>
  <c r="X123" i="12"/>
  <c r="X122" i="12" s="1"/>
  <c r="Y123" i="12"/>
  <c r="Y122" i="12" s="1"/>
  <c r="AA123" i="12"/>
  <c r="AB123" i="12"/>
  <c r="AB122" i="12" s="1"/>
  <c r="AC123" i="12"/>
  <c r="AC122" i="12" s="1"/>
  <c r="AD123" i="12"/>
  <c r="AD122" i="12" s="1"/>
  <c r="AF123" i="12"/>
  <c r="AG123" i="12"/>
  <c r="AG122" i="12" s="1"/>
  <c r="AH123" i="12"/>
  <c r="AH122" i="12" s="1"/>
  <c r="AI123" i="12"/>
  <c r="AI122" i="12" s="1"/>
  <c r="I123" i="12"/>
  <c r="I122" i="12" s="1"/>
  <c r="J118" i="12"/>
  <c r="L118" i="12"/>
  <c r="M118" i="12"/>
  <c r="N118" i="12"/>
  <c r="O118" i="12"/>
  <c r="Q118" i="12"/>
  <c r="R118" i="12"/>
  <c r="S118" i="12"/>
  <c r="T118" i="12"/>
  <c r="V118" i="12"/>
  <c r="W118" i="12"/>
  <c r="X118" i="12"/>
  <c r="Y118" i="12"/>
  <c r="AA118" i="12"/>
  <c r="AB118" i="12"/>
  <c r="AC118" i="12"/>
  <c r="AD118" i="12"/>
  <c r="AF118" i="12"/>
  <c r="AG118" i="12"/>
  <c r="AH118" i="12"/>
  <c r="AI118" i="12"/>
  <c r="I118" i="12"/>
  <c r="J101" i="12"/>
  <c r="L101" i="12"/>
  <c r="M101" i="12"/>
  <c r="N101" i="12"/>
  <c r="O101" i="12"/>
  <c r="Q101" i="12"/>
  <c r="R101" i="12"/>
  <c r="S101" i="12"/>
  <c r="T101" i="12"/>
  <c r="V101" i="12"/>
  <c r="W101" i="12"/>
  <c r="X101" i="12"/>
  <c r="Y101" i="12"/>
  <c r="AA101" i="12"/>
  <c r="AB101" i="12"/>
  <c r="AC101" i="12"/>
  <c r="AD101" i="12"/>
  <c r="AF101" i="12"/>
  <c r="AG101" i="12"/>
  <c r="AH101" i="12"/>
  <c r="AI101" i="12"/>
  <c r="I101" i="12"/>
  <c r="J96" i="12"/>
  <c r="L96" i="12"/>
  <c r="M96" i="12"/>
  <c r="N96" i="12"/>
  <c r="O96" i="12"/>
  <c r="Q96" i="12"/>
  <c r="R96" i="12"/>
  <c r="S96" i="12"/>
  <c r="T96" i="12"/>
  <c r="V96" i="12"/>
  <c r="W96" i="12"/>
  <c r="X96" i="12"/>
  <c r="Y96" i="12"/>
  <c r="AA96" i="12"/>
  <c r="AB96" i="12"/>
  <c r="AC96" i="12"/>
  <c r="AD96" i="12"/>
  <c r="AF96" i="12"/>
  <c r="AG96" i="12"/>
  <c r="AH96" i="12"/>
  <c r="AI96" i="12"/>
  <c r="I96" i="12"/>
  <c r="J92" i="12"/>
  <c r="L92" i="12"/>
  <c r="M92" i="12"/>
  <c r="N92" i="12"/>
  <c r="O92" i="12"/>
  <c r="Q92" i="12"/>
  <c r="R92" i="12"/>
  <c r="S92" i="12"/>
  <c r="T92" i="12"/>
  <c r="V92" i="12"/>
  <c r="W92" i="12"/>
  <c r="X92" i="12"/>
  <c r="Y92" i="12"/>
  <c r="AA92" i="12"/>
  <c r="AB92" i="12"/>
  <c r="AC92" i="12"/>
  <c r="AD92" i="12"/>
  <c r="AF92" i="12"/>
  <c r="AG92" i="12"/>
  <c r="AH92" i="12"/>
  <c r="AI92" i="12"/>
  <c r="I92" i="12"/>
  <c r="J88" i="12"/>
  <c r="L88" i="12"/>
  <c r="M88" i="12"/>
  <c r="N88" i="12"/>
  <c r="O88" i="12"/>
  <c r="Q88" i="12"/>
  <c r="R88" i="12"/>
  <c r="S88" i="12"/>
  <c r="T88" i="12"/>
  <c r="V88" i="12"/>
  <c r="W88" i="12"/>
  <c r="X88" i="12"/>
  <c r="Y88" i="12"/>
  <c r="AA88" i="12"/>
  <c r="AB88" i="12"/>
  <c r="AC88" i="12"/>
  <c r="AD88" i="12"/>
  <c r="AF88" i="12"/>
  <c r="AG88" i="12"/>
  <c r="AH88" i="12"/>
  <c r="AI88" i="12"/>
  <c r="I88" i="12"/>
  <c r="J84" i="12"/>
  <c r="L84" i="12"/>
  <c r="M84" i="12"/>
  <c r="N84" i="12"/>
  <c r="O84" i="12"/>
  <c r="Q84" i="12"/>
  <c r="R84" i="12"/>
  <c r="S84" i="12"/>
  <c r="T84" i="12"/>
  <c r="V84" i="12"/>
  <c r="W84" i="12"/>
  <c r="X84" i="12"/>
  <c r="Y84" i="12"/>
  <c r="AA84" i="12"/>
  <c r="AB84" i="12"/>
  <c r="AC84" i="12"/>
  <c r="AD84" i="12"/>
  <c r="AF84" i="12"/>
  <c r="AG84" i="12"/>
  <c r="AH84" i="12"/>
  <c r="AI84" i="12"/>
  <c r="I84" i="12"/>
  <c r="J30" i="12"/>
  <c r="L30" i="12"/>
  <c r="M30" i="12"/>
  <c r="N30" i="12"/>
  <c r="O30" i="12"/>
  <c r="Q30" i="12"/>
  <c r="R30" i="12"/>
  <c r="S30" i="12"/>
  <c r="T30" i="12"/>
  <c r="V30" i="12"/>
  <c r="W30" i="12"/>
  <c r="X30" i="12"/>
  <c r="Y30" i="12"/>
  <c r="AA30" i="12"/>
  <c r="AB30" i="12"/>
  <c r="AC30" i="12"/>
  <c r="AD30" i="12"/>
  <c r="AF30" i="12"/>
  <c r="AG30" i="12"/>
  <c r="AH30" i="12"/>
  <c r="AI30" i="12"/>
  <c r="I30" i="12"/>
  <c r="J27" i="12"/>
  <c r="L27" i="12"/>
  <c r="M27" i="12"/>
  <c r="N27" i="12"/>
  <c r="O27" i="12"/>
  <c r="Q27" i="12"/>
  <c r="R27" i="12"/>
  <c r="S27" i="12"/>
  <c r="T27" i="12"/>
  <c r="V27" i="12"/>
  <c r="W27" i="12"/>
  <c r="X27" i="12"/>
  <c r="Y27" i="12"/>
  <c r="AA27" i="12"/>
  <c r="AB27" i="12"/>
  <c r="AC27" i="12"/>
  <c r="AD27" i="12"/>
  <c r="AF27" i="12"/>
  <c r="AG27" i="12"/>
  <c r="AH27" i="12"/>
  <c r="AI27" i="12"/>
  <c r="I27" i="12"/>
  <c r="J24" i="12"/>
  <c r="L24" i="12"/>
  <c r="M24" i="12"/>
  <c r="N24" i="12"/>
  <c r="O24" i="12"/>
  <c r="Q24" i="12"/>
  <c r="R24" i="12"/>
  <c r="S24" i="12"/>
  <c r="T24" i="12"/>
  <c r="V24" i="12"/>
  <c r="W24" i="12"/>
  <c r="X24" i="12"/>
  <c r="Y24" i="12"/>
  <c r="AA24" i="12"/>
  <c r="AB24" i="12"/>
  <c r="AC24" i="12"/>
  <c r="AD24" i="12"/>
  <c r="AF24" i="12"/>
  <c r="AG24" i="12"/>
  <c r="AH24" i="12"/>
  <c r="AI24" i="12"/>
  <c r="T87" i="12" l="1"/>
  <c r="AD479" i="12"/>
  <c r="T479" i="12"/>
  <c r="J23" i="12"/>
  <c r="AH87" i="12"/>
  <c r="AH100" i="12"/>
  <c r="X100" i="12"/>
  <c r="N100" i="12"/>
  <c r="N99" i="12" s="1"/>
  <c r="N16" i="12" s="1"/>
  <c r="Y479" i="12"/>
  <c r="J479" i="12"/>
  <c r="AG87" i="12"/>
  <c r="W87" i="12"/>
  <c r="M87" i="12"/>
  <c r="AD87" i="12"/>
  <c r="J87" i="12"/>
  <c r="J22" i="12" s="1"/>
  <c r="J15" i="12" s="1"/>
  <c r="AD100" i="12"/>
  <c r="T100" i="12"/>
  <c r="J100" i="12"/>
  <c r="N21" i="115"/>
  <c r="S21" i="115" s="1"/>
  <c r="M21" i="115" s="1"/>
  <c r="S14" i="115"/>
  <c r="M14" i="115" s="1"/>
  <c r="AE731" i="12"/>
  <c r="Z731" i="12"/>
  <c r="U731" i="12"/>
  <c r="P731" i="12"/>
  <c r="AE88" i="12"/>
  <c r="K88" i="12"/>
  <c r="AE96" i="12"/>
  <c r="Z96" i="12"/>
  <c r="U96" i="12"/>
  <c r="P96" i="12"/>
  <c r="K96" i="12"/>
  <c r="AE118" i="12"/>
  <c r="Z118" i="12"/>
  <c r="U118" i="12"/>
  <c r="P118" i="12"/>
  <c r="K118" i="12"/>
  <c r="Z480" i="12"/>
  <c r="AE27" i="12"/>
  <c r="Z27" i="12"/>
  <c r="U27" i="12"/>
  <c r="P27" i="12"/>
  <c r="K27" i="12"/>
  <c r="AE84" i="12"/>
  <c r="Z84" i="12"/>
  <c r="U84" i="12"/>
  <c r="P84" i="12"/>
  <c r="K84" i="12"/>
  <c r="AF479" i="12"/>
  <c r="AE480" i="12"/>
  <c r="V479" i="12"/>
  <c r="U480" i="12"/>
  <c r="Q479" i="12"/>
  <c r="P480" i="12"/>
  <c r="L479" i="12"/>
  <c r="K480" i="12"/>
  <c r="Q87" i="12"/>
  <c r="P88" i="12"/>
  <c r="AF491" i="12"/>
  <c r="AE491" i="12" s="1"/>
  <c r="AE492" i="12"/>
  <c r="AA491" i="12"/>
  <c r="Z491" i="12" s="1"/>
  <c r="Z492" i="12"/>
  <c r="V491" i="12"/>
  <c r="U491" i="12" s="1"/>
  <c r="U492" i="12"/>
  <c r="Q491" i="12"/>
  <c r="P491" i="12" s="1"/>
  <c r="P492" i="12"/>
  <c r="L491" i="12"/>
  <c r="K491" i="12" s="1"/>
  <c r="K492" i="12"/>
  <c r="AG479" i="12"/>
  <c r="AB479" i="12"/>
  <c r="R479" i="12"/>
  <c r="M479" i="12"/>
  <c r="AE511" i="12"/>
  <c r="Z511" i="12"/>
  <c r="U511" i="12"/>
  <c r="P511" i="12"/>
  <c r="K511" i="12"/>
  <c r="K731" i="12"/>
  <c r="AA87" i="12"/>
  <c r="Z88" i="12"/>
  <c r="AF100" i="12"/>
  <c r="AE101" i="12"/>
  <c r="V100" i="12"/>
  <c r="U101" i="12"/>
  <c r="L100" i="12"/>
  <c r="K101" i="12"/>
  <c r="AF122" i="12"/>
  <c r="AE122" i="12" s="1"/>
  <c r="AE123" i="12"/>
  <c r="AA122" i="12"/>
  <c r="Z122" i="12" s="1"/>
  <c r="Z123" i="12"/>
  <c r="V122" i="12"/>
  <c r="U122" i="12" s="1"/>
  <c r="U123" i="12"/>
  <c r="Q122" i="12"/>
  <c r="P122" i="12" s="1"/>
  <c r="P123" i="12"/>
  <c r="L122" i="12"/>
  <c r="K122" i="12" s="1"/>
  <c r="K123" i="12"/>
  <c r="Z24" i="12"/>
  <c r="P24" i="12"/>
  <c r="Z30" i="12"/>
  <c r="U30" i="12"/>
  <c r="P30" i="12"/>
  <c r="K30" i="12"/>
  <c r="AC87" i="12"/>
  <c r="S87" i="12"/>
  <c r="AE92" i="12"/>
  <c r="Z92" i="12"/>
  <c r="U92" i="12"/>
  <c r="P92" i="12"/>
  <c r="K92" i="12"/>
  <c r="I100" i="12"/>
  <c r="Z101" i="12"/>
  <c r="P101" i="12"/>
  <c r="AH479" i="12"/>
  <c r="AC479" i="12"/>
  <c r="X479" i="12"/>
  <c r="N479" i="12"/>
  <c r="V87" i="12"/>
  <c r="U88" i="12"/>
  <c r="AE24" i="12"/>
  <c r="U24" i="12"/>
  <c r="K24" i="12"/>
  <c r="AE30" i="12"/>
  <c r="AI87" i="12"/>
  <c r="Y87" i="12"/>
  <c r="O87" i="12"/>
  <c r="R87" i="12"/>
  <c r="AB100" i="12"/>
  <c r="R100" i="12"/>
  <c r="AE483" i="12"/>
  <c r="Z483" i="12"/>
  <c r="U483" i="12"/>
  <c r="P483" i="12"/>
  <c r="K483" i="12"/>
  <c r="AE508" i="12"/>
  <c r="Z508" i="12"/>
  <c r="U508" i="12"/>
  <c r="P508" i="12"/>
  <c r="K508" i="12"/>
  <c r="AE729" i="12"/>
  <c r="Z729" i="12"/>
  <c r="U729" i="12"/>
  <c r="P729" i="12"/>
  <c r="K729" i="12"/>
  <c r="AF87" i="12"/>
  <c r="AB87" i="12"/>
  <c r="X87" i="12"/>
  <c r="AG100" i="12"/>
  <c r="AC100" i="12"/>
  <c r="Y100" i="12"/>
  <c r="Q100" i="12"/>
  <c r="M100" i="12"/>
  <c r="AI479" i="12"/>
  <c r="AA479" i="12"/>
  <c r="W479" i="12"/>
  <c r="S479" i="12"/>
  <c r="O479" i="12"/>
  <c r="AI100" i="12"/>
  <c r="AA100" i="12"/>
  <c r="N87" i="12"/>
  <c r="L87" i="12"/>
  <c r="I87" i="12"/>
  <c r="W100" i="12"/>
  <c r="S100" i="12"/>
  <c r="O100" i="12"/>
  <c r="J17" i="12"/>
  <c r="L17" i="12"/>
  <c r="M17" i="12"/>
  <c r="N17" i="12"/>
  <c r="O17" i="12"/>
  <c r="Q17" i="12"/>
  <c r="R17" i="12"/>
  <c r="S17" i="12"/>
  <c r="T17" i="12"/>
  <c r="V17" i="12"/>
  <c r="W17" i="12"/>
  <c r="X17" i="12"/>
  <c r="Y17" i="12"/>
  <c r="AA17" i="12"/>
  <c r="AB17" i="12"/>
  <c r="AC17" i="12"/>
  <c r="AD17" i="12"/>
  <c r="AF17" i="12"/>
  <c r="AG17" i="12"/>
  <c r="AH17" i="12"/>
  <c r="AI17" i="12"/>
  <c r="J18" i="12"/>
  <c r="L18" i="12"/>
  <c r="M18" i="12"/>
  <c r="N18" i="12"/>
  <c r="O18" i="12"/>
  <c r="Q18" i="12"/>
  <c r="R18" i="12"/>
  <c r="S18" i="12"/>
  <c r="T18" i="12"/>
  <c r="V18" i="12"/>
  <c r="W18" i="12"/>
  <c r="X18" i="12"/>
  <c r="Y18" i="12"/>
  <c r="AA18" i="12"/>
  <c r="AB18" i="12"/>
  <c r="AC18" i="12"/>
  <c r="AD18" i="12"/>
  <c r="AF18" i="12"/>
  <c r="AG18" i="12"/>
  <c r="AH18" i="12"/>
  <c r="AI18" i="12"/>
  <c r="J19" i="12"/>
  <c r="L19" i="12"/>
  <c r="M19" i="12"/>
  <c r="N19" i="12"/>
  <c r="O19" i="12"/>
  <c r="Q19" i="12"/>
  <c r="R19" i="12"/>
  <c r="S19" i="12"/>
  <c r="T19" i="12"/>
  <c r="V19" i="12"/>
  <c r="W19" i="12"/>
  <c r="X19" i="12"/>
  <c r="Y19" i="12"/>
  <c r="AA19" i="12"/>
  <c r="AB19" i="12"/>
  <c r="AC19" i="12"/>
  <c r="AD19" i="12"/>
  <c r="AF19" i="12"/>
  <c r="AG19" i="12"/>
  <c r="AH19" i="12"/>
  <c r="AI19" i="12"/>
  <c r="J20" i="12"/>
  <c r="L20" i="12"/>
  <c r="M20" i="12"/>
  <c r="N20" i="12"/>
  <c r="O20" i="12"/>
  <c r="Q20" i="12"/>
  <c r="R20" i="12"/>
  <c r="S20" i="12"/>
  <c r="T20" i="12"/>
  <c r="V20" i="12"/>
  <c r="W20" i="12"/>
  <c r="X20" i="12"/>
  <c r="Y20" i="12"/>
  <c r="AA20" i="12"/>
  <c r="AB20" i="12"/>
  <c r="AC20" i="12"/>
  <c r="AD20" i="12"/>
  <c r="AF20" i="12"/>
  <c r="AG20" i="12"/>
  <c r="AH20" i="12"/>
  <c r="AI20" i="12"/>
  <c r="L23" i="12"/>
  <c r="M23" i="12"/>
  <c r="N23" i="12"/>
  <c r="O23" i="12"/>
  <c r="Q23" i="12"/>
  <c r="R23" i="12"/>
  <c r="R22" i="12" s="1"/>
  <c r="R15" i="12" s="1"/>
  <c r="S23" i="12"/>
  <c r="T23" i="12"/>
  <c r="T22" i="12" s="1"/>
  <c r="T15" i="12" s="1"/>
  <c r="V23" i="12"/>
  <c r="W23" i="12"/>
  <c r="X23" i="12"/>
  <c r="Y23" i="12"/>
  <c r="AA23" i="12"/>
  <c r="AB23" i="12"/>
  <c r="AC23" i="12"/>
  <c r="AD23" i="12"/>
  <c r="AF23" i="12"/>
  <c r="AG23" i="12"/>
  <c r="AH23" i="12"/>
  <c r="AH22" i="12" s="1"/>
  <c r="AH15" i="12" s="1"/>
  <c r="AI23" i="12"/>
  <c r="I20" i="12"/>
  <c r="I19" i="12"/>
  <c r="I18" i="12"/>
  <c r="I17" i="12"/>
  <c r="I24" i="12"/>
  <c r="I23" i="12" s="1"/>
  <c r="I483" i="12"/>
  <c r="I479" i="12" s="1"/>
  <c r="G731" i="12"/>
  <c r="F731" i="12"/>
  <c r="AC99" i="12" l="1"/>
  <c r="AC16" i="12" s="1"/>
  <c r="M22" i="12"/>
  <c r="M15" i="12" s="1"/>
  <c r="I99" i="12"/>
  <c r="I16" i="12" s="1"/>
  <c r="W22" i="12"/>
  <c r="W15" i="12" s="1"/>
  <c r="S99" i="12"/>
  <c r="S16" i="12" s="1"/>
  <c r="AG99" i="12"/>
  <c r="AG16" i="12" s="1"/>
  <c r="X99" i="12"/>
  <c r="X16" i="12" s="1"/>
  <c r="AM16" i="12" s="1"/>
  <c r="J99" i="12"/>
  <c r="J16" i="12" s="1"/>
  <c r="J14" i="12" s="1"/>
  <c r="J21" i="12" s="1"/>
  <c r="AG22" i="12"/>
  <c r="AG15" i="12" s="1"/>
  <c r="AG14" i="12" s="1"/>
  <c r="AG21" i="12" s="1"/>
  <c r="M99" i="12"/>
  <c r="M16" i="12" s="1"/>
  <c r="M14" i="12" s="1"/>
  <c r="M21" i="12" s="1"/>
  <c r="Y99" i="12"/>
  <c r="Y16" i="12" s="1"/>
  <c r="Y14" i="12" s="1"/>
  <c r="Y21" i="12" s="1"/>
  <c r="O99" i="12"/>
  <c r="O16" i="12" s="1"/>
  <c r="W99" i="12"/>
  <c r="W16" i="12" s="1"/>
  <c r="AL16" i="12" s="1"/>
  <c r="AD99" i="12"/>
  <c r="AD16" i="12" s="1"/>
  <c r="AD14" i="12" s="1"/>
  <c r="AD21" i="12" s="1"/>
  <c r="T99" i="12"/>
  <c r="T16" i="12" s="1"/>
  <c r="T14" i="12" s="1"/>
  <c r="T21" i="12" s="1"/>
  <c r="AC22" i="12"/>
  <c r="AC15" i="12" s="1"/>
  <c r="AC14" i="12" s="1"/>
  <c r="AC21" i="12" s="1"/>
  <c r="S22" i="12"/>
  <c r="S15" i="12" s="1"/>
  <c r="AH99" i="12"/>
  <c r="AH16" i="12" s="1"/>
  <c r="R99" i="12"/>
  <c r="R16" i="12" s="1"/>
  <c r="AD22" i="12"/>
  <c r="AD15" i="12" s="1"/>
  <c r="Y22" i="12"/>
  <c r="Y15" i="12" s="1"/>
  <c r="AB99" i="12"/>
  <c r="AB16" i="12" s="1"/>
  <c r="X22" i="12"/>
  <c r="X15" i="12" s="1"/>
  <c r="AI99" i="12"/>
  <c r="AI16" i="12" s="1"/>
  <c r="Z479" i="12"/>
  <c r="U87" i="12"/>
  <c r="I22" i="12"/>
  <c r="I15" i="12" s="1"/>
  <c r="I14" i="12" s="1"/>
  <c r="N22" i="12"/>
  <c r="N15" i="12" s="1"/>
  <c r="V99" i="12"/>
  <c r="V16" i="12" s="1"/>
  <c r="L99" i="12"/>
  <c r="AF99" i="12"/>
  <c r="AF16" i="12" s="1"/>
  <c r="AI22" i="12"/>
  <c r="AI15" i="12" s="1"/>
  <c r="AI14" i="12" s="1"/>
  <c r="O22" i="12"/>
  <c r="O15" i="12" s="1"/>
  <c r="AB22" i="12"/>
  <c r="AB15" i="12" s="1"/>
  <c r="AE18" i="12"/>
  <c r="Z18" i="12"/>
  <c r="U18" i="12"/>
  <c r="P18" i="12"/>
  <c r="K18" i="12"/>
  <c r="AJ18" i="12" s="1"/>
  <c r="AA99" i="12"/>
  <c r="Q99" i="12"/>
  <c r="Q16" i="12" s="1"/>
  <c r="AE20" i="12"/>
  <c r="Z20" i="12"/>
  <c r="U20" i="12"/>
  <c r="P20" i="12"/>
  <c r="K20" i="12"/>
  <c r="K100" i="12"/>
  <c r="AE100" i="12"/>
  <c r="P87" i="12"/>
  <c r="P479" i="12"/>
  <c r="AE479" i="12"/>
  <c r="AF22" i="12"/>
  <c r="AE23" i="12"/>
  <c r="AA22" i="12"/>
  <c r="Z23" i="12"/>
  <c r="V22" i="12"/>
  <c r="U23" i="12"/>
  <c r="Q22" i="12"/>
  <c r="P23" i="12"/>
  <c r="L22" i="12"/>
  <c r="AK22" i="12" s="1"/>
  <c r="K23" i="12"/>
  <c r="AJ23" i="12" s="1"/>
  <c r="AE17" i="12"/>
  <c r="Z17" i="12"/>
  <c r="U17" i="12"/>
  <c r="P17" i="12"/>
  <c r="K17" i="12"/>
  <c r="Z100" i="12"/>
  <c r="P100" i="12"/>
  <c r="U100" i="12"/>
  <c r="Z87" i="12"/>
  <c r="K479" i="12"/>
  <c r="U479" i="12"/>
  <c r="AE19" i="12"/>
  <c r="Z19" i="12"/>
  <c r="U19" i="12"/>
  <c r="P19" i="12"/>
  <c r="K19" i="12"/>
  <c r="K87" i="12"/>
  <c r="AE87" i="12"/>
  <c r="AH14" i="12"/>
  <c r="AH21" i="12" s="1"/>
  <c r="R14" i="12"/>
  <c r="R21" i="12" s="1"/>
  <c r="AN754" i="12"/>
  <c r="AM754" i="12"/>
  <c r="AL754" i="12"/>
  <c r="AK754" i="12"/>
  <c r="AJ754" i="12"/>
  <c r="AN753" i="12"/>
  <c r="AM753" i="12"/>
  <c r="AL753" i="12"/>
  <c r="AK753" i="12"/>
  <c r="AJ753" i="12"/>
  <c r="AN752" i="12"/>
  <c r="AM752" i="12"/>
  <c r="AL752" i="12"/>
  <c r="AK752" i="12"/>
  <c r="AJ752" i="12"/>
  <c r="AN751" i="12"/>
  <c r="AM751" i="12"/>
  <c r="AL751" i="12"/>
  <c r="AK751" i="12"/>
  <c r="AJ751" i="12"/>
  <c r="AN750" i="12"/>
  <c r="AM750" i="12"/>
  <c r="AL750" i="12"/>
  <c r="AK750" i="12"/>
  <c r="AJ750" i="12"/>
  <c r="AN749" i="12"/>
  <c r="AM749" i="12"/>
  <c r="AL749" i="12"/>
  <c r="AK749" i="12"/>
  <c r="AJ749" i="12"/>
  <c r="AN748" i="12"/>
  <c r="AM748" i="12"/>
  <c r="AL748" i="12"/>
  <c r="AK748" i="12"/>
  <c r="AJ748" i="12"/>
  <c r="AN747" i="12"/>
  <c r="AM747" i="12"/>
  <c r="AL747" i="12"/>
  <c r="AK747" i="12"/>
  <c r="AJ747" i="12"/>
  <c r="AN746" i="12"/>
  <c r="AM746" i="12"/>
  <c r="AL746" i="12"/>
  <c r="AK746" i="12"/>
  <c r="AJ746" i="12"/>
  <c r="AN745" i="12"/>
  <c r="AM745" i="12"/>
  <c r="AL745" i="12"/>
  <c r="AK745" i="12"/>
  <c r="AJ745" i="12"/>
  <c r="AN744" i="12"/>
  <c r="AM744" i="12"/>
  <c r="AL744" i="12"/>
  <c r="AK744" i="12"/>
  <c r="AJ744" i="12"/>
  <c r="AN743" i="12"/>
  <c r="AM743" i="12"/>
  <c r="AL743" i="12"/>
  <c r="AK743" i="12"/>
  <c r="AJ743" i="12"/>
  <c r="AN742" i="12"/>
  <c r="AM742" i="12"/>
  <c r="AL742" i="12"/>
  <c r="AK742" i="12"/>
  <c r="AJ742" i="12"/>
  <c r="AN741" i="12"/>
  <c r="AM741" i="12"/>
  <c r="AL741" i="12"/>
  <c r="AK741" i="12"/>
  <c r="AJ741" i="12"/>
  <c r="AN740" i="12"/>
  <c r="AM740" i="12"/>
  <c r="AL740" i="12"/>
  <c r="AK740" i="12"/>
  <c r="AJ740" i="12"/>
  <c r="AN739" i="12"/>
  <c r="AM739" i="12"/>
  <c r="AL739" i="12"/>
  <c r="AK739" i="12"/>
  <c r="AJ739" i="12"/>
  <c r="AN738" i="12"/>
  <c r="AM738" i="12"/>
  <c r="AL738" i="12"/>
  <c r="AK738" i="12"/>
  <c r="AJ738" i="12"/>
  <c r="AN737" i="12"/>
  <c r="AM737" i="12"/>
  <c r="AL737" i="12"/>
  <c r="AK737" i="12"/>
  <c r="AJ737" i="12"/>
  <c r="AN736" i="12"/>
  <c r="AM736" i="12"/>
  <c r="AL736" i="12"/>
  <c r="AK736" i="12"/>
  <c r="AJ736" i="12"/>
  <c r="AN735" i="12"/>
  <c r="AM735" i="12"/>
  <c r="AL735" i="12"/>
  <c r="AK735" i="12"/>
  <c r="AJ735" i="12"/>
  <c r="AN734" i="12"/>
  <c r="AM734" i="12"/>
  <c r="AL734" i="12"/>
  <c r="AK734" i="12"/>
  <c r="AJ734" i="12"/>
  <c r="AN733" i="12"/>
  <c r="AM733" i="12"/>
  <c r="AL733" i="12"/>
  <c r="AK733" i="12"/>
  <c r="AJ733" i="12"/>
  <c r="AN732" i="12"/>
  <c r="AM732" i="12"/>
  <c r="AL732" i="12"/>
  <c r="AK732" i="12"/>
  <c r="AJ732" i="12"/>
  <c r="AN731" i="12"/>
  <c r="AM731" i="12"/>
  <c r="AL731" i="12"/>
  <c r="AK731" i="12"/>
  <c r="AJ731" i="12"/>
  <c r="AN730" i="12"/>
  <c r="AM730" i="12"/>
  <c r="AL730" i="12"/>
  <c r="AK730" i="12"/>
  <c r="AJ730" i="12"/>
  <c r="AN729" i="12"/>
  <c r="AM729" i="12"/>
  <c r="AL729" i="12"/>
  <c r="AK729" i="12"/>
  <c r="AJ729" i="12"/>
  <c r="AN728" i="12"/>
  <c r="AM728" i="12"/>
  <c r="AL728" i="12"/>
  <c r="AK728" i="12"/>
  <c r="AJ728" i="12"/>
  <c r="AN727" i="12"/>
  <c r="AM727" i="12"/>
  <c r="AL727" i="12"/>
  <c r="AK727" i="12"/>
  <c r="AJ727" i="12"/>
  <c r="AN726" i="12"/>
  <c r="AM726" i="12"/>
  <c r="AL726" i="12"/>
  <c r="AK726" i="12"/>
  <c r="AJ726" i="12"/>
  <c r="AN725" i="12"/>
  <c r="AM725" i="12"/>
  <c r="AL725" i="12"/>
  <c r="AK725" i="12"/>
  <c r="AJ725" i="12"/>
  <c r="AN724" i="12"/>
  <c r="AM724" i="12"/>
  <c r="AL724" i="12"/>
  <c r="AK724" i="12"/>
  <c r="AJ724" i="12"/>
  <c r="AN723" i="12"/>
  <c r="AM723" i="12"/>
  <c r="AL723" i="12"/>
  <c r="AK723" i="12"/>
  <c r="AJ723" i="12"/>
  <c r="AN722" i="12"/>
  <c r="AM722" i="12"/>
  <c r="AL722" i="12"/>
  <c r="AK722" i="12"/>
  <c r="AJ722" i="12"/>
  <c r="AN721" i="12"/>
  <c r="AM721" i="12"/>
  <c r="AL721" i="12"/>
  <c r="AK721" i="12"/>
  <c r="AJ721" i="12"/>
  <c r="AN720" i="12"/>
  <c r="AM720" i="12"/>
  <c r="AL720" i="12"/>
  <c r="AK720" i="12"/>
  <c r="AJ720" i="12"/>
  <c r="AN719" i="12"/>
  <c r="AM719" i="12"/>
  <c r="AL719" i="12"/>
  <c r="AK719" i="12"/>
  <c r="AJ719" i="12"/>
  <c r="AN718" i="12"/>
  <c r="AM718" i="12"/>
  <c r="AL718" i="12"/>
  <c r="AK718" i="12"/>
  <c r="AJ718" i="12"/>
  <c r="AN717" i="12"/>
  <c r="AM717" i="12"/>
  <c r="AL717" i="12"/>
  <c r="AK717" i="12"/>
  <c r="AJ717" i="12"/>
  <c r="AN716" i="12"/>
  <c r="AM716" i="12"/>
  <c r="AL716" i="12"/>
  <c r="AK716" i="12"/>
  <c r="AJ716" i="12"/>
  <c r="AN715" i="12"/>
  <c r="AM715" i="12"/>
  <c r="AL715" i="12"/>
  <c r="AK715" i="12"/>
  <c r="AJ715" i="12"/>
  <c r="AN714" i="12"/>
  <c r="AM714" i="12"/>
  <c r="AL714" i="12"/>
  <c r="AK714" i="12"/>
  <c r="AJ714" i="12"/>
  <c r="AN713" i="12"/>
  <c r="AM713" i="12"/>
  <c r="AL713" i="12"/>
  <c r="AK713" i="12"/>
  <c r="AJ713" i="12"/>
  <c r="AN712" i="12"/>
  <c r="AM712" i="12"/>
  <c r="AL712" i="12"/>
  <c r="AK712" i="12"/>
  <c r="AJ712" i="12"/>
  <c r="AN711" i="12"/>
  <c r="AM711" i="12"/>
  <c r="AL711" i="12"/>
  <c r="AK711" i="12"/>
  <c r="AJ711" i="12"/>
  <c r="AN710" i="12"/>
  <c r="AM710" i="12"/>
  <c r="AL710" i="12"/>
  <c r="AK710" i="12"/>
  <c r="AJ710" i="12"/>
  <c r="AN709" i="12"/>
  <c r="AM709" i="12"/>
  <c r="AL709" i="12"/>
  <c r="AK709" i="12"/>
  <c r="AJ709" i="12"/>
  <c r="AN708" i="12"/>
  <c r="AM708" i="12"/>
  <c r="AL708" i="12"/>
  <c r="AK708" i="12"/>
  <c r="AJ708" i="12"/>
  <c r="AN707" i="12"/>
  <c r="AM707" i="12"/>
  <c r="AL707" i="12"/>
  <c r="AK707" i="12"/>
  <c r="AJ707" i="12"/>
  <c r="AN706" i="12"/>
  <c r="AM706" i="12"/>
  <c r="AL706" i="12"/>
  <c r="AK706" i="12"/>
  <c r="AJ706" i="12"/>
  <c r="AN705" i="12"/>
  <c r="AM705" i="12"/>
  <c r="AL705" i="12"/>
  <c r="AK705" i="12"/>
  <c r="AJ705" i="12"/>
  <c r="AN704" i="12"/>
  <c r="AM704" i="12"/>
  <c r="AL704" i="12"/>
  <c r="AK704" i="12"/>
  <c r="AJ704" i="12"/>
  <c r="AN703" i="12"/>
  <c r="AM703" i="12"/>
  <c r="AL703" i="12"/>
  <c r="AK703" i="12"/>
  <c r="AJ703" i="12"/>
  <c r="AN702" i="12"/>
  <c r="AM702" i="12"/>
  <c r="AL702" i="12"/>
  <c r="AK702" i="12"/>
  <c r="AJ702" i="12"/>
  <c r="AN701" i="12"/>
  <c r="AM701" i="12"/>
  <c r="AL701" i="12"/>
  <c r="AK701" i="12"/>
  <c r="AJ701" i="12"/>
  <c r="AN700" i="12"/>
  <c r="AM700" i="12"/>
  <c r="AL700" i="12"/>
  <c r="AK700" i="12"/>
  <c r="AJ700" i="12"/>
  <c r="AN699" i="12"/>
  <c r="AM699" i="12"/>
  <c r="AL699" i="12"/>
  <c r="AK699" i="12"/>
  <c r="AJ699" i="12"/>
  <c r="AN698" i="12"/>
  <c r="AM698" i="12"/>
  <c r="AL698" i="12"/>
  <c r="AK698" i="12"/>
  <c r="AJ698" i="12"/>
  <c r="AN697" i="12"/>
  <c r="AM697" i="12"/>
  <c r="AL697" i="12"/>
  <c r="AK697" i="12"/>
  <c r="AJ697" i="12"/>
  <c r="AN696" i="12"/>
  <c r="AM696" i="12"/>
  <c r="AL696" i="12"/>
  <c r="AK696" i="12"/>
  <c r="AJ696" i="12"/>
  <c r="AN695" i="12"/>
  <c r="AM695" i="12"/>
  <c r="AL695" i="12"/>
  <c r="AK695" i="12"/>
  <c r="AJ695" i="12"/>
  <c r="AN694" i="12"/>
  <c r="AM694" i="12"/>
  <c r="AL694" i="12"/>
  <c r="AK694" i="12"/>
  <c r="AJ694" i="12"/>
  <c r="AN693" i="12"/>
  <c r="AM693" i="12"/>
  <c r="AL693" i="12"/>
  <c r="AK693" i="12"/>
  <c r="AJ693" i="12"/>
  <c r="AN692" i="12"/>
  <c r="AM692" i="12"/>
  <c r="AL692" i="12"/>
  <c r="AK692" i="12"/>
  <c r="AJ692" i="12"/>
  <c r="AN691" i="12"/>
  <c r="AM691" i="12"/>
  <c r="AL691" i="12"/>
  <c r="AK691" i="12"/>
  <c r="AJ691" i="12"/>
  <c r="AN690" i="12"/>
  <c r="AM690" i="12"/>
  <c r="AL690" i="12"/>
  <c r="AK690" i="12"/>
  <c r="AJ690" i="12"/>
  <c r="AN689" i="12"/>
  <c r="AM689" i="12"/>
  <c r="AL689" i="12"/>
  <c r="AK689" i="12"/>
  <c r="AJ689" i="12"/>
  <c r="AN688" i="12"/>
  <c r="AM688" i="12"/>
  <c r="AL688" i="12"/>
  <c r="AK688" i="12"/>
  <c r="AJ688" i="12"/>
  <c r="AN687" i="12"/>
  <c r="AM687" i="12"/>
  <c r="AL687" i="12"/>
  <c r="AK687" i="12"/>
  <c r="AJ687" i="12"/>
  <c r="AN686" i="12"/>
  <c r="AM686" i="12"/>
  <c r="AL686" i="12"/>
  <c r="AK686" i="12"/>
  <c r="AJ686" i="12"/>
  <c r="AN685" i="12"/>
  <c r="AM685" i="12"/>
  <c r="AL685" i="12"/>
  <c r="AK685" i="12"/>
  <c r="AJ685" i="12"/>
  <c r="AN684" i="12"/>
  <c r="AM684" i="12"/>
  <c r="AL684" i="12"/>
  <c r="AK684" i="12"/>
  <c r="AJ684" i="12"/>
  <c r="AN683" i="12"/>
  <c r="AM683" i="12"/>
  <c r="AL683" i="12"/>
  <c r="AK683" i="12"/>
  <c r="AJ683" i="12"/>
  <c r="AN682" i="12"/>
  <c r="AM682" i="12"/>
  <c r="AL682" i="12"/>
  <c r="AK682" i="12"/>
  <c r="AJ682" i="12"/>
  <c r="AN681" i="12"/>
  <c r="AM681" i="12"/>
  <c r="AL681" i="12"/>
  <c r="AK681" i="12"/>
  <c r="AJ681" i="12"/>
  <c r="AN680" i="12"/>
  <c r="AM680" i="12"/>
  <c r="AL680" i="12"/>
  <c r="AK680" i="12"/>
  <c r="AJ680" i="12"/>
  <c r="AN679" i="12"/>
  <c r="AM679" i="12"/>
  <c r="AL679" i="12"/>
  <c r="AK679" i="12"/>
  <c r="AJ679" i="12"/>
  <c r="AN678" i="12"/>
  <c r="AM678" i="12"/>
  <c r="AL678" i="12"/>
  <c r="AK678" i="12"/>
  <c r="AJ678" i="12"/>
  <c r="AN677" i="12"/>
  <c r="AM677" i="12"/>
  <c r="AL677" i="12"/>
  <c r="AK677" i="12"/>
  <c r="AJ677" i="12"/>
  <c r="AN676" i="12"/>
  <c r="AM676" i="12"/>
  <c r="AL676" i="12"/>
  <c r="AK676" i="12"/>
  <c r="AJ676" i="12"/>
  <c r="AN675" i="12"/>
  <c r="AM675" i="12"/>
  <c r="AL675" i="12"/>
  <c r="AK675" i="12"/>
  <c r="AJ675" i="12"/>
  <c r="AN674" i="12"/>
  <c r="AM674" i="12"/>
  <c r="AL674" i="12"/>
  <c r="AK674" i="12"/>
  <c r="AJ674" i="12"/>
  <c r="AN673" i="12"/>
  <c r="AM673" i="12"/>
  <c r="AL673" i="12"/>
  <c r="AK673" i="12"/>
  <c r="AJ673" i="12"/>
  <c r="AN672" i="12"/>
  <c r="AM672" i="12"/>
  <c r="AL672" i="12"/>
  <c r="AK672" i="12"/>
  <c r="AJ672" i="12"/>
  <c r="AN671" i="12"/>
  <c r="AM671" i="12"/>
  <c r="AL671" i="12"/>
  <c r="AK671" i="12"/>
  <c r="AJ671" i="12"/>
  <c r="AN670" i="12"/>
  <c r="AM670" i="12"/>
  <c r="AL670" i="12"/>
  <c r="AK670" i="12"/>
  <c r="AJ670" i="12"/>
  <c r="AN669" i="12"/>
  <c r="AM669" i="12"/>
  <c r="AL669" i="12"/>
  <c r="AK669" i="12"/>
  <c r="AJ669" i="12"/>
  <c r="AN668" i="12"/>
  <c r="AM668" i="12"/>
  <c r="AL668" i="12"/>
  <c r="AK668" i="12"/>
  <c r="AJ668" i="12"/>
  <c r="AN667" i="12"/>
  <c r="AM667" i="12"/>
  <c r="AL667" i="12"/>
  <c r="AK667" i="12"/>
  <c r="AJ667" i="12"/>
  <c r="AN666" i="12"/>
  <c r="AM666" i="12"/>
  <c r="AL666" i="12"/>
  <c r="AK666" i="12"/>
  <c r="AJ666" i="12"/>
  <c r="AN665" i="12"/>
  <c r="AM665" i="12"/>
  <c r="AL665" i="12"/>
  <c r="AK665" i="12"/>
  <c r="AJ665" i="12"/>
  <c r="AN664" i="12"/>
  <c r="AM664" i="12"/>
  <c r="AL664" i="12"/>
  <c r="AK664" i="12"/>
  <c r="AJ664" i="12"/>
  <c r="AN663" i="12"/>
  <c r="AM663" i="12"/>
  <c r="AL663" i="12"/>
  <c r="AK663" i="12"/>
  <c r="AJ663" i="12"/>
  <c r="AN662" i="12"/>
  <c r="AM662" i="12"/>
  <c r="AL662" i="12"/>
  <c r="AK662" i="12"/>
  <c r="AJ662" i="12"/>
  <c r="AN661" i="12"/>
  <c r="AM661" i="12"/>
  <c r="AL661" i="12"/>
  <c r="AK661" i="12"/>
  <c r="AJ661" i="12"/>
  <c r="AN660" i="12"/>
  <c r="AM660" i="12"/>
  <c r="AL660" i="12"/>
  <c r="AK660" i="12"/>
  <c r="AJ660" i="12"/>
  <c r="AN659" i="12"/>
  <c r="AM659" i="12"/>
  <c r="AL659" i="12"/>
  <c r="AK659" i="12"/>
  <c r="AJ659" i="12"/>
  <c r="AN658" i="12"/>
  <c r="AM658" i="12"/>
  <c r="AL658" i="12"/>
  <c r="AK658" i="12"/>
  <c r="AJ658" i="12"/>
  <c r="AN657" i="12"/>
  <c r="AM657" i="12"/>
  <c r="AL657" i="12"/>
  <c r="AK657" i="12"/>
  <c r="AJ657" i="12"/>
  <c r="AN656" i="12"/>
  <c r="AM656" i="12"/>
  <c r="AL656" i="12"/>
  <c r="AK656" i="12"/>
  <c r="AJ656" i="12"/>
  <c r="AN655" i="12"/>
  <c r="AM655" i="12"/>
  <c r="AL655" i="12"/>
  <c r="AK655" i="12"/>
  <c r="AJ655" i="12"/>
  <c r="AN654" i="12"/>
  <c r="AM654" i="12"/>
  <c r="AL654" i="12"/>
  <c r="AK654" i="12"/>
  <c r="AJ654" i="12"/>
  <c r="AN653" i="12"/>
  <c r="AM653" i="12"/>
  <c r="AL653" i="12"/>
  <c r="AK653" i="12"/>
  <c r="AJ653" i="12"/>
  <c r="AN652" i="12"/>
  <c r="AM652" i="12"/>
  <c r="AL652" i="12"/>
  <c r="AK652" i="12"/>
  <c r="AJ652" i="12"/>
  <c r="AN651" i="12"/>
  <c r="AM651" i="12"/>
  <c r="AL651" i="12"/>
  <c r="AK651" i="12"/>
  <c r="AJ651" i="12"/>
  <c r="AN650" i="12"/>
  <c r="AM650" i="12"/>
  <c r="AL650" i="12"/>
  <c r="AK650" i="12"/>
  <c r="AJ650" i="12"/>
  <c r="AN649" i="12"/>
  <c r="AM649" i="12"/>
  <c r="AL649" i="12"/>
  <c r="AK649" i="12"/>
  <c r="AJ649" i="12"/>
  <c r="AN648" i="12"/>
  <c r="AM648" i="12"/>
  <c r="AL648" i="12"/>
  <c r="AK648" i="12"/>
  <c r="AJ648" i="12"/>
  <c r="AN647" i="12"/>
  <c r="AM647" i="12"/>
  <c r="AL647" i="12"/>
  <c r="AK647" i="12"/>
  <c r="AJ647" i="12"/>
  <c r="AN646" i="12"/>
  <c r="AM646" i="12"/>
  <c r="AL646" i="12"/>
  <c r="AK646" i="12"/>
  <c r="AJ646" i="12"/>
  <c r="AN645" i="12"/>
  <c r="AM645" i="12"/>
  <c r="AL645" i="12"/>
  <c r="AK645" i="12"/>
  <c r="AJ645" i="12"/>
  <c r="AN644" i="12"/>
  <c r="AM644" i="12"/>
  <c r="AL644" i="12"/>
  <c r="AK644" i="12"/>
  <c r="AJ644" i="12"/>
  <c r="AN643" i="12"/>
  <c r="AM643" i="12"/>
  <c r="AL643" i="12"/>
  <c r="AK643" i="12"/>
  <c r="AJ643" i="12"/>
  <c r="AN642" i="12"/>
  <c r="AM642" i="12"/>
  <c r="AL642" i="12"/>
  <c r="AK642" i="12"/>
  <c r="AJ642" i="12"/>
  <c r="AN641" i="12"/>
  <c r="AM641" i="12"/>
  <c r="AL641" i="12"/>
  <c r="AK641" i="12"/>
  <c r="AJ641" i="12"/>
  <c r="AN640" i="12"/>
  <c r="AM640" i="12"/>
  <c r="AL640" i="12"/>
  <c r="AK640" i="12"/>
  <c r="AJ640" i="12"/>
  <c r="AN639" i="12"/>
  <c r="AM639" i="12"/>
  <c r="AL639" i="12"/>
  <c r="AK639" i="12"/>
  <c r="AJ639" i="12"/>
  <c r="AN638" i="12"/>
  <c r="AM638" i="12"/>
  <c r="AL638" i="12"/>
  <c r="AK638" i="12"/>
  <c r="AJ638" i="12"/>
  <c r="AN637" i="12"/>
  <c r="AM637" i="12"/>
  <c r="AL637" i="12"/>
  <c r="AK637" i="12"/>
  <c r="AJ637" i="12"/>
  <c r="AN636" i="12"/>
  <c r="AM636" i="12"/>
  <c r="AL636" i="12"/>
  <c r="AK636" i="12"/>
  <c r="AJ636" i="12"/>
  <c r="AN635" i="12"/>
  <c r="AM635" i="12"/>
  <c r="AL635" i="12"/>
  <c r="AK635" i="12"/>
  <c r="AJ635" i="12"/>
  <c r="AN634" i="12"/>
  <c r="AM634" i="12"/>
  <c r="AL634" i="12"/>
  <c r="AK634" i="12"/>
  <c r="AJ634" i="12"/>
  <c r="AN633" i="12"/>
  <c r="AM633" i="12"/>
  <c r="AL633" i="12"/>
  <c r="AK633" i="12"/>
  <c r="AJ633" i="12"/>
  <c r="AN632" i="12"/>
  <c r="AM632" i="12"/>
  <c r="AL632" i="12"/>
  <c r="AK632" i="12"/>
  <c r="AJ632" i="12"/>
  <c r="AN631" i="12"/>
  <c r="AM631" i="12"/>
  <c r="AL631" i="12"/>
  <c r="AK631" i="12"/>
  <c r="AJ631" i="12"/>
  <c r="AN630" i="12"/>
  <c r="AM630" i="12"/>
  <c r="AL630" i="12"/>
  <c r="AK630" i="12"/>
  <c r="AJ630" i="12"/>
  <c r="AN629" i="12"/>
  <c r="AM629" i="12"/>
  <c r="AL629" i="12"/>
  <c r="AK629" i="12"/>
  <c r="AJ629" i="12"/>
  <c r="AN628" i="12"/>
  <c r="AM628" i="12"/>
  <c r="AL628" i="12"/>
  <c r="AK628" i="12"/>
  <c r="AJ628" i="12"/>
  <c r="AN627" i="12"/>
  <c r="AM627" i="12"/>
  <c r="AL627" i="12"/>
  <c r="AK627" i="12"/>
  <c r="AJ627" i="12"/>
  <c r="AN626" i="12"/>
  <c r="AM626" i="12"/>
  <c r="AL626" i="12"/>
  <c r="AK626" i="12"/>
  <c r="AJ626" i="12"/>
  <c r="AN625" i="12"/>
  <c r="AM625" i="12"/>
  <c r="AL625" i="12"/>
  <c r="AK625" i="12"/>
  <c r="AJ625" i="12"/>
  <c r="AN624" i="12"/>
  <c r="AM624" i="12"/>
  <c r="AL624" i="12"/>
  <c r="AK624" i="12"/>
  <c r="AJ624" i="12"/>
  <c r="AN623" i="12"/>
  <c r="AM623" i="12"/>
  <c r="AL623" i="12"/>
  <c r="AK623" i="12"/>
  <c r="AJ623" i="12"/>
  <c r="AN622" i="12"/>
  <c r="AM622" i="12"/>
  <c r="AL622" i="12"/>
  <c r="AK622" i="12"/>
  <c r="AJ622" i="12"/>
  <c r="AN621" i="12"/>
  <c r="AM621" i="12"/>
  <c r="AL621" i="12"/>
  <c r="AK621" i="12"/>
  <c r="AJ621" i="12"/>
  <c r="AN620" i="12"/>
  <c r="AM620" i="12"/>
  <c r="AL620" i="12"/>
  <c r="AK620" i="12"/>
  <c r="AJ620" i="12"/>
  <c r="AN619" i="12"/>
  <c r="AM619" i="12"/>
  <c r="AL619" i="12"/>
  <c r="AK619" i="12"/>
  <c r="AJ619" i="12"/>
  <c r="AN618" i="12"/>
  <c r="AM618" i="12"/>
  <c r="AL618" i="12"/>
  <c r="AK618" i="12"/>
  <c r="AJ618" i="12"/>
  <c r="AN617" i="12"/>
  <c r="AM617" i="12"/>
  <c r="AL617" i="12"/>
  <c r="AK617" i="12"/>
  <c r="AJ617" i="12"/>
  <c r="AN616" i="12"/>
  <c r="AM616" i="12"/>
  <c r="AL616" i="12"/>
  <c r="AK616" i="12"/>
  <c r="AJ616" i="12"/>
  <c r="AN615" i="12"/>
  <c r="AM615" i="12"/>
  <c r="AL615" i="12"/>
  <c r="AK615" i="12"/>
  <c r="AJ615" i="12"/>
  <c r="AN614" i="12"/>
  <c r="AM614" i="12"/>
  <c r="AL614" i="12"/>
  <c r="AK614" i="12"/>
  <c r="AJ614" i="12"/>
  <c r="AN613" i="12"/>
  <c r="AM613" i="12"/>
  <c r="AL613" i="12"/>
  <c r="AK613" i="12"/>
  <c r="AJ613" i="12"/>
  <c r="AN612" i="12"/>
  <c r="AM612" i="12"/>
  <c r="AL612" i="12"/>
  <c r="AK612" i="12"/>
  <c r="AJ612" i="12"/>
  <c r="AN611" i="12"/>
  <c r="AM611" i="12"/>
  <c r="AL611" i="12"/>
  <c r="AK611" i="12"/>
  <c r="AJ611" i="12"/>
  <c r="AN610" i="12"/>
  <c r="AM610" i="12"/>
  <c r="AL610" i="12"/>
  <c r="AK610" i="12"/>
  <c r="AJ610" i="12"/>
  <c r="AN609" i="12"/>
  <c r="AM609" i="12"/>
  <c r="AL609" i="12"/>
  <c r="AK609" i="12"/>
  <c r="AJ609" i="12"/>
  <c r="AN608" i="12"/>
  <c r="AM608" i="12"/>
  <c r="AL608" i="12"/>
  <c r="AK608" i="12"/>
  <c r="AJ608" i="12"/>
  <c r="AN607" i="12"/>
  <c r="AM607" i="12"/>
  <c r="AL607" i="12"/>
  <c r="AK607" i="12"/>
  <c r="AJ607" i="12"/>
  <c r="AN606" i="12"/>
  <c r="AM606" i="12"/>
  <c r="AL606" i="12"/>
  <c r="AK606" i="12"/>
  <c r="AJ606" i="12"/>
  <c r="AN605" i="12"/>
  <c r="AM605" i="12"/>
  <c r="AL605" i="12"/>
  <c r="AK605" i="12"/>
  <c r="AJ605" i="12"/>
  <c r="AN604" i="12"/>
  <c r="AM604" i="12"/>
  <c r="AL604" i="12"/>
  <c r="AK604" i="12"/>
  <c r="AJ604" i="12"/>
  <c r="AN603" i="12"/>
  <c r="AM603" i="12"/>
  <c r="AL603" i="12"/>
  <c r="AK603" i="12"/>
  <c r="AJ603" i="12"/>
  <c r="AN602" i="12"/>
  <c r="AM602" i="12"/>
  <c r="AL602" i="12"/>
  <c r="AK602" i="12"/>
  <c r="AJ602" i="12"/>
  <c r="AN601" i="12"/>
  <c r="AM601" i="12"/>
  <c r="AL601" i="12"/>
  <c r="AK601" i="12"/>
  <c r="AJ601" i="12"/>
  <c r="AN600" i="12"/>
  <c r="AM600" i="12"/>
  <c r="AL600" i="12"/>
  <c r="AK600" i="12"/>
  <c r="AJ600" i="12"/>
  <c r="AN599" i="12"/>
  <c r="AM599" i="12"/>
  <c r="AL599" i="12"/>
  <c r="AK599" i="12"/>
  <c r="AJ599" i="12"/>
  <c r="AN598" i="12"/>
  <c r="AM598" i="12"/>
  <c r="AL598" i="12"/>
  <c r="AK598" i="12"/>
  <c r="AJ598" i="12"/>
  <c r="AN597" i="12"/>
  <c r="AM597" i="12"/>
  <c r="AL597" i="12"/>
  <c r="AK597" i="12"/>
  <c r="AJ597" i="12"/>
  <c r="AN596" i="12"/>
  <c r="AM596" i="12"/>
  <c r="AL596" i="12"/>
  <c r="AK596" i="12"/>
  <c r="AJ596" i="12"/>
  <c r="AN595" i="12"/>
  <c r="AM595" i="12"/>
  <c r="AL595" i="12"/>
  <c r="AK595" i="12"/>
  <c r="AJ595" i="12"/>
  <c r="AN594" i="12"/>
  <c r="AM594" i="12"/>
  <c r="AL594" i="12"/>
  <c r="AK594" i="12"/>
  <c r="AJ594" i="12"/>
  <c r="AN593" i="12"/>
  <c r="AM593" i="12"/>
  <c r="AL593" i="12"/>
  <c r="AK593" i="12"/>
  <c r="AJ593" i="12"/>
  <c r="AN592" i="12"/>
  <c r="AM592" i="12"/>
  <c r="AL592" i="12"/>
  <c r="AK592" i="12"/>
  <c r="AJ592" i="12"/>
  <c r="AN591" i="12"/>
  <c r="AM591" i="12"/>
  <c r="AL591" i="12"/>
  <c r="AK591" i="12"/>
  <c r="AJ591" i="12"/>
  <c r="AN590" i="12"/>
  <c r="AM590" i="12"/>
  <c r="AL590" i="12"/>
  <c r="AK590" i="12"/>
  <c r="AJ590" i="12"/>
  <c r="AN589" i="12"/>
  <c r="AM589" i="12"/>
  <c r="AL589" i="12"/>
  <c r="AK589" i="12"/>
  <c r="AJ589" i="12"/>
  <c r="AN588" i="12"/>
  <c r="AM588" i="12"/>
  <c r="AL588" i="12"/>
  <c r="AK588" i="12"/>
  <c r="AJ588" i="12"/>
  <c r="AN587" i="12"/>
  <c r="AM587" i="12"/>
  <c r="AL587" i="12"/>
  <c r="AK587" i="12"/>
  <c r="AJ587" i="12"/>
  <c r="AN586" i="12"/>
  <c r="AM586" i="12"/>
  <c r="AL586" i="12"/>
  <c r="AK586" i="12"/>
  <c r="AJ586" i="12"/>
  <c r="AN585" i="12"/>
  <c r="AM585" i="12"/>
  <c r="AL585" i="12"/>
  <c r="AK585" i="12"/>
  <c r="AJ585" i="12"/>
  <c r="AN584" i="12"/>
  <c r="AM584" i="12"/>
  <c r="AL584" i="12"/>
  <c r="AK584" i="12"/>
  <c r="AJ584" i="12"/>
  <c r="AN583" i="12"/>
  <c r="AM583" i="12"/>
  <c r="AL583" i="12"/>
  <c r="AK583" i="12"/>
  <c r="AJ583" i="12"/>
  <c r="AN582" i="12"/>
  <c r="AM582" i="12"/>
  <c r="AL582" i="12"/>
  <c r="AK582" i="12"/>
  <c r="AJ582" i="12"/>
  <c r="AN581" i="12"/>
  <c r="AM581" i="12"/>
  <c r="AL581" i="12"/>
  <c r="AK581" i="12"/>
  <c r="AJ581" i="12"/>
  <c r="AN580" i="12"/>
  <c r="AM580" i="12"/>
  <c r="AL580" i="12"/>
  <c r="AK580" i="12"/>
  <c r="AJ580" i="12"/>
  <c r="AN579" i="12"/>
  <c r="AM579" i="12"/>
  <c r="AL579" i="12"/>
  <c r="AK579" i="12"/>
  <c r="AJ579" i="12"/>
  <c r="AN578" i="12"/>
  <c r="AM578" i="12"/>
  <c r="AL578" i="12"/>
  <c r="AK578" i="12"/>
  <c r="AJ578" i="12"/>
  <c r="AN577" i="12"/>
  <c r="AM577" i="12"/>
  <c r="AL577" i="12"/>
  <c r="AK577" i="12"/>
  <c r="AJ577" i="12"/>
  <c r="AN576" i="12"/>
  <c r="AM576" i="12"/>
  <c r="AL576" i="12"/>
  <c r="AK576" i="12"/>
  <c r="AJ576" i="12"/>
  <c r="AN575" i="12"/>
  <c r="AM575" i="12"/>
  <c r="AL575" i="12"/>
  <c r="AK575" i="12"/>
  <c r="AJ575" i="12"/>
  <c r="AN574" i="12"/>
  <c r="AM574" i="12"/>
  <c r="AL574" i="12"/>
  <c r="AK574" i="12"/>
  <c r="AJ574" i="12"/>
  <c r="AN573" i="12"/>
  <c r="AM573" i="12"/>
  <c r="AL573" i="12"/>
  <c r="AK573" i="12"/>
  <c r="AJ573" i="12"/>
  <c r="AN572" i="12"/>
  <c r="AM572" i="12"/>
  <c r="AL572" i="12"/>
  <c r="AK572" i="12"/>
  <c r="AJ572" i="12"/>
  <c r="AN571" i="12"/>
  <c r="AM571" i="12"/>
  <c r="AL571" i="12"/>
  <c r="AK571" i="12"/>
  <c r="AJ571" i="12"/>
  <c r="AN570" i="12"/>
  <c r="AM570" i="12"/>
  <c r="AL570" i="12"/>
  <c r="AK570" i="12"/>
  <c r="AJ570" i="12"/>
  <c r="AN569" i="12"/>
  <c r="AM569" i="12"/>
  <c r="AL569" i="12"/>
  <c r="AK569" i="12"/>
  <c r="AJ569" i="12"/>
  <c r="AN568" i="12"/>
  <c r="AM568" i="12"/>
  <c r="AL568" i="12"/>
  <c r="AK568" i="12"/>
  <c r="AJ568" i="12"/>
  <c r="AN567" i="12"/>
  <c r="AM567" i="12"/>
  <c r="AL567" i="12"/>
  <c r="AK567" i="12"/>
  <c r="AJ567" i="12"/>
  <c r="AN566" i="12"/>
  <c r="AM566" i="12"/>
  <c r="AL566" i="12"/>
  <c r="AK566" i="12"/>
  <c r="AJ566" i="12"/>
  <c r="AN565" i="12"/>
  <c r="AM565" i="12"/>
  <c r="AL565" i="12"/>
  <c r="AK565" i="12"/>
  <c r="AJ565" i="12"/>
  <c r="AN564" i="12"/>
  <c r="AM564" i="12"/>
  <c r="AL564" i="12"/>
  <c r="AK564" i="12"/>
  <c r="AJ564" i="12"/>
  <c r="AN563" i="12"/>
  <c r="AM563" i="12"/>
  <c r="AL563" i="12"/>
  <c r="AK563" i="12"/>
  <c r="AJ563" i="12"/>
  <c r="AN562" i="12"/>
  <c r="AM562" i="12"/>
  <c r="AL562" i="12"/>
  <c r="AK562" i="12"/>
  <c r="AJ562" i="12"/>
  <c r="AN561" i="12"/>
  <c r="AM561" i="12"/>
  <c r="AL561" i="12"/>
  <c r="AK561" i="12"/>
  <c r="AJ561" i="12"/>
  <c r="AN560" i="12"/>
  <c r="AM560" i="12"/>
  <c r="AL560" i="12"/>
  <c r="AK560" i="12"/>
  <c r="AJ560" i="12"/>
  <c r="AN559" i="12"/>
  <c r="AM559" i="12"/>
  <c r="AL559" i="12"/>
  <c r="AK559" i="12"/>
  <c r="AJ559" i="12"/>
  <c r="AN558" i="12"/>
  <c r="AM558" i="12"/>
  <c r="AL558" i="12"/>
  <c r="AK558" i="12"/>
  <c r="AJ558" i="12"/>
  <c r="AN557" i="12"/>
  <c r="AM557" i="12"/>
  <c r="AL557" i="12"/>
  <c r="AK557" i="12"/>
  <c r="AJ557" i="12"/>
  <c r="AN556" i="12"/>
  <c r="AM556" i="12"/>
  <c r="AL556" i="12"/>
  <c r="AK556" i="12"/>
  <c r="AJ556" i="12"/>
  <c r="AN555" i="12"/>
  <c r="AM555" i="12"/>
  <c r="AL555" i="12"/>
  <c r="AK555" i="12"/>
  <c r="AJ555" i="12"/>
  <c r="AN554" i="12"/>
  <c r="AM554" i="12"/>
  <c r="AL554" i="12"/>
  <c r="AK554" i="12"/>
  <c r="AJ554" i="12"/>
  <c r="AN553" i="12"/>
  <c r="AM553" i="12"/>
  <c r="AL553" i="12"/>
  <c r="AK553" i="12"/>
  <c r="AJ553" i="12"/>
  <c r="AN552" i="12"/>
  <c r="AM552" i="12"/>
  <c r="AL552" i="12"/>
  <c r="AK552" i="12"/>
  <c r="AJ552" i="12"/>
  <c r="AN551" i="12"/>
  <c r="AM551" i="12"/>
  <c r="AL551" i="12"/>
  <c r="AK551" i="12"/>
  <c r="AJ551" i="12"/>
  <c r="AN550" i="12"/>
  <c r="AM550" i="12"/>
  <c r="AL550" i="12"/>
  <c r="AK550" i="12"/>
  <c r="AJ550" i="12"/>
  <c r="AN549" i="12"/>
  <c r="AM549" i="12"/>
  <c r="AL549" i="12"/>
  <c r="AK549" i="12"/>
  <c r="AJ549" i="12"/>
  <c r="AN548" i="12"/>
  <c r="AM548" i="12"/>
  <c r="AL548" i="12"/>
  <c r="AK548" i="12"/>
  <c r="AJ548" i="12"/>
  <c r="AN547" i="12"/>
  <c r="AM547" i="12"/>
  <c r="AL547" i="12"/>
  <c r="AK547" i="12"/>
  <c r="AJ547" i="12"/>
  <c r="AN546" i="12"/>
  <c r="AM546" i="12"/>
  <c r="AL546" i="12"/>
  <c r="AK546" i="12"/>
  <c r="AJ546" i="12"/>
  <c r="AN545" i="12"/>
  <c r="AM545" i="12"/>
  <c r="AL545" i="12"/>
  <c r="AK545" i="12"/>
  <c r="AJ545" i="12"/>
  <c r="AN544" i="12"/>
  <c r="AM544" i="12"/>
  <c r="AL544" i="12"/>
  <c r="AK544" i="12"/>
  <c r="AJ544" i="12"/>
  <c r="AN543" i="12"/>
  <c r="AM543" i="12"/>
  <c r="AL543" i="12"/>
  <c r="AK543" i="12"/>
  <c r="AJ543" i="12"/>
  <c r="AN542" i="12"/>
  <c r="AM542" i="12"/>
  <c r="AL542" i="12"/>
  <c r="AK542" i="12"/>
  <c r="AJ542" i="12"/>
  <c r="AN541" i="12"/>
  <c r="AM541" i="12"/>
  <c r="AL541" i="12"/>
  <c r="AK541" i="12"/>
  <c r="AJ541" i="12"/>
  <c r="AN540" i="12"/>
  <c r="AM540" i="12"/>
  <c r="AL540" i="12"/>
  <c r="AK540" i="12"/>
  <c r="AJ540" i="12"/>
  <c r="AN539" i="12"/>
  <c r="AM539" i="12"/>
  <c r="AL539" i="12"/>
  <c r="AK539" i="12"/>
  <c r="AJ539" i="12"/>
  <c r="AN538" i="12"/>
  <c r="AM538" i="12"/>
  <c r="AL538" i="12"/>
  <c r="AK538" i="12"/>
  <c r="AJ538" i="12"/>
  <c r="AN537" i="12"/>
  <c r="AM537" i="12"/>
  <c r="AL537" i="12"/>
  <c r="AK537" i="12"/>
  <c r="AJ537" i="12"/>
  <c r="AN536" i="12"/>
  <c r="AM536" i="12"/>
  <c r="AL536" i="12"/>
  <c r="AK536" i="12"/>
  <c r="AJ536" i="12"/>
  <c r="AN535" i="12"/>
  <c r="AM535" i="12"/>
  <c r="AL535" i="12"/>
  <c r="AK535" i="12"/>
  <c r="AJ535" i="12"/>
  <c r="AN534" i="12"/>
  <c r="AM534" i="12"/>
  <c r="AL534" i="12"/>
  <c r="AK534" i="12"/>
  <c r="AJ534" i="12"/>
  <c r="AN533" i="12"/>
  <c r="AM533" i="12"/>
  <c r="AL533" i="12"/>
  <c r="AK533" i="12"/>
  <c r="AJ533" i="12"/>
  <c r="AN532" i="12"/>
  <c r="AM532" i="12"/>
  <c r="AL532" i="12"/>
  <c r="AK532" i="12"/>
  <c r="AJ532" i="12"/>
  <c r="AN531" i="12"/>
  <c r="AM531" i="12"/>
  <c r="AL531" i="12"/>
  <c r="AK531" i="12"/>
  <c r="AJ531" i="12"/>
  <c r="AN530" i="12"/>
  <c r="AM530" i="12"/>
  <c r="AL530" i="12"/>
  <c r="AK530" i="12"/>
  <c r="AJ530" i="12"/>
  <c r="AN529" i="12"/>
  <c r="AM529" i="12"/>
  <c r="AL529" i="12"/>
  <c r="AK529" i="12"/>
  <c r="AJ529" i="12"/>
  <c r="AN528" i="12"/>
  <c r="AM528" i="12"/>
  <c r="AL528" i="12"/>
  <c r="AK528" i="12"/>
  <c r="AJ528" i="12"/>
  <c r="AN527" i="12"/>
  <c r="AM527" i="12"/>
  <c r="AL527" i="12"/>
  <c r="AK527" i="12"/>
  <c r="AJ527" i="12"/>
  <c r="AN526" i="12"/>
  <c r="AM526" i="12"/>
  <c r="AL526" i="12"/>
  <c r="AK526" i="12"/>
  <c r="AJ526" i="12"/>
  <c r="AN525" i="12"/>
  <c r="AM525" i="12"/>
  <c r="AL525" i="12"/>
  <c r="AK525" i="12"/>
  <c r="AJ525" i="12"/>
  <c r="AN524" i="12"/>
  <c r="AM524" i="12"/>
  <c r="AL524" i="12"/>
  <c r="AK524" i="12"/>
  <c r="AJ524" i="12"/>
  <c r="AN523" i="12"/>
  <c r="AM523" i="12"/>
  <c r="AL523" i="12"/>
  <c r="AK523" i="12"/>
  <c r="AJ523" i="12"/>
  <c r="AN522" i="12"/>
  <c r="AM522" i="12"/>
  <c r="AL522" i="12"/>
  <c r="AK522" i="12"/>
  <c r="AJ522" i="12"/>
  <c r="AN521" i="12"/>
  <c r="AM521" i="12"/>
  <c r="AL521" i="12"/>
  <c r="AK521" i="12"/>
  <c r="AJ521" i="12"/>
  <c r="AN520" i="12"/>
  <c r="AM520" i="12"/>
  <c r="AL520" i="12"/>
  <c r="AK520" i="12"/>
  <c r="AJ520" i="12"/>
  <c r="AN519" i="12"/>
  <c r="AM519" i="12"/>
  <c r="AL519" i="12"/>
  <c r="AK519" i="12"/>
  <c r="AJ519" i="12"/>
  <c r="AN518" i="12"/>
  <c r="AM518" i="12"/>
  <c r="AL518" i="12"/>
  <c r="AK518" i="12"/>
  <c r="AJ518" i="12"/>
  <c r="AN517" i="12"/>
  <c r="AM517" i="12"/>
  <c r="AL517" i="12"/>
  <c r="AK517" i="12"/>
  <c r="AJ517" i="12"/>
  <c r="AN516" i="12"/>
  <c r="AM516" i="12"/>
  <c r="AL516" i="12"/>
  <c r="AK516" i="12"/>
  <c r="AJ516" i="12"/>
  <c r="AN515" i="12"/>
  <c r="AM515" i="12"/>
  <c r="AL515" i="12"/>
  <c r="AK515" i="12"/>
  <c r="AJ515" i="12"/>
  <c r="AN514" i="12"/>
  <c r="AM514" i="12"/>
  <c r="AL514" i="12"/>
  <c r="AK514" i="12"/>
  <c r="AJ514" i="12"/>
  <c r="AN513" i="12"/>
  <c r="AM513" i="12"/>
  <c r="AL513" i="12"/>
  <c r="AK513" i="12"/>
  <c r="AJ513" i="12"/>
  <c r="AN512" i="12"/>
  <c r="AM512" i="12"/>
  <c r="AL512" i="12"/>
  <c r="AK512" i="12"/>
  <c r="AJ512" i="12"/>
  <c r="AN511" i="12"/>
  <c r="AM511" i="12"/>
  <c r="AL511" i="12"/>
  <c r="AK511" i="12"/>
  <c r="AJ511" i="12"/>
  <c r="AN510" i="12"/>
  <c r="AM510" i="12"/>
  <c r="AL510" i="12"/>
  <c r="AK510" i="12"/>
  <c r="AJ510" i="12"/>
  <c r="AN509" i="12"/>
  <c r="AM509" i="12"/>
  <c r="AL509" i="12"/>
  <c r="AK509" i="12"/>
  <c r="AJ509" i="12"/>
  <c r="AN508" i="12"/>
  <c r="AM508" i="12"/>
  <c r="AL508" i="12"/>
  <c r="AK508" i="12"/>
  <c r="AJ508" i="12"/>
  <c r="AN507" i="12"/>
  <c r="AM507" i="12"/>
  <c r="AL507" i="12"/>
  <c r="AK507" i="12"/>
  <c r="AJ507" i="12"/>
  <c r="AN506" i="12"/>
  <c r="AM506" i="12"/>
  <c r="AL506" i="12"/>
  <c r="AK506" i="12"/>
  <c r="AJ506" i="12"/>
  <c r="AN505" i="12"/>
  <c r="AM505" i="12"/>
  <c r="AL505" i="12"/>
  <c r="AK505" i="12"/>
  <c r="AJ505" i="12"/>
  <c r="AN504" i="12"/>
  <c r="AM504" i="12"/>
  <c r="AL504" i="12"/>
  <c r="AK504" i="12"/>
  <c r="AJ504" i="12"/>
  <c r="AN503" i="12"/>
  <c r="AM503" i="12"/>
  <c r="AL503" i="12"/>
  <c r="AK503" i="12"/>
  <c r="AJ503" i="12"/>
  <c r="AN502" i="12"/>
  <c r="AM502" i="12"/>
  <c r="AL502" i="12"/>
  <c r="AK502" i="12"/>
  <c r="AJ502" i="12"/>
  <c r="AN501" i="12"/>
  <c r="AM501" i="12"/>
  <c r="AL501" i="12"/>
  <c r="AK501" i="12"/>
  <c r="AJ501" i="12"/>
  <c r="AN500" i="12"/>
  <c r="AM500" i="12"/>
  <c r="AL500" i="12"/>
  <c r="AK500" i="12"/>
  <c r="AJ500" i="12"/>
  <c r="AN499" i="12"/>
  <c r="AM499" i="12"/>
  <c r="AL499" i="12"/>
  <c r="AK499" i="12"/>
  <c r="AJ499" i="12"/>
  <c r="AN498" i="12"/>
  <c r="AM498" i="12"/>
  <c r="AL498" i="12"/>
  <c r="AK498" i="12"/>
  <c r="AJ498" i="12"/>
  <c r="AN497" i="12"/>
  <c r="AM497" i="12"/>
  <c r="AL497" i="12"/>
  <c r="AK497" i="12"/>
  <c r="AJ497" i="12"/>
  <c r="AN496" i="12"/>
  <c r="AM496" i="12"/>
  <c r="AL496" i="12"/>
  <c r="AK496" i="12"/>
  <c r="AJ496" i="12"/>
  <c r="AN495" i="12"/>
  <c r="AM495" i="12"/>
  <c r="AL495" i="12"/>
  <c r="AK495" i="12"/>
  <c r="AJ495" i="12"/>
  <c r="AN494" i="12"/>
  <c r="AM494" i="12"/>
  <c r="AL494" i="12"/>
  <c r="AK494" i="12"/>
  <c r="AJ494" i="12"/>
  <c r="AN493" i="12"/>
  <c r="AM493" i="12"/>
  <c r="AL493" i="12"/>
  <c r="AK493" i="12"/>
  <c r="AJ493" i="12"/>
  <c r="AN492" i="12"/>
  <c r="AM492" i="12"/>
  <c r="AL492" i="12"/>
  <c r="AK492" i="12"/>
  <c r="AJ492" i="12"/>
  <c r="AN491" i="12"/>
  <c r="AM491" i="12"/>
  <c r="AL491" i="12"/>
  <c r="AK491" i="12"/>
  <c r="AJ491" i="12"/>
  <c r="AN490" i="12"/>
  <c r="AM490" i="12"/>
  <c r="AL490" i="12"/>
  <c r="AK490" i="12"/>
  <c r="AJ490" i="12"/>
  <c r="AN489" i="12"/>
  <c r="AM489" i="12"/>
  <c r="AL489" i="12"/>
  <c r="AK489" i="12"/>
  <c r="AJ489" i="12"/>
  <c r="AN488" i="12"/>
  <c r="AM488" i="12"/>
  <c r="AL488" i="12"/>
  <c r="AK488" i="12"/>
  <c r="AJ488" i="12"/>
  <c r="AN487" i="12"/>
  <c r="AM487" i="12"/>
  <c r="AL487" i="12"/>
  <c r="AK487" i="12"/>
  <c r="AJ487" i="12"/>
  <c r="AN486" i="12"/>
  <c r="AM486" i="12"/>
  <c r="AL486" i="12"/>
  <c r="AK486" i="12"/>
  <c r="AJ486" i="12"/>
  <c r="AN485" i="12"/>
  <c r="AM485" i="12"/>
  <c r="AL485" i="12"/>
  <c r="AK485" i="12"/>
  <c r="AJ485" i="12"/>
  <c r="AN484" i="12"/>
  <c r="AM484" i="12"/>
  <c r="AL484" i="12"/>
  <c r="AK484" i="12"/>
  <c r="AJ484" i="12"/>
  <c r="AN483" i="12"/>
  <c r="AM483" i="12"/>
  <c r="AL483" i="12"/>
  <c r="AK483" i="12"/>
  <c r="AJ483" i="12"/>
  <c r="AN482" i="12"/>
  <c r="AM482" i="12"/>
  <c r="AL482" i="12"/>
  <c r="AK482" i="12"/>
  <c r="AJ482" i="12"/>
  <c r="AN481" i="12"/>
  <c r="AM481" i="12"/>
  <c r="AL481" i="12"/>
  <c r="AK481" i="12"/>
  <c r="AJ481" i="12"/>
  <c r="AN480" i="12"/>
  <c r="AM480" i="12"/>
  <c r="AL480" i="12"/>
  <c r="AK480" i="12"/>
  <c r="AJ480" i="12"/>
  <c r="AN479" i="12"/>
  <c r="AM479" i="12"/>
  <c r="AL479" i="12"/>
  <c r="AK479" i="12"/>
  <c r="AN478" i="12"/>
  <c r="AM478" i="12"/>
  <c r="AL478" i="12"/>
  <c r="AK478" i="12"/>
  <c r="AJ478" i="12"/>
  <c r="AN477" i="12"/>
  <c r="AM477" i="12"/>
  <c r="AL477" i="12"/>
  <c r="AK477" i="12"/>
  <c r="AJ477" i="12"/>
  <c r="AN476" i="12"/>
  <c r="AM476" i="12"/>
  <c r="AL476" i="12"/>
  <c r="AK476" i="12"/>
  <c r="AJ476" i="12"/>
  <c r="AN475" i="12"/>
  <c r="AM475" i="12"/>
  <c r="AL475" i="12"/>
  <c r="AK475" i="12"/>
  <c r="AJ475" i="12"/>
  <c r="AN474" i="12"/>
  <c r="AM474" i="12"/>
  <c r="AL474" i="12"/>
  <c r="AK474" i="12"/>
  <c r="AJ474" i="12"/>
  <c r="AN473" i="12"/>
  <c r="AM473" i="12"/>
  <c r="AL473" i="12"/>
  <c r="AK473" i="12"/>
  <c r="AJ473" i="12"/>
  <c r="AN472" i="12"/>
  <c r="AM472" i="12"/>
  <c r="AL472" i="12"/>
  <c r="AK472" i="12"/>
  <c r="AJ472" i="12"/>
  <c r="AN471" i="12"/>
  <c r="AM471" i="12"/>
  <c r="AL471" i="12"/>
  <c r="AK471" i="12"/>
  <c r="AJ471" i="12"/>
  <c r="AN470" i="12"/>
  <c r="AM470" i="12"/>
  <c r="AL470" i="12"/>
  <c r="AK470" i="12"/>
  <c r="AJ470" i="12"/>
  <c r="AN469" i="12"/>
  <c r="AM469" i="12"/>
  <c r="AL469" i="12"/>
  <c r="AK469" i="12"/>
  <c r="AJ469" i="12"/>
  <c r="AN468" i="12"/>
  <c r="AM468" i="12"/>
  <c r="AL468" i="12"/>
  <c r="AK468" i="12"/>
  <c r="AJ468" i="12"/>
  <c r="AN467" i="12"/>
  <c r="AM467" i="12"/>
  <c r="AL467" i="12"/>
  <c r="AK467" i="12"/>
  <c r="AJ467" i="12"/>
  <c r="AN466" i="12"/>
  <c r="AM466" i="12"/>
  <c r="AL466" i="12"/>
  <c r="AK466" i="12"/>
  <c r="AJ466" i="12"/>
  <c r="AN465" i="12"/>
  <c r="AM465" i="12"/>
  <c r="AL465" i="12"/>
  <c r="AK465" i="12"/>
  <c r="AJ465" i="12"/>
  <c r="AN464" i="12"/>
  <c r="AM464" i="12"/>
  <c r="AL464" i="12"/>
  <c r="AK464" i="12"/>
  <c r="AJ464" i="12"/>
  <c r="AN463" i="12"/>
  <c r="AM463" i="12"/>
  <c r="AL463" i="12"/>
  <c r="AK463" i="12"/>
  <c r="AJ463" i="12"/>
  <c r="AN462" i="12"/>
  <c r="AM462" i="12"/>
  <c r="AL462" i="12"/>
  <c r="AK462" i="12"/>
  <c r="AJ462" i="12"/>
  <c r="AN461" i="12"/>
  <c r="AM461" i="12"/>
  <c r="AL461" i="12"/>
  <c r="AK461" i="12"/>
  <c r="AJ461" i="12"/>
  <c r="AN460" i="12"/>
  <c r="AM460" i="12"/>
  <c r="AL460" i="12"/>
  <c r="AK460" i="12"/>
  <c r="AJ460" i="12"/>
  <c r="AN459" i="12"/>
  <c r="AM459" i="12"/>
  <c r="AL459" i="12"/>
  <c r="AK459" i="12"/>
  <c r="AJ459" i="12"/>
  <c r="AN458" i="12"/>
  <c r="AM458" i="12"/>
  <c r="AL458" i="12"/>
  <c r="AK458" i="12"/>
  <c r="AJ458" i="12"/>
  <c r="AN457" i="12"/>
  <c r="AM457" i="12"/>
  <c r="AL457" i="12"/>
  <c r="AK457" i="12"/>
  <c r="AJ457" i="12"/>
  <c r="AN456" i="12"/>
  <c r="AM456" i="12"/>
  <c r="AL456" i="12"/>
  <c r="AK456" i="12"/>
  <c r="AJ456" i="12"/>
  <c r="AN455" i="12"/>
  <c r="AM455" i="12"/>
  <c r="AL455" i="12"/>
  <c r="AK455" i="12"/>
  <c r="AJ455" i="12"/>
  <c r="AN454" i="12"/>
  <c r="AM454" i="12"/>
  <c r="AL454" i="12"/>
  <c r="AK454" i="12"/>
  <c r="AJ454" i="12"/>
  <c r="AN453" i="12"/>
  <c r="AM453" i="12"/>
  <c r="AL453" i="12"/>
  <c r="AK453" i="12"/>
  <c r="AJ453" i="12"/>
  <c r="AN452" i="12"/>
  <c r="AM452" i="12"/>
  <c r="AL452" i="12"/>
  <c r="AK452" i="12"/>
  <c r="AJ452" i="12"/>
  <c r="AN451" i="12"/>
  <c r="AM451" i="12"/>
  <c r="AL451" i="12"/>
  <c r="AK451" i="12"/>
  <c r="AJ451" i="12"/>
  <c r="AN450" i="12"/>
  <c r="AM450" i="12"/>
  <c r="AL450" i="12"/>
  <c r="AK450" i="12"/>
  <c r="AJ450" i="12"/>
  <c r="AN449" i="12"/>
  <c r="AM449" i="12"/>
  <c r="AL449" i="12"/>
  <c r="AK449" i="12"/>
  <c r="AJ449" i="12"/>
  <c r="AN448" i="12"/>
  <c r="AM448" i="12"/>
  <c r="AL448" i="12"/>
  <c r="AK448" i="12"/>
  <c r="AJ448" i="12"/>
  <c r="AN447" i="12"/>
  <c r="AM447" i="12"/>
  <c r="AL447" i="12"/>
  <c r="AK447" i="12"/>
  <c r="AJ447" i="12"/>
  <c r="AN446" i="12"/>
  <c r="AM446" i="12"/>
  <c r="AL446" i="12"/>
  <c r="AK446" i="12"/>
  <c r="AJ446" i="12"/>
  <c r="AN445" i="12"/>
  <c r="AM445" i="12"/>
  <c r="AL445" i="12"/>
  <c r="AK445" i="12"/>
  <c r="AJ445" i="12"/>
  <c r="AN444" i="12"/>
  <c r="AM444" i="12"/>
  <c r="AL444" i="12"/>
  <c r="AK444" i="12"/>
  <c r="AJ444" i="12"/>
  <c r="AN443" i="12"/>
  <c r="AM443" i="12"/>
  <c r="AL443" i="12"/>
  <c r="AK443" i="12"/>
  <c r="AJ443" i="12"/>
  <c r="AN442" i="12"/>
  <c r="AM442" i="12"/>
  <c r="AL442" i="12"/>
  <c r="AK442" i="12"/>
  <c r="AJ442" i="12"/>
  <c r="AN441" i="12"/>
  <c r="AM441" i="12"/>
  <c r="AL441" i="12"/>
  <c r="AK441" i="12"/>
  <c r="AJ441" i="12"/>
  <c r="AN440" i="12"/>
  <c r="AM440" i="12"/>
  <c r="AL440" i="12"/>
  <c r="AK440" i="12"/>
  <c r="AJ440" i="12"/>
  <c r="AN439" i="12"/>
  <c r="AM439" i="12"/>
  <c r="AL439" i="12"/>
  <c r="AK439" i="12"/>
  <c r="AJ439" i="12"/>
  <c r="AN438" i="12"/>
  <c r="AM438" i="12"/>
  <c r="AL438" i="12"/>
  <c r="AK438" i="12"/>
  <c r="AJ438" i="12"/>
  <c r="AN437" i="12"/>
  <c r="AM437" i="12"/>
  <c r="AL437" i="12"/>
  <c r="AK437" i="12"/>
  <c r="AJ437" i="12"/>
  <c r="AN436" i="12"/>
  <c r="AM436" i="12"/>
  <c r="AL436" i="12"/>
  <c r="AK436" i="12"/>
  <c r="AJ436" i="12"/>
  <c r="AN435" i="12"/>
  <c r="AM435" i="12"/>
  <c r="AL435" i="12"/>
  <c r="AK435" i="12"/>
  <c r="AJ435" i="12"/>
  <c r="AN434" i="12"/>
  <c r="AM434" i="12"/>
  <c r="AL434" i="12"/>
  <c r="AK434" i="12"/>
  <c r="AJ434" i="12"/>
  <c r="AN433" i="12"/>
  <c r="AM433" i="12"/>
  <c r="AL433" i="12"/>
  <c r="AK433" i="12"/>
  <c r="AJ433" i="12"/>
  <c r="AN432" i="12"/>
  <c r="AM432" i="12"/>
  <c r="AL432" i="12"/>
  <c r="AK432" i="12"/>
  <c r="AJ432" i="12"/>
  <c r="AN431" i="12"/>
  <c r="AM431" i="12"/>
  <c r="AL431" i="12"/>
  <c r="AK431" i="12"/>
  <c r="AJ431" i="12"/>
  <c r="AN430" i="12"/>
  <c r="AM430" i="12"/>
  <c r="AL430" i="12"/>
  <c r="AK430" i="12"/>
  <c r="AJ430" i="12"/>
  <c r="AN429" i="12"/>
  <c r="AM429" i="12"/>
  <c r="AL429" i="12"/>
  <c r="AK429" i="12"/>
  <c r="AJ429" i="12"/>
  <c r="AN428" i="12"/>
  <c r="AM428" i="12"/>
  <c r="AL428" i="12"/>
  <c r="AK428" i="12"/>
  <c r="AJ428" i="12"/>
  <c r="AN427" i="12"/>
  <c r="AM427" i="12"/>
  <c r="AL427" i="12"/>
  <c r="AK427" i="12"/>
  <c r="AJ427" i="12"/>
  <c r="AN426" i="12"/>
  <c r="AM426" i="12"/>
  <c r="AL426" i="12"/>
  <c r="AK426" i="12"/>
  <c r="AJ426" i="12"/>
  <c r="AN425" i="12"/>
  <c r="AM425" i="12"/>
  <c r="AL425" i="12"/>
  <c r="AK425" i="12"/>
  <c r="AJ425" i="12"/>
  <c r="AN424" i="12"/>
  <c r="AM424" i="12"/>
  <c r="AL424" i="12"/>
  <c r="AK424" i="12"/>
  <c r="AJ424" i="12"/>
  <c r="AN423" i="12"/>
  <c r="AM423" i="12"/>
  <c r="AL423" i="12"/>
  <c r="AK423" i="12"/>
  <c r="AJ423" i="12"/>
  <c r="AN422" i="12"/>
  <c r="AM422" i="12"/>
  <c r="AL422" i="12"/>
  <c r="AK422" i="12"/>
  <c r="AJ422" i="12"/>
  <c r="AN421" i="12"/>
  <c r="AM421" i="12"/>
  <c r="AL421" i="12"/>
  <c r="AK421" i="12"/>
  <c r="AJ421" i="12"/>
  <c r="AN420" i="12"/>
  <c r="AM420" i="12"/>
  <c r="AL420" i="12"/>
  <c r="AK420" i="12"/>
  <c r="AJ420" i="12"/>
  <c r="AN419" i="12"/>
  <c r="AM419" i="12"/>
  <c r="AL419" i="12"/>
  <c r="AK419" i="12"/>
  <c r="AJ419" i="12"/>
  <c r="AN418" i="12"/>
  <c r="AM418" i="12"/>
  <c r="AL418" i="12"/>
  <c r="AK418" i="12"/>
  <c r="AJ418" i="12"/>
  <c r="AN417" i="12"/>
  <c r="AM417" i="12"/>
  <c r="AL417" i="12"/>
  <c r="AK417" i="12"/>
  <c r="AJ417" i="12"/>
  <c r="AN416" i="12"/>
  <c r="AM416" i="12"/>
  <c r="AL416" i="12"/>
  <c r="AK416" i="12"/>
  <c r="AJ416" i="12"/>
  <c r="AN415" i="12"/>
  <c r="AM415" i="12"/>
  <c r="AL415" i="12"/>
  <c r="AK415" i="12"/>
  <c r="AJ415" i="12"/>
  <c r="AN414" i="12"/>
  <c r="AM414" i="12"/>
  <c r="AL414" i="12"/>
  <c r="AK414" i="12"/>
  <c r="AJ414" i="12"/>
  <c r="AN413" i="12"/>
  <c r="AM413" i="12"/>
  <c r="AL413" i="12"/>
  <c r="AK413" i="12"/>
  <c r="AJ413" i="12"/>
  <c r="AN412" i="12"/>
  <c r="AM412" i="12"/>
  <c r="AL412" i="12"/>
  <c r="AK412" i="12"/>
  <c r="AJ412" i="12"/>
  <c r="AN411" i="12"/>
  <c r="AM411" i="12"/>
  <c r="AL411" i="12"/>
  <c r="AK411" i="12"/>
  <c r="AJ411" i="12"/>
  <c r="AN410" i="12"/>
  <c r="AM410" i="12"/>
  <c r="AL410" i="12"/>
  <c r="AK410" i="12"/>
  <c r="AJ410" i="12"/>
  <c r="AN409" i="12"/>
  <c r="AM409" i="12"/>
  <c r="AL409" i="12"/>
  <c r="AK409" i="12"/>
  <c r="AJ409" i="12"/>
  <c r="AN408" i="12"/>
  <c r="AM408" i="12"/>
  <c r="AL408" i="12"/>
  <c r="AK408" i="12"/>
  <c r="AJ408" i="12"/>
  <c r="AN407" i="12"/>
  <c r="AM407" i="12"/>
  <c r="AL407" i="12"/>
  <c r="AK407" i="12"/>
  <c r="AJ407" i="12"/>
  <c r="AN406" i="12"/>
  <c r="AM406" i="12"/>
  <c r="AL406" i="12"/>
  <c r="AK406" i="12"/>
  <c r="AJ406" i="12"/>
  <c r="AN405" i="12"/>
  <c r="AM405" i="12"/>
  <c r="AL405" i="12"/>
  <c r="AK405" i="12"/>
  <c r="AJ405" i="12"/>
  <c r="AN404" i="12"/>
  <c r="AM404" i="12"/>
  <c r="AL404" i="12"/>
  <c r="AK404" i="12"/>
  <c r="AJ404" i="12"/>
  <c r="AN403" i="12"/>
  <c r="AM403" i="12"/>
  <c r="AL403" i="12"/>
  <c r="AK403" i="12"/>
  <c r="AJ403" i="12"/>
  <c r="AN402" i="12"/>
  <c r="AM402" i="12"/>
  <c r="AL402" i="12"/>
  <c r="AK402" i="12"/>
  <c r="AJ402" i="12"/>
  <c r="AN401" i="12"/>
  <c r="AM401" i="12"/>
  <c r="AL401" i="12"/>
  <c r="AK401" i="12"/>
  <c r="AJ401" i="12"/>
  <c r="AN400" i="12"/>
  <c r="AM400" i="12"/>
  <c r="AL400" i="12"/>
  <c r="AK400" i="12"/>
  <c r="AJ400" i="12"/>
  <c r="AN399" i="12"/>
  <c r="AM399" i="12"/>
  <c r="AL399" i="12"/>
  <c r="AK399" i="12"/>
  <c r="AJ399" i="12"/>
  <c r="AN398" i="12"/>
  <c r="AM398" i="12"/>
  <c r="AL398" i="12"/>
  <c r="AK398" i="12"/>
  <c r="AJ398" i="12"/>
  <c r="AN397" i="12"/>
  <c r="AM397" i="12"/>
  <c r="AL397" i="12"/>
  <c r="AK397" i="12"/>
  <c r="AJ397" i="12"/>
  <c r="AN396" i="12"/>
  <c r="AM396" i="12"/>
  <c r="AL396" i="12"/>
  <c r="AK396" i="12"/>
  <c r="AJ396" i="12"/>
  <c r="AN395" i="12"/>
  <c r="AM395" i="12"/>
  <c r="AL395" i="12"/>
  <c r="AK395" i="12"/>
  <c r="AJ395" i="12"/>
  <c r="AN394" i="12"/>
  <c r="AM394" i="12"/>
  <c r="AL394" i="12"/>
  <c r="AK394" i="12"/>
  <c r="AJ394" i="12"/>
  <c r="AN393" i="12"/>
  <c r="AM393" i="12"/>
  <c r="AL393" i="12"/>
  <c r="AK393" i="12"/>
  <c r="AJ393" i="12"/>
  <c r="AN392" i="12"/>
  <c r="AM392" i="12"/>
  <c r="AL392" i="12"/>
  <c r="AK392" i="12"/>
  <c r="AJ392" i="12"/>
  <c r="AN391" i="12"/>
  <c r="AM391" i="12"/>
  <c r="AL391" i="12"/>
  <c r="AK391" i="12"/>
  <c r="AJ391" i="12"/>
  <c r="AN390" i="12"/>
  <c r="AM390" i="12"/>
  <c r="AL390" i="12"/>
  <c r="AK390" i="12"/>
  <c r="AJ390" i="12"/>
  <c r="AN389" i="12"/>
  <c r="AM389" i="12"/>
  <c r="AL389" i="12"/>
  <c r="AK389" i="12"/>
  <c r="AJ389" i="12"/>
  <c r="AN388" i="12"/>
  <c r="AM388" i="12"/>
  <c r="AL388" i="12"/>
  <c r="AK388" i="12"/>
  <c r="AJ388" i="12"/>
  <c r="AN387" i="12"/>
  <c r="AM387" i="12"/>
  <c r="AL387" i="12"/>
  <c r="AK387" i="12"/>
  <c r="AJ387" i="12"/>
  <c r="AN386" i="12"/>
  <c r="AM386" i="12"/>
  <c r="AL386" i="12"/>
  <c r="AK386" i="12"/>
  <c r="AJ386" i="12"/>
  <c r="AN385" i="12"/>
  <c r="AM385" i="12"/>
  <c r="AL385" i="12"/>
  <c r="AK385" i="12"/>
  <c r="AJ385" i="12"/>
  <c r="AN384" i="12"/>
  <c r="AM384" i="12"/>
  <c r="AL384" i="12"/>
  <c r="AK384" i="12"/>
  <c r="AJ384" i="12"/>
  <c r="AN383" i="12"/>
  <c r="AM383" i="12"/>
  <c r="AL383" i="12"/>
  <c r="AK383" i="12"/>
  <c r="AJ383" i="12"/>
  <c r="AN382" i="12"/>
  <c r="AM382" i="12"/>
  <c r="AL382" i="12"/>
  <c r="AK382" i="12"/>
  <c r="AJ382" i="12"/>
  <c r="AN381" i="12"/>
  <c r="AM381" i="12"/>
  <c r="AL381" i="12"/>
  <c r="AK381" i="12"/>
  <c r="AJ381" i="12"/>
  <c r="AN380" i="12"/>
  <c r="AM380" i="12"/>
  <c r="AL380" i="12"/>
  <c r="AK380" i="12"/>
  <c r="AJ380" i="12"/>
  <c r="AN379" i="12"/>
  <c r="AM379" i="12"/>
  <c r="AL379" i="12"/>
  <c r="AK379" i="12"/>
  <c r="AJ379" i="12"/>
  <c r="AN378" i="12"/>
  <c r="AM378" i="12"/>
  <c r="AL378" i="12"/>
  <c r="AK378" i="12"/>
  <c r="AJ378" i="12"/>
  <c r="AN377" i="12"/>
  <c r="AM377" i="12"/>
  <c r="AL377" i="12"/>
  <c r="AK377" i="12"/>
  <c r="AJ377" i="12"/>
  <c r="AN376" i="12"/>
  <c r="AM376" i="12"/>
  <c r="AL376" i="12"/>
  <c r="AK376" i="12"/>
  <c r="AJ376" i="12"/>
  <c r="AN375" i="12"/>
  <c r="AM375" i="12"/>
  <c r="AL375" i="12"/>
  <c r="AK375" i="12"/>
  <c r="AJ375" i="12"/>
  <c r="AN374" i="12"/>
  <c r="AM374" i="12"/>
  <c r="AL374" i="12"/>
  <c r="AK374" i="12"/>
  <c r="AJ374" i="12"/>
  <c r="AN373" i="12"/>
  <c r="AM373" i="12"/>
  <c r="AL373" i="12"/>
  <c r="AK373" i="12"/>
  <c r="AJ373" i="12"/>
  <c r="AN372" i="12"/>
  <c r="AM372" i="12"/>
  <c r="AL372" i="12"/>
  <c r="AK372" i="12"/>
  <c r="AJ372" i="12"/>
  <c r="AN371" i="12"/>
  <c r="AM371" i="12"/>
  <c r="AL371" i="12"/>
  <c r="AK371" i="12"/>
  <c r="AJ371" i="12"/>
  <c r="AN370" i="12"/>
  <c r="AM370" i="12"/>
  <c r="AL370" i="12"/>
  <c r="AK370" i="12"/>
  <c r="AJ370" i="12"/>
  <c r="AN369" i="12"/>
  <c r="AM369" i="12"/>
  <c r="AL369" i="12"/>
  <c r="AK369" i="12"/>
  <c r="AJ369" i="12"/>
  <c r="AN368" i="12"/>
  <c r="AM368" i="12"/>
  <c r="AL368" i="12"/>
  <c r="AK368" i="12"/>
  <c r="AJ368" i="12"/>
  <c r="AN367" i="12"/>
  <c r="AM367" i="12"/>
  <c r="AL367" i="12"/>
  <c r="AK367" i="12"/>
  <c r="AJ367" i="12"/>
  <c r="AN366" i="12"/>
  <c r="AM366" i="12"/>
  <c r="AL366" i="12"/>
  <c r="AK366" i="12"/>
  <c r="AJ366" i="12"/>
  <c r="AN365" i="12"/>
  <c r="AM365" i="12"/>
  <c r="AL365" i="12"/>
  <c r="AK365" i="12"/>
  <c r="AJ365" i="12"/>
  <c r="AN364" i="12"/>
  <c r="AM364" i="12"/>
  <c r="AL364" i="12"/>
  <c r="AK364" i="12"/>
  <c r="AJ364" i="12"/>
  <c r="AN363" i="12"/>
  <c r="AM363" i="12"/>
  <c r="AL363" i="12"/>
  <c r="AK363" i="12"/>
  <c r="AJ363" i="12"/>
  <c r="AN362" i="12"/>
  <c r="AM362" i="12"/>
  <c r="AL362" i="12"/>
  <c r="AK362" i="12"/>
  <c r="AJ362" i="12"/>
  <c r="AN361" i="12"/>
  <c r="AM361" i="12"/>
  <c r="AL361" i="12"/>
  <c r="AK361" i="12"/>
  <c r="AJ361" i="12"/>
  <c r="AN360" i="12"/>
  <c r="AM360" i="12"/>
  <c r="AL360" i="12"/>
  <c r="AK360" i="12"/>
  <c r="AJ360" i="12"/>
  <c r="AN359" i="12"/>
  <c r="AM359" i="12"/>
  <c r="AL359" i="12"/>
  <c r="AK359" i="12"/>
  <c r="AJ359" i="12"/>
  <c r="AN358" i="12"/>
  <c r="AM358" i="12"/>
  <c r="AL358" i="12"/>
  <c r="AK358" i="12"/>
  <c r="AJ358" i="12"/>
  <c r="AN357" i="12"/>
  <c r="AM357" i="12"/>
  <c r="AL357" i="12"/>
  <c r="AK357" i="12"/>
  <c r="AJ357" i="12"/>
  <c r="AN356" i="12"/>
  <c r="AM356" i="12"/>
  <c r="AL356" i="12"/>
  <c r="AK356" i="12"/>
  <c r="AJ356" i="12"/>
  <c r="AN355" i="12"/>
  <c r="AM355" i="12"/>
  <c r="AL355" i="12"/>
  <c r="AK355" i="12"/>
  <c r="AJ355" i="12"/>
  <c r="AN354" i="12"/>
  <c r="AM354" i="12"/>
  <c r="AL354" i="12"/>
  <c r="AK354" i="12"/>
  <c r="AJ354" i="12"/>
  <c r="AN353" i="12"/>
  <c r="AM353" i="12"/>
  <c r="AL353" i="12"/>
  <c r="AK353" i="12"/>
  <c r="AJ353" i="12"/>
  <c r="AN352" i="12"/>
  <c r="AM352" i="12"/>
  <c r="AL352" i="12"/>
  <c r="AK352" i="12"/>
  <c r="AJ352" i="12"/>
  <c r="AN351" i="12"/>
  <c r="AM351" i="12"/>
  <c r="AL351" i="12"/>
  <c r="AK351" i="12"/>
  <c r="AJ351" i="12"/>
  <c r="AN350" i="12"/>
  <c r="AM350" i="12"/>
  <c r="AL350" i="12"/>
  <c r="AK350" i="12"/>
  <c r="AJ350" i="12"/>
  <c r="AN349" i="12"/>
  <c r="AM349" i="12"/>
  <c r="AL349" i="12"/>
  <c r="AK349" i="12"/>
  <c r="AJ349" i="12"/>
  <c r="AN348" i="12"/>
  <c r="AM348" i="12"/>
  <c r="AL348" i="12"/>
  <c r="AK348" i="12"/>
  <c r="AJ348" i="12"/>
  <c r="AN347" i="12"/>
  <c r="AM347" i="12"/>
  <c r="AL347" i="12"/>
  <c r="AK347" i="12"/>
  <c r="AJ347" i="12"/>
  <c r="AN346" i="12"/>
  <c r="AM346" i="12"/>
  <c r="AL346" i="12"/>
  <c r="AK346" i="12"/>
  <c r="AJ346" i="12"/>
  <c r="AN345" i="12"/>
  <c r="AM345" i="12"/>
  <c r="AL345" i="12"/>
  <c r="AK345" i="12"/>
  <c r="AJ345" i="12"/>
  <c r="AN344" i="12"/>
  <c r="AM344" i="12"/>
  <c r="AL344" i="12"/>
  <c r="AK344" i="12"/>
  <c r="AJ344" i="12"/>
  <c r="AN343" i="12"/>
  <c r="AM343" i="12"/>
  <c r="AL343" i="12"/>
  <c r="AK343" i="12"/>
  <c r="AJ343" i="12"/>
  <c r="AN342" i="12"/>
  <c r="AM342" i="12"/>
  <c r="AL342" i="12"/>
  <c r="AK342" i="12"/>
  <c r="AJ342" i="12"/>
  <c r="AN341" i="12"/>
  <c r="AM341" i="12"/>
  <c r="AL341" i="12"/>
  <c r="AK341" i="12"/>
  <c r="AJ341" i="12"/>
  <c r="AN340" i="12"/>
  <c r="AM340" i="12"/>
  <c r="AL340" i="12"/>
  <c r="AK340" i="12"/>
  <c r="AJ340" i="12"/>
  <c r="AN339" i="12"/>
  <c r="AM339" i="12"/>
  <c r="AL339" i="12"/>
  <c r="AK339" i="12"/>
  <c r="AJ339" i="12"/>
  <c r="AN338" i="12"/>
  <c r="AM338" i="12"/>
  <c r="AL338" i="12"/>
  <c r="AK338" i="12"/>
  <c r="AJ338" i="12"/>
  <c r="AN337" i="12"/>
  <c r="AM337" i="12"/>
  <c r="AL337" i="12"/>
  <c r="AK337" i="12"/>
  <c r="AJ337" i="12"/>
  <c r="AN336" i="12"/>
  <c r="AM336" i="12"/>
  <c r="AL336" i="12"/>
  <c r="AK336" i="12"/>
  <c r="AJ336" i="12"/>
  <c r="AN335" i="12"/>
  <c r="AM335" i="12"/>
  <c r="AL335" i="12"/>
  <c r="AK335" i="12"/>
  <c r="AJ335" i="12"/>
  <c r="AN334" i="12"/>
  <c r="AM334" i="12"/>
  <c r="AL334" i="12"/>
  <c r="AK334" i="12"/>
  <c r="AJ334" i="12"/>
  <c r="AN333" i="12"/>
  <c r="AM333" i="12"/>
  <c r="AL333" i="12"/>
  <c r="AK333" i="12"/>
  <c r="AJ333" i="12"/>
  <c r="AN332" i="12"/>
  <c r="AM332" i="12"/>
  <c r="AL332" i="12"/>
  <c r="AK332" i="12"/>
  <c r="AJ332" i="12"/>
  <c r="AN331" i="12"/>
  <c r="AM331" i="12"/>
  <c r="AL331" i="12"/>
  <c r="AK331" i="12"/>
  <c r="AJ331" i="12"/>
  <c r="AN330" i="12"/>
  <c r="AM330" i="12"/>
  <c r="AL330" i="12"/>
  <c r="AK330" i="12"/>
  <c r="AJ330" i="12"/>
  <c r="AN329" i="12"/>
  <c r="AM329" i="12"/>
  <c r="AL329" i="12"/>
  <c r="AK329" i="12"/>
  <c r="AJ329" i="12"/>
  <c r="AN328" i="12"/>
  <c r="AM328" i="12"/>
  <c r="AL328" i="12"/>
  <c r="AK328" i="12"/>
  <c r="AJ328" i="12"/>
  <c r="AN327" i="12"/>
  <c r="AM327" i="12"/>
  <c r="AL327" i="12"/>
  <c r="AK327" i="12"/>
  <c r="AJ327" i="12"/>
  <c r="AN326" i="12"/>
  <c r="AM326" i="12"/>
  <c r="AL326" i="12"/>
  <c r="AK326" i="12"/>
  <c r="AJ326" i="12"/>
  <c r="AN325" i="12"/>
  <c r="AM325" i="12"/>
  <c r="AL325" i="12"/>
  <c r="AK325" i="12"/>
  <c r="AJ325" i="12"/>
  <c r="AN324" i="12"/>
  <c r="AM324" i="12"/>
  <c r="AL324" i="12"/>
  <c r="AK324" i="12"/>
  <c r="AJ324" i="12"/>
  <c r="AN323" i="12"/>
  <c r="AM323" i="12"/>
  <c r="AL323" i="12"/>
  <c r="AK323" i="12"/>
  <c r="AJ323" i="12"/>
  <c r="AN322" i="12"/>
  <c r="AM322" i="12"/>
  <c r="AL322" i="12"/>
  <c r="AK322" i="12"/>
  <c r="AJ322" i="12"/>
  <c r="AN321" i="12"/>
  <c r="AM321" i="12"/>
  <c r="AL321" i="12"/>
  <c r="AK321" i="12"/>
  <c r="AJ321" i="12"/>
  <c r="AN320" i="12"/>
  <c r="AM320" i="12"/>
  <c r="AL320" i="12"/>
  <c r="AK320" i="12"/>
  <c r="AJ320" i="12"/>
  <c r="AN319" i="12"/>
  <c r="AM319" i="12"/>
  <c r="AL319" i="12"/>
  <c r="AK319" i="12"/>
  <c r="AJ319" i="12"/>
  <c r="AN318" i="12"/>
  <c r="AM318" i="12"/>
  <c r="AL318" i="12"/>
  <c r="AK318" i="12"/>
  <c r="AJ318" i="12"/>
  <c r="AN317" i="12"/>
  <c r="AM317" i="12"/>
  <c r="AL317" i="12"/>
  <c r="AK317" i="12"/>
  <c r="AJ317" i="12"/>
  <c r="AN316" i="12"/>
  <c r="AM316" i="12"/>
  <c r="AL316" i="12"/>
  <c r="AK316" i="12"/>
  <c r="AJ316" i="12"/>
  <c r="AN315" i="12"/>
  <c r="AM315" i="12"/>
  <c r="AL315" i="12"/>
  <c r="AK315" i="12"/>
  <c r="AJ315" i="12"/>
  <c r="AN314" i="12"/>
  <c r="AM314" i="12"/>
  <c r="AL314" i="12"/>
  <c r="AK314" i="12"/>
  <c r="AJ314" i="12"/>
  <c r="AN313" i="12"/>
  <c r="AM313" i="12"/>
  <c r="AL313" i="12"/>
  <c r="AK313" i="12"/>
  <c r="AJ313" i="12"/>
  <c r="AN312" i="12"/>
  <c r="AM312" i="12"/>
  <c r="AL312" i="12"/>
  <c r="AK312" i="12"/>
  <c r="AJ312" i="12"/>
  <c r="AN311" i="12"/>
  <c r="AM311" i="12"/>
  <c r="AL311" i="12"/>
  <c r="AK311" i="12"/>
  <c r="AJ311" i="12"/>
  <c r="AN310" i="12"/>
  <c r="AM310" i="12"/>
  <c r="AL310" i="12"/>
  <c r="AK310" i="12"/>
  <c r="AJ310" i="12"/>
  <c r="AN309" i="12"/>
  <c r="AM309" i="12"/>
  <c r="AL309" i="12"/>
  <c r="AK309" i="12"/>
  <c r="AJ309" i="12"/>
  <c r="AN308" i="12"/>
  <c r="AM308" i="12"/>
  <c r="AL308" i="12"/>
  <c r="AK308" i="12"/>
  <c r="AJ308" i="12"/>
  <c r="AN307" i="12"/>
  <c r="AM307" i="12"/>
  <c r="AL307" i="12"/>
  <c r="AK307" i="12"/>
  <c r="AJ307" i="12"/>
  <c r="AN306" i="12"/>
  <c r="AM306" i="12"/>
  <c r="AL306" i="12"/>
  <c r="AK306" i="12"/>
  <c r="AJ306" i="12"/>
  <c r="AN305" i="12"/>
  <c r="AM305" i="12"/>
  <c r="AL305" i="12"/>
  <c r="AK305" i="12"/>
  <c r="AJ305" i="12"/>
  <c r="AN304" i="12"/>
  <c r="AM304" i="12"/>
  <c r="AL304" i="12"/>
  <c r="AK304" i="12"/>
  <c r="AJ304" i="12"/>
  <c r="AN303" i="12"/>
  <c r="AM303" i="12"/>
  <c r="AL303" i="12"/>
  <c r="AK303" i="12"/>
  <c r="AJ303" i="12"/>
  <c r="AN302" i="12"/>
  <c r="AM302" i="12"/>
  <c r="AL302" i="12"/>
  <c r="AK302" i="12"/>
  <c r="AJ302" i="12"/>
  <c r="AN301" i="12"/>
  <c r="AM301" i="12"/>
  <c r="AL301" i="12"/>
  <c r="AK301" i="12"/>
  <c r="AJ301" i="12"/>
  <c r="AN300" i="12"/>
  <c r="AM300" i="12"/>
  <c r="AL300" i="12"/>
  <c r="AK300" i="12"/>
  <c r="AJ300" i="12"/>
  <c r="AN299" i="12"/>
  <c r="AM299" i="12"/>
  <c r="AL299" i="12"/>
  <c r="AK299" i="12"/>
  <c r="AJ299" i="12"/>
  <c r="AN298" i="12"/>
  <c r="AM298" i="12"/>
  <c r="AL298" i="12"/>
  <c r="AK298" i="12"/>
  <c r="AJ298" i="12"/>
  <c r="AN297" i="12"/>
  <c r="AM297" i="12"/>
  <c r="AL297" i="12"/>
  <c r="AK297" i="12"/>
  <c r="AJ297" i="12"/>
  <c r="AN296" i="12"/>
  <c r="AM296" i="12"/>
  <c r="AL296" i="12"/>
  <c r="AK296" i="12"/>
  <c r="AJ296" i="12"/>
  <c r="AN295" i="12"/>
  <c r="AM295" i="12"/>
  <c r="AL295" i="12"/>
  <c r="AK295" i="12"/>
  <c r="AJ295" i="12"/>
  <c r="AN294" i="12"/>
  <c r="AM294" i="12"/>
  <c r="AL294" i="12"/>
  <c r="AK294" i="12"/>
  <c r="AJ294" i="12"/>
  <c r="AN293" i="12"/>
  <c r="AM293" i="12"/>
  <c r="AL293" i="12"/>
  <c r="AK293" i="12"/>
  <c r="AJ293" i="12"/>
  <c r="AN292" i="12"/>
  <c r="AM292" i="12"/>
  <c r="AL292" i="12"/>
  <c r="AK292" i="12"/>
  <c r="AJ292" i="12"/>
  <c r="AN291" i="12"/>
  <c r="AM291" i="12"/>
  <c r="AL291" i="12"/>
  <c r="AK291" i="12"/>
  <c r="AJ291" i="12"/>
  <c r="AN290" i="12"/>
  <c r="AM290" i="12"/>
  <c r="AL290" i="12"/>
  <c r="AK290" i="12"/>
  <c r="AJ290" i="12"/>
  <c r="AN289" i="12"/>
  <c r="AM289" i="12"/>
  <c r="AL289" i="12"/>
  <c r="AK289" i="12"/>
  <c r="AJ289" i="12"/>
  <c r="AN288" i="12"/>
  <c r="AM288" i="12"/>
  <c r="AL288" i="12"/>
  <c r="AK288" i="12"/>
  <c r="AJ288" i="12"/>
  <c r="AN287" i="12"/>
  <c r="AM287" i="12"/>
  <c r="AL287" i="12"/>
  <c r="AK287" i="12"/>
  <c r="AJ287" i="12"/>
  <c r="AN286" i="12"/>
  <c r="AM286" i="12"/>
  <c r="AL286" i="12"/>
  <c r="AK286" i="12"/>
  <c r="AJ286" i="12"/>
  <c r="AN285" i="12"/>
  <c r="AM285" i="12"/>
  <c r="AL285" i="12"/>
  <c r="AK285" i="12"/>
  <c r="AJ285" i="12"/>
  <c r="AN284" i="12"/>
  <c r="AM284" i="12"/>
  <c r="AL284" i="12"/>
  <c r="AK284" i="12"/>
  <c r="AJ284" i="12"/>
  <c r="AN283" i="12"/>
  <c r="AM283" i="12"/>
  <c r="AL283" i="12"/>
  <c r="AK283" i="12"/>
  <c r="AJ283" i="12"/>
  <c r="AN282" i="12"/>
  <c r="AM282" i="12"/>
  <c r="AL282" i="12"/>
  <c r="AK282" i="12"/>
  <c r="AJ282" i="12"/>
  <c r="AN281" i="12"/>
  <c r="AM281" i="12"/>
  <c r="AL281" i="12"/>
  <c r="AK281" i="12"/>
  <c r="AJ281" i="12"/>
  <c r="AN280" i="12"/>
  <c r="AM280" i="12"/>
  <c r="AL280" i="12"/>
  <c r="AK280" i="12"/>
  <c r="AJ280" i="12"/>
  <c r="AN279" i="12"/>
  <c r="AM279" i="12"/>
  <c r="AL279" i="12"/>
  <c r="AK279" i="12"/>
  <c r="AJ279" i="12"/>
  <c r="AN278" i="12"/>
  <c r="AM278" i="12"/>
  <c r="AL278" i="12"/>
  <c r="AK278" i="12"/>
  <c r="AJ278" i="12"/>
  <c r="AN277" i="12"/>
  <c r="AM277" i="12"/>
  <c r="AL277" i="12"/>
  <c r="AK277" i="12"/>
  <c r="AJ277" i="12"/>
  <c r="AN276" i="12"/>
  <c r="AM276" i="12"/>
  <c r="AL276" i="12"/>
  <c r="AK276" i="12"/>
  <c r="AJ276" i="12"/>
  <c r="AN275" i="12"/>
  <c r="AM275" i="12"/>
  <c r="AL275" i="12"/>
  <c r="AK275" i="12"/>
  <c r="AJ275" i="12"/>
  <c r="AN274" i="12"/>
  <c r="AM274" i="12"/>
  <c r="AL274" i="12"/>
  <c r="AK274" i="12"/>
  <c r="AJ274" i="12"/>
  <c r="AN273" i="12"/>
  <c r="AM273" i="12"/>
  <c r="AL273" i="12"/>
  <c r="AK273" i="12"/>
  <c r="AJ273" i="12"/>
  <c r="AN272" i="12"/>
  <c r="AM272" i="12"/>
  <c r="AL272" i="12"/>
  <c r="AK272" i="12"/>
  <c r="AJ272" i="12"/>
  <c r="AN271" i="12"/>
  <c r="AM271" i="12"/>
  <c r="AL271" i="12"/>
  <c r="AK271" i="12"/>
  <c r="AJ271" i="12"/>
  <c r="AN270" i="12"/>
  <c r="AM270" i="12"/>
  <c r="AL270" i="12"/>
  <c r="AK270" i="12"/>
  <c r="AJ270" i="12"/>
  <c r="AN269" i="12"/>
  <c r="AM269" i="12"/>
  <c r="AL269" i="12"/>
  <c r="AK269" i="12"/>
  <c r="AJ269" i="12"/>
  <c r="AN268" i="12"/>
  <c r="AM268" i="12"/>
  <c r="AL268" i="12"/>
  <c r="AK268" i="12"/>
  <c r="AJ268" i="12"/>
  <c r="AN267" i="12"/>
  <c r="AM267" i="12"/>
  <c r="AL267" i="12"/>
  <c r="AK267" i="12"/>
  <c r="AJ267" i="12"/>
  <c r="AN266" i="12"/>
  <c r="AM266" i="12"/>
  <c r="AL266" i="12"/>
  <c r="AK266" i="12"/>
  <c r="AJ266" i="12"/>
  <c r="AN265" i="12"/>
  <c r="AM265" i="12"/>
  <c r="AL265" i="12"/>
  <c r="AK265" i="12"/>
  <c r="AJ265" i="12"/>
  <c r="AN264" i="12"/>
  <c r="AM264" i="12"/>
  <c r="AL264" i="12"/>
  <c r="AK264" i="12"/>
  <c r="AJ264" i="12"/>
  <c r="AN263" i="12"/>
  <c r="AM263" i="12"/>
  <c r="AL263" i="12"/>
  <c r="AK263" i="12"/>
  <c r="AJ263" i="12"/>
  <c r="AN262" i="12"/>
  <c r="AM262" i="12"/>
  <c r="AL262" i="12"/>
  <c r="AK262" i="12"/>
  <c r="AJ262" i="12"/>
  <c r="AN261" i="12"/>
  <c r="AM261" i="12"/>
  <c r="AL261" i="12"/>
  <c r="AK261" i="12"/>
  <c r="AJ261" i="12"/>
  <c r="AN260" i="12"/>
  <c r="AM260" i="12"/>
  <c r="AL260" i="12"/>
  <c r="AK260" i="12"/>
  <c r="AJ260" i="12"/>
  <c r="AN259" i="12"/>
  <c r="AM259" i="12"/>
  <c r="AL259" i="12"/>
  <c r="AK259" i="12"/>
  <c r="AJ259" i="12"/>
  <c r="AN258" i="12"/>
  <c r="AM258" i="12"/>
  <c r="AL258" i="12"/>
  <c r="AK258" i="12"/>
  <c r="AJ258" i="12"/>
  <c r="AN257" i="12"/>
  <c r="AM257" i="12"/>
  <c r="AL257" i="12"/>
  <c r="AK257" i="12"/>
  <c r="AJ257" i="12"/>
  <c r="AN256" i="12"/>
  <c r="AM256" i="12"/>
  <c r="AL256" i="12"/>
  <c r="AK256" i="12"/>
  <c r="AJ256" i="12"/>
  <c r="AN255" i="12"/>
  <c r="AM255" i="12"/>
  <c r="AL255" i="12"/>
  <c r="AK255" i="12"/>
  <c r="AJ255" i="12"/>
  <c r="AN254" i="12"/>
  <c r="AM254" i="12"/>
  <c r="AL254" i="12"/>
  <c r="AK254" i="12"/>
  <c r="AJ254" i="12"/>
  <c r="AN253" i="12"/>
  <c r="AM253" i="12"/>
  <c r="AL253" i="12"/>
  <c r="AK253" i="12"/>
  <c r="AJ253" i="12"/>
  <c r="AN252" i="12"/>
  <c r="AM252" i="12"/>
  <c r="AL252" i="12"/>
  <c r="AK252" i="12"/>
  <c r="AJ252" i="12"/>
  <c r="AN251" i="12"/>
  <c r="AM251" i="12"/>
  <c r="AL251" i="12"/>
  <c r="AK251" i="12"/>
  <c r="AJ251" i="12"/>
  <c r="AN250" i="12"/>
  <c r="AM250" i="12"/>
  <c r="AL250" i="12"/>
  <c r="AK250" i="12"/>
  <c r="AJ250" i="12"/>
  <c r="AN249" i="12"/>
  <c r="AM249" i="12"/>
  <c r="AL249" i="12"/>
  <c r="AK249" i="12"/>
  <c r="AJ249" i="12"/>
  <c r="AN248" i="12"/>
  <c r="AM248" i="12"/>
  <c r="AL248" i="12"/>
  <c r="AK248" i="12"/>
  <c r="AJ248" i="12"/>
  <c r="AN247" i="12"/>
  <c r="AM247" i="12"/>
  <c r="AL247" i="12"/>
  <c r="AK247" i="12"/>
  <c r="AJ247" i="12"/>
  <c r="AN246" i="12"/>
  <c r="AM246" i="12"/>
  <c r="AL246" i="12"/>
  <c r="AK246" i="12"/>
  <c r="AJ246" i="12"/>
  <c r="AN245" i="12"/>
  <c r="AM245" i="12"/>
  <c r="AL245" i="12"/>
  <c r="AK245" i="12"/>
  <c r="AJ245" i="12"/>
  <c r="AN244" i="12"/>
  <c r="AM244" i="12"/>
  <c r="AL244" i="12"/>
  <c r="AK244" i="12"/>
  <c r="AJ244" i="12"/>
  <c r="AN243" i="12"/>
  <c r="AM243" i="12"/>
  <c r="AL243" i="12"/>
  <c r="AK243" i="12"/>
  <c r="AJ243" i="12"/>
  <c r="AN242" i="12"/>
  <c r="AM242" i="12"/>
  <c r="AL242" i="12"/>
  <c r="AK242" i="12"/>
  <c r="AJ242" i="12"/>
  <c r="AN241" i="12"/>
  <c r="AM241" i="12"/>
  <c r="AL241" i="12"/>
  <c r="AK241" i="12"/>
  <c r="AJ241" i="12"/>
  <c r="AN240" i="12"/>
  <c r="AM240" i="12"/>
  <c r="AL240" i="12"/>
  <c r="AK240" i="12"/>
  <c r="AJ240" i="12"/>
  <c r="AN239" i="12"/>
  <c r="AM239" i="12"/>
  <c r="AL239" i="12"/>
  <c r="AK239" i="12"/>
  <c r="AJ239" i="12"/>
  <c r="AN238" i="12"/>
  <c r="AM238" i="12"/>
  <c r="AL238" i="12"/>
  <c r="AK238" i="12"/>
  <c r="AJ238" i="12"/>
  <c r="AN237" i="12"/>
  <c r="AM237" i="12"/>
  <c r="AL237" i="12"/>
  <c r="AK237" i="12"/>
  <c r="AJ237" i="12"/>
  <c r="AN236" i="12"/>
  <c r="AM236" i="12"/>
  <c r="AL236" i="12"/>
  <c r="AK236" i="12"/>
  <c r="AJ236" i="12"/>
  <c r="AN235" i="12"/>
  <c r="AM235" i="12"/>
  <c r="AL235" i="12"/>
  <c r="AK235" i="12"/>
  <c r="AJ235" i="12"/>
  <c r="AN234" i="12"/>
  <c r="AM234" i="12"/>
  <c r="AL234" i="12"/>
  <c r="AK234" i="12"/>
  <c r="AJ234" i="12"/>
  <c r="AN233" i="12"/>
  <c r="AM233" i="12"/>
  <c r="AL233" i="12"/>
  <c r="AK233" i="12"/>
  <c r="AJ233" i="12"/>
  <c r="AN232" i="12"/>
  <c r="AM232" i="12"/>
  <c r="AL232" i="12"/>
  <c r="AK232" i="12"/>
  <c r="AJ232" i="12"/>
  <c r="AN231" i="12"/>
  <c r="AM231" i="12"/>
  <c r="AL231" i="12"/>
  <c r="AK231" i="12"/>
  <c r="AJ231" i="12"/>
  <c r="AN230" i="12"/>
  <c r="AM230" i="12"/>
  <c r="AL230" i="12"/>
  <c r="AK230" i="12"/>
  <c r="AJ230" i="12"/>
  <c r="AN229" i="12"/>
  <c r="AM229" i="12"/>
  <c r="AL229" i="12"/>
  <c r="AK229" i="12"/>
  <c r="AJ229" i="12"/>
  <c r="AN228" i="12"/>
  <c r="AM228" i="12"/>
  <c r="AL228" i="12"/>
  <c r="AK228" i="12"/>
  <c r="AJ228" i="12"/>
  <c r="AN227" i="12"/>
  <c r="AM227" i="12"/>
  <c r="AL227" i="12"/>
  <c r="AK227" i="12"/>
  <c r="AJ227" i="12"/>
  <c r="AN226" i="12"/>
  <c r="AM226" i="12"/>
  <c r="AL226" i="12"/>
  <c r="AK226" i="12"/>
  <c r="AJ226" i="12"/>
  <c r="AN225" i="12"/>
  <c r="AM225" i="12"/>
  <c r="AL225" i="12"/>
  <c r="AK225" i="12"/>
  <c r="AJ225" i="12"/>
  <c r="AN224" i="12"/>
  <c r="AM224" i="12"/>
  <c r="AL224" i="12"/>
  <c r="AK224" i="12"/>
  <c r="AJ224" i="12"/>
  <c r="AN223" i="12"/>
  <c r="AM223" i="12"/>
  <c r="AL223" i="12"/>
  <c r="AK223" i="12"/>
  <c r="AJ223" i="12"/>
  <c r="AN222" i="12"/>
  <c r="AM222" i="12"/>
  <c r="AL222" i="12"/>
  <c r="AK222" i="12"/>
  <c r="AJ222" i="12"/>
  <c r="AN221" i="12"/>
  <c r="AM221" i="12"/>
  <c r="AL221" i="12"/>
  <c r="AK221" i="12"/>
  <c r="AJ221" i="12"/>
  <c r="AN220" i="12"/>
  <c r="AM220" i="12"/>
  <c r="AL220" i="12"/>
  <c r="AK220" i="12"/>
  <c r="AJ220" i="12"/>
  <c r="AN219" i="12"/>
  <c r="AM219" i="12"/>
  <c r="AL219" i="12"/>
  <c r="AK219" i="12"/>
  <c r="AJ219" i="12"/>
  <c r="AN218" i="12"/>
  <c r="AM218" i="12"/>
  <c r="AL218" i="12"/>
  <c r="AK218" i="12"/>
  <c r="AJ218" i="12"/>
  <c r="AN217" i="12"/>
  <c r="AM217" i="12"/>
  <c r="AL217" i="12"/>
  <c r="AK217" i="12"/>
  <c r="AJ217" i="12"/>
  <c r="AN216" i="12"/>
  <c r="AM216" i="12"/>
  <c r="AL216" i="12"/>
  <c r="AK216" i="12"/>
  <c r="AJ216" i="12"/>
  <c r="AN215" i="12"/>
  <c r="AM215" i="12"/>
  <c r="AL215" i="12"/>
  <c r="AK215" i="12"/>
  <c r="AJ215" i="12"/>
  <c r="AN214" i="12"/>
  <c r="AM214" i="12"/>
  <c r="AL214" i="12"/>
  <c r="AK214" i="12"/>
  <c r="AJ214" i="12"/>
  <c r="AN213" i="12"/>
  <c r="AM213" i="12"/>
  <c r="AL213" i="12"/>
  <c r="AK213" i="12"/>
  <c r="AJ213" i="12"/>
  <c r="AN212" i="12"/>
  <c r="AM212" i="12"/>
  <c r="AL212" i="12"/>
  <c r="AK212" i="12"/>
  <c r="AJ212" i="12"/>
  <c r="AN211" i="12"/>
  <c r="AM211" i="12"/>
  <c r="AL211" i="12"/>
  <c r="AK211" i="12"/>
  <c r="AJ211" i="12"/>
  <c r="AN210" i="12"/>
  <c r="AM210" i="12"/>
  <c r="AL210" i="12"/>
  <c r="AK210" i="12"/>
  <c r="AJ210" i="12"/>
  <c r="AN209" i="12"/>
  <c r="AM209" i="12"/>
  <c r="AL209" i="12"/>
  <c r="AK209" i="12"/>
  <c r="AJ209" i="12"/>
  <c r="AN208" i="12"/>
  <c r="AM208" i="12"/>
  <c r="AL208" i="12"/>
  <c r="AK208" i="12"/>
  <c r="AJ208" i="12"/>
  <c r="AN207" i="12"/>
  <c r="AM207" i="12"/>
  <c r="AL207" i="12"/>
  <c r="AK207" i="12"/>
  <c r="AJ207" i="12"/>
  <c r="AN206" i="12"/>
  <c r="AM206" i="12"/>
  <c r="AL206" i="12"/>
  <c r="AK206" i="12"/>
  <c r="AJ206" i="12"/>
  <c r="AN205" i="12"/>
  <c r="AM205" i="12"/>
  <c r="AL205" i="12"/>
  <c r="AK205" i="12"/>
  <c r="AJ205" i="12"/>
  <c r="AN204" i="12"/>
  <c r="AM204" i="12"/>
  <c r="AL204" i="12"/>
  <c r="AK204" i="12"/>
  <c r="AJ204" i="12"/>
  <c r="AN203" i="12"/>
  <c r="AM203" i="12"/>
  <c r="AL203" i="12"/>
  <c r="AK203" i="12"/>
  <c r="AJ203" i="12"/>
  <c r="AN202" i="12"/>
  <c r="AM202" i="12"/>
  <c r="AL202" i="12"/>
  <c r="AK202" i="12"/>
  <c r="AJ202" i="12"/>
  <c r="AN201" i="12"/>
  <c r="AM201" i="12"/>
  <c r="AL201" i="12"/>
  <c r="AK201" i="12"/>
  <c r="AJ201" i="12"/>
  <c r="AN200" i="12"/>
  <c r="AM200" i="12"/>
  <c r="AL200" i="12"/>
  <c r="AK200" i="12"/>
  <c r="AJ200" i="12"/>
  <c r="AN199" i="12"/>
  <c r="AM199" i="12"/>
  <c r="AL199" i="12"/>
  <c r="AK199" i="12"/>
  <c r="AJ199" i="12"/>
  <c r="AN198" i="12"/>
  <c r="AM198" i="12"/>
  <c r="AL198" i="12"/>
  <c r="AK198" i="12"/>
  <c r="AJ198" i="12"/>
  <c r="AN197" i="12"/>
  <c r="AM197" i="12"/>
  <c r="AL197" i="12"/>
  <c r="AK197" i="12"/>
  <c r="AJ197" i="12"/>
  <c r="AN196" i="12"/>
  <c r="AM196" i="12"/>
  <c r="AL196" i="12"/>
  <c r="AK196" i="12"/>
  <c r="AJ196" i="12"/>
  <c r="AN195" i="12"/>
  <c r="AM195" i="12"/>
  <c r="AL195" i="12"/>
  <c r="AK195" i="12"/>
  <c r="AJ195" i="12"/>
  <c r="AN194" i="12"/>
  <c r="AM194" i="12"/>
  <c r="AL194" i="12"/>
  <c r="AK194" i="12"/>
  <c r="AJ194" i="12"/>
  <c r="AN193" i="12"/>
  <c r="AM193" i="12"/>
  <c r="AL193" i="12"/>
  <c r="AK193" i="12"/>
  <c r="AJ193" i="12"/>
  <c r="AN192" i="12"/>
  <c r="AM192" i="12"/>
  <c r="AL192" i="12"/>
  <c r="AK192" i="12"/>
  <c r="AJ192" i="12"/>
  <c r="AN191" i="12"/>
  <c r="AM191" i="12"/>
  <c r="AL191" i="12"/>
  <c r="AK191" i="12"/>
  <c r="AJ191" i="12"/>
  <c r="AN190" i="12"/>
  <c r="AM190" i="12"/>
  <c r="AL190" i="12"/>
  <c r="AK190" i="12"/>
  <c r="AJ190" i="12"/>
  <c r="AN189" i="12"/>
  <c r="AM189" i="12"/>
  <c r="AL189" i="12"/>
  <c r="AK189" i="12"/>
  <c r="AJ189" i="12"/>
  <c r="AN188" i="12"/>
  <c r="AM188" i="12"/>
  <c r="AL188" i="12"/>
  <c r="AK188" i="12"/>
  <c r="AJ188" i="12"/>
  <c r="AN187" i="12"/>
  <c r="AM187" i="12"/>
  <c r="AL187" i="12"/>
  <c r="AK187" i="12"/>
  <c r="AJ187" i="12"/>
  <c r="AN186" i="12"/>
  <c r="AM186" i="12"/>
  <c r="AL186" i="12"/>
  <c r="AK186" i="12"/>
  <c r="AJ186" i="12"/>
  <c r="AN185" i="12"/>
  <c r="AM185" i="12"/>
  <c r="AL185" i="12"/>
  <c r="AK185" i="12"/>
  <c r="AJ185" i="12"/>
  <c r="AN184" i="12"/>
  <c r="AM184" i="12"/>
  <c r="AL184" i="12"/>
  <c r="AK184" i="12"/>
  <c r="AJ184" i="12"/>
  <c r="AN183" i="12"/>
  <c r="AM183" i="12"/>
  <c r="AL183" i="12"/>
  <c r="AK183" i="12"/>
  <c r="AJ183" i="12"/>
  <c r="AN182" i="12"/>
  <c r="AM182" i="12"/>
  <c r="AL182" i="12"/>
  <c r="AK182" i="12"/>
  <c r="AJ182" i="12"/>
  <c r="AN181" i="12"/>
  <c r="AM181" i="12"/>
  <c r="AL181" i="12"/>
  <c r="AK181" i="12"/>
  <c r="AJ181" i="12"/>
  <c r="AN180" i="12"/>
  <c r="AM180" i="12"/>
  <c r="AL180" i="12"/>
  <c r="AK180" i="12"/>
  <c r="AJ180" i="12"/>
  <c r="AN179" i="12"/>
  <c r="AM179" i="12"/>
  <c r="AL179" i="12"/>
  <c r="AK179" i="12"/>
  <c r="AJ179" i="12"/>
  <c r="AN178" i="12"/>
  <c r="AM178" i="12"/>
  <c r="AL178" i="12"/>
  <c r="AK178" i="12"/>
  <c r="AJ178" i="12"/>
  <c r="AN177" i="12"/>
  <c r="AM177" i="12"/>
  <c r="AL177" i="12"/>
  <c r="AK177" i="12"/>
  <c r="AJ177" i="12"/>
  <c r="AN176" i="12"/>
  <c r="AM176" i="12"/>
  <c r="AL176" i="12"/>
  <c r="AK176" i="12"/>
  <c r="AJ176" i="12"/>
  <c r="AN175" i="12"/>
  <c r="AM175" i="12"/>
  <c r="AL175" i="12"/>
  <c r="AK175" i="12"/>
  <c r="AJ175" i="12"/>
  <c r="AN174" i="12"/>
  <c r="AM174" i="12"/>
  <c r="AL174" i="12"/>
  <c r="AK174" i="12"/>
  <c r="AJ174" i="12"/>
  <c r="AN173" i="12"/>
  <c r="AM173" i="12"/>
  <c r="AL173" i="12"/>
  <c r="AK173" i="12"/>
  <c r="AJ173" i="12"/>
  <c r="AN172" i="12"/>
  <c r="AM172" i="12"/>
  <c r="AL172" i="12"/>
  <c r="AK172" i="12"/>
  <c r="AJ172" i="12"/>
  <c r="AN171" i="12"/>
  <c r="AM171" i="12"/>
  <c r="AL171" i="12"/>
  <c r="AK171" i="12"/>
  <c r="AJ171" i="12"/>
  <c r="AN170" i="12"/>
  <c r="AM170" i="12"/>
  <c r="AL170" i="12"/>
  <c r="AK170" i="12"/>
  <c r="AJ170" i="12"/>
  <c r="AN169" i="12"/>
  <c r="AM169" i="12"/>
  <c r="AL169" i="12"/>
  <c r="AK169" i="12"/>
  <c r="AJ169" i="12"/>
  <c r="AN168" i="12"/>
  <c r="AM168" i="12"/>
  <c r="AL168" i="12"/>
  <c r="AK168" i="12"/>
  <c r="AJ168" i="12"/>
  <c r="AN167" i="12"/>
  <c r="AM167" i="12"/>
  <c r="AL167" i="12"/>
  <c r="AK167" i="12"/>
  <c r="AJ167" i="12"/>
  <c r="AN166" i="12"/>
  <c r="AM166" i="12"/>
  <c r="AL166" i="12"/>
  <c r="AK166" i="12"/>
  <c r="AJ166" i="12"/>
  <c r="AN165" i="12"/>
  <c r="AM165" i="12"/>
  <c r="AL165" i="12"/>
  <c r="AK165" i="12"/>
  <c r="AJ165" i="12"/>
  <c r="AN164" i="12"/>
  <c r="AM164" i="12"/>
  <c r="AL164" i="12"/>
  <c r="AK164" i="12"/>
  <c r="AJ164" i="12"/>
  <c r="AN163" i="12"/>
  <c r="AM163" i="12"/>
  <c r="AL163" i="12"/>
  <c r="AK163" i="12"/>
  <c r="AJ163" i="12"/>
  <c r="AN162" i="12"/>
  <c r="AM162" i="12"/>
  <c r="AL162" i="12"/>
  <c r="AK162" i="12"/>
  <c r="AJ162" i="12"/>
  <c r="AN161" i="12"/>
  <c r="AM161" i="12"/>
  <c r="AL161" i="12"/>
  <c r="AK161" i="12"/>
  <c r="AJ161" i="12"/>
  <c r="AN160" i="12"/>
  <c r="AM160" i="12"/>
  <c r="AL160" i="12"/>
  <c r="AK160" i="12"/>
  <c r="AJ160" i="12"/>
  <c r="AN159" i="12"/>
  <c r="AM159" i="12"/>
  <c r="AL159" i="12"/>
  <c r="AK159" i="12"/>
  <c r="AJ159" i="12"/>
  <c r="AN158" i="12"/>
  <c r="AM158" i="12"/>
  <c r="AL158" i="12"/>
  <c r="AK158" i="12"/>
  <c r="AJ158" i="12"/>
  <c r="AN157" i="12"/>
  <c r="AM157" i="12"/>
  <c r="AL157" i="12"/>
  <c r="AK157" i="12"/>
  <c r="AJ157" i="12"/>
  <c r="AN156" i="12"/>
  <c r="AM156" i="12"/>
  <c r="AL156" i="12"/>
  <c r="AK156" i="12"/>
  <c r="AJ156" i="12"/>
  <c r="AN155" i="12"/>
  <c r="AM155" i="12"/>
  <c r="AL155" i="12"/>
  <c r="AK155" i="12"/>
  <c r="AJ155" i="12"/>
  <c r="AN154" i="12"/>
  <c r="AM154" i="12"/>
  <c r="AL154" i="12"/>
  <c r="AK154" i="12"/>
  <c r="AJ154" i="12"/>
  <c r="AN153" i="12"/>
  <c r="AM153" i="12"/>
  <c r="AL153" i="12"/>
  <c r="AK153" i="12"/>
  <c r="AJ153" i="12"/>
  <c r="AN152" i="12"/>
  <c r="AM152" i="12"/>
  <c r="AL152" i="12"/>
  <c r="AK152" i="12"/>
  <c r="AJ152" i="12"/>
  <c r="AN151" i="12"/>
  <c r="AM151" i="12"/>
  <c r="AL151" i="12"/>
  <c r="AK151" i="12"/>
  <c r="AJ151" i="12"/>
  <c r="AN150" i="12"/>
  <c r="AM150" i="12"/>
  <c r="AL150" i="12"/>
  <c r="AK150" i="12"/>
  <c r="AJ150" i="12"/>
  <c r="AN149" i="12"/>
  <c r="AM149" i="12"/>
  <c r="AL149" i="12"/>
  <c r="AK149" i="12"/>
  <c r="AJ149" i="12"/>
  <c r="AN148" i="12"/>
  <c r="AM148" i="12"/>
  <c r="AL148" i="12"/>
  <c r="AK148" i="12"/>
  <c r="AJ148" i="12"/>
  <c r="AN147" i="12"/>
  <c r="AM147" i="12"/>
  <c r="AL147" i="12"/>
  <c r="AK147" i="12"/>
  <c r="AJ147" i="12"/>
  <c r="AN146" i="12"/>
  <c r="AM146" i="12"/>
  <c r="AL146" i="12"/>
  <c r="AK146" i="12"/>
  <c r="AJ146" i="12"/>
  <c r="AN145" i="12"/>
  <c r="AM145" i="12"/>
  <c r="AL145" i="12"/>
  <c r="AK145" i="12"/>
  <c r="AJ145" i="12"/>
  <c r="AN144" i="12"/>
  <c r="AM144" i="12"/>
  <c r="AL144" i="12"/>
  <c r="AK144" i="12"/>
  <c r="AJ144" i="12"/>
  <c r="AN143" i="12"/>
  <c r="AM143" i="12"/>
  <c r="AL143" i="12"/>
  <c r="AK143" i="12"/>
  <c r="AJ143" i="12"/>
  <c r="AN142" i="12"/>
  <c r="AM142" i="12"/>
  <c r="AL142" i="12"/>
  <c r="AK142" i="12"/>
  <c r="AJ142" i="12"/>
  <c r="AN141" i="12"/>
  <c r="AM141" i="12"/>
  <c r="AL141" i="12"/>
  <c r="AK141" i="12"/>
  <c r="AJ141" i="12"/>
  <c r="AN140" i="12"/>
  <c r="AM140" i="12"/>
  <c r="AL140" i="12"/>
  <c r="AK140" i="12"/>
  <c r="AJ140" i="12"/>
  <c r="AN139" i="12"/>
  <c r="AM139" i="12"/>
  <c r="AL139" i="12"/>
  <c r="AK139" i="12"/>
  <c r="AJ139" i="12"/>
  <c r="AN138" i="12"/>
  <c r="AM138" i="12"/>
  <c r="AL138" i="12"/>
  <c r="AK138" i="12"/>
  <c r="AJ138" i="12"/>
  <c r="AN137" i="12"/>
  <c r="AM137" i="12"/>
  <c r="AL137" i="12"/>
  <c r="AK137" i="12"/>
  <c r="AJ137" i="12"/>
  <c r="AN136" i="12"/>
  <c r="AM136" i="12"/>
  <c r="AL136" i="12"/>
  <c r="AK136" i="12"/>
  <c r="AJ136" i="12"/>
  <c r="AN135" i="12"/>
  <c r="AM135" i="12"/>
  <c r="AL135" i="12"/>
  <c r="AK135" i="12"/>
  <c r="AJ135" i="12"/>
  <c r="AN134" i="12"/>
  <c r="AM134" i="12"/>
  <c r="AL134" i="12"/>
  <c r="AK134" i="12"/>
  <c r="AJ134" i="12"/>
  <c r="AN133" i="12"/>
  <c r="AM133" i="12"/>
  <c r="AL133" i="12"/>
  <c r="AK133" i="12"/>
  <c r="AJ133" i="12"/>
  <c r="AN132" i="12"/>
  <c r="AM132" i="12"/>
  <c r="AL132" i="12"/>
  <c r="AK132" i="12"/>
  <c r="AJ132" i="12"/>
  <c r="AN131" i="12"/>
  <c r="AM131" i="12"/>
  <c r="AL131" i="12"/>
  <c r="AK131" i="12"/>
  <c r="AJ131" i="12"/>
  <c r="AN130" i="12"/>
  <c r="AM130" i="12"/>
  <c r="AL130" i="12"/>
  <c r="AK130" i="12"/>
  <c r="AJ130" i="12"/>
  <c r="AN129" i="12"/>
  <c r="AM129" i="12"/>
  <c r="AL129" i="12"/>
  <c r="AK129" i="12"/>
  <c r="AJ129" i="12"/>
  <c r="AN128" i="12"/>
  <c r="AM128" i="12"/>
  <c r="AL128" i="12"/>
  <c r="AK128" i="12"/>
  <c r="AJ128" i="12"/>
  <c r="AN127" i="12"/>
  <c r="AM127" i="12"/>
  <c r="AL127" i="12"/>
  <c r="AK127" i="12"/>
  <c r="AJ127" i="12"/>
  <c r="AN126" i="12"/>
  <c r="AM126" i="12"/>
  <c r="AL126" i="12"/>
  <c r="AK126" i="12"/>
  <c r="AJ126" i="12"/>
  <c r="AN125" i="12"/>
  <c r="AM125" i="12"/>
  <c r="AL125" i="12"/>
  <c r="AK125" i="12"/>
  <c r="AJ125" i="12"/>
  <c r="AN124" i="12"/>
  <c r="AM124" i="12"/>
  <c r="AL124" i="12"/>
  <c r="AK124" i="12"/>
  <c r="AJ124" i="12"/>
  <c r="AN123" i="12"/>
  <c r="AM123" i="12"/>
  <c r="AL123" i="12"/>
  <c r="AK123" i="12"/>
  <c r="AJ123" i="12"/>
  <c r="AN122" i="12"/>
  <c r="AM122" i="12"/>
  <c r="AL122" i="12"/>
  <c r="AK122" i="12"/>
  <c r="AJ122" i="12"/>
  <c r="AN121" i="12"/>
  <c r="AM121" i="12"/>
  <c r="AL121" i="12"/>
  <c r="AK121" i="12"/>
  <c r="AJ121" i="12"/>
  <c r="AN120" i="12"/>
  <c r="AM120" i="12"/>
  <c r="AL120" i="12"/>
  <c r="AK120" i="12"/>
  <c r="AJ120" i="12"/>
  <c r="AN119" i="12"/>
  <c r="AM119" i="12"/>
  <c r="AL119" i="12"/>
  <c r="AK119" i="12"/>
  <c r="AJ119" i="12"/>
  <c r="AN118" i="12"/>
  <c r="AM118" i="12"/>
  <c r="AL118" i="12"/>
  <c r="AK118" i="12"/>
  <c r="AJ118" i="12"/>
  <c r="AN117" i="12"/>
  <c r="AM117" i="12"/>
  <c r="AL117" i="12"/>
  <c r="AK117" i="12"/>
  <c r="AJ117" i="12"/>
  <c r="AN116" i="12"/>
  <c r="AM116" i="12"/>
  <c r="AL116" i="12"/>
  <c r="AK116" i="12"/>
  <c r="AJ116" i="12"/>
  <c r="AN115" i="12"/>
  <c r="AM115" i="12"/>
  <c r="AL115" i="12"/>
  <c r="AK115" i="12"/>
  <c r="AJ115" i="12"/>
  <c r="AN114" i="12"/>
  <c r="AM114" i="12"/>
  <c r="AL114" i="12"/>
  <c r="AK114" i="12"/>
  <c r="AJ114" i="12"/>
  <c r="AN113" i="12"/>
  <c r="AM113" i="12"/>
  <c r="AL113" i="12"/>
  <c r="AK113" i="12"/>
  <c r="AJ113" i="12"/>
  <c r="AN112" i="12"/>
  <c r="AM112" i="12"/>
  <c r="AL112" i="12"/>
  <c r="AK112" i="12"/>
  <c r="AJ112" i="12"/>
  <c r="AN111" i="12"/>
  <c r="AM111" i="12"/>
  <c r="AL111" i="12"/>
  <c r="AK111" i="12"/>
  <c r="AJ111" i="12"/>
  <c r="AN110" i="12"/>
  <c r="AM110" i="12"/>
  <c r="AL110" i="12"/>
  <c r="AK110" i="12"/>
  <c r="AJ110" i="12"/>
  <c r="AN109" i="12"/>
  <c r="AM109" i="12"/>
  <c r="AL109" i="12"/>
  <c r="AK109" i="12"/>
  <c r="AJ109" i="12"/>
  <c r="AN108" i="12"/>
  <c r="AM108" i="12"/>
  <c r="AL108" i="12"/>
  <c r="AK108" i="12"/>
  <c r="AJ108" i="12"/>
  <c r="AN107" i="12"/>
  <c r="AM107" i="12"/>
  <c r="AL107" i="12"/>
  <c r="AK107" i="12"/>
  <c r="AJ107" i="12"/>
  <c r="AN106" i="12"/>
  <c r="AM106" i="12"/>
  <c r="AL106" i="12"/>
  <c r="AK106" i="12"/>
  <c r="AJ106" i="12"/>
  <c r="AN105" i="12"/>
  <c r="AM105" i="12"/>
  <c r="AL105" i="12"/>
  <c r="AK105" i="12"/>
  <c r="AJ105" i="12"/>
  <c r="AN104" i="12"/>
  <c r="AM104" i="12"/>
  <c r="AL104" i="12"/>
  <c r="AK104" i="12"/>
  <c r="AJ104" i="12"/>
  <c r="AN103" i="12"/>
  <c r="AM103" i="12"/>
  <c r="AL103" i="12"/>
  <c r="AK103" i="12"/>
  <c r="AJ103" i="12"/>
  <c r="AN102" i="12"/>
  <c r="AM102" i="12"/>
  <c r="AL102" i="12"/>
  <c r="AK102" i="12"/>
  <c r="AJ102" i="12"/>
  <c r="AN101" i="12"/>
  <c r="AM101" i="12"/>
  <c r="AL101" i="12"/>
  <c r="AK101" i="12"/>
  <c r="AJ101" i="12"/>
  <c r="AN100" i="12"/>
  <c r="AM100" i="12"/>
  <c r="AL100" i="12"/>
  <c r="AK100" i="12"/>
  <c r="AN98" i="12"/>
  <c r="AM98" i="12"/>
  <c r="AL98" i="12"/>
  <c r="AK98" i="12"/>
  <c r="AJ98" i="12"/>
  <c r="AN97" i="12"/>
  <c r="AM97" i="12"/>
  <c r="AL97" i="12"/>
  <c r="AK97" i="12"/>
  <c r="AJ97" i="12"/>
  <c r="AN96" i="12"/>
  <c r="AM96" i="12"/>
  <c r="AL96" i="12"/>
  <c r="AK96" i="12"/>
  <c r="AJ96" i="12"/>
  <c r="AN95" i="12"/>
  <c r="AM95" i="12"/>
  <c r="AL95" i="12"/>
  <c r="AK95" i="12"/>
  <c r="AJ95" i="12"/>
  <c r="AN94" i="12"/>
  <c r="AM94" i="12"/>
  <c r="AL94" i="12"/>
  <c r="AK94" i="12"/>
  <c r="AJ94" i="12"/>
  <c r="AN93" i="12"/>
  <c r="AM93" i="12"/>
  <c r="AL93" i="12"/>
  <c r="AK93" i="12"/>
  <c r="AJ93" i="12"/>
  <c r="AN92" i="12"/>
  <c r="AM92" i="12"/>
  <c r="AL92" i="12"/>
  <c r="AK92" i="12"/>
  <c r="AJ92" i="12"/>
  <c r="AN91" i="12"/>
  <c r="AM91" i="12"/>
  <c r="AL91" i="12"/>
  <c r="AK91" i="12"/>
  <c r="AJ91" i="12"/>
  <c r="AN90" i="12"/>
  <c r="AM90" i="12"/>
  <c r="AL90" i="12"/>
  <c r="AK90" i="12"/>
  <c r="AJ90" i="12"/>
  <c r="AN89" i="12"/>
  <c r="AM89" i="12"/>
  <c r="AL89" i="12"/>
  <c r="AK89" i="12"/>
  <c r="AJ89" i="12"/>
  <c r="AN88" i="12"/>
  <c r="AM88" i="12"/>
  <c r="AL88" i="12"/>
  <c r="AK88" i="12"/>
  <c r="AJ88" i="12"/>
  <c r="AN87" i="12"/>
  <c r="AM87" i="12"/>
  <c r="AL87" i="12"/>
  <c r="AK87" i="12"/>
  <c r="AN86" i="12"/>
  <c r="AM86" i="12"/>
  <c r="AL86" i="12"/>
  <c r="AK86" i="12"/>
  <c r="AJ86" i="12"/>
  <c r="AN85" i="12"/>
  <c r="AM85" i="12"/>
  <c r="AL85" i="12"/>
  <c r="AK85" i="12"/>
  <c r="AJ85" i="12"/>
  <c r="AN84" i="12"/>
  <c r="AM84" i="12"/>
  <c r="AL84" i="12"/>
  <c r="AK84" i="12"/>
  <c r="AJ84" i="12"/>
  <c r="AN83" i="12"/>
  <c r="AM83" i="12"/>
  <c r="AL83" i="12"/>
  <c r="AK83" i="12"/>
  <c r="AJ83" i="12"/>
  <c r="AN82" i="12"/>
  <c r="AM82" i="12"/>
  <c r="AL82" i="12"/>
  <c r="AK82" i="12"/>
  <c r="AJ82" i="12"/>
  <c r="AN81" i="12"/>
  <c r="AM81" i="12"/>
  <c r="AL81" i="12"/>
  <c r="AK81" i="12"/>
  <c r="AJ81" i="12"/>
  <c r="AN80" i="12"/>
  <c r="AM80" i="12"/>
  <c r="AL80" i="12"/>
  <c r="AK80" i="12"/>
  <c r="AJ80" i="12"/>
  <c r="AN79" i="12"/>
  <c r="AM79" i="12"/>
  <c r="AL79" i="12"/>
  <c r="AK79" i="12"/>
  <c r="AJ79" i="12"/>
  <c r="AN78" i="12"/>
  <c r="AM78" i="12"/>
  <c r="AL78" i="12"/>
  <c r="AK78" i="12"/>
  <c r="AJ78" i="12"/>
  <c r="AN77" i="12"/>
  <c r="AM77" i="12"/>
  <c r="AL77" i="12"/>
  <c r="AK77" i="12"/>
  <c r="AJ77" i="12"/>
  <c r="AN76" i="12"/>
  <c r="AM76" i="12"/>
  <c r="AL76" i="12"/>
  <c r="AK76" i="12"/>
  <c r="AJ76" i="12"/>
  <c r="AN75" i="12"/>
  <c r="AM75" i="12"/>
  <c r="AL75" i="12"/>
  <c r="AK75" i="12"/>
  <c r="AJ75" i="12"/>
  <c r="AN74" i="12"/>
  <c r="AM74" i="12"/>
  <c r="AL74" i="12"/>
  <c r="AK74" i="12"/>
  <c r="AJ74" i="12"/>
  <c r="AN73" i="12"/>
  <c r="AM73" i="12"/>
  <c r="AL73" i="12"/>
  <c r="AK73" i="12"/>
  <c r="AJ73" i="12"/>
  <c r="AN72" i="12"/>
  <c r="AM72" i="12"/>
  <c r="AL72" i="12"/>
  <c r="AK72" i="12"/>
  <c r="AJ72" i="12"/>
  <c r="AN71" i="12"/>
  <c r="AM71" i="12"/>
  <c r="AL71" i="12"/>
  <c r="AK71" i="12"/>
  <c r="AJ71" i="12"/>
  <c r="AN70" i="12"/>
  <c r="AM70" i="12"/>
  <c r="AL70" i="12"/>
  <c r="AK70" i="12"/>
  <c r="AJ70" i="12"/>
  <c r="AN69" i="12"/>
  <c r="AM69" i="12"/>
  <c r="AL69" i="12"/>
  <c r="AK69" i="12"/>
  <c r="AJ69" i="12"/>
  <c r="AN68" i="12"/>
  <c r="AM68" i="12"/>
  <c r="AL68" i="12"/>
  <c r="AK68" i="12"/>
  <c r="AJ68" i="12"/>
  <c r="AN67" i="12"/>
  <c r="AM67" i="12"/>
  <c r="AL67" i="12"/>
  <c r="AK67" i="12"/>
  <c r="AJ67" i="12"/>
  <c r="AN66" i="12"/>
  <c r="AM66" i="12"/>
  <c r="AL66" i="12"/>
  <c r="AK66" i="12"/>
  <c r="AJ66" i="12"/>
  <c r="AN65" i="12"/>
  <c r="AM65" i="12"/>
  <c r="AL65" i="12"/>
  <c r="AK65" i="12"/>
  <c r="AJ65" i="12"/>
  <c r="AN64" i="12"/>
  <c r="AM64" i="12"/>
  <c r="AL64" i="12"/>
  <c r="AK64" i="12"/>
  <c r="AJ64" i="12"/>
  <c r="AN63" i="12"/>
  <c r="AM63" i="12"/>
  <c r="AL63" i="12"/>
  <c r="AK63" i="12"/>
  <c r="AJ63" i="12"/>
  <c r="AN62" i="12"/>
  <c r="AM62" i="12"/>
  <c r="AL62" i="12"/>
  <c r="AK62" i="12"/>
  <c r="AJ62" i="12"/>
  <c r="AN61" i="12"/>
  <c r="AM61" i="12"/>
  <c r="AL61" i="12"/>
  <c r="AK61" i="12"/>
  <c r="AJ61" i="12"/>
  <c r="AN60" i="12"/>
  <c r="AM60" i="12"/>
  <c r="AL60" i="12"/>
  <c r="AK60" i="12"/>
  <c r="AJ60" i="12"/>
  <c r="AN59" i="12"/>
  <c r="AM59" i="12"/>
  <c r="AL59" i="12"/>
  <c r="AK59" i="12"/>
  <c r="AJ59" i="12"/>
  <c r="AN58" i="12"/>
  <c r="AM58" i="12"/>
  <c r="AL58" i="12"/>
  <c r="AK58" i="12"/>
  <c r="AJ58" i="12"/>
  <c r="AN57" i="12"/>
  <c r="AM57" i="12"/>
  <c r="AL57" i="12"/>
  <c r="AK57" i="12"/>
  <c r="AJ57" i="12"/>
  <c r="AN56" i="12"/>
  <c r="AM56" i="12"/>
  <c r="AL56" i="12"/>
  <c r="AK56" i="12"/>
  <c r="AJ56" i="12"/>
  <c r="AN55" i="12"/>
  <c r="AM55" i="12"/>
  <c r="AL55" i="12"/>
  <c r="AK55" i="12"/>
  <c r="AJ55" i="12"/>
  <c r="AN54" i="12"/>
  <c r="AM54" i="12"/>
  <c r="AL54" i="12"/>
  <c r="AK54" i="12"/>
  <c r="AJ54" i="12"/>
  <c r="AN53" i="12"/>
  <c r="AM53" i="12"/>
  <c r="AL53" i="12"/>
  <c r="AK53" i="12"/>
  <c r="AJ53" i="12"/>
  <c r="AN52" i="12"/>
  <c r="AM52" i="12"/>
  <c r="AL52" i="12"/>
  <c r="AK52" i="12"/>
  <c r="AJ52" i="12"/>
  <c r="AN51" i="12"/>
  <c r="AM51" i="12"/>
  <c r="AL51" i="12"/>
  <c r="AK51" i="12"/>
  <c r="AJ51" i="12"/>
  <c r="AN50" i="12"/>
  <c r="AM50" i="12"/>
  <c r="AL50" i="12"/>
  <c r="AK50" i="12"/>
  <c r="AJ50" i="12"/>
  <c r="AN49" i="12"/>
  <c r="AM49" i="12"/>
  <c r="AL49" i="12"/>
  <c r="AK49" i="12"/>
  <c r="AJ49" i="12"/>
  <c r="AN48" i="12"/>
  <c r="AM48" i="12"/>
  <c r="AL48" i="12"/>
  <c r="AK48" i="12"/>
  <c r="AJ48" i="12"/>
  <c r="AN47" i="12"/>
  <c r="AM47" i="12"/>
  <c r="AL47" i="12"/>
  <c r="AK47" i="12"/>
  <c r="AJ47" i="12"/>
  <c r="AN46" i="12"/>
  <c r="AM46" i="12"/>
  <c r="AL46" i="12"/>
  <c r="AK46" i="12"/>
  <c r="AJ46" i="12"/>
  <c r="AN45" i="12"/>
  <c r="AM45" i="12"/>
  <c r="AL45" i="12"/>
  <c r="AK45" i="12"/>
  <c r="AJ45" i="12"/>
  <c r="AN44" i="12"/>
  <c r="AM44" i="12"/>
  <c r="AL44" i="12"/>
  <c r="AK44" i="12"/>
  <c r="AJ44" i="12"/>
  <c r="AN43" i="12"/>
  <c r="AM43" i="12"/>
  <c r="AL43" i="12"/>
  <c r="AK43" i="12"/>
  <c r="AJ43" i="12"/>
  <c r="AN42" i="12"/>
  <c r="AM42" i="12"/>
  <c r="AL42" i="12"/>
  <c r="AK42" i="12"/>
  <c r="AJ42" i="12"/>
  <c r="AN41" i="12"/>
  <c r="AM41" i="12"/>
  <c r="AL41" i="12"/>
  <c r="AK41" i="12"/>
  <c r="AJ41" i="12"/>
  <c r="AN40" i="12"/>
  <c r="AM40" i="12"/>
  <c r="AL40" i="12"/>
  <c r="AK40" i="12"/>
  <c r="AJ40" i="12"/>
  <c r="AN39" i="12"/>
  <c r="AM39" i="12"/>
  <c r="AL39" i="12"/>
  <c r="AK39" i="12"/>
  <c r="AJ39" i="12"/>
  <c r="AN38" i="12"/>
  <c r="AM38" i="12"/>
  <c r="AL38" i="12"/>
  <c r="AK38" i="12"/>
  <c r="AJ38" i="12"/>
  <c r="AN37" i="12"/>
  <c r="AM37" i="12"/>
  <c r="AL37" i="12"/>
  <c r="AK37" i="12"/>
  <c r="AJ37" i="12"/>
  <c r="AN36" i="12"/>
  <c r="AM36" i="12"/>
  <c r="AL36" i="12"/>
  <c r="AK36" i="12"/>
  <c r="AJ36" i="12"/>
  <c r="AN35" i="12"/>
  <c r="AM35" i="12"/>
  <c r="AL35" i="12"/>
  <c r="AK35" i="12"/>
  <c r="AJ35" i="12"/>
  <c r="AN34" i="12"/>
  <c r="AM34" i="12"/>
  <c r="AL34" i="12"/>
  <c r="AK34" i="12"/>
  <c r="AJ34" i="12"/>
  <c r="AN33" i="12"/>
  <c r="AM33" i="12"/>
  <c r="AL33" i="12"/>
  <c r="AK33" i="12"/>
  <c r="AJ33" i="12"/>
  <c r="AN32" i="12"/>
  <c r="AM32" i="12"/>
  <c r="AL32" i="12"/>
  <c r="AK32" i="12"/>
  <c r="AJ32" i="12"/>
  <c r="AN31" i="12"/>
  <c r="AM31" i="12"/>
  <c r="AL31" i="12"/>
  <c r="AK31" i="12"/>
  <c r="AJ31" i="12"/>
  <c r="AN30" i="12"/>
  <c r="AM30" i="12"/>
  <c r="AL30" i="12"/>
  <c r="AK30" i="12"/>
  <c r="AJ30" i="12"/>
  <c r="AN29" i="12"/>
  <c r="AM29" i="12"/>
  <c r="AL29" i="12"/>
  <c r="AK29" i="12"/>
  <c r="AJ29" i="12"/>
  <c r="AN28" i="12"/>
  <c r="AM28" i="12"/>
  <c r="AL28" i="12"/>
  <c r="AK28" i="12"/>
  <c r="AJ28" i="12"/>
  <c r="AN27" i="12"/>
  <c r="AM27" i="12"/>
  <c r="AL27" i="12"/>
  <c r="AK27" i="12"/>
  <c r="AJ27" i="12"/>
  <c r="AN26" i="12"/>
  <c r="AM26" i="12"/>
  <c r="AL26" i="12"/>
  <c r="AK26" i="12"/>
  <c r="AJ26" i="12"/>
  <c r="AN25" i="12"/>
  <c r="AM25" i="12"/>
  <c r="AL25" i="12"/>
  <c r="AK25" i="12"/>
  <c r="AJ25" i="12"/>
  <c r="AN24" i="12"/>
  <c r="AM24" i="12"/>
  <c r="AL24" i="12"/>
  <c r="AK24" i="12"/>
  <c r="AJ24" i="12"/>
  <c r="AN23" i="12"/>
  <c r="AM23" i="12"/>
  <c r="AL23" i="12"/>
  <c r="AK23" i="12"/>
  <c r="AN20" i="12"/>
  <c r="AM20" i="12"/>
  <c r="AL20" i="12"/>
  <c r="AK20" i="12"/>
  <c r="AN19" i="12"/>
  <c r="AM19" i="12"/>
  <c r="AL19" i="12"/>
  <c r="AK19" i="12"/>
  <c r="AN18" i="12"/>
  <c r="AM18" i="12"/>
  <c r="AL18" i="12"/>
  <c r="AK18" i="12"/>
  <c r="AN17" i="12"/>
  <c r="AM17" i="12"/>
  <c r="AL17" i="12"/>
  <c r="AK17" i="12"/>
  <c r="S14" i="12" l="1"/>
  <c r="S21" i="12" s="1"/>
  <c r="U99" i="12"/>
  <c r="O14" i="12"/>
  <c r="O21" i="12" s="1"/>
  <c r="K99" i="12"/>
  <c r="U16" i="12"/>
  <c r="AL15" i="12"/>
  <c r="X14" i="12"/>
  <c r="X21" i="12" s="1"/>
  <c r="W14" i="12"/>
  <c r="W21" i="12" s="1"/>
  <c r="AM99" i="12"/>
  <c r="AJ19" i="12"/>
  <c r="AL99" i="12"/>
  <c r="AN99" i="12"/>
  <c r="L16" i="12"/>
  <c r="K16" i="12" s="1"/>
  <c r="P99" i="12"/>
  <c r="AK99" i="12"/>
  <c r="AN22" i="12"/>
  <c r="AJ100" i="12"/>
  <c r="AM15" i="12"/>
  <c r="P16" i="12"/>
  <c r="AL22" i="12"/>
  <c r="AN16" i="12"/>
  <c r="AJ87" i="12"/>
  <c r="AJ17" i="12"/>
  <c r="AB14" i="12"/>
  <c r="AJ20" i="12"/>
  <c r="AN15" i="12"/>
  <c r="AA16" i="12"/>
  <c r="AM22" i="12"/>
  <c r="N14" i="12"/>
  <c r="AJ479" i="12"/>
  <c r="AE99" i="12"/>
  <c r="Z99" i="12"/>
  <c r="AI21" i="12"/>
  <c r="AN21" i="12" s="1"/>
  <c r="AE16" i="12"/>
  <c r="L15" i="12"/>
  <c r="K22" i="12"/>
  <c r="V15" i="12"/>
  <c r="U22" i="12"/>
  <c r="AF15" i="12"/>
  <c r="AE22" i="12"/>
  <c r="Q15" i="12"/>
  <c r="P22" i="12"/>
  <c r="AA15" i="12"/>
  <c r="Z22" i="12"/>
  <c r="I21" i="12"/>
  <c r="AN14" i="12" l="1"/>
  <c r="AB21" i="12"/>
  <c r="AL21" i="12" s="1"/>
  <c r="AL14" i="12"/>
  <c r="AK16" i="12"/>
  <c r="AJ99" i="12"/>
  <c r="Z16" i="12"/>
  <c r="AJ16" i="12" s="1"/>
  <c r="N21" i="12"/>
  <c r="AM21" i="12" s="1"/>
  <c r="AM14" i="12"/>
  <c r="Z15" i="12"/>
  <c r="AA14" i="12"/>
  <c r="AE15" i="12"/>
  <c r="AF14" i="12"/>
  <c r="K15" i="12"/>
  <c r="AK15" i="12"/>
  <c r="L14" i="12"/>
  <c r="P15" i="12"/>
  <c r="Q14" i="12"/>
  <c r="U15" i="12"/>
  <c r="V14" i="12"/>
  <c r="AJ22" i="12"/>
  <c r="Q21" i="12" l="1"/>
  <c r="P21" i="12" s="1"/>
  <c r="P14" i="12"/>
  <c r="AJ15" i="12"/>
  <c r="AA21" i="12"/>
  <c r="Z21" i="12" s="1"/>
  <c r="Z14" i="12"/>
  <c r="V21" i="12"/>
  <c r="U21" i="12" s="1"/>
  <c r="U14" i="12"/>
  <c r="L21" i="12"/>
  <c r="K14" i="12"/>
  <c r="AK14" i="12"/>
  <c r="AF21" i="12"/>
  <c r="AE21" i="12" s="1"/>
  <c r="AE14" i="12"/>
  <c r="D43" i="165"/>
  <c r="E43" i="165"/>
  <c r="F43" i="165"/>
  <c r="G43" i="165"/>
  <c r="C37" i="165"/>
  <c r="D20" i="165"/>
  <c r="E20" i="165"/>
  <c r="F20" i="165"/>
  <c r="G20" i="165"/>
  <c r="C20" i="165"/>
  <c r="C27" i="165"/>
  <c r="D34" i="165"/>
  <c r="D19" i="165" s="1"/>
  <c r="D18" i="165" s="1"/>
  <c r="E34" i="165"/>
  <c r="E19" i="165" s="1"/>
  <c r="E18" i="165" s="1"/>
  <c r="F34" i="165"/>
  <c r="F19" i="165" s="1"/>
  <c r="F18" i="165" s="1"/>
  <c r="G34" i="165"/>
  <c r="G19" i="165" s="1"/>
  <c r="G18" i="165" s="1"/>
  <c r="C34" i="165"/>
  <c r="C19" i="165" s="1"/>
  <c r="C18" i="165" s="1"/>
  <c r="D37" i="165"/>
  <c r="E37" i="165"/>
  <c r="F37" i="165"/>
  <c r="G37" i="165"/>
  <c r="D44" i="165"/>
  <c r="E44" i="165"/>
  <c r="F44" i="165"/>
  <c r="G44" i="165"/>
  <c r="C44" i="165"/>
  <c r="C43" i="165" s="1"/>
  <c r="D53" i="165"/>
  <c r="E53" i="165"/>
  <c r="F53" i="165"/>
  <c r="G53" i="165"/>
  <c r="C53" i="165"/>
  <c r="D58" i="165"/>
  <c r="E58" i="165"/>
  <c r="F58" i="165"/>
  <c r="G58" i="165"/>
  <c r="C58" i="165"/>
  <c r="E57" i="165" l="1"/>
  <c r="E42" i="165" s="1"/>
  <c r="E17" i="165" s="1"/>
  <c r="E16" i="165" s="1"/>
  <c r="D57" i="165"/>
  <c r="G57" i="165"/>
  <c r="G42" i="165" s="1"/>
  <c r="G17" i="165" s="1"/>
  <c r="G16" i="165" s="1"/>
  <c r="F57" i="165"/>
  <c r="F42" i="165" s="1"/>
  <c r="F17" i="165" s="1"/>
  <c r="F16" i="165" s="1"/>
  <c r="D42" i="165"/>
  <c r="D17" i="165" s="1"/>
  <c r="D16" i="165" s="1"/>
  <c r="AJ14" i="12"/>
  <c r="K21" i="12"/>
  <c r="AJ21" i="12" s="1"/>
  <c r="AK21" i="12"/>
  <c r="D67" i="165"/>
  <c r="E67" i="165"/>
  <c r="F67" i="165"/>
  <c r="G67" i="165"/>
  <c r="C67" i="165"/>
  <c r="D71" i="165"/>
  <c r="E71" i="165"/>
  <c r="F71" i="165"/>
  <c r="G71" i="165"/>
  <c r="C71" i="165"/>
  <c r="D81" i="165"/>
  <c r="D76" i="165" s="1"/>
  <c r="E81" i="165"/>
  <c r="E76" i="165" s="1"/>
  <c r="F81" i="165"/>
  <c r="F76" i="165" s="1"/>
  <c r="G81" i="165"/>
  <c r="G76" i="165" s="1"/>
  <c r="C81" i="165"/>
  <c r="H81" i="165" s="1"/>
  <c r="H18" i="165"/>
  <c r="H19" i="165"/>
  <c r="H20" i="165"/>
  <c r="H21" i="165"/>
  <c r="H22" i="165"/>
  <c r="H23" i="165"/>
  <c r="H24" i="165"/>
  <c r="H25" i="165"/>
  <c r="H26" i="165"/>
  <c r="H27" i="165"/>
  <c r="H28" i="165"/>
  <c r="H29" i="165"/>
  <c r="H30" i="165"/>
  <c r="H31" i="165"/>
  <c r="H32" i="165"/>
  <c r="H33" i="165"/>
  <c r="H34" i="165"/>
  <c r="H35" i="165"/>
  <c r="H36" i="165"/>
  <c r="H37" i="165"/>
  <c r="H38" i="165"/>
  <c r="H39" i="165"/>
  <c r="H40" i="165"/>
  <c r="H41" i="165"/>
  <c r="H43" i="165"/>
  <c r="H44" i="165"/>
  <c r="H45" i="165"/>
  <c r="H46" i="165"/>
  <c r="H47" i="165"/>
  <c r="H48" i="165"/>
  <c r="H49" i="165"/>
  <c r="H50" i="165"/>
  <c r="H51" i="165"/>
  <c r="H52" i="165"/>
  <c r="H53" i="165"/>
  <c r="H54" i="165"/>
  <c r="H55" i="165"/>
  <c r="H56" i="165"/>
  <c r="H58" i="165"/>
  <c r="H59" i="165"/>
  <c r="H60" i="165"/>
  <c r="H61" i="165"/>
  <c r="H62" i="165"/>
  <c r="H63" i="165"/>
  <c r="H64" i="165"/>
  <c r="H65" i="165"/>
  <c r="H66" i="165"/>
  <c r="H68" i="165"/>
  <c r="H69" i="165"/>
  <c r="H70" i="165"/>
  <c r="H72" i="165"/>
  <c r="H73" i="165"/>
  <c r="H74" i="165"/>
  <c r="H75" i="165"/>
  <c r="H77" i="165"/>
  <c r="H78" i="165"/>
  <c r="H79" i="165"/>
  <c r="H80" i="165"/>
  <c r="H82" i="165"/>
  <c r="H83" i="165"/>
  <c r="H84" i="165"/>
  <c r="H85" i="165"/>
  <c r="H86" i="165"/>
  <c r="H87" i="165"/>
  <c r="H67" i="165" l="1"/>
  <c r="C57" i="165"/>
  <c r="H71" i="165"/>
  <c r="C76" i="165"/>
  <c r="H76" i="165" s="1"/>
  <c r="C42" i="165" l="1"/>
  <c r="H57" i="165"/>
  <c r="C17" i="165" l="1"/>
  <c r="H42" i="165"/>
  <c r="C16" i="165" l="1"/>
  <c r="H16" i="165" s="1"/>
  <c r="H17" i="165"/>
</calcChain>
</file>

<file path=xl/sharedStrings.xml><?xml version="1.0" encoding="utf-8"?>
<sst xmlns="http://schemas.openxmlformats.org/spreadsheetml/2006/main" count="25050" uniqueCount="1931">
  <si>
    <t>I кв.</t>
  </si>
  <si>
    <t>II кв.</t>
  </si>
  <si>
    <t>III кв.</t>
  </si>
  <si>
    <t>IV кв.</t>
  </si>
  <si>
    <t>месяц и год составления сметной документации</t>
  </si>
  <si>
    <t>в базисном уровне цен</t>
  </si>
  <si>
    <t>Всего, в т.ч.:</t>
  </si>
  <si>
    <t>Полная сметная стоимость инвестиционного проекта в соответствии с утвержденной проектной документацией</t>
  </si>
  <si>
    <t>План</t>
  </si>
  <si>
    <t>в прогнозных ценах соответствующих лет</t>
  </si>
  <si>
    <t>млн рублей (без НДС)</t>
  </si>
  <si>
    <t>федерального бюджета</t>
  </si>
  <si>
    <t>иных источников финансирования</t>
  </si>
  <si>
    <t>Общий объем финансирования, в том числе за счет:</t>
  </si>
  <si>
    <t>проектно-изыскательские работы</t>
  </si>
  <si>
    <t>строительные работы, реконструкция, монтаж оборудования</t>
  </si>
  <si>
    <t xml:space="preserve">  Наименование инвестиционного проекта (группы инвестиционных проектов)</t>
  </si>
  <si>
    <t>Выполнение требований законодательства Российской Федерации, предписаний органов исполнительной власти, регламентов рынков электрической энергии</t>
  </si>
  <si>
    <t xml:space="preserve">Остаток финансирования капитальных вложений в прогнозных ценах соответствующих лет,  млн рублей 
(с НДС) </t>
  </si>
  <si>
    <t>Обеспечение текущей деятельности в сфере электроэнергетики, в том числе развитие информационной инфраструктуры, хозяйственное обеспечение деятельности</t>
  </si>
  <si>
    <t>Инвестиции, связанные с деятельностью, не относящейся к сфере электроэнергетики</t>
  </si>
  <si>
    <t xml:space="preserve">Повышение надежности оказываемых услуг в сфере электроэнергетики </t>
  </si>
  <si>
    <t xml:space="preserve">Повышение качества оказываемых услуг в сфере электроэнергетики </t>
  </si>
  <si>
    <t>основные средства</t>
  </si>
  <si>
    <t>нематериальные активы</t>
  </si>
  <si>
    <t>Развитие электрической сети/усиление существующей электрической сети, связанное с подключением новых потребителей</t>
  </si>
  <si>
    <t>Замещение (обновление) электрической сети/повышение экономической эффективности (мероприятия направленные на снижение эксплуатационных затрат) оказания услуг в сфере электроэнергетики</t>
  </si>
  <si>
    <t>Характеристики объекта электроэнергетики (объекта инвестиционной деятельности)</t>
  </si>
  <si>
    <t>Квартал</t>
  </si>
  <si>
    <t>5</t>
  </si>
  <si>
    <t>5.1</t>
  </si>
  <si>
    <t>5.2</t>
  </si>
  <si>
    <t>6</t>
  </si>
  <si>
    <t>6.1</t>
  </si>
  <si>
    <t>6.2</t>
  </si>
  <si>
    <t>4.1</t>
  </si>
  <si>
    <t>4.1.1</t>
  </si>
  <si>
    <t>4.1.2</t>
  </si>
  <si>
    <t>4.1.3</t>
  </si>
  <si>
    <t>4.1.4</t>
  </si>
  <si>
    <t>4.1.5</t>
  </si>
  <si>
    <t>4.1.6</t>
  </si>
  <si>
    <t>4.2</t>
  </si>
  <si>
    <t>5.4</t>
  </si>
  <si>
    <t>7</t>
  </si>
  <si>
    <t>7.1</t>
  </si>
  <si>
    <t>7.2</t>
  </si>
  <si>
    <t>8</t>
  </si>
  <si>
    <t>8.1</t>
  </si>
  <si>
    <t>8.2</t>
  </si>
  <si>
    <t>9</t>
  </si>
  <si>
    <t>10</t>
  </si>
  <si>
    <t>11</t>
  </si>
  <si>
    <t>оборудование</t>
  </si>
  <si>
    <t>прочие затраты</t>
  </si>
  <si>
    <t>4.4</t>
  </si>
  <si>
    <t>9.1</t>
  </si>
  <si>
    <t>9.2</t>
  </si>
  <si>
    <t>10.1</t>
  </si>
  <si>
    <t>Номер группы инвести-ционных проектов</t>
  </si>
  <si>
    <t>Год начала  реализации инвестиционного проекта</t>
  </si>
  <si>
    <t>Год окончания реализации инвестиционного проекта</t>
  </si>
  <si>
    <t>Год окончания реализации инвестицион-ного проекта</t>
  </si>
  <si>
    <t>4.1.7</t>
  </si>
  <si>
    <t>4.2.1</t>
  </si>
  <si>
    <t>4.2.2</t>
  </si>
  <si>
    <t>4.2.3</t>
  </si>
  <si>
    <t>4.2.4</t>
  </si>
  <si>
    <t>4.2.5</t>
  </si>
  <si>
    <t>4.2.6</t>
  </si>
  <si>
    <t>4.2.7</t>
  </si>
  <si>
    <t>4.3.1</t>
  </si>
  <si>
    <t>4.3.2</t>
  </si>
  <si>
    <t>4.3.3</t>
  </si>
  <si>
    <t>4.3.4</t>
  </si>
  <si>
    <t>4.3.5</t>
  </si>
  <si>
    <t>4.3.6</t>
  </si>
  <si>
    <t>4.4.1</t>
  </si>
  <si>
    <t>4.4.2</t>
  </si>
  <si>
    <t>4.4.3</t>
  </si>
  <si>
    <t>4.4.4</t>
  </si>
  <si>
    <t>4.4.5</t>
  </si>
  <si>
    <t>4.4.6</t>
  </si>
  <si>
    <t>Остаток освоения капитальных вложений, 
млн рублей (без НДС)</t>
  </si>
  <si>
    <t>Оценка полной стоимости в прогнозных ценах соответствующих лет, 
млн рублей (без НДС)</t>
  </si>
  <si>
    <t>6.1.1</t>
  </si>
  <si>
    <t>6.1.2</t>
  </si>
  <si>
    <t>6.1.3</t>
  </si>
  <si>
    <t>6.1.4</t>
  </si>
  <si>
    <t>6.1.5</t>
  </si>
  <si>
    <t>6.1.6</t>
  </si>
  <si>
    <t>6.1.7</t>
  </si>
  <si>
    <t>Первоначальная стоимость принимаемых к учету основных средств и нематериальных активов, млн рублей (без НДС)</t>
  </si>
  <si>
    <t>4.3.7</t>
  </si>
  <si>
    <t>4.4.7</t>
  </si>
  <si>
    <t xml:space="preserve">План </t>
  </si>
  <si>
    <t>в базисном уровне цен, млн рублей 
(с НДС)</t>
  </si>
  <si>
    <t>средств, полученных от оказания услуг, реализации товаров по регулируемым государством ценам (тарифам)</t>
  </si>
  <si>
    <t>Идентификатор инвестицион-ного проекта</t>
  </si>
  <si>
    <t>Утвержденный план</t>
  </si>
  <si>
    <t>Плановые показатели реализации инвестиционной программы</t>
  </si>
  <si>
    <t>Раздел 1. Постановка объектов электросетевого хозяйства под напряжение и (или) включение объектов капитального строительства для проведения пусконаладочных работ</t>
  </si>
  <si>
    <t>Раздел 2. Ввод объектов инвестиционной деятельности (мощностей) в эксплуатацию</t>
  </si>
  <si>
    <t>Перечни инвестиционных проектов</t>
  </si>
  <si>
    <t>Раздел 1. План финансирования капитальных вложений по инвестиционным проектам</t>
  </si>
  <si>
    <t>Раздел 2. План освоения капитальных вложений по инвестиционным проектам</t>
  </si>
  <si>
    <t>полное наименование субъекта электроэнергетики</t>
  </si>
  <si>
    <t>Итого
(план)</t>
  </si>
  <si>
    <t xml:space="preserve">  Наименование инвестиционного проекта (наименование группы инвестиционных проектов)</t>
  </si>
  <si>
    <t>Итого</t>
  </si>
  <si>
    <t>№ п/п</t>
  </si>
  <si>
    <t>Показатель</t>
  </si>
  <si>
    <t>I</t>
  </si>
  <si>
    <t>1.1</t>
  </si>
  <si>
    <t>1.1.1</t>
  </si>
  <si>
    <t>1.1.2</t>
  </si>
  <si>
    <t>1.1.3</t>
  </si>
  <si>
    <t>1.1.4</t>
  </si>
  <si>
    <t>1.2</t>
  </si>
  <si>
    <t>II</t>
  </si>
  <si>
    <t>2.1</t>
  </si>
  <si>
    <t>2.2</t>
  </si>
  <si>
    <t>2.3</t>
  </si>
  <si>
    <t>2.4</t>
  </si>
  <si>
    <t>2.5</t>
  </si>
  <si>
    <t>2.6</t>
  </si>
  <si>
    <t>2.7</t>
  </si>
  <si>
    <t>Прибыль, направляемая на инвестиции, в том числе:</t>
  </si>
  <si>
    <t>1.1.1.1</t>
  </si>
  <si>
    <t>1.1.1.2</t>
  </si>
  <si>
    <t>1.1.3.1</t>
  </si>
  <si>
    <t>1.1.3.2</t>
  </si>
  <si>
    <t>1.2.1</t>
  </si>
  <si>
    <t>1.2.1.1</t>
  </si>
  <si>
    <t>1.2.1.2</t>
  </si>
  <si>
    <t>1.2.2</t>
  </si>
  <si>
    <t>1.2.3</t>
  </si>
  <si>
    <t>1.2.3.1</t>
  </si>
  <si>
    <t>1.2.3.2</t>
  </si>
  <si>
    <t>1.3</t>
  </si>
  <si>
    <t>1.4</t>
  </si>
  <si>
    <t>1.4.1</t>
  </si>
  <si>
    <t>Кредиты</t>
  </si>
  <si>
    <t>Облигационные займы</t>
  </si>
  <si>
    <t>Займы организаций</t>
  </si>
  <si>
    <t>2.5.1</t>
  </si>
  <si>
    <t>2.5.2</t>
  </si>
  <si>
    <t>Использование лизинга</t>
  </si>
  <si>
    <t>Прочие привлеченные средства</t>
  </si>
  <si>
    <t xml:space="preserve">Итого </t>
  </si>
  <si>
    <t>наименование субъекта Российской Федерации</t>
  </si>
  <si>
    <t>недоиспользованная амортизация прошлых лет всего, в том числе:</t>
  </si>
  <si>
    <t>Возврат налога на добавленную стоимость</t>
  </si>
  <si>
    <t>2.5.1.1</t>
  </si>
  <si>
    <t>2.5.2.1</t>
  </si>
  <si>
    <t>3.2</t>
  </si>
  <si>
    <t>4</t>
  </si>
  <si>
    <t>прочая прибыль</t>
  </si>
  <si>
    <t>Собственные средства всего, в том числе:</t>
  </si>
  <si>
    <t>Амортизация основных средств всего, в том числе:</t>
  </si>
  <si>
    <t xml:space="preserve">План ввода основных средств </t>
  </si>
  <si>
    <t>Алтайский край</t>
  </si>
  <si>
    <t>0</t>
  </si>
  <si>
    <t>0.1</t>
  </si>
  <si>
    <t>0.2</t>
  </si>
  <si>
    <t>0.3</t>
  </si>
  <si>
    <t>0.4</t>
  </si>
  <si>
    <t>0.5</t>
  </si>
  <si>
    <t>0.6</t>
  </si>
  <si>
    <t>1</t>
  </si>
  <si>
    <t>1.1.1.3</t>
  </si>
  <si>
    <t>1.1.2.1</t>
  </si>
  <si>
    <t>1.1.2.2</t>
  </si>
  <si>
    <t>1.1.4.1</t>
  </si>
  <si>
    <t>1.1.4.2</t>
  </si>
  <si>
    <t>1.2.2.1</t>
  </si>
  <si>
    <t>1.2.2.2</t>
  </si>
  <si>
    <t>1.2.3.3</t>
  </si>
  <si>
    <t>1.2.3.4</t>
  </si>
  <si>
    <t>1.2.3.5</t>
  </si>
  <si>
    <t>1.2.3.6</t>
  </si>
  <si>
    <t>1.2.3.7</t>
  </si>
  <si>
    <t>1.2.3.8</t>
  </si>
  <si>
    <t>1.2.4</t>
  </si>
  <si>
    <t>1.2.4.1</t>
  </si>
  <si>
    <t>1.2.4.2</t>
  </si>
  <si>
    <t>1.3.1</t>
  </si>
  <si>
    <t>1.3.2</t>
  </si>
  <si>
    <t>1.5</t>
  </si>
  <si>
    <t>1.6</t>
  </si>
  <si>
    <t>ВСЕГО по инвестиционной программе, в том числе:</t>
  </si>
  <si>
    <t>***</t>
  </si>
  <si>
    <t>Технологическое присоединение, всего</t>
  </si>
  <si>
    <t>Реконструкция, модернизация, техническое перевооружение, всего</t>
  </si>
  <si>
    <t>Инвестиционные проекты, реализация которых обуславливается схемами и программами перспективного развития электроэнергетики, всего</t>
  </si>
  <si>
    <t>Прочее новое строительство объектов электросетевого хозяйства, всего</t>
  </si>
  <si>
    <t>Покупка земельных участков для целей реализации инвестиционных проектов, всего</t>
  </si>
  <si>
    <t>Прочие инвестиционные проекты, всего</t>
  </si>
  <si>
    <t>Технологическое присоединение, всего, в том числе:</t>
  </si>
  <si>
    <t>Технологическое присоединение энергопринимающих устройств потребителей, всего, в том числе:</t>
  </si>
  <si>
    <t>Технологическое присоединение энергопринимающих устройств потребителей максимальной мощностью до 15 кВт включительно, всего</t>
  </si>
  <si>
    <t>Технологическое присоединение энергопринимающих устройств потребителей свыше 150 кВт, всего, в том числе:</t>
  </si>
  <si>
    <t>Технологическое присоединение объектов электросетевого хозяйства, всего, в том числе:</t>
  </si>
  <si>
    <t>Технологическое присоединение объектов электросетевого хозяйства, принадлежащих  иным сетевым организациям и иным лицам, всего, в том числе:</t>
  </si>
  <si>
    <t>Технологическое присоединение к электрическим сетям иных сетевых организаций, всего, в том числе:</t>
  </si>
  <si>
    <t>Технологическое присоединение объектов по производству электрической энергии всего, в том числе:</t>
  </si>
  <si>
    <t>Наименование объекта по производству электрической энергии, всего, в том числе:</t>
  </si>
  <si>
    <t>Строительство новых объектов электросетевого хозяйства  (за исключением усиления существующей электрической сети) в целях осуществления технологического присоединения объекта по производству электрической энергии, всего, в том числе: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</si>
  <si>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энергии, всего, в том числе: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</si>
  <si>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всего, в том числе:</t>
  </si>
  <si>
    <t>Усиление электрической сети в целях осуществления технологического присоединения энергопринимающих устройств потребителей и (или) объектов электросетевого хозяйства всего, в том числе: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</si>
  <si>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</si>
  <si>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</si>
  <si>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Реконструкция, модернизация, техническое перевооружение всего, в том числе:</t>
  </si>
  <si>
    <t>Реконструкция, модернизация, техническое перевооружение  трансформаторных и иных подстанций, распределительных пунктов, всего, в том числе:</t>
  </si>
  <si>
    <t>Реконструкция трансформаторных и иных подстанций, всего, в том числе:</t>
  </si>
  <si>
    <t>Модернизация, техническое перевооружение трансформаторных и иных подстанций, распределительных пунктов, всего, в том числе:</t>
  </si>
  <si>
    <t>Реконструкция, модернизация, техническое перевооружение линий электропередачи, всего, в том числе:</t>
  </si>
  <si>
    <t>Г</t>
  </si>
  <si>
    <t>Реконструкция линий электропередачи, всего, в том числе:</t>
  </si>
  <si>
    <t>Модернизация, техническое перевооружение линий электропередачи, всего, в том числе:</t>
  </si>
  <si>
    <t>Развитие и модернизация учета электрической энергии (мощности), всего, в том числе:</t>
  </si>
  <si>
    <t>«Установка приборов учета, класс напряжения 0,22 (0,4) кВ, всего, в том числе:»</t>
  </si>
  <si>
    <t>«Установка приборов учета, класс напряжения 6 (10) кВ, всего, в том числе:»</t>
  </si>
  <si>
    <t>«Установка приборов учета, класс напряжения 35 кВ, всего, в том числе:»</t>
  </si>
  <si>
    <t>«Установка приборов учета, класс напряжения 110 кВ и выше, всего, в том числе:»</t>
  </si>
  <si>
    <t>«Включение приборов учета в систему сбора и передачи данных, класс напряжения 0,22 (0,4) кВ, всего, в том числе:»</t>
  </si>
  <si>
    <t>«Включение приборов учета в систему сбора и передачи данных, класс напряжения 6 (10) кВ, всего, в том числе:»</t>
  </si>
  <si>
    <t>«Включение приборов учета в систему сбора и передачи данных, класс напряжения 35 кВ, всего, в том числе:»</t>
  </si>
  <si>
    <t>«Включение приборов учета в систему сбора и передачи данных, класс напряжения 110 кВ и выше, всего, в том числе:»</t>
  </si>
  <si>
    <t>Реконструкция, модернизация, техническое перевооружение прочих объектов основных средств, всего, в том числе:</t>
  </si>
  <si>
    <t>Реконструкция прочих объектов основных средств, всего, в том числе:</t>
  </si>
  <si>
    <t>Модернизация, техническое перевооружение прочих объектов основных средств, всего, в том числе:</t>
  </si>
  <si>
    <t>Инвестиционные проекты, реализация которых обуславливается схемами и программами перспективного развития электроэнергетики, всего, в том числе:</t>
  </si>
  <si>
    <t>Инвестиционные проекты, предусмотренные схемой и программой развития Единой энергетической системы России, всего, в том числе:</t>
  </si>
  <si>
    <t>Инвестиционные проекты, предусмотренные схемой и программой развития субъекта Российской Федерации, всего, в том числе:</t>
  </si>
  <si>
    <t>Прочее новое строительство объектов электросетевого хозяйства, всего, в том числе:</t>
  </si>
  <si>
    <t>Покупка земельных участков для целей реализации инвестиционных проектов, всего, в том числе:</t>
  </si>
  <si>
    <t>Прочие инвестиционные проекты, всего, в том числе:</t>
  </si>
  <si>
    <t>нд</t>
  </si>
  <si>
    <t>5.3</t>
  </si>
  <si>
    <t>5.5</t>
  </si>
  <si>
    <t>Показатель увеличения мощности силовых (авто-) трансформаторов на подстанциях, не связанного с осуществлением технологического присоединения к электрическим сетям (Pтр )</t>
  </si>
  <si>
    <t>Показатель увеличения мощности силовых (авто-) трансформаторов на подстанциях в рамках осуществления технологического присоединения к электрическим сетям ( Pтп_тр )</t>
  </si>
  <si>
    <t>Показатель увеличения протяженности линий электропередачи, не связанного с осуществлением технологического присоединения к электрическим сетям (Lлэп )</t>
  </si>
  <si>
    <t>Показатель увеличения протяженности линий электропередачи в рамках осуществления технологического присоединения к электрическим сетям (Lтп_лэп )</t>
  </si>
  <si>
    <t>Показатель максимальной мощности присоединяемых потребителей электрической энергии ( тпSпотр)</t>
  </si>
  <si>
    <t>Показатель максимальной мощности присоединяемых объектов по производству электрической энергии (тпSг )</t>
  </si>
  <si>
    <t>Показатель максимальной мощности энергопринимающих устройств при осуществлении технологического присоединения объектов электросетевого хозяйства, принадлежащих иным сетевым организациям или ным лицам (тп Sэх )</t>
  </si>
  <si>
    <t>Показатель оценки изменения средней продолжительности прекращения передачи электрической энергии потребителям услуг (Пsaidi )</t>
  </si>
  <si>
    <t>Показатель оценки изменения средней частоты прекращения передачи электрической энергии потребителям услуг (Пsaifi )</t>
  </si>
  <si>
    <t>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( Nсд_тпр )</t>
  </si>
  <si>
    <t>Показатель числа обязательств сетевой организации по осуществлению технологического присоединения, исполненных в рамках инвестиционной программы с нарушением установленного срока технологического присоединения (нсNсд_тпр )</t>
  </si>
  <si>
    <t>6.3</t>
  </si>
  <si>
    <t>4.3</t>
  </si>
  <si>
    <t>4.5</t>
  </si>
  <si>
    <t>4.6</t>
  </si>
  <si>
    <t>4.7</t>
  </si>
  <si>
    <t>4.8</t>
  </si>
  <si>
    <t>Показатель объема финансовых потребностей, необходимых для реализации мероприятий, направленных на выполнение требований законодательства (Фтз )</t>
  </si>
  <si>
    <t>Показатель объема финансовых потребностей, необходимых для реализации мероприятий, направленных на развитие информационной инфраструктуры (Фит )</t>
  </si>
  <si>
    <t>Показатель объема финансовых потребностей, необходимых для реализации мероприятий, направленных на хозяйственное обеспечение деятельности сетевой организации (Фхо )</t>
  </si>
  <si>
    <t>Показатель объема финансовых потребностей, необходимых для реализации мероприятий, направленных на реализацию инвестиционных проектов, связанных с деятельностью, не относящейся к сфере электроэнергетики (Фнэ )</t>
  </si>
  <si>
    <t>8.3</t>
  </si>
  <si>
    <t>оказания услуг по передаче электрической энергии</t>
  </si>
  <si>
    <t>IV</t>
  </si>
  <si>
    <t>к приказу Минпромэнерго Алтайского края</t>
  </si>
  <si>
    <t>Показатель степени загрузки трансформаторной подстанции (Kзагр )</t>
  </si>
  <si>
    <t>Показатель объема финансовых потребностей, необходимых для реализации мероприятий, направленных на выполнение требований регламентов рынков электрической энергии (Фтрр )</t>
  </si>
  <si>
    <t xml:space="preserve">Оценка полной стоимости инвестиционного проекта в прогнозных ценах соответствующих лет, млн рублей                 (с НДС) </t>
  </si>
  <si>
    <t>Акционерное общество  "Сетевая компания Алтайкрайэнерго"</t>
  </si>
  <si>
    <t>Приложение  № 1</t>
  </si>
  <si>
    <t>****</t>
  </si>
  <si>
    <t>Технологическое присоединение энергопринимающих устройств потребителей максимальной мощностью до 15 кВт включительно</t>
  </si>
  <si>
    <t xml:space="preserve">J_01_СТП </t>
  </si>
  <si>
    <t>Технологическое присоединение энергопринимающих устройств потребителей максимальной мощностью до 150 кВт, всего, в том числе:</t>
  </si>
  <si>
    <t>Технологическое присоединение энергопринимающих устройств потребителей максимальной мощностью до 150 кВт</t>
  </si>
  <si>
    <t xml:space="preserve">Наименование объекта по производству электрической энергии, всего, в том числе: </t>
  </si>
  <si>
    <t>Строительство новых объектов электросетевого хозяйства (за исключением  усиления существующей электрической сети) в целях осуществления технологического присоединения объекта по производству электрической энергии, всего, в том числе:</t>
  </si>
  <si>
    <t>Реконструкция 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энергии, всего, в том числе:</t>
  </si>
  <si>
    <t>J_105</t>
  </si>
  <si>
    <t>Реконструкция ТП 10-24-119 с осуществлением захода ВЛЗ-10 кВ Л 10-24 , Л 10-33 и реконструкцией ВЛИ-0,4 кВ от ГКТП 10-24-5 г. Камень-на-Оби</t>
  </si>
  <si>
    <t>L_06</t>
  </si>
  <si>
    <t>Модернизация трансформаторных подстанций (замена трансформатора) по филиалам Общества</t>
  </si>
  <si>
    <t>L_ПТО_ТП</t>
  </si>
  <si>
    <t xml:space="preserve">Реконструкция ВЛ-10/0,4 кВ Л-90-38-4 по ул. Давыдова в  г. Алейске </t>
  </si>
  <si>
    <t xml:space="preserve">Н_13 </t>
  </si>
  <si>
    <t>Реконструкция КЛ (56 объектов) г.Рубцовск</t>
  </si>
  <si>
    <t>Н_200</t>
  </si>
  <si>
    <t>Реконструкция ВЛ-0,4 кВ ф-2 от ГКТП-90-39-10 в г. Алейске</t>
  </si>
  <si>
    <t>J_11</t>
  </si>
  <si>
    <t>Реконструкция ВЛ-0,4 кВ от КТП-88-10-4 в с. Калманка</t>
  </si>
  <si>
    <t>J_12</t>
  </si>
  <si>
    <t>Реконструкция ВЛ-0,4 кВ от КТП-88-10-2 в с. Калманка</t>
  </si>
  <si>
    <t>J_13</t>
  </si>
  <si>
    <t>Реконструкция ВЛ-0,4 кВ от ТП-8 ф. "Сельмашская 28-32" на ВЛИ-0,4 кВ г. Рубцовск</t>
  </si>
  <si>
    <t>J_46</t>
  </si>
  <si>
    <t>Реконструкция ВЛ-10кВ Л-57-2, замена на ВЛЗ-10кВ в с.Ельцовка</t>
  </si>
  <si>
    <t>J_28</t>
  </si>
  <si>
    <t>J_48</t>
  </si>
  <si>
    <t>Реконструкция ВЛ-10 кВ Л-90-42,Алейский РЭС</t>
  </si>
  <si>
    <t>J_N01</t>
  </si>
  <si>
    <t xml:space="preserve">Реконструкция ВЛ-6кВ от оп.№62 до оп.№128 (отпайка до КТП15-15-7) и ВЛ-0,4кВ от  КТП 15-15-7 с заменой КТП на ГКТП 6/0,4кВ 400кВА с питающей ВЛ-6кВ по ул. Чапаева, Рудничная, Сибирская, Золотушинская, Свободы, Гайдара, Коммунистическая, Зеленая  в г. Горняк  </t>
  </si>
  <si>
    <t xml:space="preserve">Н_58 </t>
  </si>
  <si>
    <t>Реконструкция ВЛ-0,4кВ, ВЛ 10кВ, расположенной по адресу р.п. Тальменка, ул.Анисимовская,Энергетиков,Снежная</t>
  </si>
  <si>
    <t>J_К02</t>
  </si>
  <si>
    <t>Реконструкция ВЛ-10 кВ Л-90-35-9 ,Алейский РЭС</t>
  </si>
  <si>
    <t>J_M62</t>
  </si>
  <si>
    <t>Реконструкция ВЛ-10 кВ Л-88-10, Калманский УЭС</t>
  </si>
  <si>
    <t>J_M63</t>
  </si>
  <si>
    <t>Реконструкция ВЛ-10 кВ Л-90-39-5 Алейский РЭС</t>
  </si>
  <si>
    <t>J_M81</t>
  </si>
  <si>
    <t xml:space="preserve">Реконструкция ВЛ-10кВ Л-50-7 с Целинное </t>
  </si>
  <si>
    <t>J_O02</t>
  </si>
  <si>
    <t>Реконструкция ВЛЗ-10 кВ между Л 37-22-16 в пролете опор № 1-7, строительство КЛ-10 кВ от ТП 37-6/20-22 до опоры №1 Л-37-22-16 г. Белокуриха</t>
  </si>
  <si>
    <t>L_02</t>
  </si>
  <si>
    <t>Реконструкция ВЛЗ-10 кВ между Л 37-22-16 и Л 37-8-8 г. Белокуриха</t>
  </si>
  <si>
    <t>L_04</t>
  </si>
  <si>
    <t>Реконструкция ВЛ-10 кВ Л 45-9 в пролете опор №31-37, 88-94 с. Солонешное</t>
  </si>
  <si>
    <t>L_05</t>
  </si>
  <si>
    <t>Реконтрукция ВЛИ-0,4 кВ от ТП 31-13-35 г. Камень-на-Оби</t>
  </si>
  <si>
    <t>L_10</t>
  </si>
  <si>
    <t>Реконтрукция ВЛИ-0,4 кВ от ТП 31-12-74 г. Камень-на-Оби</t>
  </si>
  <si>
    <t>L_12</t>
  </si>
  <si>
    <t xml:space="preserve">Реконструкция ВЛ-0,4 кВ ф-1 и ф-2 от ЗТП-9-5-37 в с. Усть-Калманка </t>
  </si>
  <si>
    <t>L_31</t>
  </si>
  <si>
    <t>Модернизация системы учета розничного рынка электроэнергии 0,4 кВ и ниже</t>
  </si>
  <si>
    <t>J_СУ</t>
  </si>
  <si>
    <t xml:space="preserve">L_24
</t>
  </si>
  <si>
    <t xml:space="preserve">Строительство КЛ-6 кВ от  КТП-363  до ул.Красильникова с подключением к  ВЛ-10кВ от КТП320до КТП364г. Строительство РП с понижающим тр-ром 10/6кВ по ул. Красильникова г.Бийск </t>
  </si>
  <si>
    <t>J_109</t>
  </si>
  <si>
    <t>Строительство КЛ-6 от РП № 11 яч. 27 (проектируемая)  до РП № 10 яч. 1  в г. Рубцовске</t>
  </si>
  <si>
    <t>J_96</t>
  </si>
  <si>
    <t>Строительство КЛ-6 от РП № 11 яч. 26 (проектируемая)  до РП № 10 яч. 23  в г. Рубцовск</t>
  </si>
  <si>
    <t>J_97</t>
  </si>
  <si>
    <t>Строительство КТП-160/6/0,4 по ул.Угольная, 194 с переключением абонентов ВЛ-0,4 кВ Ф-2 от ведомственной ТП-444 в г.Бийске</t>
  </si>
  <si>
    <t>J_100</t>
  </si>
  <si>
    <t>Строительство КТП 250 ( с демонтажем здания ТП 403) г.Бийск</t>
  </si>
  <si>
    <t>L_33</t>
  </si>
  <si>
    <t>Строительство КТП 400 ( с демонтажем здания ТП 92) г. Бийск</t>
  </si>
  <si>
    <t>L_34</t>
  </si>
  <si>
    <t>Строительство ВЛЗ-10 кВ Л-10-5 от ГКТП 10-5-129 до ТП 10-5-19 с совместным подвесом ВЛИ-0,4 кВ от ТП-10-5-19 ф. № 3 и стороительство ВЛИ-0,4 кВ от ГКТП 10-5-129 г. Камень-на-Оби</t>
  </si>
  <si>
    <t xml:space="preserve">L_08
</t>
  </si>
  <si>
    <t>Строительство ВЛЗ-10 кВ Л-31-13 от  оп. № 76(18) до оп. № 86 и строительство ВЛИ-0,4 кВ от ГКТП 31-13-141 г. Камень-на-Оби</t>
  </si>
  <si>
    <t>L_09</t>
  </si>
  <si>
    <t>Строительство резервного КЛ-10 кВ под ж/д (ст Плотинная), г. Камень-на-Оби</t>
  </si>
  <si>
    <t>L_19</t>
  </si>
  <si>
    <t>Монтаж охранно-пожарной сигнализации в административных и производственных зданиях филиалов АО "СК Алтайкрайэнерго"</t>
  </si>
  <si>
    <t>J_N05</t>
  </si>
  <si>
    <t>Монтаж видеонаблюдения</t>
  </si>
  <si>
    <t>Оргтехника и ПО</t>
  </si>
  <si>
    <t xml:space="preserve">Модернизация телекоммуникационной инфраструктуры филиалов с объединением IP телефонии в общую сеть </t>
  </si>
  <si>
    <t>1.6.</t>
  </si>
  <si>
    <t>К_01ДИТ</t>
  </si>
  <si>
    <t>J_ДИТ</t>
  </si>
  <si>
    <t>L_01ДИТ</t>
  </si>
  <si>
    <t>Приобретение ТС, спецтехники и дополнительного оборудования к ним</t>
  </si>
  <si>
    <t>J_УМиТ</t>
  </si>
  <si>
    <t>Приобретение объектов электросетевого хозяйства</t>
  </si>
  <si>
    <t>J_ОС</t>
  </si>
  <si>
    <t>Безвозмездная передача энергообъектов</t>
  </si>
  <si>
    <t>К_ОС</t>
  </si>
  <si>
    <t>Приборы измерительные и лабораторные</t>
  </si>
  <si>
    <t>J_ПТО</t>
  </si>
  <si>
    <t>**</t>
  </si>
  <si>
    <t>*</t>
  </si>
  <si>
    <t>Раздел 3. Источники финансирования инвестиционной программы</t>
  </si>
  <si>
    <t xml:space="preserve"> Акционерное общество  "Сетевая компания Алтайкрайэнерго"</t>
  </si>
  <si>
    <t>млн. рублей</t>
  </si>
  <si>
    <t>Источники финансирования инвестиционной программы всего (строка I + строка II), в том числе:</t>
  </si>
  <si>
    <t>полученная от реализации продукции и оказанных услуг по регулируемым ценам (тарифам):</t>
  </si>
  <si>
    <t>прибыль от продажи электрической энергии (мощности) по нерегулируемым ценам, всего в том числе:</t>
  </si>
  <si>
    <t>текущая амортизация, учтенная в ценах (тарифах) всего, в том числе:</t>
  </si>
  <si>
    <t>прочая текущая амортизация</t>
  </si>
  <si>
    <t>Прочие собственные средства всего, в том числе:</t>
  </si>
  <si>
    <t>средства от эмиссии акций</t>
  </si>
  <si>
    <t>1.4.2</t>
  </si>
  <si>
    <t>остаток собственных средств на начало года</t>
  </si>
  <si>
    <t>Привлеченные средства всего, в том числе:</t>
  </si>
  <si>
    <t>Бюджетное финансирование</t>
  </si>
  <si>
    <t>средства федерального бюджета</t>
  </si>
  <si>
    <t>в том числе средства федерального бюджета, недоиспользованные в прошлых периодах</t>
  </si>
  <si>
    <t>средства консолидированного бюджета субъекта Российской Федерации</t>
  </si>
  <si>
    <t>в том числе средства консолидированного бюджета субъекта Российской Федерации, недоиспользованные в прошлых периодах</t>
  </si>
  <si>
    <t xml:space="preserve">J_02_СТП </t>
  </si>
  <si>
    <t>Реконструкция РП-5 (монтаж ячейки ТСН-6/0,4 кВ)в г.Бийске, филиал Бийские МЭС</t>
  </si>
  <si>
    <t>Приложение  № 2</t>
  </si>
  <si>
    <t xml:space="preserve">Раздел 3. Цели реализации инвестиционных проектов сетевой организации </t>
  </si>
  <si>
    <t>Акционерное общество  «Сетевая компания Алтайкрайэнерго»</t>
  </si>
  <si>
    <t>Номер группы инвестиционных проектов</t>
  </si>
  <si>
    <t>Идентификатор инвестиционного проекта</t>
  </si>
  <si>
    <t>Цели реализации инвестиционных проектов и плановые (фактические) значения количественных показателей, характеризующие достижение таких целей</t>
  </si>
  <si>
    <t>Показатель замены силовых (авто-) трансформаторов (n Pз_тр )</t>
  </si>
  <si>
    <t>Показатель замены линий электропередачи (n з_лэп L )</t>
  </si>
  <si>
    <t>Показатель замены выключателей (nВз)</t>
  </si>
  <si>
    <t>Показатель замены устройств компенсации реактивной мощности (n Pз_укрм )</t>
  </si>
  <si>
    <t>Показатель оценки изменения доли полезного отпуска электрической энергии, который формируется посредством приборов учета электрической энергии, включенных в систему сбора и передачи данных (ПОдист)</t>
  </si>
  <si>
    <t>Показатель оценки изменения объема недоотпущенной электрической энергии (Пens )</t>
  </si>
  <si>
    <t>Показатель объема финансовых потребностей, необходимых для реализации мероприятий, направленных на выполнение предписаний органов исполнительной власти (Фоив )</t>
  </si>
  <si>
    <t>МВ×А</t>
  </si>
  <si>
    <t>Мвар</t>
  </si>
  <si>
    <t>км ЛЭП</t>
  </si>
  <si>
    <t>МВт</t>
  </si>
  <si>
    <t>Другое</t>
  </si>
  <si>
    <t>Другое (ед.)</t>
  </si>
  <si>
    <t xml:space="preserve"> План ввода основных средств</t>
  </si>
  <si>
    <t xml:space="preserve">    полное наименование субъекта электроэнергетики</t>
  </si>
  <si>
    <t>Раздел 1 . План принятия основных средств и нематериальных активов к бухгалтерскому учету</t>
  </si>
  <si>
    <t>I-IV</t>
  </si>
  <si>
    <t>км ВЛ
 1-цеп</t>
  </si>
  <si>
    <t>км ВЛ
 2-цеп</t>
  </si>
  <si>
    <t>км КЛ</t>
  </si>
  <si>
    <t>Приложение  № 8</t>
  </si>
  <si>
    <t>Приложение  № 7</t>
  </si>
  <si>
    <t>Приложение  № 6</t>
  </si>
  <si>
    <t>Приложение  № 4</t>
  </si>
  <si>
    <t>бюджетов субъектов Российской Федерации и муниципальных                                          образований</t>
  </si>
  <si>
    <t>Финансирование капитальных вложений в прогнозных ценах соответствующих лет, млн. рублей (с НДС)</t>
  </si>
  <si>
    <t>Освоение капитальных вложений в прогнозных ценах соответствующих лет, млн. рублей  (без НДС)</t>
  </si>
  <si>
    <t>Принятие основных средств и нематериальных активов к бухгалтерскому учету</t>
  </si>
  <si>
    <t>Постановка объектов электросетевого хозяйства под напряжение и (или) включение объектов капитального строительства для проведения пусконаладочных работ</t>
  </si>
  <si>
    <t>Ввод объектов инвестиционной деятельности (мощностей) в эксплуатацию</t>
  </si>
  <si>
    <t>3.1</t>
  </si>
  <si>
    <t>Реконструкция электрооборудования КРУ-10 кВ РП-23 35/10 кВ в г. Бийске</t>
  </si>
  <si>
    <t>Реконструкция ВЛ-10кВ в части замены анкерных опор в филиалах АО СК "Алтайкрайэнерго"</t>
  </si>
  <si>
    <t>Реконструкция ВЛ-0,4 кВ ф-1 и ф-2 от ЗТП-90-40-51 в г. Алейске</t>
  </si>
  <si>
    <t>Реконструкция ВЛ-0,4 кВ ф-1, ф-2 и ф-3 от ГКТП-11-15-8 в с. Усть-Чарышская Пристань</t>
  </si>
  <si>
    <t>Реконструкция ВЛ-0,4 кВ Ф-2 КТП -36-5-22 с.Бобровка</t>
  </si>
  <si>
    <t>Реконструкция ВЛ-0,4 кВ от КТП-21 в г. Новоалтайске</t>
  </si>
  <si>
    <t>Реконструкция ВЛ-10 кВ Л-11-6 от опоры 23 до опоры 28 и ВЛ-0,4 кВ ф-1 от опоры 2/2 до опоры 2/5 КТП-11-6-12 в с. Усть- Пристань</t>
  </si>
  <si>
    <t>Реконструкция участка ВЛ-10 кВ Л-33-15 (от оп. 7/19 до 7/42, от оп. 58Б до 79, от оп. 69 до  11/1) с.Смоленское</t>
  </si>
  <si>
    <t>Реконструкция участка ВЛ-10 кВ Л-33-15 (от оп. 17 до 6/5, от оп. 6/5 до 6/16, от оп. 6/5 до 50, от оп. 10/5 до 10/8) с.Смоленское</t>
  </si>
  <si>
    <t>Реконструкция ВЛ-0,4 кВ от КТП 17-7-14 с заменой КТП на  ГКТП 6/0,4кВ 160 кВа с. Курья</t>
  </si>
  <si>
    <t>Реконструкция ВЛ-0,4 кВ от КТП-36-9-18 в с. Рассказиха Первомайского района Алтайского края</t>
  </si>
  <si>
    <t>Реконструкция ВЛ-0,4 кВ Л-2 от КТП-121 в г. Новоалтайске</t>
  </si>
  <si>
    <t>Реконструкция ВЛ-0,4 кВ от КТП-19 в г. Новоалтайске</t>
  </si>
  <si>
    <t xml:space="preserve">Реконструкция ВЛ-0,4 кВ от ТП-104 ф. «Строителей», ф. «Кондратюка» в г. Рубцовске </t>
  </si>
  <si>
    <t>Реконструкция зданий стояночного бокса грузовых автомобилей (ЛИТ Д; Д1), ремонтной мастерской (ЛИТ Е; Е1), помещения холодного склада (ЛИТ Е1), помещения цеха по ремонту трансформаторов (ЛИТ Е), расположенных по адресу: Алтайский край, г. Бийск, пер. Телеграфный 65</t>
  </si>
  <si>
    <t>Строительство ВЛЗ-10 кВ, строительство СТП-10/0,4 (замена КТП-81-13-13), реконструкция ВЛ-0,4 ф-2 от КТП-81-13-13 в с. Топчиха</t>
  </si>
  <si>
    <t>Строительство 3 ВЛЗ-10кВ через реку Белокуриха,  Л-37-6, Л-37-20, Л-37-10 в г.Белокуриха</t>
  </si>
  <si>
    <t>Строительство ВЛ-0,4 кВ от проектируемой КТП-160/6/0,4 кВ по ул. Угольная, 194 с переподключением абонентов ВЛ-0,4 кВ ф-1 от ведомственной ТП-408 в г. Бийске</t>
  </si>
  <si>
    <t>Строительство ВЛ-6 кВ до дополнительной проектируемой КТП 6/0,4 кВ, расположенной в центре нагрузок по ул. Миронова в г. Горняке</t>
  </si>
  <si>
    <t xml:space="preserve">Строительство ВЛ-10 кВ Л-27-3 от опоры №1 до опоры №23  с. Угловское </t>
  </si>
  <si>
    <t>Строительство ГКТП-250/10/0,4 (замена КТП-9-5-15 и КТП-9-5-15а) в с. Усть-Калманка</t>
  </si>
  <si>
    <t>Строительство участка линии ВЛ-10 кВ 50-9  по ул. Советсткая, с. Староалейское</t>
  </si>
  <si>
    <t>Строительство 4 КЛ-6 кВ от ГПП АВЗ, яч. №3, яч.№10 до РП-1 г.Новоалтайск</t>
  </si>
  <si>
    <t>Строительство ВЛ-6 кВ от ТП-49 до ТП-45 на КЛ-6 кВ в г. Новоалтайске</t>
  </si>
  <si>
    <t>Строительство КЛ-10 кВ от ПС-29 «Новоалтайская», яч. №22, яч.№51 до РП-2 в г. Новоалтайске</t>
  </si>
  <si>
    <t>Строительство КЛ-10 кВ от РП-4, яч. №16 до ТП-166  в г. Новоалтайске</t>
  </si>
  <si>
    <t>Строительство КТП и ВЛИ-0,4 кВ для переключения потребителей НМЭС, запитанных от ведомственной КТП-28-4-13 в с. Косиха</t>
  </si>
  <si>
    <t>M_46</t>
  </si>
  <si>
    <t>М_72_ПТО</t>
  </si>
  <si>
    <t>M_01</t>
  </si>
  <si>
    <t>M_02</t>
  </si>
  <si>
    <t>M_08</t>
  </si>
  <si>
    <t>M_48</t>
  </si>
  <si>
    <t>M_53</t>
  </si>
  <si>
    <t>M_58</t>
  </si>
  <si>
    <t>M_59</t>
  </si>
  <si>
    <t>M_60</t>
  </si>
  <si>
    <t>M_62</t>
  </si>
  <si>
    <t>M_67</t>
  </si>
  <si>
    <t>M_68</t>
  </si>
  <si>
    <t>M_70</t>
  </si>
  <si>
    <t>M_36</t>
  </si>
  <si>
    <t>M_04</t>
  </si>
  <si>
    <t>M_05</t>
  </si>
  <si>
    <t>M_06</t>
  </si>
  <si>
    <t>M_07</t>
  </si>
  <si>
    <t>M_51</t>
  </si>
  <si>
    <t>M_28</t>
  </si>
  <si>
    <t>M_61</t>
  </si>
  <si>
    <t>M_63</t>
  </si>
  <si>
    <t>M_64</t>
  </si>
  <si>
    <t>M_65</t>
  </si>
  <si>
    <t>M_66</t>
  </si>
  <si>
    <t>M_69</t>
  </si>
  <si>
    <t>M_39</t>
  </si>
  <si>
    <t>в ценах, сложившихся ко времени составления сметной документации,                                                                            млн рублей (с НДС)</t>
  </si>
  <si>
    <t>5.1.1</t>
  </si>
  <si>
    <t>5.1.2</t>
  </si>
  <si>
    <t>5.1.3</t>
  </si>
  <si>
    <t>5.1.4</t>
  </si>
  <si>
    <t>5.1.5</t>
  </si>
  <si>
    <t>5.1.6</t>
  </si>
  <si>
    <t>5.1.7</t>
  </si>
  <si>
    <t>5.2.1</t>
  </si>
  <si>
    <t>5.2.2</t>
  </si>
  <si>
    <t>5.2.3</t>
  </si>
  <si>
    <t>5.2.4</t>
  </si>
  <si>
    <t>5.2.5</t>
  </si>
  <si>
    <t>5.2.6</t>
  </si>
  <si>
    <t>5.2.7</t>
  </si>
  <si>
    <t>11.1</t>
  </si>
  <si>
    <t>11.2</t>
  </si>
  <si>
    <t>11.3</t>
  </si>
  <si>
    <t>11.4</t>
  </si>
  <si>
    <t>11.5</t>
  </si>
  <si>
    <t>11.6</t>
  </si>
  <si>
    <t>11.7</t>
  </si>
  <si>
    <t>11.8</t>
  </si>
  <si>
    <t>11.9</t>
  </si>
  <si>
    <t>11.10</t>
  </si>
  <si>
    <t>14.1</t>
  </si>
  <si>
    <t>14.2</t>
  </si>
  <si>
    <t>Реконструкция РП-11 с заменой трансформатора 35/6 кВ на ТМ 2500кВА г. Бийск</t>
  </si>
  <si>
    <t>N_02</t>
  </si>
  <si>
    <t xml:space="preserve">Реконструкция РП-23 (установка ВВ-35 кВ) в г.Бийске </t>
  </si>
  <si>
    <t>N_164</t>
  </si>
  <si>
    <t>N_167</t>
  </si>
  <si>
    <t>Реконструкция КЛ-6 кВ от РП-6 до ТП-416 по пр. Рубцовскому и ул. Революционной г. Рубцовск</t>
  </si>
  <si>
    <t>I_79</t>
  </si>
  <si>
    <t>Реконструкция КЛ-6 кВ от ТП-197 до ТП-304 по пер. Спартаковскому и у. Сенной г. Рубцовск</t>
  </si>
  <si>
    <t>I_80</t>
  </si>
  <si>
    <t>Реконструкция КЛ-6 кВ от РП-1 до ТП-210 по пер. Бульварному г. Рубцовск</t>
  </si>
  <si>
    <t>I_83</t>
  </si>
  <si>
    <t>Реконструкция КЛ-6 кВ от ТП-130 до ТП-46 ул. Октябрьская, пр. Ленина, пер. Кривенко, г. Рубцовск</t>
  </si>
  <si>
    <t>I_84</t>
  </si>
  <si>
    <t>Реконструкция КЛ-6 кВ от ТП-115 до ТП-130 по ул. Октябрьской , пер. Джержинского г. Рубцовск</t>
  </si>
  <si>
    <t>I_85</t>
  </si>
  <si>
    <t>Реконструкция КЛ-6 кВ от РП-4 до ТП-83 по ул. Колыванская, ул. Светлова г. Рубцовск</t>
  </si>
  <si>
    <t>I_86</t>
  </si>
  <si>
    <t>Реконструкция КЛ-6 кВ от ТП-8 до ТП-317 по ул. Сельмашской г. Рубцовск</t>
  </si>
  <si>
    <t>I_87</t>
  </si>
  <si>
    <t>Реконструкция КЛ-6 кВ от РП-1 до ТП-328 по пер. Бульварному г. Рубцовск</t>
  </si>
  <si>
    <t>I_89</t>
  </si>
  <si>
    <t>Реконструкция КЛ-6 кВ от ТП-44 до ТП-111 по ул. Павлова, г. Рубцовск</t>
  </si>
  <si>
    <t>I_90</t>
  </si>
  <si>
    <t>Реконструкция КЛ-6 кВ от ПС-4 ф.2 до ТП-42 по ул. Пролетарской г. Рубцовск</t>
  </si>
  <si>
    <t>I_91</t>
  </si>
  <si>
    <t>Реконструкция КЛ-6 кВ от РП-15 до ТП-25 по рабочему тракту, ул. Брусилова, г. Рубцовск</t>
  </si>
  <si>
    <t>I_96</t>
  </si>
  <si>
    <t>Реконструкция ВЛ-6кВ от ТП-419 до ТП-283
на ВЛЗ-6кВ от оп. №4 до оп. №43,г.Бийск</t>
  </si>
  <si>
    <t>J_22</t>
  </si>
  <si>
    <t>Реконструкция ВЛЗ-10 кВ (вынос из огородов),строительство КТП-160/10/0,4, строительство ВЛИ-0,4 кВ до существующей ВЛ-0,4 кВ в с.Мамонтово, по. ул. Советская</t>
  </si>
  <si>
    <t>J_91</t>
  </si>
  <si>
    <t>Реконструкция ВЛЗ-10 кВ (вынос из огородов) от опоры № 85 Л-3-15 до опоры № 62 Л-3-4 с установкой линейного РЛНЛ для резервирования в с.Мамонтово, по. ул. Пушкинская</t>
  </si>
  <si>
    <t>J_92</t>
  </si>
  <si>
    <t>Реконструкция ВЛ-10 кВ Л-33-15 с выносом КТП-33-15-2 с территории частного ЗУ в с. Смоленское.</t>
  </si>
  <si>
    <t>N_05</t>
  </si>
  <si>
    <t>Реконструкция ВЛ-10 кВ Л-42-17 вынос с территории частного ЗУ в с. Петропавловское.</t>
  </si>
  <si>
    <t>N_06</t>
  </si>
  <si>
    <t>N_07</t>
  </si>
  <si>
    <t>Реконструкция ВЛ-0,4 кВ ф.-3 от ГКТП-37-8-8-29 в г. Белокуриха.</t>
  </si>
  <si>
    <t>N_08</t>
  </si>
  <si>
    <t xml:space="preserve">Реконструкция ВЛ-10 кВ Л-42-13 от опоры №75 до опоры №77 (переход через реку Ануй). </t>
  </si>
  <si>
    <t>N_09</t>
  </si>
  <si>
    <t>Реконструкция ВЛ-0,4 кВ ф.-2 от ТП-333 в г. Бийске</t>
  </si>
  <si>
    <t>N_11</t>
  </si>
  <si>
    <t>Реконструкция ВЛ-0,4кВ ф-2 от КТП-50-6-1 (вынос с территории ЗУ ИЖС) в с. Целинное</t>
  </si>
  <si>
    <t>N_12</t>
  </si>
  <si>
    <t>Реконструкция ВЛ-0,4кВ от КТП 46-8-4 с заменой КТП 10/0,4 кВ на ГКТП 10/0,4 кВ 160 кВА по ул. Ленина, ул. Театральная в с. Краснощеково.</t>
  </si>
  <si>
    <t>N_14</t>
  </si>
  <si>
    <t xml:space="preserve">Реконструкция ВЛ-0,4кВ ф.-1 от КТП 2-9-50 (с выносом из зоны ИЖС) по ул. Маяковского, Л. Толстого в г. Змеиногорске </t>
  </si>
  <si>
    <t>N_15</t>
  </si>
  <si>
    <t>Реконструкция ВЛ-0,4кВ от КТП 42-7-5 с заменой КТП на ГКТП 10/0,4кВ 160кВА по ул. Стрижкова, Осипенко, Ломоносова в с. Колывань.</t>
  </si>
  <si>
    <t>N_16</t>
  </si>
  <si>
    <t>Реконструкция ВЛ-0,4кВ от КТП 17-5-3 с заменой КТП 10/0,4 кВ 160 кВА на ГКТП 10/0,4кВ 160 кВА перенос её в центр нагрузок. Строительство питающей ВЛЗ-10 кВ до вновь установленной ГКТП в с. Курья</t>
  </si>
  <si>
    <t>N_17</t>
  </si>
  <si>
    <t>N_19</t>
  </si>
  <si>
    <t>Реконструкция ВЛ-10 кВ Л-54-7 в пролете опор №239-291 с отпайками на КТП 54-7-1, КТП 54-7-2, КТП 54-7-3, КТП 54-7-4, КТП 54-7-5 в с. Иня, Шелаболихинского района</t>
  </si>
  <si>
    <t>N_20</t>
  </si>
  <si>
    <t>Реконструкция ВЛ-0,4 кВ от КТП-110 в г.Камень-на-Оби.</t>
  </si>
  <si>
    <t>N_21</t>
  </si>
  <si>
    <t>Реконструкция ВЛ-10 кВ ЦРП ф.5 от опоры №3/2 до КТП-162 и КТП-158, ВЛ-0,4 кВ от КТП-158 в г.Камень-на-Оби.</t>
  </si>
  <si>
    <t>N_22</t>
  </si>
  <si>
    <t>N_23</t>
  </si>
  <si>
    <t>Реконструкция ВЛ-10 кВ Л-26-4 в пролете опор №№29-47 по ул. Чалова в с. Михайловское Михайловского района Алтайского края.</t>
  </si>
  <si>
    <t>N_24</t>
  </si>
  <si>
    <t>Реконструкция ВЛ-0,4кВ Ф-2 от ГКТП-1-12-2а по ул. Спортивная в с. Кулунда Кулундинского района Алтайского края.</t>
  </si>
  <si>
    <t>N_25</t>
  </si>
  <si>
    <t>Реконструкция ВЛ-10 кВ Л-1-15 с выносом КТП-1-15-37 с территории частного ЗУ. Реконструкция ВЛ-0,4 кВ от КТП-1-15-37 в с. Кулунда, Кулундинского района, Алтайского края.</t>
  </si>
  <si>
    <t>N_26</t>
  </si>
  <si>
    <t>Реконструкция ВЛ-0,4 кВ от КТП-6-42 в р.п.Тальменка.</t>
  </si>
  <si>
    <t>N_27</t>
  </si>
  <si>
    <t>Реконструкция ВЛ-0,4 кВ от КТП-2-84 в р.п.Тальменка.</t>
  </si>
  <si>
    <t>N_28</t>
  </si>
  <si>
    <t>Реконструкция ВЛ-0,4 кВ от КТП-6-44 в р.п.Тальменка.</t>
  </si>
  <si>
    <t>N_29</t>
  </si>
  <si>
    <t>Реконструкция ВЛ-0,4 кВ от КТП-36-9-13 в с.Рассказиха.</t>
  </si>
  <si>
    <t>N_30</t>
  </si>
  <si>
    <t>Реконструкция ВЛ-0,4 кВ от КТП-84-8-21 в с.Заводское.</t>
  </si>
  <si>
    <t>N_31</t>
  </si>
  <si>
    <t>Реконструкция ВЛ-10 кВ № 24-3 с переключением ВЛ-0,4 кВ от КТП-24-3-22 на КТП-24-3-31 с. Шипуново</t>
  </si>
  <si>
    <t>N_32</t>
  </si>
  <si>
    <t>Реконструкция ВЛ-0,4 кВ от ЗТП-171 ф. 1 Магистральная в г. Рубцовске.</t>
  </si>
  <si>
    <t>N_33</t>
  </si>
  <si>
    <t>Реконструкция ВЛ-0,4 кВ от ЗТП-228 ф.2 Путевая, ф.4 Железнодорожная в г. Рубцовске</t>
  </si>
  <si>
    <t>N_34</t>
  </si>
  <si>
    <t>Реконструкция ВЛ-0,4 кВ ф.-1, ф.-2, ф.-3 от ГКТП-321 в г. Рубцовске Алтайского края</t>
  </si>
  <si>
    <t>N_35</t>
  </si>
  <si>
    <t>Реконструкция ВЛ-10 кВ № 24-3 с переключением ВЛ-0,4 кВ от  КТП-24-3-16 на КТП-24-3-17 с.Шипуново</t>
  </si>
  <si>
    <t>N_36</t>
  </si>
  <si>
    <t>Реконструкция ВЛ-0,4 кВ от ф-3 от ТП-18-24-4 в с. Хабары</t>
  </si>
  <si>
    <t>N_37</t>
  </si>
  <si>
    <t>Реконструкция ВЛ-0,4 кВ ф-3, ф-5 от ТП-45 в г. Славгороде</t>
  </si>
  <si>
    <t>N_39</t>
  </si>
  <si>
    <t>Реконструкция ВЛ-0,4 кВ от от ТП-17 в г. Славгороде</t>
  </si>
  <si>
    <t>N_40</t>
  </si>
  <si>
    <t>Реконструкция ВЛ-0,4 кВ от ТП-6 ф-1, ф-2, ф-4 в г. Славгороде</t>
  </si>
  <si>
    <t>N_41</t>
  </si>
  <si>
    <t>Реконструкция ВЛ-0,4 кВ от ф-12 от ТП-18-19-6  в с. Хабары</t>
  </si>
  <si>
    <t>N_43</t>
  </si>
  <si>
    <t>Реконструкция ВЛ-10 кВ Л-2-47 оп. №8/5-8/9 с выносом ВЛ-10 кВ с территории ЦРБ в г. Славгороде</t>
  </si>
  <si>
    <t>N_44</t>
  </si>
  <si>
    <t>Реконструкция ВЛ-10 кВ Л-16-16 от ТП-16-16-17 до ГКТП-16-20-15 в с. Бурла</t>
  </si>
  <si>
    <t>N_45</t>
  </si>
  <si>
    <t>Реконструкция ВЛ-10 кВ Л-2-10 оп. №89-97 с выносом ВЛ-10 кВ в г. Славгороде</t>
  </si>
  <si>
    <t>N_46</t>
  </si>
  <si>
    <t>Реконструкция ВЛ-10 кВ Л-3-10 по ул. Привокзальная в р.п. Благовещенка Благовещенского района Алтайского края</t>
  </si>
  <si>
    <t>N_82</t>
  </si>
  <si>
    <t>Реконструкция ВЛ-10 кВ Л-3-23 и ВЛ-0,4 кВ от ЗТП-3-23-26, замена ЗТП-3-23-26 на ГКТП-10/0,4 кВ по ул. Космонавтов, ул. Победы в р.п. Благовещенка Благовещенского района Алтайского края</t>
  </si>
  <si>
    <t>N_83</t>
  </si>
  <si>
    <t>Реконструкция ВЛ-0,4 кВ Ф.1, ф.-2 от ГКТП-18-19-21 с установкой ГКТП-10/0,4 кВ. с. Хабары</t>
  </si>
  <si>
    <t>N_85</t>
  </si>
  <si>
    <t>Реконструкция ВЛ-0,4 кВ ф-3 от КТП-3-15-6а в с. Мамонтово</t>
  </si>
  <si>
    <t>N_88</t>
  </si>
  <si>
    <t>Реконструкция ВЛ-0,4 кВ ф-2 и ф-5 от опоры 3 до опоры 1/4 от ЗТП-3-4-23 в  с. Мамонтово</t>
  </si>
  <si>
    <t>N_89</t>
  </si>
  <si>
    <t>Реконструкция ВЛ-10 кВ и строительство ВЛ-10/0,4 кВ Л-3-4 в с. Мамонтово</t>
  </si>
  <si>
    <t>N_90</t>
  </si>
  <si>
    <t>Реконструкция ВЛ-0,4 кВ ф-1 от КТП-3-4-26 в с. Мамонтово</t>
  </si>
  <si>
    <t>N_91</t>
  </si>
  <si>
    <t>Реконструкция ВЛ-0,4 кВ ф-1 от КТП-3-4-29 в с. Мамонтово</t>
  </si>
  <si>
    <t>N_92</t>
  </si>
  <si>
    <t>Реконструкция ВЛ-0,4 кВ ф-1 от ГКТП-3-4-30 в с. Мамонтово</t>
  </si>
  <si>
    <t>N_93</t>
  </si>
  <si>
    <t>Реконструкция ВЛ-0,4 кВ Ф.-3 от КТП-37-8-8-60 в г. Белокуриха Алтайского края</t>
  </si>
  <si>
    <t>N_94</t>
  </si>
  <si>
    <t>Реконструкция ВЛ-0,4 кВ от КТП-17-1-4 в с. Шульгинка, Алтайский край</t>
  </si>
  <si>
    <t>N_95</t>
  </si>
  <si>
    <t xml:space="preserve"> Реконструкция ВЛ-0,4 кВ от КТП-34-4-10 в с. Алтайское, Алтайский край</t>
  </si>
  <si>
    <t>N_96</t>
  </si>
  <si>
    <t>Реконструкция ВЛ-0,4 кВ от КТП-45-9-29 в с. Солонешное, Алтайский край</t>
  </si>
  <si>
    <t>N_97</t>
  </si>
  <si>
    <t>Реконструкция ВЛ-0,4 кВ от КТП-89-7-29, замена
КТП-89-7-29 на СТП в с. Советское, Алтайский край</t>
  </si>
  <si>
    <t>N_98</t>
  </si>
  <si>
    <t>Реконструкция ВЛ-10 кВ Л-33-8 в с. Смоленское, Алтайский край</t>
  </si>
  <si>
    <t>N_99</t>
  </si>
  <si>
    <t>Реконструкция ВЛ-10 кВ Л-33-15 в с. Смоленское, Алтайский край</t>
  </si>
  <si>
    <t>N_100</t>
  </si>
  <si>
    <t>Реконструкция ВЛ-10 кВ Л-42-13 в с. Петропавловское, Алтайский край</t>
  </si>
  <si>
    <t>N_101</t>
  </si>
  <si>
    <t>Реконструкция ВЛ-0,4кВ ф-1, ф-2, ф-3 от ГКТП 1-1-20 (с выносом из зоны застройки) по ул. Ленина, Волкова в г. Змеиногорске Алтайского края</t>
  </si>
  <si>
    <t>N_102</t>
  </si>
  <si>
    <t>Реконструкция ВЛ-0,4кВ ф-2 от ЗТП 1-1-47 (с выносом из зоны застройки) по ул. Подгорная, Горняков в г. Змеиногорске Алтайского края</t>
  </si>
  <si>
    <t>N_103</t>
  </si>
  <si>
    <t>Реконструкция ВЛ-10 кВ Л-50-12 от оп. 5/4 до оп. №5/7, замена КТП-50-12-28 с ТМ-160 кВА на ГКТП-10/0,4 (вынос из зоны застройки) по ул. Колхозная в с. Староалейское</t>
  </si>
  <si>
    <t>N_104</t>
  </si>
  <si>
    <t>Реконструкция ВЛ-0,4 кВ ф.- 11 от ГКТП-3-23-13
р.п. Благовещенка Алтайского края</t>
  </si>
  <si>
    <t>N_106</t>
  </si>
  <si>
    <t>Реконструкция ВЛ-0,4кВ ф.-3, ф.-6 от ЗТП-1-12-2 с переключением части нагрузки на новую КТП-10/0,4 кВ по пер. Строительному в с. Кулунда Кулундинского района Алтайского края</t>
  </si>
  <si>
    <t>N_107</t>
  </si>
  <si>
    <t>Реконструкция ВЛ-0,4 кВ ф.-1 от КТП-11-5-91 для разделения фидера №1 на два фидера по ул. Ворошилова в с. Родино Родинского района Алтайского края</t>
  </si>
  <si>
    <t>N_108</t>
  </si>
  <si>
    <t>Реконструкция ВЛ-0,4 кВ ф.-2 от ГКТП-26-4-7 в с. Михайловское Михайловского района Алтайского края</t>
  </si>
  <si>
    <t>N_109</t>
  </si>
  <si>
    <t>Реконструкция ВЛ-0,4 кВ ф.-1 от ГКТП-11-5-23 для разделения фидера №1 на три фидера по ул. Ленина в с. Родино Родинского района Алтайского края</t>
  </si>
  <si>
    <t>N_110</t>
  </si>
  <si>
    <t>Реконструкция ВЛ-0,4 кВ от КТП-32-2-4 на ст. Озёрки, Тальменского района Алтайского края</t>
  </si>
  <si>
    <t>N_111</t>
  </si>
  <si>
    <t>Реконструкция ВЛ-0,4 кВ от КТП-2-64 в р.п. Тальменка, Тальменского района Алтайского края</t>
  </si>
  <si>
    <t>N_112</t>
  </si>
  <si>
    <t>N_113</t>
  </si>
  <si>
    <t>Реконструкция ВЛ-0,4 кВФ-5 и Ф-6 от КТП-27-3-15 в с. Угловское</t>
  </si>
  <si>
    <t>N_114</t>
  </si>
  <si>
    <t>Реконструкция ВЛ-0,4 кВ ф-3, 8, 11 от ЗТП-9 в
г. Славгороде Алтайского края</t>
  </si>
  <si>
    <t>N_115</t>
  </si>
  <si>
    <t xml:space="preserve">Реконструкция ВЛ-10 кВ Л-9-2, ВЛ-0,4 кВ, КТП-9-2-28, КТП-9-2-44 в с.Завьялово </t>
  </si>
  <si>
    <t>N_117</t>
  </si>
  <si>
    <t>Реконструкция ВЛ-0,4 кВ ф-1,2 от КТП-90-38-1 в г. Алейске</t>
  </si>
  <si>
    <t>N_122</t>
  </si>
  <si>
    <t>Реконструкция ВЛ-0,4 кВ ф-1,2,3 от КТП-88-13-63 в с. Калманка</t>
  </si>
  <si>
    <t>N_123</t>
  </si>
  <si>
    <t>Реконструкция ВЛ-0,4 кВ ф-1 и ф-2 от КТП-88-10-86 в с. Калманка</t>
  </si>
  <si>
    <t>N_124</t>
  </si>
  <si>
    <t>Реконструкция ВЛ-0,4 кВ ф-1 и ф-2 от КТП-88-13-6а в с. Калманка</t>
  </si>
  <si>
    <t>N_125</t>
  </si>
  <si>
    <t>Реконструкция ВЛ-0,4 кВ ф-2,3,4 от КТП-88-10-12 в с. Калманка</t>
  </si>
  <si>
    <t>N_126</t>
  </si>
  <si>
    <t>Реконструкция ВЛ-0,4 кВ ф-1 от ГКТП-88-10-11 в с. Калманка</t>
  </si>
  <si>
    <t>N_127</t>
  </si>
  <si>
    <t>Реконструкция ВЛ-0,4 кВ ф-1 от КТП-88-10-119 в с. Калманка</t>
  </si>
  <si>
    <t>N_128</t>
  </si>
  <si>
    <t>Реконструкция ВЛ-0,4 кВ ф-2 от ГКТП-60-12-10 в с. Ребриха</t>
  </si>
  <si>
    <t>N_129</t>
  </si>
  <si>
    <t>Реконструкция ВЛ-0,4 кВ ф-2 от КТП-7-1-1 в с. Романово</t>
  </si>
  <si>
    <t>N_130</t>
  </si>
  <si>
    <t>Реконструкция ВЛ-0,4 кВ ф-3 и ф-8 от КТП-7-15-5 в с. Романово</t>
  </si>
  <si>
    <t>N_131</t>
  </si>
  <si>
    <t>Реконструкция ВЛ-0,4 кВ ф-1 от КТП-7-1-46 в с. Романово</t>
  </si>
  <si>
    <t>N_132</t>
  </si>
  <si>
    <t>Реконструкция ВЛ-0,4 кВ ф-1 и ф-4 от ГКТП-11-6-24 в с. Усть-Пристань</t>
  </si>
  <si>
    <t>N_133</t>
  </si>
  <si>
    <t>Реконструкция ВЛ-0,4 кВ ф-2 от КТП-11-15-30 в с. Усть-Пристань</t>
  </si>
  <si>
    <t>N_134</t>
  </si>
  <si>
    <t>Реконструкция ВЛ-0,4 кВ ф-3 от КТП-52-11-17 в с. Чарышское</t>
  </si>
  <si>
    <t>N_135</t>
  </si>
  <si>
    <t>Реконструкция ВЛ-0,4 кВ ф-5 от ГКТП-52-6-6 в с. Чарышское</t>
  </si>
  <si>
    <t>N_136</t>
  </si>
  <si>
    <t>Реконструкция ВЛ-0,4 кВ ф-2 от ГКТП-81-9-38 в с. Топчиха</t>
  </si>
  <si>
    <t>N_137</t>
  </si>
  <si>
    <t>Реконструкция ВЛ-10 кВ: Л-46-15 от ПС-46 «Пригородная», яч. №15 в с. Боровиха Первомайского района Алтайского края</t>
  </si>
  <si>
    <t>N_138</t>
  </si>
  <si>
    <t>Реконструкции  ВЛ-0,4кВ от ГКТП 25-7-7 ф,Комсомольская, ВЛ-0,4кВ от КТП 25-7-8 ф,Кирова, ВЛ-0,4кВ от КТП 25-7-8 ф, (ГКТП-25-7-7 10/0,4; ГКТП-25-7-8 10/0,4; ВЛ-0,4кВ от ГКТП 25-7-7 ф,Комсомольская (Аптека)) с. Волчиха</t>
  </si>
  <si>
    <t>N_139</t>
  </si>
  <si>
    <t>Реконструкция ВЛ-0,4 кВ от КТП-24-3-11 ф.1 по ул. Пушкина с.Шипуново</t>
  </si>
  <si>
    <t>N_140</t>
  </si>
  <si>
    <t>Реконструкция ВЛ-0,4 кВ от КТП-24-3-20 в с. Шипуново</t>
  </si>
  <si>
    <t>N_142</t>
  </si>
  <si>
    <t>Реконструкция ВЛ-0,4 кВ от КТП-24-5-6 в с. Шипуново</t>
  </si>
  <si>
    <t>N_143</t>
  </si>
  <si>
    <t>Реконструкция ВЛ-0,4 кВФ-1 и Ф-3 от КТП-32-6-5 по ул. Пушкина в с. Новоегорьевское</t>
  </si>
  <si>
    <t>N_144</t>
  </si>
  <si>
    <t>Реконструкция ВЛ-0,4 кВ от КТП-25-2-12 ф. 1, ф. 2, ф. 3, ф. 4  в с. Волчиха</t>
  </si>
  <si>
    <t>N_145</t>
  </si>
  <si>
    <t>Реконструкция ВЛ-0,4 кВ от КТП-25-2-14 ф. 1, ф. 2, ф. 3, ф. 4 ,КТП-25-2-14 Волчиха</t>
  </si>
  <si>
    <t>N_146</t>
  </si>
  <si>
    <t>Реконструкция ВЛЗ-10 кВ Л-14-8 от опоры №1 до опоры №39 (с отпайками на ТП) с Новичиха</t>
  </si>
  <si>
    <t>N_147</t>
  </si>
  <si>
    <t>Реконструкция ВЛ-0,4 кВ от КТП-25-7-10, ВЛ-10кВ №25-7 от опоры № 87 до КТП - 25-7-10 в с. Волчиха</t>
  </si>
  <si>
    <t>N_148</t>
  </si>
  <si>
    <t>Реконструкции ВЛ-0,4кВ от ГКТП 25-7-6 ф1, Подборная, ВЛ-0,4кВ от ГКТП 25-7-6 ф2, Сибирская, КТП-25-7-6 10/0,4 с. Волчиха.</t>
  </si>
  <si>
    <t>N_149</t>
  </si>
  <si>
    <t>Реконструкция ВЛ-0,4 кВ от КТП-25-7-1 ф. 2  в с. Волчиха</t>
  </si>
  <si>
    <t>N_150</t>
  </si>
  <si>
    <t>Реконструкция ВЛ-0,4 кВ от ТП-102 ф. 1, ф. 6  и ТП-102 6/0,4 кВ в г. Рубцовске</t>
  </si>
  <si>
    <t>N_151</t>
  </si>
  <si>
    <t>Реконструкция ВЛ-10 кВ, КТП, ВЛ-0,4 кВ КТП-25-7-3 с.Волчиха</t>
  </si>
  <si>
    <t>N_152</t>
  </si>
  <si>
    <t>Реконструкция ВЛ-0,4 кВ ф.1 от  КТП-25-2-16 в с.Волчиха</t>
  </si>
  <si>
    <t>N_153</t>
  </si>
  <si>
    <t>Реконструкция ВЛ-0,4 кВ ф.-10 от ТП-71 в г. Бийске Алтайского края</t>
  </si>
  <si>
    <t>N_154</t>
  </si>
  <si>
    <t>N_77</t>
  </si>
  <si>
    <t>Реконструкция производственного здания Угловского УЭС с. Угловское, ул. Ленина. 124</t>
  </si>
  <si>
    <t>N_81</t>
  </si>
  <si>
    <t>Реконструкция здания ЗТП 1-7-35 г. Змеиногорск, ул. Мамонтова, 22а</t>
  </si>
  <si>
    <t>N_87</t>
  </si>
  <si>
    <t>Реконструкции здания производственной базы (Литер А), расположенного по адресу: г. Новоалтайск, ул. Григорьева, 11</t>
  </si>
  <si>
    <t>N_170</t>
  </si>
  <si>
    <t>Реконструкция ТП филиала "Змеиногорские МЭС"</t>
  </si>
  <si>
    <t>N_173</t>
  </si>
  <si>
    <t>Реконструкции здания, расположенного по адресу: Алтайский край, г.Камень-на-Оби, ул. Титова, 1</t>
  </si>
  <si>
    <t>N_193</t>
  </si>
  <si>
    <t>Строительство ВЛЗ-10 кВ Л-6-4 от оп №7 до КТП-6-4-2 до КТП 6-4-37, до КТП-6-14-13, до КТП-6-4-35 от оп №25/6 до оп №33 с совместным подвесом ВЛИ-0,4 кВ и реконструкция ВЛ-10 кВ Л-6-4 от оп. № 25/6 до КТП-6-4-14 в с. Тюменцево</t>
  </si>
  <si>
    <t>I_30</t>
  </si>
  <si>
    <t>Строительство КЛ-0,4 кВ от жилого дома Гражданский 30 до жилого дома Гражданский 28 в г.Рубцовск</t>
  </si>
  <si>
    <t>J_75</t>
  </si>
  <si>
    <t>Строительство КЛ-10 кВ от ПС №2 «Славгородская» до РП-2 Л-2-17 в г. Славгороде</t>
  </si>
  <si>
    <t>J_87</t>
  </si>
  <si>
    <t>Строительство КЛ-10 кВ от ТП-332 до оп.№ 113 в  г. Бийск</t>
  </si>
  <si>
    <t>J_99</t>
  </si>
  <si>
    <t>Строительство ВЛЗ-6 кВ от ТП-163 до ТП-151   в г. Рубцовск</t>
  </si>
  <si>
    <t>H_176</t>
  </si>
  <si>
    <t>Строительство ВЛ-10 кВ Л-9-5 от опоры №91, строительство ГКТП (мощность определить при проектировании) с. Красногорское</t>
  </si>
  <si>
    <t>N_04</t>
  </si>
  <si>
    <t>Строительство резервной КЛ-10 кВ от РУ-10 кВ РП-1 до опоры № 1 ВЛ-10 кВ Л-37-РП1-12 в г. Белокуриха</t>
  </si>
  <si>
    <t>N_10</t>
  </si>
  <si>
    <t>Строительство резерва ВЛ-10 кВ от оп. №1 Л-10-15 до оп. №1 Л-10-17 в с. В-Суетка</t>
  </si>
  <si>
    <t>N_38</t>
  </si>
  <si>
    <t>Строительство ВЛИ-0,4 кВ от оп. №2-11 ф-3 ТП-16-16-6 в с. Бурла</t>
  </si>
  <si>
    <t>N_42</t>
  </si>
  <si>
    <t xml:space="preserve">Строительство КЛ-0,4 кВ от РУ-0,4 кВ ф.-7 в ТП-42 до жилого дома по ул. Советская, д.52 в г. Бийске </t>
  </si>
  <si>
    <t>N_47</t>
  </si>
  <si>
    <t xml:space="preserve">Строительство КЛ-0,4 кВ от РУ-0,4 кВ ф.-12 в ТП-323 до жилого дома по ул. Мерлина, д.38 в г. Бийске </t>
  </si>
  <si>
    <t>N_48</t>
  </si>
  <si>
    <t xml:space="preserve">Строительство КЛ-0,4 кВ от РУ-0,4 кВ ф.-4 в ТП-534 до жилого дома по ул. Радищева, д.12 в г. Бийске </t>
  </si>
  <si>
    <t>N_49</t>
  </si>
  <si>
    <t xml:space="preserve">Строительство КЛ-0,4 кВ от РУ-0,4 кВ ф.-14 в ТП-323 до жилого дома по ул. Митрофанова, д.33 в г. Бийске </t>
  </si>
  <si>
    <t>N_50</t>
  </si>
  <si>
    <t>Строительство КЛ-0,4 кВ от РУ-0,4 кВ КТП-271 взамен КЛ от ВЛ-0,4 кВ от ТП-75 до ВРУ-0,4 кВ жилого дома по ул. Васильева, 3, г. Бийск</t>
  </si>
  <si>
    <t>N_51</t>
  </si>
  <si>
    <t>Строительство КЛ-0,4 кВ от РУ-0,4 кВ КТП-271 взамен КЛ от ВЛ-0,4 кВ от ТП-75 до ВРУ-0,4 кВ жилого дома по ул. Васильева, 1г. Бийск</t>
  </si>
  <si>
    <t>N_52</t>
  </si>
  <si>
    <t>Строительство КЛ-0,4 кВ ф.-6 от ТП-531 до ВРУ-0,4 кВ жилого дома по ул. Радищева 36г. Бийск</t>
  </si>
  <si>
    <t>N_53</t>
  </si>
  <si>
    <t>Строительство КЛ-0,4 кВ ф.-12 от ТП-311 до ВРУ-0,4 кВ жилого дома по ул. Репина, 14г. Бийск</t>
  </si>
  <si>
    <t>N_54</t>
  </si>
  <si>
    <t>Строительство КЛ-10 кВ от ТП-19 яч.№2 до ТП-92 яч.№2г. Бийск</t>
  </si>
  <si>
    <t>N_55</t>
  </si>
  <si>
    <t>N_56</t>
  </si>
  <si>
    <t>Строительство КЛ-10 кВ от опоры №9/19 до опоры №9/20 ВЛ-10 кВ Л-46-15 в п. Казачий</t>
  </si>
  <si>
    <t>N_58</t>
  </si>
  <si>
    <t>Строительство КЛ-0,4 кВ от жилого дома №102 до жилого дома №106 по ул. Краснознаменская в г. Рубцовске</t>
  </si>
  <si>
    <t>N_59</t>
  </si>
  <si>
    <t>Строительство КЛ-6 кВ от РП-10 до ТП-55 взамен существующей ул. Калинина, проспект Ленина в г. Рубцовске</t>
  </si>
  <si>
    <t>N_60</t>
  </si>
  <si>
    <t>Строительство резервной КЛ-0,4 кВ от ТП-37 до жилого дома мкр. 3 д. 5 в г. Славгороде</t>
  </si>
  <si>
    <t>N_61</t>
  </si>
  <si>
    <t>Строительство резервной КЛ-0,4 кВ от ТП-37 до жилого дома мкр. 3 д. 6 в г. Славгороде</t>
  </si>
  <si>
    <t>N_62</t>
  </si>
  <si>
    <t>Строительство резервной КЛ-0,4 кВ от ТП-37 до жилого дома мкр. 3 д. 7 в г. Славгороде</t>
  </si>
  <si>
    <t>N_63</t>
  </si>
  <si>
    <t>Строительство резервной КЛ-0,4 кВ от ТП-37 до жилого дома мкр. 3 д. 11 в г. Славгороде</t>
  </si>
  <si>
    <t>N_64</t>
  </si>
  <si>
    <t>Строительство резервной КЛ-0,4 кВ от ТП-38 до жилого дома мкр. 3 д. 13 в г. Славгороде</t>
  </si>
  <si>
    <t>N_65</t>
  </si>
  <si>
    <t>Строительство резервной КЛ-0,4 кВ от ТП-38 до жилого дома мкр. 3 д. 15 в г. Славгороде</t>
  </si>
  <si>
    <t>N_66</t>
  </si>
  <si>
    <t>Строительство резервной КЛ-0,4 кВ от ТП-39 до жилого дома мкр. 3 д. 17 в г. Славгороде</t>
  </si>
  <si>
    <t>N_67</t>
  </si>
  <si>
    <t>Строительство резервной КЛ-0,4 кВ от ТП-40 до жилого дома мкр. 3 д. 22 в г. Славгороде</t>
  </si>
  <si>
    <t>N_68</t>
  </si>
  <si>
    <t>Строительство резервной КЛ-0,4 кВ от ТП-40 до жилого дома мкр. 3 д. 25 в г. Славгороде</t>
  </si>
  <si>
    <t>N_69</t>
  </si>
  <si>
    <t>Строительство резервной КЛ-0,4 кВ от ТП-40 до жилого дома мкр. 3 д. 21 в г. Славгороде</t>
  </si>
  <si>
    <t>N_70</t>
  </si>
  <si>
    <t>Строительство 2х КЛ-10 кВ от РП-1 до РЯ -8 в г. Славгороде</t>
  </si>
  <si>
    <t>N_71</t>
  </si>
  <si>
    <t>Строительство СТП 10/0,4 100 кВА взамен существующей КТП 50-12-23 10/0,4 100 кВА, строительство участка ВЛИ-0,4 кВ от СТП 50-12-23 по ул. Мира в с. Староалейское.</t>
  </si>
  <si>
    <t>N_72</t>
  </si>
  <si>
    <t>Строительство СТП для переключения потребителей НМЭС, запитанных от бесхозной КТП-46-5-35 в с. Боровиха.</t>
  </si>
  <si>
    <t>N_73</t>
  </si>
  <si>
    <t>Строительство СТП для переключения потребителей НМЭС, запитанных от бесхозной КТП-28-4-29 в с. Косиха.</t>
  </si>
  <si>
    <t>N_74</t>
  </si>
  <si>
    <t>Строительство двухтрансформаторной подстанции с трансформаторами 2х250 кВА взамен существующей ГКТП-3-10-1 с трансформатором 250 кВА р.п. Благовещенка</t>
  </si>
  <si>
    <t>N_84</t>
  </si>
  <si>
    <t>Строительство ГКТП-10/0,4 кВ с трансформатором 250 кВА по ул. Кирова, 59а в с. Староалейское</t>
  </si>
  <si>
    <t>N_86</t>
  </si>
  <si>
    <t>Строительство КЛ-10 кВ Л-37-6, 37-10, 37-20, 37-16 в
г. Белокуриха, Алтайский край</t>
  </si>
  <si>
    <t>N_119</t>
  </si>
  <si>
    <t>Установка двух пунктов секционирования столбовых (реклоузеры вакуумные) на ВЛ-10 кВ Л-31-1 в г. Камень-на-Оби</t>
  </si>
  <si>
    <t>N_120</t>
  </si>
  <si>
    <t>Строительство КЛ-0,4 кВ от КТП-235 с переключением потребителей с ТП-76 на ГКТП-235 в г. Новоалтайске Алтайского края</t>
  </si>
  <si>
    <t>N_155</t>
  </si>
  <si>
    <t>Строительство резервной кабельной линии 0,4 кВ от ЗТП-97 до жилого дома по адресу: Алтайский край, г. Славгород, Военный городок д. 182</t>
  </si>
  <si>
    <t>N_156</t>
  </si>
  <si>
    <t>Строительство резервной кабельной линии 0,4 кВ от ЗТП-97 до жилого дома по адресу: Алтайский край, г. Славгород, Военный городок д. 184</t>
  </si>
  <si>
    <t>N_157</t>
  </si>
  <si>
    <t>Строительство резервной кабельной линии 0,4 кВ от ЗТП-97 до жилого дома по адресу: Алтайский край, г. Славгород, Военный городок д. 185</t>
  </si>
  <si>
    <t>N_158</t>
  </si>
  <si>
    <t>Строительство резервной кабельной линии 0,4 кВ от ЗТП-97 до жилого дома по адресу: Алтайский край, г. Славгород, Военный городок д. 187</t>
  </si>
  <si>
    <t>N_159</t>
  </si>
  <si>
    <t>Строительство резервной кабельной линии 0,4 кВ от ЗТП-97 до жилого дома по адресу: Алтайский край, г. Славгород, Военный городок д. 189</t>
  </si>
  <si>
    <t>N_160</t>
  </si>
  <si>
    <t>Строительство резервной кабельной линии 0,4 кВ от ЗТП-97 до жилого дома по адресу: Алтайский край, г. Славгород, Военный городок д. 200</t>
  </si>
  <si>
    <t>N_161</t>
  </si>
  <si>
    <t>Строительство ГКТП-250/10/0,4 (замена ЗТП-3-4-23) в с. Мамонтово</t>
  </si>
  <si>
    <t>N_162</t>
  </si>
  <si>
    <t>Строительство ГКТП-10/0,4 кВ, строительство ВЛЗ-10 кВ, реконструкция ВЛ-0,4 кВ от КТП-11-15-25 в с. Усть-Пристань</t>
  </si>
  <si>
    <t>N_163</t>
  </si>
  <si>
    <t>Строительство КТП-10/0,4 кВ с трансформатором 400 кВА (взамен ГКТП-59 250 кВА)  с переключением участка ВЛ-0,4 кВ ф.4 от ЗТП-23 по ул.Л.Толстого, 26-72 в г. Славгород</t>
  </si>
  <si>
    <t>N_168</t>
  </si>
  <si>
    <t>Строительство ГКТП-160/10/0,4 (замена ЗТП-11-15-14) в с. Усть-Пристань</t>
  </si>
  <si>
    <t>N_169</t>
  </si>
  <si>
    <t>Строительство КЛ-10 кВ от ТП-149 яч.№6 до ТП-413 яч.№8 в г.Бийске</t>
  </si>
  <si>
    <t>N_174</t>
  </si>
  <si>
    <t>Строительство КЛ-10 кВ от ТП-146 яч.№4 до ТП-148 яч.№1 в г.Бийске</t>
  </si>
  <si>
    <t>N_175</t>
  </si>
  <si>
    <t>Строительство КЛ-10 кВ от ТП-141 яч.№3 до ТП-44 яч.№3 в г.Бийске</t>
  </si>
  <si>
    <t>N_176</t>
  </si>
  <si>
    <t>Строительство КЛ-10 кВ от РП-9 яч.№19 до ТП-294 яч.№5 в г.Бийске</t>
  </si>
  <si>
    <t>N_178</t>
  </si>
  <si>
    <t>Строительство КЛ-10 кВ от РП-9 яч.№7 до ТП-45 яч.№2 в г.Бийске</t>
  </si>
  <si>
    <t>N_180</t>
  </si>
  <si>
    <t>Строительство КЛ-10 кВ от РП-4 яч.№24 до ТП-232 яч.№1 в г.Бийске</t>
  </si>
  <si>
    <t>N_181</t>
  </si>
  <si>
    <t>Строительство КЛ-10 кВ от КТП-122 яч.№6 до ТП-117 яч.№1 в г.Бийске</t>
  </si>
  <si>
    <t>N_182</t>
  </si>
  <si>
    <t>Строительство КЛ-6 кВ от ТП-323 яч.№2 до ТП-70 яч.№2 в г.Бийске</t>
  </si>
  <si>
    <t>N_183</t>
  </si>
  <si>
    <t>Строительство КЛ-6 кВ от ТП-129 яч.№4 до ТП-131 яч.№1 в г.Бийске</t>
  </si>
  <si>
    <t>N_184</t>
  </si>
  <si>
    <t>Строительство КЛ-6 кВ от РП-6 яч.№7 до ТП-244 яч.№1 в г.Бийске</t>
  </si>
  <si>
    <t>N_185</t>
  </si>
  <si>
    <t>Строительство КЛ-6 кВ от ПС "Сиблюкс" яч.№6 до ТП-257 яч.№4 в г.Бийске</t>
  </si>
  <si>
    <t>N_186</t>
  </si>
  <si>
    <t>Строительство КЛ-6 кВ от ПС "Новая" яч.№4 до РП-6 яч.№14 в г.Бийске</t>
  </si>
  <si>
    <t>N_187</t>
  </si>
  <si>
    <t>Строительство КЛ-6 кВ от ПС "Новая" яч.№31 до РП-1 яч.№28 в г.Бийске</t>
  </si>
  <si>
    <t>N_188</t>
  </si>
  <si>
    <t>Строительство КЛ-6 кВ от ПС "Новая" яч.№21 до ТП-261 яч.№5 в г.Бийске</t>
  </si>
  <si>
    <t>N_189</t>
  </si>
  <si>
    <t>Строительство КЛ-6 кВ от ПС "Новая" яч.№1 до ТП-16 яч.№2 в г.Бийске</t>
  </si>
  <si>
    <t>N_190</t>
  </si>
  <si>
    <t>Строительство КЛ-6 кВ от ГПП-7 яч.№2 до ТП-533 яч.№3 в г.Бийске</t>
  </si>
  <si>
    <t>N_191</t>
  </si>
  <si>
    <t>Строительство КЛ-10 кВ Л-37-7, КЛ-10 кВ Л-37-19 г. Белокуриха</t>
  </si>
  <si>
    <t>N_192</t>
  </si>
  <si>
    <t>Строительство ВЛ-10кВ Л-42-7, СТП-10/0,4-40кВА для переключения части ВЛ-0,4кВ ф.2 от КТП-42-7-1 по ул.Ленина в с.Колывань</t>
  </si>
  <si>
    <t>N_194</t>
  </si>
  <si>
    <t>Строительство производственного здания, расположенного по адресу: г. Новоалтайск, ул. Григорьева, 11</t>
  </si>
  <si>
    <t>N_171</t>
  </si>
  <si>
    <t>окт. 2017</t>
  </si>
  <si>
    <t>дек. 2019</t>
  </si>
  <si>
    <t>Итого 
(план)</t>
  </si>
  <si>
    <t>Строительство ВЛЗ-6 кВ от ТП-219 до  опоры № 47 ВЛ-6 кВ ТП-254 - ТП-318 г. Рубцовск</t>
  </si>
  <si>
    <t>J_70</t>
  </si>
  <si>
    <t>Строительство типового гаража в с.Шелаболиха, Краснощеково</t>
  </si>
  <si>
    <t>Год 2029</t>
  </si>
  <si>
    <t>Год 2025</t>
  </si>
  <si>
    <t>Год 2026</t>
  </si>
  <si>
    <t>Год 2027</t>
  </si>
  <si>
    <t>Год 2028</t>
  </si>
  <si>
    <t>3.3</t>
  </si>
  <si>
    <t>3.4</t>
  </si>
  <si>
    <t>3.5</t>
  </si>
  <si>
    <r>
      <t>Утвержденный план</t>
    </r>
    <r>
      <rPr>
        <vertAlign val="superscript"/>
        <sz val="12"/>
        <rFont val="Times New Roman"/>
        <family val="1"/>
        <charset val="204"/>
      </rPr>
      <t xml:space="preserve">  </t>
    </r>
    <r>
      <rPr>
        <sz val="12"/>
        <rFont val="Times New Roman"/>
        <family val="1"/>
        <charset val="204"/>
      </rPr>
      <t xml:space="preserve">
2025 года</t>
    </r>
  </si>
  <si>
    <r>
      <t>Утвержденный план</t>
    </r>
    <r>
      <rPr>
        <vertAlign val="superscript"/>
        <sz val="12"/>
        <rFont val="Times New Roman"/>
        <family val="1"/>
        <charset val="204"/>
      </rPr>
      <t xml:space="preserve">  </t>
    </r>
    <r>
      <rPr>
        <sz val="12"/>
        <rFont val="Times New Roman"/>
        <family val="1"/>
        <charset val="204"/>
      </rPr>
      <t xml:space="preserve">
2026 года</t>
    </r>
  </si>
  <si>
    <r>
      <t>Утвержденный план</t>
    </r>
    <r>
      <rPr>
        <vertAlign val="superscript"/>
        <sz val="12"/>
        <rFont val="Times New Roman"/>
        <family val="1"/>
        <charset val="204"/>
      </rPr>
      <t xml:space="preserve">  </t>
    </r>
    <r>
      <rPr>
        <sz val="12"/>
        <rFont val="Times New Roman"/>
        <family val="1"/>
        <charset val="204"/>
      </rPr>
      <t xml:space="preserve">
2027 года</t>
    </r>
  </si>
  <si>
    <r>
      <t>Утвержденный план</t>
    </r>
    <r>
      <rPr>
        <vertAlign val="superscript"/>
        <sz val="12"/>
        <rFont val="Times New Roman"/>
        <family val="1"/>
        <charset val="204"/>
      </rPr>
      <t xml:space="preserve">  </t>
    </r>
    <r>
      <rPr>
        <sz val="12"/>
        <rFont val="Times New Roman"/>
        <family val="1"/>
        <charset val="204"/>
      </rPr>
      <t xml:space="preserve">
2028 года</t>
    </r>
  </si>
  <si>
    <r>
      <t>Утвержденный план</t>
    </r>
    <r>
      <rPr>
        <vertAlign val="superscript"/>
        <sz val="12"/>
        <rFont val="Times New Roman"/>
        <family val="1"/>
        <charset val="204"/>
      </rPr>
      <t xml:space="preserve">  </t>
    </r>
    <r>
      <rPr>
        <sz val="12"/>
        <rFont val="Times New Roman"/>
        <family val="1"/>
        <charset val="204"/>
      </rPr>
      <t xml:space="preserve">
2029 года </t>
    </r>
    <r>
      <rPr>
        <vertAlign val="superscript"/>
        <sz val="12"/>
        <rFont val="Times New Roman"/>
        <family val="1"/>
        <charset val="204"/>
      </rPr>
      <t xml:space="preserve"> </t>
    </r>
  </si>
  <si>
    <t>11.11</t>
  </si>
  <si>
    <t>11.12</t>
  </si>
  <si>
    <t>11.13</t>
  </si>
  <si>
    <t>11.14</t>
  </si>
  <si>
    <t>11.15</t>
  </si>
  <si>
    <t>11.16</t>
  </si>
  <si>
    <t>11.17</t>
  </si>
  <si>
    <t>11.18</t>
  </si>
  <si>
    <t>11.19</t>
  </si>
  <si>
    <t>11.20</t>
  </si>
  <si>
    <t>11.21</t>
  </si>
  <si>
    <t>11.22</t>
  </si>
  <si>
    <t>11.23</t>
  </si>
  <si>
    <t>11.24</t>
  </si>
  <si>
    <t>11.25</t>
  </si>
  <si>
    <t xml:space="preserve">2029 год </t>
  </si>
  <si>
    <t>14.3</t>
  </si>
  <si>
    <t>14.4</t>
  </si>
  <si>
    <t>14.5</t>
  </si>
  <si>
    <t xml:space="preserve">2025 год </t>
  </si>
  <si>
    <t xml:space="preserve">2026 год </t>
  </si>
  <si>
    <t xml:space="preserve">2027 год </t>
  </si>
  <si>
    <t xml:space="preserve">2028 год </t>
  </si>
  <si>
    <t>5.3.1</t>
  </si>
  <si>
    <t>5.3.2</t>
  </si>
  <si>
    <t>5.3.3</t>
  </si>
  <si>
    <t>5.3.4</t>
  </si>
  <si>
    <t>5.3.5</t>
  </si>
  <si>
    <t>5.3.6</t>
  </si>
  <si>
    <t>5.3.7</t>
  </si>
  <si>
    <t>5.4.1</t>
  </si>
  <si>
    <t>5.4.2</t>
  </si>
  <si>
    <t>5.4.3</t>
  </si>
  <si>
    <t>5.4.4</t>
  </si>
  <si>
    <t>5.4.5</t>
  </si>
  <si>
    <t>5.4.6</t>
  </si>
  <si>
    <t>5.4.7</t>
  </si>
  <si>
    <t>5.5.1</t>
  </si>
  <si>
    <t>5.5.2</t>
  </si>
  <si>
    <t>5.5.3</t>
  </si>
  <si>
    <t>5.5.4</t>
  </si>
  <si>
    <t>5.5.5</t>
  </si>
  <si>
    <t>5.5.6</t>
  </si>
  <si>
    <t>5.5.7</t>
  </si>
  <si>
    <t>4.5.1</t>
  </si>
  <si>
    <t>4.5.2</t>
  </si>
  <si>
    <t>4.5.3</t>
  </si>
  <si>
    <t>4.5.4</t>
  </si>
  <si>
    <t>4.5.5</t>
  </si>
  <si>
    <t>4.5.6</t>
  </si>
  <si>
    <t xml:space="preserve">2029 Год </t>
  </si>
  <si>
    <t xml:space="preserve">2028 Год </t>
  </si>
  <si>
    <t xml:space="preserve">2027 Год </t>
  </si>
  <si>
    <t xml:space="preserve">2026 Год </t>
  </si>
  <si>
    <t xml:space="preserve">2025 Год </t>
  </si>
  <si>
    <t>производства и поставки электрической энергии и мощности</t>
  </si>
  <si>
    <t>производства и поставки тепловой энергии (мощности)</t>
  </si>
  <si>
    <t>1.1.1.4</t>
  </si>
  <si>
    <t>оказания услуг по передаче тепловой энергии, теплоносителя</t>
  </si>
  <si>
    <t>1.1.1.5</t>
  </si>
  <si>
    <t>от технологического присоединения, в том числе</t>
  </si>
  <si>
    <t>1.1.1.6</t>
  </si>
  <si>
    <t>реализации электрической энергии и мощности</t>
  </si>
  <si>
    <t>1.1.1.7</t>
  </si>
  <si>
    <t>реализации тепловой энергии (мощности)</t>
  </si>
  <si>
    <t>1.1.1.8</t>
  </si>
  <si>
    <t>оказания услуг по оперативно-диспетчерскому управлению в электроэнергетике всего, в том числе:</t>
  </si>
  <si>
    <t>производство и поставка электрической энергии и мощности</t>
  </si>
  <si>
    <t>производство и поставка тепловой энергии (мощности)</t>
  </si>
  <si>
    <t>1.2.1.3</t>
  </si>
  <si>
    <t>оказание услуг по передаче электрической энергии</t>
  </si>
  <si>
    <t>1.2.1.4</t>
  </si>
  <si>
    <t>оказание услуг по передаче тепловой энергии, теплоносителя</t>
  </si>
  <si>
    <t>1.2.1.5</t>
  </si>
  <si>
    <t>реализация электрической энергии и мощности</t>
  </si>
  <si>
    <t>1.2.1.6</t>
  </si>
  <si>
    <t>1.2.1.7</t>
  </si>
  <si>
    <t>оказание услуг по оперативно-диспетчерскому управлению в электроэнергетике всего, в том числе:</t>
  </si>
  <si>
    <t>Векселя</t>
  </si>
  <si>
    <t xml:space="preserve">O_01_СТП </t>
  </si>
  <si>
    <t xml:space="preserve">O_02_СТП </t>
  </si>
  <si>
    <t>Строительство КТП-6/0,4 кВ в разрез КЛ-6 кВ Л-РП-1-3, КЛ-6кВ от рассечки КЛ-6 кВ Л-РП-1-3</t>
  </si>
  <si>
    <t>N_01_СТП</t>
  </si>
  <si>
    <t>Строительство КЛ-0,4кВ от РУ-0,4кВ ф.-22, ф.-18  ТП-661, замена рубильников</t>
  </si>
  <si>
    <t>N_02_СТП</t>
  </si>
  <si>
    <t>Строительство КЛ-10кВ от опоры № 1 ВЛ-10кВ Л-32-11 и опоры № 1 ВЛ-10кВ Л-32-6; КТП-10/0,4 кВ</t>
  </si>
  <si>
    <t>N_06_СТП</t>
  </si>
  <si>
    <t xml:space="preserve">Строительство КЛ-10кВ от РУ-10 кВ КТП секция Т1 и Т2, КТП-10/0,4 кВ  </t>
  </si>
  <si>
    <t>N_07_СТП</t>
  </si>
  <si>
    <t>Строительство КЛ-10кВ от опоры № 2/1 ВЛ-10 кВ Л-32-3, КТП-10/0,4 кВ,  установка РЛНД на опоре № 2/1 ВЛ-10 кВ Л-32-3</t>
  </si>
  <si>
    <t>N_08_СТП</t>
  </si>
  <si>
    <t>Строительство РП-6 кВ в разрез КЛ-6 кВ от опоры № 1 Л-34-9 до КТП-271, КЛ-6 кВ от РУ- 6 кВ проектируемой РП-6 кВ</t>
  </si>
  <si>
    <t>N_10_СТП</t>
  </si>
  <si>
    <t>Строительство КЛ-0,4 кВ от РУ-0,4 кВ ф.-1 от ГКТП-345, в РУ-0,4 кВ ф.-1 ГКТП-345 установка автоматического выключателя</t>
  </si>
  <si>
    <t>N_12_СТП</t>
  </si>
  <si>
    <t>Строительство КЛ-10 кВ в разрез от КЛ-10 кВ Л-90-40-6 от РУ-10 кВ ЗТП-90-40-36 и строительство КЛ-10 кВ в разрез от КЛ-10 кВ Л-90-42 от РУ-10 кВ ЗТП-90-40-36; КТП-10/0,4 кВ</t>
  </si>
  <si>
    <t>N_15_СТП</t>
  </si>
  <si>
    <t>Строительство ЛЭП-10 кВ от опоры № 18/1 (13) ВЛ-10 кВ Л-33-15 и от опоры № 16/1 ВЛ-10 кВ Л-33-8 ; КТП-10/0,4 кВ</t>
  </si>
  <si>
    <t>N_16_СТП</t>
  </si>
  <si>
    <t>Строительство КЛ-10 кВ от опоры №2 ЛЭП-10 кВ Л-37-22-16 и строительство КЛ-10 кВ вот рассчечки КЛ-10 кВ от опоры №1 до опоры №1А Л37-6 ; КТП-10/0,4 кВ; строительство КЛ-0,4 кВ от РУ-0,4 кВ 1 и 2 секции шин проектируемой КТП-10/0,4 кВ</t>
  </si>
  <si>
    <t>N_17_СТП</t>
  </si>
  <si>
    <t xml:space="preserve"> Строительство ЛЭП-10 кВ от опоры №13/4 ВЛ-10 кВ Л-81-18; КТП-10/0,4 кВ</t>
  </si>
  <si>
    <t>О_03_СТП</t>
  </si>
  <si>
    <t>Строительство ЛЭП-10 кВ от опоры №11  ВЛ-10кВ Л-64-13 и от опоры №2  ВЛ-10кВ Л-64-10, КТП-10/0,4 кВ</t>
  </si>
  <si>
    <t>О_04_СТП</t>
  </si>
  <si>
    <t>О_05_СТП</t>
  </si>
  <si>
    <t>Реконструкция РУ-0,4 кВ ТП-88 ф.-2 замена рубильника и замена трансформаторов тока</t>
  </si>
  <si>
    <t>О_06_СТП</t>
  </si>
  <si>
    <t>О_07_СТП</t>
  </si>
  <si>
    <t>О_08_СТП</t>
  </si>
  <si>
    <t xml:space="preserve">Реконструкция РУ-10кВ ТП-12 монтаж камеры КСО </t>
  </si>
  <si>
    <t>О_09_СТП</t>
  </si>
  <si>
    <t xml:space="preserve">Реконструкция РУ-0,4 кВ ф.-17, 19 ТП-175 замена автоматических выключателей и трансформаторов тока                                          </t>
  </si>
  <si>
    <t>О_10_СТП</t>
  </si>
  <si>
    <t xml:space="preserve">Реконструкция в РУ-6 кВ РП-7 монтаж камеры КСО </t>
  </si>
  <si>
    <t>О_11_СТП</t>
  </si>
  <si>
    <t>Реконструкция ГКТП-32-6/11-14 в г.Белокуриха</t>
  </si>
  <si>
    <t>O_412_1</t>
  </si>
  <si>
    <t>Реконструкция ГКТП-32-6/11-9 в г.Белокуриха</t>
  </si>
  <si>
    <t>O_412_2</t>
  </si>
  <si>
    <t>Реконструкция РУ-10 кВ ТП-37-6/20-22 в г. Белокуриха</t>
  </si>
  <si>
    <t>O_50</t>
  </si>
  <si>
    <t>Реконструкция РП-2 РУ-10кВ по ул.Громова,10А в г. Змеиногорск</t>
  </si>
  <si>
    <t>O_54</t>
  </si>
  <si>
    <t xml:space="preserve">Реконструкция РУ-6 кВ ТП-174 г. Рубцовск </t>
  </si>
  <si>
    <t>O_96</t>
  </si>
  <si>
    <t xml:space="preserve"> Реконструкция РУ-6 кВ ТП-68 г. Рубцовск </t>
  </si>
  <si>
    <t>O_117</t>
  </si>
  <si>
    <t>Реконструкция РП-2 в г. Рубцовск</t>
  </si>
  <si>
    <t>O_184</t>
  </si>
  <si>
    <t>Реконструкция РУ-10 кВ ТП-37-7/19-17 в г. Белокуриха</t>
  </si>
  <si>
    <t>O_252</t>
  </si>
  <si>
    <t xml:space="preserve">Реконструкция ячеек РУ-6 кВ РП-10 2, 4 секции шин с заменой ячеек на КСО-202 г. Рубцовск </t>
  </si>
  <si>
    <t>O_391</t>
  </si>
  <si>
    <t>O_ПТО_ТП</t>
  </si>
  <si>
    <t>Модернизация КТП-28-4-30 со строительством КЛ-0,4 кВ для переключения детского сада от КТП-28-4-30 и демонтажем ТП-28-4-34 в с. Косиха</t>
  </si>
  <si>
    <t>O_104</t>
  </si>
  <si>
    <t>O_ПТО_Опоры</t>
  </si>
  <si>
    <t>Реконструкция ВЛ-10 кВ Л42-13 оп. № 136/4-163 (КТП42-13-8), строительство ВЛ-10/0,4кВ  по ул. Советская, Ленина в с. Петропавловское</t>
  </si>
  <si>
    <t xml:space="preserve">Н_30 </t>
  </si>
  <si>
    <t>Реконструкция ВЛ-0,4 кВ от ЗТП-15-7-12, реконструкция оборудования ЗТП-15-7-12 по ул. Миронова, г. Горняк</t>
  </si>
  <si>
    <t>J_32</t>
  </si>
  <si>
    <t xml:space="preserve">Реконструкция ВЛ-0,4 кВ от КТП-36-5-20 с выносом КТП-36-5-20 с территории зарегистрированного земельного участка в с. Бобровка Первомайского района </t>
  </si>
  <si>
    <t>Реконструкция ВЛ-0,4 кВ ф-1,2,4 от ГКТП-90-42-32 в г. Алейске</t>
  </si>
  <si>
    <t>O_01</t>
  </si>
  <si>
    <t>Реконструкция ВЛ-0,4 кВ ф-2,11,12 от ЗТП-90-35-33 в г. Алейске</t>
  </si>
  <si>
    <t>O_03</t>
  </si>
  <si>
    <t>Реконструкция ВЛ-10 кВ и реконструкция ВЛ-10/0,4 кВ Л-90-42 в г. Алейске</t>
  </si>
  <si>
    <t>O_04</t>
  </si>
  <si>
    <t>Реконструкция ВЛ-10 кВ Л-88-13 от опоры 47 до опоры 1/10, от опоры 48(2/9) до опоры 52(7), от опоры 62 до опоры 73 в с. Калманка</t>
  </si>
  <si>
    <t>O_05</t>
  </si>
  <si>
    <t>Реконструкция ВЛ-0,4 кВ ф-2,3 от ГКТП-88-13-1 в с. Калманка</t>
  </si>
  <si>
    <t>O_06</t>
  </si>
  <si>
    <t>Реконструкция ВЛ-0,4 кВ ф-1,2,3 от ГКТП-88-13-6 в с. Калманка</t>
  </si>
  <si>
    <t>O_07</t>
  </si>
  <si>
    <t>Реконструкция ВЛ-0,4 кВ ф-1,2,3 от КТП-88-13-7 в с. Калманка</t>
  </si>
  <si>
    <t>O_08</t>
  </si>
  <si>
    <t>Реконструкция ВЛ-0,4 кВ ф-1,2,3 от КТП-88-13-8 в с. Калманка</t>
  </si>
  <si>
    <t>O_09</t>
  </si>
  <si>
    <t>Реконструкция ВЛ-0,4 кВ ф-1,2 от КТП-88-10-96 в с. Калманка</t>
  </si>
  <si>
    <t>O_10</t>
  </si>
  <si>
    <t>Реконструкция ВЛ-0,4 кВ Ф-2 от КТП-42-13-16 в с. Петропавловское</t>
  </si>
  <si>
    <t>O_11</t>
  </si>
  <si>
    <t>Реконструкция ВЛ-0,4 кВ Ф-3 от КТП-33-8-12  в с. Смоленское</t>
  </si>
  <si>
    <t>O_12</t>
  </si>
  <si>
    <t>Реконструкция ВЛ-0,4 кВ Ф-1,2,3,4,5 от КТП-45-9-2  в с. Солонешное</t>
  </si>
  <si>
    <t>O_13</t>
  </si>
  <si>
    <t>Реконструкция с разделением ВЛ-0,4 кВ от КТП-89-7-17  в с. Советское</t>
  </si>
  <si>
    <t>O_14</t>
  </si>
  <si>
    <t>Реконструкция ВЛ-6 кВ от  КТП-206 до КТП-106 оп.93 до оп.45 с совместным подвесом ВЛ-0,4кВ от КТП-106 в г.Бийске</t>
  </si>
  <si>
    <t>O_15</t>
  </si>
  <si>
    <t>Реконструкция ВЛ-0,4кВ Ф-1 ТП-9 в г.Бийске</t>
  </si>
  <si>
    <t>O_16</t>
  </si>
  <si>
    <t>Реконструкция ВЛ-0,4кВ ф-1,2,3 от КТП-50-7-8 с.Целинное</t>
  </si>
  <si>
    <t>O_18</t>
  </si>
  <si>
    <t>Реконструкция ВЛ-0,4кВ от ТП-404 ф-2,4 г.Бийск</t>
  </si>
  <si>
    <t>O_19</t>
  </si>
  <si>
    <t>Реконструкция ВЛ-0,4кВ от ТП-333 ф-3 г.Бийск</t>
  </si>
  <si>
    <t>O_20</t>
  </si>
  <si>
    <t>Реконструкция ВЛ-0,4кВ от ТП-384 ф-2 г.Бийск</t>
  </si>
  <si>
    <t>O_21</t>
  </si>
  <si>
    <t xml:space="preserve">Реконструкция ВЛ-0,4кВ ф-1, ф-2 от КТП 17-7-5 (с выносом из зоны застройки), по ул. Советская, пер. Целинный, пер. Строительный, ул. Красноармейская в с. Курья </t>
  </si>
  <si>
    <t>O_24</t>
  </si>
  <si>
    <t>Реконструкция ВЛ-10кВ Л-46-19 от оп. 78 до оп. №4/4, совместно с ВЛ-0,4 кВ от КТП-46-19-9 ф-1 от оп. № 1/1 до оп. №1/8 и с ВЛ-0,4 кВ от КТП-46-19-8 ф-3 от оп.1 до оп. №14 по ул. Пушкина в с. Краснощеково</t>
  </si>
  <si>
    <t>O_25</t>
  </si>
  <si>
    <t xml:space="preserve">Реконструкция ВЛ-0,4кВ ф-1, ф-2, ф-3 от КТП 46-19-15  (вынос ВЛ-0,4кВ из зоны застройки) с заменой КТП-46-19-15 с ТМ-100кВА на ГКТП по ул. Ленина, пер. Театральный в с. Краснощеково </t>
  </si>
  <si>
    <t>O_26</t>
  </si>
  <si>
    <t xml:space="preserve">Реконструкция ВЛ-0,4кВ ф-1, ф-2, ф-3 от КТП 17-7-9 (с выносом из зоны застройки) по ул. Центральная в с. Курья </t>
  </si>
  <si>
    <t>O_27</t>
  </si>
  <si>
    <t xml:space="preserve">Реконструкция ВЛ-0,4кВ ф-1, ф-2, ф-3 от КТП 42-7-3 (с выносом из зоны застройки), по ул. Ленина, К. Маркса, 1-я Парижская, Подгорная, пер. Советский, Коммунальный в с. Колывань </t>
  </si>
  <si>
    <t>O_28</t>
  </si>
  <si>
    <t xml:space="preserve">Реконструкция ВЛ-0,4кВ ф-1, ф-3 от КТП 42-7-4 (с выносом из зоны застройки) по ул. 1-я Чапаева, 2-я Чапаева в с. Колывань </t>
  </si>
  <si>
    <t>O_29</t>
  </si>
  <si>
    <t xml:space="preserve">Реконструкция ВЛ-0,4кВ ф-1, ф-2, ф-3 от КТП 17-7-6 (с выносом из зоны застройки) по ул. Советская, Юбилейная, Молодежная в с. Курья </t>
  </si>
  <si>
    <t>O_30</t>
  </si>
  <si>
    <t xml:space="preserve">Реконструкция ВЛ-0,4кВ ф-1, ф-2, ф-3 от ГКТП 15-30-45 с выносом ВЛ-0,4кВ из зоны застройки, с заменой ГКТП-15-30-45 с ТМ-250кВА на ГКТП по ул. Дорожная, ул. Фестивальная в г. Горняке </t>
  </si>
  <si>
    <t>O_31</t>
  </si>
  <si>
    <t xml:space="preserve">Реконструкция ВЛ-0,4кВ ф-1, ф-2, ф-3 от КТП 46-19-14 с выносом ВЛ-0,4кВ из зоны застройки, с заменой КТП-46-19-14 с ТМ-160кВА на ГКТП по ул. Ленина, ул. Молодежная, ул. Совхозная в с. Краснощеково </t>
  </si>
  <si>
    <t>O_32</t>
  </si>
  <si>
    <t>Реконструкция ВЛ-10 кВ Л-1-12 и ВЛ-0,4 кВ от ГКТП-1-12-34 по ул. Лермонтова, ул. Комсомольская в  с. Кулунда</t>
  </si>
  <si>
    <t>O_34</t>
  </si>
  <si>
    <t xml:space="preserve">Реконструкция ВЛ 0,4 Ф-2 от ГКТП-3-10-4 по ул. Колядо в р.п. Благовещенка </t>
  </si>
  <si>
    <t>O_35</t>
  </si>
  <si>
    <t xml:space="preserve">Реконструкция ВЛ 0,4 от КТП-26-11-5 с заменой КТП-10/0,4 на ГКТП-26-11-5 с трансформатором ТМг-250 по ул. Красноармейская в с. Михайловское </t>
  </si>
  <si>
    <t>O_36</t>
  </si>
  <si>
    <t xml:space="preserve">Реконструкция ВЛ 0,4 Ф-1 от ЗТП-1-12-31 по ул. Линейная в с. Кулунда </t>
  </si>
  <si>
    <t>O_37</t>
  </si>
  <si>
    <t>Реконструкция ВЛ-0,4кВ ф-2 от ГКТП-9-17-23 с выносом ВЛ-0,4 кВ ф.-2 с территорий приусадебных участков и подключению к  ВЛ-0,4кВ ф-2 от ЗТП-9-17-36 по ул. Степная, пер. Колхозный в с. Завьялово</t>
  </si>
  <si>
    <t>O_38</t>
  </si>
  <si>
    <t>Реконструкция ВЛ-0,4 кВ от ТП-9-17-45, ф.2 в пролете опор №2-№8 по ул. Cтроительная в с.Завьялово</t>
  </si>
  <si>
    <t>O_39</t>
  </si>
  <si>
    <t xml:space="preserve">Реконструкция ВЛ 0,4 Ф-11 от ГКТП-3-23-13 с выносом с территорий приусадебных участков от оп.№1 до оп.№20 по ул. Колядо в р.п. Благовещенка  </t>
  </si>
  <si>
    <t>O_40</t>
  </si>
  <si>
    <t xml:space="preserve">Реконструкция ВЛ-0,4 кВ от КТП-36-13-7 в п. Лесной </t>
  </si>
  <si>
    <t>O_41</t>
  </si>
  <si>
    <t>Реконструкция ВЛ-0,4 кВ Ф-3 от КТП 14-8-8 с переносом нагрузки на КТП 14-8-23 в с. Новичиха</t>
  </si>
  <si>
    <t>O_59</t>
  </si>
  <si>
    <t xml:space="preserve">Реконструкция ВЛ-0,4 кВ ф.-4 от КТП-27-3-5, ф.-2 в с. Угловское </t>
  </si>
  <si>
    <t>O_61</t>
  </si>
  <si>
    <t>Реконструкция ВЛ-0,4 кВ , Ф-2, Ф-5 от КТП-25-2-10 в с. Волчиха</t>
  </si>
  <si>
    <t>O_62</t>
  </si>
  <si>
    <t>Реконструкция ВЛ 10 кВ Л 24-3, ВЛ 0,4 кВ Ф2 от КТП 24-3-30, КТП 24-3-5, КТП 24-3-12 в с.Шипуново</t>
  </si>
  <si>
    <t>O_64</t>
  </si>
  <si>
    <t>Реконструкция ВЛ 0,4 кВ ф3 от КТП 24-4-19 в с. Шипуново</t>
  </si>
  <si>
    <t>O_65</t>
  </si>
  <si>
    <t>Реконструкция ВЛ-0,4 кВ ф-1 от ЗТП-18-24-1 в с. Хабары</t>
  </si>
  <si>
    <t>O_66</t>
  </si>
  <si>
    <t>Реконструкция ВЛ-10 кВ Л-2-47 оп. 30-49 в г. Славгороде</t>
  </si>
  <si>
    <t>O_67</t>
  </si>
  <si>
    <t>Реконструкция ВЛ-0,4 кВ от ГКТП-90 в г. Славгороде</t>
  </si>
  <si>
    <t>O_68</t>
  </si>
  <si>
    <t>Реконструкция ВЛ-0,4 кВ ф-4 от ЗТП-16-20-9 в с. Бурла</t>
  </si>
  <si>
    <t>O_71</t>
  </si>
  <si>
    <t>Реконструкция ВЛ-0,4 кВ ф-2 от ГКТП-82 в г. Славгороде</t>
  </si>
  <si>
    <t>O_72</t>
  </si>
  <si>
    <t>Реконструкция ВЛ-0,4 кВ ф-6 от ЗТП-2 в г. Славгороде</t>
  </si>
  <si>
    <t>O_73</t>
  </si>
  <si>
    <t>Реконструкция ВЛ-10 кВ Л-2-10 оп. 12/5-12/22 в г. Славгороде</t>
  </si>
  <si>
    <t>O_74</t>
  </si>
  <si>
    <t>Реконструкция ВЛ-0,4 кВ ф-5, 7 от ЗТП-34 в г. Славгороде</t>
  </si>
  <si>
    <t>O_75</t>
  </si>
  <si>
    <t>Реконструкция ВЛ-0,4 кВ ф-2, 3, 4 от ЗТП-83 в г. Славгороде.</t>
  </si>
  <si>
    <t>O_76</t>
  </si>
  <si>
    <t>Реконструкция ВЛ-0,4 кВ от ЗТП-93 в г. Славгороде</t>
  </si>
  <si>
    <t>O_77</t>
  </si>
  <si>
    <t>Реконструкция ВЛ-0,4 кВ ф-1,2 от КТП-10-17-4 в с. Верх-Суетка</t>
  </si>
  <si>
    <t>O_83</t>
  </si>
  <si>
    <t>Реконструкция ВЛ 0,4 кВ Ф№1,2 от КТП-32-6-10 в с.Новоегорьевское</t>
  </si>
  <si>
    <t>O_93</t>
  </si>
  <si>
    <t>Реконструкция ВЛ-0,4 кВ от КТП-39-20-8 с выносом КТП-39-20-8 с территории зарегистрированных ЗУ в с. Налобиха</t>
  </si>
  <si>
    <t>O_100</t>
  </si>
  <si>
    <t>Реконструкция ВЛ-0,4 кВ от КТП-28-18-24 в с. Косиха</t>
  </si>
  <si>
    <t>O_101</t>
  </si>
  <si>
    <t>Реконструкция ВЛ-0,4 кВ от КТП-28-18-7 с установкой дополнительной КТП для уменьшения протяжённости Л-2 и строительством ВЛЗ-10 кВ для подключения дополнительной КТП в с. Косиха</t>
  </si>
  <si>
    <t>O_102</t>
  </si>
  <si>
    <t>Реконструкция ВЛ-0,4 кВ от КТП-2-1-1 в с. Троицкое</t>
  </si>
  <si>
    <t>O_103</t>
  </si>
  <si>
    <t>Реконструкция ВЛ 0,4 кВ ф1 от КТП 23-7-47 в с. Поспелиха</t>
  </si>
  <si>
    <t>O_108</t>
  </si>
  <si>
    <t>Реконструкция ВЛ-0,4 кВ Ф-4 от КТП-45-9-21 в с. Солонешное</t>
  </si>
  <si>
    <t>O_109</t>
  </si>
  <si>
    <t>Реконструкция ВЛ-10 кВ от опоры № 141 до КТП-9-5-18, КТП-9-5-18, ВЛ-0,4кВ от КТП-9-5-18 расположенная по адресу: Алтайский край, Красногорский район, с. Красногорское, ул. Солнечная поляна, 2</t>
  </si>
  <si>
    <t>O_110</t>
  </si>
  <si>
    <t>Реконструкция ВЛ-0,4 кВ от КТП-54-7-3 ф. -1,2,3, с. Иня, Шелаболихинского района</t>
  </si>
  <si>
    <t>O_111</t>
  </si>
  <si>
    <t>Реконструкция ВЛ 10 кВ Л-23-7 с отпайками от оп 7/13-7/40 в с.Поспелиха</t>
  </si>
  <si>
    <t>O_113</t>
  </si>
  <si>
    <t xml:space="preserve">Реконструкция ВЛ 0,4 кВ ф2 от КТП 24-3-17  в с. Шипуново </t>
  </si>
  <si>
    <t>O_114</t>
  </si>
  <si>
    <t>Реконструкция ВЛ-0,4 кВ Ф-2 от КТП-34-6-13 в с. Алтайское</t>
  </si>
  <si>
    <t>O_119</t>
  </si>
  <si>
    <t>Реконструкция ВЛ-10 кВ Л-34-6 в пролете опор № 1 -1/9 в с. Алтайское</t>
  </si>
  <si>
    <t>O_121</t>
  </si>
  <si>
    <t>Реконструкция ВЛ-10 кВ Л-40-7 в пролетах №№8/1-8/7, 137-143, 10/2-10/17 в с. Быстрый Исток</t>
  </si>
  <si>
    <t>O_123</t>
  </si>
  <si>
    <t>Реконструкция ВЛ-0,4 кВ Ф-2 от КТП-33-8-12 в с. Смоленское</t>
  </si>
  <si>
    <t>O_124</t>
  </si>
  <si>
    <t>Реконструкция ВЛ-10 кВ Л-89-7 в пролете опор № 33 (7п) - 41(13) в с. Советское</t>
  </si>
  <si>
    <t>O_125</t>
  </si>
  <si>
    <t>Реконструкция ВЛ-0,4 кВ Ф-2,3,4 от КТП-17-1-3 в с. Шульгинка. Строительство КТП-17-1-3 на КТП-6/0,4 кВ 400 кВА в с. Шульгинка</t>
  </si>
  <si>
    <t>O_128</t>
  </si>
  <si>
    <t>Реконструкция ВЛ-0,4кВ от ТП-38 ф-2 г.Бийск</t>
  </si>
  <si>
    <t>O_130</t>
  </si>
  <si>
    <t xml:space="preserve">Реконструкция ВЛ-0,4кВ от ТП-284 ф-8,9 с установкой КТП в г.Бийск </t>
  </si>
  <si>
    <t>O_133</t>
  </si>
  <si>
    <t>Реконструкция ВЛ-0,4кВ от ТП-55 ф-3 г.Бийск</t>
  </si>
  <si>
    <t>O_134</t>
  </si>
  <si>
    <t>Реконструкция ВЛ-0,4кВ от ТП-118 ф-6 г.Бийск</t>
  </si>
  <si>
    <t>O_136</t>
  </si>
  <si>
    <t>Реконструкция ВЛ-0,4кВ от ТП-328 ф-5,8 г.Бийск</t>
  </si>
  <si>
    <t>O_137</t>
  </si>
  <si>
    <t>Реконструкция ВЛ-0,4 кВ от ГКТП-31-12-37 в г.Камень-на-Оби</t>
  </si>
  <si>
    <t>O_140</t>
  </si>
  <si>
    <t>Реконструкция ВЛ-0,4 кВ от КТП-25-14-18 ф-1,2,3, с.Крутиха</t>
  </si>
  <si>
    <t>O_141</t>
  </si>
  <si>
    <t>Реконструкция ВЛ-10кВ Л-5-20 и ВЛ-0,4кВ от КТП-5-20-3, замена КТП-5-20-3 на ГКТП-10/0,4 кВ с трансформатором ТМг-160кВА по ул. Заозёрная, ул. Алтайская в  с. Ключи</t>
  </si>
  <si>
    <t>O_142</t>
  </si>
  <si>
    <t xml:space="preserve">Реконструкция ВЛ-10 кВ Л-26-4 и , замена КТП-26-4-7 на ГКТП-10/0,4 кВ с ТМг-250кВА по ул. Центральная, пр. Центральный, Чкалова, Пионерская, Сибревкома в с.Михайловское </t>
  </si>
  <si>
    <t>O_143</t>
  </si>
  <si>
    <t>Реконструкция ВЛ-10 кВ Л-26-5 оп.51(2/1)-81 по ул. Чкалова в с. Михайловское</t>
  </si>
  <si>
    <t>O_144</t>
  </si>
  <si>
    <t xml:space="preserve">Реконструкция ВЛ 0,4 Ф-1, Ф-2 от ЗТП-1-12-4 по ул. Первомайская, пер. Строителей в с. Кулунда </t>
  </si>
  <si>
    <t>O_145</t>
  </si>
  <si>
    <t>O_146</t>
  </si>
  <si>
    <t xml:space="preserve">Реконструкция ВЛ-10 кВ Л-9-2 и ВЛ-0,4 кВ от КТП-9-2-29, замена КТП-9-2-29 на ГКТП-10/0,4 кВ по ул. Коммунаров в с Завьялово </t>
  </si>
  <si>
    <t>O_147</t>
  </si>
  <si>
    <t>Реконструкция ВЛ-0,4 кВ от КТП-2-1-3 в с. Троицкое</t>
  </si>
  <si>
    <t>O_148</t>
  </si>
  <si>
    <t>Реконструкция ВЛ-0,4 кВ от КТП-2-1-9 в с. Троицкое</t>
  </si>
  <si>
    <t>O_149</t>
  </si>
  <si>
    <t>Реконструкция ВЛ-0,4 кВ от КТП-85-7-20 с переносом КТП в центр нагрузок в с. Загайново (Боровлянский УЭС)</t>
  </si>
  <si>
    <t>O_150</t>
  </si>
  <si>
    <t>Реконструкция ВЛ-0,4 кВ от КТП-86-2-1 с переносом КТП в центр нагрузок и демонтажем незадействованных участков ВЛ-0,4 кВ в с. Многоозерное</t>
  </si>
  <si>
    <t>O_151</t>
  </si>
  <si>
    <t>Реконструкция участка ВЛ-10 кВ от опоры №5/1 до опоры №5/7, в части замены участка ВЛ-10 кВ на КЛ-10 кВ в р.п. Тальменка</t>
  </si>
  <si>
    <t>O_152</t>
  </si>
  <si>
    <t>Реконструкция ВЛ-10 кВ: Л-2 на участке опор №№1-21 в части замены ветхих опор и выноса с зарегистрированных земельных участков в р.п. Тальменка</t>
  </si>
  <si>
    <t>O_153</t>
  </si>
  <si>
    <t>Реконструкция ВЛ-0,4 кВ от КТП-46-5-19 в с. Боровиха</t>
  </si>
  <si>
    <t>O_154</t>
  </si>
  <si>
    <t>Реконструкция ВЛ-0,4 кВ от КТП-46-5-5 в с. Боровиха</t>
  </si>
  <si>
    <t>O_155</t>
  </si>
  <si>
    <t>Реконструкция ВЛ-0,4 кВ от КТП-84-8-21 в с. Заводское</t>
  </si>
  <si>
    <t>O_156</t>
  </si>
  <si>
    <t>Реконструкция ВЛ-10 кВ Л-32-6  оп.№ 70П-89 в с. Новоегорьевское</t>
  </si>
  <si>
    <t>O_157</t>
  </si>
  <si>
    <t>Реконструкция ВЛ -10 кВ Л 14-8  от опоры 69 по 94 в с.Новичиха</t>
  </si>
  <si>
    <t>O_158</t>
  </si>
  <si>
    <t xml:space="preserve">Реконструкция ВЛ-0,4 кВ ТП-171 Ф-1 (Магистральная ) в г.Рубцовск </t>
  </si>
  <si>
    <t>O_159</t>
  </si>
  <si>
    <t>Реконструкция ВЛ- 0,4 кВ Ф-4 от КТП-23-7-4 в с.Поспелиха</t>
  </si>
  <si>
    <t>O_162</t>
  </si>
  <si>
    <t>Реконструкция ВЛ- 0,4 кВ Ф-1 от КТП-23-38-18 в с.Поспелиха</t>
  </si>
  <si>
    <t>O_163</t>
  </si>
  <si>
    <t>Реконструкция ВЛ-0,4 кВ Ф-2, Ф-4, Ф-6, Ф-8 от ТП-228 в г. Рубцовск</t>
  </si>
  <si>
    <t>O_164</t>
  </si>
  <si>
    <t>Реконструкция ВЛ-0,4 кВ ф-1 от ЗТП-18-19-20 в с. Хабары</t>
  </si>
  <si>
    <t>O_165</t>
  </si>
  <si>
    <t>Реконструкция ВЛ-0,4 кВ ф-2, ф-3 от ГКТП-16-20-23 в с. Бурла</t>
  </si>
  <si>
    <t>O_166</t>
  </si>
  <si>
    <t>Реконструкция ВЛ-10 кВ Л-2-32 от оп. 1 до оп. 39 в г. Славгороде</t>
  </si>
  <si>
    <t>O_167</t>
  </si>
  <si>
    <t>Реконструкция ВЛ-0,4 кВ ф-1 от ЗТП-18-19-3 в с. Хабары</t>
  </si>
  <si>
    <t>O_179</t>
  </si>
  <si>
    <t>Реконструкция ВЛ-0,4 кВ ф-6 от ЗТП-60-12-53 в с. Ребриха</t>
  </si>
  <si>
    <t>O_186</t>
  </si>
  <si>
    <t>Реконструкция ВЛ-0,4 кВ ф-1 от КТП-7-1-21 в с. Романово</t>
  </si>
  <si>
    <t>O_187</t>
  </si>
  <si>
    <t>Реконструкция ВЛ-10 кВ Л-34-4 от ПС 34 до опоры №10а в с. Алтайское</t>
  </si>
  <si>
    <t>O_188</t>
  </si>
  <si>
    <t>Реконструкция ВЛ-10 кВ Л-34-5 от ПС 34 до ул. Советская в с. Алтайское</t>
  </si>
  <si>
    <t>O_189</t>
  </si>
  <si>
    <t>Реконструкция ВЛ-0,4 кВ Ф-3 от КТП-45-9-9 в с. Солонешное</t>
  </si>
  <si>
    <t>O_193</t>
  </si>
  <si>
    <t>Реконструкция ВЛ-0,4кВ от ТП-85 ф-2,ф-15 г.Бийск</t>
  </si>
  <si>
    <t>O_196</t>
  </si>
  <si>
    <t>Реконструкция ВЛ-0,4кВ от ТП-115 ф-4 г.Бийск</t>
  </si>
  <si>
    <t>O_197</t>
  </si>
  <si>
    <t>Реконструкция ВЛ-0,4кВ от ТП-314 ф-3,4 г.Бийск</t>
  </si>
  <si>
    <t>O_198</t>
  </si>
  <si>
    <t>Реконструкция ВЛ-0,4кВ от ТП-36 ф-6 г.Бийск</t>
  </si>
  <si>
    <t>O_201</t>
  </si>
  <si>
    <t>Реконструкция ВЛ-10 кВ Л-10-38, ВЛ-0,4 кВ от ТП-10-38-131 ф-3,4, строительство ВЛ-10 кВ Л-10-7 от оп. № 41(1) до ТП 10-38-131 с совместным подвесом ВЛ-0,4 кВ ф.-1 от ТП 10-7-6 и совмесным подвесом ВЛ-0,4 кВ ф.-4 от ТП 10-38-131, реконструкция оборудования ТП 10-38-131 выполнить проходной, заход в ТП предусмотреть КЛ-10 кВ в г.Камень-на-Оби</t>
  </si>
  <si>
    <t>O_204</t>
  </si>
  <si>
    <t>Реконструкция ВЛ-0,4 кВ от ТП-10-33-150 ф-1,2,3, г.Камень-на-Оби</t>
  </si>
  <si>
    <t>O_205</t>
  </si>
  <si>
    <t xml:space="preserve">Реконструкция ВЛ-10 кВ Л-26-5 от оп.№15 до оп.№ 40 по ул. Западная, ул. Перагова в с. Михайловское </t>
  </si>
  <si>
    <t>O_207</t>
  </si>
  <si>
    <t xml:space="preserve">Реконструкция ВЛ 0,4 Ф-2 от ЗТП-26-5-5 по ул. Красноармейская в с. Михайловское </t>
  </si>
  <si>
    <t>O_209</t>
  </si>
  <si>
    <t xml:space="preserve">Реконструкция ВЛ 0,4 Ф-3 от ГКТП-1-15-5  по ул. Первомайская в с. Кулунда </t>
  </si>
  <si>
    <t>O_211</t>
  </si>
  <si>
    <t xml:space="preserve">Реконструкция ВЛ 0,4 Ф-4 от ГКТП-1-15-5 по ул. Первомайская в с. Кулунда </t>
  </si>
  <si>
    <t>O_212</t>
  </si>
  <si>
    <t xml:space="preserve">Реконструкция ВЛ-10 кВ Л-26-6 оп.2-9 по ул. Горького в с. Михайловское </t>
  </si>
  <si>
    <t>O_213</t>
  </si>
  <si>
    <t xml:space="preserve">Реконструкция ВЛ 0,4 Ф-1 от ГКТП-3-10-11 по ул. В.Колесниковой в р.п. Благовещенка </t>
  </si>
  <si>
    <t>O_215</t>
  </si>
  <si>
    <t>Реконструкция ВЛ-0,4 кВ от КТП-46-15-40 в с. Боровиха</t>
  </si>
  <si>
    <t>O_216</t>
  </si>
  <si>
    <t>Реконструкция ВЛ-0,4 кВ от КТП-46-5-16 и КТП-46-5-3 со строительством ВЛЗ-10/0,4 кВ для выноса КТП-46-5-16 с территории зарегистрированного земельного участка в с. Боровиха</t>
  </si>
  <si>
    <t>O_217</t>
  </si>
  <si>
    <t>Реконструкция ВЛ-0,4 кВ от КТП-46 в г. Новоалтайске</t>
  </si>
  <si>
    <t>O_218</t>
  </si>
  <si>
    <t>Реконструкция ВЛ-10 кВ: Л-46-11 от оп. №36 до оп. №91 в г. Новоалтайске</t>
  </si>
  <si>
    <t>O_219</t>
  </si>
  <si>
    <t>Реконструкция ВЛ-0,4 кВ от КТП-46-5-7 в с. Боровиха</t>
  </si>
  <si>
    <t>O_220</t>
  </si>
  <si>
    <t>Реконструкция участка ВЛ-10 кВ от опоры №70 до опоры №130 в с. Чеканиха</t>
  </si>
  <si>
    <t>O_221</t>
  </si>
  <si>
    <t>Реконструкция ВЛ-0,4 кВ: Л-2, Л-5 от КТП-4-4 в р.п. Тальменка</t>
  </si>
  <si>
    <t>O_222</t>
  </si>
  <si>
    <t xml:space="preserve">Реконструкция ВЛ 0,4 кВ Ф-1 от КТП 14-8-18 в с. Новичиха </t>
  </si>
  <si>
    <t>O_223</t>
  </si>
  <si>
    <t>Реконструкция ВЛ-0,4 кВ ТП-321 Ф-1, Ф-5 в г.Рубцовск</t>
  </si>
  <si>
    <t>O_225</t>
  </si>
  <si>
    <t xml:space="preserve">Реконструкция ВЛ 0,4 кВ ф1 от КТП 24-3-17 в с. Шипуново </t>
  </si>
  <si>
    <t>O_227</t>
  </si>
  <si>
    <t>Реконструкция ВЛ 0,4 кВ Ф-1 от КТП 25-2-1 в с. Волчиха</t>
  </si>
  <si>
    <t>O_229</t>
  </si>
  <si>
    <t>Реконструкция ВЛ-0,4 кВ ф-9 от ЗТП-29 в г. Славгороде</t>
  </si>
  <si>
    <t>O_231</t>
  </si>
  <si>
    <t>Реконструкция ВЛ-0,4 кВ от ГКТП-58 в г. Славгороде</t>
  </si>
  <si>
    <t>O_232</t>
  </si>
  <si>
    <t>Реконструкция ВЛ-0,4 кВ от ГКТП-65 в г. Славгороде</t>
  </si>
  <si>
    <t>O_233</t>
  </si>
  <si>
    <t>Реконструкция ВЛ-0,4 кВ от ЗТП-28 в г. Славгороде</t>
  </si>
  <si>
    <t>O_235</t>
  </si>
  <si>
    <t>Реконструкция ВЛ-0,4 кВ от ЗТП-7 в г. Славгороде</t>
  </si>
  <si>
    <t>O_236</t>
  </si>
  <si>
    <t>Реконструкция ВЛ-0,4 кВ от ЗТП-3 в г. Славгороде</t>
  </si>
  <si>
    <t>O_237</t>
  </si>
  <si>
    <t>Реконструкция ВЛ-0,4 кВ ф-3 от ГКТП-7-1-3 с переключением части фидера на ВЛ-0,4 кВ ф-1 от КТП-7-1-21 в с. Романово</t>
  </si>
  <si>
    <t>O_268</t>
  </si>
  <si>
    <t>Реконструкция ВЛ-0,4 кВ Ф-4 от КТП-34-6-8 в с. Алтайское</t>
  </si>
  <si>
    <t>O_269</t>
  </si>
  <si>
    <t>Реконструкция ВЛ-0,4 кВ Ф-1 от КТП-37-8-8-36 в г. Белокуриха</t>
  </si>
  <si>
    <t>O_270</t>
  </si>
  <si>
    <t>Реконструкция ВЛ-0,4 кВ от КТП-33-15-2 на установленную СТП-160 кВА в с. Смоленское</t>
  </si>
  <si>
    <t>O_271</t>
  </si>
  <si>
    <t xml:space="preserve">Реконструкция ВЛ-10кВ Л-50-12 с выносом участка ВЛ от оп. 1/32 до оп. 1/52 и КТП-50-12-22 с ТМ-160кВА из поймы реки Алей, реконструкция ВЛ-0,4кВ от КТП-50-12-22 с заменой КТП на ГКТП с установкой дополнительной ГКТП по ул. Колхозная, ул. 1го Мая в с. Староалейское </t>
  </si>
  <si>
    <t>O_280</t>
  </si>
  <si>
    <t xml:space="preserve">Реконструкция ВЛ-10кВ Л-50-12 от оп. 8/1 до ГКТП 50-12-10, замена КТП-50-12-6 с ТМ-100 кВА на ГКТП-10/0,4, реконструкция ВЛ-0,4кВ Ф-1 от КТП-50-12-6, реконструкция ВЛ-0,4кВ Ф-1, Ф-2, Ф-3, Ф-4, Ф-5 от ГКТП-50-12-10 по ул. Тракторная, ул. Молодежная в с. Староалейское </t>
  </si>
  <si>
    <t>O_281</t>
  </si>
  <si>
    <t xml:space="preserve">Реконструкция ВЛ-0,4кВ ф-1, ф-2 от КТП 1-7-8 с заменой КТП-1-7-8 с ТМ-100кВА на ГКТП по ул. Стрижкова, ул. 250 лет Змеиногорску в г. Змеиногорске </t>
  </si>
  <si>
    <t>O_282</t>
  </si>
  <si>
    <t xml:space="preserve">Реконструкция ВЛ-0,4кВ ф-1, ф-2, ф-3, ф-4, ф-5 от ГКТП 15-7-29  по ул. Победы, ул. Ленинградская, ул. Октябрьская в г. Горняке </t>
  </si>
  <si>
    <t>O_283</t>
  </si>
  <si>
    <t>Реконструкция ВЛ-0,4 кВ от КТП-31-12-151 ф-1,2,3,  г.Камень-на-Оби</t>
  </si>
  <si>
    <t>O_284</t>
  </si>
  <si>
    <t>Реконструкция ВЛ-0,4 кВ от ЗТП-10-26-22 с совместным подвесом ВЛ-10 кВ Л-10-26 от опоры №130 (1) до опоры №118 (3/3) в г. Камень-на-Оби</t>
  </si>
  <si>
    <t>O_285</t>
  </si>
  <si>
    <t>Реконструкция ВЛ-0,4 кВ от КТП-31-1-29 ф-1,2,3,  г.Камень-на-Оби</t>
  </si>
  <si>
    <t>O_287</t>
  </si>
  <si>
    <t xml:space="preserve">Реконструкция ВЛ-10 кВ Л-1-29 от оп.1 до оп. 10  с выносом ВЛ-10 кВ Л-1-29 с территории частного ЗУ по ул. Космонавтов, ул. Рассветная в с. Кулунда </t>
  </si>
  <si>
    <t>O_289</t>
  </si>
  <si>
    <t xml:space="preserve">Реконструкция ВЛ-10 кВ Л-1-31 от оп.1 до оп. 10  с выносом ВЛ-10 кВ Л-1-31 с территории частного ЗУ по ул. Космонавтов, ул. Рассветнаяв с. Кулунда </t>
  </si>
  <si>
    <t>O_290</t>
  </si>
  <si>
    <t xml:space="preserve">Реконструкция ВЛ-10 кВ Л-1-12 от оп.44 до оп. 76(9)  с совместным подвесом ВЛ-0,4кВ от ГКТП-1-12-94 Ф-1, ВЛ-0,4кВ от ГКТП-1-12-7 Ф-1/Ф-5, ВЛ-0,4кВ от ГКТП-1-12-6 Ф-4 по ул. Юго-Западная, ул. Кирова в с.Кулунда </t>
  </si>
  <si>
    <t>O_291</t>
  </si>
  <si>
    <t xml:space="preserve">Реконструкция ВЛ-10 кВ Л-26-5 и ВЛ-0,4 кВ от КТП-26-5-12, КТП-26-5-14, КТП-26-5-15 с заменой КТП-26-5-12 на ГКТП-10/0,4-160кВА, КТП-26-5-14 на ГКТП-10/0,4-160кВА, КТП-26-5-15 на ГКТП-10/0,4-100кВА по ул. Островского, ул. Степная, ул Мира в с. Михайловское </t>
  </si>
  <si>
    <t>O_292</t>
  </si>
  <si>
    <t xml:space="preserve">Реконструкция  ВЛ-0,4 кВ от КТП-26-5-26 с заменой КТП-26-5-26 на ГКТП-10/0,4-160кВА по ул. Советская, ул. 30-лет Целины в с. Михайловское </t>
  </si>
  <si>
    <t>O_293</t>
  </si>
  <si>
    <t xml:space="preserve">Реконструкция ВЛ 0,4 кВ Ф-1, Ф-2, Ф-3 от КТП-27-3-10 в с.Угловское </t>
  </si>
  <si>
    <t>O_298</t>
  </si>
  <si>
    <t>Реконструкция ВЛ-0,4 кВ ф1 от КТП 24-3-9 в с. Шипуново</t>
  </si>
  <si>
    <t>O_299</t>
  </si>
  <si>
    <t xml:space="preserve">Реконструкция ВЛ 0,4 кВ ф.1 от КТП 24-3-15 в с. Шипуново </t>
  </si>
  <si>
    <t>O_301</t>
  </si>
  <si>
    <t>Реконструкция ВЛ-0,4 кВ ТП-418 Ф-10 (Маркса) в г.Рубцовск</t>
  </si>
  <si>
    <t>O_302</t>
  </si>
  <si>
    <t>Реконструкция ВЛ-0,4 кВ Ф-1 от КТП-25-2-8 в с. Волчиха</t>
  </si>
  <si>
    <t>O_303</t>
  </si>
  <si>
    <t xml:space="preserve">Реконструкция ВЛ-0,4 кВ Ф.-3 от КТП-27-3-40 (от опоры 2/2 до 3/1П) в с. Угловское </t>
  </si>
  <si>
    <t>O_315</t>
  </si>
  <si>
    <t>Реконструкция ВЛ-0,4 кВ от КТП-31-13-45 ф-1,2,3 в г.Камень-на-Оби</t>
  </si>
  <si>
    <t>O_336</t>
  </si>
  <si>
    <t>Реконструкция ВЛ-0,4 кВ от ГКТП-31-13-32 ф-1,2 в г.Камень-на-Оби</t>
  </si>
  <si>
    <t>O_337</t>
  </si>
  <si>
    <t xml:space="preserve">Реконструкция  ВЛ-0,4 кВ от КТП-9-17-41 с заменой КТП-9-17-41 на ГКТП-10/0,4-160кВА по ул. Советска, ул. Комсомольская в с.Завьялово </t>
  </si>
  <si>
    <t>O_340</t>
  </si>
  <si>
    <t>Реконструкция ВЛ-0,4 кВ ф-1 от КТП-7-1-12 в с. Романово</t>
  </si>
  <si>
    <t>O_342</t>
  </si>
  <si>
    <t>Реконструкция ВЛ-10 кВ Л-3-4 от опоры 1 до опоры 21 с выносом КТП-3-4-16 в с. Мамонтово</t>
  </si>
  <si>
    <t>O_344</t>
  </si>
  <si>
    <t>Реконструкция ВЛ-0,4 кВ ф-1 от КТП-11-15-16 в с. Усть-Пристань</t>
  </si>
  <si>
    <t>O_345</t>
  </si>
  <si>
    <t>Реконструкция ВЛ-0,4 кВ ф-2,3 от ГКТП-11-15-18 в с. Усть-Пристань</t>
  </si>
  <si>
    <t>O_346</t>
  </si>
  <si>
    <t>Реконструкция ВЛ-0,4 кВ ф-2 от КТП-11-15-19 в с. Усть-Пристань</t>
  </si>
  <si>
    <t>O_347</t>
  </si>
  <si>
    <t>Реконструкция ВЛ-0,4 кВ ф-1,2 от КТП-11-15-29 в с. Усть-Пристань</t>
  </si>
  <si>
    <t>O_348</t>
  </si>
  <si>
    <t>Реконструкция ВЛ-10 кВ Л-60-14 от опоры 21 до опоры 33 с. Ребриха</t>
  </si>
  <si>
    <t>O_349</t>
  </si>
  <si>
    <t>Реконструкция ВЛ-0,4 кВ ф-3 от КТП-81-9-20 в с. Топчиха</t>
  </si>
  <si>
    <t>O_350</t>
  </si>
  <si>
    <t>Реконструкция ВЛ-10 кВ и реконструкция ВЛ-10/0,4 кВ Л-11-15 в с. Усть-Пристань</t>
  </si>
  <si>
    <t>O_351</t>
  </si>
  <si>
    <t>Реконструкция ВЛ-10 кВ Л-34-6 в с. Алтайское</t>
  </si>
  <si>
    <t>O_352</t>
  </si>
  <si>
    <t>Реконструкция ВЛ-0,4 кВ от КТП-34-6-9 в с. Алтайское</t>
  </si>
  <si>
    <t>O_353</t>
  </si>
  <si>
    <t>Реконструкция ВЛ-0,4 кВ Ф-2 от КТП-37-8-8-32 в г. Белокуриха</t>
  </si>
  <si>
    <t>O_355</t>
  </si>
  <si>
    <t>Реконструкция ВЛ-0,4 кВ от КТП-37-8-8-29 с переключением на КТП-37-РП1-12-39 в г. Белокуриха</t>
  </si>
  <si>
    <t>O_356</t>
  </si>
  <si>
    <t>Реконструкция ВЛ-0,4 кВ от КТП-37-8-8-35 в г. Белокуриха</t>
  </si>
  <si>
    <t>O_357</t>
  </si>
  <si>
    <t>Реконструкция ВЛ-0,4 кВ от КТП-42-13-1 в с. Петропавловское</t>
  </si>
  <si>
    <t>O_358</t>
  </si>
  <si>
    <t>Реконструкция ВЛ-0,4 кВ Ф-3 от КТП-33-8-16 в с. Смоленское</t>
  </si>
  <si>
    <t>O_359</t>
  </si>
  <si>
    <t>Реконструкция ВЛ-0,4 кВ Ф-1,2 от КТП-45-9-13 в с. Солонешное</t>
  </si>
  <si>
    <t>O_360</t>
  </si>
  <si>
    <t xml:space="preserve">Реконструкция ВЛ 10 кВ 23-6 с 1 по 12(4/2) опоры  включая отпайки на КТП 33-48 и КТП 23-6-42, ВЛ 10 кВ 23-6 от опоры 88 до 146, включая отпайки на КТП 23-6-11, КТП- ООО Теплоэнерго, КТП 23-6-6 в с.Поспелиха </t>
  </si>
  <si>
    <t>O_361</t>
  </si>
  <si>
    <t>Реконструкция ВЛ-0,4 кВ ТП-136 Ф-1, Ф-3, Ф-4   в г.Рубцовске</t>
  </si>
  <si>
    <t>O_362</t>
  </si>
  <si>
    <t>Реконструкция ВЛ-0,4 кВ ТП-323 Ф-9 (Линейная-север) в г.Рубцовске</t>
  </si>
  <si>
    <t>O_363</t>
  </si>
  <si>
    <t>Реконструкция ВЛ-10 кВ 25-2 от опоры 27 (3/1) до 6/1 с демонтажом опор 5/5-5/11 и КТП 25-2-18 в с.Волчиха</t>
  </si>
  <si>
    <t>O_364</t>
  </si>
  <si>
    <t xml:space="preserve">Реконструкция ВЛ 25-7  10 кВ от опоры 72 до 103 в с. Волчиха </t>
  </si>
  <si>
    <t>O_365</t>
  </si>
  <si>
    <t xml:space="preserve">Реконструкция ВЛ 0,4  Ф-1, Ф-2 от КТП 24-5-5 в с.Шипуново </t>
  </si>
  <si>
    <t>O_366</t>
  </si>
  <si>
    <t xml:space="preserve">Реконструкция ВЛ 0,4  ф2 от КТП 24-5-4 в с. Шипуново </t>
  </si>
  <si>
    <t>O_367</t>
  </si>
  <si>
    <t>Реконструкция ВЛ-0,4 кВ от ГКТП-89 с заменой трансформаторной подстанции 160 кВА 10/0,4 кВ в г. Славгороде</t>
  </si>
  <si>
    <t>O_370</t>
  </si>
  <si>
    <t xml:space="preserve">Реконструкция ВЛ 10 кВ Л 24-5 опоры 39(22) по 60(1) совместно с  ВЛ 0,4 кВ ф1 от КТП 24-5-4 в с. Шипуново  </t>
  </si>
  <si>
    <t>O_399</t>
  </si>
  <si>
    <t>Реконструкция ВЛ-0,4 кВ ф-1 от КТП-37-8-8-31 г. Белокуриха</t>
  </si>
  <si>
    <t>O_401</t>
  </si>
  <si>
    <t>Реконструкция ВЛ-0,4 кВ от КТП 32-3-14, Тальменский район, п. Восточный, ул. Береговая, 33</t>
  </si>
  <si>
    <t>O_402</t>
  </si>
  <si>
    <t>Реконструкция ВЛ-0,4 кВ от КТП-54-7-1 ф. -1,2,3,4, с. Иня, Шелаболихинского района</t>
  </si>
  <si>
    <t>O_406</t>
  </si>
  <si>
    <t>Реконструкция ВЛ-0,4 кВ от КТП-54-7-2 ф. -1,2,3, с. Иня, Шелаболихинского района</t>
  </si>
  <si>
    <t>O_408</t>
  </si>
  <si>
    <t>Реконструкция ВЛ-0,4 кВ от КТП-54-7-5 ф. -3, с. Иня, Шелаболихинского района</t>
  </si>
  <si>
    <t>O_409</t>
  </si>
  <si>
    <t>Реконструкция ВЛ-0,4 кВ от КТП-54-7-4 ф. -1,2, с. Иня, Шелаболихинского района</t>
  </si>
  <si>
    <t>O_410</t>
  </si>
  <si>
    <t>O_СУ</t>
  </si>
  <si>
    <t>O_СУ_СН-2</t>
  </si>
  <si>
    <t>Реконструкция административного здания с.Ребриха,  ул. Песчанная,1а</t>
  </si>
  <si>
    <t>Реконструкция ТП, РП филиала "Бийские МЭС"</t>
  </si>
  <si>
    <t>O_396</t>
  </si>
  <si>
    <t>Реконструкция ТП, РП филиала "Новоалтайские МЭС"</t>
  </si>
  <si>
    <t>O_397</t>
  </si>
  <si>
    <t>Реконструкция ТП, РП филиала "Рубцовские МЭС"</t>
  </si>
  <si>
    <t>O_398</t>
  </si>
  <si>
    <t>Реконструкция здания гаража с.Тюменцево филиала "Каменские МЭС"</t>
  </si>
  <si>
    <t>O_400</t>
  </si>
  <si>
    <t>Реконструкция теплосетей г.Славгород</t>
  </si>
  <si>
    <t>O_413</t>
  </si>
  <si>
    <t>Строительство КЛ-0,4 кВ от ТП-203 до жилого дома по ул. Донской, 37-1 в г. Бийске</t>
  </si>
  <si>
    <t>I_60</t>
  </si>
  <si>
    <t>Строительство КЛ-0,4 кВ от ТП-43 до жилого дома по ул. Советская, 54 в г.Бийске второй ввод</t>
  </si>
  <si>
    <t>I_61</t>
  </si>
  <si>
    <t>Строительство КЛ-0,4кВ от ТП-353 до жилого дома по ул. Льнокомбинат, 211, 221 в г.Бийске</t>
  </si>
  <si>
    <t>I_62</t>
  </si>
  <si>
    <t xml:space="preserve">Строительство КЛ-0,4кВ от ТП-353 до Дома культуры в г. Бийске </t>
  </si>
  <si>
    <t>I_63</t>
  </si>
  <si>
    <t xml:space="preserve">Строительство КЛ-0,4 кВ от ТП-347 до жил дома по ул. Пушкина, 211 в г. Бийске </t>
  </si>
  <si>
    <t>I_64</t>
  </si>
  <si>
    <t>Строительство КЛ-0,4 кВ от ТП-344 до жилого дома по ул. Пушкина, 192 г.Бийск</t>
  </si>
  <si>
    <t>I_65</t>
  </si>
  <si>
    <t>Строительство ВЛ-10/0,4 кВ, строительство КЛ-10 кВ, реконструкция ВЛ-0,4 кВ в с. Ребриха.</t>
  </si>
  <si>
    <t>J_94</t>
  </si>
  <si>
    <t>Строительство ВЛЗ-10 кВ, строительство СТП-10/0,4 кВ, реконструкция ВЛ-0,4 кВ ф-13 от ЗТП-90-35-29 от оп 10 с подключением к новой СТП-10/0,4 в г. Алейске</t>
  </si>
  <si>
    <t>O_02</t>
  </si>
  <si>
    <t xml:space="preserve">Строительство участка ВЛ-10 кВ Л-1-7 от оп.3/24(13) ВЛ-10кВ Л-1-7 до оп. 81 ВЛ-10кВ Л-16-7 по ул. Анатолия, в г. Змеиногорске </t>
  </si>
  <si>
    <t>O_22</t>
  </si>
  <si>
    <t>Строительство ВЛ-10кВ Л-1-1 (резервная для ЗТП-2-2-11 ) ул. Ломоносова в г. Змеиногорске</t>
  </si>
  <si>
    <t>O_23</t>
  </si>
  <si>
    <t>Строительство резервной КЛ-10 кВ от опоры 68(1/6) до СТП-90-38-58 в г. Алейске</t>
  </si>
  <si>
    <t>O_42</t>
  </si>
  <si>
    <t>Строительство резерной КЛ-10 кВ от опоры 18/1 до ГКТП-3-4-40 в с. Мамонтово</t>
  </si>
  <si>
    <t>O_43</t>
  </si>
  <si>
    <t>Строительство резервной КЛ-10 кВ от опоры 17/5(12) до ГКТП-7-15-52 в с. Романово</t>
  </si>
  <si>
    <t>O_44</t>
  </si>
  <si>
    <t>Строительство КЛ-0,4 кВ от ТП-257 ф-17 до ВЛ-0,4 кВ опора №1 поселок ЖБИ в г.Бийске</t>
  </si>
  <si>
    <t>O_45</t>
  </si>
  <si>
    <t>Строительство КЛ-0,4 кВ ТП-46 ф-2 до дома Красноармейская 73 в г.Бийске</t>
  </si>
  <si>
    <t>O_46</t>
  </si>
  <si>
    <t>Строительство КЛ-6 кВ Л-22 от оп.7/4 до ЗТП-22-19 /2*400 кВА  р.п. Степное Озеро, Благовещенского района Алтайского края</t>
  </si>
  <si>
    <t>O_47</t>
  </si>
  <si>
    <t>Строительство КЛ-6 кВ Л-47 от ГПП "Кучукская" до оп.№ 1  р.п. Степное Озеро, Благовещенского района Алтайского края</t>
  </si>
  <si>
    <t>O_48</t>
  </si>
  <si>
    <t>Строительство КЛ-6 кВ Л-48 от ГПП "Кучукская" до оп.№ 1  р.п. Степное Озеро, Благовещенского района Алтайского края</t>
  </si>
  <si>
    <t>O_49</t>
  </si>
  <si>
    <t>Установка реклоузера для соединения двух ВЛ-10 кВ Л-40-7, Л-40-10 в с. Быстрый Исток</t>
  </si>
  <si>
    <t>O_51</t>
  </si>
  <si>
    <t>Строительство ГКТП-10/0,4кВ и ВЛИ-0,4кВ от проектируемой ГКТП по ул. Центральная, пер. Подъярный в с. Курья</t>
  </si>
  <si>
    <t>O_53</t>
  </si>
  <si>
    <t>Строительство БКТП-31-1-30 10/0,4 кВ, г.Камень-на-Оби</t>
  </si>
  <si>
    <t>O_55</t>
  </si>
  <si>
    <t>Строительство БКТП-31-12-24 10/0,4 кВ, г.Камень-на-Оби</t>
  </si>
  <si>
    <t>O_56</t>
  </si>
  <si>
    <t>Строительство трансформаторной подстанции с трансформаторами ТМг-250 кВА взамен существующей ГКТП-26-5-28 с трансформатором ТМ-630 кВА с. Михайловское</t>
  </si>
  <si>
    <t>O_57</t>
  </si>
  <si>
    <t>Строительство трансформаторной подстанции с трансформаторами ТМг-250 кВА взамен существующей ГКТП-26-5-30 с трансформатором ТМ-630 кВА с. Михайловское</t>
  </si>
  <si>
    <t>O_58</t>
  </si>
  <si>
    <t>Строительство ВЛ-6 кВ от ТП-310 (закольцовка ТП-97 с ТП-310) с установкой новой ГКТП в районе МО Безрукавского сельсовета Рубцовского района</t>
  </si>
  <si>
    <t>O_60</t>
  </si>
  <si>
    <t>Строительство ВЛ-0,4 кВ от ГКТП-21 ф-3 с выносом ВЛ-0,4 кВ с территории частных домовладений в г. Славгороде</t>
  </si>
  <si>
    <t>O_69</t>
  </si>
  <si>
    <t>Строительство ВЛ-0,4 кВ от ГКТП-18-24-33 для разгрузки ВЛ-0,4 кВ ф-4 от ЗТП-18-24-28 в с.Хабары</t>
  </si>
  <si>
    <t>O_70</t>
  </si>
  <si>
    <t>Строительство резервной кабельной линии 10 кВ от ПС №2 «Славгородская»110/10 до ВЛ-10 кВ Л-2-32 в г. Славгороде</t>
  </si>
  <si>
    <t>O_78</t>
  </si>
  <si>
    <t>Строительство КЛ-6 кВ ТП 119- ТП 439 в г. Рубцовске</t>
  </si>
  <si>
    <t>O_84</t>
  </si>
  <si>
    <t>Строительство КЛ-0,4 кВ Ф-13 от ТП 129 до Театра Кукол в г. Рубцовске</t>
  </si>
  <si>
    <t>O_86</t>
  </si>
  <si>
    <t xml:space="preserve">Строительство КЛ-0,4 кВ Ф-8 от ТП-84 до Интернат КЛ-1 в г. Рубцовске </t>
  </si>
  <si>
    <t>O_87</t>
  </si>
  <si>
    <t>Строительство КЛ-0,4 кВ Ф-10 от ТП-84 до Интернат КЛ-2 в г. Рубцовске</t>
  </si>
  <si>
    <t>O_88</t>
  </si>
  <si>
    <t>Строительство КЛ-0,4кВ Ф-1 от ТП-82 до ф.Д/С №46 в г. Рубцовске</t>
  </si>
  <si>
    <t>O_89</t>
  </si>
  <si>
    <t xml:space="preserve">Строительство КЛ-0,4кВ от ТП-82 до ф.Д/С №47 в г. Рубцовске </t>
  </si>
  <si>
    <t>O_90</t>
  </si>
  <si>
    <t>Строительство КЛ-0,4 кВ ТП 95 - Северная, 27 Ф-7 КЛ №1, Ф-8 КЛ №2 в г. Рубцовске</t>
  </si>
  <si>
    <t>O_91</t>
  </si>
  <si>
    <t>O_94</t>
  </si>
  <si>
    <t xml:space="preserve">Строительство ТП-108 в г. Рубцовске </t>
  </si>
  <si>
    <t>O_97</t>
  </si>
  <si>
    <t>Строительство ГКТП 23-6-13 250 кВА в с.Поспелиха</t>
  </si>
  <si>
    <t>O_99</t>
  </si>
  <si>
    <t>Строительство ВЛ 10/0,4 кВ, (вынос ГКТП 81-7-43) с.Топчиха</t>
  </si>
  <si>
    <t>O_106</t>
  </si>
  <si>
    <t>Строительство ВЛ-10 кВ для резервирования ГКТП-11-9-21 ЦРБ (проходная) от Л-11-9 оп. 5/5, строительство ВЛ-10 кВ совместным подвесом с ВЛ-0,4 кВот КТП-11-9-11 Ф-2 от оп.3-16, с.Баево</t>
  </si>
  <si>
    <t>O_112</t>
  </si>
  <si>
    <t>Строительство КЛ-6 кВ от ПС 29 до портала СНТ №3 в г. Рубцовске</t>
  </si>
  <si>
    <t>O_115</t>
  </si>
  <si>
    <t>Строительство ЗТП 1-1-64 с трансформатором ТМГ 400кВА, реконструкция ВЛ-10кВ Л-1-1 и строительство ВЛИ-0,4кВ по пер. Заводскому 10Б в г. Змеиногорске</t>
  </si>
  <si>
    <t>O_116</t>
  </si>
  <si>
    <t>Установка двух реклоузеров для резервирования Л-32-3, Л-97-17 от разных ПС в г. Белокуриха</t>
  </si>
  <si>
    <t>O_126</t>
  </si>
  <si>
    <t>Установка реклоузера для резервирования двух ВЛ-10 кВ Л-42-17, Л-42-13 в с. Петропавловское</t>
  </si>
  <si>
    <t>O_127</t>
  </si>
  <si>
    <t>Строительство КЛ-0,4 кВ от ТП-531 по ул.Радищева,30  в г.Бийске</t>
  </si>
  <si>
    <t>O_169</t>
  </si>
  <si>
    <t>Строительство КЛ-0,4 кВ от ТП-207 до Мартьянова,148 в г.Бийске</t>
  </si>
  <si>
    <t>O_170</t>
  </si>
  <si>
    <t>Строительство КЛ-10 кВ Л-1-12 от ПС "Кулундинская" до оп.№ 1  с. Кулунда</t>
  </si>
  <si>
    <t>O_171</t>
  </si>
  <si>
    <t>Строительство КЛ-10 кВ Л-1-16 от ПС "Кулундинская" до оп.№ 1  с. Кулунда</t>
  </si>
  <si>
    <t>O_172</t>
  </si>
  <si>
    <t>Строительство КЛ-10 кВ Л-1-15 от ПС "Кулундинская" до оп.№ 1  с. Кулунда</t>
  </si>
  <si>
    <t>O_173</t>
  </si>
  <si>
    <t xml:space="preserve">Строительство КЛ-10 кВ Л-26-5 от ПС "Михайловская" до оп.№ 1  с. Михайловское </t>
  </si>
  <si>
    <t>O_174</t>
  </si>
  <si>
    <t xml:space="preserve">Строительство КЛ-6 кВ РП 2 - ТП 8 КЛ №2 г. Рубцовск </t>
  </si>
  <si>
    <t>O_175</t>
  </si>
  <si>
    <t xml:space="preserve">Строительство КЛ-6 кВ ТП 189- ТП-227 г. Рубцовск. </t>
  </si>
  <si>
    <t>O_176</t>
  </si>
  <si>
    <t xml:space="preserve">Строительство КЛ-0,4 кВ Ф-3 от ТП-436 до ф.Поликлиника г. Рубцовск. </t>
  </si>
  <si>
    <t>O_177</t>
  </si>
  <si>
    <t xml:space="preserve">Строительство КЛ 0,4 кВ ТП 79 Алтайская, 47 КЛ №1 г. Рубцовск. </t>
  </si>
  <si>
    <t>O_178</t>
  </si>
  <si>
    <t>Строительство КТП-34-6-13 на СТП-10/0,4 кВ 160 кВА в с. Алтайское</t>
  </si>
  <si>
    <t>O_181</t>
  </si>
  <si>
    <t>Строительство КТП-4-5-10 с трансформатором ТМг-250 кВА в с. Табуны</t>
  </si>
  <si>
    <t>O_183</t>
  </si>
  <si>
    <t>Строительство трансформаторной подстанции 10/0,4 кВ 160 кВА с переключением ВЛ-0,4 кВ ф-1, ф-2 от ЗТП-142. Реконструкция ВЛ-0,4 кВ ф-1 от ЗТП-142 в г. Славгороде</t>
  </si>
  <si>
    <t>O_185</t>
  </si>
  <si>
    <t>Строительство КЛ-0,4 кв от ТП-193 до дома по ул.Социалистическая, 104 в г.Бийске</t>
  </si>
  <si>
    <t>O_238</t>
  </si>
  <si>
    <t>Строительство КЛ-0,4 кВ от ТП-424 вед. до дома по ул.Крайняя, 126/1 в г.Бийске</t>
  </si>
  <si>
    <t>O_239</t>
  </si>
  <si>
    <t>Строительство КЛ-0,4 кв от ТП-180 до дома по ул.Горно-Алтайская, 50 в г.Бийске</t>
  </si>
  <si>
    <t>O_240</t>
  </si>
  <si>
    <t xml:space="preserve">Строительство КЛ- 6 кВ ТП 159- ТП 228 в г. Рубцовске </t>
  </si>
  <si>
    <t>O_242</t>
  </si>
  <si>
    <t xml:space="preserve">Строительство КЛ-6 кВ ТП 187- ТП 322 в г. Рубцовске </t>
  </si>
  <si>
    <t>O_243</t>
  </si>
  <si>
    <t xml:space="preserve">Строительство КЛ- 6 кВ ТП 323- ТП 415 в г. Рубцовске </t>
  </si>
  <si>
    <t>O_244</t>
  </si>
  <si>
    <t xml:space="preserve">Строительство КЛ-6 кВ РП 12 яч №8 - ТП 139 яч №2. в г. Рубцовске </t>
  </si>
  <si>
    <t>O_245</t>
  </si>
  <si>
    <t>Строительство КЛ-6 кВ ТП 193 яч№1- ТП 302 яч№3 в г. Рубцовске</t>
  </si>
  <si>
    <t>O_246</t>
  </si>
  <si>
    <t xml:space="preserve">Строительство КЛ 0,4 кВ улица Алтайская 108- Алтайская 110 в г. Рубцовске </t>
  </si>
  <si>
    <t>O_247</t>
  </si>
  <si>
    <t xml:space="preserve">Строительство КЛ-6 кВ РП 12 яч №19 - ТП 139 яч №1 в г. Рубцовске </t>
  </si>
  <si>
    <t>O_248</t>
  </si>
  <si>
    <t>Строительство ТП-10-26-61, реконструкция ВЛ-10 кВ Л-10-26 от оп. № 105(4) до ТП с совместным подвесом ВЛ-0,4 кВ ф.-1 от ТП 10-26-61 до от № 105(4) в г.Камень-на-Оби</t>
  </si>
  <si>
    <t>O_249</t>
  </si>
  <si>
    <t>Строительство ГКТП-160/10/0,4 (замена КТП-3-4-32) в с. Мамонтово</t>
  </si>
  <si>
    <t>O_250</t>
  </si>
  <si>
    <t>Строительство ГКТП-10/0,4, реконструкция ВЛ-0,4 кВ ф-3 от КТП-7-1-2 в с. Романово</t>
  </si>
  <si>
    <t>O_251</t>
  </si>
  <si>
    <t>Строительство ТП-01 в г.Бийске</t>
  </si>
  <si>
    <t>O_256</t>
  </si>
  <si>
    <t>Строиельство  КТП 27-3-7 в с. Угловское</t>
  </si>
  <si>
    <t>O_263</t>
  </si>
  <si>
    <t xml:space="preserve">Строиельство ГКТП 23-6-11 250 кВА в с.Поспелиха. </t>
  </si>
  <si>
    <t>O_264</t>
  </si>
  <si>
    <t xml:space="preserve">Строительство КТП 24-4-12 2х400/100 кВА с. Шипуново </t>
  </si>
  <si>
    <t>O_265</t>
  </si>
  <si>
    <t>Установка реклоузера на опоре №91 ВЛ-10 кВ Л-45-9 перед вед. ВЛ-10 кВ в с. Солонешное</t>
  </si>
  <si>
    <t>O_274</t>
  </si>
  <si>
    <t>Строительство ВЛ-10 кВ от Л-11-9 от оп.5/20 до Л-11-4 оп.1/10 c совместным подвесом ВЛИ-0,4 кВ по ул.Забайкальской от КТП-11-9-15, 11-4-19, установка проходной ГКТП 10/04 кВ вместо КТП-11-4-19 в с.Баево</t>
  </si>
  <si>
    <t>O_286</t>
  </si>
  <si>
    <t xml:space="preserve">Строительство КЛ-6 кВ РП-1 - ТП 330 в г. Рубцовске </t>
  </si>
  <si>
    <t>O_312</t>
  </si>
  <si>
    <t>Строительство КЛ-6 кВ ТП-37 яч №1- ТП 206 яч №8 в г. Рубцовске</t>
  </si>
  <si>
    <t>O_313</t>
  </si>
  <si>
    <t xml:space="preserve">Строительство КЛ-6 кВ РП-4 яч №9- ТП 68 яч№2 в г. Рубцовске </t>
  </si>
  <si>
    <t>O_314</t>
  </si>
  <si>
    <t>Строительство КТП-37-8-8-36 на КТП-10/0,4 кВ 250 кВА в г. Белокуриха</t>
  </si>
  <si>
    <t>O_316</t>
  </si>
  <si>
    <t>Строительство КТП-37-РП1-12-9 на КТП-10/0,4 кВ 250 кВА в г. Белокуриха</t>
  </si>
  <si>
    <t>O_317</t>
  </si>
  <si>
    <t>Строительство трансформаторной подстанции с трансформаторами ТМг-250  взамен существующей КТП-3-10-3 с трансформатором ТМ-160 кВА р.п. Благовещенка</t>
  </si>
  <si>
    <t>O_323</t>
  </si>
  <si>
    <t>Строительство трансформаторной подстанции с трансформаторами ТМг-250  взамен существующей КТП-3-10-54 с трансформатором ТМ-250 кВА р.п. Благовещенка</t>
  </si>
  <si>
    <t>O_324</t>
  </si>
  <si>
    <t>Строительство трансформаторной подстанции с трансформаторами ТМг-160  взамен существующей КТП-3-10-52 с трансформатором ТМ-160 кВА р.п. Благовещенка</t>
  </si>
  <si>
    <t>O_325</t>
  </si>
  <si>
    <t>Строиельство КТП 25-2-3, реконструкция ВЛ-0,4 кВ Ф-1 и Ф-2 в с. Волчиха</t>
  </si>
  <si>
    <t>O_331</t>
  </si>
  <si>
    <t>Строительство ТП-226 ГКТП-400 кВА в г. Рубцовске</t>
  </si>
  <si>
    <t>O_332</t>
  </si>
  <si>
    <t>Строительство ГКТП 23-6-20 250 кВА в с.Поспелиха</t>
  </si>
  <si>
    <t>O_334</t>
  </si>
  <si>
    <t>Строительство трансформаторной подстанции 10/0,4 кВ 160 кВА с переключением ВЛ-0,4 кВ ф-1 от ЗТП-118  и  ВЛ-0,4 кВ ф-7 от ЗТП-3 в г. Славгороде</t>
  </si>
  <si>
    <t>O_335</t>
  </si>
  <si>
    <t>Строительство ГКТП-25-4-3, реконструкция ВЛ-10 кВ Л-25-4 от оп. № 10/6(1/7) до ГКТП 25-4-3, ВЛ-0,4 кВ от ГКТП 25-4-3, с.Крутиха</t>
  </si>
  <si>
    <t>O_338</t>
  </si>
  <si>
    <t>Строительство ВЛ-10 кВ Л-11-9 и Л-11-10 от Л-11-10 оп.5/2(2) до Л-11-9 оп.49, строительство КТП-11-10-3, строительство с совместным подвесом ВЛ-0,4 кВ от КТП-11-9-7 ф-3 оп. 2/1-3/8, ВЛ-0,4 кВ от КТП-11-9-7 ф-1, строительство ВЛ-10 кВ в с.Баево</t>
  </si>
  <si>
    <t>O_339</t>
  </si>
  <si>
    <t>Строительство ТП-19-5-15, реконструкция ВЛ-10 кВ Л-19-5 от оп. 75 до  ГКТП, ВЛ-10 кВ Л-19-4 от оп. 58 до ГКТП, реконструкция ВЛ-0,4 кВ от ГКТП 19-5-15 в с.Панкрушиха</t>
  </si>
  <si>
    <t>O_341</t>
  </si>
  <si>
    <t>Строительство ГКТП-10/0,4 кВ, строительство ВЛЗ-10 кВ, реконструкция ВЛ-0,4 кВ от КТП-3-15-13 в с. Усть-Калманка</t>
  </si>
  <si>
    <t>O_343</t>
  </si>
  <si>
    <t>Строительство резервной КЛ-10 кВ Л-37-РП-12 в г. Белокуриха</t>
  </si>
  <si>
    <t>O_372</t>
  </si>
  <si>
    <t>Строительство КЛ-10 кВ Л 23-38 пролёт 17 по 18, КЛ-10 кВ Л 23-38 пролёт 17 по 18 (резерв) с.Поспелиха</t>
  </si>
  <si>
    <t>O_373</t>
  </si>
  <si>
    <t>Строительство КЛ-6 кВ ТП 300 - ТП 322 КЛ №2 в г. Рубцовск</t>
  </si>
  <si>
    <t>O_374</t>
  </si>
  <si>
    <t>Строительство КЛ-6 кВ РП 10 - ТП 55 в г. Рубцовск</t>
  </si>
  <si>
    <t>O_375</t>
  </si>
  <si>
    <t>Строительство КЛ-6кВ от ТП-224 до ТП-306 в г. Рубцовск</t>
  </si>
  <si>
    <t>O_376</t>
  </si>
  <si>
    <t>Строительство КЛ - 6 кВ ПС 108 Ф-14 - ТП 32 в г. Рубцовск</t>
  </si>
  <si>
    <t>O_377</t>
  </si>
  <si>
    <t xml:space="preserve">Строительство КЛ - 6 кВ РП-7 Алтайвагон яч 2- СПП в г. Рубцовск </t>
  </si>
  <si>
    <t>O_378</t>
  </si>
  <si>
    <t xml:space="preserve">Строительство КЛ-6 кВ РП 4 яч№6- ТП 118 яч№3 в г. Рубцовск </t>
  </si>
  <si>
    <t>O_379</t>
  </si>
  <si>
    <t xml:space="preserve">Строительство КЛ-6 кВ ТП 193 яч№3- ТП 223 яч№2 в г. Рубцовск </t>
  </si>
  <si>
    <t>O_380</t>
  </si>
  <si>
    <t>Строительство КЛ-6 кВ ТП 2 яч №3- ТП 174 яч №6 в г. Рубцовск</t>
  </si>
  <si>
    <t>O_381</t>
  </si>
  <si>
    <t>Строительство КЛ-10 кВ от оп. №1/11 ВЛ-10 кВ Л-2-45 до ЗТП-9 в г. Славгороде</t>
  </si>
  <si>
    <t>O_382</t>
  </si>
  <si>
    <t>Строительство КЛ-10 кВ  от ЗТП-38 до  ВЛ-10 кВ Л-2-10 в г. Славгороде</t>
  </si>
  <si>
    <t>O_384</t>
  </si>
  <si>
    <t>Строительство ГКТП-160/10/0,4 (замена ГКТП-11-6-24) в с. Усть-Пристань</t>
  </si>
  <si>
    <t>O_385</t>
  </si>
  <si>
    <t>Строительство ГКТП-160/10/0,4 (замена КТП-37-8-8-29) в г. Белокуриха</t>
  </si>
  <si>
    <t>O_386</t>
  </si>
  <si>
    <t>Строительство ГКТП-400/10/0,4 (замена КТП-37-6-23) в г. Белокуриха</t>
  </si>
  <si>
    <t>O_387</t>
  </si>
  <si>
    <t>Строительство ГКТП-400/10/0,4 (замена КТП-37-7/19-4) в г. Белокуриха</t>
  </si>
  <si>
    <t>O_388</t>
  </si>
  <si>
    <t>Строительство КТП 32-9-30, реконструкция ВЛ 0,4 Ф№1,2 в с.Новоегорьевское</t>
  </si>
  <si>
    <t>O_389</t>
  </si>
  <si>
    <t xml:space="preserve">Строительство КТП 27-3-22, реконструкция ВЛ 0,4 кВ Ф-1, Ф-2, Ф-3 в с.Угловское </t>
  </si>
  <si>
    <t>O_390</t>
  </si>
  <si>
    <t xml:space="preserve">Строительство ТП-110 ГКТП-630 кВА в г. Рубцовске </t>
  </si>
  <si>
    <t>O_392</t>
  </si>
  <si>
    <t>Строительство ГКТП 23-6-25 250 кВА в с.Поспелиха</t>
  </si>
  <si>
    <t>O_393</t>
  </si>
  <si>
    <t xml:space="preserve">Строительство ТП-202 ГКТП-250 кВА в г. Рубцовске </t>
  </si>
  <si>
    <t>O_394</t>
  </si>
  <si>
    <t>Строительство КТП 24-5-9 совместно с отходящими ВЛ-0,4 кВ Ф-1, Ф-2 в с. Шипуново</t>
  </si>
  <si>
    <t>O_395</t>
  </si>
  <si>
    <t>Строительство ТП-307 в г.Бийск</t>
  </si>
  <si>
    <t>O_403</t>
  </si>
  <si>
    <t>Строительство КЛ-10 кВ от «ЦРП-402»: Л-15, Л-16 до РП-3 в г.Новоалтайск</t>
  </si>
  <si>
    <t>O_404</t>
  </si>
  <si>
    <t>Строительство КЛ-10 кВ от «ЦРП-Депо»: Л-10, яч. №8 в г.Новоалтайск</t>
  </si>
  <si>
    <t>O_405</t>
  </si>
  <si>
    <t>Строительство КЛ-10 кВ от опоры №118(3) ВЛ-10 кВ Л-10-24 до ТП-10-33-93 (для резервного питания водонакачивающей станции) в г.Камень-на-Оби</t>
  </si>
  <si>
    <t>O_407</t>
  </si>
  <si>
    <t>Строительство сети водопровода филиала «Новоалтайские МЭС» АО «СК Алтайкрайэнерго», расположенного по адресу с. Бобровка, ул. Ленина, 35</t>
  </si>
  <si>
    <t>O_118</t>
  </si>
  <si>
    <t>O_ПК</t>
  </si>
  <si>
    <t>O_ОПС</t>
  </si>
  <si>
    <t>O_ДИТ</t>
  </si>
  <si>
    <t>O_01ДИТ</t>
  </si>
  <si>
    <t>O_02ДИТ</t>
  </si>
  <si>
    <t>O_УМиТ</t>
  </si>
  <si>
    <t>O_ОС</t>
  </si>
  <si>
    <t>Приобретение мобильных пунктов для складирования ТМЦ</t>
  </si>
  <si>
    <t>O_МП</t>
  </si>
  <si>
    <t>O_ПТО</t>
  </si>
  <si>
    <t>2025</t>
  </si>
  <si>
    <t>2027</t>
  </si>
  <si>
    <t>2028</t>
  </si>
  <si>
    <t>2026</t>
  </si>
  <si>
    <t>2024</t>
  </si>
  <si>
    <t xml:space="preserve">План 
на 01.01.2024года </t>
  </si>
  <si>
    <t>Реконструкция РУ-0,4 кВ ЗТП-1-12-8 замена коммутационного аппарата</t>
  </si>
  <si>
    <t>Реконструкция ВЛ-10 кВ Л-34-5 вынос с территории частного ЗУ в с. Алтайское</t>
  </si>
  <si>
    <t>Реконструкция ВЛ-0,4кВ от КТП-16-6-49 с заменой КТП на ГКТП 10/0,4кВ 160кВА по ул. Ползунова, Партизанская в г. Змеиногорск</t>
  </si>
  <si>
    <t>Строительство КЛ-10 кВ от РП-9 яч.№2,11 до ТП-293 яч.№1,5 (2 КЛ) в г. Бийск</t>
  </si>
  <si>
    <t xml:space="preserve">Модернизация трансформаторных подстанций (замена трансформатора) по филиалам Общества </t>
  </si>
  <si>
    <t xml:space="preserve">Реконструкция ВЛ-10кВ в части замены анкерных опор в филиалах АО СК "Алтайкрайэнерго" </t>
  </si>
  <si>
    <t>Перечени инвестиционных проектов</t>
  </si>
  <si>
    <t xml:space="preserve">   полное наименование субъекта электроэнергетики</t>
  </si>
  <si>
    <t>Приложение  № 3.2025</t>
  </si>
  <si>
    <t xml:space="preserve">            2025 год</t>
  </si>
  <si>
    <t>Показатель замены линий электропередачи (n з_лэп L)</t>
  </si>
  <si>
    <t>Показатель оценки изменения объема недоотпущенной электрической энергии (Пens)</t>
  </si>
  <si>
    <t xml:space="preserve">Модернизация системы учета электроэнергии </t>
  </si>
  <si>
    <t>Приложение  № 3.2026</t>
  </si>
  <si>
    <t xml:space="preserve">            2026 год</t>
  </si>
  <si>
    <t>Приложение  № 3.2027</t>
  </si>
  <si>
    <t xml:space="preserve">            2027 год</t>
  </si>
  <si>
    <t>Приложение  № 3.2028</t>
  </si>
  <si>
    <t xml:space="preserve">            2028 год</t>
  </si>
  <si>
    <t>Показатель максимальной мощности присоединяемых объектов по производству электрической энергии (тпSг)</t>
  </si>
  <si>
    <t>Приложение  № 3.2029</t>
  </si>
  <si>
    <t xml:space="preserve">            2029 год</t>
  </si>
  <si>
    <t xml:space="preserve">Г </t>
  </si>
  <si>
    <t xml:space="preserve">Г  </t>
  </si>
  <si>
    <t xml:space="preserve">Г   </t>
  </si>
  <si>
    <r>
      <t>Полная сметная стоимость инвестиционного проекта в соответствии с утвержденной проектной документацией</t>
    </r>
    <r>
      <rPr>
        <vertAlign val="superscript"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в базисном уровне цен, млн рублей (без НДС)</t>
    </r>
  </si>
  <si>
    <t xml:space="preserve"> Раздел 2.  План принятия основных средств и нематериальных активов к бухгалтерскому учету на  год  2025 с распределением по кварталам</t>
  </si>
  <si>
    <t>Утвержденный план принятия основных средств и нематериальных активов к бухгалтерскому учету на  2025год</t>
  </si>
  <si>
    <t>Итого  план  на  2025 год</t>
  </si>
  <si>
    <t>1.1.1.1.1</t>
  </si>
  <si>
    <t>производство и поставка электрической энергии на оптовом рынке электрической энергии и мощности</t>
  </si>
  <si>
    <t>1.1.1.1.2</t>
  </si>
  <si>
    <t>производство и поставка электрической мощности на оптовом рынке электрической энергии и мощности</t>
  </si>
  <si>
    <t>1.1.1.1.3</t>
  </si>
  <si>
    <t>производство и поставка электрической энергии (мощности) на розничных рынках электрической энергии</t>
  </si>
  <si>
    <t>1.1.1.5.1</t>
  </si>
  <si>
    <t>от технологического присоединения объектов по производству электрической и тепловой энергии</t>
  </si>
  <si>
    <t>1.1.1.5.1.а</t>
  </si>
  <si>
    <t xml:space="preserve">    авансовое использование прибыли</t>
  </si>
  <si>
    <t>1.1.1.5.2</t>
  </si>
  <si>
    <t>от технологического присоединения потребителей</t>
  </si>
  <si>
    <t>1.1.1.5.2.а</t>
  </si>
  <si>
    <t>1.1.1.8.1</t>
  </si>
  <si>
    <t xml:space="preserve">в части управления технологическими режимами </t>
  </si>
  <si>
    <t>1.1.1.8.2</t>
  </si>
  <si>
    <t>в части обеспечения надежности</t>
  </si>
  <si>
    <t>1.1.2.3</t>
  </si>
  <si>
    <t>1.2.1.1.1</t>
  </si>
  <si>
    <t>1.2.1.1.2</t>
  </si>
  <si>
    <t>1.2.1.1.3</t>
  </si>
  <si>
    <t>1.2.1.7.1</t>
  </si>
  <si>
    <t>1.2.1.7.2</t>
  </si>
  <si>
    <t>1.2.3.1.1</t>
  </si>
  <si>
    <t>1.2.3.1.2</t>
  </si>
  <si>
    <t>1.2.3.7.1</t>
  </si>
  <si>
    <t>1.2.3.7.2</t>
  </si>
  <si>
    <t>1.4.3</t>
  </si>
  <si>
    <t>от реализации продукции и оказания услуг по регулируемым ценам (тарифам)</t>
  </si>
  <si>
    <t>1.4.4</t>
  </si>
  <si>
    <t>прочие</t>
  </si>
  <si>
    <t>1.2.3.1.3</t>
  </si>
  <si>
    <t>Строительство ВЛ-6 кВ от опоры № 2/1 ВЛ-6 кВ Л-18-3</t>
  </si>
  <si>
    <t>Реконструкция КТП-264 замена трансформатора  и РУ-6 кВ КТП-264 замену патрона</t>
  </si>
  <si>
    <t>Строительство ЛЭП-10 кВ от опоры №84  ВЛ-10кВ Л-7-16 и от опоры №85(1)  ВЛ-10кВ Л-7-5</t>
  </si>
  <si>
    <t>О_12_СТП</t>
  </si>
  <si>
    <t>Строительство КЛ-6 кВ от опоры № 1 Л-РП-12-4; ВЛ -6 кВ от проектируемой КЛ-6 кВ от опоры Л-РП-12-4</t>
  </si>
  <si>
    <t>О_13_СТП</t>
  </si>
  <si>
    <t xml:space="preserve">Строительство ЛЭП-10 кВ от опоры №2 Л-37-10кВ и ЛЭП-10 кВ от РУ-10 кВ яч.7 ГКТП-37-6/20-28 секция Т-2, Установка РП </t>
  </si>
  <si>
    <t>О_14_СТП</t>
  </si>
  <si>
    <t>Строительство КЛ-6 кВ от опоры №1 ВЛ-6 кВ Л-5-27 и КЛ-6 кВ от рассечки КЛ-6 кВ (от ТП-606 до ТП-6) до РУ-6 кВ проектируемой КТП; строительство КЛ-6 кВ от РУ-6 кВ яч. 10 ПС №34 "Трофимовская" 35/6 кВ до РУ-6 кВ яч.3 РП-1; Установку двухтрансформаторной КТП-6/0,4 кВ.</t>
  </si>
  <si>
    <t>О_15_СТП</t>
  </si>
  <si>
    <t xml:space="preserve">Строительство ЛЭП-6 кВ от опоры №1 ЛЭП-6 кВ Л-3-7 и ЛЭП-6 кВ от РУ-6 кВ ТП-190 до РУ-6 кВ проектируемой КТП-6/0,4 кВ  секция Т-1, Т-2; Установка двухтрансформаторной КТП-6/0,4 кВ. </t>
  </si>
  <si>
    <t>О_16_СТП</t>
  </si>
  <si>
    <t>1.1.1.9</t>
  </si>
  <si>
    <t>Строительство ВЛ-6 кВ от опоры № 4 ВЛ-6 кВ Л-3-27</t>
  </si>
  <si>
    <t>О_17_СТП</t>
  </si>
  <si>
    <t>1.1.1.10</t>
  </si>
  <si>
    <t>Замена КТП 10/0,4 кВ с трансформатором 160 кВА на КТП с трансформатором 400 кВА,  реконструкция ВЛ-10 кВ Л-9-5.</t>
  </si>
  <si>
    <t>О_18_СТП</t>
  </si>
  <si>
    <t>1.1.1.11</t>
  </si>
  <si>
    <t>Замена КТП 6/0,4 кВ с трансформатором 250 кВА на КТП с трансформатором 400 кВА</t>
  </si>
  <si>
    <t>О_19_СТП</t>
  </si>
  <si>
    <t>1.1.1.12</t>
  </si>
  <si>
    <t xml:space="preserve">Замена КТП 6/0,4 кВ с трансформатором 250 кВА на КТП с трансформатором 630 кВА </t>
  </si>
  <si>
    <t>О_20_СТП</t>
  </si>
  <si>
    <t>1.1.1.13</t>
  </si>
  <si>
    <t>Строительство КЛ-0,4 кВ от РУ-0,4 кВ ф.-1 ТП-8 секция Т-1.</t>
  </si>
  <si>
    <t>О_21_СТП</t>
  </si>
  <si>
    <t>1.1.1.14</t>
  </si>
  <si>
    <t xml:space="preserve">Реконструкция РУ-0,4 кВ ГКТП-26-9-5 замена автоматических выключателей,  трансформаторов тока и рубильника      </t>
  </si>
  <si>
    <t>О_22_СТП</t>
  </si>
  <si>
    <t>1.1.1.15</t>
  </si>
  <si>
    <t>Строительство КЛ-6 кВ от  рассечки КЛ-6 кВ (от РП-10 до ТП-55)  до РУ-6 кВ проектируемой КТП-6/0,4 кВ; ЛЭП-0,4 кВ от РУ-0,4 кВ проектируемой КТП-6/0,4 кВ; Установку КТП-6/0,4 кВ</t>
  </si>
  <si>
    <t>О_23_СТП</t>
  </si>
  <si>
    <t>1.1.1.16</t>
  </si>
  <si>
    <t>Замену трансформатора ТМ-250 кВА в ЗТП-60-13-39 на транcформатор ТМ-630 кВА.; в РУ-0,4 кВ ЗТП-60-13-39 секция Т-1 установку трёхфазного автоматического выключателя на 630 А.</t>
  </si>
  <si>
    <t>О_24_СТП</t>
  </si>
  <si>
    <t>1.1.1.17</t>
  </si>
  <si>
    <t>Реконструкция РУ-0,4 кВ ф.-1 КТП-37-РП1-12-5.</t>
  </si>
  <si>
    <t>О_25_СТП</t>
  </si>
  <si>
    <t>1.1.1.18</t>
  </si>
  <si>
    <t>Замена КЛ-0,4 кВ от РУ-0,4 кВ ф.-4 ТП-18 секция Т-1 до приставки №1 ЛЭП-0,4 кВ ф.-4 , Реконструкция РЩ-0,4 кВ на приставке №1 ЛЭП-0,4 кВ ф.-4 ТП-18 секция Т-1; Реконструкция РУ-0,4 кВ ф.-4 ТП-18 секция Т-1.</t>
  </si>
  <si>
    <t>О_26_СТП</t>
  </si>
  <si>
    <t>1.1.1.19</t>
  </si>
  <si>
    <t>Замену трансформатора ТМГ-400 кВА в ТП-21 секция Т-2 на транcформатор ТМГ-630 кВА. Реконструкция РУ-10 кВ ТП-21 секция Т-2.; Реконструкция  РУ-0,4 кВ ф.-14 ТП-21 секция Т-2.</t>
  </si>
  <si>
    <t>О_27_СТП</t>
  </si>
  <si>
    <t>1.1.1.20</t>
  </si>
  <si>
    <t>Реконструкция РУ-0,4 кВ ТП-145.</t>
  </si>
  <si>
    <t>О_28_СТП</t>
  </si>
  <si>
    <t>1.1.1.21</t>
  </si>
  <si>
    <t>Установку камеры КСО-366 в РУ-10 кВ  с выключателем нагрузки.</t>
  </si>
  <si>
    <t>О_29_СТП</t>
  </si>
  <si>
    <t>1.1.1.22</t>
  </si>
  <si>
    <t>Строительство ЛЭП-10 кВ от РУ-10 кВ ТП-631 до РУ-10 кВ проектируемой КТП-10/0,4 кВ, ЛЭП-10 кВ от опоры №5 ВЛ-10 кВ Л-10-43 до РУ-10 кВ проектируемой КТП-10/0,4 кВ,  ЛЭП-0,4 кВ от РУ-0,4 кВ проектируемой КТП-10/0,4 кВ до ВРУ-0,4 кВ МКД секция Т-1, Т-2; Установку двухтрансформаторной КТП-10/0,4 кВ; Реконструкция РУ-10 кВ ТП-631</t>
  </si>
  <si>
    <t>О_30_СТП</t>
  </si>
  <si>
    <t>1.1.1.23</t>
  </si>
  <si>
    <t>Строительство ЛЭП-10 кВ от РУ-10 кВ РП-4 3 и 4 с.ш. до РУ-10 кВ проектируемой РП; В РУ-10 кВ РП-4 3 и 4 с.ш. установку камер КСО; Установку РП</t>
  </si>
  <si>
    <t>О_31_СТП</t>
  </si>
  <si>
    <t>1.1.1.24</t>
  </si>
  <si>
    <t>Строительство ЛЭП-10 кВ от опоры № 34(3) ВЛ-10 кВ Л-16-14; Реконструкция Л-16-14 от ПС №16 "Змеиногорская" 110/35/10 кВ, яч. 14.</t>
  </si>
  <si>
    <t>О_32_СТП</t>
  </si>
  <si>
    <t>1.1.1.25</t>
  </si>
  <si>
    <t>Замена на опоре №9/9(1) ВЛ-10 кВ Л-31-1 РЛНД-10/400 на РЛНД10/630; Строительство КЛ-10 кВ от опоры №9/9(1) ВЛ-10 кВ Л-31-1 до РУ-10 кВ яч. 2 ЗТП-31-1-126; Реконструкция РУ-10 кВ ЗТП-1-1-126 (трансформаторная ячейка, вводная ячейка, шины 10 кВ, КЛ-10 кВ в РУ-10 кВ ЗТП-31-1-126 от яч. 2 до ТМ-1; Установка трансформатора ТМГ-1000 кВА в РУ-10 кВ ЗТП-31-1-126 секция Т-2.;Монтаж шин 0,4 кВ в РУ-0,4 кВ ЗТП-31-1-126 от ТМ-1 до главного рубильника; Установка в РУ-0,4 кВ ЗТП-31-1-126 двух панелей ЩО-70.</t>
  </si>
  <si>
    <t>О_33_СТП</t>
  </si>
  <si>
    <t>1.1.1.26</t>
  </si>
  <si>
    <t>Строительство ВЛ-10 кВ от опоры № 17/5 ВЛ-10 кВ Л-31-1; Реконструкция ВЛ-10 кВ Л-31-1 от ПС №31 "Каменская-2" 110/10 кВ, яч. 1.</t>
  </si>
  <si>
    <t>О_34_СТП</t>
  </si>
  <si>
    <t>1.1.1.27</t>
  </si>
  <si>
    <t>Реконструкция РУ-0,4 кВ ф.-13 ТП-150.</t>
  </si>
  <si>
    <t>О_35_СТП</t>
  </si>
  <si>
    <t>1.1.1.28</t>
  </si>
  <si>
    <t>Строительство ЛЭП-10 кВ от опоры №58  ВЛ-10кВ от РП-4 яч.-17I с.ш. и КЛ-10 кВ от РУ-10 кВ РП-4 II с.ш.; Реконструкция РУ-10 кВ РП-4 Iс.ш. и IIс.ш.; Реконструкция ЛЭП-10кВ от РП-4 Л-17 до опоры №1 и от опоры№56 до опоры№57.</t>
  </si>
  <si>
    <t>О_36_СТП</t>
  </si>
  <si>
    <t>1.1.1.29</t>
  </si>
  <si>
    <t>Строительство ЛЭП-10 кВ от опоры №25/7 ВЛ-10 кВ Л-46-11; Реконструкция ВЛ-10 кВ Л-46-11 от ПС №46 "Пригородная" 110/35/10 кВ, яч. 11.</t>
  </si>
  <si>
    <t>О_37_СТП</t>
  </si>
  <si>
    <t>1.1.1.30</t>
  </si>
  <si>
    <t xml:space="preserve">Строительство КЛ-0,4 кВ от от РУ-0,4 кВ секция Т-1 и Т-2 проектируемой двухтрансформаторной КТП-10/0,4кВ до 
ВРУ-1, ВРУ-2, ВРУ-3 объекта; Строительство двухтрансформаторной КТП-10/0,4 кВ.
Строительство КЛ-10 кВ от места разделения КЛ-10 кВ (от РУ-10 кВ ГКТП-109 до РУ-10 кВ ПС №29 "Новоалтайская" 110/10 кВ, яч. 50) Л-29-50 до РУ-10 кВ проектируемой двухтрансформаторной КТП-10/0,4 кВ и от РУ-10 кВ проектируемой двухтрансформаторной КТП-10/0,4 кВ до места разделения 
Строительство КЛ-10 кВ от места разделения КЛ-10 кВ (от РУ-10 кВ ГКТП-109 до РУ-10 кВ ТП-32) Л-16 до РУ-10 кВ проектируемой двухтрансформаторной КТП-10/0,4 кВ и от РУ-10 кВ проектируемой двухтрансформаторной КТП-10/0,4 кВ до места разделения КЛ-10 кВ (от РУ-10 кВ ГКТП-109 до РУ-10 кВ ТП-32) Л-16;  </t>
  </si>
  <si>
    <t>О_38_СТП</t>
  </si>
  <si>
    <t>1.1.1.31</t>
  </si>
  <si>
    <t>Строительство КЛ-0,4 кВ от РУ-0,4 кВ ф.-9 и ф.21 ГКТП-212; Реконструкция РУ-0,4 кВ от ГКТП-212</t>
  </si>
  <si>
    <t>О_39_СТП</t>
  </si>
  <si>
    <t>1.1.1.32</t>
  </si>
  <si>
    <t>Реконструкция РУ-0,4 кВ ЗТП-18-19-24; Замену трансформатора ТМ-250 кВА в ЗТП-18-19-24 на транcформатор ТМГ-400 кВА.</t>
  </si>
  <si>
    <t>О_40_СТП</t>
  </si>
  <si>
    <t>1.1.1.33</t>
  </si>
  <si>
    <t>Строительство КЛ-10 кВ от РУ-10 кВ проектируемой РП-10 кВ до РУ-10 кВ проектируемой КТП-10/0,4 кВ; Установку двухтрансформаторной КТП-10/0,4 кВ;Подключить КЛ-0,4 кВ Заявителя к РУ-0,4 кВ секция Т-1 и Т-2 проектируемой двухтрансформаторной КТП-10/0,4 кВ; Реконструкция ЛЭП-10 кВ Л-37-22-6 от ПС №37 "Курортная" 110/10 кВ, яч. 20.</t>
  </si>
  <si>
    <t>Р_01_СТП</t>
  </si>
  <si>
    <t>1.1.1.34</t>
  </si>
  <si>
    <t xml:space="preserve">Строительство КЛ-0,4 кВ от РУ-0,4 кВ ф.-7 КТП-583 секция Т-2 до ВРУ-0,4 кВ; Реконструкция РУ-0,4 кВ ф.-1, ф.-7, КТП-583 секция Т-1, Т-2;  Переключить КЛ-0,4 кВ в РУ-0,4 кВ КТП-583 с ф.-7 на ф.-1. </t>
  </si>
  <si>
    <t>Р_02_СТП</t>
  </si>
  <si>
    <t>1.1.1.35</t>
  </si>
  <si>
    <t xml:space="preserve">Строительство ЛЭП-6 кВ от РУ-6 кВ ПС №102 "Алттрак-2" 110/6 кВ, яч. 6.; Реконструкция РУ-6 кВ ПС №102 "Алттрак-2" 110/6 кВ, яч. 6 </t>
  </si>
  <si>
    <t>Р_03_СТП</t>
  </si>
  <si>
    <t>1.1.1.36</t>
  </si>
  <si>
    <t>Установка камеры КСО в РУ-10 кВ РП-1 секция Т-2 с вакуумным выключателем</t>
  </si>
  <si>
    <t>Р_04_СТП</t>
  </si>
  <si>
    <t>Реконструкция РУ-0,4 кВ ф.-2 ГКТП-274.</t>
  </si>
  <si>
    <t>Р_05_СТП</t>
  </si>
  <si>
    <t>Реконструкция РУ-10 кВ яч. №13, яч. №14 РП-1 с установкой РЗиА в г.Белокуриха</t>
  </si>
  <si>
    <t>P_11</t>
  </si>
  <si>
    <t xml:space="preserve">H_30 </t>
  </si>
  <si>
    <t xml:space="preserve"> Реконструкция КЛ (кольца)г.Бийск</t>
  </si>
  <si>
    <t>H_53</t>
  </si>
  <si>
    <t>Реконструкция КЛ-10 кВ, Л-30-5 от ПС 110 кВ Бирюзовая Катунь, Айский район, в административных границах Айского сельсовета, урочище Талдушка</t>
  </si>
  <si>
    <t>N_17Д_ПТО</t>
  </si>
  <si>
    <t>Реконструкция ВЛ-0,4 кВ Ф-1 от КТП-24-5-8 в с. Шипуново Шипуновского района Алтайского края</t>
  </si>
  <si>
    <t>O_1Д_ПТО</t>
  </si>
  <si>
    <t>Реконструкция ВЛ-0,4 кВ Ф-4 от ГКТП-227 в г. Новоалтайск Алтайского края</t>
  </si>
  <si>
    <t>О_2Д_ПТО</t>
  </si>
  <si>
    <t>Реконструкция ВЛ-0,4 кВ Ф-2 от ЗТП-56 в г. Славгород Алтайского края</t>
  </si>
  <si>
    <t>О_3Д_ПТО</t>
  </si>
  <si>
    <t>Реконструкция ВЛ-0,4 кВ Ф-4 от ТП-318 в г. Бийск Алтайского края</t>
  </si>
  <si>
    <t>О_4Д_ПТО</t>
  </si>
  <si>
    <t>Реконструкция ВЛ-10 кВ, Л-19-5 от ПС 110 кВ Панкрушихинская, ВЛ-0,4 кВ Ф-1, Ф-2 от КТП-19-5-9  в с. Панкрушиха</t>
  </si>
  <si>
    <t>О_5Д_ПТО</t>
  </si>
  <si>
    <t>Реконструкция ВЛ-0,4 кВ Ф-3, Ф-5 от ЗТП-15-15-9 в г. Горняк</t>
  </si>
  <si>
    <t>О_6Д_ПТО</t>
  </si>
  <si>
    <t>Реконструкция ГКТП-109 в г. Новоалтайск</t>
  </si>
  <si>
    <t>О_7Д_ПТО</t>
  </si>
  <si>
    <t>Реконструкция ВЛ-0,4 кВ Ф-3 от РП-3 в г. Славгород</t>
  </si>
  <si>
    <t>О_8Д_ПТО</t>
  </si>
  <si>
    <t>Реконструкция ВЛ-0,4 кВ Ф-5 от КТП-46-8-23, ВЛ-0,4 кВ Ф-1 от КТП-46-19-9 в с. Краснощеково</t>
  </si>
  <si>
    <t>О_9Д_ПТО</t>
  </si>
  <si>
    <t>Реконструкция Кровли зданий, расположенных по адресу: Алтайский край, г.Камень-на-Оби, ул. Титова, 1</t>
  </si>
  <si>
    <t>P_06</t>
  </si>
  <si>
    <t>Строительство КЛ-10 кВ, установка КТП-250/10/0,4 (ул. Гоголя-пер. Новгородский), строительство ВЛИ-0,4 кВ до существующих ВЛ-0,4 кВ от ТП-430,37, г. Бийск</t>
  </si>
  <si>
    <t>I_57</t>
  </si>
  <si>
    <t>Строительство ВЛ-10 кВ от оп. 72/3 до СКТП, строительство СКТП и строительство ВЛ-0,4 кВ от СКТП по ул. Коммунарская в с. Красногорское</t>
  </si>
  <si>
    <t>P_01</t>
  </si>
  <si>
    <t>Строительство КЛ-10кВ Л-37-10 от РП-2 до ГКТП-37-6/20-28, РП-1 в г.Белокуриха</t>
  </si>
  <si>
    <t>P_02</t>
  </si>
  <si>
    <t>Строительство КЛ-10кВ Л-37-10 от РП-2 до РП-1 в г.Белокуриха</t>
  </si>
  <si>
    <t>P_03</t>
  </si>
  <si>
    <t>Строительство КЛ-10кВ Л-37-10 в г.Белокуриха</t>
  </si>
  <si>
    <t>P_04</t>
  </si>
  <si>
    <t>Строительство 2 КТП-400-10/0,4 кВА, с.Алтайское ул.Советская</t>
  </si>
  <si>
    <t>P_05</t>
  </si>
  <si>
    <t>Строительство ТП-246 в г.Бийск</t>
  </si>
  <si>
    <t>P_07</t>
  </si>
  <si>
    <t>Строительство КЛ-0,4 кВ Ф-2 от ГКТП-32-3-8 в г. Белокуриха</t>
  </si>
  <si>
    <t>О_10Д_ПТО</t>
  </si>
  <si>
    <t>Приобретение земельных участков</t>
  </si>
  <si>
    <t>О_ОС_З</t>
  </si>
  <si>
    <t>Приобретение объектов электросетевого хозяйства в качестве вклада в уставный капитал АО "СК Алтайкрайэнерго"</t>
  </si>
  <si>
    <t>O_ОС_УК</t>
  </si>
  <si>
    <t>Приобретение объектов основных средств с. Волчиха</t>
  </si>
  <si>
    <t>O_01_ОС</t>
  </si>
  <si>
    <t>P_БКФО</t>
  </si>
  <si>
    <t>0,00</t>
  </si>
  <si>
    <t>Реконструкция ВЛ-10 кВ Л-18-19 от опоры №95 (1/2) до опоры №102, реконструкция ВЛ-0,4 кВ от РУ-0,4 кВ ТП-18-19-6 ф-8 до опоры №3/2 в с. Хабары</t>
  </si>
  <si>
    <t>Реконструкция ВЛ-10 кВ Л-25-4 от опоры №43(13) до опоры №48(1/4) и переносом ГКТП 25-4-23 по ул. Степная в с. Крутиха</t>
  </si>
  <si>
    <t>Реконструкция ВЛ-0,4 кВ Ф-2 от ГКТП-5-16-19 в связи с переключением на данный фидер ул. Мичурина запитанной от ведомственной КТП-5-16-55. Добавление Ф-5 от ГКТП-5-16-19 в связи с переключением на данный фидер ул. Мичурина запитанной от ведомственной КТП-5-16-55, с. Ключи</t>
  </si>
  <si>
    <t>Строительство ТП 24-5-20 1х630 кВА с. Шипуново</t>
  </si>
  <si>
    <t>Приобретение кондиционеров для помещения серверной</t>
  </si>
  <si>
    <t>Реконструкция РП-23 в г.Бийске</t>
  </si>
  <si>
    <t>Реконструкция здания производственого участка (РП-10) (ЛИТ А,А1,А2), г.Рубцовск, ул.Октябрьская, 153</t>
  </si>
  <si>
    <t>Модернизация системы учета электроэнергии</t>
  </si>
  <si>
    <t xml:space="preserve">Технологическое присоединение энергопринимающих устройств потребителей максимальной мощностью до 150 кВт </t>
  </si>
  <si>
    <t xml:space="preserve">План 
на 01.01.2025года </t>
  </si>
  <si>
    <t>Утвержденный план принятия основных средств и нематериальных активов к бухгалтерскому учету на  2026 год</t>
  </si>
  <si>
    <t xml:space="preserve"> Раздел 2.  План принятия основных средств и нематериальных активов к бухгалтерскому учету на 2026 год с распределением по кварталам</t>
  </si>
  <si>
    <t>Итого  план  на  2026 год</t>
  </si>
  <si>
    <t>I_IV</t>
  </si>
  <si>
    <t>III</t>
  </si>
  <si>
    <t>от 15.12.2025 №25/127-ап</t>
  </si>
  <si>
    <t>Показатель увеличения мощности силовых (авто-) трансформаторов на подстанциях в рамках осуществления технологического присоединения к электрическим сетям 
( Pтп_тр )</t>
  </si>
  <si>
    <t>Показатель замены линий электропередачи (
n з_лэп L)</t>
  </si>
  <si>
    <t>Показатель объема финансовых потребностей, необходимых для 
реализации мероприятий, направленных 
на выполнение требований 
законодательства (Фтз )</t>
  </si>
  <si>
    <t>Показатель объема финансовых потребностей, необходимых для 
реализации мероприятий, направленных 
на выполнение предписаний органов исполнительной власти (Фоив )</t>
  </si>
  <si>
    <t>Показатель объема финансовых потребностей, необходимых для реализации мероприятий, направленных на 
хозяйственное обеспечение деятельности сетевой организации (Фхо )</t>
  </si>
  <si>
    <t>Показатель объема финансовых потребностей, необходимых для 
реализации мероприятий, направленных 
на развитие информационной инфраструктуры (Фит )</t>
  </si>
  <si>
    <t>Показатель увеличения протяженности 
линий электропередачи, не связанного с осуществлением технологического присоединения к электрическим сетям 
(Lлэп )</t>
  </si>
  <si>
    <t>Показатель увеличения мощности силовых (авто-) трансформаторов на подстанциях, 
не связанного с осуществлением технологического присоединения к электрическим сетям (Pтр )</t>
  </si>
  <si>
    <t>Приложение  № 5.2026</t>
  </si>
  <si>
    <t>Приложение  № 5.2025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</si>
</sst>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.00_р_._-;\-* #,##0.00_р_._-;_-* &quot;-&quot;??_р_._-;_-@_-"/>
    <numFmt numFmtId="167" formatCode="#,##0_ ;\-#,##0\ "/>
    <numFmt numFmtId="168" formatCode="_-* #,##0.00\ _р_._-;\-* #,##0.00\ _р_._-;_-* &quot;-&quot;??\ _р_._-;_-@_-"/>
    <numFmt numFmtId="169" formatCode="0.000"/>
    <numFmt numFmtId="170" formatCode="#,##0.000"/>
    <numFmt numFmtId="171" formatCode="#,##0.00;[White][=0]\ General;General"/>
    <numFmt numFmtId="172" formatCode="0.0%"/>
    <numFmt numFmtId="173" formatCode="0.0%_);\(0.0%\)"/>
    <numFmt numFmtId="174" formatCode="[$-419]mmmm\ yyyy;@"/>
    <numFmt numFmtId="175" formatCode="_-[$$-1009]* #,##0.00_-;\-[$$-1009]* #,##0.00_-;_-[$$-1009]* &quot;-&quot;??_-;_-@_-"/>
    <numFmt numFmtId="176" formatCode="_-* #,##0.00&quot;р.&quot;_-;\-* #,##0.00&quot;р.&quot;_-;_-* &quot;-&quot;??&quot;р.&quot;_-;_-@_-"/>
    <numFmt numFmtId="177" formatCode="###\ ##\ ##"/>
    <numFmt numFmtId="178" formatCode="0_);\(0\)"/>
    <numFmt numFmtId="179" formatCode="General_)"/>
    <numFmt numFmtId="180" formatCode="_-* #,##0&quot;đ.&quot;_-;\-* #,##0&quot;đ.&quot;_-;_-* &quot;-&quot;&quot;đ.&quot;_-;_-@_-"/>
    <numFmt numFmtId="181" formatCode="_-* #,##0.00&quot;đ.&quot;_-;\-* #,##0.00&quot;đ.&quot;_-;_-* &quot;-&quot;??&quot;đ.&quot;_-;_-@_-"/>
    <numFmt numFmtId="182" formatCode="0.0_)"/>
    <numFmt numFmtId="183" formatCode="_(* #,##0_);_(* \(#,##0\);_(* &quot;-&quot;??_);_(@_)"/>
    <numFmt numFmtId="184" formatCode="_-* #,##0\ _р_._-;\-* #,##0\ _р_._-;_-* &quot;-&quot;\ _р_._-;_-@_-"/>
    <numFmt numFmtId="185" formatCode="&quot;$&quot;#,##0_);[Red]\(&quot;$&quot;#,##0\)"/>
    <numFmt numFmtId="186" formatCode="_-* #,##0.00&quot;$&quot;_-;\-* #,##0.00&quot;$&quot;_-;_-* &quot;-&quot;??&quot;$&quot;_-;_-@_-"/>
    <numFmt numFmtId="187" formatCode="\$#,##0\ ;\(\$#,##0\)"/>
    <numFmt numFmtId="188" formatCode="_-* #,##0.00[$€-1]_-;\-* #,##0.00[$€-1]_-;_-* &quot;-&quot;??[$€-1]_-"/>
    <numFmt numFmtId="189" formatCode="#,##0_);\(#,##0\);&quot;- &quot;;&quot;  &quot;@"/>
    <numFmt numFmtId="190" formatCode="#,##0_);[Blue]\(#,##0\)"/>
    <numFmt numFmtId="191" formatCode="_-* #,##0\ _d_._-;\-* #,##0\ _d_._-;_-* &quot;-&quot;\ _d_._-;_-@_-"/>
    <numFmt numFmtId="192" formatCode="_-* #,##0.00\ _d_._-;\-* #,##0.00\ _d_._-;_-* &quot;-&quot;??\ _d_._-;_-@_-"/>
    <numFmt numFmtId="193" formatCode="_-* #,##0_đ_._-;\-* #,##0_đ_._-;_-* &quot;-&quot;_đ_._-;_-@_-"/>
    <numFmt numFmtId="194" formatCode="_-* #,##0.00_đ_._-;\-* #,##0.00_đ_._-;_-* &quot;-&quot;??_đ_._-;_-@_-"/>
    <numFmt numFmtId="195" formatCode="_(* #,##0.000_);_(* \(#,##0.000\);_(* &quot;-&quot;???_);_(@_)"/>
    <numFmt numFmtId="196" formatCode="_(&quot;$&quot;* #,##0_);_(&quot;$&quot;* \(#,##0\);_(&quot;$&quot;* &quot;-&quot;_);_(@_)"/>
    <numFmt numFmtId="197" formatCode="_(&quot;$&quot;* #,##0.00_);_(&quot;$&quot;* \(#,##0.00\);_(&quot;$&quot;* &quot;-&quot;??_);_(@_)"/>
    <numFmt numFmtId="198" formatCode="&quot;$&quot;#,##0.00_);[Red]\(&quot;$&quot;#,##0.00\)"/>
    <numFmt numFmtId="199" formatCode="_-&quot;Ј&quot;* #,##0_-;\-&quot;Ј&quot;* #,##0_-;_-&quot;Ј&quot;* &quot;-&quot;_-;_-@_-"/>
    <numFmt numFmtId="200" formatCode="_-&quot;Ј&quot;* #,##0.00_-;\-&quot;Ј&quot;* #,##0.00_-;_-&quot;Ј&quot;* &quot;-&quot;??_-;_-@_-"/>
    <numFmt numFmtId="201" formatCode="_-* #,##0&quot;р.&quot;_-;\-* #,##0&quot;р.&quot;_-;_-* &quot;-&quot;&quot;р.&quot;_-;_-@_-"/>
    <numFmt numFmtId="202" formatCode="0.0"/>
    <numFmt numFmtId="203" formatCode="0.000000000"/>
    <numFmt numFmtId="204" formatCode="_-* #,##0_р_._-;\-* #,##0_р_._-;_-* &quot;-&quot;_р_._-;_-@_-"/>
    <numFmt numFmtId="205" formatCode="#,##0.0"/>
    <numFmt numFmtId="206" formatCode="@\ *."/>
    <numFmt numFmtId="207" formatCode="000000"/>
    <numFmt numFmtId="208" formatCode="0000"/>
    <numFmt numFmtId="209" formatCode="_ * #,##0_)_р_._ ;_ * \(#,##0\)_р_._ ;_ * &quot;-&quot;_)_р_._ ;_ @_ "/>
    <numFmt numFmtId="210" formatCode="dd\.mm\.yyyy&quot;г.&quot;"/>
    <numFmt numFmtId="211" formatCode="_(* #,##0.00_);_(* \(#,##0.00\);_(* &quot;-&quot;??_);_(@_)"/>
    <numFmt numFmtId="212" formatCode="yyyy"/>
    <numFmt numFmtId="213" formatCode="yyyy\ &quot;год&quot;"/>
    <numFmt numFmtId="214" formatCode="0.0000000"/>
    <numFmt numFmtId="215" formatCode="0.0000"/>
  </numFmts>
  <fonts count="192">
    <font>
      <sz val="12"/>
      <name val="Times New Roman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 Cyr"/>
      <charset val="204"/>
    </font>
    <font>
      <sz val="11"/>
      <color rgb="FF000000"/>
      <name val="SimSun"/>
      <family val="2"/>
      <charset val="204"/>
    </font>
    <font>
      <b/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</font>
    <font>
      <sz val="10"/>
      <name val="Helv"/>
    </font>
    <font>
      <vertAlign val="superscript"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0"/>
      <color indexed="62"/>
      <name val="Arial Cyr"/>
      <family val="2"/>
      <charset val="204"/>
    </font>
    <font>
      <sz val="10"/>
      <name val="Arial Cyr"/>
      <family val="2"/>
      <charset val="204"/>
    </font>
    <font>
      <sz val="10"/>
      <name val="Arial Narrow"/>
      <family val="2"/>
      <charset val="204"/>
    </font>
    <font>
      <sz val="10"/>
      <name val="Times New Roman CYR"/>
      <charset val="204"/>
    </font>
    <font>
      <sz val="10"/>
      <name val="Times New Roman CYR"/>
    </font>
    <font>
      <sz val="12"/>
      <name val="Times New Roman CYR"/>
    </font>
    <font>
      <u/>
      <sz val="12"/>
      <color theme="1"/>
      <name val="Times New Roman"/>
      <family val="1"/>
      <charset val="204"/>
    </font>
    <font>
      <u/>
      <sz val="14"/>
      <color theme="1"/>
      <name val="Times New Roman"/>
      <family val="1"/>
      <charset val="204"/>
    </font>
    <font>
      <u/>
      <sz val="14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Times New Roman"/>
      <family val="2"/>
      <charset val="204"/>
    </font>
    <font>
      <b/>
      <sz val="18"/>
      <name val="Times New Roman"/>
      <family val="1"/>
      <charset val="204"/>
    </font>
    <font>
      <sz val="10"/>
      <name val="Helv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name val="Times New Roman CYR"/>
      <family val="1"/>
      <charset val="204"/>
    </font>
    <font>
      <sz val="9"/>
      <name val="Tahoma"/>
      <family val="2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Arial Cyr"/>
      <family val="2"/>
      <charset val="204"/>
    </font>
    <font>
      <sz val="11"/>
      <color indexed="9"/>
      <name val="Arial Cyr"/>
      <family val="2"/>
      <charset val="204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0"/>
      <color indexed="12"/>
      <name val="Arial"/>
      <family val="2"/>
      <charset val="204"/>
    </font>
    <font>
      <sz val="11"/>
      <name val="Arial"/>
      <family val="2"/>
      <charset val="204"/>
    </font>
    <font>
      <u/>
      <sz val="10"/>
      <color indexed="12"/>
      <name val="Courier"/>
      <family val="3"/>
    </font>
    <font>
      <sz val="10"/>
      <name val="Courier New"/>
      <family val="3"/>
      <charset val="204"/>
    </font>
    <font>
      <b/>
      <sz val="10"/>
      <name val="Arial"/>
      <family val="2"/>
    </font>
    <font>
      <sz val="11"/>
      <color indexed="16"/>
      <name val="Calibri"/>
      <family val="2"/>
    </font>
    <font>
      <sz val="11"/>
      <color indexed="20"/>
      <name val="Arial Cyr"/>
      <family val="2"/>
      <charset val="204"/>
    </font>
    <font>
      <b/>
      <sz val="10"/>
      <name val="Arial"/>
      <family val="2"/>
      <charset val="204"/>
    </font>
    <font>
      <b/>
      <sz val="11"/>
      <color indexed="52"/>
      <name val="Arial Cyr"/>
      <family val="2"/>
      <charset val="204"/>
    </font>
    <font>
      <b/>
      <sz val="10"/>
      <color indexed="9"/>
      <name val="Arial"/>
      <family val="2"/>
      <charset val="204"/>
    </font>
    <font>
      <b/>
      <sz val="11"/>
      <color indexed="9"/>
      <name val="Calibri"/>
      <family val="2"/>
    </font>
    <font>
      <b/>
      <sz val="11"/>
      <color indexed="9"/>
      <name val="Arial Cyr"/>
      <family val="2"/>
      <charset val="204"/>
    </font>
    <font>
      <sz val="10"/>
      <name val="MS Sans Serif"/>
      <family val="2"/>
      <charset val="204"/>
    </font>
    <font>
      <sz val="12"/>
      <name val="Arial"/>
      <family val="2"/>
      <charset val="204"/>
    </font>
    <font>
      <sz val="10"/>
      <color indexed="24"/>
      <name val="Arial"/>
      <family val="2"/>
      <charset val="204"/>
    </font>
    <font>
      <sz val="10"/>
      <color indexed="22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name val="NTHarmonica"/>
      <charset val="204"/>
    </font>
    <font>
      <sz val="8"/>
      <name val="Arial Cyr"/>
      <charset val="204"/>
    </font>
    <font>
      <i/>
      <sz val="10"/>
      <name val="Arial"/>
      <family val="2"/>
      <charset val="204"/>
    </font>
    <font>
      <sz val="10"/>
      <name val="Times New Roman CE"/>
    </font>
    <font>
      <u/>
      <sz val="8"/>
      <color indexed="12"/>
      <name val="Arial Cyr"/>
      <charset val="204"/>
    </font>
    <font>
      <b/>
      <sz val="11"/>
      <color indexed="8"/>
      <name val="Calibri"/>
      <family val="2"/>
    </font>
    <font>
      <i/>
      <sz val="11"/>
      <color indexed="23"/>
      <name val="Arial Cyr"/>
      <family val="2"/>
      <charset val="204"/>
    </font>
    <font>
      <u/>
      <sz val="8.5"/>
      <color indexed="36"/>
      <name val="Arial"/>
      <family val="2"/>
      <charset val="204"/>
    </font>
    <font>
      <sz val="11"/>
      <color indexed="17"/>
      <name val="Calibri"/>
      <family val="2"/>
    </font>
    <font>
      <sz val="11"/>
      <color indexed="17"/>
      <name val="Arial Cyr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b/>
      <sz val="10"/>
      <color indexed="18"/>
      <name val="Arial Cyr"/>
      <charset val="204"/>
    </font>
    <font>
      <b/>
      <sz val="18"/>
      <color indexed="24"/>
      <name val="Arial"/>
      <family val="2"/>
      <charset val="204"/>
    </font>
    <font>
      <b/>
      <sz val="15"/>
      <color indexed="56"/>
      <name val="Arial Cyr"/>
      <family val="2"/>
      <charset val="204"/>
    </font>
    <font>
      <b/>
      <sz val="12"/>
      <color indexed="24"/>
      <name val="Arial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62"/>
      <name val="Calibri"/>
      <family val="2"/>
    </font>
    <font>
      <b/>
      <sz val="11"/>
      <color indexed="56"/>
      <name val="Arial Cyr"/>
      <family val="2"/>
      <charset val="204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11"/>
      <color indexed="48"/>
      <name val="Calibri"/>
      <family val="2"/>
    </font>
    <font>
      <sz val="11"/>
      <color indexed="62"/>
      <name val="Arial Cyr"/>
      <family val="2"/>
      <charset val="204"/>
    </font>
    <font>
      <sz val="8"/>
      <color indexed="9"/>
      <name val="MS Sans Serif"/>
      <family val="2"/>
      <charset val="204"/>
    </font>
    <font>
      <sz val="11"/>
      <color indexed="53"/>
      <name val="Calibri"/>
      <family val="2"/>
    </font>
    <font>
      <sz val="11"/>
      <color indexed="52"/>
      <name val="Arial Cyr"/>
      <family val="2"/>
      <charset val="204"/>
    </font>
    <font>
      <sz val="11"/>
      <color indexed="60"/>
      <name val="Calibri"/>
      <family val="2"/>
    </font>
    <font>
      <sz val="11"/>
      <color indexed="60"/>
      <name val="Arial Cyr"/>
      <family val="2"/>
      <charset val="204"/>
    </font>
    <font>
      <b/>
      <sz val="10"/>
      <name val="Arial Cyr"/>
      <family val="2"/>
      <charset val="204"/>
    </font>
    <font>
      <b/>
      <sz val="10"/>
      <color indexed="63"/>
      <name val="Arial Cyr"/>
      <family val="2"/>
      <charset val="204"/>
    </font>
    <font>
      <sz val="8"/>
      <name val="Helv"/>
      <charset val="204"/>
    </font>
    <font>
      <sz val="10"/>
      <name val="Arial CE"/>
      <charset val="238"/>
    </font>
    <font>
      <sz val="8"/>
      <name val="Arial CE"/>
    </font>
    <font>
      <b/>
      <sz val="11"/>
      <color indexed="63"/>
      <name val="Calibri"/>
      <family val="2"/>
    </font>
    <font>
      <b/>
      <sz val="11"/>
      <color indexed="63"/>
      <name val="Arial Cyr"/>
      <family val="2"/>
      <charset val="204"/>
    </font>
    <font>
      <b/>
      <sz val="14"/>
      <name val="Arial"/>
      <family val="2"/>
    </font>
    <font>
      <sz val="8"/>
      <name val="Helv"/>
    </font>
    <font>
      <b/>
      <i/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7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i/>
      <sz val="8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b/>
      <i/>
      <sz val="8"/>
      <color indexed="8"/>
      <name val="Times New Roman"/>
      <family val="1"/>
      <charset val="204"/>
    </font>
    <font>
      <sz val="8"/>
      <color rgb="FF000000"/>
      <name val="Arial"/>
      <family val="2"/>
      <charset val="204"/>
    </font>
    <font>
      <b/>
      <sz val="12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u/>
      <sz val="8"/>
      <color indexed="8"/>
      <name val="Arial"/>
      <family val="2"/>
      <charset val="204"/>
    </font>
    <font>
      <b/>
      <sz val="8"/>
      <color rgb="FF000000"/>
      <name val="Arial"/>
      <family val="2"/>
      <charset val="204"/>
    </font>
    <font>
      <i/>
      <sz val="8"/>
      <color rgb="FF000000"/>
      <name val="Arial"/>
      <family val="2"/>
      <charset val="204"/>
    </font>
    <font>
      <b/>
      <sz val="8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i/>
      <sz val="8"/>
      <name val="Times New Roman"/>
      <family val="1"/>
    </font>
    <font>
      <sz val="10"/>
      <name val="Courier"/>
      <family val="1"/>
      <charset val="204"/>
    </font>
    <font>
      <b/>
      <sz val="8"/>
      <color indexed="9"/>
      <name val="Arial Cyr"/>
      <charset val="204"/>
    </font>
    <font>
      <b/>
      <sz val="11"/>
      <color indexed="8"/>
      <name val="Arial Cyr"/>
      <family val="2"/>
      <charset val="204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</font>
    <font>
      <sz val="11"/>
      <color indexed="10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9"/>
      <name val="Arial"/>
      <family val="2"/>
    </font>
    <font>
      <b/>
      <sz val="11"/>
      <name val="Arial"/>
      <family val="2"/>
    </font>
    <font>
      <b/>
      <sz val="14"/>
      <name val="Arial"/>
      <family val="2"/>
      <charset val="204"/>
    </font>
    <font>
      <sz val="10"/>
      <name val="Arial CYR"/>
    </font>
    <font>
      <sz val="11"/>
      <name val="Times New Roman Cyr"/>
      <family val="1"/>
      <charset val="204"/>
    </font>
    <font>
      <sz val="11"/>
      <name val="Times New Roman Cyr"/>
      <charset val="204"/>
    </font>
    <font>
      <b/>
      <sz val="12"/>
      <name val="Times New Roman Cyr"/>
      <family val="1"/>
      <charset val="204"/>
    </font>
    <font>
      <sz val="12"/>
      <color indexed="24"/>
      <name val="Arial"/>
      <family val="2"/>
      <charset val="204"/>
    </font>
    <font>
      <sz val="10"/>
      <color indexed="12"/>
      <name val="Arial Cyr"/>
      <family val="2"/>
      <charset val="204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sz val="9"/>
      <color indexed="11"/>
      <name val="Arial"/>
      <family val="2"/>
      <charset val="204"/>
    </font>
    <font>
      <sz val="9"/>
      <name val="Arial"/>
      <family val="2"/>
      <charset val="204"/>
    </font>
    <font>
      <sz val="10"/>
      <name val="Baltica"/>
      <charset val="204"/>
    </font>
    <font>
      <b/>
      <sz val="10"/>
      <name val="Baltica"/>
      <charset val="204"/>
    </font>
    <font>
      <sz val="19"/>
      <color indexed="48"/>
      <name val="Arial"/>
      <family val="2"/>
      <charset val="204"/>
    </font>
    <font>
      <b/>
      <sz val="9"/>
      <name val="Arial Cyr"/>
      <family val="2"/>
      <charset val="204"/>
    </font>
    <font>
      <sz val="10"/>
      <color indexed="8"/>
      <name val="Times New Roman"/>
      <family val="2"/>
      <charset val="204"/>
    </font>
    <font>
      <u/>
      <sz val="11"/>
      <color theme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2"/>
      <name val="Times New Roman"/>
      <family val="2"/>
      <charset val="204"/>
    </font>
    <font>
      <b/>
      <sz val="12"/>
      <color theme="1"/>
      <name val="Times New Roman"/>
      <family val="1"/>
      <charset val="204"/>
    </font>
  </fonts>
  <fills count="11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13"/>
      </patternFill>
    </fill>
    <fill>
      <patternFill patternType="solid">
        <fgColor indexed="51"/>
        <bgColor indexed="34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65"/>
        <bgColor indexed="8"/>
      </patternFill>
    </fill>
    <fill>
      <patternFill patternType="solid">
        <fgColor indexed="41"/>
        <bgColor indexed="8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13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</patternFill>
    </fill>
    <fill>
      <patternFill patternType="solid">
        <fgColor indexed="9"/>
        <b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25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4"/>
      </patternFill>
    </fill>
    <fill>
      <patternFill patternType="solid">
        <fgColor indexed="15"/>
      </patternFill>
    </fill>
    <fill>
      <patternFill patternType="solid">
        <fgColor theme="9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664">
    <xf numFmtId="0" fontId="0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9" fillId="7" borderId="1" applyNumberFormat="0" applyAlignment="0" applyProtection="0"/>
    <xf numFmtId="0" fontId="20" fillId="20" borderId="2" applyNumberFormat="0" applyAlignment="0" applyProtection="0"/>
    <xf numFmtId="0" fontId="21" fillId="2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21" borderId="7" applyNumberFormat="0" applyAlignment="0" applyProtection="0"/>
    <xf numFmtId="0" fontId="27" fillId="0" borderId="0" applyNumberFormat="0" applyFill="0" applyBorder="0" applyAlignment="0" applyProtection="0"/>
    <xf numFmtId="0" fontId="28" fillId="22" borderId="0" applyNumberFormat="0" applyBorder="0" applyAlignment="0" applyProtection="0"/>
    <xf numFmtId="0" fontId="34" fillId="0" borderId="0"/>
    <xf numFmtId="0" fontId="14" fillId="0" borderId="0"/>
    <xf numFmtId="0" fontId="29" fillId="3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23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4" borderId="0" applyNumberFormat="0" applyBorder="0" applyAlignment="0" applyProtection="0"/>
    <xf numFmtId="0" fontId="35" fillId="0" borderId="0"/>
    <xf numFmtId="0" fontId="35" fillId="0" borderId="0"/>
    <xf numFmtId="0" fontId="14" fillId="0" borderId="0"/>
    <xf numFmtId="0" fontId="13" fillId="0" borderId="0"/>
    <xf numFmtId="0" fontId="38" fillId="0" borderId="0"/>
    <xf numFmtId="0" fontId="38" fillId="0" borderId="0"/>
    <xf numFmtId="166" fontId="13" fillId="0" borderId="0" applyFont="0" applyFill="0" applyBorder="0" applyAlignment="0" applyProtection="0"/>
    <xf numFmtId="167" fontId="38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2" fillId="0" borderId="0"/>
    <xf numFmtId="0" fontId="11" fillId="0" borderId="0"/>
    <xf numFmtId="0" fontId="42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45" fillId="0" borderId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9" fillId="7" borderId="1" applyNumberFormat="0" applyAlignment="0" applyProtection="0"/>
    <xf numFmtId="0" fontId="20" fillId="20" borderId="2" applyNumberFormat="0" applyAlignment="0" applyProtection="0"/>
    <xf numFmtId="0" fontId="21" fillId="2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21" borderId="7" applyNumberFormat="0" applyAlignment="0" applyProtection="0"/>
    <xf numFmtId="0" fontId="27" fillId="0" borderId="0" applyNumberFormat="0" applyFill="0" applyBorder="0" applyAlignment="0" applyProtection="0"/>
    <xf numFmtId="0" fontId="28" fillId="22" borderId="0" applyNumberFormat="0" applyBorder="0" applyAlignment="0" applyProtection="0"/>
    <xf numFmtId="0" fontId="29" fillId="3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23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4" borderId="0" applyNumberFormat="0" applyBorder="0" applyAlignment="0" applyProtection="0"/>
    <xf numFmtId="0" fontId="9" fillId="0" borderId="0"/>
    <xf numFmtId="0" fontId="14" fillId="0" borderId="0"/>
    <xf numFmtId="9" fontId="38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46" fillId="0" borderId="0"/>
    <xf numFmtId="0" fontId="8" fillId="0" borderId="0"/>
    <xf numFmtId="0" fontId="34" fillId="0" borderId="0"/>
    <xf numFmtId="0" fontId="7" fillId="0" borderId="0"/>
    <xf numFmtId="0" fontId="7" fillId="0" borderId="0"/>
    <xf numFmtId="0" fontId="6" fillId="0" borderId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4" fillId="0" borderId="0"/>
    <xf numFmtId="0" fontId="3" fillId="0" borderId="0"/>
    <xf numFmtId="0" fontId="38" fillId="0" borderId="0"/>
    <xf numFmtId="9" fontId="50" fillId="0" borderId="0" applyFill="0" applyBorder="0" applyAlignment="0" applyProtection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52" fillId="0" borderId="0" applyFont="0" applyFill="0" applyBorder="0" applyAlignment="0" applyProtection="0"/>
    <xf numFmtId="168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60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62" fillId="0" borderId="0"/>
    <xf numFmtId="0" fontId="62" fillId="0" borderId="0"/>
    <xf numFmtId="172" fontId="63" fillId="0" borderId="0">
      <alignment vertical="top"/>
    </xf>
    <xf numFmtId="172" fontId="64" fillId="0" borderId="0">
      <alignment vertical="top"/>
    </xf>
    <xf numFmtId="173" fontId="64" fillId="28" borderId="0">
      <alignment vertical="top"/>
    </xf>
    <xf numFmtId="172" fontId="64" fillId="29" borderId="0">
      <alignment vertical="top"/>
    </xf>
    <xf numFmtId="174" fontId="46" fillId="0" borderId="0"/>
    <xf numFmtId="4" fontId="65" fillId="0" borderId="0">
      <alignment vertical="center"/>
    </xf>
    <xf numFmtId="0" fontId="46" fillId="0" borderId="0"/>
    <xf numFmtId="0" fontId="62" fillId="0" borderId="0"/>
    <xf numFmtId="0" fontId="51" fillId="0" borderId="0"/>
    <xf numFmtId="0" fontId="51" fillId="0" borderId="0"/>
    <xf numFmtId="0" fontId="51" fillId="0" borderId="0"/>
    <xf numFmtId="0" fontId="66" fillId="0" borderId="0"/>
    <xf numFmtId="38" fontId="63" fillId="0" borderId="0">
      <alignment vertical="top"/>
    </xf>
    <xf numFmtId="38" fontId="63" fillId="0" borderId="0">
      <alignment vertical="top"/>
    </xf>
    <xf numFmtId="38" fontId="63" fillId="0" borderId="0">
      <alignment vertical="top"/>
    </xf>
    <xf numFmtId="38" fontId="63" fillId="0" borderId="0">
      <alignment vertical="top"/>
    </xf>
    <xf numFmtId="174" fontId="46" fillId="0" borderId="0"/>
    <xf numFmtId="0" fontId="62" fillId="0" borderId="0"/>
    <xf numFmtId="0" fontId="46" fillId="0" borderId="0"/>
    <xf numFmtId="0" fontId="46" fillId="0" borderId="0"/>
    <xf numFmtId="0" fontId="46" fillId="0" borderId="0"/>
    <xf numFmtId="0" fontId="62" fillId="0" borderId="0"/>
    <xf numFmtId="4" fontId="65" fillId="0" borderId="0">
      <alignment vertical="center"/>
    </xf>
    <xf numFmtId="4" fontId="65" fillId="0" borderId="0">
      <alignment vertical="center"/>
    </xf>
    <xf numFmtId="174" fontId="62" fillId="0" borderId="0"/>
    <xf numFmtId="0" fontId="51" fillId="0" borderId="0"/>
    <xf numFmtId="174" fontId="46" fillId="0" borderId="0"/>
    <xf numFmtId="0" fontId="62" fillId="0" borderId="0"/>
    <xf numFmtId="0" fontId="46" fillId="0" borderId="0"/>
    <xf numFmtId="0" fontId="62" fillId="0" borderId="0"/>
    <xf numFmtId="0" fontId="46" fillId="0" borderId="0"/>
    <xf numFmtId="0" fontId="51" fillId="0" borderId="0"/>
    <xf numFmtId="174" fontId="46" fillId="0" borderId="0"/>
    <xf numFmtId="0" fontId="38" fillId="0" borderId="0"/>
    <xf numFmtId="0" fontId="62" fillId="0" borderId="0"/>
    <xf numFmtId="0" fontId="38" fillId="0" borderId="0"/>
    <xf numFmtId="4" fontId="65" fillId="0" borderId="0">
      <alignment vertical="center"/>
    </xf>
    <xf numFmtId="0" fontId="46" fillId="0" borderId="0"/>
    <xf numFmtId="0" fontId="46" fillId="0" borderId="0"/>
    <xf numFmtId="0" fontId="46" fillId="0" borderId="0"/>
    <xf numFmtId="174" fontId="4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8" fontId="63" fillId="0" borderId="0">
      <alignment vertical="top"/>
    </xf>
    <xf numFmtId="38" fontId="63" fillId="0" borderId="0">
      <alignment vertical="top"/>
    </xf>
    <xf numFmtId="0" fontId="46" fillId="0" borderId="0"/>
    <xf numFmtId="0" fontId="46" fillId="0" borderId="0"/>
    <xf numFmtId="0" fontId="62" fillId="0" borderId="0"/>
    <xf numFmtId="0" fontId="46" fillId="0" borderId="0"/>
    <xf numFmtId="0" fontId="46" fillId="0" borderId="0"/>
    <xf numFmtId="4" fontId="65" fillId="0" borderId="0">
      <alignment vertical="center"/>
    </xf>
    <xf numFmtId="0" fontId="62" fillId="0" borderId="0"/>
    <xf numFmtId="174" fontId="46" fillId="0" borderId="0"/>
    <xf numFmtId="38" fontId="63" fillId="0" borderId="0">
      <alignment vertical="top"/>
    </xf>
    <xf numFmtId="38" fontId="63" fillId="0" borderId="0">
      <alignment vertical="top"/>
    </xf>
    <xf numFmtId="0" fontId="62" fillId="0" borderId="0"/>
    <xf numFmtId="0" fontId="46" fillId="0" borderId="0"/>
    <xf numFmtId="174" fontId="38" fillId="0" borderId="0"/>
    <xf numFmtId="0" fontId="62" fillId="0" borderId="0"/>
    <xf numFmtId="0" fontId="62" fillId="0" borderId="0"/>
    <xf numFmtId="0" fontId="46" fillId="0" borderId="0"/>
    <xf numFmtId="175" fontId="46" fillId="0" borderId="0"/>
    <xf numFmtId="0" fontId="46" fillId="0" borderId="0"/>
    <xf numFmtId="174" fontId="62" fillId="0" borderId="0"/>
    <xf numFmtId="175" fontId="46" fillId="0" borderId="0"/>
    <xf numFmtId="38" fontId="63" fillId="0" borderId="0">
      <alignment vertical="top"/>
    </xf>
    <xf numFmtId="38" fontId="63" fillId="0" borderId="0">
      <alignment vertical="top"/>
    </xf>
    <xf numFmtId="38" fontId="63" fillId="0" borderId="0">
      <alignment vertical="top"/>
    </xf>
    <xf numFmtId="38" fontId="63" fillId="0" borderId="0">
      <alignment vertical="top"/>
    </xf>
    <xf numFmtId="0" fontId="51" fillId="0" borderId="0"/>
    <xf numFmtId="0" fontId="62" fillId="0" borderId="0"/>
    <xf numFmtId="0" fontId="46" fillId="0" borderId="0"/>
    <xf numFmtId="174" fontId="46" fillId="0" borderId="0"/>
    <xf numFmtId="174" fontId="46" fillId="0" borderId="0"/>
    <xf numFmtId="174" fontId="46" fillId="0" borderId="0"/>
    <xf numFmtId="0" fontId="62" fillId="0" borderId="0"/>
    <xf numFmtId="174" fontId="46" fillId="0" borderId="0"/>
    <xf numFmtId="174" fontId="46" fillId="0" borderId="0"/>
    <xf numFmtId="0" fontId="62" fillId="0" borderId="0"/>
    <xf numFmtId="0" fontId="62" fillId="0" borderId="0"/>
    <xf numFmtId="0" fontId="51" fillId="0" borderId="0"/>
    <xf numFmtId="4" fontId="65" fillId="0" borderId="0">
      <alignment vertical="center"/>
    </xf>
    <xf numFmtId="0" fontId="46" fillId="0" borderId="0"/>
    <xf numFmtId="0" fontId="62" fillId="0" borderId="0"/>
    <xf numFmtId="0" fontId="46" fillId="0" borderId="0"/>
    <xf numFmtId="0" fontId="46" fillId="0" borderId="0"/>
    <xf numFmtId="0" fontId="46" fillId="0" borderId="0"/>
    <xf numFmtId="4" fontId="65" fillId="0" borderId="0">
      <alignment vertical="center"/>
    </xf>
    <xf numFmtId="0" fontId="51" fillId="0" borderId="0"/>
    <xf numFmtId="0" fontId="62" fillId="0" borderId="0"/>
    <xf numFmtId="174" fontId="46" fillId="0" borderId="0"/>
    <xf numFmtId="0" fontId="62" fillId="0" borderId="0"/>
    <xf numFmtId="0" fontId="62" fillId="0" borderId="0"/>
    <xf numFmtId="0" fontId="46" fillId="0" borderId="0"/>
    <xf numFmtId="0" fontId="46" fillId="0" borderId="0"/>
    <xf numFmtId="176" fontId="67" fillId="0" borderId="0">
      <protection locked="0"/>
    </xf>
    <xf numFmtId="176" fontId="67" fillId="0" borderId="0">
      <protection locked="0"/>
    </xf>
    <xf numFmtId="176" fontId="67" fillId="0" borderId="0">
      <protection locked="0"/>
    </xf>
    <xf numFmtId="0" fontId="68" fillId="0" borderId="0">
      <protection locked="0"/>
    </xf>
    <xf numFmtId="0" fontId="68" fillId="0" borderId="0">
      <protection locked="0"/>
    </xf>
    <xf numFmtId="0" fontId="67" fillId="0" borderId="18">
      <protection locked="0"/>
    </xf>
    <xf numFmtId="0" fontId="17" fillId="2" borderId="0" applyNumberFormat="0" applyBorder="0" applyAlignment="0" applyProtection="0"/>
    <xf numFmtId="0" fontId="69" fillId="2" borderId="0" applyNumberFormat="0" applyBorder="0" applyAlignment="0" applyProtection="0"/>
    <xf numFmtId="0" fontId="17" fillId="3" borderId="0" applyNumberFormat="0" applyBorder="0" applyAlignment="0" applyProtection="0"/>
    <xf numFmtId="0" fontId="69" fillId="3" borderId="0" applyNumberFormat="0" applyBorder="0" applyAlignment="0" applyProtection="0"/>
    <xf numFmtId="0" fontId="17" fillId="4" borderId="0" applyNumberFormat="0" applyBorder="0" applyAlignment="0" applyProtection="0"/>
    <xf numFmtId="0" fontId="69" fillId="4" borderId="0" applyNumberFormat="0" applyBorder="0" applyAlignment="0" applyProtection="0"/>
    <xf numFmtId="0" fontId="17" fillId="5" borderId="0" applyNumberFormat="0" applyBorder="0" applyAlignment="0" applyProtection="0"/>
    <xf numFmtId="0" fontId="69" fillId="5" borderId="0" applyNumberFormat="0" applyBorder="0" applyAlignment="0" applyProtection="0"/>
    <xf numFmtId="0" fontId="17" fillId="6" borderId="0" applyNumberFormat="0" applyBorder="0" applyAlignment="0" applyProtection="0"/>
    <xf numFmtId="0" fontId="69" fillId="6" borderId="0" applyNumberFormat="0" applyBorder="0" applyAlignment="0" applyProtection="0"/>
    <xf numFmtId="0" fontId="17" fillId="7" borderId="0" applyNumberFormat="0" applyBorder="0" applyAlignment="0" applyProtection="0"/>
    <xf numFmtId="0" fontId="69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4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5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6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7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8" borderId="0" applyNumberFormat="0" applyBorder="0" applyAlignment="0" applyProtection="0"/>
    <xf numFmtId="0" fontId="69" fillId="8" borderId="0" applyNumberFormat="0" applyBorder="0" applyAlignment="0" applyProtection="0"/>
    <xf numFmtId="0" fontId="17" fillId="9" borderId="0" applyNumberFormat="0" applyBorder="0" applyAlignment="0" applyProtection="0"/>
    <xf numFmtId="0" fontId="69" fillId="9" borderId="0" applyNumberFormat="0" applyBorder="0" applyAlignment="0" applyProtection="0"/>
    <xf numFmtId="0" fontId="17" fillId="10" borderId="0" applyNumberFormat="0" applyBorder="0" applyAlignment="0" applyProtection="0"/>
    <xf numFmtId="0" fontId="69" fillId="10" borderId="0" applyNumberFormat="0" applyBorder="0" applyAlignment="0" applyProtection="0"/>
    <xf numFmtId="0" fontId="17" fillId="5" borderId="0" applyNumberFormat="0" applyBorder="0" applyAlignment="0" applyProtection="0"/>
    <xf numFmtId="0" fontId="69" fillId="5" borderId="0" applyNumberFormat="0" applyBorder="0" applyAlignment="0" applyProtection="0"/>
    <xf numFmtId="0" fontId="17" fillId="8" borderId="0" applyNumberFormat="0" applyBorder="0" applyAlignment="0" applyProtection="0"/>
    <xf numFmtId="0" fontId="69" fillId="8" borderId="0" applyNumberFormat="0" applyBorder="0" applyAlignment="0" applyProtection="0"/>
    <xf numFmtId="0" fontId="17" fillId="11" borderId="0" applyNumberFormat="0" applyBorder="0" applyAlignment="0" applyProtection="0"/>
    <xf numFmtId="0" fontId="69" fillId="1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8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9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10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5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8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11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8" fillId="12" borderId="0" applyNumberFormat="0" applyBorder="0" applyAlignment="0" applyProtection="0"/>
    <xf numFmtId="0" fontId="70" fillId="12" borderId="0" applyNumberFormat="0" applyBorder="0" applyAlignment="0" applyProtection="0"/>
    <xf numFmtId="0" fontId="18" fillId="9" borderId="0" applyNumberFormat="0" applyBorder="0" applyAlignment="0" applyProtection="0"/>
    <xf numFmtId="0" fontId="70" fillId="9" borderId="0" applyNumberFormat="0" applyBorder="0" applyAlignment="0" applyProtection="0"/>
    <xf numFmtId="0" fontId="18" fillId="10" borderId="0" applyNumberFormat="0" applyBorder="0" applyAlignment="0" applyProtection="0"/>
    <xf numFmtId="0" fontId="70" fillId="10" borderId="0" applyNumberFormat="0" applyBorder="0" applyAlignment="0" applyProtection="0"/>
    <xf numFmtId="0" fontId="18" fillId="13" borderId="0" applyNumberFormat="0" applyBorder="0" applyAlignment="0" applyProtection="0"/>
    <xf numFmtId="0" fontId="70" fillId="13" borderId="0" applyNumberFormat="0" applyBorder="0" applyAlignment="0" applyProtection="0"/>
    <xf numFmtId="0" fontId="18" fillId="14" borderId="0" applyNumberFormat="0" applyBorder="0" applyAlignment="0" applyProtection="0"/>
    <xf numFmtId="0" fontId="70" fillId="14" borderId="0" applyNumberFormat="0" applyBorder="0" applyAlignment="0" applyProtection="0"/>
    <xf numFmtId="0" fontId="18" fillId="15" borderId="0" applyNumberFormat="0" applyBorder="0" applyAlignment="0" applyProtection="0"/>
    <xf numFmtId="0" fontId="70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42" borderId="0" applyNumberFormat="0" applyBorder="0" applyAlignment="0" applyProtection="0"/>
    <xf numFmtId="0" fontId="18" fillId="1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9" borderId="0" applyNumberFormat="0" applyBorder="0" applyAlignment="0" applyProtection="0"/>
    <xf numFmtId="0" fontId="18" fillId="37" borderId="0" applyNumberFormat="0" applyBorder="0" applyAlignment="0" applyProtection="0"/>
    <xf numFmtId="0" fontId="18" fillId="9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10" borderId="0" applyNumberFormat="0" applyBorder="0" applyAlignment="0" applyProtection="0"/>
    <xf numFmtId="0" fontId="18" fillId="39" borderId="0" applyNumberFormat="0" applyBorder="0" applyAlignment="0" applyProtection="0"/>
    <xf numFmtId="0" fontId="18" fillId="10" borderId="0" applyNumberFormat="0" applyBorder="0" applyAlignment="0" applyProtection="0"/>
    <xf numFmtId="0" fontId="18" fillId="39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13" borderId="0" applyNumberFormat="0" applyBorder="0" applyAlignment="0" applyProtection="0"/>
    <xf numFmtId="0" fontId="18" fillId="43" borderId="0" applyNumberFormat="0" applyBorder="0" applyAlignment="0" applyProtection="0"/>
    <xf numFmtId="0" fontId="18" fillId="1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4" borderId="0" applyNumberFormat="0" applyBorder="0" applyAlignment="0" applyProtection="0"/>
    <xf numFmtId="0" fontId="18" fillId="44" borderId="0" applyNumberFormat="0" applyBorder="0" applyAlignment="0" applyProtection="0"/>
    <xf numFmtId="0" fontId="18" fillId="1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15" borderId="0" applyNumberFormat="0" applyBorder="0" applyAlignment="0" applyProtection="0"/>
    <xf numFmtId="0" fontId="18" fillId="45" borderId="0" applyNumberFormat="0" applyBorder="0" applyAlignment="0" applyProtection="0"/>
    <xf numFmtId="0" fontId="18" fillId="1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71" fillId="46" borderId="0" applyNumberFormat="0" applyBorder="0" applyAlignment="0" applyProtection="0"/>
    <xf numFmtId="0" fontId="72" fillId="47" borderId="0" applyNumberFormat="0" applyBorder="0" applyAlignment="0" applyProtection="0"/>
    <xf numFmtId="0" fontId="72" fillId="48" borderId="0" applyNumberFormat="0" applyBorder="0" applyAlignment="0" applyProtection="0"/>
    <xf numFmtId="0" fontId="71" fillId="49" borderId="0" applyNumberFormat="0" applyBorder="0" applyAlignment="0" applyProtection="0"/>
    <xf numFmtId="0" fontId="70" fillId="16" borderId="0" applyNumberFormat="0" applyBorder="0" applyAlignment="0" applyProtection="0"/>
    <xf numFmtId="0" fontId="18" fillId="16" borderId="0" applyNumberFormat="0" applyBorder="0" applyAlignment="0" applyProtection="0"/>
    <xf numFmtId="0" fontId="71" fillId="50" borderId="0" applyNumberFormat="0" applyBorder="0" applyAlignment="0" applyProtection="0"/>
    <xf numFmtId="0" fontId="72" fillId="51" borderId="0" applyNumberFormat="0" applyBorder="0" applyAlignment="0" applyProtection="0"/>
    <xf numFmtId="0" fontId="72" fillId="52" borderId="0" applyNumberFormat="0" applyBorder="0" applyAlignment="0" applyProtection="0"/>
    <xf numFmtId="0" fontId="71" fillId="53" borderId="0" applyNumberFormat="0" applyBorder="0" applyAlignment="0" applyProtection="0"/>
    <xf numFmtId="0" fontId="70" fillId="17" borderId="0" applyNumberFormat="0" applyBorder="0" applyAlignment="0" applyProtection="0"/>
    <xf numFmtId="0" fontId="18" fillId="17" borderId="0" applyNumberFormat="0" applyBorder="0" applyAlignment="0" applyProtection="0"/>
    <xf numFmtId="0" fontId="71" fillId="53" borderId="0" applyNumberFormat="0" applyBorder="0" applyAlignment="0" applyProtection="0"/>
    <xf numFmtId="0" fontId="72" fillId="54" borderId="0" applyNumberFormat="0" applyBorder="0" applyAlignment="0" applyProtection="0"/>
    <xf numFmtId="0" fontId="72" fillId="55" borderId="0" applyNumberFormat="0" applyBorder="0" applyAlignment="0" applyProtection="0"/>
    <xf numFmtId="0" fontId="71" fillId="56" borderId="0" applyNumberFormat="0" applyBorder="0" applyAlignment="0" applyProtection="0"/>
    <xf numFmtId="0" fontId="70" fillId="18" borderId="0" applyNumberFormat="0" applyBorder="0" applyAlignment="0" applyProtection="0"/>
    <xf numFmtId="0" fontId="18" fillId="18" borderId="0" applyNumberFormat="0" applyBorder="0" applyAlignment="0" applyProtection="0"/>
    <xf numFmtId="0" fontId="71" fillId="57" borderId="0" applyNumberFormat="0" applyBorder="0" applyAlignment="0" applyProtection="0"/>
    <xf numFmtId="0" fontId="72" fillId="55" borderId="0" applyNumberFormat="0" applyBorder="0" applyAlignment="0" applyProtection="0"/>
    <xf numFmtId="0" fontId="72" fillId="56" borderId="0" applyNumberFormat="0" applyBorder="0" applyAlignment="0" applyProtection="0"/>
    <xf numFmtId="0" fontId="71" fillId="56" borderId="0" applyNumberFormat="0" applyBorder="0" applyAlignment="0" applyProtection="0"/>
    <xf numFmtId="0" fontId="70" fillId="13" borderId="0" applyNumberFormat="0" applyBorder="0" applyAlignment="0" applyProtection="0"/>
    <xf numFmtId="0" fontId="18" fillId="13" borderId="0" applyNumberFormat="0" applyBorder="0" applyAlignment="0" applyProtection="0"/>
    <xf numFmtId="0" fontId="71" fillId="58" borderId="0" applyNumberFormat="0" applyBorder="0" applyAlignment="0" applyProtection="0"/>
    <xf numFmtId="0" fontId="72" fillId="47" borderId="0" applyNumberFormat="0" applyBorder="0" applyAlignment="0" applyProtection="0"/>
    <xf numFmtId="0" fontId="72" fillId="48" borderId="0" applyNumberFormat="0" applyBorder="0" applyAlignment="0" applyProtection="0"/>
    <xf numFmtId="0" fontId="71" fillId="48" borderId="0" applyNumberFormat="0" applyBorder="0" applyAlignment="0" applyProtection="0"/>
    <xf numFmtId="0" fontId="70" fillId="14" borderId="0" applyNumberFormat="0" applyBorder="0" applyAlignment="0" applyProtection="0"/>
    <xf numFmtId="0" fontId="18" fillId="14" borderId="0" applyNumberFormat="0" applyBorder="0" applyAlignment="0" applyProtection="0"/>
    <xf numFmtId="0" fontId="71" fillId="59" borderId="0" applyNumberFormat="0" applyBorder="0" applyAlignment="0" applyProtection="0"/>
    <xf numFmtId="0" fontId="72" fillId="60" borderId="0" applyNumberFormat="0" applyBorder="0" applyAlignment="0" applyProtection="0"/>
    <xf numFmtId="0" fontId="72" fillId="52" borderId="0" applyNumberFormat="0" applyBorder="0" applyAlignment="0" applyProtection="0"/>
    <xf numFmtId="0" fontId="71" fillId="61" borderId="0" applyNumberFormat="0" applyBorder="0" applyAlignment="0" applyProtection="0"/>
    <xf numFmtId="0" fontId="70" fillId="19" borderId="0" applyNumberFormat="0" applyBorder="0" applyAlignment="0" applyProtection="0"/>
    <xf numFmtId="0" fontId="18" fillId="19" borderId="0" applyNumberFormat="0" applyBorder="0" applyAlignment="0" applyProtection="0"/>
    <xf numFmtId="177" fontId="73" fillId="62" borderId="0">
      <alignment horizontal="center" vertical="center"/>
    </xf>
    <xf numFmtId="178" fontId="74" fillId="0" borderId="19" applyFont="0" applyFill="0">
      <alignment horizontal="right" vertical="center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179" fontId="51" fillId="0" borderId="20">
      <protection locked="0"/>
    </xf>
    <xf numFmtId="180" fontId="34" fillId="0" borderId="0" applyFont="0" applyFill="0" applyBorder="0" applyAlignment="0" applyProtection="0"/>
    <xf numFmtId="181" fontId="34" fillId="0" borderId="0" applyFont="0" applyFill="0" applyBorder="0" applyAlignment="0" applyProtection="0"/>
    <xf numFmtId="182" fontId="76" fillId="0" borderId="0">
      <alignment horizontal="left"/>
    </xf>
    <xf numFmtId="178" fontId="74" fillId="0" borderId="0" applyFont="0" applyBorder="0" applyProtection="0">
      <alignment vertical="center"/>
    </xf>
    <xf numFmtId="177" fontId="38" fillId="0" borderId="0" applyNumberFormat="0" applyFont="0" applyAlignment="0">
      <alignment horizontal="center" vertical="center"/>
    </xf>
    <xf numFmtId="39" fontId="77" fillId="28" borderId="0" applyNumberFormat="0" applyBorder="0">
      <alignment vertical="center"/>
    </xf>
    <xf numFmtId="0" fontId="78" fillId="52" borderId="0" applyNumberFormat="0" applyBorder="0" applyAlignment="0" applyProtection="0"/>
    <xf numFmtId="0" fontId="79" fillId="3" borderId="0" applyNumberFormat="0" applyBorder="0" applyAlignment="0" applyProtection="0"/>
    <xf numFmtId="0" fontId="51" fillId="0" borderId="0">
      <alignment horizontal="left"/>
    </xf>
    <xf numFmtId="183" fontId="80" fillId="63" borderId="10">
      <alignment vertical="center"/>
    </xf>
    <xf numFmtId="183" fontId="80" fillId="64" borderId="10">
      <alignment vertical="center"/>
    </xf>
    <xf numFmtId="0" fontId="81" fillId="20" borderId="1" applyNumberFormat="0" applyAlignment="0" applyProtection="0"/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183" fontId="80" fillId="64" borderId="21">
      <alignment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37" fontId="82" fillId="65" borderId="21">
      <alignment horizontal="center" vertical="center"/>
    </xf>
    <xf numFmtId="0" fontId="83" fillId="53" borderId="7" applyNumberFormat="0" applyAlignment="0" applyProtection="0"/>
    <xf numFmtId="0" fontId="84" fillId="21" borderId="7" applyNumberFormat="0" applyAlignment="0" applyProtection="0"/>
    <xf numFmtId="0" fontId="85" fillId="0" borderId="0" applyFont="0" applyFill="0" applyBorder="0" applyAlignment="0" applyProtection="0"/>
    <xf numFmtId="184" fontId="86" fillId="0" borderId="0" applyFont="0" applyFill="0" applyBorder="0" applyAlignment="0" applyProtection="0"/>
    <xf numFmtId="38" fontId="85" fillId="0" borderId="0" applyFont="0" applyFill="0" applyBorder="0" applyAlignment="0" applyProtection="0"/>
    <xf numFmtId="43" fontId="38" fillId="0" borderId="0" applyFont="0" applyFill="0" applyBorder="0" applyAlignment="0" applyProtection="0"/>
    <xf numFmtId="3" fontId="87" fillId="0" borderId="0" applyFont="0" applyFill="0" applyBorder="0" applyAlignment="0" applyProtection="0"/>
    <xf numFmtId="3" fontId="88" fillId="0" borderId="0" applyFont="0" applyFill="0" applyBorder="0" applyAlignment="0" applyProtection="0"/>
    <xf numFmtId="179" fontId="89" fillId="66" borderId="20"/>
    <xf numFmtId="185" fontId="85" fillId="0" borderId="0" applyFont="0" applyFill="0" applyBorder="0" applyAlignment="0" applyProtection="0"/>
    <xf numFmtId="185" fontId="85" fillId="0" borderId="0" applyFont="0" applyFill="0" applyBorder="0" applyAlignment="0" applyProtection="0"/>
    <xf numFmtId="185" fontId="85" fillId="0" borderId="0" applyFont="0" applyFill="0" applyBorder="0" applyAlignment="0" applyProtection="0"/>
    <xf numFmtId="185" fontId="85" fillId="0" borderId="0" applyFont="0" applyFill="0" applyBorder="0" applyAlignment="0" applyProtection="0"/>
    <xf numFmtId="186" fontId="38" fillId="0" borderId="0" applyFont="0" applyFill="0" applyBorder="0" applyAlignment="0" applyProtection="0"/>
    <xf numFmtId="187" fontId="87" fillId="0" borderId="0" applyFont="0" applyFill="0" applyBorder="0" applyAlignment="0" applyProtection="0"/>
    <xf numFmtId="14" fontId="90" fillId="0" borderId="0" applyFont="0" applyBorder="0">
      <alignment vertical="top"/>
    </xf>
    <xf numFmtId="0" fontId="88" fillId="0" borderId="0" applyFont="0" applyFill="0" applyBorder="0" applyAlignment="0" applyProtection="0"/>
    <xf numFmtId="14" fontId="91" fillId="0" borderId="0">
      <alignment vertical="top"/>
    </xf>
    <xf numFmtId="41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79" fontId="92" fillId="0" borderId="0">
      <alignment horizontal="center"/>
    </xf>
    <xf numFmtId="38" fontId="85" fillId="0" borderId="0" applyFont="0" applyFill="0" applyBorder="0" applyAlignment="0" applyProtection="0"/>
    <xf numFmtId="0" fontId="93" fillId="0" borderId="0" applyFont="0" applyFill="0" applyBorder="0" applyAlignment="0" applyProtection="0"/>
    <xf numFmtId="38" fontId="94" fillId="0" borderId="0">
      <alignment vertical="top"/>
    </xf>
    <xf numFmtId="38" fontId="94" fillId="0" borderId="0">
      <alignment vertical="top"/>
    </xf>
    <xf numFmtId="0" fontId="95" fillId="67" borderId="0" applyNumberFormat="0" applyBorder="0" applyAlignment="0" applyProtection="0"/>
    <xf numFmtId="0" fontId="95" fillId="68" borderId="0" applyNumberFormat="0" applyBorder="0" applyAlignment="0" applyProtection="0"/>
    <xf numFmtId="0" fontId="95" fillId="69" borderId="0" applyNumberFormat="0" applyBorder="0" applyAlignment="0" applyProtection="0"/>
    <xf numFmtId="188" fontId="39" fillId="0" borderId="0" applyFont="0" applyFill="0" applyBorder="0" applyAlignment="0" applyProtection="0"/>
    <xf numFmtId="0" fontId="17" fillId="0" borderId="0"/>
    <xf numFmtId="0" fontId="30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2" fontId="87" fillId="0" borderId="0" applyFon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38" fillId="0" borderId="0" applyNumberFormat="0" applyFont="0">
      <alignment wrapText="1"/>
    </xf>
    <xf numFmtId="164" fontId="51" fillId="70" borderId="21" applyBorder="0">
      <alignment horizontal="center" vertical="center"/>
    </xf>
    <xf numFmtId="0" fontId="98" fillId="71" borderId="0" applyNumberFormat="0" applyBorder="0" applyAlignment="0" applyProtection="0"/>
    <xf numFmtId="0" fontId="99" fillId="4" borderId="0" applyNumberFormat="0" applyBorder="0" applyAlignment="0" applyProtection="0"/>
    <xf numFmtId="38" fontId="100" fillId="28" borderId="0" applyNumberFormat="0" applyBorder="0" applyAlignment="0" applyProtection="0"/>
    <xf numFmtId="0" fontId="101" fillId="0" borderId="22" applyNumberFormat="0" applyAlignment="0" applyProtection="0">
      <alignment horizontal="left" vertical="center"/>
    </xf>
    <xf numFmtId="0" fontId="101" fillId="0" borderId="23">
      <alignment horizontal="left" vertical="center"/>
    </xf>
    <xf numFmtId="0" fontId="101" fillId="0" borderId="23">
      <alignment horizontal="left" vertical="center"/>
    </xf>
    <xf numFmtId="0" fontId="102" fillId="0" borderId="0">
      <alignment vertical="top"/>
    </xf>
    <xf numFmtId="0" fontId="103" fillId="0" borderId="0" applyNumberFormat="0" applyFill="0" applyBorder="0" applyAlignment="0" applyProtection="0"/>
    <xf numFmtId="0" fontId="103" fillId="0" borderId="0"/>
    <xf numFmtId="0" fontId="22" fillId="0" borderId="3" applyNumberFormat="0" applyFill="0" applyAlignment="0" applyProtection="0"/>
    <xf numFmtId="0" fontId="104" fillId="0" borderId="3" applyNumberFormat="0" applyFill="0" applyAlignment="0" applyProtection="0"/>
    <xf numFmtId="0" fontId="105" fillId="0" borderId="0" applyNumberFormat="0" applyFill="0" applyBorder="0" applyAlignment="0" applyProtection="0"/>
    <xf numFmtId="0" fontId="23" fillId="0" borderId="4" applyNumberFormat="0" applyFill="0" applyAlignment="0" applyProtection="0"/>
    <xf numFmtId="0" fontId="106" fillId="0" borderId="4" applyNumberFormat="0" applyFill="0" applyAlignment="0" applyProtection="0"/>
    <xf numFmtId="0" fontId="107" fillId="0" borderId="24" applyNumberFormat="0" applyFill="0" applyAlignment="0" applyProtection="0"/>
    <xf numFmtId="0" fontId="108" fillId="0" borderId="5" applyNumberFormat="0" applyFill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38" fontId="109" fillId="0" borderId="0">
      <alignment vertical="top"/>
    </xf>
    <xf numFmtId="38" fontId="109" fillId="0" borderId="0">
      <alignment vertical="top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77" fillId="72" borderId="21">
      <alignment horizontal="center" vertical="center" wrapText="1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34" fillId="0" borderId="0"/>
    <xf numFmtId="179" fontId="111" fillId="0" borderId="0"/>
    <xf numFmtId="0" fontId="112" fillId="0" borderId="0" applyNumberFormat="0" applyFill="0" applyBorder="0" applyAlignment="0" applyProtection="0">
      <alignment vertical="top"/>
      <protection locked="0"/>
    </xf>
    <xf numFmtId="0" fontId="113" fillId="61" borderId="1" applyNumberFormat="0" applyAlignment="0" applyProtection="0"/>
    <xf numFmtId="10" fontId="100" fillId="73" borderId="21" applyNumberFormat="0" applyBorder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189" fontId="45" fillId="74" borderId="21" applyNumberFormat="0" applyFont="0" applyAlignment="0">
      <protection locked="0"/>
    </xf>
    <xf numFmtId="189" fontId="45" fillId="74" borderId="21" applyNumberFormat="0" applyFont="0" applyAlignment="0">
      <protection locked="0"/>
    </xf>
    <xf numFmtId="189" fontId="45" fillId="74" borderId="21" applyNumberFormat="0" applyFont="0" applyAlignment="0">
      <protection locked="0"/>
    </xf>
    <xf numFmtId="189" fontId="45" fillId="74" borderId="21" applyNumberFormat="0" applyFont="0" applyAlignment="0">
      <protection locked="0"/>
    </xf>
    <xf numFmtId="0" fontId="114" fillId="7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0" fontId="113" fillId="61" borderId="1" applyNumberFormat="0" applyAlignment="0" applyProtection="0"/>
    <xf numFmtId="38" fontId="64" fillId="0" borderId="0">
      <alignment vertical="top"/>
    </xf>
    <xf numFmtId="38" fontId="64" fillId="28" borderId="0">
      <alignment vertical="top"/>
    </xf>
    <xf numFmtId="38" fontId="64" fillId="28" borderId="0">
      <alignment vertical="top"/>
    </xf>
    <xf numFmtId="38" fontId="64" fillId="0" borderId="0">
      <alignment vertical="top"/>
    </xf>
    <xf numFmtId="38" fontId="64" fillId="0" borderId="0">
      <alignment vertical="top"/>
    </xf>
    <xf numFmtId="38" fontId="64" fillId="0" borderId="0">
      <alignment vertical="top"/>
    </xf>
    <xf numFmtId="38" fontId="64" fillId="0" borderId="0">
      <alignment vertical="top"/>
    </xf>
    <xf numFmtId="38" fontId="64" fillId="0" borderId="0">
      <alignment vertical="top"/>
    </xf>
    <xf numFmtId="38" fontId="64" fillId="0" borderId="0">
      <alignment vertical="top"/>
    </xf>
    <xf numFmtId="38" fontId="64" fillId="0" borderId="0">
      <alignment vertical="top"/>
    </xf>
    <xf numFmtId="38" fontId="64" fillId="0" borderId="0">
      <alignment vertical="top"/>
    </xf>
    <xf numFmtId="38" fontId="64" fillId="0" borderId="0">
      <alignment vertical="top"/>
    </xf>
    <xf numFmtId="190" fontId="64" fillId="29" borderId="0">
      <alignment vertical="top"/>
    </xf>
    <xf numFmtId="183" fontId="38" fillId="75" borderId="21">
      <alignment vertical="center"/>
    </xf>
    <xf numFmtId="177" fontId="115" fillId="76" borderId="25" applyBorder="0" applyAlignment="0">
      <alignment horizontal="left" indent="1"/>
    </xf>
    <xf numFmtId="0" fontId="116" fillId="0" borderId="26" applyNumberFormat="0" applyFill="0" applyAlignment="0" applyProtection="0"/>
    <xf numFmtId="0" fontId="117" fillId="0" borderId="9" applyNumberFormat="0" applyFill="0" applyAlignment="0" applyProtection="0"/>
    <xf numFmtId="0" fontId="118" fillId="61" borderId="0" applyNumberFormat="0" applyBorder="0" applyAlignment="0" applyProtection="0"/>
    <xf numFmtId="0" fontId="119" fillId="22" borderId="0" applyNumberFormat="0" applyBorder="0" applyAlignment="0" applyProtection="0"/>
    <xf numFmtId="0" fontId="120" fillId="28" borderId="21" applyFont="0" applyBorder="0" applyAlignment="0">
      <alignment horizontal="center" vertical="center"/>
    </xf>
    <xf numFmtId="0" fontId="86" fillId="0" borderId="0" applyNumberFormat="0" applyFill="0" applyBorder="0" applyAlignment="0" applyProtection="0"/>
    <xf numFmtId="0" fontId="38" fillId="0" borderId="0"/>
    <xf numFmtId="0" fontId="38" fillId="0" borderId="0"/>
    <xf numFmtId="188" fontId="121" fillId="0" borderId="0"/>
    <xf numFmtId="0" fontId="122" fillId="0" borderId="0"/>
    <xf numFmtId="0" fontId="123" fillId="0" borderId="0"/>
    <xf numFmtId="0" fontId="124" fillId="0" borderId="0"/>
    <xf numFmtId="0" fontId="46" fillId="0" borderId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51" fillId="23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51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66" fillId="23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51" fillId="23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38" fillId="60" borderId="8" applyNumberFormat="0" applyFont="0" applyAlignment="0" applyProtection="0"/>
    <xf numFmtId="0" fontId="17" fillId="23" borderId="8" applyNumberFormat="0" applyFont="0" applyAlignment="0" applyProtection="0"/>
    <xf numFmtId="191" fontId="34" fillId="0" borderId="0" applyFont="0" applyFill="0" applyBorder="0" applyAlignment="0" applyProtection="0"/>
    <xf numFmtId="192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1" fontId="53" fillId="0" borderId="0" applyFont="0" applyFill="0" applyBorder="0" applyAlignment="0" applyProtection="0"/>
    <xf numFmtId="194" fontId="34" fillId="0" borderId="0" applyFont="0" applyFill="0" applyBorder="0" applyAlignment="0" applyProtection="0"/>
    <xf numFmtId="192" fontId="53" fillId="0" borderId="0" applyFont="0" applyFill="0" applyBorder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6" fillId="20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5" fillId="77" borderId="2" applyNumberFormat="0" applyAlignment="0" applyProtection="0"/>
    <xf numFmtId="0" fontId="127" fillId="28" borderId="0">
      <alignment vertical="center"/>
    </xf>
    <xf numFmtId="10" fontId="38" fillId="0" borderId="0" applyFont="0" applyFill="0" applyBorder="0" applyAlignment="0" applyProtection="0"/>
    <xf numFmtId="0" fontId="128" fillId="0" borderId="0" applyNumberFormat="0">
      <alignment horizontal="left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183" fontId="129" fillId="75" borderId="10">
      <alignment horizontal="center" vertical="center" wrapText="1"/>
      <protection locked="0"/>
    </xf>
    <xf numFmtId="0" fontId="38" fillId="0" borderId="0">
      <alignment vertical="center"/>
    </xf>
    <xf numFmtId="0" fontId="130" fillId="0" borderId="27">
      <alignment horizontal="centerContinuous"/>
    </xf>
    <xf numFmtId="0" fontId="130" fillId="0" borderId="27">
      <alignment horizontal="centerContinuous"/>
    </xf>
    <xf numFmtId="0" fontId="130" fillId="0" borderId="27">
      <alignment horizontal="centerContinuous"/>
    </xf>
    <xf numFmtId="0" fontId="130" fillId="0" borderId="27">
      <alignment horizontal="centerContinuous"/>
    </xf>
    <xf numFmtId="0" fontId="130" fillId="0" borderId="27">
      <alignment horizontal="centerContinuous"/>
    </xf>
    <xf numFmtId="0" fontId="130" fillId="0" borderId="27">
      <alignment horizontal="centerContinuous"/>
    </xf>
    <xf numFmtId="0" fontId="130" fillId="0" borderId="27">
      <alignment horizontal="centerContinuous"/>
    </xf>
    <xf numFmtId="0" fontId="130" fillId="0" borderId="27">
      <alignment horizontal="centerContinuous"/>
    </xf>
    <xf numFmtId="0" fontId="130" fillId="0" borderId="27">
      <alignment horizontal="centerContinuous"/>
    </xf>
    <xf numFmtId="0" fontId="131" fillId="0" borderId="0">
      <alignment horizontal="left" vertical="top"/>
    </xf>
    <xf numFmtId="0" fontId="132" fillId="78" borderId="0">
      <alignment horizontal="left" vertical="center"/>
    </xf>
    <xf numFmtId="0" fontId="133" fillId="0" borderId="0">
      <alignment horizontal="right" vertical="center"/>
    </xf>
    <xf numFmtId="0" fontId="134" fillId="0" borderId="0">
      <alignment horizontal="left" vertical="top"/>
    </xf>
    <xf numFmtId="0" fontId="132" fillId="78" borderId="0">
      <alignment horizontal="left" vertical="center"/>
    </xf>
    <xf numFmtId="0" fontId="132" fillId="79" borderId="0">
      <alignment horizontal="left" vertical="center"/>
    </xf>
    <xf numFmtId="0" fontId="135" fillId="0" borderId="0">
      <alignment horizontal="right" vertical="top"/>
    </xf>
    <xf numFmtId="0" fontId="132" fillId="78" borderId="0">
      <alignment horizontal="right" vertical="center"/>
    </xf>
    <xf numFmtId="0" fontId="136" fillId="0" borderId="0">
      <alignment horizontal="left" vertical="top"/>
    </xf>
    <xf numFmtId="0" fontId="134" fillId="0" borderId="0">
      <alignment horizontal="left" vertical="center"/>
    </xf>
    <xf numFmtId="0" fontId="137" fillId="0" borderId="0">
      <alignment horizontal="center" vertical="center"/>
    </xf>
    <xf numFmtId="0" fontId="136" fillId="0" borderId="0">
      <alignment horizontal="left" vertical="top"/>
    </xf>
    <xf numFmtId="0" fontId="132" fillId="79" borderId="0">
      <alignment horizontal="left" vertical="center"/>
    </xf>
    <xf numFmtId="0" fontId="138" fillId="0" borderId="0">
      <alignment horizontal="left" vertical="top"/>
    </xf>
    <xf numFmtId="0" fontId="136" fillId="0" borderId="0">
      <alignment horizontal="center" vertical="center"/>
    </xf>
    <xf numFmtId="0" fontId="132" fillId="79" borderId="0">
      <alignment horizontal="center" vertical="center"/>
    </xf>
    <xf numFmtId="0" fontId="138" fillId="0" borderId="0">
      <alignment horizontal="right" vertical="top"/>
    </xf>
    <xf numFmtId="0" fontId="136" fillId="0" borderId="0">
      <alignment horizontal="center" vertical="center"/>
    </xf>
    <xf numFmtId="0" fontId="139" fillId="79" borderId="0">
      <alignment horizontal="left" vertical="center"/>
    </xf>
    <xf numFmtId="0" fontId="138" fillId="0" borderId="0">
      <alignment horizontal="left" vertical="top"/>
    </xf>
    <xf numFmtId="0" fontId="136" fillId="0" borderId="0">
      <alignment horizontal="center" vertical="center"/>
    </xf>
    <xf numFmtId="0" fontId="136" fillId="0" borderId="0">
      <alignment horizontal="center" vertical="center"/>
    </xf>
    <xf numFmtId="0" fontId="138" fillId="0" borderId="0">
      <alignment horizontal="left" vertical="center"/>
    </xf>
    <xf numFmtId="0" fontId="136" fillId="0" borderId="0">
      <alignment horizontal="left" vertical="top"/>
    </xf>
    <xf numFmtId="0" fontId="140" fillId="0" borderId="0">
      <alignment horizontal="center" vertical="center"/>
    </xf>
    <xf numFmtId="0" fontId="131" fillId="0" borderId="28">
      <alignment horizontal="center" vertical="center"/>
    </xf>
    <xf numFmtId="0" fontId="131" fillId="0" borderId="28">
      <alignment horizontal="center" vertical="center"/>
    </xf>
    <xf numFmtId="0" fontId="136" fillId="0" borderId="0">
      <alignment horizontal="left" vertical="top"/>
    </xf>
    <xf numFmtId="0" fontId="136" fillId="0" borderId="0">
      <alignment horizontal="left" vertical="center"/>
    </xf>
    <xf numFmtId="0" fontId="131" fillId="0" borderId="29">
      <alignment horizontal="center" vertical="center"/>
    </xf>
    <xf numFmtId="0" fontId="131" fillId="0" borderId="29">
      <alignment horizontal="center" vertical="center"/>
    </xf>
    <xf numFmtId="0" fontId="136" fillId="0" borderId="0">
      <alignment horizontal="center" vertical="center"/>
    </xf>
    <xf numFmtId="0" fontId="136" fillId="0" borderId="0">
      <alignment horizontal="right" vertical="center"/>
    </xf>
    <xf numFmtId="0" fontId="131" fillId="0" borderId="29">
      <alignment horizontal="center" vertical="center"/>
    </xf>
    <xf numFmtId="0" fontId="131" fillId="0" borderId="29">
      <alignment horizontal="center" vertical="center"/>
    </xf>
    <xf numFmtId="0" fontId="136" fillId="0" borderId="0">
      <alignment horizontal="left" vertical="top"/>
    </xf>
    <xf numFmtId="0" fontId="136" fillId="0" borderId="0">
      <alignment horizontal="center" vertical="center"/>
    </xf>
    <xf numFmtId="0" fontId="131" fillId="0" borderId="29">
      <alignment horizontal="center" vertical="center"/>
    </xf>
    <xf numFmtId="0" fontId="131" fillId="0" borderId="29">
      <alignment horizontal="center" vertical="center"/>
    </xf>
    <xf numFmtId="0" fontId="136" fillId="0" borderId="0">
      <alignment horizontal="right" vertical="center"/>
    </xf>
    <xf numFmtId="0" fontId="136" fillId="0" borderId="0">
      <alignment horizontal="left" vertical="top"/>
    </xf>
    <xf numFmtId="0" fontId="131" fillId="0" borderId="30">
      <alignment horizontal="center" vertical="center"/>
    </xf>
    <xf numFmtId="0" fontId="131" fillId="0" borderId="30">
      <alignment horizontal="center" vertical="center"/>
    </xf>
    <xf numFmtId="0" fontId="136" fillId="0" borderId="0">
      <alignment horizontal="right" vertical="top"/>
    </xf>
    <xf numFmtId="0" fontId="136" fillId="0" borderId="0">
      <alignment horizontal="right" vertical="center"/>
    </xf>
    <xf numFmtId="0" fontId="132" fillId="0" borderId="0">
      <alignment horizontal="left" vertical="top"/>
    </xf>
    <xf numFmtId="0" fontId="132" fillId="78" borderId="0">
      <alignment horizontal="center" vertical="center"/>
    </xf>
    <xf numFmtId="0" fontId="141" fillId="0" borderId="0">
      <alignment horizontal="right" vertical="top"/>
    </xf>
    <xf numFmtId="0" fontId="132" fillId="78" borderId="0">
      <alignment horizontal="center" vertical="center"/>
    </xf>
    <xf numFmtId="0" fontId="136" fillId="0" borderId="0">
      <alignment horizontal="left" vertical="center"/>
    </xf>
    <xf numFmtId="0" fontId="132" fillId="0" borderId="0">
      <alignment horizontal="left" vertical="center"/>
    </xf>
    <xf numFmtId="0" fontId="131" fillId="0" borderId="30">
      <alignment horizontal="center" vertical="center"/>
    </xf>
    <xf numFmtId="0" fontId="131" fillId="0" borderId="30">
      <alignment horizontal="center" vertical="center"/>
    </xf>
    <xf numFmtId="0" fontId="136" fillId="0" borderId="0">
      <alignment horizontal="right" vertical="top"/>
    </xf>
    <xf numFmtId="0" fontId="131" fillId="0" borderId="28">
      <alignment horizontal="center" vertical="center"/>
    </xf>
    <xf numFmtId="0" fontId="131" fillId="0" borderId="28">
      <alignment horizontal="center" vertical="center"/>
    </xf>
    <xf numFmtId="0" fontId="136" fillId="0" borderId="0">
      <alignment horizontal="left" vertical="top"/>
    </xf>
    <xf numFmtId="0" fontId="131" fillId="0" borderId="29">
      <alignment horizontal="center" vertical="center"/>
    </xf>
    <xf numFmtId="0" fontId="131" fillId="0" borderId="29">
      <alignment horizontal="center" vertical="center"/>
    </xf>
    <xf numFmtId="0" fontId="132" fillId="78" borderId="0">
      <alignment horizontal="center" vertical="center"/>
    </xf>
    <xf numFmtId="0" fontId="131" fillId="0" borderId="30">
      <alignment horizontal="center" vertical="center"/>
    </xf>
    <xf numFmtId="0" fontId="131" fillId="0" borderId="30">
      <alignment horizontal="center" vertical="center"/>
    </xf>
    <xf numFmtId="0" fontId="132" fillId="78" borderId="0">
      <alignment horizontal="center" vertical="center"/>
    </xf>
    <xf numFmtId="0" fontId="142" fillId="0" borderId="27">
      <alignment horizontal="center" vertical="center"/>
    </xf>
    <xf numFmtId="0" fontId="132" fillId="78" borderId="0">
      <alignment horizontal="center" vertical="center"/>
    </xf>
    <xf numFmtId="0" fontId="131" fillId="0" borderId="0">
      <alignment horizontal="left" vertical="top"/>
    </xf>
    <xf numFmtId="0" fontId="131" fillId="78" borderId="0">
      <alignment horizontal="left" vertical="top"/>
    </xf>
    <xf numFmtId="0" fontId="131" fillId="0" borderId="0">
      <alignment horizontal="left" vertical="top"/>
    </xf>
    <xf numFmtId="0" fontId="131" fillId="78" borderId="0">
      <alignment horizontal="right" vertical="top"/>
    </xf>
    <xf numFmtId="0" fontId="131" fillId="0" borderId="0">
      <alignment horizontal="right" vertical="top"/>
    </xf>
    <xf numFmtId="0" fontId="131" fillId="78" borderId="0">
      <alignment horizontal="right" vertical="top"/>
    </xf>
    <xf numFmtId="0" fontId="131" fillId="0" borderId="0">
      <alignment horizontal="right" vertical="top"/>
    </xf>
    <xf numFmtId="0" fontId="142" fillId="78" borderId="0">
      <alignment horizontal="left" vertical="top"/>
    </xf>
    <xf numFmtId="0" fontId="131" fillId="0" borderId="0">
      <alignment horizontal="center" vertical="top"/>
    </xf>
    <xf numFmtId="0" fontId="142" fillId="78" borderId="0">
      <alignment horizontal="right" vertical="top"/>
    </xf>
    <xf numFmtId="0" fontId="142" fillId="0" borderId="0">
      <alignment horizontal="right" vertical="top"/>
    </xf>
    <xf numFmtId="0" fontId="136" fillId="0" borderId="0">
      <alignment horizontal="left" vertical="center"/>
    </xf>
    <xf numFmtId="0" fontId="143" fillId="78" borderId="0">
      <alignment horizontal="center" vertical="center"/>
    </xf>
    <xf numFmtId="0" fontId="136" fillId="0" borderId="0">
      <alignment horizontal="left" vertical="top"/>
    </xf>
    <xf numFmtId="0" fontId="132" fillId="0" borderId="0">
      <alignment horizontal="left" vertical="top"/>
    </xf>
    <xf numFmtId="0" fontId="131" fillId="0" borderId="0">
      <alignment horizontal="right" vertical="top"/>
    </xf>
    <xf numFmtId="0" fontId="132" fillId="78" borderId="0">
      <alignment horizontal="left" vertical="top"/>
    </xf>
    <xf numFmtId="0" fontId="142" fillId="0" borderId="31">
      <alignment horizontal="left" vertical="top"/>
    </xf>
    <xf numFmtId="0" fontId="142" fillId="0" borderId="31">
      <alignment horizontal="left" vertical="top"/>
    </xf>
    <xf numFmtId="0" fontId="132" fillId="78" borderId="0">
      <alignment horizontal="right" vertical="top"/>
    </xf>
    <xf numFmtId="0" fontId="142" fillId="0" borderId="31">
      <alignment horizontal="right" vertical="top"/>
    </xf>
    <xf numFmtId="0" fontId="142" fillId="0" borderId="31">
      <alignment horizontal="right" vertical="top"/>
    </xf>
    <xf numFmtId="0" fontId="132" fillId="78" borderId="0">
      <alignment horizontal="right" vertical="top"/>
    </xf>
    <xf numFmtId="0" fontId="142" fillId="0" borderId="31">
      <alignment horizontal="right" vertical="top"/>
    </xf>
    <xf numFmtId="0" fontId="142" fillId="0" borderId="31">
      <alignment horizontal="right" vertical="top"/>
    </xf>
    <xf numFmtId="0" fontId="132" fillId="78" borderId="0">
      <alignment horizontal="left"/>
    </xf>
    <xf numFmtId="0" fontId="142" fillId="0" borderId="0">
      <alignment horizontal="right" vertical="top"/>
    </xf>
    <xf numFmtId="0" fontId="143" fillId="78" borderId="0">
      <alignment horizontal="left" vertical="top"/>
    </xf>
    <xf numFmtId="0" fontId="142" fillId="0" borderId="0">
      <alignment horizontal="right" vertical="top"/>
    </xf>
    <xf numFmtId="0" fontId="132" fillId="78" borderId="0">
      <alignment horizontal="left"/>
    </xf>
    <xf numFmtId="0" fontId="132" fillId="0" borderId="0">
      <alignment horizontal="left" vertical="top"/>
    </xf>
    <xf numFmtId="0" fontId="132" fillId="78" borderId="0">
      <alignment horizontal="left"/>
    </xf>
    <xf numFmtId="0" fontId="132" fillId="0" borderId="0">
      <alignment horizontal="right" vertical="top"/>
    </xf>
    <xf numFmtId="0" fontId="143" fillId="78" borderId="0">
      <alignment horizontal="left" vertical="top"/>
    </xf>
    <xf numFmtId="0" fontId="132" fillId="0" borderId="0">
      <alignment horizontal="right" vertical="top"/>
    </xf>
    <xf numFmtId="0" fontId="132" fillId="78" borderId="0">
      <alignment horizontal="left"/>
    </xf>
    <xf numFmtId="0" fontId="132" fillId="0" borderId="0">
      <alignment horizontal="left" vertical="top"/>
    </xf>
    <xf numFmtId="0" fontId="132" fillId="78" borderId="0">
      <alignment horizontal="right" vertical="top"/>
    </xf>
    <xf numFmtId="0" fontId="132" fillId="0" borderId="27">
      <alignment horizontal="left"/>
    </xf>
    <xf numFmtId="0" fontId="144" fillId="0" borderId="0">
      <alignment horizontal="center" vertical="center"/>
    </xf>
    <xf numFmtId="0" fontId="136" fillId="0" borderId="0">
      <alignment horizontal="left" vertical="top"/>
    </xf>
    <xf numFmtId="0" fontId="145" fillId="78" borderId="0">
      <alignment horizontal="center" vertical="center"/>
    </xf>
    <xf numFmtId="0" fontId="145" fillId="79" borderId="0">
      <alignment horizontal="center" vertical="center"/>
    </xf>
    <xf numFmtId="0" fontId="132" fillId="0" borderId="0">
      <alignment horizontal="left" vertical="top"/>
    </xf>
    <xf numFmtId="0" fontId="132" fillId="78" borderId="0">
      <alignment horizontal="left" vertical="top"/>
    </xf>
    <xf numFmtId="0" fontId="142" fillId="0" borderId="0">
      <alignment horizontal="left" vertical="top"/>
    </xf>
    <xf numFmtId="0" fontId="132" fillId="78" borderId="0">
      <alignment horizontal="left"/>
    </xf>
    <xf numFmtId="0" fontId="132" fillId="0" borderId="0">
      <alignment horizontal="left" vertical="top"/>
    </xf>
    <xf numFmtId="0" fontId="132" fillId="78" borderId="0">
      <alignment horizontal="left" vertical="top"/>
    </xf>
    <xf numFmtId="0" fontId="132" fillId="0" borderId="0">
      <alignment horizontal="left" vertical="top"/>
    </xf>
    <xf numFmtId="0" fontId="132" fillId="78" borderId="0">
      <alignment horizontal="left"/>
    </xf>
    <xf numFmtId="0" fontId="132" fillId="0" borderId="0">
      <alignment horizontal="left" vertical="top"/>
    </xf>
    <xf numFmtId="0" fontId="132" fillId="78" borderId="0">
      <alignment horizontal="left"/>
    </xf>
    <xf numFmtId="0" fontId="132" fillId="0" borderId="0">
      <alignment horizontal="left" vertical="top"/>
    </xf>
    <xf numFmtId="0" fontId="132" fillId="78" borderId="0">
      <alignment horizontal="left" vertical="top"/>
    </xf>
    <xf numFmtId="0" fontId="132" fillId="0" borderId="0">
      <alignment horizontal="left" vertical="top"/>
    </xf>
    <xf numFmtId="0" fontId="132" fillId="78" borderId="0">
      <alignment horizontal="left"/>
    </xf>
    <xf numFmtId="0" fontId="132" fillId="0" borderId="0">
      <alignment horizontal="left" vertical="top"/>
    </xf>
    <xf numFmtId="0" fontId="138" fillId="0" borderId="0">
      <alignment horizontal="right"/>
    </xf>
    <xf numFmtId="0" fontId="132" fillId="0" borderId="0">
      <alignment horizontal="left"/>
    </xf>
    <xf numFmtId="0" fontId="132" fillId="0" borderId="0">
      <alignment horizontal="left"/>
    </xf>
    <xf numFmtId="0" fontId="136" fillId="0" borderId="0">
      <alignment horizontal="center" vertical="top"/>
    </xf>
    <xf numFmtId="0" fontId="146" fillId="0" borderId="0">
      <alignment horizontal="center" vertical="top"/>
    </xf>
    <xf numFmtId="0" fontId="132" fillId="78" borderId="0">
      <alignment horizontal="center" vertical="center"/>
    </xf>
    <xf numFmtId="0" fontId="132" fillId="79" borderId="0">
      <alignment horizontal="center" vertical="center"/>
    </xf>
    <xf numFmtId="0" fontId="132" fillId="0" borderId="0">
      <alignment horizontal="center" vertical="top"/>
    </xf>
    <xf numFmtId="0" fontId="138" fillId="0" borderId="27">
      <alignment horizontal="left"/>
    </xf>
    <xf numFmtId="0" fontId="143" fillId="0" borderId="0">
      <alignment horizontal="left" vertical="top"/>
    </xf>
    <xf numFmtId="0" fontId="132" fillId="0" borderId="0">
      <alignment horizontal="left"/>
    </xf>
    <xf numFmtId="0" fontId="138" fillId="0" borderId="0">
      <alignment horizontal="right"/>
    </xf>
    <xf numFmtId="0" fontId="132" fillId="0" borderId="0">
      <alignment horizontal="left"/>
    </xf>
    <xf numFmtId="0" fontId="138" fillId="0" borderId="27">
      <alignment horizontal="left"/>
    </xf>
    <xf numFmtId="0" fontId="132" fillId="0" borderId="27">
      <alignment horizontal="left" vertical="center"/>
    </xf>
    <xf numFmtId="0" fontId="132" fillId="0" borderId="0">
      <alignment horizontal="left" vertical="top"/>
    </xf>
    <xf numFmtId="0" fontId="132" fillId="0" borderId="0">
      <alignment horizontal="left" vertical="top"/>
    </xf>
    <xf numFmtId="0" fontId="132" fillId="0" borderId="0">
      <alignment horizontal="right" vertical="center"/>
    </xf>
    <xf numFmtId="0" fontId="138" fillId="0" borderId="0">
      <alignment horizontal="left" vertical="top"/>
    </xf>
    <xf numFmtId="0" fontId="134" fillId="0" borderId="0">
      <alignment horizontal="center" vertical="top"/>
    </xf>
    <xf numFmtId="0" fontId="140" fillId="0" borderId="0">
      <alignment horizontal="left" vertical="top"/>
    </xf>
    <xf numFmtId="0" fontId="132" fillId="0" borderId="0">
      <alignment horizontal="left" vertical="center"/>
    </xf>
    <xf numFmtId="0" fontId="132" fillId="0" borderId="0">
      <alignment horizontal="left" vertical="top"/>
    </xf>
    <xf numFmtId="0" fontId="132" fillId="0" borderId="27">
      <alignment horizontal="left" vertical="center"/>
    </xf>
    <xf numFmtId="0" fontId="138" fillId="0" borderId="0">
      <alignment horizontal="left" vertical="top"/>
    </xf>
    <xf numFmtId="0" fontId="136" fillId="0" borderId="0">
      <alignment horizontal="left" vertical="top"/>
    </xf>
    <xf numFmtId="0" fontId="140" fillId="0" borderId="0">
      <alignment horizontal="left" vertical="top"/>
    </xf>
    <xf numFmtId="0" fontId="132" fillId="78" borderId="0">
      <alignment horizontal="center" vertical="center"/>
    </xf>
    <xf numFmtId="0" fontId="132" fillId="79" borderId="0">
      <alignment horizontal="center" vertical="center"/>
    </xf>
    <xf numFmtId="0" fontId="138" fillId="0" borderId="0">
      <alignment horizontal="left" vertical="top"/>
    </xf>
    <xf numFmtId="0" fontId="140" fillId="0" borderId="0">
      <alignment horizontal="left" vertical="center"/>
    </xf>
    <xf numFmtId="0" fontId="140" fillId="0" borderId="0">
      <alignment horizontal="center" vertical="top"/>
    </xf>
    <xf numFmtId="0" fontId="132" fillId="79" borderId="0">
      <alignment horizontal="left" vertical="center"/>
    </xf>
    <xf numFmtId="0" fontId="138" fillId="0" borderId="0">
      <alignment horizontal="left" vertical="top"/>
    </xf>
    <xf numFmtId="0" fontId="140" fillId="0" borderId="0">
      <alignment horizontal="left" vertical="top"/>
    </xf>
    <xf numFmtId="0" fontId="136" fillId="0" borderId="0">
      <alignment horizontal="left" vertical="top"/>
    </xf>
    <xf numFmtId="0" fontId="132" fillId="79" borderId="0">
      <alignment horizontal="left"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7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8" fillId="74" borderId="2" applyNumberFormat="0" applyProtection="0">
      <alignment vertical="center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4" fontId="147" fillId="74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1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82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65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3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4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5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6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87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7" fillId="70" borderId="2" applyNumberFormat="0" applyProtection="0">
      <alignment horizontal="right" vertical="center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9" fillId="88" borderId="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47" fillId="89" borderId="32" applyNumberFormat="0" applyProtection="0">
      <alignment horizontal="left" vertical="center" indent="1"/>
    </xf>
    <xf numFmtId="4" fontId="137" fillId="90" borderId="0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89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4" fontId="143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76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91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28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4" fillId="0" borderId="0"/>
    <xf numFmtId="0" fontId="34" fillId="0" borderId="0"/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7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8" fillId="73" borderId="2" applyNumberFormat="0" applyProtection="0">
      <alignment vertical="center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73" borderId="2" applyNumberFormat="0" applyProtection="0">
      <alignment horizontal="left" vertical="center" indent="1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7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4" fontId="148" fillId="89" borderId="2" applyNumberFormat="0" applyProtection="0">
      <alignment horizontal="right" vertical="center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38" fillId="80" borderId="2" applyNumberFormat="0" applyProtection="0">
      <alignment horizontal="left" vertical="center" indent="1"/>
    </xf>
    <xf numFmtId="0" fontId="150" fillId="0" borderId="0"/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4" fontId="151" fillId="89" borderId="2" applyNumberFormat="0" applyProtection="0">
      <alignment horizontal="right" vertical="center"/>
    </xf>
    <xf numFmtId="0" fontId="152" fillId="92" borderId="0"/>
    <xf numFmtId="49" fontId="153" fillId="92" borderId="0"/>
    <xf numFmtId="49" fontId="154" fillId="92" borderId="33"/>
    <xf numFmtId="49" fontId="154" fillId="92" borderId="0"/>
    <xf numFmtId="0" fontId="152" fillId="93" borderId="33">
      <protection locked="0"/>
    </xf>
    <xf numFmtId="0" fontId="152" fillId="92" borderId="0"/>
    <xf numFmtId="0" fontId="154" fillId="94" borderId="0"/>
    <xf numFmtId="0" fontId="154" fillId="70" borderId="0"/>
    <xf numFmtId="0" fontId="154" fillId="83" borderId="0"/>
    <xf numFmtId="0" fontId="155" fillId="0" borderId="0" applyNumberFormat="0" applyFill="0" applyBorder="0" applyAlignment="0" applyProtection="0"/>
    <xf numFmtId="195" fontId="38" fillId="62" borderId="10">
      <alignment vertical="center"/>
    </xf>
    <xf numFmtId="0" fontId="156" fillId="0" borderId="27"/>
    <xf numFmtId="0" fontId="156" fillId="0" borderId="27"/>
    <xf numFmtId="0" fontId="156" fillId="0" borderId="27"/>
    <xf numFmtId="0" fontId="156" fillId="0" borderId="27"/>
    <xf numFmtId="0" fontId="156" fillId="0" borderId="27"/>
    <xf numFmtId="0" fontId="156" fillId="0" borderId="27"/>
    <xf numFmtId="0" fontId="156" fillId="0" borderId="27"/>
    <xf numFmtId="0" fontId="156" fillId="0" borderId="27"/>
    <xf numFmtId="0" fontId="156" fillId="0" borderId="27"/>
    <xf numFmtId="0" fontId="38" fillId="95" borderId="0"/>
    <xf numFmtId="0" fontId="157" fillId="0" borderId="0"/>
    <xf numFmtId="183" fontId="38" fillId="93" borderId="34" applyNumberFormat="0" applyFont="0" applyAlignment="0">
      <alignment horizontal="left"/>
    </xf>
    <xf numFmtId="38" fontId="158" fillId="96" borderId="0">
      <alignment horizontal="right" vertical="top"/>
    </xf>
    <xf numFmtId="38" fontId="158" fillId="96" borderId="0">
      <alignment horizontal="right" vertical="top"/>
    </xf>
    <xf numFmtId="0" fontId="27" fillId="0" borderId="0" applyNumberFormat="0" applyFill="0" applyBorder="0" applyAlignment="0" applyProtection="0"/>
    <xf numFmtId="0" fontId="87" fillId="0" borderId="35" applyNumberFormat="0" applyFon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159" fillId="0" borderId="6" applyNumberFormat="0" applyFill="0" applyAlignment="0" applyProtection="0"/>
    <xf numFmtId="0" fontId="87" fillId="0" borderId="35" applyNumberFormat="0" applyFont="0" applyFill="0" applyAlignment="0" applyProtection="0"/>
    <xf numFmtId="183" fontId="160" fillId="65" borderId="36">
      <alignment horizontal="center" vertical="center"/>
    </xf>
    <xf numFmtId="196" fontId="38" fillId="0" borderId="0" applyFont="0" applyFill="0" applyBorder="0" applyAlignment="0" applyProtection="0"/>
    <xf numFmtId="197" fontId="38" fillId="0" borderId="0" applyFont="0" applyFill="0" applyBorder="0" applyAlignment="0" applyProtection="0"/>
    <xf numFmtId="185" fontId="85" fillId="0" borderId="0" applyFont="0" applyFill="0" applyBorder="0" applyAlignment="0" applyProtection="0"/>
    <xf numFmtId="198" fontId="85" fillId="0" borderId="0" applyFont="0" applyFill="0" applyBorder="0" applyAlignment="0" applyProtection="0"/>
    <xf numFmtId="0" fontId="16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45" fillId="97" borderId="37">
      <alignment vertical="center"/>
      <protection locked="0"/>
    </xf>
    <xf numFmtId="199" fontId="38" fillId="0" borderId="0" applyFont="0" applyFill="0" applyBorder="0" applyAlignment="0" applyProtection="0"/>
    <xf numFmtId="200" fontId="38" fillId="0" borderId="0" applyFont="0" applyFill="0" applyBorder="0" applyAlignment="0" applyProtection="0"/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183" fontId="38" fillId="98" borderId="10" applyNumberFormat="0" applyFill="0" applyBorder="0" applyProtection="0">
      <alignment vertical="center"/>
      <protection locked="0"/>
    </xf>
    <xf numFmtId="0" fontId="48" fillId="0" borderId="10">
      <alignment horizontal="center"/>
    </xf>
    <xf numFmtId="0" fontId="48" fillId="0" borderId="10">
      <alignment horizontal="center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18" fillId="16" borderId="0" applyNumberFormat="0" applyBorder="0" applyAlignment="0" applyProtection="0"/>
    <xf numFmtId="0" fontId="18" fillId="99" borderId="0" applyNumberFormat="0" applyBorder="0" applyAlignment="0" applyProtection="0"/>
    <xf numFmtId="0" fontId="18" fillId="16" borderId="0" applyNumberFormat="0" applyBorder="0" applyAlignment="0" applyProtection="0"/>
    <xf numFmtId="0" fontId="18" fillId="99" borderId="0" applyNumberFormat="0" applyBorder="0" applyAlignment="0" applyProtection="0"/>
    <xf numFmtId="0" fontId="18" fillId="99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99" borderId="0" applyNumberFormat="0" applyBorder="0" applyAlignment="0" applyProtection="0"/>
    <xf numFmtId="0" fontId="18" fillId="99" borderId="0" applyNumberFormat="0" applyBorder="0" applyAlignment="0" applyProtection="0"/>
    <xf numFmtId="0" fontId="18" fillId="99" borderId="0" applyNumberFormat="0" applyBorder="0" applyAlignment="0" applyProtection="0"/>
    <xf numFmtId="0" fontId="18" fillId="99" borderId="0" applyNumberFormat="0" applyBorder="0" applyAlignment="0" applyProtection="0"/>
    <xf numFmtId="0" fontId="18" fillId="99" borderId="0" applyNumberFormat="0" applyBorder="0" applyAlignment="0" applyProtection="0"/>
    <xf numFmtId="0" fontId="18" fillId="17" borderId="0" applyNumberFormat="0" applyBorder="0" applyAlignment="0" applyProtection="0"/>
    <xf numFmtId="0" fontId="18" fillId="100" borderId="0" applyNumberFormat="0" applyBorder="0" applyAlignment="0" applyProtection="0"/>
    <xf numFmtId="0" fontId="18" fillId="17" borderId="0" applyNumberFormat="0" applyBorder="0" applyAlignment="0" applyProtection="0"/>
    <xf numFmtId="0" fontId="18" fillId="100" borderId="0" applyNumberFormat="0" applyBorder="0" applyAlignment="0" applyProtection="0"/>
    <xf numFmtId="0" fontId="18" fillId="101" borderId="0" applyNumberFormat="0" applyBorder="0" applyAlignment="0" applyProtection="0"/>
    <xf numFmtId="0" fontId="18" fillId="10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01" borderId="0" applyNumberFormat="0" applyBorder="0" applyAlignment="0" applyProtection="0"/>
    <xf numFmtId="0" fontId="18" fillId="101" borderId="0" applyNumberFormat="0" applyBorder="0" applyAlignment="0" applyProtection="0"/>
    <xf numFmtId="0" fontId="18" fillId="101" borderId="0" applyNumberFormat="0" applyBorder="0" applyAlignment="0" applyProtection="0"/>
    <xf numFmtId="0" fontId="18" fillId="101" borderId="0" applyNumberFormat="0" applyBorder="0" applyAlignment="0" applyProtection="0"/>
    <xf numFmtId="0" fontId="18" fillId="101" borderId="0" applyNumberFormat="0" applyBorder="0" applyAlignment="0" applyProtection="0"/>
    <xf numFmtId="0" fontId="18" fillId="18" borderId="0" applyNumberFormat="0" applyBorder="0" applyAlignment="0" applyProtection="0"/>
    <xf numFmtId="0" fontId="18" fillId="102" borderId="0" applyNumberFormat="0" applyBorder="0" applyAlignment="0" applyProtection="0"/>
    <xf numFmtId="0" fontId="18" fillId="18" borderId="0" applyNumberFormat="0" applyBorder="0" applyAlignment="0" applyProtection="0"/>
    <xf numFmtId="0" fontId="18" fillId="102" borderId="0" applyNumberFormat="0" applyBorder="0" applyAlignment="0" applyProtection="0"/>
    <xf numFmtId="0" fontId="18" fillId="10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02" borderId="0" applyNumberFormat="0" applyBorder="0" applyAlignment="0" applyProtection="0"/>
    <xf numFmtId="0" fontId="18" fillId="102" borderId="0" applyNumberFormat="0" applyBorder="0" applyAlignment="0" applyProtection="0"/>
    <xf numFmtId="0" fontId="18" fillId="102" borderId="0" applyNumberFormat="0" applyBorder="0" applyAlignment="0" applyProtection="0"/>
    <xf numFmtId="0" fontId="18" fillId="102" borderId="0" applyNumberFormat="0" applyBorder="0" applyAlignment="0" applyProtection="0"/>
    <xf numFmtId="0" fontId="18" fillId="102" borderId="0" applyNumberFormat="0" applyBorder="0" applyAlignment="0" applyProtection="0"/>
    <xf numFmtId="0" fontId="18" fillId="13" borderId="0" applyNumberFormat="0" applyBorder="0" applyAlignment="0" applyProtection="0"/>
    <xf numFmtId="0" fontId="18" fillId="43" borderId="0" applyNumberFormat="0" applyBorder="0" applyAlignment="0" applyProtection="0"/>
    <xf numFmtId="0" fontId="18" fillId="1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14" borderId="0" applyNumberFormat="0" applyBorder="0" applyAlignment="0" applyProtection="0"/>
    <xf numFmtId="0" fontId="18" fillId="44" borderId="0" applyNumberFormat="0" applyBorder="0" applyAlignment="0" applyProtection="0"/>
    <xf numFmtId="0" fontId="18" fillId="1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19" borderId="0" applyNumberFormat="0" applyBorder="0" applyAlignment="0" applyProtection="0"/>
    <xf numFmtId="0" fontId="18" fillId="103" borderId="0" applyNumberFormat="0" applyBorder="0" applyAlignment="0" applyProtection="0"/>
    <xf numFmtId="0" fontId="18" fillId="19" borderId="0" applyNumberFormat="0" applyBorder="0" applyAlignment="0" applyProtection="0"/>
    <xf numFmtId="0" fontId="18" fillId="103" borderId="0" applyNumberFormat="0" applyBorder="0" applyAlignment="0" applyProtection="0"/>
    <xf numFmtId="0" fontId="18" fillId="103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03" borderId="0" applyNumberFormat="0" applyBorder="0" applyAlignment="0" applyProtection="0"/>
    <xf numFmtId="0" fontId="18" fillId="103" borderId="0" applyNumberFormat="0" applyBorder="0" applyAlignment="0" applyProtection="0"/>
    <xf numFmtId="0" fontId="18" fillId="103" borderId="0" applyNumberFormat="0" applyBorder="0" applyAlignment="0" applyProtection="0"/>
    <xf numFmtId="0" fontId="18" fillId="103" borderId="0" applyNumberFormat="0" applyBorder="0" applyAlignment="0" applyProtection="0"/>
    <xf numFmtId="0" fontId="18" fillId="103" borderId="0" applyNumberFormat="0" applyBorder="0" applyAlignment="0" applyProtection="0"/>
    <xf numFmtId="179" fontId="51" fillId="0" borderId="20"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35" borderId="1" applyNumberFormat="0" applyAlignment="0" applyProtection="0"/>
    <xf numFmtId="0" fontId="19" fillId="35" borderId="1" applyNumberFormat="0" applyAlignment="0" applyProtection="0"/>
    <xf numFmtId="0" fontId="19" fillId="35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35" borderId="1" applyNumberFormat="0" applyAlignment="0" applyProtection="0"/>
    <xf numFmtId="0" fontId="19" fillId="35" borderId="1" applyNumberFormat="0" applyAlignment="0" applyProtection="0"/>
    <xf numFmtId="0" fontId="19" fillId="35" borderId="1" applyNumberFormat="0" applyAlignment="0" applyProtection="0"/>
    <xf numFmtId="0" fontId="19" fillId="35" borderId="1" applyNumberFormat="0" applyAlignment="0" applyProtection="0"/>
    <xf numFmtId="0" fontId="19" fillId="35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35" borderId="1" applyNumberFormat="0" applyAlignment="0" applyProtection="0"/>
    <xf numFmtId="0" fontId="19" fillId="35" borderId="1" applyNumberFormat="0" applyAlignment="0" applyProtection="0"/>
    <xf numFmtId="0" fontId="19" fillId="35" borderId="1" applyNumberFormat="0" applyAlignment="0" applyProtection="0"/>
    <xf numFmtId="0" fontId="19" fillId="35" borderId="1" applyNumberFormat="0" applyAlignment="0" applyProtection="0"/>
    <xf numFmtId="0" fontId="19" fillId="35" borderId="1" applyNumberFormat="0" applyAlignment="0" applyProtection="0"/>
    <xf numFmtId="0" fontId="48" fillId="0" borderId="21">
      <alignment horizontal="center"/>
    </xf>
    <xf numFmtId="0" fontId="48" fillId="0" borderId="21">
      <alignment horizontal="center"/>
    </xf>
    <xf numFmtId="0" fontId="48" fillId="0" borderId="0">
      <alignment vertical="top"/>
    </xf>
    <xf numFmtId="3" fontId="163" fillId="0" borderId="25" applyFill="0" applyBorder="0">
      <alignment vertical="center"/>
    </xf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104" borderId="2" applyNumberFormat="0" applyAlignment="0" applyProtection="0"/>
    <xf numFmtId="0" fontId="20" fillId="20" borderId="2" applyNumberFormat="0" applyAlignment="0" applyProtection="0"/>
    <xf numFmtId="0" fontId="20" fillId="104" borderId="2" applyNumberFormat="0" applyAlignment="0" applyProtection="0"/>
    <xf numFmtId="0" fontId="20" fillId="104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104" borderId="2" applyNumberFormat="0" applyAlignment="0" applyProtection="0"/>
    <xf numFmtId="0" fontId="20" fillId="104" borderId="2" applyNumberFormat="0" applyAlignment="0" applyProtection="0"/>
    <xf numFmtId="0" fontId="20" fillId="104" borderId="2" applyNumberFormat="0" applyAlignment="0" applyProtection="0"/>
    <xf numFmtId="0" fontId="20" fillId="104" borderId="2" applyNumberFormat="0" applyAlignment="0" applyProtection="0"/>
    <xf numFmtId="0" fontId="20" fillId="104" borderId="2" applyNumberFormat="0" applyAlignment="0" applyProtection="0"/>
    <xf numFmtId="0" fontId="20" fillId="20" borderId="2" applyNumberFormat="0" applyAlignment="0" applyProtection="0"/>
    <xf numFmtId="0" fontId="20" fillId="20" borderId="2" applyNumberFormat="0" applyAlignment="0" applyProtection="0"/>
    <xf numFmtId="0" fontId="20" fillId="104" borderId="2" applyNumberFormat="0" applyAlignment="0" applyProtection="0"/>
    <xf numFmtId="0" fontId="20" fillId="104" borderId="2" applyNumberFormat="0" applyAlignment="0" applyProtection="0"/>
    <xf numFmtId="0" fontId="20" fillId="104" borderId="2" applyNumberFormat="0" applyAlignment="0" applyProtection="0"/>
    <xf numFmtId="0" fontId="20" fillId="104" borderId="2" applyNumberFormat="0" applyAlignment="0" applyProtection="0"/>
    <xf numFmtId="0" fontId="20" fillId="104" borderId="2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104" borderId="1" applyNumberFormat="0" applyAlignment="0" applyProtection="0"/>
    <xf numFmtId="0" fontId="21" fillId="104" borderId="1" applyNumberFormat="0" applyAlignment="0" applyProtection="0"/>
    <xf numFmtId="0" fontId="21" fillId="104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104" borderId="1" applyNumberFormat="0" applyAlignment="0" applyProtection="0"/>
    <xf numFmtId="0" fontId="21" fillId="104" borderId="1" applyNumberFormat="0" applyAlignment="0" applyProtection="0"/>
    <xf numFmtId="0" fontId="21" fillId="104" borderId="1" applyNumberFormat="0" applyAlignment="0" applyProtection="0"/>
    <xf numFmtId="0" fontId="21" fillId="104" borderId="1" applyNumberFormat="0" applyAlignment="0" applyProtection="0"/>
    <xf numFmtId="0" fontId="21" fillId="104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104" borderId="1" applyNumberFormat="0" applyAlignment="0" applyProtection="0"/>
    <xf numFmtId="0" fontId="21" fillId="104" borderId="1" applyNumberFormat="0" applyAlignment="0" applyProtection="0"/>
    <xf numFmtId="0" fontId="21" fillId="104" borderId="1" applyNumberFormat="0" applyAlignment="0" applyProtection="0"/>
    <xf numFmtId="0" fontId="21" fillId="104" borderId="1" applyNumberFormat="0" applyAlignment="0" applyProtection="0"/>
    <xf numFmtId="0" fontId="21" fillId="104" borderId="1" applyNumberFormat="0" applyAlignment="0" applyProtection="0"/>
    <xf numFmtId="14" fontId="53" fillId="0" borderId="0">
      <alignment horizontal="center" wrapText="1"/>
    </xf>
    <xf numFmtId="201" fontId="34" fillId="0" borderId="0" applyFont="0" applyFill="0" applyBorder="0" applyAlignment="0" applyProtection="0"/>
    <xf numFmtId="197" fontId="38" fillId="0" borderId="0" applyFont="0" applyFill="0" applyBorder="0" applyAlignment="0" applyProtection="0"/>
    <xf numFmtId="197" fontId="38" fillId="0" borderId="0" applyFont="0" applyFill="0" applyBorder="0" applyAlignment="0" applyProtection="0"/>
    <xf numFmtId="0" fontId="164" fillId="0" borderId="0" applyBorder="0">
      <alignment horizontal="center" vertical="center" wrapText="1"/>
    </xf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7" fillId="0" borderId="38" applyBorder="0">
      <alignment horizontal="center" vertical="center" wrapText="1"/>
    </xf>
    <xf numFmtId="0" fontId="167" fillId="0" borderId="0">
      <alignment horizontal="center" vertical="center" wrapText="1"/>
    </xf>
    <xf numFmtId="179" fontId="89" fillId="66" borderId="20"/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" fontId="66" fillId="74" borderId="21" applyBorder="0">
      <alignment horizontal="right"/>
    </xf>
    <xf numFmtId="49" fontId="168" fillId="0" borderId="0" applyBorder="0">
      <alignment vertical="center"/>
    </xf>
    <xf numFmtId="0" fontId="169" fillId="0" borderId="0">
      <alignment horizontal="left"/>
    </xf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48" fillId="0" borderId="0">
      <alignment horizontal="right" vertical="top" wrapText="1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3" fontId="89" fillId="0" borderId="10" applyBorder="0">
      <alignment vertical="center"/>
    </xf>
    <xf numFmtId="0" fontId="4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18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0" fillId="28" borderId="0"/>
    <xf numFmtId="0" fontId="26" fillId="21" borderId="7" applyNumberFormat="0" applyAlignment="0" applyProtection="0"/>
    <xf numFmtId="0" fontId="26" fillId="105" borderId="7" applyNumberFormat="0" applyAlignment="0" applyProtection="0"/>
    <xf numFmtId="0" fontId="26" fillId="21" borderId="7" applyNumberFormat="0" applyAlignment="0" applyProtection="0"/>
    <xf numFmtId="0" fontId="26" fillId="105" borderId="7" applyNumberFormat="0" applyAlignment="0" applyProtection="0"/>
    <xf numFmtId="0" fontId="26" fillId="105" borderId="7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0" fontId="26" fillId="105" borderId="7" applyNumberFormat="0" applyAlignment="0" applyProtection="0"/>
    <xf numFmtId="0" fontId="26" fillId="105" borderId="7" applyNumberFormat="0" applyAlignment="0" applyProtection="0"/>
    <xf numFmtId="0" fontId="26" fillId="105" borderId="7" applyNumberFormat="0" applyAlignment="0" applyProtection="0"/>
    <xf numFmtId="0" fontId="26" fillId="105" borderId="7" applyNumberFormat="0" applyAlignment="0" applyProtection="0"/>
    <xf numFmtId="0" fontId="26" fillId="105" borderId="7" applyNumberFormat="0" applyAlignment="0" applyProtection="0"/>
    <xf numFmtId="0" fontId="48" fillId="0" borderId="10">
      <alignment horizontal="center" wrapText="1"/>
    </xf>
    <xf numFmtId="0" fontId="48" fillId="0" borderId="10" applyFill="0" applyProtection="0">
      <alignment horizontal="center"/>
    </xf>
    <xf numFmtId="0" fontId="48" fillId="0" borderId="10">
      <alignment horizontal="center" wrapText="1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29" borderId="0" applyFill="0">
      <alignment wrapText="1"/>
    </xf>
    <xf numFmtId="0" fontId="86" fillId="29" borderId="0" applyFill="0">
      <alignment wrapText="1"/>
    </xf>
    <xf numFmtId="0" fontId="86" fillId="29" borderId="0" applyFill="0">
      <alignment wrapText="1"/>
    </xf>
    <xf numFmtId="0" fontId="86" fillId="29" borderId="0" applyFill="0">
      <alignment wrapText="1"/>
    </xf>
    <xf numFmtId="0" fontId="86" fillId="29" borderId="0" applyFill="0">
      <alignment wrapText="1"/>
    </xf>
    <xf numFmtId="0" fontId="166" fillId="0" borderId="0">
      <alignment horizontal="center" vertical="top" wrapText="1"/>
    </xf>
    <xf numFmtId="0" fontId="171" fillId="0" borderId="0">
      <alignment horizontal="center" vertical="center" wrapText="1"/>
    </xf>
    <xf numFmtId="0" fontId="171" fillId="0" borderId="0">
      <alignment horizontal="centerContinuous" vertical="center" wrapText="1"/>
    </xf>
    <xf numFmtId="0" fontId="171" fillId="0" borderId="0">
      <alignment horizontal="centerContinuous" vertical="center" wrapText="1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22" borderId="0" applyNumberFormat="0" applyBorder="0" applyAlignment="0" applyProtection="0"/>
    <xf numFmtId="0" fontId="28" fillId="106" borderId="0" applyNumberFormat="0" applyBorder="0" applyAlignment="0" applyProtection="0"/>
    <xf numFmtId="0" fontId="28" fillId="22" borderId="0" applyNumberFormat="0" applyBorder="0" applyAlignment="0" applyProtection="0"/>
    <xf numFmtId="0" fontId="28" fillId="106" borderId="0" applyNumberFormat="0" applyBorder="0" applyAlignment="0" applyProtection="0"/>
    <xf numFmtId="0" fontId="28" fillId="106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106" borderId="0" applyNumberFormat="0" applyBorder="0" applyAlignment="0" applyProtection="0"/>
    <xf numFmtId="0" fontId="28" fillId="106" borderId="0" applyNumberFormat="0" applyBorder="0" applyAlignment="0" applyProtection="0"/>
    <xf numFmtId="0" fontId="28" fillId="106" borderId="0" applyNumberFormat="0" applyBorder="0" applyAlignment="0" applyProtection="0"/>
    <xf numFmtId="0" fontId="28" fillId="106" borderId="0" applyNumberFormat="0" applyBorder="0" applyAlignment="0" applyProtection="0"/>
    <xf numFmtId="0" fontId="28" fillId="106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4" fillId="0" borderId="0"/>
    <xf numFmtId="0" fontId="38" fillId="0" borderId="0"/>
    <xf numFmtId="0" fontId="172" fillId="0" borderId="0"/>
    <xf numFmtId="0" fontId="51" fillId="0" borderId="0"/>
    <xf numFmtId="0" fontId="38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4" fillId="0" borderId="0"/>
    <xf numFmtId="0" fontId="38" fillId="0" borderId="0"/>
    <xf numFmtId="0" fontId="51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34" fillId="0" borderId="0"/>
    <xf numFmtId="0" fontId="17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17" fillId="0" borderId="0"/>
    <xf numFmtId="0" fontId="51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34" fillId="0" borderId="0"/>
    <xf numFmtId="0" fontId="2" fillId="0" borderId="0"/>
    <xf numFmtId="0" fontId="17" fillId="0" borderId="0"/>
    <xf numFmtId="0" fontId="34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51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2" fillId="0" borderId="0"/>
    <xf numFmtId="0" fontId="38" fillId="0" borderId="0"/>
    <xf numFmtId="0" fontId="42" fillId="0" borderId="0"/>
    <xf numFmtId="0" fontId="51" fillId="0" borderId="0"/>
    <xf numFmtId="0" fontId="17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8" fillId="0" borderId="0"/>
    <xf numFmtId="0" fontId="38" fillId="0" borderId="0"/>
    <xf numFmtId="0" fontId="51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51" fillId="0" borderId="0"/>
    <xf numFmtId="0" fontId="2" fillId="0" borderId="0"/>
    <xf numFmtId="0" fontId="17" fillId="0" borderId="0"/>
    <xf numFmtId="0" fontId="38" fillId="0" borderId="0"/>
    <xf numFmtId="0" fontId="17" fillId="0" borderId="0"/>
    <xf numFmtId="0" fontId="34" fillId="0" borderId="0"/>
    <xf numFmtId="0" fontId="34" fillId="0" borderId="0"/>
    <xf numFmtId="0" fontId="51" fillId="0" borderId="0"/>
    <xf numFmtId="0" fontId="17" fillId="0" borderId="0"/>
    <xf numFmtId="0" fontId="17" fillId="0" borderId="0"/>
    <xf numFmtId="0" fontId="51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9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49" fontId="66" fillId="0" borderId="0" applyBorder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38" fillId="0" borderId="0"/>
    <xf numFmtId="186" fontId="6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38" fillId="0" borderId="0"/>
    <xf numFmtId="0" fontId="42" fillId="0" borderId="0"/>
    <xf numFmtId="49" fontId="66" fillId="0" borderId="0" applyBorder="0">
      <alignment vertical="top"/>
    </xf>
    <xf numFmtId="0" fontId="48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2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51" fillId="0" borderId="0"/>
    <xf numFmtId="0" fontId="48" fillId="0" borderId="0"/>
    <xf numFmtId="0" fontId="48" fillId="0" borderId="10">
      <alignment horizontal="center" wrapText="1"/>
    </xf>
    <xf numFmtId="0" fontId="48" fillId="0" borderId="10">
      <alignment horizontal="center" wrapText="1"/>
    </xf>
    <xf numFmtId="0" fontId="34" fillId="0" borderId="0" applyBorder="0">
      <alignment vertical="top" wrapText="1"/>
    </xf>
    <xf numFmtId="0" fontId="29" fillId="3" borderId="0" applyNumberFormat="0" applyBorder="0" applyAlignment="0" applyProtection="0"/>
    <xf numFmtId="0" fontId="29" fillId="31" borderId="0" applyNumberFormat="0" applyBorder="0" applyAlignment="0" applyProtection="0"/>
    <xf numFmtId="0" fontId="29" fillId="3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4" fillId="0" borderId="0" applyFont="0" applyFill="0" applyBorder="0" applyProtection="0">
      <alignment horizontal="center" vertical="center" wrapText="1"/>
    </xf>
    <xf numFmtId="0" fontId="34" fillId="0" borderId="0" applyFont="0" applyFill="0" applyBorder="0" applyProtection="0">
      <alignment horizontal="center" vertical="center" wrapText="1"/>
    </xf>
    <xf numFmtId="0" fontId="34" fillId="0" borderId="0" applyNumberFormat="0" applyFont="0" applyFill="0" applyBorder="0" applyProtection="0">
      <alignment horizontal="justify" vertical="center" wrapText="1"/>
    </xf>
    <xf numFmtId="0" fontId="34" fillId="0" borderId="0" applyNumberFormat="0" applyFont="0" applyFill="0" applyBorder="0" applyProtection="0">
      <alignment horizontal="justify" vertical="center" wrapText="1"/>
    </xf>
    <xf numFmtId="202" fontId="173" fillId="74" borderId="39" applyNumberFormat="0" applyBorder="0" applyAlignment="0">
      <alignment vertical="center"/>
      <protection locked="0"/>
    </xf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45" fillId="107" borderId="8" applyNumberFormat="0" applyAlignment="0" applyProtection="0"/>
    <xf numFmtId="0" fontId="17" fillId="23" borderId="8" applyNumberFormat="0" applyFont="0" applyAlignment="0" applyProtection="0"/>
    <xf numFmtId="0" fontId="45" fillId="107" borderId="8" applyNumberFormat="0" applyAlignment="0" applyProtection="0"/>
    <xf numFmtId="0" fontId="45" fillId="107" borderId="8" applyNumberFormat="0" applyAlignment="0" applyProtection="0"/>
    <xf numFmtId="0" fontId="48" fillId="23" borderId="8" applyNumberFormat="0" applyFont="0" applyAlignment="0" applyProtection="0"/>
    <xf numFmtId="0" fontId="17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4" fillId="23" borderId="8" applyNumberFormat="0" applyFont="0" applyAlignment="0" applyProtection="0"/>
    <xf numFmtId="0" fontId="38" fillId="23" borderId="8" applyNumberFormat="0" applyFont="0" applyAlignment="0" applyProtection="0"/>
    <xf numFmtId="0" fontId="34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38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0" fontId="45" fillId="107" borderId="8" applyNumberFormat="0" applyAlignment="0" applyProtection="0"/>
    <xf numFmtId="0" fontId="45" fillId="107" borderId="8" applyNumberFormat="0" applyAlignment="0" applyProtection="0"/>
    <xf numFmtId="0" fontId="45" fillId="107" borderId="8" applyNumberFormat="0" applyAlignment="0" applyProtection="0"/>
    <xf numFmtId="0" fontId="38" fillId="107" borderId="8" applyNumberFormat="0" applyAlignment="0" applyProtection="0"/>
    <xf numFmtId="0" fontId="38" fillId="107" borderId="8" applyNumberFormat="0" applyAlignment="0" applyProtection="0"/>
    <xf numFmtId="0" fontId="38" fillId="23" borderId="8" applyNumberFormat="0" applyFont="0" applyAlignment="0" applyProtection="0"/>
    <xf numFmtId="0" fontId="38" fillId="23" borderId="8" applyNumberFormat="0" applyFont="0" applyAlignment="0" applyProtection="0"/>
    <xf numFmtId="0" fontId="38" fillId="107" borderId="8" applyNumberFormat="0" applyAlignment="0" applyProtection="0"/>
    <xf numFmtId="0" fontId="38" fillId="107" borderId="8" applyNumberFormat="0" applyAlignment="0" applyProtection="0"/>
    <xf numFmtId="0" fontId="38" fillId="107" borderId="8" applyNumberFormat="0" applyAlignment="0" applyProtection="0"/>
    <xf numFmtId="0" fontId="38" fillId="107" borderId="8" applyNumberFormat="0" applyAlignment="0" applyProtection="0"/>
    <xf numFmtId="0" fontId="38" fillId="107" borderId="8" applyNumberFormat="0" applyAlignment="0" applyProtection="0"/>
    <xf numFmtId="9" fontId="34" fillId="0" borderId="0" applyFont="0" applyFill="0" applyBorder="0" applyAlignment="0" applyProtection="0"/>
    <xf numFmtId="9" fontId="17" fillId="0" borderId="0"/>
    <xf numFmtId="9" fontId="7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8" fillId="0" borderId="21">
      <alignment horizontal="center"/>
    </xf>
    <xf numFmtId="0" fontId="48" fillId="0" borderId="21">
      <alignment horizontal="center"/>
    </xf>
    <xf numFmtId="0" fontId="48" fillId="0" borderId="21">
      <alignment horizontal="center" wrapText="1"/>
    </xf>
    <xf numFmtId="0" fontId="48" fillId="0" borderId="21">
      <alignment horizontal="center" wrapText="1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174" fillId="0" borderId="0" applyNumberFormat="0" applyFont="0" applyBorder="0" applyAlignment="0">
      <alignment horizontal="center"/>
    </xf>
    <xf numFmtId="169" fontId="175" fillId="0" borderId="0" applyFont="0">
      <alignment horizontal="center"/>
    </xf>
    <xf numFmtId="38" fontId="63" fillId="0" borderId="0">
      <alignment vertical="top"/>
    </xf>
    <xf numFmtId="38" fontId="63" fillId="0" borderId="0">
      <alignment vertical="top"/>
    </xf>
    <xf numFmtId="0" fontId="46" fillId="0" borderId="0"/>
    <xf numFmtId="0" fontId="51" fillId="0" borderId="0"/>
    <xf numFmtId="38" fontId="63" fillId="0" borderId="0">
      <alignment vertical="top"/>
    </xf>
    <xf numFmtId="0" fontId="62" fillId="0" borderId="0"/>
    <xf numFmtId="0" fontId="63" fillId="0" borderId="0">
      <alignment vertical="top"/>
    </xf>
    <xf numFmtId="0" fontId="46" fillId="0" borderId="0"/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10" fontId="66" fillId="29" borderId="21">
      <alignment horizontal="right"/>
    </xf>
    <xf numFmtId="0" fontId="120" fillId="0" borderId="29">
      <alignment horizontal="center" vertical="center" wrapText="1"/>
    </xf>
    <xf numFmtId="3" fontId="176" fillId="0" borderId="0"/>
    <xf numFmtId="0" fontId="8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9" fontId="86" fillId="0" borderId="0">
      <alignment horizontal="center"/>
    </xf>
    <xf numFmtId="49" fontId="86" fillId="0" borderId="0">
      <alignment horizontal="center"/>
    </xf>
    <xf numFmtId="0" fontId="48" fillId="0" borderId="0">
      <alignment horizontal="center"/>
    </xf>
    <xf numFmtId="0" fontId="48" fillId="0" borderId="10">
      <alignment horizontal="center"/>
    </xf>
    <xf numFmtId="184" fontId="34" fillId="0" borderId="0" applyFont="0" applyFill="0" applyBorder="0" applyAlignment="0" applyProtection="0"/>
    <xf numFmtId="203" fontId="34" fillId="28" borderId="10" applyFont="0" applyFill="0" applyBorder="0" applyAlignment="0" applyProtection="0"/>
    <xf numFmtId="2" fontId="86" fillId="0" borderId="0" applyFill="0" applyBorder="0" applyAlignment="0" applyProtection="0"/>
    <xf numFmtId="204" fontId="34" fillId="0" borderId="0" applyFont="0" applyFill="0" applyBorder="0" applyAlignment="0" applyProtection="0"/>
    <xf numFmtId="165" fontId="4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5" fontId="38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8" fillId="0" borderId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8" fillId="0" borderId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3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8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3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3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8" fillId="0" borderId="0" applyFill="0" applyBorder="0" applyAlignment="0" applyProtection="0"/>
    <xf numFmtId="166" fontId="2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4" fontId="66" fillId="29" borderId="0" applyBorder="0">
      <alignment horizontal="right"/>
    </xf>
    <xf numFmtId="4" fontId="66" fillId="29" borderId="0" applyFont="0" applyBorder="0">
      <alignment horizontal="right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3" fontId="177" fillId="0" borderId="10" applyBorder="0">
      <alignment vertical="center"/>
    </xf>
    <xf numFmtId="4" fontId="66" fillId="29" borderId="0" applyFont="0" applyBorder="0">
      <alignment horizontal="right"/>
    </xf>
    <xf numFmtId="4" fontId="66" fillId="29" borderId="40" applyBorder="0">
      <alignment horizontal="right"/>
    </xf>
    <xf numFmtId="4" fontId="66" fillId="108" borderId="40" applyBorder="0">
      <alignment horizontal="right"/>
    </xf>
    <xf numFmtId="4" fontId="66" fillId="108" borderId="40" applyBorder="0">
      <alignment horizontal="right"/>
    </xf>
    <xf numFmtId="4" fontId="66" fillId="108" borderId="41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4" fontId="66" fillId="29" borderId="10" applyFont="0" applyBorder="0">
      <alignment horizontal="right"/>
    </xf>
    <xf numFmtId="0" fontId="48" fillId="0" borderId="0">
      <alignment horizontal="left" vertical="top"/>
    </xf>
    <xf numFmtId="0" fontId="33" fillId="4" borderId="0" applyNumberFormat="0" applyBorder="0" applyAlignment="0" applyProtection="0"/>
    <xf numFmtId="0" fontId="33" fillId="32" borderId="0" applyNumberFormat="0" applyBorder="0" applyAlignment="0" applyProtection="0"/>
    <xf numFmtId="0" fontId="33" fillId="4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205" fontId="34" fillId="0" borderId="10" applyFont="0" applyFill="0" applyBorder="0" applyProtection="0">
      <alignment horizontal="center"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3" fontId="51" fillId="0" borderId="10" applyBorder="0">
      <alignment vertical="center"/>
    </xf>
    <xf numFmtId="176" fontId="67" fillId="0" borderId="0">
      <protection locked="0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51" fillId="0" borderId="10" applyBorder="0">
      <alignment horizontal="center" vertical="center" wrapText="1"/>
    </xf>
    <xf numFmtId="0" fontId="48" fillId="0" borderId="0"/>
    <xf numFmtId="0" fontId="100" fillId="0" borderId="0"/>
    <xf numFmtId="0" fontId="100" fillId="0" borderId="0"/>
    <xf numFmtId="0" fontId="38" fillId="0" borderId="0"/>
    <xf numFmtId="0" fontId="38" fillId="93" borderId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206" fontId="48" fillId="0" borderId="0">
      <alignment horizontal="center"/>
    </xf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207" fontId="180" fillId="0" borderId="0" applyFont="0" applyFill="0" applyBorder="0">
      <alignment horizontal="center"/>
    </xf>
    <xf numFmtId="0" fontId="122" fillId="0" borderId="0">
      <alignment horizontal="right"/>
    </xf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1" fillId="20" borderId="48" applyNumberFormat="0" applyAlignment="0" applyProtection="0"/>
    <xf numFmtId="0" fontId="21" fillId="20" borderId="48" applyNumberFormat="0" applyAlignment="0" applyProtection="0"/>
    <xf numFmtId="0" fontId="21" fillId="20" borderId="48" applyNumberFormat="0" applyAlignment="0" applyProtection="0"/>
    <xf numFmtId="0" fontId="21" fillId="20" borderId="48" applyNumberFormat="0" applyAlignment="0" applyProtection="0"/>
    <xf numFmtId="0" fontId="21" fillId="20" borderId="48" applyNumberFormat="0" applyAlignment="0" applyProtection="0"/>
    <xf numFmtId="0" fontId="21" fillId="20" borderId="48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0" fontId="26" fillId="21" borderId="7" applyNumberFormat="0" applyAlignment="0" applyProtection="0"/>
    <xf numFmtId="208" fontId="38" fillId="0" borderId="49" applyFont="0" applyFill="0" applyBorder="0" applyProtection="0">
      <alignment horizontal="center"/>
      <protection locked="0"/>
    </xf>
    <xf numFmtId="209" fontId="34" fillId="0" borderId="0" applyFont="0" applyFill="0" applyBorder="0" applyAlignment="0" applyProtection="0"/>
    <xf numFmtId="37" fontId="143" fillId="0" borderId="50" applyFont="0" applyFill="0" applyBorder="0"/>
    <xf numFmtId="37" fontId="73" fillId="0" borderId="50" applyFont="0" applyFill="0" applyBorder="0">
      <protection locked="0"/>
    </xf>
    <xf numFmtId="37" fontId="181" fillId="28" borderId="51" applyFill="0" applyBorder="0" applyProtection="0"/>
    <xf numFmtId="37" fontId="73" fillId="0" borderId="50" applyFill="0" applyBorder="0">
      <protection locked="0"/>
    </xf>
    <xf numFmtId="15" fontId="120" fillId="0" borderId="47" applyFont="0" applyFill="0" applyBorder="0" applyAlignment="0">
      <alignment horizontal="centerContinuous"/>
    </xf>
    <xf numFmtId="210" fontId="120" fillId="0" borderId="47" applyFont="0" applyFill="0" applyBorder="0" applyAlignment="0">
      <alignment horizontal="centerContinuous"/>
    </xf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211" fontId="182" fillId="0" borderId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183" fillId="29" borderId="52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17" fillId="23" borderId="53" applyNumberFormat="0" applyFont="0" applyAlignment="0" applyProtection="0"/>
    <xf numFmtId="0" fontId="17" fillId="23" borderId="53" applyNumberFormat="0" applyFont="0" applyAlignment="0" applyProtection="0"/>
    <xf numFmtId="0" fontId="17" fillId="23" borderId="53" applyNumberFormat="0" applyFont="0" applyAlignment="0" applyProtection="0"/>
    <xf numFmtId="0" fontId="17" fillId="23" borderId="53" applyNumberFormat="0" applyFont="0" applyAlignment="0" applyProtection="0"/>
    <xf numFmtId="0" fontId="17" fillId="23" borderId="53" applyNumberFormat="0" applyFont="0" applyAlignment="0" applyProtection="0"/>
    <xf numFmtId="0" fontId="17" fillId="23" borderId="53" applyNumberFormat="0" applyFont="0" applyAlignment="0" applyProtection="0"/>
    <xf numFmtId="0" fontId="17" fillId="23" borderId="53" applyNumberFormat="0" applyFont="0" applyAlignment="0" applyProtection="0"/>
    <xf numFmtId="0" fontId="20" fillId="20" borderId="54" applyNumberFormat="0" applyAlignment="0" applyProtection="0"/>
    <xf numFmtId="0" fontId="20" fillId="20" borderId="54" applyNumberFormat="0" applyAlignment="0" applyProtection="0"/>
    <xf numFmtId="0" fontId="20" fillId="20" borderId="54" applyNumberFormat="0" applyAlignment="0" applyProtection="0"/>
    <xf numFmtId="4" fontId="137" fillId="116" borderId="0" applyNumberFormat="0" applyProtection="0">
      <alignment horizontal="left" vertical="center" indent="1"/>
    </xf>
    <xf numFmtId="4" fontId="184" fillId="117" borderId="0" applyNumberFormat="0" applyProtection="0">
      <alignment horizontal="left" vertical="center" indent="1"/>
    </xf>
    <xf numFmtId="0" fontId="122" fillId="0" borderId="0" applyNumberFormat="0" applyFill="0" applyBorder="0" applyAlignment="0" applyProtection="0">
      <alignment horizontal="center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5" fillId="0" borderId="55" applyNumberFormat="0" applyFill="0" applyAlignment="0" applyProtection="0"/>
    <xf numFmtId="0" fontId="25" fillId="0" borderId="55" applyNumberFormat="0" applyFill="0" applyAlignment="0" applyProtection="0"/>
    <xf numFmtId="0" fontId="25" fillId="0" borderId="55" applyNumberFormat="0" applyFill="0" applyAlignment="0" applyProtection="0"/>
    <xf numFmtId="0" fontId="25" fillId="0" borderId="55" applyNumberFormat="0" applyFill="0" applyAlignment="0" applyProtection="0"/>
    <xf numFmtId="0" fontId="25" fillId="0" borderId="55" applyNumberFormat="0" applyFill="0" applyAlignment="0" applyProtection="0"/>
    <xf numFmtId="0" fontId="25" fillId="0" borderId="55" applyNumberFormat="0" applyFill="0" applyAlignment="0" applyProtection="0"/>
    <xf numFmtId="0" fontId="25" fillId="0" borderId="55" applyNumberFormat="0" applyFill="0" applyAlignment="0" applyProtection="0"/>
    <xf numFmtId="0" fontId="25" fillId="0" borderId="55" applyNumberFormat="0" applyFill="0" applyAlignment="0" applyProtection="0"/>
    <xf numFmtId="0" fontId="25" fillId="0" borderId="55" applyNumberFormat="0" applyFill="0" applyAlignment="0" applyProtection="0"/>
    <xf numFmtId="0" fontId="25" fillId="0" borderId="55" applyNumberFormat="0" applyFill="0" applyAlignment="0" applyProtection="0"/>
    <xf numFmtId="0" fontId="25" fillId="0" borderId="55" applyNumberFormat="0" applyFill="0" applyAlignment="0" applyProtection="0"/>
    <xf numFmtId="0" fontId="25" fillId="0" borderId="55" applyNumberFormat="0" applyFill="0" applyAlignment="0" applyProtection="0"/>
    <xf numFmtId="0" fontId="25" fillId="0" borderId="55" applyNumberFormat="0" applyFill="0" applyAlignment="0" applyProtection="0"/>
    <xf numFmtId="0" fontId="25" fillId="0" borderId="55" applyNumberFormat="0" applyFill="0" applyAlignment="0" applyProtection="0"/>
    <xf numFmtId="0" fontId="25" fillId="0" borderId="55" applyNumberFormat="0" applyFill="0" applyAlignment="0" applyProtection="0"/>
    <xf numFmtId="0" fontId="25" fillId="0" borderId="55" applyNumberFormat="0" applyFill="0" applyAlignment="0" applyProtection="0"/>
    <xf numFmtId="0" fontId="25" fillId="0" borderId="55" applyNumberFormat="0" applyFill="0" applyAlignment="0" applyProtection="0"/>
    <xf numFmtId="0" fontId="25" fillId="0" borderId="55" applyNumberFormat="0" applyFill="0" applyAlignment="0" applyProtection="0"/>
    <xf numFmtId="0" fontId="25" fillId="0" borderId="55" applyNumberFormat="0" applyFill="0" applyAlignment="0" applyProtection="0"/>
    <xf numFmtId="0" fontId="25" fillId="0" borderId="55" applyNumberFormat="0" applyFill="0" applyAlignment="0" applyProtection="0"/>
    <xf numFmtId="0" fontId="25" fillId="0" borderId="55" applyNumberFormat="0" applyFill="0" applyAlignment="0" applyProtection="0"/>
    <xf numFmtId="49" fontId="183" fillId="66" borderId="56">
      <alignment horizontal="left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12" fontId="120" fillId="0" borderId="47" applyFont="0" applyFill="0" applyBorder="0" applyAlignment="0">
      <alignment horizontal="centerContinuous"/>
    </xf>
    <xf numFmtId="213" fontId="185" fillId="0" borderId="47" applyFont="0" applyFill="0" applyBorder="0" applyAlignment="0">
      <alignment horizontal="centerContinuous"/>
    </xf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7" fillId="0" borderId="0" applyNumberFormat="0" applyFill="0" applyBorder="0" applyProtection="0">
      <alignment horizontal="center" vertical="center" wrapText="1"/>
      <protection locked="0"/>
    </xf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9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8" fillId="0" borderId="0"/>
    <xf numFmtId="0" fontId="17" fillId="0" borderId="0"/>
    <xf numFmtId="0" fontId="188" fillId="0" borderId="0"/>
    <xf numFmtId="0" fontId="17" fillId="0" borderId="0"/>
    <xf numFmtId="0" fontId="17" fillId="0" borderId="0"/>
    <xf numFmtId="0" fontId="188" fillId="0" borderId="0"/>
    <xf numFmtId="0" fontId="17" fillId="0" borderId="0"/>
    <xf numFmtId="0" fontId="188" fillId="0" borderId="0"/>
    <xf numFmtId="0" fontId="17" fillId="0" borderId="0"/>
    <xf numFmtId="0" fontId="17" fillId="0" borderId="0"/>
    <xf numFmtId="0" fontId="188" fillId="0" borderId="0"/>
    <xf numFmtId="0" fontId="17" fillId="0" borderId="0"/>
    <xf numFmtId="0" fontId="17" fillId="0" borderId="0"/>
    <xf numFmtId="0" fontId="188" fillId="0" borderId="0"/>
    <xf numFmtId="0" fontId="17" fillId="0" borderId="0"/>
    <xf numFmtId="0" fontId="17" fillId="0" borderId="0"/>
    <xf numFmtId="0" fontId="188" fillId="0" borderId="0"/>
    <xf numFmtId="0" fontId="17" fillId="0" borderId="0"/>
    <xf numFmtId="0" fontId="188" fillId="0" borderId="0"/>
    <xf numFmtId="0" fontId="17" fillId="0" borderId="0"/>
    <xf numFmtId="0" fontId="188" fillId="0" borderId="0"/>
    <xf numFmtId="0" fontId="38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8" fillId="0" borderId="0"/>
    <xf numFmtId="0" fontId="1" fillId="0" borderId="0"/>
    <xf numFmtId="0" fontId="1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8" fillId="0" borderId="0"/>
    <xf numFmtId="0" fontId="1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46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</cellStyleXfs>
  <cellXfs count="431">
    <xf numFmtId="0" fontId="0" fillId="0" borderId="0" xfId="0"/>
    <xf numFmtId="0" fontId="14" fillId="0" borderId="0" xfId="0" applyFont="1" applyFill="1" applyBorder="1" applyAlignment="1">
      <alignment horizontal="center" vertical="center" textRotation="90" wrapText="1"/>
    </xf>
    <xf numFmtId="0" fontId="14" fillId="0" borderId="10" xfId="37" applyFont="1" applyFill="1" applyBorder="1" applyAlignment="1">
      <alignment horizontal="center" vertical="center" textRotation="90" wrapText="1"/>
    </xf>
    <xf numFmtId="49" fontId="14" fillId="0" borderId="10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0" fontId="14" fillId="24" borderId="0" xfId="57" applyFont="1" applyFill="1" applyAlignment="1">
      <alignment wrapText="1"/>
    </xf>
    <xf numFmtId="0" fontId="14" fillId="24" borderId="0" xfId="57" applyFont="1" applyFill="1"/>
    <xf numFmtId="0" fontId="49" fillId="24" borderId="0" xfId="58" applyFont="1" applyFill="1" applyAlignment="1">
      <alignment vertical="center" wrapText="1"/>
    </xf>
    <xf numFmtId="0" fontId="36" fillId="0" borderId="0" xfId="44" applyFont="1" applyFill="1" applyBorder="1" applyAlignment="1"/>
    <xf numFmtId="0" fontId="39" fillId="0" borderId="0" xfId="37" applyFont="1" applyFill="1" applyAlignment="1">
      <alignment horizontal="right" vertical="center"/>
    </xf>
    <xf numFmtId="0" fontId="39" fillId="0" borderId="0" xfId="37" applyFont="1" applyFill="1" applyAlignment="1">
      <alignment horizontal="right"/>
    </xf>
    <xf numFmtId="0" fontId="14" fillId="0" borderId="0" xfId="46" applyFont="1" applyFill="1" applyBorder="1" applyAlignment="1">
      <alignment horizontal="center" vertical="center"/>
    </xf>
    <xf numFmtId="0" fontId="14" fillId="0" borderId="0" xfId="46" applyFont="1" applyFill="1" applyBorder="1" applyAlignment="1">
      <alignment vertical="center"/>
    </xf>
    <xf numFmtId="1" fontId="14" fillId="0" borderId="0" xfId="46" applyNumberFormat="1" applyFont="1" applyFill="1" applyBorder="1" applyAlignment="1">
      <alignment vertical="center"/>
    </xf>
    <xf numFmtId="49" fontId="14" fillId="0" borderId="0" xfId="45" applyNumberFormat="1" applyFont="1" applyFill="1" applyBorder="1" applyAlignment="1">
      <alignment horizontal="center" vertical="center"/>
    </xf>
    <xf numFmtId="0" fontId="14" fillId="0" borderId="0" xfId="37" applyFont="1" applyFill="1"/>
    <xf numFmtId="0" fontId="14" fillId="0" borderId="0" xfId="37" applyFont="1"/>
    <xf numFmtId="0" fontId="14" fillId="0" borderId="0" xfId="37" applyFont="1" applyFill="1" applyBorder="1"/>
    <xf numFmtId="0" fontId="14" fillId="0" borderId="10" xfId="45" applyFont="1" applyFill="1" applyBorder="1" applyAlignment="1">
      <alignment horizontal="center" vertical="center" textRotation="90" wrapText="1"/>
    </xf>
    <xf numFmtId="49" fontId="14" fillId="0" borderId="10" xfId="45" applyNumberFormat="1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  <xf numFmtId="0" fontId="41" fillId="0" borderId="0" xfId="55" applyFont="1" applyFill="1" applyAlignment="1">
      <alignment vertical="center"/>
    </xf>
    <xf numFmtId="0" fontId="14" fillId="0" borderId="0" xfId="55" applyFont="1" applyFill="1" applyAlignment="1">
      <alignment vertical="top"/>
    </xf>
    <xf numFmtId="0" fontId="15" fillId="0" borderId="0" xfId="45" applyFont="1" applyFill="1" applyBorder="1" applyAlignment="1">
      <alignment vertical="center"/>
    </xf>
    <xf numFmtId="0" fontId="14" fillId="0" borderId="0" xfId="37" applyFont="1" applyFill="1" applyBorder="1" applyAlignment="1">
      <alignment horizontal="center"/>
    </xf>
    <xf numFmtId="0" fontId="14" fillId="0" borderId="0" xfId="37" applyFont="1" applyFill="1" applyBorder="1" applyAlignment="1">
      <alignment horizontal="center" vertical="center" wrapText="1"/>
    </xf>
    <xf numFmtId="1" fontId="14" fillId="0" borderId="0" xfId="37" applyNumberFormat="1" applyFont="1" applyFill="1" applyBorder="1" applyAlignment="1">
      <alignment horizontal="center" vertical="center" wrapText="1"/>
    </xf>
    <xf numFmtId="0" fontId="14" fillId="0" borderId="0" xfId="37" applyFont="1" applyFill="1" applyBorder="1" applyAlignment="1">
      <alignment vertical="center"/>
    </xf>
    <xf numFmtId="1" fontId="14" fillId="0" borderId="0" xfId="37" applyNumberFormat="1" applyFont="1" applyFill="1" applyBorder="1" applyAlignment="1">
      <alignment vertical="center"/>
    </xf>
    <xf numFmtId="49" fontId="14" fillId="0" borderId="10" xfId="37" applyNumberFormat="1" applyFont="1" applyFill="1" applyBorder="1" applyAlignment="1">
      <alignment horizontal="center" vertical="center" wrapText="1"/>
    </xf>
    <xf numFmtId="1" fontId="14" fillId="0" borderId="10" xfId="37" applyNumberFormat="1" applyFont="1" applyFill="1" applyBorder="1" applyAlignment="1">
      <alignment horizontal="center" vertical="center" wrapText="1"/>
    </xf>
    <xf numFmtId="1" fontId="14" fillId="0" borderId="0" xfId="37" applyNumberFormat="1" applyFont="1" applyFill="1"/>
    <xf numFmtId="0" fontId="14" fillId="0" borderId="0" xfId="45" applyFont="1" applyFill="1" applyBorder="1" applyAlignment="1">
      <alignment horizontal="center" vertical="center" textRotation="90" wrapText="1"/>
    </xf>
    <xf numFmtId="0" fontId="59" fillId="0" borderId="0" xfId="45" applyFont="1" applyFill="1" applyBorder="1" applyAlignment="1">
      <alignment horizontal="center" vertical="center"/>
    </xf>
    <xf numFmtId="0" fontId="14" fillId="0" borderId="10" xfId="0" applyFont="1" applyFill="1" applyBorder="1" applyAlignment="1" applyProtection="1">
      <alignment horizontal="center" vertical="center"/>
      <protection locked="0"/>
    </xf>
    <xf numFmtId="0" fontId="14" fillId="0" borderId="10" xfId="0" applyFont="1" applyFill="1" applyBorder="1" applyAlignment="1" applyProtection="1">
      <alignment horizontal="left" vertical="center" wrapText="1"/>
      <protection locked="0"/>
    </xf>
    <xf numFmtId="170" fontId="14" fillId="0" borderId="10" xfId="0" applyNumberFormat="1" applyFont="1" applyFill="1" applyBorder="1" applyAlignment="1" applyProtection="1">
      <alignment horizontal="center" vertical="center"/>
      <protection locked="0"/>
    </xf>
    <xf numFmtId="0" fontId="14" fillId="0" borderId="0" xfId="286" applyFont="1"/>
    <xf numFmtId="0" fontId="14" fillId="0" borderId="0" xfId="55" applyFont="1" applyProtection="1"/>
    <xf numFmtId="0" fontId="14" fillId="0" borderId="0" xfId="286" applyFont="1" applyFill="1"/>
    <xf numFmtId="0" fontId="15" fillId="0" borderId="0" xfId="286" applyFont="1" applyAlignment="1">
      <alignment wrapText="1"/>
    </xf>
    <xf numFmtId="0" fontId="14" fillId="24" borderId="0" xfId="57" applyFont="1" applyFill="1" applyAlignment="1">
      <alignment horizontal="right"/>
    </xf>
    <xf numFmtId="0" fontId="14" fillId="0" borderId="42" xfId="0" applyNumberFormat="1" applyFont="1" applyFill="1" applyBorder="1" applyAlignment="1" applyProtection="1">
      <alignment horizontal="left" vertical="center" wrapText="1"/>
      <protection locked="0"/>
    </xf>
    <xf numFmtId="0" fontId="43" fillId="0" borderId="0" xfId="4563" applyFont="1" applyFill="1" applyProtection="1">
      <protection locked="0"/>
    </xf>
    <xf numFmtId="0" fontId="43" fillId="0" borderId="0" xfId="4563" applyFont="1" applyFill="1" applyBorder="1" applyProtection="1">
      <protection locked="0"/>
    </xf>
    <xf numFmtId="0" fontId="43" fillId="0" borderId="0" xfId="4563" applyFont="1" applyFill="1" applyAlignment="1" applyProtection="1">
      <alignment vertical="center"/>
      <protection locked="0"/>
    </xf>
    <xf numFmtId="0" fontId="44" fillId="0" borderId="0" xfId="4563" applyFont="1" applyFill="1" applyProtection="1">
      <protection locked="0"/>
    </xf>
    <xf numFmtId="0" fontId="42" fillId="0" borderId="0" xfId="4563" applyProtection="1">
      <protection locked="0"/>
    </xf>
    <xf numFmtId="0" fontId="14" fillId="0" borderId="0" xfId="4563" applyFont="1" applyFill="1"/>
    <xf numFmtId="0" fontId="15" fillId="0" borderId="0" xfId="4544" applyFont="1" applyFill="1" applyBorder="1" applyAlignment="1">
      <alignment horizontal="center"/>
    </xf>
    <xf numFmtId="0" fontId="15" fillId="0" borderId="16" xfId="4544" applyFont="1" applyFill="1" applyBorder="1" applyAlignment="1">
      <alignment horizontal="center"/>
    </xf>
    <xf numFmtId="0" fontId="178" fillId="0" borderId="0" xfId="4563" applyFont="1" applyFill="1"/>
    <xf numFmtId="170" fontId="14" fillId="0" borderId="1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Alignment="1">
      <alignment vertical="center"/>
    </xf>
    <xf numFmtId="0" fontId="14" fillId="0" borderId="44" xfId="0" applyFont="1" applyFill="1" applyBorder="1" applyAlignment="1" applyProtection="1">
      <alignment horizontal="left" vertical="center" wrapText="1"/>
      <protection locked="0"/>
    </xf>
    <xf numFmtId="0" fontId="14" fillId="0" borderId="44" xfId="0" applyFont="1" applyFill="1" applyBorder="1" applyAlignment="1" applyProtection="1">
      <alignment horizontal="center" vertical="center" wrapText="1"/>
      <protection locked="0"/>
    </xf>
    <xf numFmtId="171" fontId="14" fillId="0" borderId="44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44" xfId="283" applyFont="1" applyFill="1" applyBorder="1" applyAlignment="1" applyProtection="1">
      <alignment horizontal="left" vertical="center" wrapText="1"/>
      <protection locked="0"/>
    </xf>
    <xf numFmtId="0" fontId="14" fillId="0" borderId="44" xfId="0" applyFont="1" applyFill="1" applyBorder="1" applyAlignment="1" applyProtection="1">
      <alignment horizontal="center" vertical="center" wrapText="1"/>
    </xf>
    <xf numFmtId="0" fontId="14" fillId="0" borderId="44" xfId="0" applyFont="1" applyFill="1" applyBorder="1" applyAlignment="1" applyProtection="1">
      <alignment horizontal="center" vertical="center"/>
    </xf>
    <xf numFmtId="0" fontId="14" fillId="0" borderId="44" xfId="0" applyFont="1" applyFill="1" applyBorder="1" applyAlignment="1" applyProtection="1">
      <alignment horizontal="left" vertical="center" wrapText="1"/>
    </xf>
    <xf numFmtId="49" fontId="14" fillId="0" borderId="44" xfId="0" applyNumberFormat="1" applyFont="1" applyFill="1" applyBorder="1" applyAlignment="1" applyProtection="1">
      <alignment horizontal="center" vertical="center"/>
      <protection locked="0"/>
    </xf>
    <xf numFmtId="49" fontId="14" fillId="0" borderId="44" xfId="0" applyNumberFormat="1" applyFont="1" applyFill="1" applyBorder="1" applyAlignment="1">
      <alignment horizontal="center" vertical="center" wrapText="1"/>
    </xf>
    <xf numFmtId="0" fontId="14" fillId="0" borderId="44" xfId="0" applyFont="1" applyFill="1" applyBorder="1" applyAlignment="1" applyProtection="1">
      <alignment horizontal="center" vertical="center"/>
      <protection locked="0"/>
    </xf>
    <xf numFmtId="49" fontId="14" fillId="0" borderId="44" xfId="0" applyNumberFormat="1" applyFont="1" applyFill="1" applyBorder="1" applyAlignment="1" applyProtection="1">
      <alignment horizontal="center" vertical="center" wrapText="1"/>
      <protection locked="0"/>
    </xf>
    <xf numFmtId="16" fontId="14" fillId="0" borderId="44" xfId="0" applyNumberFormat="1" applyFont="1" applyFill="1" applyBorder="1" applyAlignment="1" applyProtection="1">
      <alignment horizontal="center" vertical="center" wrapText="1"/>
    </xf>
    <xf numFmtId="170" fontId="14" fillId="0" borderId="44" xfId="0" applyNumberFormat="1" applyFont="1" applyFill="1" applyBorder="1" applyAlignment="1" applyProtection="1">
      <alignment horizontal="center" vertical="center"/>
      <protection locked="0"/>
    </xf>
    <xf numFmtId="170" fontId="14" fillId="0" borderId="44" xfId="0" applyNumberFormat="1" applyFont="1" applyFill="1" applyBorder="1" applyAlignment="1" applyProtection="1">
      <alignment horizontal="center" vertical="center"/>
    </xf>
    <xf numFmtId="0" fontId="14" fillId="0" borderId="0" xfId="37" applyFont="1" applyFill="1" applyAlignment="1">
      <alignment vertical="center"/>
    </xf>
    <xf numFmtId="0" fontId="14" fillId="0" borderId="0" xfId="37" applyFont="1" applyAlignment="1">
      <alignment vertical="center"/>
    </xf>
    <xf numFmtId="1" fontId="14" fillId="0" borderId="44" xfId="0" applyNumberFormat="1" applyFont="1" applyFill="1" applyBorder="1" applyAlignment="1" applyProtection="1">
      <alignment horizontal="center" vertical="center"/>
      <protection locked="0"/>
    </xf>
    <xf numFmtId="0" fontId="39" fillId="0" borderId="0" xfId="55" applyFont="1" applyFill="1" applyBorder="1" applyAlignment="1">
      <alignment horizontal="center" vertical="center"/>
    </xf>
    <xf numFmtId="49" fontId="14" fillId="0" borderId="44" xfId="0" applyNumberFormat="1" applyFont="1" applyFill="1" applyBorder="1" applyAlignment="1">
      <alignment vertical="center" wrapText="1"/>
    </xf>
    <xf numFmtId="0" fontId="14" fillId="0" borderId="44" xfId="0" applyFont="1" applyFill="1" applyBorder="1" applyAlignment="1" applyProtection="1">
      <alignment horizontal="center"/>
    </xf>
    <xf numFmtId="171" fontId="14" fillId="0" borderId="44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44" xfId="0" applyNumberFormat="1" applyFont="1" applyFill="1" applyBorder="1" applyAlignment="1" applyProtection="1">
      <alignment horizontal="left" vertical="center" wrapText="1"/>
      <protection locked="0"/>
    </xf>
    <xf numFmtId="16" fontId="14" fillId="0" borderId="44" xfId="0" applyNumberFormat="1" applyFont="1" applyFill="1" applyBorder="1" applyAlignment="1" applyProtection="1">
      <alignment horizontal="center" vertical="center"/>
    </xf>
    <xf numFmtId="0" fontId="14" fillId="0" borderId="44" xfId="0" applyFont="1" applyFill="1" applyBorder="1" applyAlignment="1" applyProtection="1">
      <alignment vertical="center" wrapText="1"/>
      <protection locked="0"/>
    </xf>
    <xf numFmtId="0" fontId="14" fillId="0" borderId="43" xfId="0" applyFont="1" applyFill="1" applyBorder="1" applyAlignment="1" applyProtection="1">
      <alignment vertical="center" wrapText="1"/>
      <protection locked="0"/>
    </xf>
    <xf numFmtId="49" fontId="14" fillId="0" borderId="47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42" xfId="283" applyFont="1" applyFill="1" applyBorder="1" applyAlignment="1" applyProtection="1">
      <alignment horizontal="left" vertical="center" wrapText="1"/>
    </xf>
    <xf numFmtId="0" fontId="14" fillId="0" borderId="44" xfId="0" applyFont="1" applyFill="1" applyBorder="1" applyAlignment="1" applyProtection="1">
      <alignment vertical="center" wrapText="1"/>
    </xf>
    <xf numFmtId="49" fontId="14" fillId="0" borderId="46" xfId="0" applyNumberFormat="1" applyFont="1" applyFill="1" applyBorder="1" applyAlignment="1">
      <alignment vertical="center" wrapText="1"/>
    </xf>
    <xf numFmtId="171" fontId="14" fillId="0" borderId="46" xfId="0" applyNumberFormat="1" applyFont="1" applyFill="1" applyBorder="1" applyAlignment="1" applyProtection="1">
      <alignment horizontal="left" vertical="center" wrapText="1"/>
      <protection locked="0"/>
    </xf>
    <xf numFmtId="49" fontId="14" fillId="0" borderId="44" xfId="0" applyNumberFormat="1" applyFont="1" applyFill="1" applyBorder="1" applyAlignment="1" applyProtection="1">
      <alignment horizontal="center" vertical="center" wrapText="1"/>
    </xf>
    <xf numFmtId="0" fontId="14" fillId="0" borderId="44" xfId="0" applyNumberFormat="1" applyFont="1" applyFill="1" applyBorder="1" applyAlignment="1">
      <alignment vertical="center" wrapText="1"/>
    </xf>
    <xf numFmtId="1" fontId="14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14" fillId="110" borderId="0" xfId="0" applyFont="1" applyFill="1" applyAlignment="1">
      <alignment vertical="center"/>
    </xf>
    <xf numFmtId="0" fontId="14" fillId="109" borderId="0" xfId="37" applyFont="1" applyFill="1" applyAlignment="1">
      <alignment vertical="center"/>
    </xf>
    <xf numFmtId="0" fontId="14" fillId="25" borderId="0" xfId="0" applyFont="1" applyFill="1" applyAlignment="1">
      <alignment vertical="center"/>
    </xf>
    <xf numFmtId="0" fontId="14" fillId="111" borderId="0" xfId="0" applyFont="1" applyFill="1" applyAlignment="1">
      <alignment vertical="center"/>
    </xf>
    <xf numFmtId="0" fontId="14" fillId="112" borderId="44" xfId="0" applyFont="1" applyFill="1" applyBorder="1" applyAlignment="1" applyProtection="1">
      <alignment horizontal="center" vertical="center"/>
      <protection locked="0"/>
    </xf>
    <xf numFmtId="0" fontId="14" fillId="112" borderId="44" xfId="0" applyFont="1" applyFill="1" applyBorder="1" applyAlignment="1" applyProtection="1">
      <alignment horizontal="left" vertical="center" wrapText="1"/>
      <protection locked="0"/>
    </xf>
    <xf numFmtId="0" fontId="14" fillId="112" borderId="10" xfId="0" applyFont="1" applyFill="1" applyBorder="1" applyAlignment="1" applyProtection="1">
      <alignment horizontal="center" vertical="center"/>
      <protection locked="0"/>
    </xf>
    <xf numFmtId="170" fontId="14" fillId="112" borderId="10" xfId="0" applyNumberFormat="1" applyFont="1" applyFill="1" applyBorder="1" applyAlignment="1" applyProtection="1">
      <alignment horizontal="center" vertical="center"/>
      <protection locked="0"/>
    </xf>
    <xf numFmtId="0" fontId="14" fillId="112" borderId="0" xfId="0" applyFont="1" applyFill="1" applyAlignment="1">
      <alignment vertical="center"/>
    </xf>
    <xf numFmtId="0" fontId="14" fillId="112" borderId="10" xfId="0" applyFont="1" applyFill="1" applyBorder="1" applyAlignment="1" applyProtection="1">
      <alignment horizontal="left" vertical="center" wrapText="1"/>
      <protection locked="0"/>
    </xf>
    <xf numFmtId="0" fontId="14" fillId="26" borderId="0" xfId="0" applyFont="1" applyFill="1" applyAlignment="1">
      <alignment vertical="center"/>
    </xf>
    <xf numFmtId="0" fontId="14" fillId="110" borderId="0" xfId="37" applyFont="1" applyFill="1" applyAlignment="1">
      <alignment vertical="center"/>
    </xf>
    <xf numFmtId="0" fontId="14" fillId="25" borderId="0" xfId="37" applyFont="1" applyFill="1" applyAlignment="1">
      <alignment vertical="center"/>
    </xf>
    <xf numFmtId="170" fontId="14" fillId="112" borderId="44" xfId="0" applyNumberFormat="1" applyFont="1" applyFill="1" applyBorder="1" applyAlignment="1" applyProtection="1">
      <alignment horizontal="center" vertical="center"/>
      <protection locked="0"/>
    </xf>
    <xf numFmtId="0" fontId="14" fillId="112" borderId="0" xfId="37" applyFont="1" applyFill="1" applyAlignment="1">
      <alignment vertical="center"/>
    </xf>
    <xf numFmtId="0" fontId="14" fillId="111" borderId="0" xfId="37" applyFont="1" applyFill="1" applyAlignment="1">
      <alignment vertical="center"/>
    </xf>
    <xf numFmtId="0" fontId="14" fillId="27" borderId="0" xfId="37" applyFont="1" applyFill="1" applyAlignment="1">
      <alignment vertical="center"/>
    </xf>
    <xf numFmtId="0" fontId="14" fillId="27" borderId="0" xfId="0" applyFont="1" applyFill="1" applyAlignment="1">
      <alignment vertical="center"/>
    </xf>
    <xf numFmtId="0" fontId="14" fillId="26" borderId="0" xfId="37" applyFont="1" applyFill="1" applyAlignment="1">
      <alignment vertical="center"/>
    </xf>
    <xf numFmtId="0" fontId="14" fillId="27" borderId="0" xfId="0" applyFont="1" applyFill="1"/>
    <xf numFmtId="0" fontId="14" fillId="112" borderId="0" xfId="0" applyFont="1" applyFill="1"/>
    <xf numFmtId="0" fontId="14" fillId="112" borderId="0" xfId="37" applyFont="1" applyFill="1"/>
    <xf numFmtId="0" fontId="15" fillId="0" borderId="0" xfId="0" applyFont="1" applyFill="1"/>
    <xf numFmtId="0" fontId="14" fillId="110" borderId="0" xfId="0" applyFont="1" applyFill="1"/>
    <xf numFmtId="0" fontId="14" fillId="111" borderId="0" xfId="0" applyFont="1" applyFill="1"/>
    <xf numFmtId="0" fontId="14" fillId="25" borderId="0" xfId="0" applyFont="1" applyFill="1"/>
    <xf numFmtId="0" fontId="39" fillId="0" borderId="0" xfId="4563" applyFont="1" applyFill="1" applyAlignment="1" applyProtection="1">
      <alignment vertical="center" wrapText="1"/>
    </xf>
    <xf numFmtId="0" fontId="179" fillId="0" borderId="0" xfId="4544" applyFont="1" applyFill="1"/>
    <xf numFmtId="169" fontId="14" fillId="0" borderId="0" xfId="37" applyNumberFormat="1" applyFont="1" applyFill="1" applyBorder="1" applyAlignment="1">
      <alignment horizontal="center" vertical="center" wrapText="1"/>
    </xf>
    <xf numFmtId="169" fontId="14" fillId="0" borderId="0" xfId="46" applyNumberFormat="1" applyFont="1" applyFill="1" applyBorder="1" applyAlignment="1">
      <alignment vertical="center"/>
    </xf>
    <xf numFmtId="169" fontId="14" fillId="0" borderId="0" xfId="37" applyNumberFormat="1" applyFont="1" applyFill="1" applyBorder="1" applyAlignment="1">
      <alignment vertical="center"/>
    </xf>
    <xf numFmtId="169" fontId="14" fillId="0" borderId="10" xfId="37" applyNumberFormat="1" applyFont="1" applyFill="1" applyBorder="1" applyAlignment="1">
      <alignment horizontal="center" vertical="center" wrapText="1"/>
    </xf>
    <xf numFmtId="169" fontId="14" fillId="0" borderId="0" xfId="37" applyNumberFormat="1" applyFont="1" applyFill="1"/>
    <xf numFmtId="0" fontId="14" fillId="0" borderId="44" xfId="4544" applyFont="1" applyFill="1" applyBorder="1" applyAlignment="1">
      <alignment horizontal="center" vertical="center" textRotation="90" wrapText="1"/>
    </xf>
    <xf numFmtId="49" fontId="14" fillId="0" borderId="44" xfId="4544" applyNumberFormat="1" applyFont="1" applyFill="1" applyBorder="1" applyAlignment="1">
      <alignment horizontal="center" vertical="center"/>
    </xf>
    <xf numFmtId="0" fontId="14" fillId="113" borderId="44" xfId="55" applyFont="1" applyFill="1" applyBorder="1" applyAlignment="1">
      <alignment horizontal="center" vertical="center" wrapText="1"/>
    </xf>
    <xf numFmtId="0" fontId="14" fillId="113" borderId="44" xfId="55" applyFont="1" applyFill="1" applyBorder="1" applyAlignment="1">
      <alignment horizontal="left" vertical="center" wrapText="1"/>
    </xf>
    <xf numFmtId="170" fontId="14" fillId="113" borderId="44" xfId="4520" applyNumberFormat="1" applyFont="1" applyFill="1" applyBorder="1" applyAlignment="1">
      <alignment horizontal="center" vertical="center" wrapText="1"/>
    </xf>
    <xf numFmtId="170" fontId="14" fillId="113" borderId="44" xfId="55" applyNumberFormat="1" applyFont="1" applyFill="1" applyBorder="1" applyAlignment="1">
      <alignment horizontal="center" vertical="center" wrapText="1"/>
    </xf>
    <xf numFmtId="49" fontId="14" fillId="114" borderId="44" xfId="4520" applyNumberFormat="1" applyFont="1" applyFill="1" applyBorder="1" applyAlignment="1">
      <alignment horizontal="center" vertical="center"/>
    </xf>
    <xf numFmtId="0" fontId="14" fillId="114" borderId="44" xfId="4520" applyFont="1" applyFill="1" applyBorder="1" applyAlignment="1">
      <alignment horizontal="left" vertical="center" wrapText="1"/>
    </xf>
    <xf numFmtId="0" fontId="14" fillId="114" borderId="44" xfId="4520" applyFont="1" applyFill="1" applyBorder="1" applyAlignment="1" applyProtection="1">
      <alignment horizontal="center" vertical="center"/>
      <protection locked="0"/>
    </xf>
    <xf numFmtId="170" fontId="14" fillId="114" borderId="44" xfId="4520" applyNumberFormat="1" applyFont="1" applyFill="1" applyBorder="1" applyAlignment="1" applyProtection="1">
      <alignment horizontal="center" vertical="center"/>
      <protection locked="0"/>
    </xf>
    <xf numFmtId="0" fontId="14" fillId="115" borderId="0" xfId="0" applyFont="1" applyFill="1" applyAlignment="1">
      <alignment vertical="center"/>
    </xf>
    <xf numFmtId="170" fontId="14" fillId="115" borderId="44" xfId="0" applyNumberFormat="1" applyFont="1" applyFill="1" applyBorder="1" applyAlignment="1" applyProtection="1">
      <alignment horizontal="center" vertical="center"/>
      <protection locked="0"/>
    </xf>
    <xf numFmtId="0" fontId="14" fillId="115" borderId="44" xfId="0" applyFont="1" applyFill="1" applyBorder="1" applyAlignment="1" applyProtection="1">
      <alignment horizontal="center" vertical="center"/>
      <protection locked="0"/>
    </xf>
    <xf numFmtId="0" fontId="14" fillId="0" borderId="51" xfId="0" applyFont="1" applyFill="1" applyBorder="1" applyAlignment="1" applyProtection="1">
      <alignment horizontal="center" vertical="center"/>
      <protection locked="0"/>
    </xf>
    <xf numFmtId="0" fontId="14" fillId="0" borderId="51" xfId="0" applyFont="1" applyFill="1" applyBorder="1" applyAlignment="1" applyProtection="1">
      <alignment horizontal="left" vertical="center" wrapText="1"/>
      <protection locked="0"/>
    </xf>
    <xf numFmtId="0" fontId="14" fillId="0" borderId="51" xfId="0" applyFont="1" applyFill="1" applyBorder="1" applyAlignment="1" applyProtection="1">
      <alignment horizontal="center" vertical="center"/>
    </xf>
    <xf numFmtId="0" fontId="14" fillId="0" borderId="51" xfId="0" applyFont="1" applyFill="1" applyBorder="1" applyAlignment="1" applyProtection="1">
      <alignment horizontal="center" vertical="center" wrapText="1"/>
    </xf>
    <xf numFmtId="49" fontId="1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51" xfId="0" applyFont="1" applyFill="1" applyBorder="1" applyAlignment="1" applyProtection="1">
      <alignment horizontal="center" vertical="center" wrapText="1"/>
      <protection locked="0"/>
    </xf>
    <xf numFmtId="0" fontId="14" fillId="0" borderId="58" xfId="0" applyFont="1" applyFill="1" applyBorder="1" applyAlignment="1" applyProtection="1">
      <alignment vertical="center" wrapText="1"/>
      <protection locked="0"/>
    </xf>
    <xf numFmtId="171" fontId="1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3" xfId="0" applyFont="1" applyFill="1" applyBorder="1" applyAlignment="1" applyProtection="1">
      <alignment horizontal="left" vertical="center" wrapText="1"/>
      <protection locked="0"/>
    </xf>
    <xf numFmtId="171" fontId="14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51" xfId="0" applyFont="1" applyFill="1" applyBorder="1" applyAlignment="1" applyProtection="1">
      <alignment horizontal="center"/>
    </xf>
    <xf numFmtId="0" fontId="14" fillId="0" borderId="57" xfId="283" applyFont="1" applyFill="1" applyBorder="1" applyAlignment="1" applyProtection="1">
      <alignment horizontal="left" vertical="center" wrapText="1"/>
    </xf>
    <xf numFmtId="0" fontId="190" fillId="0" borderId="51" xfId="283" applyFont="1" applyFill="1" applyBorder="1" applyAlignment="1" applyProtection="1">
      <alignment horizontal="left" vertical="center" wrapText="1"/>
      <protection locked="0"/>
    </xf>
    <xf numFmtId="49" fontId="14" fillId="0" borderId="51" xfId="0" applyNumberFormat="1" applyFont="1" applyFill="1" applyBorder="1" applyAlignment="1">
      <alignment horizontal="center" vertical="center" wrapText="1"/>
    </xf>
    <xf numFmtId="0" fontId="14" fillId="0" borderId="51" xfId="0" applyFont="1" applyFill="1" applyBorder="1" applyAlignment="1">
      <alignment horizontal="left" vertical="center" wrapText="1"/>
    </xf>
    <xf numFmtId="0" fontId="14" fillId="0" borderId="51" xfId="0" applyFont="1" applyFill="1" applyBorder="1" applyAlignment="1" applyProtection="1">
      <alignment horizontal="left" vertical="center" wrapText="1"/>
    </xf>
    <xf numFmtId="49" fontId="14" fillId="0" borderId="51" xfId="0" applyNumberFormat="1" applyFont="1" applyFill="1" applyBorder="1" applyAlignment="1" applyProtection="1">
      <alignment horizontal="left" vertical="center" wrapText="1"/>
      <protection locked="0"/>
    </xf>
    <xf numFmtId="49" fontId="190" fillId="0" borderId="51" xfId="0" applyNumberFormat="1" applyFont="1" applyFill="1" applyBorder="1" applyAlignment="1">
      <alignment vertical="center" wrapText="1"/>
    </xf>
    <xf numFmtId="171" fontId="14" fillId="0" borderId="13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51" xfId="283" applyFont="1" applyFill="1" applyBorder="1" applyAlignment="1" applyProtection="1">
      <alignment horizontal="left" vertical="center" wrapText="1"/>
      <protection locked="0"/>
    </xf>
    <xf numFmtId="16" fontId="14" fillId="0" borderId="51" xfId="0" applyNumberFormat="1" applyFont="1" applyFill="1" applyBorder="1" applyAlignment="1" applyProtection="1">
      <alignment horizontal="center" vertical="center"/>
    </xf>
    <xf numFmtId="170" fontId="14" fillId="0" borderId="51" xfId="0" applyNumberFormat="1" applyFont="1" applyFill="1" applyBorder="1" applyAlignment="1" applyProtection="1">
      <alignment horizontal="center" vertical="center"/>
      <protection locked="0"/>
    </xf>
    <xf numFmtId="170" fontId="14" fillId="0" borderId="51" xfId="0" applyNumberFormat="1" applyFont="1" applyFill="1" applyBorder="1" applyAlignment="1" applyProtection="1">
      <alignment horizontal="center" vertical="center"/>
    </xf>
    <xf numFmtId="1" fontId="1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14" fillId="115" borderId="44" xfId="0" applyFont="1" applyFill="1" applyBorder="1" applyAlignment="1" applyProtection="1">
      <alignment horizontal="left" vertical="center" wrapText="1"/>
      <protection locked="0"/>
    </xf>
    <xf numFmtId="0" fontId="14" fillId="115" borderId="44" xfId="0" applyFont="1" applyFill="1" applyBorder="1" applyAlignment="1" applyProtection="1">
      <alignment horizontal="center" vertical="center" wrapText="1"/>
      <protection locked="0"/>
    </xf>
    <xf numFmtId="0" fontId="14" fillId="115" borderId="10" xfId="0" applyFont="1" applyFill="1" applyBorder="1" applyAlignment="1" applyProtection="1">
      <alignment horizontal="center" vertical="center"/>
      <protection locked="0"/>
    </xf>
    <xf numFmtId="170" fontId="14" fillId="115" borderId="10" xfId="0" applyNumberFormat="1" applyFont="1" applyFill="1" applyBorder="1" applyAlignment="1" applyProtection="1">
      <alignment horizontal="center" vertical="center"/>
      <protection locked="0"/>
    </xf>
    <xf numFmtId="169" fontId="14" fillId="0" borderId="51" xfId="0" applyNumberFormat="1" applyFont="1" applyFill="1" applyBorder="1" applyAlignment="1" applyProtection="1">
      <alignment horizontal="center" vertical="center"/>
    </xf>
    <xf numFmtId="169" fontId="14" fillId="0" borderId="51" xfId="0" applyNumberFormat="1" applyFont="1" applyFill="1" applyBorder="1" applyAlignment="1" applyProtection="1">
      <alignment horizontal="center" vertical="center"/>
      <protection locked="0"/>
    </xf>
    <xf numFmtId="170" fontId="14" fillId="113" borderId="44" xfId="0" applyNumberFormat="1" applyFont="1" applyFill="1" applyBorder="1" applyAlignment="1">
      <alignment horizontal="center" vertical="center" wrapText="1"/>
    </xf>
    <xf numFmtId="170" fontId="14" fillId="114" borderId="44" xfId="0" applyNumberFormat="1" applyFont="1" applyFill="1" applyBorder="1" applyAlignment="1" applyProtection="1">
      <alignment horizontal="center" vertical="center"/>
      <protection locked="0"/>
    </xf>
    <xf numFmtId="0" fontId="179" fillId="0" borderId="0" xfId="0" applyFont="1" applyBorder="1"/>
    <xf numFmtId="169" fontId="14" fillId="0" borderId="51" xfId="0" applyNumberFormat="1" applyFont="1" applyFill="1" applyBorder="1" applyAlignment="1" applyProtection="1">
      <alignment horizontal="center" vertical="center" wrapText="1"/>
      <protection locked="0"/>
    </xf>
    <xf numFmtId="214" fontId="14" fillId="0" borderId="51" xfId="0" applyNumberFormat="1" applyFont="1" applyFill="1" applyBorder="1" applyAlignment="1" applyProtection="1">
      <alignment horizontal="center" vertical="center"/>
      <protection locked="0"/>
    </xf>
    <xf numFmtId="169" fontId="14" fillId="0" borderId="51" xfId="0" applyNumberFormat="1" applyFont="1" applyFill="1" applyBorder="1" applyAlignment="1" applyProtection="1">
      <alignment horizontal="center" vertical="center" wrapText="1"/>
    </xf>
    <xf numFmtId="215" fontId="14" fillId="0" borderId="51" xfId="0" applyNumberFormat="1" applyFont="1" applyFill="1" applyBorder="1" applyAlignment="1" applyProtection="1">
      <alignment horizontal="center" vertical="center"/>
      <protection locked="0"/>
    </xf>
    <xf numFmtId="169" fontId="14" fillId="0" borderId="51" xfId="37" applyNumberFormat="1" applyFont="1" applyFill="1" applyBorder="1" applyAlignment="1">
      <alignment horizontal="center" vertical="center" wrapText="1"/>
    </xf>
    <xf numFmtId="0" fontId="14" fillId="0" borderId="58" xfId="0" applyFont="1" applyFill="1" applyBorder="1" applyAlignment="1">
      <alignment vertical="center" wrapText="1"/>
    </xf>
    <xf numFmtId="0" fontId="14" fillId="115" borderId="0" xfId="0" applyFont="1" applyFill="1"/>
    <xf numFmtId="49" fontId="14" fillId="0" borderId="51" xfId="0" applyNumberFormat="1" applyFont="1" applyFill="1" applyBorder="1" applyAlignment="1">
      <alignment vertical="center" wrapText="1"/>
    </xf>
    <xf numFmtId="0" fontId="14" fillId="0" borderId="51" xfId="0" applyFont="1" applyFill="1" applyBorder="1" applyAlignment="1" applyProtection="1">
      <alignment horizontal="left" wrapText="1"/>
      <protection locked="0"/>
    </xf>
    <xf numFmtId="0" fontId="14" fillId="115" borderId="0" xfId="37" applyFont="1" applyFill="1" applyAlignment="1">
      <alignment vertical="center"/>
    </xf>
    <xf numFmtId="0" fontId="14" fillId="115" borderId="0" xfId="37" applyFont="1" applyFill="1"/>
    <xf numFmtId="169" fontId="14" fillId="0" borderId="0" xfId="4563" applyNumberFormat="1" applyFont="1" applyFill="1" applyBorder="1" applyAlignment="1" applyProtection="1">
      <alignment horizontal="center" vertical="center"/>
      <protection locked="0"/>
    </xf>
    <xf numFmtId="0" fontId="55" fillId="24" borderId="51" xfId="57" applyFont="1" applyFill="1" applyBorder="1" applyAlignment="1">
      <alignment horizontal="center" vertical="center" wrapText="1"/>
    </xf>
    <xf numFmtId="0" fontId="48" fillId="24" borderId="51" xfId="57" applyFont="1" applyFill="1" applyBorder="1" applyAlignment="1">
      <alignment horizontal="center" vertical="center" wrapText="1"/>
    </xf>
    <xf numFmtId="49" fontId="53" fillId="24" borderId="51" xfId="57" applyNumberFormat="1" applyFont="1" applyFill="1" applyBorder="1" applyAlignment="1">
      <alignment horizontal="center" vertical="center"/>
    </xf>
    <xf numFmtId="170" fontId="14" fillId="112" borderId="51" xfId="0" applyNumberFormat="1" applyFont="1" applyFill="1" applyBorder="1" applyAlignment="1" applyProtection="1">
      <alignment horizontal="center" vertical="center"/>
      <protection locked="0"/>
    </xf>
    <xf numFmtId="170" fontId="14" fillId="114" borderId="51" xfId="4520" applyNumberFormat="1" applyFont="1" applyFill="1" applyBorder="1" applyAlignment="1" applyProtection="1">
      <alignment horizontal="center" vertical="center"/>
      <protection locked="0"/>
    </xf>
    <xf numFmtId="170" fontId="14" fillId="115" borderId="51" xfId="0" applyNumberFormat="1" applyFont="1" applyFill="1" applyBorder="1" applyAlignment="1" applyProtection="1">
      <alignment horizontal="center" vertical="center"/>
      <protection locked="0"/>
    </xf>
    <xf numFmtId="0" fontId="14" fillId="0" borderId="51" xfId="0" applyFont="1" applyFill="1" applyBorder="1" applyAlignment="1">
      <alignment vertical="center"/>
    </xf>
    <xf numFmtId="0" fontId="14" fillId="0" borderId="51" xfId="0" applyFont="1" applyFill="1" applyBorder="1" applyAlignment="1">
      <alignment horizontal="left" vertical="center" wrapText="1" indent="1"/>
    </xf>
    <xf numFmtId="0" fontId="14" fillId="0" borderId="51" xfId="57" applyFont="1" applyFill="1" applyBorder="1" applyAlignment="1">
      <alignment horizontal="left" vertical="center" wrapText="1" indent="3"/>
    </xf>
    <xf numFmtId="0" fontId="14" fillId="0" borderId="51" xfId="57" applyFont="1" applyFill="1" applyBorder="1" applyAlignment="1">
      <alignment horizontal="left" vertical="center" wrapText="1" indent="5"/>
    </xf>
    <xf numFmtId="0" fontId="14" fillId="24" borderId="51" xfId="57" applyFont="1" applyFill="1" applyBorder="1" applyAlignment="1">
      <alignment horizontal="center" vertical="center" wrapText="1"/>
    </xf>
    <xf numFmtId="49" fontId="48" fillId="0" borderId="51" xfId="0" applyNumberFormat="1" applyFont="1" applyFill="1" applyBorder="1" applyAlignment="1">
      <alignment horizontal="center" vertical="center"/>
    </xf>
    <xf numFmtId="0" fontId="14" fillId="0" borderId="0" xfId="57" applyFont="1" applyFill="1"/>
    <xf numFmtId="49" fontId="53" fillId="0" borderId="51" xfId="57" applyNumberFormat="1" applyFont="1" applyFill="1" applyBorder="1" applyAlignment="1">
      <alignment horizontal="center" vertical="center"/>
    </xf>
    <xf numFmtId="0" fontId="53" fillId="0" borderId="51" xfId="57" applyFont="1" applyFill="1" applyBorder="1" applyAlignment="1">
      <alignment horizontal="center" vertical="center" wrapText="1"/>
    </xf>
    <xf numFmtId="49" fontId="48" fillId="0" borderId="0" xfId="57" applyNumberFormat="1" applyFont="1" applyFill="1" applyAlignment="1">
      <alignment horizontal="center" vertical="center"/>
    </xf>
    <xf numFmtId="0" fontId="14" fillId="0" borderId="0" xfId="57" applyFont="1" applyFill="1" applyAlignment="1">
      <alignment wrapText="1"/>
    </xf>
    <xf numFmtId="170" fontId="14" fillId="24" borderId="51" xfId="57" applyNumberFormat="1" applyFont="1" applyFill="1" applyBorder="1" applyAlignment="1">
      <alignment horizontal="center" vertical="top" wrapText="1"/>
    </xf>
    <xf numFmtId="170" fontId="14" fillId="0" borderId="51" xfId="286" applyNumberFormat="1" applyFont="1" applyBorder="1" applyAlignment="1">
      <alignment horizontal="center" vertical="top" wrapText="1"/>
    </xf>
    <xf numFmtId="207" fontId="190" fillId="0" borderId="51" xfId="0" applyNumberFormat="1" applyFont="1" applyFill="1" applyBorder="1" applyAlignment="1">
      <alignment vertical="center" wrapText="1"/>
    </xf>
    <xf numFmtId="0" fontId="14" fillId="0" borderId="51" xfId="55" applyFont="1" applyFill="1" applyBorder="1" applyAlignment="1">
      <alignment horizontal="center" vertical="center" wrapText="1"/>
    </xf>
    <xf numFmtId="49" fontId="14" fillId="0" borderId="44" xfId="4520" applyNumberFormat="1" applyFont="1" applyFill="1" applyBorder="1" applyAlignment="1">
      <alignment horizontal="center" vertical="center"/>
    </xf>
    <xf numFmtId="0" fontId="14" fillId="0" borderId="44" xfId="4520" applyFont="1" applyFill="1" applyBorder="1" applyAlignment="1">
      <alignment horizontal="left" vertical="center" wrapText="1"/>
    </xf>
    <xf numFmtId="0" fontId="14" fillId="0" borderId="44" xfId="4520" applyFont="1" applyFill="1" applyBorder="1" applyAlignment="1" applyProtection="1">
      <alignment horizontal="center" vertical="center"/>
      <protection locked="0"/>
    </xf>
    <xf numFmtId="170" fontId="14" fillId="0" borderId="44" xfId="4520" applyNumberFormat="1" applyFont="1" applyFill="1" applyBorder="1" applyAlignment="1" applyProtection="1">
      <alignment horizontal="center" vertical="center"/>
      <protection locked="0"/>
    </xf>
    <xf numFmtId="170" fontId="14" fillId="0" borderId="51" xfId="4520" applyNumberFormat="1" applyFont="1" applyFill="1" applyBorder="1" applyAlignment="1" applyProtection="1">
      <alignment horizontal="center" vertical="center"/>
      <protection locked="0"/>
    </xf>
    <xf numFmtId="0" fontId="14" fillId="118" borderId="51" xfId="55" applyFont="1" applyFill="1" applyBorder="1" applyAlignment="1">
      <alignment horizontal="center" vertical="center" wrapText="1"/>
    </xf>
    <xf numFmtId="0" fontId="14" fillId="118" borderId="51" xfId="0" applyFont="1" applyFill="1" applyBorder="1" applyAlignment="1" applyProtection="1">
      <alignment horizontal="center" vertical="center"/>
      <protection locked="0"/>
    </xf>
    <xf numFmtId="170" fontId="14" fillId="118" borderId="51" xfId="0" applyNumberFormat="1" applyFont="1" applyFill="1" applyBorder="1" applyAlignment="1" applyProtection="1">
      <alignment horizontal="center" vertical="center"/>
      <protection locked="0"/>
    </xf>
    <xf numFmtId="0" fontId="14" fillId="118" borderId="0" xfId="0" applyFont="1" applyFill="1" applyAlignment="1">
      <alignment vertical="center"/>
    </xf>
    <xf numFmtId="0" fontId="14" fillId="118" borderId="10" xfId="0" applyFont="1" applyFill="1" applyBorder="1" applyAlignment="1" applyProtection="1">
      <alignment horizontal="center" vertical="center"/>
      <protection locked="0"/>
    </xf>
    <xf numFmtId="0" fontId="14" fillId="118" borderId="44" xfId="0" applyFont="1" applyFill="1" applyBorder="1" applyAlignment="1" applyProtection="1">
      <alignment horizontal="center" vertical="center"/>
      <protection locked="0"/>
    </xf>
    <xf numFmtId="170" fontId="14" fillId="118" borderId="10" xfId="0" applyNumberFormat="1" applyFont="1" applyFill="1" applyBorder="1" applyAlignment="1" applyProtection="1">
      <alignment horizontal="center" vertical="center"/>
      <protection locked="0"/>
    </xf>
    <xf numFmtId="0" fontId="14" fillId="118" borderId="44" xfId="0" applyFont="1" applyFill="1" applyBorder="1" applyAlignment="1" applyProtection="1">
      <alignment horizontal="left" vertical="center" wrapText="1"/>
    </xf>
    <xf numFmtId="170" fontId="14" fillId="118" borderId="10" xfId="0" applyNumberFormat="1" applyFont="1" applyFill="1" applyBorder="1" applyAlignment="1" applyProtection="1">
      <alignment horizontal="center" vertical="center"/>
    </xf>
    <xf numFmtId="170" fontId="14" fillId="118" borderId="51" xfId="0" applyNumberFormat="1" applyFont="1" applyFill="1" applyBorder="1" applyAlignment="1" applyProtection="1">
      <alignment horizontal="center" vertical="center"/>
    </xf>
    <xf numFmtId="17" fontId="14" fillId="0" borderId="51" xfId="0" applyNumberFormat="1" applyFont="1" applyFill="1" applyBorder="1" applyAlignment="1" applyProtection="1">
      <alignment horizontal="center" vertical="center"/>
      <protection locked="0"/>
    </xf>
    <xf numFmtId="49" fontId="14" fillId="0" borderId="51" xfId="284" applyNumberFormat="1" applyFont="1" applyFill="1" applyBorder="1" applyAlignment="1" applyProtection="1">
      <alignment horizontal="center" vertical="center" wrapText="1"/>
    </xf>
    <xf numFmtId="0" fontId="14" fillId="0" borderId="0" xfId="4563" applyFont="1" applyFill="1" applyAlignment="1" applyProtection="1">
      <alignment horizontal="center" vertical="center"/>
      <protection locked="0"/>
    </xf>
    <xf numFmtId="207" fontId="14" fillId="0" borderId="51" xfId="0" applyNumberFormat="1" applyFont="1" applyFill="1" applyBorder="1" applyAlignment="1">
      <alignment vertical="center" wrapText="1"/>
    </xf>
    <xf numFmtId="0" fontId="43" fillId="0" borderId="0" xfId="4563" applyFont="1" applyProtection="1">
      <protection locked="0"/>
    </xf>
    <xf numFmtId="0" fontId="43" fillId="0" borderId="0" xfId="4563" applyFont="1" applyAlignment="1" applyProtection="1">
      <alignment horizontal="left" wrapText="1"/>
      <protection locked="0"/>
    </xf>
    <xf numFmtId="0" fontId="43" fillId="24" borderId="0" xfId="4563" applyFont="1" applyFill="1" applyProtection="1">
      <protection locked="0"/>
    </xf>
    <xf numFmtId="0" fontId="37" fillId="0" borderId="0" xfId="4563" applyFont="1" applyProtection="1">
      <protection locked="0"/>
    </xf>
    <xf numFmtId="0" fontId="191" fillId="0" borderId="0" xfId="4563" applyFont="1" applyBorder="1" applyAlignment="1" applyProtection="1">
      <alignment horizontal="center" vertical="center" wrapText="1"/>
      <protection locked="0"/>
    </xf>
    <xf numFmtId="0" fontId="43" fillId="24" borderId="0" xfId="4563" applyFont="1" applyFill="1" applyBorder="1" applyProtection="1">
      <protection locked="0"/>
    </xf>
    <xf numFmtId="0" fontId="43" fillId="0" borderId="0" xfId="4563" applyFont="1" applyBorder="1" applyProtection="1">
      <protection locked="0"/>
    </xf>
    <xf numFmtId="0" fontId="37" fillId="0" borderId="51" xfId="4563" applyFont="1" applyBorder="1" applyAlignment="1" applyProtection="1">
      <alignment horizontal="center" vertical="center" wrapText="1"/>
      <protection locked="0"/>
    </xf>
    <xf numFmtId="0" fontId="37" fillId="0" borderId="51" xfId="4563" applyFont="1" applyFill="1" applyBorder="1" applyAlignment="1" applyProtection="1">
      <alignment horizontal="center" vertical="center" textRotation="90" wrapText="1"/>
      <protection locked="0"/>
    </xf>
    <xf numFmtId="0" fontId="14" fillId="0" borderId="51" xfId="4563" applyFont="1" applyFill="1" applyBorder="1" applyAlignment="1" applyProtection="1">
      <alignment horizontal="center" vertical="center"/>
      <protection locked="0"/>
    </xf>
    <xf numFmtId="0" fontId="14" fillId="0" borderId="51" xfId="4563" applyFont="1" applyFill="1" applyBorder="1" applyAlignment="1" applyProtection="1">
      <alignment horizontal="center" vertical="center" wrapText="1"/>
      <protection locked="0"/>
    </xf>
    <xf numFmtId="49" fontId="14" fillId="0" borderId="51" xfId="4563" applyNumberFormat="1" applyFont="1" applyFill="1" applyBorder="1" applyAlignment="1" applyProtection="1">
      <alignment horizontal="center" vertical="center"/>
      <protection locked="0"/>
    </xf>
    <xf numFmtId="0" fontId="14" fillId="0" borderId="0" xfId="4563" applyFont="1" applyFill="1" applyProtection="1">
      <protection locked="0"/>
    </xf>
    <xf numFmtId="0" fontId="178" fillId="0" borderId="0" xfId="4563" applyFont="1" applyFill="1" applyProtection="1">
      <protection locked="0"/>
    </xf>
    <xf numFmtId="0" fontId="42" fillId="0" borderId="0" xfId="4563" applyAlignment="1" applyProtection="1">
      <alignment horizontal="left" wrapText="1"/>
      <protection locked="0"/>
    </xf>
    <xf numFmtId="0" fontId="191" fillId="24" borderId="0" xfId="4563" applyFont="1" applyFill="1" applyBorder="1" applyAlignment="1" applyProtection="1">
      <alignment horizontal="center" vertical="center" wrapText="1"/>
      <protection locked="0"/>
    </xf>
    <xf numFmtId="0" fontId="14" fillId="0" borderId="51" xfId="4563" applyFont="1" applyFill="1" applyBorder="1" applyAlignment="1" applyProtection="1">
      <alignment horizontal="center" vertical="center" textRotation="90" wrapText="1"/>
      <protection locked="0"/>
    </xf>
    <xf numFmtId="0" fontId="14" fillId="0" borderId="51" xfId="0" applyFont="1" applyFill="1" applyBorder="1" applyAlignment="1">
      <alignment wrapText="1"/>
    </xf>
    <xf numFmtId="0" fontId="14" fillId="0" borderId="10" xfId="0" applyFont="1" applyFill="1" applyBorder="1" applyAlignment="1">
      <alignment horizontal="center" vertical="center" textRotation="90" wrapText="1"/>
    </xf>
    <xf numFmtId="0" fontId="14" fillId="0" borderId="0" xfId="4563" applyFont="1" applyAlignment="1" applyProtection="1">
      <alignment horizontal="center" vertical="center"/>
      <protection locked="0"/>
    </xf>
    <xf numFmtId="0" fontId="178" fillId="0" borderId="0" xfId="4563" applyFont="1" applyProtection="1">
      <protection locked="0"/>
    </xf>
    <xf numFmtId="0" fontId="14" fillId="0" borderId="0" xfId="4563" applyFont="1" applyProtection="1">
      <protection locked="0"/>
    </xf>
    <xf numFmtId="0" fontId="14" fillId="0" borderId="0" xfId="0" applyFont="1"/>
    <xf numFmtId="0" fontId="14" fillId="0" borderId="0" xfId="0" applyFont="1" applyFill="1"/>
    <xf numFmtId="0" fontId="14" fillId="0" borderId="10" xfId="0" applyFont="1" applyFill="1" applyBorder="1" applyAlignment="1">
      <alignment horizontal="center" vertical="center" wrapText="1"/>
    </xf>
    <xf numFmtId="0" fontId="41" fillId="0" borderId="0" xfId="0" applyFont="1" applyFill="1" applyAlignment="1">
      <alignment horizontal="center"/>
    </xf>
    <xf numFmtId="0" fontId="14" fillId="0" borderId="14" xfId="0" applyFont="1" applyFill="1" applyBorder="1" applyAlignment="1">
      <alignment horizontal="center" vertical="center" textRotation="90" wrapText="1"/>
    </xf>
    <xf numFmtId="0" fontId="14" fillId="0" borderId="13" xfId="0" applyFont="1" applyFill="1" applyBorder="1" applyAlignment="1">
      <alignment horizontal="center" vertical="center" textRotation="90" wrapText="1"/>
    </xf>
    <xf numFmtId="0" fontId="14" fillId="0" borderId="0" xfId="0" applyFont="1"/>
    <xf numFmtId="0" fontId="14" fillId="0" borderId="0" xfId="0" applyFont="1" applyFill="1"/>
    <xf numFmtId="0" fontId="14" fillId="0" borderId="10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41" fillId="0" borderId="0" xfId="0" applyFont="1" applyFill="1" applyAlignment="1">
      <alignment horizontal="center"/>
    </xf>
    <xf numFmtId="0" fontId="14" fillId="0" borderId="10" xfId="45" applyFont="1" applyFill="1" applyBorder="1" applyAlignment="1">
      <alignment horizontal="center" vertical="center"/>
    </xf>
    <xf numFmtId="0" fontId="14" fillId="0" borderId="10" xfId="45" applyFont="1" applyFill="1" applyBorder="1" applyAlignment="1">
      <alignment horizontal="center" vertical="center" wrapText="1"/>
    </xf>
    <xf numFmtId="0" fontId="179" fillId="0" borderId="0" xfId="0" applyFont="1"/>
    <xf numFmtId="169" fontId="14" fillId="0" borderId="51" xfId="5885" applyNumberFormat="1" applyFont="1" applyFill="1" applyBorder="1" applyAlignment="1" applyProtection="1">
      <alignment horizontal="center" vertical="center"/>
      <protection locked="0"/>
    </xf>
    <xf numFmtId="169" fontId="14" fillId="115" borderId="51" xfId="0" applyNumberFormat="1" applyFont="1" applyFill="1" applyBorder="1" applyAlignment="1" applyProtection="1">
      <alignment horizontal="center" vertical="center"/>
      <protection locked="0"/>
    </xf>
    <xf numFmtId="169" fontId="14" fillId="115" borderId="58" xfId="0" applyNumberFormat="1" applyFont="1" applyFill="1" applyBorder="1" applyAlignment="1" applyProtection="1">
      <alignment horizontal="center" vertical="center"/>
      <protection locked="0"/>
    </xf>
    <xf numFmtId="0" fontId="14" fillId="0" borderId="51" xfId="55" applyFont="1" applyFill="1" applyBorder="1" applyAlignment="1">
      <alignment horizontal="left" vertical="center" wrapText="1"/>
    </xf>
    <xf numFmtId="0" fontId="14" fillId="0" borderId="44" xfId="4544" applyFont="1" applyFill="1" applyBorder="1" applyAlignment="1">
      <alignment horizontal="center" vertical="center" wrapText="1"/>
    </xf>
    <xf numFmtId="0" fontId="14" fillId="0" borderId="44" xfId="4544" applyFont="1" applyFill="1" applyBorder="1" applyAlignment="1">
      <alignment horizontal="center" vertical="center"/>
    </xf>
    <xf numFmtId="0" fontId="14" fillId="0" borderId="0" xfId="37" applyFont="1" applyFill="1" applyAlignment="1">
      <alignment horizontal="center"/>
    </xf>
    <xf numFmtId="0" fontId="14" fillId="0" borderId="10" xfId="37" applyFont="1" applyFill="1" applyBorder="1" applyAlignment="1">
      <alignment horizontal="center" vertical="center" wrapText="1"/>
    </xf>
    <xf numFmtId="0" fontId="14" fillId="0" borderId="45" xfId="46" applyFont="1" applyFill="1" applyBorder="1" applyAlignment="1">
      <alignment vertical="center"/>
    </xf>
    <xf numFmtId="0" fontId="14" fillId="0" borderId="58" xfId="46" applyFont="1" applyFill="1" applyBorder="1" applyAlignment="1">
      <alignment vertical="center"/>
    </xf>
    <xf numFmtId="170" fontId="14" fillId="115" borderId="58" xfId="0" applyNumberFormat="1" applyFont="1" applyFill="1" applyBorder="1" applyAlignment="1" applyProtection="1">
      <alignment horizontal="center" vertical="center"/>
      <protection locked="0"/>
    </xf>
    <xf numFmtId="170" fontId="14" fillId="0" borderId="51" xfId="0" applyNumberFormat="1" applyFont="1" applyFill="1" applyBorder="1" applyAlignment="1">
      <alignment horizontal="center" vertical="center"/>
    </xf>
    <xf numFmtId="170" fontId="14" fillId="112" borderId="51" xfId="0" applyNumberFormat="1" applyFont="1" applyFill="1" applyBorder="1" applyAlignment="1">
      <alignment horizontal="center" vertical="center"/>
    </xf>
    <xf numFmtId="0" fontId="14" fillId="0" borderId="44" xfId="4544" applyFont="1" applyFill="1" applyBorder="1" applyAlignment="1">
      <alignment horizontal="center" vertical="center"/>
    </xf>
    <xf numFmtId="0" fontId="14" fillId="0" borderId="44" xfId="4544" applyFont="1" applyFill="1" applyBorder="1" applyAlignment="1">
      <alignment horizontal="center" vertical="center" wrapText="1"/>
    </xf>
    <xf numFmtId="170" fontId="14" fillId="118" borderId="51" xfId="0" applyNumberFormat="1" applyFont="1" applyFill="1" applyBorder="1" applyAlignment="1" applyProtection="1">
      <alignment horizontal="left" vertical="top" wrapText="1"/>
      <protection locked="0"/>
    </xf>
    <xf numFmtId="0" fontId="178" fillId="0" borderId="0" xfId="4563" applyFont="1" applyFill="1" applyAlignment="1">
      <alignment horizontal="left" wrapText="1"/>
    </xf>
    <xf numFmtId="0" fontId="178" fillId="0" borderId="0" xfId="4563" applyFont="1"/>
    <xf numFmtId="0" fontId="178" fillId="110" borderId="0" xfId="4563" applyFont="1" applyFill="1"/>
    <xf numFmtId="0" fontId="178" fillId="112" borderId="0" xfId="4563" applyFont="1" applyFill="1"/>
    <xf numFmtId="0" fontId="178" fillId="111" borderId="0" xfId="4563" applyFont="1" applyFill="1"/>
    <xf numFmtId="0" fontId="178" fillId="115" borderId="0" xfId="4563" applyFont="1" applyFill="1"/>
    <xf numFmtId="170" fontId="14" fillId="0" borderId="51" xfId="0" applyNumberFormat="1" applyFont="1" applyBorder="1" applyAlignment="1">
      <alignment horizontal="center" vertical="center"/>
    </xf>
    <xf numFmtId="170" fontId="14" fillId="24" borderId="51" xfId="0" applyNumberFormat="1" applyFont="1" applyFill="1" applyBorder="1" applyAlignment="1">
      <alignment horizontal="center" vertical="center"/>
    </xf>
    <xf numFmtId="0" fontId="178" fillId="24" borderId="0" xfId="4563" applyFont="1" applyFill="1"/>
    <xf numFmtId="0" fontId="14" fillId="118" borderId="51" xfId="0" applyFont="1" applyFill="1" applyBorder="1" applyAlignment="1">
      <alignment horizontal="center" vertical="center"/>
    </xf>
    <xf numFmtId="170" fontId="14" fillId="118" borderId="51" xfId="0" applyNumberFormat="1" applyFont="1" applyFill="1" applyBorder="1" applyAlignment="1">
      <alignment horizontal="center" vertical="center"/>
    </xf>
    <xf numFmtId="0" fontId="178" fillId="118" borderId="0" xfId="4563" applyFont="1" applyFill="1"/>
    <xf numFmtId="170" fontId="14" fillId="0" borderId="46" xfId="0" applyNumberFormat="1" applyFont="1" applyFill="1" applyBorder="1" applyAlignment="1">
      <alignment horizontal="center" vertical="center"/>
    </xf>
    <xf numFmtId="170" fontId="14" fillId="24" borderId="46" xfId="0" applyNumberFormat="1" applyFont="1" applyFill="1" applyBorder="1" applyAlignment="1">
      <alignment horizontal="center" vertical="center"/>
    </xf>
    <xf numFmtId="0" fontId="178" fillId="0" borderId="0" xfId="4563" applyFont="1" applyFill="1" applyBorder="1"/>
    <xf numFmtId="0" fontId="178" fillId="0" borderId="0" xfId="4563" applyFont="1" applyBorder="1"/>
    <xf numFmtId="0" fontId="14" fillId="0" borderId="0" xfId="4563" applyFont="1" applyFill="1" applyBorder="1" applyAlignment="1" applyProtection="1">
      <alignment horizontal="center" vertical="center"/>
      <protection locked="0"/>
    </xf>
    <xf numFmtId="170" fontId="14" fillId="24" borderId="51" xfId="0" applyNumberFormat="1" applyFont="1" applyFill="1" applyBorder="1" applyAlignment="1" applyProtection="1">
      <alignment horizontal="center" vertical="center"/>
    </xf>
    <xf numFmtId="170" fontId="14" fillId="24" borderId="51" xfId="0" applyNumberFormat="1" applyFont="1" applyFill="1" applyBorder="1" applyAlignment="1" applyProtection="1">
      <alignment horizontal="center" vertical="center"/>
      <protection locked="0"/>
    </xf>
    <xf numFmtId="170" fontId="14" fillId="118" borderId="51" xfId="0" applyNumberFormat="1" applyFont="1" applyFill="1" applyBorder="1" applyAlignment="1">
      <alignment horizontal="left" vertical="center" wrapText="1"/>
    </xf>
    <xf numFmtId="0" fontId="178" fillId="0" borderId="0" xfId="4563" applyFont="1" applyFill="1" applyAlignment="1">
      <alignment vertical="center"/>
    </xf>
    <xf numFmtId="170" fontId="14" fillId="0" borderId="58" xfId="0" applyNumberFormat="1" applyFont="1" applyFill="1" applyBorder="1" applyAlignment="1">
      <alignment horizontal="center" vertical="center"/>
    </xf>
    <xf numFmtId="0" fontId="14" fillId="0" borderId="0" xfId="0" applyFont="1" applyFill="1"/>
    <xf numFmtId="49" fontId="14" fillId="0" borderId="51" xfId="4520" applyNumberFormat="1" applyFont="1" applyFill="1" applyBorder="1" applyAlignment="1">
      <alignment horizontal="center" vertical="center"/>
    </xf>
    <xf numFmtId="0" fontId="14" fillId="0" borderId="51" xfId="4520" applyFont="1" applyFill="1" applyBorder="1" applyAlignment="1">
      <alignment horizontal="left" vertical="center" wrapText="1"/>
    </xf>
    <xf numFmtId="49" fontId="14" fillId="0" borderId="51" xfId="0" applyNumberFormat="1" applyFont="1" applyFill="1" applyBorder="1" applyAlignment="1" applyProtection="1">
      <alignment horizontal="center" vertical="center"/>
      <protection locked="0"/>
    </xf>
    <xf numFmtId="49" fontId="14" fillId="0" borderId="51" xfId="0" applyNumberFormat="1" applyFont="1" applyFill="1" applyBorder="1" applyAlignment="1" applyProtection="1">
      <alignment horizontal="center" vertical="center" wrapText="1"/>
    </xf>
    <xf numFmtId="16" fontId="14" fillId="0" borderId="51" xfId="0" applyNumberFormat="1" applyFont="1" applyFill="1" applyBorder="1" applyAlignment="1" applyProtection="1">
      <alignment horizontal="center" vertical="center" wrapText="1"/>
    </xf>
    <xf numFmtId="170" fontId="14" fillId="118" borderId="51" xfId="0" applyNumberFormat="1" applyFont="1" applyFill="1" applyBorder="1" applyAlignment="1" applyProtection="1">
      <alignment horizontal="left" vertical="center" wrapText="1"/>
    </xf>
    <xf numFmtId="170" fontId="14" fillId="118" borderId="10" xfId="0" applyNumberFormat="1" applyFont="1" applyFill="1" applyBorder="1" applyAlignment="1" applyProtection="1">
      <alignment horizontal="left" vertical="center" wrapText="1"/>
    </xf>
    <xf numFmtId="170" fontId="1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44" fillId="24" borderId="0" xfId="4563" applyFont="1" applyFill="1" applyProtection="1">
      <protection locked="0"/>
    </xf>
    <xf numFmtId="0" fontId="44" fillId="0" borderId="0" xfId="4563" applyFont="1" applyProtection="1">
      <protection locked="0"/>
    </xf>
    <xf numFmtId="0" fontId="44" fillId="0" borderId="0" xfId="4563" applyFont="1" applyAlignment="1" applyProtection="1">
      <alignment horizontal="left" wrapText="1"/>
      <protection locked="0"/>
    </xf>
    <xf numFmtId="0" fontId="15" fillId="24" borderId="0" xfId="4563" applyFont="1" applyFill="1" applyBorder="1" applyAlignment="1" applyProtection="1">
      <alignment horizontal="center" vertical="center" wrapText="1"/>
      <protection locked="0"/>
    </xf>
    <xf numFmtId="0" fontId="15" fillId="0" borderId="0" xfId="4563" applyFont="1" applyBorder="1" applyAlignment="1" applyProtection="1">
      <alignment horizontal="center" vertical="center" wrapText="1"/>
      <protection locked="0"/>
    </xf>
    <xf numFmtId="0" fontId="44" fillId="24" borderId="0" xfId="4563" applyFont="1" applyFill="1" applyBorder="1" applyProtection="1">
      <protection locked="0"/>
    </xf>
    <xf numFmtId="0" fontId="44" fillId="0" borderId="0" xfId="4563" applyFont="1" applyBorder="1" applyProtection="1">
      <protection locked="0"/>
    </xf>
    <xf numFmtId="0" fontId="41" fillId="0" borderId="0" xfId="4563" applyFont="1" applyAlignment="1" applyProtection="1">
      <alignment horizontal="center" vertical="center"/>
      <protection locked="0"/>
    </xf>
    <xf numFmtId="0" fontId="44" fillId="0" borderId="0" xfId="4563" applyFont="1" applyFill="1" applyBorder="1" applyProtection="1">
      <protection locked="0"/>
    </xf>
    <xf numFmtId="0" fontId="44" fillId="0" borderId="0" xfId="4563" applyFont="1" applyFill="1" applyAlignment="1" applyProtection="1">
      <alignment vertical="center"/>
      <protection locked="0"/>
    </xf>
    <xf numFmtId="0" fontId="14" fillId="0" borderId="51" xfId="4563" applyFont="1" applyBorder="1" applyAlignment="1" applyProtection="1">
      <alignment horizontal="center" vertical="center" wrapText="1"/>
      <protection locked="0"/>
    </xf>
    <xf numFmtId="0" fontId="178" fillId="0" borderId="0" xfId="4563" applyFont="1" applyAlignment="1" applyProtection="1">
      <alignment horizontal="left" wrapText="1"/>
      <protection locked="0"/>
    </xf>
    <xf numFmtId="170" fontId="14" fillId="113" borderId="44" xfId="4520" applyNumberFormat="1" applyFont="1" applyFill="1" applyBorder="1" applyAlignment="1">
      <alignment horizontal="left" vertical="center" wrapText="1"/>
    </xf>
    <xf numFmtId="170" fontId="14" fillId="0" borderId="51" xfId="0" applyNumberFormat="1" applyFont="1" applyBorder="1" applyAlignment="1" applyProtection="1">
      <alignment horizontal="center" vertical="center"/>
      <protection locked="0"/>
    </xf>
    <xf numFmtId="0" fontId="14" fillId="112" borderId="0" xfId="4563" applyFont="1" applyFill="1" applyAlignment="1" applyProtection="1">
      <alignment horizontal="center" vertical="center"/>
      <protection locked="0"/>
    </xf>
    <xf numFmtId="0" fontId="178" fillId="112" borderId="0" xfId="4563" applyFont="1" applyFill="1" applyProtection="1">
      <protection locked="0"/>
    </xf>
    <xf numFmtId="0" fontId="14" fillId="0" borderId="51" xfId="0" applyFont="1" applyFill="1" applyBorder="1" applyAlignment="1" applyProtection="1">
      <alignment vertical="center" wrapText="1"/>
    </xf>
    <xf numFmtId="0" fontId="14" fillId="0" borderId="51" xfId="0" applyFont="1" applyFill="1" applyBorder="1" applyAlignment="1">
      <alignment horizontal="center" vertical="center"/>
    </xf>
    <xf numFmtId="0" fontId="14" fillId="115" borderId="0" xfId="4563" applyFont="1" applyFill="1" applyAlignment="1" applyProtection="1">
      <alignment horizontal="center" vertical="center"/>
      <protection locked="0"/>
    </xf>
    <xf numFmtId="0" fontId="178" fillId="115" borderId="0" xfId="4563" applyFont="1" applyFill="1" applyProtection="1">
      <protection locked="0"/>
    </xf>
    <xf numFmtId="0" fontId="14" fillId="118" borderId="10" xfId="0" applyFont="1" applyFill="1" applyBorder="1" applyAlignment="1" applyProtection="1">
      <alignment horizontal="left" vertical="center" wrapText="1"/>
      <protection locked="0"/>
    </xf>
    <xf numFmtId="170" fontId="14" fillId="118" borderId="44" xfId="0" applyNumberFormat="1" applyFont="1" applyFill="1" applyBorder="1" applyAlignment="1" applyProtection="1">
      <alignment horizontal="center" vertical="center"/>
      <protection locked="0"/>
    </xf>
    <xf numFmtId="0" fontId="14" fillId="24" borderId="0" xfId="0" applyFont="1" applyFill="1" applyAlignment="1">
      <alignment vertical="top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4" fillId="0" borderId="45" xfId="0" applyFont="1" applyFill="1" applyBorder="1" applyAlignment="1">
      <alignment horizontal="center" vertical="center" wrapText="1"/>
    </xf>
    <xf numFmtId="0" fontId="14" fillId="0" borderId="58" xfId="0" applyFont="1" applyFill="1" applyBorder="1" applyAlignment="1">
      <alignment horizontal="center" vertical="center" wrapText="1"/>
    </xf>
    <xf numFmtId="0" fontId="41" fillId="0" borderId="51" xfId="0" applyFont="1" applyFill="1" applyBorder="1" applyAlignment="1">
      <alignment horizontal="center" vertical="center" wrapText="1"/>
    </xf>
    <xf numFmtId="0" fontId="41" fillId="0" borderId="51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14" fillId="0" borderId="0" xfId="0" applyFont="1"/>
    <xf numFmtId="0" fontId="14" fillId="0" borderId="0" xfId="0" applyFont="1" applyFill="1" applyBorder="1" applyAlignment="1" applyProtection="1">
      <alignment horizontal="left" vertical="center" wrapText="1"/>
      <protection locked="0"/>
    </xf>
    <xf numFmtId="0" fontId="14" fillId="0" borderId="0" xfId="0" applyFont="1" applyFill="1"/>
    <xf numFmtId="0" fontId="58" fillId="0" borderId="0" xfId="55" applyFont="1" applyFill="1" applyAlignment="1">
      <alignment horizontal="center" vertical="center"/>
    </xf>
    <xf numFmtId="0" fontId="14" fillId="0" borderId="0" xfId="55" applyFont="1" applyFill="1" applyAlignment="1">
      <alignment horizontal="center" vertical="top"/>
    </xf>
    <xf numFmtId="0" fontId="39" fillId="0" borderId="0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 wrapText="1"/>
    </xf>
    <xf numFmtId="0" fontId="14" fillId="0" borderId="57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46" xfId="0" applyFont="1" applyFill="1" applyBorder="1" applyAlignment="1">
      <alignment horizontal="center" vertical="center" wrapText="1"/>
    </xf>
    <xf numFmtId="0" fontId="14" fillId="0" borderId="57" xfId="0" applyFont="1" applyFill="1" applyBorder="1" applyAlignment="1">
      <alignment horizontal="center" vertical="center" textRotation="90" wrapText="1"/>
    </xf>
    <xf numFmtId="0" fontId="14" fillId="0" borderId="14" xfId="0" applyFont="1" applyFill="1" applyBorder="1" applyAlignment="1">
      <alignment horizontal="center" vertical="center" textRotation="90" wrapText="1"/>
    </xf>
    <xf numFmtId="0" fontId="14" fillId="0" borderId="46" xfId="0" applyFont="1" applyFill="1" applyBorder="1" applyAlignment="1">
      <alignment horizontal="center" vertical="center" textRotation="90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textRotation="90" wrapText="1"/>
    </xf>
    <xf numFmtId="0" fontId="14" fillId="0" borderId="13" xfId="0" applyFont="1" applyFill="1" applyBorder="1" applyAlignment="1">
      <alignment horizontal="center" vertical="center" textRotation="90" wrapText="1"/>
    </xf>
    <xf numFmtId="0" fontId="41" fillId="0" borderId="0" xfId="0" applyFont="1" applyFill="1" applyAlignment="1">
      <alignment horizontal="center"/>
    </xf>
    <xf numFmtId="1" fontId="15" fillId="0" borderId="16" xfId="0" applyNumberFormat="1" applyFont="1" applyFill="1" applyBorder="1" applyAlignment="1">
      <alignment horizontal="center" vertical="top"/>
    </xf>
    <xf numFmtId="1" fontId="15" fillId="0" borderId="59" xfId="0" applyNumberFormat="1" applyFont="1" applyFill="1" applyBorder="1" applyAlignment="1">
      <alignment horizontal="center" vertical="top"/>
    </xf>
    <xf numFmtId="0" fontId="15" fillId="0" borderId="0" xfId="4563" applyFont="1" applyBorder="1" applyAlignment="1" applyProtection="1">
      <alignment horizontal="center" vertical="center" wrapText="1"/>
      <protection locked="0"/>
    </xf>
    <xf numFmtId="0" fontId="41" fillId="0" borderId="0" xfId="4563" applyFont="1" applyAlignment="1" applyProtection="1">
      <alignment horizontal="center" vertical="center"/>
      <protection locked="0"/>
    </xf>
    <xf numFmtId="0" fontId="41" fillId="0" borderId="0" xfId="4563" applyFont="1" applyAlignment="1" applyProtection="1">
      <alignment horizontal="center"/>
      <protection locked="0"/>
    </xf>
    <xf numFmtId="0" fontId="41" fillId="24" borderId="0" xfId="4563" applyFont="1" applyFill="1" applyAlignment="1" applyProtection="1">
      <alignment horizontal="center" vertical="center"/>
      <protection locked="0"/>
    </xf>
    <xf numFmtId="0" fontId="58" fillId="0" borderId="0" xfId="4563" applyFont="1" applyBorder="1" applyAlignment="1" applyProtection="1">
      <alignment horizontal="center" vertical="center"/>
      <protection locked="0"/>
    </xf>
    <xf numFmtId="0" fontId="14" fillId="0" borderId="51" xfId="4563" applyFont="1" applyBorder="1" applyAlignment="1" applyProtection="1">
      <alignment horizontal="center" vertical="center" wrapText="1"/>
      <protection locked="0"/>
    </xf>
    <xf numFmtId="0" fontId="14" fillId="0" borderId="0" xfId="4563" applyFont="1" applyAlignment="1" applyProtection="1">
      <alignment horizontal="center" vertical="top"/>
      <protection locked="0"/>
    </xf>
    <xf numFmtId="0" fontId="39" fillId="0" borderId="0" xfId="4563" applyFont="1" applyFill="1" applyAlignment="1" applyProtection="1">
      <alignment horizontal="center"/>
      <protection locked="0"/>
    </xf>
    <xf numFmtId="0" fontId="14" fillId="0" borderId="57" xfId="4563" applyFont="1" applyBorder="1" applyAlignment="1" applyProtection="1">
      <alignment horizontal="center" vertical="center" wrapText="1"/>
      <protection locked="0"/>
    </xf>
    <xf numFmtId="0" fontId="14" fillId="0" borderId="14" xfId="4563" applyFont="1" applyBorder="1" applyAlignment="1" applyProtection="1">
      <alignment horizontal="center" vertical="center" wrapText="1"/>
      <protection locked="0"/>
    </xf>
    <xf numFmtId="0" fontId="14" fillId="0" borderId="57" xfId="4563" applyFont="1" applyBorder="1" applyAlignment="1" applyProtection="1">
      <alignment horizontal="left" vertical="center" wrapText="1"/>
      <protection locked="0"/>
    </xf>
    <xf numFmtId="0" fontId="14" fillId="0" borderId="14" xfId="4563" applyFont="1" applyBorder="1" applyAlignment="1" applyProtection="1">
      <alignment horizontal="left" vertical="center" wrapText="1"/>
      <protection locked="0"/>
    </xf>
    <xf numFmtId="0" fontId="37" fillId="0" borderId="51" xfId="4563" applyFont="1" applyBorder="1" applyAlignment="1" applyProtection="1">
      <alignment horizontal="center" vertical="center" wrapText="1"/>
      <protection locked="0"/>
    </xf>
    <xf numFmtId="0" fontId="37" fillId="0" borderId="57" xfId="4563" applyFont="1" applyBorder="1" applyAlignment="1" applyProtection="1">
      <alignment horizontal="center" vertical="center" wrapText="1"/>
      <protection locked="0"/>
    </xf>
    <xf numFmtId="0" fontId="37" fillId="0" borderId="14" xfId="4563" applyFont="1" applyBorder="1" applyAlignment="1" applyProtection="1">
      <alignment horizontal="center" vertical="center" wrapText="1"/>
      <protection locked="0"/>
    </xf>
    <xf numFmtId="0" fontId="37" fillId="0" borderId="57" xfId="4563" applyFont="1" applyBorder="1" applyAlignment="1" applyProtection="1">
      <alignment horizontal="left" vertical="center" wrapText="1"/>
      <protection locked="0"/>
    </xf>
    <xf numFmtId="0" fontId="37" fillId="0" borderId="14" xfId="4563" applyFont="1" applyBorder="1" applyAlignment="1" applyProtection="1">
      <alignment horizontal="left" vertical="center" wrapText="1"/>
      <protection locked="0"/>
    </xf>
    <xf numFmtId="0" fontId="37" fillId="0" borderId="0" xfId="4563" applyFont="1" applyAlignment="1" applyProtection="1">
      <alignment horizontal="center" vertical="top"/>
      <protection locked="0"/>
    </xf>
    <xf numFmtId="0" fontId="191" fillId="0" borderId="0" xfId="4563" applyFont="1" applyBorder="1" applyAlignment="1" applyProtection="1">
      <alignment horizontal="center" vertical="center" wrapText="1"/>
      <protection locked="0"/>
    </xf>
    <xf numFmtId="0" fontId="40" fillId="0" borderId="0" xfId="4563" applyFont="1" applyAlignment="1" applyProtection="1">
      <alignment horizontal="center" vertical="center"/>
      <protection locked="0"/>
    </xf>
    <xf numFmtId="0" fontId="40" fillId="0" borderId="0" xfId="4563" applyFont="1" applyAlignment="1" applyProtection="1">
      <alignment horizontal="center"/>
      <protection locked="0"/>
    </xf>
    <xf numFmtId="0" fontId="40" fillId="24" borderId="0" xfId="4563" applyFont="1" applyFill="1" applyAlignment="1" applyProtection="1">
      <alignment horizontal="center" vertical="center"/>
      <protection locked="0"/>
    </xf>
    <xf numFmtId="0" fontId="57" fillId="0" borderId="0" xfId="4563" applyFont="1" applyBorder="1" applyAlignment="1" applyProtection="1">
      <alignment horizontal="center" vertical="center"/>
      <protection locked="0"/>
    </xf>
    <xf numFmtId="0" fontId="14" fillId="0" borderId="12" xfId="4563" applyFont="1" applyBorder="1" applyAlignment="1" applyProtection="1">
      <alignment horizontal="center" vertical="center" wrapText="1"/>
      <protection locked="0"/>
    </xf>
    <xf numFmtId="0" fontId="14" fillId="0" borderId="58" xfId="4563" applyFont="1" applyBorder="1" applyAlignment="1" applyProtection="1">
      <alignment horizontal="center" vertical="center" wrapText="1"/>
      <protection locked="0"/>
    </xf>
    <xf numFmtId="0" fontId="39" fillId="0" borderId="0" xfId="4563" applyFont="1" applyAlignment="1" applyProtection="1">
      <alignment horizontal="center" vertical="center"/>
      <protection locked="0"/>
    </xf>
    <xf numFmtId="0" fontId="14" fillId="0" borderId="46" xfId="4563" applyFont="1" applyBorder="1" applyAlignment="1" applyProtection="1">
      <alignment horizontal="center" vertical="center" wrapText="1"/>
      <protection locked="0"/>
    </xf>
    <xf numFmtId="0" fontId="14" fillId="0" borderId="46" xfId="4563" applyFont="1" applyBorder="1" applyAlignment="1" applyProtection="1">
      <alignment horizontal="left" vertical="center" wrapText="1"/>
      <protection locked="0"/>
    </xf>
    <xf numFmtId="0" fontId="14" fillId="0" borderId="45" xfId="4563" applyFont="1" applyBorder="1" applyAlignment="1" applyProtection="1">
      <alignment horizontal="center" vertical="center" wrapText="1"/>
      <protection locked="0"/>
    </xf>
    <xf numFmtId="0" fontId="14" fillId="0" borderId="12" xfId="45" applyFont="1" applyFill="1" applyBorder="1" applyAlignment="1">
      <alignment horizontal="center" vertical="center"/>
    </xf>
    <xf numFmtId="0" fontId="14" fillId="0" borderId="45" xfId="45" applyFont="1" applyFill="1" applyBorder="1" applyAlignment="1">
      <alignment horizontal="center" vertical="center"/>
    </xf>
    <xf numFmtId="0" fontId="14" fillId="0" borderId="58" xfId="45" applyFont="1" applyFill="1" applyBorder="1" applyAlignment="1">
      <alignment horizontal="center" vertical="center"/>
    </xf>
    <xf numFmtId="0" fontId="15" fillId="0" borderId="0" xfId="44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14" fillId="0" borderId="16" xfId="55" applyFont="1" applyFill="1" applyBorder="1" applyAlignment="1">
      <alignment horizontal="center" vertical="top"/>
    </xf>
    <xf numFmtId="0" fontId="14" fillId="0" borderId="59" xfId="55" applyFont="1" applyFill="1" applyBorder="1" applyAlignment="1">
      <alignment horizontal="center" vertical="top"/>
    </xf>
    <xf numFmtId="0" fontId="14" fillId="0" borderId="11" xfId="45" applyFont="1" applyFill="1" applyBorder="1" applyAlignment="1">
      <alignment horizontal="center" vertical="center" wrapText="1"/>
    </xf>
    <xf numFmtId="0" fontId="14" fillId="0" borderId="14" xfId="45" applyFont="1" applyFill="1" applyBorder="1" applyAlignment="1">
      <alignment horizontal="center" vertical="center" wrapText="1"/>
    </xf>
    <xf numFmtId="0" fontId="14" fillId="0" borderId="13" xfId="45" applyFont="1" applyFill="1" applyBorder="1" applyAlignment="1">
      <alignment horizontal="center" vertical="center" wrapText="1"/>
    </xf>
    <xf numFmtId="0" fontId="14" fillId="0" borderId="17" xfId="45" applyFont="1" applyFill="1" applyBorder="1" applyAlignment="1">
      <alignment horizontal="center" vertical="center"/>
    </xf>
    <xf numFmtId="0" fontId="14" fillId="0" borderId="15" xfId="45" applyFont="1" applyFill="1" applyBorder="1" applyAlignment="1">
      <alignment horizontal="center" vertical="center"/>
    </xf>
    <xf numFmtId="0" fontId="14" fillId="0" borderId="10" xfId="45" applyFont="1" applyFill="1" applyBorder="1" applyAlignment="1">
      <alignment horizontal="center" vertical="center"/>
    </xf>
    <xf numFmtId="0" fontId="14" fillId="0" borderId="10" xfId="45" applyFont="1" applyFill="1" applyBorder="1" applyAlignment="1">
      <alignment horizontal="center" vertical="center" wrapText="1"/>
    </xf>
    <xf numFmtId="0" fontId="14" fillId="0" borderId="51" xfId="45" applyFont="1" applyFill="1" applyBorder="1" applyAlignment="1">
      <alignment horizontal="center" vertical="center"/>
    </xf>
    <xf numFmtId="0" fontId="41" fillId="0" borderId="0" xfId="4544" applyFont="1" applyFill="1" applyBorder="1" applyAlignment="1">
      <alignment horizontal="center"/>
    </xf>
    <xf numFmtId="0" fontId="41" fillId="0" borderId="0" xfId="4544" applyFont="1" applyFill="1" applyAlignment="1">
      <alignment horizontal="center" vertical="center" wrapText="1"/>
    </xf>
    <xf numFmtId="0" fontId="41" fillId="0" borderId="0" xfId="4544" applyFont="1" applyFill="1" applyAlignment="1">
      <alignment horizontal="center" vertical="center"/>
    </xf>
    <xf numFmtId="0" fontId="58" fillId="0" borderId="0" xfId="4544" applyFont="1" applyFill="1" applyAlignment="1">
      <alignment horizontal="center" vertical="center"/>
    </xf>
    <xf numFmtId="0" fontId="14" fillId="0" borderId="0" xfId="4544" applyFont="1" applyFill="1" applyAlignment="1">
      <alignment horizontal="center" vertical="top"/>
    </xf>
    <xf numFmtId="0" fontId="14" fillId="0" borderId="44" xfId="4544" applyFont="1" applyFill="1" applyBorder="1" applyAlignment="1">
      <alignment horizontal="center" vertical="center" wrapText="1"/>
    </xf>
    <xf numFmtId="0" fontId="14" fillId="0" borderId="44" xfId="4544" applyFont="1" applyFill="1" applyBorder="1" applyAlignment="1">
      <alignment horizontal="center" vertical="center"/>
    </xf>
    <xf numFmtId="0" fontId="15" fillId="0" borderId="0" xfId="44" applyFont="1" applyFill="1" applyBorder="1" applyAlignment="1">
      <alignment horizontal="center" wrapText="1"/>
    </xf>
    <xf numFmtId="0" fontId="15" fillId="0" borderId="0" xfId="0" applyFont="1" applyFill="1" applyAlignment="1">
      <alignment horizontal="center" wrapText="1"/>
    </xf>
    <xf numFmtId="0" fontId="14" fillId="0" borderId="12" xfId="46" applyFont="1" applyFill="1" applyBorder="1" applyAlignment="1">
      <alignment horizontal="center" vertical="center" wrapText="1"/>
    </xf>
    <xf numFmtId="0" fontId="14" fillId="0" borderId="45" xfId="46" applyFont="1" applyFill="1" applyBorder="1" applyAlignment="1">
      <alignment horizontal="center" vertical="center" wrapText="1"/>
    </xf>
    <xf numFmtId="0" fontId="14" fillId="0" borderId="58" xfId="46" applyFont="1" applyFill="1" applyBorder="1" applyAlignment="1">
      <alignment horizontal="center" vertical="center" wrapText="1"/>
    </xf>
    <xf numFmtId="0" fontId="15" fillId="0" borderId="0" xfId="45" applyFont="1" applyFill="1" applyBorder="1" applyAlignment="1">
      <alignment horizontal="center" vertical="center"/>
    </xf>
    <xf numFmtId="0" fontId="14" fillId="0" borderId="0" xfId="45" applyFont="1" applyFill="1" applyBorder="1" applyAlignment="1">
      <alignment horizontal="center" vertical="center"/>
    </xf>
    <xf numFmtId="0" fontId="14" fillId="0" borderId="0" xfId="45" applyFont="1" applyFill="1" applyBorder="1" applyAlignment="1">
      <alignment horizontal="center" vertical="center" wrapText="1"/>
    </xf>
    <xf numFmtId="0" fontId="14" fillId="0" borderId="12" xfId="46" applyFont="1" applyFill="1" applyBorder="1" applyAlignment="1">
      <alignment horizontal="center" vertical="center"/>
    </xf>
    <xf numFmtId="0" fontId="14" fillId="0" borderId="45" xfId="46" applyFont="1" applyFill="1" applyBorder="1" applyAlignment="1">
      <alignment horizontal="center" vertical="center"/>
    </xf>
    <xf numFmtId="0" fontId="15" fillId="0" borderId="0" xfId="37" applyFont="1" applyFill="1" applyAlignment="1">
      <alignment horizontal="center"/>
    </xf>
    <xf numFmtId="0" fontId="14" fillId="0" borderId="10" xfId="37" applyFont="1" applyFill="1" applyBorder="1" applyAlignment="1">
      <alignment horizontal="center" vertical="center"/>
    </xf>
    <xf numFmtId="0" fontId="14" fillId="0" borderId="0" xfId="37" applyFont="1" applyFill="1" applyAlignment="1">
      <alignment horizontal="center"/>
    </xf>
    <xf numFmtId="0" fontId="14" fillId="0" borderId="10" xfId="55" applyFont="1" applyFill="1" applyBorder="1" applyAlignment="1">
      <alignment horizontal="center" vertical="center" wrapText="1"/>
    </xf>
    <xf numFmtId="0" fontId="14" fillId="0" borderId="10" xfId="37" applyFont="1" applyFill="1" applyBorder="1"/>
    <xf numFmtId="0" fontId="14" fillId="0" borderId="10" xfId="37" applyFont="1" applyFill="1" applyBorder="1" applyAlignment="1">
      <alignment horizontal="center" vertical="center" wrapText="1"/>
    </xf>
    <xf numFmtId="0" fontId="56" fillId="24" borderId="0" xfId="287" applyFont="1" applyFill="1" applyAlignment="1">
      <alignment horizontal="center" vertical="center"/>
    </xf>
    <xf numFmtId="0" fontId="37" fillId="24" borderId="0" xfId="287" applyFont="1" applyFill="1" applyAlignment="1">
      <alignment horizontal="center" vertical="center"/>
    </xf>
    <xf numFmtId="0" fontId="44" fillId="24" borderId="0" xfId="57" applyFont="1" applyFill="1" applyAlignment="1">
      <alignment horizontal="center"/>
    </xf>
    <xf numFmtId="49" fontId="54" fillId="0" borderId="51" xfId="57" applyNumberFormat="1" applyFont="1" applyFill="1" applyBorder="1" applyAlignment="1">
      <alignment horizontal="center" vertical="center" wrapText="1"/>
    </xf>
    <xf numFmtId="0" fontId="55" fillId="0" borderId="51" xfId="57" applyFont="1" applyFill="1" applyBorder="1" applyAlignment="1">
      <alignment horizontal="center" vertical="center" wrapText="1"/>
    </xf>
    <xf numFmtId="0" fontId="14" fillId="0" borderId="51" xfId="57" applyFont="1" applyFill="1" applyBorder="1" applyAlignment="1">
      <alignment horizontal="left" vertical="center" wrapText="1"/>
    </xf>
    <xf numFmtId="49" fontId="48" fillId="24" borderId="0" xfId="57" applyNumberFormat="1" applyFont="1" applyFill="1" applyAlignment="1">
      <alignment horizontal="center" vertical="center"/>
    </xf>
    <xf numFmtId="0" fontId="36" fillId="0" borderId="0" xfId="44" applyFont="1" applyFill="1" applyBorder="1" applyAlignment="1">
      <alignment horizontal="center" wrapText="1"/>
    </xf>
    <xf numFmtId="0" fontId="15" fillId="0" borderId="0" xfId="286" applyFont="1" applyAlignment="1">
      <alignment horizontal="center" wrapText="1"/>
    </xf>
    <xf numFmtId="0" fontId="61" fillId="24" borderId="0" xfId="57" applyFont="1" applyFill="1" applyBorder="1" applyAlignment="1">
      <alignment horizontal="center" vertical="center" wrapText="1"/>
    </xf>
    <xf numFmtId="0" fontId="56" fillId="24" borderId="0" xfId="287" applyFont="1" applyFill="1" applyBorder="1" applyAlignment="1">
      <alignment horizontal="center" vertical="center"/>
    </xf>
    <xf numFmtId="0" fontId="43" fillId="24" borderId="0" xfId="287" applyFont="1" applyFill="1" applyAlignment="1">
      <alignment horizontal="center" vertical="top"/>
    </xf>
  </cellXfs>
  <cellStyles count="49664">
    <cellStyle name=" 1" xfId="288"/>
    <cellStyle name=" 1 2" xfId="289"/>
    <cellStyle name="%" xfId="290"/>
    <cellStyle name="%_Inputs" xfId="291"/>
    <cellStyle name="%_Inputs (const)" xfId="292"/>
    <cellStyle name="%_Inputs Co" xfId="293"/>
    <cellStyle name="]_x000d__x000a_Zoomed=1_x000d__x000a_Row=0_x000d__x000a_Column=0_x000d__x000a_Height=0_x000d__x000a_Width=0_x000d__x000a_FontName=FoxFont_x000d__x000a_FontStyle=0_x000d__x000a_FontSize=9_x000d__x000a_PrtFontName=FoxPrin" xfId="6418"/>
    <cellStyle name="]_x000d__x000a_Zoomed=1_x000d__x000a_Row=0_x000d__x000a_Column=0_x000d__x000a_Height=0_x000d__x000a_Width=0_x000d__x000a_FontName=FoxFont_x000d__x000a_FontStyle=0_x000d__x000a_FontSize=9_x000d__x000a_PrtFontName=FoxPrin 2" xfId="6419"/>
    <cellStyle name="_2.1.5.12 Др раб и услуги_общепроизв хар ЗАКАЗ ВВП 500  2007 " xfId="294"/>
    <cellStyle name="_2.1.6.1 " xfId="295"/>
    <cellStyle name="_2005_БЮДЖЕТ В4 ==11.11.==  КР Дороги, Мосты" xfId="296"/>
    <cellStyle name="_2006_06_28_MGRES_inventories_request" xfId="297"/>
    <cellStyle name="_403.06 Нефтеналив Муравленковское с изм. кл.планом" xfId="298"/>
    <cellStyle name="_427.07 материалы градостр. планов в формате Мapinfo." xfId="299"/>
    <cellStyle name="_525.07 Сети Ватинского мр. кор.проекта" xfId="300"/>
    <cellStyle name="_80-й счет Аудиторам_op.report СИН " xfId="301"/>
    <cellStyle name="_Model_RAB Мой" xfId="302"/>
    <cellStyle name="_Model_RAB Мой 2" xfId="303"/>
    <cellStyle name="_Model_RAB_MRSK_svod" xfId="304"/>
    <cellStyle name="_Model_RAB_MRSK_svod 2" xfId="305"/>
    <cellStyle name="_RP-2000" xfId="6420"/>
    <cellStyle name="_SZNP - Eqiuty Roll" xfId="6421"/>
    <cellStyle name="_SZNP - rasshifrovki-002000-333" xfId="6422"/>
    <cellStyle name="_SZNP - TRS-092000" xfId="6423"/>
    <cellStyle name="_Ам ФСК_Корректировка ФОТ по ТОиР " xfId="306"/>
    <cellStyle name="_Анализ КТП_регионы" xfId="307"/>
    <cellStyle name="_БП 2009" xfId="308"/>
    <cellStyle name="_БП 2009 06.05.09" xfId="309"/>
    <cellStyle name="_БП 2009 корректировка" xfId="310"/>
    <cellStyle name="_выручка по присоединениям2" xfId="311"/>
    <cellStyle name="_Дефицит Выручки-2010" xfId="312"/>
    <cellStyle name="_Для защиты 2009 года " xfId="313"/>
    <cellStyle name="_ЕСН 2011 " xfId="314"/>
    <cellStyle name="_Западно-Асомкасети переобвязка скв." xfId="315"/>
    <cellStyle name="_ЗАРПЛАТА 2006г._Корректировка ФОТ по ТОиР " xfId="316"/>
    <cellStyle name="_Затратный СШГЭС  14 11 2004" xfId="317"/>
    <cellStyle name="_Индексация исторических затрат" xfId="318"/>
    <cellStyle name="_ИПР 2010-14гг прил.1,2,3  20.10.09" xfId="319"/>
    <cellStyle name="_Исходные данные для модели" xfId="320"/>
    <cellStyle name="_Кальк. СН-МНГ" xfId="321"/>
    <cellStyle name="_Касп ПМЭСРасшифровки 2011 год основн " xfId="322"/>
    <cellStyle name="_Книга1" xfId="323"/>
    <cellStyle name="_Книга1 2" xfId="324"/>
    <cellStyle name="_Книга1_Копия АРМ_БП_РСК_V10 0_20100213" xfId="325"/>
    <cellStyle name="_Книга2" xfId="326"/>
    <cellStyle name="_Книга2_Презентация (Прил  1) на 2012 год " xfId="327"/>
    <cellStyle name="_Копия Программа первоочередных мер_(правка 18 05 06 Усаров_2А_3)" xfId="328"/>
    <cellStyle name="_Корректировка с учетом факта 3 кв.xls" xfId="329"/>
    <cellStyle name="_Корректировка ФОТ по ТОиР " xfId="330"/>
    <cellStyle name="_Лист2" xfId="331"/>
    <cellStyle name="_Лист2 скорр." xfId="332"/>
    <cellStyle name="_Макет_Итоговый лист по анализу ИПР" xfId="333"/>
    <cellStyle name="_Материалы на эксплуатацию для Г А " xfId="334"/>
    <cellStyle name="_меню по ТП (2)" xfId="335"/>
    <cellStyle name="_МОДЕЛЬ_1 (2)" xfId="336"/>
    <cellStyle name="_МОДЕЛЬ_1 (2) 2" xfId="337"/>
    <cellStyle name="_НВВ 2009 постатейно свод по филиалам_09_02_09" xfId="338"/>
    <cellStyle name="_НВВ 2009 постатейно свод по филиалам_для Валентина" xfId="339"/>
    <cellStyle name="_Омск" xfId="340"/>
    <cellStyle name="_Оренбургэнерго_Тариф" xfId="341"/>
    <cellStyle name="_П 1.3, 1.4, 1.5." xfId="342"/>
    <cellStyle name="_Плановая выручка 2010-по  двум  договорам" xfId="343"/>
    <cellStyle name="_Плановая протяженность Января" xfId="344"/>
    <cellStyle name="_последний расчет ФОТ Форма МЭС 2008 23.10.2007_Корректировка ФОТ по ТОиР " xfId="345"/>
    <cellStyle name="_пр 5 тариф RAB" xfId="346"/>
    <cellStyle name="_пр 5 тариф RAB 2" xfId="347"/>
    <cellStyle name="_Предожение _ДБП_2009 г ( согласованные БП)  (2)" xfId="348"/>
    <cellStyle name="_Приложение 11 (воскресенье)" xfId="349"/>
    <cellStyle name="_Приложение К-1 " xfId="350"/>
    <cellStyle name="_Приложение МТС-3-КС" xfId="351"/>
    <cellStyle name="_Приложение-МТС--2-1" xfId="352"/>
    <cellStyle name="_Приложения ЕЭСК 2009 210809 отпр" xfId="353"/>
    <cellStyle name="_Проект 3 кв ТОиР  ХМК " xfId="354"/>
    <cellStyle name="_Производств-е показатели ЮНГ на 2005 на 49700 для согласования" xfId="355"/>
    <cellStyle name="_Рабочая форма главная 2009  БДР и  БДДС " xfId="356"/>
    <cellStyle name="_РаппопортРАСЧЕТ ФОТ  на 9 мес 2008  " xfId="357"/>
    <cellStyle name="_Расчет RAB_22072008" xfId="358"/>
    <cellStyle name="_Расчет RAB_22072008 2" xfId="359"/>
    <cellStyle name="_Расчет RAB_Лен и МОЭСК_с 2010 года_14.04.2009_со сглаж_version 3.0_без ФСК" xfId="360"/>
    <cellStyle name="_Расчет RAB_Лен и МОЭСК_с 2010 года_14.04.2009_со сглаж_version 3.0_без ФСК 2" xfId="361"/>
    <cellStyle name="_Расчет ВВ подстанций" xfId="362"/>
    <cellStyle name="_Расчет ВЛ таб.формата 12 рыба" xfId="363"/>
    <cellStyle name="_Расчет под  Заключение-Самара" xfId="364"/>
    <cellStyle name="_расчет ФОТ 2007 МСК от Ганиева_Корректировка ФОТ по ТОиР " xfId="365"/>
    <cellStyle name="_расчет ФОТ 2007 ФСК от меня_Корректировка ФОТ по ТОиР " xfId="366"/>
    <cellStyle name="_расчет ФОТ на 2009 под контрольные цифры_Корректировка ФОТ по ТОиР " xfId="367"/>
    <cellStyle name="_Расчет_конечные тарифы_2010г " xfId="368"/>
    <cellStyle name="_Расшифровки 2011 год основн " xfId="369"/>
    <cellStyle name="_Р-ки 2010 " xfId="370"/>
    <cellStyle name="_Свод по ИПР (2)" xfId="371"/>
    <cellStyle name="_Сергееву_тех х-ки_18.11" xfId="372"/>
    <cellStyle name="_Сметы 502.07.1  ДОП ОТКОР ПО ЗАМЕЧ ЗАК д.с.2 РД к188" xfId="373"/>
    <cellStyle name="_СМЕТЫ Об Сортым. пл. Зап-Асомк. мр Столовая. Помещ для вахт перс" xfId="374"/>
    <cellStyle name="_Степень физического износа " xfId="375"/>
    <cellStyle name="_счета 2008 оплаченные в 2007г " xfId="376"/>
    <cellStyle name="_таблицы для расчетов28-04-08_2006-2009_прибыль корр_по ИА" xfId="377"/>
    <cellStyle name="_таблицы для расчетов28-04-08_2006-2009с ИА" xfId="378"/>
    <cellStyle name="_Типовой макет" xfId="379"/>
    <cellStyle name="_ТХ П" xfId="380"/>
    <cellStyle name="_ТХ РВС ДНС2 Зап Асомк. мр." xfId="381"/>
    <cellStyle name="_Узлы учета_10.08" xfId="382"/>
    <cellStyle name="_Услуги производственного характера " xfId="383"/>
    <cellStyle name="_Форма 6  РТК.xls(отчет по Адр пр. ЛО)" xfId="384"/>
    <cellStyle name="_Форма исх." xfId="385"/>
    <cellStyle name="_Формат разбивки по МРСК_РСК" xfId="386"/>
    <cellStyle name="_Формат_для Согласования" xfId="387"/>
    <cellStyle name="”ќђќ‘ћ‚›‰" xfId="388"/>
    <cellStyle name="”љ‘ђћ‚ђќќ›‰" xfId="389"/>
    <cellStyle name="„…ќ…†ќ›‰" xfId="390"/>
    <cellStyle name="‡ђѓћ‹ћ‚ћљ1" xfId="391"/>
    <cellStyle name="‡ђѓћ‹ћ‚ћљ2" xfId="392"/>
    <cellStyle name="’ћѓћ‚›‰" xfId="393"/>
    <cellStyle name="0,00;0;" xfId="6424"/>
    <cellStyle name="20% - Accent1" xfId="394"/>
    <cellStyle name="20% - Accent1 10" xfId="6425"/>
    <cellStyle name="20% - Accent1 10 2" xfId="6426"/>
    <cellStyle name="20% - Accent1 10 2 2" xfId="6427"/>
    <cellStyle name="20% - Accent1 10 3" xfId="6428"/>
    <cellStyle name="20% - Accent1 11" xfId="6429"/>
    <cellStyle name="20% - Accent1 11 2" xfId="6430"/>
    <cellStyle name="20% - Accent1 11 2 2" xfId="6431"/>
    <cellStyle name="20% - Accent1 11 3" xfId="6432"/>
    <cellStyle name="20% - Accent1 12" xfId="6433"/>
    <cellStyle name="20% - Accent1 12 2" xfId="6434"/>
    <cellStyle name="20% - Accent1 12 2 2" xfId="6435"/>
    <cellStyle name="20% - Accent1 12 3" xfId="6436"/>
    <cellStyle name="20% - Accent1 13" xfId="6437"/>
    <cellStyle name="20% - Accent1 13 2" xfId="6438"/>
    <cellStyle name="20% - Accent1 13 2 2" xfId="6439"/>
    <cellStyle name="20% - Accent1 13 3" xfId="6440"/>
    <cellStyle name="20% - Accent1 2" xfId="395"/>
    <cellStyle name="20% - Accent1 2 2" xfId="6441"/>
    <cellStyle name="20% - Accent1 2 2 2" xfId="6442"/>
    <cellStyle name="20% - Accent1 2 3" xfId="6443"/>
    <cellStyle name="20% - Accent1 3" xfId="6444"/>
    <cellStyle name="20% - Accent1 3 2" xfId="6445"/>
    <cellStyle name="20% - Accent1 3 2 2" xfId="6446"/>
    <cellStyle name="20% - Accent1 3 3" xfId="6447"/>
    <cellStyle name="20% - Accent1 4" xfId="6448"/>
    <cellStyle name="20% - Accent1 4 2" xfId="6449"/>
    <cellStyle name="20% - Accent1 4 2 2" xfId="6450"/>
    <cellStyle name="20% - Accent1 4 3" xfId="6451"/>
    <cellStyle name="20% - Accent1 5" xfId="6452"/>
    <cellStyle name="20% - Accent1 5 2" xfId="6453"/>
    <cellStyle name="20% - Accent1 5 2 2" xfId="6454"/>
    <cellStyle name="20% - Accent1 5 3" xfId="6455"/>
    <cellStyle name="20% - Accent1 6" xfId="6456"/>
    <cellStyle name="20% - Accent1 6 2" xfId="6457"/>
    <cellStyle name="20% - Accent1 6 2 2" xfId="6458"/>
    <cellStyle name="20% - Accent1 6 3" xfId="6459"/>
    <cellStyle name="20% - Accent1 7" xfId="6460"/>
    <cellStyle name="20% - Accent1 7 2" xfId="6461"/>
    <cellStyle name="20% - Accent1 7 2 2" xfId="6462"/>
    <cellStyle name="20% - Accent1 7 3" xfId="6463"/>
    <cellStyle name="20% - Accent1 8" xfId="6464"/>
    <cellStyle name="20% - Accent1 8 2" xfId="6465"/>
    <cellStyle name="20% - Accent1 8 2 2" xfId="6466"/>
    <cellStyle name="20% - Accent1 8 3" xfId="6467"/>
    <cellStyle name="20% - Accent1 9" xfId="6468"/>
    <cellStyle name="20% - Accent1 9 2" xfId="6469"/>
    <cellStyle name="20% - Accent1 9 2 2" xfId="6470"/>
    <cellStyle name="20% - Accent1 9 3" xfId="6471"/>
    <cellStyle name="20% - Accent2" xfId="396"/>
    <cellStyle name="20% - Accent2 10" xfId="6472"/>
    <cellStyle name="20% - Accent2 10 2" xfId="6473"/>
    <cellStyle name="20% - Accent2 10 2 2" xfId="6474"/>
    <cellStyle name="20% - Accent2 10 3" xfId="6475"/>
    <cellStyle name="20% - Accent2 11" xfId="6476"/>
    <cellStyle name="20% - Accent2 11 2" xfId="6477"/>
    <cellStyle name="20% - Accent2 11 2 2" xfId="6478"/>
    <cellStyle name="20% - Accent2 11 3" xfId="6479"/>
    <cellStyle name="20% - Accent2 12" xfId="6480"/>
    <cellStyle name="20% - Accent2 12 2" xfId="6481"/>
    <cellStyle name="20% - Accent2 12 2 2" xfId="6482"/>
    <cellStyle name="20% - Accent2 12 3" xfId="6483"/>
    <cellStyle name="20% - Accent2 13" xfId="6484"/>
    <cellStyle name="20% - Accent2 13 2" xfId="6485"/>
    <cellStyle name="20% - Accent2 13 2 2" xfId="6486"/>
    <cellStyle name="20% - Accent2 13 3" xfId="6487"/>
    <cellStyle name="20% - Accent2 2" xfId="397"/>
    <cellStyle name="20% - Accent2 2 2" xfId="6488"/>
    <cellStyle name="20% - Accent2 2 2 2" xfId="6489"/>
    <cellStyle name="20% - Accent2 2 3" xfId="6490"/>
    <cellStyle name="20% - Accent2 3" xfId="6491"/>
    <cellStyle name="20% - Accent2 3 2" xfId="6492"/>
    <cellStyle name="20% - Accent2 3 2 2" xfId="6493"/>
    <cellStyle name="20% - Accent2 3 3" xfId="6494"/>
    <cellStyle name="20% - Accent2 4" xfId="6495"/>
    <cellStyle name="20% - Accent2 4 2" xfId="6496"/>
    <cellStyle name="20% - Accent2 4 2 2" xfId="6497"/>
    <cellStyle name="20% - Accent2 4 3" xfId="6498"/>
    <cellStyle name="20% - Accent2 5" xfId="6499"/>
    <cellStyle name="20% - Accent2 5 2" xfId="6500"/>
    <cellStyle name="20% - Accent2 5 2 2" xfId="6501"/>
    <cellStyle name="20% - Accent2 5 3" xfId="6502"/>
    <cellStyle name="20% - Accent2 6" xfId="6503"/>
    <cellStyle name="20% - Accent2 6 2" xfId="6504"/>
    <cellStyle name="20% - Accent2 6 2 2" xfId="6505"/>
    <cellStyle name="20% - Accent2 6 3" xfId="6506"/>
    <cellStyle name="20% - Accent2 7" xfId="6507"/>
    <cellStyle name="20% - Accent2 7 2" xfId="6508"/>
    <cellStyle name="20% - Accent2 7 2 2" xfId="6509"/>
    <cellStyle name="20% - Accent2 7 3" xfId="6510"/>
    <cellStyle name="20% - Accent2 8" xfId="6511"/>
    <cellStyle name="20% - Accent2 8 2" xfId="6512"/>
    <cellStyle name="20% - Accent2 8 2 2" xfId="6513"/>
    <cellStyle name="20% - Accent2 8 3" xfId="6514"/>
    <cellStyle name="20% - Accent2 9" xfId="6515"/>
    <cellStyle name="20% - Accent2 9 2" xfId="6516"/>
    <cellStyle name="20% - Accent2 9 2 2" xfId="6517"/>
    <cellStyle name="20% - Accent2 9 3" xfId="6518"/>
    <cellStyle name="20% - Accent3" xfId="398"/>
    <cellStyle name="20% - Accent3 10" xfId="6519"/>
    <cellStyle name="20% - Accent3 10 2" xfId="6520"/>
    <cellStyle name="20% - Accent3 10 2 2" xfId="6521"/>
    <cellStyle name="20% - Accent3 10 3" xfId="6522"/>
    <cellStyle name="20% - Accent3 11" xfId="6523"/>
    <cellStyle name="20% - Accent3 11 2" xfId="6524"/>
    <cellStyle name="20% - Accent3 11 2 2" xfId="6525"/>
    <cellStyle name="20% - Accent3 11 3" xfId="6526"/>
    <cellStyle name="20% - Accent3 12" xfId="6527"/>
    <cellStyle name="20% - Accent3 12 2" xfId="6528"/>
    <cellStyle name="20% - Accent3 12 2 2" xfId="6529"/>
    <cellStyle name="20% - Accent3 12 3" xfId="6530"/>
    <cellStyle name="20% - Accent3 13" xfId="6531"/>
    <cellStyle name="20% - Accent3 13 2" xfId="6532"/>
    <cellStyle name="20% - Accent3 13 2 2" xfId="6533"/>
    <cellStyle name="20% - Accent3 13 3" xfId="6534"/>
    <cellStyle name="20% - Accent3 2" xfId="399"/>
    <cellStyle name="20% - Accent3 2 2" xfId="6535"/>
    <cellStyle name="20% - Accent3 2 2 2" xfId="6536"/>
    <cellStyle name="20% - Accent3 2 3" xfId="6537"/>
    <cellStyle name="20% - Accent3 3" xfId="6538"/>
    <cellStyle name="20% - Accent3 3 2" xfId="6539"/>
    <cellStyle name="20% - Accent3 3 2 2" xfId="6540"/>
    <cellStyle name="20% - Accent3 3 3" xfId="6541"/>
    <cellStyle name="20% - Accent3 4" xfId="6542"/>
    <cellStyle name="20% - Accent3 4 2" xfId="6543"/>
    <cellStyle name="20% - Accent3 4 2 2" xfId="6544"/>
    <cellStyle name="20% - Accent3 4 3" xfId="6545"/>
    <cellStyle name="20% - Accent3 5" xfId="6546"/>
    <cellStyle name="20% - Accent3 5 2" xfId="6547"/>
    <cellStyle name="20% - Accent3 5 2 2" xfId="6548"/>
    <cellStyle name="20% - Accent3 5 3" xfId="6549"/>
    <cellStyle name="20% - Accent3 6" xfId="6550"/>
    <cellStyle name="20% - Accent3 6 2" xfId="6551"/>
    <cellStyle name="20% - Accent3 6 2 2" xfId="6552"/>
    <cellStyle name="20% - Accent3 6 3" xfId="6553"/>
    <cellStyle name="20% - Accent3 7" xfId="6554"/>
    <cellStyle name="20% - Accent3 7 2" xfId="6555"/>
    <cellStyle name="20% - Accent3 7 2 2" xfId="6556"/>
    <cellStyle name="20% - Accent3 7 3" xfId="6557"/>
    <cellStyle name="20% - Accent3 8" xfId="6558"/>
    <cellStyle name="20% - Accent3 8 2" xfId="6559"/>
    <cellStyle name="20% - Accent3 8 2 2" xfId="6560"/>
    <cellStyle name="20% - Accent3 8 3" xfId="6561"/>
    <cellStyle name="20% - Accent3 9" xfId="6562"/>
    <cellStyle name="20% - Accent3 9 2" xfId="6563"/>
    <cellStyle name="20% - Accent3 9 2 2" xfId="6564"/>
    <cellStyle name="20% - Accent3 9 3" xfId="6565"/>
    <cellStyle name="20% - Accent4" xfId="400"/>
    <cellStyle name="20% - Accent4 10" xfId="6566"/>
    <cellStyle name="20% - Accent4 10 2" xfId="6567"/>
    <cellStyle name="20% - Accent4 10 2 2" xfId="6568"/>
    <cellStyle name="20% - Accent4 10 3" xfId="6569"/>
    <cellStyle name="20% - Accent4 11" xfId="6570"/>
    <cellStyle name="20% - Accent4 11 2" xfId="6571"/>
    <cellStyle name="20% - Accent4 11 2 2" xfId="6572"/>
    <cellStyle name="20% - Accent4 11 3" xfId="6573"/>
    <cellStyle name="20% - Accent4 12" xfId="6574"/>
    <cellStyle name="20% - Accent4 12 2" xfId="6575"/>
    <cellStyle name="20% - Accent4 12 2 2" xfId="6576"/>
    <cellStyle name="20% - Accent4 12 3" xfId="6577"/>
    <cellStyle name="20% - Accent4 13" xfId="6578"/>
    <cellStyle name="20% - Accent4 13 2" xfId="6579"/>
    <cellStyle name="20% - Accent4 13 2 2" xfId="6580"/>
    <cellStyle name="20% - Accent4 13 3" xfId="6581"/>
    <cellStyle name="20% - Accent4 2" xfId="401"/>
    <cellStyle name="20% - Accent4 2 2" xfId="6582"/>
    <cellStyle name="20% - Accent4 2 2 2" xfId="6583"/>
    <cellStyle name="20% - Accent4 2 3" xfId="6584"/>
    <cellStyle name="20% - Accent4 3" xfId="6585"/>
    <cellStyle name="20% - Accent4 3 2" xfId="6586"/>
    <cellStyle name="20% - Accent4 3 2 2" xfId="6587"/>
    <cellStyle name="20% - Accent4 3 3" xfId="6588"/>
    <cellStyle name="20% - Accent4 4" xfId="6589"/>
    <cellStyle name="20% - Accent4 4 2" xfId="6590"/>
    <cellStyle name="20% - Accent4 4 2 2" xfId="6591"/>
    <cellStyle name="20% - Accent4 4 3" xfId="6592"/>
    <cellStyle name="20% - Accent4 5" xfId="6593"/>
    <cellStyle name="20% - Accent4 5 2" xfId="6594"/>
    <cellStyle name="20% - Accent4 5 2 2" xfId="6595"/>
    <cellStyle name="20% - Accent4 5 3" xfId="6596"/>
    <cellStyle name="20% - Accent4 6" xfId="6597"/>
    <cellStyle name="20% - Accent4 6 2" xfId="6598"/>
    <cellStyle name="20% - Accent4 6 2 2" xfId="6599"/>
    <cellStyle name="20% - Accent4 6 3" xfId="6600"/>
    <cellStyle name="20% - Accent4 7" xfId="6601"/>
    <cellStyle name="20% - Accent4 7 2" xfId="6602"/>
    <cellStyle name="20% - Accent4 7 2 2" xfId="6603"/>
    <cellStyle name="20% - Accent4 7 3" xfId="6604"/>
    <cellStyle name="20% - Accent4 8" xfId="6605"/>
    <cellStyle name="20% - Accent4 8 2" xfId="6606"/>
    <cellStyle name="20% - Accent4 8 2 2" xfId="6607"/>
    <cellStyle name="20% - Accent4 8 3" xfId="6608"/>
    <cellStyle name="20% - Accent4 9" xfId="6609"/>
    <cellStyle name="20% - Accent4 9 2" xfId="6610"/>
    <cellStyle name="20% - Accent4 9 2 2" xfId="6611"/>
    <cellStyle name="20% - Accent4 9 3" xfId="6612"/>
    <cellStyle name="20% - Accent5" xfId="402"/>
    <cellStyle name="20% - Accent5 10" xfId="6613"/>
    <cellStyle name="20% - Accent5 10 2" xfId="6614"/>
    <cellStyle name="20% - Accent5 10 2 2" xfId="6615"/>
    <cellStyle name="20% - Accent5 10 3" xfId="6616"/>
    <cellStyle name="20% - Accent5 11" xfId="6617"/>
    <cellStyle name="20% - Accent5 11 2" xfId="6618"/>
    <cellStyle name="20% - Accent5 11 2 2" xfId="6619"/>
    <cellStyle name="20% - Accent5 11 3" xfId="6620"/>
    <cellStyle name="20% - Accent5 12" xfId="6621"/>
    <cellStyle name="20% - Accent5 12 2" xfId="6622"/>
    <cellStyle name="20% - Accent5 12 2 2" xfId="6623"/>
    <cellStyle name="20% - Accent5 12 3" xfId="6624"/>
    <cellStyle name="20% - Accent5 13" xfId="6625"/>
    <cellStyle name="20% - Accent5 13 2" xfId="6626"/>
    <cellStyle name="20% - Accent5 13 2 2" xfId="6627"/>
    <cellStyle name="20% - Accent5 13 3" xfId="6628"/>
    <cellStyle name="20% - Accent5 2" xfId="403"/>
    <cellStyle name="20% - Accent5 2 2" xfId="6629"/>
    <cellStyle name="20% - Accent5 2 2 2" xfId="6630"/>
    <cellStyle name="20% - Accent5 2 3" xfId="6631"/>
    <cellStyle name="20% - Accent5 3" xfId="6632"/>
    <cellStyle name="20% - Accent5 3 2" xfId="6633"/>
    <cellStyle name="20% - Accent5 3 2 2" xfId="6634"/>
    <cellStyle name="20% - Accent5 3 3" xfId="6635"/>
    <cellStyle name="20% - Accent5 4" xfId="6636"/>
    <cellStyle name="20% - Accent5 4 2" xfId="6637"/>
    <cellStyle name="20% - Accent5 4 2 2" xfId="6638"/>
    <cellStyle name="20% - Accent5 4 3" xfId="6639"/>
    <cellStyle name="20% - Accent5 5" xfId="6640"/>
    <cellStyle name="20% - Accent5 5 2" xfId="6641"/>
    <cellStyle name="20% - Accent5 5 2 2" xfId="6642"/>
    <cellStyle name="20% - Accent5 5 3" xfId="6643"/>
    <cellStyle name="20% - Accent5 6" xfId="6644"/>
    <cellStyle name="20% - Accent5 6 2" xfId="6645"/>
    <cellStyle name="20% - Accent5 6 2 2" xfId="6646"/>
    <cellStyle name="20% - Accent5 6 3" xfId="6647"/>
    <cellStyle name="20% - Accent5 7" xfId="6648"/>
    <cellStyle name="20% - Accent5 7 2" xfId="6649"/>
    <cellStyle name="20% - Accent5 7 2 2" xfId="6650"/>
    <cellStyle name="20% - Accent5 7 3" xfId="6651"/>
    <cellStyle name="20% - Accent5 8" xfId="6652"/>
    <cellStyle name="20% - Accent5 8 2" xfId="6653"/>
    <cellStyle name="20% - Accent5 8 2 2" xfId="6654"/>
    <cellStyle name="20% - Accent5 8 3" xfId="6655"/>
    <cellStyle name="20% - Accent5 9" xfId="6656"/>
    <cellStyle name="20% - Accent5 9 2" xfId="6657"/>
    <cellStyle name="20% - Accent5 9 2 2" xfId="6658"/>
    <cellStyle name="20% - Accent5 9 3" xfId="6659"/>
    <cellStyle name="20% - Accent6" xfId="404"/>
    <cellStyle name="20% - Accent6 10" xfId="6660"/>
    <cellStyle name="20% - Accent6 10 2" xfId="6661"/>
    <cellStyle name="20% - Accent6 10 2 2" xfId="6662"/>
    <cellStyle name="20% - Accent6 10 3" xfId="6663"/>
    <cellStyle name="20% - Accent6 11" xfId="6664"/>
    <cellStyle name="20% - Accent6 11 2" xfId="6665"/>
    <cellStyle name="20% - Accent6 11 2 2" xfId="6666"/>
    <cellStyle name="20% - Accent6 11 3" xfId="6667"/>
    <cellStyle name="20% - Accent6 12" xfId="6668"/>
    <cellStyle name="20% - Accent6 12 2" xfId="6669"/>
    <cellStyle name="20% - Accent6 12 2 2" xfId="6670"/>
    <cellStyle name="20% - Accent6 12 3" xfId="6671"/>
    <cellStyle name="20% - Accent6 13" xfId="6672"/>
    <cellStyle name="20% - Accent6 13 2" xfId="6673"/>
    <cellStyle name="20% - Accent6 13 2 2" xfId="6674"/>
    <cellStyle name="20% - Accent6 13 3" xfId="6675"/>
    <cellStyle name="20% - Accent6 2" xfId="405"/>
    <cellStyle name="20% - Accent6 2 2" xfId="6676"/>
    <cellStyle name="20% - Accent6 2 2 2" xfId="6677"/>
    <cellStyle name="20% - Accent6 2 3" xfId="6678"/>
    <cellStyle name="20% - Accent6 3" xfId="6679"/>
    <cellStyle name="20% - Accent6 3 2" xfId="6680"/>
    <cellStyle name="20% - Accent6 3 2 2" xfId="6681"/>
    <cellStyle name="20% - Accent6 3 3" xfId="6682"/>
    <cellStyle name="20% - Accent6 4" xfId="6683"/>
    <cellStyle name="20% - Accent6 4 2" xfId="6684"/>
    <cellStyle name="20% - Accent6 4 2 2" xfId="6685"/>
    <cellStyle name="20% - Accent6 4 3" xfId="6686"/>
    <cellStyle name="20% - Accent6 5" xfId="6687"/>
    <cellStyle name="20% - Accent6 5 2" xfId="6688"/>
    <cellStyle name="20% - Accent6 5 2 2" xfId="6689"/>
    <cellStyle name="20% - Accent6 5 3" xfId="6690"/>
    <cellStyle name="20% - Accent6 6" xfId="6691"/>
    <cellStyle name="20% - Accent6 6 2" xfId="6692"/>
    <cellStyle name="20% - Accent6 6 2 2" xfId="6693"/>
    <cellStyle name="20% - Accent6 6 3" xfId="6694"/>
    <cellStyle name="20% - Accent6 7" xfId="6695"/>
    <cellStyle name="20% - Accent6 7 2" xfId="6696"/>
    <cellStyle name="20% - Accent6 7 2 2" xfId="6697"/>
    <cellStyle name="20% - Accent6 7 3" xfId="6698"/>
    <cellStyle name="20% - Accent6 8" xfId="6699"/>
    <cellStyle name="20% - Accent6 8 2" xfId="6700"/>
    <cellStyle name="20% - Accent6 8 2 2" xfId="6701"/>
    <cellStyle name="20% - Accent6 8 3" xfId="6702"/>
    <cellStyle name="20% - Accent6 9" xfId="6703"/>
    <cellStyle name="20% - Accent6 9 2" xfId="6704"/>
    <cellStyle name="20% - Accent6 9 2 2" xfId="6705"/>
    <cellStyle name="20% - Accent6 9 3" xfId="6706"/>
    <cellStyle name="20% — акцент1" xfId="1" builtinId="30" customBuiltin="1"/>
    <cellStyle name="20% - Акцент1 10" xfId="6707"/>
    <cellStyle name="20% - Акцент1 100" xfId="6708"/>
    <cellStyle name="20% - Акцент1 101" xfId="6709"/>
    <cellStyle name="20% - Акцент1 102" xfId="6710"/>
    <cellStyle name="20% - Акцент1 103" xfId="6711"/>
    <cellStyle name="20% - Акцент1 104" xfId="6712"/>
    <cellStyle name="20% - Акцент1 105" xfId="6713"/>
    <cellStyle name="20% - Акцент1 106" xfId="6714"/>
    <cellStyle name="20% - Акцент1 107" xfId="6715"/>
    <cellStyle name="20% - Акцент1 108" xfId="6716"/>
    <cellStyle name="20% - Акцент1 109" xfId="6717"/>
    <cellStyle name="20% - Акцент1 11" xfId="6718"/>
    <cellStyle name="20% - Акцент1 110" xfId="6719"/>
    <cellStyle name="20% - Акцент1 111" xfId="6720"/>
    <cellStyle name="20% - Акцент1 112" xfId="6721"/>
    <cellStyle name="20% - Акцент1 113" xfId="6722"/>
    <cellStyle name="20% - Акцент1 114" xfId="6723"/>
    <cellStyle name="20% - Акцент1 115" xfId="6724"/>
    <cellStyle name="20% - Акцент1 116" xfId="6725"/>
    <cellStyle name="20% - Акцент1 117" xfId="6726"/>
    <cellStyle name="20% - Акцент1 118" xfId="6727"/>
    <cellStyle name="20% - Акцент1 119" xfId="6728"/>
    <cellStyle name="20% - Акцент1 12" xfId="6729"/>
    <cellStyle name="20% - Акцент1 120" xfId="6730"/>
    <cellStyle name="20% - Акцент1 121" xfId="6731"/>
    <cellStyle name="20% - Акцент1 122" xfId="6732"/>
    <cellStyle name="20% - Акцент1 123" xfId="6733"/>
    <cellStyle name="20% - Акцент1 124" xfId="6734"/>
    <cellStyle name="20% - Акцент1 125" xfId="6735"/>
    <cellStyle name="20% - Акцент1 126" xfId="6736"/>
    <cellStyle name="20% - Акцент1 127" xfId="6737"/>
    <cellStyle name="20% - Акцент1 128" xfId="6738"/>
    <cellStyle name="20% - Акцент1 129" xfId="6739"/>
    <cellStyle name="20% - Акцент1 13" xfId="6740"/>
    <cellStyle name="20% - Акцент1 130" xfId="6741"/>
    <cellStyle name="20% - Акцент1 131" xfId="6742"/>
    <cellStyle name="20% - Акцент1 132" xfId="6743"/>
    <cellStyle name="20% - Акцент1 133" xfId="6744"/>
    <cellStyle name="20% - Акцент1 134" xfId="6745"/>
    <cellStyle name="20% - Акцент1 135" xfId="6746"/>
    <cellStyle name="20% - Акцент1 136" xfId="6747"/>
    <cellStyle name="20% - Акцент1 137" xfId="6748"/>
    <cellStyle name="20% - Акцент1 138" xfId="6749"/>
    <cellStyle name="20% - Акцент1 139" xfId="6750"/>
    <cellStyle name="20% - Акцент1 14" xfId="6751"/>
    <cellStyle name="20% - Акцент1 140" xfId="6752"/>
    <cellStyle name="20% - Акцент1 141" xfId="6753"/>
    <cellStyle name="20% - Акцент1 142" xfId="6754"/>
    <cellStyle name="20% - Акцент1 143" xfId="6755"/>
    <cellStyle name="20% - Акцент1 144" xfId="6756"/>
    <cellStyle name="20% - Акцент1 145" xfId="6757"/>
    <cellStyle name="20% - Акцент1 146" xfId="6758"/>
    <cellStyle name="20% - Акцент1 147" xfId="6759"/>
    <cellStyle name="20% - Акцент1 148" xfId="6760"/>
    <cellStyle name="20% - Акцент1 149" xfId="6761"/>
    <cellStyle name="20% - Акцент1 15" xfId="6762"/>
    <cellStyle name="20% - Акцент1 150" xfId="6763"/>
    <cellStyle name="20% - Акцент1 151" xfId="6764"/>
    <cellStyle name="20% - Акцент1 152" xfId="6765"/>
    <cellStyle name="20% - Акцент1 153" xfId="6766"/>
    <cellStyle name="20% - Акцент1 154" xfId="6767"/>
    <cellStyle name="20% - Акцент1 155" xfId="6768"/>
    <cellStyle name="20% - Акцент1 156" xfId="6769"/>
    <cellStyle name="20% - Акцент1 157" xfId="6770"/>
    <cellStyle name="20% - Акцент1 158" xfId="6771"/>
    <cellStyle name="20% - Акцент1 159" xfId="6772"/>
    <cellStyle name="20% - Акцент1 16" xfId="6773"/>
    <cellStyle name="20% - Акцент1 160" xfId="6774"/>
    <cellStyle name="20% - Акцент1 161" xfId="6775"/>
    <cellStyle name="20% - Акцент1 162" xfId="6776"/>
    <cellStyle name="20% - Акцент1 163" xfId="6777"/>
    <cellStyle name="20% - Акцент1 164" xfId="6778"/>
    <cellStyle name="20% - Акцент1 165" xfId="6779"/>
    <cellStyle name="20% - Акцент1 166" xfId="6780"/>
    <cellStyle name="20% - Акцент1 167" xfId="6781"/>
    <cellStyle name="20% - Акцент1 168" xfId="6782"/>
    <cellStyle name="20% - Акцент1 169" xfId="6783"/>
    <cellStyle name="20% - Акцент1 17" xfId="6784"/>
    <cellStyle name="20% - Акцент1 170" xfId="6785"/>
    <cellStyle name="20% - Акцент1 171" xfId="6786"/>
    <cellStyle name="20% - Акцент1 172" xfId="6787"/>
    <cellStyle name="20% - Акцент1 173" xfId="6788"/>
    <cellStyle name="20% - Акцент1 174" xfId="6789"/>
    <cellStyle name="20% - Акцент1 175" xfId="6790"/>
    <cellStyle name="20% - Акцент1 176" xfId="6791"/>
    <cellStyle name="20% - Акцент1 177" xfId="6792"/>
    <cellStyle name="20% - Акцент1 178" xfId="6793"/>
    <cellStyle name="20% - Акцент1 179" xfId="6794"/>
    <cellStyle name="20% - Акцент1 18" xfId="6795"/>
    <cellStyle name="20% - Акцент1 180" xfId="6796"/>
    <cellStyle name="20% - Акцент1 181" xfId="6797"/>
    <cellStyle name="20% - Акцент1 182" xfId="6798"/>
    <cellStyle name="20% - Акцент1 183" xfId="6799"/>
    <cellStyle name="20% - Акцент1 184" xfId="6800"/>
    <cellStyle name="20% - Акцент1 185" xfId="6801"/>
    <cellStyle name="20% - Акцент1 186" xfId="6802"/>
    <cellStyle name="20% - Акцент1 187" xfId="6803"/>
    <cellStyle name="20% - Акцент1 188" xfId="6804"/>
    <cellStyle name="20% - Акцент1 189" xfId="6805"/>
    <cellStyle name="20% - Акцент1 19" xfId="6806"/>
    <cellStyle name="20% - Акцент1 190" xfId="6807"/>
    <cellStyle name="20% - Акцент1 191" xfId="6808"/>
    <cellStyle name="20% - Акцент1 192" xfId="6809"/>
    <cellStyle name="20% - Акцент1 193" xfId="6810"/>
    <cellStyle name="20% - Акцент1 194" xfId="6811"/>
    <cellStyle name="20% - Акцент1 195" xfId="6812"/>
    <cellStyle name="20% - Акцент1 196" xfId="6813"/>
    <cellStyle name="20% - Акцент1 197" xfId="6814"/>
    <cellStyle name="20% - Акцент1 198" xfId="6815"/>
    <cellStyle name="20% - Акцент1 199" xfId="6816"/>
    <cellStyle name="20% - Акцент1 2" xfId="60"/>
    <cellStyle name="20% - Акцент1 2 2" xfId="406"/>
    <cellStyle name="20% - Акцент1 2 2 2" xfId="407"/>
    <cellStyle name="20% - Акцент1 2 2 3" xfId="408"/>
    <cellStyle name="20% - Акцент1 2 2 4" xfId="409"/>
    <cellStyle name="20% - Акцент1 2 3" xfId="410"/>
    <cellStyle name="20% - Акцент1 2 3 2" xfId="411"/>
    <cellStyle name="20% - Акцент1 2 4" xfId="412"/>
    <cellStyle name="20% - Акцент1 2 5" xfId="413"/>
    <cellStyle name="20% - Акцент1 20" xfId="6817"/>
    <cellStyle name="20% - Акцент1 200" xfId="6818"/>
    <cellStyle name="20% - Акцент1 21" xfId="6819"/>
    <cellStyle name="20% - Акцент1 22" xfId="6820"/>
    <cellStyle name="20% - Акцент1 23" xfId="6821"/>
    <cellStyle name="20% - Акцент1 24" xfId="6822"/>
    <cellStyle name="20% - Акцент1 25" xfId="6823"/>
    <cellStyle name="20% - Акцент1 26" xfId="6824"/>
    <cellStyle name="20% - Акцент1 27" xfId="6825"/>
    <cellStyle name="20% - Акцент1 28" xfId="6826"/>
    <cellStyle name="20% - Акцент1 29" xfId="6827"/>
    <cellStyle name="20% - Акцент1 3" xfId="414"/>
    <cellStyle name="20% - Акцент1 3 2" xfId="415"/>
    <cellStyle name="20% - Акцент1 3 3" xfId="416"/>
    <cellStyle name="20% - Акцент1 30" xfId="6828"/>
    <cellStyle name="20% - Акцент1 31" xfId="6829"/>
    <cellStyle name="20% - Акцент1 32" xfId="6830"/>
    <cellStyle name="20% - Акцент1 33" xfId="6831"/>
    <cellStyle name="20% - Акцент1 34" xfId="6832"/>
    <cellStyle name="20% - Акцент1 35" xfId="6833"/>
    <cellStyle name="20% - Акцент1 36" xfId="6834"/>
    <cellStyle name="20% - Акцент1 37" xfId="6835"/>
    <cellStyle name="20% - Акцент1 38" xfId="6836"/>
    <cellStyle name="20% - Акцент1 39" xfId="6837"/>
    <cellStyle name="20% - Акцент1 4" xfId="417"/>
    <cellStyle name="20% - Акцент1 4 2" xfId="418"/>
    <cellStyle name="20% - Акцент1 4 3" xfId="419"/>
    <cellStyle name="20% - Акцент1 40" xfId="6838"/>
    <cellStyle name="20% - Акцент1 41" xfId="6839"/>
    <cellStyle name="20% - Акцент1 42" xfId="6840"/>
    <cellStyle name="20% - Акцент1 43" xfId="6841"/>
    <cellStyle name="20% - Акцент1 44" xfId="6842"/>
    <cellStyle name="20% - Акцент1 45" xfId="6843"/>
    <cellStyle name="20% - Акцент1 46" xfId="6844"/>
    <cellStyle name="20% - Акцент1 47" xfId="6845"/>
    <cellStyle name="20% - Акцент1 48" xfId="6846"/>
    <cellStyle name="20% - Акцент1 49" xfId="6847"/>
    <cellStyle name="20% - Акцент1 5" xfId="420"/>
    <cellStyle name="20% - Акцент1 50" xfId="6848"/>
    <cellStyle name="20% - Акцент1 51" xfId="6849"/>
    <cellStyle name="20% - Акцент1 52" xfId="6850"/>
    <cellStyle name="20% - Акцент1 53" xfId="6851"/>
    <cellStyle name="20% - Акцент1 54" xfId="6852"/>
    <cellStyle name="20% - Акцент1 55" xfId="6853"/>
    <cellStyle name="20% - Акцент1 56" xfId="6854"/>
    <cellStyle name="20% - Акцент1 57" xfId="6855"/>
    <cellStyle name="20% - Акцент1 58" xfId="6856"/>
    <cellStyle name="20% - Акцент1 59" xfId="6857"/>
    <cellStyle name="20% - Акцент1 6" xfId="421"/>
    <cellStyle name="20% - Акцент1 60" xfId="6858"/>
    <cellStyle name="20% - Акцент1 61" xfId="6859"/>
    <cellStyle name="20% - Акцент1 62" xfId="6860"/>
    <cellStyle name="20% - Акцент1 63" xfId="6861"/>
    <cellStyle name="20% - Акцент1 64" xfId="6862"/>
    <cellStyle name="20% - Акцент1 65" xfId="6863"/>
    <cellStyle name="20% - Акцент1 66" xfId="6864"/>
    <cellStyle name="20% - Акцент1 67" xfId="6865"/>
    <cellStyle name="20% - Акцент1 68" xfId="6866"/>
    <cellStyle name="20% - Акцент1 69" xfId="6867"/>
    <cellStyle name="20% - Акцент1 7" xfId="422"/>
    <cellStyle name="20% - Акцент1 70" xfId="6868"/>
    <cellStyle name="20% - Акцент1 71" xfId="6869"/>
    <cellStyle name="20% - Акцент1 72" xfId="6870"/>
    <cellStyle name="20% - Акцент1 73" xfId="6871"/>
    <cellStyle name="20% - Акцент1 74" xfId="6872"/>
    <cellStyle name="20% - Акцент1 75" xfId="6873"/>
    <cellStyle name="20% - Акцент1 76" xfId="6874"/>
    <cellStyle name="20% - Акцент1 77" xfId="6875"/>
    <cellStyle name="20% - Акцент1 78" xfId="6876"/>
    <cellStyle name="20% - Акцент1 79" xfId="6877"/>
    <cellStyle name="20% - Акцент1 8" xfId="423"/>
    <cellStyle name="20% - Акцент1 80" xfId="6878"/>
    <cellStyle name="20% - Акцент1 81" xfId="6879"/>
    <cellStyle name="20% - Акцент1 82" xfId="6880"/>
    <cellStyle name="20% - Акцент1 83" xfId="6881"/>
    <cellStyle name="20% - Акцент1 84" xfId="6882"/>
    <cellStyle name="20% - Акцент1 85" xfId="6883"/>
    <cellStyle name="20% - Акцент1 86" xfId="6884"/>
    <cellStyle name="20% - Акцент1 87" xfId="6885"/>
    <cellStyle name="20% - Акцент1 88" xfId="6886"/>
    <cellStyle name="20% - Акцент1 89" xfId="6887"/>
    <cellStyle name="20% - Акцент1 9" xfId="424"/>
    <cellStyle name="20% - Акцент1 90" xfId="6888"/>
    <cellStyle name="20% - Акцент1 91" xfId="6889"/>
    <cellStyle name="20% - Акцент1 92" xfId="6890"/>
    <cellStyle name="20% - Акцент1 93" xfId="6891"/>
    <cellStyle name="20% - Акцент1 94" xfId="6892"/>
    <cellStyle name="20% - Акцент1 95" xfId="6893"/>
    <cellStyle name="20% - Акцент1 96" xfId="6894"/>
    <cellStyle name="20% - Акцент1 97" xfId="6895"/>
    <cellStyle name="20% - Акцент1 98" xfId="6896"/>
    <cellStyle name="20% - Акцент1 99" xfId="6897"/>
    <cellStyle name="20% — акцент2" xfId="2" builtinId="34" customBuiltin="1"/>
    <cellStyle name="20% - Акцент2 10" xfId="6898"/>
    <cellStyle name="20% - Акцент2 100" xfId="6899"/>
    <cellStyle name="20% - Акцент2 101" xfId="6900"/>
    <cellStyle name="20% - Акцент2 102" xfId="6901"/>
    <cellStyle name="20% - Акцент2 103" xfId="6902"/>
    <cellStyle name="20% - Акцент2 104" xfId="6903"/>
    <cellStyle name="20% - Акцент2 105" xfId="6904"/>
    <cellStyle name="20% - Акцент2 106" xfId="6905"/>
    <cellStyle name="20% - Акцент2 107" xfId="6906"/>
    <cellStyle name="20% - Акцент2 108" xfId="6907"/>
    <cellStyle name="20% - Акцент2 109" xfId="6908"/>
    <cellStyle name="20% - Акцент2 11" xfId="6909"/>
    <cellStyle name="20% - Акцент2 110" xfId="6910"/>
    <cellStyle name="20% - Акцент2 111" xfId="6911"/>
    <cellStyle name="20% - Акцент2 112" xfId="6912"/>
    <cellStyle name="20% - Акцент2 113" xfId="6913"/>
    <cellStyle name="20% - Акцент2 114" xfId="6914"/>
    <cellStyle name="20% - Акцент2 115" xfId="6915"/>
    <cellStyle name="20% - Акцент2 116" xfId="6916"/>
    <cellStyle name="20% - Акцент2 117" xfId="6917"/>
    <cellStyle name="20% - Акцент2 118" xfId="6918"/>
    <cellStyle name="20% - Акцент2 119" xfId="6919"/>
    <cellStyle name="20% - Акцент2 12" xfId="6920"/>
    <cellStyle name="20% - Акцент2 120" xfId="6921"/>
    <cellStyle name="20% - Акцент2 121" xfId="6922"/>
    <cellStyle name="20% - Акцент2 122" xfId="6923"/>
    <cellStyle name="20% - Акцент2 123" xfId="6924"/>
    <cellStyle name="20% - Акцент2 124" xfId="6925"/>
    <cellStyle name="20% - Акцент2 125" xfId="6926"/>
    <cellStyle name="20% - Акцент2 126" xfId="6927"/>
    <cellStyle name="20% - Акцент2 127" xfId="6928"/>
    <cellStyle name="20% - Акцент2 128" xfId="6929"/>
    <cellStyle name="20% - Акцент2 129" xfId="6930"/>
    <cellStyle name="20% - Акцент2 13" xfId="6931"/>
    <cellStyle name="20% - Акцент2 130" xfId="6932"/>
    <cellStyle name="20% - Акцент2 131" xfId="6933"/>
    <cellStyle name="20% - Акцент2 132" xfId="6934"/>
    <cellStyle name="20% - Акцент2 133" xfId="6935"/>
    <cellStyle name="20% - Акцент2 134" xfId="6936"/>
    <cellStyle name="20% - Акцент2 135" xfId="6937"/>
    <cellStyle name="20% - Акцент2 136" xfId="6938"/>
    <cellStyle name="20% - Акцент2 137" xfId="6939"/>
    <cellStyle name="20% - Акцент2 138" xfId="6940"/>
    <cellStyle name="20% - Акцент2 139" xfId="6941"/>
    <cellStyle name="20% - Акцент2 14" xfId="6942"/>
    <cellStyle name="20% - Акцент2 140" xfId="6943"/>
    <cellStyle name="20% - Акцент2 141" xfId="6944"/>
    <cellStyle name="20% - Акцент2 142" xfId="6945"/>
    <cellStyle name="20% - Акцент2 143" xfId="6946"/>
    <cellStyle name="20% - Акцент2 144" xfId="6947"/>
    <cellStyle name="20% - Акцент2 145" xfId="6948"/>
    <cellStyle name="20% - Акцент2 146" xfId="6949"/>
    <cellStyle name="20% - Акцент2 147" xfId="6950"/>
    <cellStyle name="20% - Акцент2 148" xfId="6951"/>
    <cellStyle name="20% - Акцент2 149" xfId="6952"/>
    <cellStyle name="20% - Акцент2 15" xfId="6953"/>
    <cellStyle name="20% - Акцент2 150" xfId="6954"/>
    <cellStyle name="20% - Акцент2 151" xfId="6955"/>
    <cellStyle name="20% - Акцент2 152" xfId="6956"/>
    <cellStyle name="20% - Акцент2 153" xfId="6957"/>
    <cellStyle name="20% - Акцент2 154" xfId="6958"/>
    <cellStyle name="20% - Акцент2 155" xfId="6959"/>
    <cellStyle name="20% - Акцент2 156" xfId="6960"/>
    <cellStyle name="20% - Акцент2 157" xfId="6961"/>
    <cellStyle name="20% - Акцент2 158" xfId="6962"/>
    <cellStyle name="20% - Акцент2 159" xfId="6963"/>
    <cellStyle name="20% - Акцент2 16" xfId="6964"/>
    <cellStyle name="20% - Акцент2 160" xfId="6965"/>
    <cellStyle name="20% - Акцент2 161" xfId="6966"/>
    <cellStyle name="20% - Акцент2 162" xfId="6967"/>
    <cellStyle name="20% - Акцент2 163" xfId="6968"/>
    <cellStyle name="20% - Акцент2 164" xfId="6969"/>
    <cellStyle name="20% - Акцент2 165" xfId="6970"/>
    <cellStyle name="20% - Акцент2 166" xfId="6971"/>
    <cellStyle name="20% - Акцент2 167" xfId="6972"/>
    <cellStyle name="20% - Акцент2 168" xfId="6973"/>
    <cellStyle name="20% - Акцент2 169" xfId="6974"/>
    <cellStyle name="20% - Акцент2 17" xfId="6975"/>
    <cellStyle name="20% - Акцент2 170" xfId="6976"/>
    <cellStyle name="20% - Акцент2 171" xfId="6977"/>
    <cellStyle name="20% - Акцент2 172" xfId="6978"/>
    <cellStyle name="20% - Акцент2 173" xfId="6979"/>
    <cellStyle name="20% - Акцент2 174" xfId="6980"/>
    <cellStyle name="20% - Акцент2 175" xfId="6981"/>
    <cellStyle name="20% - Акцент2 176" xfId="6982"/>
    <cellStyle name="20% - Акцент2 177" xfId="6983"/>
    <cellStyle name="20% - Акцент2 178" xfId="6984"/>
    <cellStyle name="20% - Акцент2 179" xfId="6985"/>
    <cellStyle name="20% - Акцент2 18" xfId="6986"/>
    <cellStyle name="20% - Акцент2 180" xfId="6987"/>
    <cellStyle name="20% - Акцент2 181" xfId="6988"/>
    <cellStyle name="20% - Акцент2 182" xfId="6989"/>
    <cellStyle name="20% - Акцент2 183" xfId="6990"/>
    <cellStyle name="20% - Акцент2 184" xfId="6991"/>
    <cellStyle name="20% - Акцент2 185" xfId="6992"/>
    <cellStyle name="20% - Акцент2 186" xfId="6993"/>
    <cellStyle name="20% - Акцент2 187" xfId="6994"/>
    <cellStyle name="20% - Акцент2 188" xfId="6995"/>
    <cellStyle name="20% - Акцент2 189" xfId="6996"/>
    <cellStyle name="20% - Акцент2 19" xfId="6997"/>
    <cellStyle name="20% - Акцент2 190" xfId="6998"/>
    <cellStyle name="20% - Акцент2 191" xfId="6999"/>
    <cellStyle name="20% - Акцент2 192" xfId="7000"/>
    <cellStyle name="20% - Акцент2 193" xfId="7001"/>
    <cellStyle name="20% - Акцент2 194" xfId="7002"/>
    <cellStyle name="20% - Акцент2 195" xfId="7003"/>
    <cellStyle name="20% - Акцент2 196" xfId="7004"/>
    <cellStyle name="20% - Акцент2 197" xfId="7005"/>
    <cellStyle name="20% - Акцент2 198" xfId="7006"/>
    <cellStyle name="20% - Акцент2 199" xfId="7007"/>
    <cellStyle name="20% - Акцент2 2" xfId="61"/>
    <cellStyle name="20% - Акцент2 2 2" xfId="425"/>
    <cellStyle name="20% - Акцент2 2 2 2" xfId="426"/>
    <cellStyle name="20% - Акцент2 2 2 3" xfId="427"/>
    <cellStyle name="20% - Акцент2 2 2 4" xfId="428"/>
    <cellStyle name="20% - Акцент2 2 3" xfId="429"/>
    <cellStyle name="20% - Акцент2 2 3 2" xfId="430"/>
    <cellStyle name="20% - Акцент2 2 4" xfId="431"/>
    <cellStyle name="20% - Акцент2 2 5" xfId="432"/>
    <cellStyle name="20% - Акцент2 20" xfId="7008"/>
    <cellStyle name="20% - Акцент2 200" xfId="7009"/>
    <cellStyle name="20% - Акцент2 21" xfId="7010"/>
    <cellStyle name="20% - Акцент2 22" xfId="7011"/>
    <cellStyle name="20% - Акцент2 23" xfId="7012"/>
    <cellStyle name="20% - Акцент2 24" xfId="7013"/>
    <cellStyle name="20% - Акцент2 25" xfId="7014"/>
    <cellStyle name="20% - Акцент2 26" xfId="7015"/>
    <cellStyle name="20% - Акцент2 27" xfId="7016"/>
    <cellStyle name="20% - Акцент2 28" xfId="7017"/>
    <cellStyle name="20% - Акцент2 29" xfId="7018"/>
    <cellStyle name="20% - Акцент2 3" xfId="433"/>
    <cellStyle name="20% - Акцент2 3 2" xfId="434"/>
    <cellStyle name="20% - Акцент2 3 3" xfId="435"/>
    <cellStyle name="20% - Акцент2 30" xfId="7019"/>
    <cellStyle name="20% - Акцент2 31" xfId="7020"/>
    <cellStyle name="20% - Акцент2 32" xfId="7021"/>
    <cellStyle name="20% - Акцент2 33" xfId="7022"/>
    <cellStyle name="20% - Акцент2 34" xfId="7023"/>
    <cellStyle name="20% - Акцент2 35" xfId="7024"/>
    <cellStyle name="20% - Акцент2 36" xfId="7025"/>
    <cellStyle name="20% - Акцент2 37" xfId="7026"/>
    <cellStyle name="20% - Акцент2 38" xfId="7027"/>
    <cellStyle name="20% - Акцент2 39" xfId="7028"/>
    <cellStyle name="20% - Акцент2 4" xfId="436"/>
    <cellStyle name="20% - Акцент2 4 2" xfId="437"/>
    <cellStyle name="20% - Акцент2 4 3" xfId="438"/>
    <cellStyle name="20% - Акцент2 40" xfId="7029"/>
    <cellStyle name="20% - Акцент2 41" xfId="7030"/>
    <cellStyle name="20% - Акцент2 42" xfId="7031"/>
    <cellStyle name="20% - Акцент2 43" xfId="7032"/>
    <cellStyle name="20% - Акцент2 44" xfId="7033"/>
    <cellStyle name="20% - Акцент2 45" xfId="7034"/>
    <cellStyle name="20% - Акцент2 46" xfId="7035"/>
    <cellStyle name="20% - Акцент2 47" xfId="7036"/>
    <cellStyle name="20% - Акцент2 48" xfId="7037"/>
    <cellStyle name="20% - Акцент2 49" xfId="7038"/>
    <cellStyle name="20% - Акцент2 5" xfId="439"/>
    <cellStyle name="20% - Акцент2 50" xfId="7039"/>
    <cellStyle name="20% - Акцент2 51" xfId="7040"/>
    <cellStyle name="20% - Акцент2 52" xfId="7041"/>
    <cellStyle name="20% - Акцент2 53" xfId="7042"/>
    <cellStyle name="20% - Акцент2 54" xfId="7043"/>
    <cellStyle name="20% - Акцент2 55" xfId="7044"/>
    <cellStyle name="20% - Акцент2 56" xfId="7045"/>
    <cellStyle name="20% - Акцент2 57" xfId="7046"/>
    <cellStyle name="20% - Акцент2 58" xfId="7047"/>
    <cellStyle name="20% - Акцент2 59" xfId="7048"/>
    <cellStyle name="20% - Акцент2 6" xfId="440"/>
    <cellStyle name="20% - Акцент2 60" xfId="7049"/>
    <cellStyle name="20% - Акцент2 61" xfId="7050"/>
    <cellStyle name="20% - Акцент2 62" xfId="7051"/>
    <cellStyle name="20% - Акцент2 63" xfId="7052"/>
    <cellStyle name="20% - Акцент2 64" xfId="7053"/>
    <cellStyle name="20% - Акцент2 65" xfId="7054"/>
    <cellStyle name="20% - Акцент2 66" xfId="7055"/>
    <cellStyle name="20% - Акцент2 67" xfId="7056"/>
    <cellStyle name="20% - Акцент2 68" xfId="7057"/>
    <cellStyle name="20% - Акцент2 69" xfId="7058"/>
    <cellStyle name="20% - Акцент2 7" xfId="441"/>
    <cellStyle name="20% - Акцент2 70" xfId="7059"/>
    <cellStyle name="20% - Акцент2 71" xfId="7060"/>
    <cellStyle name="20% - Акцент2 72" xfId="7061"/>
    <cellStyle name="20% - Акцент2 73" xfId="7062"/>
    <cellStyle name="20% - Акцент2 74" xfId="7063"/>
    <cellStyle name="20% - Акцент2 75" xfId="7064"/>
    <cellStyle name="20% - Акцент2 76" xfId="7065"/>
    <cellStyle name="20% - Акцент2 77" xfId="7066"/>
    <cellStyle name="20% - Акцент2 78" xfId="7067"/>
    <cellStyle name="20% - Акцент2 79" xfId="7068"/>
    <cellStyle name="20% - Акцент2 8" xfId="442"/>
    <cellStyle name="20% - Акцент2 80" xfId="7069"/>
    <cellStyle name="20% - Акцент2 81" xfId="7070"/>
    <cellStyle name="20% - Акцент2 82" xfId="7071"/>
    <cellStyle name="20% - Акцент2 83" xfId="7072"/>
    <cellStyle name="20% - Акцент2 84" xfId="7073"/>
    <cellStyle name="20% - Акцент2 85" xfId="7074"/>
    <cellStyle name="20% - Акцент2 86" xfId="7075"/>
    <cellStyle name="20% - Акцент2 87" xfId="7076"/>
    <cellStyle name="20% - Акцент2 88" xfId="7077"/>
    <cellStyle name="20% - Акцент2 89" xfId="7078"/>
    <cellStyle name="20% - Акцент2 9" xfId="443"/>
    <cellStyle name="20% - Акцент2 90" xfId="7079"/>
    <cellStyle name="20% - Акцент2 91" xfId="7080"/>
    <cellStyle name="20% - Акцент2 92" xfId="7081"/>
    <cellStyle name="20% - Акцент2 93" xfId="7082"/>
    <cellStyle name="20% - Акцент2 94" xfId="7083"/>
    <cellStyle name="20% - Акцент2 95" xfId="7084"/>
    <cellStyle name="20% - Акцент2 96" xfId="7085"/>
    <cellStyle name="20% - Акцент2 97" xfId="7086"/>
    <cellStyle name="20% - Акцент2 98" xfId="7087"/>
    <cellStyle name="20% - Акцент2 99" xfId="7088"/>
    <cellStyle name="20% — акцент3" xfId="3" builtinId="38" customBuiltin="1"/>
    <cellStyle name="20% - Акцент3 10" xfId="7089"/>
    <cellStyle name="20% - Акцент3 100" xfId="7090"/>
    <cellStyle name="20% - Акцент3 101" xfId="7091"/>
    <cellStyle name="20% - Акцент3 102" xfId="7092"/>
    <cellStyle name="20% - Акцент3 103" xfId="7093"/>
    <cellStyle name="20% - Акцент3 104" xfId="7094"/>
    <cellStyle name="20% - Акцент3 105" xfId="7095"/>
    <cellStyle name="20% - Акцент3 106" xfId="7096"/>
    <cellStyle name="20% - Акцент3 107" xfId="7097"/>
    <cellStyle name="20% - Акцент3 108" xfId="7098"/>
    <cellStyle name="20% - Акцент3 109" xfId="7099"/>
    <cellStyle name="20% - Акцент3 11" xfId="7100"/>
    <cellStyle name="20% - Акцент3 110" xfId="7101"/>
    <cellStyle name="20% - Акцент3 111" xfId="7102"/>
    <cellStyle name="20% - Акцент3 112" xfId="7103"/>
    <cellStyle name="20% - Акцент3 113" xfId="7104"/>
    <cellStyle name="20% - Акцент3 114" xfId="7105"/>
    <cellStyle name="20% - Акцент3 115" xfId="7106"/>
    <cellStyle name="20% - Акцент3 116" xfId="7107"/>
    <cellStyle name="20% - Акцент3 117" xfId="7108"/>
    <cellStyle name="20% - Акцент3 118" xfId="7109"/>
    <cellStyle name="20% - Акцент3 119" xfId="7110"/>
    <cellStyle name="20% - Акцент3 12" xfId="7111"/>
    <cellStyle name="20% - Акцент3 120" xfId="7112"/>
    <cellStyle name="20% - Акцент3 121" xfId="7113"/>
    <cellStyle name="20% - Акцент3 122" xfId="7114"/>
    <cellStyle name="20% - Акцент3 123" xfId="7115"/>
    <cellStyle name="20% - Акцент3 124" xfId="7116"/>
    <cellStyle name="20% - Акцент3 125" xfId="7117"/>
    <cellStyle name="20% - Акцент3 126" xfId="7118"/>
    <cellStyle name="20% - Акцент3 127" xfId="7119"/>
    <cellStyle name="20% - Акцент3 128" xfId="7120"/>
    <cellStyle name="20% - Акцент3 129" xfId="7121"/>
    <cellStyle name="20% - Акцент3 13" xfId="7122"/>
    <cellStyle name="20% - Акцент3 130" xfId="7123"/>
    <cellStyle name="20% - Акцент3 131" xfId="7124"/>
    <cellStyle name="20% - Акцент3 132" xfId="7125"/>
    <cellStyle name="20% - Акцент3 133" xfId="7126"/>
    <cellStyle name="20% - Акцент3 134" xfId="7127"/>
    <cellStyle name="20% - Акцент3 135" xfId="7128"/>
    <cellStyle name="20% - Акцент3 136" xfId="7129"/>
    <cellStyle name="20% - Акцент3 137" xfId="7130"/>
    <cellStyle name="20% - Акцент3 138" xfId="7131"/>
    <cellStyle name="20% - Акцент3 139" xfId="7132"/>
    <cellStyle name="20% - Акцент3 14" xfId="7133"/>
    <cellStyle name="20% - Акцент3 140" xfId="7134"/>
    <cellStyle name="20% - Акцент3 141" xfId="7135"/>
    <cellStyle name="20% - Акцент3 142" xfId="7136"/>
    <cellStyle name="20% - Акцент3 143" xfId="7137"/>
    <cellStyle name="20% - Акцент3 144" xfId="7138"/>
    <cellStyle name="20% - Акцент3 145" xfId="7139"/>
    <cellStyle name="20% - Акцент3 146" xfId="7140"/>
    <cellStyle name="20% - Акцент3 147" xfId="7141"/>
    <cellStyle name="20% - Акцент3 148" xfId="7142"/>
    <cellStyle name="20% - Акцент3 149" xfId="7143"/>
    <cellStyle name="20% - Акцент3 15" xfId="7144"/>
    <cellStyle name="20% - Акцент3 150" xfId="7145"/>
    <cellStyle name="20% - Акцент3 151" xfId="7146"/>
    <cellStyle name="20% - Акцент3 152" xfId="7147"/>
    <cellStyle name="20% - Акцент3 153" xfId="7148"/>
    <cellStyle name="20% - Акцент3 154" xfId="7149"/>
    <cellStyle name="20% - Акцент3 155" xfId="7150"/>
    <cellStyle name="20% - Акцент3 156" xfId="7151"/>
    <cellStyle name="20% - Акцент3 157" xfId="7152"/>
    <cellStyle name="20% - Акцент3 158" xfId="7153"/>
    <cellStyle name="20% - Акцент3 159" xfId="7154"/>
    <cellStyle name="20% - Акцент3 16" xfId="7155"/>
    <cellStyle name="20% - Акцент3 160" xfId="7156"/>
    <cellStyle name="20% - Акцент3 161" xfId="7157"/>
    <cellStyle name="20% - Акцент3 162" xfId="7158"/>
    <cellStyle name="20% - Акцент3 163" xfId="7159"/>
    <cellStyle name="20% - Акцент3 164" xfId="7160"/>
    <cellStyle name="20% - Акцент3 165" xfId="7161"/>
    <cellStyle name="20% - Акцент3 166" xfId="7162"/>
    <cellStyle name="20% - Акцент3 167" xfId="7163"/>
    <cellStyle name="20% - Акцент3 168" xfId="7164"/>
    <cellStyle name="20% - Акцент3 169" xfId="7165"/>
    <cellStyle name="20% - Акцент3 17" xfId="7166"/>
    <cellStyle name="20% - Акцент3 170" xfId="7167"/>
    <cellStyle name="20% - Акцент3 171" xfId="7168"/>
    <cellStyle name="20% - Акцент3 172" xfId="7169"/>
    <cellStyle name="20% - Акцент3 173" xfId="7170"/>
    <cellStyle name="20% - Акцент3 174" xfId="7171"/>
    <cellStyle name="20% - Акцент3 175" xfId="7172"/>
    <cellStyle name="20% - Акцент3 176" xfId="7173"/>
    <cellStyle name="20% - Акцент3 177" xfId="7174"/>
    <cellStyle name="20% - Акцент3 178" xfId="7175"/>
    <cellStyle name="20% - Акцент3 179" xfId="7176"/>
    <cellStyle name="20% - Акцент3 18" xfId="7177"/>
    <cellStyle name="20% - Акцент3 180" xfId="7178"/>
    <cellStyle name="20% - Акцент3 181" xfId="7179"/>
    <cellStyle name="20% - Акцент3 182" xfId="7180"/>
    <cellStyle name="20% - Акцент3 183" xfId="7181"/>
    <cellStyle name="20% - Акцент3 184" xfId="7182"/>
    <cellStyle name="20% - Акцент3 185" xfId="7183"/>
    <cellStyle name="20% - Акцент3 186" xfId="7184"/>
    <cellStyle name="20% - Акцент3 187" xfId="7185"/>
    <cellStyle name="20% - Акцент3 188" xfId="7186"/>
    <cellStyle name="20% - Акцент3 189" xfId="7187"/>
    <cellStyle name="20% - Акцент3 19" xfId="7188"/>
    <cellStyle name="20% - Акцент3 190" xfId="7189"/>
    <cellStyle name="20% - Акцент3 191" xfId="7190"/>
    <cellStyle name="20% - Акцент3 192" xfId="7191"/>
    <cellStyle name="20% - Акцент3 193" xfId="7192"/>
    <cellStyle name="20% - Акцент3 194" xfId="7193"/>
    <cellStyle name="20% - Акцент3 195" xfId="7194"/>
    <cellStyle name="20% - Акцент3 196" xfId="7195"/>
    <cellStyle name="20% - Акцент3 197" xfId="7196"/>
    <cellStyle name="20% - Акцент3 198" xfId="7197"/>
    <cellStyle name="20% - Акцент3 199" xfId="7198"/>
    <cellStyle name="20% - Акцент3 2" xfId="62"/>
    <cellStyle name="20% - Акцент3 2 2" xfId="444"/>
    <cellStyle name="20% - Акцент3 2 2 2" xfId="445"/>
    <cellStyle name="20% - Акцент3 2 2 3" xfId="446"/>
    <cellStyle name="20% - Акцент3 2 2 4" xfId="447"/>
    <cellStyle name="20% - Акцент3 2 3" xfId="448"/>
    <cellStyle name="20% - Акцент3 2 3 2" xfId="449"/>
    <cellStyle name="20% - Акцент3 2 4" xfId="450"/>
    <cellStyle name="20% - Акцент3 2 5" xfId="451"/>
    <cellStyle name="20% - Акцент3 20" xfId="7199"/>
    <cellStyle name="20% - Акцент3 200" xfId="7200"/>
    <cellStyle name="20% - Акцент3 21" xfId="7201"/>
    <cellStyle name="20% - Акцент3 22" xfId="7202"/>
    <cellStyle name="20% - Акцент3 23" xfId="7203"/>
    <cellStyle name="20% - Акцент3 24" xfId="7204"/>
    <cellStyle name="20% - Акцент3 25" xfId="7205"/>
    <cellStyle name="20% - Акцент3 26" xfId="7206"/>
    <cellStyle name="20% - Акцент3 27" xfId="7207"/>
    <cellStyle name="20% - Акцент3 28" xfId="7208"/>
    <cellStyle name="20% - Акцент3 29" xfId="7209"/>
    <cellStyle name="20% - Акцент3 3" xfId="452"/>
    <cellStyle name="20% - Акцент3 3 2" xfId="453"/>
    <cellStyle name="20% - Акцент3 3 3" xfId="454"/>
    <cellStyle name="20% - Акцент3 30" xfId="7210"/>
    <cellStyle name="20% - Акцент3 31" xfId="7211"/>
    <cellStyle name="20% - Акцент3 32" xfId="7212"/>
    <cellStyle name="20% - Акцент3 33" xfId="7213"/>
    <cellStyle name="20% - Акцент3 34" xfId="7214"/>
    <cellStyle name="20% - Акцент3 35" xfId="7215"/>
    <cellStyle name="20% - Акцент3 36" xfId="7216"/>
    <cellStyle name="20% - Акцент3 37" xfId="7217"/>
    <cellStyle name="20% - Акцент3 38" xfId="7218"/>
    <cellStyle name="20% - Акцент3 39" xfId="7219"/>
    <cellStyle name="20% - Акцент3 4" xfId="455"/>
    <cellStyle name="20% - Акцент3 4 2" xfId="456"/>
    <cellStyle name="20% - Акцент3 4 3" xfId="457"/>
    <cellStyle name="20% - Акцент3 40" xfId="7220"/>
    <cellStyle name="20% - Акцент3 41" xfId="7221"/>
    <cellStyle name="20% - Акцент3 42" xfId="7222"/>
    <cellStyle name="20% - Акцент3 43" xfId="7223"/>
    <cellStyle name="20% - Акцент3 44" xfId="7224"/>
    <cellStyle name="20% - Акцент3 45" xfId="7225"/>
    <cellStyle name="20% - Акцент3 46" xfId="7226"/>
    <cellStyle name="20% - Акцент3 47" xfId="7227"/>
    <cellStyle name="20% - Акцент3 48" xfId="7228"/>
    <cellStyle name="20% - Акцент3 49" xfId="7229"/>
    <cellStyle name="20% - Акцент3 5" xfId="458"/>
    <cellStyle name="20% - Акцент3 50" xfId="7230"/>
    <cellStyle name="20% - Акцент3 51" xfId="7231"/>
    <cellStyle name="20% - Акцент3 52" xfId="7232"/>
    <cellStyle name="20% - Акцент3 53" xfId="7233"/>
    <cellStyle name="20% - Акцент3 54" xfId="7234"/>
    <cellStyle name="20% - Акцент3 55" xfId="7235"/>
    <cellStyle name="20% - Акцент3 56" xfId="7236"/>
    <cellStyle name="20% - Акцент3 57" xfId="7237"/>
    <cellStyle name="20% - Акцент3 58" xfId="7238"/>
    <cellStyle name="20% - Акцент3 59" xfId="7239"/>
    <cellStyle name="20% - Акцент3 6" xfId="459"/>
    <cellStyle name="20% - Акцент3 60" xfId="7240"/>
    <cellStyle name="20% - Акцент3 61" xfId="7241"/>
    <cellStyle name="20% - Акцент3 62" xfId="7242"/>
    <cellStyle name="20% - Акцент3 63" xfId="7243"/>
    <cellStyle name="20% - Акцент3 64" xfId="7244"/>
    <cellStyle name="20% - Акцент3 65" xfId="7245"/>
    <cellStyle name="20% - Акцент3 66" xfId="7246"/>
    <cellStyle name="20% - Акцент3 67" xfId="7247"/>
    <cellStyle name="20% - Акцент3 68" xfId="7248"/>
    <cellStyle name="20% - Акцент3 69" xfId="7249"/>
    <cellStyle name="20% - Акцент3 7" xfId="460"/>
    <cellStyle name="20% - Акцент3 70" xfId="7250"/>
    <cellStyle name="20% - Акцент3 71" xfId="7251"/>
    <cellStyle name="20% - Акцент3 72" xfId="7252"/>
    <cellStyle name="20% - Акцент3 73" xfId="7253"/>
    <cellStyle name="20% - Акцент3 74" xfId="7254"/>
    <cellStyle name="20% - Акцент3 75" xfId="7255"/>
    <cellStyle name="20% - Акцент3 76" xfId="7256"/>
    <cellStyle name="20% - Акцент3 77" xfId="7257"/>
    <cellStyle name="20% - Акцент3 78" xfId="7258"/>
    <cellStyle name="20% - Акцент3 79" xfId="7259"/>
    <cellStyle name="20% - Акцент3 8" xfId="461"/>
    <cellStyle name="20% - Акцент3 80" xfId="7260"/>
    <cellStyle name="20% - Акцент3 81" xfId="7261"/>
    <cellStyle name="20% - Акцент3 82" xfId="7262"/>
    <cellStyle name="20% - Акцент3 83" xfId="7263"/>
    <cellStyle name="20% - Акцент3 84" xfId="7264"/>
    <cellStyle name="20% - Акцент3 85" xfId="7265"/>
    <cellStyle name="20% - Акцент3 86" xfId="7266"/>
    <cellStyle name="20% - Акцент3 87" xfId="7267"/>
    <cellStyle name="20% - Акцент3 88" xfId="7268"/>
    <cellStyle name="20% - Акцент3 89" xfId="7269"/>
    <cellStyle name="20% - Акцент3 9" xfId="462"/>
    <cellStyle name="20% - Акцент3 90" xfId="7270"/>
    <cellStyle name="20% - Акцент3 91" xfId="7271"/>
    <cellStyle name="20% - Акцент3 92" xfId="7272"/>
    <cellStyle name="20% - Акцент3 93" xfId="7273"/>
    <cellStyle name="20% - Акцент3 94" xfId="7274"/>
    <cellStyle name="20% - Акцент3 95" xfId="7275"/>
    <cellStyle name="20% - Акцент3 96" xfId="7276"/>
    <cellStyle name="20% - Акцент3 97" xfId="7277"/>
    <cellStyle name="20% - Акцент3 98" xfId="7278"/>
    <cellStyle name="20% - Акцент3 99" xfId="7279"/>
    <cellStyle name="20% — акцент4" xfId="4" builtinId="42" customBuiltin="1"/>
    <cellStyle name="20% - Акцент4 10" xfId="7280"/>
    <cellStyle name="20% - Акцент4 100" xfId="7281"/>
    <cellStyle name="20% - Акцент4 101" xfId="7282"/>
    <cellStyle name="20% - Акцент4 102" xfId="7283"/>
    <cellStyle name="20% - Акцент4 103" xfId="7284"/>
    <cellStyle name="20% - Акцент4 104" xfId="7285"/>
    <cellStyle name="20% - Акцент4 105" xfId="7286"/>
    <cellStyle name="20% - Акцент4 106" xfId="7287"/>
    <cellStyle name="20% - Акцент4 107" xfId="7288"/>
    <cellStyle name="20% - Акцент4 108" xfId="7289"/>
    <cellStyle name="20% - Акцент4 109" xfId="7290"/>
    <cellStyle name="20% - Акцент4 11" xfId="7291"/>
    <cellStyle name="20% - Акцент4 110" xfId="7292"/>
    <cellStyle name="20% - Акцент4 111" xfId="7293"/>
    <cellStyle name="20% - Акцент4 112" xfId="7294"/>
    <cellStyle name="20% - Акцент4 113" xfId="7295"/>
    <cellStyle name="20% - Акцент4 114" xfId="7296"/>
    <cellStyle name="20% - Акцент4 115" xfId="7297"/>
    <cellStyle name="20% - Акцент4 116" xfId="7298"/>
    <cellStyle name="20% - Акцент4 117" xfId="7299"/>
    <cellStyle name="20% - Акцент4 118" xfId="7300"/>
    <cellStyle name="20% - Акцент4 119" xfId="7301"/>
    <cellStyle name="20% - Акцент4 12" xfId="7302"/>
    <cellStyle name="20% - Акцент4 120" xfId="7303"/>
    <cellStyle name="20% - Акцент4 121" xfId="7304"/>
    <cellStyle name="20% - Акцент4 122" xfId="7305"/>
    <cellStyle name="20% - Акцент4 123" xfId="7306"/>
    <cellStyle name="20% - Акцент4 124" xfId="7307"/>
    <cellStyle name="20% - Акцент4 125" xfId="7308"/>
    <cellStyle name="20% - Акцент4 126" xfId="7309"/>
    <cellStyle name="20% - Акцент4 127" xfId="7310"/>
    <cellStyle name="20% - Акцент4 128" xfId="7311"/>
    <cellStyle name="20% - Акцент4 129" xfId="7312"/>
    <cellStyle name="20% - Акцент4 13" xfId="7313"/>
    <cellStyle name="20% - Акцент4 130" xfId="7314"/>
    <cellStyle name="20% - Акцент4 131" xfId="7315"/>
    <cellStyle name="20% - Акцент4 132" xfId="7316"/>
    <cellStyle name="20% - Акцент4 133" xfId="7317"/>
    <cellStyle name="20% - Акцент4 134" xfId="7318"/>
    <cellStyle name="20% - Акцент4 135" xfId="7319"/>
    <cellStyle name="20% - Акцент4 136" xfId="7320"/>
    <cellStyle name="20% - Акцент4 137" xfId="7321"/>
    <cellStyle name="20% - Акцент4 138" xfId="7322"/>
    <cellStyle name="20% - Акцент4 139" xfId="7323"/>
    <cellStyle name="20% - Акцент4 14" xfId="7324"/>
    <cellStyle name="20% - Акцент4 140" xfId="7325"/>
    <cellStyle name="20% - Акцент4 141" xfId="7326"/>
    <cellStyle name="20% - Акцент4 142" xfId="7327"/>
    <cellStyle name="20% - Акцент4 143" xfId="7328"/>
    <cellStyle name="20% - Акцент4 144" xfId="7329"/>
    <cellStyle name="20% - Акцент4 145" xfId="7330"/>
    <cellStyle name="20% - Акцент4 146" xfId="7331"/>
    <cellStyle name="20% - Акцент4 147" xfId="7332"/>
    <cellStyle name="20% - Акцент4 148" xfId="7333"/>
    <cellStyle name="20% - Акцент4 149" xfId="7334"/>
    <cellStyle name="20% - Акцент4 15" xfId="7335"/>
    <cellStyle name="20% - Акцент4 150" xfId="7336"/>
    <cellStyle name="20% - Акцент4 151" xfId="7337"/>
    <cellStyle name="20% - Акцент4 152" xfId="7338"/>
    <cellStyle name="20% - Акцент4 153" xfId="7339"/>
    <cellStyle name="20% - Акцент4 154" xfId="7340"/>
    <cellStyle name="20% - Акцент4 155" xfId="7341"/>
    <cellStyle name="20% - Акцент4 156" xfId="7342"/>
    <cellStyle name="20% - Акцент4 157" xfId="7343"/>
    <cellStyle name="20% - Акцент4 158" xfId="7344"/>
    <cellStyle name="20% - Акцент4 159" xfId="7345"/>
    <cellStyle name="20% - Акцент4 16" xfId="7346"/>
    <cellStyle name="20% - Акцент4 160" xfId="7347"/>
    <cellStyle name="20% - Акцент4 161" xfId="7348"/>
    <cellStyle name="20% - Акцент4 162" xfId="7349"/>
    <cellStyle name="20% - Акцент4 163" xfId="7350"/>
    <cellStyle name="20% - Акцент4 164" xfId="7351"/>
    <cellStyle name="20% - Акцент4 165" xfId="7352"/>
    <cellStyle name="20% - Акцент4 166" xfId="7353"/>
    <cellStyle name="20% - Акцент4 167" xfId="7354"/>
    <cellStyle name="20% - Акцент4 168" xfId="7355"/>
    <cellStyle name="20% - Акцент4 169" xfId="7356"/>
    <cellStyle name="20% - Акцент4 17" xfId="7357"/>
    <cellStyle name="20% - Акцент4 170" xfId="7358"/>
    <cellStyle name="20% - Акцент4 171" xfId="7359"/>
    <cellStyle name="20% - Акцент4 172" xfId="7360"/>
    <cellStyle name="20% - Акцент4 173" xfId="7361"/>
    <cellStyle name="20% - Акцент4 174" xfId="7362"/>
    <cellStyle name="20% - Акцент4 175" xfId="7363"/>
    <cellStyle name="20% - Акцент4 176" xfId="7364"/>
    <cellStyle name="20% - Акцент4 177" xfId="7365"/>
    <cellStyle name="20% - Акцент4 178" xfId="7366"/>
    <cellStyle name="20% - Акцент4 179" xfId="7367"/>
    <cellStyle name="20% - Акцент4 18" xfId="7368"/>
    <cellStyle name="20% - Акцент4 180" xfId="7369"/>
    <cellStyle name="20% - Акцент4 181" xfId="7370"/>
    <cellStyle name="20% - Акцент4 182" xfId="7371"/>
    <cellStyle name="20% - Акцент4 183" xfId="7372"/>
    <cellStyle name="20% - Акцент4 184" xfId="7373"/>
    <cellStyle name="20% - Акцент4 185" xfId="7374"/>
    <cellStyle name="20% - Акцент4 186" xfId="7375"/>
    <cellStyle name="20% - Акцент4 187" xfId="7376"/>
    <cellStyle name="20% - Акцент4 188" xfId="7377"/>
    <cellStyle name="20% - Акцент4 189" xfId="7378"/>
    <cellStyle name="20% - Акцент4 19" xfId="7379"/>
    <cellStyle name="20% - Акцент4 190" xfId="7380"/>
    <cellStyle name="20% - Акцент4 191" xfId="7381"/>
    <cellStyle name="20% - Акцент4 192" xfId="7382"/>
    <cellStyle name="20% - Акцент4 193" xfId="7383"/>
    <cellStyle name="20% - Акцент4 194" xfId="7384"/>
    <cellStyle name="20% - Акцент4 195" xfId="7385"/>
    <cellStyle name="20% - Акцент4 196" xfId="7386"/>
    <cellStyle name="20% - Акцент4 197" xfId="7387"/>
    <cellStyle name="20% - Акцент4 198" xfId="7388"/>
    <cellStyle name="20% - Акцент4 199" xfId="7389"/>
    <cellStyle name="20% - Акцент4 2" xfId="63"/>
    <cellStyle name="20% - Акцент4 2 2" xfId="463"/>
    <cellStyle name="20% - Акцент4 2 2 2" xfId="464"/>
    <cellStyle name="20% - Акцент4 2 2 3" xfId="465"/>
    <cellStyle name="20% - Акцент4 2 2 4" xfId="466"/>
    <cellStyle name="20% - Акцент4 2 3" xfId="467"/>
    <cellStyle name="20% - Акцент4 2 3 2" xfId="468"/>
    <cellStyle name="20% - Акцент4 2 4" xfId="469"/>
    <cellStyle name="20% - Акцент4 2 5" xfId="470"/>
    <cellStyle name="20% - Акцент4 20" xfId="7390"/>
    <cellStyle name="20% - Акцент4 200" xfId="7391"/>
    <cellStyle name="20% - Акцент4 21" xfId="7392"/>
    <cellStyle name="20% - Акцент4 22" xfId="7393"/>
    <cellStyle name="20% - Акцент4 23" xfId="7394"/>
    <cellStyle name="20% - Акцент4 24" xfId="7395"/>
    <cellStyle name="20% - Акцент4 25" xfId="7396"/>
    <cellStyle name="20% - Акцент4 26" xfId="7397"/>
    <cellStyle name="20% - Акцент4 27" xfId="7398"/>
    <cellStyle name="20% - Акцент4 28" xfId="7399"/>
    <cellStyle name="20% - Акцент4 29" xfId="7400"/>
    <cellStyle name="20% - Акцент4 3" xfId="471"/>
    <cellStyle name="20% - Акцент4 3 2" xfId="472"/>
    <cellStyle name="20% - Акцент4 3 3" xfId="473"/>
    <cellStyle name="20% - Акцент4 30" xfId="7401"/>
    <cellStyle name="20% - Акцент4 31" xfId="7402"/>
    <cellStyle name="20% - Акцент4 32" xfId="7403"/>
    <cellStyle name="20% - Акцент4 33" xfId="7404"/>
    <cellStyle name="20% - Акцент4 34" xfId="7405"/>
    <cellStyle name="20% - Акцент4 35" xfId="7406"/>
    <cellStyle name="20% - Акцент4 36" xfId="7407"/>
    <cellStyle name="20% - Акцент4 37" xfId="7408"/>
    <cellStyle name="20% - Акцент4 38" xfId="7409"/>
    <cellStyle name="20% - Акцент4 39" xfId="7410"/>
    <cellStyle name="20% - Акцент4 4" xfId="474"/>
    <cellStyle name="20% - Акцент4 4 2" xfId="475"/>
    <cellStyle name="20% - Акцент4 4 3" xfId="476"/>
    <cellStyle name="20% - Акцент4 40" xfId="7411"/>
    <cellStyle name="20% - Акцент4 41" xfId="7412"/>
    <cellStyle name="20% - Акцент4 42" xfId="7413"/>
    <cellStyle name="20% - Акцент4 43" xfId="7414"/>
    <cellStyle name="20% - Акцент4 44" xfId="7415"/>
    <cellStyle name="20% - Акцент4 45" xfId="7416"/>
    <cellStyle name="20% - Акцент4 46" xfId="7417"/>
    <cellStyle name="20% - Акцент4 47" xfId="7418"/>
    <cellStyle name="20% - Акцент4 48" xfId="7419"/>
    <cellStyle name="20% - Акцент4 49" xfId="7420"/>
    <cellStyle name="20% - Акцент4 5" xfId="477"/>
    <cellStyle name="20% - Акцент4 50" xfId="7421"/>
    <cellStyle name="20% - Акцент4 51" xfId="7422"/>
    <cellStyle name="20% - Акцент4 52" xfId="7423"/>
    <cellStyle name="20% - Акцент4 53" xfId="7424"/>
    <cellStyle name="20% - Акцент4 54" xfId="7425"/>
    <cellStyle name="20% - Акцент4 55" xfId="7426"/>
    <cellStyle name="20% - Акцент4 56" xfId="7427"/>
    <cellStyle name="20% - Акцент4 57" xfId="7428"/>
    <cellStyle name="20% - Акцент4 58" xfId="7429"/>
    <cellStyle name="20% - Акцент4 59" xfId="7430"/>
    <cellStyle name="20% - Акцент4 6" xfId="478"/>
    <cellStyle name="20% - Акцент4 60" xfId="7431"/>
    <cellStyle name="20% - Акцент4 61" xfId="7432"/>
    <cellStyle name="20% - Акцент4 62" xfId="7433"/>
    <cellStyle name="20% - Акцент4 63" xfId="7434"/>
    <cellStyle name="20% - Акцент4 64" xfId="7435"/>
    <cellStyle name="20% - Акцент4 65" xfId="7436"/>
    <cellStyle name="20% - Акцент4 66" xfId="7437"/>
    <cellStyle name="20% - Акцент4 67" xfId="7438"/>
    <cellStyle name="20% - Акцент4 68" xfId="7439"/>
    <cellStyle name="20% - Акцент4 69" xfId="7440"/>
    <cellStyle name="20% - Акцент4 7" xfId="479"/>
    <cellStyle name="20% - Акцент4 70" xfId="7441"/>
    <cellStyle name="20% - Акцент4 71" xfId="7442"/>
    <cellStyle name="20% - Акцент4 72" xfId="7443"/>
    <cellStyle name="20% - Акцент4 73" xfId="7444"/>
    <cellStyle name="20% - Акцент4 74" xfId="7445"/>
    <cellStyle name="20% - Акцент4 75" xfId="7446"/>
    <cellStyle name="20% - Акцент4 76" xfId="7447"/>
    <cellStyle name="20% - Акцент4 77" xfId="7448"/>
    <cellStyle name="20% - Акцент4 78" xfId="7449"/>
    <cellStyle name="20% - Акцент4 79" xfId="7450"/>
    <cellStyle name="20% - Акцент4 8" xfId="480"/>
    <cellStyle name="20% - Акцент4 80" xfId="7451"/>
    <cellStyle name="20% - Акцент4 81" xfId="7452"/>
    <cellStyle name="20% - Акцент4 82" xfId="7453"/>
    <cellStyle name="20% - Акцент4 83" xfId="7454"/>
    <cellStyle name="20% - Акцент4 84" xfId="7455"/>
    <cellStyle name="20% - Акцент4 85" xfId="7456"/>
    <cellStyle name="20% - Акцент4 86" xfId="7457"/>
    <cellStyle name="20% - Акцент4 87" xfId="7458"/>
    <cellStyle name="20% - Акцент4 88" xfId="7459"/>
    <cellStyle name="20% - Акцент4 89" xfId="7460"/>
    <cellStyle name="20% - Акцент4 9" xfId="481"/>
    <cellStyle name="20% - Акцент4 90" xfId="7461"/>
    <cellStyle name="20% - Акцент4 91" xfId="7462"/>
    <cellStyle name="20% - Акцент4 92" xfId="7463"/>
    <cellStyle name="20% - Акцент4 93" xfId="7464"/>
    <cellStyle name="20% - Акцент4 94" xfId="7465"/>
    <cellStyle name="20% - Акцент4 95" xfId="7466"/>
    <cellStyle name="20% - Акцент4 96" xfId="7467"/>
    <cellStyle name="20% - Акцент4 97" xfId="7468"/>
    <cellStyle name="20% - Акцент4 98" xfId="7469"/>
    <cellStyle name="20% - Акцент4 99" xfId="7470"/>
    <cellStyle name="20% — акцент5" xfId="5" builtinId="46" customBuiltin="1"/>
    <cellStyle name="20% - Акцент5 10" xfId="7471"/>
    <cellStyle name="20% - Акцент5 100" xfId="7472"/>
    <cellStyle name="20% - Акцент5 101" xfId="7473"/>
    <cellStyle name="20% - Акцент5 102" xfId="7474"/>
    <cellStyle name="20% - Акцент5 103" xfId="7475"/>
    <cellStyle name="20% - Акцент5 104" xfId="7476"/>
    <cellStyle name="20% - Акцент5 105" xfId="7477"/>
    <cellStyle name="20% - Акцент5 106" xfId="7478"/>
    <cellStyle name="20% - Акцент5 107" xfId="7479"/>
    <cellStyle name="20% - Акцент5 108" xfId="7480"/>
    <cellStyle name="20% - Акцент5 109" xfId="7481"/>
    <cellStyle name="20% - Акцент5 11" xfId="7482"/>
    <cellStyle name="20% - Акцент5 110" xfId="7483"/>
    <cellStyle name="20% - Акцент5 111" xfId="7484"/>
    <cellStyle name="20% - Акцент5 112" xfId="7485"/>
    <cellStyle name="20% - Акцент5 113" xfId="7486"/>
    <cellStyle name="20% - Акцент5 114" xfId="7487"/>
    <cellStyle name="20% - Акцент5 115" xfId="7488"/>
    <cellStyle name="20% - Акцент5 116" xfId="7489"/>
    <cellStyle name="20% - Акцент5 117" xfId="7490"/>
    <cellStyle name="20% - Акцент5 118" xfId="7491"/>
    <cellStyle name="20% - Акцент5 119" xfId="7492"/>
    <cellStyle name="20% - Акцент5 12" xfId="7493"/>
    <cellStyle name="20% - Акцент5 120" xfId="7494"/>
    <cellStyle name="20% - Акцент5 121" xfId="7495"/>
    <cellStyle name="20% - Акцент5 122" xfId="7496"/>
    <cellStyle name="20% - Акцент5 123" xfId="7497"/>
    <cellStyle name="20% - Акцент5 124" xfId="7498"/>
    <cellStyle name="20% - Акцент5 125" xfId="7499"/>
    <cellStyle name="20% - Акцент5 126" xfId="7500"/>
    <cellStyle name="20% - Акцент5 127" xfId="7501"/>
    <cellStyle name="20% - Акцент5 128" xfId="7502"/>
    <cellStyle name="20% - Акцент5 129" xfId="7503"/>
    <cellStyle name="20% - Акцент5 13" xfId="7504"/>
    <cellStyle name="20% - Акцент5 130" xfId="7505"/>
    <cellStyle name="20% - Акцент5 131" xfId="7506"/>
    <cellStyle name="20% - Акцент5 132" xfId="7507"/>
    <cellStyle name="20% - Акцент5 133" xfId="7508"/>
    <cellStyle name="20% - Акцент5 134" xfId="7509"/>
    <cellStyle name="20% - Акцент5 135" xfId="7510"/>
    <cellStyle name="20% - Акцент5 136" xfId="7511"/>
    <cellStyle name="20% - Акцент5 137" xfId="7512"/>
    <cellStyle name="20% - Акцент5 138" xfId="7513"/>
    <cellStyle name="20% - Акцент5 139" xfId="7514"/>
    <cellStyle name="20% - Акцент5 14" xfId="7515"/>
    <cellStyle name="20% - Акцент5 140" xfId="7516"/>
    <cellStyle name="20% - Акцент5 141" xfId="7517"/>
    <cellStyle name="20% - Акцент5 142" xfId="7518"/>
    <cellStyle name="20% - Акцент5 143" xfId="7519"/>
    <cellStyle name="20% - Акцент5 144" xfId="7520"/>
    <cellStyle name="20% - Акцент5 145" xfId="7521"/>
    <cellStyle name="20% - Акцент5 146" xfId="7522"/>
    <cellStyle name="20% - Акцент5 147" xfId="7523"/>
    <cellStyle name="20% - Акцент5 148" xfId="7524"/>
    <cellStyle name="20% - Акцент5 149" xfId="7525"/>
    <cellStyle name="20% - Акцент5 15" xfId="7526"/>
    <cellStyle name="20% - Акцент5 150" xfId="7527"/>
    <cellStyle name="20% - Акцент5 151" xfId="7528"/>
    <cellStyle name="20% - Акцент5 152" xfId="7529"/>
    <cellStyle name="20% - Акцент5 153" xfId="7530"/>
    <cellStyle name="20% - Акцент5 154" xfId="7531"/>
    <cellStyle name="20% - Акцент5 155" xfId="7532"/>
    <cellStyle name="20% - Акцент5 156" xfId="7533"/>
    <cellStyle name="20% - Акцент5 157" xfId="7534"/>
    <cellStyle name="20% - Акцент5 158" xfId="7535"/>
    <cellStyle name="20% - Акцент5 159" xfId="7536"/>
    <cellStyle name="20% - Акцент5 16" xfId="7537"/>
    <cellStyle name="20% - Акцент5 160" xfId="7538"/>
    <cellStyle name="20% - Акцент5 161" xfId="7539"/>
    <cellStyle name="20% - Акцент5 162" xfId="7540"/>
    <cellStyle name="20% - Акцент5 163" xfId="7541"/>
    <cellStyle name="20% - Акцент5 164" xfId="7542"/>
    <cellStyle name="20% - Акцент5 165" xfId="7543"/>
    <cellStyle name="20% - Акцент5 166" xfId="7544"/>
    <cellStyle name="20% - Акцент5 167" xfId="7545"/>
    <cellStyle name="20% - Акцент5 168" xfId="7546"/>
    <cellStyle name="20% - Акцент5 169" xfId="7547"/>
    <cellStyle name="20% - Акцент5 17" xfId="7548"/>
    <cellStyle name="20% - Акцент5 170" xfId="7549"/>
    <cellStyle name="20% - Акцент5 171" xfId="7550"/>
    <cellStyle name="20% - Акцент5 172" xfId="7551"/>
    <cellStyle name="20% - Акцент5 173" xfId="7552"/>
    <cellStyle name="20% - Акцент5 174" xfId="7553"/>
    <cellStyle name="20% - Акцент5 175" xfId="7554"/>
    <cellStyle name="20% - Акцент5 176" xfId="7555"/>
    <cellStyle name="20% - Акцент5 177" xfId="7556"/>
    <cellStyle name="20% - Акцент5 178" xfId="7557"/>
    <cellStyle name="20% - Акцент5 179" xfId="7558"/>
    <cellStyle name="20% - Акцент5 18" xfId="7559"/>
    <cellStyle name="20% - Акцент5 180" xfId="7560"/>
    <cellStyle name="20% - Акцент5 181" xfId="7561"/>
    <cellStyle name="20% - Акцент5 182" xfId="7562"/>
    <cellStyle name="20% - Акцент5 183" xfId="7563"/>
    <cellStyle name="20% - Акцент5 184" xfId="7564"/>
    <cellStyle name="20% - Акцент5 185" xfId="7565"/>
    <cellStyle name="20% - Акцент5 186" xfId="7566"/>
    <cellStyle name="20% - Акцент5 187" xfId="7567"/>
    <cellStyle name="20% - Акцент5 188" xfId="7568"/>
    <cellStyle name="20% - Акцент5 189" xfId="7569"/>
    <cellStyle name="20% - Акцент5 19" xfId="7570"/>
    <cellStyle name="20% - Акцент5 190" xfId="7571"/>
    <cellStyle name="20% - Акцент5 191" xfId="7572"/>
    <cellStyle name="20% - Акцент5 192" xfId="7573"/>
    <cellStyle name="20% - Акцент5 193" xfId="7574"/>
    <cellStyle name="20% - Акцент5 194" xfId="7575"/>
    <cellStyle name="20% - Акцент5 195" xfId="7576"/>
    <cellStyle name="20% - Акцент5 196" xfId="7577"/>
    <cellStyle name="20% - Акцент5 197" xfId="7578"/>
    <cellStyle name="20% - Акцент5 198" xfId="7579"/>
    <cellStyle name="20% - Акцент5 199" xfId="7580"/>
    <cellStyle name="20% - Акцент5 2" xfId="64"/>
    <cellStyle name="20% - Акцент5 2 2" xfId="482"/>
    <cellStyle name="20% - Акцент5 2 2 2" xfId="483"/>
    <cellStyle name="20% - Акцент5 2 2 3" xfId="484"/>
    <cellStyle name="20% - Акцент5 2 2 4" xfId="485"/>
    <cellStyle name="20% - Акцент5 2 3" xfId="486"/>
    <cellStyle name="20% - Акцент5 2 3 2" xfId="487"/>
    <cellStyle name="20% - Акцент5 2 4" xfId="488"/>
    <cellStyle name="20% - Акцент5 2 5" xfId="489"/>
    <cellStyle name="20% - Акцент5 20" xfId="7581"/>
    <cellStyle name="20% - Акцент5 200" xfId="7582"/>
    <cellStyle name="20% - Акцент5 21" xfId="7583"/>
    <cellStyle name="20% - Акцент5 22" xfId="7584"/>
    <cellStyle name="20% - Акцент5 23" xfId="7585"/>
    <cellStyle name="20% - Акцент5 24" xfId="7586"/>
    <cellStyle name="20% - Акцент5 25" xfId="7587"/>
    <cellStyle name="20% - Акцент5 26" xfId="7588"/>
    <cellStyle name="20% - Акцент5 27" xfId="7589"/>
    <cellStyle name="20% - Акцент5 28" xfId="7590"/>
    <cellStyle name="20% - Акцент5 29" xfId="7591"/>
    <cellStyle name="20% - Акцент5 3" xfId="490"/>
    <cellStyle name="20% - Акцент5 3 2" xfId="491"/>
    <cellStyle name="20% - Акцент5 3 3" xfId="492"/>
    <cellStyle name="20% - Акцент5 30" xfId="7592"/>
    <cellStyle name="20% - Акцент5 31" xfId="7593"/>
    <cellStyle name="20% - Акцент5 32" xfId="7594"/>
    <cellStyle name="20% - Акцент5 33" xfId="7595"/>
    <cellStyle name="20% - Акцент5 34" xfId="7596"/>
    <cellStyle name="20% - Акцент5 35" xfId="7597"/>
    <cellStyle name="20% - Акцент5 36" xfId="7598"/>
    <cellStyle name="20% - Акцент5 37" xfId="7599"/>
    <cellStyle name="20% - Акцент5 38" xfId="7600"/>
    <cellStyle name="20% - Акцент5 39" xfId="7601"/>
    <cellStyle name="20% - Акцент5 4" xfId="493"/>
    <cellStyle name="20% - Акцент5 4 2" xfId="494"/>
    <cellStyle name="20% - Акцент5 4 3" xfId="495"/>
    <cellStyle name="20% - Акцент5 40" xfId="7602"/>
    <cellStyle name="20% - Акцент5 41" xfId="7603"/>
    <cellStyle name="20% - Акцент5 42" xfId="7604"/>
    <cellStyle name="20% - Акцент5 43" xfId="7605"/>
    <cellStyle name="20% - Акцент5 44" xfId="7606"/>
    <cellStyle name="20% - Акцент5 45" xfId="7607"/>
    <cellStyle name="20% - Акцент5 46" xfId="7608"/>
    <cellStyle name="20% - Акцент5 47" xfId="7609"/>
    <cellStyle name="20% - Акцент5 48" xfId="7610"/>
    <cellStyle name="20% - Акцент5 49" xfId="7611"/>
    <cellStyle name="20% - Акцент5 5" xfId="496"/>
    <cellStyle name="20% - Акцент5 50" xfId="7612"/>
    <cellStyle name="20% - Акцент5 51" xfId="7613"/>
    <cellStyle name="20% - Акцент5 52" xfId="7614"/>
    <cellStyle name="20% - Акцент5 53" xfId="7615"/>
    <cellStyle name="20% - Акцент5 54" xfId="7616"/>
    <cellStyle name="20% - Акцент5 55" xfId="7617"/>
    <cellStyle name="20% - Акцент5 56" xfId="7618"/>
    <cellStyle name="20% - Акцент5 57" xfId="7619"/>
    <cellStyle name="20% - Акцент5 58" xfId="7620"/>
    <cellStyle name="20% - Акцент5 59" xfId="7621"/>
    <cellStyle name="20% - Акцент5 6" xfId="497"/>
    <cellStyle name="20% - Акцент5 60" xfId="7622"/>
    <cellStyle name="20% - Акцент5 61" xfId="7623"/>
    <cellStyle name="20% - Акцент5 62" xfId="7624"/>
    <cellStyle name="20% - Акцент5 63" xfId="7625"/>
    <cellStyle name="20% - Акцент5 64" xfId="7626"/>
    <cellStyle name="20% - Акцент5 65" xfId="7627"/>
    <cellStyle name="20% - Акцент5 66" xfId="7628"/>
    <cellStyle name="20% - Акцент5 67" xfId="7629"/>
    <cellStyle name="20% - Акцент5 68" xfId="7630"/>
    <cellStyle name="20% - Акцент5 69" xfId="7631"/>
    <cellStyle name="20% - Акцент5 7" xfId="498"/>
    <cellStyle name="20% - Акцент5 70" xfId="7632"/>
    <cellStyle name="20% - Акцент5 71" xfId="7633"/>
    <cellStyle name="20% - Акцент5 72" xfId="7634"/>
    <cellStyle name="20% - Акцент5 73" xfId="7635"/>
    <cellStyle name="20% - Акцент5 74" xfId="7636"/>
    <cellStyle name="20% - Акцент5 75" xfId="7637"/>
    <cellStyle name="20% - Акцент5 76" xfId="7638"/>
    <cellStyle name="20% - Акцент5 77" xfId="7639"/>
    <cellStyle name="20% - Акцент5 78" xfId="7640"/>
    <cellStyle name="20% - Акцент5 79" xfId="7641"/>
    <cellStyle name="20% - Акцент5 8" xfId="499"/>
    <cellStyle name="20% - Акцент5 80" xfId="7642"/>
    <cellStyle name="20% - Акцент5 81" xfId="7643"/>
    <cellStyle name="20% - Акцент5 82" xfId="7644"/>
    <cellStyle name="20% - Акцент5 83" xfId="7645"/>
    <cellStyle name="20% - Акцент5 84" xfId="7646"/>
    <cellStyle name="20% - Акцент5 85" xfId="7647"/>
    <cellStyle name="20% - Акцент5 86" xfId="7648"/>
    <cellStyle name="20% - Акцент5 87" xfId="7649"/>
    <cellStyle name="20% - Акцент5 88" xfId="7650"/>
    <cellStyle name="20% - Акцент5 89" xfId="7651"/>
    <cellStyle name="20% - Акцент5 9" xfId="500"/>
    <cellStyle name="20% - Акцент5 90" xfId="7652"/>
    <cellStyle name="20% - Акцент5 91" xfId="7653"/>
    <cellStyle name="20% - Акцент5 92" xfId="7654"/>
    <cellStyle name="20% - Акцент5 93" xfId="7655"/>
    <cellStyle name="20% - Акцент5 94" xfId="7656"/>
    <cellStyle name="20% - Акцент5 95" xfId="7657"/>
    <cellStyle name="20% - Акцент5 96" xfId="7658"/>
    <cellStyle name="20% - Акцент5 97" xfId="7659"/>
    <cellStyle name="20% - Акцент5 98" xfId="7660"/>
    <cellStyle name="20% - Акцент5 99" xfId="7661"/>
    <cellStyle name="20% — акцент6" xfId="6" builtinId="50" customBuiltin="1"/>
    <cellStyle name="20% - Акцент6 10" xfId="7662"/>
    <cellStyle name="20% - Акцент6 100" xfId="7663"/>
    <cellStyle name="20% - Акцент6 101" xfId="7664"/>
    <cellStyle name="20% - Акцент6 102" xfId="7665"/>
    <cellStyle name="20% - Акцент6 103" xfId="7666"/>
    <cellStyle name="20% - Акцент6 104" xfId="7667"/>
    <cellStyle name="20% - Акцент6 105" xfId="7668"/>
    <cellStyle name="20% - Акцент6 106" xfId="7669"/>
    <cellStyle name="20% - Акцент6 107" xfId="7670"/>
    <cellStyle name="20% - Акцент6 108" xfId="7671"/>
    <cellStyle name="20% - Акцент6 109" xfId="7672"/>
    <cellStyle name="20% - Акцент6 11" xfId="7673"/>
    <cellStyle name="20% - Акцент6 110" xfId="7674"/>
    <cellStyle name="20% - Акцент6 111" xfId="7675"/>
    <cellStyle name="20% - Акцент6 112" xfId="7676"/>
    <cellStyle name="20% - Акцент6 113" xfId="7677"/>
    <cellStyle name="20% - Акцент6 114" xfId="7678"/>
    <cellStyle name="20% - Акцент6 115" xfId="7679"/>
    <cellStyle name="20% - Акцент6 116" xfId="7680"/>
    <cellStyle name="20% - Акцент6 117" xfId="7681"/>
    <cellStyle name="20% - Акцент6 118" xfId="7682"/>
    <cellStyle name="20% - Акцент6 119" xfId="7683"/>
    <cellStyle name="20% - Акцент6 12" xfId="7684"/>
    <cellStyle name="20% - Акцент6 120" xfId="7685"/>
    <cellStyle name="20% - Акцент6 121" xfId="7686"/>
    <cellStyle name="20% - Акцент6 122" xfId="7687"/>
    <cellStyle name="20% - Акцент6 123" xfId="7688"/>
    <cellStyle name="20% - Акцент6 124" xfId="7689"/>
    <cellStyle name="20% - Акцент6 125" xfId="7690"/>
    <cellStyle name="20% - Акцент6 126" xfId="7691"/>
    <cellStyle name="20% - Акцент6 127" xfId="7692"/>
    <cellStyle name="20% - Акцент6 128" xfId="7693"/>
    <cellStyle name="20% - Акцент6 129" xfId="7694"/>
    <cellStyle name="20% - Акцент6 13" xfId="7695"/>
    <cellStyle name="20% - Акцент6 130" xfId="7696"/>
    <cellStyle name="20% - Акцент6 131" xfId="7697"/>
    <cellStyle name="20% - Акцент6 132" xfId="7698"/>
    <cellStyle name="20% - Акцент6 133" xfId="7699"/>
    <cellStyle name="20% - Акцент6 134" xfId="7700"/>
    <cellStyle name="20% - Акцент6 135" xfId="7701"/>
    <cellStyle name="20% - Акцент6 136" xfId="7702"/>
    <cellStyle name="20% - Акцент6 137" xfId="7703"/>
    <cellStyle name="20% - Акцент6 138" xfId="7704"/>
    <cellStyle name="20% - Акцент6 139" xfId="7705"/>
    <cellStyle name="20% - Акцент6 14" xfId="7706"/>
    <cellStyle name="20% - Акцент6 140" xfId="7707"/>
    <cellStyle name="20% - Акцент6 141" xfId="7708"/>
    <cellStyle name="20% - Акцент6 142" xfId="7709"/>
    <cellStyle name="20% - Акцент6 143" xfId="7710"/>
    <cellStyle name="20% - Акцент6 144" xfId="7711"/>
    <cellStyle name="20% - Акцент6 145" xfId="7712"/>
    <cellStyle name="20% - Акцент6 146" xfId="7713"/>
    <cellStyle name="20% - Акцент6 147" xfId="7714"/>
    <cellStyle name="20% - Акцент6 148" xfId="7715"/>
    <cellStyle name="20% - Акцент6 149" xfId="7716"/>
    <cellStyle name="20% - Акцент6 15" xfId="7717"/>
    <cellStyle name="20% - Акцент6 150" xfId="7718"/>
    <cellStyle name="20% - Акцент6 151" xfId="7719"/>
    <cellStyle name="20% - Акцент6 152" xfId="7720"/>
    <cellStyle name="20% - Акцент6 153" xfId="7721"/>
    <cellStyle name="20% - Акцент6 154" xfId="7722"/>
    <cellStyle name="20% - Акцент6 155" xfId="7723"/>
    <cellStyle name="20% - Акцент6 156" xfId="7724"/>
    <cellStyle name="20% - Акцент6 157" xfId="7725"/>
    <cellStyle name="20% - Акцент6 158" xfId="7726"/>
    <cellStyle name="20% - Акцент6 159" xfId="7727"/>
    <cellStyle name="20% - Акцент6 16" xfId="7728"/>
    <cellStyle name="20% - Акцент6 160" xfId="7729"/>
    <cellStyle name="20% - Акцент6 161" xfId="7730"/>
    <cellStyle name="20% - Акцент6 162" xfId="7731"/>
    <cellStyle name="20% - Акцент6 163" xfId="7732"/>
    <cellStyle name="20% - Акцент6 164" xfId="7733"/>
    <cellStyle name="20% - Акцент6 165" xfId="7734"/>
    <cellStyle name="20% - Акцент6 166" xfId="7735"/>
    <cellStyle name="20% - Акцент6 167" xfId="7736"/>
    <cellStyle name="20% - Акцент6 168" xfId="7737"/>
    <cellStyle name="20% - Акцент6 169" xfId="7738"/>
    <cellStyle name="20% - Акцент6 17" xfId="7739"/>
    <cellStyle name="20% - Акцент6 170" xfId="7740"/>
    <cellStyle name="20% - Акцент6 171" xfId="7741"/>
    <cellStyle name="20% - Акцент6 172" xfId="7742"/>
    <cellStyle name="20% - Акцент6 173" xfId="7743"/>
    <cellStyle name="20% - Акцент6 174" xfId="7744"/>
    <cellStyle name="20% - Акцент6 175" xfId="7745"/>
    <cellStyle name="20% - Акцент6 176" xfId="7746"/>
    <cellStyle name="20% - Акцент6 177" xfId="7747"/>
    <cellStyle name="20% - Акцент6 178" xfId="7748"/>
    <cellStyle name="20% - Акцент6 179" xfId="7749"/>
    <cellStyle name="20% - Акцент6 18" xfId="7750"/>
    <cellStyle name="20% - Акцент6 180" xfId="7751"/>
    <cellStyle name="20% - Акцент6 181" xfId="7752"/>
    <cellStyle name="20% - Акцент6 182" xfId="7753"/>
    <cellStyle name="20% - Акцент6 183" xfId="7754"/>
    <cellStyle name="20% - Акцент6 184" xfId="7755"/>
    <cellStyle name="20% - Акцент6 185" xfId="7756"/>
    <cellStyle name="20% - Акцент6 186" xfId="7757"/>
    <cellStyle name="20% - Акцент6 187" xfId="7758"/>
    <cellStyle name="20% - Акцент6 188" xfId="7759"/>
    <cellStyle name="20% - Акцент6 189" xfId="7760"/>
    <cellStyle name="20% - Акцент6 19" xfId="7761"/>
    <cellStyle name="20% - Акцент6 190" xfId="7762"/>
    <cellStyle name="20% - Акцент6 191" xfId="7763"/>
    <cellStyle name="20% - Акцент6 192" xfId="7764"/>
    <cellStyle name="20% - Акцент6 193" xfId="7765"/>
    <cellStyle name="20% - Акцент6 194" xfId="7766"/>
    <cellStyle name="20% - Акцент6 195" xfId="7767"/>
    <cellStyle name="20% - Акцент6 196" xfId="7768"/>
    <cellStyle name="20% - Акцент6 197" xfId="7769"/>
    <cellStyle name="20% - Акцент6 198" xfId="7770"/>
    <cellStyle name="20% - Акцент6 199" xfId="7771"/>
    <cellStyle name="20% - Акцент6 2" xfId="65"/>
    <cellStyle name="20% - Акцент6 2 2" xfId="501"/>
    <cellStyle name="20% - Акцент6 2 2 2" xfId="502"/>
    <cellStyle name="20% - Акцент6 2 2 3" xfId="503"/>
    <cellStyle name="20% - Акцент6 2 2 4" xfId="504"/>
    <cellStyle name="20% - Акцент6 2 3" xfId="505"/>
    <cellStyle name="20% - Акцент6 2 3 2" xfId="506"/>
    <cellStyle name="20% - Акцент6 2 4" xfId="507"/>
    <cellStyle name="20% - Акцент6 2 5" xfId="508"/>
    <cellStyle name="20% - Акцент6 20" xfId="7772"/>
    <cellStyle name="20% - Акцент6 200" xfId="7773"/>
    <cellStyle name="20% - Акцент6 21" xfId="7774"/>
    <cellStyle name="20% - Акцент6 22" xfId="7775"/>
    <cellStyle name="20% - Акцент6 23" xfId="7776"/>
    <cellStyle name="20% - Акцент6 24" xfId="7777"/>
    <cellStyle name="20% - Акцент6 25" xfId="7778"/>
    <cellStyle name="20% - Акцент6 26" xfId="7779"/>
    <cellStyle name="20% - Акцент6 27" xfId="7780"/>
    <cellStyle name="20% - Акцент6 28" xfId="7781"/>
    <cellStyle name="20% - Акцент6 29" xfId="7782"/>
    <cellStyle name="20% - Акцент6 3" xfId="509"/>
    <cellStyle name="20% - Акцент6 3 2" xfId="510"/>
    <cellStyle name="20% - Акцент6 3 3" xfId="511"/>
    <cellStyle name="20% - Акцент6 30" xfId="7783"/>
    <cellStyle name="20% - Акцент6 31" xfId="7784"/>
    <cellStyle name="20% - Акцент6 32" xfId="7785"/>
    <cellStyle name="20% - Акцент6 33" xfId="7786"/>
    <cellStyle name="20% - Акцент6 34" xfId="7787"/>
    <cellStyle name="20% - Акцент6 35" xfId="7788"/>
    <cellStyle name="20% - Акцент6 36" xfId="7789"/>
    <cellStyle name="20% - Акцент6 37" xfId="7790"/>
    <cellStyle name="20% - Акцент6 38" xfId="7791"/>
    <cellStyle name="20% - Акцент6 39" xfId="7792"/>
    <cellStyle name="20% - Акцент6 4" xfId="512"/>
    <cellStyle name="20% - Акцент6 4 2" xfId="513"/>
    <cellStyle name="20% - Акцент6 4 3" xfId="514"/>
    <cellStyle name="20% - Акцент6 40" xfId="7793"/>
    <cellStyle name="20% - Акцент6 41" xfId="7794"/>
    <cellStyle name="20% - Акцент6 42" xfId="7795"/>
    <cellStyle name="20% - Акцент6 43" xfId="7796"/>
    <cellStyle name="20% - Акцент6 44" xfId="7797"/>
    <cellStyle name="20% - Акцент6 45" xfId="7798"/>
    <cellStyle name="20% - Акцент6 46" xfId="7799"/>
    <cellStyle name="20% - Акцент6 47" xfId="7800"/>
    <cellStyle name="20% - Акцент6 48" xfId="7801"/>
    <cellStyle name="20% - Акцент6 49" xfId="7802"/>
    <cellStyle name="20% - Акцент6 5" xfId="515"/>
    <cellStyle name="20% - Акцент6 50" xfId="7803"/>
    <cellStyle name="20% - Акцент6 51" xfId="7804"/>
    <cellStyle name="20% - Акцент6 52" xfId="7805"/>
    <cellStyle name="20% - Акцент6 53" xfId="7806"/>
    <cellStyle name="20% - Акцент6 54" xfId="7807"/>
    <cellStyle name="20% - Акцент6 55" xfId="7808"/>
    <cellStyle name="20% - Акцент6 56" xfId="7809"/>
    <cellStyle name="20% - Акцент6 57" xfId="7810"/>
    <cellStyle name="20% - Акцент6 58" xfId="7811"/>
    <cellStyle name="20% - Акцент6 59" xfId="7812"/>
    <cellStyle name="20% - Акцент6 6" xfId="516"/>
    <cellStyle name="20% - Акцент6 60" xfId="7813"/>
    <cellStyle name="20% - Акцент6 61" xfId="7814"/>
    <cellStyle name="20% - Акцент6 62" xfId="7815"/>
    <cellStyle name="20% - Акцент6 63" xfId="7816"/>
    <cellStyle name="20% - Акцент6 64" xfId="7817"/>
    <cellStyle name="20% - Акцент6 65" xfId="7818"/>
    <cellStyle name="20% - Акцент6 66" xfId="7819"/>
    <cellStyle name="20% - Акцент6 67" xfId="7820"/>
    <cellStyle name="20% - Акцент6 68" xfId="7821"/>
    <cellStyle name="20% - Акцент6 69" xfId="7822"/>
    <cellStyle name="20% - Акцент6 7" xfId="517"/>
    <cellStyle name="20% - Акцент6 70" xfId="7823"/>
    <cellStyle name="20% - Акцент6 71" xfId="7824"/>
    <cellStyle name="20% - Акцент6 72" xfId="7825"/>
    <cellStyle name="20% - Акцент6 73" xfId="7826"/>
    <cellStyle name="20% - Акцент6 74" xfId="7827"/>
    <cellStyle name="20% - Акцент6 75" xfId="7828"/>
    <cellStyle name="20% - Акцент6 76" xfId="7829"/>
    <cellStyle name="20% - Акцент6 77" xfId="7830"/>
    <cellStyle name="20% - Акцент6 78" xfId="7831"/>
    <cellStyle name="20% - Акцент6 79" xfId="7832"/>
    <cellStyle name="20% - Акцент6 8" xfId="518"/>
    <cellStyle name="20% - Акцент6 80" xfId="7833"/>
    <cellStyle name="20% - Акцент6 81" xfId="7834"/>
    <cellStyle name="20% - Акцент6 82" xfId="7835"/>
    <cellStyle name="20% - Акцент6 83" xfId="7836"/>
    <cellStyle name="20% - Акцент6 84" xfId="7837"/>
    <cellStyle name="20% - Акцент6 85" xfId="7838"/>
    <cellStyle name="20% - Акцент6 86" xfId="7839"/>
    <cellStyle name="20% - Акцент6 87" xfId="7840"/>
    <cellStyle name="20% - Акцент6 88" xfId="7841"/>
    <cellStyle name="20% - Акцент6 89" xfId="7842"/>
    <cellStyle name="20% - Акцент6 9" xfId="519"/>
    <cellStyle name="20% - Акцент6 90" xfId="7843"/>
    <cellStyle name="20% - Акцент6 91" xfId="7844"/>
    <cellStyle name="20% - Акцент6 92" xfId="7845"/>
    <cellStyle name="20% - Акцент6 93" xfId="7846"/>
    <cellStyle name="20% - Акцент6 94" xfId="7847"/>
    <cellStyle name="20% - Акцент6 95" xfId="7848"/>
    <cellStyle name="20% - Акцент6 96" xfId="7849"/>
    <cellStyle name="20% - Акцент6 97" xfId="7850"/>
    <cellStyle name="20% - Акцент6 98" xfId="7851"/>
    <cellStyle name="20% - Акцент6 99" xfId="7852"/>
    <cellStyle name="40% - Accent1" xfId="520"/>
    <cellStyle name="40% - Accent1 10" xfId="7853"/>
    <cellStyle name="40% - Accent1 10 2" xfId="7854"/>
    <cellStyle name="40% - Accent1 10 2 2" xfId="7855"/>
    <cellStyle name="40% - Accent1 10 3" xfId="7856"/>
    <cellStyle name="40% - Accent1 11" xfId="7857"/>
    <cellStyle name="40% - Accent1 11 2" xfId="7858"/>
    <cellStyle name="40% - Accent1 11 2 2" xfId="7859"/>
    <cellStyle name="40% - Accent1 11 3" xfId="7860"/>
    <cellStyle name="40% - Accent1 12" xfId="7861"/>
    <cellStyle name="40% - Accent1 12 2" xfId="7862"/>
    <cellStyle name="40% - Accent1 12 2 2" xfId="7863"/>
    <cellStyle name="40% - Accent1 12 3" xfId="7864"/>
    <cellStyle name="40% - Accent1 13" xfId="7865"/>
    <cellStyle name="40% - Accent1 13 2" xfId="7866"/>
    <cellStyle name="40% - Accent1 13 2 2" xfId="7867"/>
    <cellStyle name="40% - Accent1 13 3" xfId="7868"/>
    <cellStyle name="40% - Accent1 2" xfId="521"/>
    <cellStyle name="40% - Accent1 2 2" xfId="7869"/>
    <cellStyle name="40% - Accent1 2 2 2" xfId="7870"/>
    <cellStyle name="40% - Accent1 2 3" xfId="7871"/>
    <cellStyle name="40% - Accent1 3" xfId="7872"/>
    <cellStyle name="40% - Accent1 3 2" xfId="7873"/>
    <cellStyle name="40% - Accent1 3 2 2" xfId="7874"/>
    <cellStyle name="40% - Accent1 3 3" xfId="7875"/>
    <cellStyle name="40% - Accent1 4" xfId="7876"/>
    <cellStyle name="40% - Accent1 4 2" xfId="7877"/>
    <cellStyle name="40% - Accent1 4 2 2" xfId="7878"/>
    <cellStyle name="40% - Accent1 4 3" xfId="7879"/>
    <cellStyle name="40% - Accent1 5" xfId="7880"/>
    <cellStyle name="40% - Accent1 5 2" xfId="7881"/>
    <cellStyle name="40% - Accent1 5 2 2" xfId="7882"/>
    <cellStyle name="40% - Accent1 5 3" xfId="7883"/>
    <cellStyle name="40% - Accent1 6" xfId="7884"/>
    <cellStyle name="40% - Accent1 6 2" xfId="7885"/>
    <cellStyle name="40% - Accent1 6 2 2" xfId="7886"/>
    <cellStyle name="40% - Accent1 6 3" xfId="7887"/>
    <cellStyle name="40% - Accent1 7" xfId="7888"/>
    <cellStyle name="40% - Accent1 7 2" xfId="7889"/>
    <cellStyle name="40% - Accent1 7 2 2" xfId="7890"/>
    <cellStyle name="40% - Accent1 7 3" xfId="7891"/>
    <cellStyle name="40% - Accent1 8" xfId="7892"/>
    <cellStyle name="40% - Accent1 8 2" xfId="7893"/>
    <cellStyle name="40% - Accent1 8 2 2" xfId="7894"/>
    <cellStyle name="40% - Accent1 8 3" xfId="7895"/>
    <cellStyle name="40% - Accent1 9" xfId="7896"/>
    <cellStyle name="40% - Accent1 9 2" xfId="7897"/>
    <cellStyle name="40% - Accent1 9 2 2" xfId="7898"/>
    <cellStyle name="40% - Accent1 9 3" xfId="7899"/>
    <cellStyle name="40% - Accent2" xfId="522"/>
    <cellStyle name="40% - Accent2 10" xfId="7900"/>
    <cellStyle name="40% - Accent2 10 2" xfId="7901"/>
    <cellStyle name="40% - Accent2 10 2 2" xfId="7902"/>
    <cellStyle name="40% - Accent2 10 3" xfId="7903"/>
    <cellStyle name="40% - Accent2 11" xfId="7904"/>
    <cellStyle name="40% - Accent2 11 2" xfId="7905"/>
    <cellStyle name="40% - Accent2 11 2 2" xfId="7906"/>
    <cellStyle name="40% - Accent2 11 3" xfId="7907"/>
    <cellStyle name="40% - Accent2 12" xfId="7908"/>
    <cellStyle name="40% - Accent2 12 2" xfId="7909"/>
    <cellStyle name="40% - Accent2 12 2 2" xfId="7910"/>
    <cellStyle name="40% - Accent2 12 3" xfId="7911"/>
    <cellStyle name="40% - Accent2 13" xfId="7912"/>
    <cellStyle name="40% - Accent2 13 2" xfId="7913"/>
    <cellStyle name="40% - Accent2 13 2 2" xfId="7914"/>
    <cellStyle name="40% - Accent2 13 3" xfId="7915"/>
    <cellStyle name="40% - Accent2 2" xfId="523"/>
    <cellStyle name="40% - Accent2 2 2" xfId="7916"/>
    <cellStyle name="40% - Accent2 2 2 2" xfId="7917"/>
    <cellStyle name="40% - Accent2 2 3" xfId="7918"/>
    <cellStyle name="40% - Accent2 3" xfId="7919"/>
    <cellStyle name="40% - Accent2 3 2" xfId="7920"/>
    <cellStyle name="40% - Accent2 3 2 2" xfId="7921"/>
    <cellStyle name="40% - Accent2 3 3" xfId="7922"/>
    <cellStyle name="40% - Accent2 4" xfId="7923"/>
    <cellStyle name="40% - Accent2 4 2" xfId="7924"/>
    <cellStyle name="40% - Accent2 4 2 2" xfId="7925"/>
    <cellStyle name="40% - Accent2 4 3" xfId="7926"/>
    <cellStyle name="40% - Accent2 5" xfId="7927"/>
    <cellStyle name="40% - Accent2 5 2" xfId="7928"/>
    <cellStyle name="40% - Accent2 5 2 2" xfId="7929"/>
    <cellStyle name="40% - Accent2 5 3" xfId="7930"/>
    <cellStyle name="40% - Accent2 6" xfId="7931"/>
    <cellStyle name="40% - Accent2 6 2" xfId="7932"/>
    <cellStyle name="40% - Accent2 6 2 2" xfId="7933"/>
    <cellStyle name="40% - Accent2 6 3" xfId="7934"/>
    <cellStyle name="40% - Accent2 7" xfId="7935"/>
    <cellStyle name="40% - Accent2 7 2" xfId="7936"/>
    <cellStyle name="40% - Accent2 7 2 2" xfId="7937"/>
    <cellStyle name="40% - Accent2 7 3" xfId="7938"/>
    <cellStyle name="40% - Accent2 8" xfId="7939"/>
    <cellStyle name="40% - Accent2 8 2" xfId="7940"/>
    <cellStyle name="40% - Accent2 8 2 2" xfId="7941"/>
    <cellStyle name="40% - Accent2 8 3" xfId="7942"/>
    <cellStyle name="40% - Accent2 9" xfId="7943"/>
    <cellStyle name="40% - Accent2 9 2" xfId="7944"/>
    <cellStyle name="40% - Accent2 9 2 2" xfId="7945"/>
    <cellStyle name="40% - Accent2 9 3" xfId="7946"/>
    <cellStyle name="40% - Accent3" xfId="524"/>
    <cellStyle name="40% - Accent3 10" xfId="7947"/>
    <cellStyle name="40% - Accent3 10 2" xfId="7948"/>
    <cellStyle name="40% - Accent3 10 2 2" xfId="7949"/>
    <cellStyle name="40% - Accent3 10 3" xfId="7950"/>
    <cellStyle name="40% - Accent3 11" xfId="7951"/>
    <cellStyle name="40% - Accent3 11 2" xfId="7952"/>
    <cellStyle name="40% - Accent3 11 2 2" xfId="7953"/>
    <cellStyle name="40% - Accent3 11 3" xfId="7954"/>
    <cellStyle name="40% - Accent3 12" xfId="7955"/>
    <cellStyle name="40% - Accent3 12 2" xfId="7956"/>
    <cellStyle name="40% - Accent3 12 2 2" xfId="7957"/>
    <cellStyle name="40% - Accent3 12 3" xfId="7958"/>
    <cellStyle name="40% - Accent3 13" xfId="7959"/>
    <cellStyle name="40% - Accent3 13 2" xfId="7960"/>
    <cellStyle name="40% - Accent3 13 2 2" xfId="7961"/>
    <cellStyle name="40% - Accent3 13 3" xfId="7962"/>
    <cellStyle name="40% - Accent3 2" xfId="525"/>
    <cellStyle name="40% - Accent3 2 2" xfId="7963"/>
    <cellStyle name="40% - Accent3 2 2 2" xfId="7964"/>
    <cellStyle name="40% - Accent3 2 3" xfId="7965"/>
    <cellStyle name="40% - Accent3 3" xfId="7966"/>
    <cellStyle name="40% - Accent3 3 2" xfId="7967"/>
    <cellStyle name="40% - Accent3 3 2 2" xfId="7968"/>
    <cellStyle name="40% - Accent3 3 3" xfId="7969"/>
    <cellStyle name="40% - Accent3 4" xfId="7970"/>
    <cellStyle name="40% - Accent3 4 2" xfId="7971"/>
    <cellStyle name="40% - Accent3 4 2 2" xfId="7972"/>
    <cellStyle name="40% - Accent3 4 3" xfId="7973"/>
    <cellStyle name="40% - Accent3 5" xfId="7974"/>
    <cellStyle name="40% - Accent3 5 2" xfId="7975"/>
    <cellStyle name="40% - Accent3 5 2 2" xfId="7976"/>
    <cellStyle name="40% - Accent3 5 3" xfId="7977"/>
    <cellStyle name="40% - Accent3 6" xfId="7978"/>
    <cellStyle name="40% - Accent3 6 2" xfId="7979"/>
    <cellStyle name="40% - Accent3 6 2 2" xfId="7980"/>
    <cellStyle name="40% - Accent3 6 3" xfId="7981"/>
    <cellStyle name="40% - Accent3 7" xfId="7982"/>
    <cellStyle name="40% - Accent3 7 2" xfId="7983"/>
    <cellStyle name="40% - Accent3 7 2 2" xfId="7984"/>
    <cellStyle name="40% - Accent3 7 3" xfId="7985"/>
    <cellStyle name="40% - Accent3 8" xfId="7986"/>
    <cellStyle name="40% - Accent3 8 2" xfId="7987"/>
    <cellStyle name="40% - Accent3 8 2 2" xfId="7988"/>
    <cellStyle name="40% - Accent3 8 3" xfId="7989"/>
    <cellStyle name="40% - Accent3 9" xfId="7990"/>
    <cellStyle name="40% - Accent3 9 2" xfId="7991"/>
    <cellStyle name="40% - Accent3 9 2 2" xfId="7992"/>
    <cellStyle name="40% - Accent3 9 3" xfId="7993"/>
    <cellStyle name="40% - Accent4" xfId="526"/>
    <cellStyle name="40% - Accent4 10" xfId="7994"/>
    <cellStyle name="40% - Accent4 10 2" xfId="7995"/>
    <cellStyle name="40% - Accent4 10 2 2" xfId="7996"/>
    <cellStyle name="40% - Accent4 10 3" xfId="7997"/>
    <cellStyle name="40% - Accent4 11" xfId="7998"/>
    <cellStyle name="40% - Accent4 11 2" xfId="7999"/>
    <cellStyle name="40% - Accent4 11 2 2" xfId="8000"/>
    <cellStyle name="40% - Accent4 11 3" xfId="8001"/>
    <cellStyle name="40% - Accent4 12" xfId="8002"/>
    <cellStyle name="40% - Accent4 12 2" xfId="8003"/>
    <cellStyle name="40% - Accent4 12 2 2" xfId="8004"/>
    <cellStyle name="40% - Accent4 12 3" xfId="8005"/>
    <cellStyle name="40% - Accent4 13" xfId="8006"/>
    <cellStyle name="40% - Accent4 13 2" xfId="8007"/>
    <cellStyle name="40% - Accent4 13 2 2" xfId="8008"/>
    <cellStyle name="40% - Accent4 13 3" xfId="8009"/>
    <cellStyle name="40% - Accent4 2" xfId="527"/>
    <cellStyle name="40% - Accent4 2 2" xfId="8010"/>
    <cellStyle name="40% - Accent4 2 2 2" xfId="8011"/>
    <cellStyle name="40% - Accent4 2 3" xfId="8012"/>
    <cellStyle name="40% - Accent4 3" xfId="8013"/>
    <cellStyle name="40% - Accent4 3 2" xfId="8014"/>
    <cellStyle name="40% - Accent4 3 2 2" xfId="8015"/>
    <cellStyle name="40% - Accent4 3 3" xfId="8016"/>
    <cellStyle name="40% - Accent4 4" xfId="8017"/>
    <cellStyle name="40% - Accent4 4 2" xfId="8018"/>
    <cellStyle name="40% - Accent4 4 2 2" xfId="8019"/>
    <cellStyle name="40% - Accent4 4 3" xfId="8020"/>
    <cellStyle name="40% - Accent4 5" xfId="8021"/>
    <cellStyle name="40% - Accent4 5 2" xfId="8022"/>
    <cellStyle name="40% - Accent4 5 2 2" xfId="8023"/>
    <cellStyle name="40% - Accent4 5 3" xfId="8024"/>
    <cellStyle name="40% - Accent4 6" xfId="8025"/>
    <cellStyle name="40% - Accent4 6 2" xfId="8026"/>
    <cellStyle name="40% - Accent4 6 2 2" xfId="8027"/>
    <cellStyle name="40% - Accent4 6 3" xfId="8028"/>
    <cellStyle name="40% - Accent4 7" xfId="8029"/>
    <cellStyle name="40% - Accent4 7 2" xfId="8030"/>
    <cellStyle name="40% - Accent4 7 2 2" xfId="8031"/>
    <cellStyle name="40% - Accent4 7 3" xfId="8032"/>
    <cellStyle name="40% - Accent4 8" xfId="8033"/>
    <cellStyle name="40% - Accent4 8 2" xfId="8034"/>
    <cellStyle name="40% - Accent4 8 2 2" xfId="8035"/>
    <cellStyle name="40% - Accent4 8 3" xfId="8036"/>
    <cellStyle name="40% - Accent4 9" xfId="8037"/>
    <cellStyle name="40% - Accent4 9 2" xfId="8038"/>
    <cellStyle name="40% - Accent4 9 2 2" xfId="8039"/>
    <cellStyle name="40% - Accent4 9 3" xfId="8040"/>
    <cellStyle name="40% - Accent5" xfId="528"/>
    <cellStyle name="40% - Accent5 10" xfId="8041"/>
    <cellStyle name="40% - Accent5 10 2" xfId="8042"/>
    <cellStyle name="40% - Accent5 10 2 2" xfId="8043"/>
    <cellStyle name="40% - Accent5 10 3" xfId="8044"/>
    <cellStyle name="40% - Accent5 11" xfId="8045"/>
    <cellStyle name="40% - Accent5 11 2" xfId="8046"/>
    <cellStyle name="40% - Accent5 11 2 2" xfId="8047"/>
    <cellStyle name="40% - Accent5 11 3" xfId="8048"/>
    <cellStyle name="40% - Accent5 12" xfId="8049"/>
    <cellStyle name="40% - Accent5 12 2" xfId="8050"/>
    <cellStyle name="40% - Accent5 12 2 2" xfId="8051"/>
    <cellStyle name="40% - Accent5 12 3" xfId="8052"/>
    <cellStyle name="40% - Accent5 13" xfId="8053"/>
    <cellStyle name="40% - Accent5 13 2" xfId="8054"/>
    <cellStyle name="40% - Accent5 13 2 2" xfId="8055"/>
    <cellStyle name="40% - Accent5 13 3" xfId="8056"/>
    <cellStyle name="40% - Accent5 2" xfId="529"/>
    <cellStyle name="40% - Accent5 2 2" xfId="8057"/>
    <cellStyle name="40% - Accent5 2 2 2" xfId="8058"/>
    <cellStyle name="40% - Accent5 2 3" xfId="8059"/>
    <cellStyle name="40% - Accent5 3" xfId="8060"/>
    <cellStyle name="40% - Accent5 3 2" xfId="8061"/>
    <cellStyle name="40% - Accent5 3 2 2" xfId="8062"/>
    <cellStyle name="40% - Accent5 3 3" xfId="8063"/>
    <cellStyle name="40% - Accent5 4" xfId="8064"/>
    <cellStyle name="40% - Accent5 4 2" xfId="8065"/>
    <cellStyle name="40% - Accent5 4 2 2" xfId="8066"/>
    <cellStyle name="40% - Accent5 4 3" xfId="8067"/>
    <cellStyle name="40% - Accent5 5" xfId="8068"/>
    <cellStyle name="40% - Accent5 5 2" xfId="8069"/>
    <cellStyle name="40% - Accent5 5 2 2" xfId="8070"/>
    <cellStyle name="40% - Accent5 5 3" xfId="8071"/>
    <cellStyle name="40% - Accent5 6" xfId="8072"/>
    <cellStyle name="40% - Accent5 6 2" xfId="8073"/>
    <cellStyle name="40% - Accent5 6 2 2" xfId="8074"/>
    <cellStyle name="40% - Accent5 6 3" xfId="8075"/>
    <cellStyle name="40% - Accent5 7" xfId="8076"/>
    <cellStyle name="40% - Accent5 7 2" xfId="8077"/>
    <cellStyle name="40% - Accent5 7 2 2" xfId="8078"/>
    <cellStyle name="40% - Accent5 7 3" xfId="8079"/>
    <cellStyle name="40% - Accent5 8" xfId="8080"/>
    <cellStyle name="40% - Accent5 8 2" xfId="8081"/>
    <cellStyle name="40% - Accent5 8 2 2" xfId="8082"/>
    <cellStyle name="40% - Accent5 8 3" xfId="8083"/>
    <cellStyle name="40% - Accent5 9" xfId="8084"/>
    <cellStyle name="40% - Accent5 9 2" xfId="8085"/>
    <cellStyle name="40% - Accent5 9 2 2" xfId="8086"/>
    <cellStyle name="40% - Accent5 9 3" xfId="8087"/>
    <cellStyle name="40% - Accent6" xfId="530"/>
    <cellStyle name="40% - Accent6 10" xfId="8088"/>
    <cellStyle name="40% - Accent6 10 2" xfId="8089"/>
    <cellStyle name="40% - Accent6 10 2 2" xfId="8090"/>
    <cellStyle name="40% - Accent6 10 3" xfId="8091"/>
    <cellStyle name="40% - Accent6 11" xfId="8092"/>
    <cellStyle name="40% - Accent6 11 2" xfId="8093"/>
    <cellStyle name="40% - Accent6 11 2 2" xfId="8094"/>
    <cellStyle name="40% - Accent6 11 3" xfId="8095"/>
    <cellStyle name="40% - Accent6 12" xfId="8096"/>
    <cellStyle name="40% - Accent6 12 2" xfId="8097"/>
    <cellStyle name="40% - Accent6 12 2 2" xfId="8098"/>
    <cellStyle name="40% - Accent6 12 3" xfId="8099"/>
    <cellStyle name="40% - Accent6 13" xfId="8100"/>
    <cellStyle name="40% - Accent6 13 2" xfId="8101"/>
    <cellStyle name="40% - Accent6 13 2 2" xfId="8102"/>
    <cellStyle name="40% - Accent6 13 3" xfId="8103"/>
    <cellStyle name="40% - Accent6 2" xfId="531"/>
    <cellStyle name="40% - Accent6 2 2" xfId="8104"/>
    <cellStyle name="40% - Accent6 2 2 2" xfId="8105"/>
    <cellStyle name="40% - Accent6 2 3" xfId="8106"/>
    <cellStyle name="40% - Accent6 3" xfId="8107"/>
    <cellStyle name="40% - Accent6 3 2" xfId="8108"/>
    <cellStyle name="40% - Accent6 3 2 2" xfId="8109"/>
    <cellStyle name="40% - Accent6 3 3" xfId="8110"/>
    <cellStyle name="40% - Accent6 4" xfId="8111"/>
    <cellStyle name="40% - Accent6 4 2" xfId="8112"/>
    <cellStyle name="40% - Accent6 4 2 2" xfId="8113"/>
    <cellStyle name="40% - Accent6 4 3" xfId="8114"/>
    <cellStyle name="40% - Accent6 5" xfId="8115"/>
    <cellStyle name="40% - Accent6 5 2" xfId="8116"/>
    <cellStyle name="40% - Accent6 5 2 2" xfId="8117"/>
    <cellStyle name="40% - Accent6 5 3" xfId="8118"/>
    <cellStyle name="40% - Accent6 6" xfId="8119"/>
    <cellStyle name="40% - Accent6 6 2" xfId="8120"/>
    <cellStyle name="40% - Accent6 6 2 2" xfId="8121"/>
    <cellStyle name="40% - Accent6 6 3" xfId="8122"/>
    <cellStyle name="40% - Accent6 7" xfId="8123"/>
    <cellStyle name="40% - Accent6 7 2" xfId="8124"/>
    <cellStyle name="40% - Accent6 7 2 2" xfId="8125"/>
    <cellStyle name="40% - Accent6 7 3" xfId="8126"/>
    <cellStyle name="40% - Accent6 8" xfId="8127"/>
    <cellStyle name="40% - Accent6 8 2" xfId="8128"/>
    <cellStyle name="40% - Accent6 8 2 2" xfId="8129"/>
    <cellStyle name="40% - Accent6 8 3" xfId="8130"/>
    <cellStyle name="40% - Accent6 9" xfId="8131"/>
    <cellStyle name="40% - Accent6 9 2" xfId="8132"/>
    <cellStyle name="40% - Accent6 9 2 2" xfId="8133"/>
    <cellStyle name="40% - Accent6 9 3" xfId="8134"/>
    <cellStyle name="40% — акцент1" xfId="7" builtinId="31" customBuiltin="1"/>
    <cellStyle name="40% - Акцент1 10" xfId="8135"/>
    <cellStyle name="40% - Акцент1 100" xfId="8136"/>
    <cellStyle name="40% - Акцент1 101" xfId="8137"/>
    <cellStyle name="40% - Акцент1 102" xfId="8138"/>
    <cellStyle name="40% - Акцент1 103" xfId="8139"/>
    <cellStyle name="40% - Акцент1 104" xfId="8140"/>
    <cellStyle name="40% - Акцент1 105" xfId="8141"/>
    <cellStyle name="40% - Акцент1 106" xfId="8142"/>
    <cellStyle name="40% - Акцент1 107" xfId="8143"/>
    <cellStyle name="40% - Акцент1 108" xfId="8144"/>
    <cellStyle name="40% - Акцент1 109" xfId="8145"/>
    <cellStyle name="40% - Акцент1 11" xfId="8146"/>
    <cellStyle name="40% - Акцент1 110" xfId="8147"/>
    <cellStyle name="40% - Акцент1 111" xfId="8148"/>
    <cellStyle name="40% - Акцент1 112" xfId="8149"/>
    <cellStyle name="40% - Акцент1 113" xfId="8150"/>
    <cellStyle name="40% - Акцент1 114" xfId="8151"/>
    <cellStyle name="40% - Акцент1 115" xfId="8152"/>
    <cellStyle name="40% - Акцент1 116" xfId="8153"/>
    <cellStyle name="40% - Акцент1 117" xfId="8154"/>
    <cellStyle name="40% - Акцент1 118" xfId="8155"/>
    <cellStyle name="40% - Акцент1 119" xfId="8156"/>
    <cellStyle name="40% - Акцент1 12" xfId="8157"/>
    <cellStyle name="40% - Акцент1 120" xfId="8158"/>
    <cellStyle name="40% - Акцент1 121" xfId="8159"/>
    <cellStyle name="40% - Акцент1 122" xfId="8160"/>
    <cellStyle name="40% - Акцент1 123" xfId="8161"/>
    <cellStyle name="40% - Акцент1 124" xfId="8162"/>
    <cellStyle name="40% - Акцент1 125" xfId="8163"/>
    <cellStyle name="40% - Акцент1 126" xfId="8164"/>
    <cellStyle name="40% - Акцент1 127" xfId="8165"/>
    <cellStyle name="40% - Акцент1 128" xfId="8166"/>
    <cellStyle name="40% - Акцент1 129" xfId="8167"/>
    <cellStyle name="40% - Акцент1 13" xfId="8168"/>
    <cellStyle name="40% - Акцент1 130" xfId="8169"/>
    <cellStyle name="40% - Акцент1 131" xfId="8170"/>
    <cellStyle name="40% - Акцент1 132" xfId="8171"/>
    <cellStyle name="40% - Акцент1 133" xfId="8172"/>
    <cellStyle name="40% - Акцент1 134" xfId="8173"/>
    <cellStyle name="40% - Акцент1 135" xfId="8174"/>
    <cellStyle name="40% - Акцент1 136" xfId="8175"/>
    <cellStyle name="40% - Акцент1 137" xfId="8176"/>
    <cellStyle name="40% - Акцент1 138" xfId="8177"/>
    <cellStyle name="40% - Акцент1 139" xfId="8178"/>
    <cellStyle name="40% - Акцент1 14" xfId="8179"/>
    <cellStyle name="40% - Акцент1 140" xfId="8180"/>
    <cellStyle name="40% - Акцент1 141" xfId="8181"/>
    <cellStyle name="40% - Акцент1 142" xfId="8182"/>
    <cellStyle name="40% - Акцент1 143" xfId="8183"/>
    <cellStyle name="40% - Акцент1 144" xfId="8184"/>
    <cellStyle name="40% - Акцент1 145" xfId="8185"/>
    <cellStyle name="40% - Акцент1 146" xfId="8186"/>
    <cellStyle name="40% - Акцент1 147" xfId="8187"/>
    <cellStyle name="40% - Акцент1 148" xfId="8188"/>
    <cellStyle name="40% - Акцент1 149" xfId="8189"/>
    <cellStyle name="40% - Акцент1 15" xfId="8190"/>
    <cellStyle name="40% - Акцент1 150" xfId="8191"/>
    <cellStyle name="40% - Акцент1 151" xfId="8192"/>
    <cellStyle name="40% - Акцент1 152" xfId="8193"/>
    <cellStyle name="40% - Акцент1 153" xfId="8194"/>
    <cellStyle name="40% - Акцент1 154" xfId="8195"/>
    <cellStyle name="40% - Акцент1 155" xfId="8196"/>
    <cellStyle name="40% - Акцент1 156" xfId="8197"/>
    <cellStyle name="40% - Акцент1 157" xfId="8198"/>
    <cellStyle name="40% - Акцент1 158" xfId="8199"/>
    <cellStyle name="40% - Акцент1 159" xfId="8200"/>
    <cellStyle name="40% - Акцент1 16" xfId="8201"/>
    <cellStyle name="40% - Акцент1 160" xfId="8202"/>
    <cellStyle name="40% - Акцент1 161" xfId="8203"/>
    <cellStyle name="40% - Акцент1 162" xfId="8204"/>
    <cellStyle name="40% - Акцент1 163" xfId="8205"/>
    <cellStyle name="40% - Акцент1 164" xfId="8206"/>
    <cellStyle name="40% - Акцент1 165" xfId="8207"/>
    <cellStyle name="40% - Акцент1 166" xfId="8208"/>
    <cellStyle name="40% - Акцент1 167" xfId="8209"/>
    <cellStyle name="40% - Акцент1 168" xfId="8210"/>
    <cellStyle name="40% - Акцент1 169" xfId="8211"/>
    <cellStyle name="40% - Акцент1 17" xfId="8212"/>
    <cellStyle name="40% - Акцент1 170" xfId="8213"/>
    <cellStyle name="40% - Акцент1 171" xfId="8214"/>
    <cellStyle name="40% - Акцент1 172" xfId="8215"/>
    <cellStyle name="40% - Акцент1 173" xfId="8216"/>
    <cellStyle name="40% - Акцент1 174" xfId="8217"/>
    <cellStyle name="40% - Акцент1 175" xfId="8218"/>
    <cellStyle name="40% - Акцент1 176" xfId="8219"/>
    <cellStyle name="40% - Акцент1 177" xfId="8220"/>
    <cellStyle name="40% - Акцент1 178" xfId="8221"/>
    <cellStyle name="40% - Акцент1 179" xfId="8222"/>
    <cellStyle name="40% - Акцент1 18" xfId="8223"/>
    <cellStyle name="40% - Акцент1 180" xfId="8224"/>
    <cellStyle name="40% - Акцент1 181" xfId="8225"/>
    <cellStyle name="40% - Акцент1 182" xfId="8226"/>
    <cellStyle name="40% - Акцент1 183" xfId="8227"/>
    <cellStyle name="40% - Акцент1 184" xfId="8228"/>
    <cellStyle name="40% - Акцент1 185" xfId="8229"/>
    <cellStyle name="40% - Акцент1 186" xfId="8230"/>
    <cellStyle name="40% - Акцент1 187" xfId="8231"/>
    <cellStyle name="40% - Акцент1 188" xfId="8232"/>
    <cellStyle name="40% - Акцент1 189" xfId="8233"/>
    <cellStyle name="40% - Акцент1 19" xfId="8234"/>
    <cellStyle name="40% - Акцент1 190" xfId="8235"/>
    <cellStyle name="40% - Акцент1 191" xfId="8236"/>
    <cellStyle name="40% - Акцент1 192" xfId="8237"/>
    <cellStyle name="40% - Акцент1 193" xfId="8238"/>
    <cellStyle name="40% - Акцент1 194" xfId="8239"/>
    <cellStyle name="40% - Акцент1 195" xfId="8240"/>
    <cellStyle name="40% - Акцент1 196" xfId="8241"/>
    <cellStyle name="40% - Акцент1 197" xfId="8242"/>
    <cellStyle name="40% - Акцент1 198" xfId="8243"/>
    <cellStyle name="40% - Акцент1 199" xfId="8244"/>
    <cellStyle name="40% - Акцент1 2" xfId="66"/>
    <cellStyle name="40% - Акцент1 2 2" xfId="532"/>
    <cellStyle name="40% - Акцент1 2 2 2" xfId="533"/>
    <cellStyle name="40% - Акцент1 2 2 3" xfId="534"/>
    <cellStyle name="40% - Акцент1 2 2 4" xfId="535"/>
    <cellStyle name="40% - Акцент1 2 3" xfId="536"/>
    <cellStyle name="40% - Акцент1 2 3 2" xfId="537"/>
    <cellStyle name="40% - Акцент1 2 4" xfId="538"/>
    <cellStyle name="40% - Акцент1 2 5" xfId="539"/>
    <cellStyle name="40% - Акцент1 20" xfId="8245"/>
    <cellStyle name="40% - Акцент1 200" xfId="8246"/>
    <cellStyle name="40% - Акцент1 21" xfId="8247"/>
    <cellStyle name="40% - Акцент1 22" xfId="8248"/>
    <cellStyle name="40% - Акцент1 23" xfId="8249"/>
    <cellStyle name="40% - Акцент1 24" xfId="8250"/>
    <cellStyle name="40% - Акцент1 25" xfId="8251"/>
    <cellStyle name="40% - Акцент1 26" xfId="8252"/>
    <cellStyle name="40% - Акцент1 27" xfId="8253"/>
    <cellStyle name="40% - Акцент1 28" xfId="8254"/>
    <cellStyle name="40% - Акцент1 29" xfId="8255"/>
    <cellStyle name="40% - Акцент1 3" xfId="540"/>
    <cellStyle name="40% - Акцент1 3 2" xfId="541"/>
    <cellStyle name="40% - Акцент1 3 3" xfId="542"/>
    <cellStyle name="40% - Акцент1 30" xfId="8256"/>
    <cellStyle name="40% - Акцент1 31" xfId="8257"/>
    <cellStyle name="40% - Акцент1 32" xfId="8258"/>
    <cellStyle name="40% - Акцент1 33" xfId="8259"/>
    <cellStyle name="40% - Акцент1 34" xfId="8260"/>
    <cellStyle name="40% - Акцент1 35" xfId="8261"/>
    <cellStyle name="40% - Акцент1 36" xfId="8262"/>
    <cellStyle name="40% - Акцент1 37" xfId="8263"/>
    <cellStyle name="40% - Акцент1 38" xfId="8264"/>
    <cellStyle name="40% - Акцент1 39" xfId="8265"/>
    <cellStyle name="40% - Акцент1 4" xfId="543"/>
    <cellStyle name="40% - Акцент1 4 2" xfId="544"/>
    <cellStyle name="40% - Акцент1 4 3" xfId="545"/>
    <cellStyle name="40% - Акцент1 40" xfId="8266"/>
    <cellStyle name="40% - Акцент1 41" xfId="8267"/>
    <cellStyle name="40% - Акцент1 42" xfId="8268"/>
    <cellStyle name="40% - Акцент1 43" xfId="8269"/>
    <cellStyle name="40% - Акцент1 44" xfId="8270"/>
    <cellStyle name="40% - Акцент1 45" xfId="8271"/>
    <cellStyle name="40% - Акцент1 46" xfId="8272"/>
    <cellStyle name="40% - Акцент1 47" xfId="8273"/>
    <cellStyle name="40% - Акцент1 48" xfId="8274"/>
    <cellStyle name="40% - Акцент1 49" xfId="8275"/>
    <cellStyle name="40% - Акцент1 5" xfId="546"/>
    <cellStyle name="40% - Акцент1 50" xfId="8276"/>
    <cellStyle name="40% - Акцент1 51" xfId="8277"/>
    <cellStyle name="40% - Акцент1 52" xfId="8278"/>
    <cellStyle name="40% - Акцент1 53" xfId="8279"/>
    <cellStyle name="40% - Акцент1 54" xfId="8280"/>
    <cellStyle name="40% - Акцент1 55" xfId="8281"/>
    <cellStyle name="40% - Акцент1 56" xfId="8282"/>
    <cellStyle name="40% - Акцент1 57" xfId="8283"/>
    <cellStyle name="40% - Акцент1 58" xfId="8284"/>
    <cellStyle name="40% - Акцент1 59" xfId="8285"/>
    <cellStyle name="40% - Акцент1 6" xfId="547"/>
    <cellStyle name="40% - Акцент1 60" xfId="8286"/>
    <cellStyle name="40% - Акцент1 61" xfId="8287"/>
    <cellStyle name="40% - Акцент1 62" xfId="8288"/>
    <cellStyle name="40% - Акцент1 63" xfId="8289"/>
    <cellStyle name="40% - Акцент1 64" xfId="8290"/>
    <cellStyle name="40% - Акцент1 65" xfId="8291"/>
    <cellStyle name="40% - Акцент1 66" xfId="8292"/>
    <cellStyle name="40% - Акцент1 67" xfId="8293"/>
    <cellStyle name="40% - Акцент1 68" xfId="8294"/>
    <cellStyle name="40% - Акцент1 69" xfId="8295"/>
    <cellStyle name="40% - Акцент1 7" xfId="548"/>
    <cellStyle name="40% - Акцент1 70" xfId="8296"/>
    <cellStyle name="40% - Акцент1 71" xfId="8297"/>
    <cellStyle name="40% - Акцент1 72" xfId="8298"/>
    <cellStyle name="40% - Акцент1 73" xfId="8299"/>
    <cellStyle name="40% - Акцент1 74" xfId="8300"/>
    <cellStyle name="40% - Акцент1 75" xfId="8301"/>
    <cellStyle name="40% - Акцент1 76" xfId="8302"/>
    <cellStyle name="40% - Акцент1 77" xfId="8303"/>
    <cellStyle name="40% - Акцент1 78" xfId="8304"/>
    <cellStyle name="40% - Акцент1 79" xfId="8305"/>
    <cellStyle name="40% - Акцент1 8" xfId="549"/>
    <cellStyle name="40% - Акцент1 80" xfId="8306"/>
    <cellStyle name="40% - Акцент1 81" xfId="8307"/>
    <cellStyle name="40% - Акцент1 82" xfId="8308"/>
    <cellStyle name="40% - Акцент1 83" xfId="8309"/>
    <cellStyle name="40% - Акцент1 84" xfId="8310"/>
    <cellStyle name="40% - Акцент1 85" xfId="8311"/>
    <cellStyle name="40% - Акцент1 86" xfId="8312"/>
    <cellStyle name="40% - Акцент1 87" xfId="8313"/>
    <cellStyle name="40% - Акцент1 88" xfId="8314"/>
    <cellStyle name="40% - Акцент1 89" xfId="8315"/>
    <cellStyle name="40% - Акцент1 9" xfId="550"/>
    <cellStyle name="40% - Акцент1 90" xfId="8316"/>
    <cellStyle name="40% - Акцент1 91" xfId="8317"/>
    <cellStyle name="40% - Акцент1 92" xfId="8318"/>
    <cellStyle name="40% - Акцент1 93" xfId="8319"/>
    <cellStyle name="40% - Акцент1 94" xfId="8320"/>
    <cellStyle name="40% - Акцент1 95" xfId="8321"/>
    <cellStyle name="40% - Акцент1 96" xfId="8322"/>
    <cellStyle name="40% - Акцент1 97" xfId="8323"/>
    <cellStyle name="40% - Акцент1 98" xfId="8324"/>
    <cellStyle name="40% - Акцент1 99" xfId="8325"/>
    <cellStyle name="40% — акцент2" xfId="8" builtinId="35" customBuiltin="1"/>
    <cellStyle name="40% - Акцент2 10" xfId="8326"/>
    <cellStyle name="40% - Акцент2 100" xfId="8327"/>
    <cellStyle name="40% - Акцент2 101" xfId="8328"/>
    <cellStyle name="40% - Акцент2 102" xfId="8329"/>
    <cellStyle name="40% - Акцент2 103" xfId="8330"/>
    <cellStyle name="40% - Акцент2 104" xfId="8331"/>
    <cellStyle name="40% - Акцент2 105" xfId="8332"/>
    <cellStyle name="40% - Акцент2 106" xfId="8333"/>
    <cellStyle name="40% - Акцент2 107" xfId="8334"/>
    <cellStyle name="40% - Акцент2 108" xfId="8335"/>
    <cellStyle name="40% - Акцент2 109" xfId="8336"/>
    <cellStyle name="40% - Акцент2 11" xfId="8337"/>
    <cellStyle name="40% - Акцент2 110" xfId="8338"/>
    <cellStyle name="40% - Акцент2 111" xfId="8339"/>
    <cellStyle name="40% - Акцент2 112" xfId="8340"/>
    <cellStyle name="40% - Акцент2 113" xfId="8341"/>
    <cellStyle name="40% - Акцент2 114" xfId="8342"/>
    <cellStyle name="40% - Акцент2 115" xfId="8343"/>
    <cellStyle name="40% - Акцент2 116" xfId="8344"/>
    <cellStyle name="40% - Акцент2 117" xfId="8345"/>
    <cellStyle name="40% - Акцент2 118" xfId="8346"/>
    <cellStyle name="40% - Акцент2 119" xfId="8347"/>
    <cellStyle name="40% - Акцент2 12" xfId="8348"/>
    <cellStyle name="40% - Акцент2 120" xfId="8349"/>
    <cellStyle name="40% - Акцент2 121" xfId="8350"/>
    <cellStyle name="40% - Акцент2 122" xfId="8351"/>
    <cellStyle name="40% - Акцент2 123" xfId="8352"/>
    <cellStyle name="40% - Акцент2 124" xfId="8353"/>
    <cellStyle name="40% - Акцент2 125" xfId="8354"/>
    <cellStyle name="40% - Акцент2 126" xfId="8355"/>
    <cellStyle name="40% - Акцент2 127" xfId="8356"/>
    <cellStyle name="40% - Акцент2 128" xfId="8357"/>
    <cellStyle name="40% - Акцент2 129" xfId="8358"/>
    <cellStyle name="40% - Акцент2 13" xfId="8359"/>
    <cellStyle name="40% - Акцент2 130" xfId="8360"/>
    <cellStyle name="40% - Акцент2 131" xfId="8361"/>
    <cellStyle name="40% - Акцент2 132" xfId="8362"/>
    <cellStyle name="40% - Акцент2 133" xfId="8363"/>
    <cellStyle name="40% - Акцент2 134" xfId="8364"/>
    <cellStyle name="40% - Акцент2 135" xfId="8365"/>
    <cellStyle name="40% - Акцент2 136" xfId="8366"/>
    <cellStyle name="40% - Акцент2 137" xfId="8367"/>
    <cellStyle name="40% - Акцент2 138" xfId="8368"/>
    <cellStyle name="40% - Акцент2 139" xfId="8369"/>
    <cellStyle name="40% - Акцент2 14" xfId="8370"/>
    <cellStyle name="40% - Акцент2 140" xfId="8371"/>
    <cellStyle name="40% - Акцент2 141" xfId="8372"/>
    <cellStyle name="40% - Акцент2 142" xfId="8373"/>
    <cellStyle name="40% - Акцент2 143" xfId="8374"/>
    <cellStyle name="40% - Акцент2 144" xfId="8375"/>
    <cellStyle name="40% - Акцент2 145" xfId="8376"/>
    <cellStyle name="40% - Акцент2 146" xfId="8377"/>
    <cellStyle name="40% - Акцент2 147" xfId="8378"/>
    <cellStyle name="40% - Акцент2 148" xfId="8379"/>
    <cellStyle name="40% - Акцент2 149" xfId="8380"/>
    <cellStyle name="40% - Акцент2 15" xfId="8381"/>
    <cellStyle name="40% - Акцент2 150" xfId="8382"/>
    <cellStyle name="40% - Акцент2 151" xfId="8383"/>
    <cellStyle name="40% - Акцент2 152" xfId="8384"/>
    <cellStyle name="40% - Акцент2 153" xfId="8385"/>
    <cellStyle name="40% - Акцент2 154" xfId="8386"/>
    <cellStyle name="40% - Акцент2 155" xfId="8387"/>
    <cellStyle name="40% - Акцент2 156" xfId="8388"/>
    <cellStyle name="40% - Акцент2 157" xfId="8389"/>
    <cellStyle name="40% - Акцент2 158" xfId="8390"/>
    <cellStyle name="40% - Акцент2 159" xfId="8391"/>
    <cellStyle name="40% - Акцент2 16" xfId="8392"/>
    <cellStyle name="40% - Акцент2 160" xfId="8393"/>
    <cellStyle name="40% - Акцент2 161" xfId="8394"/>
    <cellStyle name="40% - Акцент2 162" xfId="8395"/>
    <cellStyle name="40% - Акцент2 163" xfId="8396"/>
    <cellStyle name="40% - Акцент2 164" xfId="8397"/>
    <cellStyle name="40% - Акцент2 165" xfId="8398"/>
    <cellStyle name="40% - Акцент2 166" xfId="8399"/>
    <cellStyle name="40% - Акцент2 167" xfId="8400"/>
    <cellStyle name="40% - Акцент2 168" xfId="8401"/>
    <cellStyle name="40% - Акцент2 169" xfId="8402"/>
    <cellStyle name="40% - Акцент2 17" xfId="8403"/>
    <cellStyle name="40% - Акцент2 170" xfId="8404"/>
    <cellStyle name="40% - Акцент2 171" xfId="8405"/>
    <cellStyle name="40% - Акцент2 172" xfId="8406"/>
    <cellStyle name="40% - Акцент2 173" xfId="8407"/>
    <cellStyle name="40% - Акцент2 174" xfId="8408"/>
    <cellStyle name="40% - Акцент2 175" xfId="8409"/>
    <cellStyle name="40% - Акцент2 176" xfId="8410"/>
    <cellStyle name="40% - Акцент2 177" xfId="8411"/>
    <cellStyle name="40% - Акцент2 178" xfId="8412"/>
    <cellStyle name="40% - Акцент2 179" xfId="8413"/>
    <cellStyle name="40% - Акцент2 18" xfId="8414"/>
    <cellStyle name="40% - Акцент2 180" xfId="8415"/>
    <cellStyle name="40% - Акцент2 181" xfId="8416"/>
    <cellStyle name="40% - Акцент2 182" xfId="8417"/>
    <cellStyle name="40% - Акцент2 183" xfId="8418"/>
    <cellStyle name="40% - Акцент2 184" xfId="8419"/>
    <cellStyle name="40% - Акцент2 185" xfId="8420"/>
    <cellStyle name="40% - Акцент2 186" xfId="8421"/>
    <cellStyle name="40% - Акцент2 187" xfId="8422"/>
    <cellStyle name="40% - Акцент2 188" xfId="8423"/>
    <cellStyle name="40% - Акцент2 189" xfId="8424"/>
    <cellStyle name="40% - Акцент2 19" xfId="8425"/>
    <cellStyle name="40% - Акцент2 190" xfId="8426"/>
    <cellStyle name="40% - Акцент2 191" xfId="8427"/>
    <cellStyle name="40% - Акцент2 192" xfId="8428"/>
    <cellStyle name="40% - Акцент2 193" xfId="8429"/>
    <cellStyle name="40% - Акцент2 194" xfId="8430"/>
    <cellStyle name="40% - Акцент2 195" xfId="8431"/>
    <cellStyle name="40% - Акцент2 196" xfId="8432"/>
    <cellStyle name="40% - Акцент2 197" xfId="8433"/>
    <cellStyle name="40% - Акцент2 198" xfId="8434"/>
    <cellStyle name="40% - Акцент2 199" xfId="8435"/>
    <cellStyle name="40% - Акцент2 2" xfId="67"/>
    <cellStyle name="40% - Акцент2 2 2" xfId="551"/>
    <cellStyle name="40% - Акцент2 2 2 2" xfId="552"/>
    <cellStyle name="40% - Акцент2 2 2 3" xfId="553"/>
    <cellStyle name="40% - Акцент2 2 2 4" xfId="554"/>
    <cellStyle name="40% - Акцент2 2 3" xfId="555"/>
    <cellStyle name="40% - Акцент2 2 3 2" xfId="556"/>
    <cellStyle name="40% - Акцент2 2 4" xfId="557"/>
    <cellStyle name="40% - Акцент2 2 5" xfId="558"/>
    <cellStyle name="40% - Акцент2 20" xfId="8436"/>
    <cellStyle name="40% - Акцент2 200" xfId="8437"/>
    <cellStyle name="40% - Акцент2 21" xfId="8438"/>
    <cellStyle name="40% - Акцент2 22" xfId="8439"/>
    <cellStyle name="40% - Акцент2 23" xfId="8440"/>
    <cellStyle name="40% - Акцент2 24" xfId="8441"/>
    <cellStyle name="40% - Акцент2 25" xfId="8442"/>
    <cellStyle name="40% - Акцент2 26" xfId="8443"/>
    <cellStyle name="40% - Акцент2 27" xfId="8444"/>
    <cellStyle name="40% - Акцент2 28" xfId="8445"/>
    <cellStyle name="40% - Акцент2 29" xfId="8446"/>
    <cellStyle name="40% - Акцент2 3" xfId="559"/>
    <cellStyle name="40% - Акцент2 3 2" xfId="560"/>
    <cellStyle name="40% - Акцент2 3 3" xfId="561"/>
    <cellStyle name="40% - Акцент2 30" xfId="8447"/>
    <cellStyle name="40% - Акцент2 31" xfId="8448"/>
    <cellStyle name="40% - Акцент2 32" xfId="8449"/>
    <cellStyle name="40% - Акцент2 33" xfId="8450"/>
    <cellStyle name="40% - Акцент2 34" xfId="8451"/>
    <cellStyle name="40% - Акцент2 35" xfId="8452"/>
    <cellStyle name="40% - Акцент2 36" xfId="8453"/>
    <cellStyle name="40% - Акцент2 37" xfId="8454"/>
    <cellStyle name="40% - Акцент2 38" xfId="8455"/>
    <cellStyle name="40% - Акцент2 39" xfId="8456"/>
    <cellStyle name="40% - Акцент2 4" xfId="562"/>
    <cellStyle name="40% - Акцент2 4 2" xfId="563"/>
    <cellStyle name="40% - Акцент2 4 3" xfId="564"/>
    <cellStyle name="40% - Акцент2 40" xfId="8457"/>
    <cellStyle name="40% - Акцент2 41" xfId="8458"/>
    <cellStyle name="40% - Акцент2 42" xfId="8459"/>
    <cellStyle name="40% - Акцент2 43" xfId="8460"/>
    <cellStyle name="40% - Акцент2 44" xfId="8461"/>
    <cellStyle name="40% - Акцент2 45" xfId="8462"/>
    <cellStyle name="40% - Акцент2 46" xfId="8463"/>
    <cellStyle name="40% - Акцент2 47" xfId="8464"/>
    <cellStyle name="40% - Акцент2 48" xfId="8465"/>
    <cellStyle name="40% - Акцент2 49" xfId="8466"/>
    <cellStyle name="40% - Акцент2 5" xfId="565"/>
    <cellStyle name="40% - Акцент2 50" xfId="8467"/>
    <cellStyle name="40% - Акцент2 51" xfId="8468"/>
    <cellStyle name="40% - Акцент2 52" xfId="8469"/>
    <cellStyle name="40% - Акцент2 53" xfId="8470"/>
    <cellStyle name="40% - Акцент2 54" xfId="8471"/>
    <cellStyle name="40% - Акцент2 55" xfId="8472"/>
    <cellStyle name="40% - Акцент2 56" xfId="8473"/>
    <cellStyle name="40% - Акцент2 57" xfId="8474"/>
    <cellStyle name="40% - Акцент2 58" xfId="8475"/>
    <cellStyle name="40% - Акцент2 59" xfId="8476"/>
    <cellStyle name="40% - Акцент2 6" xfId="566"/>
    <cellStyle name="40% - Акцент2 60" xfId="8477"/>
    <cellStyle name="40% - Акцент2 61" xfId="8478"/>
    <cellStyle name="40% - Акцент2 62" xfId="8479"/>
    <cellStyle name="40% - Акцент2 63" xfId="8480"/>
    <cellStyle name="40% - Акцент2 64" xfId="8481"/>
    <cellStyle name="40% - Акцент2 65" xfId="8482"/>
    <cellStyle name="40% - Акцент2 66" xfId="8483"/>
    <cellStyle name="40% - Акцент2 67" xfId="8484"/>
    <cellStyle name="40% - Акцент2 68" xfId="8485"/>
    <cellStyle name="40% - Акцент2 69" xfId="8486"/>
    <cellStyle name="40% - Акцент2 7" xfId="567"/>
    <cellStyle name="40% - Акцент2 70" xfId="8487"/>
    <cellStyle name="40% - Акцент2 71" xfId="8488"/>
    <cellStyle name="40% - Акцент2 72" xfId="8489"/>
    <cellStyle name="40% - Акцент2 73" xfId="8490"/>
    <cellStyle name="40% - Акцент2 74" xfId="8491"/>
    <cellStyle name="40% - Акцент2 75" xfId="8492"/>
    <cellStyle name="40% - Акцент2 76" xfId="8493"/>
    <cellStyle name="40% - Акцент2 77" xfId="8494"/>
    <cellStyle name="40% - Акцент2 78" xfId="8495"/>
    <cellStyle name="40% - Акцент2 79" xfId="8496"/>
    <cellStyle name="40% - Акцент2 8" xfId="568"/>
    <cellStyle name="40% - Акцент2 80" xfId="8497"/>
    <cellStyle name="40% - Акцент2 81" xfId="8498"/>
    <cellStyle name="40% - Акцент2 82" xfId="8499"/>
    <cellStyle name="40% - Акцент2 83" xfId="8500"/>
    <cellStyle name="40% - Акцент2 84" xfId="8501"/>
    <cellStyle name="40% - Акцент2 85" xfId="8502"/>
    <cellStyle name="40% - Акцент2 86" xfId="8503"/>
    <cellStyle name="40% - Акцент2 87" xfId="8504"/>
    <cellStyle name="40% - Акцент2 88" xfId="8505"/>
    <cellStyle name="40% - Акцент2 89" xfId="8506"/>
    <cellStyle name="40% - Акцент2 9" xfId="569"/>
    <cellStyle name="40% - Акцент2 90" xfId="8507"/>
    <cellStyle name="40% - Акцент2 91" xfId="8508"/>
    <cellStyle name="40% - Акцент2 92" xfId="8509"/>
    <cellStyle name="40% - Акцент2 93" xfId="8510"/>
    <cellStyle name="40% - Акцент2 94" xfId="8511"/>
    <cellStyle name="40% - Акцент2 95" xfId="8512"/>
    <cellStyle name="40% - Акцент2 96" xfId="8513"/>
    <cellStyle name="40% - Акцент2 97" xfId="8514"/>
    <cellStyle name="40% - Акцент2 98" xfId="8515"/>
    <cellStyle name="40% - Акцент2 99" xfId="8516"/>
    <cellStyle name="40% — акцент3" xfId="9" builtinId="39" customBuiltin="1"/>
    <cellStyle name="40% - Акцент3 10" xfId="8517"/>
    <cellStyle name="40% - Акцент3 100" xfId="8518"/>
    <cellStyle name="40% - Акцент3 101" xfId="8519"/>
    <cellStyle name="40% - Акцент3 102" xfId="8520"/>
    <cellStyle name="40% - Акцент3 103" xfId="8521"/>
    <cellStyle name="40% - Акцент3 104" xfId="8522"/>
    <cellStyle name="40% - Акцент3 105" xfId="8523"/>
    <cellStyle name="40% - Акцент3 106" xfId="8524"/>
    <cellStyle name="40% - Акцент3 107" xfId="8525"/>
    <cellStyle name="40% - Акцент3 108" xfId="8526"/>
    <cellStyle name="40% - Акцент3 109" xfId="8527"/>
    <cellStyle name="40% - Акцент3 11" xfId="8528"/>
    <cellStyle name="40% - Акцент3 110" xfId="8529"/>
    <cellStyle name="40% - Акцент3 111" xfId="8530"/>
    <cellStyle name="40% - Акцент3 112" xfId="8531"/>
    <cellStyle name="40% - Акцент3 113" xfId="8532"/>
    <cellStyle name="40% - Акцент3 114" xfId="8533"/>
    <cellStyle name="40% - Акцент3 115" xfId="8534"/>
    <cellStyle name="40% - Акцент3 116" xfId="8535"/>
    <cellStyle name="40% - Акцент3 117" xfId="8536"/>
    <cellStyle name="40% - Акцент3 118" xfId="8537"/>
    <cellStyle name="40% - Акцент3 119" xfId="8538"/>
    <cellStyle name="40% - Акцент3 12" xfId="8539"/>
    <cellStyle name="40% - Акцент3 120" xfId="8540"/>
    <cellStyle name="40% - Акцент3 121" xfId="8541"/>
    <cellStyle name="40% - Акцент3 122" xfId="8542"/>
    <cellStyle name="40% - Акцент3 123" xfId="8543"/>
    <cellStyle name="40% - Акцент3 124" xfId="8544"/>
    <cellStyle name="40% - Акцент3 125" xfId="8545"/>
    <cellStyle name="40% - Акцент3 126" xfId="8546"/>
    <cellStyle name="40% - Акцент3 127" xfId="8547"/>
    <cellStyle name="40% - Акцент3 128" xfId="8548"/>
    <cellStyle name="40% - Акцент3 129" xfId="8549"/>
    <cellStyle name="40% - Акцент3 13" xfId="8550"/>
    <cellStyle name="40% - Акцент3 130" xfId="8551"/>
    <cellStyle name="40% - Акцент3 131" xfId="8552"/>
    <cellStyle name="40% - Акцент3 132" xfId="8553"/>
    <cellStyle name="40% - Акцент3 133" xfId="8554"/>
    <cellStyle name="40% - Акцент3 134" xfId="8555"/>
    <cellStyle name="40% - Акцент3 135" xfId="8556"/>
    <cellStyle name="40% - Акцент3 136" xfId="8557"/>
    <cellStyle name="40% - Акцент3 137" xfId="8558"/>
    <cellStyle name="40% - Акцент3 138" xfId="8559"/>
    <cellStyle name="40% - Акцент3 139" xfId="8560"/>
    <cellStyle name="40% - Акцент3 14" xfId="8561"/>
    <cellStyle name="40% - Акцент3 140" xfId="8562"/>
    <cellStyle name="40% - Акцент3 141" xfId="8563"/>
    <cellStyle name="40% - Акцент3 142" xfId="8564"/>
    <cellStyle name="40% - Акцент3 143" xfId="8565"/>
    <cellStyle name="40% - Акцент3 144" xfId="8566"/>
    <cellStyle name="40% - Акцент3 145" xfId="8567"/>
    <cellStyle name="40% - Акцент3 146" xfId="8568"/>
    <cellStyle name="40% - Акцент3 147" xfId="8569"/>
    <cellStyle name="40% - Акцент3 148" xfId="8570"/>
    <cellStyle name="40% - Акцент3 149" xfId="8571"/>
    <cellStyle name="40% - Акцент3 15" xfId="8572"/>
    <cellStyle name="40% - Акцент3 150" xfId="8573"/>
    <cellStyle name="40% - Акцент3 151" xfId="8574"/>
    <cellStyle name="40% - Акцент3 152" xfId="8575"/>
    <cellStyle name="40% - Акцент3 153" xfId="8576"/>
    <cellStyle name="40% - Акцент3 154" xfId="8577"/>
    <cellStyle name="40% - Акцент3 155" xfId="8578"/>
    <cellStyle name="40% - Акцент3 156" xfId="8579"/>
    <cellStyle name="40% - Акцент3 157" xfId="8580"/>
    <cellStyle name="40% - Акцент3 158" xfId="8581"/>
    <cellStyle name="40% - Акцент3 159" xfId="8582"/>
    <cellStyle name="40% - Акцент3 16" xfId="8583"/>
    <cellStyle name="40% - Акцент3 160" xfId="8584"/>
    <cellStyle name="40% - Акцент3 161" xfId="8585"/>
    <cellStyle name="40% - Акцент3 162" xfId="8586"/>
    <cellStyle name="40% - Акцент3 163" xfId="8587"/>
    <cellStyle name="40% - Акцент3 164" xfId="8588"/>
    <cellStyle name="40% - Акцент3 165" xfId="8589"/>
    <cellStyle name="40% - Акцент3 166" xfId="8590"/>
    <cellStyle name="40% - Акцент3 167" xfId="8591"/>
    <cellStyle name="40% - Акцент3 168" xfId="8592"/>
    <cellStyle name="40% - Акцент3 169" xfId="8593"/>
    <cellStyle name="40% - Акцент3 17" xfId="8594"/>
    <cellStyle name="40% - Акцент3 170" xfId="8595"/>
    <cellStyle name="40% - Акцент3 171" xfId="8596"/>
    <cellStyle name="40% - Акцент3 172" xfId="8597"/>
    <cellStyle name="40% - Акцент3 173" xfId="8598"/>
    <cellStyle name="40% - Акцент3 174" xfId="8599"/>
    <cellStyle name="40% - Акцент3 175" xfId="8600"/>
    <cellStyle name="40% - Акцент3 176" xfId="8601"/>
    <cellStyle name="40% - Акцент3 177" xfId="8602"/>
    <cellStyle name="40% - Акцент3 178" xfId="8603"/>
    <cellStyle name="40% - Акцент3 179" xfId="8604"/>
    <cellStyle name="40% - Акцент3 18" xfId="8605"/>
    <cellStyle name="40% - Акцент3 180" xfId="8606"/>
    <cellStyle name="40% - Акцент3 181" xfId="8607"/>
    <cellStyle name="40% - Акцент3 182" xfId="8608"/>
    <cellStyle name="40% - Акцент3 183" xfId="8609"/>
    <cellStyle name="40% - Акцент3 184" xfId="8610"/>
    <cellStyle name="40% - Акцент3 185" xfId="8611"/>
    <cellStyle name="40% - Акцент3 186" xfId="8612"/>
    <cellStyle name="40% - Акцент3 187" xfId="8613"/>
    <cellStyle name="40% - Акцент3 188" xfId="8614"/>
    <cellStyle name="40% - Акцент3 189" xfId="8615"/>
    <cellStyle name="40% - Акцент3 19" xfId="8616"/>
    <cellStyle name="40% - Акцент3 190" xfId="8617"/>
    <cellStyle name="40% - Акцент3 191" xfId="8618"/>
    <cellStyle name="40% - Акцент3 192" xfId="8619"/>
    <cellStyle name="40% - Акцент3 193" xfId="8620"/>
    <cellStyle name="40% - Акцент3 194" xfId="8621"/>
    <cellStyle name="40% - Акцент3 195" xfId="8622"/>
    <cellStyle name="40% - Акцент3 196" xfId="8623"/>
    <cellStyle name="40% - Акцент3 197" xfId="8624"/>
    <cellStyle name="40% - Акцент3 198" xfId="8625"/>
    <cellStyle name="40% - Акцент3 199" xfId="8626"/>
    <cellStyle name="40% - Акцент3 2" xfId="68"/>
    <cellStyle name="40% - Акцент3 2 2" xfId="570"/>
    <cellStyle name="40% - Акцент3 2 2 2" xfId="571"/>
    <cellStyle name="40% - Акцент3 2 2 3" xfId="572"/>
    <cellStyle name="40% - Акцент3 2 2 4" xfId="573"/>
    <cellStyle name="40% - Акцент3 2 3" xfId="574"/>
    <cellStyle name="40% - Акцент3 2 3 2" xfId="575"/>
    <cellStyle name="40% - Акцент3 2 4" xfId="576"/>
    <cellStyle name="40% - Акцент3 2 5" xfId="577"/>
    <cellStyle name="40% - Акцент3 20" xfId="8627"/>
    <cellStyle name="40% - Акцент3 200" xfId="8628"/>
    <cellStyle name="40% - Акцент3 21" xfId="8629"/>
    <cellStyle name="40% - Акцент3 22" xfId="8630"/>
    <cellStyle name="40% - Акцент3 23" xfId="8631"/>
    <cellStyle name="40% - Акцент3 24" xfId="8632"/>
    <cellStyle name="40% - Акцент3 25" xfId="8633"/>
    <cellStyle name="40% - Акцент3 26" xfId="8634"/>
    <cellStyle name="40% - Акцент3 27" xfId="8635"/>
    <cellStyle name="40% - Акцент3 28" xfId="8636"/>
    <cellStyle name="40% - Акцент3 29" xfId="8637"/>
    <cellStyle name="40% - Акцент3 3" xfId="578"/>
    <cellStyle name="40% - Акцент3 3 2" xfId="579"/>
    <cellStyle name="40% - Акцент3 3 3" xfId="580"/>
    <cellStyle name="40% - Акцент3 3 4" xfId="581"/>
    <cellStyle name="40% - Акцент3 30" xfId="8638"/>
    <cellStyle name="40% - Акцент3 31" xfId="8639"/>
    <cellStyle name="40% - Акцент3 32" xfId="8640"/>
    <cellStyle name="40% - Акцент3 33" xfId="8641"/>
    <cellStyle name="40% - Акцент3 34" xfId="8642"/>
    <cellStyle name="40% - Акцент3 35" xfId="8643"/>
    <cellStyle name="40% - Акцент3 36" xfId="8644"/>
    <cellStyle name="40% - Акцент3 37" xfId="8645"/>
    <cellStyle name="40% - Акцент3 38" xfId="8646"/>
    <cellStyle name="40% - Акцент3 39" xfId="8647"/>
    <cellStyle name="40% - Акцент3 4" xfId="582"/>
    <cellStyle name="40% - Акцент3 4 2" xfId="583"/>
    <cellStyle name="40% - Акцент3 4 3" xfId="584"/>
    <cellStyle name="40% - Акцент3 40" xfId="8648"/>
    <cellStyle name="40% - Акцент3 41" xfId="8649"/>
    <cellStyle name="40% - Акцент3 42" xfId="8650"/>
    <cellStyle name="40% - Акцент3 43" xfId="8651"/>
    <cellStyle name="40% - Акцент3 44" xfId="8652"/>
    <cellStyle name="40% - Акцент3 45" xfId="8653"/>
    <cellStyle name="40% - Акцент3 46" xfId="8654"/>
    <cellStyle name="40% - Акцент3 47" xfId="8655"/>
    <cellStyle name="40% - Акцент3 48" xfId="8656"/>
    <cellStyle name="40% - Акцент3 49" xfId="8657"/>
    <cellStyle name="40% - Акцент3 5" xfId="585"/>
    <cellStyle name="40% - Акцент3 50" xfId="8658"/>
    <cellStyle name="40% - Акцент3 51" xfId="8659"/>
    <cellStyle name="40% - Акцент3 52" xfId="8660"/>
    <cellStyle name="40% - Акцент3 53" xfId="8661"/>
    <cellStyle name="40% - Акцент3 54" xfId="8662"/>
    <cellStyle name="40% - Акцент3 55" xfId="8663"/>
    <cellStyle name="40% - Акцент3 56" xfId="8664"/>
    <cellStyle name="40% - Акцент3 57" xfId="8665"/>
    <cellStyle name="40% - Акцент3 58" xfId="8666"/>
    <cellStyle name="40% - Акцент3 59" xfId="8667"/>
    <cellStyle name="40% - Акцент3 6" xfId="586"/>
    <cellStyle name="40% - Акцент3 60" xfId="8668"/>
    <cellStyle name="40% - Акцент3 61" xfId="8669"/>
    <cellStyle name="40% - Акцент3 62" xfId="8670"/>
    <cellStyle name="40% - Акцент3 63" xfId="8671"/>
    <cellStyle name="40% - Акцент3 64" xfId="8672"/>
    <cellStyle name="40% - Акцент3 65" xfId="8673"/>
    <cellStyle name="40% - Акцент3 66" xfId="8674"/>
    <cellStyle name="40% - Акцент3 67" xfId="8675"/>
    <cellStyle name="40% - Акцент3 68" xfId="8676"/>
    <cellStyle name="40% - Акцент3 69" xfId="8677"/>
    <cellStyle name="40% - Акцент3 7" xfId="587"/>
    <cellStyle name="40% - Акцент3 70" xfId="8678"/>
    <cellStyle name="40% - Акцент3 71" xfId="8679"/>
    <cellStyle name="40% - Акцент3 72" xfId="8680"/>
    <cellStyle name="40% - Акцент3 73" xfId="8681"/>
    <cellStyle name="40% - Акцент3 74" xfId="8682"/>
    <cellStyle name="40% - Акцент3 75" xfId="8683"/>
    <cellStyle name="40% - Акцент3 76" xfId="8684"/>
    <cellStyle name="40% - Акцент3 77" xfId="8685"/>
    <cellStyle name="40% - Акцент3 78" xfId="8686"/>
    <cellStyle name="40% - Акцент3 79" xfId="8687"/>
    <cellStyle name="40% - Акцент3 8" xfId="588"/>
    <cellStyle name="40% - Акцент3 80" xfId="8688"/>
    <cellStyle name="40% - Акцент3 81" xfId="8689"/>
    <cellStyle name="40% - Акцент3 82" xfId="8690"/>
    <cellStyle name="40% - Акцент3 83" xfId="8691"/>
    <cellStyle name="40% - Акцент3 84" xfId="8692"/>
    <cellStyle name="40% - Акцент3 85" xfId="8693"/>
    <cellStyle name="40% - Акцент3 86" xfId="8694"/>
    <cellStyle name="40% - Акцент3 87" xfId="8695"/>
    <cellStyle name="40% - Акцент3 88" xfId="8696"/>
    <cellStyle name="40% - Акцент3 89" xfId="8697"/>
    <cellStyle name="40% - Акцент3 9" xfId="589"/>
    <cellStyle name="40% - Акцент3 90" xfId="8698"/>
    <cellStyle name="40% - Акцент3 91" xfId="8699"/>
    <cellStyle name="40% - Акцент3 92" xfId="8700"/>
    <cellStyle name="40% - Акцент3 93" xfId="8701"/>
    <cellStyle name="40% - Акцент3 94" xfId="8702"/>
    <cellStyle name="40% - Акцент3 95" xfId="8703"/>
    <cellStyle name="40% - Акцент3 96" xfId="8704"/>
    <cellStyle name="40% - Акцент3 97" xfId="8705"/>
    <cellStyle name="40% - Акцент3 98" xfId="8706"/>
    <cellStyle name="40% - Акцент3 99" xfId="8707"/>
    <cellStyle name="40% — акцент4" xfId="10" builtinId="43" customBuiltin="1"/>
    <cellStyle name="40% - Акцент4 10" xfId="8708"/>
    <cellStyle name="40% - Акцент4 100" xfId="8709"/>
    <cellStyle name="40% - Акцент4 101" xfId="8710"/>
    <cellStyle name="40% - Акцент4 102" xfId="8711"/>
    <cellStyle name="40% - Акцент4 103" xfId="8712"/>
    <cellStyle name="40% - Акцент4 104" xfId="8713"/>
    <cellStyle name="40% - Акцент4 105" xfId="8714"/>
    <cellStyle name="40% - Акцент4 106" xfId="8715"/>
    <cellStyle name="40% - Акцент4 107" xfId="8716"/>
    <cellStyle name="40% - Акцент4 108" xfId="8717"/>
    <cellStyle name="40% - Акцент4 109" xfId="8718"/>
    <cellStyle name="40% - Акцент4 11" xfId="8719"/>
    <cellStyle name="40% - Акцент4 110" xfId="8720"/>
    <cellStyle name="40% - Акцент4 111" xfId="8721"/>
    <cellStyle name="40% - Акцент4 112" xfId="8722"/>
    <cellStyle name="40% - Акцент4 113" xfId="8723"/>
    <cellStyle name="40% - Акцент4 114" xfId="8724"/>
    <cellStyle name="40% - Акцент4 115" xfId="8725"/>
    <cellStyle name="40% - Акцент4 116" xfId="8726"/>
    <cellStyle name="40% - Акцент4 117" xfId="8727"/>
    <cellStyle name="40% - Акцент4 118" xfId="8728"/>
    <cellStyle name="40% - Акцент4 119" xfId="8729"/>
    <cellStyle name="40% - Акцент4 12" xfId="8730"/>
    <cellStyle name="40% - Акцент4 120" xfId="8731"/>
    <cellStyle name="40% - Акцент4 121" xfId="8732"/>
    <cellStyle name="40% - Акцент4 122" xfId="8733"/>
    <cellStyle name="40% - Акцент4 123" xfId="8734"/>
    <cellStyle name="40% - Акцент4 124" xfId="8735"/>
    <cellStyle name="40% - Акцент4 125" xfId="8736"/>
    <cellStyle name="40% - Акцент4 126" xfId="8737"/>
    <cellStyle name="40% - Акцент4 127" xfId="8738"/>
    <cellStyle name="40% - Акцент4 128" xfId="8739"/>
    <cellStyle name="40% - Акцент4 129" xfId="8740"/>
    <cellStyle name="40% - Акцент4 13" xfId="8741"/>
    <cellStyle name="40% - Акцент4 130" xfId="8742"/>
    <cellStyle name="40% - Акцент4 131" xfId="8743"/>
    <cellStyle name="40% - Акцент4 132" xfId="8744"/>
    <cellStyle name="40% - Акцент4 133" xfId="8745"/>
    <cellStyle name="40% - Акцент4 134" xfId="8746"/>
    <cellStyle name="40% - Акцент4 135" xfId="8747"/>
    <cellStyle name="40% - Акцент4 136" xfId="8748"/>
    <cellStyle name="40% - Акцент4 137" xfId="8749"/>
    <cellStyle name="40% - Акцент4 138" xfId="8750"/>
    <cellStyle name="40% - Акцент4 139" xfId="8751"/>
    <cellStyle name="40% - Акцент4 14" xfId="8752"/>
    <cellStyle name="40% - Акцент4 140" xfId="8753"/>
    <cellStyle name="40% - Акцент4 141" xfId="8754"/>
    <cellStyle name="40% - Акцент4 142" xfId="8755"/>
    <cellStyle name="40% - Акцент4 143" xfId="8756"/>
    <cellStyle name="40% - Акцент4 144" xfId="8757"/>
    <cellStyle name="40% - Акцент4 145" xfId="8758"/>
    <cellStyle name="40% - Акцент4 146" xfId="8759"/>
    <cellStyle name="40% - Акцент4 147" xfId="8760"/>
    <cellStyle name="40% - Акцент4 148" xfId="8761"/>
    <cellStyle name="40% - Акцент4 149" xfId="8762"/>
    <cellStyle name="40% - Акцент4 15" xfId="8763"/>
    <cellStyle name="40% - Акцент4 150" xfId="8764"/>
    <cellStyle name="40% - Акцент4 151" xfId="8765"/>
    <cellStyle name="40% - Акцент4 152" xfId="8766"/>
    <cellStyle name="40% - Акцент4 153" xfId="8767"/>
    <cellStyle name="40% - Акцент4 154" xfId="8768"/>
    <cellStyle name="40% - Акцент4 155" xfId="8769"/>
    <cellStyle name="40% - Акцент4 156" xfId="8770"/>
    <cellStyle name="40% - Акцент4 157" xfId="8771"/>
    <cellStyle name="40% - Акцент4 158" xfId="8772"/>
    <cellStyle name="40% - Акцент4 159" xfId="8773"/>
    <cellStyle name="40% - Акцент4 16" xfId="8774"/>
    <cellStyle name="40% - Акцент4 160" xfId="8775"/>
    <cellStyle name="40% - Акцент4 161" xfId="8776"/>
    <cellStyle name="40% - Акцент4 162" xfId="8777"/>
    <cellStyle name="40% - Акцент4 163" xfId="8778"/>
    <cellStyle name="40% - Акцент4 164" xfId="8779"/>
    <cellStyle name="40% - Акцент4 165" xfId="8780"/>
    <cellStyle name="40% - Акцент4 166" xfId="8781"/>
    <cellStyle name="40% - Акцент4 167" xfId="8782"/>
    <cellStyle name="40% - Акцент4 168" xfId="8783"/>
    <cellStyle name="40% - Акцент4 169" xfId="8784"/>
    <cellStyle name="40% - Акцент4 17" xfId="8785"/>
    <cellStyle name="40% - Акцент4 170" xfId="8786"/>
    <cellStyle name="40% - Акцент4 171" xfId="8787"/>
    <cellStyle name="40% - Акцент4 172" xfId="8788"/>
    <cellStyle name="40% - Акцент4 173" xfId="8789"/>
    <cellStyle name="40% - Акцент4 174" xfId="8790"/>
    <cellStyle name="40% - Акцент4 175" xfId="8791"/>
    <cellStyle name="40% - Акцент4 176" xfId="8792"/>
    <cellStyle name="40% - Акцент4 177" xfId="8793"/>
    <cellStyle name="40% - Акцент4 178" xfId="8794"/>
    <cellStyle name="40% - Акцент4 179" xfId="8795"/>
    <cellStyle name="40% - Акцент4 18" xfId="8796"/>
    <cellStyle name="40% - Акцент4 180" xfId="8797"/>
    <cellStyle name="40% - Акцент4 181" xfId="8798"/>
    <cellStyle name="40% - Акцент4 182" xfId="8799"/>
    <cellStyle name="40% - Акцент4 183" xfId="8800"/>
    <cellStyle name="40% - Акцент4 184" xfId="8801"/>
    <cellStyle name="40% - Акцент4 185" xfId="8802"/>
    <cellStyle name="40% - Акцент4 186" xfId="8803"/>
    <cellStyle name="40% - Акцент4 187" xfId="8804"/>
    <cellStyle name="40% - Акцент4 188" xfId="8805"/>
    <cellStyle name="40% - Акцент4 189" xfId="8806"/>
    <cellStyle name="40% - Акцент4 19" xfId="8807"/>
    <cellStyle name="40% - Акцент4 190" xfId="8808"/>
    <cellStyle name="40% - Акцент4 191" xfId="8809"/>
    <cellStyle name="40% - Акцент4 192" xfId="8810"/>
    <cellStyle name="40% - Акцент4 193" xfId="8811"/>
    <cellStyle name="40% - Акцент4 194" xfId="8812"/>
    <cellStyle name="40% - Акцент4 195" xfId="8813"/>
    <cellStyle name="40% - Акцент4 196" xfId="8814"/>
    <cellStyle name="40% - Акцент4 197" xfId="8815"/>
    <cellStyle name="40% - Акцент4 198" xfId="8816"/>
    <cellStyle name="40% - Акцент4 199" xfId="8817"/>
    <cellStyle name="40% - Акцент4 2" xfId="69"/>
    <cellStyle name="40% - Акцент4 2 2" xfId="590"/>
    <cellStyle name="40% - Акцент4 2 2 2" xfId="591"/>
    <cellStyle name="40% - Акцент4 2 2 3" xfId="592"/>
    <cellStyle name="40% - Акцент4 2 2 4" xfId="593"/>
    <cellStyle name="40% - Акцент4 2 3" xfId="594"/>
    <cellStyle name="40% - Акцент4 2 3 2" xfId="595"/>
    <cellStyle name="40% - Акцент4 2 4" xfId="596"/>
    <cellStyle name="40% - Акцент4 2 5" xfId="597"/>
    <cellStyle name="40% - Акцент4 20" xfId="8818"/>
    <cellStyle name="40% - Акцент4 200" xfId="8819"/>
    <cellStyle name="40% - Акцент4 21" xfId="8820"/>
    <cellStyle name="40% - Акцент4 22" xfId="8821"/>
    <cellStyle name="40% - Акцент4 23" xfId="8822"/>
    <cellStyle name="40% - Акцент4 24" xfId="8823"/>
    <cellStyle name="40% - Акцент4 25" xfId="8824"/>
    <cellStyle name="40% - Акцент4 26" xfId="8825"/>
    <cellStyle name="40% - Акцент4 27" xfId="8826"/>
    <cellStyle name="40% - Акцент4 28" xfId="8827"/>
    <cellStyle name="40% - Акцент4 29" xfId="8828"/>
    <cellStyle name="40% - Акцент4 3" xfId="598"/>
    <cellStyle name="40% - Акцент4 3 2" xfId="599"/>
    <cellStyle name="40% - Акцент4 3 3" xfId="600"/>
    <cellStyle name="40% - Акцент4 30" xfId="8829"/>
    <cellStyle name="40% - Акцент4 31" xfId="8830"/>
    <cellStyle name="40% - Акцент4 32" xfId="8831"/>
    <cellStyle name="40% - Акцент4 33" xfId="8832"/>
    <cellStyle name="40% - Акцент4 34" xfId="8833"/>
    <cellStyle name="40% - Акцент4 35" xfId="8834"/>
    <cellStyle name="40% - Акцент4 36" xfId="8835"/>
    <cellStyle name="40% - Акцент4 37" xfId="8836"/>
    <cellStyle name="40% - Акцент4 38" xfId="8837"/>
    <cellStyle name="40% - Акцент4 39" xfId="8838"/>
    <cellStyle name="40% - Акцент4 4" xfId="601"/>
    <cellStyle name="40% - Акцент4 4 2" xfId="602"/>
    <cellStyle name="40% - Акцент4 4 3" xfId="603"/>
    <cellStyle name="40% - Акцент4 40" xfId="8839"/>
    <cellStyle name="40% - Акцент4 41" xfId="8840"/>
    <cellStyle name="40% - Акцент4 42" xfId="8841"/>
    <cellStyle name="40% - Акцент4 43" xfId="8842"/>
    <cellStyle name="40% - Акцент4 44" xfId="8843"/>
    <cellStyle name="40% - Акцент4 45" xfId="8844"/>
    <cellStyle name="40% - Акцент4 46" xfId="8845"/>
    <cellStyle name="40% - Акцент4 47" xfId="8846"/>
    <cellStyle name="40% - Акцент4 48" xfId="8847"/>
    <cellStyle name="40% - Акцент4 49" xfId="8848"/>
    <cellStyle name="40% - Акцент4 5" xfId="604"/>
    <cellStyle name="40% - Акцент4 50" xfId="8849"/>
    <cellStyle name="40% - Акцент4 51" xfId="8850"/>
    <cellStyle name="40% - Акцент4 52" xfId="8851"/>
    <cellStyle name="40% - Акцент4 53" xfId="8852"/>
    <cellStyle name="40% - Акцент4 54" xfId="8853"/>
    <cellStyle name="40% - Акцент4 55" xfId="8854"/>
    <cellStyle name="40% - Акцент4 56" xfId="8855"/>
    <cellStyle name="40% - Акцент4 57" xfId="8856"/>
    <cellStyle name="40% - Акцент4 58" xfId="8857"/>
    <cellStyle name="40% - Акцент4 59" xfId="8858"/>
    <cellStyle name="40% - Акцент4 6" xfId="605"/>
    <cellStyle name="40% - Акцент4 60" xfId="8859"/>
    <cellStyle name="40% - Акцент4 61" xfId="8860"/>
    <cellStyle name="40% - Акцент4 62" xfId="8861"/>
    <cellStyle name="40% - Акцент4 63" xfId="8862"/>
    <cellStyle name="40% - Акцент4 64" xfId="8863"/>
    <cellStyle name="40% - Акцент4 65" xfId="8864"/>
    <cellStyle name="40% - Акцент4 66" xfId="8865"/>
    <cellStyle name="40% - Акцент4 67" xfId="8866"/>
    <cellStyle name="40% - Акцент4 68" xfId="8867"/>
    <cellStyle name="40% - Акцент4 69" xfId="8868"/>
    <cellStyle name="40% - Акцент4 7" xfId="606"/>
    <cellStyle name="40% - Акцент4 70" xfId="8869"/>
    <cellStyle name="40% - Акцент4 71" xfId="8870"/>
    <cellStyle name="40% - Акцент4 72" xfId="8871"/>
    <cellStyle name="40% - Акцент4 73" xfId="8872"/>
    <cellStyle name="40% - Акцент4 74" xfId="8873"/>
    <cellStyle name="40% - Акцент4 75" xfId="8874"/>
    <cellStyle name="40% - Акцент4 76" xfId="8875"/>
    <cellStyle name="40% - Акцент4 77" xfId="8876"/>
    <cellStyle name="40% - Акцент4 78" xfId="8877"/>
    <cellStyle name="40% - Акцент4 79" xfId="8878"/>
    <cellStyle name="40% - Акцент4 8" xfId="607"/>
    <cellStyle name="40% - Акцент4 80" xfId="8879"/>
    <cellStyle name="40% - Акцент4 81" xfId="8880"/>
    <cellStyle name="40% - Акцент4 82" xfId="8881"/>
    <cellStyle name="40% - Акцент4 83" xfId="8882"/>
    <cellStyle name="40% - Акцент4 84" xfId="8883"/>
    <cellStyle name="40% - Акцент4 85" xfId="8884"/>
    <cellStyle name="40% - Акцент4 86" xfId="8885"/>
    <cellStyle name="40% - Акцент4 87" xfId="8886"/>
    <cellStyle name="40% - Акцент4 88" xfId="8887"/>
    <cellStyle name="40% - Акцент4 89" xfId="8888"/>
    <cellStyle name="40% - Акцент4 9" xfId="608"/>
    <cellStyle name="40% - Акцент4 90" xfId="8889"/>
    <cellStyle name="40% - Акцент4 91" xfId="8890"/>
    <cellStyle name="40% - Акцент4 92" xfId="8891"/>
    <cellStyle name="40% - Акцент4 93" xfId="8892"/>
    <cellStyle name="40% - Акцент4 94" xfId="8893"/>
    <cellStyle name="40% - Акцент4 95" xfId="8894"/>
    <cellStyle name="40% - Акцент4 96" xfId="8895"/>
    <cellStyle name="40% - Акцент4 97" xfId="8896"/>
    <cellStyle name="40% - Акцент4 98" xfId="8897"/>
    <cellStyle name="40% - Акцент4 99" xfId="8898"/>
    <cellStyle name="40% — акцент5" xfId="11" builtinId="47" customBuiltin="1"/>
    <cellStyle name="40% - Акцент5 10" xfId="8899"/>
    <cellStyle name="40% - Акцент5 100" xfId="8900"/>
    <cellStyle name="40% - Акцент5 101" xfId="8901"/>
    <cellStyle name="40% - Акцент5 102" xfId="8902"/>
    <cellStyle name="40% - Акцент5 103" xfId="8903"/>
    <cellStyle name="40% - Акцент5 104" xfId="8904"/>
    <cellStyle name="40% - Акцент5 105" xfId="8905"/>
    <cellStyle name="40% - Акцент5 106" xfId="8906"/>
    <cellStyle name="40% - Акцент5 107" xfId="8907"/>
    <cellStyle name="40% - Акцент5 108" xfId="8908"/>
    <cellStyle name="40% - Акцент5 109" xfId="8909"/>
    <cellStyle name="40% - Акцент5 11" xfId="8910"/>
    <cellStyle name="40% - Акцент5 110" xfId="8911"/>
    <cellStyle name="40% - Акцент5 111" xfId="8912"/>
    <cellStyle name="40% - Акцент5 112" xfId="8913"/>
    <cellStyle name="40% - Акцент5 113" xfId="8914"/>
    <cellStyle name="40% - Акцент5 114" xfId="8915"/>
    <cellStyle name="40% - Акцент5 115" xfId="8916"/>
    <cellStyle name="40% - Акцент5 116" xfId="8917"/>
    <cellStyle name="40% - Акцент5 117" xfId="8918"/>
    <cellStyle name="40% - Акцент5 118" xfId="8919"/>
    <cellStyle name="40% - Акцент5 119" xfId="8920"/>
    <cellStyle name="40% - Акцент5 12" xfId="8921"/>
    <cellStyle name="40% - Акцент5 120" xfId="8922"/>
    <cellStyle name="40% - Акцент5 121" xfId="8923"/>
    <cellStyle name="40% - Акцент5 122" xfId="8924"/>
    <cellStyle name="40% - Акцент5 123" xfId="8925"/>
    <cellStyle name="40% - Акцент5 124" xfId="8926"/>
    <cellStyle name="40% - Акцент5 125" xfId="8927"/>
    <cellStyle name="40% - Акцент5 126" xfId="8928"/>
    <cellStyle name="40% - Акцент5 127" xfId="8929"/>
    <cellStyle name="40% - Акцент5 128" xfId="8930"/>
    <cellStyle name="40% - Акцент5 129" xfId="8931"/>
    <cellStyle name="40% - Акцент5 13" xfId="8932"/>
    <cellStyle name="40% - Акцент5 130" xfId="8933"/>
    <cellStyle name="40% - Акцент5 131" xfId="8934"/>
    <cellStyle name="40% - Акцент5 132" xfId="8935"/>
    <cellStyle name="40% - Акцент5 133" xfId="8936"/>
    <cellStyle name="40% - Акцент5 134" xfId="8937"/>
    <cellStyle name="40% - Акцент5 135" xfId="8938"/>
    <cellStyle name="40% - Акцент5 136" xfId="8939"/>
    <cellStyle name="40% - Акцент5 137" xfId="8940"/>
    <cellStyle name="40% - Акцент5 138" xfId="8941"/>
    <cellStyle name="40% - Акцент5 139" xfId="8942"/>
    <cellStyle name="40% - Акцент5 14" xfId="8943"/>
    <cellStyle name="40% - Акцент5 140" xfId="8944"/>
    <cellStyle name="40% - Акцент5 141" xfId="8945"/>
    <cellStyle name="40% - Акцент5 142" xfId="8946"/>
    <cellStyle name="40% - Акцент5 143" xfId="8947"/>
    <cellStyle name="40% - Акцент5 144" xfId="8948"/>
    <cellStyle name="40% - Акцент5 145" xfId="8949"/>
    <cellStyle name="40% - Акцент5 146" xfId="8950"/>
    <cellStyle name="40% - Акцент5 147" xfId="8951"/>
    <cellStyle name="40% - Акцент5 148" xfId="8952"/>
    <cellStyle name="40% - Акцент5 149" xfId="8953"/>
    <cellStyle name="40% - Акцент5 15" xfId="8954"/>
    <cellStyle name="40% - Акцент5 150" xfId="8955"/>
    <cellStyle name="40% - Акцент5 151" xfId="8956"/>
    <cellStyle name="40% - Акцент5 152" xfId="8957"/>
    <cellStyle name="40% - Акцент5 153" xfId="8958"/>
    <cellStyle name="40% - Акцент5 154" xfId="8959"/>
    <cellStyle name="40% - Акцент5 155" xfId="8960"/>
    <cellStyle name="40% - Акцент5 156" xfId="8961"/>
    <cellStyle name="40% - Акцент5 157" xfId="8962"/>
    <cellStyle name="40% - Акцент5 158" xfId="8963"/>
    <cellStyle name="40% - Акцент5 159" xfId="8964"/>
    <cellStyle name="40% - Акцент5 16" xfId="8965"/>
    <cellStyle name="40% - Акцент5 160" xfId="8966"/>
    <cellStyle name="40% - Акцент5 161" xfId="8967"/>
    <cellStyle name="40% - Акцент5 162" xfId="8968"/>
    <cellStyle name="40% - Акцент5 163" xfId="8969"/>
    <cellStyle name="40% - Акцент5 164" xfId="8970"/>
    <cellStyle name="40% - Акцент5 165" xfId="8971"/>
    <cellStyle name="40% - Акцент5 166" xfId="8972"/>
    <cellStyle name="40% - Акцент5 167" xfId="8973"/>
    <cellStyle name="40% - Акцент5 168" xfId="8974"/>
    <cellStyle name="40% - Акцент5 169" xfId="8975"/>
    <cellStyle name="40% - Акцент5 17" xfId="8976"/>
    <cellStyle name="40% - Акцент5 170" xfId="8977"/>
    <cellStyle name="40% - Акцент5 171" xfId="8978"/>
    <cellStyle name="40% - Акцент5 172" xfId="8979"/>
    <cellStyle name="40% - Акцент5 173" xfId="8980"/>
    <cellStyle name="40% - Акцент5 174" xfId="8981"/>
    <cellStyle name="40% - Акцент5 175" xfId="8982"/>
    <cellStyle name="40% - Акцент5 176" xfId="8983"/>
    <cellStyle name="40% - Акцент5 177" xfId="8984"/>
    <cellStyle name="40% - Акцент5 178" xfId="8985"/>
    <cellStyle name="40% - Акцент5 179" xfId="8986"/>
    <cellStyle name="40% - Акцент5 18" xfId="8987"/>
    <cellStyle name="40% - Акцент5 180" xfId="8988"/>
    <cellStyle name="40% - Акцент5 181" xfId="8989"/>
    <cellStyle name="40% - Акцент5 182" xfId="8990"/>
    <cellStyle name="40% - Акцент5 183" xfId="8991"/>
    <cellStyle name="40% - Акцент5 184" xfId="8992"/>
    <cellStyle name="40% - Акцент5 185" xfId="8993"/>
    <cellStyle name="40% - Акцент5 186" xfId="8994"/>
    <cellStyle name="40% - Акцент5 187" xfId="8995"/>
    <cellStyle name="40% - Акцент5 188" xfId="8996"/>
    <cellStyle name="40% - Акцент5 189" xfId="8997"/>
    <cellStyle name="40% - Акцент5 19" xfId="8998"/>
    <cellStyle name="40% - Акцент5 190" xfId="8999"/>
    <cellStyle name="40% - Акцент5 191" xfId="9000"/>
    <cellStyle name="40% - Акцент5 192" xfId="9001"/>
    <cellStyle name="40% - Акцент5 193" xfId="9002"/>
    <cellStyle name="40% - Акцент5 194" xfId="9003"/>
    <cellStyle name="40% - Акцент5 195" xfId="9004"/>
    <cellStyle name="40% - Акцент5 196" xfId="9005"/>
    <cellStyle name="40% - Акцент5 197" xfId="9006"/>
    <cellStyle name="40% - Акцент5 198" xfId="9007"/>
    <cellStyle name="40% - Акцент5 199" xfId="9008"/>
    <cellStyle name="40% - Акцент5 2" xfId="70"/>
    <cellStyle name="40% - Акцент5 2 2" xfId="609"/>
    <cellStyle name="40% - Акцент5 2 2 2" xfId="610"/>
    <cellStyle name="40% - Акцент5 2 2 3" xfId="611"/>
    <cellStyle name="40% - Акцент5 2 2 4" xfId="612"/>
    <cellStyle name="40% - Акцент5 2 3" xfId="613"/>
    <cellStyle name="40% - Акцент5 2 3 2" xfId="614"/>
    <cellStyle name="40% - Акцент5 2 4" xfId="615"/>
    <cellStyle name="40% - Акцент5 2 5" xfId="616"/>
    <cellStyle name="40% - Акцент5 20" xfId="9009"/>
    <cellStyle name="40% - Акцент5 200" xfId="9010"/>
    <cellStyle name="40% - Акцент5 21" xfId="9011"/>
    <cellStyle name="40% - Акцент5 22" xfId="9012"/>
    <cellStyle name="40% - Акцент5 23" xfId="9013"/>
    <cellStyle name="40% - Акцент5 24" xfId="9014"/>
    <cellStyle name="40% - Акцент5 25" xfId="9015"/>
    <cellStyle name="40% - Акцент5 26" xfId="9016"/>
    <cellStyle name="40% - Акцент5 27" xfId="9017"/>
    <cellStyle name="40% - Акцент5 28" xfId="9018"/>
    <cellStyle name="40% - Акцент5 29" xfId="9019"/>
    <cellStyle name="40% - Акцент5 3" xfId="617"/>
    <cellStyle name="40% - Акцент5 3 2" xfId="618"/>
    <cellStyle name="40% - Акцент5 3 3" xfId="619"/>
    <cellStyle name="40% - Акцент5 30" xfId="9020"/>
    <cellStyle name="40% - Акцент5 31" xfId="9021"/>
    <cellStyle name="40% - Акцент5 32" xfId="9022"/>
    <cellStyle name="40% - Акцент5 33" xfId="9023"/>
    <cellStyle name="40% - Акцент5 34" xfId="9024"/>
    <cellStyle name="40% - Акцент5 35" xfId="9025"/>
    <cellStyle name="40% - Акцент5 36" xfId="9026"/>
    <cellStyle name="40% - Акцент5 37" xfId="9027"/>
    <cellStyle name="40% - Акцент5 38" xfId="9028"/>
    <cellStyle name="40% - Акцент5 39" xfId="9029"/>
    <cellStyle name="40% - Акцент5 4" xfId="620"/>
    <cellStyle name="40% - Акцент5 4 2" xfId="621"/>
    <cellStyle name="40% - Акцент5 4 3" xfId="622"/>
    <cellStyle name="40% - Акцент5 40" xfId="9030"/>
    <cellStyle name="40% - Акцент5 41" xfId="9031"/>
    <cellStyle name="40% - Акцент5 42" xfId="9032"/>
    <cellStyle name="40% - Акцент5 43" xfId="9033"/>
    <cellStyle name="40% - Акцент5 44" xfId="9034"/>
    <cellStyle name="40% - Акцент5 45" xfId="9035"/>
    <cellStyle name="40% - Акцент5 46" xfId="9036"/>
    <cellStyle name="40% - Акцент5 47" xfId="9037"/>
    <cellStyle name="40% - Акцент5 48" xfId="9038"/>
    <cellStyle name="40% - Акцент5 49" xfId="9039"/>
    <cellStyle name="40% - Акцент5 5" xfId="623"/>
    <cellStyle name="40% - Акцент5 50" xfId="9040"/>
    <cellStyle name="40% - Акцент5 51" xfId="9041"/>
    <cellStyle name="40% - Акцент5 52" xfId="9042"/>
    <cellStyle name="40% - Акцент5 53" xfId="9043"/>
    <cellStyle name="40% - Акцент5 54" xfId="9044"/>
    <cellStyle name="40% - Акцент5 55" xfId="9045"/>
    <cellStyle name="40% - Акцент5 56" xfId="9046"/>
    <cellStyle name="40% - Акцент5 57" xfId="9047"/>
    <cellStyle name="40% - Акцент5 58" xfId="9048"/>
    <cellStyle name="40% - Акцент5 59" xfId="9049"/>
    <cellStyle name="40% - Акцент5 6" xfId="624"/>
    <cellStyle name="40% - Акцент5 60" xfId="9050"/>
    <cellStyle name="40% - Акцент5 61" xfId="9051"/>
    <cellStyle name="40% - Акцент5 62" xfId="9052"/>
    <cellStyle name="40% - Акцент5 63" xfId="9053"/>
    <cellStyle name="40% - Акцент5 64" xfId="9054"/>
    <cellStyle name="40% - Акцент5 65" xfId="9055"/>
    <cellStyle name="40% - Акцент5 66" xfId="9056"/>
    <cellStyle name="40% - Акцент5 67" xfId="9057"/>
    <cellStyle name="40% - Акцент5 68" xfId="9058"/>
    <cellStyle name="40% - Акцент5 69" xfId="9059"/>
    <cellStyle name="40% - Акцент5 7" xfId="625"/>
    <cellStyle name="40% - Акцент5 70" xfId="9060"/>
    <cellStyle name="40% - Акцент5 71" xfId="9061"/>
    <cellStyle name="40% - Акцент5 72" xfId="9062"/>
    <cellStyle name="40% - Акцент5 73" xfId="9063"/>
    <cellStyle name="40% - Акцент5 74" xfId="9064"/>
    <cellStyle name="40% - Акцент5 75" xfId="9065"/>
    <cellStyle name="40% - Акцент5 76" xfId="9066"/>
    <cellStyle name="40% - Акцент5 77" xfId="9067"/>
    <cellStyle name="40% - Акцент5 78" xfId="9068"/>
    <cellStyle name="40% - Акцент5 79" xfId="9069"/>
    <cellStyle name="40% - Акцент5 8" xfId="626"/>
    <cellStyle name="40% - Акцент5 80" xfId="9070"/>
    <cellStyle name="40% - Акцент5 81" xfId="9071"/>
    <cellStyle name="40% - Акцент5 82" xfId="9072"/>
    <cellStyle name="40% - Акцент5 83" xfId="9073"/>
    <cellStyle name="40% - Акцент5 84" xfId="9074"/>
    <cellStyle name="40% - Акцент5 85" xfId="9075"/>
    <cellStyle name="40% - Акцент5 86" xfId="9076"/>
    <cellStyle name="40% - Акцент5 87" xfId="9077"/>
    <cellStyle name="40% - Акцент5 88" xfId="9078"/>
    <cellStyle name="40% - Акцент5 89" xfId="9079"/>
    <cellStyle name="40% - Акцент5 9" xfId="627"/>
    <cellStyle name="40% - Акцент5 90" xfId="9080"/>
    <cellStyle name="40% - Акцент5 91" xfId="9081"/>
    <cellStyle name="40% - Акцент5 92" xfId="9082"/>
    <cellStyle name="40% - Акцент5 93" xfId="9083"/>
    <cellStyle name="40% - Акцент5 94" xfId="9084"/>
    <cellStyle name="40% - Акцент5 95" xfId="9085"/>
    <cellStyle name="40% - Акцент5 96" xfId="9086"/>
    <cellStyle name="40% - Акцент5 97" xfId="9087"/>
    <cellStyle name="40% - Акцент5 98" xfId="9088"/>
    <cellStyle name="40% - Акцент5 99" xfId="9089"/>
    <cellStyle name="40% — акцент6" xfId="12" builtinId="51" customBuiltin="1"/>
    <cellStyle name="40% - Акцент6 10" xfId="9090"/>
    <cellStyle name="40% - Акцент6 100" xfId="9091"/>
    <cellStyle name="40% - Акцент6 101" xfId="9092"/>
    <cellStyle name="40% - Акцент6 102" xfId="9093"/>
    <cellStyle name="40% - Акцент6 103" xfId="9094"/>
    <cellStyle name="40% - Акцент6 104" xfId="9095"/>
    <cellStyle name="40% - Акцент6 105" xfId="9096"/>
    <cellStyle name="40% - Акцент6 106" xfId="9097"/>
    <cellStyle name="40% - Акцент6 107" xfId="9098"/>
    <cellStyle name="40% - Акцент6 108" xfId="9099"/>
    <cellStyle name="40% - Акцент6 109" xfId="9100"/>
    <cellStyle name="40% - Акцент6 11" xfId="9101"/>
    <cellStyle name="40% - Акцент6 110" xfId="9102"/>
    <cellStyle name="40% - Акцент6 111" xfId="9103"/>
    <cellStyle name="40% - Акцент6 112" xfId="9104"/>
    <cellStyle name="40% - Акцент6 113" xfId="9105"/>
    <cellStyle name="40% - Акцент6 114" xfId="9106"/>
    <cellStyle name="40% - Акцент6 115" xfId="9107"/>
    <cellStyle name="40% - Акцент6 116" xfId="9108"/>
    <cellStyle name="40% - Акцент6 117" xfId="9109"/>
    <cellStyle name="40% - Акцент6 118" xfId="9110"/>
    <cellStyle name="40% - Акцент6 119" xfId="9111"/>
    <cellStyle name="40% - Акцент6 12" xfId="9112"/>
    <cellStyle name="40% - Акцент6 120" xfId="9113"/>
    <cellStyle name="40% - Акцент6 121" xfId="9114"/>
    <cellStyle name="40% - Акцент6 122" xfId="9115"/>
    <cellStyle name="40% - Акцент6 123" xfId="9116"/>
    <cellStyle name="40% - Акцент6 124" xfId="9117"/>
    <cellStyle name="40% - Акцент6 125" xfId="9118"/>
    <cellStyle name="40% - Акцент6 126" xfId="9119"/>
    <cellStyle name="40% - Акцент6 127" xfId="9120"/>
    <cellStyle name="40% - Акцент6 128" xfId="9121"/>
    <cellStyle name="40% - Акцент6 129" xfId="9122"/>
    <cellStyle name="40% - Акцент6 13" xfId="9123"/>
    <cellStyle name="40% - Акцент6 130" xfId="9124"/>
    <cellStyle name="40% - Акцент6 131" xfId="9125"/>
    <cellStyle name="40% - Акцент6 132" xfId="9126"/>
    <cellStyle name="40% - Акцент6 133" xfId="9127"/>
    <cellStyle name="40% - Акцент6 134" xfId="9128"/>
    <cellStyle name="40% - Акцент6 135" xfId="9129"/>
    <cellStyle name="40% - Акцент6 136" xfId="9130"/>
    <cellStyle name="40% - Акцент6 137" xfId="9131"/>
    <cellStyle name="40% - Акцент6 138" xfId="9132"/>
    <cellStyle name="40% - Акцент6 139" xfId="9133"/>
    <cellStyle name="40% - Акцент6 14" xfId="9134"/>
    <cellStyle name="40% - Акцент6 140" xfId="9135"/>
    <cellStyle name="40% - Акцент6 141" xfId="9136"/>
    <cellStyle name="40% - Акцент6 142" xfId="9137"/>
    <cellStyle name="40% - Акцент6 143" xfId="9138"/>
    <cellStyle name="40% - Акцент6 144" xfId="9139"/>
    <cellStyle name="40% - Акцент6 145" xfId="9140"/>
    <cellStyle name="40% - Акцент6 146" xfId="9141"/>
    <cellStyle name="40% - Акцент6 147" xfId="9142"/>
    <cellStyle name="40% - Акцент6 148" xfId="9143"/>
    <cellStyle name="40% - Акцент6 149" xfId="9144"/>
    <cellStyle name="40% - Акцент6 15" xfId="9145"/>
    <cellStyle name="40% - Акцент6 150" xfId="9146"/>
    <cellStyle name="40% - Акцент6 151" xfId="9147"/>
    <cellStyle name="40% - Акцент6 152" xfId="9148"/>
    <cellStyle name="40% - Акцент6 153" xfId="9149"/>
    <cellStyle name="40% - Акцент6 154" xfId="9150"/>
    <cellStyle name="40% - Акцент6 155" xfId="9151"/>
    <cellStyle name="40% - Акцент6 156" xfId="9152"/>
    <cellStyle name="40% - Акцент6 157" xfId="9153"/>
    <cellStyle name="40% - Акцент6 158" xfId="9154"/>
    <cellStyle name="40% - Акцент6 159" xfId="9155"/>
    <cellStyle name="40% - Акцент6 16" xfId="9156"/>
    <cellStyle name="40% - Акцент6 160" xfId="9157"/>
    <cellStyle name="40% - Акцент6 161" xfId="9158"/>
    <cellStyle name="40% - Акцент6 162" xfId="9159"/>
    <cellStyle name="40% - Акцент6 163" xfId="9160"/>
    <cellStyle name="40% - Акцент6 164" xfId="9161"/>
    <cellStyle name="40% - Акцент6 165" xfId="9162"/>
    <cellStyle name="40% - Акцент6 166" xfId="9163"/>
    <cellStyle name="40% - Акцент6 167" xfId="9164"/>
    <cellStyle name="40% - Акцент6 168" xfId="9165"/>
    <cellStyle name="40% - Акцент6 169" xfId="9166"/>
    <cellStyle name="40% - Акцент6 17" xfId="9167"/>
    <cellStyle name="40% - Акцент6 170" xfId="9168"/>
    <cellStyle name="40% - Акцент6 171" xfId="9169"/>
    <cellStyle name="40% - Акцент6 172" xfId="9170"/>
    <cellStyle name="40% - Акцент6 173" xfId="9171"/>
    <cellStyle name="40% - Акцент6 174" xfId="9172"/>
    <cellStyle name="40% - Акцент6 175" xfId="9173"/>
    <cellStyle name="40% - Акцент6 176" xfId="9174"/>
    <cellStyle name="40% - Акцент6 177" xfId="9175"/>
    <cellStyle name="40% - Акцент6 178" xfId="9176"/>
    <cellStyle name="40% - Акцент6 179" xfId="9177"/>
    <cellStyle name="40% - Акцент6 18" xfId="9178"/>
    <cellStyle name="40% - Акцент6 180" xfId="9179"/>
    <cellStyle name="40% - Акцент6 181" xfId="9180"/>
    <cellStyle name="40% - Акцент6 182" xfId="9181"/>
    <cellStyle name="40% - Акцент6 183" xfId="9182"/>
    <cellStyle name="40% - Акцент6 184" xfId="9183"/>
    <cellStyle name="40% - Акцент6 185" xfId="9184"/>
    <cellStyle name="40% - Акцент6 186" xfId="9185"/>
    <cellStyle name="40% - Акцент6 187" xfId="9186"/>
    <cellStyle name="40% - Акцент6 188" xfId="9187"/>
    <cellStyle name="40% - Акцент6 189" xfId="9188"/>
    <cellStyle name="40% - Акцент6 19" xfId="9189"/>
    <cellStyle name="40% - Акцент6 190" xfId="9190"/>
    <cellStyle name="40% - Акцент6 191" xfId="9191"/>
    <cellStyle name="40% - Акцент6 192" xfId="9192"/>
    <cellStyle name="40% - Акцент6 193" xfId="9193"/>
    <cellStyle name="40% - Акцент6 194" xfId="9194"/>
    <cellStyle name="40% - Акцент6 195" xfId="9195"/>
    <cellStyle name="40% - Акцент6 196" xfId="9196"/>
    <cellStyle name="40% - Акцент6 197" xfId="9197"/>
    <cellStyle name="40% - Акцент6 198" xfId="9198"/>
    <cellStyle name="40% - Акцент6 199" xfId="9199"/>
    <cellStyle name="40% - Акцент6 2" xfId="71"/>
    <cellStyle name="40% - Акцент6 2 2" xfId="628"/>
    <cellStyle name="40% - Акцент6 2 2 2" xfId="629"/>
    <cellStyle name="40% - Акцент6 2 2 3" xfId="630"/>
    <cellStyle name="40% - Акцент6 2 2 4" xfId="631"/>
    <cellStyle name="40% - Акцент6 2 3" xfId="632"/>
    <cellStyle name="40% - Акцент6 2 3 2" xfId="633"/>
    <cellStyle name="40% - Акцент6 2 4" xfId="634"/>
    <cellStyle name="40% - Акцент6 2 5" xfId="635"/>
    <cellStyle name="40% - Акцент6 20" xfId="9200"/>
    <cellStyle name="40% - Акцент6 200" xfId="9201"/>
    <cellStyle name="40% - Акцент6 21" xfId="9202"/>
    <cellStyle name="40% - Акцент6 22" xfId="9203"/>
    <cellStyle name="40% - Акцент6 23" xfId="9204"/>
    <cellStyle name="40% - Акцент6 24" xfId="9205"/>
    <cellStyle name="40% - Акцент6 25" xfId="9206"/>
    <cellStyle name="40% - Акцент6 26" xfId="9207"/>
    <cellStyle name="40% - Акцент6 27" xfId="9208"/>
    <cellStyle name="40% - Акцент6 28" xfId="9209"/>
    <cellStyle name="40% - Акцент6 29" xfId="9210"/>
    <cellStyle name="40% - Акцент6 3" xfId="636"/>
    <cellStyle name="40% - Акцент6 3 2" xfId="637"/>
    <cellStyle name="40% - Акцент6 3 3" xfId="638"/>
    <cellStyle name="40% - Акцент6 3 4" xfId="639"/>
    <cellStyle name="40% - Акцент6 30" xfId="9211"/>
    <cellStyle name="40% - Акцент6 31" xfId="9212"/>
    <cellStyle name="40% - Акцент6 32" xfId="9213"/>
    <cellStyle name="40% - Акцент6 33" xfId="9214"/>
    <cellStyle name="40% - Акцент6 34" xfId="9215"/>
    <cellStyle name="40% - Акцент6 35" xfId="9216"/>
    <cellStyle name="40% - Акцент6 36" xfId="9217"/>
    <cellStyle name="40% - Акцент6 37" xfId="9218"/>
    <cellStyle name="40% - Акцент6 38" xfId="9219"/>
    <cellStyle name="40% - Акцент6 39" xfId="9220"/>
    <cellStyle name="40% - Акцент6 4" xfId="640"/>
    <cellStyle name="40% - Акцент6 4 2" xfId="641"/>
    <cellStyle name="40% - Акцент6 4 3" xfId="642"/>
    <cellStyle name="40% - Акцент6 40" xfId="9221"/>
    <cellStyle name="40% - Акцент6 41" xfId="9222"/>
    <cellStyle name="40% - Акцент6 42" xfId="9223"/>
    <cellStyle name="40% - Акцент6 43" xfId="9224"/>
    <cellStyle name="40% - Акцент6 44" xfId="9225"/>
    <cellStyle name="40% - Акцент6 45" xfId="9226"/>
    <cellStyle name="40% - Акцент6 46" xfId="9227"/>
    <cellStyle name="40% - Акцент6 47" xfId="9228"/>
    <cellStyle name="40% - Акцент6 48" xfId="9229"/>
    <cellStyle name="40% - Акцент6 49" xfId="9230"/>
    <cellStyle name="40% - Акцент6 5" xfId="643"/>
    <cellStyle name="40% - Акцент6 50" xfId="9231"/>
    <cellStyle name="40% - Акцент6 51" xfId="9232"/>
    <cellStyle name="40% - Акцент6 52" xfId="9233"/>
    <cellStyle name="40% - Акцент6 53" xfId="9234"/>
    <cellStyle name="40% - Акцент6 54" xfId="9235"/>
    <cellStyle name="40% - Акцент6 55" xfId="9236"/>
    <cellStyle name="40% - Акцент6 56" xfId="9237"/>
    <cellStyle name="40% - Акцент6 57" xfId="9238"/>
    <cellStyle name="40% - Акцент6 58" xfId="9239"/>
    <cellStyle name="40% - Акцент6 59" xfId="9240"/>
    <cellStyle name="40% - Акцент6 6" xfId="644"/>
    <cellStyle name="40% - Акцент6 60" xfId="9241"/>
    <cellStyle name="40% - Акцент6 61" xfId="9242"/>
    <cellStyle name="40% - Акцент6 62" xfId="9243"/>
    <cellStyle name="40% - Акцент6 63" xfId="9244"/>
    <cellStyle name="40% - Акцент6 64" xfId="9245"/>
    <cellStyle name="40% - Акцент6 65" xfId="9246"/>
    <cellStyle name="40% - Акцент6 66" xfId="9247"/>
    <cellStyle name="40% - Акцент6 67" xfId="9248"/>
    <cellStyle name="40% - Акцент6 68" xfId="9249"/>
    <cellStyle name="40% - Акцент6 69" xfId="9250"/>
    <cellStyle name="40% - Акцент6 7" xfId="645"/>
    <cellStyle name="40% - Акцент6 70" xfId="9251"/>
    <cellStyle name="40% - Акцент6 71" xfId="9252"/>
    <cellStyle name="40% - Акцент6 72" xfId="9253"/>
    <cellStyle name="40% - Акцент6 73" xfId="9254"/>
    <cellStyle name="40% - Акцент6 74" xfId="9255"/>
    <cellStyle name="40% - Акцент6 75" xfId="9256"/>
    <cellStyle name="40% - Акцент6 76" xfId="9257"/>
    <cellStyle name="40% - Акцент6 77" xfId="9258"/>
    <cellStyle name="40% - Акцент6 78" xfId="9259"/>
    <cellStyle name="40% - Акцент6 79" xfId="9260"/>
    <cellStyle name="40% - Акцент6 8" xfId="646"/>
    <cellStyle name="40% - Акцент6 80" xfId="9261"/>
    <cellStyle name="40% - Акцент6 81" xfId="9262"/>
    <cellStyle name="40% - Акцент6 82" xfId="9263"/>
    <cellStyle name="40% - Акцент6 83" xfId="9264"/>
    <cellStyle name="40% - Акцент6 84" xfId="9265"/>
    <cellStyle name="40% - Акцент6 85" xfId="9266"/>
    <cellStyle name="40% - Акцент6 86" xfId="9267"/>
    <cellStyle name="40% - Акцент6 87" xfId="9268"/>
    <cellStyle name="40% - Акцент6 88" xfId="9269"/>
    <cellStyle name="40% - Акцент6 89" xfId="9270"/>
    <cellStyle name="40% - Акцент6 9" xfId="647"/>
    <cellStyle name="40% - Акцент6 90" xfId="9271"/>
    <cellStyle name="40% - Акцент6 91" xfId="9272"/>
    <cellStyle name="40% - Акцент6 92" xfId="9273"/>
    <cellStyle name="40% - Акцент6 93" xfId="9274"/>
    <cellStyle name="40% - Акцент6 94" xfId="9275"/>
    <cellStyle name="40% - Акцент6 95" xfId="9276"/>
    <cellStyle name="40% - Акцент6 96" xfId="9277"/>
    <cellStyle name="40% - Акцент6 97" xfId="9278"/>
    <cellStyle name="40% - Акцент6 98" xfId="9279"/>
    <cellStyle name="40% - Акцент6 99" xfId="9280"/>
    <cellStyle name="60% - Accent1" xfId="648"/>
    <cellStyle name="60% - Accent1 10" xfId="9281"/>
    <cellStyle name="60% - Accent1 10 2" xfId="9282"/>
    <cellStyle name="60% - Accent1 11" xfId="9283"/>
    <cellStyle name="60% - Accent1 11 2" xfId="9284"/>
    <cellStyle name="60% - Accent1 12" xfId="9285"/>
    <cellStyle name="60% - Accent1 12 2" xfId="9286"/>
    <cellStyle name="60% - Accent1 13" xfId="9287"/>
    <cellStyle name="60% - Accent1 13 2" xfId="9288"/>
    <cellStyle name="60% - Accent1 2" xfId="649"/>
    <cellStyle name="60% - Accent1 2 2" xfId="9289"/>
    <cellStyle name="60% - Accent1 3" xfId="9290"/>
    <cellStyle name="60% - Accent1 3 2" xfId="9291"/>
    <cellStyle name="60% - Accent1 4" xfId="9292"/>
    <cellStyle name="60% - Accent1 4 2" xfId="9293"/>
    <cellStyle name="60% - Accent1 5" xfId="9294"/>
    <cellStyle name="60% - Accent1 5 2" xfId="9295"/>
    <cellStyle name="60% - Accent1 6" xfId="9296"/>
    <cellStyle name="60% - Accent1 6 2" xfId="9297"/>
    <cellStyle name="60% - Accent1 7" xfId="9298"/>
    <cellStyle name="60% - Accent1 7 2" xfId="9299"/>
    <cellStyle name="60% - Accent1 8" xfId="9300"/>
    <cellStyle name="60% - Accent1 8 2" xfId="9301"/>
    <cellStyle name="60% - Accent1 9" xfId="9302"/>
    <cellStyle name="60% - Accent1 9 2" xfId="9303"/>
    <cellStyle name="60% - Accent2" xfId="650"/>
    <cellStyle name="60% - Accent2 10" xfId="9304"/>
    <cellStyle name="60% - Accent2 10 2" xfId="9305"/>
    <cellStyle name="60% - Accent2 11" xfId="9306"/>
    <cellStyle name="60% - Accent2 11 2" xfId="9307"/>
    <cellStyle name="60% - Accent2 12" xfId="9308"/>
    <cellStyle name="60% - Accent2 12 2" xfId="9309"/>
    <cellStyle name="60% - Accent2 13" xfId="9310"/>
    <cellStyle name="60% - Accent2 13 2" xfId="9311"/>
    <cellStyle name="60% - Accent2 2" xfId="651"/>
    <cellStyle name="60% - Accent2 2 2" xfId="9312"/>
    <cellStyle name="60% - Accent2 3" xfId="9313"/>
    <cellStyle name="60% - Accent2 3 2" xfId="9314"/>
    <cellStyle name="60% - Accent2 4" xfId="9315"/>
    <cellStyle name="60% - Accent2 4 2" xfId="9316"/>
    <cellStyle name="60% - Accent2 5" xfId="9317"/>
    <cellStyle name="60% - Accent2 5 2" xfId="9318"/>
    <cellStyle name="60% - Accent2 6" xfId="9319"/>
    <cellStyle name="60% - Accent2 6 2" xfId="9320"/>
    <cellStyle name="60% - Accent2 7" xfId="9321"/>
    <cellStyle name="60% - Accent2 7 2" xfId="9322"/>
    <cellStyle name="60% - Accent2 8" xfId="9323"/>
    <cellStyle name="60% - Accent2 8 2" xfId="9324"/>
    <cellStyle name="60% - Accent2 9" xfId="9325"/>
    <cellStyle name="60% - Accent2 9 2" xfId="9326"/>
    <cellStyle name="60% - Accent3" xfId="652"/>
    <cellStyle name="60% - Accent3 10" xfId="9327"/>
    <cellStyle name="60% - Accent3 10 2" xfId="9328"/>
    <cellStyle name="60% - Accent3 11" xfId="9329"/>
    <cellStyle name="60% - Accent3 11 2" xfId="9330"/>
    <cellStyle name="60% - Accent3 12" xfId="9331"/>
    <cellStyle name="60% - Accent3 12 2" xfId="9332"/>
    <cellStyle name="60% - Accent3 13" xfId="9333"/>
    <cellStyle name="60% - Accent3 13 2" xfId="9334"/>
    <cellStyle name="60% - Accent3 2" xfId="653"/>
    <cellStyle name="60% - Accent3 2 2" xfId="9335"/>
    <cellStyle name="60% - Accent3 3" xfId="9336"/>
    <cellStyle name="60% - Accent3 3 2" xfId="9337"/>
    <cellStyle name="60% - Accent3 4" xfId="9338"/>
    <cellStyle name="60% - Accent3 4 2" xfId="9339"/>
    <cellStyle name="60% - Accent3 5" xfId="9340"/>
    <cellStyle name="60% - Accent3 5 2" xfId="9341"/>
    <cellStyle name="60% - Accent3 6" xfId="9342"/>
    <cellStyle name="60% - Accent3 6 2" xfId="9343"/>
    <cellStyle name="60% - Accent3 7" xfId="9344"/>
    <cellStyle name="60% - Accent3 7 2" xfId="9345"/>
    <cellStyle name="60% - Accent3 8" xfId="9346"/>
    <cellStyle name="60% - Accent3 8 2" xfId="9347"/>
    <cellStyle name="60% - Accent3 9" xfId="9348"/>
    <cellStyle name="60% - Accent3 9 2" xfId="9349"/>
    <cellStyle name="60% - Accent4" xfId="654"/>
    <cellStyle name="60% - Accent4 10" xfId="9350"/>
    <cellStyle name="60% - Accent4 10 2" xfId="9351"/>
    <cellStyle name="60% - Accent4 11" xfId="9352"/>
    <cellStyle name="60% - Accent4 11 2" xfId="9353"/>
    <cellStyle name="60% - Accent4 12" xfId="9354"/>
    <cellStyle name="60% - Accent4 12 2" xfId="9355"/>
    <cellStyle name="60% - Accent4 13" xfId="9356"/>
    <cellStyle name="60% - Accent4 13 2" xfId="9357"/>
    <cellStyle name="60% - Accent4 2" xfId="655"/>
    <cellStyle name="60% - Accent4 2 2" xfId="9358"/>
    <cellStyle name="60% - Accent4 3" xfId="9359"/>
    <cellStyle name="60% - Accent4 3 2" xfId="9360"/>
    <cellStyle name="60% - Accent4 4" xfId="9361"/>
    <cellStyle name="60% - Accent4 4 2" xfId="9362"/>
    <cellStyle name="60% - Accent4 5" xfId="9363"/>
    <cellStyle name="60% - Accent4 5 2" xfId="9364"/>
    <cellStyle name="60% - Accent4 6" xfId="9365"/>
    <cellStyle name="60% - Accent4 6 2" xfId="9366"/>
    <cellStyle name="60% - Accent4 7" xfId="9367"/>
    <cellStyle name="60% - Accent4 7 2" xfId="9368"/>
    <cellStyle name="60% - Accent4 8" xfId="9369"/>
    <cellStyle name="60% - Accent4 8 2" xfId="9370"/>
    <cellStyle name="60% - Accent4 9" xfId="9371"/>
    <cellStyle name="60% - Accent4 9 2" xfId="9372"/>
    <cellStyle name="60% - Accent5" xfId="656"/>
    <cellStyle name="60% - Accent5 10" xfId="9373"/>
    <cellStyle name="60% - Accent5 10 2" xfId="9374"/>
    <cellStyle name="60% - Accent5 11" xfId="9375"/>
    <cellStyle name="60% - Accent5 11 2" xfId="9376"/>
    <cellStyle name="60% - Accent5 12" xfId="9377"/>
    <cellStyle name="60% - Accent5 12 2" xfId="9378"/>
    <cellStyle name="60% - Accent5 13" xfId="9379"/>
    <cellStyle name="60% - Accent5 13 2" xfId="9380"/>
    <cellStyle name="60% - Accent5 2" xfId="657"/>
    <cellStyle name="60% - Accent5 2 2" xfId="9381"/>
    <cellStyle name="60% - Accent5 3" xfId="9382"/>
    <cellStyle name="60% - Accent5 3 2" xfId="9383"/>
    <cellStyle name="60% - Accent5 4" xfId="9384"/>
    <cellStyle name="60% - Accent5 4 2" xfId="9385"/>
    <cellStyle name="60% - Accent5 5" xfId="9386"/>
    <cellStyle name="60% - Accent5 5 2" xfId="9387"/>
    <cellStyle name="60% - Accent5 6" xfId="9388"/>
    <cellStyle name="60% - Accent5 6 2" xfId="9389"/>
    <cellStyle name="60% - Accent5 7" xfId="9390"/>
    <cellStyle name="60% - Accent5 7 2" xfId="9391"/>
    <cellStyle name="60% - Accent5 8" xfId="9392"/>
    <cellStyle name="60% - Accent5 8 2" xfId="9393"/>
    <cellStyle name="60% - Accent5 9" xfId="9394"/>
    <cellStyle name="60% - Accent5 9 2" xfId="9395"/>
    <cellStyle name="60% - Accent6" xfId="658"/>
    <cellStyle name="60% - Accent6 10" xfId="9396"/>
    <cellStyle name="60% - Accent6 10 2" xfId="9397"/>
    <cellStyle name="60% - Accent6 11" xfId="9398"/>
    <cellStyle name="60% - Accent6 11 2" xfId="9399"/>
    <cellStyle name="60% - Accent6 12" xfId="9400"/>
    <cellStyle name="60% - Accent6 12 2" xfId="9401"/>
    <cellStyle name="60% - Accent6 13" xfId="9402"/>
    <cellStyle name="60% - Accent6 13 2" xfId="9403"/>
    <cellStyle name="60% - Accent6 2" xfId="659"/>
    <cellStyle name="60% - Accent6 2 2" xfId="9404"/>
    <cellStyle name="60% - Accent6 3" xfId="9405"/>
    <cellStyle name="60% - Accent6 3 2" xfId="9406"/>
    <cellStyle name="60% - Accent6 4" xfId="9407"/>
    <cellStyle name="60% - Accent6 4 2" xfId="9408"/>
    <cellStyle name="60% - Accent6 5" xfId="9409"/>
    <cellStyle name="60% - Accent6 5 2" xfId="9410"/>
    <cellStyle name="60% - Accent6 6" xfId="9411"/>
    <cellStyle name="60% - Accent6 6 2" xfId="9412"/>
    <cellStyle name="60% - Accent6 7" xfId="9413"/>
    <cellStyle name="60% - Accent6 7 2" xfId="9414"/>
    <cellStyle name="60% - Accent6 8" xfId="9415"/>
    <cellStyle name="60% - Accent6 8 2" xfId="9416"/>
    <cellStyle name="60% - Accent6 9" xfId="9417"/>
    <cellStyle name="60% - Accent6 9 2" xfId="9418"/>
    <cellStyle name="60% — акцент1" xfId="13" builtinId="32" customBuiltin="1"/>
    <cellStyle name="60% - Акцент1 10" xfId="9419"/>
    <cellStyle name="60% - Акцент1 100" xfId="9420"/>
    <cellStyle name="60% - Акцент1 101" xfId="9421"/>
    <cellStyle name="60% - Акцент1 102" xfId="9422"/>
    <cellStyle name="60% - Акцент1 103" xfId="9423"/>
    <cellStyle name="60% - Акцент1 104" xfId="9424"/>
    <cellStyle name="60% - Акцент1 105" xfId="9425"/>
    <cellStyle name="60% - Акцент1 106" xfId="9426"/>
    <cellStyle name="60% - Акцент1 107" xfId="9427"/>
    <cellStyle name="60% - Акцент1 108" xfId="9428"/>
    <cellStyle name="60% - Акцент1 109" xfId="9429"/>
    <cellStyle name="60% - Акцент1 11" xfId="9430"/>
    <cellStyle name="60% - Акцент1 110" xfId="9431"/>
    <cellStyle name="60% - Акцент1 111" xfId="9432"/>
    <cellStyle name="60% - Акцент1 112" xfId="9433"/>
    <cellStyle name="60% - Акцент1 113" xfId="9434"/>
    <cellStyle name="60% - Акцент1 114" xfId="9435"/>
    <cellStyle name="60% - Акцент1 115" xfId="9436"/>
    <cellStyle name="60% - Акцент1 116" xfId="9437"/>
    <cellStyle name="60% - Акцент1 117" xfId="9438"/>
    <cellStyle name="60% - Акцент1 118" xfId="9439"/>
    <cellStyle name="60% - Акцент1 119" xfId="9440"/>
    <cellStyle name="60% - Акцент1 12" xfId="9441"/>
    <cellStyle name="60% - Акцент1 120" xfId="9442"/>
    <cellStyle name="60% - Акцент1 121" xfId="9443"/>
    <cellStyle name="60% - Акцент1 122" xfId="9444"/>
    <cellStyle name="60% - Акцент1 123" xfId="9445"/>
    <cellStyle name="60% - Акцент1 124" xfId="9446"/>
    <cellStyle name="60% - Акцент1 125" xfId="9447"/>
    <cellStyle name="60% - Акцент1 126" xfId="9448"/>
    <cellStyle name="60% - Акцент1 127" xfId="9449"/>
    <cellStyle name="60% - Акцент1 128" xfId="9450"/>
    <cellStyle name="60% - Акцент1 129" xfId="9451"/>
    <cellStyle name="60% - Акцент1 13" xfId="9452"/>
    <cellStyle name="60% - Акцент1 130" xfId="9453"/>
    <cellStyle name="60% - Акцент1 131" xfId="9454"/>
    <cellStyle name="60% - Акцент1 132" xfId="9455"/>
    <cellStyle name="60% - Акцент1 133" xfId="9456"/>
    <cellStyle name="60% - Акцент1 134" xfId="9457"/>
    <cellStyle name="60% - Акцент1 135" xfId="9458"/>
    <cellStyle name="60% - Акцент1 136" xfId="9459"/>
    <cellStyle name="60% - Акцент1 137" xfId="9460"/>
    <cellStyle name="60% - Акцент1 138" xfId="9461"/>
    <cellStyle name="60% - Акцент1 139" xfId="9462"/>
    <cellStyle name="60% - Акцент1 14" xfId="9463"/>
    <cellStyle name="60% - Акцент1 140" xfId="9464"/>
    <cellStyle name="60% - Акцент1 141" xfId="9465"/>
    <cellStyle name="60% - Акцент1 142" xfId="9466"/>
    <cellStyle name="60% - Акцент1 143" xfId="9467"/>
    <cellStyle name="60% - Акцент1 144" xfId="9468"/>
    <cellStyle name="60% - Акцент1 145" xfId="9469"/>
    <cellStyle name="60% - Акцент1 146" xfId="9470"/>
    <cellStyle name="60% - Акцент1 147" xfId="9471"/>
    <cellStyle name="60% - Акцент1 148" xfId="9472"/>
    <cellStyle name="60% - Акцент1 149" xfId="9473"/>
    <cellStyle name="60% - Акцент1 15" xfId="9474"/>
    <cellStyle name="60% - Акцент1 150" xfId="9475"/>
    <cellStyle name="60% - Акцент1 151" xfId="9476"/>
    <cellStyle name="60% - Акцент1 152" xfId="9477"/>
    <cellStyle name="60% - Акцент1 153" xfId="9478"/>
    <cellStyle name="60% - Акцент1 154" xfId="9479"/>
    <cellStyle name="60% - Акцент1 155" xfId="9480"/>
    <cellStyle name="60% - Акцент1 156" xfId="9481"/>
    <cellStyle name="60% - Акцент1 157" xfId="9482"/>
    <cellStyle name="60% - Акцент1 158" xfId="9483"/>
    <cellStyle name="60% - Акцент1 159" xfId="9484"/>
    <cellStyle name="60% - Акцент1 16" xfId="9485"/>
    <cellStyle name="60% - Акцент1 160" xfId="9486"/>
    <cellStyle name="60% - Акцент1 161" xfId="9487"/>
    <cellStyle name="60% - Акцент1 162" xfId="9488"/>
    <cellStyle name="60% - Акцент1 163" xfId="9489"/>
    <cellStyle name="60% - Акцент1 164" xfId="9490"/>
    <cellStyle name="60% - Акцент1 165" xfId="9491"/>
    <cellStyle name="60% - Акцент1 166" xfId="9492"/>
    <cellStyle name="60% - Акцент1 167" xfId="9493"/>
    <cellStyle name="60% - Акцент1 168" xfId="9494"/>
    <cellStyle name="60% - Акцент1 169" xfId="9495"/>
    <cellStyle name="60% - Акцент1 17" xfId="9496"/>
    <cellStyle name="60% - Акцент1 170" xfId="9497"/>
    <cellStyle name="60% - Акцент1 171" xfId="9498"/>
    <cellStyle name="60% - Акцент1 172" xfId="9499"/>
    <cellStyle name="60% - Акцент1 173" xfId="9500"/>
    <cellStyle name="60% - Акцент1 174" xfId="9501"/>
    <cellStyle name="60% - Акцент1 175" xfId="9502"/>
    <cellStyle name="60% - Акцент1 176" xfId="9503"/>
    <cellStyle name="60% - Акцент1 177" xfId="9504"/>
    <cellStyle name="60% - Акцент1 178" xfId="9505"/>
    <cellStyle name="60% - Акцент1 179" xfId="9506"/>
    <cellStyle name="60% - Акцент1 18" xfId="9507"/>
    <cellStyle name="60% - Акцент1 180" xfId="9508"/>
    <cellStyle name="60% - Акцент1 181" xfId="9509"/>
    <cellStyle name="60% - Акцент1 182" xfId="9510"/>
    <cellStyle name="60% - Акцент1 183" xfId="9511"/>
    <cellStyle name="60% - Акцент1 184" xfId="9512"/>
    <cellStyle name="60% - Акцент1 185" xfId="9513"/>
    <cellStyle name="60% - Акцент1 186" xfId="9514"/>
    <cellStyle name="60% - Акцент1 187" xfId="9515"/>
    <cellStyle name="60% - Акцент1 188" xfId="9516"/>
    <cellStyle name="60% - Акцент1 189" xfId="9517"/>
    <cellStyle name="60% - Акцент1 19" xfId="9518"/>
    <cellStyle name="60% - Акцент1 190" xfId="9519"/>
    <cellStyle name="60% - Акцент1 191" xfId="9520"/>
    <cellStyle name="60% - Акцент1 192" xfId="9521"/>
    <cellStyle name="60% - Акцент1 193" xfId="9522"/>
    <cellStyle name="60% - Акцент1 194" xfId="9523"/>
    <cellStyle name="60% - Акцент1 195" xfId="9524"/>
    <cellStyle name="60% - Акцент1 196" xfId="9525"/>
    <cellStyle name="60% - Акцент1 197" xfId="9526"/>
    <cellStyle name="60% - Акцент1 198" xfId="9527"/>
    <cellStyle name="60% - Акцент1 199" xfId="9528"/>
    <cellStyle name="60% - Акцент1 2" xfId="72"/>
    <cellStyle name="60% - Акцент1 2 2" xfId="660"/>
    <cellStyle name="60% - Акцент1 2 3" xfId="661"/>
    <cellStyle name="60% - Акцент1 2 3 2" xfId="662"/>
    <cellStyle name="60% - Акцент1 20" xfId="9529"/>
    <cellStyle name="60% - Акцент1 200" xfId="9530"/>
    <cellStyle name="60% - Акцент1 21" xfId="9531"/>
    <cellStyle name="60% - Акцент1 22" xfId="9532"/>
    <cellStyle name="60% - Акцент1 23" xfId="9533"/>
    <cellStyle name="60% - Акцент1 24" xfId="9534"/>
    <cellStyle name="60% - Акцент1 25" xfId="9535"/>
    <cellStyle name="60% - Акцент1 26" xfId="9536"/>
    <cellStyle name="60% - Акцент1 27" xfId="9537"/>
    <cellStyle name="60% - Акцент1 28" xfId="9538"/>
    <cellStyle name="60% - Акцент1 29" xfId="9539"/>
    <cellStyle name="60% - Акцент1 3" xfId="663"/>
    <cellStyle name="60% - Акцент1 3 2" xfId="9540"/>
    <cellStyle name="60% - Акцент1 30" xfId="9541"/>
    <cellStyle name="60% - Акцент1 31" xfId="9542"/>
    <cellStyle name="60% - Акцент1 32" xfId="9543"/>
    <cellStyle name="60% - Акцент1 33" xfId="9544"/>
    <cellStyle name="60% - Акцент1 34" xfId="9545"/>
    <cellStyle name="60% - Акцент1 35" xfId="9546"/>
    <cellStyle name="60% - Акцент1 36" xfId="9547"/>
    <cellStyle name="60% - Акцент1 37" xfId="9548"/>
    <cellStyle name="60% - Акцент1 38" xfId="9549"/>
    <cellStyle name="60% - Акцент1 39" xfId="9550"/>
    <cellStyle name="60% - Акцент1 4" xfId="664"/>
    <cellStyle name="60% - Акцент1 4 2" xfId="665"/>
    <cellStyle name="60% - Акцент1 4 3" xfId="666"/>
    <cellStyle name="60% - Акцент1 40" xfId="9551"/>
    <cellStyle name="60% - Акцент1 41" xfId="9552"/>
    <cellStyle name="60% - Акцент1 42" xfId="9553"/>
    <cellStyle name="60% - Акцент1 43" xfId="9554"/>
    <cellStyle name="60% - Акцент1 44" xfId="9555"/>
    <cellStyle name="60% - Акцент1 45" xfId="9556"/>
    <cellStyle name="60% - Акцент1 46" xfId="9557"/>
    <cellStyle name="60% - Акцент1 47" xfId="9558"/>
    <cellStyle name="60% - Акцент1 48" xfId="9559"/>
    <cellStyle name="60% - Акцент1 49" xfId="9560"/>
    <cellStyle name="60% - Акцент1 5" xfId="667"/>
    <cellStyle name="60% - Акцент1 50" xfId="9561"/>
    <cellStyle name="60% - Акцент1 51" xfId="9562"/>
    <cellStyle name="60% - Акцент1 52" xfId="9563"/>
    <cellStyle name="60% - Акцент1 53" xfId="9564"/>
    <cellStyle name="60% - Акцент1 54" xfId="9565"/>
    <cellStyle name="60% - Акцент1 55" xfId="9566"/>
    <cellStyle name="60% - Акцент1 56" xfId="9567"/>
    <cellStyle name="60% - Акцент1 57" xfId="9568"/>
    <cellStyle name="60% - Акцент1 58" xfId="9569"/>
    <cellStyle name="60% - Акцент1 59" xfId="9570"/>
    <cellStyle name="60% - Акцент1 6" xfId="668"/>
    <cellStyle name="60% - Акцент1 60" xfId="9571"/>
    <cellStyle name="60% - Акцент1 61" xfId="9572"/>
    <cellStyle name="60% - Акцент1 62" xfId="9573"/>
    <cellStyle name="60% - Акцент1 63" xfId="9574"/>
    <cellStyle name="60% - Акцент1 64" xfId="9575"/>
    <cellStyle name="60% - Акцент1 65" xfId="9576"/>
    <cellStyle name="60% - Акцент1 66" xfId="9577"/>
    <cellStyle name="60% - Акцент1 67" xfId="9578"/>
    <cellStyle name="60% - Акцент1 68" xfId="9579"/>
    <cellStyle name="60% - Акцент1 69" xfId="9580"/>
    <cellStyle name="60% - Акцент1 7" xfId="669"/>
    <cellStyle name="60% - Акцент1 70" xfId="9581"/>
    <cellStyle name="60% - Акцент1 71" xfId="9582"/>
    <cellStyle name="60% - Акцент1 72" xfId="9583"/>
    <cellStyle name="60% - Акцент1 73" xfId="9584"/>
    <cellStyle name="60% - Акцент1 74" xfId="9585"/>
    <cellStyle name="60% - Акцент1 75" xfId="9586"/>
    <cellStyle name="60% - Акцент1 76" xfId="9587"/>
    <cellStyle name="60% - Акцент1 77" xfId="9588"/>
    <cellStyle name="60% - Акцент1 78" xfId="9589"/>
    <cellStyle name="60% - Акцент1 79" xfId="9590"/>
    <cellStyle name="60% - Акцент1 8" xfId="670"/>
    <cellStyle name="60% - Акцент1 80" xfId="9591"/>
    <cellStyle name="60% - Акцент1 81" xfId="9592"/>
    <cellStyle name="60% - Акцент1 82" xfId="9593"/>
    <cellStyle name="60% - Акцент1 83" xfId="9594"/>
    <cellStyle name="60% - Акцент1 84" xfId="9595"/>
    <cellStyle name="60% - Акцент1 85" xfId="9596"/>
    <cellStyle name="60% - Акцент1 86" xfId="9597"/>
    <cellStyle name="60% - Акцент1 87" xfId="9598"/>
    <cellStyle name="60% - Акцент1 88" xfId="9599"/>
    <cellStyle name="60% - Акцент1 89" xfId="9600"/>
    <cellStyle name="60% - Акцент1 9" xfId="671"/>
    <cellStyle name="60% - Акцент1 90" xfId="9601"/>
    <cellStyle name="60% - Акцент1 91" xfId="9602"/>
    <cellStyle name="60% - Акцент1 92" xfId="9603"/>
    <cellStyle name="60% - Акцент1 93" xfId="9604"/>
    <cellStyle name="60% - Акцент1 94" xfId="9605"/>
    <cellStyle name="60% - Акцент1 95" xfId="9606"/>
    <cellStyle name="60% - Акцент1 96" xfId="9607"/>
    <cellStyle name="60% - Акцент1 97" xfId="9608"/>
    <cellStyle name="60% - Акцент1 98" xfId="9609"/>
    <cellStyle name="60% - Акцент1 99" xfId="9610"/>
    <cellStyle name="60% — акцент2" xfId="14" builtinId="36" customBuiltin="1"/>
    <cellStyle name="60% - Акцент2 10" xfId="9611"/>
    <cellStyle name="60% - Акцент2 100" xfId="9612"/>
    <cellStyle name="60% - Акцент2 101" xfId="9613"/>
    <cellStyle name="60% - Акцент2 102" xfId="9614"/>
    <cellStyle name="60% - Акцент2 103" xfId="9615"/>
    <cellStyle name="60% - Акцент2 104" xfId="9616"/>
    <cellStyle name="60% - Акцент2 105" xfId="9617"/>
    <cellStyle name="60% - Акцент2 106" xfId="9618"/>
    <cellStyle name="60% - Акцент2 107" xfId="9619"/>
    <cellStyle name="60% - Акцент2 108" xfId="9620"/>
    <cellStyle name="60% - Акцент2 109" xfId="9621"/>
    <cellStyle name="60% - Акцент2 11" xfId="9622"/>
    <cellStyle name="60% - Акцент2 110" xfId="9623"/>
    <cellStyle name="60% - Акцент2 111" xfId="9624"/>
    <cellStyle name="60% - Акцент2 112" xfId="9625"/>
    <cellStyle name="60% - Акцент2 113" xfId="9626"/>
    <cellStyle name="60% - Акцент2 114" xfId="9627"/>
    <cellStyle name="60% - Акцент2 115" xfId="9628"/>
    <cellStyle name="60% - Акцент2 116" xfId="9629"/>
    <cellStyle name="60% - Акцент2 117" xfId="9630"/>
    <cellStyle name="60% - Акцент2 118" xfId="9631"/>
    <cellStyle name="60% - Акцент2 119" xfId="9632"/>
    <cellStyle name="60% - Акцент2 12" xfId="9633"/>
    <cellStyle name="60% - Акцент2 120" xfId="9634"/>
    <cellStyle name="60% - Акцент2 121" xfId="9635"/>
    <cellStyle name="60% - Акцент2 122" xfId="9636"/>
    <cellStyle name="60% - Акцент2 123" xfId="9637"/>
    <cellStyle name="60% - Акцент2 124" xfId="9638"/>
    <cellStyle name="60% - Акцент2 125" xfId="9639"/>
    <cellStyle name="60% - Акцент2 126" xfId="9640"/>
    <cellStyle name="60% - Акцент2 127" xfId="9641"/>
    <cellStyle name="60% - Акцент2 128" xfId="9642"/>
    <cellStyle name="60% - Акцент2 129" xfId="9643"/>
    <cellStyle name="60% - Акцент2 13" xfId="9644"/>
    <cellStyle name="60% - Акцент2 130" xfId="9645"/>
    <cellStyle name="60% - Акцент2 131" xfId="9646"/>
    <cellStyle name="60% - Акцент2 132" xfId="9647"/>
    <cellStyle name="60% - Акцент2 133" xfId="9648"/>
    <cellStyle name="60% - Акцент2 134" xfId="9649"/>
    <cellStyle name="60% - Акцент2 135" xfId="9650"/>
    <cellStyle name="60% - Акцент2 136" xfId="9651"/>
    <cellStyle name="60% - Акцент2 137" xfId="9652"/>
    <cellStyle name="60% - Акцент2 138" xfId="9653"/>
    <cellStyle name="60% - Акцент2 139" xfId="9654"/>
    <cellStyle name="60% - Акцент2 14" xfId="9655"/>
    <cellStyle name="60% - Акцент2 140" xfId="9656"/>
    <cellStyle name="60% - Акцент2 141" xfId="9657"/>
    <cellStyle name="60% - Акцент2 142" xfId="9658"/>
    <cellStyle name="60% - Акцент2 143" xfId="9659"/>
    <cellStyle name="60% - Акцент2 144" xfId="9660"/>
    <cellStyle name="60% - Акцент2 145" xfId="9661"/>
    <cellStyle name="60% - Акцент2 146" xfId="9662"/>
    <cellStyle name="60% - Акцент2 147" xfId="9663"/>
    <cellStyle name="60% - Акцент2 148" xfId="9664"/>
    <cellStyle name="60% - Акцент2 149" xfId="9665"/>
    <cellStyle name="60% - Акцент2 15" xfId="9666"/>
    <cellStyle name="60% - Акцент2 150" xfId="9667"/>
    <cellStyle name="60% - Акцент2 151" xfId="9668"/>
    <cellStyle name="60% - Акцент2 152" xfId="9669"/>
    <cellStyle name="60% - Акцент2 153" xfId="9670"/>
    <cellStyle name="60% - Акцент2 154" xfId="9671"/>
    <cellStyle name="60% - Акцент2 155" xfId="9672"/>
    <cellStyle name="60% - Акцент2 156" xfId="9673"/>
    <cellStyle name="60% - Акцент2 157" xfId="9674"/>
    <cellStyle name="60% - Акцент2 158" xfId="9675"/>
    <cellStyle name="60% - Акцент2 159" xfId="9676"/>
    <cellStyle name="60% - Акцент2 16" xfId="9677"/>
    <cellStyle name="60% - Акцент2 160" xfId="9678"/>
    <cellStyle name="60% - Акцент2 161" xfId="9679"/>
    <cellStyle name="60% - Акцент2 162" xfId="9680"/>
    <cellStyle name="60% - Акцент2 163" xfId="9681"/>
    <cellStyle name="60% - Акцент2 164" xfId="9682"/>
    <cellStyle name="60% - Акцент2 165" xfId="9683"/>
    <cellStyle name="60% - Акцент2 166" xfId="9684"/>
    <cellStyle name="60% - Акцент2 167" xfId="9685"/>
    <cellStyle name="60% - Акцент2 168" xfId="9686"/>
    <cellStyle name="60% - Акцент2 169" xfId="9687"/>
    <cellStyle name="60% - Акцент2 17" xfId="9688"/>
    <cellStyle name="60% - Акцент2 170" xfId="9689"/>
    <cellStyle name="60% - Акцент2 171" xfId="9690"/>
    <cellStyle name="60% - Акцент2 172" xfId="9691"/>
    <cellStyle name="60% - Акцент2 173" xfId="9692"/>
    <cellStyle name="60% - Акцент2 174" xfId="9693"/>
    <cellStyle name="60% - Акцент2 175" xfId="9694"/>
    <cellStyle name="60% - Акцент2 176" xfId="9695"/>
    <cellStyle name="60% - Акцент2 177" xfId="9696"/>
    <cellStyle name="60% - Акцент2 178" xfId="9697"/>
    <cellStyle name="60% - Акцент2 179" xfId="9698"/>
    <cellStyle name="60% - Акцент2 18" xfId="9699"/>
    <cellStyle name="60% - Акцент2 180" xfId="9700"/>
    <cellStyle name="60% - Акцент2 181" xfId="9701"/>
    <cellStyle name="60% - Акцент2 182" xfId="9702"/>
    <cellStyle name="60% - Акцент2 183" xfId="9703"/>
    <cellStyle name="60% - Акцент2 184" xfId="9704"/>
    <cellStyle name="60% - Акцент2 185" xfId="9705"/>
    <cellStyle name="60% - Акцент2 186" xfId="9706"/>
    <cellStyle name="60% - Акцент2 187" xfId="9707"/>
    <cellStyle name="60% - Акцент2 188" xfId="9708"/>
    <cellStyle name="60% - Акцент2 189" xfId="9709"/>
    <cellStyle name="60% - Акцент2 19" xfId="9710"/>
    <cellStyle name="60% - Акцент2 190" xfId="9711"/>
    <cellStyle name="60% - Акцент2 191" xfId="9712"/>
    <cellStyle name="60% - Акцент2 192" xfId="9713"/>
    <cellStyle name="60% - Акцент2 193" xfId="9714"/>
    <cellStyle name="60% - Акцент2 194" xfId="9715"/>
    <cellStyle name="60% - Акцент2 195" xfId="9716"/>
    <cellStyle name="60% - Акцент2 196" xfId="9717"/>
    <cellStyle name="60% - Акцент2 197" xfId="9718"/>
    <cellStyle name="60% - Акцент2 198" xfId="9719"/>
    <cellStyle name="60% - Акцент2 199" xfId="9720"/>
    <cellStyle name="60% - Акцент2 2" xfId="73"/>
    <cellStyle name="60% - Акцент2 2 2" xfId="672"/>
    <cellStyle name="60% - Акцент2 2 3" xfId="673"/>
    <cellStyle name="60% - Акцент2 2 3 2" xfId="674"/>
    <cellStyle name="60% - Акцент2 20" xfId="9721"/>
    <cellStyle name="60% - Акцент2 200" xfId="9722"/>
    <cellStyle name="60% - Акцент2 21" xfId="9723"/>
    <cellStyle name="60% - Акцент2 22" xfId="9724"/>
    <cellStyle name="60% - Акцент2 23" xfId="9725"/>
    <cellStyle name="60% - Акцент2 24" xfId="9726"/>
    <cellStyle name="60% - Акцент2 25" xfId="9727"/>
    <cellStyle name="60% - Акцент2 26" xfId="9728"/>
    <cellStyle name="60% - Акцент2 27" xfId="9729"/>
    <cellStyle name="60% - Акцент2 28" xfId="9730"/>
    <cellStyle name="60% - Акцент2 29" xfId="9731"/>
    <cellStyle name="60% - Акцент2 3" xfId="675"/>
    <cellStyle name="60% - Акцент2 3 2" xfId="9732"/>
    <cellStyle name="60% - Акцент2 30" xfId="9733"/>
    <cellStyle name="60% - Акцент2 31" xfId="9734"/>
    <cellStyle name="60% - Акцент2 32" xfId="9735"/>
    <cellStyle name="60% - Акцент2 33" xfId="9736"/>
    <cellStyle name="60% - Акцент2 34" xfId="9737"/>
    <cellStyle name="60% - Акцент2 35" xfId="9738"/>
    <cellStyle name="60% - Акцент2 36" xfId="9739"/>
    <cellStyle name="60% - Акцент2 37" xfId="9740"/>
    <cellStyle name="60% - Акцент2 38" xfId="9741"/>
    <cellStyle name="60% - Акцент2 39" xfId="9742"/>
    <cellStyle name="60% - Акцент2 4" xfId="676"/>
    <cellStyle name="60% - Акцент2 4 2" xfId="677"/>
    <cellStyle name="60% - Акцент2 4 3" xfId="678"/>
    <cellStyle name="60% - Акцент2 40" xfId="9743"/>
    <cellStyle name="60% - Акцент2 41" xfId="9744"/>
    <cellStyle name="60% - Акцент2 42" xfId="9745"/>
    <cellStyle name="60% - Акцент2 43" xfId="9746"/>
    <cellStyle name="60% - Акцент2 44" xfId="9747"/>
    <cellStyle name="60% - Акцент2 45" xfId="9748"/>
    <cellStyle name="60% - Акцент2 46" xfId="9749"/>
    <cellStyle name="60% - Акцент2 47" xfId="9750"/>
    <cellStyle name="60% - Акцент2 48" xfId="9751"/>
    <cellStyle name="60% - Акцент2 49" xfId="9752"/>
    <cellStyle name="60% - Акцент2 5" xfId="679"/>
    <cellStyle name="60% - Акцент2 50" xfId="9753"/>
    <cellStyle name="60% - Акцент2 51" xfId="9754"/>
    <cellStyle name="60% - Акцент2 52" xfId="9755"/>
    <cellStyle name="60% - Акцент2 53" xfId="9756"/>
    <cellStyle name="60% - Акцент2 54" xfId="9757"/>
    <cellStyle name="60% - Акцент2 55" xfId="9758"/>
    <cellStyle name="60% - Акцент2 56" xfId="9759"/>
    <cellStyle name="60% - Акцент2 57" xfId="9760"/>
    <cellStyle name="60% - Акцент2 58" xfId="9761"/>
    <cellStyle name="60% - Акцент2 59" xfId="9762"/>
    <cellStyle name="60% - Акцент2 6" xfId="680"/>
    <cellStyle name="60% - Акцент2 60" xfId="9763"/>
    <cellStyle name="60% - Акцент2 61" xfId="9764"/>
    <cellStyle name="60% - Акцент2 62" xfId="9765"/>
    <cellStyle name="60% - Акцент2 63" xfId="9766"/>
    <cellStyle name="60% - Акцент2 64" xfId="9767"/>
    <cellStyle name="60% - Акцент2 65" xfId="9768"/>
    <cellStyle name="60% - Акцент2 66" xfId="9769"/>
    <cellStyle name="60% - Акцент2 67" xfId="9770"/>
    <cellStyle name="60% - Акцент2 68" xfId="9771"/>
    <cellStyle name="60% - Акцент2 69" xfId="9772"/>
    <cellStyle name="60% - Акцент2 7" xfId="681"/>
    <cellStyle name="60% - Акцент2 70" xfId="9773"/>
    <cellStyle name="60% - Акцент2 71" xfId="9774"/>
    <cellStyle name="60% - Акцент2 72" xfId="9775"/>
    <cellStyle name="60% - Акцент2 73" xfId="9776"/>
    <cellStyle name="60% - Акцент2 74" xfId="9777"/>
    <cellStyle name="60% - Акцент2 75" xfId="9778"/>
    <cellStyle name="60% - Акцент2 76" xfId="9779"/>
    <cellStyle name="60% - Акцент2 77" xfId="9780"/>
    <cellStyle name="60% - Акцент2 78" xfId="9781"/>
    <cellStyle name="60% - Акцент2 79" xfId="9782"/>
    <cellStyle name="60% - Акцент2 8" xfId="682"/>
    <cellStyle name="60% - Акцент2 80" xfId="9783"/>
    <cellStyle name="60% - Акцент2 81" xfId="9784"/>
    <cellStyle name="60% - Акцент2 82" xfId="9785"/>
    <cellStyle name="60% - Акцент2 83" xfId="9786"/>
    <cellStyle name="60% - Акцент2 84" xfId="9787"/>
    <cellStyle name="60% - Акцент2 85" xfId="9788"/>
    <cellStyle name="60% - Акцент2 86" xfId="9789"/>
    <cellStyle name="60% - Акцент2 87" xfId="9790"/>
    <cellStyle name="60% - Акцент2 88" xfId="9791"/>
    <cellStyle name="60% - Акцент2 89" xfId="9792"/>
    <cellStyle name="60% - Акцент2 9" xfId="683"/>
    <cellStyle name="60% - Акцент2 90" xfId="9793"/>
    <cellStyle name="60% - Акцент2 91" xfId="9794"/>
    <cellStyle name="60% - Акцент2 92" xfId="9795"/>
    <cellStyle name="60% - Акцент2 93" xfId="9796"/>
    <cellStyle name="60% - Акцент2 94" xfId="9797"/>
    <cellStyle name="60% - Акцент2 95" xfId="9798"/>
    <cellStyle name="60% - Акцент2 96" xfId="9799"/>
    <cellStyle name="60% - Акцент2 97" xfId="9800"/>
    <cellStyle name="60% - Акцент2 98" xfId="9801"/>
    <cellStyle name="60% - Акцент2 99" xfId="9802"/>
    <cellStyle name="60% — акцент3" xfId="15" builtinId="40" customBuiltin="1"/>
    <cellStyle name="60% - Акцент3 10" xfId="9803"/>
    <cellStyle name="60% - Акцент3 100" xfId="9804"/>
    <cellStyle name="60% - Акцент3 101" xfId="9805"/>
    <cellStyle name="60% - Акцент3 102" xfId="9806"/>
    <cellStyle name="60% - Акцент3 103" xfId="9807"/>
    <cellStyle name="60% - Акцент3 104" xfId="9808"/>
    <cellStyle name="60% - Акцент3 105" xfId="9809"/>
    <cellStyle name="60% - Акцент3 106" xfId="9810"/>
    <cellStyle name="60% - Акцент3 107" xfId="9811"/>
    <cellStyle name="60% - Акцент3 108" xfId="9812"/>
    <cellStyle name="60% - Акцент3 109" xfId="9813"/>
    <cellStyle name="60% - Акцент3 11" xfId="9814"/>
    <cellStyle name="60% - Акцент3 110" xfId="9815"/>
    <cellStyle name="60% - Акцент3 111" xfId="9816"/>
    <cellStyle name="60% - Акцент3 112" xfId="9817"/>
    <cellStyle name="60% - Акцент3 113" xfId="9818"/>
    <cellStyle name="60% - Акцент3 114" xfId="9819"/>
    <cellStyle name="60% - Акцент3 115" xfId="9820"/>
    <cellStyle name="60% - Акцент3 116" xfId="9821"/>
    <cellStyle name="60% - Акцент3 117" xfId="9822"/>
    <cellStyle name="60% - Акцент3 118" xfId="9823"/>
    <cellStyle name="60% - Акцент3 119" xfId="9824"/>
    <cellStyle name="60% - Акцент3 12" xfId="9825"/>
    <cellStyle name="60% - Акцент3 120" xfId="9826"/>
    <cellStyle name="60% - Акцент3 121" xfId="9827"/>
    <cellStyle name="60% - Акцент3 122" xfId="9828"/>
    <cellStyle name="60% - Акцент3 123" xfId="9829"/>
    <cellStyle name="60% - Акцент3 124" xfId="9830"/>
    <cellStyle name="60% - Акцент3 125" xfId="9831"/>
    <cellStyle name="60% - Акцент3 126" xfId="9832"/>
    <cellStyle name="60% - Акцент3 127" xfId="9833"/>
    <cellStyle name="60% - Акцент3 128" xfId="9834"/>
    <cellStyle name="60% - Акцент3 129" xfId="9835"/>
    <cellStyle name="60% - Акцент3 13" xfId="9836"/>
    <cellStyle name="60% - Акцент3 130" xfId="9837"/>
    <cellStyle name="60% - Акцент3 131" xfId="9838"/>
    <cellStyle name="60% - Акцент3 132" xfId="9839"/>
    <cellStyle name="60% - Акцент3 133" xfId="9840"/>
    <cellStyle name="60% - Акцент3 134" xfId="9841"/>
    <cellStyle name="60% - Акцент3 135" xfId="9842"/>
    <cellStyle name="60% - Акцент3 136" xfId="9843"/>
    <cellStyle name="60% - Акцент3 137" xfId="9844"/>
    <cellStyle name="60% - Акцент3 138" xfId="9845"/>
    <cellStyle name="60% - Акцент3 139" xfId="9846"/>
    <cellStyle name="60% - Акцент3 14" xfId="9847"/>
    <cellStyle name="60% - Акцент3 140" xfId="9848"/>
    <cellStyle name="60% - Акцент3 141" xfId="9849"/>
    <cellStyle name="60% - Акцент3 142" xfId="9850"/>
    <cellStyle name="60% - Акцент3 143" xfId="9851"/>
    <cellStyle name="60% - Акцент3 144" xfId="9852"/>
    <cellStyle name="60% - Акцент3 145" xfId="9853"/>
    <cellStyle name="60% - Акцент3 146" xfId="9854"/>
    <cellStyle name="60% - Акцент3 147" xfId="9855"/>
    <cellStyle name="60% - Акцент3 148" xfId="9856"/>
    <cellStyle name="60% - Акцент3 149" xfId="9857"/>
    <cellStyle name="60% - Акцент3 15" xfId="9858"/>
    <cellStyle name="60% - Акцент3 150" xfId="9859"/>
    <cellStyle name="60% - Акцент3 151" xfId="9860"/>
    <cellStyle name="60% - Акцент3 152" xfId="9861"/>
    <cellStyle name="60% - Акцент3 153" xfId="9862"/>
    <cellStyle name="60% - Акцент3 154" xfId="9863"/>
    <cellStyle name="60% - Акцент3 155" xfId="9864"/>
    <cellStyle name="60% - Акцент3 156" xfId="9865"/>
    <cellStyle name="60% - Акцент3 157" xfId="9866"/>
    <cellStyle name="60% - Акцент3 158" xfId="9867"/>
    <cellStyle name="60% - Акцент3 159" xfId="9868"/>
    <cellStyle name="60% - Акцент3 16" xfId="9869"/>
    <cellStyle name="60% - Акцент3 160" xfId="9870"/>
    <cellStyle name="60% - Акцент3 161" xfId="9871"/>
    <cellStyle name="60% - Акцент3 162" xfId="9872"/>
    <cellStyle name="60% - Акцент3 163" xfId="9873"/>
    <cellStyle name="60% - Акцент3 164" xfId="9874"/>
    <cellStyle name="60% - Акцент3 165" xfId="9875"/>
    <cellStyle name="60% - Акцент3 166" xfId="9876"/>
    <cellStyle name="60% - Акцент3 167" xfId="9877"/>
    <cellStyle name="60% - Акцент3 168" xfId="9878"/>
    <cellStyle name="60% - Акцент3 169" xfId="9879"/>
    <cellStyle name="60% - Акцент3 17" xfId="9880"/>
    <cellStyle name="60% - Акцент3 170" xfId="9881"/>
    <cellStyle name="60% - Акцент3 171" xfId="9882"/>
    <cellStyle name="60% - Акцент3 172" xfId="9883"/>
    <cellStyle name="60% - Акцент3 173" xfId="9884"/>
    <cellStyle name="60% - Акцент3 174" xfId="9885"/>
    <cellStyle name="60% - Акцент3 175" xfId="9886"/>
    <cellStyle name="60% - Акцент3 176" xfId="9887"/>
    <cellStyle name="60% - Акцент3 177" xfId="9888"/>
    <cellStyle name="60% - Акцент3 178" xfId="9889"/>
    <cellStyle name="60% - Акцент3 179" xfId="9890"/>
    <cellStyle name="60% - Акцент3 18" xfId="9891"/>
    <cellStyle name="60% - Акцент3 180" xfId="9892"/>
    <cellStyle name="60% - Акцент3 181" xfId="9893"/>
    <cellStyle name="60% - Акцент3 182" xfId="9894"/>
    <cellStyle name="60% - Акцент3 183" xfId="9895"/>
    <cellStyle name="60% - Акцент3 184" xfId="9896"/>
    <cellStyle name="60% - Акцент3 185" xfId="9897"/>
    <cellStyle name="60% - Акцент3 186" xfId="9898"/>
    <cellStyle name="60% - Акцент3 187" xfId="9899"/>
    <cellStyle name="60% - Акцент3 188" xfId="9900"/>
    <cellStyle name="60% - Акцент3 189" xfId="9901"/>
    <cellStyle name="60% - Акцент3 19" xfId="9902"/>
    <cellStyle name="60% - Акцент3 190" xfId="9903"/>
    <cellStyle name="60% - Акцент3 191" xfId="9904"/>
    <cellStyle name="60% - Акцент3 192" xfId="9905"/>
    <cellStyle name="60% - Акцент3 193" xfId="9906"/>
    <cellStyle name="60% - Акцент3 194" xfId="9907"/>
    <cellStyle name="60% - Акцент3 195" xfId="9908"/>
    <cellStyle name="60% - Акцент3 196" xfId="9909"/>
    <cellStyle name="60% - Акцент3 197" xfId="9910"/>
    <cellStyle name="60% - Акцент3 198" xfId="9911"/>
    <cellStyle name="60% - Акцент3 199" xfId="9912"/>
    <cellStyle name="60% - Акцент3 2" xfId="74"/>
    <cellStyle name="60% - Акцент3 2 2" xfId="684"/>
    <cellStyle name="60% - Акцент3 2 3" xfId="685"/>
    <cellStyle name="60% - Акцент3 2 3 2" xfId="686"/>
    <cellStyle name="60% - Акцент3 20" xfId="9913"/>
    <cellStyle name="60% - Акцент3 200" xfId="9914"/>
    <cellStyle name="60% - Акцент3 21" xfId="9915"/>
    <cellStyle name="60% - Акцент3 22" xfId="9916"/>
    <cellStyle name="60% - Акцент3 23" xfId="9917"/>
    <cellStyle name="60% - Акцент3 24" xfId="9918"/>
    <cellStyle name="60% - Акцент3 25" xfId="9919"/>
    <cellStyle name="60% - Акцент3 26" xfId="9920"/>
    <cellStyle name="60% - Акцент3 27" xfId="9921"/>
    <cellStyle name="60% - Акцент3 28" xfId="9922"/>
    <cellStyle name="60% - Акцент3 29" xfId="9923"/>
    <cellStyle name="60% - Акцент3 3" xfId="687"/>
    <cellStyle name="60% - Акцент3 3 2" xfId="688"/>
    <cellStyle name="60% - Акцент3 30" xfId="9924"/>
    <cellStyle name="60% - Акцент3 31" xfId="9925"/>
    <cellStyle name="60% - Акцент3 32" xfId="9926"/>
    <cellStyle name="60% - Акцент3 33" xfId="9927"/>
    <cellStyle name="60% - Акцент3 34" xfId="9928"/>
    <cellStyle name="60% - Акцент3 35" xfId="9929"/>
    <cellStyle name="60% - Акцент3 36" xfId="9930"/>
    <cellStyle name="60% - Акцент3 37" xfId="9931"/>
    <cellStyle name="60% - Акцент3 38" xfId="9932"/>
    <cellStyle name="60% - Акцент3 39" xfId="9933"/>
    <cellStyle name="60% - Акцент3 4" xfId="689"/>
    <cellStyle name="60% - Акцент3 4 2" xfId="690"/>
    <cellStyle name="60% - Акцент3 4 3" xfId="691"/>
    <cellStyle name="60% - Акцент3 40" xfId="9934"/>
    <cellStyle name="60% - Акцент3 41" xfId="9935"/>
    <cellStyle name="60% - Акцент3 42" xfId="9936"/>
    <cellStyle name="60% - Акцент3 43" xfId="9937"/>
    <cellStyle name="60% - Акцент3 44" xfId="9938"/>
    <cellStyle name="60% - Акцент3 45" xfId="9939"/>
    <cellStyle name="60% - Акцент3 46" xfId="9940"/>
    <cellStyle name="60% - Акцент3 47" xfId="9941"/>
    <cellStyle name="60% - Акцент3 48" xfId="9942"/>
    <cellStyle name="60% - Акцент3 49" xfId="9943"/>
    <cellStyle name="60% - Акцент3 5" xfId="692"/>
    <cellStyle name="60% - Акцент3 50" xfId="9944"/>
    <cellStyle name="60% - Акцент3 51" xfId="9945"/>
    <cellStyle name="60% - Акцент3 52" xfId="9946"/>
    <cellStyle name="60% - Акцент3 53" xfId="9947"/>
    <cellStyle name="60% - Акцент3 54" xfId="9948"/>
    <cellStyle name="60% - Акцент3 55" xfId="9949"/>
    <cellStyle name="60% - Акцент3 56" xfId="9950"/>
    <cellStyle name="60% - Акцент3 57" xfId="9951"/>
    <cellStyle name="60% - Акцент3 58" xfId="9952"/>
    <cellStyle name="60% - Акцент3 59" xfId="9953"/>
    <cellStyle name="60% - Акцент3 6" xfId="693"/>
    <cellStyle name="60% - Акцент3 60" xfId="9954"/>
    <cellStyle name="60% - Акцент3 61" xfId="9955"/>
    <cellStyle name="60% - Акцент3 62" xfId="9956"/>
    <cellStyle name="60% - Акцент3 63" xfId="9957"/>
    <cellStyle name="60% - Акцент3 64" xfId="9958"/>
    <cellStyle name="60% - Акцент3 65" xfId="9959"/>
    <cellStyle name="60% - Акцент3 66" xfId="9960"/>
    <cellStyle name="60% - Акцент3 67" xfId="9961"/>
    <cellStyle name="60% - Акцент3 68" xfId="9962"/>
    <cellStyle name="60% - Акцент3 69" xfId="9963"/>
    <cellStyle name="60% - Акцент3 7" xfId="694"/>
    <cellStyle name="60% - Акцент3 70" xfId="9964"/>
    <cellStyle name="60% - Акцент3 71" xfId="9965"/>
    <cellStyle name="60% - Акцент3 72" xfId="9966"/>
    <cellStyle name="60% - Акцент3 73" xfId="9967"/>
    <cellStyle name="60% - Акцент3 74" xfId="9968"/>
    <cellStyle name="60% - Акцент3 75" xfId="9969"/>
    <cellStyle name="60% - Акцент3 76" xfId="9970"/>
    <cellStyle name="60% - Акцент3 77" xfId="9971"/>
    <cellStyle name="60% - Акцент3 78" xfId="9972"/>
    <cellStyle name="60% - Акцент3 79" xfId="9973"/>
    <cellStyle name="60% - Акцент3 8" xfId="695"/>
    <cellStyle name="60% - Акцент3 80" xfId="9974"/>
    <cellStyle name="60% - Акцент3 81" xfId="9975"/>
    <cellStyle name="60% - Акцент3 82" xfId="9976"/>
    <cellStyle name="60% - Акцент3 83" xfId="9977"/>
    <cellStyle name="60% - Акцент3 84" xfId="9978"/>
    <cellStyle name="60% - Акцент3 85" xfId="9979"/>
    <cellStyle name="60% - Акцент3 86" xfId="9980"/>
    <cellStyle name="60% - Акцент3 87" xfId="9981"/>
    <cellStyle name="60% - Акцент3 88" xfId="9982"/>
    <cellStyle name="60% - Акцент3 89" xfId="9983"/>
    <cellStyle name="60% - Акцент3 9" xfId="696"/>
    <cellStyle name="60% - Акцент3 90" xfId="9984"/>
    <cellStyle name="60% - Акцент3 91" xfId="9985"/>
    <cellStyle name="60% - Акцент3 92" xfId="9986"/>
    <cellStyle name="60% - Акцент3 93" xfId="9987"/>
    <cellStyle name="60% - Акцент3 94" xfId="9988"/>
    <cellStyle name="60% - Акцент3 95" xfId="9989"/>
    <cellStyle name="60% - Акцент3 96" xfId="9990"/>
    <cellStyle name="60% - Акцент3 97" xfId="9991"/>
    <cellStyle name="60% - Акцент3 98" xfId="9992"/>
    <cellStyle name="60% - Акцент3 99" xfId="9993"/>
    <cellStyle name="60% — акцент4" xfId="16" builtinId="44" customBuiltin="1"/>
    <cellStyle name="60% - Акцент4 10" xfId="9994"/>
    <cellStyle name="60% - Акцент4 100" xfId="9995"/>
    <cellStyle name="60% - Акцент4 101" xfId="9996"/>
    <cellStyle name="60% - Акцент4 102" xfId="9997"/>
    <cellStyle name="60% - Акцент4 103" xfId="9998"/>
    <cellStyle name="60% - Акцент4 104" xfId="9999"/>
    <cellStyle name="60% - Акцент4 105" xfId="10000"/>
    <cellStyle name="60% - Акцент4 106" xfId="10001"/>
    <cellStyle name="60% - Акцент4 107" xfId="10002"/>
    <cellStyle name="60% - Акцент4 108" xfId="10003"/>
    <cellStyle name="60% - Акцент4 109" xfId="10004"/>
    <cellStyle name="60% - Акцент4 11" xfId="10005"/>
    <cellStyle name="60% - Акцент4 110" xfId="10006"/>
    <cellStyle name="60% - Акцент4 111" xfId="10007"/>
    <cellStyle name="60% - Акцент4 112" xfId="10008"/>
    <cellStyle name="60% - Акцент4 113" xfId="10009"/>
    <cellStyle name="60% - Акцент4 114" xfId="10010"/>
    <cellStyle name="60% - Акцент4 115" xfId="10011"/>
    <cellStyle name="60% - Акцент4 116" xfId="10012"/>
    <cellStyle name="60% - Акцент4 117" xfId="10013"/>
    <cellStyle name="60% - Акцент4 118" xfId="10014"/>
    <cellStyle name="60% - Акцент4 119" xfId="10015"/>
    <cellStyle name="60% - Акцент4 12" xfId="10016"/>
    <cellStyle name="60% - Акцент4 120" xfId="10017"/>
    <cellStyle name="60% - Акцент4 121" xfId="10018"/>
    <cellStyle name="60% - Акцент4 122" xfId="10019"/>
    <cellStyle name="60% - Акцент4 123" xfId="10020"/>
    <cellStyle name="60% - Акцент4 124" xfId="10021"/>
    <cellStyle name="60% - Акцент4 125" xfId="10022"/>
    <cellStyle name="60% - Акцент4 126" xfId="10023"/>
    <cellStyle name="60% - Акцент4 127" xfId="10024"/>
    <cellStyle name="60% - Акцент4 128" xfId="10025"/>
    <cellStyle name="60% - Акцент4 129" xfId="10026"/>
    <cellStyle name="60% - Акцент4 13" xfId="10027"/>
    <cellStyle name="60% - Акцент4 130" xfId="10028"/>
    <cellStyle name="60% - Акцент4 131" xfId="10029"/>
    <cellStyle name="60% - Акцент4 132" xfId="10030"/>
    <cellStyle name="60% - Акцент4 133" xfId="10031"/>
    <cellStyle name="60% - Акцент4 134" xfId="10032"/>
    <cellStyle name="60% - Акцент4 135" xfId="10033"/>
    <cellStyle name="60% - Акцент4 136" xfId="10034"/>
    <cellStyle name="60% - Акцент4 137" xfId="10035"/>
    <cellStyle name="60% - Акцент4 138" xfId="10036"/>
    <cellStyle name="60% - Акцент4 139" xfId="10037"/>
    <cellStyle name="60% - Акцент4 14" xfId="10038"/>
    <cellStyle name="60% - Акцент4 140" xfId="10039"/>
    <cellStyle name="60% - Акцент4 141" xfId="10040"/>
    <cellStyle name="60% - Акцент4 142" xfId="10041"/>
    <cellStyle name="60% - Акцент4 143" xfId="10042"/>
    <cellStyle name="60% - Акцент4 144" xfId="10043"/>
    <cellStyle name="60% - Акцент4 145" xfId="10044"/>
    <cellStyle name="60% - Акцент4 146" xfId="10045"/>
    <cellStyle name="60% - Акцент4 147" xfId="10046"/>
    <cellStyle name="60% - Акцент4 148" xfId="10047"/>
    <cellStyle name="60% - Акцент4 149" xfId="10048"/>
    <cellStyle name="60% - Акцент4 15" xfId="10049"/>
    <cellStyle name="60% - Акцент4 150" xfId="10050"/>
    <cellStyle name="60% - Акцент4 151" xfId="10051"/>
    <cellStyle name="60% - Акцент4 152" xfId="10052"/>
    <cellStyle name="60% - Акцент4 153" xfId="10053"/>
    <cellStyle name="60% - Акцент4 154" xfId="10054"/>
    <cellStyle name="60% - Акцент4 155" xfId="10055"/>
    <cellStyle name="60% - Акцент4 156" xfId="10056"/>
    <cellStyle name="60% - Акцент4 157" xfId="10057"/>
    <cellStyle name="60% - Акцент4 158" xfId="10058"/>
    <cellStyle name="60% - Акцент4 159" xfId="10059"/>
    <cellStyle name="60% - Акцент4 16" xfId="10060"/>
    <cellStyle name="60% - Акцент4 160" xfId="10061"/>
    <cellStyle name="60% - Акцент4 161" xfId="10062"/>
    <cellStyle name="60% - Акцент4 162" xfId="10063"/>
    <cellStyle name="60% - Акцент4 163" xfId="10064"/>
    <cellStyle name="60% - Акцент4 164" xfId="10065"/>
    <cellStyle name="60% - Акцент4 165" xfId="10066"/>
    <cellStyle name="60% - Акцент4 166" xfId="10067"/>
    <cellStyle name="60% - Акцент4 167" xfId="10068"/>
    <cellStyle name="60% - Акцент4 168" xfId="10069"/>
    <cellStyle name="60% - Акцент4 169" xfId="10070"/>
    <cellStyle name="60% - Акцент4 17" xfId="10071"/>
    <cellStyle name="60% - Акцент4 170" xfId="10072"/>
    <cellStyle name="60% - Акцент4 171" xfId="10073"/>
    <cellStyle name="60% - Акцент4 172" xfId="10074"/>
    <cellStyle name="60% - Акцент4 173" xfId="10075"/>
    <cellStyle name="60% - Акцент4 174" xfId="10076"/>
    <cellStyle name="60% - Акцент4 175" xfId="10077"/>
    <cellStyle name="60% - Акцент4 176" xfId="10078"/>
    <cellStyle name="60% - Акцент4 177" xfId="10079"/>
    <cellStyle name="60% - Акцент4 178" xfId="10080"/>
    <cellStyle name="60% - Акцент4 179" xfId="10081"/>
    <cellStyle name="60% - Акцент4 18" xfId="10082"/>
    <cellStyle name="60% - Акцент4 180" xfId="10083"/>
    <cellStyle name="60% - Акцент4 181" xfId="10084"/>
    <cellStyle name="60% - Акцент4 182" xfId="10085"/>
    <cellStyle name="60% - Акцент4 183" xfId="10086"/>
    <cellStyle name="60% - Акцент4 184" xfId="10087"/>
    <cellStyle name="60% - Акцент4 185" xfId="10088"/>
    <cellStyle name="60% - Акцент4 186" xfId="10089"/>
    <cellStyle name="60% - Акцент4 187" xfId="10090"/>
    <cellStyle name="60% - Акцент4 188" xfId="10091"/>
    <cellStyle name="60% - Акцент4 189" xfId="10092"/>
    <cellStyle name="60% - Акцент4 19" xfId="10093"/>
    <cellStyle name="60% - Акцент4 190" xfId="10094"/>
    <cellStyle name="60% - Акцент4 191" xfId="10095"/>
    <cellStyle name="60% - Акцент4 192" xfId="10096"/>
    <cellStyle name="60% - Акцент4 193" xfId="10097"/>
    <cellStyle name="60% - Акцент4 194" xfId="10098"/>
    <cellStyle name="60% - Акцент4 195" xfId="10099"/>
    <cellStyle name="60% - Акцент4 196" xfId="10100"/>
    <cellStyle name="60% - Акцент4 197" xfId="10101"/>
    <cellStyle name="60% - Акцент4 198" xfId="10102"/>
    <cellStyle name="60% - Акцент4 199" xfId="10103"/>
    <cellStyle name="60% - Акцент4 2" xfId="75"/>
    <cellStyle name="60% - Акцент4 2 2" xfId="697"/>
    <cellStyle name="60% - Акцент4 2 3" xfId="698"/>
    <cellStyle name="60% - Акцент4 2 3 2" xfId="699"/>
    <cellStyle name="60% - Акцент4 20" xfId="10104"/>
    <cellStyle name="60% - Акцент4 200" xfId="10105"/>
    <cellStyle name="60% - Акцент4 21" xfId="10106"/>
    <cellStyle name="60% - Акцент4 22" xfId="10107"/>
    <cellStyle name="60% - Акцент4 23" xfId="10108"/>
    <cellStyle name="60% - Акцент4 24" xfId="10109"/>
    <cellStyle name="60% - Акцент4 25" xfId="10110"/>
    <cellStyle name="60% - Акцент4 26" xfId="10111"/>
    <cellStyle name="60% - Акцент4 27" xfId="10112"/>
    <cellStyle name="60% - Акцент4 28" xfId="10113"/>
    <cellStyle name="60% - Акцент4 29" xfId="10114"/>
    <cellStyle name="60% - Акцент4 3" xfId="700"/>
    <cellStyle name="60% - Акцент4 3 2" xfId="10115"/>
    <cellStyle name="60% - Акцент4 30" xfId="10116"/>
    <cellStyle name="60% - Акцент4 31" xfId="10117"/>
    <cellStyle name="60% - Акцент4 32" xfId="10118"/>
    <cellStyle name="60% - Акцент4 33" xfId="10119"/>
    <cellStyle name="60% - Акцент4 34" xfId="10120"/>
    <cellStyle name="60% - Акцент4 35" xfId="10121"/>
    <cellStyle name="60% - Акцент4 36" xfId="10122"/>
    <cellStyle name="60% - Акцент4 37" xfId="10123"/>
    <cellStyle name="60% - Акцент4 38" xfId="10124"/>
    <cellStyle name="60% - Акцент4 39" xfId="10125"/>
    <cellStyle name="60% - Акцент4 4" xfId="701"/>
    <cellStyle name="60% - Акцент4 4 2" xfId="702"/>
    <cellStyle name="60% - Акцент4 4 3" xfId="703"/>
    <cellStyle name="60% - Акцент4 40" xfId="10126"/>
    <cellStyle name="60% - Акцент4 41" xfId="10127"/>
    <cellStyle name="60% - Акцент4 42" xfId="10128"/>
    <cellStyle name="60% - Акцент4 43" xfId="10129"/>
    <cellStyle name="60% - Акцент4 44" xfId="10130"/>
    <cellStyle name="60% - Акцент4 45" xfId="10131"/>
    <cellStyle name="60% - Акцент4 46" xfId="10132"/>
    <cellStyle name="60% - Акцент4 47" xfId="10133"/>
    <cellStyle name="60% - Акцент4 48" xfId="10134"/>
    <cellStyle name="60% - Акцент4 49" xfId="10135"/>
    <cellStyle name="60% - Акцент4 5" xfId="704"/>
    <cellStyle name="60% - Акцент4 50" xfId="10136"/>
    <cellStyle name="60% - Акцент4 51" xfId="10137"/>
    <cellStyle name="60% - Акцент4 52" xfId="10138"/>
    <cellStyle name="60% - Акцент4 53" xfId="10139"/>
    <cellStyle name="60% - Акцент4 54" xfId="10140"/>
    <cellStyle name="60% - Акцент4 55" xfId="10141"/>
    <cellStyle name="60% - Акцент4 56" xfId="10142"/>
    <cellStyle name="60% - Акцент4 57" xfId="10143"/>
    <cellStyle name="60% - Акцент4 58" xfId="10144"/>
    <cellStyle name="60% - Акцент4 59" xfId="10145"/>
    <cellStyle name="60% - Акцент4 6" xfId="705"/>
    <cellStyle name="60% - Акцент4 60" xfId="10146"/>
    <cellStyle name="60% - Акцент4 61" xfId="10147"/>
    <cellStyle name="60% - Акцент4 62" xfId="10148"/>
    <cellStyle name="60% - Акцент4 63" xfId="10149"/>
    <cellStyle name="60% - Акцент4 64" xfId="10150"/>
    <cellStyle name="60% - Акцент4 65" xfId="10151"/>
    <cellStyle name="60% - Акцент4 66" xfId="10152"/>
    <cellStyle name="60% - Акцент4 67" xfId="10153"/>
    <cellStyle name="60% - Акцент4 68" xfId="10154"/>
    <cellStyle name="60% - Акцент4 69" xfId="10155"/>
    <cellStyle name="60% - Акцент4 7" xfId="706"/>
    <cellStyle name="60% - Акцент4 70" xfId="10156"/>
    <cellStyle name="60% - Акцент4 71" xfId="10157"/>
    <cellStyle name="60% - Акцент4 72" xfId="10158"/>
    <cellStyle name="60% - Акцент4 73" xfId="10159"/>
    <cellStyle name="60% - Акцент4 74" xfId="10160"/>
    <cellStyle name="60% - Акцент4 75" xfId="10161"/>
    <cellStyle name="60% - Акцент4 76" xfId="10162"/>
    <cellStyle name="60% - Акцент4 77" xfId="10163"/>
    <cellStyle name="60% - Акцент4 78" xfId="10164"/>
    <cellStyle name="60% - Акцент4 79" xfId="10165"/>
    <cellStyle name="60% - Акцент4 8" xfId="707"/>
    <cellStyle name="60% - Акцент4 80" xfId="10166"/>
    <cellStyle name="60% - Акцент4 81" xfId="10167"/>
    <cellStyle name="60% - Акцент4 82" xfId="10168"/>
    <cellStyle name="60% - Акцент4 83" xfId="10169"/>
    <cellStyle name="60% - Акцент4 84" xfId="10170"/>
    <cellStyle name="60% - Акцент4 85" xfId="10171"/>
    <cellStyle name="60% - Акцент4 86" xfId="10172"/>
    <cellStyle name="60% - Акцент4 87" xfId="10173"/>
    <cellStyle name="60% - Акцент4 88" xfId="10174"/>
    <cellStyle name="60% - Акцент4 89" xfId="10175"/>
    <cellStyle name="60% - Акцент4 9" xfId="708"/>
    <cellStyle name="60% - Акцент4 90" xfId="10176"/>
    <cellStyle name="60% - Акцент4 91" xfId="10177"/>
    <cellStyle name="60% - Акцент4 92" xfId="10178"/>
    <cellStyle name="60% - Акцент4 93" xfId="10179"/>
    <cellStyle name="60% - Акцент4 94" xfId="10180"/>
    <cellStyle name="60% - Акцент4 95" xfId="10181"/>
    <cellStyle name="60% - Акцент4 96" xfId="10182"/>
    <cellStyle name="60% - Акцент4 97" xfId="10183"/>
    <cellStyle name="60% - Акцент4 98" xfId="10184"/>
    <cellStyle name="60% - Акцент4 99" xfId="10185"/>
    <cellStyle name="60% — акцент5" xfId="17" builtinId="48" customBuiltin="1"/>
    <cellStyle name="60% - Акцент5 10" xfId="10186"/>
    <cellStyle name="60% - Акцент5 100" xfId="10187"/>
    <cellStyle name="60% - Акцент5 101" xfId="10188"/>
    <cellStyle name="60% - Акцент5 102" xfId="10189"/>
    <cellStyle name="60% - Акцент5 103" xfId="10190"/>
    <cellStyle name="60% - Акцент5 104" xfId="10191"/>
    <cellStyle name="60% - Акцент5 105" xfId="10192"/>
    <cellStyle name="60% - Акцент5 106" xfId="10193"/>
    <cellStyle name="60% - Акцент5 107" xfId="10194"/>
    <cellStyle name="60% - Акцент5 108" xfId="10195"/>
    <cellStyle name="60% - Акцент5 109" xfId="10196"/>
    <cellStyle name="60% - Акцент5 11" xfId="10197"/>
    <cellStyle name="60% - Акцент5 110" xfId="10198"/>
    <cellStyle name="60% - Акцент5 111" xfId="10199"/>
    <cellStyle name="60% - Акцент5 112" xfId="10200"/>
    <cellStyle name="60% - Акцент5 113" xfId="10201"/>
    <cellStyle name="60% - Акцент5 114" xfId="10202"/>
    <cellStyle name="60% - Акцент5 115" xfId="10203"/>
    <cellStyle name="60% - Акцент5 116" xfId="10204"/>
    <cellStyle name="60% - Акцент5 117" xfId="10205"/>
    <cellStyle name="60% - Акцент5 118" xfId="10206"/>
    <cellStyle name="60% - Акцент5 119" xfId="10207"/>
    <cellStyle name="60% - Акцент5 12" xfId="10208"/>
    <cellStyle name="60% - Акцент5 120" xfId="10209"/>
    <cellStyle name="60% - Акцент5 121" xfId="10210"/>
    <cellStyle name="60% - Акцент5 122" xfId="10211"/>
    <cellStyle name="60% - Акцент5 123" xfId="10212"/>
    <cellStyle name="60% - Акцент5 124" xfId="10213"/>
    <cellStyle name="60% - Акцент5 125" xfId="10214"/>
    <cellStyle name="60% - Акцент5 126" xfId="10215"/>
    <cellStyle name="60% - Акцент5 127" xfId="10216"/>
    <cellStyle name="60% - Акцент5 128" xfId="10217"/>
    <cellStyle name="60% - Акцент5 129" xfId="10218"/>
    <cellStyle name="60% - Акцент5 13" xfId="10219"/>
    <cellStyle name="60% - Акцент5 130" xfId="10220"/>
    <cellStyle name="60% - Акцент5 131" xfId="10221"/>
    <cellStyle name="60% - Акцент5 132" xfId="10222"/>
    <cellStyle name="60% - Акцент5 133" xfId="10223"/>
    <cellStyle name="60% - Акцент5 134" xfId="10224"/>
    <cellStyle name="60% - Акцент5 135" xfId="10225"/>
    <cellStyle name="60% - Акцент5 136" xfId="10226"/>
    <cellStyle name="60% - Акцент5 137" xfId="10227"/>
    <cellStyle name="60% - Акцент5 138" xfId="10228"/>
    <cellStyle name="60% - Акцент5 139" xfId="10229"/>
    <cellStyle name="60% - Акцент5 14" xfId="10230"/>
    <cellStyle name="60% - Акцент5 140" xfId="10231"/>
    <cellStyle name="60% - Акцент5 141" xfId="10232"/>
    <cellStyle name="60% - Акцент5 142" xfId="10233"/>
    <cellStyle name="60% - Акцент5 143" xfId="10234"/>
    <cellStyle name="60% - Акцент5 144" xfId="10235"/>
    <cellStyle name="60% - Акцент5 145" xfId="10236"/>
    <cellStyle name="60% - Акцент5 146" xfId="10237"/>
    <cellStyle name="60% - Акцент5 147" xfId="10238"/>
    <cellStyle name="60% - Акцент5 148" xfId="10239"/>
    <cellStyle name="60% - Акцент5 149" xfId="10240"/>
    <cellStyle name="60% - Акцент5 15" xfId="10241"/>
    <cellStyle name="60% - Акцент5 150" xfId="10242"/>
    <cellStyle name="60% - Акцент5 151" xfId="10243"/>
    <cellStyle name="60% - Акцент5 152" xfId="10244"/>
    <cellStyle name="60% - Акцент5 153" xfId="10245"/>
    <cellStyle name="60% - Акцент5 154" xfId="10246"/>
    <cellStyle name="60% - Акцент5 155" xfId="10247"/>
    <cellStyle name="60% - Акцент5 156" xfId="10248"/>
    <cellStyle name="60% - Акцент5 157" xfId="10249"/>
    <cellStyle name="60% - Акцент5 158" xfId="10250"/>
    <cellStyle name="60% - Акцент5 159" xfId="10251"/>
    <cellStyle name="60% - Акцент5 16" xfId="10252"/>
    <cellStyle name="60% - Акцент5 160" xfId="10253"/>
    <cellStyle name="60% - Акцент5 161" xfId="10254"/>
    <cellStyle name="60% - Акцент5 162" xfId="10255"/>
    <cellStyle name="60% - Акцент5 163" xfId="10256"/>
    <cellStyle name="60% - Акцент5 164" xfId="10257"/>
    <cellStyle name="60% - Акцент5 165" xfId="10258"/>
    <cellStyle name="60% - Акцент5 166" xfId="10259"/>
    <cellStyle name="60% - Акцент5 167" xfId="10260"/>
    <cellStyle name="60% - Акцент5 168" xfId="10261"/>
    <cellStyle name="60% - Акцент5 169" xfId="10262"/>
    <cellStyle name="60% - Акцент5 17" xfId="10263"/>
    <cellStyle name="60% - Акцент5 170" xfId="10264"/>
    <cellStyle name="60% - Акцент5 171" xfId="10265"/>
    <cellStyle name="60% - Акцент5 172" xfId="10266"/>
    <cellStyle name="60% - Акцент5 173" xfId="10267"/>
    <cellStyle name="60% - Акцент5 174" xfId="10268"/>
    <cellStyle name="60% - Акцент5 175" xfId="10269"/>
    <cellStyle name="60% - Акцент5 176" xfId="10270"/>
    <cellStyle name="60% - Акцент5 177" xfId="10271"/>
    <cellStyle name="60% - Акцент5 178" xfId="10272"/>
    <cellStyle name="60% - Акцент5 179" xfId="10273"/>
    <cellStyle name="60% - Акцент5 18" xfId="10274"/>
    <cellStyle name="60% - Акцент5 180" xfId="10275"/>
    <cellStyle name="60% - Акцент5 181" xfId="10276"/>
    <cellStyle name="60% - Акцент5 182" xfId="10277"/>
    <cellStyle name="60% - Акцент5 183" xfId="10278"/>
    <cellStyle name="60% - Акцент5 184" xfId="10279"/>
    <cellStyle name="60% - Акцент5 185" xfId="10280"/>
    <cellStyle name="60% - Акцент5 186" xfId="10281"/>
    <cellStyle name="60% - Акцент5 187" xfId="10282"/>
    <cellStyle name="60% - Акцент5 188" xfId="10283"/>
    <cellStyle name="60% - Акцент5 189" xfId="10284"/>
    <cellStyle name="60% - Акцент5 19" xfId="10285"/>
    <cellStyle name="60% - Акцент5 190" xfId="10286"/>
    <cellStyle name="60% - Акцент5 191" xfId="10287"/>
    <cellStyle name="60% - Акцент5 192" xfId="10288"/>
    <cellStyle name="60% - Акцент5 193" xfId="10289"/>
    <cellStyle name="60% - Акцент5 194" xfId="10290"/>
    <cellStyle name="60% - Акцент5 195" xfId="10291"/>
    <cellStyle name="60% - Акцент5 196" xfId="10292"/>
    <cellStyle name="60% - Акцент5 197" xfId="10293"/>
    <cellStyle name="60% - Акцент5 198" xfId="10294"/>
    <cellStyle name="60% - Акцент5 199" xfId="10295"/>
    <cellStyle name="60% - Акцент5 2" xfId="76"/>
    <cellStyle name="60% - Акцент5 2 2" xfId="709"/>
    <cellStyle name="60% - Акцент5 2 3" xfId="710"/>
    <cellStyle name="60% - Акцент5 2 3 2" xfId="711"/>
    <cellStyle name="60% - Акцент5 20" xfId="10296"/>
    <cellStyle name="60% - Акцент5 200" xfId="10297"/>
    <cellStyle name="60% - Акцент5 21" xfId="10298"/>
    <cellStyle name="60% - Акцент5 22" xfId="10299"/>
    <cellStyle name="60% - Акцент5 23" xfId="10300"/>
    <cellStyle name="60% - Акцент5 24" xfId="10301"/>
    <cellStyle name="60% - Акцент5 25" xfId="10302"/>
    <cellStyle name="60% - Акцент5 26" xfId="10303"/>
    <cellStyle name="60% - Акцент5 27" xfId="10304"/>
    <cellStyle name="60% - Акцент5 28" xfId="10305"/>
    <cellStyle name="60% - Акцент5 29" xfId="10306"/>
    <cellStyle name="60% - Акцент5 3" xfId="712"/>
    <cellStyle name="60% - Акцент5 3 2" xfId="10307"/>
    <cellStyle name="60% - Акцент5 30" xfId="10308"/>
    <cellStyle name="60% - Акцент5 31" xfId="10309"/>
    <cellStyle name="60% - Акцент5 32" xfId="10310"/>
    <cellStyle name="60% - Акцент5 33" xfId="10311"/>
    <cellStyle name="60% - Акцент5 34" xfId="10312"/>
    <cellStyle name="60% - Акцент5 35" xfId="10313"/>
    <cellStyle name="60% - Акцент5 36" xfId="10314"/>
    <cellStyle name="60% - Акцент5 37" xfId="10315"/>
    <cellStyle name="60% - Акцент5 38" xfId="10316"/>
    <cellStyle name="60% - Акцент5 39" xfId="10317"/>
    <cellStyle name="60% - Акцент5 4" xfId="713"/>
    <cellStyle name="60% - Акцент5 4 2" xfId="714"/>
    <cellStyle name="60% - Акцент5 4 3" xfId="715"/>
    <cellStyle name="60% - Акцент5 40" xfId="10318"/>
    <cellStyle name="60% - Акцент5 41" xfId="10319"/>
    <cellStyle name="60% - Акцент5 42" xfId="10320"/>
    <cellStyle name="60% - Акцент5 43" xfId="10321"/>
    <cellStyle name="60% - Акцент5 44" xfId="10322"/>
    <cellStyle name="60% - Акцент5 45" xfId="10323"/>
    <cellStyle name="60% - Акцент5 46" xfId="10324"/>
    <cellStyle name="60% - Акцент5 47" xfId="10325"/>
    <cellStyle name="60% - Акцент5 48" xfId="10326"/>
    <cellStyle name="60% - Акцент5 49" xfId="10327"/>
    <cellStyle name="60% - Акцент5 5" xfId="716"/>
    <cellStyle name="60% - Акцент5 50" xfId="10328"/>
    <cellStyle name="60% - Акцент5 51" xfId="10329"/>
    <cellStyle name="60% - Акцент5 52" xfId="10330"/>
    <cellStyle name="60% - Акцент5 53" xfId="10331"/>
    <cellStyle name="60% - Акцент5 54" xfId="10332"/>
    <cellStyle name="60% - Акцент5 55" xfId="10333"/>
    <cellStyle name="60% - Акцент5 56" xfId="10334"/>
    <cellStyle name="60% - Акцент5 57" xfId="10335"/>
    <cellStyle name="60% - Акцент5 58" xfId="10336"/>
    <cellStyle name="60% - Акцент5 59" xfId="10337"/>
    <cellStyle name="60% - Акцент5 6" xfId="717"/>
    <cellStyle name="60% - Акцент5 60" xfId="10338"/>
    <cellStyle name="60% - Акцент5 61" xfId="10339"/>
    <cellStyle name="60% - Акцент5 62" xfId="10340"/>
    <cellStyle name="60% - Акцент5 63" xfId="10341"/>
    <cellStyle name="60% - Акцент5 64" xfId="10342"/>
    <cellStyle name="60% - Акцент5 65" xfId="10343"/>
    <cellStyle name="60% - Акцент5 66" xfId="10344"/>
    <cellStyle name="60% - Акцент5 67" xfId="10345"/>
    <cellStyle name="60% - Акцент5 68" xfId="10346"/>
    <cellStyle name="60% - Акцент5 69" xfId="10347"/>
    <cellStyle name="60% - Акцент5 7" xfId="718"/>
    <cellStyle name="60% - Акцент5 70" xfId="10348"/>
    <cellStyle name="60% - Акцент5 71" xfId="10349"/>
    <cellStyle name="60% - Акцент5 72" xfId="10350"/>
    <cellStyle name="60% - Акцент5 73" xfId="10351"/>
    <cellStyle name="60% - Акцент5 74" xfId="10352"/>
    <cellStyle name="60% - Акцент5 75" xfId="10353"/>
    <cellStyle name="60% - Акцент5 76" xfId="10354"/>
    <cellStyle name="60% - Акцент5 77" xfId="10355"/>
    <cellStyle name="60% - Акцент5 78" xfId="10356"/>
    <cellStyle name="60% - Акцент5 79" xfId="10357"/>
    <cellStyle name="60% - Акцент5 8" xfId="719"/>
    <cellStyle name="60% - Акцент5 80" xfId="10358"/>
    <cellStyle name="60% - Акцент5 81" xfId="10359"/>
    <cellStyle name="60% - Акцент5 82" xfId="10360"/>
    <cellStyle name="60% - Акцент5 83" xfId="10361"/>
    <cellStyle name="60% - Акцент5 84" xfId="10362"/>
    <cellStyle name="60% - Акцент5 85" xfId="10363"/>
    <cellStyle name="60% - Акцент5 86" xfId="10364"/>
    <cellStyle name="60% - Акцент5 87" xfId="10365"/>
    <cellStyle name="60% - Акцент5 88" xfId="10366"/>
    <cellStyle name="60% - Акцент5 89" xfId="10367"/>
    <cellStyle name="60% - Акцент5 9" xfId="720"/>
    <cellStyle name="60% - Акцент5 90" xfId="10368"/>
    <cellStyle name="60% - Акцент5 91" xfId="10369"/>
    <cellStyle name="60% - Акцент5 92" xfId="10370"/>
    <cellStyle name="60% - Акцент5 93" xfId="10371"/>
    <cellStyle name="60% - Акцент5 94" xfId="10372"/>
    <cellStyle name="60% - Акцент5 95" xfId="10373"/>
    <cellStyle name="60% - Акцент5 96" xfId="10374"/>
    <cellStyle name="60% - Акцент5 97" xfId="10375"/>
    <cellStyle name="60% - Акцент5 98" xfId="10376"/>
    <cellStyle name="60% - Акцент5 99" xfId="10377"/>
    <cellStyle name="60% — акцент6" xfId="18" builtinId="52" customBuiltin="1"/>
    <cellStyle name="60% - Акцент6 10" xfId="10378"/>
    <cellStyle name="60% - Акцент6 100" xfId="10379"/>
    <cellStyle name="60% - Акцент6 101" xfId="10380"/>
    <cellStyle name="60% - Акцент6 102" xfId="10381"/>
    <cellStyle name="60% - Акцент6 103" xfId="10382"/>
    <cellStyle name="60% - Акцент6 104" xfId="10383"/>
    <cellStyle name="60% - Акцент6 105" xfId="10384"/>
    <cellStyle name="60% - Акцент6 106" xfId="10385"/>
    <cellStyle name="60% - Акцент6 107" xfId="10386"/>
    <cellStyle name="60% - Акцент6 108" xfId="10387"/>
    <cellStyle name="60% - Акцент6 109" xfId="10388"/>
    <cellStyle name="60% - Акцент6 11" xfId="10389"/>
    <cellStyle name="60% - Акцент6 110" xfId="10390"/>
    <cellStyle name="60% - Акцент6 111" xfId="10391"/>
    <cellStyle name="60% - Акцент6 112" xfId="10392"/>
    <cellStyle name="60% - Акцент6 113" xfId="10393"/>
    <cellStyle name="60% - Акцент6 114" xfId="10394"/>
    <cellStyle name="60% - Акцент6 115" xfId="10395"/>
    <cellStyle name="60% - Акцент6 116" xfId="10396"/>
    <cellStyle name="60% - Акцент6 117" xfId="10397"/>
    <cellStyle name="60% - Акцент6 118" xfId="10398"/>
    <cellStyle name="60% - Акцент6 119" xfId="10399"/>
    <cellStyle name="60% - Акцент6 12" xfId="10400"/>
    <cellStyle name="60% - Акцент6 120" xfId="10401"/>
    <cellStyle name="60% - Акцент6 121" xfId="10402"/>
    <cellStyle name="60% - Акцент6 122" xfId="10403"/>
    <cellStyle name="60% - Акцент6 123" xfId="10404"/>
    <cellStyle name="60% - Акцент6 124" xfId="10405"/>
    <cellStyle name="60% - Акцент6 125" xfId="10406"/>
    <cellStyle name="60% - Акцент6 126" xfId="10407"/>
    <cellStyle name="60% - Акцент6 127" xfId="10408"/>
    <cellStyle name="60% - Акцент6 128" xfId="10409"/>
    <cellStyle name="60% - Акцент6 129" xfId="10410"/>
    <cellStyle name="60% - Акцент6 13" xfId="10411"/>
    <cellStyle name="60% - Акцент6 130" xfId="10412"/>
    <cellStyle name="60% - Акцент6 131" xfId="10413"/>
    <cellStyle name="60% - Акцент6 132" xfId="10414"/>
    <cellStyle name="60% - Акцент6 133" xfId="10415"/>
    <cellStyle name="60% - Акцент6 134" xfId="10416"/>
    <cellStyle name="60% - Акцент6 135" xfId="10417"/>
    <cellStyle name="60% - Акцент6 136" xfId="10418"/>
    <cellStyle name="60% - Акцент6 137" xfId="10419"/>
    <cellStyle name="60% - Акцент6 138" xfId="10420"/>
    <cellStyle name="60% - Акцент6 139" xfId="10421"/>
    <cellStyle name="60% - Акцент6 14" xfId="10422"/>
    <cellStyle name="60% - Акцент6 140" xfId="10423"/>
    <cellStyle name="60% - Акцент6 141" xfId="10424"/>
    <cellStyle name="60% - Акцент6 142" xfId="10425"/>
    <cellStyle name="60% - Акцент6 143" xfId="10426"/>
    <cellStyle name="60% - Акцент6 144" xfId="10427"/>
    <cellStyle name="60% - Акцент6 145" xfId="10428"/>
    <cellStyle name="60% - Акцент6 146" xfId="10429"/>
    <cellStyle name="60% - Акцент6 147" xfId="10430"/>
    <cellStyle name="60% - Акцент6 148" xfId="10431"/>
    <cellStyle name="60% - Акцент6 149" xfId="10432"/>
    <cellStyle name="60% - Акцент6 15" xfId="10433"/>
    <cellStyle name="60% - Акцент6 150" xfId="10434"/>
    <cellStyle name="60% - Акцент6 151" xfId="10435"/>
    <cellStyle name="60% - Акцент6 152" xfId="10436"/>
    <cellStyle name="60% - Акцент6 153" xfId="10437"/>
    <cellStyle name="60% - Акцент6 154" xfId="10438"/>
    <cellStyle name="60% - Акцент6 155" xfId="10439"/>
    <cellStyle name="60% - Акцент6 156" xfId="10440"/>
    <cellStyle name="60% - Акцент6 157" xfId="10441"/>
    <cellStyle name="60% - Акцент6 158" xfId="10442"/>
    <cellStyle name="60% - Акцент6 159" xfId="10443"/>
    <cellStyle name="60% - Акцент6 16" xfId="10444"/>
    <cellStyle name="60% - Акцент6 160" xfId="10445"/>
    <cellStyle name="60% - Акцент6 161" xfId="10446"/>
    <cellStyle name="60% - Акцент6 162" xfId="10447"/>
    <cellStyle name="60% - Акцент6 163" xfId="10448"/>
    <cellStyle name="60% - Акцент6 164" xfId="10449"/>
    <cellStyle name="60% - Акцент6 165" xfId="10450"/>
    <cellStyle name="60% - Акцент6 166" xfId="10451"/>
    <cellStyle name="60% - Акцент6 167" xfId="10452"/>
    <cellStyle name="60% - Акцент6 168" xfId="10453"/>
    <cellStyle name="60% - Акцент6 169" xfId="10454"/>
    <cellStyle name="60% - Акцент6 17" xfId="10455"/>
    <cellStyle name="60% - Акцент6 170" xfId="10456"/>
    <cellStyle name="60% - Акцент6 171" xfId="10457"/>
    <cellStyle name="60% - Акцент6 172" xfId="10458"/>
    <cellStyle name="60% - Акцент6 173" xfId="10459"/>
    <cellStyle name="60% - Акцент6 174" xfId="10460"/>
    <cellStyle name="60% - Акцент6 175" xfId="10461"/>
    <cellStyle name="60% - Акцент6 176" xfId="10462"/>
    <cellStyle name="60% - Акцент6 177" xfId="10463"/>
    <cellStyle name="60% - Акцент6 178" xfId="10464"/>
    <cellStyle name="60% - Акцент6 179" xfId="10465"/>
    <cellStyle name="60% - Акцент6 18" xfId="10466"/>
    <cellStyle name="60% - Акцент6 180" xfId="10467"/>
    <cellStyle name="60% - Акцент6 181" xfId="10468"/>
    <cellStyle name="60% - Акцент6 182" xfId="10469"/>
    <cellStyle name="60% - Акцент6 183" xfId="10470"/>
    <cellStyle name="60% - Акцент6 184" xfId="10471"/>
    <cellStyle name="60% - Акцент6 185" xfId="10472"/>
    <cellStyle name="60% - Акцент6 186" xfId="10473"/>
    <cellStyle name="60% - Акцент6 187" xfId="10474"/>
    <cellStyle name="60% - Акцент6 188" xfId="10475"/>
    <cellStyle name="60% - Акцент6 189" xfId="10476"/>
    <cellStyle name="60% - Акцент6 19" xfId="10477"/>
    <cellStyle name="60% - Акцент6 190" xfId="10478"/>
    <cellStyle name="60% - Акцент6 191" xfId="10479"/>
    <cellStyle name="60% - Акцент6 192" xfId="10480"/>
    <cellStyle name="60% - Акцент6 193" xfId="10481"/>
    <cellStyle name="60% - Акцент6 194" xfId="10482"/>
    <cellStyle name="60% - Акцент6 195" xfId="10483"/>
    <cellStyle name="60% - Акцент6 196" xfId="10484"/>
    <cellStyle name="60% - Акцент6 197" xfId="10485"/>
    <cellStyle name="60% - Акцент6 198" xfId="10486"/>
    <cellStyle name="60% - Акцент6 199" xfId="10487"/>
    <cellStyle name="60% - Акцент6 2" xfId="77"/>
    <cellStyle name="60% - Акцент6 2 2" xfId="721"/>
    <cellStyle name="60% - Акцент6 2 3" xfId="722"/>
    <cellStyle name="60% - Акцент6 2 3 2" xfId="723"/>
    <cellStyle name="60% - Акцент6 20" xfId="10488"/>
    <cellStyle name="60% - Акцент6 200" xfId="10489"/>
    <cellStyle name="60% - Акцент6 21" xfId="10490"/>
    <cellStyle name="60% - Акцент6 22" xfId="10491"/>
    <cellStyle name="60% - Акцент6 23" xfId="10492"/>
    <cellStyle name="60% - Акцент6 24" xfId="10493"/>
    <cellStyle name="60% - Акцент6 25" xfId="10494"/>
    <cellStyle name="60% - Акцент6 26" xfId="10495"/>
    <cellStyle name="60% - Акцент6 27" xfId="10496"/>
    <cellStyle name="60% - Акцент6 28" xfId="10497"/>
    <cellStyle name="60% - Акцент6 29" xfId="10498"/>
    <cellStyle name="60% - Акцент6 3" xfId="724"/>
    <cellStyle name="60% - Акцент6 3 2" xfId="10499"/>
    <cellStyle name="60% - Акцент6 30" xfId="10500"/>
    <cellStyle name="60% - Акцент6 31" xfId="10501"/>
    <cellStyle name="60% - Акцент6 32" xfId="10502"/>
    <cellStyle name="60% - Акцент6 33" xfId="10503"/>
    <cellStyle name="60% - Акцент6 34" xfId="10504"/>
    <cellStyle name="60% - Акцент6 35" xfId="10505"/>
    <cellStyle name="60% - Акцент6 36" xfId="10506"/>
    <cellStyle name="60% - Акцент6 37" xfId="10507"/>
    <cellStyle name="60% - Акцент6 38" xfId="10508"/>
    <cellStyle name="60% - Акцент6 39" xfId="10509"/>
    <cellStyle name="60% - Акцент6 4" xfId="725"/>
    <cellStyle name="60% - Акцент6 4 2" xfId="726"/>
    <cellStyle name="60% - Акцент6 4 3" xfId="727"/>
    <cellStyle name="60% - Акцент6 40" xfId="10510"/>
    <cellStyle name="60% - Акцент6 41" xfId="10511"/>
    <cellStyle name="60% - Акцент6 42" xfId="10512"/>
    <cellStyle name="60% - Акцент6 43" xfId="10513"/>
    <cellStyle name="60% - Акцент6 44" xfId="10514"/>
    <cellStyle name="60% - Акцент6 45" xfId="10515"/>
    <cellStyle name="60% - Акцент6 46" xfId="10516"/>
    <cellStyle name="60% - Акцент6 47" xfId="10517"/>
    <cellStyle name="60% - Акцент6 48" xfId="10518"/>
    <cellStyle name="60% - Акцент6 49" xfId="10519"/>
    <cellStyle name="60% - Акцент6 5" xfId="728"/>
    <cellStyle name="60% - Акцент6 50" xfId="10520"/>
    <cellStyle name="60% - Акцент6 51" xfId="10521"/>
    <cellStyle name="60% - Акцент6 52" xfId="10522"/>
    <cellStyle name="60% - Акцент6 53" xfId="10523"/>
    <cellStyle name="60% - Акцент6 54" xfId="10524"/>
    <cellStyle name="60% - Акцент6 55" xfId="10525"/>
    <cellStyle name="60% - Акцент6 56" xfId="10526"/>
    <cellStyle name="60% - Акцент6 57" xfId="10527"/>
    <cellStyle name="60% - Акцент6 58" xfId="10528"/>
    <cellStyle name="60% - Акцент6 59" xfId="10529"/>
    <cellStyle name="60% - Акцент6 6" xfId="729"/>
    <cellStyle name="60% - Акцент6 60" xfId="10530"/>
    <cellStyle name="60% - Акцент6 61" xfId="10531"/>
    <cellStyle name="60% - Акцент6 62" xfId="10532"/>
    <cellStyle name="60% - Акцент6 63" xfId="10533"/>
    <cellStyle name="60% - Акцент6 64" xfId="10534"/>
    <cellStyle name="60% - Акцент6 65" xfId="10535"/>
    <cellStyle name="60% - Акцент6 66" xfId="10536"/>
    <cellStyle name="60% - Акцент6 67" xfId="10537"/>
    <cellStyle name="60% - Акцент6 68" xfId="10538"/>
    <cellStyle name="60% - Акцент6 69" xfId="10539"/>
    <cellStyle name="60% - Акцент6 7" xfId="730"/>
    <cellStyle name="60% - Акцент6 70" xfId="10540"/>
    <cellStyle name="60% - Акцент6 71" xfId="10541"/>
    <cellStyle name="60% - Акцент6 72" xfId="10542"/>
    <cellStyle name="60% - Акцент6 73" xfId="10543"/>
    <cellStyle name="60% - Акцент6 74" xfId="10544"/>
    <cellStyle name="60% - Акцент6 75" xfId="10545"/>
    <cellStyle name="60% - Акцент6 76" xfId="10546"/>
    <cellStyle name="60% - Акцент6 77" xfId="10547"/>
    <cellStyle name="60% - Акцент6 78" xfId="10548"/>
    <cellStyle name="60% - Акцент6 79" xfId="10549"/>
    <cellStyle name="60% - Акцент6 8" xfId="731"/>
    <cellStyle name="60% - Акцент6 80" xfId="10550"/>
    <cellStyle name="60% - Акцент6 81" xfId="10551"/>
    <cellStyle name="60% - Акцент6 82" xfId="10552"/>
    <cellStyle name="60% - Акцент6 83" xfId="10553"/>
    <cellStyle name="60% - Акцент6 84" xfId="10554"/>
    <cellStyle name="60% - Акцент6 85" xfId="10555"/>
    <cellStyle name="60% - Акцент6 86" xfId="10556"/>
    <cellStyle name="60% - Акцент6 87" xfId="10557"/>
    <cellStyle name="60% - Акцент6 88" xfId="10558"/>
    <cellStyle name="60% - Акцент6 89" xfId="10559"/>
    <cellStyle name="60% - Акцент6 9" xfId="732"/>
    <cellStyle name="60% - Акцент6 90" xfId="10560"/>
    <cellStyle name="60% - Акцент6 91" xfId="10561"/>
    <cellStyle name="60% - Акцент6 92" xfId="10562"/>
    <cellStyle name="60% - Акцент6 93" xfId="10563"/>
    <cellStyle name="60% - Акцент6 94" xfId="10564"/>
    <cellStyle name="60% - Акцент6 95" xfId="10565"/>
    <cellStyle name="60% - Акцент6 96" xfId="10566"/>
    <cellStyle name="60% - Акцент6 97" xfId="10567"/>
    <cellStyle name="60% - Акцент6 98" xfId="10568"/>
    <cellStyle name="60% - Акцент6 99" xfId="10569"/>
    <cellStyle name="6Code" xfId="10570"/>
    <cellStyle name="8pt" xfId="10571"/>
    <cellStyle name="Accent1" xfId="733"/>
    <cellStyle name="Accent1 - 20%" xfId="734"/>
    <cellStyle name="Accent1 - 40%" xfId="735"/>
    <cellStyle name="Accent1 - 60%" xfId="736"/>
    <cellStyle name="Accent1 10" xfId="10572"/>
    <cellStyle name="Accent1 10 2" xfId="10573"/>
    <cellStyle name="Accent1 11" xfId="10574"/>
    <cellStyle name="Accent1 11 2" xfId="10575"/>
    <cellStyle name="Accent1 12" xfId="10576"/>
    <cellStyle name="Accent1 12 2" xfId="10577"/>
    <cellStyle name="Accent1 13" xfId="10578"/>
    <cellStyle name="Accent1 13 2" xfId="10579"/>
    <cellStyle name="Accent1 2" xfId="737"/>
    <cellStyle name="Accent1 2 2" xfId="10580"/>
    <cellStyle name="Accent1 3" xfId="10581"/>
    <cellStyle name="Accent1 3 2" xfId="10582"/>
    <cellStyle name="Accent1 4" xfId="10583"/>
    <cellStyle name="Accent1 4 2" xfId="10584"/>
    <cellStyle name="Accent1 5" xfId="10585"/>
    <cellStyle name="Accent1 5 2" xfId="10586"/>
    <cellStyle name="Accent1 6" xfId="10587"/>
    <cellStyle name="Accent1 6 2" xfId="10588"/>
    <cellStyle name="Accent1 7" xfId="10589"/>
    <cellStyle name="Accent1 7 2" xfId="10590"/>
    <cellStyle name="Accent1 8" xfId="10591"/>
    <cellStyle name="Accent1 8 2" xfId="10592"/>
    <cellStyle name="Accent1 9" xfId="10593"/>
    <cellStyle name="Accent1 9 2" xfId="10594"/>
    <cellStyle name="Accent1_Критерии RAB" xfId="738"/>
    <cellStyle name="Accent2" xfId="739"/>
    <cellStyle name="Accent2 - 20%" xfId="740"/>
    <cellStyle name="Accent2 - 40%" xfId="741"/>
    <cellStyle name="Accent2 - 60%" xfId="742"/>
    <cellStyle name="Accent2 10" xfId="10595"/>
    <cellStyle name="Accent2 10 2" xfId="10596"/>
    <cellStyle name="Accent2 11" xfId="10597"/>
    <cellStyle name="Accent2 11 2" xfId="10598"/>
    <cellStyle name="Accent2 12" xfId="10599"/>
    <cellStyle name="Accent2 12 2" xfId="10600"/>
    <cellStyle name="Accent2 13" xfId="10601"/>
    <cellStyle name="Accent2 13 2" xfId="10602"/>
    <cellStyle name="Accent2 2" xfId="743"/>
    <cellStyle name="Accent2 2 2" xfId="10603"/>
    <cellStyle name="Accent2 3" xfId="10604"/>
    <cellStyle name="Accent2 3 2" xfId="10605"/>
    <cellStyle name="Accent2 4" xfId="10606"/>
    <cellStyle name="Accent2 4 2" xfId="10607"/>
    <cellStyle name="Accent2 5" xfId="10608"/>
    <cellStyle name="Accent2 5 2" xfId="10609"/>
    <cellStyle name="Accent2 6" xfId="10610"/>
    <cellStyle name="Accent2 6 2" xfId="10611"/>
    <cellStyle name="Accent2 7" xfId="10612"/>
    <cellStyle name="Accent2 7 2" xfId="10613"/>
    <cellStyle name="Accent2 8" xfId="10614"/>
    <cellStyle name="Accent2 8 2" xfId="10615"/>
    <cellStyle name="Accent2 9" xfId="10616"/>
    <cellStyle name="Accent2 9 2" xfId="10617"/>
    <cellStyle name="Accent2_Критерии RAB" xfId="744"/>
    <cellStyle name="Accent3" xfId="745"/>
    <cellStyle name="Accent3 - 20%" xfId="746"/>
    <cellStyle name="Accent3 - 40%" xfId="747"/>
    <cellStyle name="Accent3 - 60%" xfId="748"/>
    <cellStyle name="Accent3 10" xfId="10618"/>
    <cellStyle name="Accent3 10 2" xfId="10619"/>
    <cellStyle name="Accent3 11" xfId="10620"/>
    <cellStyle name="Accent3 11 2" xfId="10621"/>
    <cellStyle name="Accent3 12" xfId="10622"/>
    <cellStyle name="Accent3 12 2" xfId="10623"/>
    <cellStyle name="Accent3 13" xfId="10624"/>
    <cellStyle name="Accent3 13 2" xfId="10625"/>
    <cellStyle name="Accent3 2" xfId="749"/>
    <cellStyle name="Accent3 2 2" xfId="10626"/>
    <cellStyle name="Accent3 3" xfId="10627"/>
    <cellStyle name="Accent3 3 2" xfId="10628"/>
    <cellStyle name="Accent3 4" xfId="10629"/>
    <cellStyle name="Accent3 4 2" xfId="10630"/>
    <cellStyle name="Accent3 5" xfId="10631"/>
    <cellStyle name="Accent3 5 2" xfId="10632"/>
    <cellStyle name="Accent3 6" xfId="10633"/>
    <cellStyle name="Accent3 6 2" xfId="10634"/>
    <cellStyle name="Accent3 7" xfId="10635"/>
    <cellStyle name="Accent3 7 2" xfId="10636"/>
    <cellStyle name="Accent3 8" xfId="10637"/>
    <cellStyle name="Accent3 8 2" xfId="10638"/>
    <cellStyle name="Accent3 9" xfId="10639"/>
    <cellStyle name="Accent3 9 2" xfId="10640"/>
    <cellStyle name="Accent3_Критерии RAB" xfId="750"/>
    <cellStyle name="Accent4" xfId="751"/>
    <cellStyle name="Accent4 - 20%" xfId="752"/>
    <cellStyle name="Accent4 - 40%" xfId="753"/>
    <cellStyle name="Accent4 - 60%" xfId="754"/>
    <cellStyle name="Accent4 10" xfId="10641"/>
    <cellStyle name="Accent4 10 2" xfId="10642"/>
    <cellStyle name="Accent4 11" xfId="10643"/>
    <cellStyle name="Accent4 11 2" xfId="10644"/>
    <cellStyle name="Accent4 12" xfId="10645"/>
    <cellStyle name="Accent4 12 2" xfId="10646"/>
    <cellStyle name="Accent4 13" xfId="10647"/>
    <cellStyle name="Accent4 13 2" xfId="10648"/>
    <cellStyle name="Accent4 2" xfId="755"/>
    <cellStyle name="Accent4 2 2" xfId="10649"/>
    <cellStyle name="Accent4 3" xfId="10650"/>
    <cellStyle name="Accent4 3 2" xfId="10651"/>
    <cellStyle name="Accent4 4" xfId="10652"/>
    <cellStyle name="Accent4 4 2" xfId="10653"/>
    <cellStyle name="Accent4 5" xfId="10654"/>
    <cellStyle name="Accent4 5 2" xfId="10655"/>
    <cellStyle name="Accent4 6" xfId="10656"/>
    <cellStyle name="Accent4 6 2" xfId="10657"/>
    <cellStyle name="Accent4 7" xfId="10658"/>
    <cellStyle name="Accent4 7 2" xfId="10659"/>
    <cellStyle name="Accent4 8" xfId="10660"/>
    <cellStyle name="Accent4 8 2" xfId="10661"/>
    <cellStyle name="Accent4 9" xfId="10662"/>
    <cellStyle name="Accent4 9 2" xfId="10663"/>
    <cellStyle name="Accent4_Критерии RAB" xfId="756"/>
    <cellStyle name="Accent5" xfId="757"/>
    <cellStyle name="Accent5 - 20%" xfId="758"/>
    <cellStyle name="Accent5 - 40%" xfId="759"/>
    <cellStyle name="Accent5 - 60%" xfId="760"/>
    <cellStyle name="Accent5 10" xfId="10664"/>
    <cellStyle name="Accent5 10 2" xfId="10665"/>
    <cellStyle name="Accent5 11" xfId="10666"/>
    <cellStyle name="Accent5 11 2" xfId="10667"/>
    <cellStyle name="Accent5 12" xfId="10668"/>
    <cellStyle name="Accent5 12 2" xfId="10669"/>
    <cellStyle name="Accent5 13" xfId="10670"/>
    <cellStyle name="Accent5 13 2" xfId="10671"/>
    <cellStyle name="Accent5 2" xfId="761"/>
    <cellStyle name="Accent5 2 2" xfId="10672"/>
    <cellStyle name="Accent5 3" xfId="10673"/>
    <cellStyle name="Accent5 3 2" xfId="10674"/>
    <cellStyle name="Accent5 4" xfId="10675"/>
    <cellStyle name="Accent5 4 2" xfId="10676"/>
    <cellStyle name="Accent5 5" xfId="10677"/>
    <cellStyle name="Accent5 5 2" xfId="10678"/>
    <cellStyle name="Accent5 6" xfId="10679"/>
    <cellStyle name="Accent5 6 2" xfId="10680"/>
    <cellStyle name="Accent5 7" xfId="10681"/>
    <cellStyle name="Accent5 7 2" xfId="10682"/>
    <cellStyle name="Accent5 8" xfId="10683"/>
    <cellStyle name="Accent5 8 2" xfId="10684"/>
    <cellStyle name="Accent5 9" xfId="10685"/>
    <cellStyle name="Accent5 9 2" xfId="10686"/>
    <cellStyle name="Accent5_Критерии RAB" xfId="762"/>
    <cellStyle name="Accent6" xfId="763"/>
    <cellStyle name="Accent6 - 20%" xfId="764"/>
    <cellStyle name="Accent6 - 40%" xfId="765"/>
    <cellStyle name="Accent6 - 60%" xfId="766"/>
    <cellStyle name="Accent6 10" xfId="10687"/>
    <cellStyle name="Accent6 10 2" xfId="10688"/>
    <cellStyle name="Accent6 11" xfId="10689"/>
    <cellStyle name="Accent6 11 2" xfId="10690"/>
    <cellStyle name="Accent6 12" xfId="10691"/>
    <cellStyle name="Accent6 12 2" xfId="10692"/>
    <cellStyle name="Accent6 13" xfId="10693"/>
    <cellStyle name="Accent6 13 2" xfId="10694"/>
    <cellStyle name="Accent6 2" xfId="767"/>
    <cellStyle name="Accent6 2 2" xfId="10695"/>
    <cellStyle name="Accent6 3" xfId="10696"/>
    <cellStyle name="Accent6 3 2" xfId="10697"/>
    <cellStyle name="Accent6 4" xfId="10698"/>
    <cellStyle name="Accent6 4 2" xfId="10699"/>
    <cellStyle name="Accent6 5" xfId="10700"/>
    <cellStyle name="Accent6 5 2" xfId="10701"/>
    <cellStyle name="Accent6 6" xfId="10702"/>
    <cellStyle name="Accent6 6 2" xfId="10703"/>
    <cellStyle name="Accent6 7" xfId="10704"/>
    <cellStyle name="Accent6 7 2" xfId="10705"/>
    <cellStyle name="Accent6 8" xfId="10706"/>
    <cellStyle name="Accent6 8 2" xfId="10707"/>
    <cellStyle name="Accent6 9" xfId="10708"/>
    <cellStyle name="Accent6 9 2" xfId="10709"/>
    <cellStyle name="Accent6_Критерии RAB" xfId="768"/>
    <cellStyle name="account" xfId="769"/>
    <cellStyle name="Accounting" xfId="770"/>
    <cellStyle name="Ăčďĺđńńűëęŕ" xfId="771"/>
    <cellStyle name="Áĺççŕůčňíűé" xfId="772"/>
    <cellStyle name="Äĺíĺćíűé [0]_(ňŕá 3č)" xfId="773"/>
    <cellStyle name="Äĺíĺćíűé_(ňŕá 3č)" xfId="774"/>
    <cellStyle name="alternate" xfId="775"/>
    <cellStyle name="Anna" xfId="776"/>
    <cellStyle name="AP_AR_UPS" xfId="777"/>
    <cellStyle name="BackGround_General" xfId="778"/>
    <cellStyle name="Bad" xfId="779"/>
    <cellStyle name="Bad 10" xfId="10710"/>
    <cellStyle name="Bad 10 2" xfId="10711"/>
    <cellStyle name="Bad 11" xfId="10712"/>
    <cellStyle name="Bad 11 2" xfId="10713"/>
    <cellStyle name="Bad 12" xfId="10714"/>
    <cellStyle name="Bad 12 2" xfId="10715"/>
    <cellStyle name="Bad 13" xfId="10716"/>
    <cellStyle name="Bad 13 2" xfId="10717"/>
    <cellStyle name="Bad 2" xfId="780"/>
    <cellStyle name="Bad 2 2" xfId="10718"/>
    <cellStyle name="Bad 3" xfId="10719"/>
    <cellStyle name="Bad 3 2" xfId="10720"/>
    <cellStyle name="Bad 4" xfId="10721"/>
    <cellStyle name="Bad 4 2" xfId="10722"/>
    <cellStyle name="Bad 5" xfId="10723"/>
    <cellStyle name="Bad 5 2" xfId="10724"/>
    <cellStyle name="Bad 6" xfId="10725"/>
    <cellStyle name="Bad 6 2" xfId="10726"/>
    <cellStyle name="Bad 7" xfId="10727"/>
    <cellStyle name="Bad 7 2" xfId="10728"/>
    <cellStyle name="Bad 8" xfId="10729"/>
    <cellStyle name="Bad 8 2" xfId="10730"/>
    <cellStyle name="Bad 9" xfId="10731"/>
    <cellStyle name="Bad 9 2" xfId="10732"/>
    <cellStyle name="blank" xfId="781"/>
    <cellStyle name="Blue_Calculation" xfId="782"/>
    <cellStyle name="Calculation" xfId="783"/>
    <cellStyle name="Calculation 10" xfId="784"/>
    <cellStyle name="Calculation 10 2" xfId="785"/>
    <cellStyle name="Calculation 11" xfId="10733"/>
    <cellStyle name="Calculation 11 2" xfId="10734"/>
    <cellStyle name="Calculation 12" xfId="10735"/>
    <cellStyle name="Calculation 12 2" xfId="10736"/>
    <cellStyle name="Calculation 13" xfId="10737"/>
    <cellStyle name="Calculation 13 2" xfId="10738"/>
    <cellStyle name="Calculation 2" xfId="786"/>
    <cellStyle name="Calculation 2 2" xfId="787"/>
    <cellStyle name="Calculation 2 2 2" xfId="788"/>
    <cellStyle name="Calculation 3" xfId="789"/>
    <cellStyle name="Calculation 3 2" xfId="790"/>
    <cellStyle name="Calculation 3 2 2" xfId="791"/>
    <cellStyle name="Calculation 4" xfId="792"/>
    <cellStyle name="Calculation 4 2" xfId="793"/>
    <cellStyle name="Calculation 4 2 2" xfId="794"/>
    <cellStyle name="Calculation 5" xfId="795"/>
    <cellStyle name="Calculation 5 2" xfId="796"/>
    <cellStyle name="Calculation 5 2 2" xfId="797"/>
    <cellStyle name="Calculation 5 2 3" xfId="798"/>
    <cellStyle name="Calculation 5 3" xfId="799"/>
    <cellStyle name="Calculation 5 4" xfId="800"/>
    <cellStyle name="Calculation 6" xfId="801"/>
    <cellStyle name="Calculation 6 2" xfId="802"/>
    <cellStyle name="Calculation 6 2 2" xfId="803"/>
    <cellStyle name="Calculation 6 2 3" xfId="804"/>
    <cellStyle name="Calculation 6 3" xfId="805"/>
    <cellStyle name="Calculation 7" xfId="806"/>
    <cellStyle name="Calculation 7 2" xfId="807"/>
    <cellStyle name="Calculation 7 2 2" xfId="808"/>
    <cellStyle name="Calculation 7 2 3" xfId="809"/>
    <cellStyle name="Calculation 7 3" xfId="810"/>
    <cellStyle name="Calculation 8" xfId="811"/>
    <cellStyle name="Calculation 8 2" xfId="812"/>
    <cellStyle name="Calculation 9" xfId="813"/>
    <cellStyle name="Calculation 9 2" xfId="814"/>
    <cellStyle name="Calculation 9 3" xfId="815"/>
    <cellStyle name="Check" xfId="816"/>
    <cellStyle name="Check 10" xfId="817"/>
    <cellStyle name="Check 2" xfId="818"/>
    <cellStyle name="Check 2 2" xfId="819"/>
    <cellStyle name="Check 2 2 2" xfId="820"/>
    <cellStyle name="Check 3" xfId="821"/>
    <cellStyle name="Check 3 2" xfId="822"/>
    <cellStyle name="Check 3 2 2" xfId="823"/>
    <cellStyle name="Check 4" xfId="824"/>
    <cellStyle name="Check 4 2" xfId="825"/>
    <cellStyle name="Check 4 2 2" xfId="826"/>
    <cellStyle name="Check 5" xfId="827"/>
    <cellStyle name="Check 5 2" xfId="828"/>
    <cellStyle name="Check 5 2 2" xfId="829"/>
    <cellStyle name="Check 5 2 3" xfId="830"/>
    <cellStyle name="Check 5 3" xfId="831"/>
    <cellStyle name="Check 5 4" xfId="832"/>
    <cellStyle name="Check 6" xfId="833"/>
    <cellStyle name="Check 6 2" xfId="834"/>
    <cellStyle name="Check 6 2 2" xfId="835"/>
    <cellStyle name="Check 6 2 3" xfId="836"/>
    <cellStyle name="Check 6 3" xfId="837"/>
    <cellStyle name="Check 7" xfId="838"/>
    <cellStyle name="Check 7 2" xfId="839"/>
    <cellStyle name="Check 7 2 2" xfId="840"/>
    <cellStyle name="Check 7 2 3" xfId="841"/>
    <cellStyle name="Check 7 3" xfId="842"/>
    <cellStyle name="Check 8" xfId="843"/>
    <cellStyle name="Check 8 2" xfId="844"/>
    <cellStyle name="Check 9" xfId="845"/>
    <cellStyle name="Check 9 2" xfId="846"/>
    <cellStyle name="Check 9 3" xfId="847"/>
    <cellStyle name="Check Cell" xfId="848"/>
    <cellStyle name="Check Cell 10" xfId="10739"/>
    <cellStyle name="Check Cell 10 2" xfId="10740"/>
    <cellStyle name="Check Cell 11" xfId="10741"/>
    <cellStyle name="Check Cell 11 2" xfId="10742"/>
    <cellStyle name="Check Cell 12" xfId="10743"/>
    <cellStyle name="Check Cell 12 2" xfId="10744"/>
    <cellStyle name="Check Cell 13" xfId="10745"/>
    <cellStyle name="Check Cell 13 2" xfId="10746"/>
    <cellStyle name="Check Cell 2" xfId="849"/>
    <cellStyle name="Check Cell 2 2" xfId="10747"/>
    <cellStyle name="Check Cell 3" xfId="10748"/>
    <cellStyle name="Check Cell 3 2" xfId="10749"/>
    <cellStyle name="Check Cell 4" xfId="10750"/>
    <cellStyle name="Check Cell 4 2" xfId="10751"/>
    <cellStyle name="Check Cell 5" xfId="10752"/>
    <cellStyle name="Check Cell 5 2" xfId="10753"/>
    <cellStyle name="Check Cell 6" xfId="10754"/>
    <cellStyle name="Check Cell 6 2" xfId="10755"/>
    <cellStyle name="Check Cell 7" xfId="10756"/>
    <cellStyle name="Check Cell 7 2" xfId="10757"/>
    <cellStyle name="Check Cell 8" xfId="10758"/>
    <cellStyle name="Check Cell 8 2" xfId="10759"/>
    <cellStyle name="Check Cell 9" xfId="10760"/>
    <cellStyle name="Check Cell 9 2" xfId="10761"/>
    <cellStyle name="Code" xfId="10762"/>
    <cellStyle name="Com " xfId="850"/>
    <cellStyle name="Comma [0]" xfId="851"/>
    <cellStyle name="Comma [0] 2" xfId="852"/>
    <cellStyle name="Comma [0]_PACK98R" xfId="10763"/>
    <cellStyle name="Comma_Generation Model final - 27-06-2005" xfId="853"/>
    <cellStyle name="Comma0" xfId="854"/>
    <cellStyle name="Comma0 2" xfId="855"/>
    <cellStyle name="Çŕůčňíűé" xfId="856"/>
    <cellStyle name="Currency [0]" xfId="857"/>
    <cellStyle name="Currency [0] 2" xfId="858"/>
    <cellStyle name="Currency [0] 3" xfId="859"/>
    <cellStyle name="Currency [0] 4" xfId="860"/>
    <cellStyle name="Currency EN" xfId="10764"/>
    <cellStyle name="Currency RU" xfId="10765"/>
    <cellStyle name="Currency RU calc" xfId="10766"/>
    <cellStyle name="Currency RU_CP-P (2)" xfId="10767"/>
    <cellStyle name="Currency_laroux" xfId="861"/>
    <cellStyle name="Currency0" xfId="862"/>
    <cellStyle name="date" xfId="863"/>
    <cellStyle name="Date 2" xfId="864"/>
    <cellStyle name="Date EN" xfId="10768"/>
    <cellStyle name="Date RU" xfId="10769"/>
    <cellStyle name="Dates" xfId="865"/>
    <cellStyle name="Dezimal [0]_Compiling Utility Macros" xfId="866"/>
    <cellStyle name="Dezimal_Compiling Utility Macros" xfId="867"/>
    <cellStyle name="done" xfId="868"/>
    <cellStyle name="Dziesiêtny [0]_1" xfId="869"/>
    <cellStyle name="Dziesiêtny_1" xfId="870"/>
    <cellStyle name="E-mail" xfId="871"/>
    <cellStyle name="E-mail 2" xfId="872"/>
    <cellStyle name="Emphasis 1" xfId="873"/>
    <cellStyle name="Emphasis 2" xfId="874"/>
    <cellStyle name="Emphasis 3" xfId="875"/>
    <cellStyle name="Euro" xfId="876"/>
    <cellStyle name="Excel Built-in Normal" xfId="877"/>
    <cellStyle name="Explanatory Text" xfId="878"/>
    <cellStyle name="Explanatory Text 10" xfId="10770"/>
    <cellStyle name="Explanatory Text 10 2" xfId="10771"/>
    <cellStyle name="Explanatory Text 11" xfId="10772"/>
    <cellStyle name="Explanatory Text 11 2" xfId="10773"/>
    <cellStyle name="Explanatory Text 12" xfId="10774"/>
    <cellStyle name="Explanatory Text 12 2" xfId="10775"/>
    <cellStyle name="Explanatory Text 13" xfId="10776"/>
    <cellStyle name="Explanatory Text 13 2" xfId="10777"/>
    <cellStyle name="Explanatory Text 2" xfId="879"/>
    <cellStyle name="Explanatory Text 2 2" xfId="10778"/>
    <cellStyle name="Explanatory Text 3" xfId="10779"/>
    <cellStyle name="Explanatory Text 3 2" xfId="10780"/>
    <cellStyle name="Explanatory Text 4" xfId="10781"/>
    <cellStyle name="Explanatory Text 4 2" xfId="10782"/>
    <cellStyle name="Explanatory Text 5" xfId="10783"/>
    <cellStyle name="Explanatory Text 5 2" xfId="10784"/>
    <cellStyle name="Explanatory Text 6" xfId="10785"/>
    <cellStyle name="Explanatory Text 6 2" xfId="10786"/>
    <cellStyle name="Explanatory Text 7" xfId="10787"/>
    <cellStyle name="Explanatory Text 7 2" xfId="10788"/>
    <cellStyle name="Explanatory Text 8" xfId="10789"/>
    <cellStyle name="Explanatory Text 8 2" xfId="10790"/>
    <cellStyle name="Explanatory Text 9" xfId="10791"/>
    <cellStyle name="Explanatory Text 9 2" xfId="10792"/>
    <cellStyle name="fghdfhgvhgvhOR" xfId="10793"/>
    <cellStyle name="Fixed" xfId="880"/>
    <cellStyle name="Followed Hyperlink" xfId="881"/>
    <cellStyle name="Footnotes" xfId="882"/>
    <cellStyle name="General_Ledger" xfId="883"/>
    <cellStyle name="Good" xfId="884"/>
    <cellStyle name="Good 10" xfId="10794"/>
    <cellStyle name="Good 10 2" xfId="10795"/>
    <cellStyle name="Good 11" xfId="10796"/>
    <cellStyle name="Good 11 2" xfId="10797"/>
    <cellStyle name="Good 12" xfId="10798"/>
    <cellStyle name="Good 12 2" xfId="10799"/>
    <cellStyle name="Good 13" xfId="10800"/>
    <cellStyle name="Good 13 2" xfId="10801"/>
    <cellStyle name="Good 2" xfId="885"/>
    <cellStyle name="Good 2 2" xfId="10802"/>
    <cellStyle name="Good 3" xfId="10803"/>
    <cellStyle name="Good 3 2" xfId="10804"/>
    <cellStyle name="Good 4" xfId="10805"/>
    <cellStyle name="Good 4 2" xfId="10806"/>
    <cellStyle name="Good 5" xfId="10807"/>
    <cellStyle name="Good 5 2" xfId="10808"/>
    <cellStyle name="Good 6" xfId="10809"/>
    <cellStyle name="Good 6 2" xfId="10810"/>
    <cellStyle name="Good 7" xfId="10811"/>
    <cellStyle name="Good 7 2" xfId="10812"/>
    <cellStyle name="Good 8" xfId="10813"/>
    <cellStyle name="Good 8 2" xfId="10814"/>
    <cellStyle name="Good 9" xfId="10815"/>
    <cellStyle name="Good 9 2" xfId="10816"/>
    <cellStyle name="Green" xfId="10817"/>
    <cellStyle name="Grey" xfId="886"/>
    <cellStyle name="Header1" xfId="887"/>
    <cellStyle name="Header2" xfId="888"/>
    <cellStyle name="Header2 2" xfId="889"/>
    <cellStyle name="Heading" xfId="890"/>
    <cellStyle name="Heading 1" xfId="891"/>
    <cellStyle name="Heading 1 1" xfId="892"/>
    <cellStyle name="Heading 1 10" xfId="10818"/>
    <cellStyle name="Heading 1 10 2" xfId="10819"/>
    <cellStyle name="Heading 1 11" xfId="10820"/>
    <cellStyle name="Heading 1 11 2" xfId="10821"/>
    <cellStyle name="Heading 1 12" xfId="10822"/>
    <cellStyle name="Heading 1 12 2" xfId="10823"/>
    <cellStyle name="Heading 1 13" xfId="10824"/>
    <cellStyle name="Heading 1 13 2" xfId="10825"/>
    <cellStyle name="Heading 1 2" xfId="893"/>
    <cellStyle name="Heading 1 2 2" xfId="10826"/>
    <cellStyle name="Heading 1 3" xfId="894"/>
    <cellStyle name="Heading 1 3 2" xfId="10827"/>
    <cellStyle name="Heading 1 4" xfId="10828"/>
    <cellStyle name="Heading 1 4 2" xfId="10829"/>
    <cellStyle name="Heading 1 5" xfId="10830"/>
    <cellStyle name="Heading 1 5 2" xfId="10831"/>
    <cellStyle name="Heading 1 6" xfId="10832"/>
    <cellStyle name="Heading 1 6 2" xfId="10833"/>
    <cellStyle name="Heading 1 7" xfId="10834"/>
    <cellStyle name="Heading 1 7 2" xfId="10835"/>
    <cellStyle name="Heading 1 8" xfId="10836"/>
    <cellStyle name="Heading 1 8 2" xfId="10837"/>
    <cellStyle name="Heading 1 9" xfId="10838"/>
    <cellStyle name="Heading 1 9 2" xfId="10839"/>
    <cellStyle name="Heading 2" xfId="895"/>
    <cellStyle name="Heading 2 10" xfId="10840"/>
    <cellStyle name="Heading 2 10 2" xfId="10841"/>
    <cellStyle name="Heading 2 11" xfId="10842"/>
    <cellStyle name="Heading 2 11 2" xfId="10843"/>
    <cellStyle name="Heading 2 12" xfId="10844"/>
    <cellStyle name="Heading 2 12 2" xfId="10845"/>
    <cellStyle name="Heading 2 13" xfId="10846"/>
    <cellStyle name="Heading 2 13 2" xfId="10847"/>
    <cellStyle name="Heading 2 2" xfId="896"/>
    <cellStyle name="Heading 2 2 2" xfId="10848"/>
    <cellStyle name="Heading 2 3" xfId="897"/>
    <cellStyle name="Heading 2 3 2" xfId="10849"/>
    <cellStyle name="Heading 2 4" xfId="10850"/>
    <cellStyle name="Heading 2 4 2" xfId="10851"/>
    <cellStyle name="Heading 2 5" xfId="10852"/>
    <cellStyle name="Heading 2 5 2" xfId="10853"/>
    <cellStyle name="Heading 2 6" xfId="10854"/>
    <cellStyle name="Heading 2 6 2" xfId="10855"/>
    <cellStyle name="Heading 2 7" xfId="10856"/>
    <cellStyle name="Heading 2 7 2" xfId="10857"/>
    <cellStyle name="Heading 2 8" xfId="10858"/>
    <cellStyle name="Heading 2 8 2" xfId="10859"/>
    <cellStyle name="Heading 2 9" xfId="10860"/>
    <cellStyle name="Heading 2 9 2" xfId="10861"/>
    <cellStyle name="Heading 3" xfId="898"/>
    <cellStyle name="Heading 3 10" xfId="10862"/>
    <cellStyle name="Heading 3 10 2" xfId="10863"/>
    <cellStyle name="Heading 3 11" xfId="10864"/>
    <cellStyle name="Heading 3 11 2" xfId="10865"/>
    <cellStyle name="Heading 3 12" xfId="10866"/>
    <cellStyle name="Heading 3 12 2" xfId="10867"/>
    <cellStyle name="Heading 3 13" xfId="10868"/>
    <cellStyle name="Heading 3 13 2" xfId="10869"/>
    <cellStyle name="Heading 3 2" xfId="899"/>
    <cellStyle name="Heading 3 2 2" xfId="10870"/>
    <cellStyle name="Heading 3 3" xfId="10871"/>
    <cellStyle name="Heading 3 3 2" xfId="10872"/>
    <cellStyle name="Heading 3 4" xfId="10873"/>
    <cellStyle name="Heading 3 4 2" xfId="10874"/>
    <cellStyle name="Heading 3 5" xfId="10875"/>
    <cellStyle name="Heading 3 5 2" xfId="10876"/>
    <cellStyle name="Heading 3 6" xfId="10877"/>
    <cellStyle name="Heading 3 6 2" xfId="10878"/>
    <cellStyle name="Heading 3 7" xfId="10879"/>
    <cellStyle name="Heading 3 7 2" xfId="10880"/>
    <cellStyle name="Heading 3 8" xfId="10881"/>
    <cellStyle name="Heading 3 8 2" xfId="10882"/>
    <cellStyle name="Heading 3 9" xfId="10883"/>
    <cellStyle name="Heading 3 9 2" xfId="10884"/>
    <cellStyle name="Heading 4" xfId="900"/>
    <cellStyle name="Heading 4 10" xfId="10885"/>
    <cellStyle name="Heading 4 10 2" xfId="10886"/>
    <cellStyle name="Heading 4 11" xfId="10887"/>
    <cellStyle name="Heading 4 11 2" xfId="10888"/>
    <cellStyle name="Heading 4 12" xfId="10889"/>
    <cellStyle name="Heading 4 12 2" xfId="10890"/>
    <cellStyle name="Heading 4 13" xfId="10891"/>
    <cellStyle name="Heading 4 13 2" xfId="10892"/>
    <cellStyle name="Heading 4 2" xfId="901"/>
    <cellStyle name="Heading 4 2 2" xfId="10893"/>
    <cellStyle name="Heading 4 3" xfId="10894"/>
    <cellStyle name="Heading 4 3 2" xfId="10895"/>
    <cellStyle name="Heading 4 4" xfId="10896"/>
    <cellStyle name="Heading 4 4 2" xfId="10897"/>
    <cellStyle name="Heading 4 5" xfId="10898"/>
    <cellStyle name="Heading 4 5 2" xfId="10899"/>
    <cellStyle name="Heading 4 6" xfId="10900"/>
    <cellStyle name="Heading 4 6 2" xfId="10901"/>
    <cellStyle name="Heading 4 7" xfId="10902"/>
    <cellStyle name="Heading 4 7 2" xfId="10903"/>
    <cellStyle name="Heading 4 8" xfId="10904"/>
    <cellStyle name="Heading 4 8 2" xfId="10905"/>
    <cellStyle name="Heading 4 9" xfId="10906"/>
    <cellStyle name="Heading 4 9 2" xfId="10907"/>
    <cellStyle name="Heading2" xfId="902"/>
    <cellStyle name="Heading2 2" xfId="903"/>
    <cellStyle name="Hidden" xfId="904"/>
    <cellStyle name="Hidden 10" xfId="905"/>
    <cellStyle name="Hidden 2" xfId="906"/>
    <cellStyle name="Hidden 2 2" xfId="907"/>
    <cellStyle name="Hidden 2 2 2" xfId="908"/>
    <cellStyle name="Hidden 3" xfId="909"/>
    <cellStyle name="Hidden 3 2" xfId="910"/>
    <cellStyle name="Hidden 3 2 2" xfId="911"/>
    <cellStyle name="Hidden 4" xfId="912"/>
    <cellStyle name="Hidden 4 2" xfId="913"/>
    <cellStyle name="Hidden 4 2 2" xfId="914"/>
    <cellStyle name="Hidden 5" xfId="915"/>
    <cellStyle name="Hidden 5 2" xfId="916"/>
    <cellStyle name="Hidden 5 2 2" xfId="917"/>
    <cellStyle name="Hidden 5 2 3" xfId="918"/>
    <cellStyle name="Hidden 5 3" xfId="919"/>
    <cellStyle name="Hidden 5 4" xfId="920"/>
    <cellStyle name="Hidden 6" xfId="921"/>
    <cellStyle name="Hidden 6 2" xfId="922"/>
    <cellStyle name="Hidden 6 2 2" xfId="923"/>
    <cellStyle name="Hidden 6 2 3" xfId="924"/>
    <cellStyle name="Hidden 6 3" xfId="925"/>
    <cellStyle name="Hidden 7" xfId="926"/>
    <cellStyle name="Hidden 7 2" xfId="927"/>
    <cellStyle name="Hidden 7 2 2" xfId="928"/>
    <cellStyle name="Hidden 7 2 3" xfId="929"/>
    <cellStyle name="Hidden 7 3" xfId="930"/>
    <cellStyle name="Hidden 8" xfId="931"/>
    <cellStyle name="Hidden 8 2" xfId="932"/>
    <cellStyle name="Hidden 9" xfId="933"/>
    <cellStyle name="Hidden 9 2" xfId="934"/>
    <cellStyle name="Hidden 9 3" xfId="935"/>
    <cellStyle name="Hyperlink" xfId="936"/>
    <cellStyle name="Iau?iue_?iardu1999a" xfId="937"/>
    <cellStyle name="Îáű÷íűé__FES" xfId="938"/>
    <cellStyle name="Îňęđűâŕâřŕ˙ń˙ ăčďĺđńńűëęŕ" xfId="939"/>
    <cellStyle name="Input" xfId="940"/>
    <cellStyle name="Input [yellow]" xfId="941"/>
    <cellStyle name="Input 10" xfId="942"/>
    <cellStyle name="Input 10 2" xfId="943"/>
    <cellStyle name="Input 10 2 2" xfId="944"/>
    <cellStyle name="Input 10 2 3" xfId="945"/>
    <cellStyle name="Input 10 3" xfId="946"/>
    <cellStyle name="Input 10 4" xfId="947"/>
    <cellStyle name="Input 11" xfId="948"/>
    <cellStyle name="Input 11 2" xfId="949"/>
    <cellStyle name="Input 11 3" xfId="950"/>
    <cellStyle name="Input 12" xfId="951"/>
    <cellStyle name="Input 12 2" xfId="952"/>
    <cellStyle name="Input 12 3" xfId="953"/>
    <cellStyle name="Input 13" xfId="954"/>
    <cellStyle name="Input 13 2" xfId="955"/>
    <cellStyle name="Input 14" xfId="956"/>
    <cellStyle name="Input 15" xfId="957"/>
    <cellStyle name="Input 16" xfId="958"/>
    <cellStyle name="Input 17" xfId="959"/>
    <cellStyle name="Input 18" xfId="960"/>
    <cellStyle name="Input 19" xfId="961"/>
    <cellStyle name="Input 2" xfId="962"/>
    <cellStyle name="Input 2 2" xfId="963"/>
    <cellStyle name="Input 2 2 2" xfId="964"/>
    <cellStyle name="Input 2 2 3" xfId="965"/>
    <cellStyle name="Input 2 3" xfId="966"/>
    <cellStyle name="Input 2 4" xfId="967"/>
    <cellStyle name="Input 20" xfId="968"/>
    <cellStyle name="Input 21" xfId="969"/>
    <cellStyle name="Input 22" xfId="970"/>
    <cellStyle name="Input 23" xfId="971"/>
    <cellStyle name="Input 24" xfId="972"/>
    <cellStyle name="Input 25" xfId="973"/>
    <cellStyle name="Input 26" xfId="974"/>
    <cellStyle name="Input 27" xfId="975"/>
    <cellStyle name="Input 3" xfId="976"/>
    <cellStyle name="Input 3 2" xfId="977"/>
    <cellStyle name="Input 3 2 2" xfId="978"/>
    <cellStyle name="Input 3 2 3" xfId="979"/>
    <cellStyle name="Input 3 3" xfId="980"/>
    <cellStyle name="Input 3 4" xfId="981"/>
    <cellStyle name="Input 4" xfId="982"/>
    <cellStyle name="Input 4 2" xfId="983"/>
    <cellStyle name="Input 4 2 2" xfId="984"/>
    <cellStyle name="Input 4 2 3" xfId="985"/>
    <cellStyle name="Input 4 3" xfId="986"/>
    <cellStyle name="Input 4 4" xfId="987"/>
    <cellStyle name="Input 5" xfId="988"/>
    <cellStyle name="Input 5 2" xfId="989"/>
    <cellStyle name="Input 5 2 2" xfId="990"/>
    <cellStyle name="Input 5 2 3" xfId="991"/>
    <cellStyle name="Input 5 3" xfId="992"/>
    <cellStyle name="Input 5 4" xfId="993"/>
    <cellStyle name="Input 6" xfId="994"/>
    <cellStyle name="Input 6 2" xfId="995"/>
    <cellStyle name="Input 6 2 2" xfId="996"/>
    <cellStyle name="Input 6 2 3" xfId="997"/>
    <cellStyle name="Input 6 3" xfId="998"/>
    <cellStyle name="Input 6 4" xfId="999"/>
    <cellStyle name="Input 7" xfId="1000"/>
    <cellStyle name="Input 7 2" xfId="1001"/>
    <cellStyle name="Input 7 2 2" xfId="1002"/>
    <cellStyle name="Input 7 2 3" xfId="1003"/>
    <cellStyle name="Input 7 3" xfId="1004"/>
    <cellStyle name="Input 7 4" xfId="1005"/>
    <cellStyle name="Input 8" xfId="1006"/>
    <cellStyle name="Input 8 2" xfId="1007"/>
    <cellStyle name="Input 8 2 2" xfId="1008"/>
    <cellStyle name="Input 8 2 3" xfId="1009"/>
    <cellStyle name="Input 8 3" xfId="1010"/>
    <cellStyle name="Input 8 4" xfId="1011"/>
    <cellStyle name="Input 9" xfId="1012"/>
    <cellStyle name="Input 9 2" xfId="1013"/>
    <cellStyle name="Input 9 2 2" xfId="1014"/>
    <cellStyle name="Input 9 2 3" xfId="1015"/>
    <cellStyle name="Input 9 3" xfId="1016"/>
    <cellStyle name="Input 9 4" xfId="1017"/>
    <cellStyle name="Inputs" xfId="1018"/>
    <cellStyle name="Inputs (const)" xfId="1019"/>
    <cellStyle name="Inputs (const) 2" xfId="1020"/>
    <cellStyle name="Inputs 10" xfId="1021"/>
    <cellStyle name="Inputs 2" xfId="1022"/>
    <cellStyle name="Inputs 3" xfId="1023"/>
    <cellStyle name="Inputs 4" xfId="1024"/>
    <cellStyle name="Inputs 5" xfId="1025"/>
    <cellStyle name="Inputs 6" xfId="1026"/>
    <cellStyle name="Inputs 7" xfId="1027"/>
    <cellStyle name="Inputs 8" xfId="1028"/>
    <cellStyle name="Inputs 9" xfId="1029"/>
    <cellStyle name="Inputs Co" xfId="1030"/>
    <cellStyle name="Just_Table" xfId="1031"/>
    <cellStyle name="LeftTitle" xfId="1032"/>
    <cellStyle name="Linked Cell" xfId="1033"/>
    <cellStyle name="Linked Cell 10" xfId="10908"/>
    <cellStyle name="Linked Cell 10 2" xfId="10909"/>
    <cellStyle name="Linked Cell 11" xfId="10910"/>
    <cellStyle name="Linked Cell 11 2" xfId="10911"/>
    <cellStyle name="Linked Cell 12" xfId="10912"/>
    <cellStyle name="Linked Cell 12 2" xfId="10913"/>
    <cellStyle name="Linked Cell 13" xfId="10914"/>
    <cellStyle name="Linked Cell 13 2" xfId="10915"/>
    <cellStyle name="Linked Cell 2" xfId="1034"/>
    <cellStyle name="Linked Cell 2 2" xfId="10916"/>
    <cellStyle name="Linked Cell 3" xfId="10917"/>
    <cellStyle name="Linked Cell 3 2" xfId="10918"/>
    <cellStyle name="Linked Cell 4" xfId="10919"/>
    <cellStyle name="Linked Cell 4 2" xfId="10920"/>
    <cellStyle name="Linked Cell 5" xfId="10921"/>
    <cellStyle name="Linked Cell 5 2" xfId="10922"/>
    <cellStyle name="Linked Cell 6" xfId="10923"/>
    <cellStyle name="Linked Cell 6 2" xfId="10924"/>
    <cellStyle name="Linked Cell 7" xfId="10925"/>
    <cellStyle name="Linked Cell 7 2" xfId="10926"/>
    <cellStyle name="Linked Cell 8" xfId="10927"/>
    <cellStyle name="Linked Cell 8 2" xfId="10928"/>
    <cellStyle name="Linked Cell 9" xfId="10929"/>
    <cellStyle name="Linked Cell 9 2" xfId="10930"/>
    <cellStyle name="Neutral" xfId="1035"/>
    <cellStyle name="Neutral 10" xfId="10931"/>
    <cellStyle name="Neutral 10 2" xfId="10932"/>
    <cellStyle name="Neutral 11" xfId="10933"/>
    <cellStyle name="Neutral 11 2" xfId="10934"/>
    <cellStyle name="Neutral 12" xfId="10935"/>
    <cellStyle name="Neutral 12 2" xfId="10936"/>
    <cellStyle name="Neutral 13" xfId="10937"/>
    <cellStyle name="Neutral 13 2" xfId="10938"/>
    <cellStyle name="Neutral 2" xfId="1036"/>
    <cellStyle name="Neutral 2 2" xfId="10939"/>
    <cellStyle name="Neutral 3" xfId="10940"/>
    <cellStyle name="Neutral 3 2" xfId="10941"/>
    <cellStyle name="Neutral 4" xfId="10942"/>
    <cellStyle name="Neutral 4 2" xfId="10943"/>
    <cellStyle name="Neutral 5" xfId="10944"/>
    <cellStyle name="Neutral 5 2" xfId="10945"/>
    <cellStyle name="Neutral 6" xfId="10946"/>
    <cellStyle name="Neutral 6 2" xfId="10947"/>
    <cellStyle name="Neutral 7" xfId="10948"/>
    <cellStyle name="Neutral 7 2" xfId="10949"/>
    <cellStyle name="Neutral 8" xfId="10950"/>
    <cellStyle name="Neutral 8 2" xfId="10951"/>
    <cellStyle name="Neutral 9" xfId="10952"/>
    <cellStyle name="Neutral 9 2" xfId="10953"/>
    <cellStyle name="No_Input" xfId="1037"/>
    <cellStyle name="normal" xfId="1038"/>
    <cellStyle name="Normal - Style1" xfId="1039"/>
    <cellStyle name="Normal 2" xfId="78"/>
    <cellStyle name="Normal_! Приложение_Сбор инфо" xfId="1040"/>
    <cellStyle name="Normal1" xfId="1041"/>
    <cellStyle name="Normal1 2" xfId="1042"/>
    <cellStyle name="normální_Rozvaha - aktiva" xfId="1043"/>
    <cellStyle name="Normalny_0" xfId="1044"/>
    <cellStyle name="normбlnм_laroux" xfId="1045"/>
    <cellStyle name="Note" xfId="1046"/>
    <cellStyle name="Note 10" xfId="1047"/>
    <cellStyle name="Note 10 2" xfId="1048"/>
    <cellStyle name="Note 10 2 2" xfId="10954"/>
    <cellStyle name="Note 10 3" xfId="1049"/>
    <cellStyle name="Note 11" xfId="1050"/>
    <cellStyle name="Note 11 2" xfId="1051"/>
    <cellStyle name="Note 11 2 2" xfId="10955"/>
    <cellStyle name="Note 11 3" xfId="1052"/>
    <cellStyle name="Note 12" xfId="1053"/>
    <cellStyle name="Note 12 2" xfId="1054"/>
    <cellStyle name="Note 12 2 2" xfId="10956"/>
    <cellStyle name="Note 12 3" xfId="10957"/>
    <cellStyle name="Note 13" xfId="1055"/>
    <cellStyle name="Note 13 2" xfId="10958"/>
    <cellStyle name="Note 13 2 2" xfId="10959"/>
    <cellStyle name="Note 13 3" xfId="10960"/>
    <cellStyle name="Note 2" xfId="1056"/>
    <cellStyle name="Note 2 10" xfId="1057"/>
    <cellStyle name="Note 2 10 2" xfId="1058"/>
    <cellStyle name="Note 2 10 3" xfId="1059"/>
    <cellStyle name="Note 2 11" xfId="1060"/>
    <cellStyle name="Note 2 11 2" xfId="1061"/>
    <cellStyle name="Note 2 12" xfId="1062"/>
    <cellStyle name="Note 2 2" xfId="1063"/>
    <cellStyle name="Note 2 2 2" xfId="1064"/>
    <cellStyle name="Note 2 2 2 2" xfId="1065"/>
    <cellStyle name="Note 2 2 2 3" xfId="1066"/>
    <cellStyle name="Note 2 2 3" xfId="1067"/>
    <cellStyle name="Note 2 2 4" xfId="1068"/>
    <cellStyle name="Note 2 3" xfId="1069"/>
    <cellStyle name="Note 2 3 2" xfId="1070"/>
    <cellStyle name="Note 2 3 2 2" xfId="1071"/>
    <cellStyle name="Note 2 3 2 3" xfId="1072"/>
    <cellStyle name="Note 2 3 3" xfId="1073"/>
    <cellStyle name="Note 2 3 4" xfId="1074"/>
    <cellStyle name="Note 2 4" xfId="1075"/>
    <cellStyle name="Note 2 4 2" xfId="1076"/>
    <cellStyle name="Note 2 4 2 2" xfId="1077"/>
    <cellStyle name="Note 2 4 2 3" xfId="1078"/>
    <cellStyle name="Note 2 4 3" xfId="1079"/>
    <cellStyle name="Note 2 4 4" xfId="1080"/>
    <cellStyle name="Note 2 5" xfId="1081"/>
    <cellStyle name="Note 2 5 2" xfId="1082"/>
    <cellStyle name="Note 2 5 2 2" xfId="1083"/>
    <cellStyle name="Note 2 5 2 3" xfId="1084"/>
    <cellStyle name="Note 2 5 3" xfId="1085"/>
    <cellStyle name="Note 2 5 4" xfId="1086"/>
    <cellStyle name="Note 2 6" xfId="1087"/>
    <cellStyle name="Note 2 6 2" xfId="1088"/>
    <cellStyle name="Note 2 6 2 2" xfId="1089"/>
    <cellStyle name="Note 2 6 2 3" xfId="1090"/>
    <cellStyle name="Note 2 6 3" xfId="1091"/>
    <cellStyle name="Note 2 6 4" xfId="1092"/>
    <cellStyle name="Note 2 7" xfId="1093"/>
    <cellStyle name="Note 2 7 2" xfId="1094"/>
    <cellStyle name="Note 2 7 2 2" xfId="1095"/>
    <cellStyle name="Note 2 7 2 3" xfId="1096"/>
    <cellStyle name="Note 2 7 3" xfId="1097"/>
    <cellStyle name="Note 2 7 4" xfId="1098"/>
    <cellStyle name="Note 2 8" xfId="1099"/>
    <cellStyle name="Note 2 8 2" xfId="1100"/>
    <cellStyle name="Note 2 8 2 2" xfId="1101"/>
    <cellStyle name="Note 2 8 2 3" xfId="1102"/>
    <cellStyle name="Note 2 8 3" xfId="1103"/>
    <cellStyle name="Note 2 8 4" xfId="1104"/>
    <cellStyle name="Note 2 9" xfId="1105"/>
    <cellStyle name="Note 2 9 2" xfId="1106"/>
    <cellStyle name="Note 2 9 3" xfId="1107"/>
    <cellStyle name="Note 3" xfId="1108"/>
    <cellStyle name="Note 3 2" xfId="1109"/>
    <cellStyle name="Note 3 2 2" xfId="1110"/>
    <cellStyle name="Note 3 2 3" xfId="1111"/>
    <cellStyle name="Note 3 3" xfId="1112"/>
    <cellStyle name="Note 3 3 2" xfId="1113"/>
    <cellStyle name="Note 3 4" xfId="1114"/>
    <cellStyle name="Note 4" xfId="1115"/>
    <cellStyle name="Note 4 2" xfId="1116"/>
    <cellStyle name="Note 4 2 2" xfId="1117"/>
    <cellStyle name="Note 4 2 3" xfId="1118"/>
    <cellStyle name="Note 4 3" xfId="1119"/>
    <cellStyle name="Note 4 4" xfId="1120"/>
    <cellStyle name="Note 5" xfId="1121"/>
    <cellStyle name="Note 5 2" xfId="1122"/>
    <cellStyle name="Note 5 2 2" xfId="1123"/>
    <cellStyle name="Note 5 2 3" xfId="1124"/>
    <cellStyle name="Note 5 3" xfId="1125"/>
    <cellStyle name="Note 5 4" xfId="1126"/>
    <cellStyle name="Note 6" xfId="1127"/>
    <cellStyle name="Note 6 2" xfId="1128"/>
    <cellStyle name="Note 6 2 2" xfId="1129"/>
    <cellStyle name="Note 6 2 3" xfId="1130"/>
    <cellStyle name="Note 6 3" xfId="1131"/>
    <cellStyle name="Note 6 4" xfId="1132"/>
    <cellStyle name="Note 7" xfId="1133"/>
    <cellStyle name="Note 7 2" xfId="1134"/>
    <cellStyle name="Note 7 2 2" xfId="1135"/>
    <cellStyle name="Note 7 2 3" xfId="1136"/>
    <cellStyle name="Note 7 3" xfId="1137"/>
    <cellStyle name="Note 7 4" xfId="1138"/>
    <cellStyle name="Note 8" xfId="1139"/>
    <cellStyle name="Note 8 2" xfId="1140"/>
    <cellStyle name="Note 8 2 2" xfId="1141"/>
    <cellStyle name="Note 8 2 3" xfId="1142"/>
    <cellStyle name="Note 8 3" xfId="1143"/>
    <cellStyle name="Note 8 4" xfId="1144"/>
    <cellStyle name="Note 9" xfId="1145"/>
    <cellStyle name="Note 9 2" xfId="1146"/>
    <cellStyle name="Note 9 2 2" xfId="1147"/>
    <cellStyle name="Note 9 2 3" xfId="1148"/>
    <cellStyle name="Note 9 3" xfId="1149"/>
    <cellStyle name="Note 9 4" xfId="1150"/>
    <cellStyle name="Note_Критерии RAB" xfId="1151"/>
    <cellStyle name="Nun??c [0]_Ecnn1" xfId="1152"/>
    <cellStyle name="Nun??c_Ecnn1" xfId="1153"/>
    <cellStyle name="Ôčíŕíńîâűé [0]_(ňŕá 3č)" xfId="1154"/>
    <cellStyle name="Ociriniaue [0]_laroux" xfId="1155"/>
    <cellStyle name="Ôčíŕíńîâűé_(ňŕá 3č)" xfId="1156"/>
    <cellStyle name="Ociriniaue_laroux" xfId="1157"/>
    <cellStyle name="Output" xfId="1158"/>
    <cellStyle name="Output 10" xfId="1159"/>
    <cellStyle name="Output 10 2" xfId="1160"/>
    <cellStyle name="Output 10 3" xfId="1161"/>
    <cellStyle name="Output 11" xfId="1162"/>
    <cellStyle name="Output 11 2" xfId="1163"/>
    <cellStyle name="Output 12" xfId="1164"/>
    <cellStyle name="Output 12 2" xfId="10961"/>
    <cellStyle name="Output 13" xfId="10962"/>
    <cellStyle name="Output 13 2" xfId="10963"/>
    <cellStyle name="Output 2" xfId="1165"/>
    <cellStyle name="Output 2 2" xfId="1166"/>
    <cellStyle name="Output 2 2 2" xfId="1167"/>
    <cellStyle name="Output 2 2 3" xfId="1168"/>
    <cellStyle name="Output 2 3" xfId="1169"/>
    <cellStyle name="Output 2 4" xfId="1170"/>
    <cellStyle name="Output 3" xfId="1171"/>
    <cellStyle name="Output 3 2" xfId="1172"/>
    <cellStyle name="Output 3 2 2" xfId="1173"/>
    <cellStyle name="Output 3 2 3" xfId="1174"/>
    <cellStyle name="Output 3 3" xfId="1175"/>
    <cellStyle name="Output 3 4" xfId="1176"/>
    <cellStyle name="Output 4" xfId="1177"/>
    <cellStyle name="Output 4 2" xfId="1178"/>
    <cellStyle name="Output 4 2 2" xfId="1179"/>
    <cellStyle name="Output 4 2 3" xfId="1180"/>
    <cellStyle name="Output 4 3" xfId="1181"/>
    <cellStyle name="Output 4 4" xfId="1182"/>
    <cellStyle name="Output 5" xfId="1183"/>
    <cellStyle name="Output 5 2" xfId="1184"/>
    <cellStyle name="Output 5 2 2" xfId="1185"/>
    <cellStyle name="Output 5 2 3" xfId="1186"/>
    <cellStyle name="Output 5 3" xfId="1187"/>
    <cellStyle name="Output 5 4" xfId="1188"/>
    <cellStyle name="Output 6" xfId="1189"/>
    <cellStyle name="Output 6 2" xfId="1190"/>
    <cellStyle name="Output 6 2 2" xfId="1191"/>
    <cellStyle name="Output 6 2 3" xfId="1192"/>
    <cellStyle name="Output 6 3" xfId="1193"/>
    <cellStyle name="Output 6 4" xfId="1194"/>
    <cellStyle name="Output 7" xfId="1195"/>
    <cellStyle name="Output 7 2" xfId="1196"/>
    <cellStyle name="Output 7 2 2" xfId="1197"/>
    <cellStyle name="Output 7 2 3" xfId="1198"/>
    <cellStyle name="Output 7 3" xfId="1199"/>
    <cellStyle name="Output 7 4" xfId="1200"/>
    <cellStyle name="Output 8" xfId="1201"/>
    <cellStyle name="Output 8 2" xfId="1202"/>
    <cellStyle name="Output 8 2 2" xfId="1203"/>
    <cellStyle name="Output 8 2 3" xfId="1204"/>
    <cellStyle name="Output 8 3" xfId="1205"/>
    <cellStyle name="Output 8 4" xfId="1206"/>
    <cellStyle name="Output 9" xfId="1207"/>
    <cellStyle name="Output 9 2" xfId="1208"/>
    <cellStyle name="Output 9 3" xfId="1209"/>
    <cellStyle name="PageHeading" xfId="1210"/>
    <cellStyle name="Percent [2]" xfId="1211"/>
    <cellStyle name="Price_Body" xfId="1212"/>
    <cellStyle name="QTitle" xfId="1213"/>
    <cellStyle name="QTitle 10" xfId="1214"/>
    <cellStyle name="QTitle 2" xfId="1215"/>
    <cellStyle name="QTitle 2 2" xfId="1216"/>
    <cellStyle name="QTitle 2 2 2" xfId="1217"/>
    <cellStyle name="QTitle 3" xfId="1218"/>
    <cellStyle name="QTitle 3 2" xfId="1219"/>
    <cellStyle name="QTitle 3 2 2" xfId="1220"/>
    <cellStyle name="QTitle 4" xfId="1221"/>
    <cellStyle name="QTitle 4 2" xfId="1222"/>
    <cellStyle name="QTitle 4 2 2" xfId="1223"/>
    <cellStyle name="QTitle 5" xfId="1224"/>
    <cellStyle name="QTitle 5 2" xfId="1225"/>
    <cellStyle name="QTitle 5 2 2" xfId="1226"/>
    <cellStyle name="QTitle 5 2 3" xfId="1227"/>
    <cellStyle name="QTitle 5 3" xfId="1228"/>
    <cellStyle name="QTitle 5 4" xfId="1229"/>
    <cellStyle name="QTitle 6" xfId="1230"/>
    <cellStyle name="QTitle 6 2" xfId="1231"/>
    <cellStyle name="QTitle 6 2 2" xfId="1232"/>
    <cellStyle name="QTitle 6 2 3" xfId="1233"/>
    <cellStyle name="QTitle 6 3" xfId="1234"/>
    <cellStyle name="QTitle 7" xfId="1235"/>
    <cellStyle name="QTitle 7 2" xfId="1236"/>
    <cellStyle name="QTitle 7 2 2" xfId="1237"/>
    <cellStyle name="QTitle 7 2 3" xfId="1238"/>
    <cellStyle name="QTitle 7 3" xfId="1239"/>
    <cellStyle name="QTitle 8" xfId="1240"/>
    <cellStyle name="QTitle 8 2" xfId="1241"/>
    <cellStyle name="QTitle 9" xfId="1242"/>
    <cellStyle name="QTitle 9 2" xfId="1243"/>
    <cellStyle name="QTitle 9 3" xfId="1244"/>
    <cellStyle name="range" xfId="1245"/>
    <cellStyle name="s_Valuation " xfId="1246"/>
    <cellStyle name="s_Valuation  2" xfId="1247"/>
    <cellStyle name="s_Valuation  2 2" xfId="1248"/>
    <cellStyle name="s_Valuation  2 3" xfId="1249"/>
    <cellStyle name="s_Valuation  3" xfId="1250"/>
    <cellStyle name="s_Valuation  3 2" xfId="1251"/>
    <cellStyle name="s_Valuation  3 3" xfId="1252"/>
    <cellStyle name="s_Valuation  4" xfId="1253"/>
    <cellStyle name="s_Valuation  5" xfId="1254"/>
    <cellStyle name="S0" xfId="1255"/>
    <cellStyle name="S0 2" xfId="1256"/>
    <cellStyle name="S0 2 2" xfId="1257"/>
    <cellStyle name="S0 3" xfId="1258"/>
    <cellStyle name="S0 4" xfId="1259"/>
    <cellStyle name="S0 5" xfId="1260"/>
    <cellStyle name="S1" xfId="1261"/>
    <cellStyle name="S1 2" xfId="1262"/>
    <cellStyle name="S1 2 2" xfId="1263"/>
    <cellStyle name="S1 3" xfId="1264"/>
    <cellStyle name="S10" xfId="1265"/>
    <cellStyle name="S10 2" xfId="1266"/>
    <cellStyle name="S10 3" xfId="1267"/>
    <cellStyle name="S11" xfId="1268"/>
    <cellStyle name="S11 2" xfId="1269"/>
    <cellStyle name="S11 3" xfId="1270"/>
    <cellStyle name="S12" xfId="1271"/>
    <cellStyle name="S12 2" xfId="1272"/>
    <cellStyle name="S12 3" xfId="1273"/>
    <cellStyle name="S13" xfId="1274"/>
    <cellStyle name="S13 2" xfId="1275"/>
    <cellStyle name="S13 3" xfId="1276"/>
    <cellStyle name="S14" xfId="1277"/>
    <cellStyle name="S14 2" xfId="1278"/>
    <cellStyle name="S14 3" xfId="1279"/>
    <cellStyle name="S15" xfId="1280"/>
    <cellStyle name="S15 2" xfId="1281"/>
    <cellStyle name="S15 2 2" xfId="1282"/>
    <cellStyle name="S15 3" xfId="1283"/>
    <cellStyle name="S16" xfId="1284"/>
    <cellStyle name="S16 2" xfId="1285"/>
    <cellStyle name="S16 2 2" xfId="1286"/>
    <cellStyle name="S16 3" xfId="1287"/>
    <cellStyle name="S17" xfId="1288"/>
    <cellStyle name="S17 2" xfId="1289"/>
    <cellStyle name="S17 2 2" xfId="1290"/>
    <cellStyle name="S17 3" xfId="1291"/>
    <cellStyle name="S18" xfId="1292"/>
    <cellStyle name="S18 2" xfId="1293"/>
    <cellStyle name="S18 2 2" xfId="1294"/>
    <cellStyle name="S18 3" xfId="1295"/>
    <cellStyle name="S19" xfId="1296"/>
    <cellStyle name="S19 2" xfId="1297"/>
    <cellStyle name="S19 2 2" xfId="1298"/>
    <cellStyle name="S19 3" xfId="1299"/>
    <cellStyle name="S2" xfId="1300"/>
    <cellStyle name="S2 2" xfId="1301"/>
    <cellStyle name="S2 2 2" xfId="1302"/>
    <cellStyle name="S2 3" xfId="1303"/>
    <cellStyle name="S2 4" xfId="1304"/>
    <cellStyle name="S2_Сводка" xfId="1305"/>
    <cellStyle name="S20" xfId="1306"/>
    <cellStyle name="S20 2" xfId="1307"/>
    <cellStyle name="S20 3" xfId="1308"/>
    <cellStyle name="S21" xfId="1309"/>
    <cellStyle name="S21 2" xfId="1310"/>
    <cellStyle name="S21 3" xfId="1311"/>
    <cellStyle name="S22" xfId="1312"/>
    <cellStyle name="S22 2" xfId="1313"/>
    <cellStyle name="S22 3" xfId="1314"/>
    <cellStyle name="S23" xfId="1315"/>
    <cellStyle name="S23 2" xfId="1316"/>
    <cellStyle name="S23 3" xfId="1317"/>
    <cellStyle name="S24" xfId="1318"/>
    <cellStyle name="S24 2" xfId="1319"/>
    <cellStyle name="S25" xfId="1320"/>
    <cellStyle name="S25 2" xfId="1321"/>
    <cellStyle name="S26" xfId="1322"/>
    <cellStyle name="S26 2" xfId="1323"/>
    <cellStyle name="S27" xfId="1324"/>
    <cellStyle name="S27 2" xfId="1325"/>
    <cellStyle name="S28" xfId="1326"/>
    <cellStyle name="S28 2" xfId="1327"/>
    <cellStyle name="S29" xfId="1328"/>
    <cellStyle name="S29 2" xfId="1329"/>
    <cellStyle name="S3" xfId="1330"/>
    <cellStyle name="S3 2" xfId="1331"/>
    <cellStyle name="S3 3" xfId="1332"/>
    <cellStyle name="S3 4" xfId="1333"/>
    <cellStyle name="S3_Сводка" xfId="1334"/>
    <cellStyle name="S30" xfId="1335"/>
    <cellStyle name="S30 2" xfId="1336"/>
    <cellStyle name="S31" xfId="1337"/>
    <cellStyle name="S31 2" xfId="1338"/>
    <cellStyle name="S31 3" xfId="1339"/>
    <cellStyle name="S32" xfId="1340"/>
    <cellStyle name="S32 2" xfId="1341"/>
    <cellStyle name="S32 3" xfId="1342"/>
    <cellStyle name="S33" xfId="1343"/>
    <cellStyle name="S33 2" xfId="1344"/>
    <cellStyle name="S33 3" xfId="1345"/>
    <cellStyle name="S34" xfId="1346"/>
    <cellStyle name="S34 2" xfId="1347"/>
    <cellStyle name="S35" xfId="1348"/>
    <cellStyle name="S35 2" xfId="1349"/>
    <cellStyle name="S36" xfId="1350"/>
    <cellStyle name="S36 2" xfId="1351"/>
    <cellStyle name="S37" xfId="1352"/>
    <cellStyle name="S37 2" xfId="1353"/>
    <cellStyle name="S38" xfId="1354"/>
    <cellStyle name="S38 2" xfId="1355"/>
    <cellStyle name="S39" xfId="1356"/>
    <cellStyle name="S39 2" xfId="1357"/>
    <cellStyle name="S4" xfId="1358"/>
    <cellStyle name="S4 2" xfId="1359"/>
    <cellStyle name="S4 3" xfId="1360"/>
    <cellStyle name="S4 4" xfId="1361"/>
    <cellStyle name="S4 5" xfId="1362"/>
    <cellStyle name="S40" xfId="1363"/>
    <cellStyle name="S40 2" xfId="1364"/>
    <cellStyle name="S41" xfId="1365"/>
    <cellStyle name="S41 2" xfId="1366"/>
    <cellStyle name="S42" xfId="1367"/>
    <cellStyle name="S42 2" xfId="1368"/>
    <cellStyle name="S43" xfId="1369"/>
    <cellStyle name="S43 2" xfId="1370"/>
    <cellStyle name="S44" xfId="1371"/>
    <cellStyle name="S44 2" xfId="1372"/>
    <cellStyle name="S45" xfId="1373"/>
    <cellStyle name="S45 2" xfId="1374"/>
    <cellStyle name="S46" xfId="1375"/>
    <cellStyle name="S46 2" xfId="1376"/>
    <cellStyle name="S47" xfId="1377"/>
    <cellStyle name="S48" xfId="1378"/>
    <cellStyle name="S49" xfId="1379"/>
    <cellStyle name="S5" xfId="1380"/>
    <cellStyle name="S5 2" xfId="1381"/>
    <cellStyle name="S5 3" xfId="1382"/>
    <cellStyle name="S5 4" xfId="1383"/>
    <cellStyle name="S5 5" xfId="1384"/>
    <cellStyle name="S5_Сводка" xfId="1385"/>
    <cellStyle name="S50" xfId="1386"/>
    <cellStyle name="S51" xfId="1387"/>
    <cellStyle name="S52" xfId="1388"/>
    <cellStyle name="S53" xfId="1389"/>
    <cellStyle name="S54" xfId="1390"/>
    <cellStyle name="S55" xfId="1391"/>
    <cellStyle name="S56" xfId="1392"/>
    <cellStyle name="S57" xfId="1393"/>
    <cellStyle name="S58" xfId="1394"/>
    <cellStyle name="S59" xfId="1395"/>
    <cellStyle name="S6" xfId="1396"/>
    <cellStyle name="S6 2" xfId="1397"/>
    <cellStyle name="S6 3" xfId="1398"/>
    <cellStyle name="S60" xfId="1399"/>
    <cellStyle name="S61" xfId="1400"/>
    <cellStyle name="S62" xfId="1401"/>
    <cellStyle name="S7" xfId="1402"/>
    <cellStyle name="S7 2" xfId="1403"/>
    <cellStyle name="S7 3" xfId="1404"/>
    <cellStyle name="S7 4" xfId="1405"/>
    <cellStyle name="S7 5" xfId="1406"/>
    <cellStyle name="S8" xfId="1407"/>
    <cellStyle name="S8 2" xfId="1408"/>
    <cellStyle name="S8 3" xfId="1409"/>
    <cellStyle name="S8 4" xfId="1410"/>
    <cellStyle name="S9" xfId="1411"/>
    <cellStyle name="S9 2" xfId="1412"/>
    <cellStyle name="S9 3" xfId="1413"/>
    <cellStyle name="S9 4" xfId="1414"/>
    <cellStyle name="SAPBEXaggData" xfId="1415"/>
    <cellStyle name="SAPBEXaggData 10" xfId="1416"/>
    <cellStyle name="SAPBEXaggData 10 2" xfId="1417"/>
    <cellStyle name="SAPBEXaggData 10 3" xfId="1418"/>
    <cellStyle name="SAPBEXaggData 11" xfId="1419"/>
    <cellStyle name="SAPBEXaggData 12" xfId="1420"/>
    <cellStyle name="SAPBEXaggData 2" xfId="1421"/>
    <cellStyle name="SAPBEXaggData 2 2" xfId="1422"/>
    <cellStyle name="SAPBEXaggData 2 2 2" xfId="1423"/>
    <cellStyle name="SAPBEXaggData 2 2 3" xfId="1424"/>
    <cellStyle name="SAPBEXaggData 2 3" xfId="1425"/>
    <cellStyle name="SAPBEXaggData 2 4" xfId="1426"/>
    <cellStyle name="SAPBEXaggData 3" xfId="1427"/>
    <cellStyle name="SAPBEXaggData 3 2" xfId="1428"/>
    <cellStyle name="SAPBEXaggData 3 2 2" xfId="1429"/>
    <cellStyle name="SAPBEXaggData 3 2 3" xfId="1430"/>
    <cellStyle name="SAPBEXaggData 3 3" xfId="1431"/>
    <cellStyle name="SAPBEXaggData 3 4" xfId="1432"/>
    <cellStyle name="SAPBEXaggData 4" xfId="1433"/>
    <cellStyle name="SAPBEXaggData 4 2" xfId="1434"/>
    <cellStyle name="SAPBEXaggData 4 2 2" xfId="1435"/>
    <cellStyle name="SAPBEXaggData 4 2 3" xfId="1436"/>
    <cellStyle name="SAPBEXaggData 4 3" xfId="1437"/>
    <cellStyle name="SAPBEXaggData 4 4" xfId="1438"/>
    <cellStyle name="SAPBEXaggData 5" xfId="1439"/>
    <cellStyle name="SAPBEXaggData 5 2" xfId="1440"/>
    <cellStyle name="SAPBEXaggData 5 2 2" xfId="1441"/>
    <cellStyle name="SAPBEXaggData 5 2 3" xfId="1442"/>
    <cellStyle name="SAPBEXaggData 5 3" xfId="1443"/>
    <cellStyle name="SAPBEXaggData 5 4" xfId="1444"/>
    <cellStyle name="SAPBEXaggData 6" xfId="1445"/>
    <cellStyle name="SAPBEXaggData 6 2" xfId="1446"/>
    <cellStyle name="SAPBEXaggData 6 2 2" xfId="1447"/>
    <cellStyle name="SAPBEXaggData 6 2 3" xfId="1448"/>
    <cellStyle name="SAPBEXaggData 6 3" xfId="1449"/>
    <cellStyle name="SAPBEXaggData 6 4" xfId="1450"/>
    <cellStyle name="SAPBEXaggData 7" xfId="1451"/>
    <cellStyle name="SAPBEXaggData 7 2" xfId="1452"/>
    <cellStyle name="SAPBEXaggData 7 2 2" xfId="1453"/>
    <cellStyle name="SAPBEXaggData 7 2 3" xfId="1454"/>
    <cellStyle name="SAPBEXaggData 7 3" xfId="1455"/>
    <cellStyle name="SAPBEXaggData 7 4" xfId="1456"/>
    <cellStyle name="SAPBEXaggData 8" xfId="1457"/>
    <cellStyle name="SAPBEXaggData 8 2" xfId="1458"/>
    <cellStyle name="SAPBEXaggData 8 2 2" xfId="1459"/>
    <cellStyle name="SAPBEXaggData 8 2 3" xfId="1460"/>
    <cellStyle name="SAPBEXaggData 8 3" xfId="1461"/>
    <cellStyle name="SAPBEXaggData 8 4" xfId="1462"/>
    <cellStyle name="SAPBEXaggData 9" xfId="1463"/>
    <cellStyle name="SAPBEXaggData 9 2" xfId="1464"/>
    <cellStyle name="SAPBEXaggData 9 3" xfId="1465"/>
    <cellStyle name="SAPBEXaggDataEmph" xfId="1466"/>
    <cellStyle name="SAPBEXaggDataEmph 10" xfId="1467"/>
    <cellStyle name="SAPBEXaggDataEmph 10 2" xfId="1468"/>
    <cellStyle name="SAPBEXaggDataEmph 10 3" xfId="1469"/>
    <cellStyle name="SAPBEXaggDataEmph 11" xfId="1470"/>
    <cellStyle name="SAPBEXaggDataEmph 12" xfId="1471"/>
    <cellStyle name="SAPBEXaggDataEmph 2" xfId="1472"/>
    <cellStyle name="SAPBEXaggDataEmph 2 2" xfId="1473"/>
    <cellStyle name="SAPBEXaggDataEmph 2 2 2" xfId="1474"/>
    <cellStyle name="SAPBEXaggDataEmph 2 2 3" xfId="1475"/>
    <cellStyle name="SAPBEXaggDataEmph 2 3" xfId="1476"/>
    <cellStyle name="SAPBEXaggDataEmph 2 4" xfId="1477"/>
    <cellStyle name="SAPBEXaggDataEmph 3" xfId="1478"/>
    <cellStyle name="SAPBEXaggDataEmph 3 2" xfId="1479"/>
    <cellStyle name="SAPBEXaggDataEmph 3 2 2" xfId="1480"/>
    <cellStyle name="SAPBEXaggDataEmph 3 2 3" xfId="1481"/>
    <cellStyle name="SAPBEXaggDataEmph 3 3" xfId="1482"/>
    <cellStyle name="SAPBEXaggDataEmph 3 4" xfId="1483"/>
    <cellStyle name="SAPBEXaggDataEmph 4" xfId="1484"/>
    <cellStyle name="SAPBEXaggDataEmph 4 2" xfId="1485"/>
    <cellStyle name="SAPBEXaggDataEmph 4 2 2" xfId="1486"/>
    <cellStyle name="SAPBEXaggDataEmph 4 2 3" xfId="1487"/>
    <cellStyle name="SAPBEXaggDataEmph 4 3" xfId="1488"/>
    <cellStyle name="SAPBEXaggDataEmph 4 4" xfId="1489"/>
    <cellStyle name="SAPBEXaggDataEmph 5" xfId="1490"/>
    <cellStyle name="SAPBEXaggDataEmph 5 2" xfId="1491"/>
    <cellStyle name="SAPBEXaggDataEmph 5 2 2" xfId="1492"/>
    <cellStyle name="SAPBEXaggDataEmph 5 2 3" xfId="1493"/>
    <cellStyle name="SAPBEXaggDataEmph 5 3" xfId="1494"/>
    <cellStyle name="SAPBEXaggDataEmph 5 4" xfId="1495"/>
    <cellStyle name="SAPBEXaggDataEmph 6" xfId="1496"/>
    <cellStyle name="SAPBEXaggDataEmph 6 2" xfId="1497"/>
    <cellStyle name="SAPBEXaggDataEmph 6 2 2" xfId="1498"/>
    <cellStyle name="SAPBEXaggDataEmph 6 2 3" xfId="1499"/>
    <cellStyle name="SAPBEXaggDataEmph 6 3" xfId="1500"/>
    <cellStyle name="SAPBEXaggDataEmph 6 4" xfId="1501"/>
    <cellStyle name="SAPBEXaggDataEmph 7" xfId="1502"/>
    <cellStyle name="SAPBEXaggDataEmph 7 2" xfId="1503"/>
    <cellStyle name="SAPBEXaggDataEmph 7 2 2" xfId="1504"/>
    <cellStyle name="SAPBEXaggDataEmph 7 2 3" xfId="1505"/>
    <cellStyle name="SAPBEXaggDataEmph 7 3" xfId="1506"/>
    <cellStyle name="SAPBEXaggDataEmph 7 4" xfId="1507"/>
    <cellStyle name="SAPBEXaggDataEmph 8" xfId="1508"/>
    <cellStyle name="SAPBEXaggDataEmph 8 2" xfId="1509"/>
    <cellStyle name="SAPBEXaggDataEmph 8 2 2" xfId="1510"/>
    <cellStyle name="SAPBEXaggDataEmph 8 2 3" xfId="1511"/>
    <cellStyle name="SAPBEXaggDataEmph 8 3" xfId="1512"/>
    <cellStyle name="SAPBEXaggDataEmph 8 4" xfId="1513"/>
    <cellStyle name="SAPBEXaggDataEmph 9" xfId="1514"/>
    <cellStyle name="SAPBEXaggDataEmph 9 2" xfId="1515"/>
    <cellStyle name="SAPBEXaggDataEmph 9 3" xfId="1516"/>
    <cellStyle name="SAPBEXaggItem" xfId="1517"/>
    <cellStyle name="SAPBEXaggItem 10" xfId="1518"/>
    <cellStyle name="SAPBEXaggItem 10 2" xfId="1519"/>
    <cellStyle name="SAPBEXaggItem 10 3" xfId="1520"/>
    <cellStyle name="SAPBEXaggItem 11" xfId="1521"/>
    <cellStyle name="SAPBEXaggItem 12" xfId="1522"/>
    <cellStyle name="SAPBEXaggItem 2" xfId="1523"/>
    <cellStyle name="SAPBEXaggItem 2 2" xfId="1524"/>
    <cellStyle name="SAPBEXaggItem 2 2 2" xfId="1525"/>
    <cellStyle name="SAPBEXaggItem 2 2 3" xfId="1526"/>
    <cellStyle name="SAPBEXaggItem 2 3" xfId="1527"/>
    <cellStyle name="SAPBEXaggItem 2 4" xfId="1528"/>
    <cellStyle name="SAPBEXaggItem 3" xfId="1529"/>
    <cellStyle name="SAPBEXaggItem 3 2" xfId="1530"/>
    <cellStyle name="SAPBEXaggItem 3 2 2" xfId="1531"/>
    <cellStyle name="SAPBEXaggItem 3 2 3" xfId="1532"/>
    <cellStyle name="SAPBEXaggItem 3 3" xfId="1533"/>
    <cellStyle name="SAPBEXaggItem 3 4" xfId="1534"/>
    <cellStyle name="SAPBEXaggItem 4" xfId="1535"/>
    <cellStyle name="SAPBEXaggItem 4 2" xfId="1536"/>
    <cellStyle name="SAPBEXaggItem 4 2 2" xfId="1537"/>
    <cellStyle name="SAPBEXaggItem 4 2 3" xfId="1538"/>
    <cellStyle name="SAPBEXaggItem 4 3" xfId="1539"/>
    <cellStyle name="SAPBEXaggItem 4 4" xfId="1540"/>
    <cellStyle name="SAPBEXaggItem 5" xfId="1541"/>
    <cellStyle name="SAPBEXaggItem 5 2" xfId="1542"/>
    <cellStyle name="SAPBEXaggItem 5 2 2" xfId="1543"/>
    <cellStyle name="SAPBEXaggItem 5 2 3" xfId="1544"/>
    <cellStyle name="SAPBEXaggItem 5 3" xfId="1545"/>
    <cellStyle name="SAPBEXaggItem 5 4" xfId="1546"/>
    <cellStyle name="SAPBEXaggItem 6" xfId="1547"/>
    <cellStyle name="SAPBEXaggItem 6 2" xfId="1548"/>
    <cellStyle name="SAPBEXaggItem 6 2 2" xfId="1549"/>
    <cellStyle name="SAPBEXaggItem 6 2 3" xfId="1550"/>
    <cellStyle name="SAPBEXaggItem 6 3" xfId="1551"/>
    <cellStyle name="SAPBEXaggItem 6 4" xfId="1552"/>
    <cellStyle name="SAPBEXaggItem 7" xfId="1553"/>
    <cellStyle name="SAPBEXaggItem 7 2" xfId="1554"/>
    <cellStyle name="SAPBEXaggItem 7 2 2" xfId="1555"/>
    <cellStyle name="SAPBEXaggItem 7 2 3" xfId="1556"/>
    <cellStyle name="SAPBEXaggItem 7 3" xfId="1557"/>
    <cellStyle name="SAPBEXaggItem 7 4" xfId="1558"/>
    <cellStyle name="SAPBEXaggItem 8" xfId="1559"/>
    <cellStyle name="SAPBEXaggItem 8 2" xfId="1560"/>
    <cellStyle name="SAPBEXaggItem 8 2 2" xfId="1561"/>
    <cellStyle name="SAPBEXaggItem 8 2 3" xfId="1562"/>
    <cellStyle name="SAPBEXaggItem 8 3" xfId="1563"/>
    <cellStyle name="SAPBEXaggItem 8 4" xfId="1564"/>
    <cellStyle name="SAPBEXaggItem 9" xfId="1565"/>
    <cellStyle name="SAPBEXaggItem 9 2" xfId="1566"/>
    <cellStyle name="SAPBEXaggItem 9 3" xfId="1567"/>
    <cellStyle name="SAPBEXaggItemX" xfId="1568"/>
    <cellStyle name="SAPBEXaggItemX 10" xfId="1569"/>
    <cellStyle name="SAPBEXaggItemX 10 2" xfId="1570"/>
    <cellStyle name="SAPBEXaggItemX 10 3" xfId="1571"/>
    <cellStyle name="SAPBEXaggItemX 11" xfId="1572"/>
    <cellStyle name="SAPBEXaggItemX 12" xfId="1573"/>
    <cellStyle name="SAPBEXaggItemX 2" xfId="1574"/>
    <cellStyle name="SAPBEXaggItemX 2 2" xfId="1575"/>
    <cellStyle name="SAPBEXaggItemX 2 2 2" xfId="1576"/>
    <cellStyle name="SAPBEXaggItemX 2 2 3" xfId="1577"/>
    <cellStyle name="SAPBEXaggItemX 2 3" xfId="1578"/>
    <cellStyle name="SAPBEXaggItemX 2 4" xfId="1579"/>
    <cellStyle name="SAPBEXaggItemX 3" xfId="1580"/>
    <cellStyle name="SAPBEXaggItemX 3 2" xfId="1581"/>
    <cellStyle name="SAPBEXaggItemX 3 2 2" xfId="1582"/>
    <cellStyle name="SAPBEXaggItemX 3 2 3" xfId="1583"/>
    <cellStyle name="SAPBEXaggItemX 3 3" xfId="1584"/>
    <cellStyle name="SAPBEXaggItemX 3 4" xfId="1585"/>
    <cellStyle name="SAPBEXaggItemX 4" xfId="1586"/>
    <cellStyle name="SAPBEXaggItemX 4 2" xfId="1587"/>
    <cellStyle name="SAPBEXaggItemX 4 2 2" xfId="1588"/>
    <cellStyle name="SAPBEXaggItemX 4 2 3" xfId="1589"/>
    <cellStyle name="SAPBEXaggItemX 4 3" xfId="1590"/>
    <cellStyle name="SAPBEXaggItemX 4 4" xfId="1591"/>
    <cellStyle name="SAPBEXaggItemX 5" xfId="1592"/>
    <cellStyle name="SAPBEXaggItemX 5 2" xfId="1593"/>
    <cellStyle name="SAPBEXaggItemX 5 2 2" xfId="1594"/>
    <cellStyle name="SAPBEXaggItemX 5 2 3" xfId="1595"/>
    <cellStyle name="SAPBEXaggItemX 5 3" xfId="1596"/>
    <cellStyle name="SAPBEXaggItemX 5 4" xfId="1597"/>
    <cellStyle name="SAPBEXaggItemX 6" xfId="1598"/>
    <cellStyle name="SAPBEXaggItemX 6 2" xfId="1599"/>
    <cellStyle name="SAPBEXaggItemX 6 2 2" xfId="1600"/>
    <cellStyle name="SAPBEXaggItemX 6 2 3" xfId="1601"/>
    <cellStyle name="SAPBEXaggItemX 6 3" xfId="1602"/>
    <cellStyle name="SAPBEXaggItemX 6 4" xfId="1603"/>
    <cellStyle name="SAPBEXaggItemX 7" xfId="1604"/>
    <cellStyle name="SAPBEXaggItemX 7 2" xfId="1605"/>
    <cellStyle name="SAPBEXaggItemX 7 2 2" xfId="1606"/>
    <cellStyle name="SAPBEXaggItemX 7 2 3" xfId="1607"/>
    <cellStyle name="SAPBEXaggItemX 7 3" xfId="1608"/>
    <cellStyle name="SAPBEXaggItemX 7 4" xfId="1609"/>
    <cellStyle name="SAPBEXaggItemX 8" xfId="1610"/>
    <cellStyle name="SAPBEXaggItemX 8 2" xfId="1611"/>
    <cellStyle name="SAPBEXaggItemX 8 2 2" xfId="1612"/>
    <cellStyle name="SAPBEXaggItemX 8 2 3" xfId="1613"/>
    <cellStyle name="SAPBEXaggItemX 8 3" xfId="1614"/>
    <cellStyle name="SAPBEXaggItemX 8 4" xfId="1615"/>
    <cellStyle name="SAPBEXaggItemX 9" xfId="1616"/>
    <cellStyle name="SAPBEXaggItemX 9 2" xfId="1617"/>
    <cellStyle name="SAPBEXaggItemX 9 3" xfId="1618"/>
    <cellStyle name="SAPBEXchaText" xfId="1619"/>
    <cellStyle name="SAPBEXchaText 10" xfId="1620"/>
    <cellStyle name="SAPBEXchaText 10 2" xfId="1621"/>
    <cellStyle name="SAPBEXchaText 10 3" xfId="1622"/>
    <cellStyle name="SAPBEXchaText 11" xfId="1623"/>
    <cellStyle name="SAPBEXchaText 11 2" xfId="1624"/>
    <cellStyle name="SAPBEXchaText 11 3" xfId="1625"/>
    <cellStyle name="SAPBEXchaText 12" xfId="1626"/>
    <cellStyle name="SAPBEXchaText 13" xfId="1627"/>
    <cellStyle name="SAPBEXchaText 2" xfId="1628"/>
    <cellStyle name="SAPBEXchaText 2 10" xfId="1629"/>
    <cellStyle name="SAPBEXchaText 2 10 2" xfId="1630"/>
    <cellStyle name="SAPBEXchaText 2 10 3" xfId="1631"/>
    <cellStyle name="SAPBEXchaText 2 11" xfId="1632"/>
    <cellStyle name="SAPBEXchaText 2 12" xfId="1633"/>
    <cellStyle name="SAPBEXchaText 2 2" xfId="1634"/>
    <cellStyle name="SAPBEXchaText 2 2 2" xfId="1635"/>
    <cellStyle name="SAPBEXchaText 2 2 2 2" xfId="1636"/>
    <cellStyle name="SAPBEXchaText 2 2 2 3" xfId="1637"/>
    <cellStyle name="SAPBEXchaText 2 2 3" xfId="1638"/>
    <cellStyle name="SAPBEXchaText 2 2 4" xfId="1639"/>
    <cellStyle name="SAPBEXchaText 2 3" xfId="1640"/>
    <cellStyle name="SAPBEXchaText 2 3 2" xfId="1641"/>
    <cellStyle name="SAPBEXchaText 2 3 2 2" xfId="1642"/>
    <cellStyle name="SAPBEXchaText 2 3 2 3" xfId="1643"/>
    <cellStyle name="SAPBEXchaText 2 3 3" xfId="1644"/>
    <cellStyle name="SAPBEXchaText 2 3 4" xfId="1645"/>
    <cellStyle name="SAPBEXchaText 2 4" xfId="1646"/>
    <cellStyle name="SAPBEXchaText 2 4 2" xfId="1647"/>
    <cellStyle name="SAPBEXchaText 2 4 2 2" xfId="1648"/>
    <cellStyle name="SAPBEXchaText 2 4 2 3" xfId="1649"/>
    <cellStyle name="SAPBEXchaText 2 4 3" xfId="1650"/>
    <cellStyle name="SAPBEXchaText 2 4 4" xfId="1651"/>
    <cellStyle name="SAPBEXchaText 2 5" xfId="1652"/>
    <cellStyle name="SAPBEXchaText 2 5 2" xfId="1653"/>
    <cellStyle name="SAPBEXchaText 2 5 2 2" xfId="1654"/>
    <cellStyle name="SAPBEXchaText 2 5 2 3" xfId="1655"/>
    <cellStyle name="SAPBEXchaText 2 5 3" xfId="1656"/>
    <cellStyle name="SAPBEXchaText 2 5 4" xfId="1657"/>
    <cellStyle name="SAPBEXchaText 2 6" xfId="1658"/>
    <cellStyle name="SAPBEXchaText 2 6 2" xfId="1659"/>
    <cellStyle name="SAPBEXchaText 2 6 2 2" xfId="1660"/>
    <cellStyle name="SAPBEXchaText 2 6 2 3" xfId="1661"/>
    <cellStyle name="SAPBEXchaText 2 6 3" xfId="1662"/>
    <cellStyle name="SAPBEXchaText 2 6 4" xfId="1663"/>
    <cellStyle name="SAPBEXchaText 2 7" xfId="1664"/>
    <cellStyle name="SAPBEXchaText 2 7 2" xfId="1665"/>
    <cellStyle name="SAPBEXchaText 2 7 2 2" xfId="1666"/>
    <cellStyle name="SAPBEXchaText 2 7 2 3" xfId="1667"/>
    <cellStyle name="SAPBEXchaText 2 7 3" xfId="1668"/>
    <cellStyle name="SAPBEXchaText 2 7 4" xfId="1669"/>
    <cellStyle name="SAPBEXchaText 2 8" xfId="1670"/>
    <cellStyle name="SAPBEXchaText 2 8 2" xfId="1671"/>
    <cellStyle name="SAPBEXchaText 2 8 2 2" xfId="1672"/>
    <cellStyle name="SAPBEXchaText 2 8 2 3" xfId="1673"/>
    <cellStyle name="SAPBEXchaText 2 8 3" xfId="1674"/>
    <cellStyle name="SAPBEXchaText 2 8 4" xfId="1675"/>
    <cellStyle name="SAPBEXchaText 2 9" xfId="1676"/>
    <cellStyle name="SAPBEXchaText 2 9 2" xfId="1677"/>
    <cellStyle name="SAPBEXchaText 2 9 3" xfId="1678"/>
    <cellStyle name="SAPBEXchaText 3" xfId="1679"/>
    <cellStyle name="SAPBEXchaText 3 2" xfId="1680"/>
    <cellStyle name="SAPBEXchaText 3 2 2" xfId="1681"/>
    <cellStyle name="SAPBEXchaText 3 2 3" xfId="1682"/>
    <cellStyle name="SAPBEXchaText 3 3" xfId="1683"/>
    <cellStyle name="SAPBEXchaText 3 4" xfId="1684"/>
    <cellStyle name="SAPBEXchaText 4" xfId="1685"/>
    <cellStyle name="SAPBEXchaText 4 2" xfId="1686"/>
    <cellStyle name="SAPBEXchaText 4 2 2" xfId="1687"/>
    <cellStyle name="SAPBEXchaText 4 2 3" xfId="1688"/>
    <cellStyle name="SAPBEXchaText 4 3" xfId="1689"/>
    <cellStyle name="SAPBEXchaText 4 4" xfId="1690"/>
    <cellStyle name="SAPBEXchaText 5" xfId="1691"/>
    <cellStyle name="SAPBEXchaText 5 2" xfId="1692"/>
    <cellStyle name="SAPBEXchaText 5 2 2" xfId="1693"/>
    <cellStyle name="SAPBEXchaText 5 2 3" xfId="1694"/>
    <cellStyle name="SAPBEXchaText 5 3" xfId="1695"/>
    <cellStyle name="SAPBEXchaText 5 4" xfId="1696"/>
    <cellStyle name="SAPBEXchaText 6" xfId="1697"/>
    <cellStyle name="SAPBEXchaText 6 2" xfId="1698"/>
    <cellStyle name="SAPBEXchaText 6 2 2" xfId="1699"/>
    <cellStyle name="SAPBEXchaText 6 2 3" xfId="1700"/>
    <cellStyle name="SAPBEXchaText 6 3" xfId="1701"/>
    <cellStyle name="SAPBEXchaText 6 4" xfId="1702"/>
    <cellStyle name="SAPBEXchaText 7" xfId="1703"/>
    <cellStyle name="SAPBEXchaText 7 2" xfId="1704"/>
    <cellStyle name="SAPBEXchaText 7 2 2" xfId="1705"/>
    <cellStyle name="SAPBEXchaText 7 2 3" xfId="1706"/>
    <cellStyle name="SAPBEXchaText 7 3" xfId="1707"/>
    <cellStyle name="SAPBEXchaText 7 4" xfId="1708"/>
    <cellStyle name="SAPBEXchaText 8" xfId="1709"/>
    <cellStyle name="SAPBEXchaText 8 2" xfId="1710"/>
    <cellStyle name="SAPBEXchaText 8 2 2" xfId="1711"/>
    <cellStyle name="SAPBEXchaText 8 2 3" xfId="1712"/>
    <cellStyle name="SAPBEXchaText 8 3" xfId="1713"/>
    <cellStyle name="SAPBEXchaText 8 4" xfId="1714"/>
    <cellStyle name="SAPBEXchaText 9" xfId="1715"/>
    <cellStyle name="SAPBEXchaText 9 2" xfId="1716"/>
    <cellStyle name="SAPBEXchaText 9 2 2" xfId="1717"/>
    <cellStyle name="SAPBEXchaText 9 2 3" xfId="1718"/>
    <cellStyle name="SAPBEXchaText 9 3" xfId="1719"/>
    <cellStyle name="SAPBEXchaText 9 4" xfId="1720"/>
    <cellStyle name="SAPBEXchaText_Критерии RAB" xfId="1721"/>
    <cellStyle name="SAPBEXexcBad7" xfId="1722"/>
    <cellStyle name="SAPBEXexcBad7 10" xfId="1723"/>
    <cellStyle name="SAPBEXexcBad7 10 2" xfId="1724"/>
    <cellStyle name="SAPBEXexcBad7 10 3" xfId="1725"/>
    <cellStyle name="SAPBEXexcBad7 11" xfId="1726"/>
    <cellStyle name="SAPBEXexcBad7 12" xfId="1727"/>
    <cellStyle name="SAPBEXexcBad7 2" xfId="1728"/>
    <cellStyle name="SAPBEXexcBad7 2 2" xfId="1729"/>
    <cellStyle name="SAPBEXexcBad7 2 2 2" xfId="1730"/>
    <cellStyle name="SAPBEXexcBad7 2 2 3" xfId="1731"/>
    <cellStyle name="SAPBEXexcBad7 2 3" xfId="1732"/>
    <cellStyle name="SAPBEXexcBad7 2 4" xfId="1733"/>
    <cellStyle name="SAPBEXexcBad7 3" xfId="1734"/>
    <cellStyle name="SAPBEXexcBad7 3 2" xfId="1735"/>
    <cellStyle name="SAPBEXexcBad7 3 2 2" xfId="1736"/>
    <cellStyle name="SAPBEXexcBad7 3 2 3" xfId="1737"/>
    <cellStyle name="SAPBEXexcBad7 3 3" xfId="1738"/>
    <cellStyle name="SAPBEXexcBad7 3 4" xfId="1739"/>
    <cellStyle name="SAPBEXexcBad7 4" xfId="1740"/>
    <cellStyle name="SAPBEXexcBad7 4 2" xfId="1741"/>
    <cellStyle name="SAPBEXexcBad7 4 2 2" xfId="1742"/>
    <cellStyle name="SAPBEXexcBad7 4 2 3" xfId="1743"/>
    <cellStyle name="SAPBEXexcBad7 4 3" xfId="1744"/>
    <cellStyle name="SAPBEXexcBad7 4 4" xfId="1745"/>
    <cellStyle name="SAPBEXexcBad7 5" xfId="1746"/>
    <cellStyle name="SAPBEXexcBad7 5 2" xfId="1747"/>
    <cellStyle name="SAPBEXexcBad7 5 2 2" xfId="1748"/>
    <cellStyle name="SAPBEXexcBad7 5 2 3" xfId="1749"/>
    <cellStyle name="SAPBEXexcBad7 5 3" xfId="1750"/>
    <cellStyle name="SAPBEXexcBad7 5 4" xfId="1751"/>
    <cellStyle name="SAPBEXexcBad7 6" xfId="1752"/>
    <cellStyle name="SAPBEXexcBad7 6 2" xfId="1753"/>
    <cellStyle name="SAPBEXexcBad7 6 2 2" xfId="1754"/>
    <cellStyle name="SAPBEXexcBad7 6 2 3" xfId="1755"/>
    <cellStyle name="SAPBEXexcBad7 6 3" xfId="1756"/>
    <cellStyle name="SAPBEXexcBad7 6 4" xfId="1757"/>
    <cellStyle name="SAPBEXexcBad7 7" xfId="1758"/>
    <cellStyle name="SAPBEXexcBad7 7 2" xfId="1759"/>
    <cellStyle name="SAPBEXexcBad7 7 2 2" xfId="1760"/>
    <cellStyle name="SAPBEXexcBad7 7 2 3" xfId="1761"/>
    <cellStyle name="SAPBEXexcBad7 7 3" xfId="1762"/>
    <cellStyle name="SAPBEXexcBad7 7 4" xfId="1763"/>
    <cellStyle name="SAPBEXexcBad7 8" xfId="1764"/>
    <cellStyle name="SAPBEXexcBad7 8 2" xfId="1765"/>
    <cellStyle name="SAPBEXexcBad7 8 2 2" xfId="1766"/>
    <cellStyle name="SAPBEXexcBad7 8 2 3" xfId="1767"/>
    <cellStyle name="SAPBEXexcBad7 8 3" xfId="1768"/>
    <cellStyle name="SAPBEXexcBad7 8 4" xfId="1769"/>
    <cellStyle name="SAPBEXexcBad7 9" xfId="1770"/>
    <cellStyle name="SAPBEXexcBad7 9 2" xfId="1771"/>
    <cellStyle name="SAPBEXexcBad7 9 3" xfId="1772"/>
    <cellStyle name="SAPBEXexcBad8" xfId="1773"/>
    <cellStyle name="SAPBEXexcBad8 10" xfId="1774"/>
    <cellStyle name="SAPBEXexcBad8 10 2" xfId="1775"/>
    <cellStyle name="SAPBEXexcBad8 10 3" xfId="1776"/>
    <cellStyle name="SAPBEXexcBad8 11" xfId="1777"/>
    <cellStyle name="SAPBEXexcBad8 12" xfId="1778"/>
    <cellStyle name="SAPBEXexcBad8 2" xfId="1779"/>
    <cellStyle name="SAPBEXexcBad8 2 2" xfId="1780"/>
    <cellStyle name="SAPBEXexcBad8 2 2 2" xfId="1781"/>
    <cellStyle name="SAPBEXexcBad8 2 2 3" xfId="1782"/>
    <cellStyle name="SAPBEXexcBad8 2 3" xfId="1783"/>
    <cellStyle name="SAPBEXexcBad8 2 4" xfId="1784"/>
    <cellStyle name="SAPBEXexcBad8 3" xfId="1785"/>
    <cellStyle name="SAPBEXexcBad8 3 2" xfId="1786"/>
    <cellStyle name="SAPBEXexcBad8 3 2 2" xfId="1787"/>
    <cellStyle name="SAPBEXexcBad8 3 2 3" xfId="1788"/>
    <cellStyle name="SAPBEXexcBad8 3 3" xfId="1789"/>
    <cellStyle name="SAPBEXexcBad8 3 4" xfId="1790"/>
    <cellStyle name="SAPBEXexcBad8 4" xfId="1791"/>
    <cellStyle name="SAPBEXexcBad8 4 2" xfId="1792"/>
    <cellStyle name="SAPBEXexcBad8 4 2 2" xfId="1793"/>
    <cellStyle name="SAPBEXexcBad8 4 2 3" xfId="1794"/>
    <cellStyle name="SAPBEXexcBad8 4 3" xfId="1795"/>
    <cellStyle name="SAPBEXexcBad8 4 4" xfId="1796"/>
    <cellStyle name="SAPBEXexcBad8 5" xfId="1797"/>
    <cellStyle name="SAPBEXexcBad8 5 2" xfId="1798"/>
    <cellStyle name="SAPBEXexcBad8 5 2 2" xfId="1799"/>
    <cellStyle name="SAPBEXexcBad8 5 2 3" xfId="1800"/>
    <cellStyle name="SAPBEXexcBad8 5 3" xfId="1801"/>
    <cellStyle name="SAPBEXexcBad8 5 4" xfId="1802"/>
    <cellStyle name="SAPBEXexcBad8 6" xfId="1803"/>
    <cellStyle name="SAPBEXexcBad8 6 2" xfId="1804"/>
    <cellStyle name="SAPBEXexcBad8 6 2 2" xfId="1805"/>
    <cellStyle name="SAPBEXexcBad8 6 2 3" xfId="1806"/>
    <cellStyle name="SAPBEXexcBad8 6 3" xfId="1807"/>
    <cellStyle name="SAPBEXexcBad8 6 4" xfId="1808"/>
    <cellStyle name="SAPBEXexcBad8 7" xfId="1809"/>
    <cellStyle name="SAPBEXexcBad8 7 2" xfId="1810"/>
    <cellStyle name="SAPBEXexcBad8 7 2 2" xfId="1811"/>
    <cellStyle name="SAPBEXexcBad8 7 2 3" xfId="1812"/>
    <cellStyle name="SAPBEXexcBad8 7 3" xfId="1813"/>
    <cellStyle name="SAPBEXexcBad8 7 4" xfId="1814"/>
    <cellStyle name="SAPBEXexcBad8 8" xfId="1815"/>
    <cellStyle name="SAPBEXexcBad8 8 2" xfId="1816"/>
    <cellStyle name="SAPBEXexcBad8 8 2 2" xfId="1817"/>
    <cellStyle name="SAPBEXexcBad8 8 2 3" xfId="1818"/>
    <cellStyle name="SAPBEXexcBad8 8 3" xfId="1819"/>
    <cellStyle name="SAPBEXexcBad8 8 4" xfId="1820"/>
    <cellStyle name="SAPBEXexcBad8 9" xfId="1821"/>
    <cellStyle name="SAPBEXexcBad8 9 2" xfId="1822"/>
    <cellStyle name="SAPBEXexcBad8 9 3" xfId="1823"/>
    <cellStyle name="SAPBEXexcBad9" xfId="1824"/>
    <cellStyle name="SAPBEXexcBad9 10" xfId="1825"/>
    <cellStyle name="SAPBEXexcBad9 10 2" xfId="1826"/>
    <cellStyle name="SAPBEXexcBad9 10 3" xfId="1827"/>
    <cellStyle name="SAPBEXexcBad9 11" xfId="1828"/>
    <cellStyle name="SAPBEXexcBad9 12" xfId="1829"/>
    <cellStyle name="SAPBEXexcBad9 2" xfId="1830"/>
    <cellStyle name="SAPBEXexcBad9 2 2" xfId="1831"/>
    <cellStyle name="SAPBEXexcBad9 2 2 2" xfId="1832"/>
    <cellStyle name="SAPBEXexcBad9 2 2 3" xfId="1833"/>
    <cellStyle name="SAPBEXexcBad9 2 3" xfId="1834"/>
    <cellStyle name="SAPBEXexcBad9 2 4" xfId="1835"/>
    <cellStyle name="SAPBEXexcBad9 3" xfId="1836"/>
    <cellStyle name="SAPBEXexcBad9 3 2" xfId="1837"/>
    <cellStyle name="SAPBEXexcBad9 3 2 2" xfId="1838"/>
    <cellStyle name="SAPBEXexcBad9 3 2 3" xfId="1839"/>
    <cellStyle name="SAPBEXexcBad9 3 3" xfId="1840"/>
    <cellStyle name="SAPBEXexcBad9 3 4" xfId="1841"/>
    <cellStyle name="SAPBEXexcBad9 4" xfId="1842"/>
    <cellStyle name="SAPBEXexcBad9 4 2" xfId="1843"/>
    <cellStyle name="SAPBEXexcBad9 4 2 2" xfId="1844"/>
    <cellStyle name="SAPBEXexcBad9 4 2 3" xfId="1845"/>
    <cellStyle name="SAPBEXexcBad9 4 3" xfId="1846"/>
    <cellStyle name="SAPBEXexcBad9 4 4" xfId="1847"/>
    <cellStyle name="SAPBEXexcBad9 5" xfId="1848"/>
    <cellStyle name="SAPBEXexcBad9 5 2" xfId="1849"/>
    <cellStyle name="SAPBEXexcBad9 5 2 2" xfId="1850"/>
    <cellStyle name="SAPBEXexcBad9 5 2 3" xfId="1851"/>
    <cellStyle name="SAPBEXexcBad9 5 3" xfId="1852"/>
    <cellStyle name="SAPBEXexcBad9 5 4" xfId="1853"/>
    <cellStyle name="SAPBEXexcBad9 6" xfId="1854"/>
    <cellStyle name="SAPBEXexcBad9 6 2" xfId="1855"/>
    <cellStyle name="SAPBEXexcBad9 6 2 2" xfId="1856"/>
    <cellStyle name="SAPBEXexcBad9 6 2 3" xfId="1857"/>
    <cellStyle name="SAPBEXexcBad9 6 3" xfId="1858"/>
    <cellStyle name="SAPBEXexcBad9 6 4" xfId="1859"/>
    <cellStyle name="SAPBEXexcBad9 7" xfId="1860"/>
    <cellStyle name="SAPBEXexcBad9 7 2" xfId="1861"/>
    <cellStyle name="SAPBEXexcBad9 7 2 2" xfId="1862"/>
    <cellStyle name="SAPBEXexcBad9 7 2 3" xfId="1863"/>
    <cellStyle name="SAPBEXexcBad9 7 3" xfId="1864"/>
    <cellStyle name="SAPBEXexcBad9 7 4" xfId="1865"/>
    <cellStyle name="SAPBEXexcBad9 8" xfId="1866"/>
    <cellStyle name="SAPBEXexcBad9 8 2" xfId="1867"/>
    <cellStyle name="SAPBEXexcBad9 8 2 2" xfId="1868"/>
    <cellStyle name="SAPBEXexcBad9 8 2 3" xfId="1869"/>
    <cellStyle name="SAPBEXexcBad9 8 3" xfId="1870"/>
    <cellStyle name="SAPBEXexcBad9 8 4" xfId="1871"/>
    <cellStyle name="SAPBEXexcBad9 9" xfId="1872"/>
    <cellStyle name="SAPBEXexcBad9 9 2" xfId="1873"/>
    <cellStyle name="SAPBEXexcBad9 9 3" xfId="1874"/>
    <cellStyle name="SAPBEXexcCritical4" xfId="1875"/>
    <cellStyle name="SAPBEXexcCritical4 10" xfId="1876"/>
    <cellStyle name="SAPBEXexcCritical4 10 2" xfId="1877"/>
    <cellStyle name="SAPBEXexcCritical4 10 3" xfId="1878"/>
    <cellStyle name="SAPBEXexcCritical4 11" xfId="1879"/>
    <cellStyle name="SAPBEXexcCritical4 12" xfId="1880"/>
    <cellStyle name="SAPBEXexcCritical4 2" xfId="1881"/>
    <cellStyle name="SAPBEXexcCritical4 2 2" xfId="1882"/>
    <cellStyle name="SAPBEXexcCritical4 2 2 2" xfId="1883"/>
    <cellStyle name="SAPBEXexcCritical4 2 2 3" xfId="1884"/>
    <cellStyle name="SAPBEXexcCritical4 2 3" xfId="1885"/>
    <cellStyle name="SAPBEXexcCritical4 2 4" xfId="1886"/>
    <cellStyle name="SAPBEXexcCritical4 3" xfId="1887"/>
    <cellStyle name="SAPBEXexcCritical4 3 2" xfId="1888"/>
    <cellStyle name="SAPBEXexcCritical4 3 2 2" xfId="1889"/>
    <cellStyle name="SAPBEXexcCritical4 3 2 3" xfId="1890"/>
    <cellStyle name="SAPBEXexcCritical4 3 3" xfId="1891"/>
    <cellStyle name="SAPBEXexcCritical4 3 4" xfId="1892"/>
    <cellStyle name="SAPBEXexcCritical4 4" xfId="1893"/>
    <cellStyle name="SAPBEXexcCritical4 4 2" xfId="1894"/>
    <cellStyle name="SAPBEXexcCritical4 4 2 2" xfId="1895"/>
    <cellStyle name="SAPBEXexcCritical4 4 2 3" xfId="1896"/>
    <cellStyle name="SAPBEXexcCritical4 4 3" xfId="1897"/>
    <cellStyle name="SAPBEXexcCritical4 4 4" xfId="1898"/>
    <cellStyle name="SAPBEXexcCritical4 5" xfId="1899"/>
    <cellStyle name="SAPBEXexcCritical4 5 2" xfId="1900"/>
    <cellStyle name="SAPBEXexcCritical4 5 2 2" xfId="1901"/>
    <cellStyle name="SAPBEXexcCritical4 5 2 3" xfId="1902"/>
    <cellStyle name="SAPBEXexcCritical4 5 3" xfId="1903"/>
    <cellStyle name="SAPBEXexcCritical4 5 4" xfId="1904"/>
    <cellStyle name="SAPBEXexcCritical4 6" xfId="1905"/>
    <cellStyle name="SAPBEXexcCritical4 6 2" xfId="1906"/>
    <cellStyle name="SAPBEXexcCritical4 6 2 2" xfId="1907"/>
    <cellStyle name="SAPBEXexcCritical4 6 2 3" xfId="1908"/>
    <cellStyle name="SAPBEXexcCritical4 6 3" xfId="1909"/>
    <cellStyle name="SAPBEXexcCritical4 6 4" xfId="1910"/>
    <cellStyle name="SAPBEXexcCritical4 7" xfId="1911"/>
    <cellStyle name="SAPBEXexcCritical4 7 2" xfId="1912"/>
    <cellStyle name="SAPBEXexcCritical4 7 2 2" xfId="1913"/>
    <cellStyle name="SAPBEXexcCritical4 7 2 3" xfId="1914"/>
    <cellStyle name="SAPBEXexcCritical4 7 3" xfId="1915"/>
    <cellStyle name="SAPBEXexcCritical4 7 4" xfId="1916"/>
    <cellStyle name="SAPBEXexcCritical4 8" xfId="1917"/>
    <cellStyle name="SAPBEXexcCritical4 8 2" xfId="1918"/>
    <cellStyle name="SAPBEXexcCritical4 8 2 2" xfId="1919"/>
    <cellStyle name="SAPBEXexcCritical4 8 2 3" xfId="1920"/>
    <cellStyle name="SAPBEXexcCritical4 8 3" xfId="1921"/>
    <cellStyle name="SAPBEXexcCritical4 8 4" xfId="1922"/>
    <cellStyle name="SAPBEXexcCritical4 9" xfId="1923"/>
    <cellStyle name="SAPBEXexcCritical4 9 2" xfId="1924"/>
    <cellStyle name="SAPBEXexcCritical4 9 3" xfId="1925"/>
    <cellStyle name="SAPBEXexcCritical5" xfId="1926"/>
    <cellStyle name="SAPBEXexcCritical5 10" xfId="1927"/>
    <cellStyle name="SAPBEXexcCritical5 10 2" xfId="1928"/>
    <cellStyle name="SAPBEXexcCritical5 10 3" xfId="1929"/>
    <cellStyle name="SAPBEXexcCritical5 11" xfId="1930"/>
    <cellStyle name="SAPBEXexcCritical5 12" xfId="1931"/>
    <cellStyle name="SAPBEXexcCritical5 2" xfId="1932"/>
    <cellStyle name="SAPBEXexcCritical5 2 2" xfId="1933"/>
    <cellStyle name="SAPBEXexcCritical5 2 2 2" xfId="1934"/>
    <cellStyle name="SAPBEXexcCritical5 2 2 3" xfId="1935"/>
    <cellStyle name="SAPBEXexcCritical5 2 3" xfId="1936"/>
    <cellStyle name="SAPBEXexcCritical5 2 4" xfId="1937"/>
    <cellStyle name="SAPBEXexcCritical5 3" xfId="1938"/>
    <cellStyle name="SAPBEXexcCritical5 3 2" xfId="1939"/>
    <cellStyle name="SAPBEXexcCritical5 3 2 2" xfId="1940"/>
    <cellStyle name="SAPBEXexcCritical5 3 2 3" xfId="1941"/>
    <cellStyle name="SAPBEXexcCritical5 3 3" xfId="1942"/>
    <cellStyle name="SAPBEXexcCritical5 3 4" xfId="1943"/>
    <cellStyle name="SAPBEXexcCritical5 4" xfId="1944"/>
    <cellStyle name="SAPBEXexcCritical5 4 2" xfId="1945"/>
    <cellStyle name="SAPBEXexcCritical5 4 2 2" xfId="1946"/>
    <cellStyle name="SAPBEXexcCritical5 4 2 3" xfId="1947"/>
    <cellStyle name="SAPBEXexcCritical5 4 3" xfId="1948"/>
    <cellStyle name="SAPBEXexcCritical5 4 4" xfId="1949"/>
    <cellStyle name="SAPBEXexcCritical5 5" xfId="1950"/>
    <cellStyle name="SAPBEXexcCritical5 5 2" xfId="1951"/>
    <cellStyle name="SAPBEXexcCritical5 5 2 2" xfId="1952"/>
    <cellStyle name="SAPBEXexcCritical5 5 2 3" xfId="1953"/>
    <cellStyle name="SAPBEXexcCritical5 5 3" xfId="1954"/>
    <cellStyle name="SAPBEXexcCritical5 5 4" xfId="1955"/>
    <cellStyle name="SAPBEXexcCritical5 6" xfId="1956"/>
    <cellStyle name="SAPBEXexcCritical5 6 2" xfId="1957"/>
    <cellStyle name="SAPBEXexcCritical5 6 2 2" xfId="1958"/>
    <cellStyle name="SAPBEXexcCritical5 6 2 3" xfId="1959"/>
    <cellStyle name="SAPBEXexcCritical5 6 3" xfId="1960"/>
    <cellStyle name="SAPBEXexcCritical5 6 4" xfId="1961"/>
    <cellStyle name="SAPBEXexcCritical5 7" xfId="1962"/>
    <cellStyle name="SAPBEXexcCritical5 7 2" xfId="1963"/>
    <cellStyle name="SAPBEXexcCritical5 7 2 2" xfId="1964"/>
    <cellStyle name="SAPBEXexcCritical5 7 2 3" xfId="1965"/>
    <cellStyle name="SAPBEXexcCritical5 7 3" xfId="1966"/>
    <cellStyle name="SAPBEXexcCritical5 7 4" xfId="1967"/>
    <cellStyle name="SAPBEXexcCritical5 8" xfId="1968"/>
    <cellStyle name="SAPBEXexcCritical5 8 2" xfId="1969"/>
    <cellStyle name="SAPBEXexcCritical5 8 2 2" xfId="1970"/>
    <cellStyle name="SAPBEXexcCritical5 8 2 3" xfId="1971"/>
    <cellStyle name="SAPBEXexcCritical5 8 3" xfId="1972"/>
    <cellStyle name="SAPBEXexcCritical5 8 4" xfId="1973"/>
    <cellStyle name="SAPBEXexcCritical5 9" xfId="1974"/>
    <cellStyle name="SAPBEXexcCritical5 9 2" xfId="1975"/>
    <cellStyle name="SAPBEXexcCritical5 9 3" xfId="1976"/>
    <cellStyle name="SAPBEXexcCritical6" xfId="1977"/>
    <cellStyle name="SAPBEXexcCritical6 10" xfId="1978"/>
    <cellStyle name="SAPBEXexcCritical6 10 2" xfId="1979"/>
    <cellStyle name="SAPBEXexcCritical6 10 3" xfId="1980"/>
    <cellStyle name="SAPBEXexcCritical6 11" xfId="1981"/>
    <cellStyle name="SAPBEXexcCritical6 12" xfId="1982"/>
    <cellStyle name="SAPBEXexcCritical6 2" xfId="1983"/>
    <cellStyle name="SAPBEXexcCritical6 2 2" xfId="1984"/>
    <cellStyle name="SAPBEXexcCritical6 2 2 2" xfId="1985"/>
    <cellStyle name="SAPBEXexcCritical6 2 2 3" xfId="1986"/>
    <cellStyle name="SAPBEXexcCritical6 2 3" xfId="1987"/>
    <cellStyle name="SAPBEXexcCritical6 2 4" xfId="1988"/>
    <cellStyle name="SAPBEXexcCritical6 3" xfId="1989"/>
    <cellStyle name="SAPBEXexcCritical6 3 2" xfId="1990"/>
    <cellStyle name="SAPBEXexcCritical6 3 2 2" xfId="1991"/>
    <cellStyle name="SAPBEXexcCritical6 3 2 3" xfId="1992"/>
    <cellStyle name="SAPBEXexcCritical6 3 3" xfId="1993"/>
    <cellStyle name="SAPBEXexcCritical6 3 4" xfId="1994"/>
    <cellStyle name="SAPBEXexcCritical6 4" xfId="1995"/>
    <cellStyle name="SAPBEXexcCritical6 4 2" xfId="1996"/>
    <cellStyle name="SAPBEXexcCritical6 4 2 2" xfId="1997"/>
    <cellStyle name="SAPBEXexcCritical6 4 2 3" xfId="1998"/>
    <cellStyle name="SAPBEXexcCritical6 4 3" xfId="1999"/>
    <cellStyle name="SAPBEXexcCritical6 4 4" xfId="2000"/>
    <cellStyle name="SAPBEXexcCritical6 5" xfId="2001"/>
    <cellStyle name="SAPBEXexcCritical6 5 2" xfId="2002"/>
    <cellStyle name="SAPBEXexcCritical6 5 2 2" xfId="2003"/>
    <cellStyle name="SAPBEXexcCritical6 5 2 3" xfId="2004"/>
    <cellStyle name="SAPBEXexcCritical6 5 3" xfId="2005"/>
    <cellStyle name="SAPBEXexcCritical6 5 4" xfId="2006"/>
    <cellStyle name="SAPBEXexcCritical6 6" xfId="2007"/>
    <cellStyle name="SAPBEXexcCritical6 6 2" xfId="2008"/>
    <cellStyle name="SAPBEXexcCritical6 6 2 2" xfId="2009"/>
    <cellStyle name="SAPBEXexcCritical6 6 2 3" xfId="2010"/>
    <cellStyle name="SAPBEXexcCritical6 6 3" xfId="2011"/>
    <cellStyle name="SAPBEXexcCritical6 6 4" xfId="2012"/>
    <cellStyle name="SAPBEXexcCritical6 7" xfId="2013"/>
    <cellStyle name="SAPBEXexcCritical6 7 2" xfId="2014"/>
    <cellStyle name="SAPBEXexcCritical6 7 2 2" xfId="2015"/>
    <cellStyle name="SAPBEXexcCritical6 7 2 3" xfId="2016"/>
    <cellStyle name="SAPBEXexcCritical6 7 3" xfId="2017"/>
    <cellStyle name="SAPBEXexcCritical6 7 4" xfId="2018"/>
    <cellStyle name="SAPBEXexcCritical6 8" xfId="2019"/>
    <cellStyle name="SAPBEXexcCritical6 8 2" xfId="2020"/>
    <cellStyle name="SAPBEXexcCritical6 8 2 2" xfId="2021"/>
    <cellStyle name="SAPBEXexcCritical6 8 2 3" xfId="2022"/>
    <cellStyle name="SAPBEXexcCritical6 8 3" xfId="2023"/>
    <cellStyle name="SAPBEXexcCritical6 8 4" xfId="2024"/>
    <cellStyle name="SAPBEXexcCritical6 9" xfId="2025"/>
    <cellStyle name="SAPBEXexcCritical6 9 2" xfId="2026"/>
    <cellStyle name="SAPBEXexcCritical6 9 3" xfId="2027"/>
    <cellStyle name="SAPBEXexcGood1" xfId="2028"/>
    <cellStyle name="SAPBEXexcGood1 10" xfId="2029"/>
    <cellStyle name="SAPBEXexcGood1 10 2" xfId="2030"/>
    <cellStyle name="SAPBEXexcGood1 10 3" xfId="2031"/>
    <cellStyle name="SAPBEXexcGood1 11" xfId="2032"/>
    <cellStyle name="SAPBEXexcGood1 12" xfId="2033"/>
    <cellStyle name="SAPBEXexcGood1 2" xfId="2034"/>
    <cellStyle name="SAPBEXexcGood1 2 2" xfId="2035"/>
    <cellStyle name="SAPBEXexcGood1 2 2 2" xfId="2036"/>
    <cellStyle name="SAPBEXexcGood1 2 2 3" xfId="2037"/>
    <cellStyle name="SAPBEXexcGood1 2 3" xfId="2038"/>
    <cellStyle name="SAPBEXexcGood1 2 4" xfId="2039"/>
    <cellStyle name="SAPBEXexcGood1 3" xfId="2040"/>
    <cellStyle name="SAPBEXexcGood1 3 2" xfId="2041"/>
    <cellStyle name="SAPBEXexcGood1 3 2 2" xfId="2042"/>
    <cellStyle name="SAPBEXexcGood1 3 2 3" xfId="2043"/>
    <cellStyle name="SAPBEXexcGood1 3 3" xfId="2044"/>
    <cellStyle name="SAPBEXexcGood1 3 4" xfId="2045"/>
    <cellStyle name="SAPBEXexcGood1 4" xfId="2046"/>
    <cellStyle name="SAPBEXexcGood1 4 2" xfId="2047"/>
    <cellStyle name="SAPBEXexcGood1 4 2 2" xfId="2048"/>
    <cellStyle name="SAPBEXexcGood1 4 2 3" xfId="2049"/>
    <cellStyle name="SAPBEXexcGood1 4 3" xfId="2050"/>
    <cellStyle name="SAPBEXexcGood1 4 4" xfId="2051"/>
    <cellStyle name="SAPBEXexcGood1 5" xfId="2052"/>
    <cellStyle name="SAPBEXexcGood1 5 2" xfId="2053"/>
    <cellStyle name="SAPBEXexcGood1 5 2 2" xfId="2054"/>
    <cellStyle name="SAPBEXexcGood1 5 2 3" xfId="2055"/>
    <cellStyle name="SAPBEXexcGood1 5 3" xfId="2056"/>
    <cellStyle name="SAPBEXexcGood1 5 4" xfId="2057"/>
    <cellStyle name="SAPBEXexcGood1 6" xfId="2058"/>
    <cellStyle name="SAPBEXexcGood1 6 2" xfId="2059"/>
    <cellStyle name="SAPBEXexcGood1 6 2 2" xfId="2060"/>
    <cellStyle name="SAPBEXexcGood1 6 2 3" xfId="2061"/>
    <cellStyle name="SAPBEXexcGood1 6 3" xfId="2062"/>
    <cellStyle name="SAPBEXexcGood1 6 4" xfId="2063"/>
    <cellStyle name="SAPBEXexcGood1 7" xfId="2064"/>
    <cellStyle name="SAPBEXexcGood1 7 2" xfId="2065"/>
    <cellStyle name="SAPBEXexcGood1 7 2 2" xfId="2066"/>
    <cellStyle name="SAPBEXexcGood1 7 2 3" xfId="2067"/>
    <cellStyle name="SAPBEXexcGood1 7 3" xfId="2068"/>
    <cellStyle name="SAPBEXexcGood1 7 4" xfId="2069"/>
    <cellStyle name="SAPBEXexcGood1 8" xfId="2070"/>
    <cellStyle name="SAPBEXexcGood1 8 2" xfId="2071"/>
    <cellStyle name="SAPBEXexcGood1 8 2 2" xfId="2072"/>
    <cellStyle name="SAPBEXexcGood1 8 2 3" xfId="2073"/>
    <cellStyle name="SAPBEXexcGood1 8 3" xfId="2074"/>
    <cellStyle name="SAPBEXexcGood1 8 4" xfId="2075"/>
    <cellStyle name="SAPBEXexcGood1 9" xfId="2076"/>
    <cellStyle name="SAPBEXexcGood1 9 2" xfId="2077"/>
    <cellStyle name="SAPBEXexcGood1 9 3" xfId="2078"/>
    <cellStyle name="SAPBEXexcGood2" xfId="2079"/>
    <cellStyle name="SAPBEXexcGood2 10" xfId="2080"/>
    <cellStyle name="SAPBEXexcGood2 10 2" xfId="2081"/>
    <cellStyle name="SAPBEXexcGood2 10 3" xfId="2082"/>
    <cellStyle name="SAPBEXexcGood2 11" xfId="2083"/>
    <cellStyle name="SAPBEXexcGood2 12" xfId="2084"/>
    <cellStyle name="SAPBEXexcGood2 2" xfId="2085"/>
    <cellStyle name="SAPBEXexcGood2 2 2" xfId="2086"/>
    <cellStyle name="SAPBEXexcGood2 2 2 2" xfId="2087"/>
    <cellStyle name="SAPBEXexcGood2 2 2 3" xfId="2088"/>
    <cellStyle name="SAPBEXexcGood2 2 3" xfId="2089"/>
    <cellStyle name="SAPBEXexcGood2 2 4" xfId="2090"/>
    <cellStyle name="SAPBEXexcGood2 3" xfId="2091"/>
    <cellStyle name="SAPBEXexcGood2 3 2" xfId="2092"/>
    <cellStyle name="SAPBEXexcGood2 3 2 2" xfId="2093"/>
    <cellStyle name="SAPBEXexcGood2 3 2 3" xfId="2094"/>
    <cellStyle name="SAPBEXexcGood2 3 3" xfId="2095"/>
    <cellStyle name="SAPBEXexcGood2 3 4" xfId="2096"/>
    <cellStyle name="SAPBEXexcGood2 4" xfId="2097"/>
    <cellStyle name="SAPBEXexcGood2 4 2" xfId="2098"/>
    <cellStyle name="SAPBEXexcGood2 4 2 2" xfId="2099"/>
    <cellStyle name="SAPBEXexcGood2 4 2 3" xfId="2100"/>
    <cellStyle name="SAPBEXexcGood2 4 3" xfId="2101"/>
    <cellStyle name="SAPBEXexcGood2 4 4" xfId="2102"/>
    <cellStyle name="SAPBEXexcGood2 5" xfId="2103"/>
    <cellStyle name="SAPBEXexcGood2 5 2" xfId="2104"/>
    <cellStyle name="SAPBEXexcGood2 5 2 2" xfId="2105"/>
    <cellStyle name="SAPBEXexcGood2 5 2 3" xfId="2106"/>
    <cellStyle name="SAPBEXexcGood2 5 3" xfId="2107"/>
    <cellStyle name="SAPBEXexcGood2 5 4" xfId="2108"/>
    <cellStyle name="SAPBEXexcGood2 6" xfId="2109"/>
    <cellStyle name="SAPBEXexcGood2 6 2" xfId="2110"/>
    <cellStyle name="SAPBEXexcGood2 6 2 2" xfId="2111"/>
    <cellStyle name="SAPBEXexcGood2 6 2 3" xfId="2112"/>
    <cellStyle name="SAPBEXexcGood2 6 3" xfId="2113"/>
    <cellStyle name="SAPBEXexcGood2 6 4" xfId="2114"/>
    <cellStyle name="SAPBEXexcGood2 7" xfId="2115"/>
    <cellStyle name="SAPBEXexcGood2 7 2" xfId="2116"/>
    <cellStyle name="SAPBEXexcGood2 7 2 2" xfId="2117"/>
    <cellStyle name="SAPBEXexcGood2 7 2 3" xfId="2118"/>
    <cellStyle name="SAPBEXexcGood2 7 3" xfId="2119"/>
    <cellStyle name="SAPBEXexcGood2 7 4" xfId="2120"/>
    <cellStyle name="SAPBEXexcGood2 8" xfId="2121"/>
    <cellStyle name="SAPBEXexcGood2 8 2" xfId="2122"/>
    <cellStyle name="SAPBEXexcGood2 8 2 2" xfId="2123"/>
    <cellStyle name="SAPBEXexcGood2 8 2 3" xfId="2124"/>
    <cellStyle name="SAPBEXexcGood2 8 3" xfId="2125"/>
    <cellStyle name="SAPBEXexcGood2 8 4" xfId="2126"/>
    <cellStyle name="SAPBEXexcGood2 9" xfId="2127"/>
    <cellStyle name="SAPBEXexcGood2 9 2" xfId="2128"/>
    <cellStyle name="SAPBEXexcGood2 9 3" xfId="2129"/>
    <cellStyle name="SAPBEXexcGood3" xfId="2130"/>
    <cellStyle name="SAPBEXexcGood3 10" xfId="2131"/>
    <cellStyle name="SAPBEXexcGood3 10 2" xfId="2132"/>
    <cellStyle name="SAPBEXexcGood3 10 3" xfId="2133"/>
    <cellStyle name="SAPBEXexcGood3 11" xfId="2134"/>
    <cellStyle name="SAPBEXexcGood3 12" xfId="2135"/>
    <cellStyle name="SAPBEXexcGood3 2" xfId="2136"/>
    <cellStyle name="SAPBEXexcGood3 2 2" xfId="2137"/>
    <cellStyle name="SAPBEXexcGood3 2 2 2" xfId="2138"/>
    <cellStyle name="SAPBEXexcGood3 2 2 3" xfId="2139"/>
    <cellStyle name="SAPBEXexcGood3 2 3" xfId="2140"/>
    <cellStyle name="SAPBEXexcGood3 2 4" xfId="2141"/>
    <cellStyle name="SAPBEXexcGood3 3" xfId="2142"/>
    <cellStyle name="SAPBEXexcGood3 3 2" xfId="2143"/>
    <cellStyle name="SAPBEXexcGood3 3 2 2" xfId="2144"/>
    <cellStyle name="SAPBEXexcGood3 3 2 3" xfId="2145"/>
    <cellStyle name="SAPBEXexcGood3 3 3" xfId="2146"/>
    <cellStyle name="SAPBEXexcGood3 3 4" xfId="2147"/>
    <cellStyle name="SAPBEXexcGood3 4" xfId="2148"/>
    <cellStyle name="SAPBEXexcGood3 4 2" xfId="2149"/>
    <cellStyle name="SAPBEXexcGood3 4 2 2" xfId="2150"/>
    <cellStyle name="SAPBEXexcGood3 4 2 3" xfId="2151"/>
    <cellStyle name="SAPBEXexcGood3 4 3" xfId="2152"/>
    <cellStyle name="SAPBEXexcGood3 4 4" xfId="2153"/>
    <cellStyle name="SAPBEXexcGood3 5" xfId="2154"/>
    <cellStyle name="SAPBEXexcGood3 5 2" xfId="2155"/>
    <cellStyle name="SAPBEXexcGood3 5 2 2" xfId="2156"/>
    <cellStyle name="SAPBEXexcGood3 5 2 3" xfId="2157"/>
    <cellStyle name="SAPBEXexcGood3 5 3" xfId="2158"/>
    <cellStyle name="SAPBEXexcGood3 5 4" xfId="2159"/>
    <cellStyle name="SAPBEXexcGood3 6" xfId="2160"/>
    <cellStyle name="SAPBEXexcGood3 6 2" xfId="2161"/>
    <cellStyle name="SAPBEXexcGood3 6 2 2" xfId="2162"/>
    <cellStyle name="SAPBEXexcGood3 6 2 3" xfId="2163"/>
    <cellStyle name="SAPBEXexcGood3 6 3" xfId="2164"/>
    <cellStyle name="SAPBEXexcGood3 6 4" xfId="2165"/>
    <cellStyle name="SAPBEXexcGood3 7" xfId="2166"/>
    <cellStyle name="SAPBEXexcGood3 7 2" xfId="2167"/>
    <cellStyle name="SAPBEXexcGood3 7 2 2" xfId="2168"/>
    <cellStyle name="SAPBEXexcGood3 7 2 3" xfId="2169"/>
    <cellStyle name="SAPBEXexcGood3 7 3" xfId="2170"/>
    <cellStyle name="SAPBEXexcGood3 7 4" xfId="2171"/>
    <cellStyle name="SAPBEXexcGood3 8" xfId="2172"/>
    <cellStyle name="SAPBEXexcGood3 8 2" xfId="2173"/>
    <cellStyle name="SAPBEXexcGood3 8 2 2" xfId="2174"/>
    <cellStyle name="SAPBEXexcGood3 8 2 3" xfId="2175"/>
    <cellStyle name="SAPBEXexcGood3 8 3" xfId="2176"/>
    <cellStyle name="SAPBEXexcGood3 8 4" xfId="2177"/>
    <cellStyle name="SAPBEXexcGood3 9" xfId="2178"/>
    <cellStyle name="SAPBEXexcGood3 9 2" xfId="2179"/>
    <cellStyle name="SAPBEXexcGood3 9 3" xfId="2180"/>
    <cellStyle name="SAPBEXfilterDrill" xfId="2181"/>
    <cellStyle name="SAPBEXfilterDrill 10" xfId="2182"/>
    <cellStyle name="SAPBEXfilterDrill 10 2" xfId="2183"/>
    <cellStyle name="SAPBEXfilterDrill 10 3" xfId="2184"/>
    <cellStyle name="SAPBEXfilterDrill 11" xfId="2185"/>
    <cellStyle name="SAPBEXfilterDrill 12" xfId="2186"/>
    <cellStyle name="SAPBEXfilterDrill 2" xfId="2187"/>
    <cellStyle name="SAPBEXfilterDrill 2 2" xfId="2188"/>
    <cellStyle name="SAPBEXfilterDrill 2 2 2" xfId="2189"/>
    <cellStyle name="SAPBEXfilterDrill 2 2 3" xfId="2190"/>
    <cellStyle name="SAPBEXfilterDrill 2 3" xfId="2191"/>
    <cellStyle name="SAPBEXfilterDrill 2 4" xfId="2192"/>
    <cellStyle name="SAPBEXfilterDrill 3" xfId="2193"/>
    <cellStyle name="SAPBEXfilterDrill 3 2" xfId="2194"/>
    <cellStyle name="SAPBEXfilterDrill 3 2 2" xfId="2195"/>
    <cellStyle name="SAPBEXfilterDrill 3 2 3" xfId="2196"/>
    <cellStyle name="SAPBEXfilterDrill 3 3" xfId="2197"/>
    <cellStyle name="SAPBEXfilterDrill 3 4" xfId="2198"/>
    <cellStyle name="SAPBEXfilterDrill 4" xfId="2199"/>
    <cellStyle name="SAPBEXfilterDrill 4 2" xfId="2200"/>
    <cellStyle name="SAPBEXfilterDrill 4 2 2" xfId="2201"/>
    <cellStyle name="SAPBEXfilterDrill 4 2 3" xfId="2202"/>
    <cellStyle name="SAPBEXfilterDrill 4 3" xfId="2203"/>
    <cellStyle name="SAPBEXfilterDrill 4 4" xfId="2204"/>
    <cellStyle name="SAPBEXfilterDrill 5" xfId="2205"/>
    <cellStyle name="SAPBEXfilterDrill 5 2" xfId="2206"/>
    <cellStyle name="SAPBEXfilterDrill 5 2 2" xfId="2207"/>
    <cellStyle name="SAPBEXfilterDrill 5 2 3" xfId="2208"/>
    <cellStyle name="SAPBEXfilterDrill 5 3" xfId="2209"/>
    <cellStyle name="SAPBEXfilterDrill 5 4" xfId="2210"/>
    <cellStyle name="SAPBEXfilterDrill 6" xfId="2211"/>
    <cellStyle name="SAPBEXfilterDrill 6 2" xfId="2212"/>
    <cellStyle name="SAPBEXfilterDrill 6 2 2" xfId="2213"/>
    <cellStyle name="SAPBEXfilterDrill 6 2 3" xfId="2214"/>
    <cellStyle name="SAPBEXfilterDrill 6 3" xfId="2215"/>
    <cellStyle name="SAPBEXfilterDrill 6 4" xfId="2216"/>
    <cellStyle name="SAPBEXfilterDrill 7" xfId="2217"/>
    <cellStyle name="SAPBEXfilterDrill 7 2" xfId="2218"/>
    <cellStyle name="SAPBEXfilterDrill 7 2 2" xfId="2219"/>
    <cellStyle name="SAPBEXfilterDrill 7 2 3" xfId="2220"/>
    <cellStyle name="SAPBEXfilterDrill 7 3" xfId="2221"/>
    <cellStyle name="SAPBEXfilterDrill 7 4" xfId="2222"/>
    <cellStyle name="SAPBEXfilterDrill 8" xfId="2223"/>
    <cellStyle name="SAPBEXfilterDrill 8 2" xfId="2224"/>
    <cellStyle name="SAPBEXfilterDrill 8 2 2" xfId="2225"/>
    <cellStyle name="SAPBEXfilterDrill 8 2 3" xfId="2226"/>
    <cellStyle name="SAPBEXfilterDrill 8 3" xfId="2227"/>
    <cellStyle name="SAPBEXfilterDrill 8 4" xfId="2228"/>
    <cellStyle name="SAPBEXfilterDrill 9" xfId="2229"/>
    <cellStyle name="SAPBEXfilterDrill 9 2" xfId="2230"/>
    <cellStyle name="SAPBEXfilterDrill 9 3" xfId="2231"/>
    <cellStyle name="SAPBEXfilterItem" xfId="2232"/>
    <cellStyle name="SAPBEXfilterItem 10" xfId="2233"/>
    <cellStyle name="SAPBEXfilterItem 10 2" xfId="2234"/>
    <cellStyle name="SAPBEXfilterItem 10 3" xfId="2235"/>
    <cellStyle name="SAPBEXfilterItem 2" xfId="2236"/>
    <cellStyle name="SAPBEXfilterItem 2 2" xfId="2237"/>
    <cellStyle name="SAPBEXfilterItem 2 2 2" xfId="2238"/>
    <cellStyle name="SAPBEXfilterItem 2 2 3" xfId="2239"/>
    <cellStyle name="SAPBEXfilterItem 2 3" xfId="2240"/>
    <cellStyle name="SAPBEXfilterItem 2 4" xfId="2241"/>
    <cellStyle name="SAPBEXfilterItem 3" xfId="2242"/>
    <cellStyle name="SAPBEXfilterItem 3 2" xfId="2243"/>
    <cellStyle name="SAPBEXfilterItem 3 2 2" xfId="2244"/>
    <cellStyle name="SAPBEXfilterItem 3 2 3" xfId="2245"/>
    <cellStyle name="SAPBEXfilterItem 3 3" xfId="2246"/>
    <cellStyle name="SAPBEXfilterItem 3 4" xfId="2247"/>
    <cellStyle name="SAPBEXfilterItem 4" xfId="2248"/>
    <cellStyle name="SAPBEXfilterItem 4 2" xfId="2249"/>
    <cellStyle name="SAPBEXfilterItem 4 2 2" xfId="2250"/>
    <cellStyle name="SAPBEXfilterItem 4 2 3" xfId="2251"/>
    <cellStyle name="SAPBEXfilterItem 4 3" xfId="2252"/>
    <cellStyle name="SAPBEXfilterItem 4 4" xfId="2253"/>
    <cellStyle name="SAPBEXfilterItem 5" xfId="2254"/>
    <cellStyle name="SAPBEXfilterItem 5 2" xfId="2255"/>
    <cellStyle name="SAPBEXfilterItem 6" xfId="2256"/>
    <cellStyle name="SAPBEXfilterItem 6 2" xfId="2257"/>
    <cellStyle name="SAPBEXfilterItem 7" xfId="2258"/>
    <cellStyle name="SAPBEXfilterItem 7 2" xfId="2259"/>
    <cellStyle name="SAPBEXfilterItem 8" xfId="2260"/>
    <cellStyle name="SAPBEXfilterItem 8 2" xfId="2261"/>
    <cellStyle name="SAPBEXfilterItem 9" xfId="2262"/>
    <cellStyle name="SAPBEXfilterItem 9 2" xfId="2263"/>
    <cellStyle name="SAPBEXfilterItem 9 3" xfId="2264"/>
    <cellStyle name="SAPBEXfilterText" xfId="2265"/>
    <cellStyle name="SAPBEXfilterText 2" xfId="10964"/>
    <cellStyle name="SAPBEXformats" xfId="2266"/>
    <cellStyle name="SAPBEXformats 10" xfId="2267"/>
    <cellStyle name="SAPBEXformats 10 2" xfId="2268"/>
    <cellStyle name="SAPBEXformats 10 3" xfId="2269"/>
    <cellStyle name="SAPBEXformats 11" xfId="2270"/>
    <cellStyle name="SAPBEXformats 11 2" xfId="2271"/>
    <cellStyle name="SAPBEXformats 11 3" xfId="2272"/>
    <cellStyle name="SAPBEXformats 12" xfId="2273"/>
    <cellStyle name="SAPBEXformats 13" xfId="2274"/>
    <cellStyle name="SAPBEXformats 2" xfId="2275"/>
    <cellStyle name="SAPBEXformats 2 10" xfId="2276"/>
    <cellStyle name="SAPBEXformats 2 10 2" xfId="2277"/>
    <cellStyle name="SAPBEXformats 2 10 3" xfId="2278"/>
    <cellStyle name="SAPBEXformats 2 11" xfId="2279"/>
    <cellStyle name="SAPBEXformats 2 12" xfId="2280"/>
    <cellStyle name="SAPBEXformats 2 2" xfId="2281"/>
    <cellStyle name="SAPBEXformats 2 2 2" xfId="2282"/>
    <cellStyle name="SAPBEXformats 2 2 2 2" xfId="2283"/>
    <cellStyle name="SAPBEXformats 2 2 2 3" xfId="2284"/>
    <cellStyle name="SAPBEXformats 2 2 3" xfId="2285"/>
    <cellStyle name="SAPBEXformats 2 2 4" xfId="2286"/>
    <cellStyle name="SAPBEXformats 2 3" xfId="2287"/>
    <cellStyle name="SAPBEXformats 2 3 2" xfId="2288"/>
    <cellStyle name="SAPBEXformats 2 3 2 2" xfId="2289"/>
    <cellStyle name="SAPBEXformats 2 3 2 3" xfId="2290"/>
    <cellStyle name="SAPBEXformats 2 3 3" xfId="2291"/>
    <cellStyle name="SAPBEXformats 2 3 4" xfId="2292"/>
    <cellStyle name="SAPBEXformats 2 4" xfId="2293"/>
    <cellStyle name="SAPBEXformats 2 4 2" xfId="2294"/>
    <cellStyle name="SAPBEXformats 2 4 2 2" xfId="2295"/>
    <cellStyle name="SAPBEXformats 2 4 2 3" xfId="2296"/>
    <cellStyle name="SAPBEXformats 2 4 3" xfId="2297"/>
    <cellStyle name="SAPBEXformats 2 4 4" xfId="2298"/>
    <cellStyle name="SAPBEXformats 2 5" xfId="2299"/>
    <cellStyle name="SAPBEXformats 2 5 2" xfId="2300"/>
    <cellStyle name="SAPBEXformats 2 5 2 2" xfId="2301"/>
    <cellStyle name="SAPBEXformats 2 5 2 3" xfId="2302"/>
    <cellStyle name="SAPBEXformats 2 5 3" xfId="2303"/>
    <cellStyle name="SAPBEXformats 2 5 4" xfId="2304"/>
    <cellStyle name="SAPBEXformats 2 6" xfId="2305"/>
    <cellStyle name="SAPBEXformats 2 6 2" xfId="2306"/>
    <cellStyle name="SAPBEXformats 2 6 2 2" xfId="2307"/>
    <cellStyle name="SAPBEXformats 2 6 2 3" xfId="2308"/>
    <cellStyle name="SAPBEXformats 2 6 3" xfId="2309"/>
    <cellStyle name="SAPBEXformats 2 6 4" xfId="2310"/>
    <cellStyle name="SAPBEXformats 2 7" xfId="2311"/>
    <cellStyle name="SAPBEXformats 2 7 2" xfId="2312"/>
    <cellStyle name="SAPBEXformats 2 7 2 2" xfId="2313"/>
    <cellStyle name="SAPBEXformats 2 7 2 3" xfId="2314"/>
    <cellStyle name="SAPBEXformats 2 7 3" xfId="2315"/>
    <cellStyle name="SAPBEXformats 2 7 4" xfId="2316"/>
    <cellStyle name="SAPBEXformats 2 8" xfId="2317"/>
    <cellStyle name="SAPBEXformats 2 8 2" xfId="2318"/>
    <cellStyle name="SAPBEXformats 2 8 2 2" xfId="2319"/>
    <cellStyle name="SAPBEXformats 2 8 2 3" xfId="2320"/>
    <cellStyle name="SAPBEXformats 2 8 3" xfId="2321"/>
    <cellStyle name="SAPBEXformats 2 8 4" xfId="2322"/>
    <cellStyle name="SAPBEXformats 2 9" xfId="2323"/>
    <cellStyle name="SAPBEXformats 2 9 2" xfId="2324"/>
    <cellStyle name="SAPBEXformats 2 9 3" xfId="2325"/>
    <cellStyle name="SAPBEXformats 3" xfId="2326"/>
    <cellStyle name="SAPBEXformats 3 2" xfId="2327"/>
    <cellStyle name="SAPBEXformats 3 2 2" xfId="2328"/>
    <cellStyle name="SAPBEXformats 3 2 3" xfId="2329"/>
    <cellStyle name="SAPBEXformats 3 3" xfId="2330"/>
    <cellStyle name="SAPBEXformats 3 4" xfId="2331"/>
    <cellStyle name="SAPBEXformats 4" xfId="2332"/>
    <cellStyle name="SAPBEXformats 4 2" xfId="2333"/>
    <cellStyle name="SAPBEXformats 4 2 2" xfId="2334"/>
    <cellStyle name="SAPBEXformats 4 2 3" xfId="2335"/>
    <cellStyle name="SAPBEXformats 4 3" xfId="2336"/>
    <cellStyle name="SAPBEXformats 4 4" xfId="2337"/>
    <cellStyle name="SAPBEXformats 5" xfId="2338"/>
    <cellStyle name="SAPBEXformats 5 2" xfId="2339"/>
    <cellStyle name="SAPBEXformats 5 2 2" xfId="2340"/>
    <cellStyle name="SAPBEXformats 5 2 3" xfId="2341"/>
    <cellStyle name="SAPBEXformats 5 3" xfId="2342"/>
    <cellStyle name="SAPBEXformats 5 4" xfId="2343"/>
    <cellStyle name="SAPBEXformats 6" xfId="2344"/>
    <cellStyle name="SAPBEXformats 6 2" xfId="2345"/>
    <cellStyle name="SAPBEXformats 6 2 2" xfId="2346"/>
    <cellStyle name="SAPBEXformats 6 2 3" xfId="2347"/>
    <cellStyle name="SAPBEXformats 6 3" xfId="2348"/>
    <cellStyle name="SAPBEXformats 6 4" xfId="2349"/>
    <cellStyle name="SAPBEXformats 7" xfId="2350"/>
    <cellStyle name="SAPBEXformats 7 2" xfId="2351"/>
    <cellStyle name="SAPBEXformats 7 2 2" xfId="2352"/>
    <cellStyle name="SAPBEXformats 7 2 3" xfId="2353"/>
    <cellStyle name="SAPBEXformats 7 3" xfId="2354"/>
    <cellStyle name="SAPBEXformats 7 4" xfId="2355"/>
    <cellStyle name="SAPBEXformats 8" xfId="2356"/>
    <cellStyle name="SAPBEXformats 8 2" xfId="2357"/>
    <cellStyle name="SAPBEXformats 8 2 2" xfId="2358"/>
    <cellStyle name="SAPBEXformats 8 2 3" xfId="2359"/>
    <cellStyle name="SAPBEXformats 8 3" xfId="2360"/>
    <cellStyle name="SAPBEXformats 8 4" xfId="2361"/>
    <cellStyle name="SAPBEXformats 9" xfId="2362"/>
    <cellStyle name="SAPBEXformats 9 2" xfId="2363"/>
    <cellStyle name="SAPBEXformats 9 2 2" xfId="2364"/>
    <cellStyle name="SAPBEXformats 9 2 3" xfId="2365"/>
    <cellStyle name="SAPBEXformats 9 3" xfId="2366"/>
    <cellStyle name="SAPBEXformats 9 4" xfId="2367"/>
    <cellStyle name="SAPBEXformats_Критерии RAB" xfId="2368"/>
    <cellStyle name="SAPBEXheaderItem" xfId="2369"/>
    <cellStyle name="SAPBEXheaderItem 10" xfId="2370"/>
    <cellStyle name="SAPBEXheaderItem 10 2" xfId="2371"/>
    <cellStyle name="SAPBEXheaderItem 10 3" xfId="2372"/>
    <cellStyle name="SAPBEXheaderItem 11" xfId="2373"/>
    <cellStyle name="SAPBEXheaderItem 12" xfId="2374"/>
    <cellStyle name="SAPBEXheaderItem 2" xfId="2375"/>
    <cellStyle name="SAPBEXheaderItem 2 2" xfId="2376"/>
    <cellStyle name="SAPBEXheaderItem 2 2 2" xfId="2377"/>
    <cellStyle name="SAPBEXheaderItem 2 2 3" xfId="2378"/>
    <cellStyle name="SAPBEXheaderItem 2 3" xfId="2379"/>
    <cellStyle name="SAPBEXheaderItem 2 4" xfId="2380"/>
    <cellStyle name="SAPBEXheaderItem 3" xfId="2381"/>
    <cellStyle name="SAPBEXheaderItem 3 2" xfId="2382"/>
    <cellStyle name="SAPBEXheaderItem 3 2 2" xfId="2383"/>
    <cellStyle name="SAPBEXheaderItem 3 2 3" xfId="2384"/>
    <cellStyle name="SAPBEXheaderItem 3 3" xfId="2385"/>
    <cellStyle name="SAPBEXheaderItem 3 4" xfId="2386"/>
    <cellStyle name="SAPBEXheaderItem 4" xfId="2387"/>
    <cellStyle name="SAPBEXheaderItem 4 2" xfId="2388"/>
    <cellStyle name="SAPBEXheaderItem 4 2 2" xfId="2389"/>
    <cellStyle name="SAPBEXheaderItem 4 2 3" xfId="2390"/>
    <cellStyle name="SAPBEXheaderItem 4 3" xfId="2391"/>
    <cellStyle name="SAPBEXheaderItem 4 4" xfId="2392"/>
    <cellStyle name="SAPBEXheaderItem 5" xfId="2393"/>
    <cellStyle name="SAPBEXheaderItem 5 2" xfId="2394"/>
    <cellStyle name="SAPBEXheaderItem 5 2 2" xfId="2395"/>
    <cellStyle name="SAPBEXheaderItem 5 2 3" xfId="2396"/>
    <cellStyle name="SAPBEXheaderItem 5 3" xfId="2397"/>
    <cellStyle name="SAPBEXheaderItem 5 4" xfId="2398"/>
    <cellStyle name="SAPBEXheaderItem 6" xfId="2399"/>
    <cellStyle name="SAPBEXheaderItem 6 2" xfId="2400"/>
    <cellStyle name="SAPBEXheaderItem 6 2 2" xfId="2401"/>
    <cellStyle name="SAPBEXheaderItem 6 2 3" xfId="2402"/>
    <cellStyle name="SAPBEXheaderItem 6 3" xfId="2403"/>
    <cellStyle name="SAPBEXheaderItem 6 4" xfId="2404"/>
    <cellStyle name="SAPBEXheaderItem 7" xfId="2405"/>
    <cellStyle name="SAPBEXheaderItem 7 2" xfId="2406"/>
    <cellStyle name="SAPBEXheaderItem 7 2 2" xfId="2407"/>
    <cellStyle name="SAPBEXheaderItem 7 2 3" xfId="2408"/>
    <cellStyle name="SAPBEXheaderItem 7 3" xfId="2409"/>
    <cellStyle name="SAPBEXheaderItem 7 4" xfId="2410"/>
    <cellStyle name="SAPBEXheaderItem 8" xfId="2411"/>
    <cellStyle name="SAPBEXheaderItem 8 2" xfId="2412"/>
    <cellStyle name="SAPBEXheaderItem 8 2 2" xfId="2413"/>
    <cellStyle name="SAPBEXheaderItem 8 2 3" xfId="2414"/>
    <cellStyle name="SAPBEXheaderItem 8 3" xfId="2415"/>
    <cellStyle name="SAPBEXheaderItem 8 4" xfId="2416"/>
    <cellStyle name="SAPBEXheaderItem 9" xfId="2417"/>
    <cellStyle name="SAPBEXheaderItem 9 2" xfId="2418"/>
    <cellStyle name="SAPBEXheaderItem 9 3" xfId="2419"/>
    <cellStyle name="SAPBEXheaderText" xfId="2420"/>
    <cellStyle name="SAPBEXheaderText 10" xfId="2421"/>
    <cellStyle name="SAPBEXheaderText 10 2" xfId="2422"/>
    <cellStyle name="SAPBEXheaderText 10 3" xfId="2423"/>
    <cellStyle name="SAPBEXheaderText 11" xfId="2424"/>
    <cellStyle name="SAPBEXheaderText 12" xfId="2425"/>
    <cellStyle name="SAPBEXheaderText 2" xfId="2426"/>
    <cellStyle name="SAPBEXheaderText 2 2" xfId="2427"/>
    <cellStyle name="SAPBEXheaderText 2 2 2" xfId="2428"/>
    <cellStyle name="SAPBEXheaderText 2 2 3" xfId="2429"/>
    <cellStyle name="SAPBEXheaderText 2 3" xfId="2430"/>
    <cellStyle name="SAPBEXheaderText 2 4" xfId="2431"/>
    <cellStyle name="SAPBEXheaderText 3" xfId="2432"/>
    <cellStyle name="SAPBEXheaderText 3 2" xfId="2433"/>
    <cellStyle name="SAPBEXheaderText 3 2 2" xfId="2434"/>
    <cellStyle name="SAPBEXheaderText 3 2 3" xfId="2435"/>
    <cellStyle name="SAPBEXheaderText 3 3" xfId="2436"/>
    <cellStyle name="SAPBEXheaderText 3 4" xfId="2437"/>
    <cellStyle name="SAPBEXheaderText 4" xfId="2438"/>
    <cellStyle name="SAPBEXheaderText 4 2" xfId="2439"/>
    <cellStyle name="SAPBEXheaderText 4 2 2" xfId="2440"/>
    <cellStyle name="SAPBEXheaderText 4 2 3" xfId="2441"/>
    <cellStyle name="SAPBEXheaderText 4 3" xfId="2442"/>
    <cellStyle name="SAPBEXheaderText 4 4" xfId="2443"/>
    <cellStyle name="SAPBEXheaderText 5" xfId="2444"/>
    <cellStyle name="SAPBEXheaderText 5 2" xfId="2445"/>
    <cellStyle name="SAPBEXheaderText 5 2 2" xfId="2446"/>
    <cellStyle name="SAPBEXheaderText 5 2 3" xfId="2447"/>
    <cellStyle name="SAPBEXheaderText 5 3" xfId="2448"/>
    <cellStyle name="SAPBEXheaderText 5 4" xfId="2449"/>
    <cellStyle name="SAPBEXheaderText 6" xfId="2450"/>
    <cellStyle name="SAPBEXheaderText 6 2" xfId="2451"/>
    <cellStyle name="SAPBEXheaderText 6 2 2" xfId="2452"/>
    <cellStyle name="SAPBEXheaderText 6 2 3" xfId="2453"/>
    <cellStyle name="SAPBEXheaderText 6 3" xfId="2454"/>
    <cellStyle name="SAPBEXheaderText 6 4" xfId="2455"/>
    <cellStyle name="SAPBEXheaderText 7" xfId="2456"/>
    <cellStyle name="SAPBEXheaderText 7 2" xfId="2457"/>
    <cellStyle name="SAPBEXheaderText 7 2 2" xfId="2458"/>
    <cellStyle name="SAPBEXheaderText 7 2 3" xfId="2459"/>
    <cellStyle name="SAPBEXheaderText 7 3" xfId="2460"/>
    <cellStyle name="SAPBEXheaderText 7 4" xfId="2461"/>
    <cellStyle name="SAPBEXheaderText 8" xfId="2462"/>
    <cellStyle name="SAPBEXheaderText 8 2" xfId="2463"/>
    <cellStyle name="SAPBEXheaderText 8 2 2" xfId="2464"/>
    <cellStyle name="SAPBEXheaderText 8 2 3" xfId="2465"/>
    <cellStyle name="SAPBEXheaderText 8 3" xfId="2466"/>
    <cellStyle name="SAPBEXheaderText 8 4" xfId="2467"/>
    <cellStyle name="SAPBEXheaderText 9" xfId="2468"/>
    <cellStyle name="SAPBEXheaderText 9 2" xfId="2469"/>
    <cellStyle name="SAPBEXheaderText 9 3" xfId="2470"/>
    <cellStyle name="SAPBEXHLevel0" xfId="2471"/>
    <cellStyle name="SAPBEXHLevel0 10" xfId="2472"/>
    <cellStyle name="SAPBEXHLevel0 10 2" xfId="2473"/>
    <cellStyle name="SAPBEXHLevel0 10 3" xfId="2474"/>
    <cellStyle name="SAPBEXHLevel0 11" xfId="2475"/>
    <cellStyle name="SAPBEXHLevel0 11 2" xfId="2476"/>
    <cellStyle name="SAPBEXHLevel0 11 3" xfId="2477"/>
    <cellStyle name="SAPBEXHLevel0 12" xfId="2478"/>
    <cellStyle name="SAPBEXHLevel0 13" xfId="2479"/>
    <cellStyle name="SAPBEXHLevel0 2" xfId="2480"/>
    <cellStyle name="SAPBEXHLevel0 2 10" xfId="2481"/>
    <cellStyle name="SAPBEXHLevel0 2 10 2" xfId="2482"/>
    <cellStyle name="SAPBEXHLevel0 2 10 3" xfId="2483"/>
    <cellStyle name="SAPBEXHLevel0 2 11" xfId="2484"/>
    <cellStyle name="SAPBEXHLevel0 2 12" xfId="2485"/>
    <cellStyle name="SAPBEXHLevel0 2 2" xfId="2486"/>
    <cellStyle name="SAPBEXHLevel0 2 2 2" xfId="2487"/>
    <cellStyle name="SAPBEXHLevel0 2 2 2 2" xfId="2488"/>
    <cellStyle name="SAPBEXHLevel0 2 2 2 3" xfId="2489"/>
    <cellStyle name="SAPBEXHLevel0 2 2 3" xfId="2490"/>
    <cellStyle name="SAPBEXHLevel0 2 2 4" xfId="2491"/>
    <cellStyle name="SAPBEXHLevel0 2 3" xfId="2492"/>
    <cellStyle name="SAPBEXHLevel0 2 3 2" xfId="2493"/>
    <cellStyle name="SAPBEXHLevel0 2 3 2 2" xfId="2494"/>
    <cellStyle name="SAPBEXHLevel0 2 3 2 3" xfId="2495"/>
    <cellStyle name="SAPBEXHLevel0 2 3 3" xfId="2496"/>
    <cellStyle name="SAPBEXHLevel0 2 3 4" xfId="2497"/>
    <cellStyle name="SAPBEXHLevel0 2 4" xfId="2498"/>
    <cellStyle name="SAPBEXHLevel0 2 4 2" xfId="2499"/>
    <cellStyle name="SAPBEXHLevel0 2 4 2 2" xfId="2500"/>
    <cellStyle name="SAPBEXHLevel0 2 4 2 3" xfId="2501"/>
    <cellStyle name="SAPBEXHLevel0 2 4 3" xfId="2502"/>
    <cellStyle name="SAPBEXHLevel0 2 4 4" xfId="2503"/>
    <cellStyle name="SAPBEXHLevel0 2 5" xfId="2504"/>
    <cellStyle name="SAPBEXHLevel0 2 5 2" xfId="2505"/>
    <cellStyle name="SAPBEXHLevel0 2 5 2 2" xfId="2506"/>
    <cellStyle name="SAPBEXHLevel0 2 5 2 3" xfId="2507"/>
    <cellStyle name="SAPBEXHLevel0 2 5 3" xfId="2508"/>
    <cellStyle name="SAPBEXHLevel0 2 5 4" xfId="2509"/>
    <cellStyle name="SAPBEXHLevel0 2 6" xfId="2510"/>
    <cellStyle name="SAPBEXHLevel0 2 6 2" xfId="2511"/>
    <cellStyle name="SAPBEXHLevel0 2 6 2 2" xfId="2512"/>
    <cellStyle name="SAPBEXHLevel0 2 6 2 3" xfId="2513"/>
    <cellStyle name="SAPBEXHLevel0 2 6 3" xfId="2514"/>
    <cellStyle name="SAPBEXHLevel0 2 6 4" xfId="2515"/>
    <cellStyle name="SAPBEXHLevel0 2 7" xfId="2516"/>
    <cellStyle name="SAPBEXHLevel0 2 7 2" xfId="2517"/>
    <cellStyle name="SAPBEXHLevel0 2 7 2 2" xfId="2518"/>
    <cellStyle name="SAPBEXHLevel0 2 7 2 3" xfId="2519"/>
    <cellStyle name="SAPBEXHLevel0 2 7 3" xfId="2520"/>
    <cellStyle name="SAPBEXHLevel0 2 7 4" xfId="2521"/>
    <cellStyle name="SAPBEXHLevel0 2 8" xfId="2522"/>
    <cellStyle name="SAPBEXHLevel0 2 8 2" xfId="2523"/>
    <cellStyle name="SAPBEXHLevel0 2 8 2 2" xfId="2524"/>
    <cellStyle name="SAPBEXHLevel0 2 8 2 3" xfId="2525"/>
    <cellStyle name="SAPBEXHLevel0 2 8 3" xfId="2526"/>
    <cellStyle name="SAPBEXHLevel0 2 8 4" xfId="2527"/>
    <cellStyle name="SAPBEXHLevel0 2 9" xfId="2528"/>
    <cellStyle name="SAPBEXHLevel0 2 9 2" xfId="2529"/>
    <cellStyle name="SAPBEXHLevel0 2 9 3" xfId="2530"/>
    <cellStyle name="SAPBEXHLevel0 3" xfId="2531"/>
    <cellStyle name="SAPBEXHLevel0 3 2" xfId="2532"/>
    <cellStyle name="SAPBEXHLevel0 3 2 2" xfId="2533"/>
    <cellStyle name="SAPBEXHLevel0 3 2 3" xfId="2534"/>
    <cellStyle name="SAPBEXHLevel0 3 3" xfId="2535"/>
    <cellStyle name="SAPBEXHLevel0 3 4" xfId="2536"/>
    <cellStyle name="SAPBEXHLevel0 4" xfId="2537"/>
    <cellStyle name="SAPBEXHLevel0 4 2" xfId="2538"/>
    <cellStyle name="SAPBEXHLevel0 4 2 2" xfId="2539"/>
    <cellStyle name="SAPBEXHLevel0 4 2 3" xfId="2540"/>
    <cellStyle name="SAPBEXHLevel0 4 3" xfId="2541"/>
    <cellStyle name="SAPBEXHLevel0 4 4" xfId="2542"/>
    <cellStyle name="SAPBEXHLevel0 5" xfId="2543"/>
    <cellStyle name="SAPBEXHLevel0 5 2" xfId="2544"/>
    <cellStyle name="SAPBEXHLevel0 5 2 2" xfId="2545"/>
    <cellStyle name="SAPBEXHLevel0 5 2 3" xfId="2546"/>
    <cellStyle name="SAPBEXHLevel0 5 3" xfId="2547"/>
    <cellStyle name="SAPBEXHLevel0 5 4" xfId="2548"/>
    <cellStyle name="SAPBEXHLevel0 6" xfId="2549"/>
    <cellStyle name="SAPBEXHLevel0 6 2" xfId="2550"/>
    <cellStyle name="SAPBEXHLevel0 6 2 2" xfId="2551"/>
    <cellStyle name="SAPBEXHLevel0 6 2 3" xfId="2552"/>
    <cellStyle name="SAPBEXHLevel0 6 3" xfId="2553"/>
    <cellStyle name="SAPBEXHLevel0 6 4" xfId="2554"/>
    <cellStyle name="SAPBEXHLevel0 7" xfId="2555"/>
    <cellStyle name="SAPBEXHLevel0 7 2" xfId="2556"/>
    <cellStyle name="SAPBEXHLevel0 7 2 2" xfId="2557"/>
    <cellStyle name="SAPBEXHLevel0 7 2 3" xfId="2558"/>
    <cellStyle name="SAPBEXHLevel0 7 3" xfId="2559"/>
    <cellStyle name="SAPBEXHLevel0 7 4" xfId="2560"/>
    <cellStyle name="SAPBEXHLevel0 8" xfId="2561"/>
    <cellStyle name="SAPBEXHLevel0 8 2" xfId="2562"/>
    <cellStyle name="SAPBEXHLevel0 8 2 2" xfId="2563"/>
    <cellStyle name="SAPBEXHLevel0 8 2 3" xfId="2564"/>
    <cellStyle name="SAPBEXHLevel0 8 3" xfId="2565"/>
    <cellStyle name="SAPBEXHLevel0 8 4" xfId="2566"/>
    <cellStyle name="SAPBEXHLevel0 9" xfId="2567"/>
    <cellStyle name="SAPBEXHLevel0 9 2" xfId="2568"/>
    <cellStyle name="SAPBEXHLevel0 9 2 2" xfId="2569"/>
    <cellStyle name="SAPBEXHLevel0 9 2 3" xfId="2570"/>
    <cellStyle name="SAPBEXHLevel0 9 3" xfId="2571"/>
    <cellStyle name="SAPBEXHLevel0 9 4" xfId="2572"/>
    <cellStyle name="SAPBEXHLevel0_Критерии RAB" xfId="2573"/>
    <cellStyle name="SAPBEXHLevel0X" xfId="2574"/>
    <cellStyle name="SAPBEXHLevel0X 10" xfId="2575"/>
    <cellStyle name="SAPBEXHLevel0X 10 2" xfId="2576"/>
    <cellStyle name="SAPBEXHLevel0X 10 3" xfId="2577"/>
    <cellStyle name="SAPBEXHLevel0X 11" xfId="2578"/>
    <cellStyle name="SAPBEXHLevel0X 11 2" xfId="2579"/>
    <cellStyle name="SAPBEXHLevel0X 11 3" xfId="2580"/>
    <cellStyle name="SAPBEXHLevel0X 12" xfId="2581"/>
    <cellStyle name="SAPBEXHLevel0X 13" xfId="2582"/>
    <cellStyle name="SAPBEXHLevel0X 2" xfId="2583"/>
    <cellStyle name="SAPBEXHLevel0X 2 10" xfId="2584"/>
    <cellStyle name="SAPBEXHLevel0X 2 10 2" xfId="2585"/>
    <cellStyle name="SAPBEXHLevel0X 2 10 3" xfId="2586"/>
    <cellStyle name="SAPBEXHLevel0X 2 11" xfId="2587"/>
    <cellStyle name="SAPBEXHLevel0X 2 12" xfId="2588"/>
    <cellStyle name="SAPBEXHLevel0X 2 2" xfId="2589"/>
    <cellStyle name="SAPBEXHLevel0X 2 2 2" xfId="2590"/>
    <cellStyle name="SAPBEXHLevel0X 2 2 2 2" xfId="2591"/>
    <cellStyle name="SAPBEXHLevel0X 2 2 2 3" xfId="2592"/>
    <cellStyle name="SAPBEXHLevel0X 2 2 3" xfId="2593"/>
    <cellStyle name="SAPBEXHLevel0X 2 2 4" xfId="2594"/>
    <cellStyle name="SAPBEXHLevel0X 2 3" xfId="2595"/>
    <cellStyle name="SAPBEXHLevel0X 2 3 2" xfId="2596"/>
    <cellStyle name="SAPBEXHLevel0X 2 3 2 2" xfId="2597"/>
    <cellStyle name="SAPBEXHLevel0X 2 3 2 3" xfId="2598"/>
    <cellStyle name="SAPBEXHLevel0X 2 3 3" xfId="2599"/>
    <cellStyle name="SAPBEXHLevel0X 2 3 4" xfId="2600"/>
    <cellStyle name="SAPBEXHLevel0X 2 4" xfId="2601"/>
    <cellStyle name="SAPBEXHLevel0X 2 4 2" xfId="2602"/>
    <cellStyle name="SAPBEXHLevel0X 2 4 2 2" xfId="2603"/>
    <cellStyle name="SAPBEXHLevel0X 2 4 2 3" xfId="2604"/>
    <cellStyle name="SAPBEXHLevel0X 2 4 3" xfId="2605"/>
    <cellStyle name="SAPBEXHLevel0X 2 4 4" xfId="2606"/>
    <cellStyle name="SAPBEXHLevel0X 2 5" xfId="2607"/>
    <cellStyle name="SAPBEXHLevel0X 2 5 2" xfId="2608"/>
    <cellStyle name="SAPBEXHLevel0X 2 5 2 2" xfId="2609"/>
    <cellStyle name="SAPBEXHLevel0X 2 5 2 3" xfId="2610"/>
    <cellStyle name="SAPBEXHLevel0X 2 5 3" xfId="2611"/>
    <cellStyle name="SAPBEXHLevel0X 2 5 4" xfId="2612"/>
    <cellStyle name="SAPBEXHLevel0X 2 6" xfId="2613"/>
    <cellStyle name="SAPBEXHLevel0X 2 6 2" xfId="2614"/>
    <cellStyle name="SAPBEXHLevel0X 2 6 2 2" xfId="2615"/>
    <cellStyle name="SAPBEXHLevel0X 2 6 2 3" xfId="2616"/>
    <cellStyle name="SAPBEXHLevel0X 2 6 3" xfId="2617"/>
    <cellStyle name="SAPBEXHLevel0X 2 6 4" xfId="2618"/>
    <cellStyle name="SAPBEXHLevel0X 2 7" xfId="2619"/>
    <cellStyle name="SAPBEXHLevel0X 2 7 2" xfId="2620"/>
    <cellStyle name="SAPBEXHLevel0X 2 7 2 2" xfId="2621"/>
    <cellStyle name="SAPBEXHLevel0X 2 7 2 3" xfId="2622"/>
    <cellStyle name="SAPBEXHLevel0X 2 7 3" xfId="2623"/>
    <cellStyle name="SAPBEXHLevel0X 2 7 4" xfId="2624"/>
    <cellStyle name="SAPBEXHLevel0X 2 8" xfId="2625"/>
    <cellStyle name="SAPBEXHLevel0X 2 8 2" xfId="2626"/>
    <cellStyle name="SAPBEXHLevel0X 2 8 2 2" xfId="2627"/>
    <cellStyle name="SAPBEXHLevel0X 2 8 2 3" xfId="2628"/>
    <cellStyle name="SAPBEXHLevel0X 2 8 3" xfId="2629"/>
    <cellStyle name="SAPBEXHLevel0X 2 8 4" xfId="2630"/>
    <cellStyle name="SAPBEXHLevel0X 2 9" xfId="2631"/>
    <cellStyle name="SAPBEXHLevel0X 2 9 2" xfId="2632"/>
    <cellStyle name="SAPBEXHLevel0X 2 9 3" xfId="2633"/>
    <cellStyle name="SAPBEXHLevel0X 3" xfId="2634"/>
    <cellStyle name="SAPBEXHLevel0X 3 2" xfId="2635"/>
    <cellStyle name="SAPBEXHLevel0X 3 2 2" xfId="2636"/>
    <cellStyle name="SAPBEXHLevel0X 3 2 3" xfId="2637"/>
    <cellStyle name="SAPBEXHLevel0X 3 3" xfId="2638"/>
    <cellStyle name="SAPBEXHLevel0X 3 4" xfId="2639"/>
    <cellStyle name="SAPBEXHLevel0X 4" xfId="2640"/>
    <cellStyle name="SAPBEXHLevel0X 4 2" xfId="2641"/>
    <cellStyle name="SAPBEXHLevel0X 4 2 2" xfId="2642"/>
    <cellStyle name="SAPBEXHLevel0X 4 2 3" xfId="2643"/>
    <cellStyle name="SAPBEXHLevel0X 4 3" xfId="2644"/>
    <cellStyle name="SAPBEXHLevel0X 4 4" xfId="2645"/>
    <cellStyle name="SAPBEXHLevel0X 5" xfId="2646"/>
    <cellStyle name="SAPBEXHLevel0X 5 2" xfId="2647"/>
    <cellStyle name="SAPBEXHLevel0X 5 2 2" xfId="2648"/>
    <cellStyle name="SAPBEXHLevel0X 5 2 3" xfId="2649"/>
    <cellStyle name="SAPBEXHLevel0X 5 3" xfId="2650"/>
    <cellStyle name="SAPBEXHLevel0X 5 4" xfId="2651"/>
    <cellStyle name="SAPBEXHLevel0X 6" xfId="2652"/>
    <cellStyle name="SAPBEXHLevel0X 6 2" xfId="2653"/>
    <cellStyle name="SAPBEXHLevel0X 6 2 2" xfId="2654"/>
    <cellStyle name="SAPBEXHLevel0X 6 2 3" xfId="2655"/>
    <cellStyle name="SAPBEXHLevel0X 6 3" xfId="2656"/>
    <cellStyle name="SAPBEXHLevel0X 6 4" xfId="2657"/>
    <cellStyle name="SAPBEXHLevel0X 7" xfId="2658"/>
    <cellStyle name="SAPBEXHLevel0X 7 2" xfId="2659"/>
    <cellStyle name="SAPBEXHLevel0X 7 2 2" xfId="2660"/>
    <cellStyle name="SAPBEXHLevel0X 7 2 3" xfId="2661"/>
    <cellStyle name="SAPBEXHLevel0X 7 3" xfId="2662"/>
    <cellStyle name="SAPBEXHLevel0X 7 4" xfId="2663"/>
    <cellStyle name="SAPBEXHLevel0X 8" xfId="2664"/>
    <cellStyle name="SAPBEXHLevel0X 8 2" xfId="2665"/>
    <cellStyle name="SAPBEXHLevel0X 8 2 2" xfId="2666"/>
    <cellStyle name="SAPBEXHLevel0X 8 2 3" xfId="2667"/>
    <cellStyle name="SAPBEXHLevel0X 8 3" xfId="2668"/>
    <cellStyle name="SAPBEXHLevel0X 8 4" xfId="2669"/>
    <cellStyle name="SAPBEXHLevel0X 9" xfId="2670"/>
    <cellStyle name="SAPBEXHLevel0X 9 2" xfId="2671"/>
    <cellStyle name="SAPBEXHLevel0X 9 2 2" xfId="2672"/>
    <cellStyle name="SAPBEXHLevel0X 9 2 3" xfId="2673"/>
    <cellStyle name="SAPBEXHLevel0X 9 3" xfId="2674"/>
    <cellStyle name="SAPBEXHLevel0X 9 4" xfId="2675"/>
    <cellStyle name="SAPBEXHLevel0X_Критерии RAB" xfId="2676"/>
    <cellStyle name="SAPBEXHLevel1" xfId="2677"/>
    <cellStyle name="SAPBEXHLevel1 10" xfId="2678"/>
    <cellStyle name="SAPBEXHLevel1 10 2" xfId="2679"/>
    <cellStyle name="SAPBEXHLevel1 10 3" xfId="2680"/>
    <cellStyle name="SAPBEXHLevel1 11" xfId="2681"/>
    <cellStyle name="SAPBEXHLevel1 11 2" xfId="2682"/>
    <cellStyle name="SAPBEXHLevel1 11 3" xfId="2683"/>
    <cellStyle name="SAPBEXHLevel1 12" xfId="2684"/>
    <cellStyle name="SAPBEXHLevel1 13" xfId="2685"/>
    <cellStyle name="SAPBEXHLevel1 2" xfId="2686"/>
    <cellStyle name="SAPBEXHLevel1 2 10" xfId="2687"/>
    <cellStyle name="SAPBEXHLevel1 2 10 2" xfId="2688"/>
    <cellStyle name="SAPBEXHLevel1 2 10 3" xfId="2689"/>
    <cellStyle name="SAPBEXHLevel1 2 11" xfId="2690"/>
    <cellStyle name="SAPBEXHLevel1 2 12" xfId="2691"/>
    <cellStyle name="SAPBEXHLevel1 2 2" xfId="2692"/>
    <cellStyle name="SAPBEXHLevel1 2 2 2" xfId="2693"/>
    <cellStyle name="SAPBEXHLevel1 2 2 2 2" xfId="2694"/>
    <cellStyle name="SAPBEXHLevel1 2 2 2 3" xfId="2695"/>
    <cellStyle name="SAPBEXHLevel1 2 2 3" xfId="2696"/>
    <cellStyle name="SAPBEXHLevel1 2 2 4" xfId="2697"/>
    <cellStyle name="SAPBEXHLevel1 2 3" xfId="2698"/>
    <cellStyle name="SAPBEXHLevel1 2 3 2" xfId="2699"/>
    <cellStyle name="SAPBEXHLevel1 2 3 2 2" xfId="2700"/>
    <cellStyle name="SAPBEXHLevel1 2 3 2 3" xfId="2701"/>
    <cellStyle name="SAPBEXHLevel1 2 3 3" xfId="2702"/>
    <cellStyle name="SAPBEXHLevel1 2 3 4" xfId="2703"/>
    <cellStyle name="SAPBEXHLevel1 2 4" xfId="2704"/>
    <cellStyle name="SAPBEXHLevel1 2 4 2" xfId="2705"/>
    <cellStyle name="SAPBEXHLevel1 2 4 2 2" xfId="2706"/>
    <cellStyle name="SAPBEXHLevel1 2 4 2 3" xfId="2707"/>
    <cellStyle name="SAPBEXHLevel1 2 4 3" xfId="2708"/>
    <cellStyle name="SAPBEXHLevel1 2 4 4" xfId="2709"/>
    <cellStyle name="SAPBEXHLevel1 2 5" xfId="2710"/>
    <cellStyle name="SAPBEXHLevel1 2 5 2" xfId="2711"/>
    <cellStyle name="SAPBEXHLevel1 2 5 2 2" xfId="2712"/>
    <cellStyle name="SAPBEXHLevel1 2 5 2 3" xfId="2713"/>
    <cellStyle name="SAPBEXHLevel1 2 5 3" xfId="2714"/>
    <cellStyle name="SAPBEXHLevel1 2 5 4" xfId="2715"/>
    <cellStyle name="SAPBEXHLevel1 2 6" xfId="2716"/>
    <cellStyle name="SAPBEXHLevel1 2 6 2" xfId="2717"/>
    <cellStyle name="SAPBEXHLevel1 2 6 2 2" xfId="2718"/>
    <cellStyle name="SAPBEXHLevel1 2 6 2 3" xfId="2719"/>
    <cellStyle name="SAPBEXHLevel1 2 6 3" xfId="2720"/>
    <cellStyle name="SAPBEXHLevel1 2 6 4" xfId="2721"/>
    <cellStyle name="SAPBEXHLevel1 2 7" xfId="2722"/>
    <cellStyle name="SAPBEXHLevel1 2 7 2" xfId="2723"/>
    <cellStyle name="SAPBEXHLevel1 2 7 2 2" xfId="2724"/>
    <cellStyle name="SAPBEXHLevel1 2 7 2 3" xfId="2725"/>
    <cellStyle name="SAPBEXHLevel1 2 7 3" xfId="2726"/>
    <cellStyle name="SAPBEXHLevel1 2 7 4" xfId="2727"/>
    <cellStyle name="SAPBEXHLevel1 2 8" xfId="2728"/>
    <cellStyle name="SAPBEXHLevel1 2 8 2" xfId="2729"/>
    <cellStyle name="SAPBEXHLevel1 2 8 2 2" xfId="2730"/>
    <cellStyle name="SAPBEXHLevel1 2 8 2 3" xfId="2731"/>
    <cellStyle name="SAPBEXHLevel1 2 8 3" xfId="2732"/>
    <cellStyle name="SAPBEXHLevel1 2 8 4" xfId="2733"/>
    <cellStyle name="SAPBEXHLevel1 2 9" xfId="2734"/>
    <cellStyle name="SAPBEXHLevel1 2 9 2" xfId="2735"/>
    <cellStyle name="SAPBEXHLevel1 2 9 3" xfId="2736"/>
    <cellStyle name="SAPBEXHLevel1 3" xfId="2737"/>
    <cellStyle name="SAPBEXHLevel1 3 2" xfId="2738"/>
    <cellStyle name="SAPBEXHLevel1 3 2 2" xfId="2739"/>
    <cellStyle name="SAPBEXHLevel1 3 2 3" xfId="2740"/>
    <cellStyle name="SAPBEXHLevel1 3 3" xfId="2741"/>
    <cellStyle name="SAPBEXHLevel1 3 4" xfId="2742"/>
    <cellStyle name="SAPBEXHLevel1 4" xfId="2743"/>
    <cellStyle name="SAPBEXHLevel1 4 2" xfId="2744"/>
    <cellStyle name="SAPBEXHLevel1 4 2 2" xfId="2745"/>
    <cellStyle name="SAPBEXHLevel1 4 2 3" xfId="2746"/>
    <cellStyle name="SAPBEXHLevel1 4 3" xfId="2747"/>
    <cellStyle name="SAPBEXHLevel1 4 4" xfId="2748"/>
    <cellStyle name="SAPBEXHLevel1 5" xfId="2749"/>
    <cellStyle name="SAPBEXHLevel1 5 2" xfId="2750"/>
    <cellStyle name="SAPBEXHLevel1 5 2 2" xfId="2751"/>
    <cellStyle name="SAPBEXHLevel1 5 2 3" xfId="2752"/>
    <cellStyle name="SAPBEXHLevel1 5 3" xfId="2753"/>
    <cellStyle name="SAPBEXHLevel1 5 4" xfId="2754"/>
    <cellStyle name="SAPBEXHLevel1 6" xfId="2755"/>
    <cellStyle name="SAPBEXHLevel1 6 2" xfId="2756"/>
    <cellStyle name="SAPBEXHLevel1 6 2 2" xfId="2757"/>
    <cellStyle name="SAPBEXHLevel1 6 2 3" xfId="2758"/>
    <cellStyle name="SAPBEXHLevel1 6 3" xfId="2759"/>
    <cellStyle name="SAPBEXHLevel1 6 4" xfId="2760"/>
    <cellStyle name="SAPBEXHLevel1 7" xfId="2761"/>
    <cellStyle name="SAPBEXHLevel1 7 2" xfId="2762"/>
    <cellStyle name="SAPBEXHLevel1 7 2 2" xfId="2763"/>
    <cellStyle name="SAPBEXHLevel1 7 2 3" xfId="2764"/>
    <cellStyle name="SAPBEXHLevel1 7 3" xfId="2765"/>
    <cellStyle name="SAPBEXHLevel1 7 4" xfId="2766"/>
    <cellStyle name="SAPBEXHLevel1 8" xfId="2767"/>
    <cellStyle name="SAPBEXHLevel1 8 2" xfId="2768"/>
    <cellStyle name="SAPBEXHLevel1 8 2 2" xfId="2769"/>
    <cellStyle name="SAPBEXHLevel1 8 2 3" xfId="2770"/>
    <cellStyle name="SAPBEXHLevel1 8 3" xfId="2771"/>
    <cellStyle name="SAPBEXHLevel1 8 4" xfId="2772"/>
    <cellStyle name="SAPBEXHLevel1 9" xfId="2773"/>
    <cellStyle name="SAPBEXHLevel1 9 2" xfId="2774"/>
    <cellStyle name="SAPBEXHLevel1 9 2 2" xfId="2775"/>
    <cellStyle name="SAPBEXHLevel1 9 2 3" xfId="2776"/>
    <cellStyle name="SAPBEXHLevel1 9 3" xfId="2777"/>
    <cellStyle name="SAPBEXHLevel1 9 4" xfId="2778"/>
    <cellStyle name="SAPBEXHLevel1_Критерии RAB" xfId="2779"/>
    <cellStyle name="SAPBEXHLevel1X" xfId="2780"/>
    <cellStyle name="SAPBEXHLevel1X 10" xfId="2781"/>
    <cellStyle name="SAPBEXHLevel1X 10 2" xfId="2782"/>
    <cellStyle name="SAPBEXHLevel1X 10 3" xfId="2783"/>
    <cellStyle name="SAPBEXHLevel1X 11" xfId="2784"/>
    <cellStyle name="SAPBEXHLevel1X 11 2" xfId="2785"/>
    <cellStyle name="SAPBEXHLevel1X 11 3" xfId="2786"/>
    <cellStyle name="SAPBEXHLevel1X 12" xfId="2787"/>
    <cellStyle name="SAPBEXHLevel1X 13" xfId="2788"/>
    <cellStyle name="SAPBEXHLevel1X 2" xfId="2789"/>
    <cellStyle name="SAPBEXHLevel1X 2 10" xfId="2790"/>
    <cellStyle name="SAPBEXHLevel1X 2 10 2" xfId="2791"/>
    <cellStyle name="SAPBEXHLevel1X 2 10 3" xfId="2792"/>
    <cellStyle name="SAPBEXHLevel1X 2 11" xfId="2793"/>
    <cellStyle name="SAPBEXHLevel1X 2 12" xfId="2794"/>
    <cellStyle name="SAPBEXHLevel1X 2 2" xfId="2795"/>
    <cellStyle name="SAPBEXHLevel1X 2 2 2" xfId="2796"/>
    <cellStyle name="SAPBEXHLevel1X 2 2 2 2" xfId="2797"/>
    <cellStyle name="SAPBEXHLevel1X 2 2 2 3" xfId="2798"/>
    <cellStyle name="SAPBEXHLevel1X 2 2 3" xfId="2799"/>
    <cellStyle name="SAPBEXHLevel1X 2 2 4" xfId="2800"/>
    <cellStyle name="SAPBEXHLevel1X 2 3" xfId="2801"/>
    <cellStyle name="SAPBEXHLevel1X 2 3 2" xfId="2802"/>
    <cellStyle name="SAPBEXHLevel1X 2 3 2 2" xfId="2803"/>
    <cellStyle name="SAPBEXHLevel1X 2 3 2 3" xfId="2804"/>
    <cellStyle name="SAPBEXHLevel1X 2 3 3" xfId="2805"/>
    <cellStyle name="SAPBEXHLevel1X 2 3 4" xfId="2806"/>
    <cellStyle name="SAPBEXHLevel1X 2 4" xfId="2807"/>
    <cellStyle name="SAPBEXHLevel1X 2 4 2" xfId="2808"/>
    <cellStyle name="SAPBEXHLevel1X 2 4 2 2" xfId="2809"/>
    <cellStyle name="SAPBEXHLevel1X 2 4 2 3" xfId="2810"/>
    <cellStyle name="SAPBEXHLevel1X 2 4 3" xfId="2811"/>
    <cellStyle name="SAPBEXHLevel1X 2 4 4" xfId="2812"/>
    <cellStyle name="SAPBEXHLevel1X 2 5" xfId="2813"/>
    <cellStyle name="SAPBEXHLevel1X 2 5 2" xfId="2814"/>
    <cellStyle name="SAPBEXHLevel1X 2 5 2 2" xfId="2815"/>
    <cellStyle name="SAPBEXHLevel1X 2 5 2 3" xfId="2816"/>
    <cellStyle name="SAPBEXHLevel1X 2 5 3" xfId="2817"/>
    <cellStyle name="SAPBEXHLevel1X 2 5 4" xfId="2818"/>
    <cellStyle name="SAPBEXHLevel1X 2 6" xfId="2819"/>
    <cellStyle name="SAPBEXHLevel1X 2 6 2" xfId="2820"/>
    <cellStyle name="SAPBEXHLevel1X 2 6 2 2" xfId="2821"/>
    <cellStyle name="SAPBEXHLevel1X 2 6 2 3" xfId="2822"/>
    <cellStyle name="SAPBEXHLevel1X 2 6 3" xfId="2823"/>
    <cellStyle name="SAPBEXHLevel1X 2 6 4" xfId="2824"/>
    <cellStyle name="SAPBEXHLevel1X 2 7" xfId="2825"/>
    <cellStyle name="SAPBEXHLevel1X 2 7 2" xfId="2826"/>
    <cellStyle name="SAPBEXHLevel1X 2 7 2 2" xfId="2827"/>
    <cellStyle name="SAPBEXHLevel1X 2 7 2 3" xfId="2828"/>
    <cellStyle name="SAPBEXHLevel1X 2 7 3" xfId="2829"/>
    <cellStyle name="SAPBEXHLevel1X 2 7 4" xfId="2830"/>
    <cellStyle name="SAPBEXHLevel1X 2 8" xfId="2831"/>
    <cellStyle name="SAPBEXHLevel1X 2 8 2" xfId="2832"/>
    <cellStyle name="SAPBEXHLevel1X 2 8 2 2" xfId="2833"/>
    <cellStyle name="SAPBEXHLevel1X 2 8 2 3" xfId="2834"/>
    <cellStyle name="SAPBEXHLevel1X 2 8 3" xfId="2835"/>
    <cellStyle name="SAPBEXHLevel1X 2 8 4" xfId="2836"/>
    <cellStyle name="SAPBEXHLevel1X 2 9" xfId="2837"/>
    <cellStyle name="SAPBEXHLevel1X 2 9 2" xfId="2838"/>
    <cellStyle name="SAPBEXHLevel1X 2 9 3" xfId="2839"/>
    <cellStyle name="SAPBEXHLevel1X 3" xfId="2840"/>
    <cellStyle name="SAPBEXHLevel1X 3 2" xfId="2841"/>
    <cellStyle name="SAPBEXHLevel1X 3 2 2" xfId="2842"/>
    <cellStyle name="SAPBEXHLevel1X 3 2 3" xfId="2843"/>
    <cellStyle name="SAPBEXHLevel1X 3 3" xfId="2844"/>
    <cellStyle name="SAPBEXHLevel1X 3 4" xfId="2845"/>
    <cellStyle name="SAPBEXHLevel1X 4" xfId="2846"/>
    <cellStyle name="SAPBEXHLevel1X 4 2" xfId="2847"/>
    <cellStyle name="SAPBEXHLevel1X 4 2 2" xfId="2848"/>
    <cellStyle name="SAPBEXHLevel1X 4 2 3" xfId="2849"/>
    <cellStyle name="SAPBEXHLevel1X 4 3" xfId="2850"/>
    <cellStyle name="SAPBEXHLevel1X 4 4" xfId="2851"/>
    <cellStyle name="SAPBEXHLevel1X 5" xfId="2852"/>
    <cellStyle name="SAPBEXHLevel1X 5 2" xfId="2853"/>
    <cellStyle name="SAPBEXHLevel1X 5 2 2" xfId="2854"/>
    <cellStyle name="SAPBEXHLevel1X 5 2 3" xfId="2855"/>
    <cellStyle name="SAPBEXHLevel1X 5 3" xfId="2856"/>
    <cellStyle name="SAPBEXHLevel1X 5 4" xfId="2857"/>
    <cellStyle name="SAPBEXHLevel1X 6" xfId="2858"/>
    <cellStyle name="SAPBEXHLevel1X 6 2" xfId="2859"/>
    <cellStyle name="SAPBEXHLevel1X 6 2 2" xfId="2860"/>
    <cellStyle name="SAPBEXHLevel1X 6 2 3" xfId="2861"/>
    <cellStyle name="SAPBEXHLevel1X 6 3" xfId="2862"/>
    <cellStyle name="SAPBEXHLevel1X 6 4" xfId="2863"/>
    <cellStyle name="SAPBEXHLevel1X 7" xfId="2864"/>
    <cellStyle name="SAPBEXHLevel1X 7 2" xfId="2865"/>
    <cellStyle name="SAPBEXHLevel1X 7 2 2" xfId="2866"/>
    <cellStyle name="SAPBEXHLevel1X 7 2 3" xfId="2867"/>
    <cellStyle name="SAPBEXHLevel1X 7 3" xfId="2868"/>
    <cellStyle name="SAPBEXHLevel1X 7 4" xfId="2869"/>
    <cellStyle name="SAPBEXHLevel1X 8" xfId="2870"/>
    <cellStyle name="SAPBEXHLevel1X 8 2" xfId="2871"/>
    <cellStyle name="SAPBEXHLevel1X 8 2 2" xfId="2872"/>
    <cellStyle name="SAPBEXHLevel1X 8 2 3" xfId="2873"/>
    <cellStyle name="SAPBEXHLevel1X 8 3" xfId="2874"/>
    <cellStyle name="SAPBEXHLevel1X 8 4" xfId="2875"/>
    <cellStyle name="SAPBEXHLevel1X 9" xfId="2876"/>
    <cellStyle name="SAPBEXHLevel1X 9 2" xfId="2877"/>
    <cellStyle name="SAPBEXHLevel1X 9 2 2" xfId="2878"/>
    <cellStyle name="SAPBEXHLevel1X 9 2 3" xfId="2879"/>
    <cellStyle name="SAPBEXHLevel1X 9 3" xfId="2880"/>
    <cellStyle name="SAPBEXHLevel1X 9 4" xfId="2881"/>
    <cellStyle name="SAPBEXHLevel1X_Критерии RAB" xfId="2882"/>
    <cellStyle name="SAPBEXHLevel2" xfId="2883"/>
    <cellStyle name="SAPBEXHLevel2 10" xfId="2884"/>
    <cellStyle name="SAPBEXHLevel2 10 2" xfId="2885"/>
    <cellStyle name="SAPBEXHLevel2 10 3" xfId="2886"/>
    <cellStyle name="SAPBEXHLevel2 11" xfId="2887"/>
    <cellStyle name="SAPBEXHLevel2 11 2" xfId="2888"/>
    <cellStyle name="SAPBEXHLevel2 11 3" xfId="2889"/>
    <cellStyle name="SAPBEXHLevel2 12" xfId="2890"/>
    <cellStyle name="SAPBEXHLevel2 13" xfId="2891"/>
    <cellStyle name="SAPBEXHLevel2 2" xfId="2892"/>
    <cellStyle name="SAPBEXHLevel2 2 10" xfId="2893"/>
    <cellStyle name="SAPBEXHLevel2 2 10 2" xfId="2894"/>
    <cellStyle name="SAPBEXHLevel2 2 10 3" xfId="2895"/>
    <cellStyle name="SAPBEXHLevel2 2 11" xfId="2896"/>
    <cellStyle name="SAPBEXHLevel2 2 12" xfId="2897"/>
    <cellStyle name="SAPBEXHLevel2 2 2" xfId="2898"/>
    <cellStyle name="SAPBEXHLevel2 2 2 2" xfId="2899"/>
    <cellStyle name="SAPBEXHLevel2 2 2 2 2" xfId="2900"/>
    <cellStyle name="SAPBEXHLevel2 2 2 2 3" xfId="2901"/>
    <cellStyle name="SAPBEXHLevel2 2 2 3" xfId="2902"/>
    <cellStyle name="SAPBEXHLevel2 2 2 4" xfId="2903"/>
    <cellStyle name="SAPBEXHLevel2 2 3" xfId="2904"/>
    <cellStyle name="SAPBEXHLevel2 2 3 2" xfId="2905"/>
    <cellStyle name="SAPBEXHLevel2 2 3 2 2" xfId="2906"/>
    <cellStyle name="SAPBEXHLevel2 2 3 2 3" xfId="2907"/>
    <cellStyle name="SAPBEXHLevel2 2 3 3" xfId="2908"/>
    <cellStyle name="SAPBEXHLevel2 2 3 4" xfId="2909"/>
    <cellStyle name="SAPBEXHLevel2 2 4" xfId="2910"/>
    <cellStyle name="SAPBEXHLevel2 2 4 2" xfId="2911"/>
    <cellStyle name="SAPBEXHLevel2 2 4 2 2" xfId="2912"/>
    <cellStyle name="SAPBEXHLevel2 2 4 2 3" xfId="2913"/>
    <cellStyle name="SAPBEXHLevel2 2 4 3" xfId="2914"/>
    <cellStyle name="SAPBEXHLevel2 2 4 4" xfId="2915"/>
    <cellStyle name="SAPBEXHLevel2 2 5" xfId="2916"/>
    <cellStyle name="SAPBEXHLevel2 2 5 2" xfId="2917"/>
    <cellStyle name="SAPBEXHLevel2 2 5 2 2" xfId="2918"/>
    <cellStyle name="SAPBEXHLevel2 2 5 2 3" xfId="2919"/>
    <cellStyle name="SAPBEXHLevel2 2 5 3" xfId="2920"/>
    <cellStyle name="SAPBEXHLevel2 2 5 4" xfId="2921"/>
    <cellStyle name="SAPBEXHLevel2 2 6" xfId="2922"/>
    <cellStyle name="SAPBEXHLevel2 2 6 2" xfId="2923"/>
    <cellStyle name="SAPBEXHLevel2 2 6 2 2" xfId="2924"/>
    <cellStyle name="SAPBEXHLevel2 2 6 2 3" xfId="2925"/>
    <cellStyle name="SAPBEXHLevel2 2 6 3" xfId="2926"/>
    <cellStyle name="SAPBEXHLevel2 2 6 4" xfId="2927"/>
    <cellStyle name="SAPBEXHLevel2 2 7" xfId="2928"/>
    <cellStyle name="SAPBEXHLevel2 2 7 2" xfId="2929"/>
    <cellStyle name="SAPBEXHLevel2 2 7 2 2" xfId="2930"/>
    <cellStyle name="SAPBEXHLevel2 2 7 2 3" xfId="2931"/>
    <cellStyle name="SAPBEXHLevel2 2 7 3" xfId="2932"/>
    <cellStyle name="SAPBEXHLevel2 2 7 4" xfId="2933"/>
    <cellStyle name="SAPBEXHLevel2 2 8" xfId="2934"/>
    <cellStyle name="SAPBEXHLevel2 2 8 2" xfId="2935"/>
    <cellStyle name="SAPBEXHLevel2 2 8 2 2" xfId="2936"/>
    <cellStyle name="SAPBEXHLevel2 2 8 2 3" xfId="2937"/>
    <cellStyle name="SAPBEXHLevel2 2 8 3" xfId="2938"/>
    <cellStyle name="SAPBEXHLevel2 2 8 4" xfId="2939"/>
    <cellStyle name="SAPBEXHLevel2 2 9" xfId="2940"/>
    <cellStyle name="SAPBEXHLevel2 2 9 2" xfId="2941"/>
    <cellStyle name="SAPBEXHLevel2 2 9 3" xfId="2942"/>
    <cellStyle name="SAPBEXHLevel2 3" xfId="2943"/>
    <cellStyle name="SAPBEXHLevel2 3 2" xfId="2944"/>
    <cellStyle name="SAPBEXHLevel2 3 2 2" xfId="2945"/>
    <cellStyle name="SAPBEXHLevel2 3 2 3" xfId="2946"/>
    <cellStyle name="SAPBEXHLevel2 3 3" xfId="2947"/>
    <cellStyle name="SAPBEXHLevel2 3 4" xfId="2948"/>
    <cellStyle name="SAPBEXHLevel2 4" xfId="2949"/>
    <cellStyle name="SAPBEXHLevel2 4 2" xfId="2950"/>
    <cellStyle name="SAPBEXHLevel2 4 2 2" xfId="2951"/>
    <cellStyle name="SAPBEXHLevel2 4 2 3" xfId="2952"/>
    <cellStyle name="SAPBEXHLevel2 4 3" xfId="2953"/>
    <cellStyle name="SAPBEXHLevel2 4 4" xfId="2954"/>
    <cellStyle name="SAPBEXHLevel2 5" xfId="2955"/>
    <cellStyle name="SAPBEXHLevel2 5 2" xfId="2956"/>
    <cellStyle name="SAPBEXHLevel2 5 2 2" xfId="2957"/>
    <cellStyle name="SAPBEXHLevel2 5 2 3" xfId="2958"/>
    <cellStyle name="SAPBEXHLevel2 5 3" xfId="2959"/>
    <cellStyle name="SAPBEXHLevel2 5 4" xfId="2960"/>
    <cellStyle name="SAPBEXHLevel2 6" xfId="2961"/>
    <cellStyle name="SAPBEXHLevel2 6 2" xfId="2962"/>
    <cellStyle name="SAPBEXHLevel2 6 2 2" xfId="2963"/>
    <cellStyle name="SAPBEXHLevel2 6 2 3" xfId="2964"/>
    <cellStyle name="SAPBEXHLevel2 6 3" xfId="2965"/>
    <cellStyle name="SAPBEXHLevel2 6 4" xfId="2966"/>
    <cellStyle name="SAPBEXHLevel2 7" xfId="2967"/>
    <cellStyle name="SAPBEXHLevel2 7 2" xfId="2968"/>
    <cellStyle name="SAPBEXHLevel2 7 2 2" xfId="2969"/>
    <cellStyle name="SAPBEXHLevel2 7 2 3" xfId="2970"/>
    <cellStyle name="SAPBEXHLevel2 7 3" xfId="2971"/>
    <cellStyle name="SAPBEXHLevel2 7 4" xfId="2972"/>
    <cellStyle name="SAPBEXHLevel2 8" xfId="2973"/>
    <cellStyle name="SAPBEXHLevel2 8 2" xfId="2974"/>
    <cellStyle name="SAPBEXHLevel2 8 2 2" xfId="2975"/>
    <cellStyle name="SAPBEXHLevel2 8 2 3" xfId="2976"/>
    <cellStyle name="SAPBEXHLevel2 8 3" xfId="2977"/>
    <cellStyle name="SAPBEXHLevel2 8 4" xfId="2978"/>
    <cellStyle name="SAPBEXHLevel2 9" xfId="2979"/>
    <cellStyle name="SAPBEXHLevel2 9 2" xfId="2980"/>
    <cellStyle name="SAPBEXHLevel2 9 2 2" xfId="2981"/>
    <cellStyle name="SAPBEXHLevel2 9 2 3" xfId="2982"/>
    <cellStyle name="SAPBEXHLevel2 9 3" xfId="2983"/>
    <cellStyle name="SAPBEXHLevel2 9 4" xfId="2984"/>
    <cellStyle name="SAPBEXHLevel2_Критерии RAB" xfId="2985"/>
    <cellStyle name="SAPBEXHLevel2X" xfId="2986"/>
    <cellStyle name="SAPBEXHLevel2X 10" xfId="2987"/>
    <cellStyle name="SAPBEXHLevel2X 10 2" xfId="2988"/>
    <cellStyle name="SAPBEXHLevel2X 10 3" xfId="2989"/>
    <cellStyle name="SAPBEXHLevel2X 11" xfId="2990"/>
    <cellStyle name="SAPBEXHLevel2X 11 2" xfId="2991"/>
    <cellStyle name="SAPBEXHLevel2X 11 3" xfId="2992"/>
    <cellStyle name="SAPBEXHLevel2X 12" xfId="2993"/>
    <cellStyle name="SAPBEXHLevel2X 13" xfId="2994"/>
    <cellStyle name="SAPBEXHLevel2X 2" xfId="2995"/>
    <cellStyle name="SAPBEXHLevel2X 2 10" xfId="2996"/>
    <cellStyle name="SAPBEXHLevel2X 2 10 2" xfId="2997"/>
    <cellStyle name="SAPBEXHLevel2X 2 10 3" xfId="2998"/>
    <cellStyle name="SAPBEXHLevel2X 2 11" xfId="2999"/>
    <cellStyle name="SAPBEXHLevel2X 2 12" xfId="3000"/>
    <cellStyle name="SAPBEXHLevel2X 2 2" xfId="3001"/>
    <cellStyle name="SAPBEXHLevel2X 2 2 2" xfId="3002"/>
    <cellStyle name="SAPBEXHLevel2X 2 2 2 2" xfId="3003"/>
    <cellStyle name="SAPBEXHLevel2X 2 2 2 3" xfId="3004"/>
    <cellStyle name="SAPBEXHLevel2X 2 2 3" xfId="3005"/>
    <cellStyle name="SAPBEXHLevel2X 2 2 4" xfId="3006"/>
    <cellStyle name="SAPBEXHLevel2X 2 3" xfId="3007"/>
    <cellStyle name="SAPBEXHLevel2X 2 3 2" xfId="3008"/>
    <cellStyle name="SAPBEXHLevel2X 2 3 2 2" xfId="3009"/>
    <cellStyle name="SAPBEXHLevel2X 2 3 2 3" xfId="3010"/>
    <cellStyle name="SAPBEXHLevel2X 2 3 3" xfId="3011"/>
    <cellStyle name="SAPBEXHLevel2X 2 3 4" xfId="3012"/>
    <cellStyle name="SAPBEXHLevel2X 2 4" xfId="3013"/>
    <cellStyle name="SAPBEXHLevel2X 2 4 2" xfId="3014"/>
    <cellStyle name="SAPBEXHLevel2X 2 4 2 2" xfId="3015"/>
    <cellStyle name="SAPBEXHLevel2X 2 4 2 3" xfId="3016"/>
    <cellStyle name="SAPBEXHLevel2X 2 4 3" xfId="3017"/>
    <cellStyle name="SAPBEXHLevel2X 2 4 4" xfId="3018"/>
    <cellStyle name="SAPBEXHLevel2X 2 5" xfId="3019"/>
    <cellStyle name="SAPBEXHLevel2X 2 5 2" xfId="3020"/>
    <cellStyle name="SAPBEXHLevel2X 2 5 2 2" xfId="3021"/>
    <cellStyle name="SAPBEXHLevel2X 2 5 2 3" xfId="3022"/>
    <cellStyle name="SAPBEXHLevel2X 2 5 3" xfId="3023"/>
    <cellStyle name="SAPBEXHLevel2X 2 5 4" xfId="3024"/>
    <cellStyle name="SAPBEXHLevel2X 2 6" xfId="3025"/>
    <cellStyle name="SAPBEXHLevel2X 2 6 2" xfId="3026"/>
    <cellStyle name="SAPBEXHLevel2X 2 6 2 2" xfId="3027"/>
    <cellStyle name="SAPBEXHLevel2X 2 6 2 3" xfId="3028"/>
    <cellStyle name="SAPBEXHLevel2X 2 6 3" xfId="3029"/>
    <cellStyle name="SAPBEXHLevel2X 2 6 4" xfId="3030"/>
    <cellStyle name="SAPBEXHLevel2X 2 7" xfId="3031"/>
    <cellStyle name="SAPBEXHLevel2X 2 7 2" xfId="3032"/>
    <cellStyle name="SAPBEXHLevel2X 2 7 2 2" xfId="3033"/>
    <cellStyle name="SAPBEXHLevel2X 2 7 2 3" xfId="3034"/>
    <cellStyle name="SAPBEXHLevel2X 2 7 3" xfId="3035"/>
    <cellStyle name="SAPBEXHLevel2X 2 7 4" xfId="3036"/>
    <cellStyle name="SAPBEXHLevel2X 2 8" xfId="3037"/>
    <cellStyle name="SAPBEXHLevel2X 2 8 2" xfId="3038"/>
    <cellStyle name="SAPBEXHLevel2X 2 8 2 2" xfId="3039"/>
    <cellStyle name="SAPBEXHLevel2X 2 8 2 3" xfId="3040"/>
    <cellStyle name="SAPBEXHLevel2X 2 8 3" xfId="3041"/>
    <cellStyle name="SAPBEXHLevel2X 2 8 4" xfId="3042"/>
    <cellStyle name="SAPBEXHLevel2X 2 9" xfId="3043"/>
    <cellStyle name="SAPBEXHLevel2X 2 9 2" xfId="3044"/>
    <cellStyle name="SAPBEXHLevel2X 2 9 3" xfId="3045"/>
    <cellStyle name="SAPBEXHLevel2X 3" xfId="3046"/>
    <cellStyle name="SAPBEXHLevel2X 3 2" xfId="3047"/>
    <cellStyle name="SAPBEXHLevel2X 3 2 2" xfId="3048"/>
    <cellStyle name="SAPBEXHLevel2X 3 2 3" xfId="3049"/>
    <cellStyle name="SAPBEXHLevel2X 3 3" xfId="3050"/>
    <cellStyle name="SAPBEXHLevel2X 3 4" xfId="3051"/>
    <cellStyle name="SAPBEXHLevel2X 4" xfId="3052"/>
    <cellStyle name="SAPBEXHLevel2X 4 2" xfId="3053"/>
    <cellStyle name="SAPBEXHLevel2X 4 2 2" xfId="3054"/>
    <cellStyle name="SAPBEXHLevel2X 4 2 3" xfId="3055"/>
    <cellStyle name="SAPBEXHLevel2X 4 3" xfId="3056"/>
    <cellStyle name="SAPBEXHLevel2X 4 4" xfId="3057"/>
    <cellStyle name="SAPBEXHLevel2X 5" xfId="3058"/>
    <cellStyle name="SAPBEXHLevel2X 5 2" xfId="3059"/>
    <cellStyle name="SAPBEXHLevel2X 5 2 2" xfId="3060"/>
    <cellStyle name="SAPBEXHLevel2X 5 2 3" xfId="3061"/>
    <cellStyle name="SAPBEXHLevel2X 5 3" xfId="3062"/>
    <cellStyle name="SAPBEXHLevel2X 5 4" xfId="3063"/>
    <cellStyle name="SAPBEXHLevel2X 6" xfId="3064"/>
    <cellStyle name="SAPBEXHLevel2X 6 2" xfId="3065"/>
    <cellStyle name="SAPBEXHLevel2X 6 2 2" xfId="3066"/>
    <cellStyle name="SAPBEXHLevel2X 6 2 3" xfId="3067"/>
    <cellStyle name="SAPBEXHLevel2X 6 3" xfId="3068"/>
    <cellStyle name="SAPBEXHLevel2X 6 4" xfId="3069"/>
    <cellStyle name="SAPBEXHLevel2X 7" xfId="3070"/>
    <cellStyle name="SAPBEXHLevel2X 7 2" xfId="3071"/>
    <cellStyle name="SAPBEXHLevel2X 7 2 2" xfId="3072"/>
    <cellStyle name="SAPBEXHLevel2X 7 2 3" xfId="3073"/>
    <cellStyle name="SAPBEXHLevel2X 7 3" xfId="3074"/>
    <cellStyle name="SAPBEXHLevel2X 7 4" xfId="3075"/>
    <cellStyle name="SAPBEXHLevel2X 8" xfId="3076"/>
    <cellStyle name="SAPBEXHLevel2X 8 2" xfId="3077"/>
    <cellStyle name="SAPBEXHLevel2X 8 2 2" xfId="3078"/>
    <cellStyle name="SAPBEXHLevel2X 8 2 3" xfId="3079"/>
    <cellStyle name="SAPBEXHLevel2X 8 3" xfId="3080"/>
    <cellStyle name="SAPBEXHLevel2X 8 4" xfId="3081"/>
    <cellStyle name="SAPBEXHLevel2X 9" xfId="3082"/>
    <cellStyle name="SAPBEXHLevel2X 9 2" xfId="3083"/>
    <cellStyle name="SAPBEXHLevel2X 9 2 2" xfId="3084"/>
    <cellStyle name="SAPBEXHLevel2X 9 2 3" xfId="3085"/>
    <cellStyle name="SAPBEXHLevel2X 9 3" xfId="3086"/>
    <cellStyle name="SAPBEXHLevel2X 9 4" xfId="3087"/>
    <cellStyle name="SAPBEXHLevel2X_Критерии RAB" xfId="3088"/>
    <cellStyle name="SAPBEXHLevel3" xfId="3089"/>
    <cellStyle name="SAPBEXHLevel3 10" xfId="3090"/>
    <cellStyle name="SAPBEXHLevel3 10 2" xfId="3091"/>
    <cellStyle name="SAPBEXHLevel3 10 3" xfId="3092"/>
    <cellStyle name="SAPBEXHLevel3 11" xfId="3093"/>
    <cellStyle name="SAPBEXHLevel3 11 2" xfId="3094"/>
    <cellStyle name="SAPBEXHLevel3 11 3" xfId="3095"/>
    <cellStyle name="SAPBEXHLevel3 12" xfId="3096"/>
    <cellStyle name="SAPBEXHLevel3 13" xfId="3097"/>
    <cellStyle name="SAPBEXHLevel3 2" xfId="3098"/>
    <cellStyle name="SAPBEXHLevel3 2 10" xfId="3099"/>
    <cellStyle name="SAPBEXHLevel3 2 10 2" xfId="3100"/>
    <cellStyle name="SAPBEXHLevel3 2 10 3" xfId="3101"/>
    <cellStyle name="SAPBEXHLevel3 2 11" xfId="3102"/>
    <cellStyle name="SAPBEXHLevel3 2 12" xfId="3103"/>
    <cellStyle name="SAPBEXHLevel3 2 2" xfId="3104"/>
    <cellStyle name="SAPBEXHLevel3 2 2 2" xfId="3105"/>
    <cellStyle name="SAPBEXHLevel3 2 2 2 2" xfId="3106"/>
    <cellStyle name="SAPBEXHLevel3 2 2 2 3" xfId="3107"/>
    <cellStyle name="SAPBEXHLevel3 2 2 3" xfId="3108"/>
    <cellStyle name="SAPBEXHLevel3 2 2 4" xfId="3109"/>
    <cellStyle name="SAPBEXHLevel3 2 3" xfId="3110"/>
    <cellStyle name="SAPBEXHLevel3 2 3 2" xfId="3111"/>
    <cellStyle name="SAPBEXHLevel3 2 3 2 2" xfId="3112"/>
    <cellStyle name="SAPBEXHLevel3 2 3 2 3" xfId="3113"/>
    <cellStyle name="SAPBEXHLevel3 2 3 3" xfId="3114"/>
    <cellStyle name="SAPBEXHLevel3 2 3 4" xfId="3115"/>
    <cellStyle name="SAPBEXHLevel3 2 4" xfId="3116"/>
    <cellStyle name="SAPBEXHLevel3 2 4 2" xfId="3117"/>
    <cellStyle name="SAPBEXHLevel3 2 4 2 2" xfId="3118"/>
    <cellStyle name="SAPBEXHLevel3 2 4 2 3" xfId="3119"/>
    <cellStyle name="SAPBEXHLevel3 2 4 3" xfId="3120"/>
    <cellStyle name="SAPBEXHLevel3 2 4 4" xfId="3121"/>
    <cellStyle name="SAPBEXHLevel3 2 5" xfId="3122"/>
    <cellStyle name="SAPBEXHLevel3 2 5 2" xfId="3123"/>
    <cellStyle name="SAPBEXHLevel3 2 5 2 2" xfId="3124"/>
    <cellStyle name="SAPBEXHLevel3 2 5 2 3" xfId="3125"/>
    <cellStyle name="SAPBEXHLevel3 2 5 3" xfId="3126"/>
    <cellStyle name="SAPBEXHLevel3 2 5 4" xfId="3127"/>
    <cellStyle name="SAPBEXHLevel3 2 6" xfId="3128"/>
    <cellStyle name="SAPBEXHLevel3 2 6 2" xfId="3129"/>
    <cellStyle name="SAPBEXHLevel3 2 6 2 2" xfId="3130"/>
    <cellStyle name="SAPBEXHLevel3 2 6 2 3" xfId="3131"/>
    <cellStyle name="SAPBEXHLevel3 2 6 3" xfId="3132"/>
    <cellStyle name="SAPBEXHLevel3 2 6 4" xfId="3133"/>
    <cellStyle name="SAPBEXHLevel3 2 7" xfId="3134"/>
    <cellStyle name="SAPBEXHLevel3 2 7 2" xfId="3135"/>
    <cellStyle name="SAPBEXHLevel3 2 7 2 2" xfId="3136"/>
    <cellStyle name="SAPBEXHLevel3 2 7 2 3" xfId="3137"/>
    <cellStyle name="SAPBEXHLevel3 2 7 3" xfId="3138"/>
    <cellStyle name="SAPBEXHLevel3 2 7 4" xfId="3139"/>
    <cellStyle name="SAPBEXHLevel3 2 8" xfId="3140"/>
    <cellStyle name="SAPBEXHLevel3 2 8 2" xfId="3141"/>
    <cellStyle name="SAPBEXHLevel3 2 8 2 2" xfId="3142"/>
    <cellStyle name="SAPBEXHLevel3 2 8 2 3" xfId="3143"/>
    <cellStyle name="SAPBEXHLevel3 2 8 3" xfId="3144"/>
    <cellStyle name="SAPBEXHLevel3 2 8 4" xfId="3145"/>
    <cellStyle name="SAPBEXHLevel3 2 9" xfId="3146"/>
    <cellStyle name="SAPBEXHLevel3 2 9 2" xfId="3147"/>
    <cellStyle name="SAPBEXHLevel3 2 9 3" xfId="3148"/>
    <cellStyle name="SAPBEXHLevel3 3" xfId="3149"/>
    <cellStyle name="SAPBEXHLevel3 3 2" xfId="3150"/>
    <cellStyle name="SAPBEXHLevel3 3 2 2" xfId="3151"/>
    <cellStyle name="SAPBEXHLevel3 3 2 3" xfId="3152"/>
    <cellStyle name="SAPBEXHLevel3 3 3" xfId="3153"/>
    <cellStyle name="SAPBEXHLevel3 3 4" xfId="3154"/>
    <cellStyle name="SAPBEXHLevel3 4" xfId="3155"/>
    <cellStyle name="SAPBEXHLevel3 4 2" xfId="3156"/>
    <cellStyle name="SAPBEXHLevel3 4 2 2" xfId="3157"/>
    <cellStyle name="SAPBEXHLevel3 4 2 3" xfId="3158"/>
    <cellStyle name="SAPBEXHLevel3 4 3" xfId="3159"/>
    <cellStyle name="SAPBEXHLevel3 4 4" xfId="3160"/>
    <cellStyle name="SAPBEXHLevel3 5" xfId="3161"/>
    <cellStyle name="SAPBEXHLevel3 5 2" xfId="3162"/>
    <cellStyle name="SAPBEXHLevel3 5 2 2" xfId="3163"/>
    <cellStyle name="SAPBEXHLevel3 5 2 3" xfId="3164"/>
    <cellStyle name="SAPBEXHLevel3 5 3" xfId="3165"/>
    <cellStyle name="SAPBEXHLevel3 5 4" xfId="3166"/>
    <cellStyle name="SAPBEXHLevel3 6" xfId="3167"/>
    <cellStyle name="SAPBEXHLevel3 6 2" xfId="3168"/>
    <cellStyle name="SAPBEXHLevel3 6 2 2" xfId="3169"/>
    <cellStyle name="SAPBEXHLevel3 6 2 3" xfId="3170"/>
    <cellStyle name="SAPBEXHLevel3 6 3" xfId="3171"/>
    <cellStyle name="SAPBEXHLevel3 6 4" xfId="3172"/>
    <cellStyle name="SAPBEXHLevel3 7" xfId="3173"/>
    <cellStyle name="SAPBEXHLevel3 7 2" xfId="3174"/>
    <cellStyle name="SAPBEXHLevel3 7 2 2" xfId="3175"/>
    <cellStyle name="SAPBEXHLevel3 7 2 3" xfId="3176"/>
    <cellStyle name="SAPBEXHLevel3 7 3" xfId="3177"/>
    <cellStyle name="SAPBEXHLevel3 7 4" xfId="3178"/>
    <cellStyle name="SAPBEXHLevel3 8" xfId="3179"/>
    <cellStyle name="SAPBEXHLevel3 8 2" xfId="3180"/>
    <cellStyle name="SAPBEXHLevel3 8 2 2" xfId="3181"/>
    <cellStyle name="SAPBEXHLevel3 8 2 3" xfId="3182"/>
    <cellStyle name="SAPBEXHLevel3 8 3" xfId="3183"/>
    <cellStyle name="SAPBEXHLevel3 8 4" xfId="3184"/>
    <cellStyle name="SAPBEXHLevel3 9" xfId="3185"/>
    <cellStyle name="SAPBEXHLevel3 9 2" xfId="3186"/>
    <cellStyle name="SAPBEXHLevel3 9 2 2" xfId="3187"/>
    <cellStyle name="SAPBEXHLevel3 9 2 3" xfId="3188"/>
    <cellStyle name="SAPBEXHLevel3 9 3" xfId="3189"/>
    <cellStyle name="SAPBEXHLevel3 9 4" xfId="3190"/>
    <cellStyle name="SAPBEXHLevel3_Критерии RAB" xfId="3191"/>
    <cellStyle name="SAPBEXHLevel3X" xfId="3192"/>
    <cellStyle name="SAPBEXHLevel3X 10" xfId="3193"/>
    <cellStyle name="SAPBEXHLevel3X 10 2" xfId="3194"/>
    <cellStyle name="SAPBEXHLevel3X 10 3" xfId="3195"/>
    <cellStyle name="SAPBEXHLevel3X 11" xfId="3196"/>
    <cellStyle name="SAPBEXHLevel3X 11 2" xfId="3197"/>
    <cellStyle name="SAPBEXHLevel3X 11 3" xfId="3198"/>
    <cellStyle name="SAPBEXHLevel3X 12" xfId="3199"/>
    <cellStyle name="SAPBEXHLevel3X 13" xfId="3200"/>
    <cellStyle name="SAPBEXHLevel3X 2" xfId="3201"/>
    <cellStyle name="SAPBEXHLevel3X 2 10" xfId="3202"/>
    <cellStyle name="SAPBEXHLevel3X 2 10 2" xfId="3203"/>
    <cellStyle name="SAPBEXHLevel3X 2 10 3" xfId="3204"/>
    <cellStyle name="SAPBEXHLevel3X 2 11" xfId="3205"/>
    <cellStyle name="SAPBEXHLevel3X 2 12" xfId="3206"/>
    <cellStyle name="SAPBEXHLevel3X 2 2" xfId="3207"/>
    <cellStyle name="SAPBEXHLevel3X 2 2 2" xfId="3208"/>
    <cellStyle name="SAPBEXHLevel3X 2 2 2 2" xfId="3209"/>
    <cellStyle name="SAPBEXHLevel3X 2 2 2 3" xfId="3210"/>
    <cellStyle name="SAPBEXHLevel3X 2 2 3" xfId="3211"/>
    <cellStyle name="SAPBEXHLevel3X 2 2 4" xfId="3212"/>
    <cellStyle name="SAPBEXHLevel3X 2 3" xfId="3213"/>
    <cellStyle name="SAPBEXHLevel3X 2 3 2" xfId="3214"/>
    <cellStyle name="SAPBEXHLevel3X 2 3 2 2" xfId="3215"/>
    <cellStyle name="SAPBEXHLevel3X 2 3 2 3" xfId="3216"/>
    <cellStyle name="SAPBEXHLevel3X 2 3 3" xfId="3217"/>
    <cellStyle name="SAPBEXHLevel3X 2 3 4" xfId="3218"/>
    <cellStyle name="SAPBEXHLevel3X 2 4" xfId="3219"/>
    <cellStyle name="SAPBEXHLevel3X 2 4 2" xfId="3220"/>
    <cellStyle name="SAPBEXHLevel3X 2 4 2 2" xfId="3221"/>
    <cellStyle name="SAPBEXHLevel3X 2 4 2 3" xfId="3222"/>
    <cellStyle name="SAPBEXHLevel3X 2 4 3" xfId="3223"/>
    <cellStyle name="SAPBEXHLevel3X 2 4 4" xfId="3224"/>
    <cellStyle name="SAPBEXHLevel3X 2 5" xfId="3225"/>
    <cellStyle name="SAPBEXHLevel3X 2 5 2" xfId="3226"/>
    <cellStyle name="SAPBEXHLevel3X 2 5 2 2" xfId="3227"/>
    <cellStyle name="SAPBEXHLevel3X 2 5 2 3" xfId="3228"/>
    <cellStyle name="SAPBEXHLevel3X 2 5 3" xfId="3229"/>
    <cellStyle name="SAPBEXHLevel3X 2 5 4" xfId="3230"/>
    <cellStyle name="SAPBEXHLevel3X 2 6" xfId="3231"/>
    <cellStyle name="SAPBEXHLevel3X 2 6 2" xfId="3232"/>
    <cellStyle name="SAPBEXHLevel3X 2 6 2 2" xfId="3233"/>
    <cellStyle name="SAPBEXHLevel3X 2 6 2 3" xfId="3234"/>
    <cellStyle name="SAPBEXHLevel3X 2 6 3" xfId="3235"/>
    <cellStyle name="SAPBEXHLevel3X 2 6 4" xfId="3236"/>
    <cellStyle name="SAPBEXHLevel3X 2 7" xfId="3237"/>
    <cellStyle name="SAPBEXHLevel3X 2 7 2" xfId="3238"/>
    <cellStyle name="SAPBEXHLevel3X 2 7 2 2" xfId="3239"/>
    <cellStyle name="SAPBEXHLevel3X 2 7 2 3" xfId="3240"/>
    <cellStyle name="SAPBEXHLevel3X 2 7 3" xfId="3241"/>
    <cellStyle name="SAPBEXHLevel3X 2 7 4" xfId="3242"/>
    <cellStyle name="SAPBEXHLevel3X 2 8" xfId="3243"/>
    <cellStyle name="SAPBEXHLevel3X 2 8 2" xfId="3244"/>
    <cellStyle name="SAPBEXHLevel3X 2 8 2 2" xfId="3245"/>
    <cellStyle name="SAPBEXHLevel3X 2 8 2 3" xfId="3246"/>
    <cellStyle name="SAPBEXHLevel3X 2 8 3" xfId="3247"/>
    <cellStyle name="SAPBEXHLevel3X 2 8 4" xfId="3248"/>
    <cellStyle name="SAPBEXHLevel3X 2 9" xfId="3249"/>
    <cellStyle name="SAPBEXHLevel3X 2 9 2" xfId="3250"/>
    <cellStyle name="SAPBEXHLevel3X 2 9 3" xfId="3251"/>
    <cellStyle name="SAPBEXHLevel3X 3" xfId="3252"/>
    <cellStyle name="SAPBEXHLevel3X 3 2" xfId="3253"/>
    <cellStyle name="SAPBEXHLevel3X 3 2 2" xfId="3254"/>
    <cellStyle name="SAPBEXHLevel3X 3 2 3" xfId="3255"/>
    <cellStyle name="SAPBEXHLevel3X 3 3" xfId="3256"/>
    <cellStyle name="SAPBEXHLevel3X 3 4" xfId="3257"/>
    <cellStyle name="SAPBEXHLevel3X 4" xfId="3258"/>
    <cellStyle name="SAPBEXHLevel3X 4 2" xfId="3259"/>
    <cellStyle name="SAPBEXHLevel3X 4 2 2" xfId="3260"/>
    <cellStyle name="SAPBEXHLevel3X 4 2 3" xfId="3261"/>
    <cellStyle name="SAPBEXHLevel3X 4 3" xfId="3262"/>
    <cellStyle name="SAPBEXHLevel3X 4 4" xfId="3263"/>
    <cellStyle name="SAPBEXHLevel3X 5" xfId="3264"/>
    <cellStyle name="SAPBEXHLevel3X 5 2" xfId="3265"/>
    <cellStyle name="SAPBEXHLevel3X 5 2 2" xfId="3266"/>
    <cellStyle name="SAPBEXHLevel3X 5 2 3" xfId="3267"/>
    <cellStyle name="SAPBEXHLevel3X 5 3" xfId="3268"/>
    <cellStyle name="SAPBEXHLevel3X 5 4" xfId="3269"/>
    <cellStyle name="SAPBEXHLevel3X 6" xfId="3270"/>
    <cellStyle name="SAPBEXHLevel3X 6 2" xfId="3271"/>
    <cellStyle name="SAPBEXHLevel3X 6 2 2" xfId="3272"/>
    <cellStyle name="SAPBEXHLevel3X 6 2 3" xfId="3273"/>
    <cellStyle name="SAPBEXHLevel3X 6 3" xfId="3274"/>
    <cellStyle name="SAPBEXHLevel3X 6 4" xfId="3275"/>
    <cellStyle name="SAPBEXHLevel3X 7" xfId="3276"/>
    <cellStyle name="SAPBEXHLevel3X 7 2" xfId="3277"/>
    <cellStyle name="SAPBEXHLevel3X 7 2 2" xfId="3278"/>
    <cellStyle name="SAPBEXHLevel3X 7 2 3" xfId="3279"/>
    <cellStyle name="SAPBEXHLevel3X 7 3" xfId="3280"/>
    <cellStyle name="SAPBEXHLevel3X 7 4" xfId="3281"/>
    <cellStyle name="SAPBEXHLevel3X 8" xfId="3282"/>
    <cellStyle name="SAPBEXHLevel3X 8 2" xfId="3283"/>
    <cellStyle name="SAPBEXHLevel3X 8 2 2" xfId="3284"/>
    <cellStyle name="SAPBEXHLevel3X 8 2 3" xfId="3285"/>
    <cellStyle name="SAPBEXHLevel3X 8 3" xfId="3286"/>
    <cellStyle name="SAPBEXHLevel3X 8 4" xfId="3287"/>
    <cellStyle name="SAPBEXHLevel3X 9" xfId="3288"/>
    <cellStyle name="SAPBEXHLevel3X 9 2" xfId="3289"/>
    <cellStyle name="SAPBEXHLevel3X 9 2 2" xfId="3290"/>
    <cellStyle name="SAPBEXHLevel3X 9 2 3" xfId="3291"/>
    <cellStyle name="SAPBEXHLevel3X 9 3" xfId="3292"/>
    <cellStyle name="SAPBEXHLevel3X 9 4" xfId="3293"/>
    <cellStyle name="SAPBEXHLevel3X_Критерии RAB" xfId="3294"/>
    <cellStyle name="SAPBEXinputData" xfId="3295"/>
    <cellStyle name="SAPBEXinputData 2" xfId="3296"/>
    <cellStyle name="SAPBEXresData" xfId="3297"/>
    <cellStyle name="SAPBEXresData 10" xfId="3298"/>
    <cellStyle name="SAPBEXresData 10 2" xfId="3299"/>
    <cellStyle name="SAPBEXresData 10 3" xfId="3300"/>
    <cellStyle name="SAPBEXresData 11" xfId="3301"/>
    <cellStyle name="SAPBEXresData 12" xfId="3302"/>
    <cellStyle name="SAPBEXresData 2" xfId="3303"/>
    <cellStyle name="SAPBEXresData 2 2" xfId="3304"/>
    <cellStyle name="SAPBEXresData 2 2 2" xfId="3305"/>
    <cellStyle name="SAPBEXresData 2 2 3" xfId="3306"/>
    <cellStyle name="SAPBEXresData 2 3" xfId="3307"/>
    <cellStyle name="SAPBEXresData 2 4" xfId="3308"/>
    <cellStyle name="SAPBEXresData 3" xfId="3309"/>
    <cellStyle name="SAPBEXresData 3 2" xfId="3310"/>
    <cellStyle name="SAPBEXresData 3 2 2" xfId="3311"/>
    <cellStyle name="SAPBEXresData 3 2 3" xfId="3312"/>
    <cellStyle name="SAPBEXresData 3 3" xfId="3313"/>
    <cellStyle name="SAPBEXresData 3 4" xfId="3314"/>
    <cellStyle name="SAPBEXresData 4" xfId="3315"/>
    <cellStyle name="SAPBEXresData 4 2" xfId="3316"/>
    <cellStyle name="SAPBEXresData 4 2 2" xfId="3317"/>
    <cellStyle name="SAPBEXresData 4 2 3" xfId="3318"/>
    <cellStyle name="SAPBEXresData 4 3" xfId="3319"/>
    <cellStyle name="SAPBEXresData 4 4" xfId="3320"/>
    <cellStyle name="SAPBEXresData 5" xfId="3321"/>
    <cellStyle name="SAPBEXresData 5 2" xfId="3322"/>
    <cellStyle name="SAPBEXresData 5 2 2" xfId="3323"/>
    <cellStyle name="SAPBEXresData 5 2 3" xfId="3324"/>
    <cellStyle name="SAPBEXresData 5 3" xfId="3325"/>
    <cellStyle name="SAPBEXresData 5 4" xfId="3326"/>
    <cellStyle name="SAPBEXresData 6" xfId="3327"/>
    <cellStyle name="SAPBEXresData 6 2" xfId="3328"/>
    <cellStyle name="SAPBEXresData 6 2 2" xfId="3329"/>
    <cellStyle name="SAPBEXresData 6 2 3" xfId="3330"/>
    <cellStyle name="SAPBEXresData 6 3" xfId="3331"/>
    <cellStyle name="SAPBEXresData 6 4" xfId="3332"/>
    <cellStyle name="SAPBEXresData 7" xfId="3333"/>
    <cellStyle name="SAPBEXresData 7 2" xfId="3334"/>
    <cellStyle name="SAPBEXresData 7 2 2" xfId="3335"/>
    <cellStyle name="SAPBEXresData 7 2 3" xfId="3336"/>
    <cellStyle name="SAPBEXresData 7 3" xfId="3337"/>
    <cellStyle name="SAPBEXresData 7 4" xfId="3338"/>
    <cellStyle name="SAPBEXresData 8" xfId="3339"/>
    <cellStyle name="SAPBEXresData 8 2" xfId="3340"/>
    <cellStyle name="SAPBEXresData 8 2 2" xfId="3341"/>
    <cellStyle name="SAPBEXresData 8 2 3" xfId="3342"/>
    <cellStyle name="SAPBEXresData 8 3" xfId="3343"/>
    <cellStyle name="SAPBEXresData 8 4" xfId="3344"/>
    <cellStyle name="SAPBEXresData 9" xfId="3345"/>
    <cellStyle name="SAPBEXresData 9 2" xfId="3346"/>
    <cellStyle name="SAPBEXresData 9 3" xfId="3347"/>
    <cellStyle name="SAPBEXresDataEmph" xfId="3348"/>
    <cellStyle name="SAPBEXresDataEmph 10" xfId="3349"/>
    <cellStyle name="SAPBEXresDataEmph 10 2" xfId="3350"/>
    <cellStyle name="SAPBEXresDataEmph 10 3" xfId="3351"/>
    <cellStyle name="SAPBEXresDataEmph 11" xfId="3352"/>
    <cellStyle name="SAPBEXresDataEmph 12" xfId="3353"/>
    <cellStyle name="SAPBEXresDataEmph 2" xfId="3354"/>
    <cellStyle name="SAPBEXresDataEmph 2 2" xfId="3355"/>
    <cellStyle name="SAPBEXresDataEmph 2 2 2" xfId="3356"/>
    <cellStyle name="SAPBEXresDataEmph 2 2 3" xfId="3357"/>
    <cellStyle name="SAPBEXresDataEmph 2 3" xfId="3358"/>
    <cellStyle name="SAPBEXresDataEmph 2 4" xfId="3359"/>
    <cellStyle name="SAPBEXresDataEmph 3" xfId="3360"/>
    <cellStyle name="SAPBEXresDataEmph 3 2" xfId="3361"/>
    <cellStyle name="SAPBEXresDataEmph 3 2 2" xfId="3362"/>
    <cellStyle name="SAPBEXresDataEmph 3 2 3" xfId="3363"/>
    <cellStyle name="SAPBEXresDataEmph 3 3" xfId="3364"/>
    <cellStyle name="SAPBEXresDataEmph 3 4" xfId="3365"/>
    <cellStyle name="SAPBEXresDataEmph 4" xfId="3366"/>
    <cellStyle name="SAPBEXresDataEmph 4 2" xfId="3367"/>
    <cellStyle name="SAPBEXresDataEmph 4 2 2" xfId="3368"/>
    <cellStyle name="SAPBEXresDataEmph 4 2 3" xfId="3369"/>
    <cellStyle name="SAPBEXresDataEmph 4 3" xfId="3370"/>
    <cellStyle name="SAPBEXresDataEmph 4 4" xfId="3371"/>
    <cellStyle name="SAPBEXresDataEmph 5" xfId="3372"/>
    <cellStyle name="SAPBEXresDataEmph 5 2" xfId="3373"/>
    <cellStyle name="SAPBEXresDataEmph 5 2 2" xfId="3374"/>
    <cellStyle name="SAPBEXresDataEmph 5 2 3" xfId="3375"/>
    <cellStyle name="SAPBEXresDataEmph 5 3" xfId="3376"/>
    <cellStyle name="SAPBEXresDataEmph 5 4" xfId="3377"/>
    <cellStyle name="SAPBEXresDataEmph 6" xfId="3378"/>
    <cellStyle name="SAPBEXresDataEmph 6 2" xfId="3379"/>
    <cellStyle name="SAPBEXresDataEmph 6 2 2" xfId="3380"/>
    <cellStyle name="SAPBEXresDataEmph 6 2 3" xfId="3381"/>
    <cellStyle name="SAPBEXresDataEmph 6 3" xfId="3382"/>
    <cellStyle name="SAPBEXresDataEmph 6 4" xfId="3383"/>
    <cellStyle name="SAPBEXresDataEmph 7" xfId="3384"/>
    <cellStyle name="SAPBEXresDataEmph 7 2" xfId="3385"/>
    <cellStyle name="SAPBEXresDataEmph 7 2 2" xfId="3386"/>
    <cellStyle name="SAPBEXresDataEmph 7 2 3" xfId="3387"/>
    <cellStyle name="SAPBEXresDataEmph 7 3" xfId="3388"/>
    <cellStyle name="SAPBEXresDataEmph 7 4" xfId="3389"/>
    <cellStyle name="SAPBEXresDataEmph 8" xfId="3390"/>
    <cellStyle name="SAPBEXresDataEmph 8 2" xfId="3391"/>
    <cellStyle name="SAPBEXresDataEmph 8 2 2" xfId="3392"/>
    <cellStyle name="SAPBEXresDataEmph 8 2 3" xfId="3393"/>
    <cellStyle name="SAPBEXresDataEmph 8 3" xfId="3394"/>
    <cellStyle name="SAPBEXresDataEmph 8 4" xfId="3395"/>
    <cellStyle name="SAPBEXresDataEmph 9" xfId="3396"/>
    <cellStyle name="SAPBEXresDataEmph 9 2" xfId="3397"/>
    <cellStyle name="SAPBEXresDataEmph 9 3" xfId="3398"/>
    <cellStyle name="SAPBEXresItem" xfId="3399"/>
    <cellStyle name="SAPBEXresItem 10" xfId="3400"/>
    <cellStyle name="SAPBEXresItem 10 2" xfId="3401"/>
    <cellStyle name="SAPBEXresItem 10 3" xfId="3402"/>
    <cellStyle name="SAPBEXresItem 11" xfId="3403"/>
    <cellStyle name="SAPBEXresItem 12" xfId="3404"/>
    <cellStyle name="SAPBEXresItem 2" xfId="3405"/>
    <cellStyle name="SAPBEXresItem 2 2" xfId="3406"/>
    <cellStyle name="SAPBEXresItem 2 2 2" xfId="3407"/>
    <cellStyle name="SAPBEXresItem 2 2 3" xfId="3408"/>
    <cellStyle name="SAPBEXresItem 2 3" xfId="3409"/>
    <cellStyle name="SAPBEXresItem 2 4" xfId="3410"/>
    <cellStyle name="SAPBEXresItem 3" xfId="3411"/>
    <cellStyle name="SAPBEXresItem 3 2" xfId="3412"/>
    <cellStyle name="SAPBEXresItem 3 2 2" xfId="3413"/>
    <cellStyle name="SAPBEXresItem 3 2 3" xfId="3414"/>
    <cellStyle name="SAPBEXresItem 3 3" xfId="3415"/>
    <cellStyle name="SAPBEXresItem 3 4" xfId="3416"/>
    <cellStyle name="SAPBEXresItem 4" xfId="3417"/>
    <cellStyle name="SAPBEXresItem 4 2" xfId="3418"/>
    <cellStyle name="SAPBEXresItem 4 2 2" xfId="3419"/>
    <cellStyle name="SAPBEXresItem 4 2 3" xfId="3420"/>
    <cellStyle name="SAPBEXresItem 4 3" xfId="3421"/>
    <cellStyle name="SAPBEXresItem 4 4" xfId="3422"/>
    <cellStyle name="SAPBEXresItem 5" xfId="3423"/>
    <cellStyle name="SAPBEXresItem 5 2" xfId="3424"/>
    <cellStyle name="SAPBEXresItem 5 2 2" xfId="3425"/>
    <cellStyle name="SAPBEXresItem 5 2 3" xfId="3426"/>
    <cellStyle name="SAPBEXresItem 5 3" xfId="3427"/>
    <cellStyle name="SAPBEXresItem 5 4" xfId="3428"/>
    <cellStyle name="SAPBEXresItem 6" xfId="3429"/>
    <cellStyle name="SAPBEXresItem 6 2" xfId="3430"/>
    <cellStyle name="SAPBEXresItem 6 2 2" xfId="3431"/>
    <cellStyle name="SAPBEXresItem 6 2 3" xfId="3432"/>
    <cellStyle name="SAPBEXresItem 6 3" xfId="3433"/>
    <cellStyle name="SAPBEXresItem 6 4" xfId="3434"/>
    <cellStyle name="SAPBEXresItem 7" xfId="3435"/>
    <cellStyle name="SAPBEXresItem 7 2" xfId="3436"/>
    <cellStyle name="SAPBEXresItem 7 2 2" xfId="3437"/>
    <cellStyle name="SAPBEXresItem 7 2 3" xfId="3438"/>
    <cellStyle name="SAPBEXresItem 7 3" xfId="3439"/>
    <cellStyle name="SAPBEXresItem 7 4" xfId="3440"/>
    <cellStyle name="SAPBEXresItem 8" xfId="3441"/>
    <cellStyle name="SAPBEXresItem 8 2" xfId="3442"/>
    <cellStyle name="SAPBEXresItem 8 2 2" xfId="3443"/>
    <cellStyle name="SAPBEXresItem 8 2 3" xfId="3444"/>
    <cellStyle name="SAPBEXresItem 8 3" xfId="3445"/>
    <cellStyle name="SAPBEXresItem 8 4" xfId="3446"/>
    <cellStyle name="SAPBEXresItem 9" xfId="3447"/>
    <cellStyle name="SAPBEXresItem 9 2" xfId="3448"/>
    <cellStyle name="SAPBEXresItem 9 3" xfId="3449"/>
    <cellStyle name="SAPBEXresItemX" xfId="3450"/>
    <cellStyle name="SAPBEXresItemX 10" xfId="3451"/>
    <cellStyle name="SAPBEXresItemX 10 2" xfId="3452"/>
    <cellStyle name="SAPBEXresItemX 10 3" xfId="3453"/>
    <cellStyle name="SAPBEXresItemX 11" xfId="3454"/>
    <cellStyle name="SAPBEXresItemX 12" xfId="3455"/>
    <cellStyle name="SAPBEXresItemX 2" xfId="3456"/>
    <cellStyle name="SAPBEXresItemX 2 2" xfId="3457"/>
    <cellStyle name="SAPBEXresItemX 2 2 2" xfId="3458"/>
    <cellStyle name="SAPBEXresItemX 2 2 3" xfId="3459"/>
    <cellStyle name="SAPBEXresItemX 2 3" xfId="3460"/>
    <cellStyle name="SAPBEXresItemX 2 4" xfId="3461"/>
    <cellStyle name="SAPBEXresItemX 3" xfId="3462"/>
    <cellStyle name="SAPBEXresItemX 3 2" xfId="3463"/>
    <cellStyle name="SAPBEXresItemX 3 2 2" xfId="3464"/>
    <cellStyle name="SAPBEXresItemX 3 2 3" xfId="3465"/>
    <cellStyle name="SAPBEXresItemX 3 3" xfId="3466"/>
    <cellStyle name="SAPBEXresItemX 3 4" xfId="3467"/>
    <cellStyle name="SAPBEXresItemX 4" xfId="3468"/>
    <cellStyle name="SAPBEXresItemX 4 2" xfId="3469"/>
    <cellStyle name="SAPBEXresItemX 4 2 2" xfId="3470"/>
    <cellStyle name="SAPBEXresItemX 4 2 3" xfId="3471"/>
    <cellStyle name="SAPBEXresItemX 4 3" xfId="3472"/>
    <cellStyle name="SAPBEXresItemX 4 4" xfId="3473"/>
    <cellStyle name="SAPBEXresItemX 5" xfId="3474"/>
    <cellStyle name="SAPBEXresItemX 5 2" xfId="3475"/>
    <cellStyle name="SAPBEXresItemX 5 2 2" xfId="3476"/>
    <cellStyle name="SAPBEXresItemX 5 2 3" xfId="3477"/>
    <cellStyle name="SAPBEXresItemX 5 3" xfId="3478"/>
    <cellStyle name="SAPBEXresItemX 5 4" xfId="3479"/>
    <cellStyle name="SAPBEXresItemX 6" xfId="3480"/>
    <cellStyle name="SAPBEXresItemX 6 2" xfId="3481"/>
    <cellStyle name="SAPBEXresItemX 6 2 2" xfId="3482"/>
    <cellStyle name="SAPBEXresItemX 6 2 3" xfId="3483"/>
    <cellStyle name="SAPBEXresItemX 6 3" xfId="3484"/>
    <cellStyle name="SAPBEXresItemX 6 4" xfId="3485"/>
    <cellStyle name="SAPBEXresItemX 7" xfId="3486"/>
    <cellStyle name="SAPBEXresItemX 7 2" xfId="3487"/>
    <cellStyle name="SAPBEXresItemX 7 2 2" xfId="3488"/>
    <cellStyle name="SAPBEXresItemX 7 2 3" xfId="3489"/>
    <cellStyle name="SAPBEXresItemX 7 3" xfId="3490"/>
    <cellStyle name="SAPBEXresItemX 7 4" xfId="3491"/>
    <cellStyle name="SAPBEXresItemX 8" xfId="3492"/>
    <cellStyle name="SAPBEXresItemX 8 2" xfId="3493"/>
    <cellStyle name="SAPBEXresItemX 8 2 2" xfId="3494"/>
    <cellStyle name="SAPBEXresItemX 8 2 3" xfId="3495"/>
    <cellStyle name="SAPBEXresItemX 8 3" xfId="3496"/>
    <cellStyle name="SAPBEXresItemX 8 4" xfId="3497"/>
    <cellStyle name="SAPBEXresItemX 9" xfId="3498"/>
    <cellStyle name="SAPBEXresItemX 9 2" xfId="3499"/>
    <cellStyle name="SAPBEXresItemX 9 3" xfId="3500"/>
    <cellStyle name="SAPBEXstdData" xfId="3501"/>
    <cellStyle name="SAPBEXstdData 10" xfId="3502"/>
    <cellStyle name="SAPBEXstdData 10 2" xfId="3503"/>
    <cellStyle name="SAPBEXstdData 10 3" xfId="3504"/>
    <cellStyle name="SAPBEXstdData 11" xfId="3505"/>
    <cellStyle name="SAPBEXstdData 12" xfId="3506"/>
    <cellStyle name="SAPBEXstdData 2" xfId="3507"/>
    <cellStyle name="SAPBEXstdData 2 2" xfId="3508"/>
    <cellStyle name="SAPBEXstdData 2 2 2" xfId="3509"/>
    <cellStyle name="SAPBEXstdData 2 2 3" xfId="3510"/>
    <cellStyle name="SAPBEXstdData 2 3" xfId="3511"/>
    <cellStyle name="SAPBEXstdData 2 4" xfId="3512"/>
    <cellStyle name="SAPBEXstdData 3" xfId="3513"/>
    <cellStyle name="SAPBEXstdData 3 2" xfId="3514"/>
    <cellStyle name="SAPBEXstdData 3 2 2" xfId="3515"/>
    <cellStyle name="SAPBEXstdData 3 2 3" xfId="3516"/>
    <cellStyle name="SAPBEXstdData 3 3" xfId="3517"/>
    <cellStyle name="SAPBEXstdData 3 4" xfId="3518"/>
    <cellStyle name="SAPBEXstdData 4" xfId="3519"/>
    <cellStyle name="SAPBEXstdData 4 2" xfId="3520"/>
    <cellStyle name="SAPBEXstdData 4 2 2" xfId="3521"/>
    <cellStyle name="SAPBEXstdData 4 2 3" xfId="3522"/>
    <cellStyle name="SAPBEXstdData 4 3" xfId="3523"/>
    <cellStyle name="SAPBEXstdData 4 4" xfId="3524"/>
    <cellStyle name="SAPBEXstdData 5" xfId="3525"/>
    <cellStyle name="SAPBEXstdData 5 2" xfId="3526"/>
    <cellStyle name="SAPBEXstdData 5 2 2" xfId="3527"/>
    <cellStyle name="SAPBEXstdData 5 2 3" xfId="3528"/>
    <cellStyle name="SAPBEXstdData 5 3" xfId="3529"/>
    <cellStyle name="SAPBEXstdData 5 4" xfId="3530"/>
    <cellStyle name="SAPBEXstdData 6" xfId="3531"/>
    <cellStyle name="SAPBEXstdData 6 2" xfId="3532"/>
    <cellStyle name="SAPBEXstdData 6 2 2" xfId="3533"/>
    <cellStyle name="SAPBEXstdData 6 2 3" xfId="3534"/>
    <cellStyle name="SAPBEXstdData 6 3" xfId="3535"/>
    <cellStyle name="SAPBEXstdData 6 4" xfId="3536"/>
    <cellStyle name="SAPBEXstdData 7" xfId="3537"/>
    <cellStyle name="SAPBEXstdData 7 2" xfId="3538"/>
    <cellStyle name="SAPBEXstdData 7 2 2" xfId="3539"/>
    <cellStyle name="SAPBEXstdData 7 2 3" xfId="3540"/>
    <cellStyle name="SAPBEXstdData 7 3" xfId="3541"/>
    <cellStyle name="SAPBEXstdData 7 4" xfId="3542"/>
    <cellStyle name="SAPBEXstdData 8" xfId="3543"/>
    <cellStyle name="SAPBEXstdData 8 2" xfId="3544"/>
    <cellStyle name="SAPBEXstdData 8 2 2" xfId="3545"/>
    <cellStyle name="SAPBEXstdData 8 2 3" xfId="3546"/>
    <cellStyle name="SAPBEXstdData 8 3" xfId="3547"/>
    <cellStyle name="SAPBEXstdData 8 4" xfId="3548"/>
    <cellStyle name="SAPBEXstdData 9" xfId="3549"/>
    <cellStyle name="SAPBEXstdData 9 2" xfId="3550"/>
    <cellStyle name="SAPBEXstdData 9 3" xfId="3551"/>
    <cellStyle name="SAPBEXstdDataEmph" xfId="3552"/>
    <cellStyle name="SAPBEXstdDataEmph 10" xfId="3553"/>
    <cellStyle name="SAPBEXstdDataEmph 10 2" xfId="3554"/>
    <cellStyle name="SAPBEXstdDataEmph 10 3" xfId="3555"/>
    <cellStyle name="SAPBEXstdDataEmph 11" xfId="3556"/>
    <cellStyle name="SAPBEXstdDataEmph 12" xfId="3557"/>
    <cellStyle name="SAPBEXstdDataEmph 2" xfId="3558"/>
    <cellStyle name="SAPBEXstdDataEmph 2 2" xfId="3559"/>
    <cellStyle name="SAPBEXstdDataEmph 2 2 2" xfId="3560"/>
    <cellStyle name="SAPBEXstdDataEmph 2 2 3" xfId="3561"/>
    <cellStyle name="SAPBEXstdDataEmph 2 3" xfId="3562"/>
    <cellStyle name="SAPBEXstdDataEmph 2 4" xfId="3563"/>
    <cellStyle name="SAPBEXstdDataEmph 3" xfId="3564"/>
    <cellStyle name="SAPBEXstdDataEmph 3 2" xfId="3565"/>
    <cellStyle name="SAPBEXstdDataEmph 3 2 2" xfId="3566"/>
    <cellStyle name="SAPBEXstdDataEmph 3 2 3" xfId="3567"/>
    <cellStyle name="SAPBEXstdDataEmph 3 3" xfId="3568"/>
    <cellStyle name="SAPBEXstdDataEmph 3 4" xfId="3569"/>
    <cellStyle name="SAPBEXstdDataEmph 4" xfId="3570"/>
    <cellStyle name="SAPBEXstdDataEmph 4 2" xfId="3571"/>
    <cellStyle name="SAPBEXstdDataEmph 4 2 2" xfId="3572"/>
    <cellStyle name="SAPBEXstdDataEmph 4 2 3" xfId="3573"/>
    <cellStyle name="SAPBEXstdDataEmph 4 3" xfId="3574"/>
    <cellStyle name="SAPBEXstdDataEmph 4 4" xfId="3575"/>
    <cellStyle name="SAPBEXstdDataEmph 5" xfId="3576"/>
    <cellStyle name="SAPBEXstdDataEmph 5 2" xfId="3577"/>
    <cellStyle name="SAPBEXstdDataEmph 5 2 2" xfId="3578"/>
    <cellStyle name="SAPBEXstdDataEmph 5 2 3" xfId="3579"/>
    <cellStyle name="SAPBEXstdDataEmph 5 3" xfId="3580"/>
    <cellStyle name="SAPBEXstdDataEmph 5 4" xfId="3581"/>
    <cellStyle name="SAPBEXstdDataEmph 6" xfId="3582"/>
    <cellStyle name="SAPBEXstdDataEmph 6 2" xfId="3583"/>
    <cellStyle name="SAPBEXstdDataEmph 6 2 2" xfId="3584"/>
    <cellStyle name="SAPBEXstdDataEmph 6 2 3" xfId="3585"/>
    <cellStyle name="SAPBEXstdDataEmph 6 3" xfId="3586"/>
    <cellStyle name="SAPBEXstdDataEmph 6 4" xfId="3587"/>
    <cellStyle name="SAPBEXstdDataEmph 7" xfId="3588"/>
    <cellStyle name="SAPBEXstdDataEmph 7 2" xfId="3589"/>
    <cellStyle name="SAPBEXstdDataEmph 7 2 2" xfId="3590"/>
    <cellStyle name="SAPBEXstdDataEmph 7 2 3" xfId="3591"/>
    <cellStyle name="SAPBEXstdDataEmph 7 3" xfId="3592"/>
    <cellStyle name="SAPBEXstdDataEmph 7 4" xfId="3593"/>
    <cellStyle name="SAPBEXstdDataEmph 8" xfId="3594"/>
    <cellStyle name="SAPBEXstdDataEmph 8 2" xfId="3595"/>
    <cellStyle name="SAPBEXstdDataEmph 8 2 2" xfId="3596"/>
    <cellStyle name="SAPBEXstdDataEmph 8 2 3" xfId="3597"/>
    <cellStyle name="SAPBEXstdDataEmph 8 3" xfId="3598"/>
    <cellStyle name="SAPBEXstdDataEmph 8 4" xfId="3599"/>
    <cellStyle name="SAPBEXstdDataEmph 9" xfId="3600"/>
    <cellStyle name="SAPBEXstdDataEmph 9 2" xfId="3601"/>
    <cellStyle name="SAPBEXstdDataEmph 9 3" xfId="3602"/>
    <cellStyle name="SAPBEXstdItem" xfId="3603"/>
    <cellStyle name="SAPBEXstdItem 10" xfId="3604"/>
    <cellStyle name="SAPBEXstdItem 10 2" xfId="3605"/>
    <cellStyle name="SAPBEXstdItem 10 3" xfId="3606"/>
    <cellStyle name="SAPBEXstdItem 11" xfId="3607"/>
    <cellStyle name="SAPBEXstdItem 11 2" xfId="3608"/>
    <cellStyle name="SAPBEXstdItem 11 3" xfId="3609"/>
    <cellStyle name="SAPBEXstdItem 12" xfId="3610"/>
    <cellStyle name="SAPBEXstdItem 13" xfId="3611"/>
    <cellStyle name="SAPBEXstdItem 2" xfId="3612"/>
    <cellStyle name="SAPBEXstdItem 2 10" xfId="3613"/>
    <cellStyle name="SAPBEXstdItem 2 10 2" xfId="3614"/>
    <cellStyle name="SAPBEXstdItem 2 10 3" xfId="3615"/>
    <cellStyle name="SAPBEXstdItem 2 11" xfId="3616"/>
    <cellStyle name="SAPBEXstdItem 2 12" xfId="3617"/>
    <cellStyle name="SAPBEXstdItem 2 2" xfId="3618"/>
    <cellStyle name="SAPBEXstdItem 2 2 2" xfId="3619"/>
    <cellStyle name="SAPBEXstdItem 2 2 2 2" xfId="3620"/>
    <cellStyle name="SAPBEXstdItem 2 2 2 3" xfId="3621"/>
    <cellStyle name="SAPBEXstdItem 2 2 3" xfId="3622"/>
    <cellStyle name="SAPBEXstdItem 2 2 4" xfId="3623"/>
    <cellStyle name="SAPBEXstdItem 2 3" xfId="3624"/>
    <cellStyle name="SAPBEXstdItem 2 3 2" xfId="3625"/>
    <cellStyle name="SAPBEXstdItem 2 3 2 2" xfId="3626"/>
    <cellStyle name="SAPBEXstdItem 2 3 2 3" xfId="3627"/>
    <cellStyle name="SAPBEXstdItem 2 3 3" xfId="3628"/>
    <cellStyle name="SAPBEXstdItem 2 3 4" xfId="3629"/>
    <cellStyle name="SAPBEXstdItem 2 4" xfId="3630"/>
    <cellStyle name="SAPBEXstdItem 2 4 2" xfId="3631"/>
    <cellStyle name="SAPBEXstdItem 2 4 2 2" xfId="3632"/>
    <cellStyle name="SAPBEXstdItem 2 4 2 3" xfId="3633"/>
    <cellStyle name="SAPBEXstdItem 2 4 3" xfId="3634"/>
    <cellStyle name="SAPBEXstdItem 2 4 4" xfId="3635"/>
    <cellStyle name="SAPBEXstdItem 2 5" xfId="3636"/>
    <cellStyle name="SAPBEXstdItem 2 5 2" xfId="3637"/>
    <cellStyle name="SAPBEXstdItem 2 5 2 2" xfId="3638"/>
    <cellStyle name="SAPBEXstdItem 2 5 2 3" xfId="3639"/>
    <cellStyle name="SAPBEXstdItem 2 5 3" xfId="3640"/>
    <cellStyle name="SAPBEXstdItem 2 5 4" xfId="3641"/>
    <cellStyle name="SAPBEXstdItem 2 6" xfId="3642"/>
    <cellStyle name="SAPBEXstdItem 2 6 2" xfId="3643"/>
    <cellStyle name="SAPBEXstdItem 2 6 2 2" xfId="3644"/>
    <cellStyle name="SAPBEXstdItem 2 6 2 3" xfId="3645"/>
    <cellStyle name="SAPBEXstdItem 2 6 3" xfId="3646"/>
    <cellStyle name="SAPBEXstdItem 2 6 4" xfId="3647"/>
    <cellStyle name="SAPBEXstdItem 2 7" xfId="3648"/>
    <cellStyle name="SAPBEXstdItem 2 7 2" xfId="3649"/>
    <cellStyle name="SAPBEXstdItem 2 7 2 2" xfId="3650"/>
    <cellStyle name="SAPBEXstdItem 2 7 2 3" xfId="3651"/>
    <cellStyle name="SAPBEXstdItem 2 7 3" xfId="3652"/>
    <cellStyle name="SAPBEXstdItem 2 7 4" xfId="3653"/>
    <cellStyle name="SAPBEXstdItem 2 8" xfId="3654"/>
    <cellStyle name="SAPBEXstdItem 2 8 2" xfId="3655"/>
    <cellStyle name="SAPBEXstdItem 2 8 2 2" xfId="3656"/>
    <cellStyle name="SAPBEXstdItem 2 8 2 3" xfId="3657"/>
    <cellStyle name="SAPBEXstdItem 2 8 3" xfId="3658"/>
    <cellStyle name="SAPBEXstdItem 2 8 4" xfId="3659"/>
    <cellStyle name="SAPBEXstdItem 2 9" xfId="3660"/>
    <cellStyle name="SAPBEXstdItem 2 9 2" xfId="3661"/>
    <cellStyle name="SAPBEXstdItem 2 9 3" xfId="3662"/>
    <cellStyle name="SAPBEXstdItem 3" xfId="3663"/>
    <cellStyle name="SAPBEXstdItem 3 2" xfId="3664"/>
    <cellStyle name="SAPBEXstdItem 3 2 2" xfId="3665"/>
    <cellStyle name="SAPBEXstdItem 3 2 3" xfId="3666"/>
    <cellStyle name="SAPBEXstdItem 3 3" xfId="3667"/>
    <cellStyle name="SAPBEXstdItem 3 4" xfId="3668"/>
    <cellStyle name="SAPBEXstdItem 4" xfId="3669"/>
    <cellStyle name="SAPBEXstdItem 4 2" xfId="3670"/>
    <cellStyle name="SAPBEXstdItem 4 2 2" xfId="3671"/>
    <cellStyle name="SAPBEXstdItem 4 2 3" xfId="3672"/>
    <cellStyle name="SAPBEXstdItem 4 3" xfId="3673"/>
    <cellStyle name="SAPBEXstdItem 4 4" xfId="3674"/>
    <cellStyle name="SAPBEXstdItem 5" xfId="3675"/>
    <cellStyle name="SAPBEXstdItem 5 2" xfId="3676"/>
    <cellStyle name="SAPBEXstdItem 5 2 2" xfId="3677"/>
    <cellStyle name="SAPBEXstdItem 5 2 3" xfId="3678"/>
    <cellStyle name="SAPBEXstdItem 5 3" xfId="3679"/>
    <cellStyle name="SAPBEXstdItem 5 4" xfId="3680"/>
    <cellStyle name="SAPBEXstdItem 6" xfId="3681"/>
    <cellStyle name="SAPBEXstdItem 6 2" xfId="3682"/>
    <cellStyle name="SAPBEXstdItem 6 2 2" xfId="3683"/>
    <cellStyle name="SAPBEXstdItem 6 2 3" xfId="3684"/>
    <cellStyle name="SAPBEXstdItem 6 3" xfId="3685"/>
    <cellStyle name="SAPBEXstdItem 6 4" xfId="3686"/>
    <cellStyle name="SAPBEXstdItem 7" xfId="3687"/>
    <cellStyle name="SAPBEXstdItem 7 2" xfId="3688"/>
    <cellStyle name="SAPBEXstdItem 7 2 2" xfId="3689"/>
    <cellStyle name="SAPBEXstdItem 7 2 3" xfId="3690"/>
    <cellStyle name="SAPBEXstdItem 7 3" xfId="3691"/>
    <cellStyle name="SAPBEXstdItem 7 4" xfId="3692"/>
    <cellStyle name="SAPBEXstdItem 8" xfId="3693"/>
    <cellStyle name="SAPBEXstdItem 8 2" xfId="3694"/>
    <cellStyle name="SAPBEXstdItem 8 2 2" xfId="3695"/>
    <cellStyle name="SAPBEXstdItem 8 2 3" xfId="3696"/>
    <cellStyle name="SAPBEXstdItem 8 3" xfId="3697"/>
    <cellStyle name="SAPBEXstdItem 8 4" xfId="3698"/>
    <cellStyle name="SAPBEXstdItem 9" xfId="3699"/>
    <cellStyle name="SAPBEXstdItem 9 2" xfId="3700"/>
    <cellStyle name="SAPBEXstdItem 9 2 2" xfId="3701"/>
    <cellStyle name="SAPBEXstdItem 9 2 3" xfId="3702"/>
    <cellStyle name="SAPBEXstdItem 9 3" xfId="3703"/>
    <cellStyle name="SAPBEXstdItem 9 4" xfId="3704"/>
    <cellStyle name="SAPBEXstdItem_Критерии RAB" xfId="3705"/>
    <cellStyle name="SAPBEXstdItemX" xfId="3706"/>
    <cellStyle name="SAPBEXstdItemX 10" xfId="3707"/>
    <cellStyle name="SAPBEXstdItemX 10 2" xfId="3708"/>
    <cellStyle name="SAPBEXstdItemX 10 3" xfId="3709"/>
    <cellStyle name="SAPBEXstdItemX 11" xfId="3710"/>
    <cellStyle name="SAPBEXstdItemX 11 2" xfId="3711"/>
    <cellStyle name="SAPBEXstdItemX 11 3" xfId="3712"/>
    <cellStyle name="SAPBEXstdItemX 12" xfId="3713"/>
    <cellStyle name="SAPBEXstdItemX 13" xfId="3714"/>
    <cellStyle name="SAPBEXstdItemX 2" xfId="3715"/>
    <cellStyle name="SAPBEXstdItemX 2 10" xfId="3716"/>
    <cellStyle name="SAPBEXstdItemX 2 10 2" xfId="3717"/>
    <cellStyle name="SAPBEXstdItemX 2 10 3" xfId="3718"/>
    <cellStyle name="SAPBEXstdItemX 2 11" xfId="3719"/>
    <cellStyle name="SAPBEXstdItemX 2 12" xfId="3720"/>
    <cellStyle name="SAPBEXstdItemX 2 2" xfId="3721"/>
    <cellStyle name="SAPBEXstdItemX 2 2 2" xfId="3722"/>
    <cellStyle name="SAPBEXstdItemX 2 2 2 2" xfId="3723"/>
    <cellStyle name="SAPBEXstdItemX 2 2 2 3" xfId="3724"/>
    <cellStyle name="SAPBEXstdItemX 2 2 3" xfId="3725"/>
    <cellStyle name="SAPBEXstdItemX 2 2 4" xfId="3726"/>
    <cellStyle name="SAPBEXstdItemX 2 3" xfId="3727"/>
    <cellStyle name="SAPBEXstdItemX 2 3 2" xfId="3728"/>
    <cellStyle name="SAPBEXstdItemX 2 3 2 2" xfId="3729"/>
    <cellStyle name="SAPBEXstdItemX 2 3 2 3" xfId="3730"/>
    <cellStyle name="SAPBEXstdItemX 2 3 3" xfId="3731"/>
    <cellStyle name="SAPBEXstdItemX 2 3 4" xfId="3732"/>
    <cellStyle name="SAPBEXstdItemX 2 4" xfId="3733"/>
    <cellStyle name="SAPBEXstdItemX 2 4 2" xfId="3734"/>
    <cellStyle name="SAPBEXstdItemX 2 4 2 2" xfId="3735"/>
    <cellStyle name="SAPBEXstdItemX 2 4 2 3" xfId="3736"/>
    <cellStyle name="SAPBEXstdItemX 2 4 3" xfId="3737"/>
    <cellStyle name="SAPBEXstdItemX 2 4 4" xfId="3738"/>
    <cellStyle name="SAPBEXstdItemX 2 5" xfId="3739"/>
    <cellStyle name="SAPBEXstdItemX 2 5 2" xfId="3740"/>
    <cellStyle name="SAPBEXstdItemX 2 5 2 2" xfId="3741"/>
    <cellStyle name="SAPBEXstdItemX 2 5 2 3" xfId="3742"/>
    <cellStyle name="SAPBEXstdItemX 2 5 3" xfId="3743"/>
    <cellStyle name="SAPBEXstdItemX 2 5 4" xfId="3744"/>
    <cellStyle name="SAPBEXstdItemX 2 6" xfId="3745"/>
    <cellStyle name="SAPBEXstdItemX 2 6 2" xfId="3746"/>
    <cellStyle name="SAPBEXstdItemX 2 6 2 2" xfId="3747"/>
    <cellStyle name="SAPBEXstdItemX 2 6 2 3" xfId="3748"/>
    <cellStyle name="SAPBEXstdItemX 2 6 3" xfId="3749"/>
    <cellStyle name="SAPBEXstdItemX 2 6 4" xfId="3750"/>
    <cellStyle name="SAPBEXstdItemX 2 7" xfId="3751"/>
    <cellStyle name="SAPBEXstdItemX 2 7 2" xfId="3752"/>
    <cellStyle name="SAPBEXstdItemX 2 7 2 2" xfId="3753"/>
    <cellStyle name="SAPBEXstdItemX 2 7 2 3" xfId="3754"/>
    <cellStyle name="SAPBEXstdItemX 2 7 3" xfId="3755"/>
    <cellStyle name="SAPBEXstdItemX 2 7 4" xfId="3756"/>
    <cellStyle name="SAPBEXstdItemX 2 8" xfId="3757"/>
    <cellStyle name="SAPBEXstdItemX 2 8 2" xfId="3758"/>
    <cellStyle name="SAPBEXstdItemX 2 8 2 2" xfId="3759"/>
    <cellStyle name="SAPBEXstdItemX 2 8 2 3" xfId="3760"/>
    <cellStyle name="SAPBEXstdItemX 2 8 3" xfId="3761"/>
    <cellStyle name="SAPBEXstdItemX 2 8 4" xfId="3762"/>
    <cellStyle name="SAPBEXstdItemX 2 9" xfId="3763"/>
    <cellStyle name="SAPBEXstdItemX 2 9 2" xfId="3764"/>
    <cellStyle name="SAPBEXstdItemX 2 9 3" xfId="3765"/>
    <cellStyle name="SAPBEXstdItemX 3" xfId="3766"/>
    <cellStyle name="SAPBEXstdItemX 3 2" xfId="3767"/>
    <cellStyle name="SAPBEXstdItemX 3 2 2" xfId="3768"/>
    <cellStyle name="SAPBEXstdItemX 3 2 3" xfId="3769"/>
    <cellStyle name="SAPBEXstdItemX 3 3" xfId="3770"/>
    <cellStyle name="SAPBEXstdItemX 3 4" xfId="3771"/>
    <cellStyle name="SAPBEXstdItemX 4" xfId="3772"/>
    <cellStyle name="SAPBEXstdItemX 4 2" xfId="3773"/>
    <cellStyle name="SAPBEXstdItemX 4 2 2" xfId="3774"/>
    <cellStyle name="SAPBEXstdItemX 4 2 3" xfId="3775"/>
    <cellStyle name="SAPBEXstdItemX 4 3" xfId="3776"/>
    <cellStyle name="SAPBEXstdItemX 4 4" xfId="3777"/>
    <cellStyle name="SAPBEXstdItemX 5" xfId="3778"/>
    <cellStyle name="SAPBEXstdItemX 5 2" xfId="3779"/>
    <cellStyle name="SAPBEXstdItemX 5 2 2" xfId="3780"/>
    <cellStyle name="SAPBEXstdItemX 5 2 3" xfId="3781"/>
    <cellStyle name="SAPBEXstdItemX 5 3" xfId="3782"/>
    <cellStyle name="SAPBEXstdItemX 5 4" xfId="3783"/>
    <cellStyle name="SAPBEXstdItemX 6" xfId="3784"/>
    <cellStyle name="SAPBEXstdItemX 6 2" xfId="3785"/>
    <cellStyle name="SAPBEXstdItemX 6 2 2" xfId="3786"/>
    <cellStyle name="SAPBEXstdItemX 6 2 3" xfId="3787"/>
    <cellStyle name="SAPBEXstdItemX 6 3" xfId="3788"/>
    <cellStyle name="SAPBEXstdItemX 6 4" xfId="3789"/>
    <cellStyle name="SAPBEXstdItemX 7" xfId="3790"/>
    <cellStyle name="SAPBEXstdItemX 7 2" xfId="3791"/>
    <cellStyle name="SAPBEXstdItemX 7 2 2" xfId="3792"/>
    <cellStyle name="SAPBEXstdItemX 7 2 3" xfId="3793"/>
    <cellStyle name="SAPBEXstdItemX 7 3" xfId="3794"/>
    <cellStyle name="SAPBEXstdItemX 7 4" xfId="3795"/>
    <cellStyle name="SAPBEXstdItemX 8" xfId="3796"/>
    <cellStyle name="SAPBEXstdItemX 8 2" xfId="3797"/>
    <cellStyle name="SAPBEXstdItemX 8 2 2" xfId="3798"/>
    <cellStyle name="SAPBEXstdItemX 8 2 3" xfId="3799"/>
    <cellStyle name="SAPBEXstdItemX 8 3" xfId="3800"/>
    <cellStyle name="SAPBEXstdItemX 8 4" xfId="3801"/>
    <cellStyle name="SAPBEXstdItemX 9" xfId="3802"/>
    <cellStyle name="SAPBEXstdItemX 9 2" xfId="3803"/>
    <cellStyle name="SAPBEXstdItemX 9 2 2" xfId="3804"/>
    <cellStyle name="SAPBEXstdItemX 9 2 3" xfId="3805"/>
    <cellStyle name="SAPBEXstdItemX 9 3" xfId="3806"/>
    <cellStyle name="SAPBEXstdItemX 9 4" xfId="3807"/>
    <cellStyle name="SAPBEXstdItemX_Критерии RAB" xfId="3808"/>
    <cellStyle name="SAPBEXtitle" xfId="3809"/>
    <cellStyle name="SAPBEXtitle 2" xfId="10965"/>
    <cellStyle name="SAPBEXundefined" xfId="3810"/>
    <cellStyle name="SAPBEXundefined 10" xfId="3811"/>
    <cellStyle name="SAPBEXundefined 10 2" xfId="3812"/>
    <cellStyle name="SAPBEXundefined 10 3" xfId="3813"/>
    <cellStyle name="SAPBEXundefined 11" xfId="3814"/>
    <cellStyle name="SAPBEXundefined 12" xfId="3815"/>
    <cellStyle name="SAPBEXundefined 2" xfId="3816"/>
    <cellStyle name="SAPBEXundefined 2 2" xfId="3817"/>
    <cellStyle name="SAPBEXundefined 2 2 2" xfId="3818"/>
    <cellStyle name="SAPBEXundefined 2 2 3" xfId="3819"/>
    <cellStyle name="SAPBEXundefined 2 3" xfId="3820"/>
    <cellStyle name="SAPBEXundefined 2 4" xfId="3821"/>
    <cellStyle name="SAPBEXundefined 3" xfId="3822"/>
    <cellStyle name="SAPBEXundefined 3 2" xfId="3823"/>
    <cellStyle name="SAPBEXundefined 3 2 2" xfId="3824"/>
    <cellStyle name="SAPBEXundefined 3 2 3" xfId="3825"/>
    <cellStyle name="SAPBEXundefined 3 3" xfId="3826"/>
    <cellStyle name="SAPBEXundefined 3 4" xfId="3827"/>
    <cellStyle name="SAPBEXundefined 4" xfId="3828"/>
    <cellStyle name="SAPBEXundefined 4 2" xfId="3829"/>
    <cellStyle name="SAPBEXundefined 4 2 2" xfId="3830"/>
    <cellStyle name="SAPBEXundefined 4 2 3" xfId="3831"/>
    <cellStyle name="SAPBEXundefined 4 3" xfId="3832"/>
    <cellStyle name="SAPBEXundefined 4 4" xfId="3833"/>
    <cellStyle name="SAPBEXundefined 5" xfId="3834"/>
    <cellStyle name="SAPBEXundefined 5 2" xfId="3835"/>
    <cellStyle name="SAPBEXundefined 5 2 2" xfId="3836"/>
    <cellStyle name="SAPBEXundefined 5 2 3" xfId="3837"/>
    <cellStyle name="SAPBEXundefined 5 3" xfId="3838"/>
    <cellStyle name="SAPBEXundefined 5 4" xfId="3839"/>
    <cellStyle name="SAPBEXundefined 6" xfId="3840"/>
    <cellStyle name="SAPBEXundefined 6 2" xfId="3841"/>
    <cellStyle name="SAPBEXundefined 6 2 2" xfId="3842"/>
    <cellStyle name="SAPBEXundefined 6 2 3" xfId="3843"/>
    <cellStyle name="SAPBEXundefined 6 3" xfId="3844"/>
    <cellStyle name="SAPBEXundefined 6 4" xfId="3845"/>
    <cellStyle name="SAPBEXundefined 7" xfId="3846"/>
    <cellStyle name="SAPBEXundefined 7 2" xfId="3847"/>
    <cellStyle name="SAPBEXundefined 7 2 2" xfId="3848"/>
    <cellStyle name="SAPBEXundefined 7 2 3" xfId="3849"/>
    <cellStyle name="SAPBEXundefined 7 3" xfId="3850"/>
    <cellStyle name="SAPBEXundefined 7 4" xfId="3851"/>
    <cellStyle name="SAPBEXundefined 8" xfId="3852"/>
    <cellStyle name="SAPBEXundefined 8 2" xfId="3853"/>
    <cellStyle name="SAPBEXundefined 8 2 2" xfId="3854"/>
    <cellStyle name="SAPBEXundefined 8 2 3" xfId="3855"/>
    <cellStyle name="SAPBEXundefined 8 3" xfId="3856"/>
    <cellStyle name="SAPBEXundefined 8 4" xfId="3857"/>
    <cellStyle name="SAPBEXundefined 9" xfId="3858"/>
    <cellStyle name="SAPBEXundefined 9 2" xfId="3859"/>
    <cellStyle name="SAPBEXundefined 9 3" xfId="3860"/>
    <cellStyle name="SEM-BPS-data" xfId="3861"/>
    <cellStyle name="SEM-BPS-head" xfId="3862"/>
    <cellStyle name="SEM-BPS-headdata" xfId="3863"/>
    <cellStyle name="SEM-BPS-headkey" xfId="3864"/>
    <cellStyle name="SEM-BPS-input-on" xfId="3865"/>
    <cellStyle name="SEM-BPS-key" xfId="3866"/>
    <cellStyle name="SEM-BPS-sub1" xfId="3867"/>
    <cellStyle name="SEM-BPS-sub2" xfId="3868"/>
    <cellStyle name="SEM-BPS-total" xfId="3869"/>
    <cellStyle name="Sheet Title" xfId="3870"/>
    <cellStyle name="Show_Sell" xfId="3871"/>
    <cellStyle name="small" xfId="10966"/>
    <cellStyle name="ssp " xfId="3872"/>
    <cellStyle name="ssp  2" xfId="3873"/>
    <cellStyle name="ssp  2 2" xfId="3874"/>
    <cellStyle name="ssp  2 3" xfId="3875"/>
    <cellStyle name="ssp  3" xfId="3876"/>
    <cellStyle name="ssp  3 2" xfId="3877"/>
    <cellStyle name="ssp  3 3" xfId="3878"/>
    <cellStyle name="ssp  4" xfId="3879"/>
    <cellStyle name="ssp  5" xfId="3880"/>
    <cellStyle name="Standard_Anpassen der Amortisation" xfId="3881"/>
    <cellStyle name="STYLE1 - Style1" xfId="3882"/>
    <cellStyle name="Table" xfId="3883"/>
    <cellStyle name="Table Heading" xfId="3884"/>
    <cellStyle name="Table Heading 2" xfId="3885"/>
    <cellStyle name="Title" xfId="3886"/>
    <cellStyle name="Title 10" xfId="10967"/>
    <cellStyle name="Title 10 2" xfId="10968"/>
    <cellStyle name="Title 11" xfId="10969"/>
    <cellStyle name="Title 11 2" xfId="10970"/>
    <cellStyle name="Title 12" xfId="10971"/>
    <cellStyle name="Title 12 2" xfId="10972"/>
    <cellStyle name="Title 13" xfId="10973"/>
    <cellStyle name="Title 13 2" xfId="10974"/>
    <cellStyle name="Title 2" xfId="10975"/>
    <cellStyle name="Title 2 2" xfId="10976"/>
    <cellStyle name="Title 3" xfId="10977"/>
    <cellStyle name="Title 3 2" xfId="10978"/>
    <cellStyle name="Title 4" xfId="10979"/>
    <cellStyle name="Title 4 2" xfId="10980"/>
    <cellStyle name="Title 5" xfId="10981"/>
    <cellStyle name="Title 5 2" xfId="10982"/>
    <cellStyle name="Title 6" xfId="10983"/>
    <cellStyle name="Title 6 2" xfId="10984"/>
    <cellStyle name="Title 7" xfId="10985"/>
    <cellStyle name="Title 7 2" xfId="10986"/>
    <cellStyle name="Title 8" xfId="10987"/>
    <cellStyle name="Title 8 2" xfId="10988"/>
    <cellStyle name="Title 9" xfId="10989"/>
    <cellStyle name="Title 9 2" xfId="10990"/>
    <cellStyle name="Total" xfId="3887"/>
    <cellStyle name="Total 10" xfId="10991"/>
    <cellStyle name="Total 10 2" xfId="10992"/>
    <cellStyle name="Total 11" xfId="10993"/>
    <cellStyle name="Total 11 2" xfId="10994"/>
    <cellStyle name="Total 12" xfId="10995"/>
    <cellStyle name="Total 12 2" xfId="10996"/>
    <cellStyle name="Total 13" xfId="10997"/>
    <cellStyle name="Total 13 2" xfId="10998"/>
    <cellStyle name="Total 2" xfId="3888"/>
    <cellStyle name="Total 2 10" xfId="3889"/>
    <cellStyle name="Total 2 10 2" xfId="3890"/>
    <cellStyle name="Total 2 10 3" xfId="3891"/>
    <cellStyle name="Total 2 11" xfId="3892"/>
    <cellStyle name="Total 2 12" xfId="3893"/>
    <cellStyle name="Total 2 2" xfId="3894"/>
    <cellStyle name="Total 2 2 2" xfId="3895"/>
    <cellStyle name="Total 2 2 2 2" xfId="3896"/>
    <cellStyle name="Total 2 2 2 3" xfId="3897"/>
    <cellStyle name="Total 2 2 3" xfId="3898"/>
    <cellStyle name="Total 2 2 4" xfId="3899"/>
    <cellStyle name="Total 2 3" xfId="3900"/>
    <cellStyle name="Total 2 3 2" xfId="3901"/>
    <cellStyle name="Total 2 3 2 2" xfId="3902"/>
    <cellStyle name="Total 2 3 2 3" xfId="3903"/>
    <cellStyle name="Total 2 3 3" xfId="3904"/>
    <cellStyle name="Total 2 3 4" xfId="3905"/>
    <cellStyle name="Total 2 4" xfId="3906"/>
    <cellStyle name="Total 2 4 2" xfId="3907"/>
    <cellStyle name="Total 2 4 2 2" xfId="3908"/>
    <cellStyle name="Total 2 4 2 3" xfId="3909"/>
    <cellStyle name="Total 2 4 3" xfId="3910"/>
    <cellStyle name="Total 2 4 4" xfId="3911"/>
    <cellStyle name="Total 2 5" xfId="3912"/>
    <cellStyle name="Total 2 5 2" xfId="3913"/>
    <cellStyle name="Total 2 5 2 2" xfId="3914"/>
    <cellStyle name="Total 2 5 2 3" xfId="3915"/>
    <cellStyle name="Total 2 5 3" xfId="3916"/>
    <cellStyle name="Total 2 5 4" xfId="3917"/>
    <cellStyle name="Total 2 6" xfId="3918"/>
    <cellStyle name="Total 2 6 2" xfId="3919"/>
    <cellStyle name="Total 2 6 2 2" xfId="3920"/>
    <cellStyle name="Total 2 6 2 3" xfId="3921"/>
    <cellStyle name="Total 2 6 3" xfId="3922"/>
    <cellStyle name="Total 2 6 4" xfId="3923"/>
    <cellStyle name="Total 2 7" xfId="3924"/>
    <cellStyle name="Total 2 7 2" xfId="3925"/>
    <cellStyle name="Total 2 7 2 2" xfId="3926"/>
    <cellStyle name="Total 2 7 2 3" xfId="3927"/>
    <cellStyle name="Total 2 7 3" xfId="3928"/>
    <cellStyle name="Total 2 7 4" xfId="3929"/>
    <cellStyle name="Total 2 8" xfId="3930"/>
    <cellStyle name="Total 2 8 2" xfId="3931"/>
    <cellStyle name="Total 2 8 2 2" xfId="3932"/>
    <cellStyle name="Total 2 8 2 3" xfId="3933"/>
    <cellStyle name="Total 2 8 3" xfId="3934"/>
    <cellStyle name="Total 2 8 4" xfId="3935"/>
    <cellStyle name="Total 2 9" xfId="3936"/>
    <cellStyle name="Total 2 9 2" xfId="3937"/>
    <cellStyle name="Total 2 9 3" xfId="3938"/>
    <cellStyle name="Total 3" xfId="3939"/>
    <cellStyle name="Total 3 2" xfId="10999"/>
    <cellStyle name="Total 4" xfId="11000"/>
    <cellStyle name="Total 4 2" xfId="11001"/>
    <cellStyle name="Total 5" xfId="11002"/>
    <cellStyle name="Total 5 2" xfId="11003"/>
    <cellStyle name="Total 6" xfId="11004"/>
    <cellStyle name="Total 6 2" xfId="11005"/>
    <cellStyle name="Total 7" xfId="11006"/>
    <cellStyle name="Total 7 2" xfId="11007"/>
    <cellStyle name="Total 8" xfId="11008"/>
    <cellStyle name="Total 8 2" xfId="11009"/>
    <cellStyle name="Total 9" xfId="11010"/>
    <cellStyle name="Total 9 2" xfId="11011"/>
    <cellStyle name="Total_Критерии RAB" xfId="3940"/>
    <cellStyle name="Ujke,jq" xfId="11012"/>
    <cellStyle name="Validation" xfId="3941"/>
    <cellStyle name="Währung [0]_laroux" xfId="3942"/>
    <cellStyle name="Währung_laroux" xfId="3943"/>
    <cellStyle name="Walutowy [0]_1" xfId="3944"/>
    <cellStyle name="Walutowy_1" xfId="3945"/>
    <cellStyle name="Warning Text" xfId="3946"/>
    <cellStyle name="Warning Text 10" xfId="11013"/>
    <cellStyle name="Warning Text 10 2" xfId="11014"/>
    <cellStyle name="Warning Text 11" xfId="11015"/>
    <cellStyle name="Warning Text 11 2" xfId="11016"/>
    <cellStyle name="Warning Text 12" xfId="11017"/>
    <cellStyle name="Warning Text 12 2" xfId="11018"/>
    <cellStyle name="Warning Text 13" xfId="11019"/>
    <cellStyle name="Warning Text 13 2" xfId="11020"/>
    <cellStyle name="Warning Text 2" xfId="3947"/>
    <cellStyle name="Warning Text 2 2" xfId="11021"/>
    <cellStyle name="Warning Text 3" xfId="11022"/>
    <cellStyle name="Warning Text 3 2" xfId="11023"/>
    <cellStyle name="Warning Text 4" xfId="11024"/>
    <cellStyle name="Warning Text 4 2" xfId="11025"/>
    <cellStyle name="Warning Text 5" xfId="11026"/>
    <cellStyle name="Warning Text 5 2" xfId="11027"/>
    <cellStyle name="Warning Text 6" xfId="11028"/>
    <cellStyle name="Warning Text 6 2" xfId="11029"/>
    <cellStyle name="Warning Text 7" xfId="11030"/>
    <cellStyle name="Warning Text 7 2" xfId="11031"/>
    <cellStyle name="Warning Text 8" xfId="11032"/>
    <cellStyle name="Warning Text 8 2" xfId="11033"/>
    <cellStyle name="Warning Text 9" xfId="11034"/>
    <cellStyle name="Warning Text 9 2" xfId="11035"/>
    <cellStyle name="white" xfId="3948"/>
    <cellStyle name="Wдhrung [0]_Compiling Utility Macros" xfId="3949"/>
    <cellStyle name="Wдhrung_Compiling Utility Macros" xfId="3950"/>
    <cellStyle name="Year EN" xfId="11036"/>
    <cellStyle name="Year RU" xfId="11037"/>
    <cellStyle name="YelNumbersCurr" xfId="3951"/>
    <cellStyle name="YelNumbersCurr 10" xfId="3952"/>
    <cellStyle name="YelNumbersCurr 2" xfId="3953"/>
    <cellStyle name="YelNumbersCurr 2 2" xfId="3954"/>
    <cellStyle name="YelNumbersCurr 2 2 2" xfId="3955"/>
    <cellStyle name="YelNumbersCurr 3" xfId="3956"/>
    <cellStyle name="YelNumbersCurr 3 2" xfId="3957"/>
    <cellStyle name="YelNumbersCurr 3 2 2" xfId="3958"/>
    <cellStyle name="YelNumbersCurr 4" xfId="3959"/>
    <cellStyle name="YelNumbersCurr 4 2" xfId="3960"/>
    <cellStyle name="YelNumbersCurr 4 2 2" xfId="3961"/>
    <cellStyle name="YelNumbersCurr 5" xfId="3962"/>
    <cellStyle name="YelNumbersCurr 5 2" xfId="3963"/>
    <cellStyle name="YelNumbersCurr 5 2 2" xfId="3964"/>
    <cellStyle name="YelNumbersCurr 5 2 3" xfId="3965"/>
    <cellStyle name="YelNumbersCurr 5 3" xfId="3966"/>
    <cellStyle name="YelNumbersCurr 5 4" xfId="3967"/>
    <cellStyle name="YelNumbersCurr 6" xfId="3968"/>
    <cellStyle name="YelNumbersCurr 6 2" xfId="3969"/>
    <cellStyle name="YelNumbersCurr 6 2 2" xfId="3970"/>
    <cellStyle name="YelNumbersCurr 6 2 3" xfId="3971"/>
    <cellStyle name="YelNumbersCurr 6 3" xfId="3972"/>
    <cellStyle name="YelNumbersCurr 7" xfId="3973"/>
    <cellStyle name="YelNumbersCurr 7 2" xfId="3974"/>
    <cellStyle name="YelNumbersCurr 7 2 2" xfId="3975"/>
    <cellStyle name="YelNumbersCurr 7 2 3" xfId="3976"/>
    <cellStyle name="YelNumbersCurr 7 3" xfId="3977"/>
    <cellStyle name="YelNumbersCurr 8" xfId="3978"/>
    <cellStyle name="YelNumbersCurr 8 2" xfId="3979"/>
    <cellStyle name="YelNumbersCurr 9" xfId="3980"/>
    <cellStyle name="YelNumbersCurr 9 2" xfId="3981"/>
    <cellStyle name="YelNumbersCurr 9 3" xfId="3982"/>
    <cellStyle name="Акт" xfId="3983"/>
    <cellStyle name="Акт 2" xfId="3984"/>
    <cellStyle name="АктМТСН" xfId="3985"/>
    <cellStyle name="АктМТСН 2" xfId="3986"/>
    <cellStyle name="АктМТСН 3" xfId="3987"/>
    <cellStyle name="АктМТСН 4" xfId="3988"/>
    <cellStyle name="АктМТСН 5" xfId="3989"/>
    <cellStyle name="Акцент1" xfId="19" builtinId="29" customBuiltin="1"/>
    <cellStyle name="Акцент1 10" xfId="11038"/>
    <cellStyle name="Акцент1 100" xfId="11039"/>
    <cellStyle name="Акцент1 101" xfId="11040"/>
    <cellStyle name="Акцент1 102" xfId="11041"/>
    <cellStyle name="Акцент1 103" xfId="11042"/>
    <cellStyle name="Акцент1 104" xfId="11043"/>
    <cellStyle name="Акцент1 105" xfId="11044"/>
    <cellStyle name="Акцент1 106" xfId="11045"/>
    <cellStyle name="Акцент1 107" xfId="11046"/>
    <cellStyle name="Акцент1 108" xfId="11047"/>
    <cellStyle name="Акцент1 109" xfId="11048"/>
    <cellStyle name="Акцент1 11" xfId="11049"/>
    <cellStyle name="Акцент1 110" xfId="11050"/>
    <cellStyle name="Акцент1 111" xfId="11051"/>
    <cellStyle name="Акцент1 112" xfId="11052"/>
    <cellStyle name="Акцент1 113" xfId="11053"/>
    <cellStyle name="Акцент1 114" xfId="11054"/>
    <cellStyle name="Акцент1 115" xfId="11055"/>
    <cellStyle name="Акцент1 116" xfId="11056"/>
    <cellStyle name="Акцент1 117" xfId="11057"/>
    <cellStyle name="Акцент1 118" xfId="11058"/>
    <cellStyle name="Акцент1 119" xfId="11059"/>
    <cellStyle name="Акцент1 12" xfId="11060"/>
    <cellStyle name="Акцент1 120" xfId="11061"/>
    <cellStyle name="Акцент1 121" xfId="11062"/>
    <cellStyle name="Акцент1 122" xfId="11063"/>
    <cellStyle name="Акцент1 123" xfId="11064"/>
    <cellStyle name="Акцент1 124" xfId="11065"/>
    <cellStyle name="Акцент1 125" xfId="11066"/>
    <cellStyle name="Акцент1 126" xfId="11067"/>
    <cellStyle name="Акцент1 127" xfId="11068"/>
    <cellStyle name="Акцент1 128" xfId="11069"/>
    <cellStyle name="Акцент1 129" xfId="11070"/>
    <cellStyle name="Акцент1 13" xfId="11071"/>
    <cellStyle name="Акцент1 130" xfId="11072"/>
    <cellStyle name="Акцент1 131" xfId="11073"/>
    <cellStyle name="Акцент1 132" xfId="11074"/>
    <cellStyle name="Акцент1 133" xfId="11075"/>
    <cellStyle name="Акцент1 134" xfId="11076"/>
    <cellStyle name="Акцент1 135" xfId="11077"/>
    <cellStyle name="Акцент1 136" xfId="11078"/>
    <cellStyle name="Акцент1 137" xfId="11079"/>
    <cellStyle name="Акцент1 138" xfId="11080"/>
    <cellStyle name="Акцент1 139" xfId="11081"/>
    <cellStyle name="Акцент1 14" xfId="11082"/>
    <cellStyle name="Акцент1 140" xfId="11083"/>
    <cellStyle name="Акцент1 141" xfId="11084"/>
    <cellStyle name="Акцент1 142" xfId="11085"/>
    <cellStyle name="Акцент1 143" xfId="11086"/>
    <cellStyle name="Акцент1 144" xfId="11087"/>
    <cellStyle name="Акцент1 145" xfId="11088"/>
    <cellStyle name="Акцент1 146" xfId="11089"/>
    <cellStyle name="Акцент1 147" xfId="11090"/>
    <cellStyle name="Акцент1 148" xfId="11091"/>
    <cellStyle name="Акцент1 149" xfId="11092"/>
    <cellStyle name="Акцент1 15" xfId="11093"/>
    <cellStyle name="Акцент1 150" xfId="11094"/>
    <cellStyle name="Акцент1 151" xfId="11095"/>
    <cellStyle name="Акцент1 152" xfId="11096"/>
    <cellStyle name="Акцент1 153" xfId="11097"/>
    <cellStyle name="Акцент1 154" xfId="11098"/>
    <cellStyle name="Акцент1 155" xfId="11099"/>
    <cellStyle name="Акцент1 156" xfId="11100"/>
    <cellStyle name="Акцент1 157" xfId="11101"/>
    <cellStyle name="Акцент1 158" xfId="11102"/>
    <cellStyle name="Акцент1 159" xfId="11103"/>
    <cellStyle name="Акцент1 16" xfId="11104"/>
    <cellStyle name="Акцент1 160" xfId="11105"/>
    <cellStyle name="Акцент1 161" xfId="11106"/>
    <cellStyle name="Акцент1 162" xfId="11107"/>
    <cellStyle name="Акцент1 163" xfId="11108"/>
    <cellStyle name="Акцент1 164" xfId="11109"/>
    <cellStyle name="Акцент1 165" xfId="11110"/>
    <cellStyle name="Акцент1 166" xfId="11111"/>
    <cellStyle name="Акцент1 167" xfId="11112"/>
    <cellStyle name="Акцент1 168" xfId="11113"/>
    <cellStyle name="Акцент1 169" xfId="11114"/>
    <cellStyle name="Акцент1 17" xfId="11115"/>
    <cellStyle name="Акцент1 170" xfId="11116"/>
    <cellStyle name="Акцент1 171" xfId="11117"/>
    <cellStyle name="Акцент1 172" xfId="11118"/>
    <cellStyle name="Акцент1 173" xfId="11119"/>
    <cellStyle name="Акцент1 174" xfId="11120"/>
    <cellStyle name="Акцент1 175" xfId="11121"/>
    <cellStyle name="Акцент1 176" xfId="11122"/>
    <cellStyle name="Акцент1 177" xfId="11123"/>
    <cellStyle name="Акцент1 178" xfId="11124"/>
    <cellStyle name="Акцент1 179" xfId="11125"/>
    <cellStyle name="Акцент1 18" xfId="11126"/>
    <cellStyle name="Акцент1 180" xfId="11127"/>
    <cellStyle name="Акцент1 181" xfId="11128"/>
    <cellStyle name="Акцент1 182" xfId="11129"/>
    <cellStyle name="Акцент1 183" xfId="11130"/>
    <cellStyle name="Акцент1 184" xfId="11131"/>
    <cellStyle name="Акцент1 185" xfId="11132"/>
    <cellStyle name="Акцент1 186" xfId="11133"/>
    <cellStyle name="Акцент1 187" xfId="11134"/>
    <cellStyle name="Акцент1 188" xfId="11135"/>
    <cellStyle name="Акцент1 189" xfId="11136"/>
    <cellStyle name="Акцент1 19" xfId="11137"/>
    <cellStyle name="Акцент1 190" xfId="11138"/>
    <cellStyle name="Акцент1 191" xfId="11139"/>
    <cellStyle name="Акцент1 192" xfId="11140"/>
    <cellStyle name="Акцент1 193" xfId="11141"/>
    <cellStyle name="Акцент1 194" xfId="11142"/>
    <cellStyle name="Акцент1 195" xfId="11143"/>
    <cellStyle name="Акцент1 196" xfId="11144"/>
    <cellStyle name="Акцент1 197" xfId="11145"/>
    <cellStyle name="Акцент1 198" xfId="11146"/>
    <cellStyle name="Акцент1 199" xfId="11147"/>
    <cellStyle name="Акцент1 2" xfId="79"/>
    <cellStyle name="Акцент1 2 2" xfId="3990"/>
    <cellStyle name="Акцент1 2 3" xfId="3991"/>
    <cellStyle name="Акцент1 2 3 2" xfId="3992"/>
    <cellStyle name="Акцент1 20" xfId="11148"/>
    <cellStyle name="Акцент1 200" xfId="11149"/>
    <cellStyle name="Акцент1 21" xfId="11150"/>
    <cellStyle name="Акцент1 22" xfId="11151"/>
    <cellStyle name="Акцент1 23" xfId="11152"/>
    <cellStyle name="Акцент1 24" xfId="11153"/>
    <cellStyle name="Акцент1 25" xfId="11154"/>
    <cellStyle name="Акцент1 26" xfId="11155"/>
    <cellStyle name="Акцент1 27" xfId="11156"/>
    <cellStyle name="Акцент1 28" xfId="11157"/>
    <cellStyle name="Акцент1 29" xfId="11158"/>
    <cellStyle name="Акцент1 3" xfId="3993"/>
    <cellStyle name="Акцент1 3 2" xfId="11159"/>
    <cellStyle name="Акцент1 30" xfId="11160"/>
    <cellStyle name="Акцент1 31" xfId="11161"/>
    <cellStyle name="Акцент1 32" xfId="11162"/>
    <cellStyle name="Акцент1 33" xfId="11163"/>
    <cellStyle name="Акцент1 34" xfId="11164"/>
    <cellStyle name="Акцент1 35" xfId="11165"/>
    <cellStyle name="Акцент1 36" xfId="11166"/>
    <cellStyle name="Акцент1 37" xfId="11167"/>
    <cellStyle name="Акцент1 38" xfId="11168"/>
    <cellStyle name="Акцент1 39" xfId="11169"/>
    <cellStyle name="Акцент1 4" xfId="3994"/>
    <cellStyle name="Акцент1 4 2" xfId="3995"/>
    <cellStyle name="Акцент1 4 3" xfId="3996"/>
    <cellStyle name="Акцент1 40" xfId="11170"/>
    <cellStyle name="Акцент1 41" xfId="11171"/>
    <cellStyle name="Акцент1 42" xfId="11172"/>
    <cellStyle name="Акцент1 43" xfId="11173"/>
    <cellStyle name="Акцент1 44" xfId="11174"/>
    <cellStyle name="Акцент1 45" xfId="11175"/>
    <cellStyle name="Акцент1 46" xfId="11176"/>
    <cellStyle name="Акцент1 47" xfId="11177"/>
    <cellStyle name="Акцент1 48" xfId="11178"/>
    <cellStyle name="Акцент1 49" xfId="11179"/>
    <cellStyle name="Акцент1 5" xfId="3997"/>
    <cellStyle name="Акцент1 50" xfId="11180"/>
    <cellStyle name="Акцент1 51" xfId="11181"/>
    <cellStyle name="Акцент1 52" xfId="11182"/>
    <cellStyle name="Акцент1 53" xfId="11183"/>
    <cellStyle name="Акцент1 54" xfId="11184"/>
    <cellStyle name="Акцент1 55" xfId="11185"/>
    <cellStyle name="Акцент1 56" xfId="11186"/>
    <cellStyle name="Акцент1 57" xfId="11187"/>
    <cellStyle name="Акцент1 58" xfId="11188"/>
    <cellStyle name="Акцент1 59" xfId="11189"/>
    <cellStyle name="Акцент1 6" xfId="3998"/>
    <cellStyle name="Акцент1 60" xfId="11190"/>
    <cellStyle name="Акцент1 61" xfId="11191"/>
    <cellStyle name="Акцент1 62" xfId="11192"/>
    <cellStyle name="Акцент1 63" xfId="11193"/>
    <cellStyle name="Акцент1 64" xfId="11194"/>
    <cellStyle name="Акцент1 65" xfId="11195"/>
    <cellStyle name="Акцент1 66" xfId="11196"/>
    <cellStyle name="Акцент1 67" xfId="11197"/>
    <cellStyle name="Акцент1 68" xfId="11198"/>
    <cellStyle name="Акцент1 69" xfId="11199"/>
    <cellStyle name="Акцент1 7" xfId="3999"/>
    <cellStyle name="Акцент1 70" xfId="11200"/>
    <cellStyle name="Акцент1 71" xfId="11201"/>
    <cellStyle name="Акцент1 72" xfId="11202"/>
    <cellStyle name="Акцент1 73" xfId="11203"/>
    <cellStyle name="Акцент1 74" xfId="11204"/>
    <cellStyle name="Акцент1 75" xfId="11205"/>
    <cellStyle name="Акцент1 76" xfId="11206"/>
    <cellStyle name="Акцент1 77" xfId="11207"/>
    <cellStyle name="Акцент1 78" xfId="11208"/>
    <cellStyle name="Акцент1 79" xfId="11209"/>
    <cellStyle name="Акцент1 8" xfId="4000"/>
    <cellStyle name="Акцент1 80" xfId="11210"/>
    <cellStyle name="Акцент1 81" xfId="11211"/>
    <cellStyle name="Акцент1 82" xfId="11212"/>
    <cellStyle name="Акцент1 83" xfId="11213"/>
    <cellStyle name="Акцент1 84" xfId="11214"/>
    <cellStyle name="Акцент1 85" xfId="11215"/>
    <cellStyle name="Акцент1 86" xfId="11216"/>
    <cellStyle name="Акцент1 87" xfId="11217"/>
    <cellStyle name="Акцент1 88" xfId="11218"/>
    <cellStyle name="Акцент1 89" xfId="11219"/>
    <cellStyle name="Акцент1 9" xfId="4001"/>
    <cellStyle name="Акцент1 90" xfId="11220"/>
    <cellStyle name="Акцент1 91" xfId="11221"/>
    <cellStyle name="Акцент1 92" xfId="11222"/>
    <cellStyle name="Акцент1 93" xfId="11223"/>
    <cellStyle name="Акцент1 94" xfId="11224"/>
    <cellStyle name="Акцент1 95" xfId="11225"/>
    <cellStyle name="Акцент1 96" xfId="11226"/>
    <cellStyle name="Акцент1 97" xfId="11227"/>
    <cellStyle name="Акцент1 98" xfId="11228"/>
    <cellStyle name="Акцент1 99" xfId="11229"/>
    <cellStyle name="Акцент2" xfId="20" builtinId="33" customBuiltin="1"/>
    <cellStyle name="Акцент2 10" xfId="11230"/>
    <cellStyle name="Акцент2 100" xfId="11231"/>
    <cellStyle name="Акцент2 101" xfId="11232"/>
    <cellStyle name="Акцент2 102" xfId="11233"/>
    <cellStyle name="Акцент2 103" xfId="11234"/>
    <cellStyle name="Акцент2 104" xfId="11235"/>
    <cellStyle name="Акцент2 105" xfId="11236"/>
    <cellStyle name="Акцент2 106" xfId="11237"/>
    <cellStyle name="Акцент2 107" xfId="11238"/>
    <cellStyle name="Акцент2 108" xfId="11239"/>
    <cellStyle name="Акцент2 109" xfId="11240"/>
    <cellStyle name="Акцент2 11" xfId="11241"/>
    <cellStyle name="Акцент2 110" xfId="11242"/>
    <cellStyle name="Акцент2 111" xfId="11243"/>
    <cellStyle name="Акцент2 112" xfId="11244"/>
    <cellStyle name="Акцент2 113" xfId="11245"/>
    <cellStyle name="Акцент2 114" xfId="11246"/>
    <cellStyle name="Акцент2 115" xfId="11247"/>
    <cellStyle name="Акцент2 116" xfId="11248"/>
    <cellStyle name="Акцент2 117" xfId="11249"/>
    <cellStyle name="Акцент2 118" xfId="11250"/>
    <cellStyle name="Акцент2 119" xfId="11251"/>
    <cellStyle name="Акцент2 12" xfId="11252"/>
    <cellStyle name="Акцент2 120" xfId="11253"/>
    <cellStyle name="Акцент2 121" xfId="11254"/>
    <cellStyle name="Акцент2 122" xfId="11255"/>
    <cellStyle name="Акцент2 123" xfId="11256"/>
    <cellStyle name="Акцент2 124" xfId="11257"/>
    <cellStyle name="Акцент2 125" xfId="11258"/>
    <cellStyle name="Акцент2 126" xfId="11259"/>
    <cellStyle name="Акцент2 127" xfId="11260"/>
    <cellStyle name="Акцент2 128" xfId="11261"/>
    <cellStyle name="Акцент2 129" xfId="11262"/>
    <cellStyle name="Акцент2 13" xfId="11263"/>
    <cellStyle name="Акцент2 130" xfId="11264"/>
    <cellStyle name="Акцент2 131" xfId="11265"/>
    <cellStyle name="Акцент2 132" xfId="11266"/>
    <cellStyle name="Акцент2 133" xfId="11267"/>
    <cellStyle name="Акцент2 134" xfId="11268"/>
    <cellStyle name="Акцент2 135" xfId="11269"/>
    <cellStyle name="Акцент2 136" xfId="11270"/>
    <cellStyle name="Акцент2 137" xfId="11271"/>
    <cellStyle name="Акцент2 138" xfId="11272"/>
    <cellStyle name="Акцент2 139" xfId="11273"/>
    <cellStyle name="Акцент2 14" xfId="11274"/>
    <cellStyle name="Акцент2 140" xfId="11275"/>
    <cellStyle name="Акцент2 141" xfId="11276"/>
    <cellStyle name="Акцент2 142" xfId="11277"/>
    <cellStyle name="Акцент2 143" xfId="11278"/>
    <cellStyle name="Акцент2 144" xfId="11279"/>
    <cellStyle name="Акцент2 145" xfId="11280"/>
    <cellStyle name="Акцент2 146" xfId="11281"/>
    <cellStyle name="Акцент2 147" xfId="11282"/>
    <cellStyle name="Акцент2 148" xfId="11283"/>
    <cellStyle name="Акцент2 149" xfId="11284"/>
    <cellStyle name="Акцент2 15" xfId="11285"/>
    <cellStyle name="Акцент2 150" xfId="11286"/>
    <cellStyle name="Акцент2 151" xfId="11287"/>
    <cellStyle name="Акцент2 152" xfId="11288"/>
    <cellStyle name="Акцент2 153" xfId="11289"/>
    <cellStyle name="Акцент2 154" xfId="11290"/>
    <cellStyle name="Акцент2 155" xfId="11291"/>
    <cellStyle name="Акцент2 156" xfId="11292"/>
    <cellStyle name="Акцент2 157" xfId="11293"/>
    <cellStyle name="Акцент2 158" xfId="11294"/>
    <cellStyle name="Акцент2 159" xfId="11295"/>
    <cellStyle name="Акцент2 16" xfId="11296"/>
    <cellStyle name="Акцент2 160" xfId="11297"/>
    <cellStyle name="Акцент2 161" xfId="11298"/>
    <cellStyle name="Акцент2 162" xfId="11299"/>
    <cellStyle name="Акцент2 163" xfId="11300"/>
    <cellStyle name="Акцент2 164" xfId="11301"/>
    <cellStyle name="Акцент2 165" xfId="11302"/>
    <cellStyle name="Акцент2 166" xfId="11303"/>
    <cellStyle name="Акцент2 167" xfId="11304"/>
    <cellStyle name="Акцент2 168" xfId="11305"/>
    <cellStyle name="Акцент2 169" xfId="11306"/>
    <cellStyle name="Акцент2 17" xfId="11307"/>
    <cellStyle name="Акцент2 170" xfId="11308"/>
    <cellStyle name="Акцент2 171" xfId="11309"/>
    <cellStyle name="Акцент2 172" xfId="11310"/>
    <cellStyle name="Акцент2 173" xfId="11311"/>
    <cellStyle name="Акцент2 174" xfId="11312"/>
    <cellStyle name="Акцент2 175" xfId="11313"/>
    <cellStyle name="Акцент2 176" xfId="11314"/>
    <cellStyle name="Акцент2 177" xfId="11315"/>
    <cellStyle name="Акцент2 178" xfId="11316"/>
    <cellStyle name="Акцент2 179" xfId="11317"/>
    <cellStyle name="Акцент2 18" xfId="11318"/>
    <cellStyle name="Акцент2 180" xfId="11319"/>
    <cellStyle name="Акцент2 181" xfId="11320"/>
    <cellStyle name="Акцент2 182" xfId="11321"/>
    <cellStyle name="Акцент2 183" xfId="11322"/>
    <cellStyle name="Акцент2 184" xfId="11323"/>
    <cellStyle name="Акцент2 185" xfId="11324"/>
    <cellStyle name="Акцент2 186" xfId="11325"/>
    <cellStyle name="Акцент2 187" xfId="11326"/>
    <cellStyle name="Акцент2 188" xfId="11327"/>
    <cellStyle name="Акцент2 189" xfId="11328"/>
    <cellStyle name="Акцент2 19" xfId="11329"/>
    <cellStyle name="Акцент2 190" xfId="11330"/>
    <cellStyle name="Акцент2 191" xfId="11331"/>
    <cellStyle name="Акцент2 192" xfId="11332"/>
    <cellStyle name="Акцент2 193" xfId="11333"/>
    <cellStyle name="Акцент2 194" xfId="11334"/>
    <cellStyle name="Акцент2 195" xfId="11335"/>
    <cellStyle name="Акцент2 196" xfId="11336"/>
    <cellStyle name="Акцент2 197" xfId="11337"/>
    <cellStyle name="Акцент2 198" xfId="11338"/>
    <cellStyle name="Акцент2 199" xfId="11339"/>
    <cellStyle name="Акцент2 2" xfId="80"/>
    <cellStyle name="Акцент2 2 2" xfId="4002"/>
    <cellStyle name="Акцент2 2 3" xfId="4003"/>
    <cellStyle name="Акцент2 2 3 2" xfId="4004"/>
    <cellStyle name="Акцент2 20" xfId="11340"/>
    <cellStyle name="Акцент2 200" xfId="11341"/>
    <cellStyle name="Акцент2 21" xfId="11342"/>
    <cellStyle name="Акцент2 22" xfId="11343"/>
    <cellStyle name="Акцент2 23" xfId="11344"/>
    <cellStyle name="Акцент2 24" xfId="11345"/>
    <cellStyle name="Акцент2 25" xfId="11346"/>
    <cellStyle name="Акцент2 26" xfId="11347"/>
    <cellStyle name="Акцент2 27" xfId="11348"/>
    <cellStyle name="Акцент2 28" xfId="11349"/>
    <cellStyle name="Акцент2 29" xfId="11350"/>
    <cellStyle name="Акцент2 3" xfId="4005"/>
    <cellStyle name="Акцент2 3 2" xfId="4006"/>
    <cellStyle name="Акцент2 3 3" xfId="11351"/>
    <cellStyle name="Акцент2 30" xfId="11352"/>
    <cellStyle name="Акцент2 31" xfId="11353"/>
    <cellStyle name="Акцент2 32" xfId="11354"/>
    <cellStyle name="Акцент2 33" xfId="11355"/>
    <cellStyle name="Акцент2 34" xfId="11356"/>
    <cellStyle name="Акцент2 35" xfId="11357"/>
    <cellStyle name="Акцент2 36" xfId="11358"/>
    <cellStyle name="Акцент2 37" xfId="11359"/>
    <cellStyle name="Акцент2 38" xfId="11360"/>
    <cellStyle name="Акцент2 39" xfId="11361"/>
    <cellStyle name="Акцент2 4" xfId="4007"/>
    <cellStyle name="Акцент2 4 2" xfId="4008"/>
    <cellStyle name="Акцент2 4 3" xfId="4009"/>
    <cellStyle name="Акцент2 40" xfId="11362"/>
    <cellStyle name="Акцент2 41" xfId="11363"/>
    <cellStyle name="Акцент2 42" xfId="11364"/>
    <cellStyle name="Акцент2 43" xfId="11365"/>
    <cellStyle name="Акцент2 44" xfId="11366"/>
    <cellStyle name="Акцент2 45" xfId="11367"/>
    <cellStyle name="Акцент2 46" xfId="11368"/>
    <cellStyle name="Акцент2 47" xfId="11369"/>
    <cellStyle name="Акцент2 48" xfId="11370"/>
    <cellStyle name="Акцент2 49" xfId="11371"/>
    <cellStyle name="Акцент2 5" xfId="4010"/>
    <cellStyle name="Акцент2 50" xfId="11372"/>
    <cellStyle name="Акцент2 51" xfId="11373"/>
    <cellStyle name="Акцент2 52" xfId="11374"/>
    <cellStyle name="Акцент2 53" xfId="11375"/>
    <cellStyle name="Акцент2 54" xfId="11376"/>
    <cellStyle name="Акцент2 55" xfId="11377"/>
    <cellStyle name="Акцент2 56" xfId="11378"/>
    <cellStyle name="Акцент2 57" xfId="11379"/>
    <cellStyle name="Акцент2 58" xfId="11380"/>
    <cellStyle name="Акцент2 59" xfId="11381"/>
    <cellStyle name="Акцент2 6" xfId="4011"/>
    <cellStyle name="Акцент2 60" xfId="11382"/>
    <cellStyle name="Акцент2 61" xfId="11383"/>
    <cellStyle name="Акцент2 62" xfId="11384"/>
    <cellStyle name="Акцент2 63" xfId="11385"/>
    <cellStyle name="Акцент2 64" xfId="11386"/>
    <cellStyle name="Акцент2 65" xfId="11387"/>
    <cellStyle name="Акцент2 66" xfId="11388"/>
    <cellStyle name="Акцент2 67" xfId="11389"/>
    <cellStyle name="Акцент2 68" xfId="11390"/>
    <cellStyle name="Акцент2 69" xfId="11391"/>
    <cellStyle name="Акцент2 7" xfId="4012"/>
    <cellStyle name="Акцент2 70" xfId="11392"/>
    <cellStyle name="Акцент2 71" xfId="11393"/>
    <cellStyle name="Акцент2 72" xfId="11394"/>
    <cellStyle name="Акцент2 73" xfId="11395"/>
    <cellStyle name="Акцент2 74" xfId="11396"/>
    <cellStyle name="Акцент2 75" xfId="11397"/>
    <cellStyle name="Акцент2 76" xfId="11398"/>
    <cellStyle name="Акцент2 77" xfId="11399"/>
    <cellStyle name="Акцент2 78" xfId="11400"/>
    <cellStyle name="Акцент2 79" xfId="11401"/>
    <cellStyle name="Акцент2 8" xfId="4013"/>
    <cellStyle name="Акцент2 80" xfId="11402"/>
    <cellStyle name="Акцент2 81" xfId="11403"/>
    <cellStyle name="Акцент2 82" xfId="11404"/>
    <cellStyle name="Акцент2 83" xfId="11405"/>
    <cellStyle name="Акцент2 84" xfId="11406"/>
    <cellStyle name="Акцент2 85" xfId="11407"/>
    <cellStyle name="Акцент2 86" xfId="11408"/>
    <cellStyle name="Акцент2 87" xfId="11409"/>
    <cellStyle name="Акцент2 88" xfId="11410"/>
    <cellStyle name="Акцент2 89" xfId="11411"/>
    <cellStyle name="Акцент2 9" xfId="4014"/>
    <cellStyle name="Акцент2 90" xfId="11412"/>
    <cellStyle name="Акцент2 91" xfId="11413"/>
    <cellStyle name="Акцент2 92" xfId="11414"/>
    <cellStyle name="Акцент2 93" xfId="11415"/>
    <cellStyle name="Акцент2 94" xfId="11416"/>
    <cellStyle name="Акцент2 95" xfId="11417"/>
    <cellStyle name="Акцент2 96" xfId="11418"/>
    <cellStyle name="Акцент2 97" xfId="11419"/>
    <cellStyle name="Акцент2 98" xfId="11420"/>
    <cellStyle name="Акцент2 99" xfId="11421"/>
    <cellStyle name="Акцент3" xfId="21" builtinId="37" customBuiltin="1"/>
    <cellStyle name="Акцент3 10" xfId="11422"/>
    <cellStyle name="Акцент3 100" xfId="11423"/>
    <cellStyle name="Акцент3 101" xfId="11424"/>
    <cellStyle name="Акцент3 102" xfId="11425"/>
    <cellStyle name="Акцент3 103" xfId="11426"/>
    <cellStyle name="Акцент3 104" xfId="11427"/>
    <cellStyle name="Акцент3 105" xfId="11428"/>
    <cellStyle name="Акцент3 106" xfId="11429"/>
    <cellStyle name="Акцент3 107" xfId="11430"/>
    <cellStyle name="Акцент3 108" xfId="11431"/>
    <cellStyle name="Акцент3 109" xfId="11432"/>
    <cellStyle name="Акцент3 11" xfId="11433"/>
    <cellStyle name="Акцент3 110" xfId="11434"/>
    <cellStyle name="Акцент3 111" xfId="11435"/>
    <cellStyle name="Акцент3 112" xfId="11436"/>
    <cellStyle name="Акцент3 113" xfId="11437"/>
    <cellStyle name="Акцент3 114" xfId="11438"/>
    <cellStyle name="Акцент3 115" xfId="11439"/>
    <cellStyle name="Акцент3 116" xfId="11440"/>
    <cellStyle name="Акцент3 117" xfId="11441"/>
    <cellStyle name="Акцент3 118" xfId="11442"/>
    <cellStyle name="Акцент3 119" xfId="11443"/>
    <cellStyle name="Акцент3 12" xfId="11444"/>
    <cellStyle name="Акцент3 120" xfId="11445"/>
    <cellStyle name="Акцент3 121" xfId="11446"/>
    <cellStyle name="Акцент3 122" xfId="11447"/>
    <cellStyle name="Акцент3 123" xfId="11448"/>
    <cellStyle name="Акцент3 124" xfId="11449"/>
    <cellStyle name="Акцент3 125" xfId="11450"/>
    <cellStyle name="Акцент3 126" xfId="11451"/>
    <cellStyle name="Акцент3 127" xfId="11452"/>
    <cellStyle name="Акцент3 128" xfId="11453"/>
    <cellStyle name="Акцент3 129" xfId="11454"/>
    <cellStyle name="Акцент3 13" xfId="11455"/>
    <cellStyle name="Акцент3 130" xfId="11456"/>
    <cellStyle name="Акцент3 131" xfId="11457"/>
    <cellStyle name="Акцент3 132" xfId="11458"/>
    <cellStyle name="Акцент3 133" xfId="11459"/>
    <cellStyle name="Акцент3 134" xfId="11460"/>
    <cellStyle name="Акцент3 135" xfId="11461"/>
    <cellStyle name="Акцент3 136" xfId="11462"/>
    <cellStyle name="Акцент3 137" xfId="11463"/>
    <cellStyle name="Акцент3 138" xfId="11464"/>
    <cellStyle name="Акцент3 139" xfId="11465"/>
    <cellStyle name="Акцент3 14" xfId="11466"/>
    <cellStyle name="Акцент3 140" xfId="11467"/>
    <cellStyle name="Акцент3 141" xfId="11468"/>
    <cellStyle name="Акцент3 142" xfId="11469"/>
    <cellStyle name="Акцент3 143" xfId="11470"/>
    <cellStyle name="Акцент3 144" xfId="11471"/>
    <cellStyle name="Акцент3 145" xfId="11472"/>
    <cellStyle name="Акцент3 146" xfId="11473"/>
    <cellStyle name="Акцент3 147" xfId="11474"/>
    <cellStyle name="Акцент3 148" xfId="11475"/>
    <cellStyle name="Акцент3 149" xfId="11476"/>
    <cellStyle name="Акцент3 15" xfId="11477"/>
    <cellStyle name="Акцент3 150" xfId="11478"/>
    <cellStyle name="Акцент3 151" xfId="11479"/>
    <cellStyle name="Акцент3 152" xfId="11480"/>
    <cellStyle name="Акцент3 153" xfId="11481"/>
    <cellStyle name="Акцент3 154" xfId="11482"/>
    <cellStyle name="Акцент3 155" xfId="11483"/>
    <cellStyle name="Акцент3 156" xfId="11484"/>
    <cellStyle name="Акцент3 157" xfId="11485"/>
    <cellStyle name="Акцент3 158" xfId="11486"/>
    <cellStyle name="Акцент3 159" xfId="11487"/>
    <cellStyle name="Акцент3 16" xfId="11488"/>
    <cellStyle name="Акцент3 160" xfId="11489"/>
    <cellStyle name="Акцент3 161" xfId="11490"/>
    <cellStyle name="Акцент3 162" xfId="11491"/>
    <cellStyle name="Акцент3 163" xfId="11492"/>
    <cellStyle name="Акцент3 164" xfId="11493"/>
    <cellStyle name="Акцент3 165" xfId="11494"/>
    <cellStyle name="Акцент3 166" xfId="11495"/>
    <cellStyle name="Акцент3 167" xfId="11496"/>
    <cellStyle name="Акцент3 168" xfId="11497"/>
    <cellStyle name="Акцент3 169" xfId="11498"/>
    <cellStyle name="Акцент3 17" xfId="11499"/>
    <cellStyle name="Акцент3 170" xfId="11500"/>
    <cellStyle name="Акцент3 171" xfId="11501"/>
    <cellStyle name="Акцент3 172" xfId="11502"/>
    <cellStyle name="Акцент3 173" xfId="11503"/>
    <cellStyle name="Акцент3 174" xfId="11504"/>
    <cellStyle name="Акцент3 175" xfId="11505"/>
    <cellStyle name="Акцент3 176" xfId="11506"/>
    <cellStyle name="Акцент3 177" xfId="11507"/>
    <cellStyle name="Акцент3 178" xfId="11508"/>
    <cellStyle name="Акцент3 179" xfId="11509"/>
    <cellStyle name="Акцент3 18" xfId="11510"/>
    <cellStyle name="Акцент3 180" xfId="11511"/>
    <cellStyle name="Акцент3 181" xfId="11512"/>
    <cellStyle name="Акцент3 182" xfId="11513"/>
    <cellStyle name="Акцент3 183" xfId="11514"/>
    <cellStyle name="Акцент3 184" xfId="11515"/>
    <cellStyle name="Акцент3 185" xfId="11516"/>
    <cellStyle name="Акцент3 186" xfId="11517"/>
    <cellStyle name="Акцент3 187" xfId="11518"/>
    <cellStyle name="Акцент3 188" xfId="11519"/>
    <cellStyle name="Акцент3 189" xfId="11520"/>
    <cellStyle name="Акцент3 19" xfId="11521"/>
    <cellStyle name="Акцент3 190" xfId="11522"/>
    <cellStyle name="Акцент3 191" xfId="11523"/>
    <cellStyle name="Акцент3 192" xfId="11524"/>
    <cellStyle name="Акцент3 193" xfId="11525"/>
    <cellStyle name="Акцент3 194" xfId="11526"/>
    <cellStyle name="Акцент3 195" xfId="11527"/>
    <cellStyle name="Акцент3 196" xfId="11528"/>
    <cellStyle name="Акцент3 197" xfId="11529"/>
    <cellStyle name="Акцент3 198" xfId="11530"/>
    <cellStyle name="Акцент3 199" xfId="11531"/>
    <cellStyle name="Акцент3 2" xfId="81"/>
    <cellStyle name="Акцент3 2 2" xfId="4015"/>
    <cellStyle name="Акцент3 2 3" xfId="4016"/>
    <cellStyle name="Акцент3 2 3 2" xfId="4017"/>
    <cellStyle name="Акцент3 20" xfId="11532"/>
    <cellStyle name="Акцент3 200" xfId="11533"/>
    <cellStyle name="Акцент3 21" xfId="11534"/>
    <cellStyle name="Акцент3 22" xfId="11535"/>
    <cellStyle name="Акцент3 23" xfId="11536"/>
    <cellStyle name="Акцент3 24" xfId="11537"/>
    <cellStyle name="Акцент3 25" xfId="11538"/>
    <cellStyle name="Акцент3 26" xfId="11539"/>
    <cellStyle name="Акцент3 27" xfId="11540"/>
    <cellStyle name="Акцент3 28" xfId="11541"/>
    <cellStyle name="Акцент3 29" xfId="11542"/>
    <cellStyle name="Акцент3 3" xfId="4018"/>
    <cellStyle name="Акцент3 3 2" xfId="11543"/>
    <cellStyle name="Акцент3 3 3" xfId="11544"/>
    <cellStyle name="Акцент3 30" xfId="11545"/>
    <cellStyle name="Акцент3 31" xfId="11546"/>
    <cellStyle name="Акцент3 32" xfId="11547"/>
    <cellStyle name="Акцент3 33" xfId="11548"/>
    <cellStyle name="Акцент3 34" xfId="11549"/>
    <cellStyle name="Акцент3 35" xfId="11550"/>
    <cellStyle name="Акцент3 36" xfId="11551"/>
    <cellStyle name="Акцент3 37" xfId="11552"/>
    <cellStyle name="Акцент3 38" xfId="11553"/>
    <cellStyle name="Акцент3 39" xfId="11554"/>
    <cellStyle name="Акцент3 4" xfId="4019"/>
    <cellStyle name="Акцент3 4 2" xfId="4020"/>
    <cellStyle name="Акцент3 4 3" xfId="4021"/>
    <cellStyle name="Акцент3 40" xfId="11555"/>
    <cellStyle name="Акцент3 41" xfId="11556"/>
    <cellStyle name="Акцент3 42" xfId="11557"/>
    <cellStyle name="Акцент3 43" xfId="11558"/>
    <cellStyle name="Акцент3 44" xfId="11559"/>
    <cellStyle name="Акцент3 45" xfId="11560"/>
    <cellStyle name="Акцент3 46" xfId="11561"/>
    <cellStyle name="Акцент3 47" xfId="11562"/>
    <cellStyle name="Акцент3 48" xfId="11563"/>
    <cellStyle name="Акцент3 49" xfId="11564"/>
    <cellStyle name="Акцент3 5" xfId="4022"/>
    <cellStyle name="Акцент3 50" xfId="11565"/>
    <cellStyle name="Акцент3 51" xfId="11566"/>
    <cellStyle name="Акцент3 52" xfId="11567"/>
    <cellStyle name="Акцент3 53" xfId="11568"/>
    <cellStyle name="Акцент3 54" xfId="11569"/>
    <cellStyle name="Акцент3 55" xfId="11570"/>
    <cellStyle name="Акцент3 56" xfId="11571"/>
    <cellStyle name="Акцент3 57" xfId="11572"/>
    <cellStyle name="Акцент3 58" xfId="11573"/>
    <cellStyle name="Акцент3 59" xfId="11574"/>
    <cellStyle name="Акцент3 6" xfId="4023"/>
    <cellStyle name="Акцент3 60" xfId="11575"/>
    <cellStyle name="Акцент3 61" xfId="11576"/>
    <cellStyle name="Акцент3 62" xfId="11577"/>
    <cellStyle name="Акцент3 63" xfId="11578"/>
    <cellStyle name="Акцент3 64" xfId="11579"/>
    <cellStyle name="Акцент3 65" xfId="11580"/>
    <cellStyle name="Акцент3 66" xfId="11581"/>
    <cellStyle name="Акцент3 67" xfId="11582"/>
    <cellStyle name="Акцент3 68" xfId="11583"/>
    <cellStyle name="Акцент3 69" xfId="11584"/>
    <cellStyle name="Акцент3 7" xfId="4024"/>
    <cellStyle name="Акцент3 70" xfId="11585"/>
    <cellStyle name="Акцент3 71" xfId="11586"/>
    <cellStyle name="Акцент3 72" xfId="11587"/>
    <cellStyle name="Акцент3 73" xfId="11588"/>
    <cellStyle name="Акцент3 74" xfId="11589"/>
    <cellStyle name="Акцент3 75" xfId="11590"/>
    <cellStyle name="Акцент3 76" xfId="11591"/>
    <cellStyle name="Акцент3 77" xfId="11592"/>
    <cellStyle name="Акцент3 78" xfId="11593"/>
    <cellStyle name="Акцент3 79" xfId="11594"/>
    <cellStyle name="Акцент3 8" xfId="4025"/>
    <cellStyle name="Акцент3 80" xfId="11595"/>
    <cellStyle name="Акцент3 81" xfId="11596"/>
    <cellStyle name="Акцент3 82" xfId="11597"/>
    <cellStyle name="Акцент3 83" xfId="11598"/>
    <cellStyle name="Акцент3 84" xfId="11599"/>
    <cellStyle name="Акцент3 85" xfId="11600"/>
    <cellStyle name="Акцент3 86" xfId="11601"/>
    <cellStyle name="Акцент3 87" xfId="11602"/>
    <cellStyle name="Акцент3 88" xfId="11603"/>
    <cellStyle name="Акцент3 89" xfId="11604"/>
    <cellStyle name="Акцент3 9" xfId="4026"/>
    <cellStyle name="Акцент3 90" xfId="11605"/>
    <cellStyle name="Акцент3 91" xfId="11606"/>
    <cellStyle name="Акцент3 92" xfId="11607"/>
    <cellStyle name="Акцент3 93" xfId="11608"/>
    <cellStyle name="Акцент3 94" xfId="11609"/>
    <cellStyle name="Акцент3 95" xfId="11610"/>
    <cellStyle name="Акцент3 96" xfId="11611"/>
    <cellStyle name="Акцент3 97" xfId="11612"/>
    <cellStyle name="Акцент3 98" xfId="11613"/>
    <cellStyle name="Акцент3 99" xfId="11614"/>
    <cellStyle name="Акцент4" xfId="22" builtinId="41" customBuiltin="1"/>
    <cellStyle name="Акцент4 10" xfId="11615"/>
    <cellStyle name="Акцент4 100" xfId="11616"/>
    <cellStyle name="Акцент4 101" xfId="11617"/>
    <cellStyle name="Акцент4 102" xfId="11618"/>
    <cellStyle name="Акцент4 103" xfId="11619"/>
    <cellStyle name="Акцент4 104" xfId="11620"/>
    <cellStyle name="Акцент4 105" xfId="11621"/>
    <cellStyle name="Акцент4 106" xfId="11622"/>
    <cellStyle name="Акцент4 107" xfId="11623"/>
    <cellStyle name="Акцент4 108" xfId="11624"/>
    <cellStyle name="Акцент4 109" xfId="11625"/>
    <cellStyle name="Акцент4 11" xfId="11626"/>
    <cellStyle name="Акцент4 110" xfId="11627"/>
    <cellStyle name="Акцент4 111" xfId="11628"/>
    <cellStyle name="Акцент4 112" xfId="11629"/>
    <cellStyle name="Акцент4 113" xfId="11630"/>
    <cellStyle name="Акцент4 114" xfId="11631"/>
    <cellStyle name="Акцент4 115" xfId="11632"/>
    <cellStyle name="Акцент4 116" xfId="11633"/>
    <cellStyle name="Акцент4 117" xfId="11634"/>
    <cellStyle name="Акцент4 118" xfId="11635"/>
    <cellStyle name="Акцент4 119" xfId="11636"/>
    <cellStyle name="Акцент4 12" xfId="11637"/>
    <cellStyle name="Акцент4 120" xfId="11638"/>
    <cellStyle name="Акцент4 121" xfId="11639"/>
    <cellStyle name="Акцент4 122" xfId="11640"/>
    <cellStyle name="Акцент4 123" xfId="11641"/>
    <cellStyle name="Акцент4 124" xfId="11642"/>
    <cellStyle name="Акцент4 125" xfId="11643"/>
    <cellStyle name="Акцент4 126" xfId="11644"/>
    <cellStyle name="Акцент4 127" xfId="11645"/>
    <cellStyle name="Акцент4 128" xfId="11646"/>
    <cellStyle name="Акцент4 129" xfId="11647"/>
    <cellStyle name="Акцент4 13" xfId="11648"/>
    <cellStyle name="Акцент4 130" xfId="11649"/>
    <cellStyle name="Акцент4 131" xfId="11650"/>
    <cellStyle name="Акцент4 132" xfId="11651"/>
    <cellStyle name="Акцент4 133" xfId="11652"/>
    <cellStyle name="Акцент4 134" xfId="11653"/>
    <cellStyle name="Акцент4 135" xfId="11654"/>
    <cellStyle name="Акцент4 136" xfId="11655"/>
    <cellStyle name="Акцент4 137" xfId="11656"/>
    <cellStyle name="Акцент4 138" xfId="11657"/>
    <cellStyle name="Акцент4 139" xfId="11658"/>
    <cellStyle name="Акцент4 14" xfId="11659"/>
    <cellStyle name="Акцент4 140" xfId="11660"/>
    <cellStyle name="Акцент4 141" xfId="11661"/>
    <cellStyle name="Акцент4 142" xfId="11662"/>
    <cellStyle name="Акцент4 143" xfId="11663"/>
    <cellStyle name="Акцент4 144" xfId="11664"/>
    <cellStyle name="Акцент4 145" xfId="11665"/>
    <cellStyle name="Акцент4 146" xfId="11666"/>
    <cellStyle name="Акцент4 147" xfId="11667"/>
    <cellStyle name="Акцент4 148" xfId="11668"/>
    <cellStyle name="Акцент4 149" xfId="11669"/>
    <cellStyle name="Акцент4 15" xfId="11670"/>
    <cellStyle name="Акцент4 150" xfId="11671"/>
    <cellStyle name="Акцент4 151" xfId="11672"/>
    <cellStyle name="Акцент4 152" xfId="11673"/>
    <cellStyle name="Акцент4 153" xfId="11674"/>
    <cellStyle name="Акцент4 154" xfId="11675"/>
    <cellStyle name="Акцент4 155" xfId="11676"/>
    <cellStyle name="Акцент4 156" xfId="11677"/>
    <cellStyle name="Акцент4 157" xfId="11678"/>
    <cellStyle name="Акцент4 158" xfId="11679"/>
    <cellStyle name="Акцент4 159" xfId="11680"/>
    <cellStyle name="Акцент4 16" xfId="11681"/>
    <cellStyle name="Акцент4 160" xfId="11682"/>
    <cellStyle name="Акцент4 161" xfId="11683"/>
    <cellStyle name="Акцент4 162" xfId="11684"/>
    <cellStyle name="Акцент4 163" xfId="11685"/>
    <cellStyle name="Акцент4 164" xfId="11686"/>
    <cellStyle name="Акцент4 165" xfId="11687"/>
    <cellStyle name="Акцент4 166" xfId="11688"/>
    <cellStyle name="Акцент4 167" xfId="11689"/>
    <cellStyle name="Акцент4 168" xfId="11690"/>
    <cellStyle name="Акцент4 169" xfId="11691"/>
    <cellStyle name="Акцент4 17" xfId="11692"/>
    <cellStyle name="Акцент4 170" xfId="11693"/>
    <cellStyle name="Акцент4 171" xfId="11694"/>
    <cellStyle name="Акцент4 172" xfId="11695"/>
    <cellStyle name="Акцент4 173" xfId="11696"/>
    <cellStyle name="Акцент4 174" xfId="11697"/>
    <cellStyle name="Акцент4 175" xfId="11698"/>
    <cellStyle name="Акцент4 176" xfId="11699"/>
    <cellStyle name="Акцент4 177" xfId="11700"/>
    <cellStyle name="Акцент4 178" xfId="11701"/>
    <cellStyle name="Акцент4 179" xfId="11702"/>
    <cellStyle name="Акцент4 18" xfId="11703"/>
    <cellStyle name="Акцент4 180" xfId="11704"/>
    <cellStyle name="Акцент4 181" xfId="11705"/>
    <cellStyle name="Акцент4 182" xfId="11706"/>
    <cellStyle name="Акцент4 183" xfId="11707"/>
    <cellStyle name="Акцент4 184" xfId="11708"/>
    <cellStyle name="Акцент4 185" xfId="11709"/>
    <cellStyle name="Акцент4 186" xfId="11710"/>
    <cellStyle name="Акцент4 187" xfId="11711"/>
    <cellStyle name="Акцент4 188" xfId="11712"/>
    <cellStyle name="Акцент4 189" xfId="11713"/>
    <cellStyle name="Акцент4 19" xfId="11714"/>
    <cellStyle name="Акцент4 190" xfId="11715"/>
    <cellStyle name="Акцент4 191" xfId="11716"/>
    <cellStyle name="Акцент4 192" xfId="11717"/>
    <cellStyle name="Акцент4 193" xfId="11718"/>
    <cellStyle name="Акцент4 194" xfId="11719"/>
    <cellStyle name="Акцент4 195" xfId="11720"/>
    <cellStyle name="Акцент4 196" xfId="11721"/>
    <cellStyle name="Акцент4 197" xfId="11722"/>
    <cellStyle name="Акцент4 198" xfId="11723"/>
    <cellStyle name="Акцент4 199" xfId="11724"/>
    <cellStyle name="Акцент4 2" xfId="82"/>
    <cellStyle name="Акцент4 2 2" xfId="4027"/>
    <cellStyle name="Акцент4 2 3" xfId="4028"/>
    <cellStyle name="Акцент4 2 3 2" xfId="4029"/>
    <cellStyle name="Акцент4 20" xfId="11725"/>
    <cellStyle name="Акцент4 200" xfId="11726"/>
    <cellStyle name="Акцент4 21" xfId="11727"/>
    <cellStyle name="Акцент4 22" xfId="11728"/>
    <cellStyle name="Акцент4 23" xfId="11729"/>
    <cellStyle name="Акцент4 24" xfId="11730"/>
    <cellStyle name="Акцент4 25" xfId="11731"/>
    <cellStyle name="Акцент4 26" xfId="11732"/>
    <cellStyle name="Акцент4 27" xfId="11733"/>
    <cellStyle name="Акцент4 28" xfId="11734"/>
    <cellStyle name="Акцент4 29" xfId="11735"/>
    <cellStyle name="Акцент4 3" xfId="4030"/>
    <cellStyle name="Акцент4 3 2" xfId="11736"/>
    <cellStyle name="Акцент4 3 3" xfId="11737"/>
    <cellStyle name="Акцент4 30" xfId="11738"/>
    <cellStyle name="Акцент4 31" xfId="11739"/>
    <cellStyle name="Акцент4 32" xfId="11740"/>
    <cellStyle name="Акцент4 33" xfId="11741"/>
    <cellStyle name="Акцент4 34" xfId="11742"/>
    <cellStyle name="Акцент4 35" xfId="11743"/>
    <cellStyle name="Акцент4 36" xfId="11744"/>
    <cellStyle name="Акцент4 37" xfId="11745"/>
    <cellStyle name="Акцент4 38" xfId="11746"/>
    <cellStyle name="Акцент4 39" xfId="11747"/>
    <cellStyle name="Акцент4 4" xfId="4031"/>
    <cellStyle name="Акцент4 4 2" xfId="4032"/>
    <cellStyle name="Акцент4 4 3" xfId="4033"/>
    <cellStyle name="Акцент4 40" xfId="11748"/>
    <cellStyle name="Акцент4 41" xfId="11749"/>
    <cellStyle name="Акцент4 42" xfId="11750"/>
    <cellStyle name="Акцент4 43" xfId="11751"/>
    <cellStyle name="Акцент4 44" xfId="11752"/>
    <cellStyle name="Акцент4 45" xfId="11753"/>
    <cellStyle name="Акцент4 46" xfId="11754"/>
    <cellStyle name="Акцент4 47" xfId="11755"/>
    <cellStyle name="Акцент4 48" xfId="11756"/>
    <cellStyle name="Акцент4 49" xfId="11757"/>
    <cellStyle name="Акцент4 5" xfId="4034"/>
    <cellStyle name="Акцент4 50" xfId="11758"/>
    <cellStyle name="Акцент4 51" xfId="11759"/>
    <cellStyle name="Акцент4 52" xfId="11760"/>
    <cellStyle name="Акцент4 53" xfId="11761"/>
    <cellStyle name="Акцент4 54" xfId="11762"/>
    <cellStyle name="Акцент4 55" xfId="11763"/>
    <cellStyle name="Акцент4 56" xfId="11764"/>
    <cellStyle name="Акцент4 57" xfId="11765"/>
    <cellStyle name="Акцент4 58" xfId="11766"/>
    <cellStyle name="Акцент4 59" xfId="11767"/>
    <cellStyle name="Акцент4 6" xfId="4035"/>
    <cellStyle name="Акцент4 60" xfId="11768"/>
    <cellStyle name="Акцент4 61" xfId="11769"/>
    <cellStyle name="Акцент4 62" xfId="11770"/>
    <cellStyle name="Акцент4 63" xfId="11771"/>
    <cellStyle name="Акцент4 64" xfId="11772"/>
    <cellStyle name="Акцент4 65" xfId="11773"/>
    <cellStyle name="Акцент4 66" xfId="11774"/>
    <cellStyle name="Акцент4 67" xfId="11775"/>
    <cellStyle name="Акцент4 68" xfId="11776"/>
    <cellStyle name="Акцент4 69" xfId="11777"/>
    <cellStyle name="Акцент4 7" xfId="4036"/>
    <cellStyle name="Акцент4 70" xfId="11778"/>
    <cellStyle name="Акцент4 71" xfId="11779"/>
    <cellStyle name="Акцент4 72" xfId="11780"/>
    <cellStyle name="Акцент4 73" xfId="11781"/>
    <cellStyle name="Акцент4 74" xfId="11782"/>
    <cellStyle name="Акцент4 75" xfId="11783"/>
    <cellStyle name="Акцент4 76" xfId="11784"/>
    <cellStyle name="Акцент4 77" xfId="11785"/>
    <cellStyle name="Акцент4 78" xfId="11786"/>
    <cellStyle name="Акцент4 79" xfId="11787"/>
    <cellStyle name="Акцент4 8" xfId="4037"/>
    <cellStyle name="Акцент4 80" xfId="11788"/>
    <cellStyle name="Акцент4 81" xfId="11789"/>
    <cellStyle name="Акцент4 82" xfId="11790"/>
    <cellStyle name="Акцент4 83" xfId="11791"/>
    <cellStyle name="Акцент4 84" xfId="11792"/>
    <cellStyle name="Акцент4 85" xfId="11793"/>
    <cellStyle name="Акцент4 86" xfId="11794"/>
    <cellStyle name="Акцент4 87" xfId="11795"/>
    <cellStyle name="Акцент4 88" xfId="11796"/>
    <cellStyle name="Акцент4 89" xfId="11797"/>
    <cellStyle name="Акцент4 9" xfId="4038"/>
    <cellStyle name="Акцент4 90" xfId="11798"/>
    <cellStyle name="Акцент4 91" xfId="11799"/>
    <cellStyle name="Акцент4 92" xfId="11800"/>
    <cellStyle name="Акцент4 93" xfId="11801"/>
    <cellStyle name="Акцент4 94" xfId="11802"/>
    <cellStyle name="Акцент4 95" xfId="11803"/>
    <cellStyle name="Акцент4 96" xfId="11804"/>
    <cellStyle name="Акцент4 97" xfId="11805"/>
    <cellStyle name="Акцент4 98" xfId="11806"/>
    <cellStyle name="Акцент4 99" xfId="11807"/>
    <cellStyle name="Акцент5" xfId="23" builtinId="45" customBuiltin="1"/>
    <cellStyle name="Акцент5 10" xfId="11808"/>
    <cellStyle name="Акцент5 100" xfId="11809"/>
    <cellStyle name="Акцент5 101" xfId="11810"/>
    <cellStyle name="Акцент5 102" xfId="11811"/>
    <cellStyle name="Акцент5 103" xfId="11812"/>
    <cellStyle name="Акцент5 104" xfId="11813"/>
    <cellStyle name="Акцент5 105" xfId="11814"/>
    <cellStyle name="Акцент5 106" xfId="11815"/>
    <cellStyle name="Акцент5 107" xfId="11816"/>
    <cellStyle name="Акцент5 108" xfId="11817"/>
    <cellStyle name="Акцент5 109" xfId="11818"/>
    <cellStyle name="Акцент5 11" xfId="11819"/>
    <cellStyle name="Акцент5 110" xfId="11820"/>
    <cellStyle name="Акцент5 111" xfId="11821"/>
    <cellStyle name="Акцент5 112" xfId="11822"/>
    <cellStyle name="Акцент5 113" xfId="11823"/>
    <cellStyle name="Акцент5 114" xfId="11824"/>
    <cellStyle name="Акцент5 115" xfId="11825"/>
    <cellStyle name="Акцент5 116" xfId="11826"/>
    <cellStyle name="Акцент5 117" xfId="11827"/>
    <cellStyle name="Акцент5 118" xfId="11828"/>
    <cellStyle name="Акцент5 119" xfId="11829"/>
    <cellStyle name="Акцент5 12" xfId="11830"/>
    <cellStyle name="Акцент5 120" xfId="11831"/>
    <cellStyle name="Акцент5 121" xfId="11832"/>
    <cellStyle name="Акцент5 122" xfId="11833"/>
    <cellStyle name="Акцент5 123" xfId="11834"/>
    <cellStyle name="Акцент5 124" xfId="11835"/>
    <cellStyle name="Акцент5 125" xfId="11836"/>
    <cellStyle name="Акцент5 126" xfId="11837"/>
    <cellStyle name="Акцент5 127" xfId="11838"/>
    <cellStyle name="Акцент5 128" xfId="11839"/>
    <cellStyle name="Акцент5 129" xfId="11840"/>
    <cellStyle name="Акцент5 13" xfId="11841"/>
    <cellStyle name="Акцент5 130" xfId="11842"/>
    <cellStyle name="Акцент5 131" xfId="11843"/>
    <cellStyle name="Акцент5 132" xfId="11844"/>
    <cellStyle name="Акцент5 133" xfId="11845"/>
    <cellStyle name="Акцент5 134" xfId="11846"/>
    <cellStyle name="Акцент5 135" xfId="11847"/>
    <cellStyle name="Акцент5 136" xfId="11848"/>
    <cellStyle name="Акцент5 137" xfId="11849"/>
    <cellStyle name="Акцент5 138" xfId="11850"/>
    <cellStyle name="Акцент5 139" xfId="11851"/>
    <cellStyle name="Акцент5 14" xfId="11852"/>
    <cellStyle name="Акцент5 140" xfId="11853"/>
    <cellStyle name="Акцент5 141" xfId="11854"/>
    <cellStyle name="Акцент5 142" xfId="11855"/>
    <cellStyle name="Акцент5 143" xfId="11856"/>
    <cellStyle name="Акцент5 144" xfId="11857"/>
    <cellStyle name="Акцент5 145" xfId="11858"/>
    <cellStyle name="Акцент5 146" xfId="11859"/>
    <cellStyle name="Акцент5 147" xfId="11860"/>
    <cellStyle name="Акцент5 148" xfId="11861"/>
    <cellStyle name="Акцент5 149" xfId="11862"/>
    <cellStyle name="Акцент5 15" xfId="11863"/>
    <cellStyle name="Акцент5 150" xfId="11864"/>
    <cellStyle name="Акцент5 151" xfId="11865"/>
    <cellStyle name="Акцент5 152" xfId="11866"/>
    <cellStyle name="Акцент5 153" xfId="11867"/>
    <cellStyle name="Акцент5 154" xfId="11868"/>
    <cellStyle name="Акцент5 155" xfId="11869"/>
    <cellStyle name="Акцент5 156" xfId="11870"/>
    <cellStyle name="Акцент5 157" xfId="11871"/>
    <cellStyle name="Акцент5 158" xfId="11872"/>
    <cellStyle name="Акцент5 159" xfId="11873"/>
    <cellStyle name="Акцент5 16" xfId="11874"/>
    <cellStyle name="Акцент5 160" xfId="11875"/>
    <cellStyle name="Акцент5 161" xfId="11876"/>
    <cellStyle name="Акцент5 162" xfId="11877"/>
    <cellStyle name="Акцент5 163" xfId="11878"/>
    <cellStyle name="Акцент5 164" xfId="11879"/>
    <cellStyle name="Акцент5 165" xfId="11880"/>
    <cellStyle name="Акцент5 166" xfId="11881"/>
    <cellStyle name="Акцент5 167" xfId="11882"/>
    <cellStyle name="Акцент5 168" xfId="11883"/>
    <cellStyle name="Акцент5 169" xfId="11884"/>
    <cellStyle name="Акцент5 17" xfId="11885"/>
    <cellStyle name="Акцент5 170" xfId="11886"/>
    <cellStyle name="Акцент5 171" xfId="11887"/>
    <cellStyle name="Акцент5 172" xfId="11888"/>
    <cellStyle name="Акцент5 173" xfId="11889"/>
    <cellStyle name="Акцент5 174" xfId="11890"/>
    <cellStyle name="Акцент5 175" xfId="11891"/>
    <cellStyle name="Акцент5 176" xfId="11892"/>
    <cellStyle name="Акцент5 177" xfId="11893"/>
    <cellStyle name="Акцент5 178" xfId="11894"/>
    <cellStyle name="Акцент5 179" xfId="11895"/>
    <cellStyle name="Акцент5 18" xfId="11896"/>
    <cellStyle name="Акцент5 180" xfId="11897"/>
    <cellStyle name="Акцент5 181" xfId="11898"/>
    <cellStyle name="Акцент5 182" xfId="11899"/>
    <cellStyle name="Акцент5 183" xfId="11900"/>
    <cellStyle name="Акцент5 184" xfId="11901"/>
    <cellStyle name="Акцент5 185" xfId="11902"/>
    <cellStyle name="Акцент5 186" xfId="11903"/>
    <cellStyle name="Акцент5 187" xfId="11904"/>
    <cellStyle name="Акцент5 188" xfId="11905"/>
    <cellStyle name="Акцент5 189" xfId="11906"/>
    <cellStyle name="Акцент5 19" xfId="11907"/>
    <cellStyle name="Акцент5 190" xfId="11908"/>
    <cellStyle name="Акцент5 191" xfId="11909"/>
    <cellStyle name="Акцент5 192" xfId="11910"/>
    <cellStyle name="Акцент5 193" xfId="11911"/>
    <cellStyle name="Акцент5 194" xfId="11912"/>
    <cellStyle name="Акцент5 195" xfId="11913"/>
    <cellStyle name="Акцент5 196" xfId="11914"/>
    <cellStyle name="Акцент5 197" xfId="11915"/>
    <cellStyle name="Акцент5 198" xfId="11916"/>
    <cellStyle name="Акцент5 199" xfId="11917"/>
    <cellStyle name="Акцент5 2" xfId="83"/>
    <cellStyle name="Акцент5 2 2" xfId="4039"/>
    <cellStyle name="Акцент5 2 3" xfId="4040"/>
    <cellStyle name="Акцент5 2 3 2" xfId="4041"/>
    <cellStyle name="Акцент5 20" xfId="11918"/>
    <cellStyle name="Акцент5 200" xfId="11919"/>
    <cellStyle name="Акцент5 21" xfId="11920"/>
    <cellStyle name="Акцент5 22" xfId="11921"/>
    <cellStyle name="Акцент5 23" xfId="11922"/>
    <cellStyle name="Акцент5 24" xfId="11923"/>
    <cellStyle name="Акцент5 25" xfId="11924"/>
    <cellStyle name="Акцент5 26" xfId="11925"/>
    <cellStyle name="Акцент5 27" xfId="11926"/>
    <cellStyle name="Акцент5 28" xfId="11927"/>
    <cellStyle name="Акцент5 29" xfId="11928"/>
    <cellStyle name="Акцент5 3" xfId="4042"/>
    <cellStyle name="Акцент5 3 2" xfId="11929"/>
    <cellStyle name="Акцент5 3 3" xfId="11930"/>
    <cellStyle name="Акцент5 30" xfId="11931"/>
    <cellStyle name="Акцент5 31" xfId="11932"/>
    <cellStyle name="Акцент5 32" xfId="11933"/>
    <cellStyle name="Акцент5 33" xfId="11934"/>
    <cellStyle name="Акцент5 34" xfId="11935"/>
    <cellStyle name="Акцент5 35" xfId="11936"/>
    <cellStyle name="Акцент5 36" xfId="11937"/>
    <cellStyle name="Акцент5 37" xfId="11938"/>
    <cellStyle name="Акцент5 38" xfId="11939"/>
    <cellStyle name="Акцент5 39" xfId="11940"/>
    <cellStyle name="Акцент5 4" xfId="4043"/>
    <cellStyle name="Акцент5 4 2" xfId="4044"/>
    <cellStyle name="Акцент5 4 3" xfId="4045"/>
    <cellStyle name="Акцент5 40" xfId="11941"/>
    <cellStyle name="Акцент5 41" xfId="11942"/>
    <cellStyle name="Акцент5 42" xfId="11943"/>
    <cellStyle name="Акцент5 43" xfId="11944"/>
    <cellStyle name="Акцент5 44" xfId="11945"/>
    <cellStyle name="Акцент5 45" xfId="11946"/>
    <cellStyle name="Акцент5 46" xfId="11947"/>
    <cellStyle name="Акцент5 47" xfId="11948"/>
    <cellStyle name="Акцент5 48" xfId="11949"/>
    <cellStyle name="Акцент5 49" xfId="11950"/>
    <cellStyle name="Акцент5 5" xfId="4046"/>
    <cellStyle name="Акцент5 50" xfId="11951"/>
    <cellStyle name="Акцент5 51" xfId="11952"/>
    <cellStyle name="Акцент5 52" xfId="11953"/>
    <cellStyle name="Акцент5 53" xfId="11954"/>
    <cellStyle name="Акцент5 54" xfId="11955"/>
    <cellStyle name="Акцент5 55" xfId="11956"/>
    <cellStyle name="Акцент5 56" xfId="11957"/>
    <cellStyle name="Акцент5 57" xfId="11958"/>
    <cellStyle name="Акцент5 58" xfId="11959"/>
    <cellStyle name="Акцент5 59" xfId="11960"/>
    <cellStyle name="Акцент5 6" xfId="4047"/>
    <cellStyle name="Акцент5 60" xfId="11961"/>
    <cellStyle name="Акцент5 61" xfId="11962"/>
    <cellStyle name="Акцент5 62" xfId="11963"/>
    <cellStyle name="Акцент5 63" xfId="11964"/>
    <cellStyle name="Акцент5 64" xfId="11965"/>
    <cellStyle name="Акцент5 65" xfId="11966"/>
    <cellStyle name="Акцент5 66" xfId="11967"/>
    <cellStyle name="Акцент5 67" xfId="11968"/>
    <cellStyle name="Акцент5 68" xfId="11969"/>
    <cellStyle name="Акцент5 69" xfId="11970"/>
    <cellStyle name="Акцент5 7" xfId="4048"/>
    <cellStyle name="Акцент5 70" xfId="11971"/>
    <cellStyle name="Акцент5 71" xfId="11972"/>
    <cellStyle name="Акцент5 72" xfId="11973"/>
    <cellStyle name="Акцент5 73" xfId="11974"/>
    <cellStyle name="Акцент5 74" xfId="11975"/>
    <cellStyle name="Акцент5 75" xfId="11976"/>
    <cellStyle name="Акцент5 76" xfId="11977"/>
    <cellStyle name="Акцент5 77" xfId="11978"/>
    <cellStyle name="Акцент5 78" xfId="11979"/>
    <cellStyle name="Акцент5 79" xfId="11980"/>
    <cellStyle name="Акцент5 8" xfId="4049"/>
    <cellStyle name="Акцент5 80" xfId="11981"/>
    <cellStyle name="Акцент5 81" xfId="11982"/>
    <cellStyle name="Акцент5 82" xfId="11983"/>
    <cellStyle name="Акцент5 83" xfId="11984"/>
    <cellStyle name="Акцент5 84" xfId="11985"/>
    <cellStyle name="Акцент5 85" xfId="11986"/>
    <cellStyle name="Акцент5 86" xfId="11987"/>
    <cellStyle name="Акцент5 87" xfId="11988"/>
    <cellStyle name="Акцент5 88" xfId="11989"/>
    <cellStyle name="Акцент5 89" xfId="11990"/>
    <cellStyle name="Акцент5 9" xfId="4050"/>
    <cellStyle name="Акцент5 90" xfId="11991"/>
    <cellStyle name="Акцент5 91" xfId="11992"/>
    <cellStyle name="Акцент5 92" xfId="11993"/>
    <cellStyle name="Акцент5 93" xfId="11994"/>
    <cellStyle name="Акцент5 94" xfId="11995"/>
    <cellStyle name="Акцент5 95" xfId="11996"/>
    <cellStyle name="Акцент5 96" xfId="11997"/>
    <cellStyle name="Акцент5 97" xfId="11998"/>
    <cellStyle name="Акцент5 98" xfId="11999"/>
    <cellStyle name="Акцент5 99" xfId="12000"/>
    <cellStyle name="Акцент6" xfId="24" builtinId="49" customBuiltin="1"/>
    <cellStyle name="Акцент6 10" xfId="12001"/>
    <cellStyle name="Акцент6 100" xfId="12002"/>
    <cellStyle name="Акцент6 101" xfId="12003"/>
    <cellStyle name="Акцент6 102" xfId="12004"/>
    <cellStyle name="Акцент6 103" xfId="12005"/>
    <cellStyle name="Акцент6 104" xfId="12006"/>
    <cellStyle name="Акцент6 105" xfId="12007"/>
    <cellStyle name="Акцент6 106" xfId="12008"/>
    <cellStyle name="Акцент6 107" xfId="12009"/>
    <cellStyle name="Акцент6 108" xfId="12010"/>
    <cellStyle name="Акцент6 109" xfId="12011"/>
    <cellStyle name="Акцент6 11" xfId="12012"/>
    <cellStyle name="Акцент6 110" xfId="12013"/>
    <cellStyle name="Акцент6 111" xfId="12014"/>
    <cellStyle name="Акцент6 112" xfId="12015"/>
    <cellStyle name="Акцент6 113" xfId="12016"/>
    <cellStyle name="Акцент6 114" xfId="12017"/>
    <cellStyle name="Акцент6 115" xfId="12018"/>
    <cellStyle name="Акцент6 116" xfId="12019"/>
    <cellStyle name="Акцент6 117" xfId="12020"/>
    <cellStyle name="Акцент6 118" xfId="12021"/>
    <cellStyle name="Акцент6 119" xfId="12022"/>
    <cellStyle name="Акцент6 12" xfId="12023"/>
    <cellStyle name="Акцент6 120" xfId="12024"/>
    <cellStyle name="Акцент6 121" xfId="12025"/>
    <cellStyle name="Акцент6 122" xfId="12026"/>
    <cellStyle name="Акцент6 123" xfId="12027"/>
    <cellStyle name="Акцент6 124" xfId="12028"/>
    <cellStyle name="Акцент6 125" xfId="12029"/>
    <cellStyle name="Акцент6 126" xfId="12030"/>
    <cellStyle name="Акцент6 127" xfId="12031"/>
    <cellStyle name="Акцент6 128" xfId="12032"/>
    <cellStyle name="Акцент6 129" xfId="12033"/>
    <cellStyle name="Акцент6 13" xfId="12034"/>
    <cellStyle name="Акцент6 130" xfId="12035"/>
    <cellStyle name="Акцент6 131" xfId="12036"/>
    <cellStyle name="Акцент6 132" xfId="12037"/>
    <cellStyle name="Акцент6 133" xfId="12038"/>
    <cellStyle name="Акцент6 134" xfId="12039"/>
    <cellStyle name="Акцент6 135" xfId="12040"/>
    <cellStyle name="Акцент6 136" xfId="12041"/>
    <cellStyle name="Акцент6 137" xfId="12042"/>
    <cellStyle name="Акцент6 138" xfId="12043"/>
    <cellStyle name="Акцент6 139" xfId="12044"/>
    <cellStyle name="Акцент6 14" xfId="12045"/>
    <cellStyle name="Акцент6 140" xfId="12046"/>
    <cellStyle name="Акцент6 141" xfId="12047"/>
    <cellStyle name="Акцент6 142" xfId="12048"/>
    <cellStyle name="Акцент6 143" xfId="12049"/>
    <cellStyle name="Акцент6 144" xfId="12050"/>
    <cellStyle name="Акцент6 145" xfId="12051"/>
    <cellStyle name="Акцент6 146" xfId="12052"/>
    <cellStyle name="Акцент6 147" xfId="12053"/>
    <cellStyle name="Акцент6 148" xfId="12054"/>
    <cellStyle name="Акцент6 149" xfId="12055"/>
    <cellStyle name="Акцент6 15" xfId="12056"/>
    <cellStyle name="Акцент6 150" xfId="12057"/>
    <cellStyle name="Акцент6 151" xfId="12058"/>
    <cellStyle name="Акцент6 152" xfId="12059"/>
    <cellStyle name="Акцент6 153" xfId="12060"/>
    <cellStyle name="Акцент6 154" xfId="12061"/>
    <cellStyle name="Акцент6 155" xfId="12062"/>
    <cellStyle name="Акцент6 156" xfId="12063"/>
    <cellStyle name="Акцент6 157" xfId="12064"/>
    <cellStyle name="Акцент6 158" xfId="12065"/>
    <cellStyle name="Акцент6 159" xfId="12066"/>
    <cellStyle name="Акцент6 16" xfId="12067"/>
    <cellStyle name="Акцент6 160" xfId="12068"/>
    <cellStyle name="Акцент6 161" xfId="12069"/>
    <cellStyle name="Акцент6 162" xfId="12070"/>
    <cellStyle name="Акцент6 163" xfId="12071"/>
    <cellStyle name="Акцент6 164" xfId="12072"/>
    <cellStyle name="Акцент6 165" xfId="12073"/>
    <cellStyle name="Акцент6 166" xfId="12074"/>
    <cellStyle name="Акцент6 167" xfId="12075"/>
    <cellStyle name="Акцент6 168" xfId="12076"/>
    <cellStyle name="Акцент6 169" xfId="12077"/>
    <cellStyle name="Акцент6 17" xfId="12078"/>
    <cellStyle name="Акцент6 170" xfId="12079"/>
    <cellStyle name="Акцент6 171" xfId="12080"/>
    <cellStyle name="Акцент6 172" xfId="12081"/>
    <cellStyle name="Акцент6 173" xfId="12082"/>
    <cellStyle name="Акцент6 174" xfId="12083"/>
    <cellStyle name="Акцент6 175" xfId="12084"/>
    <cellStyle name="Акцент6 176" xfId="12085"/>
    <cellStyle name="Акцент6 177" xfId="12086"/>
    <cellStyle name="Акцент6 178" xfId="12087"/>
    <cellStyle name="Акцент6 179" xfId="12088"/>
    <cellStyle name="Акцент6 18" xfId="12089"/>
    <cellStyle name="Акцент6 180" xfId="12090"/>
    <cellStyle name="Акцент6 181" xfId="12091"/>
    <cellStyle name="Акцент6 182" xfId="12092"/>
    <cellStyle name="Акцент6 183" xfId="12093"/>
    <cellStyle name="Акцент6 184" xfId="12094"/>
    <cellStyle name="Акцент6 185" xfId="12095"/>
    <cellStyle name="Акцент6 186" xfId="12096"/>
    <cellStyle name="Акцент6 187" xfId="12097"/>
    <cellStyle name="Акцент6 188" xfId="12098"/>
    <cellStyle name="Акцент6 189" xfId="12099"/>
    <cellStyle name="Акцент6 19" xfId="12100"/>
    <cellStyle name="Акцент6 190" xfId="12101"/>
    <cellStyle name="Акцент6 191" xfId="12102"/>
    <cellStyle name="Акцент6 192" xfId="12103"/>
    <cellStyle name="Акцент6 193" xfId="12104"/>
    <cellStyle name="Акцент6 194" xfId="12105"/>
    <cellStyle name="Акцент6 195" xfId="12106"/>
    <cellStyle name="Акцент6 196" xfId="12107"/>
    <cellStyle name="Акцент6 197" xfId="12108"/>
    <cellStyle name="Акцент6 198" xfId="12109"/>
    <cellStyle name="Акцент6 199" xfId="12110"/>
    <cellStyle name="Акцент6 2" xfId="84"/>
    <cellStyle name="Акцент6 2 2" xfId="4051"/>
    <cellStyle name="Акцент6 2 3" xfId="4052"/>
    <cellStyle name="Акцент6 2 3 2" xfId="4053"/>
    <cellStyle name="Акцент6 20" xfId="12111"/>
    <cellStyle name="Акцент6 200" xfId="12112"/>
    <cellStyle name="Акцент6 21" xfId="12113"/>
    <cellStyle name="Акцент6 22" xfId="12114"/>
    <cellStyle name="Акцент6 23" xfId="12115"/>
    <cellStyle name="Акцент6 24" xfId="12116"/>
    <cellStyle name="Акцент6 25" xfId="12117"/>
    <cellStyle name="Акцент6 26" xfId="12118"/>
    <cellStyle name="Акцент6 27" xfId="12119"/>
    <cellStyle name="Акцент6 28" xfId="12120"/>
    <cellStyle name="Акцент6 29" xfId="12121"/>
    <cellStyle name="Акцент6 3" xfId="4054"/>
    <cellStyle name="Акцент6 3 2" xfId="12122"/>
    <cellStyle name="Акцент6 3 3" xfId="12123"/>
    <cellStyle name="Акцент6 30" xfId="12124"/>
    <cellStyle name="Акцент6 31" xfId="12125"/>
    <cellStyle name="Акцент6 32" xfId="12126"/>
    <cellStyle name="Акцент6 33" xfId="12127"/>
    <cellStyle name="Акцент6 34" xfId="12128"/>
    <cellStyle name="Акцент6 35" xfId="12129"/>
    <cellStyle name="Акцент6 36" xfId="12130"/>
    <cellStyle name="Акцент6 37" xfId="12131"/>
    <cellStyle name="Акцент6 38" xfId="12132"/>
    <cellStyle name="Акцент6 39" xfId="12133"/>
    <cellStyle name="Акцент6 4" xfId="4055"/>
    <cellStyle name="Акцент6 4 2" xfId="4056"/>
    <cellStyle name="Акцент6 4 3" xfId="4057"/>
    <cellStyle name="Акцент6 40" xfId="12134"/>
    <cellStyle name="Акцент6 41" xfId="12135"/>
    <cellStyle name="Акцент6 42" xfId="12136"/>
    <cellStyle name="Акцент6 43" xfId="12137"/>
    <cellStyle name="Акцент6 44" xfId="12138"/>
    <cellStyle name="Акцент6 45" xfId="12139"/>
    <cellStyle name="Акцент6 46" xfId="12140"/>
    <cellStyle name="Акцент6 47" xfId="12141"/>
    <cellStyle name="Акцент6 48" xfId="12142"/>
    <cellStyle name="Акцент6 49" xfId="12143"/>
    <cellStyle name="Акцент6 5" xfId="4058"/>
    <cellStyle name="Акцент6 50" xfId="12144"/>
    <cellStyle name="Акцент6 51" xfId="12145"/>
    <cellStyle name="Акцент6 52" xfId="12146"/>
    <cellStyle name="Акцент6 53" xfId="12147"/>
    <cellStyle name="Акцент6 54" xfId="12148"/>
    <cellStyle name="Акцент6 55" xfId="12149"/>
    <cellStyle name="Акцент6 56" xfId="12150"/>
    <cellStyle name="Акцент6 57" xfId="12151"/>
    <cellStyle name="Акцент6 58" xfId="12152"/>
    <cellStyle name="Акцент6 59" xfId="12153"/>
    <cellStyle name="Акцент6 6" xfId="4059"/>
    <cellStyle name="Акцент6 60" xfId="12154"/>
    <cellStyle name="Акцент6 61" xfId="12155"/>
    <cellStyle name="Акцент6 62" xfId="12156"/>
    <cellStyle name="Акцент6 63" xfId="12157"/>
    <cellStyle name="Акцент6 64" xfId="12158"/>
    <cellStyle name="Акцент6 65" xfId="12159"/>
    <cellStyle name="Акцент6 66" xfId="12160"/>
    <cellStyle name="Акцент6 67" xfId="12161"/>
    <cellStyle name="Акцент6 68" xfId="12162"/>
    <cellStyle name="Акцент6 69" xfId="12163"/>
    <cellStyle name="Акцент6 7" xfId="4060"/>
    <cellStyle name="Акцент6 70" xfId="12164"/>
    <cellStyle name="Акцент6 71" xfId="12165"/>
    <cellStyle name="Акцент6 72" xfId="12166"/>
    <cellStyle name="Акцент6 73" xfId="12167"/>
    <cellStyle name="Акцент6 74" xfId="12168"/>
    <cellStyle name="Акцент6 75" xfId="12169"/>
    <cellStyle name="Акцент6 76" xfId="12170"/>
    <cellStyle name="Акцент6 77" xfId="12171"/>
    <cellStyle name="Акцент6 78" xfId="12172"/>
    <cellStyle name="Акцент6 79" xfId="12173"/>
    <cellStyle name="Акцент6 8" xfId="4061"/>
    <cellStyle name="Акцент6 80" xfId="12174"/>
    <cellStyle name="Акцент6 81" xfId="12175"/>
    <cellStyle name="Акцент6 82" xfId="12176"/>
    <cellStyle name="Акцент6 83" xfId="12177"/>
    <cellStyle name="Акцент6 84" xfId="12178"/>
    <cellStyle name="Акцент6 85" xfId="12179"/>
    <cellStyle name="Акцент6 86" xfId="12180"/>
    <cellStyle name="Акцент6 87" xfId="12181"/>
    <cellStyle name="Акцент6 88" xfId="12182"/>
    <cellStyle name="Акцент6 89" xfId="12183"/>
    <cellStyle name="Акцент6 9" xfId="4062"/>
    <cellStyle name="Акцент6 90" xfId="12184"/>
    <cellStyle name="Акцент6 91" xfId="12185"/>
    <cellStyle name="Акцент6 92" xfId="12186"/>
    <cellStyle name="Акцент6 93" xfId="12187"/>
    <cellStyle name="Акцент6 94" xfId="12188"/>
    <cellStyle name="Акцент6 95" xfId="12189"/>
    <cellStyle name="Акцент6 96" xfId="12190"/>
    <cellStyle name="Акцент6 97" xfId="12191"/>
    <cellStyle name="Акцент6 98" xfId="12192"/>
    <cellStyle name="Акцент6 99" xfId="12193"/>
    <cellStyle name="Беззащитный" xfId="4063"/>
    <cellStyle name="Ввод " xfId="25" builtinId="20" customBuiltin="1"/>
    <cellStyle name="Ввод  10" xfId="12194"/>
    <cellStyle name="Ввод  100" xfId="12195"/>
    <cellStyle name="Ввод  101" xfId="12196"/>
    <cellStyle name="Ввод  102" xfId="12197"/>
    <cellStyle name="Ввод  103" xfId="12198"/>
    <cellStyle name="Ввод  104" xfId="12199"/>
    <cellStyle name="Ввод  105" xfId="12200"/>
    <cellStyle name="Ввод  106" xfId="12201"/>
    <cellStyle name="Ввод  107" xfId="12202"/>
    <cellStyle name="Ввод  108" xfId="12203"/>
    <cellStyle name="Ввод  109" xfId="12204"/>
    <cellStyle name="Ввод  11" xfId="12205"/>
    <cellStyle name="Ввод  110" xfId="12206"/>
    <cellStyle name="Ввод  111" xfId="12207"/>
    <cellStyle name="Ввод  112" xfId="12208"/>
    <cellStyle name="Ввод  113" xfId="12209"/>
    <cellStyle name="Ввод  114" xfId="12210"/>
    <cellStyle name="Ввод  115" xfId="12211"/>
    <cellStyle name="Ввод  116" xfId="12212"/>
    <cellStyle name="Ввод  117" xfId="12213"/>
    <cellStyle name="Ввод  118" xfId="12214"/>
    <cellStyle name="Ввод  119" xfId="12215"/>
    <cellStyle name="Ввод  12" xfId="12216"/>
    <cellStyle name="Ввод  120" xfId="12217"/>
    <cellStyle name="Ввод  121" xfId="12218"/>
    <cellStyle name="Ввод  122" xfId="12219"/>
    <cellStyle name="Ввод  123" xfId="12220"/>
    <cellStyle name="Ввод  124" xfId="12221"/>
    <cellStyle name="Ввод  125" xfId="12222"/>
    <cellStyle name="Ввод  126" xfId="12223"/>
    <cellStyle name="Ввод  127" xfId="12224"/>
    <cellStyle name="Ввод  128" xfId="12225"/>
    <cellStyle name="Ввод  129" xfId="12226"/>
    <cellStyle name="Ввод  13" xfId="12227"/>
    <cellStyle name="Ввод  130" xfId="12228"/>
    <cellStyle name="Ввод  131" xfId="12229"/>
    <cellStyle name="Ввод  132" xfId="12230"/>
    <cellStyle name="Ввод  133" xfId="12231"/>
    <cellStyle name="Ввод  134" xfId="12232"/>
    <cellStyle name="Ввод  135" xfId="12233"/>
    <cellStyle name="Ввод  136" xfId="12234"/>
    <cellStyle name="Ввод  137" xfId="12235"/>
    <cellStyle name="Ввод  138" xfId="12236"/>
    <cellStyle name="Ввод  139" xfId="12237"/>
    <cellStyle name="Ввод  14" xfId="12238"/>
    <cellStyle name="Ввод  140" xfId="12239"/>
    <cellStyle name="Ввод  141" xfId="12240"/>
    <cellStyle name="Ввод  142" xfId="12241"/>
    <cellStyle name="Ввод  143" xfId="12242"/>
    <cellStyle name="Ввод  144" xfId="12243"/>
    <cellStyle name="Ввод  145" xfId="12244"/>
    <cellStyle name="Ввод  146" xfId="12245"/>
    <cellStyle name="Ввод  147" xfId="12246"/>
    <cellStyle name="Ввод  148" xfId="12247"/>
    <cellStyle name="Ввод  149" xfId="12248"/>
    <cellStyle name="Ввод  15" xfId="12249"/>
    <cellStyle name="Ввод  150" xfId="12250"/>
    <cellStyle name="Ввод  151" xfId="12251"/>
    <cellStyle name="Ввод  152" xfId="12252"/>
    <cellStyle name="Ввод  153" xfId="12253"/>
    <cellStyle name="Ввод  154" xfId="12254"/>
    <cellStyle name="Ввод  155" xfId="12255"/>
    <cellStyle name="Ввод  156" xfId="12256"/>
    <cellStyle name="Ввод  157" xfId="12257"/>
    <cellStyle name="Ввод  158" xfId="12258"/>
    <cellStyle name="Ввод  159" xfId="12259"/>
    <cellStyle name="Ввод  16" xfId="12260"/>
    <cellStyle name="Ввод  160" xfId="12261"/>
    <cellStyle name="Ввод  161" xfId="12262"/>
    <cellStyle name="Ввод  162" xfId="12263"/>
    <cellStyle name="Ввод  163" xfId="12264"/>
    <cellStyle name="Ввод  164" xfId="12265"/>
    <cellStyle name="Ввод  165" xfId="12266"/>
    <cellStyle name="Ввод  166" xfId="12267"/>
    <cellStyle name="Ввод  167" xfId="12268"/>
    <cellStyle name="Ввод  168" xfId="12269"/>
    <cellStyle name="Ввод  169" xfId="12270"/>
    <cellStyle name="Ввод  17" xfId="12271"/>
    <cellStyle name="Ввод  170" xfId="12272"/>
    <cellStyle name="Ввод  171" xfId="12273"/>
    <cellStyle name="Ввод  172" xfId="12274"/>
    <cellStyle name="Ввод  173" xfId="12275"/>
    <cellStyle name="Ввод  174" xfId="12276"/>
    <cellStyle name="Ввод  175" xfId="12277"/>
    <cellStyle name="Ввод  176" xfId="12278"/>
    <cellStyle name="Ввод  177" xfId="12279"/>
    <cellStyle name="Ввод  178" xfId="12280"/>
    <cellStyle name="Ввод  179" xfId="12281"/>
    <cellStyle name="Ввод  18" xfId="12282"/>
    <cellStyle name="Ввод  180" xfId="12283"/>
    <cellStyle name="Ввод  181" xfId="12284"/>
    <cellStyle name="Ввод  182" xfId="12285"/>
    <cellStyle name="Ввод  183" xfId="12286"/>
    <cellStyle name="Ввод  184" xfId="12287"/>
    <cellStyle name="Ввод  185" xfId="12288"/>
    <cellStyle name="Ввод  186" xfId="12289"/>
    <cellStyle name="Ввод  187" xfId="12290"/>
    <cellStyle name="Ввод  188" xfId="12291"/>
    <cellStyle name="Ввод  189" xfId="12292"/>
    <cellStyle name="Ввод  19" xfId="12293"/>
    <cellStyle name="Ввод  190" xfId="12294"/>
    <cellStyle name="Ввод  191" xfId="12295"/>
    <cellStyle name="Ввод  192" xfId="12296"/>
    <cellStyle name="Ввод  193" xfId="12297"/>
    <cellStyle name="Ввод  194" xfId="12298"/>
    <cellStyle name="Ввод  195" xfId="12299"/>
    <cellStyle name="Ввод  196" xfId="12300"/>
    <cellStyle name="Ввод  197" xfId="12301"/>
    <cellStyle name="Ввод  198" xfId="12302"/>
    <cellStyle name="Ввод  199" xfId="12303"/>
    <cellStyle name="Ввод  2" xfId="85"/>
    <cellStyle name="Ввод  2 10" xfId="4064"/>
    <cellStyle name="Ввод  2 10 2" xfId="4065"/>
    <cellStyle name="Ввод  2 10 3" xfId="4066"/>
    <cellStyle name="Ввод  2 11" xfId="4067"/>
    <cellStyle name="Ввод  2 12" xfId="4068"/>
    <cellStyle name="Ввод  2 13" xfId="4069"/>
    <cellStyle name="Ввод  2 14" xfId="4070"/>
    <cellStyle name="Ввод  2 2" xfId="4071"/>
    <cellStyle name="Ввод  2 2 2" xfId="4072"/>
    <cellStyle name="Ввод  2 2 2 2" xfId="4073"/>
    <cellStyle name="Ввод  2 2 2 3" xfId="4074"/>
    <cellStyle name="Ввод  2 2 3" xfId="4075"/>
    <cellStyle name="Ввод  2 2 3 2" xfId="4076"/>
    <cellStyle name="Ввод  2 2 4" xfId="4077"/>
    <cellStyle name="Ввод  2 2 5" xfId="4078"/>
    <cellStyle name="Ввод  2 3" xfId="4079"/>
    <cellStyle name="Ввод  2 3 2" xfId="4080"/>
    <cellStyle name="Ввод  2 3 2 2" xfId="4081"/>
    <cellStyle name="Ввод  2 3 2 3" xfId="4082"/>
    <cellStyle name="Ввод  2 3 3" xfId="4083"/>
    <cellStyle name="Ввод  2 3 3 2" xfId="4084"/>
    <cellStyle name="Ввод  2 4" xfId="4085"/>
    <cellStyle name="Ввод  2 4 2" xfId="4086"/>
    <cellStyle name="Ввод  2 4 2 2" xfId="4087"/>
    <cellStyle name="Ввод  2 4 2 3" xfId="4088"/>
    <cellStyle name="Ввод  2 4 3" xfId="4089"/>
    <cellStyle name="Ввод  2 4 4" xfId="4090"/>
    <cellStyle name="Ввод  2 5" xfId="4091"/>
    <cellStyle name="Ввод  2 5 2" xfId="4092"/>
    <cellStyle name="Ввод  2 5 2 2" xfId="4093"/>
    <cellStyle name="Ввод  2 5 2 3" xfId="4094"/>
    <cellStyle name="Ввод  2 5 3" xfId="4095"/>
    <cellStyle name="Ввод  2 5 4" xfId="4096"/>
    <cellStyle name="Ввод  2 6" xfId="4097"/>
    <cellStyle name="Ввод  2 6 2" xfId="4098"/>
    <cellStyle name="Ввод  2 6 2 2" xfId="4099"/>
    <cellStyle name="Ввод  2 6 2 3" xfId="4100"/>
    <cellStyle name="Ввод  2 6 3" xfId="4101"/>
    <cellStyle name="Ввод  2 6 4" xfId="4102"/>
    <cellStyle name="Ввод  2 7" xfId="4103"/>
    <cellStyle name="Ввод  2 7 2" xfId="4104"/>
    <cellStyle name="Ввод  2 7 2 2" xfId="4105"/>
    <cellStyle name="Ввод  2 7 2 3" xfId="4106"/>
    <cellStyle name="Ввод  2 7 3" xfId="4107"/>
    <cellStyle name="Ввод  2 7 4" xfId="4108"/>
    <cellStyle name="Ввод  2 8" xfId="4109"/>
    <cellStyle name="Ввод  2 8 2" xfId="4110"/>
    <cellStyle name="Ввод  2 8 2 2" xfId="4111"/>
    <cellStyle name="Ввод  2 8 2 3" xfId="4112"/>
    <cellStyle name="Ввод  2 8 3" xfId="4113"/>
    <cellStyle name="Ввод  2 8 4" xfId="4114"/>
    <cellStyle name="Ввод  2 9" xfId="4115"/>
    <cellStyle name="Ввод  2 9 2" xfId="4116"/>
    <cellStyle name="Ввод  2 9 3" xfId="4117"/>
    <cellStyle name="Ввод  20" xfId="12304"/>
    <cellStyle name="Ввод  200" xfId="12305"/>
    <cellStyle name="Ввод  21" xfId="12306"/>
    <cellStyle name="Ввод  22" xfId="12307"/>
    <cellStyle name="Ввод  23" xfId="12308"/>
    <cellStyle name="Ввод  24" xfId="12309"/>
    <cellStyle name="Ввод  25" xfId="12310"/>
    <cellStyle name="Ввод  26" xfId="12311"/>
    <cellStyle name="Ввод  27" xfId="12312"/>
    <cellStyle name="Ввод  28" xfId="12313"/>
    <cellStyle name="Ввод  29" xfId="12314"/>
    <cellStyle name="Ввод  3" xfId="4118"/>
    <cellStyle name="Ввод  3 2" xfId="4119"/>
    <cellStyle name="Ввод  3 3" xfId="4120"/>
    <cellStyle name="Ввод  3 4" xfId="4121"/>
    <cellStyle name="Ввод  30" xfId="12315"/>
    <cellStyle name="Ввод  31" xfId="12316"/>
    <cellStyle name="Ввод  32" xfId="12317"/>
    <cellStyle name="Ввод  33" xfId="12318"/>
    <cellStyle name="Ввод  34" xfId="12319"/>
    <cellStyle name="Ввод  35" xfId="12320"/>
    <cellStyle name="Ввод  36" xfId="12321"/>
    <cellStyle name="Ввод  37" xfId="12322"/>
    <cellStyle name="Ввод  38" xfId="12323"/>
    <cellStyle name="Ввод  39" xfId="12324"/>
    <cellStyle name="Ввод  4" xfId="4122"/>
    <cellStyle name="Ввод  4 2" xfId="4123"/>
    <cellStyle name="Ввод  4 3" xfId="4124"/>
    <cellStyle name="Ввод  40" xfId="12325"/>
    <cellStyle name="Ввод  41" xfId="12326"/>
    <cellStyle name="Ввод  42" xfId="12327"/>
    <cellStyle name="Ввод  43" xfId="12328"/>
    <cellStyle name="Ввод  44" xfId="12329"/>
    <cellStyle name="Ввод  45" xfId="12330"/>
    <cellStyle name="Ввод  46" xfId="12331"/>
    <cellStyle name="Ввод  47" xfId="12332"/>
    <cellStyle name="Ввод  48" xfId="12333"/>
    <cellStyle name="Ввод  49" xfId="12334"/>
    <cellStyle name="Ввод  5" xfId="4125"/>
    <cellStyle name="Ввод  50" xfId="12335"/>
    <cellStyle name="Ввод  51" xfId="12336"/>
    <cellStyle name="Ввод  52" xfId="12337"/>
    <cellStyle name="Ввод  53" xfId="12338"/>
    <cellStyle name="Ввод  54" xfId="12339"/>
    <cellStyle name="Ввод  55" xfId="12340"/>
    <cellStyle name="Ввод  56" xfId="12341"/>
    <cellStyle name="Ввод  57" xfId="12342"/>
    <cellStyle name="Ввод  58" xfId="12343"/>
    <cellStyle name="Ввод  59" xfId="12344"/>
    <cellStyle name="Ввод  6" xfId="4126"/>
    <cellStyle name="Ввод  60" xfId="12345"/>
    <cellStyle name="Ввод  61" xfId="12346"/>
    <cellStyle name="Ввод  62" xfId="12347"/>
    <cellStyle name="Ввод  63" xfId="12348"/>
    <cellStyle name="Ввод  64" xfId="12349"/>
    <cellStyle name="Ввод  65" xfId="12350"/>
    <cellStyle name="Ввод  66" xfId="12351"/>
    <cellStyle name="Ввод  67" xfId="12352"/>
    <cellStyle name="Ввод  68" xfId="12353"/>
    <cellStyle name="Ввод  69" xfId="12354"/>
    <cellStyle name="Ввод  7" xfId="4127"/>
    <cellStyle name="Ввод  70" xfId="12355"/>
    <cellStyle name="Ввод  71" xfId="12356"/>
    <cellStyle name="Ввод  72" xfId="12357"/>
    <cellStyle name="Ввод  73" xfId="12358"/>
    <cellStyle name="Ввод  74" xfId="12359"/>
    <cellStyle name="Ввод  75" xfId="12360"/>
    <cellStyle name="Ввод  76" xfId="12361"/>
    <cellStyle name="Ввод  77" xfId="12362"/>
    <cellStyle name="Ввод  78" xfId="12363"/>
    <cellStyle name="Ввод  79" xfId="12364"/>
    <cellStyle name="Ввод  8" xfId="4128"/>
    <cellStyle name="Ввод  80" xfId="12365"/>
    <cellStyle name="Ввод  81" xfId="12366"/>
    <cellStyle name="Ввод  82" xfId="12367"/>
    <cellStyle name="Ввод  83" xfId="12368"/>
    <cellStyle name="Ввод  84" xfId="12369"/>
    <cellStyle name="Ввод  85" xfId="12370"/>
    <cellStyle name="Ввод  86" xfId="12371"/>
    <cellStyle name="Ввод  87" xfId="12372"/>
    <cellStyle name="Ввод  88" xfId="12373"/>
    <cellStyle name="Ввод  89" xfId="12374"/>
    <cellStyle name="Ввод  9" xfId="4129"/>
    <cellStyle name="Ввод  90" xfId="12375"/>
    <cellStyle name="Ввод  91" xfId="12376"/>
    <cellStyle name="Ввод  92" xfId="12377"/>
    <cellStyle name="Ввод  93" xfId="12378"/>
    <cellStyle name="Ввод  94" xfId="12379"/>
    <cellStyle name="Ввод  95" xfId="12380"/>
    <cellStyle name="Ввод  96" xfId="12381"/>
    <cellStyle name="Ввод  97" xfId="12382"/>
    <cellStyle name="Ввод  98" xfId="12383"/>
    <cellStyle name="Ввод  99" xfId="12384"/>
    <cellStyle name="ВедРесурсов" xfId="4130"/>
    <cellStyle name="ВедРесурсов 2" xfId="4131"/>
    <cellStyle name="ВедРесурсовАкт" xfId="4132"/>
    <cellStyle name="Внешняя сылка" xfId="4133"/>
    <cellStyle name="Вывод" xfId="26" builtinId="21" customBuiltin="1"/>
    <cellStyle name="Вывод 10" xfId="12385"/>
    <cellStyle name="Вывод 100" xfId="12386"/>
    <cellStyle name="Вывод 101" xfId="12387"/>
    <cellStyle name="Вывод 102" xfId="12388"/>
    <cellStyle name="Вывод 103" xfId="12389"/>
    <cellStyle name="Вывод 104" xfId="12390"/>
    <cellStyle name="Вывод 105" xfId="12391"/>
    <cellStyle name="Вывод 106" xfId="12392"/>
    <cellStyle name="Вывод 107" xfId="12393"/>
    <cellStyle name="Вывод 108" xfId="12394"/>
    <cellStyle name="Вывод 109" xfId="12395"/>
    <cellStyle name="Вывод 11" xfId="12396"/>
    <cellStyle name="Вывод 110" xfId="12397"/>
    <cellStyle name="Вывод 111" xfId="12398"/>
    <cellStyle name="Вывод 112" xfId="12399"/>
    <cellStyle name="Вывод 113" xfId="12400"/>
    <cellStyle name="Вывод 114" xfId="12401"/>
    <cellStyle name="Вывод 115" xfId="12402"/>
    <cellStyle name="Вывод 116" xfId="12403"/>
    <cellStyle name="Вывод 117" xfId="12404"/>
    <cellStyle name="Вывод 118" xfId="12405"/>
    <cellStyle name="Вывод 119" xfId="12406"/>
    <cellStyle name="Вывод 12" xfId="12407"/>
    <cellStyle name="Вывод 120" xfId="12408"/>
    <cellStyle name="Вывод 121" xfId="12409"/>
    <cellStyle name="Вывод 122" xfId="12410"/>
    <cellStyle name="Вывод 123" xfId="12411"/>
    <cellStyle name="Вывод 124" xfId="12412"/>
    <cellStyle name="Вывод 125" xfId="12413"/>
    <cellStyle name="Вывод 126" xfId="12414"/>
    <cellStyle name="Вывод 127" xfId="12415"/>
    <cellStyle name="Вывод 128" xfId="12416"/>
    <cellStyle name="Вывод 129" xfId="12417"/>
    <cellStyle name="Вывод 13" xfId="12418"/>
    <cellStyle name="Вывод 130" xfId="12419"/>
    <cellStyle name="Вывод 131" xfId="12420"/>
    <cellStyle name="Вывод 132" xfId="12421"/>
    <cellStyle name="Вывод 133" xfId="12422"/>
    <cellStyle name="Вывод 134" xfId="12423"/>
    <cellStyle name="Вывод 135" xfId="12424"/>
    <cellStyle name="Вывод 136" xfId="12425"/>
    <cellStyle name="Вывод 137" xfId="12426"/>
    <cellStyle name="Вывод 138" xfId="12427"/>
    <cellStyle name="Вывод 139" xfId="12428"/>
    <cellStyle name="Вывод 14" xfId="12429"/>
    <cellStyle name="Вывод 140" xfId="12430"/>
    <cellStyle name="Вывод 141" xfId="12431"/>
    <cellStyle name="Вывод 142" xfId="12432"/>
    <cellStyle name="Вывод 143" xfId="12433"/>
    <cellStyle name="Вывод 144" xfId="12434"/>
    <cellStyle name="Вывод 145" xfId="12435"/>
    <cellStyle name="Вывод 146" xfId="12436"/>
    <cellStyle name="Вывод 147" xfId="12437"/>
    <cellStyle name="Вывод 148" xfId="12438"/>
    <cellStyle name="Вывод 149" xfId="12439"/>
    <cellStyle name="Вывод 15" xfId="12440"/>
    <cellStyle name="Вывод 150" xfId="12441"/>
    <cellStyle name="Вывод 151" xfId="12442"/>
    <cellStyle name="Вывод 152" xfId="12443"/>
    <cellStyle name="Вывод 153" xfId="12444"/>
    <cellStyle name="Вывод 154" xfId="12445"/>
    <cellStyle name="Вывод 155" xfId="12446"/>
    <cellStyle name="Вывод 156" xfId="12447"/>
    <cellStyle name="Вывод 157" xfId="12448"/>
    <cellStyle name="Вывод 158" xfId="12449"/>
    <cellStyle name="Вывод 159" xfId="12450"/>
    <cellStyle name="Вывод 16" xfId="12451"/>
    <cellStyle name="Вывод 160" xfId="12452"/>
    <cellStyle name="Вывод 161" xfId="12453"/>
    <cellStyle name="Вывод 162" xfId="12454"/>
    <cellStyle name="Вывод 163" xfId="12455"/>
    <cellStyle name="Вывод 164" xfId="12456"/>
    <cellStyle name="Вывод 165" xfId="12457"/>
    <cellStyle name="Вывод 166" xfId="12458"/>
    <cellStyle name="Вывод 167" xfId="12459"/>
    <cellStyle name="Вывод 168" xfId="12460"/>
    <cellStyle name="Вывод 169" xfId="12461"/>
    <cellStyle name="Вывод 17" xfId="12462"/>
    <cellStyle name="Вывод 170" xfId="12463"/>
    <cellStyle name="Вывод 171" xfId="12464"/>
    <cellStyle name="Вывод 172" xfId="12465"/>
    <cellStyle name="Вывод 173" xfId="12466"/>
    <cellStyle name="Вывод 174" xfId="12467"/>
    <cellStyle name="Вывод 175" xfId="12468"/>
    <cellStyle name="Вывод 176" xfId="12469"/>
    <cellStyle name="Вывод 177" xfId="12470"/>
    <cellStyle name="Вывод 178" xfId="12471"/>
    <cellStyle name="Вывод 179" xfId="12472"/>
    <cellStyle name="Вывод 18" xfId="12473"/>
    <cellStyle name="Вывод 180" xfId="12474"/>
    <cellStyle name="Вывод 181" xfId="12475"/>
    <cellStyle name="Вывод 182" xfId="12476"/>
    <cellStyle name="Вывод 183" xfId="12477"/>
    <cellStyle name="Вывод 184" xfId="12478"/>
    <cellStyle name="Вывод 185" xfId="12479"/>
    <cellStyle name="Вывод 186" xfId="12480"/>
    <cellStyle name="Вывод 187" xfId="12481"/>
    <cellStyle name="Вывод 188" xfId="12482"/>
    <cellStyle name="Вывод 189" xfId="12483"/>
    <cellStyle name="Вывод 19" xfId="12484"/>
    <cellStyle name="Вывод 190" xfId="12485"/>
    <cellStyle name="Вывод 191" xfId="12486"/>
    <cellStyle name="Вывод 192" xfId="12487"/>
    <cellStyle name="Вывод 193" xfId="12488"/>
    <cellStyle name="Вывод 194" xfId="12489"/>
    <cellStyle name="Вывод 195" xfId="12490"/>
    <cellStyle name="Вывод 196" xfId="12491"/>
    <cellStyle name="Вывод 197" xfId="12492"/>
    <cellStyle name="Вывод 198" xfId="12493"/>
    <cellStyle name="Вывод 199" xfId="12494"/>
    <cellStyle name="Вывод 2" xfId="86"/>
    <cellStyle name="Вывод 2 10" xfId="4134"/>
    <cellStyle name="Вывод 2 10 2" xfId="4135"/>
    <cellStyle name="Вывод 2 10 3" xfId="4136"/>
    <cellStyle name="Вывод 2 11" xfId="4137"/>
    <cellStyle name="Вывод 2 11 2" xfId="4138"/>
    <cellStyle name="Вывод 2 12" xfId="4139"/>
    <cellStyle name="Вывод 2 13" xfId="4140"/>
    <cellStyle name="Вывод 2 14" xfId="4141"/>
    <cellStyle name="Вывод 2 2" xfId="4142"/>
    <cellStyle name="Вывод 2 2 2" xfId="4143"/>
    <cellStyle name="Вывод 2 2 2 2" xfId="4144"/>
    <cellStyle name="Вывод 2 2 2 3" xfId="4145"/>
    <cellStyle name="Вывод 2 2 3" xfId="4146"/>
    <cellStyle name="Вывод 2 2 3 2" xfId="4147"/>
    <cellStyle name="Вывод 2 2 4" xfId="4148"/>
    <cellStyle name="Вывод 2 2 5" xfId="4149"/>
    <cellStyle name="Вывод 2 3" xfId="4150"/>
    <cellStyle name="Вывод 2 3 2" xfId="4151"/>
    <cellStyle name="Вывод 2 3 2 2" xfId="4152"/>
    <cellStyle name="Вывод 2 3 2 3" xfId="4153"/>
    <cellStyle name="Вывод 2 3 3" xfId="4154"/>
    <cellStyle name="Вывод 2 3 3 2" xfId="4155"/>
    <cellStyle name="Вывод 2 4" xfId="4156"/>
    <cellStyle name="Вывод 2 4 2" xfId="4157"/>
    <cellStyle name="Вывод 2 4 2 2" xfId="4158"/>
    <cellStyle name="Вывод 2 4 2 3" xfId="4159"/>
    <cellStyle name="Вывод 2 4 3" xfId="4160"/>
    <cellStyle name="Вывод 2 4 4" xfId="4161"/>
    <cellStyle name="Вывод 2 5" xfId="4162"/>
    <cellStyle name="Вывод 2 5 2" xfId="4163"/>
    <cellStyle name="Вывод 2 5 2 2" xfId="4164"/>
    <cellStyle name="Вывод 2 5 2 3" xfId="4165"/>
    <cellStyle name="Вывод 2 5 3" xfId="4166"/>
    <cellStyle name="Вывод 2 5 4" xfId="4167"/>
    <cellStyle name="Вывод 2 6" xfId="4168"/>
    <cellStyle name="Вывод 2 6 2" xfId="4169"/>
    <cellStyle name="Вывод 2 6 2 2" xfId="4170"/>
    <cellStyle name="Вывод 2 6 2 3" xfId="4171"/>
    <cellStyle name="Вывод 2 6 3" xfId="4172"/>
    <cellStyle name="Вывод 2 6 4" xfId="4173"/>
    <cellStyle name="Вывод 2 7" xfId="4174"/>
    <cellStyle name="Вывод 2 7 2" xfId="4175"/>
    <cellStyle name="Вывод 2 7 2 2" xfId="4176"/>
    <cellStyle name="Вывод 2 7 2 3" xfId="4177"/>
    <cellStyle name="Вывод 2 7 3" xfId="4178"/>
    <cellStyle name="Вывод 2 7 4" xfId="4179"/>
    <cellStyle name="Вывод 2 8" xfId="4180"/>
    <cellStyle name="Вывод 2 8 2" xfId="4181"/>
    <cellStyle name="Вывод 2 8 2 2" xfId="4182"/>
    <cellStyle name="Вывод 2 8 2 3" xfId="4183"/>
    <cellStyle name="Вывод 2 8 3" xfId="4184"/>
    <cellStyle name="Вывод 2 8 4" xfId="4185"/>
    <cellStyle name="Вывод 2 9" xfId="4186"/>
    <cellStyle name="Вывод 2 9 2" xfId="4187"/>
    <cellStyle name="Вывод 2 9 3" xfId="4188"/>
    <cellStyle name="Вывод 20" xfId="12495"/>
    <cellStyle name="Вывод 200" xfId="12496"/>
    <cellStyle name="Вывод 21" xfId="12497"/>
    <cellStyle name="Вывод 22" xfId="12498"/>
    <cellStyle name="Вывод 23" xfId="12499"/>
    <cellStyle name="Вывод 24" xfId="12500"/>
    <cellStyle name="Вывод 25" xfId="12501"/>
    <cellStyle name="Вывод 26" xfId="12502"/>
    <cellStyle name="Вывод 27" xfId="12503"/>
    <cellStyle name="Вывод 28" xfId="12504"/>
    <cellStyle name="Вывод 29" xfId="12505"/>
    <cellStyle name="Вывод 3" xfId="4189"/>
    <cellStyle name="Вывод 3 2" xfId="4190"/>
    <cellStyle name="Вывод 3 3" xfId="4191"/>
    <cellStyle name="Вывод 3 4" xfId="4192"/>
    <cellStyle name="Вывод 30" xfId="12506"/>
    <cellStyle name="Вывод 31" xfId="12507"/>
    <cellStyle name="Вывод 32" xfId="12508"/>
    <cellStyle name="Вывод 33" xfId="12509"/>
    <cellStyle name="Вывод 34" xfId="12510"/>
    <cellStyle name="Вывод 35" xfId="12511"/>
    <cellStyle name="Вывод 36" xfId="12512"/>
    <cellStyle name="Вывод 37" xfId="12513"/>
    <cellStyle name="Вывод 38" xfId="12514"/>
    <cellStyle name="Вывод 39" xfId="12515"/>
    <cellStyle name="Вывод 4" xfId="4193"/>
    <cellStyle name="Вывод 4 2" xfId="4194"/>
    <cellStyle name="Вывод 4 3" xfId="4195"/>
    <cellStyle name="Вывод 40" xfId="12516"/>
    <cellStyle name="Вывод 41" xfId="12517"/>
    <cellStyle name="Вывод 42" xfId="12518"/>
    <cellStyle name="Вывод 43" xfId="12519"/>
    <cellStyle name="Вывод 44" xfId="12520"/>
    <cellStyle name="Вывод 45" xfId="12521"/>
    <cellStyle name="Вывод 46" xfId="12522"/>
    <cellStyle name="Вывод 47" xfId="12523"/>
    <cellStyle name="Вывод 48" xfId="12524"/>
    <cellStyle name="Вывод 49" xfId="12525"/>
    <cellStyle name="Вывод 5" xfId="4196"/>
    <cellStyle name="Вывод 50" xfId="12526"/>
    <cellStyle name="Вывод 51" xfId="12527"/>
    <cellStyle name="Вывод 52" xfId="12528"/>
    <cellStyle name="Вывод 53" xfId="12529"/>
    <cellStyle name="Вывод 54" xfId="12530"/>
    <cellStyle name="Вывод 55" xfId="12531"/>
    <cellStyle name="Вывод 56" xfId="12532"/>
    <cellStyle name="Вывод 57" xfId="12533"/>
    <cellStyle name="Вывод 58" xfId="12534"/>
    <cellStyle name="Вывод 59" xfId="12535"/>
    <cellStyle name="Вывод 6" xfId="4197"/>
    <cellStyle name="Вывод 60" xfId="12536"/>
    <cellStyle name="Вывод 61" xfId="12537"/>
    <cellStyle name="Вывод 62" xfId="12538"/>
    <cellStyle name="Вывод 63" xfId="12539"/>
    <cellStyle name="Вывод 64" xfId="12540"/>
    <cellStyle name="Вывод 65" xfId="12541"/>
    <cellStyle name="Вывод 66" xfId="12542"/>
    <cellStyle name="Вывод 67" xfId="12543"/>
    <cellStyle name="Вывод 68" xfId="12544"/>
    <cellStyle name="Вывод 69" xfId="12545"/>
    <cellStyle name="Вывод 7" xfId="4198"/>
    <cellStyle name="Вывод 70" xfId="12546"/>
    <cellStyle name="Вывод 71" xfId="12547"/>
    <cellStyle name="Вывод 72" xfId="12548"/>
    <cellStyle name="Вывод 73" xfId="12549"/>
    <cellStyle name="Вывод 74" xfId="12550"/>
    <cellStyle name="Вывод 75" xfId="12551"/>
    <cellStyle name="Вывод 76" xfId="12552"/>
    <cellStyle name="Вывод 77" xfId="12553"/>
    <cellStyle name="Вывод 78" xfId="12554"/>
    <cellStyle name="Вывод 79" xfId="12555"/>
    <cellStyle name="Вывод 8" xfId="4199"/>
    <cellStyle name="Вывод 80" xfId="12556"/>
    <cellStyle name="Вывод 81" xfId="12557"/>
    <cellStyle name="Вывод 82" xfId="12558"/>
    <cellStyle name="Вывод 83" xfId="12559"/>
    <cellStyle name="Вывод 84" xfId="12560"/>
    <cellStyle name="Вывод 85" xfId="12561"/>
    <cellStyle name="Вывод 86" xfId="12562"/>
    <cellStyle name="Вывод 87" xfId="12563"/>
    <cellStyle name="Вывод 88" xfId="12564"/>
    <cellStyle name="Вывод 89" xfId="12565"/>
    <cellStyle name="Вывод 9" xfId="4200"/>
    <cellStyle name="Вывод 90" xfId="12566"/>
    <cellStyle name="Вывод 91" xfId="12567"/>
    <cellStyle name="Вывод 92" xfId="12568"/>
    <cellStyle name="Вывод 93" xfId="12569"/>
    <cellStyle name="Вывод 94" xfId="12570"/>
    <cellStyle name="Вывод 95" xfId="12571"/>
    <cellStyle name="Вывод 96" xfId="12572"/>
    <cellStyle name="Вывод 97" xfId="12573"/>
    <cellStyle name="Вывод 98" xfId="12574"/>
    <cellStyle name="Вывод 99" xfId="12575"/>
    <cellStyle name="Вычисление" xfId="27" builtinId="22" customBuiltin="1"/>
    <cellStyle name="Вычисление 10" xfId="12576"/>
    <cellStyle name="Вычисление 100" xfId="12577"/>
    <cellStyle name="Вычисление 101" xfId="12578"/>
    <cellStyle name="Вычисление 102" xfId="12579"/>
    <cellStyle name="Вычисление 103" xfId="12580"/>
    <cellStyle name="Вычисление 104" xfId="12581"/>
    <cellStyle name="Вычисление 105" xfId="12582"/>
    <cellStyle name="Вычисление 106" xfId="12583"/>
    <cellStyle name="Вычисление 107" xfId="12584"/>
    <cellStyle name="Вычисление 108" xfId="12585"/>
    <cellStyle name="Вычисление 109" xfId="12586"/>
    <cellStyle name="Вычисление 11" xfId="12587"/>
    <cellStyle name="Вычисление 110" xfId="12588"/>
    <cellStyle name="Вычисление 111" xfId="12589"/>
    <cellStyle name="Вычисление 112" xfId="12590"/>
    <cellStyle name="Вычисление 113" xfId="12591"/>
    <cellStyle name="Вычисление 114" xfId="12592"/>
    <cellStyle name="Вычисление 115" xfId="12593"/>
    <cellStyle name="Вычисление 116" xfId="12594"/>
    <cellStyle name="Вычисление 117" xfId="12595"/>
    <cellStyle name="Вычисление 118" xfId="12596"/>
    <cellStyle name="Вычисление 119" xfId="12597"/>
    <cellStyle name="Вычисление 12" xfId="12598"/>
    <cellStyle name="Вычисление 120" xfId="12599"/>
    <cellStyle name="Вычисление 121" xfId="12600"/>
    <cellStyle name="Вычисление 122" xfId="12601"/>
    <cellStyle name="Вычисление 123" xfId="12602"/>
    <cellStyle name="Вычисление 124" xfId="12603"/>
    <cellStyle name="Вычисление 125" xfId="12604"/>
    <cellStyle name="Вычисление 126" xfId="12605"/>
    <cellStyle name="Вычисление 127" xfId="12606"/>
    <cellStyle name="Вычисление 128" xfId="12607"/>
    <cellStyle name="Вычисление 129" xfId="12608"/>
    <cellStyle name="Вычисление 13" xfId="12609"/>
    <cellStyle name="Вычисление 130" xfId="12610"/>
    <cellStyle name="Вычисление 131" xfId="12611"/>
    <cellStyle name="Вычисление 132" xfId="12612"/>
    <cellStyle name="Вычисление 133" xfId="12613"/>
    <cellStyle name="Вычисление 134" xfId="12614"/>
    <cellStyle name="Вычисление 135" xfId="12615"/>
    <cellStyle name="Вычисление 136" xfId="12616"/>
    <cellStyle name="Вычисление 137" xfId="12617"/>
    <cellStyle name="Вычисление 138" xfId="12618"/>
    <cellStyle name="Вычисление 139" xfId="12619"/>
    <cellStyle name="Вычисление 14" xfId="12620"/>
    <cellStyle name="Вычисление 140" xfId="12621"/>
    <cellStyle name="Вычисление 141" xfId="12622"/>
    <cellStyle name="Вычисление 142" xfId="12623"/>
    <cellStyle name="Вычисление 143" xfId="12624"/>
    <cellStyle name="Вычисление 144" xfId="12625"/>
    <cellStyle name="Вычисление 145" xfId="12626"/>
    <cellStyle name="Вычисление 146" xfId="12627"/>
    <cellStyle name="Вычисление 147" xfId="12628"/>
    <cellStyle name="Вычисление 148" xfId="12629"/>
    <cellStyle name="Вычисление 149" xfId="12630"/>
    <cellStyle name="Вычисление 15" xfId="12631"/>
    <cellStyle name="Вычисление 150" xfId="12632"/>
    <cellStyle name="Вычисление 151" xfId="12633"/>
    <cellStyle name="Вычисление 152" xfId="12634"/>
    <cellStyle name="Вычисление 153" xfId="12635"/>
    <cellStyle name="Вычисление 154" xfId="12636"/>
    <cellStyle name="Вычисление 155" xfId="12637"/>
    <cellStyle name="Вычисление 156" xfId="12638"/>
    <cellStyle name="Вычисление 157" xfId="12639"/>
    <cellStyle name="Вычисление 158" xfId="12640"/>
    <cellStyle name="Вычисление 159" xfId="12641"/>
    <cellStyle name="Вычисление 16" xfId="12642"/>
    <cellStyle name="Вычисление 160" xfId="12643"/>
    <cellStyle name="Вычисление 161" xfId="12644"/>
    <cellStyle name="Вычисление 162" xfId="12645"/>
    <cellStyle name="Вычисление 163" xfId="12646"/>
    <cellStyle name="Вычисление 164" xfId="12647"/>
    <cellStyle name="Вычисление 165" xfId="12648"/>
    <cellStyle name="Вычисление 166" xfId="12649"/>
    <cellStyle name="Вычисление 167" xfId="12650"/>
    <cellStyle name="Вычисление 168" xfId="12651"/>
    <cellStyle name="Вычисление 169" xfId="12652"/>
    <cellStyle name="Вычисление 17" xfId="12653"/>
    <cellStyle name="Вычисление 170" xfId="12654"/>
    <cellStyle name="Вычисление 171" xfId="12655"/>
    <cellStyle name="Вычисление 172" xfId="12656"/>
    <cellStyle name="Вычисление 173" xfId="12657"/>
    <cellStyle name="Вычисление 174" xfId="12658"/>
    <cellStyle name="Вычисление 175" xfId="12659"/>
    <cellStyle name="Вычисление 176" xfId="12660"/>
    <cellStyle name="Вычисление 177" xfId="12661"/>
    <cellStyle name="Вычисление 178" xfId="12662"/>
    <cellStyle name="Вычисление 179" xfId="12663"/>
    <cellStyle name="Вычисление 18" xfId="12664"/>
    <cellStyle name="Вычисление 180" xfId="12665"/>
    <cellStyle name="Вычисление 181" xfId="12666"/>
    <cellStyle name="Вычисление 182" xfId="12667"/>
    <cellStyle name="Вычисление 183" xfId="12668"/>
    <cellStyle name="Вычисление 184" xfId="12669"/>
    <cellStyle name="Вычисление 185" xfId="12670"/>
    <cellStyle name="Вычисление 186" xfId="12671"/>
    <cellStyle name="Вычисление 187" xfId="12672"/>
    <cellStyle name="Вычисление 188" xfId="12673"/>
    <cellStyle name="Вычисление 189" xfId="12674"/>
    <cellStyle name="Вычисление 19" xfId="12675"/>
    <cellStyle name="Вычисление 190" xfId="12676"/>
    <cellStyle name="Вычисление 191" xfId="12677"/>
    <cellStyle name="Вычисление 192" xfId="12678"/>
    <cellStyle name="Вычисление 193" xfId="12679"/>
    <cellStyle name="Вычисление 194" xfId="12680"/>
    <cellStyle name="Вычисление 195" xfId="12681"/>
    <cellStyle name="Вычисление 196" xfId="12682"/>
    <cellStyle name="Вычисление 197" xfId="12683"/>
    <cellStyle name="Вычисление 198" xfId="12684"/>
    <cellStyle name="Вычисление 199" xfId="12685"/>
    <cellStyle name="Вычисление 2" xfId="87"/>
    <cellStyle name="Вычисление 2 10" xfId="4201"/>
    <cellStyle name="Вычисление 2 10 2" xfId="4202"/>
    <cellStyle name="Вычисление 2 10 3" xfId="4203"/>
    <cellStyle name="Вычисление 2 11" xfId="4204"/>
    <cellStyle name="Вычисление 2 12" xfId="4205"/>
    <cellStyle name="Вычисление 2 13" xfId="4206"/>
    <cellStyle name="Вычисление 2 14" xfId="4207"/>
    <cellStyle name="Вычисление 2 2" xfId="4208"/>
    <cellStyle name="Вычисление 2 2 2" xfId="4209"/>
    <cellStyle name="Вычисление 2 2 2 2" xfId="4210"/>
    <cellStyle name="Вычисление 2 2 2 3" xfId="4211"/>
    <cellStyle name="Вычисление 2 2 3" xfId="4212"/>
    <cellStyle name="Вычисление 2 2 3 2" xfId="4213"/>
    <cellStyle name="Вычисление 2 2 4" xfId="4214"/>
    <cellStyle name="Вычисление 2 2 5" xfId="4215"/>
    <cellStyle name="Вычисление 2 3" xfId="4216"/>
    <cellStyle name="Вычисление 2 3 2" xfId="4217"/>
    <cellStyle name="Вычисление 2 3 2 2" xfId="4218"/>
    <cellStyle name="Вычисление 2 3 2 3" xfId="4219"/>
    <cellStyle name="Вычисление 2 3 3" xfId="4220"/>
    <cellStyle name="Вычисление 2 3 3 2" xfId="4221"/>
    <cellStyle name="Вычисление 2 4" xfId="4222"/>
    <cellStyle name="Вычисление 2 4 2" xfId="4223"/>
    <cellStyle name="Вычисление 2 4 2 2" xfId="4224"/>
    <cellStyle name="Вычисление 2 4 2 3" xfId="4225"/>
    <cellStyle name="Вычисление 2 4 3" xfId="4226"/>
    <cellStyle name="Вычисление 2 4 4" xfId="4227"/>
    <cellStyle name="Вычисление 2 5" xfId="4228"/>
    <cellStyle name="Вычисление 2 5 2" xfId="4229"/>
    <cellStyle name="Вычисление 2 5 2 2" xfId="4230"/>
    <cellStyle name="Вычисление 2 5 2 3" xfId="4231"/>
    <cellStyle name="Вычисление 2 5 3" xfId="4232"/>
    <cellStyle name="Вычисление 2 5 4" xfId="4233"/>
    <cellStyle name="Вычисление 2 6" xfId="4234"/>
    <cellStyle name="Вычисление 2 6 2" xfId="4235"/>
    <cellStyle name="Вычисление 2 6 2 2" xfId="4236"/>
    <cellStyle name="Вычисление 2 6 2 3" xfId="4237"/>
    <cellStyle name="Вычисление 2 6 3" xfId="4238"/>
    <cellStyle name="Вычисление 2 6 4" xfId="4239"/>
    <cellStyle name="Вычисление 2 7" xfId="4240"/>
    <cellStyle name="Вычисление 2 7 2" xfId="4241"/>
    <cellStyle name="Вычисление 2 7 2 2" xfId="4242"/>
    <cellStyle name="Вычисление 2 7 2 3" xfId="4243"/>
    <cellStyle name="Вычисление 2 7 3" xfId="4244"/>
    <cellStyle name="Вычисление 2 7 4" xfId="4245"/>
    <cellStyle name="Вычисление 2 8" xfId="4246"/>
    <cellStyle name="Вычисление 2 8 2" xfId="4247"/>
    <cellStyle name="Вычисление 2 8 2 2" xfId="4248"/>
    <cellStyle name="Вычисление 2 8 2 3" xfId="4249"/>
    <cellStyle name="Вычисление 2 8 3" xfId="4250"/>
    <cellStyle name="Вычисление 2 8 4" xfId="4251"/>
    <cellStyle name="Вычисление 2 9" xfId="4252"/>
    <cellStyle name="Вычисление 2 9 2" xfId="4253"/>
    <cellStyle name="Вычисление 2 9 3" xfId="4254"/>
    <cellStyle name="Вычисление 20" xfId="12686"/>
    <cellStyle name="Вычисление 200" xfId="12687"/>
    <cellStyle name="Вычисление 21" xfId="12688"/>
    <cellStyle name="Вычисление 22" xfId="12689"/>
    <cellStyle name="Вычисление 23" xfId="12690"/>
    <cellStyle name="Вычисление 24" xfId="12691"/>
    <cellStyle name="Вычисление 25" xfId="12692"/>
    <cellStyle name="Вычисление 26" xfId="12693"/>
    <cellStyle name="Вычисление 27" xfId="12694"/>
    <cellStyle name="Вычисление 28" xfId="12695"/>
    <cellStyle name="Вычисление 29" xfId="12696"/>
    <cellStyle name="Вычисление 3" xfId="4255"/>
    <cellStyle name="Вычисление 3 2" xfId="4256"/>
    <cellStyle name="Вычисление 3 3" xfId="4257"/>
    <cellStyle name="Вычисление 3 4" xfId="4258"/>
    <cellStyle name="Вычисление 30" xfId="12697"/>
    <cellStyle name="Вычисление 31" xfId="12698"/>
    <cellStyle name="Вычисление 32" xfId="12699"/>
    <cellStyle name="Вычисление 33" xfId="12700"/>
    <cellStyle name="Вычисление 34" xfId="12701"/>
    <cellStyle name="Вычисление 35" xfId="12702"/>
    <cellStyle name="Вычисление 36" xfId="12703"/>
    <cellStyle name="Вычисление 37" xfId="12704"/>
    <cellStyle name="Вычисление 38" xfId="12705"/>
    <cellStyle name="Вычисление 39" xfId="12706"/>
    <cellStyle name="Вычисление 4" xfId="4259"/>
    <cellStyle name="Вычисление 4 2" xfId="4260"/>
    <cellStyle name="Вычисление 4 3" xfId="4261"/>
    <cellStyle name="Вычисление 40" xfId="12707"/>
    <cellStyle name="Вычисление 41" xfId="12708"/>
    <cellStyle name="Вычисление 42" xfId="12709"/>
    <cellStyle name="Вычисление 43" xfId="12710"/>
    <cellStyle name="Вычисление 44" xfId="12711"/>
    <cellStyle name="Вычисление 45" xfId="12712"/>
    <cellStyle name="Вычисление 46" xfId="12713"/>
    <cellStyle name="Вычисление 47" xfId="12714"/>
    <cellStyle name="Вычисление 48" xfId="12715"/>
    <cellStyle name="Вычисление 49" xfId="12716"/>
    <cellStyle name="Вычисление 5" xfId="4262"/>
    <cellStyle name="Вычисление 50" xfId="12717"/>
    <cellStyle name="Вычисление 51" xfId="12718"/>
    <cellStyle name="Вычисление 52" xfId="12719"/>
    <cellStyle name="Вычисление 53" xfId="12720"/>
    <cellStyle name="Вычисление 54" xfId="12721"/>
    <cellStyle name="Вычисление 55" xfId="12722"/>
    <cellStyle name="Вычисление 56" xfId="12723"/>
    <cellStyle name="Вычисление 57" xfId="12724"/>
    <cellStyle name="Вычисление 58" xfId="12725"/>
    <cellStyle name="Вычисление 59" xfId="12726"/>
    <cellStyle name="Вычисление 6" xfId="4263"/>
    <cellStyle name="Вычисление 60" xfId="12727"/>
    <cellStyle name="Вычисление 61" xfId="12728"/>
    <cellStyle name="Вычисление 62" xfId="12729"/>
    <cellStyle name="Вычисление 63" xfId="12730"/>
    <cellStyle name="Вычисление 64" xfId="12731"/>
    <cellStyle name="Вычисление 65" xfId="12732"/>
    <cellStyle name="Вычисление 66" xfId="12733"/>
    <cellStyle name="Вычисление 67" xfId="12734"/>
    <cellStyle name="Вычисление 68" xfId="12735"/>
    <cellStyle name="Вычисление 69" xfId="12736"/>
    <cellStyle name="Вычисление 7" xfId="4264"/>
    <cellStyle name="Вычисление 70" xfId="12737"/>
    <cellStyle name="Вычисление 71" xfId="12738"/>
    <cellStyle name="Вычисление 72" xfId="12739"/>
    <cellStyle name="Вычисление 73" xfId="12740"/>
    <cellStyle name="Вычисление 74" xfId="12741"/>
    <cellStyle name="Вычисление 75" xfId="12742"/>
    <cellStyle name="Вычисление 76" xfId="12743"/>
    <cellStyle name="Вычисление 77" xfId="12744"/>
    <cellStyle name="Вычисление 78" xfId="12745"/>
    <cellStyle name="Вычисление 79" xfId="12746"/>
    <cellStyle name="Вычисление 8" xfId="4265"/>
    <cellStyle name="Вычисление 80" xfId="12747"/>
    <cellStyle name="Вычисление 81" xfId="12748"/>
    <cellStyle name="Вычисление 82" xfId="12749"/>
    <cellStyle name="Вычисление 83" xfId="12750"/>
    <cellStyle name="Вычисление 84" xfId="12751"/>
    <cellStyle name="Вычисление 85" xfId="12752"/>
    <cellStyle name="Вычисление 86" xfId="12753"/>
    <cellStyle name="Вычисление 87" xfId="12754"/>
    <cellStyle name="Вычисление 88" xfId="12755"/>
    <cellStyle name="Вычисление 89" xfId="12756"/>
    <cellStyle name="Вычисление 9" xfId="4266"/>
    <cellStyle name="Вычисление 90" xfId="12757"/>
    <cellStyle name="Вычисление 91" xfId="12758"/>
    <cellStyle name="Вычисление 92" xfId="12759"/>
    <cellStyle name="Вычисление 93" xfId="12760"/>
    <cellStyle name="Вычисление 94" xfId="12761"/>
    <cellStyle name="Вычисление 95" xfId="12762"/>
    <cellStyle name="Вычисление 96" xfId="12763"/>
    <cellStyle name="Вычисление 97" xfId="12764"/>
    <cellStyle name="Вычисление 98" xfId="12765"/>
    <cellStyle name="Вычисление 99" xfId="12766"/>
    <cellStyle name="Гиперссылка 2" xfId="12767"/>
    <cellStyle name="Дата" xfId="4267"/>
    <cellStyle name="Денежный [0] 2" xfId="4268"/>
    <cellStyle name="Денежный 2" xfId="4269"/>
    <cellStyle name="Денежный 3" xfId="4270"/>
    <cellStyle name="Заголовок" xfId="4271"/>
    <cellStyle name="Заголовок 1" xfId="28" builtinId="16" customBuiltin="1"/>
    <cellStyle name="Заголовок 1 10" xfId="12768"/>
    <cellStyle name="Заголовок 1 100" xfId="12769"/>
    <cellStyle name="Заголовок 1 101" xfId="12770"/>
    <cellStyle name="Заголовок 1 102" xfId="12771"/>
    <cellStyle name="Заголовок 1 103" xfId="12772"/>
    <cellStyle name="Заголовок 1 104" xfId="12773"/>
    <cellStyle name="Заголовок 1 105" xfId="12774"/>
    <cellStyle name="Заголовок 1 106" xfId="12775"/>
    <cellStyle name="Заголовок 1 107" xfId="12776"/>
    <cellStyle name="Заголовок 1 108" xfId="12777"/>
    <cellStyle name="Заголовок 1 109" xfId="12778"/>
    <cellStyle name="Заголовок 1 11" xfId="12779"/>
    <cellStyle name="Заголовок 1 110" xfId="12780"/>
    <cellStyle name="Заголовок 1 111" xfId="12781"/>
    <cellStyle name="Заголовок 1 112" xfId="12782"/>
    <cellStyle name="Заголовок 1 113" xfId="12783"/>
    <cellStyle name="Заголовок 1 114" xfId="12784"/>
    <cellStyle name="Заголовок 1 115" xfId="12785"/>
    <cellStyle name="Заголовок 1 116" xfId="12786"/>
    <cellStyle name="Заголовок 1 117" xfId="12787"/>
    <cellStyle name="Заголовок 1 118" xfId="12788"/>
    <cellStyle name="Заголовок 1 119" xfId="12789"/>
    <cellStyle name="Заголовок 1 12" xfId="12790"/>
    <cellStyle name="Заголовок 1 120" xfId="12791"/>
    <cellStyle name="Заголовок 1 121" xfId="12792"/>
    <cellStyle name="Заголовок 1 122" xfId="12793"/>
    <cellStyle name="Заголовок 1 123" xfId="12794"/>
    <cellStyle name="Заголовок 1 124" xfId="12795"/>
    <cellStyle name="Заголовок 1 125" xfId="12796"/>
    <cellStyle name="Заголовок 1 126" xfId="12797"/>
    <cellStyle name="Заголовок 1 127" xfId="12798"/>
    <cellStyle name="Заголовок 1 128" xfId="12799"/>
    <cellStyle name="Заголовок 1 129" xfId="12800"/>
    <cellStyle name="Заголовок 1 13" xfId="12801"/>
    <cellStyle name="Заголовок 1 130" xfId="12802"/>
    <cellStyle name="Заголовок 1 131" xfId="12803"/>
    <cellStyle name="Заголовок 1 132" xfId="12804"/>
    <cellStyle name="Заголовок 1 133" xfId="12805"/>
    <cellStyle name="Заголовок 1 134" xfId="12806"/>
    <cellStyle name="Заголовок 1 135" xfId="12807"/>
    <cellStyle name="Заголовок 1 136" xfId="12808"/>
    <cellStyle name="Заголовок 1 137" xfId="12809"/>
    <cellStyle name="Заголовок 1 138" xfId="12810"/>
    <cellStyle name="Заголовок 1 139" xfId="12811"/>
    <cellStyle name="Заголовок 1 14" xfId="12812"/>
    <cellStyle name="Заголовок 1 140" xfId="12813"/>
    <cellStyle name="Заголовок 1 141" xfId="12814"/>
    <cellStyle name="Заголовок 1 142" xfId="12815"/>
    <cellStyle name="Заголовок 1 143" xfId="12816"/>
    <cellStyle name="Заголовок 1 144" xfId="12817"/>
    <cellStyle name="Заголовок 1 145" xfId="12818"/>
    <cellStyle name="Заголовок 1 146" xfId="12819"/>
    <cellStyle name="Заголовок 1 147" xfId="12820"/>
    <cellStyle name="Заголовок 1 148" xfId="12821"/>
    <cellStyle name="Заголовок 1 149" xfId="12822"/>
    <cellStyle name="Заголовок 1 15" xfId="12823"/>
    <cellStyle name="Заголовок 1 150" xfId="12824"/>
    <cellStyle name="Заголовок 1 151" xfId="12825"/>
    <cellStyle name="Заголовок 1 152" xfId="12826"/>
    <cellStyle name="Заголовок 1 153" xfId="12827"/>
    <cellStyle name="Заголовок 1 154" xfId="12828"/>
    <cellStyle name="Заголовок 1 155" xfId="12829"/>
    <cellStyle name="Заголовок 1 156" xfId="12830"/>
    <cellStyle name="Заголовок 1 157" xfId="12831"/>
    <cellStyle name="Заголовок 1 158" xfId="12832"/>
    <cellStyle name="Заголовок 1 159" xfId="12833"/>
    <cellStyle name="Заголовок 1 16" xfId="12834"/>
    <cellStyle name="Заголовок 1 160" xfId="12835"/>
    <cellStyle name="Заголовок 1 161" xfId="12836"/>
    <cellStyle name="Заголовок 1 162" xfId="12837"/>
    <cellStyle name="Заголовок 1 163" xfId="12838"/>
    <cellStyle name="Заголовок 1 164" xfId="12839"/>
    <cellStyle name="Заголовок 1 165" xfId="12840"/>
    <cellStyle name="Заголовок 1 166" xfId="12841"/>
    <cellStyle name="Заголовок 1 167" xfId="12842"/>
    <cellStyle name="Заголовок 1 168" xfId="12843"/>
    <cellStyle name="Заголовок 1 169" xfId="12844"/>
    <cellStyle name="Заголовок 1 17" xfId="12845"/>
    <cellStyle name="Заголовок 1 170" xfId="12846"/>
    <cellStyle name="Заголовок 1 171" xfId="12847"/>
    <cellStyle name="Заголовок 1 172" xfId="12848"/>
    <cellStyle name="Заголовок 1 173" xfId="12849"/>
    <cellStyle name="Заголовок 1 174" xfId="12850"/>
    <cellStyle name="Заголовок 1 175" xfId="12851"/>
    <cellStyle name="Заголовок 1 176" xfId="12852"/>
    <cellStyle name="Заголовок 1 177" xfId="12853"/>
    <cellStyle name="Заголовок 1 178" xfId="12854"/>
    <cellStyle name="Заголовок 1 179" xfId="12855"/>
    <cellStyle name="Заголовок 1 18" xfId="12856"/>
    <cellStyle name="Заголовок 1 180" xfId="12857"/>
    <cellStyle name="Заголовок 1 181" xfId="12858"/>
    <cellStyle name="Заголовок 1 182" xfId="12859"/>
    <cellStyle name="Заголовок 1 183" xfId="12860"/>
    <cellStyle name="Заголовок 1 184" xfId="12861"/>
    <cellStyle name="Заголовок 1 185" xfId="12862"/>
    <cellStyle name="Заголовок 1 186" xfId="12863"/>
    <cellStyle name="Заголовок 1 187" xfId="12864"/>
    <cellStyle name="Заголовок 1 188" xfId="12865"/>
    <cellStyle name="Заголовок 1 189" xfId="12866"/>
    <cellStyle name="Заголовок 1 19" xfId="12867"/>
    <cellStyle name="Заголовок 1 190" xfId="12868"/>
    <cellStyle name="Заголовок 1 191" xfId="12869"/>
    <cellStyle name="Заголовок 1 192" xfId="12870"/>
    <cellStyle name="Заголовок 1 193" xfId="12871"/>
    <cellStyle name="Заголовок 1 194" xfId="12872"/>
    <cellStyle name="Заголовок 1 195" xfId="12873"/>
    <cellStyle name="Заголовок 1 196" xfId="12874"/>
    <cellStyle name="Заголовок 1 197" xfId="12875"/>
    <cellStyle name="Заголовок 1 198" xfId="12876"/>
    <cellStyle name="Заголовок 1 199" xfId="12877"/>
    <cellStyle name="Заголовок 1 2" xfId="88"/>
    <cellStyle name="Заголовок 1 2 2" xfId="12878"/>
    <cellStyle name="Заголовок 1 2 3" xfId="12879"/>
    <cellStyle name="Заголовок 1 20" xfId="12880"/>
    <cellStyle name="Заголовок 1 200" xfId="12881"/>
    <cellStyle name="Заголовок 1 21" xfId="12882"/>
    <cellStyle name="Заголовок 1 22" xfId="12883"/>
    <cellStyle name="Заголовок 1 23" xfId="12884"/>
    <cellStyle name="Заголовок 1 24" xfId="12885"/>
    <cellStyle name="Заголовок 1 25" xfId="12886"/>
    <cellStyle name="Заголовок 1 26" xfId="12887"/>
    <cellStyle name="Заголовок 1 27" xfId="12888"/>
    <cellStyle name="Заголовок 1 28" xfId="12889"/>
    <cellStyle name="Заголовок 1 29" xfId="12890"/>
    <cellStyle name="Заголовок 1 3" xfId="4272"/>
    <cellStyle name="Заголовок 1 3 2" xfId="12891"/>
    <cellStyle name="Заголовок 1 3 3" xfId="12892"/>
    <cellStyle name="Заголовок 1 30" xfId="12893"/>
    <cellStyle name="Заголовок 1 31" xfId="12894"/>
    <cellStyle name="Заголовок 1 32" xfId="12895"/>
    <cellStyle name="Заголовок 1 33" xfId="12896"/>
    <cellStyle name="Заголовок 1 34" xfId="12897"/>
    <cellStyle name="Заголовок 1 35" xfId="12898"/>
    <cellStyle name="Заголовок 1 36" xfId="12899"/>
    <cellStyle name="Заголовок 1 37" xfId="12900"/>
    <cellStyle name="Заголовок 1 38" xfId="12901"/>
    <cellStyle name="Заголовок 1 39" xfId="12902"/>
    <cellStyle name="Заголовок 1 4" xfId="4273"/>
    <cellStyle name="Заголовок 1 4 2" xfId="12903"/>
    <cellStyle name="Заголовок 1 4 3" xfId="12904"/>
    <cellStyle name="Заголовок 1 40" xfId="12905"/>
    <cellStyle name="Заголовок 1 41" xfId="12906"/>
    <cellStyle name="Заголовок 1 42" xfId="12907"/>
    <cellStyle name="Заголовок 1 43" xfId="12908"/>
    <cellStyle name="Заголовок 1 44" xfId="12909"/>
    <cellStyle name="Заголовок 1 45" xfId="12910"/>
    <cellStyle name="Заголовок 1 46" xfId="12911"/>
    <cellStyle name="Заголовок 1 47" xfId="12912"/>
    <cellStyle name="Заголовок 1 48" xfId="12913"/>
    <cellStyle name="Заголовок 1 49" xfId="12914"/>
    <cellStyle name="Заголовок 1 5" xfId="4274"/>
    <cellStyle name="Заголовок 1 50" xfId="12915"/>
    <cellStyle name="Заголовок 1 51" xfId="12916"/>
    <cellStyle name="Заголовок 1 52" xfId="12917"/>
    <cellStyle name="Заголовок 1 53" xfId="12918"/>
    <cellStyle name="Заголовок 1 54" xfId="12919"/>
    <cellStyle name="Заголовок 1 55" xfId="12920"/>
    <cellStyle name="Заголовок 1 56" xfId="12921"/>
    <cellStyle name="Заголовок 1 57" xfId="12922"/>
    <cellStyle name="Заголовок 1 58" xfId="12923"/>
    <cellStyle name="Заголовок 1 59" xfId="12924"/>
    <cellStyle name="Заголовок 1 6" xfId="4275"/>
    <cellStyle name="Заголовок 1 60" xfId="12925"/>
    <cellStyle name="Заголовок 1 61" xfId="12926"/>
    <cellStyle name="Заголовок 1 62" xfId="12927"/>
    <cellStyle name="Заголовок 1 63" xfId="12928"/>
    <cellStyle name="Заголовок 1 64" xfId="12929"/>
    <cellStyle name="Заголовок 1 65" xfId="12930"/>
    <cellStyle name="Заголовок 1 66" xfId="12931"/>
    <cellStyle name="Заголовок 1 67" xfId="12932"/>
    <cellStyle name="Заголовок 1 68" xfId="12933"/>
    <cellStyle name="Заголовок 1 69" xfId="12934"/>
    <cellStyle name="Заголовок 1 7" xfId="4276"/>
    <cellStyle name="Заголовок 1 70" xfId="12935"/>
    <cellStyle name="Заголовок 1 71" xfId="12936"/>
    <cellStyle name="Заголовок 1 72" xfId="12937"/>
    <cellStyle name="Заголовок 1 73" xfId="12938"/>
    <cellStyle name="Заголовок 1 74" xfId="12939"/>
    <cellStyle name="Заголовок 1 75" xfId="12940"/>
    <cellStyle name="Заголовок 1 76" xfId="12941"/>
    <cellStyle name="Заголовок 1 77" xfId="12942"/>
    <cellStyle name="Заголовок 1 78" xfId="12943"/>
    <cellStyle name="Заголовок 1 79" xfId="12944"/>
    <cellStyle name="Заголовок 1 8" xfId="4277"/>
    <cellStyle name="Заголовок 1 80" xfId="12945"/>
    <cellStyle name="Заголовок 1 81" xfId="12946"/>
    <cellStyle name="Заголовок 1 82" xfId="12947"/>
    <cellStyle name="Заголовок 1 83" xfId="12948"/>
    <cellStyle name="Заголовок 1 84" xfId="12949"/>
    <cellStyle name="Заголовок 1 85" xfId="12950"/>
    <cellStyle name="Заголовок 1 86" xfId="12951"/>
    <cellStyle name="Заголовок 1 87" xfId="12952"/>
    <cellStyle name="Заголовок 1 88" xfId="12953"/>
    <cellStyle name="Заголовок 1 89" xfId="12954"/>
    <cellStyle name="Заголовок 1 9" xfId="4278"/>
    <cellStyle name="Заголовок 1 90" xfId="12955"/>
    <cellStyle name="Заголовок 1 91" xfId="12956"/>
    <cellStyle name="Заголовок 1 92" xfId="12957"/>
    <cellStyle name="Заголовок 1 93" xfId="12958"/>
    <cellStyle name="Заголовок 1 94" xfId="12959"/>
    <cellStyle name="Заголовок 1 95" xfId="12960"/>
    <cellStyle name="Заголовок 1 96" xfId="12961"/>
    <cellStyle name="Заголовок 1 97" xfId="12962"/>
    <cellStyle name="Заголовок 1 98" xfId="12963"/>
    <cellStyle name="Заголовок 1 99" xfId="12964"/>
    <cellStyle name="Заголовок 2" xfId="29" builtinId="17" customBuiltin="1"/>
    <cellStyle name="Заголовок 2 10" xfId="12965"/>
    <cellStyle name="Заголовок 2 100" xfId="12966"/>
    <cellStyle name="Заголовок 2 101" xfId="12967"/>
    <cellStyle name="Заголовок 2 102" xfId="12968"/>
    <cellStyle name="Заголовок 2 103" xfId="12969"/>
    <cellStyle name="Заголовок 2 104" xfId="12970"/>
    <cellStyle name="Заголовок 2 105" xfId="12971"/>
    <cellStyle name="Заголовок 2 106" xfId="12972"/>
    <cellStyle name="Заголовок 2 107" xfId="12973"/>
    <cellStyle name="Заголовок 2 108" xfId="12974"/>
    <cellStyle name="Заголовок 2 109" xfId="12975"/>
    <cellStyle name="Заголовок 2 11" xfId="12976"/>
    <cellStyle name="Заголовок 2 110" xfId="12977"/>
    <cellStyle name="Заголовок 2 111" xfId="12978"/>
    <cellStyle name="Заголовок 2 112" xfId="12979"/>
    <cellStyle name="Заголовок 2 113" xfId="12980"/>
    <cellStyle name="Заголовок 2 114" xfId="12981"/>
    <cellStyle name="Заголовок 2 115" xfId="12982"/>
    <cellStyle name="Заголовок 2 116" xfId="12983"/>
    <cellStyle name="Заголовок 2 117" xfId="12984"/>
    <cellStyle name="Заголовок 2 118" xfId="12985"/>
    <cellStyle name="Заголовок 2 119" xfId="12986"/>
    <cellStyle name="Заголовок 2 12" xfId="12987"/>
    <cellStyle name="Заголовок 2 120" xfId="12988"/>
    <cellStyle name="Заголовок 2 121" xfId="12989"/>
    <cellStyle name="Заголовок 2 122" xfId="12990"/>
    <cellStyle name="Заголовок 2 123" xfId="12991"/>
    <cellStyle name="Заголовок 2 124" xfId="12992"/>
    <cellStyle name="Заголовок 2 125" xfId="12993"/>
    <cellStyle name="Заголовок 2 126" xfId="12994"/>
    <cellStyle name="Заголовок 2 127" xfId="12995"/>
    <cellStyle name="Заголовок 2 128" xfId="12996"/>
    <cellStyle name="Заголовок 2 129" xfId="12997"/>
    <cellStyle name="Заголовок 2 13" xfId="12998"/>
    <cellStyle name="Заголовок 2 130" xfId="12999"/>
    <cellStyle name="Заголовок 2 131" xfId="13000"/>
    <cellStyle name="Заголовок 2 132" xfId="13001"/>
    <cellStyle name="Заголовок 2 133" xfId="13002"/>
    <cellStyle name="Заголовок 2 134" xfId="13003"/>
    <cellStyle name="Заголовок 2 135" xfId="13004"/>
    <cellStyle name="Заголовок 2 136" xfId="13005"/>
    <cellStyle name="Заголовок 2 137" xfId="13006"/>
    <cellStyle name="Заголовок 2 138" xfId="13007"/>
    <cellStyle name="Заголовок 2 139" xfId="13008"/>
    <cellStyle name="Заголовок 2 14" xfId="13009"/>
    <cellStyle name="Заголовок 2 140" xfId="13010"/>
    <cellStyle name="Заголовок 2 141" xfId="13011"/>
    <cellStyle name="Заголовок 2 142" xfId="13012"/>
    <cellStyle name="Заголовок 2 143" xfId="13013"/>
    <cellStyle name="Заголовок 2 144" xfId="13014"/>
    <cellStyle name="Заголовок 2 145" xfId="13015"/>
    <cellStyle name="Заголовок 2 146" xfId="13016"/>
    <cellStyle name="Заголовок 2 147" xfId="13017"/>
    <cellStyle name="Заголовок 2 148" xfId="13018"/>
    <cellStyle name="Заголовок 2 149" xfId="13019"/>
    <cellStyle name="Заголовок 2 15" xfId="13020"/>
    <cellStyle name="Заголовок 2 150" xfId="13021"/>
    <cellStyle name="Заголовок 2 151" xfId="13022"/>
    <cellStyle name="Заголовок 2 152" xfId="13023"/>
    <cellStyle name="Заголовок 2 153" xfId="13024"/>
    <cellStyle name="Заголовок 2 154" xfId="13025"/>
    <cellStyle name="Заголовок 2 155" xfId="13026"/>
    <cellStyle name="Заголовок 2 156" xfId="13027"/>
    <cellStyle name="Заголовок 2 157" xfId="13028"/>
    <cellStyle name="Заголовок 2 158" xfId="13029"/>
    <cellStyle name="Заголовок 2 159" xfId="13030"/>
    <cellStyle name="Заголовок 2 16" xfId="13031"/>
    <cellStyle name="Заголовок 2 160" xfId="13032"/>
    <cellStyle name="Заголовок 2 161" xfId="13033"/>
    <cellStyle name="Заголовок 2 162" xfId="13034"/>
    <cellStyle name="Заголовок 2 163" xfId="13035"/>
    <cellStyle name="Заголовок 2 164" xfId="13036"/>
    <cellStyle name="Заголовок 2 165" xfId="13037"/>
    <cellStyle name="Заголовок 2 166" xfId="13038"/>
    <cellStyle name="Заголовок 2 167" xfId="13039"/>
    <cellStyle name="Заголовок 2 168" xfId="13040"/>
    <cellStyle name="Заголовок 2 169" xfId="13041"/>
    <cellStyle name="Заголовок 2 17" xfId="13042"/>
    <cellStyle name="Заголовок 2 170" xfId="13043"/>
    <cellStyle name="Заголовок 2 171" xfId="13044"/>
    <cellStyle name="Заголовок 2 172" xfId="13045"/>
    <cellStyle name="Заголовок 2 173" xfId="13046"/>
    <cellStyle name="Заголовок 2 174" xfId="13047"/>
    <cellStyle name="Заголовок 2 175" xfId="13048"/>
    <cellStyle name="Заголовок 2 176" xfId="13049"/>
    <cellStyle name="Заголовок 2 177" xfId="13050"/>
    <cellStyle name="Заголовок 2 178" xfId="13051"/>
    <cellStyle name="Заголовок 2 179" xfId="13052"/>
    <cellStyle name="Заголовок 2 18" xfId="13053"/>
    <cellStyle name="Заголовок 2 180" xfId="13054"/>
    <cellStyle name="Заголовок 2 181" xfId="13055"/>
    <cellStyle name="Заголовок 2 182" xfId="13056"/>
    <cellStyle name="Заголовок 2 183" xfId="13057"/>
    <cellStyle name="Заголовок 2 184" xfId="13058"/>
    <cellStyle name="Заголовок 2 185" xfId="13059"/>
    <cellStyle name="Заголовок 2 186" xfId="13060"/>
    <cellStyle name="Заголовок 2 187" xfId="13061"/>
    <cellStyle name="Заголовок 2 188" xfId="13062"/>
    <cellStyle name="Заголовок 2 189" xfId="13063"/>
    <cellStyle name="Заголовок 2 19" xfId="13064"/>
    <cellStyle name="Заголовок 2 190" xfId="13065"/>
    <cellStyle name="Заголовок 2 191" xfId="13066"/>
    <cellStyle name="Заголовок 2 192" xfId="13067"/>
    <cellStyle name="Заголовок 2 193" xfId="13068"/>
    <cellStyle name="Заголовок 2 194" xfId="13069"/>
    <cellStyle name="Заголовок 2 195" xfId="13070"/>
    <cellStyle name="Заголовок 2 196" xfId="13071"/>
    <cellStyle name="Заголовок 2 197" xfId="13072"/>
    <cellStyle name="Заголовок 2 198" xfId="13073"/>
    <cellStyle name="Заголовок 2 199" xfId="13074"/>
    <cellStyle name="Заголовок 2 2" xfId="89"/>
    <cellStyle name="Заголовок 2 2 2" xfId="13075"/>
    <cellStyle name="Заголовок 2 2 3" xfId="13076"/>
    <cellStyle name="Заголовок 2 20" xfId="13077"/>
    <cellStyle name="Заголовок 2 200" xfId="13078"/>
    <cellStyle name="Заголовок 2 21" xfId="13079"/>
    <cellStyle name="Заголовок 2 22" xfId="13080"/>
    <cellStyle name="Заголовок 2 23" xfId="13081"/>
    <cellStyle name="Заголовок 2 24" xfId="13082"/>
    <cellStyle name="Заголовок 2 25" xfId="13083"/>
    <cellStyle name="Заголовок 2 26" xfId="13084"/>
    <cellStyle name="Заголовок 2 27" xfId="13085"/>
    <cellStyle name="Заголовок 2 28" xfId="13086"/>
    <cellStyle name="Заголовок 2 29" xfId="13087"/>
    <cellStyle name="Заголовок 2 3" xfId="4279"/>
    <cellStyle name="Заголовок 2 3 2" xfId="13088"/>
    <cellStyle name="Заголовок 2 3 3" xfId="13089"/>
    <cellStyle name="Заголовок 2 30" xfId="13090"/>
    <cellStyle name="Заголовок 2 31" xfId="13091"/>
    <cellStyle name="Заголовок 2 32" xfId="13092"/>
    <cellStyle name="Заголовок 2 33" xfId="13093"/>
    <cellStyle name="Заголовок 2 34" xfId="13094"/>
    <cellStyle name="Заголовок 2 35" xfId="13095"/>
    <cellStyle name="Заголовок 2 36" xfId="13096"/>
    <cellStyle name="Заголовок 2 37" xfId="13097"/>
    <cellStyle name="Заголовок 2 38" xfId="13098"/>
    <cellStyle name="Заголовок 2 39" xfId="13099"/>
    <cellStyle name="Заголовок 2 4" xfId="4280"/>
    <cellStyle name="Заголовок 2 4 2" xfId="13100"/>
    <cellStyle name="Заголовок 2 4 3" xfId="13101"/>
    <cellStyle name="Заголовок 2 40" xfId="13102"/>
    <cellStyle name="Заголовок 2 41" xfId="13103"/>
    <cellStyle name="Заголовок 2 42" xfId="13104"/>
    <cellStyle name="Заголовок 2 43" xfId="13105"/>
    <cellStyle name="Заголовок 2 44" xfId="13106"/>
    <cellStyle name="Заголовок 2 45" xfId="13107"/>
    <cellStyle name="Заголовок 2 46" xfId="13108"/>
    <cellStyle name="Заголовок 2 47" xfId="13109"/>
    <cellStyle name="Заголовок 2 48" xfId="13110"/>
    <cellStyle name="Заголовок 2 49" xfId="13111"/>
    <cellStyle name="Заголовок 2 5" xfId="4281"/>
    <cellStyle name="Заголовок 2 50" xfId="13112"/>
    <cellStyle name="Заголовок 2 51" xfId="13113"/>
    <cellStyle name="Заголовок 2 52" xfId="13114"/>
    <cellStyle name="Заголовок 2 53" xfId="13115"/>
    <cellStyle name="Заголовок 2 54" xfId="13116"/>
    <cellStyle name="Заголовок 2 55" xfId="13117"/>
    <cellStyle name="Заголовок 2 56" xfId="13118"/>
    <cellStyle name="Заголовок 2 57" xfId="13119"/>
    <cellStyle name="Заголовок 2 58" xfId="13120"/>
    <cellStyle name="Заголовок 2 59" xfId="13121"/>
    <cellStyle name="Заголовок 2 6" xfId="4282"/>
    <cellStyle name="Заголовок 2 60" xfId="13122"/>
    <cellStyle name="Заголовок 2 61" xfId="13123"/>
    <cellStyle name="Заголовок 2 62" xfId="13124"/>
    <cellStyle name="Заголовок 2 63" xfId="13125"/>
    <cellStyle name="Заголовок 2 64" xfId="13126"/>
    <cellStyle name="Заголовок 2 65" xfId="13127"/>
    <cellStyle name="Заголовок 2 66" xfId="13128"/>
    <cellStyle name="Заголовок 2 67" xfId="13129"/>
    <cellStyle name="Заголовок 2 68" xfId="13130"/>
    <cellStyle name="Заголовок 2 69" xfId="13131"/>
    <cellStyle name="Заголовок 2 7" xfId="4283"/>
    <cellStyle name="Заголовок 2 70" xfId="13132"/>
    <cellStyle name="Заголовок 2 71" xfId="13133"/>
    <cellStyle name="Заголовок 2 72" xfId="13134"/>
    <cellStyle name="Заголовок 2 73" xfId="13135"/>
    <cellStyle name="Заголовок 2 74" xfId="13136"/>
    <cellStyle name="Заголовок 2 75" xfId="13137"/>
    <cellStyle name="Заголовок 2 76" xfId="13138"/>
    <cellStyle name="Заголовок 2 77" xfId="13139"/>
    <cellStyle name="Заголовок 2 78" xfId="13140"/>
    <cellStyle name="Заголовок 2 79" xfId="13141"/>
    <cellStyle name="Заголовок 2 8" xfId="4284"/>
    <cellStyle name="Заголовок 2 80" xfId="13142"/>
    <cellStyle name="Заголовок 2 81" xfId="13143"/>
    <cellStyle name="Заголовок 2 82" xfId="13144"/>
    <cellStyle name="Заголовок 2 83" xfId="13145"/>
    <cellStyle name="Заголовок 2 84" xfId="13146"/>
    <cellStyle name="Заголовок 2 85" xfId="13147"/>
    <cellStyle name="Заголовок 2 86" xfId="13148"/>
    <cellStyle name="Заголовок 2 87" xfId="13149"/>
    <cellStyle name="Заголовок 2 88" xfId="13150"/>
    <cellStyle name="Заголовок 2 89" xfId="13151"/>
    <cellStyle name="Заголовок 2 9" xfId="4285"/>
    <cellStyle name="Заголовок 2 90" xfId="13152"/>
    <cellStyle name="Заголовок 2 91" xfId="13153"/>
    <cellStyle name="Заголовок 2 92" xfId="13154"/>
    <cellStyle name="Заголовок 2 93" xfId="13155"/>
    <cellStyle name="Заголовок 2 94" xfId="13156"/>
    <cellStyle name="Заголовок 2 95" xfId="13157"/>
    <cellStyle name="Заголовок 2 96" xfId="13158"/>
    <cellStyle name="Заголовок 2 97" xfId="13159"/>
    <cellStyle name="Заголовок 2 98" xfId="13160"/>
    <cellStyle name="Заголовок 2 99" xfId="13161"/>
    <cellStyle name="Заголовок 3" xfId="30" builtinId="18" customBuiltin="1"/>
    <cellStyle name="Заголовок 3 10" xfId="13162"/>
    <cellStyle name="Заголовок 3 100" xfId="13163"/>
    <cellStyle name="Заголовок 3 101" xfId="13164"/>
    <cellStyle name="Заголовок 3 102" xfId="13165"/>
    <cellStyle name="Заголовок 3 103" xfId="13166"/>
    <cellStyle name="Заголовок 3 104" xfId="13167"/>
    <cellStyle name="Заголовок 3 105" xfId="13168"/>
    <cellStyle name="Заголовок 3 106" xfId="13169"/>
    <cellStyle name="Заголовок 3 107" xfId="13170"/>
    <cellStyle name="Заголовок 3 108" xfId="13171"/>
    <cellStyle name="Заголовок 3 109" xfId="13172"/>
    <cellStyle name="Заголовок 3 11" xfId="13173"/>
    <cellStyle name="Заголовок 3 110" xfId="13174"/>
    <cellStyle name="Заголовок 3 111" xfId="13175"/>
    <cellStyle name="Заголовок 3 112" xfId="13176"/>
    <cellStyle name="Заголовок 3 113" xfId="13177"/>
    <cellStyle name="Заголовок 3 114" xfId="13178"/>
    <cellStyle name="Заголовок 3 115" xfId="13179"/>
    <cellStyle name="Заголовок 3 116" xfId="13180"/>
    <cellStyle name="Заголовок 3 117" xfId="13181"/>
    <cellStyle name="Заголовок 3 118" xfId="13182"/>
    <cellStyle name="Заголовок 3 119" xfId="13183"/>
    <cellStyle name="Заголовок 3 12" xfId="13184"/>
    <cellStyle name="Заголовок 3 120" xfId="13185"/>
    <cellStyle name="Заголовок 3 121" xfId="13186"/>
    <cellStyle name="Заголовок 3 122" xfId="13187"/>
    <cellStyle name="Заголовок 3 123" xfId="13188"/>
    <cellStyle name="Заголовок 3 124" xfId="13189"/>
    <cellStyle name="Заголовок 3 125" xfId="13190"/>
    <cellStyle name="Заголовок 3 126" xfId="13191"/>
    <cellStyle name="Заголовок 3 127" xfId="13192"/>
    <cellStyle name="Заголовок 3 128" xfId="13193"/>
    <cellStyle name="Заголовок 3 129" xfId="13194"/>
    <cellStyle name="Заголовок 3 13" xfId="13195"/>
    <cellStyle name="Заголовок 3 130" xfId="13196"/>
    <cellStyle name="Заголовок 3 131" xfId="13197"/>
    <cellStyle name="Заголовок 3 132" xfId="13198"/>
    <cellStyle name="Заголовок 3 133" xfId="13199"/>
    <cellStyle name="Заголовок 3 134" xfId="13200"/>
    <cellStyle name="Заголовок 3 135" xfId="13201"/>
    <cellStyle name="Заголовок 3 136" xfId="13202"/>
    <cellStyle name="Заголовок 3 137" xfId="13203"/>
    <cellStyle name="Заголовок 3 138" xfId="13204"/>
    <cellStyle name="Заголовок 3 139" xfId="13205"/>
    <cellStyle name="Заголовок 3 14" xfId="13206"/>
    <cellStyle name="Заголовок 3 140" xfId="13207"/>
    <cellStyle name="Заголовок 3 141" xfId="13208"/>
    <cellStyle name="Заголовок 3 142" xfId="13209"/>
    <cellStyle name="Заголовок 3 143" xfId="13210"/>
    <cellStyle name="Заголовок 3 144" xfId="13211"/>
    <cellStyle name="Заголовок 3 145" xfId="13212"/>
    <cellStyle name="Заголовок 3 146" xfId="13213"/>
    <cellStyle name="Заголовок 3 147" xfId="13214"/>
    <cellStyle name="Заголовок 3 148" xfId="13215"/>
    <cellStyle name="Заголовок 3 149" xfId="13216"/>
    <cellStyle name="Заголовок 3 15" xfId="13217"/>
    <cellStyle name="Заголовок 3 150" xfId="13218"/>
    <cellStyle name="Заголовок 3 151" xfId="13219"/>
    <cellStyle name="Заголовок 3 152" xfId="13220"/>
    <cellStyle name="Заголовок 3 153" xfId="13221"/>
    <cellStyle name="Заголовок 3 154" xfId="13222"/>
    <cellStyle name="Заголовок 3 155" xfId="13223"/>
    <cellStyle name="Заголовок 3 156" xfId="13224"/>
    <cellStyle name="Заголовок 3 157" xfId="13225"/>
    <cellStyle name="Заголовок 3 158" xfId="13226"/>
    <cellStyle name="Заголовок 3 159" xfId="13227"/>
    <cellStyle name="Заголовок 3 16" xfId="13228"/>
    <cellStyle name="Заголовок 3 160" xfId="13229"/>
    <cellStyle name="Заголовок 3 161" xfId="13230"/>
    <cellStyle name="Заголовок 3 162" xfId="13231"/>
    <cellStyle name="Заголовок 3 163" xfId="13232"/>
    <cellStyle name="Заголовок 3 164" xfId="13233"/>
    <cellStyle name="Заголовок 3 165" xfId="13234"/>
    <cellStyle name="Заголовок 3 166" xfId="13235"/>
    <cellStyle name="Заголовок 3 167" xfId="13236"/>
    <cellStyle name="Заголовок 3 168" xfId="13237"/>
    <cellStyle name="Заголовок 3 169" xfId="13238"/>
    <cellStyle name="Заголовок 3 17" xfId="13239"/>
    <cellStyle name="Заголовок 3 170" xfId="13240"/>
    <cellStyle name="Заголовок 3 171" xfId="13241"/>
    <cellStyle name="Заголовок 3 172" xfId="13242"/>
    <cellStyle name="Заголовок 3 173" xfId="13243"/>
    <cellStyle name="Заголовок 3 174" xfId="13244"/>
    <cellStyle name="Заголовок 3 175" xfId="13245"/>
    <cellStyle name="Заголовок 3 176" xfId="13246"/>
    <cellStyle name="Заголовок 3 177" xfId="13247"/>
    <cellStyle name="Заголовок 3 178" xfId="13248"/>
    <cellStyle name="Заголовок 3 179" xfId="13249"/>
    <cellStyle name="Заголовок 3 18" xfId="13250"/>
    <cellStyle name="Заголовок 3 180" xfId="13251"/>
    <cellStyle name="Заголовок 3 181" xfId="13252"/>
    <cellStyle name="Заголовок 3 182" xfId="13253"/>
    <cellStyle name="Заголовок 3 183" xfId="13254"/>
    <cellStyle name="Заголовок 3 184" xfId="13255"/>
    <cellStyle name="Заголовок 3 185" xfId="13256"/>
    <cellStyle name="Заголовок 3 186" xfId="13257"/>
    <cellStyle name="Заголовок 3 187" xfId="13258"/>
    <cellStyle name="Заголовок 3 188" xfId="13259"/>
    <cellStyle name="Заголовок 3 189" xfId="13260"/>
    <cellStyle name="Заголовок 3 19" xfId="13261"/>
    <cellStyle name="Заголовок 3 190" xfId="13262"/>
    <cellStyle name="Заголовок 3 191" xfId="13263"/>
    <cellStyle name="Заголовок 3 192" xfId="13264"/>
    <cellStyle name="Заголовок 3 193" xfId="13265"/>
    <cellStyle name="Заголовок 3 194" xfId="13266"/>
    <cellStyle name="Заголовок 3 195" xfId="13267"/>
    <cellStyle name="Заголовок 3 196" xfId="13268"/>
    <cellStyle name="Заголовок 3 197" xfId="13269"/>
    <cellStyle name="Заголовок 3 198" xfId="13270"/>
    <cellStyle name="Заголовок 3 199" xfId="13271"/>
    <cellStyle name="Заголовок 3 2" xfId="90"/>
    <cellStyle name="Заголовок 3 2 2" xfId="13272"/>
    <cellStyle name="Заголовок 3 2 3" xfId="13273"/>
    <cellStyle name="Заголовок 3 20" xfId="13274"/>
    <cellStyle name="Заголовок 3 200" xfId="13275"/>
    <cellStyle name="Заголовок 3 21" xfId="13276"/>
    <cellStyle name="Заголовок 3 22" xfId="13277"/>
    <cellStyle name="Заголовок 3 23" xfId="13278"/>
    <cellStyle name="Заголовок 3 24" xfId="13279"/>
    <cellStyle name="Заголовок 3 25" xfId="13280"/>
    <cellStyle name="Заголовок 3 26" xfId="13281"/>
    <cellStyle name="Заголовок 3 27" xfId="13282"/>
    <cellStyle name="Заголовок 3 28" xfId="13283"/>
    <cellStyle name="Заголовок 3 29" xfId="13284"/>
    <cellStyle name="Заголовок 3 3" xfId="4286"/>
    <cellStyle name="Заголовок 3 3 2" xfId="13285"/>
    <cellStyle name="Заголовок 3 3 3" xfId="13286"/>
    <cellStyle name="Заголовок 3 30" xfId="13287"/>
    <cellStyle name="Заголовок 3 31" xfId="13288"/>
    <cellStyle name="Заголовок 3 32" xfId="13289"/>
    <cellStyle name="Заголовок 3 33" xfId="13290"/>
    <cellStyle name="Заголовок 3 34" xfId="13291"/>
    <cellStyle name="Заголовок 3 35" xfId="13292"/>
    <cellStyle name="Заголовок 3 36" xfId="13293"/>
    <cellStyle name="Заголовок 3 37" xfId="13294"/>
    <cellStyle name="Заголовок 3 38" xfId="13295"/>
    <cellStyle name="Заголовок 3 39" xfId="13296"/>
    <cellStyle name="Заголовок 3 4" xfId="4287"/>
    <cellStyle name="Заголовок 3 4 2" xfId="13297"/>
    <cellStyle name="Заголовок 3 4 3" xfId="13298"/>
    <cellStyle name="Заголовок 3 40" xfId="13299"/>
    <cellStyle name="Заголовок 3 41" xfId="13300"/>
    <cellStyle name="Заголовок 3 42" xfId="13301"/>
    <cellStyle name="Заголовок 3 43" xfId="13302"/>
    <cellStyle name="Заголовок 3 44" xfId="13303"/>
    <cellStyle name="Заголовок 3 45" xfId="13304"/>
    <cellStyle name="Заголовок 3 46" xfId="13305"/>
    <cellStyle name="Заголовок 3 47" xfId="13306"/>
    <cellStyle name="Заголовок 3 48" xfId="13307"/>
    <cellStyle name="Заголовок 3 49" xfId="13308"/>
    <cellStyle name="Заголовок 3 5" xfId="4288"/>
    <cellStyle name="Заголовок 3 50" xfId="13309"/>
    <cellStyle name="Заголовок 3 51" xfId="13310"/>
    <cellStyle name="Заголовок 3 52" xfId="13311"/>
    <cellStyle name="Заголовок 3 53" xfId="13312"/>
    <cellStyle name="Заголовок 3 54" xfId="13313"/>
    <cellStyle name="Заголовок 3 55" xfId="13314"/>
    <cellStyle name="Заголовок 3 56" xfId="13315"/>
    <cellStyle name="Заголовок 3 57" xfId="13316"/>
    <cellStyle name="Заголовок 3 58" xfId="13317"/>
    <cellStyle name="Заголовок 3 59" xfId="13318"/>
    <cellStyle name="Заголовок 3 6" xfId="4289"/>
    <cellStyle name="Заголовок 3 60" xfId="13319"/>
    <cellStyle name="Заголовок 3 61" xfId="13320"/>
    <cellStyle name="Заголовок 3 62" xfId="13321"/>
    <cellStyle name="Заголовок 3 63" xfId="13322"/>
    <cellStyle name="Заголовок 3 64" xfId="13323"/>
    <cellStyle name="Заголовок 3 65" xfId="13324"/>
    <cellStyle name="Заголовок 3 66" xfId="13325"/>
    <cellStyle name="Заголовок 3 67" xfId="13326"/>
    <cellStyle name="Заголовок 3 68" xfId="13327"/>
    <cellStyle name="Заголовок 3 69" xfId="13328"/>
    <cellStyle name="Заголовок 3 7" xfId="4290"/>
    <cellStyle name="Заголовок 3 70" xfId="13329"/>
    <cellStyle name="Заголовок 3 71" xfId="13330"/>
    <cellStyle name="Заголовок 3 72" xfId="13331"/>
    <cellStyle name="Заголовок 3 73" xfId="13332"/>
    <cellStyle name="Заголовок 3 74" xfId="13333"/>
    <cellStyle name="Заголовок 3 75" xfId="13334"/>
    <cellStyle name="Заголовок 3 76" xfId="13335"/>
    <cellStyle name="Заголовок 3 77" xfId="13336"/>
    <cellStyle name="Заголовок 3 78" xfId="13337"/>
    <cellStyle name="Заголовок 3 79" xfId="13338"/>
    <cellStyle name="Заголовок 3 8" xfId="4291"/>
    <cellStyle name="Заголовок 3 80" xfId="13339"/>
    <cellStyle name="Заголовок 3 81" xfId="13340"/>
    <cellStyle name="Заголовок 3 82" xfId="13341"/>
    <cellStyle name="Заголовок 3 83" xfId="13342"/>
    <cellStyle name="Заголовок 3 84" xfId="13343"/>
    <cellStyle name="Заголовок 3 85" xfId="13344"/>
    <cellStyle name="Заголовок 3 86" xfId="13345"/>
    <cellStyle name="Заголовок 3 87" xfId="13346"/>
    <cellStyle name="Заголовок 3 88" xfId="13347"/>
    <cellStyle name="Заголовок 3 89" xfId="13348"/>
    <cellStyle name="Заголовок 3 9" xfId="4292"/>
    <cellStyle name="Заголовок 3 90" xfId="13349"/>
    <cellStyle name="Заголовок 3 91" xfId="13350"/>
    <cellStyle name="Заголовок 3 92" xfId="13351"/>
    <cellStyle name="Заголовок 3 93" xfId="13352"/>
    <cellStyle name="Заголовок 3 94" xfId="13353"/>
    <cellStyle name="Заголовок 3 95" xfId="13354"/>
    <cellStyle name="Заголовок 3 96" xfId="13355"/>
    <cellStyle name="Заголовок 3 97" xfId="13356"/>
    <cellStyle name="Заголовок 3 98" xfId="13357"/>
    <cellStyle name="Заголовок 3 99" xfId="13358"/>
    <cellStyle name="Заголовок 4" xfId="31" builtinId="19" customBuiltin="1"/>
    <cellStyle name="Заголовок 4 10" xfId="13359"/>
    <cellStyle name="Заголовок 4 100" xfId="13360"/>
    <cellStyle name="Заголовок 4 101" xfId="13361"/>
    <cellStyle name="Заголовок 4 102" xfId="13362"/>
    <cellStyle name="Заголовок 4 103" xfId="13363"/>
    <cellStyle name="Заголовок 4 104" xfId="13364"/>
    <cellStyle name="Заголовок 4 105" xfId="13365"/>
    <cellStyle name="Заголовок 4 106" xfId="13366"/>
    <cellStyle name="Заголовок 4 107" xfId="13367"/>
    <cellStyle name="Заголовок 4 108" xfId="13368"/>
    <cellStyle name="Заголовок 4 109" xfId="13369"/>
    <cellStyle name="Заголовок 4 11" xfId="13370"/>
    <cellStyle name="Заголовок 4 110" xfId="13371"/>
    <cellStyle name="Заголовок 4 111" xfId="13372"/>
    <cellStyle name="Заголовок 4 112" xfId="13373"/>
    <cellStyle name="Заголовок 4 113" xfId="13374"/>
    <cellStyle name="Заголовок 4 114" xfId="13375"/>
    <cellStyle name="Заголовок 4 115" xfId="13376"/>
    <cellStyle name="Заголовок 4 116" xfId="13377"/>
    <cellStyle name="Заголовок 4 117" xfId="13378"/>
    <cellStyle name="Заголовок 4 118" xfId="13379"/>
    <cellStyle name="Заголовок 4 119" xfId="13380"/>
    <cellStyle name="Заголовок 4 12" xfId="13381"/>
    <cellStyle name="Заголовок 4 120" xfId="13382"/>
    <cellStyle name="Заголовок 4 121" xfId="13383"/>
    <cellStyle name="Заголовок 4 122" xfId="13384"/>
    <cellStyle name="Заголовок 4 123" xfId="13385"/>
    <cellStyle name="Заголовок 4 124" xfId="13386"/>
    <cellStyle name="Заголовок 4 125" xfId="13387"/>
    <cellStyle name="Заголовок 4 126" xfId="13388"/>
    <cellStyle name="Заголовок 4 127" xfId="13389"/>
    <cellStyle name="Заголовок 4 128" xfId="13390"/>
    <cellStyle name="Заголовок 4 129" xfId="13391"/>
    <cellStyle name="Заголовок 4 13" xfId="13392"/>
    <cellStyle name="Заголовок 4 130" xfId="13393"/>
    <cellStyle name="Заголовок 4 131" xfId="13394"/>
    <cellStyle name="Заголовок 4 132" xfId="13395"/>
    <cellStyle name="Заголовок 4 133" xfId="13396"/>
    <cellStyle name="Заголовок 4 134" xfId="13397"/>
    <cellStyle name="Заголовок 4 135" xfId="13398"/>
    <cellStyle name="Заголовок 4 136" xfId="13399"/>
    <cellStyle name="Заголовок 4 137" xfId="13400"/>
    <cellStyle name="Заголовок 4 138" xfId="13401"/>
    <cellStyle name="Заголовок 4 139" xfId="13402"/>
    <cellStyle name="Заголовок 4 14" xfId="13403"/>
    <cellStyle name="Заголовок 4 140" xfId="13404"/>
    <cellStyle name="Заголовок 4 141" xfId="13405"/>
    <cellStyle name="Заголовок 4 142" xfId="13406"/>
    <cellStyle name="Заголовок 4 143" xfId="13407"/>
    <cellStyle name="Заголовок 4 144" xfId="13408"/>
    <cellStyle name="Заголовок 4 145" xfId="13409"/>
    <cellStyle name="Заголовок 4 146" xfId="13410"/>
    <cellStyle name="Заголовок 4 147" xfId="13411"/>
    <cellStyle name="Заголовок 4 148" xfId="13412"/>
    <cellStyle name="Заголовок 4 149" xfId="13413"/>
    <cellStyle name="Заголовок 4 15" xfId="13414"/>
    <cellStyle name="Заголовок 4 150" xfId="13415"/>
    <cellStyle name="Заголовок 4 151" xfId="13416"/>
    <cellStyle name="Заголовок 4 152" xfId="13417"/>
    <cellStyle name="Заголовок 4 153" xfId="13418"/>
    <cellStyle name="Заголовок 4 154" xfId="13419"/>
    <cellStyle name="Заголовок 4 155" xfId="13420"/>
    <cellStyle name="Заголовок 4 156" xfId="13421"/>
    <cellStyle name="Заголовок 4 157" xfId="13422"/>
    <cellStyle name="Заголовок 4 158" xfId="13423"/>
    <cellStyle name="Заголовок 4 159" xfId="13424"/>
    <cellStyle name="Заголовок 4 16" xfId="13425"/>
    <cellStyle name="Заголовок 4 160" xfId="13426"/>
    <cellStyle name="Заголовок 4 161" xfId="13427"/>
    <cellStyle name="Заголовок 4 162" xfId="13428"/>
    <cellStyle name="Заголовок 4 163" xfId="13429"/>
    <cellStyle name="Заголовок 4 164" xfId="13430"/>
    <cellStyle name="Заголовок 4 165" xfId="13431"/>
    <cellStyle name="Заголовок 4 166" xfId="13432"/>
    <cellStyle name="Заголовок 4 167" xfId="13433"/>
    <cellStyle name="Заголовок 4 168" xfId="13434"/>
    <cellStyle name="Заголовок 4 169" xfId="13435"/>
    <cellStyle name="Заголовок 4 17" xfId="13436"/>
    <cellStyle name="Заголовок 4 170" xfId="13437"/>
    <cellStyle name="Заголовок 4 171" xfId="13438"/>
    <cellStyle name="Заголовок 4 172" xfId="13439"/>
    <cellStyle name="Заголовок 4 173" xfId="13440"/>
    <cellStyle name="Заголовок 4 174" xfId="13441"/>
    <cellStyle name="Заголовок 4 175" xfId="13442"/>
    <cellStyle name="Заголовок 4 176" xfId="13443"/>
    <cellStyle name="Заголовок 4 177" xfId="13444"/>
    <cellStyle name="Заголовок 4 178" xfId="13445"/>
    <cellStyle name="Заголовок 4 179" xfId="13446"/>
    <cellStyle name="Заголовок 4 18" xfId="13447"/>
    <cellStyle name="Заголовок 4 180" xfId="13448"/>
    <cellStyle name="Заголовок 4 181" xfId="13449"/>
    <cellStyle name="Заголовок 4 182" xfId="13450"/>
    <cellStyle name="Заголовок 4 183" xfId="13451"/>
    <cellStyle name="Заголовок 4 184" xfId="13452"/>
    <cellStyle name="Заголовок 4 185" xfId="13453"/>
    <cellStyle name="Заголовок 4 186" xfId="13454"/>
    <cellStyle name="Заголовок 4 187" xfId="13455"/>
    <cellStyle name="Заголовок 4 188" xfId="13456"/>
    <cellStyle name="Заголовок 4 189" xfId="13457"/>
    <cellStyle name="Заголовок 4 19" xfId="13458"/>
    <cellStyle name="Заголовок 4 190" xfId="13459"/>
    <cellStyle name="Заголовок 4 191" xfId="13460"/>
    <cellStyle name="Заголовок 4 192" xfId="13461"/>
    <cellStyle name="Заголовок 4 193" xfId="13462"/>
    <cellStyle name="Заголовок 4 194" xfId="13463"/>
    <cellStyle name="Заголовок 4 195" xfId="13464"/>
    <cellStyle name="Заголовок 4 196" xfId="13465"/>
    <cellStyle name="Заголовок 4 197" xfId="13466"/>
    <cellStyle name="Заголовок 4 198" xfId="13467"/>
    <cellStyle name="Заголовок 4 199" xfId="13468"/>
    <cellStyle name="Заголовок 4 2" xfId="91"/>
    <cellStyle name="Заголовок 4 2 2" xfId="13469"/>
    <cellStyle name="Заголовок 4 2 3" xfId="13470"/>
    <cellStyle name="Заголовок 4 20" xfId="13471"/>
    <cellStyle name="Заголовок 4 200" xfId="13472"/>
    <cellStyle name="Заголовок 4 21" xfId="13473"/>
    <cellStyle name="Заголовок 4 22" xfId="13474"/>
    <cellStyle name="Заголовок 4 23" xfId="13475"/>
    <cellStyle name="Заголовок 4 24" xfId="13476"/>
    <cellStyle name="Заголовок 4 25" xfId="13477"/>
    <cellStyle name="Заголовок 4 26" xfId="13478"/>
    <cellStyle name="Заголовок 4 27" xfId="13479"/>
    <cellStyle name="Заголовок 4 28" xfId="13480"/>
    <cellStyle name="Заголовок 4 29" xfId="13481"/>
    <cellStyle name="Заголовок 4 3" xfId="4293"/>
    <cellStyle name="Заголовок 4 3 2" xfId="13482"/>
    <cellStyle name="Заголовок 4 3 3" xfId="13483"/>
    <cellStyle name="Заголовок 4 30" xfId="13484"/>
    <cellStyle name="Заголовок 4 31" xfId="13485"/>
    <cellStyle name="Заголовок 4 32" xfId="13486"/>
    <cellStyle name="Заголовок 4 33" xfId="13487"/>
    <cellStyle name="Заголовок 4 34" xfId="13488"/>
    <cellStyle name="Заголовок 4 35" xfId="13489"/>
    <cellStyle name="Заголовок 4 36" xfId="13490"/>
    <cellStyle name="Заголовок 4 37" xfId="13491"/>
    <cellStyle name="Заголовок 4 38" xfId="13492"/>
    <cellStyle name="Заголовок 4 39" xfId="13493"/>
    <cellStyle name="Заголовок 4 4" xfId="4294"/>
    <cellStyle name="Заголовок 4 4 2" xfId="13494"/>
    <cellStyle name="Заголовок 4 4 3" xfId="13495"/>
    <cellStyle name="Заголовок 4 40" xfId="13496"/>
    <cellStyle name="Заголовок 4 41" xfId="13497"/>
    <cellStyle name="Заголовок 4 42" xfId="13498"/>
    <cellStyle name="Заголовок 4 43" xfId="13499"/>
    <cellStyle name="Заголовок 4 44" xfId="13500"/>
    <cellStyle name="Заголовок 4 45" xfId="13501"/>
    <cellStyle name="Заголовок 4 46" xfId="13502"/>
    <cellStyle name="Заголовок 4 47" xfId="13503"/>
    <cellStyle name="Заголовок 4 48" xfId="13504"/>
    <cellStyle name="Заголовок 4 49" xfId="13505"/>
    <cellStyle name="Заголовок 4 5" xfId="4295"/>
    <cellStyle name="Заголовок 4 50" xfId="13506"/>
    <cellStyle name="Заголовок 4 51" xfId="13507"/>
    <cellStyle name="Заголовок 4 52" xfId="13508"/>
    <cellStyle name="Заголовок 4 53" xfId="13509"/>
    <cellStyle name="Заголовок 4 54" xfId="13510"/>
    <cellStyle name="Заголовок 4 55" xfId="13511"/>
    <cellStyle name="Заголовок 4 56" xfId="13512"/>
    <cellStyle name="Заголовок 4 57" xfId="13513"/>
    <cellStyle name="Заголовок 4 58" xfId="13514"/>
    <cellStyle name="Заголовок 4 59" xfId="13515"/>
    <cellStyle name="Заголовок 4 6" xfId="4296"/>
    <cellStyle name="Заголовок 4 60" xfId="13516"/>
    <cellStyle name="Заголовок 4 61" xfId="13517"/>
    <cellStyle name="Заголовок 4 62" xfId="13518"/>
    <cellStyle name="Заголовок 4 63" xfId="13519"/>
    <cellStyle name="Заголовок 4 64" xfId="13520"/>
    <cellStyle name="Заголовок 4 65" xfId="13521"/>
    <cellStyle name="Заголовок 4 66" xfId="13522"/>
    <cellStyle name="Заголовок 4 67" xfId="13523"/>
    <cellStyle name="Заголовок 4 68" xfId="13524"/>
    <cellStyle name="Заголовок 4 69" xfId="13525"/>
    <cellStyle name="Заголовок 4 7" xfId="4297"/>
    <cellStyle name="Заголовок 4 70" xfId="13526"/>
    <cellStyle name="Заголовок 4 71" xfId="13527"/>
    <cellStyle name="Заголовок 4 72" xfId="13528"/>
    <cellStyle name="Заголовок 4 73" xfId="13529"/>
    <cellStyle name="Заголовок 4 74" xfId="13530"/>
    <cellStyle name="Заголовок 4 75" xfId="13531"/>
    <cellStyle name="Заголовок 4 76" xfId="13532"/>
    <cellStyle name="Заголовок 4 77" xfId="13533"/>
    <cellStyle name="Заголовок 4 78" xfId="13534"/>
    <cellStyle name="Заголовок 4 79" xfId="13535"/>
    <cellStyle name="Заголовок 4 8" xfId="4298"/>
    <cellStyle name="Заголовок 4 80" xfId="13536"/>
    <cellStyle name="Заголовок 4 81" xfId="13537"/>
    <cellStyle name="Заголовок 4 82" xfId="13538"/>
    <cellStyle name="Заголовок 4 83" xfId="13539"/>
    <cellStyle name="Заголовок 4 84" xfId="13540"/>
    <cellStyle name="Заголовок 4 85" xfId="13541"/>
    <cellStyle name="Заголовок 4 86" xfId="13542"/>
    <cellStyle name="Заголовок 4 87" xfId="13543"/>
    <cellStyle name="Заголовок 4 88" xfId="13544"/>
    <cellStyle name="Заголовок 4 89" xfId="13545"/>
    <cellStyle name="Заголовок 4 9" xfId="4299"/>
    <cellStyle name="Заголовок 4 90" xfId="13546"/>
    <cellStyle name="Заголовок 4 91" xfId="13547"/>
    <cellStyle name="Заголовок 4 92" xfId="13548"/>
    <cellStyle name="Заголовок 4 93" xfId="13549"/>
    <cellStyle name="Заголовок 4 94" xfId="13550"/>
    <cellStyle name="Заголовок 4 95" xfId="13551"/>
    <cellStyle name="Заголовок 4 96" xfId="13552"/>
    <cellStyle name="Заголовок 4 97" xfId="13553"/>
    <cellStyle name="Заголовок 4 98" xfId="13554"/>
    <cellStyle name="Заголовок 4 99" xfId="13555"/>
    <cellStyle name="ЗАГОЛОВОК1" xfId="4300"/>
    <cellStyle name="ЗАГОЛОВОК2" xfId="4301"/>
    <cellStyle name="ЗаголовокСтолбца" xfId="4302"/>
    <cellStyle name="ЗаголовокСтолбца 2" xfId="4303"/>
    <cellStyle name="Защитный" xfId="4304"/>
    <cellStyle name="Значение" xfId="4305"/>
    <cellStyle name="Значение 10" xfId="4306"/>
    <cellStyle name="Значение 2" xfId="4307"/>
    <cellStyle name="Значение 2 2" xfId="4308"/>
    <cellStyle name="Значение 2 2 2" xfId="4309"/>
    <cellStyle name="Значение 3" xfId="4310"/>
    <cellStyle name="Значение 3 2" xfId="4311"/>
    <cellStyle name="Значение 3 2 2" xfId="4312"/>
    <cellStyle name="Значение 4" xfId="4313"/>
    <cellStyle name="Значение 4 2" xfId="4314"/>
    <cellStyle name="Значение 4 2 2" xfId="4315"/>
    <cellStyle name="Значение 5" xfId="4316"/>
    <cellStyle name="Значение 5 2" xfId="4317"/>
    <cellStyle name="Значение 5 2 2" xfId="4318"/>
    <cellStyle name="Значение 5 2 3" xfId="4319"/>
    <cellStyle name="Значение 5 3" xfId="4320"/>
    <cellStyle name="Значение 5 4" xfId="4321"/>
    <cellStyle name="Значение 6" xfId="4322"/>
    <cellStyle name="Значение 6 2" xfId="4323"/>
    <cellStyle name="Значение 6 2 2" xfId="4324"/>
    <cellStyle name="Значение 6 2 3" xfId="4325"/>
    <cellStyle name="Значение 6 3" xfId="4326"/>
    <cellStyle name="Значение 7" xfId="4327"/>
    <cellStyle name="Значение 7 2" xfId="4328"/>
    <cellStyle name="Значение 7 2 2" xfId="4329"/>
    <cellStyle name="Значение 7 2 3" xfId="4330"/>
    <cellStyle name="Значение 7 3" xfId="4331"/>
    <cellStyle name="Значение 8" xfId="4332"/>
    <cellStyle name="Значение 8 2" xfId="4333"/>
    <cellStyle name="Значение 9" xfId="4334"/>
    <cellStyle name="Значение 9 2" xfId="4335"/>
    <cellStyle name="Значение 9 3" xfId="4336"/>
    <cellStyle name="Зоголовок" xfId="4337"/>
    <cellStyle name="зфпуруфвштп" xfId="4338"/>
    <cellStyle name="Итог" xfId="32" builtinId="25" customBuiltin="1"/>
    <cellStyle name="Итог 10" xfId="13556"/>
    <cellStyle name="Итог 100" xfId="13557"/>
    <cellStyle name="Итог 101" xfId="13558"/>
    <cellStyle name="Итог 102" xfId="13559"/>
    <cellStyle name="Итог 103" xfId="13560"/>
    <cellStyle name="Итог 104" xfId="13561"/>
    <cellStyle name="Итог 105" xfId="13562"/>
    <cellStyle name="Итог 106" xfId="13563"/>
    <cellStyle name="Итог 107" xfId="13564"/>
    <cellStyle name="Итог 108" xfId="13565"/>
    <cellStyle name="Итог 109" xfId="13566"/>
    <cellStyle name="Итог 11" xfId="13567"/>
    <cellStyle name="Итог 110" xfId="13568"/>
    <cellStyle name="Итог 111" xfId="13569"/>
    <cellStyle name="Итог 112" xfId="13570"/>
    <cellStyle name="Итог 113" xfId="13571"/>
    <cellStyle name="Итог 114" xfId="13572"/>
    <cellStyle name="Итог 115" xfId="13573"/>
    <cellStyle name="Итог 116" xfId="13574"/>
    <cellStyle name="Итог 117" xfId="13575"/>
    <cellStyle name="Итог 118" xfId="13576"/>
    <cellStyle name="Итог 119" xfId="13577"/>
    <cellStyle name="Итог 12" xfId="13578"/>
    <cellStyle name="Итог 120" xfId="13579"/>
    <cellStyle name="Итог 121" xfId="13580"/>
    <cellStyle name="Итог 122" xfId="13581"/>
    <cellStyle name="Итог 123" xfId="13582"/>
    <cellStyle name="Итог 124" xfId="13583"/>
    <cellStyle name="Итог 125" xfId="13584"/>
    <cellStyle name="Итог 126" xfId="13585"/>
    <cellStyle name="Итог 127" xfId="13586"/>
    <cellStyle name="Итог 128" xfId="13587"/>
    <cellStyle name="Итог 129" xfId="13588"/>
    <cellStyle name="Итог 13" xfId="13589"/>
    <cellStyle name="Итог 130" xfId="13590"/>
    <cellStyle name="Итог 131" xfId="13591"/>
    <cellStyle name="Итог 132" xfId="13592"/>
    <cellStyle name="Итог 133" xfId="13593"/>
    <cellStyle name="Итог 134" xfId="13594"/>
    <cellStyle name="Итог 135" xfId="13595"/>
    <cellStyle name="Итог 136" xfId="13596"/>
    <cellStyle name="Итог 137" xfId="13597"/>
    <cellStyle name="Итог 138" xfId="13598"/>
    <cellStyle name="Итог 139" xfId="13599"/>
    <cellStyle name="Итог 14" xfId="13600"/>
    <cellStyle name="Итог 140" xfId="13601"/>
    <cellStyle name="Итог 141" xfId="13602"/>
    <cellStyle name="Итог 142" xfId="13603"/>
    <cellStyle name="Итог 143" xfId="13604"/>
    <cellStyle name="Итог 144" xfId="13605"/>
    <cellStyle name="Итог 145" xfId="13606"/>
    <cellStyle name="Итог 146" xfId="13607"/>
    <cellStyle name="Итог 147" xfId="13608"/>
    <cellStyle name="Итог 148" xfId="13609"/>
    <cellStyle name="Итог 149" xfId="13610"/>
    <cellStyle name="Итог 15" xfId="13611"/>
    <cellStyle name="Итог 150" xfId="13612"/>
    <cellStyle name="Итог 151" xfId="13613"/>
    <cellStyle name="Итог 152" xfId="13614"/>
    <cellStyle name="Итог 153" xfId="13615"/>
    <cellStyle name="Итог 154" xfId="13616"/>
    <cellStyle name="Итог 155" xfId="13617"/>
    <cellStyle name="Итог 156" xfId="13618"/>
    <cellStyle name="Итог 157" xfId="13619"/>
    <cellStyle name="Итог 158" xfId="13620"/>
    <cellStyle name="Итог 159" xfId="13621"/>
    <cellStyle name="Итог 16" xfId="13622"/>
    <cellStyle name="Итог 160" xfId="13623"/>
    <cellStyle name="Итог 161" xfId="13624"/>
    <cellStyle name="Итог 162" xfId="13625"/>
    <cellStyle name="Итог 163" xfId="13626"/>
    <cellStyle name="Итог 164" xfId="13627"/>
    <cellStyle name="Итог 165" xfId="13628"/>
    <cellStyle name="Итог 166" xfId="13629"/>
    <cellStyle name="Итог 167" xfId="13630"/>
    <cellStyle name="Итог 168" xfId="13631"/>
    <cellStyle name="Итог 169" xfId="13632"/>
    <cellStyle name="Итог 17" xfId="13633"/>
    <cellStyle name="Итог 170" xfId="13634"/>
    <cellStyle name="Итог 171" xfId="13635"/>
    <cellStyle name="Итог 172" xfId="13636"/>
    <cellStyle name="Итог 173" xfId="13637"/>
    <cellStyle name="Итог 174" xfId="13638"/>
    <cellStyle name="Итог 175" xfId="13639"/>
    <cellStyle name="Итог 176" xfId="13640"/>
    <cellStyle name="Итог 177" xfId="13641"/>
    <cellStyle name="Итог 178" xfId="13642"/>
    <cellStyle name="Итог 179" xfId="13643"/>
    <cellStyle name="Итог 18" xfId="13644"/>
    <cellStyle name="Итог 180" xfId="13645"/>
    <cellStyle name="Итог 181" xfId="13646"/>
    <cellStyle name="Итог 182" xfId="13647"/>
    <cellStyle name="Итог 183" xfId="13648"/>
    <cellStyle name="Итог 184" xfId="13649"/>
    <cellStyle name="Итог 185" xfId="13650"/>
    <cellStyle name="Итог 186" xfId="13651"/>
    <cellStyle name="Итог 187" xfId="13652"/>
    <cellStyle name="Итог 188" xfId="13653"/>
    <cellStyle name="Итог 189" xfId="13654"/>
    <cellStyle name="Итог 19" xfId="13655"/>
    <cellStyle name="Итог 190" xfId="13656"/>
    <cellStyle name="Итог 191" xfId="13657"/>
    <cellStyle name="Итог 192" xfId="13658"/>
    <cellStyle name="Итог 193" xfId="13659"/>
    <cellStyle name="Итог 194" xfId="13660"/>
    <cellStyle name="Итог 195" xfId="13661"/>
    <cellStyle name="Итог 196" xfId="13662"/>
    <cellStyle name="Итог 197" xfId="13663"/>
    <cellStyle name="Итог 198" xfId="13664"/>
    <cellStyle name="Итог 199" xfId="13665"/>
    <cellStyle name="Итог 2" xfId="92"/>
    <cellStyle name="Итог 2 10" xfId="4339"/>
    <cellStyle name="Итог 2 10 2" xfId="4340"/>
    <cellStyle name="Итог 2 10 3" xfId="4341"/>
    <cellStyle name="Итог 2 11" xfId="4342"/>
    <cellStyle name="Итог 2 11 2" xfId="4343"/>
    <cellStyle name="Итог 2 12" xfId="4344"/>
    <cellStyle name="Итог 2 13" xfId="4345"/>
    <cellStyle name="Итог 2 2" xfId="4346"/>
    <cellStyle name="Итог 2 2 2" xfId="4347"/>
    <cellStyle name="Итог 2 2 2 2" xfId="4348"/>
    <cellStyle name="Итог 2 2 2 3" xfId="4349"/>
    <cellStyle name="Итог 2 2 3" xfId="4350"/>
    <cellStyle name="Итог 2 2 4" xfId="4351"/>
    <cellStyle name="Итог 2 3" xfId="4352"/>
    <cellStyle name="Итог 2 3 2" xfId="4353"/>
    <cellStyle name="Итог 2 3 2 2" xfId="4354"/>
    <cellStyle name="Итог 2 3 2 3" xfId="4355"/>
    <cellStyle name="Итог 2 3 3" xfId="4356"/>
    <cellStyle name="Итог 2 3 4" xfId="4357"/>
    <cellStyle name="Итог 2 4" xfId="4358"/>
    <cellStyle name="Итог 2 4 2" xfId="4359"/>
    <cellStyle name="Итог 2 4 2 2" xfId="4360"/>
    <cellStyle name="Итог 2 4 2 3" xfId="4361"/>
    <cellStyle name="Итог 2 4 3" xfId="4362"/>
    <cellStyle name="Итог 2 4 4" xfId="4363"/>
    <cellStyle name="Итог 2 5" xfId="4364"/>
    <cellStyle name="Итог 2 5 2" xfId="4365"/>
    <cellStyle name="Итог 2 5 2 2" xfId="4366"/>
    <cellStyle name="Итог 2 5 2 3" xfId="4367"/>
    <cellStyle name="Итог 2 5 3" xfId="4368"/>
    <cellStyle name="Итог 2 5 4" xfId="4369"/>
    <cellStyle name="Итог 2 6" xfId="4370"/>
    <cellStyle name="Итог 2 6 2" xfId="4371"/>
    <cellStyle name="Итог 2 6 2 2" xfId="4372"/>
    <cellStyle name="Итог 2 6 2 3" xfId="4373"/>
    <cellStyle name="Итог 2 6 3" xfId="4374"/>
    <cellStyle name="Итог 2 6 4" xfId="4375"/>
    <cellStyle name="Итог 2 7" xfId="4376"/>
    <cellStyle name="Итог 2 7 2" xfId="4377"/>
    <cellStyle name="Итог 2 7 2 2" xfId="4378"/>
    <cellStyle name="Итог 2 7 2 3" xfId="4379"/>
    <cellStyle name="Итог 2 7 3" xfId="4380"/>
    <cellStyle name="Итог 2 7 4" xfId="4381"/>
    <cellStyle name="Итог 2 8" xfId="4382"/>
    <cellStyle name="Итог 2 8 2" xfId="4383"/>
    <cellStyle name="Итог 2 8 2 2" xfId="4384"/>
    <cellStyle name="Итог 2 8 2 3" xfId="4385"/>
    <cellStyle name="Итог 2 8 3" xfId="4386"/>
    <cellStyle name="Итог 2 8 4" xfId="4387"/>
    <cellStyle name="Итог 2 9" xfId="4388"/>
    <cellStyle name="Итог 2 9 2" xfId="4389"/>
    <cellStyle name="Итог 2 9 3" xfId="4390"/>
    <cellStyle name="Итог 20" xfId="13666"/>
    <cellStyle name="Итог 200" xfId="13667"/>
    <cellStyle name="Итог 21" xfId="13668"/>
    <cellStyle name="Итог 22" xfId="13669"/>
    <cellStyle name="Итог 23" xfId="13670"/>
    <cellStyle name="Итог 24" xfId="13671"/>
    <cellStyle name="Итог 25" xfId="13672"/>
    <cellStyle name="Итог 26" xfId="13673"/>
    <cellStyle name="Итог 27" xfId="13674"/>
    <cellStyle name="Итог 28" xfId="13675"/>
    <cellStyle name="Итог 29" xfId="13676"/>
    <cellStyle name="Итог 3" xfId="4391"/>
    <cellStyle name="Итог 3 2" xfId="4392"/>
    <cellStyle name="Итог 3 3" xfId="4393"/>
    <cellStyle name="Итог 3 4" xfId="4394"/>
    <cellStyle name="Итог 30" xfId="13677"/>
    <cellStyle name="Итог 31" xfId="13678"/>
    <cellStyle name="Итог 32" xfId="13679"/>
    <cellStyle name="Итог 33" xfId="13680"/>
    <cellStyle name="Итог 34" xfId="13681"/>
    <cellStyle name="Итог 35" xfId="13682"/>
    <cellStyle name="Итог 36" xfId="13683"/>
    <cellStyle name="Итог 37" xfId="13684"/>
    <cellStyle name="Итог 38" xfId="13685"/>
    <cellStyle name="Итог 39" xfId="13686"/>
    <cellStyle name="Итог 4" xfId="4395"/>
    <cellStyle name="Итог 4 2" xfId="13687"/>
    <cellStyle name="Итог 4 3" xfId="13688"/>
    <cellStyle name="Итог 40" xfId="13689"/>
    <cellStyle name="Итог 41" xfId="13690"/>
    <cellStyle name="Итог 42" xfId="13691"/>
    <cellStyle name="Итог 43" xfId="13692"/>
    <cellStyle name="Итог 44" xfId="13693"/>
    <cellStyle name="Итог 45" xfId="13694"/>
    <cellStyle name="Итог 46" xfId="13695"/>
    <cellStyle name="Итог 47" xfId="13696"/>
    <cellStyle name="Итог 48" xfId="13697"/>
    <cellStyle name="Итог 49" xfId="13698"/>
    <cellStyle name="Итог 5" xfId="4396"/>
    <cellStyle name="Итог 50" xfId="13699"/>
    <cellStyle name="Итог 51" xfId="13700"/>
    <cellStyle name="Итог 52" xfId="13701"/>
    <cellStyle name="Итог 53" xfId="13702"/>
    <cellStyle name="Итог 54" xfId="13703"/>
    <cellStyle name="Итог 55" xfId="13704"/>
    <cellStyle name="Итог 56" xfId="13705"/>
    <cellStyle name="Итог 57" xfId="13706"/>
    <cellStyle name="Итог 58" xfId="13707"/>
    <cellStyle name="Итог 59" xfId="13708"/>
    <cellStyle name="Итог 6" xfId="4397"/>
    <cellStyle name="Итог 60" xfId="13709"/>
    <cellStyle name="Итог 61" xfId="13710"/>
    <cellStyle name="Итог 62" xfId="13711"/>
    <cellStyle name="Итог 63" xfId="13712"/>
    <cellStyle name="Итог 64" xfId="13713"/>
    <cellStyle name="Итог 65" xfId="13714"/>
    <cellStyle name="Итог 66" xfId="13715"/>
    <cellStyle name="Итог 67" xfId="13716"/>
    <cellStyle name="Итог 68" xfId="13717"/>
    <cellStyle name="Итог 69" xfId="13718"/>
    <cellStyle name="Итог 7" xfId="4398"/>
    <cellStyle name="Итог 70" xfId="13719"/>
    <cellStyle name="Итог 71" xfId="13720"/>
    <cellStyle name="Итог 72" xfId="13721"/>
    <cellStyle name="Итог 73" xfId="13722"/>
    <cellStyle name="Итог 74" xfId="13723"/>
    <cellStyle name="Итог 75" xfId="13724"/>
    <cellStyle name="Итог 76" xfId="13725"/>
    <cellStyle name="Итог 77" xfId="13726"/>
    <cellStyle name="Итог 78" xfId="13727"/>
    <cellStyle name="Итог 79" xfId="13728"/>
    <cellStyle name="Итог 8" xfId="4399"/>
    <cellStyle name="Итог 80" xfId="13729"/>
    <cellStyle name="Итог 81" xfId="13730"/>
    <cellStyle name="Итог 82" xfId="13731"/>
    <cellStyle name="Итог 83" xfId="13732"/>
    <cellStyle name="Итог 84" xfId="13733"/>
    <cellStyle name="Итог 85" xfId="13734"/>
    <cellStyle name="Итог 86" xfId="13735"/>
    <cellStyle name="Итог 87" xfId="13736"/>
    <cellStyle name="Итог 88" xfId="13737"/>
    <cellStyle name="Итог 89" xfId="13738"/>
    <cellStyle name="Итог 9" xfId="4400"/>
    <cellStyle name="Итог 90" xfId="13739"/>
    <cellStyle name="Итог 91" xfId="13740"/>
    <cellStyle name="Итог 92" xfId="13741"/>
    <cellStyle name="Итог 93" xfId="13742"/>
    <cellStyle name="Итог 94" xfId="13743"/>
    <cellStyle name="Итог 95" xfId="13744"/>
    <cellStyle name="Итог 96" xfId="13745"/>
    <cellStyle name="Итог 97" xfId="13746"/>
    <cellStyle name="Итог 98" xfId="13747"/>
    <cellStyle name="Итог 99" xfId="13748"/>
    <cellStyle name="Итоги" xfId="4401"/>
    <cellStyle name="Итого" xfId="4402"/>
    <cellStyle name="Итого 10" xfId="4403"/>
    <cellStyle name="Итого 2" xfId="4404"/>
    <cellStyle name="Итого 2 2" xfId="4405"/>
    <cellStyle name="Итого 2 2 2" xfId="4406"/>
    <cellStyle name="Итого 3" xfId="4407"/>
    <cellStyle name="Итого 3 2" xfId="4408"/>
    <cellStyle name="Итого 3 2 2" xfId="4409"/>
    <cellStyle name="Итого 4" xfId="4410"/>
    <cellStyle name="Итого 4 2" xfId="4411"/>
    <cellStyle name="Итого 4 2 2" xfId="4412"/>
    <cellStyle name="Итого 5" xfId="4413"/>
    <cellStyle name="Итого 5 2" xfId="4414"/>
    <cellStyle name="Итого 5 2 2" xfId="4415"/>
    <cellStyle name="Итого 5 2 3" xfId="4416"/>
    <cellStyle name="Итого 5 3" xfId="4417"/>
    <cellStyle name="Итого 5 4" xfId="4418"/>
    <cellStyle name="Итого 6" xfId="4419"/>
    <cellStyle name="Итого 6 2" xfId="4420"/>
    <cellStyle name="Итого 6 2 2" xfId="4421"/>
    <cellStyle name="Итого 6 2 3" xfId="4422"/>
    <cellStyle name="Итого 6 3" xfId="4423"/>
    <cellStyle name="Итого 7" xfId="4424"/>
    <cellStyle name="Итого 7 2" xfId="4425"/>
    <cellStyle name="Итого 7 2 2" xfId="4426"/>
    <cellStyle name="Итого 7 2 3" xfId="4427"/>
    <cellStyle name="Итого 7 3" xfId="4428"/>
    <cellStyle name="Итого 8" xfId="4429"/>
    <cellStyle name="Итого 8 2" xfId="4430"/>
    <cellStyle name="Итого 9" xfId="4431"/>
    <cellStyle name="Итого 9 2" xfId="4432"/>
    <cellStyle name="Итого 9 3" xfId="4433"/>
    <cellStyle name="ИтогоАктБазЦ" xfId="4434"/>
    <cellStyle name="ИтогоАктБИМ" xfId="4435"/>
    <cellStyle name="ИтогоАктБИМ 2" xfId="4436"/>
    <cellStyle name="ИтогоАктБИМ 3" xfId="4437"/>
    <cellStyle name="ИтогоАктБИМ 4" xfId="4438"/>
    <cellStyle name="ИтогоАктБИМ 5" xfId="4439"/>
    <cellStyle name="ИтогоАктРесМет" xfId="4440"/>
    <cellStyle name="ИтогоАктРесМет 2" xfId="4441"/>
    <cellStyle name="ИтогоАктРесМет 3" xfId="4442"/>
    <cellStyle name="ИтогоАктРесМет 4" xfId="4443"/>
    <cellStyle name="ИтогоАктРесМет 5" xfId="4444"/>
    <cellStyle name="ИтогоБазЦ" xfId="4445"/>
    <cellStyle name="ИтогоБИМ" xfId="4446"/>
    <cellStyle name="ИтогоБИМ 2" xfId="4447"/>
    <cellStyle name="ИтогоБИМ 3" xfId="4448"/>
    <cellStyle name="ИтогоБИМ 4" xfId="4449"/>
    <cellStyle name="ИтогоБИМ 5" xfId="4450"/>
    <cellStyle name="ИТОГОВЫЙ" xfId="4451"/>
    <cellStyle name="ИтогоРесМет" xfId="4452"/>
    <cellStyle name="ИтогоРесМет 2" xfId="4453"/>
    <cellStyle name="ИтогоРесМет 3" xfId="4454"/>
    <cellStyle name="ИтогоРесМет 4" xfId="4455"/>
    <cellStyle name="ИтогоРесМет 5" xfId="4456"/>
    <cellStyle name="йешеду" xfId="4457"/>
    <cellStyle name="Контрольная ячейка" xfId="33" builtinId="23" customBuiltin="1"/>
    <cellStyle name="Контрольная ячейка 10" xfId="13749"/>
    <cellStyle name="Контрольная ячейка 100" xfId="13750"/>
    <cellStyle name="Контрольная ячейка 101" xfId="13751"/>
    <cellStyle name="Контрольная ячейка 102" xfId="13752"/>
    <cellStyle name="Контрольная ячейка 103" xfId="13753"/>
    <cellStyle name="Контрольная ячейка 104" xfId="13754"/>
    <cellStyle name="Контрольная ячейка 105" xfId="13755"/>
    <cellStyle name="Контрольная ячейка 106" xfId="13756"/>
    <cellStyle name="Контрольная ячейка 107" xfId="13757"/>
    <cellStyle name="Контрольная ячейка 108" xfId="13758"/>
    <cellStyle name="Контрольная ячейка 109" xfId="13759"/>
    <cellStyle name="Контрольная ячейка 11" xfId="13760"/>
    <cellStyle name="Контрольная ячейка 110" xfId="13761"/>
    <cellStyle name="Контрольная ячейка 111" xfId="13762"/>
    <cellStyle name="Контрольная ячейка 112" xfId="13763"/>
    <cellStyle name="Контрольная ячейка 113" xfId="13764"/>
    <cellStyle name="Контрольная ячейка 114" xfId="13765"/>
    <cellStyle name="Контрольная ячейка 115" xfId="13766"/>
    <cellStyle name="Контрольная ячейка 116" xfId="13767"/>
    <cellStyle name="Контрольная ячейка 117" xfId="13768"/>
    <cellStyle name="Контрольная ячейка 118" xfId="13769"/>
    <cellStyle name="Контрольная ячейка 119" xfId="13770"/>
    <cellStyle name="Контрольная ячейка 12" xfId="13771"/>
    <cellStyle name="Контрольная ячейка 120" xfId="13772"/>
    <cellStyle name="Контрольная ячейка 121" xfId="13773"/>
    <cellStyle name="Контрольная ячейка 122" xfId="13774"/>
    <cellStyle name="Контрольная ячейка 123" xfId="13775"/>
    <cellStyle name="Контрольная ячейка 124" xfId="13776"/>
    <cellStyle name="Контрольная ячейка 125" xfId="13777"/>
    <cellStyle name="Контрольная ячейка 126" xfId="13778"/>
    <cellStyle name="Контрольная ячейка 127" xfId="13779"/>
    <cellStyle name="Контрольная ячейка 128" xfId="13780"/>
    <cellStyle name="Контрольная ячейка 129" xfId="13781"/>
    <cellStyle name="Контрольная ячейка 13" xfId="13782"/>
    <cellStyle name="Контрольная ячейка 130" xfId="13783"/>
    <cellStyle name="Контрольная ячейка 131" xfId="13784"/>
    <cellStyle name="Контрольная ячейка 132" xfId="13785"/>
    <cellStyle name="Контрольная ячейка 133" xfId="13786"/>
    <cellStyle name="Контрольная ячейка 134" xfId="13787"/>
    <cellStyle name="Контрольная ячейка 135" xfId="13788"/>
    <cellStyle name="Контрольная ячейка 136" xfId="13789"/>
    <cellStyle name="Контрольная ячейка 137" xfId="13790"/>
    <cellStyle name="Контрольная ячейка 138" xfId="13791"/>
    <cellStyle name="Контрольная ячейка 139" xfId="13792"/>
    <cellStyle name="Контрольная ячейка 14" xfId="13793"/>
    <cellStyle name="Контрольная ячейка 140" xfId="13794"/>
    <cellStyle name="Контрольная ячейка 141" xfId="13795"/>
    <cellStyle name="Контрольная ячейка 142" xfId="13796"/>
    <cellStyle name="Контрольная ячейка 143" xfId="13797"/>
    <cellStyle name="Контрольная ячейка 144" xfId="13798"/>
    <cellStyle name="Контрольная ячейка 145" xfId="13799"/>
    <cellStyle name="Контрольная ячейка 146" xfId="13800"/>
    <cellStyle name="Контрольная ячейка 147" xfId="13801"/>
    <cellStyle name="Контрольная ячейка 148" xfId="13802"/>
    <cellStyle name="Контрольная ячейка 149" xfId="13803"/>
    <cellStyle name="Контрольная ячейка 15" xfId="13804"/>
    <cellStyle name="Контрольная ячейка 150" xfId="13805"/>
    <cellStyle name="Контрольная ячейка 151" xfId="13806"/>
    <cellStyle name="Контрольная ячейка 152" xfId="13807"/>
    <cellStyle name="Контрольная ячейка 153" xfId="13808"/>
    <cellStyle name="Контрольная ячейка 154" xfId="13809"/>
    <cellStyle name="Контрольная ячейка 155" xfId="13810"/>
    <cellStyle name="Контрольная ячейка 156" xfId="13811"/>
    <cellStyle name="Контрольная ячейка 157" xfId="13812"/>
    <cellStyle name="Контрольная ячейка 158" xfId="13813"/>
    <cellStyle name="Контрольная ячейка 159" xfId="13814"/>
    <cellStyle name="Контрольная ячейка 16" xfId="13815"/>
    <cellStyle name="Контрольная ячейка 160" xfId="13816"/>
    <cellStyle name="Контрольная ячейка 161" xfId="13817"/>
    <cellStyle name="Контрольная ячейка 162" xfId="13818"/>
    <cellStyle name="Контрольная ячейка 163" xfId="13819"/>
    <cellStyle name="Контрольная ячейка 164" xfId="13820"/>
    <cellStyle name="Контрольная ячейка 165" xfId="13821"/>
    <cellStyle name="Контрольная ячейка 166" xfId="13822"/>
    <cellStyle name="Контрольная ячейка 167" xfId="13823"/>
    <cellStyle name="Контрольная ячейка 168" xfId="13824"/>
    <cellStyle name="Контрольная ячейка 169" xfId="13825"/>
    <cellStyle name="Контрольная ячейка 17" xfId="13826"/>
    <cellStyle name="Контрольная ячейка 170" xfId="13827"/>
    <cellStyle name="Контрольная ячейка 171" xfId="13828"/>
    <cellStyle name="Контрольная ячейка 172" xfId="13829"/>
    <cellStyle name="Контрольная ячейка 173" xfId="13830"/>
    <cellStyle name="Контрольная ячейка 174" xfId="13831"/>
    <cellStyle name="Контрольная ячейка 175" xfId="13832"/>
    <cellStyle name="Контрольная ячейка 176" xfId="13833"/>
    <cellStyle name="Контрольная ячейка 177" xfId="13834"/>
    <cellStyle name="Контрольная ячейка 178" xfId="13835"/>
    <cellStyle name="Контрольная ячейка 179" xfId="13836"/>
    <cellStyle name="Контрольная ячейка 18" xfId="13837"/>
    <cellStyle name="Контрольная ячейка 180" xfId="13838"/>
    <cellStyle name="Контрольная ячейка 181" xfId="13839"/>
    <cellStyle name="Контрольная ячейка 182" xfId="13840"/>
    <cellStyle name="Контрольная ячейка 183" xfId="13841"/>
    <cellStyle name="Контрольная ячейка 184" xfId="13842"/>
    <cellStyle name="Контрольная ячейка 185" xfId="13843"/>
    <cellStyle name="Контрольная ячейка 186" xfId="13844"/>
    <cellStyle name="Контрольная ячейка 187" xfId="13845"/>
    <cellStyle name="Контрольная ячейка 188" xfId="13846"/>
    <cellStyle name="Контрольная ячейка 189" xfId="13847"/>
    <cellStyle name="Контрольная ячейка 19" xfId="13848"/>
    <cellStyle name="Контрольная ячейка 190" xfId="13849"/>
    <cellStyle name="Контрольная ячейка 191" xfId="13850"/>
    <cellStyle name="Контрольная ячейка 192" xfId="13851"/>
    <cellStyle name="Контрольная ячейка 193" xfId="13852"/>
    <cellStyle name="Контрольная ячейка 194" xfId="13853"/>
    <cellStyle name="Контрольная ячейка 195" xfId="13854"/>
    <cellStyle name="Контрольная ячейка 196" xfId="13855"/>
    <cellStyle name="Контрольная ячейка 197" xfId="13856"/>
    <cellStyle name="Контрольная ячейка 198" xfId="13857"/>
    <cellStyle name="Контрольная ячейка 199" xfId="13858"/>
    <cellStyle name="Контрольная ячейка 2" xfId="93"/>
    <cellStyle name="Контрольная ячейка 2 2" xfId="4458"/>
    <cellStyle name="Контрольная ячейка 2 3" xfId="4459"/>
    <cellStyle name="Контрольная ячейка 2 3 2" xfId="4460"/>
    <cellStyle name="Контрольная ячейка 20" xfId="13859"/>
    <cellStyle name="Контрольная ячейка 200" xfId="13860"/>
    <cellStyle name="Контрольная ячейка 21" xfId="13861"/>
    <cellStyle name="Контрольная ячейка 22" xfId="13862"/>
    <cellStyle name="Контрольная ячейка 23" xfId="13863"/>
    <cellStyle name="Контрольная ячейка 24" xfId="13864"/>
    <cellStyle name="Контрольная ячейка 25" xfId="13865"/>
    <cellStyle name="Контрольная ячейка 26" xfId="13866"/>
    <cellStyle name="Контрольная ячейка 27" xfId="13867"/>
    <cellStyle name="Контрольная ячейка 28" xfId="13868"/>
    <cellStyle name="Контрольная ячейка 29" xfId="13869"/>
    <cellStyle name="Контрольная ячейка 3" xfId="4461"/>
    <cellStyle name="Контрольная ячейка 3 2" xfId="13870"/>
    <cellStyle name="Контрольная ячейка 3 3" xfId="13871"/>
    <cellStyle name="Контрольная ячейка 30" xfId="13872"/>
    <cellStyle name="Контрольная ячейка 31" xfId="13873"/>
    <cellStyle name="Контрольная ячейка 32" xfId="13874"/>
    <cellStyle name="Контрольная ячейка 33" xfId="13875"/>
    <cellStyle name="Контрольная ячейка 34" xfId="13876"/>
    <cellStyle name="Контрольная ячейка 35" xfId="13877"/>
    <cellStyle name="Контрольная ячейка 36" xfId="13878"/>
    <cellStyle name="Контрольная ячейка 37" xfId="13879"/>
    <cellStyle name="Контрольная ячейка 38" xfId="13880"/>
    <cellStyle name="Контрольная ячейка 39" xfId="13881"/>
    <cellStyle name="Контрольная ячейка 4" xfId="4462"/>
    <cellStyle name="Контрольная ячейка 4 2" xfId="4463"/>
    <cellStyle name="Контрольная ячейка 4 3" xfId="4464"/>
    <cellStyle name="Контрольная ячейка 40" xfId="13882"/>
    <cellStyle name="Контрольная ячейка 41" xfId="13883"/>
    <cellStyle name="Контрольная ячейка 42" xfId="13884"/>
    <cellStyle name="Контрольная ячейка 43" xfId="13885"/>
    <cellStyle name="Контрольная ячейка 44" xfId="13886"/>
    <cellStyle name="Контрольная ячейка 45" xfId="13887"/>
    <cellStyle name="Контрольная ячейка 46" xfId="13888"/>
    <cellStyle name="Контрольная ячейка 47" xfId="13889"/>
    <cellStyle name="Контрольная ячейка 48" xfId="13890"/>
    <cellStyle name="Контрольная ячейка 49" xfId="13891"/>
    <cellStyle name="Контрольная ячейка 5" xfId="4465"/>
    <cellStyle name="Контрольная ячейка 50" xfId="13892"/>
    <cellStyle name="Контрольная ячейка 51" xfId="13893"/>
    <cellStyle name="Контрольная ячейка 52" xfId="13894"/>
    <cellStyle name="Контрольная ячейка 53" xfId="13895"/>
    <cellStyle name="Контрольная ячейка 54" xfId="13896"/>
    <cellStyle name="Контрольная ячейка 55" xfId="13897"/>
    <cellStyle name="Контрольная ячейка 56" xfId="13898"/>
    <cellStyle name="Контрольная ячейка 57" xfId="13899"/>
    <cellStyle name="Контрольная ячейка 58" xfId="13900"/>
    <cellStyle name="Контрольная ячейка 59" xfId="13901"/>
    <cellStyle name="Контрольная ячейка 6" xfId="4466"/>
    <cellStyle name="Контрольная ячейка 60" xfId="13902"/>
    <cellStyle name="Контрольная ячейка 61" xfId="13903"/>
    <cellStyle name="Контрольная ячейка 62" xfId="13904"/>
    <cellStyle name="Контрольная ячейка 63" xfId="13905"/>
    <cellStyle name="Контрольная ячейка 64" xfId="13906"/>
    <cellStyle name="Контрольная ячейка 65" xfId="13907"/>
    <cellStyle name="Контрольная ячейка 66" xfId="13908"/>
    <cellStyle name="Контрольная ячейка 67" xfId="13909"/>
    <cellStyle name="Контрольная ячейка 68" xfId="13910"/>
    <cellStyle name="Контрольная ячейка 69" xfId="13911"/>
    <cellStyle name="Контрольная ячейка 7" xfId="4467"/>
    <cellStyle name="Контрольная ячейка 70" xfId="13912"/>
    <cellStyle name="Контрольная ячейка 71" xfId="13913"/>
    <cellStyle name="Контрольная ячейка 72" xfId="13914"/>
    <cellStyle name="Контрольная ячейка 73" xfId="13915"/>
    <cellStyle name="Контрольная ячейка 74" xfId="13916"/>
    <cellStyle name="Контрольная ячейка 75" xfId="13917"/>
    <cellStyle name="Контрольная ячейка 76" xfId="13918"/>
    <cellStyle name="Контрольная ячейка 77" xfId="13919"/>
    <cellStyle name="Контрольная ячейка 78" xfId="13920"/>
    <cellStyle name="Контрольная ячейка 79" xfId="13921"/>
    <cellStyle name="Контрольная ячейка 8" xfId="4468"/>
    <cellStyle name="Контрольная ячейка 80" xfId="13922"/>
    <cellStyle name="Контрольная ячейка 81" xfId="13923"/>
    <cellStyle name="Контрольная ячейка 82" xfId="13924"/>
    <cellStyle name="Контрольная ячейка 83" xfId="13925"/>
    <cellStyle name="Контрольная ячейка 84" xfId="13926"/>
    <cellStyle name="Контрольная ячейка 85" xfId="13927"/>
    <cellStyle name="Контрольная ячейка 86" xfId="13928"/>
    <cellStyle name="Контрольная ячейка 87" xfId="13929"/>
    <cellStyle name="Контрольная ячейка 88" xfId="13930"/>
    <cellStyle name="Контрольная ячейка 89" xfId="13931"/>
    <cellStyle name="Контрольная ячейка 9" xfId="4469"/>
    <cellStyle name="Контрольная ячейка 90" xfId="13932"/>
    <cellStyle name="Контрольная ячейка 91" xfId="13933"/>
    <cellStyle name="Контрольная ячейка 92" xfId="13934"/>
    <cellStyle name="Контрольная ячейка 93" xfId="13935"/>
    <cellStyle name="Контрольная ячейка 94" xfId="13936"/>
    <cellStyle name="Контрольная ячейка 95" xfId="13937"/>
    <cellStyle name="Контрольная ячейка 96" xfId="13938"/>
    <cellStyle name="Контрольная ячейка 97" xfId="13939"/>
    <cellStyle name="Контрольная ячейка 98" xfId="13940"/>
    <cellStyle name="Контрольная ячейка 99" xfId="13941"/>
    <cellStyle name="ЛокСмета" xfId="4470"/>
    <cellStyle name="ЛокСмета 2" xfId="4471"/>
    <cellStyle name="ЛокСмета 3" xfId="4472"/>
    <cellStyle name="ЛокСмМТСН" xfId="4473"/>
    <cellStyle name="ЛокСмМТСН 2" xfId="4474"/>
    <cellStyle name="ЛокСмМТСН 3" xfId="4475"/>
    <cellStyle name="ЛокСмМТСН 4" xfId="4476"/>
    <cellStyle name="ЛокСмМТСН 5" xfId="4477"/>
    <cellStyle name="М29" xfId="4478"/>
    <cellStyle name="М29 2" xfId="4479"/>
    <cellStyle name="М29 3" xfId="4480"/>
    <cellStyle name="М29 4" xfId="4481"/>
    <cellStyle name="М29 5" xfId="4482"/>
    <cellStyle name="Мои наименования показателей" xfId="4483"/>
    <cellStyle name="Мои наименования показателей 2" xfId="4484"/>
    <cellStyle name="Мои наименования показателей 3" xfId="4485"/>
    <cellStyle name="Мои наименования показателей 4" xfId="4486"/>
    <cellStyle name="Мои наименования показателей_ТМ передача 31.03.2011 (Морд)" xfId="4487"/>
    <cellStyle name="Мой заголовок" xfId="4488"/>
    <cellStyle name="Мой заголовок листа" xfId="4489"/>
    <cellStyle name="Мой заголовок листа 2" xfId="4490"/>
    <cellStyle name="Мой заголовок листа_Итоги тариф. кампании 2011_коррек" xfId="4491"/>
    <cellStyle name="Название" xfId="34" builtinId="15" customBuiltin="1"/>
    <cellStyle name="Название 10" xfId="13942"/>
    <cellStyle name="Название 100" xfId="13943"/>
    <cellStyle name="Название 101" xfId="13944"/>
    <cellStyle name="Название 102" xfId="13945"/>
    <cellStyle name="Название 103" xfId="13946"/>
    <cellStyle name="Название 104" xfId="13947"/>
    <cellStyle name="Название 105" xfId="13948"/>
    <cellStyle name="Название 106" xfId="13949"/>
    <cellStyle name="Название 107" xfId="13950"/>
    <cellStyle name="Название 108" xfId="13951"/>
    <cellStyle name="Название 109" xfId="13952"/>
    <cellStyle name="Название 11" xfId="13953"/>
    <cellStyle name="Название 110" xfId="13954"/>
    <cellStyle name="Название 111" xfId="13955"/>
    <cellStyle name="Название 112" xfId="13956"/>
    <cellStyle name="Название 113" xfId="13957"/>
    <cellStyle name="Название 114" xfId="13958"/>
    <cellStyle name="Название 115" xfId="13959"/>
    <cellStyle name="Название 116" xfId="13960"/>
    <cellStyle name="Название 117" xfId="13961"/>
    <cellStyle name="Название 118" xfId="13962"/>
    <cellStyle name="Название 119" xfId="13963"/>
    <cellStyle name="Название 12" xfId="13964"/>
    <cellStyle name="Название 120" xfId="13965"/>
    <cellStyle name="Название 121" xfId="13966"/>
    <cellStyle name="Название 122" xfId="13967"/>
    <cellStyle name="Название 123" xfId="13968"/>
    <cellStyle name="Название 124" xfId="13969"/>
    <cellStyle name="Название 125" xfId="13970"/>
    <cellStyle name="Название 126" xfId="13971"/>
    <cellStyle name="Название 127" xfId="13972"/>
    <cellStyle name="Название 128" xfId="13973"/>
    <cellStyle name="Название 129" xfId="13974"/>
    <cellStyle name="Название 13" xfId="13975"/>
    <cellStyle name="Название 130" xfId="13976"/>
    <cellStyle name="Название 131" xfId="13977"/>
    <cellStyle name="Название 132" xfId="13978"/>
    <cellStyle name="Название 133" xfId="13979"/>
    <cellStyle name="Название 134" xfId="13980"/>
    <cellStyle name="Название 135" xfId="13981"/>
    <cellStyle name="Название 136" xfId="13982"/>
    <cellStyle name="Название 137" xfId="13983"/>
    <cellStyle name="Название 138" xfId="13984"/>
    <cellStyle name="Название 139" xfId="13985"/>
    <cellStyle name="Название 14" xfId="13986"/>
    <cellStyle name="Название 140" xfId="13987"/>
    <cellStyle name="Название 141" xfId="13988"/>
    <cellStyle name="Название 142" xfId="13989"/>
    <cellStyle name="Название 143" xfId="13990"/>
    <cellStyle name="Название 144" xfId="13991"/>
    <cellStyle name="Название 145" xfId="13992"/>
    <cellStyle name="Название 146" xfId="13993"/>
    <cellStyle name="Название 147" xfId="13994"/>
    <cellStyle name="Название 148" xfId="13995"/>
    <cellStyle name="Название 149" xfId="13996"/>
    <cellStyle name="Название 15" xfId="13997"/>
    <cellStyle name="Название 150" xfId="13998"/>
    <cellStyle name="Название 151" xfId="13999"/>
    <cellStyle name="Название 152" xfId="14000"/>
    <cellStyle name="Название 153" xfId="14001"/>
    <cellStyle name="Название 154" xfId="14002"/>
    <cellStyle name="Название 155" xfId="14003"/>
    <cellStyle name="Название 156" xfId="14004"/>
    <cellStyle name="Название 157" xfId="14005"/>
    <cellStyle name="Название 158" xfId="14006"/>
    <cellStyle name="Название 159" xfId="14007"/>
    <cellStyle name="Название 16" xfId="14008"/>
    <cellStyle name="Название 160" xfId="14009"/>
    <cellStyle name="Название 161" xfId="14010"/>
    <cellStyle name="Название 162" xfId="14011"/>
    <cellStyle name="Название 163" xfId="14012"/>
    <cellStyle name="Название 164" xfId="14013"/>
    <cellStyle name="Название 165" xfId="14014"/>
    <cellStyle name="Название 166" xfId="14015"/>
    <cellStyle name="Название 167" xfId="14016"/>
    <cellStyle name="Название 168" xfId="14017"/>
    <cellStyle name="Название 169" xfId="14018"/>
    <cellStyle name="Название 17" xfId="14019"/>
    <cellStyle name="Название 170" xfId="14020"/>
    <cellStyle name="Название 171" xfId="14021"/>
    <cellStyle name="Название 172" xfId="14022"/>
    <cellStyle name="Название 173" xfId="14023"/>
    <cellStyle name="Название 174" xfId="14024"/>
    <cellStyle name="Название 175" xfId="14025"/>
    <cellStyle name="Название 176" xfId="14026"/>
    <cellStyle name="Название 177" xfId="14027"/>
    <cellStyle name="Название 178" xfId="14028"/>
    <cellStyle name="Название 179" xfId="14029"/>
    <cellStyle name="Название 18" xfId="14030"/>
    <cellStyle name="Название 180" xfId="14031"/>
    <cellStyle name="Название 181" xfId="14032"/>
    <cellStyle name="Название 182" xfId="14033"/>
    <cellStyle name="Название 183" xfId="14034"/>
    <cellStyle name="Название 184" xfId="14035"/>
    <cellStyle name="Название 185" xfId="14036"/>
    <cellStyle name="Название 186" xfId="14037"/>
    <cellStyle name="Название 187" xfId="14038"/>
    <cellStyle name="Название 188" xfId="14039"/>
    <cellStyle name="Название 189" xfId="14040"/>
    <cellStyle name="Название 19" xfId="14041"/>
    <cellStyle name="Название 190" xfId="14042"/>
    <cellStyle name="Название 191" xfId="14043"/>
    <cellStyle name="Название 192" xfId="14044"/>
    <cellStyle name="Название 193" xfId="14045"/>
    <cellStyle name="Название 194" xfId="14046"/>
    <cellStyle name="Название 195" xfId="14047"/>
    <cellStyle name="Название 196" xfId="14048"/>
    <cellStyle name="Название 197" xfId="14049"/>
    <cellStyle name="Название 198" xfId="14050"/>
    <cellStyle name="Название 199" xfId="14051"/>
    <cellStyle name="Название 2" xfId="94"/>
    <cellStyle name="Название 2 2" xfId="14052"/>
    <cellStyle name="Название 2 3" xfId="14053"/>
    <cellStyle name="Название 20" xfId="14054"/>
    <cellStyle name="Название 200" xfId="14055"/>
    <cellStyle name="Название 21" xfId="14056"/>
    <cellStyle name="Название 22" xfId="14057"/>
    <cellStyle name="Название 23" xfId="14058"/>
    <cellStyle name="Название 24" xfId="14059"/>
    <cellStyle name="Название 25" xfId="14060"/>
    <cellStyle name="Название 26" xfId="14061"/>
    <cellStyle name="Название 27" xfId="14062"/>
    <cellStyle name="Название 28" xfId="14063"/>
    <cellStyle name="Название 29" xfId="14064"/>
    <cellStyle name="Название 3" xfId="4492"/>
    <cellStyle name="Название 3 2" xfId="14065"/>
    <cellStyle name="Название 3 3" xfId="14066"/>
    <cellStyle name="Название 30" xfId="14067"/>
    <cellStyle name="Название 31" xfId="14068"/>
    <cellStyle name="Название 32" xfId="14069"/>
    <cellStyle name="Название 33" xfId="14070"/>
    <cellStyle name="Название 34" xfId="14071"/>
    <cellStyle name="Название 35" xfId="14072"/>
    <cellStyle name="Название 36" xfId="14073"/>
    <cellStyle name="Название 37" xfId="14074"/>
    <cellStyle name="Название 38" xfId="14075"/>
    <cellStyle name="Название 39" xfId="14076"/>
    <cellStyle name="Название 4" xfId="4493"/>
    <cellStyle name="Название 4 2" xfId="14077"/>
    <cellStyle name="Название 4 3" xfId="14078"/>
    <cellStyle name="Название 40" xfId="14079"/>
    <cellStyle name="Название 41" xfId="14080"/>
    <cellStyle name="Название 42" xfId="14081"/>
    <cellStyle name="Название 43" xfId="14082"/>
    <cellStyle name="Название 44" xfId="14083"/>
    <cellStyle name="Название 45" xfId="14084"/>
    <cellStyle name="Название 46" xfId="14085"/>
    <cellStyle name="Название 47" xfId="14086"/>
    <cellStyle name="Название 48" xfId="14087"/>
    <cellStyle name="Название 49" xfId="14088"/>
    <cellStyle name="Название 5" xfId="4494"/>
    <cellStyle name="Название 50" xfId="14089"/>
    <cellStyle name="Название 51" xfId="14090"/>
    <cellStyle name="Название 52" xfId="14091"/>
    <cellStyle name="Название 53" xfId="14092"/>
    <cellStyle name="Название 54" xfId="14093"/>
    <cellStyle name="Название 55" xfId="14094"/>
    <cellStyle name="Название 56" xfId="14095"/>
    <cellStyle name="Название 57" xfId="14096"/>
    <cellStyle name="Название 58" xfId="14097"/>
    <cellStyle name="Название 59" xfId="14098"/>
    <cellStyle name="Название 6" xfId="4495"/>
    <cellStyle name="Название 60" xfId="14099"/>
    <cellStyle name="Название 61" xfId="14100"/>
    <cellStyle name="Название 62" xfId="14101"/>
    <cellStyle name="Название 63" xfId="14102"/>
    <cellStyle name="Название 64" xfId="14103"/>
    <cellStyle name="Название 65" xfId="14104"/>
    <cellStyle name="Название 66" xfId="14105"/>
    <cellStyle name="Название 67" xfId="14106"/>
    <cellStyle name="Название 68" xfId="14107"/>
    <cellStyle name="Название 69" xfId="14108"/>
    <cellStyle name="Название 7" xfId="4496"/>
    <cellStyle name="Название 70" xfId="14109"/>
    <cellStyle name="Название 71" xfId="14110"/>
    <cellStyle name="Название 72" xfId="14111"/>
    <cellStyle name="Название 73" xfId="14112"/>
    <cellStyle name="Название 74" xfId="14113"/>
    <cellStyle name="Название 75" xfId="14114"/>
    <cellStyle name="Название 76" xfId="14115"/>
    <cellStyle name="Название 77" xfId="14116"/>
    <cellStyle name="Название 78" xfId="14117"/>
    <cellStyle name="Название 79" xfId="14118"/>
    <cellStyle name="Название 8" xfId="4497"/>
    <cellStyle name="Название 80" xfId="14119"/>
    <cellStyle name="Название 81" xfId="14120"/>
    <cellStyle name="Название 82" xfId="14121"/>
    <cellStyle name="Название 83" xfId="14122"/>
    <cellStyle name="Название 84" xfId="14123"/>
    <cellStyle name="Название 85" xfId="14124"/>
    <cellStyle name="Название 86" xfId="14125"/>
    <cellStyle name="Название 87" xfId="14126"/>
    <cellStyle name="Название 88" xfId="14127"/>
    <cellStyle name="Название 89" xfId="14128"/>
    <cellStyle name="Название 9" xfId="4498"/>
    <cellStyle name="Название 90" xfId="14129"/>
    <cellStyle name="Название 91" xfId="14130"/>
    <cellStyle name="Название 92" xfId="14131"/>
    <cellStyle name="Название 93" xfId="14132"/>
    <cellStyle name="Название 94" xfId="14133"/>
    <cellStyle name="Название 95" xfId="14134"/>
    <cellStyle name="Название 96" xfId="14135"/>
    <cellStyle name="Название 97" xfId="14136"/>
    <cellStyle name="Название 98" xfId="14137"/>
    <cellStyle name="Название 99" xfId="14138"/>
    <cellStyle name="Нейтральный" xfId="35" builtinId="28" customBuiltin="1"/>
    <cellStyle name="Нейтральный 10" xfId="14139"/>
    <cellStyle name="Нейтральный 100" xfId="14140"/>
    <cellStyle name="Нейтральный 101" xfId="14141"/>
    <cellStyle name="Нейтральный 102" xfId="14142"/>
    <cellStyle name="Нейтральный 103" xfId="14143"/>
    <cellStyle name="Нейтральный 104" xfId="14144"/>
    <cellStyle name="Нейтральный 105" xfId="14145"/>
    <cellStyle name="Нейтральный 106" xfId="14146"/>
    <cellStyle name="Нейтральный 107" xfId="14147"/>
    <cellStyle name="Нейтральный 108" xfId="14148"/>
    <cellStyle name="Нейтральный 109" xfId="14149"/>
    <cellStyle name="Нейтральный 11" xfId="14150"/>
    <cellStyle name="Нейтральный 110" xfId="14151"/>
    <cellStyle name="Нейтральный 111" xfId="14152"/>
    <cellStyle name="Нейтральный 112" xfId="14153"/>
    <cellStyle name="Нейтральный 113" xfId="14154"/>
    <cellStyle name="Нейтральный 114" xfId="14155"/>
    <cellStyle name="Нейтральный 115" xfId="14156"/>
    <cellStyle name="Нейтральный 116" xfId="14157"/>
    <cellStyle name="Нейтральный 117" xfId="14158"/>
    <cellStyle name="Нейтральный 118" xfId="14159"/>
    <cellStyle name="Нейтральный 119" xfId="14160"/>
    <cellStyle name="Нейтральный 12" xfId="14161"/>
    <cellStyle name="Нейтральный 120" xfId="14162"/>
    <cellStyle name="Нейтральный 121" xfId="14163"/>
    <cellStyle name="Нейтральный 122" xfId="14164"/>
    <cellStyle name="Нейтральный 123" xfId="14165"/>
    <cellStyle name="Нейтральный 124" xfId="14166"/>
    <cellStyle name="Нейтральный 125" xfId="14167"/>
    <cellStyle name="Нейтральный 126" xfId="14168"/>
    <cellStyle name="Нейтральный 127" xfId="14169"/>
    <cellStyle name="Нейтральный 128" xfId="14170"/>
    <cellStyle name="Нейтральный 129" xfId="14171"/>
    <cellStyle name="Нейтральный 13" xfId="14172"/>
    <cellStyle name="Нейтральный 130" xfId="14173"/>
    <cellStyle name="Нейтральный 131" xfId="14174"/>
    <cellStyle name="Нейтральный 132" xfId="14175"/>
    <cellStyle name="Нейтральный 133" xfId="14176"/>
    <cellStyle name="Нейтральный 134" xfId="14177"/>
    <cellStyle name="Нейтральный 135" xfId="14178"/>
    <cellStyle name="Нейтральный 136" xfId="14179"/>
    <cellStyle name="Нейтральный 137" xfId="14180"/>
    <cellStyle name="Нейтральный 138" xfId="14181"/>
    <cellStyle name="Нейтральный 139" xfId="14182"/>
    <cellStyle name="Нейтральный 14" xfId="14183"/>
    <cellStyle name="Нейтральный 140" xfId="14184"/>
    <cellStyle name="Нейтральный 141" xfId="14185"/>
    <cellStyle name="Нейтральный 142" xfId="14186"/>
    <cellStyle name="Нейтральный 143" xfId="14187"/>
    <cellStyle name="Нейтральный 144" xfId="14188"/>
    <cellStyle name="Нейтральный 145" xfId="14189"/>
    <cellStyle name="Нейтральный 146" xfId="14190"/>
    <cellStyle name="Нейтральный 147" xfId="14191"/>
    <cellStyle name="Нейтральный 148" xfId="14192"/>
    <cellStyle name="Нейтральный 149" xfId="14193"/>
    <cellStyle name="Нейтральный 15" xfId="14194"/>
    <cellStyle name="Нейтральный 150" xfId="14195"/>
    <cellStyle name="Нейтральный 151" xfId="14196"/>
    <cellStyle name="Нейтральный 152" xfId="14197"/>
    <cellStyle name="Нейтральный 153" xfId="14198"/>
    <cellStyle name="Нейтральный 154" xfId="14199"/>
    <cellStyle name="Нейтральный 155" xfId="14200"/>
    <cellStyle name="Нейтральный 156" xfId="14201"/>
    <cellStyle name="Нейтральный 157" xfId="14202"/>
    <cellStyle name="Нейтральный 158" xfId="14203"/>
    <cellStyle name="Нейтральный 159" xfId="14204"/>
    <cellStyle name="Нейтральный 16" xfId="14205"/>
    <cellStyle name="Нейтральный 160" xfId="14206"/>
    <cellStyle name="Нейтральный 161" xfId="14207"/>
    <cellStyle name="Нейтральный 162" xfId="14208"/>
    <cellStyle name="Нейтральный 163" xfId="14209"/>
    <cellStyle name="Нейтральный 164" xfId="14210"/>
    <cellStyle name="Нейтральный 165" xfId="14211"/>
    <cellStyle name="Нейтральный 166" xfId="14212"/>
    <cellStyle name="Нейтральный 167" xfId="14213"/>
    <cellStyle name="Нейтральный 168" xfId="14214"/>
    <cellStyle name="Нейтральный 169" xfId="14215"/>
    <cellStyle name="Нейтральный 17" xfId="14216"/>
    <cellStyle name="Нейтральный 170" xfId="14217"/>
    <cellStyle name="Нейтральный 171" xfId="14218"/>
    <cellStyle name="Нейтральный 172" xfId="14219"/>
    <cellStyle name="Нейтральный 173" xfId="14220"/>
    <cellStyle name="Нейтральный 174" xfId="14221"/>
    <cellStyle name="Нейтральный 175" xfId="14222"/>
    <cellStyle name="Нейтральный 176" xfId="14223"/>
    <cellStyle name="Нейтральный 177" xfId="14224"/>
    <cellStyle name="Нейтральный 178" xfId="14225"/>
    <cellStyle name="Нейтральный 179" xfId="14226"/>
    <cellStyle name="Нейтральный 18" xfId="14227"/>
    <cellStyle name="Нейтральный 180" xfId="14228"/>
    <cellStyle name="Нейтральный 181" xfId="14229"/>
    <cellStyle name="Нейтральный 182" xfId="14230"/>
    <cellStyle name="Нейтральный 183" xfId="14231"/>
    <cellStyle name="Нейтральный 184" xfId="14232"/>
    <cellStyle name="Нейтральный 185" xfId="14233"/>
    <cellStyle name="Нейтральный 186" xfId="14234"/>
    <cellStyle name="Нейтральный 187" xfId="14235"/>
    <cellStyle name="Нейтральный 188" xfId="14236"/>
    <cellStyle name="Нейтральный 189" xfId="14237"/>
    <cellStyle name="Нейтральный 19" xfId="14238"/>
    <cellStyle name="Нейтральный 190" xfId="14239"/>
    <cellStyle name="Нейтральный 191" xfId="14240"/>
    <cellStyle name="Нейтральный 192" xfId="14241"/>
    <cellStyle name="Нейтральный 193" xfId="14242"/>
    <cellStyle name="Нейтральный 194" xfId="14243"/>
    <cellStyle name="Нейтральный 195" xfId="14244"/>
    <cellStyle name="Нейтральный 196" xfId="14245"/>
    <cellStyle name="Нейтральный 197" xfId="14246"/>
    <cellStyle name="Нейтральный 198" xfId="14247"/>
    <cellStyle name="Нейтральный 199" xfId="14248"/>
    <cellStyle name="Нейтральный 2" xfId="95"/>
    <cellStyle name="Нейтральный 2 2" xfId="4499"/>
    <cellStyle name="Нейтральный 2 3" xfId="4500"/>
    <cellStyle name="Нейтральный 2 3 2" xfId="4501"/>
    <cellStyle name="Нейтральный 20" xfId="14249"/>
    <cellStyle name="Нейтральный 200" xfId="14250"/>
    <cellStyle name="Нейтральный 21" xfId="14251"/>
    <cellStyle name="Нейтральный 22" xfId="14252"/>
    <cellStyle name="Нейтральный 23" xfId="14253"/>
    <cellStyle name="Нейтральный 24" xfId="14254"/>
    <cellStyle name="Нейтральный 25" xfId="14255"/>
    <cellStyle name="Нейтральный 26" xfId="14256"/>
    <cellStyle name="Нейтральный 27" xfId="14257"/>
    <cellStyle name="Нейтральный 28" xfId="14258"/>
    <cellStyle name="Нейтральный 29" xfId="14259"/>
    <cellStyle name="Нейтральный 3" xfId="4502"/>
    <cellStyle name="Нейтральный 3 2" xfId="14260"/>
    <cellStyle name="Нейтральный 3 3" xfId="14261"/>
    <cellStyle name="Нейтральный 30" xfId="14262"/>
    <cellStyle name="Нейтральный 31" xfId="14263"/>
    <cellStyle name="Нейтральный 32" xfId="14264"/>
    <cellStyle name="Нейтральный 33" xfId="14265"/>
    <cellStyle name="Нейтральный 34" xfId="14266"/>
    <cellStyle name="Нейтральный 35" xfId="14267"/>
    <cellStyle name="Нейтральный 36" xfId="14268"/>
    <cellStyle name="Нейтральный 37" xfId="14269"/>
    <cellStyle name="Нейтральный 38" xfId="14270"/>
    <cellStyle name="Нейтральный 39" xfId="14271"/>
    <cellStyle name="Нейтральный 4" xfId="4503"/>
    <cellStyle name="Нейтральный 4 2" xfId="4504"/>
    <cellStyle name="Нейтральный 4 3" xfId="4505"/>
    <cellStyle name="Нейтральный 40" xfId="14272"/>
    <cellStyle name="Нейтральный 41" xfId="14273"/>
    <cellStyle name="Нейтральный 42" xfId="14274"/>
    <cellStyle name="Нейтральный 43" xfId="14275"/>
    <cellStyle name="Нейтральный 44" xfId="14276"/>
    <cellStyle name="Нейтральный 45" xfId="14277"/>
    <cellStyle name="Нейтральный 46" xfId="14278"/>
    <cellStyle name="Нейтральный 47" xfId="14279"/>
    <cellStyle name="Нейтральный 48" xfId="14280"/>
    <cellStyle name="Нейтральный 49" xfId="14281"/>
    <cellStyle name="Нейтральный 5" xfId="4506"/>
    <cellStyle name="Нейтральный 50" xfId="14282"/>
    <cellStyle name="Нейтральный 51" xfId="14283"/>
    <cellStyle name="Нейтральный 52" xfId="14284"/>
    <cellStyle name="Нейтральный 53" xfId="14285"/>
    <cellStyle name="Нейтральный 54" xfId="14286"/>
    <cellStyle name="Нейтральный 55" xfId="14287"/>
    <cellStyle name="Нейтральный 56" xfId="14288"/>
    <cellStyle name="Нейтральный 57" xfId="14289"/>
    <cellStyle name="Нейтральный 58" xfId="14290"/>
    <cellStyle name="Нейтральный 59" xfId="14291"/>
    <cellStyle name="Нейтральный 6" xfId="4507"/>
    <cellStyle name="Нейтральный 60" xfId="14292"/>
    <cellStyle name="Нейтральный 61" xfId="14293"/>
    <cellStyle name="Нейтральный 62" xfId="14294"/>
    <cellStyle name="Нейтральный 63" xfId="14295"/>
    <cellStyle name="Нейтральный 64" xfId="14296"/>
    <cellStyle name="Нейтральный 65" xfId="14297"/>
    <cellStyle name="Нейтральный 66" xfId="14298"/>
    <cellStyle name="Нейтральный 67" xfId="14299"/>
    <cellStyle name="Нейтральный 68" xfId="14300"/>
    <cellStyle name="Нейтральный 69" xfId="14301"/>
    <cellStyle name="Нейтральный 7" xfId="4508"/>
    <cellStyle name="Нейтральный 70" xfId="14302"/>
    <cellStyle name="Нейтральный 71" xfId="14303"/>
    <cellStyle name="Нейтральный 72" xfId="14304"/>
    <cellStyle name="Нейтральный 73" xfId="14305"/>
    <cellStyle name="Нейтральный 74" xfId="14306"/>
    <cellStyle name="Нейтральный 75" xfId="14307"/>
    <cellStyle name="Нейтральный 76" xfId="14308"/>
    <cellStyle name="Нейтральный 77" xfId="14309"/>
    <cellStyle name="Нейтральный 78" xfId="14310"/>
    <cellStyle name="Нейтральный 79" xfId="14311"/>
    <cellStyle name="Нейтральный 8" xfId="4509"/>
    <cellStyle name="Нейтральный 80" xfId="14312"/>
    <cellStyle name="Нейтральный 81" xfId="14313"/>
    <cellStyle name="Нейтральный 82" xfId="14314"/>
    <cellStyle name="Нейтральный 83" xfId="14315"/>
    <cellStyle name="Нейтральный 84" xfId="14316"/>
    <cellStyle name="Нейтральный 85" xfId="14317"/>
    <cellStyle name="Нейтральный 86" xfId="14318"/>
    <cellStyle name="Нейтральный 87" xfId="14319"/>
    <cellStyle name="Нейтральный 88" xfId="14320"/>
    <cellStyle name="Нейтральный 89" xfId="14321"/>
    <cellStyle name="Нейтральный 9" xfId="4510"/>
    <cellStyle name="Нейтральный 90" xfId="14322"/>
    <cellStyle name="Нейтральный 91" xfId="14323"/>
    <cellStyle name="Нейтральный 92" xfId="14324"/>
    <cellStyle name="Нейтральный 93" xfId="14325"/>
    <cellStyle name="Нейтральный 94" xfId="14326"/>
    <cellStyle name="Нейтральный 95" xfId="14327"/>
    <cellStyle name="Нейтральный 96" xfId="14328"/>
    <cellStyle name="Нейтральный 97" xfId="14329"/>
    <cellStyle name="Нейтральный 98" xfId="14330"/>
    <cellStyle name="Нейтральный 99" xfId="14331"/>
    <cellStyle name="ОбСмета" xfId="4511"/>
    <cellStyle name="ОбСмета 2" xfId="4512"/>
    <cellStyle name="ОбСмета 3" xfId="4513"/>
    <cellStyle name="ОбСмета 4" xfId="4514"/>
    <cellStyle name="ОбСмета 5" xfId="4515"/>
    <cellStyle name="Обычный" xfId="0" builtinId="0"/>
    <cellStyle name="Обычный 10" xfId="272"/>
    <cellStyle name="Обычный 10 2" xfId="4516"/>
    <cellStyle name="Обычный 10 2 10" xfId="14332"/>
    <cellStyle name="Обычный 10 2 11" xfId="14333"/>
    <cellStyle name="Обычный 10 2 2" xfId="4517"/>
    <cellStyle name="Обычный 10 2 3" xfId="4518"/>
    <cellStyle name="Обычный 10 2 4" xfId="287"/>
    <cellStyle name="Обычный 10 2 4 2" xfId="14334"/>
    <cellStyle name="Обычный 10 2 4 2 2" xfId="14335"/>
    <cellStyle name="Обычный 10 2 4 2 2 2" xfId="14336"/>
    <cellStyle name="Обычный 10 2 4 2 3" xfId="14337"/>
    <cellStyle name="Обычный 10 2 4 3" xfId="14338"/>
    <cellStyle name="Обычный 10 2 4 3 2" xfId="14339"/>
    <cellStyle name="Обычный 10 2 4 3 2 2" xfId="14340"/>
    <cellStyle name="Обычный 10 2 4 3 3" xfId="14341"/>
    <cellStyle name="Обычный 10 2 4 4" xfId="14342"/>
    <cellStyle name="Обычный 10 2 4 4 2" xfId="14343"/>
    <cellStyle name="Обычный 10 2 4 5" xfId="14344"/>
    <cellStyle name="Обычный 10 2 4 5 2" xfId="14345"/>
    <cellStyle name="Обычный 10 2 4 6" xfId="14346"/>
    <cellStyle name="Обычный 10 2 4 7" xfId="14347"/>
    <cellStyle name="Обычный 10 2 4 8" xfId="14348"/>
    <cellStyle name="Обычный 10 2 5" xfId="14349"/>
    <cellStyle name="Обычный 10 2 5 2" xfId="14350"/>
    <cellStyle name="Обычный 10 2 5 2 2" xfId="14351"/>
    <cellStyle name="Обычный 10 2 5 3" xfId="14352"/>
    <cellStyle name="Обычный 10 2 6" xfId="14353"/>
    <cellStyle name="Обычный 10 2 6 2" xfId="14354"/>
    <cellStyle name="Обычный 10 2 6 2 2" xfId="14355"/>
    <cellStyle name="Обычный 10 2 6 3" xfId="14356"/>
    <cellStyle name="Обычный 10 2 7" xfId="14357"/>
    <cellStyle name="Обычный 10 2 7 2" xfId="14358"/>
    <cellStyle name="Обычный 10 2 8" xfId="14359"/>
    <cellStyle name="Обычный 10 2 8 2" xfId="14360"/>
    <cellStyle name="Обычный 10 2 9" xfId="14361"/>
    <cellStyle name="Обычный 10 3" xfId="4519"/>
    <cellStyle name="Обычный 10 3 2" xfId="4520"/>
    <cellStyle name="Обычный 10 4" xfId="4521"/>
    <cellStyle name="Обычный 10 5" xfId="4522"/>
    <cellStyle name="Обычный 10 6" xfId="14362"/>
    <cellStyle name="Обычный 10 6 2" xfId="14363"/>
    <cellStyle name="Обычный 10 6 2 2" xfId="14364"/>
    <cellStyle name="Обычный 10 6 2 2 2" xfId="14365"/>
    <cellStyle name="Обычный 10 6 2 2 2 2" xfId="14366"/>
    <cellStyle name="Обычный 10 6 2 2 3" xfId="14367"/>
    <cellStyle name="Обычный 10 6 2 3" xfId="14368"/>
    <cellStyle name="Обычный 10 6 2 3 2" xfId="14369"/>
    <cellStyle name="Обычный 10 6 2 3 2 2" xfId="14370"/>
    <cellStyle name="Обычный 10 6 2 3 3" xfId="14371"/>
    <cellStyle name="Обычный 10 6 2 4" xfId="14372"/>
    <cellStyle name="Обычный 10 6 2 4 2" xfId="14373"/>
    <cellStyle name="Обычный 10 6 2 5" xfId="14374"/>
    <cellStyle name="Обычный 10 6 2 5 2" xfId="14375"/>
    <cellStyle name="Обычный 10 6 2 6" xfId="14376"/>
    <cellStyle name="Обычный 10 6 2 7" xfId="14377"/>
    <cellStyle name="Обычный 10 6 2 8" xfId="14378"/>
    <cellStyle name="Обычный 10 6 3" xfId="14379"/>
    <cellStyle name="Обычный 10 6 3 2" xfId="14380"/>
    <cellStyle name="Обычный 10 6 3 2 2" xfId="14381"/>
    <cellStyle name="Обычный 10 6 3 3" xfId="14382"/>
    <cellStyle name="Обычный 10 6 4" xfId="14383"/>
    <cellStyle name="Обычный 10 6 4 2" xfId="14384"/>
    <cellStyle name="Обычный 10 6 4 2 2" xfId="14385"/>
    <cellStyle name="Обычный 10 6 4 3" xfId="14386"/>
    <cellStyle name="Обычный 10 6 5" xfId="14387"/>
    <cellStyle name="Обычный 10 6 5 2" xfId="14388"/>
    <cellStyle name="Обычный 10 6 6" xfId="14389"/>
    <cellStyle name="Обычный 10 6 6 2" xfId="14390"/>
    <cellStyle name="Обычный 10 6 7" xfId="14391"/>
    <cellStyle name="Обычный 10 6 8" xfId="14392"/>
    <cellStyle name="Обычный 10 6 9" xfId="14393"/>
    <cellStyle name="Обычный 10 7" xfId="14394"/>
    <cellStyle name="Обычный 11" xfId="4523"/>
    <cellStyle name="Обычный 11 10" xfId="14395"/>
    <cellStyle name="Обычный 11 10 2" xfId="14396"/>
    <cellStyle name="Обычный 11 11" xfId="14397"/>
    <cellStyle name="Обычный 11 12" xfId="14398"/>
    <cellStyle name="Обычный 11 13" xfId="14399"/>
    <cellStyle name="Обычный 11 2" xfId="4524"/>
    <cellStyle name="Обычный 11 2 10" xfId="14400"/>
    <cellStyle name="Обычный 11 2 11" xfId="14401"/>
    <cellStyle name="Обычный 11 2 12" xfId="14402"/>
    <cellStyle name="Обычный 11 2 2" xfId="14403"/>
    <cellStyle name="Обычный 11 2 3" xfId="14404"/>
    <cellStyle name="Обычный 11 2 4" xfId="14405"/>
    <cellStyle name="Обычный 11 2 4 2" xfId="14406"/>
    <cellStyle name="Обычный 11 2 4 2 2" xfId="14407"/>
    <cellStyle name="Обычный 11 2 4 2 2 2" xfId="14408"/>
    <cellStyle name="Обычный 11 2 4 2 2 2 2" xfId="14409"/>
    <cellStyle name="Обычный 11 2 4 2 2 3" xfId="14410"/>
    <cellStyle name="Обычный 11 2 4 2 3" xfId="14411"/>
    <cellStyle name="Обычный 11 2 4 2 3 2" xfId="14412"/>
    <cellStyle name="Обычный 11 2 4 2 3 2 2" xfId="14413"/>
    <cellStyle name="Обычный 11 2 4 2 3 3" xfId="14414"/>
    <cellStyle name="Обычный 11 2 4 2 4" xfId="14415"/>
    <cellStyle name="Обычный 11 2 4 2 4 2" xfId="14416"/>
    <cellStyle name="Обычный 11 2 4 2 5" xfId="14417"/>
    <cellStyle name="Обычный 11 2 4 2 5 2" xfId="14418"/>
    <cellStyle name="Обычный 11 2 4 2 6" xfId="14419"/>
    <cellStyle name="Обычный 11 2 4 2 7" xfId="14420"/>
    <cellStyle name="Обычный 11 2 4 2 8" xfId="14421"/>
    <cellStyle name="Обычный 11 2 4 3" xfId="14422"/>
    <cellStyle name="Обычный 11 2 4 3 2" xfId="14423"/>
    <cellStyle name="Обычный 11 2 4 3 2 2" xfId="14424"/>
    <cellStyle name="Обычный 11 2 4 3 3" xfId="14425"/>
    <cellStyle name="Обычный 11 2 4 4" xfId="14426"/>
    <cellStyle name="Обычный 11 2 4 4 2" xfId="14427"/>
    <cellStyle name="Обычный 11 2 4 4 2 2" xfId="14428"/>
    <cellStyle name="Обычный 11 2 4 4 3" xfId="14429"/>
    <cellStyle name="Обычный 11 2 4 5" xfId="14430"/>
    <cellStyle name="Обычный 11 2 4 5 2" xfId="14431"/>
    <cellStyle name="Обычный 11 2 4 6" xfId="14432"/>
    <cellStyle name="Обычный 11 2 4 6 2" xfId="14433"/>
    <cellStyle name="Обычный 11 2 4 7" xfId="14434"/>
    <cellStyle name="Обычный 11 2 4 8" xfId="14435"/>
    <cellStyle name="Обычный 11 2 4 9" xfId="14436"/>
    <cellStyle name="Обычный 11 2 5" xfId="14437"/>
    <cellStyle name="Обычный 11 2 5 2" xfId="14438"/>
    <cellStyle name="Обычный 11 2 5 2 2" xfId="14439"/>
    <cellStyle name="Обычный 11 2 5 2 2 2" xfId="14440"/>
    <cellStyle name="Обычный 11 2 5 2 3" xfId="14441"/>
    <cellStyle name="Обычный 11 2 5 3" xfId="14442"/>
    <cellStyle name="Обычный 11 2 5 3 2" xfId="14443"/>
    <cellStyle name="Обычный 11 2 5 3 2 2" xfId="14444"/>
    <cellStyle name="Обычный 11 2 5 3 3" xfId="14445"/>
    <cellStyle name="Обычный 11 2 5 4" xfId="14446"/>
    <cellStyle name="Обычный 11 2 5 4 2" xfId="14447"/>
    <cellStyle name="Обычный 11 2 5 5" xfId="14448"/>
    <cellStyle name="Обычный 11 2 5 5 2" xfId="14449"/>
    <cellStyle name="Обычный 11 2 5 6" xfId="14450"/>
    <cellStyle name="Обычный 11 2 5 7" xfId="14451"/>
    <cellStyle name="Обычный 11 2 5 8" xfId="14452"/>
    <cellStyle name="Обычный 11 2 6" xfId="14453"/>
    <cellStyle name="Обычный 11 2 6 2" xfId="14454"/>
    <cellStyle name="Обычный 11 2 6 2 2" xfId="14455"/>
    <cellStyle name="Обычный 11 2 6 3" xfId="14456"/>
    <cellStyle name="Обычный 11 2 7" xfId="14457"/>
    <cellStyle name="Обычный 11 2 7 2" xfId="14458"/>
    <cellStyle name="Обычный 11 2 7 2 2" xfId="14459"/>
    <cellStyle name="Обычный 11 2 7 3" xfId="14460"/>
    <cellStyle name="Обычный 11 2 8" xfId="14461"/>
    <cellStyle name="Обычный 11 2 8 2" xfId="14462"/>
    <cellStyle name="Обычный 11 2 9" xfId="14463"/>
    <cellStyle name="Обычный 11 2 9 2" xfId="14464"/>
    <cellStyle name="Обычный 11 3" xfId="14465"/>
    <cellStyle name="Обычный 11 4" xfId="14466"/>
    <cellStyle name="Обычный 11 5" xfId="14467"/>
    <cellStyle name="Обычный 11 5 2" xfId="14468"/>
    <cellStyle name="Обычный 11 5 2 2" xfId="14469"/>
    <cellStyle name="Обычный 11 5 2 2 2" xfId="14470"/>
    <cellStyle name="Обычный 11 5 2 2 2 2" xfId="14471"/>
    <cellStyle name="Обычный 11 5 2 2 3" xfId="14472"/>
    <cellStyle name="Обычный 11 5 2 3" xfId="14473"/>
    <cellStyle name="Обычный 11 5 2 3 2" xfId="14474"/>
    <cellStyle name="Обычный 11 5 2 3 2 2" xfId="14475"/>
    <cellStyle name="Обычный 11 5 2 3 3" xfId="14476"/>
    <cellStyle name="Обычный 11 5 2 4" xfId="14477"/>
    <cellStyle name="Обычный 11 5 2 4 2" xfId="14478"/>
    <cellStyle name="Обычный 11 5 2 5" xfId="14479"/>
    <cellStyle name="Обычный 11 5 2 5 2" xfId="14480"/>
    <cellStyle name="Обычный 11 5 2 6" xfId="14481"/>
    <cellStyle name="Обычный 11 5 2 7" xfId="14482"/>
    <cellStyle name="Обычный 11 5 2 8" xfId="14483"/>
    <cellStyle name="Обычный 11 5 3" xfId="14484"/>
    <cellStyle name="Обычный 11 5 3 2" xfId="14485"/>
    <cellStyle name="Обычный 11 5 3 2 2" xfId="14486"/>
    <cellStyle name="Обычный 11 5 3 3" xfId="14487"/>
    <cellStyle name="Обычный 11 5 4" xfId="14488"/>
    <cellStyle name="Обычный 11 5 4 2" xfId="14489"/>
    <cellStyle name="Обычный 11 5 4 2 2" xfId="14490"/>
    <cellStyle name="Обычный 11 5 4 3" xfId="14491"/>
    <cellStyle name="Обычный 11 5 5" xfId="14492"/>
    <cellStyle name="Обычный 11 5 5 2" xfId="14493"/>
    <cellStyle name="Обычный 11 5 6" xfId="14494"/>
    <cellStyle name="Обычный 11 5 6 2" xfId="14495"/>
    <cellStyle name="Обычный 11 5 7" xfId="14496"/>
    <cellStyle name="Обычный 11 5 8" xfId="14497"/>
    <cellStyle name="Обычный 11 5 9" xfId="14498"/>
    <cellStyle name="Обычный 11 6" xfId="14499"/>
    <cellStyle name="Обычный 11 6 2" xfId="14500"/>
    <cellStyle name="Обычный 11 6 2 2" xfId="14501"/>
    <cellStyle name="Обычный 11 6 2 2 2" xfId="14502"/>
    <cellStyle name="Обычный 11 6 2 3" xfId="14503"/>
    <cellStyle name="Обычный 11 6 3" xfId="14504"/>
    <cellStyle name="Обычный 11 6 3 2" xfId="14505"/>
    <cellStyle name="Обычный 11 6 3 2 2" xfId="14506"/>
    <cellStyle name="Обычный 11 6 3 3" xfId="14507"/>
    <cellStyle name="Обычный 11 6 4" xfId="14508"/>
    <cellStyle name="Обычный 11 6 4 2" xfId="14509"/>
    <cellStyle name="Обычный 11 6 5" xfId="14510"/>
    <cellStyle name="Обычный 11 6 5 2" xfId="14511"/>
    <cellStyle name="Обычный 11 6 6" xfId="14512"/>
    <cellStyle name="Обычный 11 6 7" xfId="14513"/>
    <cellStyle name="Обычный 11 6 8" xfId="14514"/>
    <cellStyle name="Обычный 11 7" xfId="14515"/>
    <cellStyle name="Обычный 11 7 2" xfId="14516"/>
    <cellStyle name="Обычный 11 7 2 2" xfId="14517"/>
    <cellStyle name="Обычный 11 7 3" xfId="14518"/>
    <cellStyle name="Обычный 11 8" xfId="14519"/>
    <cellStyle name="Обычный 11 8 2" xfId="14520"/>
    <cellStyle name="Обычный 11 8 2 2" xfId="14521"/>
    <cellStyle name="Обычный 11 8 3" xfId="14522"/>
    <cellStyle name="Обычный 11 9" xfId="14523"/>
    <cellStyle name="Обычный 11 9 2" xfId="14524"/>
    <cellStyle name="Обычный 110" xfId="4525"/>
    <cellStyle name="Обычный 12" xfId="274"/>
    <cellStyle name="Обычный 12 2" xfId="48"/>
    <cellStyle name="Обычный 12 2 2" xfId="14525"/>
    <cellStyle name="Обычный 12 2 3" xfId="14526"/>
    <cellStyle name="Обычный 12 2 4" xfId="14527"/>
    <cellStyle name="Обычный 12 2 4 2" xfId="14528"/>
    <cellStyle name="Обычный 12 2 4 2 2" xfId="14529"/>
    <cellStyle name="Обычный 12 2 4 2 2 2" xfId="14530"/>
    <cellStyle name="Обычный 12 2 4 2 2 2 2" xfId="14531"/>
    <cellStyle name="Обычный 12 2 4 2 2 3" xfId="14532"/>
    <cellStyle name="Обычный 12 2 4 2 3" xfId="14533"/>
    <cellStyle name="Обычный 12 2 4 2 3 2" xfId="14534"/>
    <cellStyle name="Обычный 12 2 4 2 3 2 2" xfId="14535"/>
    <cellStyle name="Обычный 12 2 4 2 3 3" xfId="14536"/>
    <cellStyle name="Обычный 12 2 4 2 4" xfId="14537"/>
    <cellStyle name="Обычный 12 2 4 2 4 2" xfId="14538"/>
    <cellStyle name="Обычный 12 2 4 2 5" xfId="14539"/>
    <cellStyle name="Обычный 12 2 4 2 5 2" xfId="14540"/>
    <cellStyle name="Обычный 12 2 4 2 6" xfId="14541"/>
    <cellStyle name="Обычный 12 2 4 2 7" xfId="14542"/>
    <cellStyle name="Обычный 12 2 4 2 8" xfId="14543"/>
    <cellStyle name="Обычный 12 2 4 3" xfId="14544"/>
    <cellStyle name="Обычный 12 2 4 3 2" xfId="14545"/>
    <cellStyle name="Обычный 12 2 4 3 2 2" xfId="14546"/>
    <cellStyle name="Обычный 12 2 4 3 3" xfId="14547"/>
    <cellStyle name="Обычный 12 2 4 4" xfId="14548"/>
    <cellStyle name="Обычный 12 2 4 4 2" xfId="14549"/>
    <cellStyle name="Обычный 12 2 4 4 2 2" xfId="14550"/>
    <cellStyle name="Обычный 12 2 4 4 3" xfId="14551"/>
    <cellStyle name="Обычный 12 2 4 5" xfId="14552"/>
    <cellStyle name="Обычный 12 2 4 5 2" xfId="14553"/>
    <cellStyle name="Обычный 12 2 4 6" xfId="14554"/>
    <cellStyle name="Обычный 12 2 4 6 2" xfId="14555"/>
    <cellStyle name="Обычный 12 2 4 7" xfId="14556"/>
    <cellStyle name="Обычный 12 2 4 8" xfId="14557"/>
    <cellStyle name="Обычный 12 2 4 9" xfId="14558"/>
    <cellStyle name="Обычный 12 3" xfId="4526"/>
    <cellStyle name="Обычный 12 4" xfId="4527"/>
    <cellStyle name="Обычный 12 5" xfId="4528"/>
    <cellStyle name="Обычный 12 5 2" xfId="14559"/>
    <cellStyle name="Обычный 12 5 2 2" xfId="14560"/>
    <cellStyle name="Обычный 12 5 2 2 2" xfId="14561"/>
    <cellStyle name="Обычный 12 5 2 2 2 2" xfId="14562"/>
    <cellStyle name="Обычный 12 5 2 2 3" xfId="14563"/>
    <cellStyle name="Обычный 12 5 2 3" xfId="14564"/>
    <cellStyle name="Обычный 12 5 2 3 2" xfId="14565"/>
    <cellStyle name="Обычный 12 5 2 3 2 2" xfId="14566"/>
    <cellStyle name="Обычный 12 5 2 3 3" xfId="14567"/>
    <cellStyle name="Обычный 12 5 2 4" xfId="14568"/>
    <cellStyle name="Обычный 12 5 2 4 2" xfId="14569"/>
    <cellStyle name="Обычный 12 5 2 5" xfId="14570"/>
    <cellStyle name="Обычный 12 5 2 5 2" xfId="14571"/>
    <cellStyle name="Обычный 12 5 2 6" xfId="14572"/>
    <cellStyle name="Обычный 12 5 2 7" xfId="14573"/>
    <cellStyle name="Обычный 12 5 2 8" xfId="14574"/>
    <cellStyle name="Обычный 12 5 3" xfId="14575"/>
    <cellStyle name="Обычный 12 5 3 2" xfId="14576"/>
    <cellStyle name="Обычный 12 5 3 2 2" xfId="14577"/>
    <cellStyle name="Обычный 12 5 3 3" xfId="14578"/>
    <cellStyle name="Обычный 12 5 4" xfId="14579"/>
    <cellStyle name="Обычный 12 5 4 2" xfId="14580"/>
    <cellStyle name="Обычный 12 5 4 2 2" xfId="14581"/>
    <cellStyle name="Обычный 12 5 4 3" xfId="14582"/>
    <cellStyle name="Обычный 12 5 5" xfId="14583"/>
    <cellStyle name="Обычный 12 5 5 2" xfId="14584"/>
    <cellStyle name="Обычный 12 5 6" xfId="14585"/>
    <cellStyle name="Обычный 12 5 6 2" xfId="14586"/>
    <cellStyle name="Обычный 12 5 7" xfId="14587"/>
    <cellStyle name="Обычный 12 5 8" xfId="14588"/>
    <cellStyle name="Обычный 12 5 9" xfId="14589"/>
    <cellStyle name="Обычный 12 6" xfId="14590"/>
    <cellStyle name="Обычный 13" xfId="4529"/>
    <cellStyle name="Обычный 13 10" xfId="14591"/>
    <cellStyle name="Обычный 13 10 2" xfId="14592"/>
    <cellStyle name="Обычный 13 11" xfId="14593"/>
    <cellStyle name="Обычный 13 12" xfId="14594"/>
    <cellStyle name="Обычный 13 13" xfId="14595"/>
    <cellStyle name="Обычный 13 2" xfId="4530"/>
    <cellStyle name="Обычный 13 2 2" xfId="4531"/>
    <cellStyle name="Обычный 13 2 2 2" xfId="4532"/>
    <cellStyle name="Обычный 13 2 3" xfId="4533"/>
    <cellStyle name="Обычный 13 3" xfId="4534"/>
    <cellStyle name="Обычный 13 4" xfId="4535"/>
    <cellStyle name="Обычный 13 5" xfId="4536"/>
    <cellStyle name="Обычный 13 6" xfId="4537"/>
    <cellStyle name="Обычный 13 6 2" xfId="14596"/>
    <cellStyle name="Обычный 13 6 2 2" xfId="14597"/>
    <cellStyle name="Обычный 13 6 2 2 2" xfId="14598"/>
    <cellStyle name="Обычный 13 6 2 3" xfId="14599"/>
    <cellStyle name="Обычный 13 6 3" xfId="14600"/>
    <cellStyle name="Обычный 13 6 3 2" xfId="14601"/>
    <cellStyle name="Обычный 13 6 3 2 2" xfId="14602"/>
    <cellStyle name="Обычный 13 6 3 3" xfId="14603"/>
    <cellStyle name="Обычный 13 6 4" xfId="14604"/>
    <cellStyle name="Обычный 13 6 4 2" xfId="14605"/>
    <cellStyle name="Обычный 13 6 5" xfId="14606"/>
    <cellStyle name="Обычный 13 6 5 2" xfId="14607"/>
    <cellStyle name="Обычный 13 6 6" xfId="14608"/>
    <cellStyle name="Обычный 13 6 7" xfId="14609"/>
    <cellStyle name="Обычный 13 6 8" xfId="14610"/>
    <cellStyle name="Обычный 13 7" xfId="14611"/>
    <cellStyle name="Обычный 13 7 2" xfId="14612"/>
    <cellStyle name="Обычный 13 7 2 2" xfId="14613"/>
    <cellStyle name="Обычный 13 7 3" xfId="14614"/>
    <cellStyle name="Обычный 13 8" xfId="14615"/>
    <cellStyle name="Обычный 13 8 2" xfId="14616"/>
    <cellStyle name="Обычный 13 8 2 2" xfId="14617"/>
    <cellStyle name="Обычный 13 8 3" xfId="14618"/>
    <cellStyle name="Обычный 13 9" xfId="14619"/>
    <cellStyle name="Обычный 13 9 2" xfId="14620"/>
    <cellStyle name="Обычный 14" xfId="4538"/>
    <cellStyle name="Обычный 14 10" xfId="14621"/>
    <cellStyle name="Обычный 14 11" xfId="14622"/>
    <cellStyle name="Обычный 14 12" xfId="14623"/>
    <cellStyle name="Обычный 14 2" xfId="4539"/>
    <cellStyle name="Обычный 14 3" xfId="14624"/>
    <cellStyle name="Обычный 14 4" xfId="14625"/>
    <cellStyle name="Обычный 14 5" xfId="14626"/>
    <cellStyle name="Обычный 14 5 2" xfId="14627"/>
    <cellStyle name="Обычный 14 5 2 2" xfId="14628"/>
    <cellStyle name="Обычный 14 5 2 2 2" xfId="14629"/>
    <cellStyle name="Обычный 14 5 2 3" xfId="14630"/>
    <cellStyle name="Обычный 14 5 3" xfId="14631"/>
    <cellStyle name="Обычный 14 5 3 2" xfId="14632"/>
    <cellStyle name="Обычный 14 5 3 2 2" xfId="14633"/>
    <cellStyle name="Обычный 14 5 3 3" xfId="14634"/>
    <cellStyle name="Обычный 14 5 4" xfId="14635"/>
    <cellStyle name="Обычный 14 5 4 2" xfId="14636"/>
    <cellStyle name="Обычный 14 5 5" xfId="14637"/>
    <cellStyle name="Обычный 14 5 5 2" xfId="14638"/>
    <cellStyle name="Обычный 14 5 6" xfId="14639"/>
    <cellStyle name="Обычный 14 5 7" xfId="14640"/>
    <cellStyle name="Обычный 14 5 8" xfId="14641"/>
    <cellStyle name="Обычный 14 6" xfId="14642"/>
    <cellStyle name="Обычный 14 6 2" xfId="14643"/>
    <cellStyle name="Обычный 14 6 2 2" xfId="14644"/>
    <cellStyle name="Обычный 14 6 3" xfId="14645"/>
    <cellStyle name="Обычный 14 7" xfId="14646"/>
    <cellStyle name="Обычный 14 7 2" xfId="14647"/>
    <cellStyle name="Обычный 14 7 2 2" xfId="14648"/>
    <cellStyle name="Обычный 14 7 3" xfId="14649"/>
    <cellStyle name="Обычный 14 8" xfId="14650"/>
    <cellStyle name="Обычный 14 8 2" xfId="14651"/>
    <cellStyle name="Обычный 14 9" xfId="14652"/>
    <cellStyle name="Обычный 14 9 2" xfId="14653"/>
    <cellStyle name="Обычный 15" xfId="4540"/>
    <cellStyle name="Обычный 15 2" xfId="4541"/>
    <cellStyle name="Обычный 15 3" xfId="14654"/>
    <cellStyle name="Обычный 15 4" xfId="14655"/>
    <cellStyle name="Обычный 16" xfId="4542"/>
    <cellStyle name="Обычный 16 10" xfId="4543"/>
    <cellStyle name="Обычный 16 2" xfId="4544"/>
    <cellStyle name="Обычный 16 2 2" xfId="4545"/>
    <cellStyle name="Обычный 16 3" xfId="4546"/>
    <cellStyle name="Обычный 16 3 2" xfId="4547"/>
    <cellStyle name="Обычный 16 4" xfId="4548"/>
    <cellStyle name="Обычный 16 5" xfId="4549"/>
    <cellStyle name="Обычный 16 6" xfId="4550"/>
    <cellStyle name="Обычный 16 7" xfId="4551"/>
    <cellStyle name="Обычный 16 8" xfId="4552"/>
    <cellStyle name="Обычный 16 9" xfId="4553"/>
    <cellStyle name="Обычный 17" xfId="284"/>
    <cellStyle name="Обычный 17 10" xfId="4554"/>
    <cellStyle name="Обычный 17 2" xfId="4555"/>
    <cellStyle name="Обычный 17 2 2" xfId="14656"/>
    <cellStyle name="Обычный 17 3" xfId="4556"/>
    <cellStyle name="Обычный 17 4" xfId="4557"/>
    <cellStyle name="Обычный 17 5" xfId="4558"/>
    <cellStyle name="Обычный 17 6" xfId="4559"/>
    <cellStyle name="Обычный 17 7" xfId="4560"/>
    <cellStyle name="Обычный 17 8" xfId="4561"/>
    <cellStyle name="Обычный 17 9" xfId="4562"/>
    <cellStyle name="Обычный 18" xfId="285"/>
    <cellStyle name="Обычный 18 2" xfId="4563"/>
    <cellStyle name="Обычный 18 2 2" xfId="14657"/>
    <cellStyle name="Обычный 18 3" xfId="4564"/>
    <cellStyle name="Обычный 18 4" xfId="4565"/>
    <cellStyle name="Обычный 18 5" xfId="4566"/>
    <cellStyle name="Обычный 19" xfId="4567"/>
    <cellStyle name="Обычный 19 2" xfId="4568"/>
    <cellStyle name="Обычный 19 2 2" xfId="14658"/>
    <cellStyle name="Обычный 19 3" xfId="4569"/>
    <cellStyle name="Обычный 2" xfId="36"/>
    <cellStyle name="Обычный 2 10" xfId="4570"/>
    <cellStyle name="Обычный 2 10 2" xfId="4571"/>
    <cellStyle name="Обычный 2 10 2 2" xfId="4572"/>
    <cellStyle name="Обычный 2 10 2 3" xfId="4573"/>
    <cellStyle name="Обычный 2 10 3" xfId="4574"/>
    <cellStyle name="Обычный 2 10 3 2" xfId="4575"/>
    <cellStyle name="Обычный 2 10 4" xfId="4576"/>
    <cellStyle name="Обычный 2 11" xfId="286"/>
    <cellStyle name="Обычный 2 12" xfId="4577"/>
    <cellStyle name="Обычный 2 13" xfId="4578"/>
    <cellStyle name="Обычный 2 2" xfId="4579"/>
    <cellStyle name="Обычный 2 2 19 2" xfId="4580"/>
    <cellStyle name="Обычный 2 2 2" xfId="4581"/>
    <cellStyle name="Обычный 2 2 2 10 2" xfId="4582"/>
    <cellStyle name="Обычный 2 2 2 10 2 2" xfId="4583"/>
    <cellStyle name="Обычный 2 2 2 10 2 2 2" xfId="4584"/>
    <cellStyle name="Обычный 2 2 2 10 2 2 3" xfId="4585"/>
    <cellStyle name="Обычный 2 2 2 10 2 3" xfId="4586"/>
    <cellStyle name="Обычный 2 2 2 10 2 3 2" xfId="4587"/>
    <cellStyle name="Обычный 2 2 2 10 2 4" xfId="4588"/>
    <cellStyle name="Обычный 2 2 2 2" xfId="4589"/>
    <cellStyle name="Обычный 2 2 2 2 2" xfId="4590"/>
    <cellStyle name="Обычный 2 2 2 2 2 2" xfId="4591"/>
    <cellStyle name="Обычный 2 2 2 2 3" xfId="4592"/>
    <cellStyle name="Обычный 2 2 2 2 4" xfId="4593"/>
    <cellStyle name="Обычный 2 2 2 2 5" xfId="4594"/>
    <cellStyle name="Обычный 2 2 2 2 6" xfId="4595"/>
    <cellStyle name="Обычный 2 2 2 3" xfId="4596"/>
    <cellStyle name="Обычный 2 2 2 3 2" xfId="4597"/>
    <cellStyle name="Обычный 2 2 2 3 3" xfId="4598"/>
    <cellStyle name="Обычный 2 2 2 4" xfId="4599"/>
    <cellStyle name="Обычный 2 2 2 5" xfId="4600"/>
    <cellStyle name="Обычный 2 2 2 6" xfId="4601"/>
    <cellStyle name="Обычный 2 2 2 7" xfId="4602"/>
    <cellStyle name="Обычный 2 2 2 8" xfId="4603"/>
    <cellStyle name="Обычный 2 2 2_Проект НВВ на 2012  (28 12 2011) с формулами ОКОНЧАТЕЛЬНО (version 1)" xfId="4604"/>
    <cellStyle name="Обычный 2 2 3" xfId="4605"/>
    <cellStyle name="Обычный 2 2 3 2" xfId="4606"/>
    <cellStyle name="Обычный 2 2 3 2 2" xfId="4607"/>
    <cellStyle name="Обычный 2 2 3 2 3" xfId="4608"/>
    <cellStyle name="Обычный 2 2 3 3" xfId="4609"/>
    <cellStyle name="Обычный 2 2 3 3 2" xfId="4610"/>
    <cellStyle name="Обычный 2 2 3 4" xfId="4611"/>
    <cellStyle name="Обычный 2 2 3 5" xfId="4612"/>
    <cellStyle name="Обычный 2 2 3 6" xfId="4613"/>
    <cellStyle name="Обычный 2 2 3_Проект НВВ на 2012  (28 12 2011) с формулами ОКОНЧАТЕЛЬНО (version 1)" xfId="4614"/>
    <cellStyle name="Обычный 2 2 4" xfId="4615"/>
    <cellStyle name="Обычный 2 2 4 2" xfId="4616"/>
    <cellStyle name="Обычный 2 2 4 2 2" xfId="4617"/>
    <cellStyle name="Обычный 2 2 4 3" xfId="4618"/>
    <cellStyle name="Обычный 2 2 4 4" xfId="4619"/>
    <cellStyle name="Обычный 2 2 5" xfId="4620"/>
    <cellStyle name="Обычный 2 2 5 2" xfId="4621"/>
    <cellStyle name="Обычный 2 2 6" xfId="4622"/>
    <cellStyle name="Обычный 2 2 6 2" xfId="4623"/>
    <cellStyle name="Обычный 2 2 6 3" xfId="4624"/>
    <cellStyle name="Обычный 2 2 6 4" xfId="4625"/>
    <cellStyle name="Обычный 2 2 7" xfId="4626"/>
    <cellStyle name="Обычный 2 2_Итоги тариф. кампании 2011_коррек" xfId="4627"/>
    <cellStyle name="Обычный 2 26 2" xfId="108"/>
    <cellStyle name="Обычный 2 3" xfId="4628"/>
    <cellStyle name="Обычный 2 3 2" xfId="4629"/>
    <cellStyle name="Обычный 2 3 2 2" xfId="4630"/>
    <cellStyle name="Обычный 2 3 2 2 2" xfId="4631"/>
    <cellStyle name="Обычный 2 3 2 2 2 2" xfId="4632"/>
    <cellStyle name="Обычный 2 3 2 2 3" xfId="4633"/>
    <cellStyle name="Обычный 2 3 2 2 4" xfId="4634"/>
    <cellStyle name="Обычный 2 3 2 3" xfId="4635"/>
    <cellStyle name="Обычный 2 3 2 3 2" xfId="4636"/>
    <cellStyle name="Обычный 2 3 2 3 3" xfId="4637"/>
    <cellStyle name="Обычный 2 3 2 4" xfId="4638"/>
    <cellStyle name="Обычный 2 3 2 5" xfId="4639"/>
    <cellStyle name="Обычный 2 3 2 6" xfId="4640"/>
    <cellStyle name="Обычный 2 3 3" xfId="4641"/>
    <cellStyle name="Обычный 2 3 4" xfId="4642"/>
    <cellStyle name="Обычный 2 4" xfId="4643"/>
    <cellStyle name="Обычный 2 4 2" xfId="4644"/>
    <cellStyle name="Обычный 2 4 2 2" xfId="4645"/>
    <cellStyle name="Обычный 2 4 2 2 2" xfId="4646"/>
    <cellStyle name="Обычный 2 4 2 2 3" xfId="4647"/>
    <cellStyle name="Обычный 2 4 2 3" xfId="4648"/>
    <cellStyle name="Обычный 2 4 3" xfId="4649"/>
    <cellStyle name="Обычный 2 4 3 2" xfId="4650"/>
    <cellStyle name="Обычный 2 4 4" xfId="4651"/>
    <cellStyle name="Обычный 2 4 5" xfId="4652"/>
    <cellStyle name="Обычный 2 5" xfId="4653"/>
    <cellStyle name="Обычный 2 5 2" xfId="4654"/>
    <cellStyle name="Обычный 2 5 2 2" xfId="4655"/>
    <cellStyle name="Обычный 2 5 2 2 2" xfId="4656"/>
    <cellStyle name="Обычный 2 5 2 2 2 2" xfId="4657"/>
    <cellStyle name="Обычный 2 5 2 2 2 2 2" xfId="4658"/>
    <cellStyle name="Обычный 2 5 2 2 2 3" xfId="4659"/>
    <cellStyle name="Обычный 2 5 2 2 3" xfId="4660"/>
    <cellStyle name="Обычный 2 5 2 2 3 2" xfId="4661"/>
    <cellStyle name="Обычный 2 5 2 2 4" xfId="4662"/>
    <cellStyle name="Обычный 2 5 2 2 4 2" xfId="4663"/>
    <cellStyle name="Обычный 2 5 2 2 5" xfId="4664"/>
    <cellStyle name="Обычный 2 5 2 3" xfId="4665"/>
    <cellStyle name="Обычный 2 5 2 3 2" xfId="4666"/>
    <cellStyle name="Обычный 2 5 2 3 2 2" xfId="4667"/>
    <cellStyle name="Обычный 2 5 2 3 3" xfId="4668"/>
    <cellStyle name="Обычный 2 5 2 3 3 2" xfId="4669"/>
    <cellStyle name="Обычный 2 5 2 3 4" xfId="4670"/>
    <cellStyle name="Обычный 2 5 2 3 4 2" xfId="4671"/>
    <cellStyle name="Обычный 2 5 2 3 5" xfId="4672"/>
    <cellStyle name="Обычный 2 5 2 4" xfId="4673"/>
    <cellStyle name="Обычный 2 5 3" xfId="4674"/>
    <cellStyle name="Обычный 2 5 3 2" xfId="4675"/>
    <cellStyle name="Обычный 2 5 3 2 2" xfId="4676"/>
    <cellStyle name="Обычный 2 5 3 3" xfId="4677"/>
    <cellStyle name="Обычный 2 5 4" xfId="4678"/>
    <cellStyle name="Обычный 2 5 4 2" xfId="4679"/>
    <cellStyle name="Обычный 2 5 5" xfId="4680"/>
    <cellStyle name="Обычный 2 5 5 2" xfId="4681"/>
    <cellStyle name="Обычный 2 5 6" xfId="4682"/>
    <cellStyle name="Обычный 2 5 7" xfId="4683"/>
    <cellStyle name="Обычный 2 5 8" xfId="4684"/>
    <cellStyle name="Обычный 2 5 9" xfId="4685"/>
    <cellStyle name="Обычный 2 6" xfId="4686"/>
    <cellStyle name="Обычный 2 6 2" xfId="4687"/>
    <cellStyle name="Обычный 2 6 3" xfId="4688"/>
    <cellStyle name="Обычный 2 7" xfId="4689"/>
    <cellStyle name="Обычный 2 7 2" xfId="4690"/>
    <cellStyle name="Обычный 2 7 2 2" xfId="4691"/>
    <cellStyle name="Обычный 2 7 2 3" xfId="4692"/>
    <cellStyle name="Обычный 2 7 3" xfId="4693"/>
    <cellStyle name="Обычный 2 7 3 2" xfId="4694"/>
    <cellStyle name="Обычный 2 7 4" xfId="4695"/>
    <cellStyle name="Обычный 2 7 5" xfId="4696"/>
    <cellStyle name="Обычный 2 7 6" xfId="4697"/>
    <cellStyle name="Обычный 2 8" xfId="4698"/>
    <cellStyle name="Обычный 2 8 2" xfId="4699"/>
    <cellStyle name="Обычный 2 8 2 2" xfId="4700"/>
    <cellStyle name="Обычный 2 8 2 3" xfId="4701"/>
    <cellStyle name="Обычный 2 8 3" xfId="4702"/>
    <cellStyle name="Обычный 2 8 3 2" xfId="4703"/>
    <cellStyle name="Обычный 2 8 4" xfId="4704"/>
    <cellStyle name="Обычный 2 9" xfId="4705"/>
    <cellStyle name="Обычный 2 9 2" xfId="4706"/>
    <cellStyle name="Обычный 2 9 2 2" xfId="4707"/>
    <cellStyle name="Обычный 2 9 2 3" xfId="4708"/>
    <cellStyle name="Обычный 2 9 3" xfId="4709"/>
    <cellStyle name="Обычный 2 9 3 2" xfId="4710"/>
    <cellStyle name="Обычный 2 9 4" xfId="4711"/>
    <cellStyle name="Обычный 2 9 5" xfId="4712"/>
    <cellStyle name="Обычный 2_40% на отпуск в сеть 11.01.10" xfId="4713"/>
    <cellStyle name="Обычный 20" xfId="4714"/>
    <cellStyle name="Обычный 20 2" xfId="14659"/>
    <cellStyle name="Обычный 20 2 2" xfId="14660"/>
    <cellStyle name="Обычный 21" xfId="4715"/>
    <cellStyle name="Обычный 21 2" xfId="14661"/>
    <cellStyle name="Обычный 21 2 2" xfId="14662"/>
    <cellStyle name="Обычный 22" xfId="14663"/>
    <cellStyle name="Обычный 22 2" xfId="14664"/>
    <cellStyle name="Обычный 22 2 2" xfId="14665"/>
    <cellStyle name="Обычный 23" xfId="14666"/>
    <cellStyle name="Обычный 23 2" xfId="14667"/>
    <cellStyle name="Обычный 23 3" xfId="14668"/>
    <cellStyle name="Обычный 24" xfId="14669"/>
    <cellStyle name="Обычный 24 2" xfId="14670"/>
    <cellStyle name="Обычный 24 3" xfId="14671"/>
    <cellStyle name="Обычный 25" xfId="14672"/>
    <cellStyle name="Обычный 25 2" xfId="14673"/>
    <cellStyle name="Обычный 25 3" xfId="14674"/>
    <cellStyle name="Обычный 26" xfId="6416"/>
    <cellStyle name="Обычный 26 2" xfId="14675"/>
    <cellStyle name="Обычный 27" xfId="14676"/>
    <cellStyle name="Обычный 27 2" xfId="14677"/>
    <cellStyle name="Обычный 27 2 2" xfId="14678"/>
    <cellStyle name="Обычный 28" xfId="6417"/>
    <cellStyle name="Обычный 28 2" xfId="14679"/>
    <cellStyle name="Обычный 29" xfId="14680"/>
    <cellStyle name="Обычный 29 2" xfId="14681"/>
    <cellStyle name="Обычный 3" xfId="37"/>
    <cellStyle name="Обычный 3 10 2" xfId="275"/>
    <cellStyle name="Обычный 3 2" xfId="57"/>
    <cellStyle name="Обычный 3 2 2" xfId="4716"/>
    <cellStyle name="Обычный 3 2 2 10" xfId="14682"/>
    <cellStyle name="Обычный 3 2 2 11" xfId="14683"/>
    <cellStyle name="Обычный 3 2 2 2" xfId="49"/>
    <cellStyle name="Обычный 3 2 2 2 2" xfId="14684"/>
    <cellStyle name="Обычный 3 2 2 2 2 2" xfId="14685"/>
    <cellStyle name="Обычный 3 2 2 2 2 2 2" xfId="14686"/>
    <cellStyle name="Обычный 3 2 2 2 2 2 2 2" xfId="14687"/>
    <cellStyle name="Обычный 3 2 2 2 2 2 2 2 2" xfId="14688"/>
    <cellStyle name="Обычный 3 2 2 2 2 2 2 3" xfId="14689"/>
    <cellStyle name="Обычный 3 2 2 2 2 2 3" xfId="14690"/>
    <cellStyle name="Обычный 3 2 2 2 2 2 3 2" xfId="14691"/>
    <cellStyle name="Обычный 3 2 2 2 2 2 3 2 2" xfId="14692"/>
    <cellStyle name="Обычный 3 2 2 2 2 2 3 3" xfId="14693"/>
    <cellStyle name="Обычный 3 2 2 2 2 2 4" xfId="14694"/>
    <cellStyle name="Обычный 3 2 2 2 2 2 4 2" xfId="14695"/>
    <cellStyle name="Обычный 3 2 2 2 2 2 5" xfId="14696"/>
    <cellStyle name="Обычный 3 2 2 2 2 2 5 2" xfId="14697"/>
    <cellStyle name="Обычный 3 2 2 2 2 2 6" xfId="14698"/>
    <cellStyle name="Обычный 3 2 2 2 2 2 7" xfId="14699"/>
    <cellStyle name="Обычный 3 2 2 2 2 2 8" xfId="14700"/>
    <cellStyle name="Обычный 3 2 2 2 2 3" xfId="14701"/>
    <cellStyle name="Обычный 3 2 2 2 2 3 2" xfId="14702"/>
    <cellStyle name="Обычный 3 2 2 2 2 3 2 2" xfId="14703"/>
    <cellStyle name="Обычный 3 2 2 2 2 3 3" xfId="14704"/>
    <cellStyle name="Обычный 3 2 2 2 2 4" xfId="14705"/>
    <cellStyle name="Обычный 3 2 2 2 2 4 2" xfId="14706"/>
    <cellStyle name="Обычный 3 2 2 2 2 4 2 2" xfId="14707"/>
    <cellStyle name="Обычный 3 2 2 2 2 4 3" xfId="14708"/>
    <cellStyle name="Обычный 3 2 2 2 2 5" xfId="14709"/>
    <cellStyle name="Обычный 3 2 2 2 2 5 2" xfId="14710"/>
    <cellStyle name="Обычный 3 2 2 2 2 6" xfId="14711"/>
    <cellStyle name="Обычный 3 2 2 2 2 6 2" xfId="14712"/>
    <cellStyle name="Обычный 3 2 2 2 2 7" xfId="14713"/>
    <cellStyle name="Обычный 3 2 2 2 2 8" xfId="14714"/>
    <cellStyle name="Обычный 3 2 2 2 2 9" xfId="14715"/>
    <cellStyle name="Обычный 3 2 2 3" xfId="4717"/>
    <cellStyle name="Обычный 3 2 2 4" xfId="4718"/>
    <cellStyle name="Обычный 3 2 2 4 2" xfId="14716"/>
    <cellStyle name="Обычный 3 2 2 4 2 2" xfId="14717"/>
    <cellStyle name="Обычный 3 2 2 4 2 2 2" xfId="14718"/>
    <cellStyle name="Обычный 3 2 2 4 2 3" xfId="14719"/>
    <cellStyle name="Обычный 3 2 2 4 3" xfId="14720"/>
    <cellStyle name="Обычный 3 2 2 4 3 2" xfId="14721"/>
    <cellStyle name="Обычный 3 2 2 4 3 2 2" xfId="14722"/>
    <cellStyle name="Обычный 3 2 2 4 3 3" xfId="14723"/>
    <cellStyle name="Обычный 3 2 2 4 4" xfId="14724"/>
    <cellStyle name="Обычный 3 2 2 4 4 2" xfId="14725"/>
    <cellStyle name="Обычный 3 2 2 4 5" xfId="14726"/>
    <cellStyle name="Обычный 3 2 2 4 5 2" xfId="14727"/>
    <cellStyle name="Обычный 3 2 2 4 6" xfId="14728"/>
    <cellStyle name="Обычный 3 2 2 4 7" xfId="14729"/>
    <cellStyle name="Обычный 3 2 2 4 8" xfId="14730"/>
    <cellStyle name="Обычный 3 2 2 5" xfId="14731"/>
    <cellStyle name="Обычный 3 2 2 5 2" xfId="14732"/>
    <cellStyle name="Обычный 3 2 2 5 2 2" xfId="14733"/>
    <cellStyle name="Обычный 3 2 2 5 3" xfId="14734"/>
    <cellStyle name="Обычный 3 2 2 6" xfId="14735"/>
    <cellStyle name="Обычный 3 2 2 6 2" xfId="14736"/>
    <cellStyle name="Обычный 3 2 2 6 2 2" xfId="14737"/>
    <cellStyle name="Обычный 3 2 2 6 3" xfId="14738"/>
    <cellStyle name="Обычный 3 2 2 7" xfId="14739"/>
    <cellStyle name="Обычный 3 2 2 7 2" xfId="14740"/>
    <cellStyle name="Обычный 3 2 2 8" xfId="14741"/>
    <cellStyle name="Обычный 3 2 2 8 2" xfId="14742"/>
    <cellStyle name="Обычный 3 2 2 9" xfId="14743"/>
    <cellStyle name="Обычный 3 2 3" xfId="4719"/>
    <cellStyle name="Обычный 3 2 3 10" xfId="14744"/>
    <cellStyle name="Обычный 3 2 3 2" xfId="4720"/>
    <cellStyle name="Обычный 3 2 3 2 2" xfId="4721"/>
    <cellStyle name="Обычный 3 2 3 2 2 2" xfId="14745"/>
    <cellStyle name="Обычный 3 2 3 2 2 2 2" xfId="14746"/>
    <cellStyle name="Обычный 3 2 3 2 2 2 2 2" xfId="14747"/>
    <cellStyle name="Обычный 3 2 3 2 2 2 3" xfId="14748"/>
    <cellStyle name="Обычный 3 2 3 2 2 3" xfId="14749"/>
    <cellStyle name="Обычный 3 2 3 2 2 3 2" xfId="14750"/>
    <cellStyle name="Обычный 3 2 3 2 2 3 2 2" xfId="14751"/>
    <cellStyle name="Обычный 3 2 3 2 2 3 3" xfId="14752"/>
    <cellStyle name="Обычный 3 2 3 2 2 4" xfId="14753"/>
    <cellStyle name="Обычный 3 2 3 2 2 4 2" xfId="14754"/>
    <cellStyle name="Обычный 3 2 3 2 2 5" xfId="14755"/>
    <cellStyle name="Обычный 3 2 3 2 2 5 2" xfId="14756"/>
    <cellStyle name="Обычный 3 2 3 2 2 6" xfId="14757"/>
    <cellStyle name="Обычный 3 2 3 2 2 7" xfId="14758"/>
    <cellStyle name="Обычный 3 2 3 2 2 8" xfId="14759"/>
    <cellStyle name="Обычный 3 2 3 2 3" xfId="4722"/>
    <cellStyle name="Обычный 3 2 3 2 3 2" xfId="14760"/>
    <cellStyle name="Обычный 3 2 3 2 3 2 2" xfId="14761"/>
    <cellStyle name="Обычный 3 2 3 2 3 3" xfId="14762"/>
    <cellStyle name="Обычный 3 2 3 2 4" xfId="14763"/>
    <cellStyle name="Обычный 3 2 3 2 4 2" xfId="14764"/>
    <cellStyle name="Обычный 3 2 3 2 4 2 2" xfId="14765"/>
    <cellStyle name="Обычный 3 2 3 2 4 3" xfId="14766"/>
    <cellStyle name="Обычный 3 2 3 2 5" xfId="14767"/>
    <cellStyle name="Обычный 3 2 3 2 5 2" xfId="14768"/>
    <cellStyle name="Обычный 3 2 3 2 6" xfId="14769"/>
    <cellStyle name="Обычный 3 2 3 2 6 2" xfId="14770"/>
    <cellStyle name="Обычный 3 2 3 2 7" xfId="14771"/>
    <cellStyle name="Обычный 3 2 3 2 8" xfId="14772"/>
    <cellStyle name="Обычный 3 2 3 2 9" xfId="14773"/>
    <cellStyle name="Обычный 3 2 3 3" xfId="4723"/>
    <cellStyle name="Обычный 3 2 3 3 2" xfId="4724"/>
    <cellStyle name="Обычный 3 2 3 3 2 2" xfId="14774"/>
    <cellStyle name="Обычный 3 2 3 3 2 2 2" xfId="14775"/>
    <cellStyle name="Обычный 3 2 3 3 2 3" xfId="14776"/>
    <cellStyle name="Обычный 3 2 3 3 3" xfId="14777"/>
    <cellStyle name="Обычный 3 2 3 3 3 2" xfId="14778"/>
    <cellStyle name="Обычный 3 2 3 3 3 2 2" xfId="14779"/>
    <cellStyle name="Обычный 3 2 3 3 3 3" xfId="14780"/>
    <cellStyle name="Обычный 3 2 3 3 4" xfId="14781"/>
    <cellStyle name="Обычный 3 2 3 3 4 2" xfId="14782"/>
    <cellStyle name="Обычный 3 2 3 3 5" xfId="14783"/>
    <cellStyle name="Обычный 3 2 3 3 5 2" xfId="14784"/>
    <cellStyle name="Обычный 3 2 3 3 6" xfId="14785"/>
    <cellStyle name="Обычный 3 2 3 3 7" xfId="14786"/>
    <cellStyle name="Обычный 3 2 3 3 8" xfId="14787"/>
    <cellStyle name="Обычный 3 2 3 4" xfId="4725"/>
    <cellStyle name="Обычный 3 2 3 4 2" xfId="14788"/>
    <cellStyle name="Обычный 3 2 3 4 2 2" xfId="14789"/>
    <cellStyle name="Обычный 3 2 3 4 3" xfId="14790"/>
    <cellStyle name="Обычный 3 2 3 5" xfId="4726"/>
    <cellStyle name="Обычный 3 2 3 5 2" xfId="14791"/>
    <cellStyle name="Обычный 3 2 3 5 2 2" xfId="14792"/>
    <cellStyle name="Обычный 3 2 3 5 3" xfId="14793"/>
    <cellStyle name="Обычный 3 2 3 6" xfId="4727"/>
    <cellStyle name="Обычный 3 2 3 6 2" xfId="14794"/>
    <cellStyle name="Обычный 3 2 3 7" xfId="14795"/>
    <cellStyle name="Обычный 3 2 3 7 2" xfId="14796"/>
    <cellStyle name="Обычный 3 2 3 8" xfId="14797"/>
    <cellStyle name="Обычный 3 2 3 9" xfId="14798"/>
    <cellStyle name="Обычный 3 2 4" xfId="4728"/>
    <cellStyle name="Обычный 3 2 4 10" xfId="14799"/>
    <cellStyle name="Обычный 3 2 4 2" xfId="14800"/>
    <cellStyle name="Обычный 3 2 4 2 2" xfId="14801"/>
    <cellStyle name="Обычный 3 2 4 2 2 2" xfId="14802"/>
    <cellStyle name="Обычный 3 2 4 2 2 2 2" xfId="14803"/>
    <cellStyle name="Обычный 3 2 4 2 2 2 2 2" xfId="14804"/>
    <cellStyle name="Обычный 3 2 4 2 2 2 3" xfId="14805"/>
    <cellStyle name="Обычный 3 2 4 2 2 3" xfId="14806"/>
    <cellStyle name="Обычный 3 2 4 2 2 3 2" xfId="14807"/>
    <cellStyle name="Обычный 3 2 4 2 2 3 2 2" xfId="14808"/>
    <cellStyle name="Обычный 3 2 4 2 2 3 3" xfId="14809"/>
    <cellStyle name="Обычный 3 2 4 2 2 4" xfId="14810"/>
    <cellStyle name="Обычный 3 2 4 2 2 4 2" xfId="14811"/>
    <cellStyle name="Обычный 3 2 4 2 2 5" xfId="14812"/>
    <cellStyle name="Обычный 3 2 4 2 2 5 2" xfId="14813"/>
    <cellStyle name="Обычный 3 2 4 2 2 6" xfId="14814"/>
    <cellStyle name="Обычный 3 2 4 2 2 7" xfId="14815"/>
    <cellStyle name="Обычный 3 2 4 2 2 8" xfId="14816"/>
    <cellStyle name="Обычный 3 2 4 2 3" xfId="14817"/>
    <cellStyle name="Обычный 3 2 4 2 3 2" xfId="14818"/>
    <cellStyle name="Обычный 3 2 4 2 3 2 2" xfId="14819"/>
    <cellStyle name="Обычный 3 2 4 2 3 3" xfId="14820"/>
    <cellStyle name="Обычный 3 2 4 2 4" xfId="14821"/>
    <cellStyle name="Обычный 3 2 4 2 4 2" xfId="14822"/>
    <cellStyle name="Обычный 3 2 4 2 4 2 2" xfId="14823"/>
    <cellStyle name="Обычный 3 2 4 2 4 3" xfId="14824"/>
    <cellStyle name="Обычный 3 2 4 2 5" xfId="14825"/>
    <cellStyle name="Обычный 3 2 4 2 5 2" xfId="14826"/>
    <cellStyle name="Обычный 3 2 4 2 6" xfId="14827"/>
    <cellStyle name="Обычный 3 2 4 2 6 2" xfId="14828"/>
    <cellStyle name="Обычный 3 2 4 2 7" xfId="14829"/>
    <cellStyle name="Обычный 3 2 4 2 8" xfId="14830"/>
    <cellStyle name="Обычный 3 2 4 2 9" xfId="14831"/>
    <cellStyle name="Обычный 3 2 4 3" xfId="14832"/>
    <cellStyle name="Обычный 3 2 4 3 2" xfId="14833"/>
    <cellStyle name="Обычный 3 2 4 3 2 2" xfId="14834"/>
    <cellStyle name="Обычный 3 2 4 3 2 2 2" xfId="14835"/>
    <cellStyle name="Обычный 3 2 4 3 2 3" xfId="14836"/>
    <cellStyle name="Обычный 3 2 4 3 3" xfId="14837"/>
    <cellStyle name="Обычный 3 2 4 3 3 2" xfId="14838"/>
    <cellStyle name="Обычный 3 2 4 3 3 2 2" xfId="14839"/>
    <cellStyle name="Обычный 3 2 4 3 3 3" xfId="14840"/>
    <cellStyle name="Обычный 3 2 4 3 4" xfId="14841"/>
    <cellStyle name="Обычный 3 2 4 3 4 2" xfId="14842"/>
    <cellStyle name="Обычный 3 2 4 3 5" xfId="14843"/>
    <cellStyle name="Обычный 3 2 4 3 5 2" xfId="14844"/>
    <cellStyle name="Обычный 3 2 4 3 6" xfId="14845"/>
    <cellStyle name="Обычный 3 2 4 3 7" xfId="14846"/>
    <cellStyle name="Обычный 3 2 4 3 8" xfId="14847"/>
    <cellStyle name="Обычный 3 2 4 4" xfId="14848"/>
    <cellStyle name="Обычный 3 2 4 4 2" xfId="14849"/>
    <cellStyle name="Обычный 3 2 4 4 2 2" xfId="14850"/>
    <cellStyle name="Обычный 3 2 4 4 3" xfId="14851"/>
    <cellStyle name="Обычный 3 2 4 5" xfId="14852"/>
    <cellStyle name="Обычный 3 2 4 5 2" xfId="14853"/>
    <cellStyle name="Обычный 3 2 4 5 2 2" xfId="14854"/>
    <cellStyle name="Обычный 3 2 4 5 3" xfId="14855"/>
    <cellStyle name="Обычный 3 2 4 6" xfId="14856"/>
    <cellStyle name="Обычный 3 2 4 6 2" xfId="14857"/>
    <cellStyle name="Обычный 3 2 4 7" xfId="14858"/>
    <cellStyle name="Обычный 3 2 4 7 2" xfId="14859"/>
    <cellStyle name="Обычный 3 2 4 8" xfId="14860"/>
    <cellStyle name="Обычный 3 2 4 9" xfId="14861"/>
    <cellStyle name="Обычный 3 2 5" xfId="14862"/>
    <cellStyle name="Обычный 3 2 5 2" xfId="14863"/>
    <cellStyle name="Обычный 3 2 5 2 2" xfId="14864"/>
    <cellStyle name="Обычный 3 2 5 2 2 2" xfId="14865"/>
    <cellStyle name="Обычный 3 2 5 2 2 2 2" xfId="14866"/>
    <cellStyle name="Обычный 3 2 5 2 2 3" xfId="14867"/>
    <cellStyle name="Обычный 3 2 5 2 3" xfId="14868"/>
    <cellStyle name="Обычный 3 2 5 2 3 2" xfId="14869"/>
    <cellStyle name="Обычный 3 2 5 2 3 2 2" xfId="14870"/>
    <cellStyle name="Обычный 3 2 5 2 3 3" xfId="14871"/>
    <cellStyle name="Обычный 3 2 5 2 4" xfId="14872"/>
    <cellStyle name="Обычный 3 2 5 2 4 2" xfId="14873"/>
    <cellStyle name="Обычный 3 2 5 2 5" xfId="14874"/>
    <cellStyle name="Обычный 3 2 5 2 5 2" xfId="14875"/>
    <cellStyle name="Обычный 3 2 5 2 6" xfId="14876"/>
    <cellStyle name="Обычный 3 2 5 2 7" xfId="14877"/>
    <cellStyle name="Обычный 3 2 5 2 8" xfId="14878"/>
    <cellStyle name="Обычный 3 2 5 3" xfId="14879"/>
    <cellStyle name="Обычный 3 2 5 3 2" xfId="14880"/>
    <cellStyle name="Обычный 3 2 5 3 2 2" xfId="14881"/>
    <cellStyle name="Обычный 3 2 5 3 3" xfId="14882"/>
    <cellStyle name="Обычный 3 2 5 4" xfId="14883"/>
    <cellStyle name="Обычный 3 2 5 4 2" xfId="14884"/>
    <cellStyle name="Обычный 3 2 5 4 2 2" xfId="14885"/>
    <cellStyle name="Обычный 3 2 5 4 3" xfId="14886"/>
    <cellStyle name="Обычный 3 2 5 5" xfId="14887"/>
    <cellStyle name="Обычный 3 2 5 5 2" xfId="14888"/>
    <cellStyle name="Обычный 3 2 5 6" xfId="14889"/>
    <cellStyle name="Обычный 3 2 5 6 2" xfId="14890"/>
    <cellStyle name="Обычный 3 2 5 7" xfId="14891"/>
    <cellStyle name="Обычный 3 2 5 8" xfId="14892"/>
    <cellStyle name="Обычный 3 2 5 9" xfId="14893"/>
    <cellStyle name="Обычный 3 2 6" xfId="14894"/>
    <cellStyle name="Обычный 3 2 7" xfId="14895"/>
    <cellStyle name="Обычный 3 2 7 2" xfId="14896"/>
    <cellStyle name="Обычный 3 2 7 2 2" xfId="14897"/>
    <cellStyle name="Обычный 3 2 7 2 2 2" xfId="14898"/>
    <cellStyle name="Обычный 3 2 7 2 2 2 2" xfId="14899"/>
    <cellStyle name="Обычный 3 2 7 2 2 3" xfId="14900"/>
    <cellStyle name="Обычный 3 2 7 2 3" xfId="14901"/>
    <cellStyle name="Обычный 3 2 7 2 3 2" xfId="14902"/>
    <cellStyle name="Обычный 3 2 7 2 3 2 2" xfId="14903"/>
    <cellStyle name="Обычный 3 2 7 2 3 3" xfId="14904"/>
    <cellStyle name="Обычный 3 2 7 2 4" xfId="14905"/>
    <cellStyle name="Обычный 3 2 7 2 4 2" xfId="14906"/>
    <cellStyle name="Обычный 3 2 7 2 5" xfId="14907"/>
    <cellStyle name="Обычный 3 2 7 2 5 2" xfId="14908"/>
    <cellStyle name="Обычный 3 2 7 2 6" xfId="14909"/>
    <cellStyle name="Обычный 3 2 7 2 7" xfId="14910"/>
    <cellStyle name="Обычный 3 2 7 2 8" xfId="14911"/>
    <cellStyle name="Обычный 3 2 7 3" xfId="14912"/>
    <cellStyle name="Обычный 3 2 7 3 2" xfId="14913"/>
    <cellStyle name="Обычный 3 2 7 3 2 2" xfId="14914"/>
    <cellStyle name="Обычный 3 2 7 3 3" xfId="14915"/>
    <cellStyle name="Обычный 3 2 7 4" xfId="14916"/>
    <cellStyle name="Обычный 3 2 7 4 2" xfId="14917"/>
    <cellStyle name="Обычный 3 2 7 4 2 2" xfId="14918"/>
    <cellStyle name="Обычный 3 2 7 4 3" xfId="14919"/>
    <cellStyle name="Обычный 3 2 7 5" xfId="14920"/>
    <cellStyle name="Обычный 3 2 7 5 2" xfId="14921"/>
    <cellStyle name="Обычный 3 2 7 6" xfId="14922"/>
    <cellStyle name="Обычный 3 2 7 6 2" xfId="14923"/>
    <cellStyle name="Обычный 3 2 7 7" xfId="14924"/>
    <cellStyle name="Обычный 3 2 7 8" xfId="14925"/>
    <cellStyle name="Обычный 3 2 7 9" xfId="14926"/>
    <cellStyle name="Обычный 3 21" xfId="103"/>
    <cellStyle name="Обычный 3 3" xfId="4729"/>
    <cellStyle name="Обычный 3 3 10" xfId="14927"/>
    <cellStyle name="Обычный 3 3 2" xfId="4730"/>
    <cellStyle name="Обычный 3 3 2 2" xfId="14928"/>
    <cellStyle name="Обычный 3 3 2 2 2" xfId="14929"/>
    <cellStyle name="Обычный 3 3 2 2 2 2" xfId="14930"/>
    <cellStyle name="Обычный 3 3 2 2 2 2 2" xfId="14931"/>
    <cellStyle name="Обычный 3 3 2 2 2 3" xfId="14932"/>
    <cellStyle name="Обычный 3 3 2 2 3" xfId="14933"/>
    <cellStyle name="Обычный 3 3 2 2 3 2" xfId="14934"/>
    <cellStyle name="Обычный 3 3 2 2 3 2 2" xfId="14935"/>
    <cellStyle name="Обычный 3 3 2 2 3 3" xfId="14936"/>
    <cellStyle name="Обычный 3 3 2 2 4" xfId="14937"/>
    <cellStyle name="Обычный 3 3 2 2 4 2" xfId="14938"/>
    <cellStyle name="Обычный 3 3 2 2 5" xfId="14939"/>
    <cellStyle name="Обычный 3 3 2 2 5 2" xfId="14940"/>
    <cellStyle name="Обычный 3 3 2 2 6" xfId="14941"/>
    <cellStyle name="Обычный 3 3 2 2 7" xfId="14942"/>
    <cellStyle name="Обычный 3 3 2 2 8" xfId="14943"/>
    <cellStyle name="Обычный 3 3 2 3" xfId="14944"/>
    <cellStyle name="Обычный 3 3 2 3 2" xfId="14945"/>
    <cellStyle name="Обычный 3 3 2 3 2 2" xfId="14946"/>
    <cellStyle name="Обычный 3 3 2 3 3" xfId="14947"/>
    <cellStyle name="Обычный 3 3 2 4" xfId="14948"/>
    <cellStyle name="Обычный 3 3 2 4 2" xfId="14949"/>
    <cellStyle name="Обычный 3 3 2 4 2 2" xfId="14950"/>
    <cellStyle name="Обычный 3 3 2 4 3" xfId="14951"/>
    <cellStyle name="Обычный 3 3 2 5" xfId="14952"/>
    <cellStyle name="Обычный 3 3 2 5 2" xfId="14953"/>
    <cellStyle name="Обычный 3 3 2 6" xfId="14954"/>
    <cellStyle name="Обычный 3 3 2 6 2" xfId="14955"/>
    <cellStyle name="Обычный 3 3 2 7" xfId="14956"/>
    <cellStyle name="Обычный 3 3 2 8" xfId="14957"/>
    <cellStyle name="Обычный 3 3 2 9" xfId="14958"/>
    <cellStyle name="Обычный 3 3 3" xfId="4731"/>
    <cellStyle name="Обычный 3 3 3 2" xfId="14959"/>
    <cellStyle name="Обычный 3 3 3 2 2" xfId="14960"/>
    <cellStyle name="Обычный 3 3 3 2 2 2" xfId="14961"/>
    <cellStyle name="Обычный 3 3 3 2 3" xfId="14962"/>
    <cellStyle name="Обычный 3 3 3 3" xfId="14963"/>
    <cellStyle name="Обычный 3 3 3 3 2" xfId="14964"/>
    <cellStyle name="Обычный 3 3 3 3 2 2" xfId="14965"/>
    <cellStyle name="Обычный 3 3 3 3 3" xfId="14966"/>
    <cellStyle name="Обычный 3 3 3 4" xfId="14967"/>
    <cellStyle name="Обычный 3 3 3 4 2" xfId="14968"/>
    <cellStyle name="Обычный 3 3 3 5" xfId="14969"/>
    <cellStyle name="Обычный 3 3 3 5 2" xfId="14970"/>
    <cellStyle name="Обычный 3 3 3 6" xfId="14971"/>
    <cellStyle name="Обычный 3 3 3 7" xfId="14972"/>
    <cellStyle name="Обычный 3 3 3 8" xfId="14973"/>
    <cellStyle name="Обычный 3 3 4" xfId="14974"/>
    <cellStyle name="Обычный 3 3 4 2" xfId="14975"/>
    <cellStyle name="Обычный 3 3 4 2 2" xfId="14976"/>
    <cellStyle name="Обычный 3 3 4 3" xfId="14977"/>
    <cellStyle name="Обычный 3 3 5" xfId="14978"/>
    <cellStyle name="Обычный 3 3 5 2" xfId="14979"/>
    <cellStyle name="Обычный 3 3 5 2 2" xfId="14980"/>
    <cellStyle name="Обычный 3 3 5 3" xfId="14981"/>
    <cellStyle name="Обычный 3 3 6" xfId="14982"/>
    <cellStyle name="Обычный 3 3 6 2" xfId="14983"/>
    <cellStyle name="Обычный 3 3 7" xfId="14984"/>
    <cellStyle name="Обычный 3 3 7 2" xfId="14985"/>
    <cellStyle name="Обычный 3 3 8" xfId="14986"/>
    <cellStyle name="Обычный 3 3 9" xfId="14987"/>
    <cellStyle name="Обычный 3 4" xfId="4732"/>
    <cellStyle name="Обычный 3 4 10" xfId="14988"/>
    <cellStyle name="Обычный 3 4 11" xfId="14989"/>
    <cellStyle name="Обычный 3 4 2" xfId="4733"/>
    <cellStyle name="Обычный 3 4 2 2" xfId="14990"/>
    <cellStyle name="Обычный 3 4 2 2 2" xfId="14991"/>
    <cellStyle name="Обычный 3 4 2 2 2 2" xfId="14992"/>
    <cellStyle name="Обычный 3 4 2 2 2 2 2" xfId="14993"/>
    <cellStyle name="Обычный 3 4 2 2 2 3" xfId="14994"/>
    <cellStyle name="Обычный 3 4 2 2 3" xfId="14995"/>
    <cellStyle name="Обычный 3 4 2 2 3 2" xfId="14996"/>
    <cellStyle name="Обычный 3 4 2 2 3 2 2" xfId="14997"/>
    <cellStyle name="Обычный 3 4 2 2 3 3" xfId="14998"/>
    <cellStyle name="Обычный 3 4 2 2 4" xfId="14999"/>
    <cellStyle name="Обычный 3 4 2 2 4 2" xfId="15000"/>
    <cellStyle name="Обычный 3 4 2 2 5" xfId="15001"/>
    <cellStyle name="Обычный 3 4 2 2 5 2" xfId="15002"/>
    <cellStyle name="Обычный 3 4 2 2 6" xfId="15003"/>
    <cellStyle name="Обычный 3 4 2 2 7" xfId="15004"/>
    <cellStyle name="Обычный 3 4 2 2 8" xfId="15005"/>
    <cellStyle name="Обычный 3 4 2 3" xfId="15006"/>
    <cellStyle name="Обычный 3 4 2 3 2" xfId="15007"/>
    <cellStyle name="Обычный 3 4 2 3 2 2" xfId="15008"/>
    <cellStyle name="Обычный 3 4 2 3 3" xfId="15009"/>
    <cellStyle name="Обычный 3 4 2 4" xfId="15010"/>
    <cellStyle name="Обычный 3 4 2 4 2" xfId="15011"/>
    <cellStyle name="Обычный 3 4 2 4 2 2" xfId="15012"/>
    <cellStyle name="Обычный 3 4 2 4 3" xfId="15013"/>
    <cellStyle name="Обычный 3 4 2 5" xfId="15014"/>
    <cellStyle name="Обычный 3 4 2 5 2" xfId="15015"/>
    <cellStyle name="Обычный 3 4 2 6" xfId="15016"/>
    <cellStyle name="Обычный 3 4 2 6 2" xfId="15017"/>
    <cellStyle name="Обычный 3 4 2 7" xfId="15018"/>
    <cellStyle name="Обычный 3 4 2 8" xfId="15019"/>
    <cellStyle name="Обычный 3 4 2 9" xfId="15020"/>
    <cellStyle name="Обычный 3 4 3" xfId="4734"/>
    <cellStyle name="Обычный 3 4 4" xfId="4735"/>
    <cellStyle name="Обычный 3 4 4 2" xfId="15021"/>
    <cellStyle name="Обычный 3 4 4 2 2" xfId="15022"/>
    <cellStyle name="Обычный 3 4 4 2 2 2" xfId="15023"/>
    <cellStyle name="Обычный 3 4 4 2 3" xfId="15024"/>
    <cellStyle name="Обычный 3 4 4 3" xfId="15025"/>
    <cellStyle name="Обычный 3 4 4 3 2" xfId="15026"/>
    <cellStyle name="Обычный 3 4 4 3 2 2" xfId="15027"/>
    <cellStyle name="Обычный 3 4 4 3 3" xfId="15028"/>
    <cellStyle name="Обычный 3 4 4 4" xfId="15029"/>
    <cellStyle name="Обычный 3 4 4 4 2" xfId="15030"/>
    <cellStyle name="Обычный 3 4 4 5" xfId="15031"/>
    <cellStyle name="Обычный 3 4 4 5 2" xfId="15032"/>
    <cellStyle name="Обычный 3 4 4 6" xfId="15033"/>
    <cellStyle name="Обычный 3 4 4 7" xfId="15034"/>
    <cellStyle name="Обычный 3 4 4 8" xfId="15035"/>
    <cellStyle name="Обычный 3 4 5" xfId="15036"/>
    <cellStyle name="Обычный 3 4 5 2" xfId="15037"/>
    <cellStyle name="Обычный 3 4 5 2 2" xfId="15038"/>
    <cellStyle name="Обычный 3 4 5 3" xfId="15039"/>
    <cellStyle name="Обычный 3 4 6" xfId="15040"/>
    <cellStyle name="Обычный 3 4 6 2" xfId="15041"/>
    <cellStyle name="Обычный 3 4 6 2 2" xfId="15042"/>
    <cellStyle name="Обычный 3 4 6 3" xfId="15043"/>
    <cellStyle name="Обычный 3 4 7" xfId="15044"/>
    <cellStyle name="Обычный 3 4 7 2" xfId="15045"/>
    <cellStyle name="Обычный 3 4 8" xfId="15046"/>
    <cellStyle name="Обычный 3 4 8 2" xfId="15047"/>
    <cellStyle name="Обычный 3 4 9" xfId="15048"/>
    <cellStyle name="Обычный 3 5" xfId="4736"/>
    <cellStyle name="Обычный 3 5 10" xfId="15049"/>
    <cellStyle name="Обычный 3 5 11" xfId="15050"/>
    <cellStyle name="Обычный 3 5 2" xfId="4737"/>
    <cellStyle name="Обычный 3 5 2 2" xfId="15051"/>
    <cellStyle name="Обычный 3 5 2 2 2" xfId="15052"/>
    <cellStyle name="Обычный 3 5 2 2 2 2" xfId="15053"/>
    <cellStyle name="Обычный 3 5 2 2 2 2 2" xfId="15054"/>
    <cellStyle name="Обычный 3 5 2 2 2 3" xfId="15055"/>
    <cellStyle name="Обычный 3 5 2 2 3" xfId="15056"/>
    <cellStyle name="Обычный 3 5 2 2 3 2" xfId="15057"/>
    <cellStyle name="Обычный 3 5 2 2 3 2 2" xfId="15058"/>
    <cellStyle name="Обычный 3 5 2 2 3 3" xfId="15059"/>
    <cellStyle name="Обычный 3 5 2 2 4" xfId="15060"/>
    <cellStyle name="Обычный 3 5 2 2 4 2" xfId="15061"/>
    <cellStyle name="Обычный 3 5 2 2 5" xfId="15062"/>
    <cellStyle name="Обычный 3 5 2 2 5 2" xfId="15063"/>
    <cellStyle name="Обычный 3 5 2 2 6" xfId="15064"/>
    <cellStyle name="Обычный 3 5 2 2 7" xfId="15065"/>
    <cellStyle name="Обычный 3 5 2 2 8" xfId="15066"/>
    <cellStyle name="Обычный 3 5 2 3" xfId="15067"/>
    <cellStyle name="Обычный 3 5 2 3 2" xfId="15068"/>
    <cellStyle name="Обычный 3 5 2 3 2 2" xfId="15069"/>
    <cellStyle name="Обычный 3 5 2 3 3" xfId="15070"/>
    <cellStyle name="Обычный 3 5 2 4" xfId="15071"/>
    <cellStyle name="Обычный 3 5 2 4 2" xfId="15072"/>
    <cellStyle name="Обычный 3 5 2 4 2 2" xfId="15073"/>
    <cellStyle name="Обычный 3 5 2 4 3" xfId="15074"/>
    <cellStyle name="Обычный 3 5 2 5" xfId="15075"/>
    <cellStyle name="Обычный 3 5 2 5 2" xfId="15076"/>
    <cellStyle name="Обычный 3 5 2 6" xfId="15077"/>
    <cellStyle name="Обычный 3 5 2 6 2" xfId="15078"/>
    <cellStyle name="Обычный 3 5 2 7" xfId="15079"/>
    <cellStyle name="Обычный 3 5 2 8" xfId="15080"/>
    <cellStyle name="Обычный 3 5 2 9" xfId="15081"/>
    <cellStyle name="Обычный 3 5 3" xfId="15082"/>
    <cellStyle name="Обычный 3 5 4" xfId="15083"/>
    <cellStyle name="Обычный 3 5 4 2" xfId="15084"/>
    <cellStyle name="Обычный 3 5 4 2 2" xfId="15085"/>
    <cellStyle name="Обычный 3 5 4 2 2 2" xfId="15086"/>
    <cellStyle name="Обычный 3 5 4 2 3" xfId="15087"/>
    <cellStyle name="Обычный 3 5 4 3" xfId="15088"/>
    <cellStyle name="Обычный 3 5 4 3 2" xfId="15089"/>
    <cellStyle name="Обычный 3 5 4 3 2 2" xfId="15090"/>
    <cellStyle name="Обычный 3 5 4 3 3" xfId="15091"/>
    <cellStyle name="Обычный 3 5 4 4" xfId="15092"/>
    <cellStyle name="Обычный 3 5 4 4 2" xfId="15093"/>
    <cellStyle name="Обычный 3 5 4 5" xfId="15094"/>
    <cellStyle name="Обычный 3 5 4 5 2" xfId="15095"/>
    <cellStyle name="Обычный 3 5 4 6" xfId="15096"/>
    <cellStyle name="Обычный 3 5 4 7" xfId="15097"/>
    <cellStyle name="Обычный 3 5 4 8" xfId="15098"/>
    <cellStyle name="Обычный 3 5 5" xfId="15099"/>
    <cellStyle name="Обычный 3 5 5 2" xfId="15100"/>
    <cellStyle name="Обычный 3 5 5 2 2" xfId="15101"/>
    <cellStyle name="Обычный 3 5 5 3" xfId="15102"/>
    <cellStyle name="Обычный 3 5 6" xfId="15103"/>
    <cellStyle name="Обычный 3 5 6 2" xfId="15104"/>
    <cellStyle name="Обычный 3 5 6 2 2" xfId="15105"/>
    <cellStyle name="Обычный 3 5 6 3" xfId="15106"/>
    <cellStyle name="Обычный 3 5 7" xfId="15107"/>
    <cellStyle name="Обычный 3 5 7 2" xfId="15108"/>
    <cellStyle name="Обычный 3 5 8" xfId="15109"/>
    <cellStyle name="Обычный 3 5 8 2" xfId="15110"/>
    <cellStyle name="Обычный 3 5 9" xfId="15111"/>
    <cellStyle name="Обычный 3 6" xfId="4738"/>
    <cellStyle name="Обычный 3 6 2" xfId="4739"/>
    <cellStyle name="Обычный 3 6 2 2" xfId="4740"/>
    <cellStyle name="Обычный 3 6 2 2 2" xfId="15112"/>
    <cellStyle name="Обычный 3 6 2 2 2 2" xfId="15113"/>
    <cellStyle name="Обычный 3 6 2 2 3" xfId="15114"/>
    <cellStyle name="Обычный 3 6 2 3" xfId="4741"/>
    <cellStyle name="Обычный 3 6 2 3 2" xfId="15115"/>
    <cellStyle name="Обычный 3 6 2 3 2 2" xfId="15116"/>
    <cellStyle name="Обычный 3 6 2 3 3" xfId="15117"/>
    <cellStyle name="Обычный 3 6 2 4" xfId="15118"/>
    <cellStyle name="Обычный 3 6 2 4 2" xfId="15119"/>
    <cellStyle name="Обычный 3 6 2 5" xfId="15120"/>
    <cellStyle name="Обычный 3 6 2 5 2" xfId="15121"/>
    <cellStyle name="Обычный 3 6 2 6" xfId="15122"/>
    <cellStyle name="Обычный 3 6 2 7" xfId="15123"/>
    <cellStyle name="Обычный 3 6 2 8" xfId="15124"/>
    <cellStyle name="Обычный 3 6 3" xfId="4742"/>
    <cellStyle name="Обычный 3 6 3 2" xfId="4743"/>
    <cellStyle name="Обычный 3 6 3 2 2" xfId="15125"/>
    <cellStyle name="Обычный 3 6 3 3" xfId="15126"/>
    <cellStyle name="Обычный 3 6 4" xfId="4744"/>
    <cellStyle name="Обычный 3 6 4 2" xfId="15127"/>
    <cellStyle name="Обычный 3 6 4 2 2" xfId="15128"/>
    <cellStyle name="Обычный 3 6 4 3" xfId="15129"/>
    <cellStyle name="Обычный 3 6 5" xfId="4745"/>
    <cellStyle name="Обычный 3 6 5 2" xfId="15130"/>
    <cellStyle name="Обычный 3 6 6" xfId="15131"/>
    <cellStyle name="Обычный 3 6 6 2" xfId="15132"/>
    <cellStyle name="Обычный 3 6 7" xfId="15133"/>
    <cellStyle name="Обычный 3 6 8" xfId="15134"/>
    <cellStyle name="Обычный 3 6 9" xfId="15135"/>
    <cellStyle name="Обычный 3 7" xfId="4746"/>
    <cellStyle name="Обычный 3 8" xfId="4747"/>
    <cellStyle name="Обычный 3 8 2" xfId="15136"/>
    <cellStyle name="Обычный 3 8 2 2" xfId="15137"/>
    <cellStyle name="Обычный 3 8 2 2 2" xfId="15138"/>
    <cellStyle name="Обычный 3 8 2 2 2 2" xfId="15139"/>
    <cellStyle name="Обычный 3 8 2 2 3" xfId="15140"/>
    <cellStyle name="Обычный 3 8 2 3" xfId="15141"/>
    <cellStyle name="Обычный 3 8 2 3 2" xfId="15142"/>
    <cellStyle name="Обычный 3 8 2 3 2 2" xfId="15143"/>
    <cellStyle name="Обычный 3 8 2 3 3" xfId="15144"/>
    <cellStyle name="Обычный 3 8 2 4" xfId="15145"/>
    <cellStyle name="Обычный 3 8 2 4 2" xfId="15146"/>
    <cellStyle name="Обычный 3 8 2 5" xfId="15147"/>
    <cellStyle name="Обычный 3 8 2 5 2" xfId="15148"/>
    <cellStyle name="Обычный 3 8 2 6" xfId="15149"/>
    <cellStyle name="Обычный 3 8 2 7" xfId="15150"/>
    <cellStyle name="Обычный 3 8 2 8" xfId="15151"/>
    <cellStyle name="Обычный 3 8 3" xfId="15152"/>
    <cellStyle name="Обычный 3 8 3 2" xfId="15153"/>
    <cellStyle name="Обычный 3 8 3 2 2" xfId="15154"/>
    <cellStyle name="Обычный 3 8 3 3" xfId="15155"/>
    <cellStyle name="Обычный 3 8 4" xfId="15156"/>
    <cellStyle name="Обычный 3 8 4 2" xfId="15157"/>
    <cellStyle name="Обычный 3 8 4 2 2" xfId="15158"/>
    <cellStyle name="Обычный 3 8 4 3" xfId="15159"/>
    <cellStyle name="Обычный 3 8 5" xfId="15160"/>
    <cellStyle name="Обычный 3 8 5 2" xfId="15161"/>
    <cellStyle name="Обычный 3 8 6" xfId="15162"/>
    <cellStyle name="Обычный 3 8 6 2" xfId="15163"/>
    <cellStyle name="Обычный 3 8 7" xfId="15164"/>
    <cellStyle name="Обычный 3 8 8" xfId="15165"/>
    <cellStyle name="Обычный 3 8 9" xfId="15166"/>
    <cellStyle name="Обычный 3_40% на отпуск в сеть 11.01.10" xfId="4748"/>
    <cellStyle name="Обычный 30" xfId="276"/>
    <cellStyle name="Обычный 30 2" xfId="15167"/>
    <cellStyle name="Обычный 31" xfId="15168"/>
    <cellStyle name="Обычный 31 10" xfId="15169"/>
    <cellStyle name="Обычный 31 2" xfId="15170"/>
    <cellStyle name="Обычный 31 3" xfId="15171"/>
    <cellStyle name="Обычный 31 3 2" xfId="15172"/>
    <cellStyle name="Обычный 31 3 2 2" xfId="15173"/>
    <cellStyle name="Обычный 31 3 2 2 2" xfId="15174"/>
    <cellStyle name="Обычный 31 3 2 3" xfId="15175"/>
    <cellStyle name="Обычный 31 3 3" xfId="15176"/>
    <cellStyle name="Обычный 31 3 3 2" xfId="15177"/>
    <cellStyle name="Обычный 31 3 3 2 2" xfId="15178"/>
    <cellStyle name="Обычный 31 3 3 3" xfId="15179"/>
    <cellStyle name="Обычный 31 3 4" xfId="15180"/>
    <cellStyle name="Обычный 31 3 4 2" xfId="15181"/>
    <cellStyle name="Обычный 31 3 5" xfId="15182"/>
    <cellStyle name="Обычный 31 3 5 2" xfId="15183"/>
    <cellStyle name="Обычный 31 3 6" xfId="15184"/>
    <cellStyle name="Обычный 31 3 7" xfId="15185"/>
    <cellStyle name="Обычный 31 3 8" xfId="15186"/>
    <cellStyle name="Обычный 31 4" xfId="15187"/>
    <cellStyle name="Обычный 31 4 2" xfId="15188"/>
    <cellStyle name="Обычный 31 4 2 2" xfId="15189"/>
    <cellStyle name="Обычный 31 4 3" xfId="15190"/>
    <cellStyle name="Обычный 31 5" xfId="15191"/>
    <cellStyle name="Обычный 31 5 2" xfId="15192"/>
    <cellStyle name="Обычный 31 5 2 2" xfId="15193"/>
    <cellStyle name="Обычный 31 5 3" xfId="15194"/>
    <cellStyle name="Обычный 31 6" xfId="15195"/>
    <cellStyle name="Обычный 31 6 2" xfId="15196"/>
    <cellStyle name="Обычный 31 7" xfId="15197"/>
    <cellStyle name="Обычный 31 7 2" xfId="15198"/>
    <cellStyle name="Обычный 31 8" xfId="15199"/>
    <cellStyle name="Обычный 31 9" xfId="15200"/>
    <cellStyle name="Обычный 32" xfId="15201"/>
    <cellStyle name="Обычный 32 2" xfId="15202"/>
    <cellStyle name="Обычный 32 3" xfId="15203"/>
    <cellStyle name="Обычный 32 3 2" xfId="15204"/>
    <cellStyle name="Обычный 32 3 2 2" xfId="15205"/>
    <cellStyle name="Обычный 32 3 3" xfId="15206"/>
    <cellStyle name="Обычный 32 4" xfId="15207"/>
    <cellStyle name="Обычный 32 4 2" xfId="15208"/>
    <cellStyle name="Обычный 32 4 2 2" xfId="15209"/>
    <cellStyle name="Обычный 32 4 3" xfId="15210"/>
    <cellStyle name="Обычный 32 5" xfId="15211"/>
    <cellStyle name="Обычный 32 5 2" xfId="15212"/>
    <cellStyle name="Обычный 32 6" xfId="15213"/>
    <cellStyle name="Обычный 32 6 2" xfId="15214"/>
    <cellStyle name="Обычный 32 7" xfId="15215"/>
    <cellStyle name="Обычный 32 8" xfId="15216"/>
    <cellStyle name="Обычный 32 9" xfId="15217"/>
    <cellStyle name="Обычный 33" xfId="15218"/>
    <cellStyle name="Обычный 33 2" xfId="15219"/>
    <cellStyle name="Обычный 34" xfId="15220"/>
    <cellStyle name="Обычный 34 2" xfId="15221"/>
    <cellStyle name="Обычный 35 2" xfId="15222"/>
    <cellStyle name="Обычный 36 2" xfId="15223"/>
    <cellStyle name="Обычный 37 2" xfId="15224"/>
    <cellStyle name="Обычный 37 3" xfId="15225"/>
    <cellStyle name="Обычный 38 2" xfId="15226"/>
    <cellStyle name="Обычный 39" xfId="4749"/>
    <cellStyle name="Обычный 39 2" xfId="15227"/>
    <cellStyle name="Обычный 4" xfId="44"/>
    <cellStyle name="Обычный 4 10" xfId="4750"/>
    <cellStyle name="Обычный 4 2" xfId="56"/>
    <cellStyle name="Обычный 4 2 2" xfId="4751"/>
    <cellStyle name="Обычный 4 2 3" xfId="4752"/>
    <cellStyle name="Обычный 4 2 4" xfId="4753"/>
    <cellStyle name="Обычный 4 2 5" xfId="4754"/>
    <cellStyle name="Обычный 4 2_Проект НВВ на 2012  (28 12 2011) с формулами ОКОНЧАТЕЛЬНО (version 1)" xfId="4755"/>
    <cellStyle name="Обычный 4 3" xfId="4756"/>
    <cellStyle name="Обычный 4 3 2" xfId="4757"/>
    <cellStyle name="Обычный 4 3 2 2" xfId="4758"/>
    <cellStyle name="Обычный 4 3 3" xfId="4759"/>
    <cellStyle name="Обычный 4 3 4" xfId="4760"/>
    <cellStyle name="Обычный 4 4" xfId="4761"/>
    <cellStyle name="Обычный 4 4 2" xfId="4762"/>
    <cellStyle name="Обычный 4 5" xfId="4763"/>
    <cellStyle name="Обычный 4 6" xfId="4764"/>
    <cellStyle name="Обычный 4 7" xfId="4765"/>
    <cellStyle name="Обычный 4 8" xfId="4766"/>
    <cellStyle name="Обычный 4 9" xfId="4767"/>
    <cellStyle name="Обычный 4_40% на отпуск в сеть 11.01.10" xfId="4768"/>
    <cellStyle name="Обычный 40 2" xfId="15228"/>
    <cellStyle name="Обычный 41" xfId="15229"/>
    <cellStyle name="Обычный 41 2" xfId="15230"/>
    <cellStyle name="Обычный 42" xfId="15231"/>
    <cellStyle name="Обычный 42 2" xfId="15232"/>
    <cellStyle name="Обычный 43" xfId="4769"/>
    <cellStyle name="Обычный 44" xfId="15233"/>
    <cellStyle name="Обычный 45" xfId="15234"/>
    <cellStyle name="Обычный 46" xfId="15235"/>
    <cellStyle name="Обычный 47" xfId="15236"/>
    <cellStyle name="Обычный 48" xfId="15237"/>
    <cellStyle name="Обычный 49" xfId="15238"/>
    <cellStyle name="Обычный 5" xfId="45"/>
    <cellStyle name="Обычный 5 2" xfId="4770"/>
    <cellStyle name="Обычный 5 2 10" xfId="15239"/>
    <cellStyle name="Обычный 5 2 11" xfId="15240"/>
    <cellStyle name="Обычный 5 2 2" xfId="4771"/>
    <cellStyle name="Обычный 5 2 2 2" xfId="15241"/>
    <cellStyle name="Обычный 5 2 2 2 2" xfId="15242"/>
    <cellStyle name="Обычный 5 2 2 2 2 2" xfId="15243"/>
    <cellStyle name="Обычный 5 2 2 2 2 2 2" xfId="15244"/>
    <cellStyle name="Обычный 5 2 2 2 2 3" xfId="15245"/>
    <cellStyle name="Обычный 5 2 2 2 3" xfId="15246"/>
    <cellStyle name="Обычный 5 2 2 2 3 2" xfId="15247"/>
    <cellStyle name="Обычный 5 2 2 2 3 2 2" xfId="15248"/>
    <cellStyle name="Обычный 5 2 2 2 3 3" xfId="15249"/>
    <cellStyle name="Обычный 5 2 2 2 4" xfId="15250"/>
    <cellStyle name="Обычный 5 2 2 2 4 2" xfId="15251"/>
    <cellStyle name="Обычный 5 2 2 2 5" xfId="15252"/>
    <cellStyle name="Обычный 5 2 2 2 5 2" xfId="15253"/>
    <cellStyle name="Обычный 5 2 2 2 6" xfId="15254"/>
    <cellStyle name="Обычный 5 2 2 2 7" xfId="15255"/>
    <cellStyle name="Обычный 5 2 2 2 8" xfId="15256"/>
    <cellStyle name="Обычный 5 2 2 3" xfId="15257"/>
    <cellStyle name="Обычный 5 2 2 3 2" xfId="15258"/>
    <cellStyle name="Обычный 5 2 2 3 2 2" xfId="15259"/>
    <cellStyle name="Обычный 5 2 2 3 3" xfId="15260"/>
    <cellStyle name="Обычный 5 2 2 4" xfId="15261"/>
    <cellStyle name="Обычный 5 2 2 4 2" xfId="15262"/>
    <cellStyle name="Обычный 5 2 2 4 2 2" xfId="15263"/>
    <cellStyle name="Обычный 5 2 2 4 3" xfId="15264"/>
    <cellStyle name="Обычный 5 2 2 5" xfId="15265"/>
    <cellStyle name="Обычный 5 2 2 5 2" xfId="15266"/>
    <cellStyle name="Обычный 5 2 2 6" xfId="15267"/>
    <cellStyle name="Обычный 5 2 2 6 2" xfId="15268"/>
    <cellStyle name="Обычный 5 2 2 7" xfId="15269"/>
    <cellStyle name="Обычный 5 2 2 8" xfId="15270"/>
    <cellStyle name="Обычный 5 2 2 9" xfId="15271"/>
    <cellStyle name="Обычный 5 2 3" xfId="15272"/>
    <cellStyle name="Обычный 5 2 4" xfId="15273"/>
    <cellStyle name="Обычный 5 2 4 2" xfId="15274"/>
    <cellStyle name="Обычный 5 2 4 2 2" xfId="15275"/>
    <cellStyle name="Обычный 5 2 4 2 2 2" xfId="15276"/>
    <cellStyle name="Обычный 5 2 4 2 3" xfId="15277"/>
    <cellStyle name="Обычный 5 2 4 3" xfId="15278"/>
    <cellStyle name="Обычный 5 2 4 3 2" xfId="15279"/>
    <cellStyle name="Обычный 5 2 4 3 2 2" xfId="15280"/>
    <cellStyle name="Обычный 5 2 4 3 3" xfId="15281"/>
    <cellStyle name="Обычный 5 2 4 4" xfId="15282"/>
    <cellStyle name="Обычный 5 2 4 4 2" xfId="15283"/>
    <cellStyle name="Обычный 5 2 4 5" xfId="15284"/>
    <cellStyle name="Обычный 5 2 4 5 2" xfId="15285"/>
    <cellStyle name="Обычный 5 2 4 6" xfId="15286"/>
    <cellStyle name="Обычный 5 2 4 7" xfId="15287"/>
    <cellStyle name="Обычный 5 2 4 8" xfId="15288"/>
    <cellStyle name="Обычный 5 2 5" xfId="15289"/>
    <cellStyle name="Обычный 5 2 5 2" xfId="15290"/>
    <cellStyle name="Обычный 5 2 5 2 2" xfId="15291"/>
    <cellStyle name="Обычный 5 2 5 3" xfId="15292"/>
    <cellStyle name="Обычный 5 2 6" xfId="15293"/>
    <cellStyle name="Обычный 5 2 6 2" xfId="15294"/>
    <cellStyle name="Обычный 5 2 6 2 2" xfId="15295"/>
    <cellStyle name="Обычный 5 2 6 3" xfId="15296"/>
    <cellStyle name="Обычный 5 2 7" xfId="15297"/>
    <cellStyle name="Обычный 5 2 7 2" xfId="15298"/>
    <cellStyle name="Обычный 5 2 8" xfId="15299"/>
    <cellStyle name="Обычный 5 2 8 2" xfId="15300"/>
    <cellStyle name="Обычный 5 2 9" xfId="15301"/>
    <cellStyle name="Обычный 5 3" xfId="4772"/>
    <cellStyle name="Обычный 5 3 10" xfId="15302"/>
    <cellStyle name="Обычный 5 3 11" xfId="15303"/>
    <cellStyle name="Обычный 5 3 2" xfId="4773"/>
    <cellStyle name="Обычный 5 3 2 2" xfId="15304"/>
    <cellStyle name="Обычный 5 3 2 2 2" xfId="15305"/>
    <cellStyle name="Обычный 5 3 2 2 2 2" xfId="15306"/>
    <cellStyle name="Обычный 5 3 2 2 2 2 2" xfId="15307"/>
    <cellStyle name="Обычный 5 3 2 2 2 3" xfId="15308"/>
    <cellStyle name="Обычный 5 3 2 2 3" xfId="15309"/>
    <cellStyle name="Обычный 5 3 2 2 3 2" xfId="15310"/>
    <cellStyle name="Обычный 5 3 2 2 3 2 2" xfId="15311"/>
    <cellStyle name="Обычный 5 3 2 2 3 3" xfId="15312"/>
    <cellStyle name="Обычный 5 3 2 2 4" xfId="15313"/>
    <cellStyle name="Обычный 5 3 2 2 4 2" xfId="15314"/>
    <cellStyle name="Обычный 5 3 2 2 5" xfId="15315"/>
    <cellStyle name="Обычный 5 3 2 2 5 2" xfId="15316"/>
    <cellStyle name="Обычный 5 3 2 2 6" xfId="15317"/>
    <cellStyle name="Обычный 5 3 2 2 7" xfId="15318"/>
    <cellStyle name="Обычный 5 3 2 2 8" xfId="15319"/>
    <cellStyle name="Обычный 5 3 2 3" xfId="15320"/>
    <cellStyle name="Обычный 5 3 2 3 2" xfId="15321"/>
    <cellStyle name="Обычный 5 3 2 3 2 2" xfId="15322"/>
    <cellStyle name="Обычный 5 3 2 3 3" xfId="15323"/>
    <cellStyle name="Обычный 5 3 2 4" xfId="15324"/>
    <cellStyle name="Обычный 5 3 2 4 2" xfId="15325"/>
    <cellStyle name="Обычный 5 3 2 4 2 2" xfId="15326"/>
    <cellStyle name="Обычный 5 3 2 4 3" xfId="15327"/>
    <cellStyle name="Обычный 5 3 2 5" xfId="15328"/>
    <cellStyle name="Обычный 5 3 2 5 2" xfId="15329"/>
    <cellStyle name="Обычный 5 3 2 6" xfId="15330"/>
    <cellStyle name="Обычный 5 3 2 6 2" xfId="15331"/>
    <cellStyle name="Обычный 5 3 2 7" xfId="15332"/>
    <cellStyle name="Обычный 5 3 2 8" xfId="15333"/>
    <cellStyle name="Обычный 5 3 2 9" xfId="15334"/>
    <cellStyle name="Обычный 5 3 3" xfId="15335"/>
    <cellStyle name="Обычный 5 3 4" xfId="15336"/>
    <cellStyle name="Обычный 5 3 4 2" xfId="15337"/>
    <cellStyle name="Обычный 5 3 4 2 2" xfId="15338"/>
    <cellStyle name="Обычный 5 3 4 2 2 2" xfId="15339"/>
    <cellStyle name="Обычный 5 3 4 2 3" xfId="15340"/>
    <cellStyle name="Обычный 5 3 4 3" xfId="15341"/>
    <cellStyle name="Обычный 5 3 4 3 2" xfId="15342"/>
    <cellStyle name="Обычный 5 3 4 3 2 2" xfId="15343"/>
    <cellStyle name="Обычный 5 3 4 3 3" xfId="15344"/>
    <cellStyle name="Обычный 5 3 4 4" xfId="15345"/>
    <cellStyle name="Обычный 5 3 4 4 2" xfId="15346"/>
    <cellStyle name="Обычный 5 3 4 5" xfId="15347"/>
    <cellStyle name="Обычный 5 3 4 5 2" xfId="15348"/>
    <cellStyle name="Обычный 5 3 4 6" xfId="15349"/>
    <cellStyle name="Обычный 5 3 4 7" xfId="15350"/>
    <cellStyle name="Обычный 5 3 4 8" xfId="15351"/>
    <cellStyle name="Обычный 5 3 5" xfId="15352"/>
    <cellStyle name="Обычный 5 3 5 2" xfId="15353"/>
    <cellStyle name="Обычный 5 3 5 2 2" xfId="15354"/>
    <cellStyle name="Обычный 5 3 5 3" xfId="15355"/>
    <cellStyle name="Обычный 5 3 6" xfId="15356"/>
    <cellStyle name="Обычный 5 3 6 2" xfId="15357"/>
    <cellStyle name="Обычный 5 3 6 2 2" xfId="15358"/>
    <cellStyle name="Обычный 5 3 6 3" xfId="15359"/>
    <cellStyle name="Обычный 5 3 7" xfId="15360"/>
    <cellStyle name="Обычный 5 3 7 2" xfId="15361"/>
    <cellStyle name="Обычный 5 3 8" xfId="15362"/>
    <cellStyle name="Обычный 5 3 8 2" xfId="15363"/>
    <cellStyle name="Обычный 5 3 9" xfId="15364"/>
    <cellStyle name="Обычный 5 4" xfId="4774"/>
    <cellStyle name="Обычный 5 4 10" xfId="15365"/>
    <cellStyle name="Обычный 5 4 11" xfId="15366"/>
    <cellStyle name="Обычный 5 4 2" xfId="4775"/>
    <cellStyle name="Обычный 5 4 2 2" xfId="15367"/>
    <cellStyle name="Обычный 5 4 2 2 2" xfId="15368"/>
    <cellStyle name="Обычный 5 4 2 2 2 2" xfId="15369"/>
    <cellStyle name="Обычный 5 4 2 2 2 2 2" xfId="15370"/>
    <cellStyle name="Обычный 5 4 2 2 2 3" xfId="15371"/>
    <cellStyle name="Обычный 5 4 2 2 3" xfId="15372"/>
    <cellStyle name="Обычный 5 4 2 2 3 2" xfId="15373"/>
    <cellStyle name="Обычный 5 4 2 2 3 2 2" xfId="15374"/>
    <cellStyle name="Обычный 5 4 2 2 3 3" xfId="15375"/>
    <cellStyle name="Обычный 5 4 2 2 4" xfId="15376"/>
    <cellStyle name="Обычный 5 4 2 2 4 2" xfId="15377"/>
    <cellStyle name="Обычный 5 4 2 2 5" xfId="15378"/>
    <cellStyle name="Обычный 5 4 2 2 5 2" xfId="15379"/>
    <cellStyle name="Обычный 5 4 2 2 6" xfId="15380"/>
    <cellStyle name="Обычный 5 4 2 2 7" xfId="15381"/>
    <cellStyle name="Обычный 5 4 2 2 8" xfId="15382"/>
    <cellStyle name="Обычный 5 4 2 3" xfId="15383"/>
    <cellStyle name="Обычный 5 4 2 3 2" xfId="15384"/>
    <cellStyle name="Обычный 5 4 2 3 2 2" xfId="15385"/>
    <cellStyle name="Обычный 5 4 2 3 3" xfId="15386"/>
    <cellStyle name="Обычный 5 4 2 4" xfId="15387"/>
    <cellStyle name="Обычный 5 4 2 4 2" xfId="15388"/>
    <cellStyle name="Обычный 5 4 2 4 2 2" xfId="15389"/>
    <cellStyle name="Обычный 5 4 2 4 3" xfId="15390"/>
    <cellStyle name="Обычный 5 4 2 5" xfId="15391"/>
    <cellStyle name="Обычный 5 4 2 5 2" xfId="15392"/>
    <cellStyle name="Обычный 5 4 2 6" xfId="15393"/>
    <cellStyle name="Обычный 5 4 2 6 2" xfId="15394"/>
    <cellStyle name="Обычный 5 4 2 7" xfId="15395"/>
    <cellStyle name="Обычный 5 4 2 8" xfId="15396"/>
    <cellStyle name="Обычный 5 4 2 9" xfId="15397"/>
    <cellStyle name="Обычный 5 4 3" xfId="15398"/>
    <cellStyle name="Обычный 5 4 4" xfId="15399"/>
    <cellStyle name="Обычный 5 4 4 2" xfId="15400"/>
    <cellStyle name="Обычный 5 4 4 2 2" xfId="15401"/>
    <cellStyle name="Обычный 5 4 4 2 2 2" xfId="15402"/>
    <cellStyle name="Обычный 5 4 4 2 3" xfId="15403"/>
    <cellStyle name="Обычный 5 4 4 3" xfId="15404"/>
    <cellStyle name="Обычный 5 4 4 3 2" xfId="15405"/>
    <cellStyle name="Обычный 5 4 4 3 2 2" xfId="15406"/>
    <cellStyle name="Обычный 5 4 4 3 3" xfId="15407"/>
    <cellStyle name="Обычный 5 4 4 4" xfId="15408"/>
    <cellStyle name="Обычный 5 4 4 4 2" xfId="15409"/>
    <cellStyle name="Обычный 5 4 4 5" xfId="15410"/>
    <cellStyle name="Обычный 5 4 4 5 2" xfId="15411"/>
    <cellStyle name="Обычный 5 4 4 6" xfId="15412"/>
    <cellStyle name="Обычный 5 4 4 7" xfId="15413"/>
    <cellStyle name="Обычный 5 4 4 8" xfId="15414"/>
    <cellStyle name="Обычный 5 4 5" xfId="15415"/>
    <cellStyle name="Обычный 5 4 5 2" xfId="15416"/>
    <cellStyle name="Обычный 5 4 5 2 2" xfId="15417"/>
    <cellStyle name="Обычный 5 4 5 3" xfId="15418"/>
    <cellStyle name="Обычный 5 4 6" xfId="15419"/>
    <cellStyle name="Обычный 5 4 6 2" xfId="15420"/>
    <cellStyle name="Обычный 5 4 6 2 2" xfId="15421"/>
    <cellStyle name="Обычный 5 4 6 3" xfId="15422"/>
    <cellStyle name="Обычный 5 4 7" xfId="15423"/>
    <cellStyle name="Обычный 5 4 7 2" xfId="15424"/>
    <cellStyle name="Обычный 5 4 8" xfId="15425"/>
    <cellStyle name="Обычный 5 4 8 2" xfId="15426"/>
    <cellStyle name="Обычный 5 4 9" xfId="15427"/>
    <cellStyle name="Обычный 5 5" xfId="4776"/>
    <cellStyle name="Обычный 5 5 2" xfId="15428"/>
    <cellStyle name="Обычный 5 5 2 2" xfId="15429"/>
    <cellStyle name="Обычный 5 5 2 2 2" xfId="15430"/>
    <cellStyle name="Обычный 5 5 2 2 2 2" xfId="15431"/>
    <cellStyle name="Обычный 5 5 2 2 3" xfId="15432"/>
    <cellStyle name="Обычный 5 5 2 3" xfId="15433"/>
    <cellStyle name="Обычный 5 5 2 3 2" xfId="15434"/>
    <cellStyle name="Обычный 5 5 2 3 2 2" xfId="15435"/>
    <cellStyle name="Обычный 5 5 2 3 3" xfId="15436"/>
    <cellStyle name="Обычный 5 5 2 4" xfId="15437"/>
    <cellStyle name="Обычный 5 5 2 4 2" xfId="15438"/>
    <cellStyle name="Обычный 5 5 2 5" xfId="15439"/>
    <cellStyle name="Обычный 5 5 2 5 2" xfId="15440"/>
    <cellStyle name="Обычный 5 5 2 6" xfId="15441"/>
    <cellStyle name="Обычный 5 5 2 7" xfId="15442"/>
    <cellStyle name="Обычный 5 5 2 8" xfId="15443"/>
    <cellStyle name="Обычный 5 5 3" xfId="15444"/>
    <cellStyle name="Обычный 5 5 3 2" xfId="15445"/>
    <cellStyle name="Обычный 5 5 3 2 2" xfId="15446"/>
    <cellStyle name="Обычный 5 5 3 3" xfId="15447"/>
    <cellStyle name="Обычный 5 5 4" xfId="15448"/>
    <cellStyle name="Обычный 5 5 4 2" xfId="15449"/>
    <cellStyle name="Обычный 5 5 4 2 2" xfId="15450"/>
    <cellStyle name="Обычный 5 5 4 3" xfId="15451"/>
    <cellStyle name="Обычный 5 5 5" xfId="15452"/>
    <cellStyle name="Обычный 5 5 5 2" xfId="15453"/>
    <cellStyle name="Обычный 5 5 6" xfId="15454"/>
    <cellStyle name="Обычный 5 5 6 2" xfId="15455"/>
    <cellStyle name="Обычный 5 5 7" xfId="15456"/>
    <cellStyle name="Обычный 5 5 8" xfId="15457"/>
    <cellStyle name="Обычный 5 5 9" xfId="15458"/>
    <cellStyle name="Обычный 5 6" xfId="4777"/>
    <cellStyle name="Обычный 5 6 2" xfId="15459"/>
    <cellStyle name="Обычный 5 6 2 2" xfId="15460"/>
    <cellStyle name="Обычный 5 6 2 2 2" xfId="15461"/>
    <cellStyle name="Обычный 5 6 2 2 2 2" xfId="15462"/>
    <cellStyle name="Обычный 5 6 2 2 3" xfId="15463"/>
    <cellStyle name="Обычный 5 6 2 3" xfId="15464"/>
    <cellStyle name="Обычный 5 6 2 3 2" xfId="15465"/>
    <cellStyle name="Обычный 5 6 2 3 2 2" xfId="15466"/>
    <cellStyle name="Обычный 5 6 2 3 3" xfId="15467"/>
    <cellStyle name="Обычный 5 6 2 4" xfId="15468"/>
    <cellStyle name="Обычный 5 6 2 4 2" xfId="15469"/>
    <cellStyle name="Обычный 5 6 2 5" xfId="15470"/>
    <cellStyle name="Обычный 5 6 2 5 2" xfId="15471"/>
    <cellStyle name="Обычный 5 6 2 6" xfId="15472"/>
    <cellStyle name="Обычный 5 6 2 7" xfId="15473"/>
    <cellStyle name="Обычный 5 6 2 8" xfId="15474"/>
    <cellStyle name="Обычный 5 6 3" xfId="15475"/>
    <cellStyle name="Обычный 5 6 3 2" xfId="15476"/>
    <cellStyle name="Обычный 5 6 3 2 2" xfId="15477"/>
    <cellStyle name="Обычный 5 6 3 3" xfId="15478"/>
    <cellStyle name="Обычный 5 6 4" xfId="15479"/>
    <cellStyle name="Обычный 5 6 4 2" xfId="15480"/>
    <cellStyle name="Обычный 5 6 4 2 2" xfId="15481"/>
    <cellStyle name="Обычный 5 6 4 3" xfId="15482"/>
    <cellStyle name="Обычный 5 6 5" xfId="15483"/>
    <cellStyle name="Обычный 5 6 5 2" xfId="15484"/>
    <cellStyle name="Обычный 5 6 6" xfId="15485"/>
    <cellStyle name="Обычный 5 6 6 2" xfId="15486"/>
    <cellStyle name="Обычный 5 6 7" xfId="15487"/>
    <cellStyle name="Обычный 5 6 8" xfId="15488"/>
    <cellStyle name="Обычный 5 6 9" xfId="15489"/>
    <cellStyle name="Обычный 5 7" xfId="4778"/>
    <cellStyle name="Обычный 5_Итоги тариф. кампании 2011_коррек" xfId="4779"/>
    <cellStyle name="Обычный 50" xfId="15490"/>
    <cellStyle name="Обычный 51" xfId="15491"/>
    <cellStyle name="Обычный 52" xfId="15492"/>
    <cellStyle name="Обычный 53" xfId="15493"/>
    <cellStyle name="Обычный 54" xfId="15494"/>
    <cellStyle name="Обычный 55" xfId="15495"/>
    <cellStyle name="Обычный 56" xfId="15496"/>
    <cellStyle name="Обычный 57" xfId="15497"/>
    <cellStyle name="Обычный 58" xfId="15498"/>
    <cellStyle name="Обычный 59" xfId="15499"/>
    <cellStyle name="Обычный 6" xfId="47"/>
    <cellStyle name="Обычный 6 10" xfId="4780"/>
    <cellStyle name="Обычный 6 10 2" xfId="4781"/>
    <cellStyle name="Обычный 6 10 2 2" xfId="15500"/>
    <cellStyle name="Обычный 6 10 2 2 2" xfId="15501"/>
    <cellStyle name="Обычный 6 10 2 2 2 2" xfId="15502"/>
    <cellStyle name="Обычный 6 10 2 2 3" xfId="15503"/>
    <cellStyle name="Обычный 6 10 2 3" xfId="15504"/>
    <cellStyle name="Обычный 6 10 2 3 2" xfId="15505"/>
    <cellStyle name="Обычный 6 10 2 3 2 2" xfId="15506"/>
    <cellStyle name="Обычный 6 10 2 3 3" xfId="15507"/>
    <cellStyle name="Обычный 6 10 2 4" xfId="15508"/>
    <cellStyle name="Обычный 6 10 2 4 2" xfId="15509"/>
    <cellStyle name="Обычный 6 10 2 5" xfId="15510"/>
    <cellStyle name="Обычный 6 10 2 5 2" xfId="15511"/>
    <cellStyle name="Обычный 6 10 2 6" xfId="15512"/>
    <cellStyle name="Обычный 6 10 2 7" xfId="15513"/>
    <cellStyle name="Обычный 6 10 2 8" xfId="15514"/>
    <cellStyle name="Обычный 6 10 3" xfId="4782"/>
    <cellStyle name="Обычный 6 10 3 2" xfId="15515"/>
    <cellStyle name="Обычный 6 10 3 2 2" xfId="15516"/>
    <cellStyle name="Обычный 6 10 3 3" xfId="15517"/>
    <cellStyle name="Обычный 6 10 4" xfId="15518"/>
    <cellStyle name="Обычный 6 10 4 2" xfId="15519"/>
    <cellStyle name="Обычный 6 10 4 2 2" xfId="15520"/>
    <cellStyle name="Обычный 6 10 4 3" xfId="15521"/>
    <cellStyle name="Обычный 6 10 5" xfId="15522"/>
    <cellStyle name="Обычный 6 10 5 2" xfId="15523"/>
    <cellStyle name="Обычный 6 10 6" xfId="15524"/>
    <cellStyle name="Обычный 6 10 6 2" xfId="15525"/>
    <cellStyle name="Обычный 6 10 7" xfId="15526"/>
    <cellStyle name="Обычный 6 10 8" xfId="15527"/>
    <cellStyle name="Обычный 6 10 9" xfId="15528"/>
    <cellStyle name="Обычный 6 11" xfId="4783"/>
    <cellStyle name="Обычный 6 11 2" xfId="4784"/>
    <cellStyle name="Обычный 6 11 2 2" xfId="15529"/>
    <cellStyle name="Обычный 6 11 2 2 2" xfId="15530"/>
    <cellStyle name="Обычный 6 11 2 2 2 2" xfId="15531"/>
    <cellStyle name="Обычный 6 11 2 2 3" xfId="15532"/>
    <cellStyle name="Обычный 6 11 2 3" xfId="15533"/>
    <cellStyle name="Обычный 6 11 2 3 2" xfId="15534"/>
    <cellStyle name="Обычный 6 11 2 3 2 2" xfId="15535"/>
    <cellStyle name="Обычный 6 11 2 3 3" xfId="15536"/>
    <cellStyle name="Обычный 6 11 2 4" xfId="15537"/>
    <cellStyle name="Обычный 6 11 2 4 2" xfId="15538"/>
    <cellStyle name="Обычный 6 11 2 5" xfId="15539"/>
    <cellStyle name="Обычный 6 11 2 5 2" xfId="15540"/>
    <cellStyle name="Обычный 6 11 2 6" xfId="15541"/>
    <cellStyle name="Обычный 6 11 2 7" xfId="15542"/>
    <cellStyle name="Обычный 6 11 2 8" xfId="15543"/>
    <cellStyle name="Обычный 6 11 3" xfId="4785"/>
    <cellStyle name="Обычный 6 11 3 2" xfId="15544"/>
    <cellStyle name="Обычный 6 11 3 2 2" xfId="15545"/>
    <cellStyle name="Обычный 6 11 3 3" xfId="15546"/>
    <cellStyle name="Обычный 6 11 4" xfId="15547"/>
    <cellStyle name="Обычный 6 11 4 2" xfId="15548"/>
    <cellStyle name="Обычный 6 11 4 2 2" xfId="15549"/>
    <cellStyle name="Обычный 6 11 4 3" xfId="15550"/>
    <cellStyle name="Обычный 6 11 5" xfId="15551"/>
    <cellStyle name="Обычный 6 11 5 2" xfId="15552"/>
    <cellStyle name="Обычный 6 11 6" xfId="15553"/>
    <cellStyle name="Обычный 6 11 6 2" xfId="15554"/>
    <cellStyle name="Обычный 6 11 7" xfId="15555"/>
    <cellStyle name="Обычный 6 11 8" xfId="15556"/>
    <cellStyle name="Обычный 6 11 9" xfId="15557"/>
    <cellStyle name="Обычный 6 12" xfId="4786"/>
    <cellStyle name="Обычный 6 12 2" xfId="4787"/>
    <cellStyle name="Обычный 6 12 2 2" xfId="15558"/>
    <cellStyle name="Обычный 6 12 2 2 2" xfId="15559"/>
    <cellStyle name="Обычный 6 12 2 2 2 2" xfId="15560"/>
    <cellStyle name="Обычный 6 12 2 2 3" xfId="15561"/>
    <cellStyle name="Обычный 6 12 2 3" xfId="15562"/>
    <cellStyle name="Обычный 6 12 2 3 2" xfId="15563"/>
    <cellStyle name="Обычный 6 12 2 3 2 2" xfId="15564"/>
    <cellStyle name="Обычный 6 12 2 3 3" xfId="15565"/>
    <cellStyle name="Обычный 6 12 2 4" xfId="15566"/>
    <cellStyle name="Обычный 6 12 2 4 2" xfId="15567"/>
    <cellStyle name="Обычный 6 12 2 5" xfId="15568"/>
    <cellStyle name="Обычный 6 12 2 5 2" xfId="15569"/>
    <cellStyle name="Обычный 6 12 2 6" xfId="15570"/>
    <cellStyle name="Обычный 6 12 2 7" xfId="15571"/>
    <cellStyle name="Обычный 6 12 2 8" xfId="15572"/>
    <cellStyle name="Обычный 6 12 3" xfId="15573"/>
    <cellStyle name="Обычный 6 12 3 2" xfId="15574"/>
    <cellStyle name="Обычный 6 12 3 2 2" xfId="15575"/>
    <cellStyle name="Обычный 6 12 3 3" xfId="15576"/>
    <cellStyle name="Обычный 6 12 4" xfId="15577"/>
    <cellStyle name="Обычный 6 12 4 2" xfId="15578"/>
    <cellStyle name="Обычный 6 12 4 2 2" xfId="15579"/>
    <cellStyle name="Обычный 6 12 4 3" xfId="15580"/>
    <cellStyle name="Обычный 6 12 5" xfId="15581"/>
    <cellStyle name="Обычный 6 12 5 2" xfId="15582"/>
    <cellStyle name="Обычный 6 12 6" xfId="15583"/>
    <cellStyle name="Обычный 6 12 6 2" xfId="15584"/>
    <cellStyle name="Обычный 6 12 7" xfId="15585"/>
    <cellStyle name="Обычный 6 12 8" xfId="15586"/>
    <cellStyle name="Обычный 6 12 9" xfId="15587"/>
    <cellStyle name="Обычный 6 13" xfId="4788"/>
    <cellStyle name="Обычный 6 13 2" xfId="15588"/>
    <cellStyle name="Обычный 6 13 2 2" xfId="15589"/>
    <cellStyle name="Обычный 6 13 2 2 2" xfId="15590"/>
    <cellStyle name="Обычный 6 13 2 2 2 2" xfId="15591"/>
    <cellStyle name="Обычный 6 13 2 2 3" xfId="15592"/>
    <cellStyle name="Обычный 6 13 2 3" xfId="15593"/>
    <cellStyle name="Обычный 6 13 2 3 2" xfId="15594"/>
    <cellStyle name="Обычный 6 13 2 3 2 2" xfId="15595"/>
    <cellStyle name="Обычный 6 13 2 3 3" xfId="15596"/>
    <cellStyle name="Обычный 6 13 2 4" xfId="15597"/>
    <cellStyle name="Обычный 6 13 2 4 2" xfId="15598"/>
    <cellStyle name="Обычный 6 13 2 5" xfId="15599"/>
    <cellStyle name="Обычный 6 13 2 5 2" xfId="15600"/>
    <cellStyle name="Обычный 6 13 2 6" xfId="15601"/>
    <cellStyle name="Обычный 6 13 2 7" xfId="15602"/>
    <cellStyle name="Обычный 6 13 2 8" xfId="15603"/>
    <cellStyle name="Обычный 6 13 3" xfId="15604"/>
    <cellStyle name="Обычный 6 13 3 2" xfId="15605"/>
    <cellStyle name="Обычный 6 13 3 2 2" xfId="15606"/>
    <cellStyle name="Обычный 6 13 3 3" xfId="15607"/>
    <cellStyle name="Обычный 6 13 4" xfId="15608"/>
    <cellStyle name="Обычный 6 13 4 2" xfId="15609"/>
    <cellStyle name="Обычный 6 13 4 2 2" xfId="15610"/>
    <cellStyle name="Обычный 6 13 4 3" xfId="15611"/>
    <cellStyle name="Обычный 6 13 5" xfId="15612"/>
    <cellStyle name="Обычный 6 13 5 2" xfId="15613"/>
    <cellStyle name="Обычный 6 13 6" xfId="15614"/>
    <cellStyle name="Обычный 6 13 6 2" xfId="15615"/>
    <cellStyle name="Обычный 6 13 7" xfId="15616"/>
    <cellStyle name="Обычный 6 13 8" xfId="15617"/>
    <cellStyle name="Обычный 6 13 9" xfId="15618"/>
    <cellStyle name="Обычный 6 14" xfId="4789"/>
    <cellStyle name="Обычный 6 14 2" xfId="15619"/>
    <cellStyle name="Обычный 6 14 2 2" xfId="15620"/>
    <cellStyle name="Обычный 6 14 2 2 2" xfId="15621"/>
    <cellStyle name="Обычный 6 14 2 3" xfId="15622"/>
    <cellStyle name="Обычный 6 14 3" xfId="15623"/>
    <cellStyle name="Обычный 6 14 3 2" xfId="15624"/>
    <cellStyle name="Обычный 6 14 3 2 2" xfId="15625"/>
    <cellStyle name="Обычный 6 14 3 3" xfId="15626"/>
    <cellStyle name="Обычный 6 14 4" xfId="15627"/>
    <cellStyle name="Обычный 6 14 4 2" xfId="15628"/>
    <cellStyle name="Обычный 6 14 5" xfId="15629"/>
    <cellStyle name="Обычный 6 14 5 2" xfId="15630"/>
    <cellStyle name="Обычный 6 14 6" xfId="15631"/>
    <cellStyle name="Обычный 6 14 7" xfId="15632"/>
    <cellStyle name="Обычный 6 14 8" xfId="15633"/>
    <cellStyle name="Обычный 6 15" xfId="4790"/>
    <cellStyle name="Обычный 6 15 2" xfId="15634"/>
    <cellStyle name="Обычный 6 15 2 2" xfId="15635"/>
    <cellStyle name="Обычный 6 15 3" xfId="15636"/>
    <cellStyle name="Обычный 6 16" xfId="4791"/>
    <cellStyle name="Обычный 6 16 2" xfId="15637"/>
    <cellStyle name="Обычный 6 16 2 2" xfId="15638"/>
    <cellStyle name="Обычный 6 16 3" xfId="15639"/>
    <cellStyle name="Обычный 6 17" xfId="4792"/>
    <cellStyle name="Обычный 6 17 2" xfId="15640"/>
    <cellStyle name="Обычный 6 18" xfId="15641"/>
    <cellStyle name="Обычный 6 18 2" xfId="15642"/>
    <cellStyle name="Обычный 6 19" xfId="15643"/>
    <cellStyle name="Обычный 6 2" xfId="53"/>
    <cellStyle name="Обычный 6 2 10" xfId="4793"/>
    <cellStyle name="Обычный 6 2 10 10" xfId="15644"/>
    <cellStyle name="Обычный 6 2 10 2" xfId="15645"/>
    <cellStyle name="Обычный 6 2 10 2 2" xfId="15646"/>
    <cellStyle name="Обычный 6 2 10 2 2 2" xfId="15647"/>
    <cellStyle name="Обычный 6 2 10 2 2 2 2" xfId="15648"/>
    <cellStyle name="Обычный 6 2 10 2 2 2 2 2" xfId="15649"/>
    <cellStyle name="Обычный 6 2 10 2 2 2 3" xfId="15650"/>
    <cellStyle name="Обычный 6 2 10 2 2 3" xfId="15651"/>
    <cellStyle name="Обычный 6 2 10 2 2 3 2" xfId="15652"/>
    <cellStyle name="Обычный 6 2 10 2 2 3 2 2" xfId="15653"/>
    <cellStyle name="Обычный 6 2 10 2 2 3 3" xfId="15654"/>
    <cellStyle name="Обычный 6 2 10 2 2 4" xfId="15655"/>
    <cellStyle name="Обычный 6 2 10 2 2 4 2" xfId="15656"/>
    <cellStyle name="Обычный 6 2 10 2 2 5" xfId="15657"/>
    <cellStyle name="Обычный 6 2 10 2 2 5 2" xfId="15658"/>
    <cellStyle name="Обычный 6 2 10 2 2 6" xfId="15659"/>
    <cellStyle name="Обычный 6 2 10 2 2 7" xfId="15660"/>
    <cellStyle name="Обычный 6 2 10 2 2 8" xfId="15661"/>
    <cellStyle name="Обычный 6 2 10 2 3" xfId="15662"/>
    <cellStyle name="Обычный 6 2 10 2 3 2" xfId="15663"/>
    <cellStyle name="Обычный 6 2 10 2 3 2 2" xfId="15664"/>
    <cellStyle name="Обычный 6 2 10 2 3 3" xfId="15665"/>
    <cellStyle name="Обычный 6 2 10 2 4" xfId="15666"/>
    <cellStyle name="Обычный 6 2 10 2 4 2" xfId="15667"/>
    <cellStyle name="Обычный 6 2 10 2 4 2 2" xfId="15668"/>
    <cellStyle name="Обычный 6 2 10 2 4 3" xfId="15669"/>
    <cellStyle name="Обычный 6 2 10 2 5" xfId="15670"/>
    <cellStyle name="Обычный 6 2 10 2 5 2" xfId="15671"/>
    <cellStyle name="Обычный 6 2 10 2 6" xfId="15672"/>
    <cellStyle name="Обычный 6 2 10 2 6 2" xfId="15673"/>
    <cellStyle name="Обычный 6 2 10 2 7" xfId="15674"/>
    <cellStyle name="Обычный 6 2 10 2 8" xfId="15675"/>
    <cellStyle name="Обычный 6 2 10 2 9" xfId="15676"/>
    <cellStyle name="Обычный 6 2 10 3" xfId="15677"/>
    <cellStyle name="Обычный 6 2 10 3 2" xfId="15678"/>
    <cellStyle name="Обычный 6 2 10 3 2 2" xfId="15679"/>
    <cellStyle name="Обычный 6 2 10 3 2 2 2" xfId="15680"/>
    <cellStyle name="Обычный 6 2 10 3 2 3" xfId="15681"/>
    <cellStyle name="Обычный 6 2 10 3 3" xfId="15682"/>
    <cellStyle name="Обычный 6 2 10 3 3 2" xfId="15683"/>
    <cellStyle name="Обычный 6 2 10 3 3 2 2" xfId="15684"/>
    <cellStyle name="Обычный 6 2 10 3 3 3" xfId="15685"/>
    <cellStyle name="Обычный 6 2 10 3 4" xfId="15686"/>
    <cellStyle name="Обычный 6 2 10 3 4 2" xfId="15687"/>
    <cellStyle name="Обычный 6 2 10 3 5" xfId="15688"/>
    <cellStyle name="Обычный 6 2 10 3 5 2" xfId="15689"/>
    <cellStyle name="Обычный 6 2 10 3 6" xfId="15690"/>
    <cellStyle name="Обычный 6 2 10 3 7" xfId="15691"/>
    <cellStyle name="Обычный 6 2 10 3 8" xfId="15692"/>
    <cellStyle name="Обычный 6 2 10 4" xfId="15693"/>
    <cellStyle name="Обычный 6 2 10 4 2" xfId="15694"/>
    <cellStyle name="Обычный 6 2 10 4 2 2" xfId="15695"/>
    <cellStyle name="Обычный 6 2 10 4 3" xfId="15696"/>
    <cellStyle name="Обычный 6 2 10 5" xfId="15697"/>
    <cellStyle name="Обычный 6 2 10 5 2" xfId="15698"/>
    <cellStyle name="Обычный 6 2 10 5 2 2" xfId="15699"/>
    <cellStyle name="Обычный 6 2 10 5 3" xfId="15700"/>
    <cellStyle name="Обычный 6 2 10 6" xfId="15701"/>
    <cellStyle name="Обычный 6 2 10 6 2" xfId="15702"/>
    <cellStyle name="Обычный 6 2 10 7" xfId="15703"/>
    <cellStyle name="Обычный 6 2 10 7 2" xfId="15704"/>
    <cellStyle name="Обычный 6 2 10 8" xfId="15705"/>
    <cellStyle name="Обычный 6 2 10 9" xfId="15706"/>
    <cellStyle name="Обычный 6 2 11" xfId="4794"/>
    <cellStyle name="Обычный 6 2 11 2" xfId="4795"/>
    <cellStyle name="Обычный 6 2 11 2 2" xfId="15707"/>
    <cellStyle name="Обычный 6 2 11 2 2 2" xfId="15708"/>
    <cellStyle name="Обычный 6 2 11 2 2 2 2" xfId="15709"/>
    <cellStyle name="Обычный 6 2 11 2 2 3" xfId="15710"/>
    <cellStyle name="Обычный 6 2 11 2 3" xfId="15711"/>
    <cellStyle name="Обычный 6 2 11 2 3 2" xfId="15712"/>
    <cellStyle name="Обычный 6 2 11 2 3 2 2" xfId="15713"/>
    <cellStyle name="Обычный 6 2 11 2 3 3" xfId="15714"/>
    <cellStyle name="Обычный 6 2 11 2 4" xfId="15715"/>
    <cellStyle name="Обычный 6 2 11 2 4 2" xfId="15716"/>
    <cellStyle name="Обычный 6 2 11 2 5" xfId="15717"/>
    <cellStyle name="Обычный 6 2 11 2 5 2" xfId="15718"/>
    <cellStyle name="Обычный 6 2 11 2 6" xfId="15719"/>
    <cellStyle name="Обычный 6 2 11 2 7" xfId="15720"/>
    <cellStyle name="Обычный 6 2 11 2 8" xfId="15721"/>
    <cellStyle name="Обычный 6 2 11 3" xfId="4796"/>
    <cellStyle name="Обычный 6 2 11 3 2" xfId="15722"/>
    <cellStyle name="Обычный 6 2 11 3 2 2" xfId="15723"/>
    <cellStyle name="Обычный 6 2 11 3 3" xfId="15724"/>
    <cellStyle name="Обычный 6 2 11 4" xfId="15725"/>
    <cellStyle name="Обычный 6 2 11 4 2" xfId="15726"/>
    <cellStyle name="Обычный 6 2 11 4 2 2" xfId="15727"/>
    <cellStyle name="Обычный 6 2 11 4 3" xfId="15728"/>
    <cellStyle name="Обычный 6 2 11 5" xfId="15729"/>
    <cellStyle name="Обычный 6 2 11 5 2" xfId="15730"/>
    <cellStyle name="Обычный 6 2 11 6" xfId="15731"/>
    <cellStyle name="Обычный 6 2 11 6 2" xfId="15732"/>
    <cellStyle name="Обычный 6 2 11 7" xfId="15733"/>
    <cellStyle name="Обычный 6 2 11 8" xfId="15734"/>
    <cellStyle name="Обычный 6 2 11 9" xfId="15735"/>
    <cellStyle name="Обычный 6 2 12" xfId="4797"/>
    <cellStyle name="Обычный 6 2 12 2" xfId="4798"/>
    <cellStyle name="Обычный 6 2 12 2 2" xfId="15736"/>
    <cellStyle name="Обычный 6 2 12 2 2 2" xfId="15737"/>
    <cellStyle name="Обычный 6 2 12 2 2 2 2" xfId="15738"/>
    <cellStyle name="Обычный 6 2 12 2 2 3" xfId="15739"/>
    <cellStyle name="Обычный 6 2 12 2 3" xfId="15740"/>
    <cellStyle name="Обычный 6 2 12 2 3 2" xfId="15741"/>
    <cellStyle name="Обычный 6 2 12 2 3 2 2" xfId="15742"/>
    <cellStyle name="Обычный 6 2 12 2 3 3" xfId="15743"/>
    <cellStyle name="Обычный 6 2 12 2 4" xfId="15744"/>
    <cellStyle name="Обычный 6 2 12 2 4 2" xfId="15745"/>
    <cellStyle name="Обычный 6 2 12 2 5" xfId="15746"/>
    <cellStyle name="Обычный 6 2 12 2 5 2" xfId="15747"/>
    <cellStyle name="Обычный 6 2 12 2 6" xfId="15748"/>
    <cellStyle name="Обычный 6 2 12 2 7" xfId="15749"/>
    <cellStyle name="Обычный 6 2 12 2 8" xfId="15750"/>
    <cellStyle name="Обычный 6 2 12 3" xfId="4799"/>
    <cellStyle name="Обычный 6 2 12 3 2" xfId="15751"/>
    <cellStyle name="Обычный 6 2 12 3 2 2" xfId="15752"/>
    <cellStyle name="Обычный 6 2 12 3 3" xfId="15753"/>
    <cellStyle name="Обычный 6 2 12 4" xfId="15754"/>
    <cellStyle name="Обычный 6 2 12 4 2" xfId="15755"/>
    <cellStyle name="Обычный 6 2 12 4 2 2" xfId="15756"/>
    <cellStyle name="Обычный 6 2 12 4 3" xfId="15757"/>
    <cellStyle name="Обычный 6 2 12 5" xfId="15758"/>
    <cellStyle name="Обычный 6 2 12 5 2" xfId="15759"/>
    <cellStyle name="Обычный 6 2 12 6" xfId="15760"/>
    <cellStyle name="Обычный 6 2 12 6 2" xfId="15761"/>
    <cellStyle name="Обычный 6 2 12 7" xfId="15762"/>
    <cellStyle name="Обычный 6 2 12 8" xfId="15763"/>
    <cellStyle name="Обычный 6 2 12 9" xfId="15764"/>
    <cellStyle name="Обычный 6 2 13" xfId="4800"/>
    <cellStyle name="Обычный 6 2 13 2" xfId="4801"/>
    <cellStyle name="Обычный 6 2 13 2 2" xfId="15765"/>
    <cellStyle name="Обычный 6 2 13 2 2 2" xfId="15766"/>
    <cellStyle name="Обычный 6 2 13 2 2 2 2" xfId="15767"/>
    <cellStyle name="Обычный 6 2 13 2 2 3" xfId="15768"/>
    <cellStyle name="Обычный 6 2 13 2 3" xfId="15769"/>
    <cellStyle name="Обычный 6 2 13 2 3 2" xfId="15770"/>
    <cellStyle name="Обычный 6 2 13 2 3 2 2" xfId="15771"/>
    <cellStyle name="Обычный 6 2 13 2 3 3" xfId="15772"/>
    <cellStyle name="Обычный 6 2 13 2 4" xfId="15773"/>
    <cellStyle name="Обычный 6 2 13 2 4 2" xfId="15774"/>
    <cellStyle name="Обычный 6 2 13 2 5" xfId="15775"/>
    <cellStyle name="Обычный 6 2 13 2 5 2" xfId="15776"/>
    <cellStyle name="Обычный 6 2 13 2 6" xfId="15777"/>
    <cellStyle name="Обычный 6 2 13 2 7" xfId="15778"/>
    <cellStyle name="Обычный 6 2 13 2 8" xfId="15779"/>
    <cellStyle name="Обычный 6 2 13 3" xfId="15780"/>
    <cellStyle name="Обычный 6 2 13 3 2" xfId="15781"/>
    <cellStyle name="Обычный 6 2 13 3 2 2" xfId="15782"/>
    <cellStyle name="Обычный 6 2 13 3 3" xfId="15783"/>
    <cellStyle name="Обычный 6 2 13 4" xfId="15784"/>
    <cellStyle name="Обычный 6 2 13 4 2" xfId="15785"/>
    <cellStyle name="Обычный 6 2 13 4 2 2" xfId="15786"/>
    <cellStyle name="Обычный 6 2 13 4 3" xfId="15787"/>
    <cellStyle name="Обычный 6 2 13 5" xfId="15788"/>
    <cellStyle name="Обычный 6 2 13 5 2" xfId="15789"/>
    <cellStyle name="Обычный 6 2 13 6" xfId="15790"/>
    <cellStyle name="Обычный 6 2 13 6 2" xfId="15791"/>
    <cellStyle name="Обычный 6 2 13 7" xfId="15792"/>
    <cellStyle name="Обычный 6 2 13 8" xfId="15793"/>
    <cellStyle name="Обычный 6 2 13 9" xfId="15794"/>
    <cellStyle name="Обычный 6 2 14" xfId="4802"/>
    <cellStyle name="Обычный 6 2 14 2" xfId="15795"/>
    <cellStyle name="Обычный 6 2 14 2 2" xfId="15796"/>
    <cellStyle name="Обычный 6 2 14 2 2 2" xfId="15797"/>
    <cellStyle name="Обычный 6 2 14 2 2 2 2" xfId="15798"/>
    <cellStyle name="Обычный 6 2 14 2 2 3" xfId="15799"/>
    <cellStyle name="Обычный 6 2 14 2 3" xfId="15800"/>
    <cellStyle name="Обычный 6 2 14 2 3 2" xfId="15801"/>
    <cellStyle name="Обычный 6 2 14 2 3 2 2" xfId="15802"/>
    <cellStyle name="Обычный 6 2 14 2 3 3" xfId="15803"/>
    <cellStyle name="Обычный 6 2 14 2 4" xfId="15804"/>
    <cellStyle name="Обычный 6 2 14 2 4 2" xfId="15805"/>
    <cellStyle name="Обычный 6 2 14 2 5" xfId="15806"/>
    <cellStyle name="Обычный 6 2 14 2 5 2" xfId="15807"/>
    <cellStyle name="Обычный 6 2 14 2 6" xfId="15808"/>
    <cellStyle name="Обычный 6 2 14 2 7" xfId="15809"/>
    <cellStyle name="Обычный 6 2 14 2 8" xfId="15810"/>
    <cellStyle name="Обычный 6 2 14 3" xfId="15811"/>
    <cellStyle name="Обычный 6 2 14 3 2" xfId="15812"/>
    <cellStyle name="Обычный 6 2 14 3 2 2" xfId="15813"/>
    <cellStyle name="Обычный 6 2 14 3 3" xfId="15814"/>
    <cellStyle name="Обычный 6 2 14 4" xfId="15815"/>
    <cellStyle name="Обычный 6 2 14 4 2" xfId="15816"/>
    <cellStyle name="Обычный 6 2 14 4 2 2" xfId="15817"/>
    <cellStyle name="Обычный 6 2 14 4 3" xfId="15818"/>
    <cellStyle name="Обычный 6 2 14 5" xfId="15819"/>
    <cellStyle name="Обычный 6 2 14 5 2" xfId="15820"/>
    <cellStyle name="Обычный 6 2 14 6" xfId="15821"/>
    <cellStyle name="Обычный 6 2 14 6 2" xfId="15822"/>
    <cellStyle name="Обычный 6 2 14 7" xfId="15823"/>
    <cellStyle name="Обычный 6 2 14 8" xfId="15824"/>
    <cellStyle name="Обычный 6 2 14 9" xfId="15825"/>
    <cellStyle name="Обычный 6 2 15" xfId="4803"/>
    <cellStyle name="Обычный 6 2 15 2" xfId="15826"/>
    <cellStyle name="Обычный 6 2 15 2 2" xfId="15827"/>
    <cellStyle name="Обычный 6 2 15 2 2 2" xfId="15828"/>
    <cellStyle name="Обычный 6 2 15 2 3" xfId="15829"/>
    <cellStyle name="Обычный 6 2 15 3" xfId="15830"/>
    <cellStyle name="Обычный 6 2 15 3 2" xfId="15831"/>
    <cellStyle name="Обычный 6 2 15 3 2 2" xfId="15832"/>
    <cellStyle name="Обычный 6 2 15 3 3" xfId="15833"/>
    <cellStyle name="Обычный 6 2 15 4" xfId="15834"/>
    <cellStyle name="Обычный 6 2 15 4 2" xfId="15835"/>
    <cellStyle name="Обычный 6 2 15 5" xfId="15836"/>
    <cellStyle name="Обычный 6 2 15 5 2" xfId="15837"/>
    <cellStyle name="Обычный 6 2 15 6" xfId="15838"/>
    <cellStyle name="Обычный 6 2 15 7" xfId="15839"/>
    <cellStyle name="Обычный 6 2 15 8" xfId="15840"/>
    <cellStyle name="Обычный 6 2 16" xfId="4804"/>
    <cellStyle name="Обычный 6 2 16 2" xfId="15841"/>
    <cellStyle name="Обычный 6 2 16 2 2" xfId="15842"/>
    <cellStyle name="Обычный 6 2 16 3" xfId="15843"/>
    <cellStyle name="Обычный 6 2 17" xfId="15844"/>
    <cellStyle name="Обычный 6 2 17 2" xfId="15845"/>
    <cellStyle name="Обычный 6 2 17 2 2" xfId="15846"/>
    <cellStyle name="Обычный 6 2 17 3" xfId="15847"/>
    <cellStyle name="Обычный 6 2 18" xfId="15848"/>
    <cellStyle name="Обычный 6 2 18 2" xfId="15849"/>
    <cellStyle name="Обычный 6 2 19" xfId="15850"/>
    <cellStyle name="Обычный 6 2 19 2" xfId="15851"/>
    <cellStyle name="Обычный 6 2 2" xfId="54"/>
    <cellStyle name="Обычный 6 2 2 10" xfId="4805"/>
    <cellStyle name="Обычный 6 2 2 10 2" xfId="4806"/>
    <cellStyle name="Обычный 6 2 2 10 2 2" xfId="15852"/>
    <cellStyle name="Обычный 6 2 2 10 2 2 2" xfId="15853"/>
    <cellStyle name="Обычный 6 2 2 10 2 2 2 2" xfId="15854"/>
    <cellStyle name="Обычный 6 2 2 10 2 2 3" xfId="15855"/>
    <cellStyle name="Обычный 6 2 2 10 2 3" xfId="15856"/>
    <cellStyle name="Обычный 6 2 2 10 2 3 2" xfId="15857"/>
    <cellStyle name="Обычный 6 2 2 10 2 3 2 2" xfId="15858"/>
    <cellStyle name="Обычный 6 2 2 10 2 3 3" xfId="15859"/>
    <cellStyle name="Обычный 6 2 2 10 2 4" xfId="15860"/>
    <cellStyle name="Обычный 6 2 2 10 2 4 2" xfId="15861"/>
    <cellStyle name="Обычный 6 2 2 10 2 5" xfId="15862"/>
    <cellStyle name="Обычный 6 2 2 10 2 5 2" xfId="15863"/>
    <cellStyle name="Обычный 6 2 2 10 2 6" xfId="15864"/>
    <cellStyle name="Обычный 6 2 2 10 2 7" xfId="15865"/>
    <cellStyle name="Обычный 6 2 2 10 2 8" xfId="15866"/>
    <cellStyle name="Обычный 6 2 2 10 3" xfId="4807"/>
    <cellStyle name="Обычный 6 2 2 10 3 2" xfId="15867"/>
    <cellStyle name="Обычный 6 2 2 10 3 2 2" xfId="15868"/>
    <cellStyle name="Обычный 6 2 2 10 3 3" xfId="15869"/>
    <cellStyle name="Обычный 6 2 2 10 4" xfId="15870"/>
    <cellStyle name="Обычный 6 2 2 10 4 2" xfId="15871"/>
    <cellStyle name="Обычный 6 2 2 10 4 2 2" xfId="15872"/>
    <cellStyle name="Обычный 6 2 2 10 4 3" xfId="15873"/>
    <cellStyle name="Обычный 6 2 2 10 5" xfId="15874"/>
    <cellStyle name="Обычный 6 2 2 10 5 2" xfId="15875"/>
    <cellStyle name="Обычный 6 2 2 10 6" xfId="15876"/>
    <cellStyle name="Обычный 6 2 2 10 6 2" xfId="15877"/>
    <cellStyle name="Обычный 6 2 2 10 7" xfId="15878"/>
    <cellStyle name="Обычный 6 2 2 10 8" xfId="15879"/>
    <cellStyle name="Обычный 6 2 2 10 9" xfId="15880"/>
    <cellStyle name="Обычный 6 2 2 11" xfId="4808"/>
    <cellStyle name="Обычный 6 2 2 11 2" xfId="4809"/>
    <cellStyle name="Обычный 6 2 2 11 2 2" xfId="15881"/>
    <cellStyle name="Обычный 6 2 2 11 2 2 2" xfId="15882"/>
    <cellStyle name="Обычный 6 2 2 11 2 2 2 2" xfId="15883"/>
    <cellStyle name="Обычный 6 2 2 11 2 2 3" xfId="15884"/>
    <cellStyle name="Обычный 6 2 2 11 2 3" xfId="15885"/>
    <cellStyle name="Обычный 6 2 2 11 2 3 2" xfId="15886"/>
    <cellStyle name="Обычный 6 2 2 11 2 3 2 2" xfId="15887"/>
    <cellStyle name="Обычный 6 2 2 11 2 3 3" xfId="15888"/>
    <cellStyle name="Обычный 6 2 2 11 2 4" xfId="15889"/>
    <cellStyle name="Обычный 6 2 2 11 2 4 2" xfId="15890"/>
    <cellStyle name="Обычный 6 2 2 11 2 5" xfId="15891"/>
    <cellStyle name="Обычный 6 2 2 11 2 5 2" xfId="15892"/>
    <cellStyle name="Обычный 6 2 2 11 2 6" xfId="15893"/>
    <cellStyle name="Обычный 6 2 2 11 2 7" xfId="15894"/>
    <cellStyle name="Обычный 6 2 2 11 2 8" xfId="15895"/>
    <cellStyle name="Обычный 6 2 2 11 3" xfId="15896"/>
    <cellStyle name="Обычный 6 2 2 11 3 2" xfId="15897"/>
    <cellStyle name="Обычный 6 2 2 11 3 2 2" xfId="15898"/>
    <cellStyle name="Обычный 6 2 2 11 3 3" xfId="15899"/>
    <cellStyle name="Обычный 6 2 2 11 4" xfId="15900"/>
    <cellStyle name="Обычный 6 2 2 11 4 2" xfId="15901"/>
    <cellStyle name="Обычный 6 2 2 11 4 2 2" xfId="15902"/>
    <cellStyle name="Обычный 6 2 2 11 4 3" xfId="15903"/>
    <cellStyle name="Обычный 6 2 2 11 5" xfId="15904"/>
    <cellStyle name="Обычный 6 2 2 11 5 2" xfId="15905"/>
    <cellStyle name="Обычный 6 2 2 11 6" xfId="15906"/>
    <cellStyle name="Обычный 6 2 2 11 6 2" xfId="15907"/>
    <cellStyle name="Обычный 6 2 2 11 7" xfId="15908"/>
    <cellStyle name="Обычный 6 2 2 11 8" xfId="15909"/>
    <cellStyle name="Обычный 6 2 2 11 9" xfId="15910"/>
    <cellStyle name="Обычный 6 2 2 12" xfId="4810"/>
    <cellStyle name="Обычный 6 2 2 12 2" xfId="15911"/>
    <cellStyle name="Обычный 6 2 2 12 2 2" xfId="15912"/>
    <cellStyle name="Обычный 6 2 2 12 2 2 2" xfId="15913"/>
    <cellStyle name="Обычный 6 2 2 12 2 2 2 2" xfId="15914"/>
    <cellStyle name="Обычный 6 2 2 12 2 2 3" xfId="15915"/>
    <cellStyle name="Обычный 6 2 2 12 2 3" xfId="15916"/>
    <cellStyle name="Обычный 6 2 2 12 2 3 2" xfId="15917"/>
    <cellStyle name="Обычный 6 2 2 12 2 3 2 2" xfId="15918"/>
    <cellStyle name="Обычный 6 2 2 12 2 3 3" xfId="15919"/>
    <cellStyle name="Обычный 6 2 2 12 2 4" xfId="15920"/>
    <cellStyle name="Обычный 6 2 2 12 2 4 2" xfId="15921"/>
    <cellStyle name="Обычный 6 2 2 12 2 5" xfId="15922"/>
    <cellStyle name="Обычный 6 2 2 12 2 5 2" xfId="15923"/>
    <cellStyle name="Обычный 6 2 2 12 2 6" xfId="15924"/>
    <cellStyle name="Обычный 6 2 2 12 2 7" xfId="15925"/>
    <cellStyle name="Обычный 6 2 2 12 2 8" xfId="15926"/>
    <cellStyle name="Обычный 6 2 2 12 3" xfId="15927"/>
    <cellStyle name="Обычный 6 2 2 12 3 2" xfId="15928"/>
    <cellStyle name="Обычный 6 2 2 12 3 2 2" xfId="15929"/>
    <cellStyle name="Обычный 6 2 2 12 3 3" xfId="15930"/>
    <cellStyle name="Обычный 6 2 2 12 4" xfId="15931"/>
    <cellStyle name="Обычный 6 2 2 12 4 2" xfId="15932"/>
    <cellStyle name="Обычный 6 2 2 12 4 2 2" xfId="15933"/>
    <cellStyle name="Обычный 6 2 2 12 4 3" xfId="15934"/>
    <cellStyle name="Обычный 6 2 2 12 5" xfId="15935"/>
    <cellStyle name="Обычный 6 2 2 12 5 2" xfId="15936"/>
    <cellStyle name="Обычный 6 2 2 12 6" xfId="15937"/>
    <cellStyle name="Обычный 6 2 2 12 6 2" xfId="15938"/>
    <cellStyle name="Обычный 6 2 2 12 7" xfId="15939"/>
    <cellStyle name="Обычный 6 2 2 12 8" xfId="15940"/>
    <cellStyle name="Обычный 6 2 2 12 9" xfId="15941"/>
    <cellStyle name="Обычный 6 2 2 13" xfId="15942"/>
    <cellStyle name="Обычный 6 2 2 13 2" xfId="15943"/>
    <cellStyle name="Обычный 6 2 2 13 2 2" xfId="15944"/>
    <cellStyle name="Обычный 6 2 2 13 2 2 2" xfId="15945"/>
    <cellStyle name="Обычный 6 2 2 13 2 2 2 2" xfId="15946"/>
    <cellStyle name="Обычный 6 2 2 13 2 2 3" xfId="15947"/>
    <cellStyle name="Обычный 6 2 2 13 2 3" xfId="15948"/>
    <cellStyle name="Обычный 6 2 2 13 2 3 2" xfId="15949"/>
    <cellStyle name="Обычный 6 2 2 13 2 3 2 2" xfId="15950"/>
    <cellStyle name="Обычный 6 2 2 13 2 3 3" xfId="15951"/>
    <cellStyle name="Обычный 6 2 2 13 2 4" xfId="15952"/>
    <cellStyle name="Обычный 6 2 2 13 2 4 2" xfId="15953"/>
    <cellStyle name="Обычный 6 2 2 13 2 5" xfId="15954"/>
    <cellStyle name="Обычный 6 2 2 13 2 5 2" xfId="15955"/>
    <cellStyle name="Обычный 6 2 2 13 2 6" xfId="15956"/>
    <cellStyle name="Обычный 6 2 2 13 2 7" xfId="15957"/>
    <cellStyle name="Обычный 6 2 2 13 2 8" xfId="15958"/>
    <cellStyle name="Обычный 6 2 2 13 3" xfId="15959"/>
    <cellStyle name="Обычный 6 2 2 13 3 2" xfId="15960"/>
    <cellStyle name="Обычный 6 2 2 13 3 2 2" xfId="15961"/>
    <cellStyle name="Обычный 6 2 2 13 3 3" xfId="15962"/>
    <cellStyle name="Обычный 6 2 2 13 4" xfId="15963"/>
    <cellStyle name="Обычный 6 2 2 13 4 2" xfId="15964"/>
    <cellStyle name="Обычный 6 2 2 13 4 2 2" xfId="15965"/>
    <cellStyle name="Обычный 6 2 2 13 4 3" xfId="15966"/>
    <cellStyle name="Обычный 6 2 2 13 5" xfId="15967"/>
    <cellStyle name="Обычный 6 2 2 13 5 2" xfId="15968"/>
    <cellStyle name="Обычный 6 2 2 13 6" xfId="15969"/>
    <cellStyle name="Обычный 6 2 2 13 6 2" xfId="15970"/>
    <cellStyle name="Обычный 6 2 2 13 7" xfId="15971"/>
    <cellStyle name="Обычный 6 2 2 13 8" xfId="15972"/>
    <cellStyle name="Обычный 6 2 2 13 9" xfId="15973"/>
    <cellStyle name="Обычный 6 2 2 14" xfId="15974"/>
    <cellStyle name="Обычный 6 2 2 14 2" xfId="15975"/>
    <cellStyle name="Обычный 6 2 2 14 2 2" xfId="15976"/>
    <cellStyle name="Обычный 6 2 2 14 2 2 2" xfId="15977"/>
    <cellStyle name="Обычный 6 2 2 14 2 3" xfId="15978"/>
    <cellStyle name="Обычный 6 2 2 14 3" xfId="15979"/>
    <cellStyle name="Обычный 6 2 2 14 3 2" xfId="15980"/>
    <cellStyle name="Обычный 6 2 2 14 3 2 2" xfId="15981"/>
    <cellStyle name="Обычный 6 2 2 14 3 3" xfId="15982"/>
    <cellStyle name="Обычный 6 2 2 14 4" xfId="15983"/>
    <cellStyle name="Обычный 6 2 2 14 4 2" xfId="15984"/>
    <cellStyle name="Обычный 6 2 2 14 5" xfId="15985"/>
    <cellStyle name="Обычный 6 2 2 14 5 2" xfId="15986"/>
    <cellStyle name="Обычный 6 2 2 14 6" xfId="15987"/>
    <cellStyle name="Обычный 6 2 2 14 7" xfId="15988"/>
    <cellStyle name="Обычный 6 2 2 14 8" xfId="15989"/>
    <cellStyle name="Обычный 6 2 2 15" xfId="15990"/>
    <cellStyle name="Обычный 6 2 2 15 2" xfId="15991"/>
    <cellStyle name="Обычный 6 2 2 15 2 2" xfId="15992"/>
    <cellStyle name="Обычный 6 2 2 15 3" xfId="15993"/>
    <cellStyle name="Обычный 6 2 2 16" xfId="15994"/>
    <cellStyle name="Обычный 6 2 2 16 2" xfId="15995"/>
    <cellStyle name="Обычный 6 2 2 16 2 2" xfId="15996"/>
    <cellStyle name="Обычный 6 2 2 16 3" xfId="15997"/>
    <cellStyle name="Обычный 6 2 2 17" xfId="15998"/>
    <cellStyle name="Обычный 6 2 2 17 2" xfId="15999"/>
    <cellStyle name="Обычный 6 2 2 18" xfId="16000"/>
    <cellStyle name="Обычный 6 2 2 18 2" xfId="16001"/>
    <cellStyle name="Обычный 6 2 2 19" xfId="16002"/>
    <cellStyle name="Обычный 6 2 2 2" xfId="110"/>
    <cellStyle name="Обычный 6 2 2 2 10" xfId="16003"/>
    <cellStyle name="Обычный 6 2 2 2 10 2" xfId="16004"/>
    <cellStyle name="Обычный 6 2 2 2 10 2 2" xfId="16005"/>
    <cellStyle name="Обычный 6 2 2 2 10 2 2 2" xfId="16006"/>
    <cellStyle name="Обычный 6 2 2 2 10 2 2 2 2" xfId="16007"/>
    <cellStyle name="Обычный 6 2 2 2 10 2 2 3" xfId="16008"/>
    <cellStyle name="Обычный 6 2 2 2 10 2 3" xfId="16009"/>
    <cellStyle name="Обычный 6 2 2 2 10 2 3 2" xfId="16010"/>
    <cellStyle name="Обычный 6 2 2 2 10 2 3 2 2" xfId="16011"/>
    <cellStyle name="Обычный 6 2 2 2 10 2 3 3" xfId="16012"/>
    <cellStyle name="Обычный 6 2 2 2 10 2 4" xfId="16013"/>
    <cellStyle name="Обычный 6 2 2 2 10 2 4 2" xfId="16014"/>
    <cellStyle name="Обычный 6 2 2 2 10 2 5" xfId="16015"/>
    <cellStyle name="Обычный 6 2 2 2 10 2 5 2" xfId="16016"/>
    <cellStyle name="Обычный 6 2 2 2 10 2 6" xfId="16017"/>
    <cellStyle name="Обычный 6 2 2 2 10 2 7" xfId="16018"/>
    <cellStyle name="Обычный 6 2 2 2 10 2 8" xfId="16019"/>
    <cellStyle name="Обычный 6 2 2 2 10 3" xfId="16020"/>
    <cellStyle name="Обычный 6 2 2 2 10 3 2" xfId="16021"/>
    <cellStyle name="Обычный 6 2 2 2 10 3 2 2" xfId="16022"/>
    <cellStyle name="Обычный 6 2 2 2 10 3 3" xfId="16023"/>
    <cellStyle name="Обычный 6 2 2 2 10 4" xfId="16024"/>
    <cellStyle name="Обычный 6 2 2 2 10 4 2" xfId="16025"/>
    <cellStyle name="Обычный 6 2 2 2 10 4 2 2" xfId="16026"/>
    <cellStyle name="Обычный 6 2 2 2 10 4 3" xfId="16027"/>
    <cellStyle name="Обычный 6 2 2 2 10 5" xfId="16028"/>
    <cellStyle name="Обычный 6 2 2 2 10 5 2" xfId="16029"/>
    <cellStyle name="Обычный 6 2 2 2 10 6" xfId="16030"/>
    <cellStyle name="Обычный 6 2 2 2 10 6 2" xfId="16031"/>
    <cellStyle name="Обычный 6 2 2 2 10 7" xfId="16032"/>
    <cellStyle name="Обычный 6 2 2 2 10 8" xfId="16033"/>
    <cellStyle name="Обычный 6 2 2 2 10 9" xfId="16034"/>
    <cellStyle name="Обычный 6 2 2 2 11" xfId="16035"/>
    <cellStyle name="Обычный 6 2 2 2 11 2" xfId="16036"/>
    <cellStyle name="Обычный 6 2 2 2 11 2 2" xfId="16037"/>
    <cellStyle name="Обычный 6 2 2 2 11 2 2 2" xfId="16038"/>
    <cellStyle name="Обычный 6 2 2 2 11 2 3" xfId="16039"/>
    <cellStyle name="Обычный 6 2 2 2 11 3" xfId="16040"/>
    <cellStyle name="Обычный 6 2 2 2 11 3 2" xfId="16041"/>
    <cellStyle name="Обычный 6 2 2 2 11 3 2 2" xfId="16042"/>
    <cellStyle name="Обычный 6 2 2 2 11 3 3" xfId="16043"/>
    <cellStyle name="Обычный 6 2 2 2 11 4" xfId="16044"/>
    <cellStyle name="Обычный 6 2 2 2 11 4 2" xfId="16045"/>
    <cellStyle name="Обычный 6 2 2 2 11 5" xfId="16046"/>
    <cellStyle name="Обычный 6 2 2 2 11 5 2" xfId="16047"/>
    <cellStyle name="Обычный 6 2 2 2 11 6" xfId="16048"/>
    <cellStyle name="Обычный 6 2 2 2 11 7" xfId="16049"/>
    <cellStyle name="Обычный 6 2 2 2 11 8" xfId="16050"/>
    <cellStyle name="Обычный 6 2 2 2 12" xfId="16051"/>
    <cellStyle name="Обычный 6 2 2 2 12 2" xfId="16052"/>
    <cellStyle name="Обычный 6 2 2 2 12 2 2" xfId="16053"/>
    <cellStyle name="Обычный 6 2 2 2 12 3" xfId="16054"/>
    <cellStyle name="Обычный 6 2 2 2 13" xfId="16055"/>
    <cellStyle name="Обычный 6 2 2 2 13 2" xfId="16056"/>
    <cellStyle name="Обычный 6 2 2 2 13 2 2" xfId="16057"/>
    <cellStyle name="Обычный 6 2 2 2 13 3" xfId="16058"/>
    <cellStyle name="Обычный 6 2 2 2 14" xfId="16059"/>
    <cellStyle name="Обычный 6 2 2 2 14 2" xfId="16060"/>
    <cellStyle name="Обычный 6 2 2 2 15" xfId="16061"/>
    <cellStyle name="Обычный 6 2 2 2 15 2" xfId="16062"/>
    <cellStyle name="Обычный 6 2 2 2 16" xfId="16063"/>
    <cellStyle name="Обычный 6 2 2 2 17" xfId="16064"/>
    <cellStyle name="Обычный 6 2 2 2 18" xfId="16065"/>
    <cellStyle name="Обычный 6 2 2 2 2" xfId="127"/>
    <cellStyle name="Обычный 6 2 2 2 2 10" xfId="16066"/>
    <cellStyle name="Обычный 6 2 2 2 2 10 2" xfId="16067"/>
    <cellStyle name="Обычный 6 2 2 2 2 10 2 2" xfId="16068"/>
    <cellStyle name="Обычный 6 2 2 2 2 10 3" xfId="16069"/>
    <cellStyle name="Обычный 6 2 2 2 2 11" xfId="16070"/>
    <cellStyle name="Обычный 6 2 2 2 2 11 2" xfId="16071"/>
    <cellStyle name="Обычный 6 2 2 2 2 11 2 2" xfId="16072"/>
    <cellStyle name="Обычный 6 2 2 2 2 11 3" xfId="16073"/>
    <cellStyle name="Обычный 6 2 2 2 2 12" xfId="16074"/>
    <cellStyle name="Обычный 6 2 2 2 2 12 2" xfId="16075"/>
    <cellStyle name="Обычный 6 2 2 2 2 13" xfId="16076"/>
    <cellStyle name="Обычный 6 2 2 2 2 13 2" xfId="16077"/>
    <cellStyle name="Обычный 6 2 2 2 2 14" xfId="16078"/>
    <cellStyle name="Обычный 6 2 2 2 2 15" xfId="16079"/>
    <cellStyle name="Обычный 6 2 2 2 2 16" xfId="16080"/>
    <cellStyle name="Обычный 6 2 2 2 2 2" xfId="131"/>
    <cellStyle name="Обычный 6 2 2 2 2 2 10" xfId="16081"/>
    <cellStyle name="Обычный 6 2 2 2 2 2 10 2" xfId="16082"/>
    <cellStyle name="Обычный 6 2 2 2 2 2 10 2 2" xfId="16083"/>
    <cellStyle name="Обычный 6 2 2 2 2 2 10 3" xfId="16084"/>
    <cellStyle name="Обычный 6 2 2 2 2 2 11" xfId="16085"/>
    <cellStyle name="Обычный 6 2 2 2 2 2 11 2" xfId="16086"/>
    <cellStyle name="Обычный 6 2 2 2 2 2 12" xfId="16087"/>
    <cellStyle name="Обычный 6 2 2 2 2 2 12 2" xfId="16088"/>
    <cellStyle name="Обычный 6 2 2 2 2 2 13" xfId="16089"/>
    <cellStyle name="Обычный 6 2 2 2 2 2 14" xfId="16090"/>
    <cellStyle name="Обычный 6 2 2 2 2 2 15" xfId="16091"/>
    <cellStyle name="Обычный 6 2 2 2 2 2 2" xfId="132"/>
    <cellStyle name="Обычный 6 2 2 2 2 2 2 10" xfId="16092"/>
    <cellStyle name="Обычный 6 2 2 2 2 2 2 10 2" xfId="16093"/>
    <cellStyle name="Обычный 6 2 2 2 2 2 2 11" xfId="16094"/>
    <cellStyle name="Обычный 6 2 2 2 2 2 2 12" xfId="16095"/>
    <cellStyle name="Обычный 6 2 2 2 2 2 2 13" xfId="16096"/>
    <cellStyle name="Обычный 6 2 2 2 2 2 2 2" xfId="4811"/>
    <cellStyle name="Обычный 6 2 2 2 2 2 2 2 10" xfId="16097"/>
    <cellStyle name="Обычный 6 2 2 2 2 2 2 2 2" xfId="4812"/>
    <cellStyle name="Обычный 6 2 2 2 2 2 2 2 2 2" xfId="16098"/>
    <cellStyle name="Обычный 6 2 2 2 2 2 2 2 2 2 2" xfId="16099"/>
    <cellStyle name="Обычный 6 2 2 2 2 2 2 2 2 2 2 2" xfId="16100"/>
    <cellStyle name="Обычный 6 2 2 2 2 2 2 2 2 2 2 2 2" xfId="16101"/>
    <cellStyle name="Обычный 6 2 2 2 2 2 2 2 2 2 2 3" xfId="16102"/>
    <cellStyle name="Обычный 6 2 2 2 2 2 2 2 2 2 3" xfId="16103"/>
    <cellStyle name="Обычный 6 2 2 2 2 2 2 2 2 2 3 2" xfId="16104"/>
    <cellStyle name="Обычный 6 2 2 2 2 2 2 2 2 2 3 2 2" xfId="16105"/>
    <cellStyle name="Обычный 6 2 2 2 2 2 2 2 2 2 3 3" xfId="16106"/>
    <cellStyle name="Обычный 6 2 2 2 2 2 2 2 2 2 4" xfId="16107"/>
    <cellStyle name="Обычный 6 2 2 2 2 2 2 2 2 2 4 2" xfId="16108"/>
    <cellStyle name="Обычный 6 2 2 2 2 2 2 2 2 2 5" xfId="16109"/>
    <cellStyle name="Обычный 6 2 2 2 2 2 2 2 2 2 5 2" xfId="16110"/>
    <cellStyle name="Обычный 6 2 2 2 2 2 2 2 2 2 6" xfId="16111"/>
    <cellStyle name="Обычный 6 2 2 2 2 2 2 2 2 2 7" xfId="16112"/>
    <cellStyle name="Обычный 6 2 2 2 2 2 2 2 2 2 8" xfId="16113"/>
    <cellStyle name="Обычный 6 2 2 2 2 2 2 2 2 3" xfId="16114"/>
    <cellStyle name="Обычный 6 2 2 2 2 2 2 2 2 3 2" xfId="16115"/>
    <cellStyle name="Обычный 6 2 2 2 2 2 2 2 2 3 2 2" xfId="16116"/>
    <cellStyle name="Обычный 6 2 2 2 2 2 2 2 2 3 3" xfId="16117"/>
    <cellStyle name="Обычный 6 2 2 2 2 2 2 2 2 4" xfId="16118"/>
    <cellStyle name="Обычный 6 2 2 2 2 2 2 2 2 4 2" xfId="16119"/>
    <cellStyle name="Обычный 6 2 2 2 2 2 2 2 2 4 2 2" xfId="16120"/>
    <cellStyle name="Обычный 6 2 2 2 2 2 2 2 2 4 3" xfId="16121"/>
    <cellStyle name="Обычный 6 2 2 2 2 2 2 2 2 5" xfId="16122"/>
    <cellStyle name="Обычный 6 2 2 2 2 2 2 2 2 5 2" xfId="16123"/>
    <cellStyle name="Обычный 6 2 2 2 2 2 2 2 2 6" xfId="16124"/>
    <cellStyle name="Обычный 6 2 2 2 2 2 2 2 2 6 2" xfId="16125"/>
    <cellStyle name="Обычный 6 2 2 2 2 2 2 2 2 7" xfId="16126"/>
    <cellStyle name="Обычный 6 2 2 2 2 2 2 2 2 8" xfId="16127"/>
    <cellStyle name="Обычный 6 2 2 2 2 2 2 2 2 9" xfId="16128"/>
    <cellStyle name="Обычный 6 2 2 2 2 2 2 2 3" xfId="4813"/>
    <cellStyle name="Обычный 6 2 2 2 2 2 2 2 3 2" xfId="16129"/>
    <cellStyle name="Обычный 6 2 2 2 2 2 2 2 3 2 2" xfId="16130"/>
    <cellStyle name="Обычный 6 2 2 2 2 2 2 2 3 2 2 2" xfId="16131"/>
    <cellStyle name="Обычный 6 2 2 2 2 2 2 2 3 2 3" xfId="16132"/>
    <cellStyle name="Обычный 6 2 2 2 2 2 2 2 3 3" xfId="16133"/>
    <cellStyle name="Обычный 6 2 2 2 2 2 2 2 3 3 2" xfId="16134"/>
    <cellStyle name="Обычный 6 2 2 2 2 2 2 2 3 3 2 2" xfId="16135"/>
    <cellStyle name="Обычный 6 2 2 2 2 2 2 2 3 3 3" xfId="16136"/>
    <cellStyle name="Обычный 6 2 2 2 2 2 2 2 3 4" xfId="16137"/>
    <cellStyle name="Обычный 6 2 2 2 2 2 2 2 3 4 2" xfId="16138"/>
    <cellStyle name="Обычный 6 2 2 2 2 2 2 2 3 5" xfId="16139"/>
    <cellStyle name="Обычный 6 2 2 2 2 2 2 2 3 5 2" xfId="16140"/>
    <cellStyle name="Обычный 6 2 2 2 2 2 2 2 3 6" xfId="16141"/>
    <cellStyle name="Обычный 6 2 2 2 2 2 2 2 3 7" xfId="16142"/>
    <cellStyle name="Обычный 6 2 2 2 2 2 2 2 3 8" xfId="16143"/>
    <cellStyle name="Обычный 6 2 2 2 2 2 2 2 4" xfId="16144"/>
    <cellStyle name="Обычный 6 2 2 2 2 2 2 2 4 2" xfId="16145"/>
    <cellStyle name="Обычный 6 2 2 2 2 2 2 2 4 2 2" xfId="16146"/>
    <cellStyle name="Обычный 6 2 2 2 2 2 2 2 4 3" xfId="16147"/>
    <cellStyle name="Обычный 6 2 2 2 2 2 2 2 5" xfId="16148"/>
    <cellStyle name="Обычный 6 2 2 2 2 2 2 2 5 2" xfId="16149"/>
    <cellStyle name="Обычный 6 2 2 2 2 2 2 2 5 2 2" xfId="16150"/>
    <cellStyle name="Обычный 6 2 2 2 2 2 2 2 5 3" xfId="16151"/>
    <cellStyle name="Обычный 6 2 2 2 2 2 2 2 6" xfId="16152"/>
    <cellStyle name="Обычный 6 2 2 2 2 2 2 2 6 2" xfId="16153"/>
    <cellStyle name="Обычный 6 2 2 2 2 2 2 2 7" xfId="16154"/>
    <cellStyle name="Обычный 6 2 2 2 2 2 2 2 7 2" xfId="16155"/>
    <cellStyle name="Обычный 6 2 2 2 2 2 2 2 8" xfId="16156"/>
    <cellStyle name="Обычный 6 2 2 2 2 2 2 2 9" xfId="16157"/>
    <cellStyle name="Обычный 6 2 2 2 2 2 2 3" xfId="4814"/>
    <cellStyle name="Обычный 6 2 2 2 2 2 2 3 2" xfId="4815"/>
    <cellStyle name="Обычный 6 2 2 2 2 2 2 3 2 2" xfId="16158"/>
    <cellStyle name="Обычный 6 2 2 2 2 2 2 3 2 2 2" xfId="16159"/>
    <cellStyle name="Обычный 6 2 2 2 2 2 2 3 2 2 2 2" xfId="16160"/>
    <cellStyle name="Обычный 6 2 2 2 2 2 2 3 2 2 3" xfId="16161"/>
    <cellStyle name="Обычный 6 2 2 2 2 2 2 3 2 3" xfId="16162"/>
    <cellStyle name="Обычный 6 2 2 2 2 2 2 3 2 3 2" xfId="16163"/>
    <cellStyle name="Обычный 6 2 2 2 2 2 2 3 2 3 2 2" xfId="16164"/>
    <cellStyle name="Обычный 6 2 2 2 2 2 2 3 2 3 3" xfId="16165"/>
    <cellStyle name="Обычный 6 2 2 2 2 2 2 3 2 4" xfId="16166"/>
    <cellStyle name="Обычный 6 2 2 2 2 2 2 3 2 4 2" xfId="16167"/>
    <cellStyle name="Обычный 6 2 2 2 2 2 2 3 2 5" xfId="16168"/>
    <cellStyle name="Обычный 6 2 2 2 2 2 2 3 2 5 2" xfId="16169"/>
    <cellStyle name="Обычный 6 2 2 2 2 2 2 3 2 6" xfId="16170"/>
    <cellStyle name="Обычный 6 2 2 2 2 2 2 3 2 7" xfId="16171"/>
    <cellStyle name="Обычный 6 2 2 2 2 2 2 3 2 8" xfId="16172"/>
    <cellStyle name="Обычный 6 2 2 2 2 2 2 3 3" xfId="16173"/>
    <cellStyle name="Обычный 6 2 2 2 2 2 2 3 3 2" xfId="16174"/>
    <cellStyle name="Обычный 6 2 2 2 2 2 2 3 3 2 2" xfId="16175"/>
    <cellStyle name="Обычный 6 2 2 2 2 2 2 3 3 3" xfId="16176"/>
    <cellStyle name="Обычный 6 2 2 2 2 2 2 3 4" xfId="16177"/>
    <cellStyle name="Обычный 6 2 2 2 2 2 2 3 4 2" xfId="16178"/>
    <cellStyle name="Обычный 6 2 2 2 2 2 2 3 4 2 2" xfId="16179"/>
    <cellStyle name="Обычный 6 2 2 2 2 2 2 3 4 3" xfId="16180"/>
    <cellStyle name="Обычный 6 2 2 2 2 2 2 3 5" xfId="16181"/>
    <cellStyle name="Обычный 6 2 2 2 2 2 2 3 5 2" xfId="16182"/>
    <cellStyle name="Обычный 6 2 2 2 2 2 2 3 6" xfId="16183"/>
    <cellStyle name="Обычный 6 2 2 2 2 2 2 3 6 2" xfId="16184"/>
    <cellStyle name="Обычный 6 2 2 2 2 2 2 3 7" xfId="16185"/>
    <cellStyle name="Обычный 6 2 2 2 2 2 2 3 8" xfId="16186"/>
    <cellStyle name="Обычный 6 2 2 2 2 2 2 3 9" xfId="16187"/>
    <cellStyle name="Обычный 6 2 2 2 2 2 2 4" xfId="4816"/>
    <cellStyle name="Обычный 6 2 2 2 2 2 2 4 2" xfId="16188"/>
    <cellStyle name="Обычный 6 2 2 2 2 2 2 4 2 2" xfId="16189"/>
    <cellStyle name="Обычный 6 2 2 2 2 2 2 4 2 2 2" xfId="16190"/>
    <cellStyle name="Обычный 6 2 2 2 2 2 2 4 2 2 2 2" xfId="16191"/>
    <cellStyle name="Обычный 6 2 2 2 2 2 2 4 2 2 3" xfId="16192"/>
    <cellStyle name="Обычный 6 2 2 2 2 2 2 4 2 3" xfId="16193"/>
    <cellStyle name="Обычный 6 2 2 2 2 2 2 4 2 3 2" xfId="16194"/>
    <cellStyle name="Обычный 6 2 2 2 2 2 2 4 2 3 2 2" xfId="16195"/>
    <cellStyle name="Обычный 6 2 2 2 2 2 2 4 2 3 3" xfId="16196"/>
    <cellStyle name="Обычный 6 2 2 2 2 2 2 4 2 4" xfId="16197"/>
    <cellStyle name="Обычный 6 2 2 2 2 2 2 4 2 4 2" xfId="16198"/>
    <cellStyle name="Обычный 6 2 2 2 2 2 2 4 2 5" xfId="16199"/>
    <cellStyle name="Обычный 6 2 2 2 2 2 2 4 2 5 2" xfId="16200"/>
    <cellStyle name="Обычный 6 2 2 2 2 2 2 4 2 6" xfId="16201"/>
    <cellStyle name="Обычный 6 2 2 2 2 2 2 4 2 7" xfId="16202"/>
    <cellStyle name="Обычный 6 2 2 2 2 2 2 4 2 8" xfId="16203"/>
    <cellStyle name="Обычный 6 2 2 2 2 2 2 4 3" xfId="16204"/>
    <cellStyle name="Обычный 6 2 2 2 2 2 2 4 3 2" xfId="16205"/>
    <cellStyle name="Обычный 6 2 2 2 2 2 2 4 3 2 2" xfId="16206"/>
    <cellStyle name="Обычный 6 2 2 2 2 2 2 4 3 3" xfId="16207"/>
    <cellStyle name="Обычный 6 2 2 2 2 2 2 4 4" xfId="16208"/>
    <cellStyle name="Обычный 6 2 2 2 2 2 2 4 4 2" xfId="16209"/>
    <cellStyle name="Обычный 6 2 2 2 2 2 2 4 4 2 2" xfId="16210"/>
    <cellStyle name="Обычный 6 2 2 2 2 2 2 4 4 3" xfId="16211"/>
    <cellStyle name="Обычный 6 2 2 2 2 2 2 4 5" xfId="16212"/>
    <cellStyle name="Обычный 6 2 2 2 2 2 2 4 5 2" xfId="16213"/>
    <cellStyle name="Обычный 6 2 2 2 2 2 2 4 6" xfId="16214"/>
    <cellStyle name="Обычный 6 2 2 2 2 2 2 4 6 2" xfId="16215"/>
    <cellStyle name="Обычный 6 2 2 2 2 2 2 4 7" xfId="16216"/>
    <cellStyle name="Обычный 6 2 2 2 2 2 2 4 8" xfId="16217"/>
    <cellStyle name="Обычный 6 2 2 2 2 2 2 4 9" xfId="16218"/>
    <cellStyle name="Обычный 6 2 2 2 2 2 2 5" xfId="16219"/>
    <cellStyle name="Обычный 6 2 2 2 2 2 2 5 2" xfId="16220"/>
    <cellStyle name="Обычный 6 2 2 2 2 2 2 5 2 2" xfId="16221"/>
    <cellStyle name="Обычный 6 2 2 2 2 2 2 5 2 2 2" xfId="16222"/>
    <cellStyle name="Обычный 6 2 2 2 2 2 2 5 2 2 2 2" xfId="16223"/>
    <cellStyle name="Обычный 6 2 2 2 2 2 2 5 2 2 3" xfId="16224"/>
    <cellStyle name="Обычный 6 2 2 2 2 2 2 5 2 3" xfId="16225"/>
    <cellStyle name="Обычный 6 2 2 2 2 2 2 5 2 3 2" xfId="16226"/>
    <cellStyle name="Обычный 6 2 2 2 2 2 2 5 2 3 2 2" xfId="16227"/>
    <cellStyle name="Обычный 6 2 2 2 2 2 2 5 2 3 3" xfId="16228"/>
    <cellStyle name="Обычный 6 2 2 2 2 2 2 5 2 4" xfId="16229"/>
    <cellStyle name="Обычный 6 2 2 2 2 2 2 5 2 4 2" xfId="16230"/>
    <cellStyle name="Обычный 6 2 2 2 2 2 2 5 2 5" xfId="16231"/>
    <cellStyle name="Обычный 6 2 2 2 2 2 2 5 2 5 2" xfId="16232"/>
    <cellStyle name="Обычный 6 2 2 2 2 2 2 5 2 6" xfId="16233"/>
    <cellStyle name="Обычный 6 2 2 2 2 2 2 5 2 7" xfId="16234"/>
    <cellStyle name="Обычный 6 2 2 2 2 2 2 5 2 8" xfId="16235"/>
    <cellStyle name="Обычный 6 2 2 2 2 2 2 5 3" xfId="16236"/>
    <cellStyle name="Обычный 6 2 2 2 2 2 2 5 3 2" xfId="16237"/>
    <cellStyle name="Обычный 6 2 2 2 2 2 2 5 3 2 2" xfId="16238"/>
    <cellStyle name="Обычный 6 2 2 2 2 2 2 5 3 3" xfId="16239"/>
    <cellStyle name="Обычный 6 2 2 2 2 2 2 5 4" xfId="16240"/>
    <cellStyle name="Обычный 6 2 2 2 2 2 2 5 4 2" xfId="16241"/>
    <cellStyle name="Обычный 6 2 2 2 2 2 2 5 4 2 2" xfId="16242"/>
    <cellStyle name="Обычный 6 2 2 2 2 2 2 5 4 3" xfId="16243"/>
    <cellStyle name="Обычный 6 2 2 2 2 2 2 5 5" xfId="16244"/>
    <cellStyle name="Обычный 6 2 2 2 2 2 2 5 5 2" xfId="16245"/>
    <cellStyle name="Обычный 6 2 2 2 2 2 2 5 6" xfId="16246"/>
    <cellStyle name="Обычный 6 2 2 2 2 2 2 5 6 2" xfId="16247"/>
    <cellStyle name="Обычный 6 2 2 2 2 2 2 5 7" xfId="16248"/>
    <cellStyle name="Обычный 6 2 2 2 2 2 2 5 8" xfId="16249"/>
    <cellStyle name="Обычный 6 2 2 2 2 2 2 5 9" xfId="16250"/>
    <cellStyle name="Обычный 6 2 2 2 2 2 2 6" xfId="16251"/>
    <cellStyle name="Обычный 6 2 2 2 2 2 2 6 2" xfId="16252"/>
    <cellStyle name="Обычный 6 2 2 2 2 2 2 6 2 2" xfId="16253"/>
    <cellStyle name="Обычный 6 2 2 2 2 2 2 6 2 2 2" xfId="16254"/>
    <cellStyle name="Обычный 6 2 2 2 2 2 2 6 2 3" xfId="16255"/>
    <cellStyle name="Обычный 6 2 2 2 2 2 2 6 3" xfId="16256"/>
    <cellStyle name="Обычный 6 2 2 2 2 2 2 6 3 2" xfId="16257"/>
    <cellStyle name="Обычный 6 2 2 2 2 2 2 6 3 2 2" xfId="16258"/>
    <cellStyle name="Обычный 6 2 2 2 2 2 2 6 3 3" xfId="16259"/>
    <cellStyle name="Обычный 6 2 2 2 2 2 2 6 4" xfId="16260"/>
    <cellStyle name="Обычный 6 2 2 2 2 2 2 6 4 2" xfId="16261"/>
    <cellStyle name="Обычный 6 2 2 2 2 2 2 6 5" xfId="16262"/>
    <cellStyle name="Обычный 6 2 2 2 2 2 2 6 5 2" xfId="16263"/>
    <cellStyle name="Обычный 6 2 2 2 2 2 2 6 6" xfId="16264"/>
    <cellStyle name="Обычный 6 2 2 2 2 2 2 6 7" xfId="16265"/>
    <cellStyle name="Обычный 6 2 2 2 2 2 2 6 8" xfId="16266"/>
    <cellStyle name="Обычный 6 2 2 2 2 2 2 7" xfId="16267"/>
    <cellStyle name="Обычный 6 2 2 2 2 2 2 7 2" xfId="16268"/>
    <cellStyle name="Обычный 6 2 2 2 2 2 2 7 2 2" xfId="16269"/>
    <cellStyle name="Обычный 6 2 2 2 2 2 2 7 3" xfId="16270"/>
    <cellStyle name="Обычный 6 2 2 2 2 2 2 8" xfId="16271"/>
    <cellStyle name="Обычный 6 2 2 2 2 2 2 8 2" xfId="16272"/>
    <cellStyle name="Обычный 6 2 2 2 2 2 2 8 2 2" xfId="16273"/>
    <cellStyle name="Обычный 6 2 2 2 2 2 2 8 3" xfId="16274"/>
    <cellStyle name="Обычный 6 2 2 2 2 2 2 9" xfId="16275"/>
    <cellStyle name="Обычный 6 2 2 2 2 2 2 9 2" xfId="16276"/>
    <cellStyle name="Обычный 6 2 2 2 2 2 3" xfId="133"/>
    <cellStyle name="Обычный 6 2 2 2 2 2 3 10" xfId="16277"/>
    <cellStyle name="Обычный 6 2 2 2 2 2 3 10 2" xfId="16278"/>
    <cellStyle name="Обычный 6 2 2 2 2 2 3 11" xfId="16279"/>
    <cellStyle name="Обычный 6 2 2 2 2 2 3 12" xfId="16280"/>
    <cellStyle name="Обычный 6 2 2 2 2 2 3 13" xfId="16281"/>
    <cellStyle name="Обычный 6 2 2 2 2 2 3 2" xfId="4817"/>
    <cellStyle name="Обычный 6 2 2 2 2 2 3 2 10" xfId="16282"/>
    <cellStyle name="Обычный 6 2 2 2 2 2 3 2 2" xfId="4818"/>
    <cellStyle name="Обычный 6 2 2 2 2 2 3 2 2 2" xfId="16283"/>
    <cellStyle name="Обычный 6 2 2 2 2 2 3 2 2 2 2" xfId="16284"/>
    <cellStyle name="Обычный 6 2 2 2 2 2 3 2 2 2 2 2" xfId="16285"/>
    <cellStyle name="Обычный 6 2 2 2 2 2 3 2 2 2 2 2 2" xfId="16286"/>
    <cellStyle name="Обычный 6 2 2 2 2 2 3 2 2 2 2 3" xfId="16287"/>
    <cellStyle name="Обычный 6 2 2 2 2 2 3 2 2 2 3" xfId="16288"/>
    <cellStyle name="Обычный 6 2 2 2 2 2 3 2 2 2 3 2" xfId="16289"/>
    <cellStyle name="Обычный 6 2 2 2 2 2 3 2 2 2 3 2 2" xfId="16290"/>
    <cellStyle name="Обычный 6 2 2 2 2 2 3 2 2 2 3 3" xfId="16291"/>
    <cellStyle name="Обычный 6 2 2 2 2 2 3 2 2 2 4" xfId="16292"/>
    <cellStyle name="Обычный 6 2 2 2 2 2 3 2 2 2 4 2" xfId="16293"/>
    <cellStyle name="Обычный 6 2 2 2 2 2 3 2 2 2 5" xfId="16294"/>
    <cellStyle name="Обычный 6 2 2 2 2 2 3 2 2 2 5 2" xfId="16295"/>
    <cellStyle name="Обычный 6 2 2 2 2 2 3 2 2 2 6" xfId="16296"/>
    <cellStyle name="Обычный 6 2 2 2 2 2 3 2 2 2 7" xfId="16297"/>
    <cellStyle name="Обычный 6 2 2 2 2 2 3 2 2 2 8" xfId="16298"/>
    <cellStyle name="Обычный 6 2 2 2 2 2 3 2 2 3" xfId="16299"/>
    <cellStyle name="Обычный 6 2 2 2 2 2 3 2 2 3 2" xfId="16300"/>
    <cellStyle name="Обычный 6 2 2 2 2 2 3 2 2 3 2 2" xfId="16301"/>
    <cellStyle name="Обычный 6 2 2 2 2 2 3 2 2 3 3" xfId="16302"/>
    <cellStyle name="Обычный 6 2 2 2 2 2 3 2 2 4" xfId="16303"/>
    <cellStyle name="Обычный 6 2 2 2 2 2 3 2 2 4 2" xfId="16304"/>
    <cellStyle name="Обычный 6 2 2 2 2 2 3 2 2 4 2 2" xfId="16305"/>
    <cellStyle name="Обычный 6 2 2 2 2 2 3 2 2 4 3" xfId="16306"/>
    <cellStyle name="Обычный 6 2 2 2 2 2 3 2 2 5" xfId="16307"/>
    <cellStyle name="Обычный 6 2 2 2 2 2 3 2 2 5 2" xfId="16308"/>
    <cellStyle name="Обычный 6 2 2 2 2 2 3 2 2 6" xfId="16309"/>
    <cellStyle name="Обычный 6 2 2 2 2 2 3 2 2 6 2" xfId="16310"/>
    <cellStyle name="Обычный 6 2 2 2 2 2 3 2 2 7" xfId="16311"/>
    <cellStyle name="Обычный 6 2 2 2 2 2 3 2 2 8" xfId="16312"/>
    <cellStyle name="Обычный 6 2 2 2 2 2 3 2 2 9" xfId="16313"/>
    <cellStyle name="Обычный 6 2 2 2 2 2 3 2 3" xfId="4819"/>
    <cellStyle name="Обычный 6 2 2 2 2 2 3 2 3 2" xfId="16314"/>
    <cellStyle name="Обычный 6 2 2 2 2 2 3 2 3 2 2" xfId="16315"/>
    <cellStyle name="Обычный 6 2 2 2 2 2 3 2 3 2 2 2" xfId="16316"/>
    <cellStyle name="Обычный 6 2 2 2 2 2 3 2 3 2 3" xfId="16317"/>
    <cellStyle name="Обычный 6 2 2 2 2 2 3 2 3 3" xfId="16318"/>
    <cellStyle name="Обычный 6 2 2 2 2 2 3 2 3 3 2" xfId="16319"/>
    <cellStyle name="Обычный 6 2 2 2 2 2 3 2 3 3 2 2" xfId="16320"/>
    <cellStyle name="Обычный 6 2 2 2 2 2 3 2 3 3 3" xfId="16321"/>
    <cellStyle name="Обычный 6 2 2 2 2 2 3 2 3 4" xfId="16322"/>
    <cellStyle name="Обычный 6 2 2 2 2 2 3 2 3 4 2" xfId="16323"/>
    <cellStyle name="Обычный 6 2 2 2 2 2 3 2 3 5" xfId="16324"/>
    <cellStyle name="Обычный 6 2 2 2 2 2 3 2 3 5 2" xfId="16325"/>
    <cellStyle name="Обычный 6 2 2 2 2 2 3 2 3 6" xfId="16326"/>
    <cellStyle name="Обычный 6 2 2 2 2 2 3 2 3 7" xfId="16327"/>
    <cellStyle name="Обычный 6 2 2 2 2 2 3 2 3 8" xfId="16328"/>
    <cellStyle name="Обычный 6 2 2 2 2 2 3 2 4" xfId="16329"/>
    <cellStyle name="Обычный 6 2 2 2 2 2 3 2 4 2" xfId="16330"/>
    <cellStyle name="Обычный 6 2 2 2 2 2 3 2 4 2 2" xfId="16331"/>
    <cellStyle name="Обычный 6 2 2 2 2 2 3 2 4 3" xfId="16332"/>
    <cellStyle name="Обычный 6 2 2 2 2 2 3 2 5" xfId="16333"/>
    <cellStyle name="Обычный 6 2 2 2 2 2 3 2 5 2" xfId="16334"/>
    <cellStyle name="Обычный 6 2 2 2 2 2 3 2 5 2 2" xfId="16335"/>
    <cellStyle name="Обычный 6 2 2 2 2 2 3 2 5 3" xfId="16336"/>
    <cellStyle name="Обычный 6 2 2 2 2 2 3 2 6" xfId="16337"/>
    <cellStyle name="Обычный 6 2 2 2 2 2 3 2 6 2" xfId="16338"/>
    <cellStyle name="Обычный 6 2 2 2 2 2 3 2 7" xfId="16339"/>
    <cellStyle name="Обычный 6 2 2 2 2 2 3 2 7 2" xfId="16340"/>
    <cellStyle name="Обычный 6 2 2 2 2 2 3 2 8" xfId="16341"/>
    <cellStyle name="Обычный 6 2 2 2 2 2 3 2 9" xfId="16342"/>
    <cellStyle name="Обычный 6 2 2 2 2 2 3 3" xfId="4820"/>
    <cellStyle name="Обычный 6 2 2 2 2 2 3 3 2" xfId="4821"/>
    <cellStyle name="Обычный 6 2 2 2 2 2 3 3 2 2" xfId="16343"/>
    <cellStyle name="Обычный 6 2 2 2 2 2 3 3 2 2 2" xfId="16344"/>
    <cellStyle name="Обычный 6 2 2 2 2 2 3 3 2 2 2 2" xfId="16345"/>
    <cellStyle name="Обычный 6 2 2 2 2 2 3 3 2 2 3" xfId="16346"/>
    <cellStyle name="Обычный 6 2 2 2 2 2 3 3 2 3" xfId="16347"/>
    <cellStyle name="Обычный 6 2 2 2 2 2 3 3 2 3 2" xfId="16348"/>
    <cellStyle name="Обычный 6 2 2 2 2 2 3 3 2 3 2 2" xfId="16349"/>
    <cellStyle name="Обычный 6 2 2 2 2 2 3 3 2 3 3" xfId="16350"/>
    <cellStyle name="Обычный 6 2 2 2 2 2 3 3 2 4" xfId="16351"/>
    <cellStyle name="Обычный 6 2 2 2 2 2 3 3 2 4 2" xfId="16352"/>
    <cellStyle name="Обычный 6 2 2 2 2 2 3 3 2 5" xfId="16353"/>
    <cellStyle name="Обычный 6 2 2 2 2 2 3 3 2 5 2" xfId="16354"/>
    <cellStyle name="Обычный 6 2 2 2 2 2 3 3 2 6" xfId="16355"/>
    <cellStyle name="Обычный 6 2 2 2 2 2 3 3 2 7" xfId="16356"/>
    <cellStyle name="Обычный 6 2 2 2 2 2 3 3 2 8" xfId="16357"/>
    <cellStyle name="Обычный 6 2 2 2 2 2 3 3 3" xfId="16358"/>
    <cellStyle name="Обычный 6 2 2 2 2 2 3 3 3 2" xfId="16359"/>
    <cellStyle name="Обычный 6 2 2 2 2 2 3 3 3 2 2" xfId="16360"/>
    <cellStyle name="Обычный 6 2 2 2 2 2 3 3 3 3" xfId="16361"/>
    <cellStyle name="Обычный 6 2 2 2 2 2 3 3 4" xfId="16362"/>
    <cellStyle name="Обычный 6 2 2 2 2 2 3 3 4 2" xfId="16363"/>
    <cellStyle name="Обычный 6 2 2 2 2 2 3 3 4 2 2" xfId="16364"/>
    <cellStyle name="Обычный 6 2 2 2 2 2 3 3 4 3" xfId="16365"/>
    <cellStyle name="Обычный 6 2 2 2 2 2 3 3 5" xfId="16366"/>
    <cellStyle name="Обычный 6 2 2 2 2 2 3 3 5 2" xfId="16367"/>
    <cellStyle name="Обычный 6 2 2 2 2 2 3 3 6" xfId="16368"/>
    <cellStyle name="Обычный 6 2 2 2 2 2 3 3 6 2" xfId="16369"/>
    <cellStyle name="Обычный 6 2 2 2 2 2 3 3 7" xfId="16370"/>
    <cellStyle name="Обычный 6 2 2 2 2 2 3 3 8" xfId="16371"/>
    <cellStyle name="Обычный 6 2 2 2 2 2 3 3 9" xfId="16372"/>
    <cellStyle name="Обычный 6 2 2 2 2 2 3 4" xfId="4822"/>
    <cellStyle name="Обычный 6 2 2 2 2 2 3 4 2" xfId="16373"/>
    <cellStyle name="Обычный 6 2 2 2 2 2 3 4 2 2" xfId="16374"/>
    <cellStyle name="Обычный 6 2 2 2 2 2 3 4 2 2 2" xfId="16375"/>
    <cellStyle name="Обычный 6 2 2 2 2 2 3 4 2 2 2 2" xfId="16376"/>
    <cellStyle name="Обычный 6 2 2 2 2 2 3 4 2 2 3" xfId="16377"/>
    <cellStyle name="Обычный 6 2 2 2 2 2 3 4 2 3" xfId="16378"/>
    <cellStyle name="Обычный 6 2 2 2 2 2 3 4 2 3 2" xfId="16379"/>
    <cellStyle name="Обычный 6 2 2 2 2 2 3 4 2 3 2 2" xfId="16380"/>
    <cellStyle name="Обычный 6 2 2 2 2 2 3 4 2 3 3" xfId="16381"/>
    <cellStyle name="Обычный 6 2 2 2 2 2 3 4 2 4" xfId="16382"/>
    <cellStyle name="Обычный 6 2 2 2 2 2 3 4 2 4 2" xfId="16383"/>
    <cellStyle name="Обычный 6 2 2 2 2 2 3 4 2 5" xfId="16384"/>
    <cellStyle name="Обычный 6 2 2 2 2 2 3 4 2 5 2" xfId="16385"/>
    <cellStyle name="Обычный 6 2 2 2 2 2 3 4 2 6" xfId="16386"/>
    <cellStyle name="Обычный 6 2 2 2 2 2 3 4 2 7" xfId="16387"/>
    <cellStyle name="Обычный 6 2 2 2 2 2 3 4 2 8" xfId="16388"/>
    <cellStyle name="Обычный 6 2 2 2 2 2 3 4 3" xfId="16389"/>
    <cellStyle name="Обычный 6 2 2 2 2 2 3 4 3 2" xfId="16390"/>
    <cellStyle name="Обычный 6 2 2 2 2 2 3 4 3 2 2" xfId="16391"/>
    <cellStyle name="Обычный 6 2 2 2 2 2 3 4 3 3" xfId="16392"/>
    <cellStyle name="Обычный 6 2 2 2 2 2 3 4 4" xfId="16393"/>
    <cellStyle name="Обычный 6 2 2 2 2 2 3 4 4 2" xfId="16394"/>
    <cellStyle name="Обычный 6 2 2 2 2 2 3 4 4 2 2" xfId="16395"/>
    <cellStyle name="Обычный 6 2 2 2 2 2 3 4 4 3" xfId="16396"/>
    <cellStyle name="Обычный 6 2 2 2 2 2 3 4 5" xfId="16397"/>
    <cellStyle name="Обычный 6 2 2 2 2 2 3 4 5 2" xfId="16398"/>
    <cellStyle name="Обычный 6 2 2 2 2 2 3 4 6" xfId="16399"/>
    <cellStyle name="Обычный 6 2 2 2 2 2 3 4 6 2" xfId="16400"/>
    <cellStyle name="Обычный 6 2 2 2 2 2 3 4 7" xfId="16401"/>
    <cellStyle name="Обычный 6 2 2 2 2 2 3 4 8" xfId="16402"/>
    <cellStyle name="Обычный 6 2 2 2 2 2 3 4 9" xfId="16403"/>
    <cellStyle name="Обычный 6 2 2 2 2 2 3 5" xfId="16404"/>
    <cellStyle name="Обычный 6 2 2 2 2 2 3 5 2" xfId="16405"/>
    <cellStyle name="Обычный 6 2 2 2 2 2 3 5 2 2" xfId="16406"/>
    <cellStyle name="Обычный 6 2 2 2 2 2 3 5 2 2 2" xfId="16407"/>
    <cellStyle name="Обычный 6 2 2 2 2 2 3 5 2 2 2 2" xfId="16408"/>
    <cellStyle name="Обычный 6 2 2 2 2 2 3 5 2 2 3" xfId="16409"/>
    <cellStyle name="Обычный 6 2 2 2 2 2 3 5 2 3" xfId="16410"/>
    <cellStyle name="Обычный 6 2 2 2 2 2 3 5 2 3 2" xfId="16411"/>
    <cellStyle name="Обычный 6 2 2 2 2 2 3 5 2 3 2 2" xfId="16412"/>
    <cellStyle name="Обычный 6 2 2 2 2 2 3 5 2 3 3" xfId="16413"/>
    <cellStyle name="Обычный 6 2 2 2 2 2 3 5 2 4" xfId="16414"/>
    <cellStyle name="Обычный 6 2 2 2 2 2 3 5 2 4 2" xfId="16415"/>
    <cellStyle name="Обычный 6 2 2 2 2 2 3 5 2 5" xfId="16416"/>
    <cellStyle name="Обычный 6 2 2 2 2 2 3 5 2 5 2" xfId="16417"/>
    <cellStyle name="Обычный 6 2 2 2 2 2 3 5 2 6" xfId="16418"/>
    <cellStyle name="Обычный 6 2 2 2 2 2 3 5 2 7" xfId="16419"/>
    <cellStyle name="Обычный 6 2 2 2 2 2 3 5 2 8" xfId="16420"/>
    <cellStyle name="Обычный 6 2 2 2 2 2 3 5 3" xfId="16421"/>
    <cellStyle name="Обычный 6 2 2 2 2 2 3 5 3 2" xfId="16422"/>
    <cellStyle name="Обычный 6 2 2 2 2 2 3 5 3 2 2" xfId="16423"/>
    <cellStyle name="Обычный 6 2 2 2 2 2 3 5 3 3" xfId="16424"/>
    <cellStyle name="Обычный 6 2 2 2 2 2 3 5 4" xfId="16425"/>
    <cellStyle name="Обычный 6 2 2 2 2 2 3 5 4 2" xfId="16426"/>
    <cellStyle name="Обычный 6 2 2 2 2 2 3 5 4 2 2" xfId="16427"/>
    <cellStyle name="Обычный 6 2 2 2 2 2 3 5 4 3" xfId="16428"/>
    <cellStyle name="Обычный 6 2 2 2 2 2 3 5 5" xfId="16429"/>
    <cellStyle name="Обычный 6 2 2 2 2 2 3 5 5 2" xfId="16430"/>
    <cellStyle name="Обычный 6 2 2 2 2 2 3 5 6" xfId="16431"/>
    <cellStyle name="Обычный 6 2 2 2 2 2 3 5 6 2" xfId="16432"/>
    <cellStyle name="Обычный 6 2 2 2 2 2 3 5 7" xfId="16433"/>
    <cellStyle name="Обычный 6 2 2 2 2 2 3 5 8" xfId="16434"/>
    <cellStyle name="Обычный 6 2 2 2 2 2 3 5 9" xfId="16435"/>
    <cellStyle name="Обычный 6 2 2 2 2 2 3 6" xfId="16436"/>
    <cellStyle name="Обычный 6 2 2 2 2 2 3 6 2" xfId="16437"/>
    <cellStyle name="Обычный 6 2 2 2 2 2 3 6 2 2" xfId="16438"/>
    <cellStyle name="Обычный 6 2 2 2 2 2 3 6 2 2 2" xfId="16439"/>
    <cellStyle name="Обычный 6 2 2 2 2 2 3 6 2 3" xfId="16440"/>
    <cellStyle name="Обычный 6 2 2 2 2 2 3 6 3" xfId="16441"/>
    <cellStyle name="Обычный 6 2 2 2 2 2 3 6 3 2" xfId="16442"/>
    <cellStyle name="Обычный 6 2 2 2 2 2 3 6 3 2 2" xfId="16443"/>
    <cellStyle name="Обычный 6 2 2 2 2 2 3 6 3 3" xfId="16444"/>
    <cellStyle name="Обычный 6 2 2 2 2 2 3 6 4" xfId="16445"/>
    <cellStyle name="Обычный 6 2 2 2 2 2 3 6 4 2" xfId="16446"/>
    <cellStyle name="Обычный 6 2 2 2 2 2 3 6 5" xfId="16447"/>
    <cellStyle name="Обычный 6 2 2 2 2 2 3 6 5 2" xfId="16448"/>
    <cellStyle name="Обычный 6 2 2 2 2 2 3 6 6" xfId="16449"/>
    <cellStyle name="Обычный 6 2 2 2 2 2 3 6 7" xfId="16450"/>
    <cellStyle name="Обычный 6 2 2 2 2 2 3 6 8" xfId="16451"/>
    <cellStyle name="Обычный 6 2 2 2 2 2 3 7" xfId="16452"/>
    <cellStyle name="Обычный 6 2 2 2 2 2 3 7 2" xfId="16453"/>
    <cellStyle name="Обычный 6 2 2 2 2 2 3 7 2 2" xfId="16454"/>
    <cellStyle name="Обычный 6 2 2 2 2 2 3 7 3" xfId="16455"/>
    <cellStyle name="Обычный 6 2 2 2 2 2 3 8" xfId="16456"/>
    <cellStyle name="Обычный 6 2 2 2 2 2 3 8 2" xfId="16457"/>
    <cellStyle name="Обычный 6 2 2 2 2 2 3 8 2 2" xfId="16458"/>
    <cellStyle name="Обычный 6 2 2 2 2 2 3 8 3" xfId="16459"/>
    <cellStyle name="Обычный 6 2 2 2 2 2 3 9" xfId="16460"/>
    <cellStyle name="Обычный 6 2 2 2 2 2 3 9 2" xfId="16461"/>
    <cellStyle name="Обычный 6 2 2 2 2 2 4" xfId="4823"/>
    <cellStyle name="Обычный 6 2 2 2 2 2 4 10" xfId="16462"/>
    <cellStyle name="Обычный 6 2 2 2 2 2 4 2" xfId="4824"/>
    <cellStyle name="Обычный 6 2 2 2 2 2 4 2 2" xfId="16463"/>
    <cellStyle name="Обычный 6 2 2 2 2 2 4 2 2 2" xfId="16464"/>
    <cellStyle name="Обычный 6 2 2 2 2 2 4 2 2 2 2" xfId="16465"/>
    <cellStyle name="Обычный 6 2 2 2 2 2 4 2 2 2 2 2" xfId="16466"/>
    <cellStyle name="Обычный 6 2 2 2 2 2 4 2 2 2 3" xfId="16467"/>
    <cellStyle name="Обычный 6 2 2 2 2 2 4 2 2 3" xfId="16468"/>
    <cellStyle name="Обычный 6 2 2 2 2 2 4 2 2 3 2" xfId="16469"/>
    <cellStyle name="Обычный 6 2 2 2 2 2 4 2 2 3 2 2" xfId="16470"/>
    <cellStyle name="Обычный 6 2 2 2 2 2 4 2 2 3 3" xfId="16471"/>
    <cellStyle name="Обычный 6 2 2 2 2 2 4 2 2 4" xfId="16472"/>
    <cellStyle name="Обычный 6 2 2 2 2 2 4 2 2 4 2" xfId="16473"/>
    <cellStyle name="Обычный 6 2 2 2 2 2 4 2 2 5" xfId="16474"/>
    <cellStyle name="Обычный 6 2 2 2 2 2 4 2 2 5 2" xfId="16475"/>
    <cellStyle name="Обычный 6 2 2 2 2 2 4 2 2 6" xfId="16476"/>
    <cellStyle name="Обычный 6 2 2 2 2 2 4 2 2 7" xfId="16477"/>
    <cellStyle name="Обычный 6 2 2 2 2 2 4 2 2 8" xfId="16478"/>
    <cellStyle name="Обычный 6 2 2 2 2 2 4 2 3" xfId="16479"/>
    <cellStyle name="Обычный 6 2 2 2 2 2 4 2 3 2" xfId="16480"/>
    <cellStyle name="Обычный 6 2 2 2 2 2 4 2 3 2 2" xfId="16481"/>
    <cellStyle name="Обычный 6 2 2 2 2 2 4 2 3 3" xfId="16482"/>
    <cellStyle name="Обычный 6 2 2 2 2 2 4 2 4" xfId="16483"/>
    <cellStyle name="Обычный 6 2 2 2 2 2 4 2 4 2" xfId="16484"/>
    <cellStyle name="Обычный 6 2 2 2 2 2 4 2 4 2 2" xfId="16485"/>
    <cellStyle name="Обычный 6 2 2 2 2 2 4 2 4 3" xfId="16486"/>
    <cellStyle name="Обычный 6 2 2 2 2 2 4 2 5" xfId="16487"/>
    <cellStyle name="Обычный 6 2 2 2 2 2 4 2 5 2" xfId="16488"/>
    <cellStyle name="Обычный 6 2 2 2 2 2 4 2 6" xfId="16489"/>
    <cellStyle name="Обычный 6 2 2 2 2 2 4 2 6 2" xfId="16490"/>
    <cellStyle name="Обычный 6 2 2 2 2 2 4 2 7" xfId="16491"/>
    <cellStyle name="Обычный 6 2 2 2 2 2 4 2 8" xfId="16492"/>
    <cellStyle name="Обычный 6 2 2 2 2 2 4 2 9" xfId="16493"/>
    <cellStyle name="Обычный 6 2 2 2 2 2 4 3" xfId="4825"/>
    <cellStyle name="Обычный 6 2 2 2 2 2 4 3 2" xfId="16494"/>
    <cellStyle name="Обычный 6 2 2 2 2 2 4 3 2 2" xfId="16495"/>
    <cellStyle name="Обычный 6 2 2 2 2 2 4 3 2 2 2" xfId="16496"/>
    <cellStyle name="Обычный 6 2 2 2 2 2 4 3 2 3" xfId="16497"/>
    <cellStyle name="Обычный 6 2 2 2 2 2 4 3 3" xfId="16498"/>
    <cellStyle name="Обычный 6 2 2 2 2 2 4 3 3 2" xfId="16499"/>
    <cellStyle name="Обычный 6 2 2 2 2 2 4 3 3 2 2" xfId="16500"/>
    <cellStyle name="Обычный 6 2 2 2 2 2 4 3 3 3" xfId="16501"/>
    <cellStyle name="Обычный 6 2 2 2 2 2 4 3 4" xfId="16502"/>
    <cellStyle name="Обычный 6 2 2 2 2 2 4 3 4 2" xfId="16503"/>
    <cellStyle name="Обычный 6 2 2 2 2 2 4 3 5" xfId="16504"/>
    <cellStyle name="Обычный 6 2 2 2 2 2 4 3 5 2" xfId="16505"/>
    <cellStyle name="Обычный 6 2 2 2 2 2 4 3 6" xfId="16506"/>
    <cellStyle name="Обычный 6 2 2 2 2 2 4 3 7" xfId="16507"/>
    <cellStyle name="Обычный 6 2 2 2 2 2 4 3 8" xfId="16508"/>
    <cellStyle name="Обычный 6 2 2 2 2 2 4 4" xfId="16509"/>
    <cellStyle name="Обычный 6 2 2 2 2 2 4 4 2" xfId="16510"/>
    <cellStyle name="Обычный 6 2 2 2 2 2 4 4 2 2" xfId="16511"/>
    <cellStyle name="Обычный 6 2 2 2 2 2 4 4 3" xfId="16512"/>
    <cellStyle name="Обычный 6 2 2 2 2 2 4 5" xfId="16513"/>
    <cellStyle name="Обычный 6 2 2 2 2 2 4 5 2" xfId="16514"/>
    <cellStyle name="Обычный 6 2 2 2 2 2 4 5 2 2" xfId="16515"/>
    <cellStyle name="Обычный 6 2 2 2 2 2 4 5 3" xfId="16516"/>
    <cellStyle name="Обычный 6 2 2 2 2 2 4 6" xfId="16517"/>
    <cellStyle name="Обычный 6 2 2 2 2 2 4 6 2" xfId="16518"/>
    <cellStyle name="Обычный 6 2 2 2 2 2 4 7" xfId="16519"/>
    <cellStyle name="Обычный 6 2 2 2 2 2 4 7 2" xfId="16520"/>
    <cellStyle name="Обычный 6 2 2 2 2 2 4 8" xfId="16521"/>
    <cellStyle name="Обычный 6 2 2 2 2 2 4 9" xfId="16522"/>
    <cellStyle name="Обычный 6 2 2 2 2 2 5" xfId="4826"/>
    <cellStyle name="Обычный 6 2 2 2 2 2 5 2" xfId="4827"/>
    <cellStyle name="Обычный 6 2 2 2 2 2 5 2 2" xfId="16523"/>
    <cellStyle name="Обычный 6 2 2 2 2 2 5 2 2 2" xfId="16524"/>
    <cellStyle name="Обычный 6 2 2 2 2 2 5 2 2 2 2" xfId="16525"/>
    <cellStyle name="Обычный 6 2 2 2 2 2 5 2 2 3" xfId="16526"/>
    <cellStyle name="Обычный 6 2 2 2 2 2 5 2 3" xfId="16527"/>
    <cellStyle name="Обычный 6 2 2 2 2 2 5 2 3 2" xfId="16528"/>
    <cellStyle name="Обычный 6 2 2 2 2 2 5 2 3 2 2" xfId="16529"/>
    <cellStyle name="Обычный 6 2 2 2 2 2 5 2 3 3" xfId="16530"/>
    <cellStyle name="Обычный 6 2 2 2 2 2 5 2 4" xfId="16531"/>
    <cellStyle name="Обычный 6 2 2 2 2 2 5 2 4 2" xfId="16532"/>
    <cellStyle name="Обычный 6 2 2 2 2 2 5 2 5" xfId="16533"/>
    <cellStyle name="Обычный 6 2 2 2 2 2 5 2 5 2" xfId="16534"/>
    <cellStyle name="Обычный 6 2 2 2 2 2 5 2 6" xfId="16535"/>
    <cellStyle name="Обычный 6 2 2 2 2 2 5 2 7" xfId="16536"/>
    <cellStyle name="Обычный 6 2 2 2 2 2 5 2 8" xfId="16537"/>
    <cellStyle name="Обычный 6 2 2 2 2 2 5 3" xfId="16538"/>
    <cellStyle name="Обычный 6 2 2 2 2 2 5 3 2" xfId="16539"/>
    <cellStyle name="Обычный 6 2 2 2 2 2 5 3 2 2" xfId="16540"/>
    <cellStyle name="Обычный 6 2 2 2 2 2 5 3 3" xfId="16541"/>
    <cellStyle name="Обычный 6 2 2 2 2 2 5 4" xfId="16542"/>
    <cellStyle name="Обычный 6 2 2 2 2 2 5 4 2" xfId="16543"/>
    <cellStyle name="Обычный 6 2 2 2 2 2 5 4 2 2" xfId="16544"/>
    <cellStyle name="Обычный 6 2 2 2 2 2 5 4 3" xfId="16545"/>
    <cellStyle name="Обычный 6 2 2 2 2 2 5 5" xfId="16546"/>
    <cellStyle name="Обычный 6 2 2 2 2 2 5 5 2" xfId="16547"/>
    <cellStyle name="Обычный 6 2 2 2 2 2 5 6" xfId="16548"/>
    <cellStyle name="Обычный 6 2 2 2 2 2 5 6 2" xfId="16549"/>
    <cellStyle name="Обычный 6 2 2 2 2 2 5 7" xfId="16550"/>
    <cellStyle name="Обычный 6 2 2 2 2 2 5 8" xfId="16551"/>
    <cellStyle name="Обычный 6 2 2 2 2 2 5 9" xfId="16552"/>
    <cellStyle name="Обычный 6 2 2 2 2 2 6" xfId="4828"/>
    <cellStyle name="Обычный 6 2 2 2 2 2 6 2" xfId="16553"/>
    <cellStyle name="Обычный 6 2 2 2 2 2 6 2 2" xfId="16554"/>
    <cellStyle name="Обычный 6 2 2 2 2 2 6 2 2 2" xfId="16555"/>
    <cellStyle name="Обычный 6 2 2 2 2 2 6 2 2 2 2" xfId="16556"/>
    <cellStyle name="Обычный 6 2 2 2 2 2 6 2 2 3" xfId="16557"/>
    <cellStyle name="Обычный 6 2 2 2 2 2 6 2 3" xfId="16558"/>
    <cellStyle name="Обычный 6 2 2 2 2 2 6 2 3 2" xfId="16559"/>
    <cellStyle name="Обычный 6 2 2 2 2 2 6 2 3 2 2" xfId="16560"/>
    <cellStyle name="Обычный 6 2 2 2 2 2 6 2 3 3" xfId="16561"/>
    <cellStyle name="Обычный 6 2 2 2 2 2 6 2 4" xfId="16562"/>
    <cellStyle name="Обычный 6 2 2 2 2 2 6 2 4 2" xfId="16563"/>
    <cellStyle name="Обычный 6 2 2 2 2 2 6 2 5" xfId="16564"/>
    <cellStyle name="Обычный 6 2 2 2 2 2 6 2 5 2" xfId="16565"/>
    <cellStyle name="Обычный 6 2 2 2 2 2 6 2 6" xfId="16566"/>
    <cellStyle name="Обычный 6 2 2 2 2 2 6 2 7" xfId="16567"/>
    <cellStyle name="Обычный 6 2 2 2 2 2 6 2 8" xfId="16568"/>
    <cellStyle name="Обычный 6 2 2 2 2 2 6 3" xfId="16569"/>
    <cellStyle name="Обычный 6 2 2 2 2 2 6 3 2" xfId="16570"/>
    <cellStyle name="Обычный 6 2 2 2 2 2 6 3 2 2" xfId="16571"/>
    <cellStyle name="Обычный 6 2 2 2 2 2 6 3 3" xfId="16572"/>
    <cellStyle name="Обычный 6 2 2 2 2 2 6 4" xfId="16573"/>
    <cellStyle name="Обычный 6 2 2 2 2 2 6 4 2" xfId="16574"/>
    <cellStyle name="Обычный 6 2 2 2 2 2 6 4 2 2" xfId="16575"/>
    <cellStyle name="Обычный 6 2 2 2 2 2 6 4 3" xfId="16576"/>
    <cellStyle name="Обычный 6 2 2 2 2 2 6 5" xfId="16577"/>
    <cellStyle name="Обычный 6 2 2 2 2 2 6 5 2" xfId="16578"/>
    <cellStyle name="Обычный 6 2 2 2 2 2 6 6" xfId="16579"/>
    <cellStyle name="Обычный 6 2 2 2 2 2 6 6 2" xfId="16580"/>
    <cellStyle name="Обычный 6 2 2 2 2 2 6 7" xfId="16581"/>
    <cellStyle name="Обычный 6 2 2 2 2 2 6 8" xfId="16582"/>
    <cellStyle name="Обычный 6 2 2 2 2 2 6 9" xfId="16583"/>
    <cellStyle name="Обычный 6 2 2 2 2 2 7" xfId="16584"/>
    <cellStyle name="Обычный 6 2 2 2 2 2 7 2" xfId="16585"/>
    <cellStyle name="Обычный 6 2 2 2 2 2 7 2 2" xfId="16586"/>
    <cellStyle name="Обычный 6 2 2 2 2 2 7 2 2 2" xfId="16587"/>
    <cellStyle name="Обычный 6 2 2 2 2 2 7 2 2 2 2" xfId="16588"/>
    <cellStyle name="Обычный 6 2 2 2 2 2 7 2 2 3" xfId="16589"/>
    <cellStyle name="Обычный 6 2 2 2 2 2 7 2 3" xfId="16590"/>
    <cellStyle name="Обычный 6 2 2 2 2 2 7 2 3 2" xfId="16591"/>
    <cellStyle name="Обычный 6 2 2 2 2 2 7 2 3 2 2" xfId="16592"/>
    <cellStyle name="Обычный 6 2 2 2 2 2 7 2 3 3" xfId="16593"/>
    <cellStyle name="Обычный 6 2 2 2 2 2 7 2 4" xfId="16594"/>
    <cellStyle name="Обычный 6 2 2 2 2 2 7 2 4 2" xfId="16595"/>
    <cellStyle name="Обычный 6 2 2 2 2 2 7 2 5" xfId="16596"/>
    <cellStyle name="Обычный 6 2 2 2 2 2 7 2 5 2" xfId="16597"/>
    <cellStyle name="Обычный 6 2 2 2 2 2 7 2 6" xfId="16598"/>
    <cellStyle name="Обычный 6 2 2 2 2 2 7 2 7" xfId="16599"/>
    <cellStyle name="Обычный 6 2 2 2 2 2 7 2 8" xfId="16600"/>
    <cellStyle name="Обычный 6 2 2 2 2 2 7 3" xfId="16601"/>
    <cellStyle name="Обычный 6 2 2 2 2 2 7 3 2" xfId="16602"/>
    <cellStyle name="Обычный 6 2 2 2 2 2 7 3 2 2" xfId="16603"/>
    <cellStyle name="Обычный 6 2 2 2 2 2 7 3 3" xfId="16604"/>
    <cellStyle name="Обычный 6 2 2 2 2 2 7 4" xfId="16605"/>
    <cellStyle name="Обычный 6 2 2 2 2 2 7 4 2" xfId="16606"/>
    <cellStyle name="Обычный 6 2 2 2 2 2 7 4 2 2" xfId="16607"/>
    <cellStyle name="Обычный 6 2 2 2 2 2 7 4 3" xfId="16608"/>
    <cellStyle name="Обычный 6 2 2 2 2 2 7 5" xfId="16609"/>
    <cellStyle name="Обычный 6 2 2 2 2 2 7 5 2" xfId="16610"/>
    <cellStyle name="Обычный 6 2 2 2 2 2 7 6" xfId="16611"/>
    <cellStyle name="Обычный 6 2 2 2 2 2 7 6 2" xfId="16612"/>
    <cellStyle name="Обычный 6 2 2 2 2 2 7 7" xfId="16613"/>
    <cellStyle name="Обычный 6 2 2 2 2 2 7 8" xfId="16614"/>
    <cellStyle name="Обычный 6 2 2 2 2 2 7 9" xfId="16615"/>
    <cellStyle name="Обычный 6 2 2 2 2 2 8" xfId="16616"/>
    <cellStyle name="Обычный 6 2 2 2 2 2 8 2" xfId="16617"/>
    <cellStyle name="Обычный 6 2 2 2 2 2 8 2 2" xfId="16618"/>
    <cellStyle name="Обычный 6 2 2 2 2 2 8 2 2 2" xfId="16619"/>
    <cellStyle name="Обычный 6 2 2 2 2 2 8 2 3" xfId="16620"/>
    <cellStyle name="Обычный 6 2 2 2 2 2 8 3" xfId="16621"/>
    <cellStyle name="Обычный 6 2 2 2 2 2 8 3 2" xfId="16622"/>
    <cellStyle name="Обычный 6 2 2 2 2 2 8 3 2 2" xfId="16623"/>
    <cellStyle name="Обычный 6 2 2 2 2 2 8 3 3" xfId="16624"/>
    <cellStyle name="Обычный 6 2 2 2 2 2 8 4" xfId="16625"/>
    <cellStyle name="Обычный 6 2 2 2 2 2 8 4 2" xfId="16626"/>
    <cellStyle name="Обычный 6 2 2 2 2 2 8 5" xfId="16627"/>
    <cellStyle name="Обычный 6 2 2 2 2 2 8 5 2" xfId="16628"/>
    <cellStyle name="Обычный 6 2 2 2 2 2 8 6" xfId="16629"/>
    <cellStyle name="Обычный 6 2 2 2 2 2 8 7" xfId="16630"/>
    <cellStyle name="Обычный 6 2 2 2 2 2 8 8" xfId="16631"/>
    <cellStyle name="Обычный 6 2 2 2 2 2 9" xfId="16632"/>
    <cellStyle name="Обычный 6 2 2 2 2 2 9 2" xfId="16633"/>
    <cellStyle name="Обычный 6 2 2 2 2 2 9 2 2" xfId="16634"/>
    <cellStyle name="Обычный 6 2 2 2 2 2 9 3" xfId="16635"/>
    <cellStyle name="Обычный 6 2 2 2 2 3" xfId="134"/>
    <cellStyle name="Обычный 6 2 2 2 2 3 10" xfId="16636"/>
    <cellStyle name="Обычный 6 2 2 2 2 3 10 2" xfId="16637"/>
    <cellStyle name="Обычный 6 2 2 2 2 3 11" xfId="16638"/>
    <cellStyle name="Обычный 6 2 2 2 2 3 12" xfId="16639"/>
    <cellStyle name="Обычный 6 2 2 2 2 3 13" xfId="16640"/>
    <cellStyle name="Обычный 6 2 2 2 2 3 2" xfId="4829"/>
    <cellStyle name="Обычный 6 2 2 2 2 3 2 10" xfId="16641"/>
    <cellStyle name="Обычный 6 2 2 2 2 3 2 2" xfId="4830"/>
    <cellStyle name="Обычный 6 2 2 2 2 3 2 2 2" xfId="16642"/>
    <cellStyle name="Обычный 6 2 2 2 2 3 2 2 2 2" xfId="16643"/>
    <cellStyle name="Обычный 6 2 2 2 2 3 2 2 2 2 2" xfId="16644"/>
    <cellStyle name="Обычный 6 2 2 2 2 3 2 2 2 2 2 2" xfId="16645"/>
    <cellStyle name="Обычный 6 2 2 2 2 3 2 2 2 2 3" xfId="16646"/>
    <cellStyle name="Обычный 6 2 2 2 2 3 2 2 2 3" xfId="16647"/>
    <cellStyle name="Обычный 6 2 2 2 2 3 2 2 2 3 2" xfId="16648"/>
    <cellStyle name="Обычный 6 2 2 2 2 3 2 2 2 3 2 2" xfId="16649"/>
    <cellStyle name="Обычный 6 2 2 2 2 3 2 2 2 3 3" xfId="16650"/>
    <cellStyle name="Обычный 6 2 2 2 2 3 2 2 2 4" xfId="16651"/>
    <cellStyle name="Обычный 6 2 2 2 2 3 2 2 2 4 2" xfId="16652"/>
    <cellStyle name="Обычный 6 2 2 2 2 3 2 2 2 5" xfId="16653"/>
    <cellStyle name="Обычный 6 2 2 2 2 3 2 2 2 5 2" xfId="16654"/>
    <cellStyle name="Обычный 6 2 2 2 2 3 2 2 2 6" xfId="16655"/>
    <cellStyle name="Обычный 6 2 2 2 2 3 2 2 2 7" xfId="16656"/>
    <cellStyle name="Обычный 6 2 2 2 2 3 2 2 2 8" xfId="16657"/>
    <cellStyle name="Обычный 6 2 2 2 2 3 2 2 3" xfId="16658"/>
    <cellStyle name="Обычный 6 2 2 2 2 3 2 2 3 2" xfId="16659"/>
    <cellStyle name="Обычный 6 2 2 2 2 3 2 2 3 2 2" xfId="16660"/>
    <cellStyle name="Обычный 6 2 2 2 2 3 2 2 3 3" xfId="16661"/>
    <cellStyle name="Обычный 6 2 2 2 2 3 2 2 4" xfId="16662"/>
    <cellStyle name="Обычный 6 2 2 2 2 3 2 2 4 2" xfId="16663"/>
    <cellStyle name="Обычный 6 2 2 2 2 3 2 2 4 2 2" xfId="16664"/>
    <cellStyle name="Обычный 6 2 2 2 2 3 2 2 4 3" xfId="16665"/>
    <cellStyle name="Обычный 6 2 2 2 2 3 2 2 5" xfId="16666"/>
    <cellStyle name="Обычный 6 2 2 2 2 3 2 2 5 2" xfId="16667"/>
    <cellStyle name="Обычный 6 2 2 2 2 3 2 2 6" xfId="16668"/>
    <cellStyle name="Обычный 6 2 2 2 2 3 2 2 6 2" xfId="16669"/>
    <cellStyle name="Обычный 6 2 2 2 2 3 2 2 7" xfId="16670"/>
    <cellStyle name="Обычный 6 2 2 2 2 3 2 2 8" xfId="16671"/>
    <cellStyle name="Обычный 6 2 2 2 2 3 2 2 9" xfId="16672"/>
    <cellStyle name="Обычный 6 2 2 2 2 3 2 3" xfId="4831"/>
    <cellStyle name="Обычный 6 2 2 2 2 3 2 3 2" xfId="16673"/>
    <cellStyle name="Обычный 6 2 2 2 2 3 2 3 2 2" xfId="16674"/>
    <cellStyle name="Обычный 6 2 2 2 2 3 2 3 2 2 2" xfId="16675"/>
    <cellStyle name="Обычный 6 2 2 2 2 3 2 3 2 3" xfId="16676"/>
    <cellStyle name="Обычный 6 2 2 2 2 3 2 3 3" xfId="16677"/>
    <cellStyle name="Обычный 6 2 2 2 2 3 2 3 3 2" xfId="16678"/>
    <cellStyle name="Обычный 6 2 2 2 2 3 2 3 3 2 2" xfId="16679"/>
    <cellStyle name="Обычный 6 2 2 2 2 3 2 3 3 3" xfId="16680"/>
    <cellStyle name="Обычный 6 2 2 2 2 3 2 3 4" xfId="16681"/>
    <cellStyle name="Обычный 6 2 2 2 2 3 2 3 4 2" xfId="16682"/>
    <cellStyle name="Обычный 6 2 2 2 2 3 2 3 5" xfId="16683"/>
    <cellStyle name="Обычный 6 2 2 2 2 3 2 3 5 2" xfId="16684"/>
    <cellStyle name="Обычный 6 2 2 2 2 3 2 3 6" xfId="16685"/>
    <cellStyle name="Обычный 6 2 2 2 2 3 2 3 7" xfId="16686"/>
    <cellStyle name="Обычный 6 2 2 2 2 3 2 3 8" xfId="16687"/>
    <cellStyle name="Обычный 6 2 2 2 2 3 2 4" xfId="16688"/>
    <cellStyle name="Обычный 6 2 2 2 2 3 2 4 2" xfId="16689"/>
    <cellStyle name="Обычный 6 2 2 2 2 3 2 4 2 2" xfId="16690"/>
    <cellStyle name="Обычный 6 2 2 2 2 3 2 4 3" xfId="16691"/>
    <cellStyle name="Обычный 6 2 2 2 2 3 2 5" xfId="16692"/>
    <cellStyle name="Обычный 6 2 2 2 2 3 2 5 2" xfId="16693"/>
    <cellStyle name="Обычный 6 2 2 2 2 3 2 5 2 2" xfId="16694"/>
    <cellStyle name="Обычный 6 2 2 2 2 3 2 5 3" xfId="16695"/>
    <cellStyle name="Обычный 6 2 2 2 2 3 2 6" xfId="16696"/>
    <cellStyle name="Обычный 6 2 2 2 2 3 2 6 2" xfId="16697"/>
    <cellStyle name="Обычный 6 2 2 2 2 3 2 7" xfId="16698"/>
    <cellStyle name="Обычный 6 2 2 2 2 3 2 7 2" xfId="16699"/>
    <cellStyle name="Обычный 6 2 2 2 2 3 2 8" xfId="16700"/>
    <cellStyle name="Обычный 6 2 2 2 2 3 2 9" xfId="16701"/>
    <cellStyle name="Обычный 6 2 2 2 2 3 3" xfId="4832"/>
    <cellStyle name="Обычный 6 2 2 2 2 3 3 2" xfId="4833"/>
    <cellStyle name="Обычный 6 2 2 2 2 3 3 2 2" xfId="16702"/>
    <cellStyle name="Обычный 6 2 2 2 2 3 3 2 2 2" xfId="16703"/>
    <cellStyle name="Обычный 6 2 2 2 2 3 3 2 2 2 2" xfId="16704"/>
    <cellStyle name="Обычный 6 2 2 2 2 3 3 2 2 3" xfId="16705"/>
    <cellStyle name="Обычный 6 2 2 2 2 3 3 2 3" xfId="16706"/>
    <cellStyle name="Обычный 6 2 2 2 2 3 3 2 3 2" xfId="16707"/>
    <cellStyle name="Обычный 6 2 2 2 2 3 3 2 3 2 2" xfId="16708"/>
    <cellStyle name="Обычный 6 2 2 2 2 3 3 2 3 3" xfId="16709"/>
    <cellStyle name="Обычный 6 2 2 2 2 3 3 2 4" xfId="16710"/>
    <cellStyle name="Обычный 6 2 2 2 2 3 3 2 4 2" xfId="16711"/>
    <cellStyle name="Обычный 6 2 2 2 2 3 3 2 5" xfId="16712"/>
    <cellStyle name="Обычный 6 2 2 2 2 3 3 2 5 2" xfId="16713"/>
    <cellStyle name="Обычный 6 2 2 2 2 3 3 2 6" xfId="16714"/>
    <cellStyle name="Обычный 6 2 2 2 2 3 3 2 7" xfId="16715"/>
    <cellStyle name="Обычный 6 2 2 2 2 3 3 2 8" xfId="16716"/>
    <cellStyle name="Обычный 6 2 2 2 2 3 3 3" xfId="16717"/>
    <cellStyle name="Обычный 6 2 2 2 2 3 3 3 2" xfId="16718"/>
    <cellStyle name="Обычный 6 2 2 2 2 3 3 3 2 2" xfId="16719"/>
    <cellStyle name="Обычный 6 2 2 2 2 3 3 3 3" xfId="16720"/>
    <cellStyle name="Обычный 6 2 2 2 2 3 3 4" xfId="16721"/>
    <cellStyle name="Обычный 6 2 2 2 2 3 3 4 2" xfId="16722"/>
    <cellStyle name="Обычный 6 2 2 2 2 3 3 4 2 2" xfId="16723"/>
    <cellStyle name="Обычный 6 2 2 2 2 3 3 4 3" xfId="16724"/>
    <cellStyle name="Обычный 6 2 2 2 2 3 3 5" xfId="16725"/>
    <cellStyle name="Обычный 6 2 2 2 2 3 3 5 2" xfId="16726"/>
    <cellStyle name="Обычный 6 2 2 2 2 3 3 6" xfId="16727"/>
    <cellStyle name="Обычный 6 2 2 2 2 3 3 6 2" xfId="16728"/>
    <cellStyle name="Обычный 6 2 2 2 2 3 3 7" xfId="16729"/>
    <cellStyle name="Обычный 6 2 2 2 2 3 3 8" xfId="16730"/>
    <cellStyle name="Обычный 6 2 2 2 2 3 3 9" xfId="16731"/>
    <cellStyle name="Обычный 6 2 2 2 2 3 4" xfId="4834"/>
    <cellStyle name="Обычный 6 2 2 2 2 3 4 2" xfId="16732"/>
    <cellStyle name="Обычный 6 2 2 2 2 3 4 2 2" xfId="16733"/>
    <cellStyle name="Обычный 6 2 2 2 2 3 4 2 2 2" xfId="16734"/>
    <cellStyle name="Обычный 6 2 2 2 2 3 4 2 2 2 2" xfId="16735"/>
    <cellStyle name="Обычный 6 2 2 2 2 3 4 2 2 3" xfId="16736"/>
    <cellStyle name="Обычный 6 2 2 2 2 3 4 2 3" xfId="16737"/>
    <cellStyle name="Обычный 6 2 2 2 2 3 4 2 3 2" xfId="16738"/>
    <cellStyle name="Обычный 6 2 2 2 2 3 4 2 3 2 2" xfId="16739"/>
    <cellStyle name="Обычный 6 2 2 2 2 3 4 2 3 3" xfId="16740"/>
    <cellStyle name="Обычный 6 2 2 2 2 3 4 2 4" xfId="16741"/>
    <cellStyle name="Обычный 6 2 2 2 2 3 4 2 4 2" xfId="16742"/>
    <cellStyle name="Обычный 6 2 2 2 2 3 4 2 5" xfId="16743"/>
    <cellStyle name="Обычный 6 2 2 2 2 3 4 2 5 2" xfId="16744"/>
    <cellStyle name="Обычный 6 2 2 2 2 3 4 2 6" xfId="16745"/>
    <cellStyle name="Обычный 6 2 2 2 2 3 4 2 7" xfId="16746"/>
    <cellStyle name="Обычный 6 2 2 2 2 3 4 2 8" xfId="16747"/>
    <cellStyle name="Обычный 6 2 2 2 2 3 4 3" xfId="16748"/>
    <cellStyle name="Обычный 6 2 2 2 2 3 4 3 2" xfId="16749"/>
    <cellStyle name="Обычный 6 2 2 2 2 3 4 3 2 2" xfId="16750"/>
    <cellStyle name="Обычный 6 2 2 2 2 3 4 3 3" xfId="16751"/>
    <cellStyle name="Обычный 6 2 2 2 2 3 4 4" xfId="16752"/>
    <cellStyle name="Обычный 6 2 2 2 2 3 4 4 2" xfId="16753"/>
    <cellStyle name="Обычный 6 2 2 2 2 3 4 4 2 2" xfId="16754"/>
    <cellStyle name="Обычный 6 2 2 2 2 3 4 4 3" xfId="16755"/>
    <cellStyle name="Обычный 6 2 2 2 2 3 4 5" xfId="16756"/>
    <cellStyle name="Обычный 6 2 2 2 2 3 4 5 2" xfId="16757"/>
    <cellStyle name="Обычный 6 2 2 2 2 3 4 6" xfId="16758"/>
    <cellStyle name="Обычный 6 2 2 2 2 3 4 6 2" xfId="16759"/>
    <cellStyle name="Обычный 6 2 2 2 2 3 4 7" xfId="16760"/>
    <cellStyle name="Обычный 6 2 2 2 2 3 4 8" xfId="16761"/>
    <cellStyle name="Обычный 6 2 2 2 2 3 4 9" xfId="16762"/>
    <cellStyle name="Обычный 6 2 2 2 2 3 5" xfId="16763"/>
    <cellStyle name="Обычный 6 2 2 2 2 3 5 2" xfId="16764"/>
    <cellStyle name="Обычный 6 2 2 2 2 3 5 2 2" xfId="16765"/>
    <cellStyle name="Обычный 6 2 2 2 2 3 5 2 2 2" xfId="16766"/>
    <cellStyle name="Обычный 6 2 2 2 2 3 5 2 2 2 2" xfId="16767"/>
    <cellStyle name="Обычный 6 2 2 2 2 3 5 2 2 3" xfId="16768"/>
    <cellStyle name="Обычный 6 2 2 2 2 3 5 2 3" xfId="16769"/>
    <cellStyle name="Обычный 6 2 2 2 2 3 5 2 3 2" xfId="16770"/>
    <cellStyle name="Обычный 6 2 2 2 2 3 5 2 3 2 2" xfId="16771"/>
    <cellStyle name="Обычный 6 2 2 2 2 3 5 2 3 3" xfId="16772"/>
    <cellStyle name="Обычный 6 2 2 2 2 3 5 2 4" xfId="16773"/>
    <cellStyle name="Обычный 6 2 2 2 2 3 5 2 4 2" xfId="16774"/>
    <cellStyle name="Обычный 6 2 2 2 2 3 5 2 5" xfId="16775"/>
    <cellStyle name="Обычный 6 2 2 2 2 3 5 2 5 2" xfId="16776"/>
    <cellStyle name="Обычный 6 2 2 2 2 3 5 2 6" xfId="16777"/>
    <cellStyle name="Обычный 6 2 2 2 2 3 5 2 7" xfId="16778"/>
    <cellStyle name="Обычный 6 2 2 2 2 3 5 2 8" xfId="16779"/>
    <cellStyle name="Обычный 6 2 2 2 2 3 5 3" xfId="16780"/>
    <cellStyle name="Обычный 6 2 2 2 2 3 5 3 2" xfId="16781"/>
    <cellStyle name="Обычный 6 2 2 2 2 3 5 3 2 2" xfId="16782"/>
    <cellStyle name="Обычный 6 2 2 2 2 3 5 3 3" xfId="16783"/>
    <cellStyle name="Обычный 6 2 2 2 2 3 5 4" xfId="16784"/>
    <cellStyle name="Обычный 6 2 2 2 2 3 5 4 2" xfId="16785"/>
    <cellStyle name="Обычный 6 2 2 2 2 3 5 4 2 2" xfId="16786"/>
    <cellStyle name="Обычный 6 2 2 2 2 3 5 4 3" xfId="16787"/>
    <cellStyle name="Обычный 6 2 2 2 2 3 5 5" xfId="16788"/>
    <cellStyle name="Обычный 6 2 2 2 2 3 5 5 2" xfId="16789"/>
    <cellStyle name="Обычный 6 2 2 2 2 3 5 6" xfId="16790"/>
    <cellStyle name="Обычный 6 2 2 2 2 3 5 6 2" xfId="16791"/>
    <cellStyle name="Обычный 6 2 2 2 2 3 5 7" xfId="16792"/>
    <cellStyle name="Обычный 6 2 2 2 2 3 5 8" xfId="16793"/>
    <cellStyle name="Обычный 6 2 2 2 2 3 5 9" xfId="16794"/>
    <cellStyle name="Обычный 6 2 2 2 2 3 6" xfId="16795"/>
    <cellStyle name="Обычный 6 2 2 2 2 3 6 2" xfId="16796"/>
    <cellStyle name="Обычный 6 2 2 2 2 3 6 2 2" xfId="16797"/>
    <cellStyle name="Обычный 6 2 2 2 2 3 6 2 2 2" xfId="16798"/>
    <cellStyle name="Обычный 6 2 2 2 2 3 6 2 3" xfId="16799"/>
    <cellStyle name="Обычный 6 2 2 2 2 3 6 3" xfId="16800"/>
    <cellStyle name="Обычный 6 2 2 2 2 3 6 3 2" xfId="16801"/>
    <cellStyle name="Обычный 6 2 2 2 2 3 6 3 2 2" xfId="16802"/>
    <cellStyle name="Обычный 6 2 2 2 2 3 6 3 3" xfId="16803"/>
    <cellStyle name="Обычный 6 2 2 2 2 3 6 4" xfId="16804"/>
    <cellStyle name="Обычный 6 2 2 2 2 3 6 4 2" xfId="16805"/>
    <cellStyle name="Обычный 6 2 2 2 2 3 6 5" xfId="16806"/>
    <cellStyle name="Обычный 6 2 2 2 2 3 6 5 2" xfId="16807"/>
    <cellStyle name="Обычный 6 2 2 2 2 3 6 6" xfId="16808"/>
    <cellStyle name="Обычный 6 2 2 2 2 3 6 7" xfId="16809"/>
    <cellStyle name="Обычный 6 2 2 2 2 3 6 8" xfId="16810"/>
    <cellStyle name="Обычный 6 2 2 2 2 3 7" xfId="16811"/>
    <cellStyle name="Обычный 6 2 2 2 2 3 7 2" xfId="16812"/>
    <cellStyle name="Обычный 6 2 2 2 2 3 7 2 2" xfId="16813"/>
    <cellStyle name="Обычный 6 2 2 2 2 3 7 3" xfId="16814"/>
    <cellStyle name="Обычный 6 2 2 2 2 3 8" xfId="16815"/>
    <cellStyle name="Обычный 6 2 2 2 2 3 8 2" xfId="16816"/>
    <cellStyle name="Обычный 6 2 2 2 2 3 8 2 2" xfId="16817"/>
    <cellStyle name="Обычный 6 2 2 2 2 3 8 3" xfId="16818"/>
    <cellStyle name="Обычный 6 2 2 2 2 3 9" xfId="16819"/>
    <cellStyle name="Обычный 6 2 2 2 2 3 9 2" xfId="16820"/>
    <cellStyle name="Обычный 6 2 2 2 2 4" xfId="135"/>
    <cellStyle name="Обычный 6 2 2 2 2 4 10" xfId="16821"/>
    <cellStyle name="Обычный 6 2 2 2 2 4 10 2" xfId="16822"/>
    <cellStyle name="Обычный 6 2 2 2 2 4 11" xfId="16823"/>
    <cellStyle name="Обычный 6 2 2 2 2 4 12" xfId="16824"/>
    <cellStyle name="Обычный 6 2 2 2 2 4 13" xfId="16825"/>
    <cellStyle name="Обычный 6 2 2 2 2 4 2" xfId="4835"/>
    <cellStyle name="Обычный 6 2 2 2 2 4 2 10" xfId="16826"/>
    <cellStyle name="Обычный 6 2 2 2 2 4 2 2" xfId="4836"/>
    <cellStyle name="Обычный 6 2 2 2 2 4 2 2 2" xfId="16827"/>
    <cellStyle name="Обычный 6 2 2 2 2 4 2 2 2 2" xfId="16828"/>
    <cellStyle name="Обычный 6 2 2 2 2 4 2 2 2 2 2" xfId="16829"/>
    <cellStyle name="Обычный 6 2 2 2 2 4 2 2 2 2 2 2" xfId="16830"/>
    <cellStyle name="Обычный 6 2 2 2 2 4 2 2 2 2 3" xfId="16831"/>
    <cellStyle name="Обычный 6 2 2 2 2 4 2 2 2 3" xfId="16832"/>
    <cellStyle name="Обычный 6 2 2 2 2 4 2 2 2 3 2" xfId="16833"/>
    <cellStyle name="Обычный 6 2 2 2 2 4 2 2 2 3 2 2" xfId="16834"/>
    <cellStyle name="Обычный 6 2 2 2 2 4 2 2 2 3 3" xfId="16835"/>
    <cellStyle name="Обычный 6 2 2 2 2 4 2 2 2 4" xfId="16836"/>
    <cellStyle name="Обычный 6 2 2 2 2 4 2 2 2 4 2" xfId="16837"/>
    <cellStyle name="Обычный 6 2 2 2 2 4 2 2 2 5" xfId="16838"/>
    <cellStyle name="Обычный 6 2 2 2 2 4 2 2 2 5 2" xfId="16839"/>
    <cellStyle name="Обычный 6 2 2 2 2 4 2 2 2 6" xfId="16840"/>
    <cellStyle name="Обычный 6 2 2 2 2 4 2 2 2 7" xfId="16841"/>
    <cellStyle name="Обычный 6 2 2 2 2 4 2 2 2 8" xfId="16842"/>
    <cellStyle name="Обычный 6 2 2 2 2 4 2 2 3" xfId="16843"/>
    <cellStyle name="Обычный 6 2 2 2 2 4 2 2 3 2" xfId="16844"/>
    <cellStyle name="Обычный 6 2 2 2 2 4 2 2 3 2 2" xfId="16845"/>
    <cellStyle name="Обычный 6 2 2 2 2 4 2 2 3 3" xfId="16846"/>
    <cellStyle name="Обычный 6 2 2 2 2 4 2 2 4" xfId="16847"/>
    <cellStyle name="Обычный 6 2 2 2 2 4 2 2 4 2" xfId="16848"/>
    <cellStyle name="Обычный 6 2 2 2 2 4 2 2 4 2 2" xfId="16849"/>
    <cellStyle name="Обычный 6 2 2 2 2 4 2 2 4 3" xfId="16850"/>
    <cellStyle name="Обычный 6 2 2 2 2 4 2 2 5" xfId="16851"/>
    <cellStyle name="Обычный 6 2 2 2 2 4 2 2 5 2" xfId="16852"/>
    <cellStyle name="Обычный 6 2 2 2 2 4 2 2 6" xfId="16853"/>
    <cellStyle name="Обычный 6 2 2 2 2 4 2 2 6 2" xfId="16854"/>
    <cellStyle name="Обычный 6 2 2 2 2 4 2 2 7" xfId="16855"/>
    <cellStyle name="Обычный 6 2 2 2 2 4 2 2 8" xfId="16856"/>
    <cellStyle name="Обычный 6 2 2 2 2 4 2 2 9" xfId="16857"/>
    <cellStyle name="Обычный 6 2 2 2 2 4 2 3" xfId="4837"/>
    <cellStyle name="Обычный 6 2 2 2 2 4 2 3 2" xfId="16858"/>
    <cellStyle name="Обычный 6 2 2 2 2 4 2 3 2 2" xfId="16859"/>
    <cellStyle name="Обычный 6 2 2 2 2 4 2 3 2 2 2" xfId="16860"/>
    <cellStyle name="Обычный 6 2 2 2 2 4 2 3 2 3" xfId="16861"/>
    <cellStyle name="Обычный 6 2 2 2 2 4 2 3 3" xfId="16862"/>
    <cellStyle name="Обычный 6 2 2 2 2 4 2 3 3 2" xfId="16863"/>
    <cellStyle name="Обычный 6 2 2 2 2 4 2 3 3 2 2" xfId="16864"/>
    <cellStyle name="Обычный 6 2 2 2 2 4 2 3 3 3" xfId="16865"/>
    <cellStyle name="Обычный 6 2 2 2 2 4 2 3 4" xfId="16866"/>
    <cellStyle name="Обычный 6 2 2 2 2 4 2 3 4 2" xfId="16867"/>
    <cellStyle name="Обычный 6 2 2 2 2 4 2 3 5" xfId="16868"/>
    <cellStyle name="Обычный 6 2 2 2 2 4 2 3 5 2" xfId="16869"/>
    <cellStyle name="Обычный 6 2 2 2 2 4 2 3 6" xfId="16870"/>
    <cellStyle name="Обычный 6 2 2 2 2 4 2 3 7" xfId="16871"/>
    <cellStyle name="Обычный 6 2 2 2 2 4 2 3 8" xfId="16872"/>
    <cellStyle name="Обычный 6 2 2 2 2 4 2 4" xfId="16873"/>
    <cellStyle name="Обычный 6 2 2 2 2 4 2 4 2" xfId="16874"/>
    <cellStyle name="Обычный 6 2 2 2 2 4 2 4 2 2" xfId="16875"/>
    <cellStyle name="Обычный 6 2 2 2 2 4 2 4 3" xfId="16876"/>
    <cellStyle name="Обычный 6 2 2 2 2 4 2 5" xfId="16877"/>
    <cellStyle name="Обычный 6 2 2 2 2 4 2 5 2" xfId="16878"/>
    <cellStyle name="Обычный 6 2 2 2 2 4 2 5 2 2" xfId="16879"/>
    <cellStyle name="Обычный 6 2 2 2 2 4 2 5 3" xfId="16880"/>
    <cellStyle name="Обычный 6 2 2 2 2 4 2 6" xfId="16881"/>
    <cellStyle name="Обычный 6 2 2 2 2 4 2 6 2" xfId="16882"/>
    <cellStyle name="Обычный 6 2 2 2 2 4 2 7" xfId="16883"/>
    <cellStyle name="Обычный 6 2 2 2 2 4 2 7 2" xfId="16884"/>
    <cellStyle name="Обычный 6 2 2 2 2 4 2 8" xfId="16885"/>
    <cellStyle name="Обычный 6 2 2 2 2 4 2 9" xfId="16886"/>
    <cellStyle name="Обычный 6 2 2 2 2 4 3" xfId="4838"/>
    <cellStyle name="Обычный 6 2 2 2 2 4 3 2" xfId="4839"/>
    <cellStyle name="Обычный 6 2 2 2 2 4 3 2 2" xfId="16887"/>
    <cellStyle name="Обычный 6 2 2 2 2 4 3 2 2 2" xfId="16888"/>
    <cellStyle name="Обычный 6 2 2 2 2 4 3 2 2 2 2" xfId="16889"/>
    <cellStyle name="Обычный 6 2 2 2 2 4 3 2 2 3" xfId="16890"/>
    <cellStyle name="Обычный 6 2 2 2 2 4 3 2 3" xfId="16891"/>
    <cellStyle name="Обычный 6 2 2 2 2 4 3 2 3 2" xfId="16892"/>
    <cellStyle name="Обычный 6 2 2 2 2 4 3 2 3 2 2" xfId="16893"/>
    <cellStyle name="Обычный 6 2 2 2 2 4 3 2 3 3" xfId="16894"/>
    <cellStyle name="Обычный 6 2 2 2 2 4 3 2 4" xfId="16895"/>
    <cellStyle name="Обычный 6 2 2 2 2 4 3 2 4 2" xfId="16896"/>
    <cellStyle name="Обычный 6 2 2 2 2 4 3 2 5" xfId="16897"/>
    <cellStyle name="Обычный 6 2 2 2 2 4 3 2 5 2" xfId="16898"/>
    <cellStyle name="Обычный 6 2 2 2 2 4 3 2 6" xfId="16899"/>
    <cellStyle name="Обычный 6 2 2 2 2 4 3 2 7" xfId="16900"/>
    <cellStyle name="Обычный 6 2 2 2 2 4 3 2 8" xfId="16901"/>
    <cellStyle name="Обычный 6 2 2 2 2 4 3 3" xfId="16902"/>
    <cellStyle name="Обычный 6 2 2 2 2 4 3 3 2" xfId="16903"/>
    <cellStyle name="Обычный 6 2 2 2 2 4 3 3 2 2" xfId="16904"/>
    <cellStyle name="Обычный 6 2 2 2 2 4 3 3 3" xfId="16905"/>
    <cellStyle name="Обычный 6 2 2 2 2 4 3 4" xfId="16906"/>
    <cellStyle name="Обычный 6 2 2 2 2 4 3 4 2" xfId="16907"/>
    <cellStyle name="Обычный 6 2 2 2 2 4 3 4 2 2" xfId="16908"/>
    <cellStyle name="Обычный 6 2 2 2 2 4 3 4 3" xfId="16909"/>
    <cellStyle name="Обычный 6 2 2 2 2 4 3 5" xfId="16910"/>
    <cellStyle name="Обычный 6 2 2 2 2 4 3 5 2" xfId="16911"/>
    <cellStyle name="Обычный 6 2 2 2 2 4 3 6" xfId="16912"/>
    <cellStyle name="Обычный 6 2 2 2 2 4 3 6 2" xfId="16913"/>
    <cellStyle name="Обычный 6 2 2 2 2 4 3 7" xfId="16914"/>
    <cellStyle name="Обычный 6 2 2 2 2 4 3 8" xfId="16915"/>
    <cellStyle name="Обычный 6 2 2 2 2 4 3 9" xfId="16916"/>
    <cellStyle name="Обычный 6 2 2 2 2 4 4" xfId="4840"/>
    <cellStyle name="Обычный 6 2 2 2 2 4 4 2" xfId="16917"/>
    <cellStyle name="Обычный 6 2 2 2 2 4 4 2 2" xfId="16918"/>
    <cellStyle name="Обычный 6 2 2 2 2 4 4 2 2 2" xfId="16919"/>
    <cellStyle name="Обычный 6 2 2 2 2 4 4 2 2 2 2" xfId="16920"/>
    <cellStyle name="Обычный 6 2 2 2 2 4 4 2 2 3" xfId="16921"/>
    <cellStyle name="Обычный 6 2 2 2 2 4 4 2 3" xfId="16922"/>
    <cellStyle name="Обычный 6 2 2 2 2 4 4 2 3 2" xfId="16923"/>
    <cellStyle name="Обычный 6 2 2 2 2 4 4 2 3 2 2" xfId="16924"/>
    <cellStyle name="Обычный 6 2 2 2 2 4 4 2 3 3" xfId="16925"/>
    <cellStyle name="Обычный 6 2 2 2 2 4 4 2 4" xfId="16926"/>
    <cellStyle name="Обычный 6 2 2 2 2 4 4 2 4 2" xfId="16927"/>
    <cellStyle name="Обычный 6 2 2 2 2 4 4 2 5" xfId="16928"/>
    <cellStyle name="Обычный 6 2 2 2 2 4 4 2 5 2" xfId="16929"/>
    <cellStyle name="Обычный 6 2 2 2 2 4 4 2 6" xfId="16930"/>
    <cellStyle name="Обычный 6 2 2 2 2 4 4 2 7" xfId="16931"/>
    <cellStyle name="Обычный 6 2 2 2 2 4 4 2 8" xfId="16932"/>
    <cellStyle name="Обычный 6 2 2 2 2 4 4 3" xfId="16933"/>
    <cellStyle name="Обычный 6 2 2 2 2 4 4 3 2" xfId="16934"/>
    <cellStyle name="Обычный 6 2 2 2 2 4 4 3 2 2" xfId="16935"/>
    <cellStyle name="Обычный 6 2 2 2 2 4 4 3 3" xfId="16936"/>
    <cellStyle name="Обычный 6 2 2 2 2 4 4 4" xfId="16937"/>
    <cellStyle name="Обычный 6 2 2 2 2 4 4 4 2" xfId="16938"/>
    <cellStyle name="Обычный 6 2 2 2 2 4 4 4 2 2" xfId="16939"/>
    <cellStyle name="Обычный 6 2 2 2 2 4 4 4 3" xfId="16940"/>
    <cellStyle name="Обычный 6 2 2 2 2 4 4 5" xfId="16941"/>
    <cellStyle name="Обычный 6 2 2 2 2 4 4 5 2" xfId="16942"/>
    <cellStyle name="Обычный 6 2 2 2 2 4 4 6" xfId="16943"/>
    <cellStyle name="Обычный 6 2 2 2 2 4 4 6 2" xfId="16944"/>
    <cellStyle name="Обычный 6 2 2 2 2 4 4 7" xfId="16945"/>
    <cellStyle name="Обычный 6 2 2 2 2 4 4 8" xfId="16946"/>
    <cellStyle name="Обычный 6 2 2 2 2 4 4 9" xfId="16947"/>
    <cellStyle name="Обычный 6 2 2 2 2 4 5" xfId="16948"/>
    <cellStyle name="Обычный 6 2 2 2 2 4 5 2" xfId="16949"/>
    <cellStyle name="Обычный 6 2 2 2 2 4 5 2 2" xfId="16950"/>
    <cellStyle name="Обычный 6 2 2 2 2 4 5 2 2 2" xfId="16951"/>
    <cellStyle name="Обычный 6 2 2 2 2 4 5 2 2 2 2" xfId="16952"/>
    <cellStyle name="Обычный 6 2 2 2 2 4 5 2 2 3" xfId="16953"/>
    <cellStyle name="Обычный 6 2 2 2 2 4 5 2 3" xfId="16954"/>
    <cellStyle name="Обычный 6 2 2 2 2 4 5 2 3 2" xfId="16955"/>
    <cellStyle name="Обычный 6 2 2 2 2 4 5 2 3 2 2" xfId="16956"/>
    <cellStyle name="Обычный 6 2 2 2 2 4 5 2 3 3" xfId="16957"/>
    <cellStyle name="Обычный 6 2 2 2 2 4 5 2 4" xfId="16958"/>
    <cellStyle name="Обычный 6 2 2 2 2 4 5 2 4 2" xfId="16959"/>
    <cellStyle name="Обычный 6 2 2 2 2 4 5 2 5" xfId="16960"/>
    <cellStyle name="Обычный 6 2 2 2 2 4 5 2 5 2" xfId="16961"/>
    <cellStyle name="Обычный 6 2 2 2 2 4 5 2 6" xfId="16962"/>
    <cellStyle name="Обычный 6 2 2 2 2 4 5 2 7" xfId="16963"/>
    <cellStyle name="Обычный 6 2 2 2 2 4 5 2 8" xfId="16964"/>
    <cellStyle name="Обычный 6 2 2 2 2 4 5 3" xfId="16965"/>
    <cellStyle name="Обычный 6 2 2 2 2 4 5 3 2" xfId="16966"/>
    <cellStyle name="Обычный 6 2 2 2 2 4 5 3 2 2" xfId="16967"/>
    <cellStyle name="Обычный 6 2 2 2 2 4 5 3 3" xfId="16968"/>
    <cellStyle name="Обычный 6 2 2 2 2 4 5 4" xfId="16969"/>
    <cellStyle name="Обычный 6 2 2 2 2 4 5 4 2" xfId="16970"/>
    <cellStyle name="Обычный 6 2 2 2 2 4 5 4 2 2" xfId="16971"/>
    <cellStyle name="Обычный 6 2 2 2 2 4 5 4 3" xfId="16972"/>
    <cellStyle name="Обычный 6 2 2 2 2 4 5 5" xfId="16973"/>
    <cellStyle name="Обычный 6 2 2 2 2 4 5 5 2" xfId="16974"/>
    <cellStyle name="Обычный 6 2 2 2 2 4 5 6" xfId="16975"/>
    <cellStyle name="Обычный 6 2 2 2 2 4 5 6 2" xfId="16976"/>
    <cellStyle name="Обычный 6 2 2 2 2 4 5 7" xfId="16977"/>
    <cellStyle name="Обычный 6 2 2 2 2 4 5 8" xfId="16978"/>
    <cellStyle name="Обычный 6 2 2 2 2 4 5 9" xfId="16979"/>
    <cellStyle name="Обычный 6 2 2 2 2 4 6" xfId="16980"/>
    <cellStyle name="Обычный 6 2 2 2 2 4 6 2" xfId="16981"/>
    <cellStyle name="Обычный 6 2 2 2 2 4 6 2 2" xfId="16982"/>
    <cellStyle name="Обычный 6 2 2 2 2 4 6 2 2 2" xfId="16983"/>
    <cellStyle name="Обычный 6 2 2 2 2 4 6 2 3" xfId="16984"/>
    <cellStyle name="Обычный 6 2 2 2 2 4 6 3" xfId="16985"/>
    <cellStyle name="Обычный 6 2 2 2 2 4 6 3 2" xfId="16986"/>
    <cellStyle name="Обычный 6 2 2 2 2 4 6 3 2 2" xfId="16987"/>
    <cellStyle name="Обычный 6 2 2 2 2 4 6 3 3" xfId="16988"/>
    <cellStyle name="Обычный 6 2 2 2 2 4 6 4" xfId="16989"/>
    <cellStyle name="Обычный 6 2 2 2 2 4 6 4 2" xfId="16990"/>
    <cellStyle name="Обычный 6 2 2 2 2 4 6 5" xfId="16991"/>
    <cellStyle name="Обычный 6 2 2 2 2 4 6 5 2" xfId="16992"/>
    <cellStyle name="Обычный 6 2 2 2 2 4 6 6" xfId="16993"/>
    <cellStyle name="Обычный 6 2 2 2 2 4 6 7" xfId="16994"/>
    <cellStyle name="Обычный 6 2 2 2 2 4 6 8" xfId="16995"/>
    <cellStyle name="Обычный 6 2 2 2 2 4 7" xfId="16996"/>
    <cellStyle name="Обычный 6 2 2 2 2 4 7 2" xfId="16997"/>
    <cellStyle name="Обычный 6 2 2 2 2 4 7 2 2" xfId="16998"/>
    <cellStyle name="Обычный 6 2 2 2 2 4 7 3" xfId="16999"/>
    <cellStyle name="Обычный 6 2 2 2 2 4 8" xfId="17000"/>
    <cellStyle name="Обычный 6 2 2 2 2 4 8 2" xfId="17001"/>
    <cellStyle name="Обычный 6 2 2 2 2 4 8 2 2" xfId="17002"/>
    <cellStyle name="Обычный 6 2 2 2 2 4 8 3" xfId="17003"/>
    <cellStyle name="Обычный 6 2 2 2 2 4 9" xfId="17004"/>
    <cellStyle name="Обычный 6 2 2 2 2 4 9 2" xfId="17005"/>
    <cellStyle name="Обычный 6 2 2 2 2 5" xfId="4841"/>
    <cellStyle name="Обычный 6 2 2 2 2 5 10" xfId="17006"/>
    <cellStyle name="Обычный 6 2 2 2 2 5 2" xfId="4842"/>
    <cellStyle name="Обычный 6 2 2 2 2 5 2 2" xfId="17007"/>
    <cellStyle name="Обычный 6 2 2 2 2 5 2 2 2" xfId="17008"/>
    <cellStyle name="Обычный 6 2 2 2 2 5 2 2 2 2" xfId="17009"/>
    <cellStyle name="Обычный 6 2 2 2 2 5 2 2 2 2 2" xfId="17010"/>
    <cellStyle name="Обычный 6 2 2 2 2 5 2 2 2 3" xfId="17011"/>
    <cellStyle name="Обычный 6 2 2 2 2 5 2 2 3" xfId="17012"/>
    <cellStyle name="Обычный 6 2 2 2 2 5 2 2 3 2" xfId="17013"/>
    <cellStyle name="Обычный 6 2 2 2 2 5 2 2 3 2 2" xfId="17014"/>
    <cellStyle name="Обычный 6 2 2 2 2 5 2 2 3 3" xfId="17015"/>
    <cellStyle name="Обычный 6 2 2 2 2 5 2 2 4" xfId="17016"/>
    <cellStyle name="Обычный 6 2 2 2 2 5 2 2 4 2" xfId="17017"/>
    <cellStyle name="Обычный 6 2 2 2 2 5 2 2 5" xfId="17018"/>
    <cellStyle name="Обычный 6 2 2 2 2 5 2 2 5 2" xfId="17019"/>
    <cellStyle name="Обычный 6 2 2 2 2 5 2 2 6" xfId="17020"/>
    <cellStyle name="Обычный 6 2 2 2 2 5 2 2 7" xfId="17021"/>
    <cellStyle name="Обычный 6 2 2 2 2 5 2 2 8" xfId="17022"/>
    <cellStyle name="Обычный 6 2 2 2 2 5 2 3" xfId="17023"/>
    <cellStyle name="Обычный 6 2 2 2 2 5 2 3 2" xfId="17024"/>
    <cellStyle name="Обычный 6 2 2 2 2 5 2 3 2 2" xfId="17025"/>
    <cellStyle name="Обычный 6 2 2 2 2 5 2 3 3" xfId="17026"/>
    <cellStyle name="Обычный 6 2 2 2 2 5 2 4" xfId="17027"/>
    <cellStyle name="Обычный 6 2 2 2 2 5 2 4 2" xfId="17028"/>
    <cellStyle name="Обычный 6 2 2 2 2 5 2 4 2 2" xfId="17029"/>
    <cellStyle name="Обычный 6 2 2 2 2 5 2 4 3" xfId="17030"/>
    <cellStyle name="Обычный 6 2 2 2 2 5 2 5" xfId="17031"/>
    <cellStyle name="Обычный 6 2 2 2 2 5 2 5 2" xfId="17032"/>
    <cellStyle name="Обычный 6 2 2 2 2 5 2 6" xfId="17033"/>
    <cellStyle name="Обычный 6 2 2 2 2 5 2 6 2" xfId="17034"/>
    <cellStyle name="Обычный 6 2 2 2 2 5 2 7" xfId="17035"/>
    <cellStyle name="Обычный 6 2 2 2 2 5 2 8" xfId="17036"/>
    <cellStyle name="Обычный 6 2 2 2 2 5 2 9" xfId="17037"/>
    <cellStyle name="Обычный 6 2 2 2 2 5 3" xfId="4843"/>
    <cellStyle name="Обычный 6 2 2 2 2 5 3 2" xfId="17038"/>
    <cellStyle name="Обычный 6 2 2 2 2 5 3 2 2" xfId="17039"/>
    <cellStyle name="Обычный 6 2 2 2 2 5 3 2 2 2" xfId="17040"/>
    <cellStyle name="Обычный 6 2 2 2 2 5 3 2 3" xfId="17041"/>
    <cellStyle name="Обычный 6 2 2 2 2 5 3 3" xfId="17042"/>
    <cellStyle name="Обычный 6 2 2 2 2 5 3 3 2" xfId="17043"/>
    <cellStyle name="Обычный 6 2 2 2 2 5 3 3 2 2" xfId="17044"/>
    <cellStyle name="Обычный 6 2 2 2 2 5 3 3 3" xfId="17045"/>
    <cellStyle name="Обычный 6 2 2 2 2 5 3 4" xfId="17046"/>
    <cellStyle name="Обычный 6 2 2 2 2 5 3 4 2" xfId="17047"/>
    <cellStyle name="Обычный 6 2 2 2 2 5 3 5" xfId="17048"/>
    <cellStyle name="Обычный 6 2 2 2 2 5 3 5 2" xfId="17049"/>
    <cellStyle name="Обычный 6 2 2 2 2 5 3 6" xfId="17050"/>
    <cellStyle name="Обычный 6 2 2 2 2 5 3 7" xfId="17051"/>
    <cellStyle name="Обычный 6 2 2 2 2 5 3 8" xfId="17052"/>
    <cellStyle name="Обычный 6 2 2 2 2 5 4" xfId="17053"/>
    <cellStyle name="Обычный 6 2 2 2 2 5 4 2" xfId="17054"/>
    <cellStyle name="Обычный 6 2 2 2 2 5 4 2 2" xfId="17055"/>
    <cellStyle name="Обычный 6 2 2 2 2 5 4 3" xfId="17056"/>
    <cellStyle name="Обычный 6 2 2 2 2 5 5" xfId="17057"/>
    <cellStyle name="Обычный 6 2 2 2 2 5 5 2" xfId="17058"/>
    <cellStyle name="Обычный 6 2 2 2 2 5 5 2 2" xfId="17059"/>
    <cellStyle name="Обычный 6 2 2 2 2 5 5 3" xfId="17060"/>
    <cellStyle name="Обычный 6 2 2 2 2 5 6" xfId="17061"/>
    <cellStyle name="Обычный 6 2 2 2 2 5 6 2" xfId="17062"/>
    <cellStyle name="Обычный 6 2 2 2 2 5 7" xfId="17063"/>
    <cellStyle name="Обычный 6 2 2 2 2 5 7 2" xfId="17064"/>
    <cellStyle name="Обычный 6 2 2 2 2 5 8" xfId="17065"/>
    <cellStyle name="Обычный 6 2 2 2 2 5 9" xfId="17066"/>
    <cellStyle name="Обычный 6 2 2 2 2 6" xfId="4844"/>
    <cellStyle name="Обычный 6 2 2 2 2 6 2" xfId="4845"/>
    <cellStyle name="Обычный 6 2 2 2 2 6 2 2" xfId="17067"/>
    <cellStyle name="Обычный 6 2 2 2 2 6 2 2 2" xfId="17068"/>
    <cellStyle name="Обычный 6 2 2 2 2 6 2 2 2 2" xfId="17069"/>
    <cellStyle name="Обычный 6 2 2 2 2 6 2 2 3" xfId="17070"/>
    <cellStyle name="Обычный 6 2 2 2 2 6 2 3" xfId="17071"/>
    <cellStyle name="Обычный 6 2 2 2 2 6 2 3 2" xfId="17072"/>
    <cellStyle name="Обычный 6 2 2 2 2 6 2 3 2 2" xfId="17073"/>
    <cellStyle name="Обычный 6 2 2 2 2 6 2 3 3" xfId="17074"/>
    <cellStyle name="Обычный 6 2 2 2 2 6 2 4" xfId="17075"/>
    <cellStyle name="Обычный 6 2 2 2 2 6 2 4 2" xfId="17076"/>
    <cellStyle name="Обычный 6 2 2 2 2 6 2 5" xfId="17077"/>
    <cellStyle name="Обычный 6 2 2 2 2 6 2 5 2" xfId="17078"/>
    <cellStyle name="Обычный 6 2 2 2 2 6 2 6" xfId="17079"/>
    <cellStyle name="Обычный 6 2 2 2 2 6 2 7" xfId="17080"/>
    <cellStyle name="Обычный 6 2 2 2 2 6 2 8" xfId="17081"/>
    <cellStyle name="Обычный 6 2 2 2 2 6 3" xfId="17082"/>
    <cellStyle name="Обычный 6 2 2 2 2 6 3 2" xfId="17083"/>
    <cellStyle name="Обычный 6 2 2 2 2 6 3 2 2" xfId="17084"/>
    <cellStyle name="Обычный 6 2 2 2 2 6 3 3" xfId="17085"/>
    <cellStyle name="Обычный 6 2 2 2 2 6 4" xfId="17086"/>
    <cellStyle name="Обычный 6 2 2 2 2 6 4 2" xfId="17087"/>
    <cellStyle name="Обычный 6 2 2 2 2 6 4 2 2" xfId="17088"/>
    <cellStyle name="Обычный 6 2 2 2 2 6 4 3" xfId="17089"/>
    <cellStyle name="Обычный 6 2 2 2 2 6 5" xfId="17090"/>
    <cellStyle name="Обычный 6 2 2 2 2 6 5 2" xfId="17091"/>
    <cellStyle name="Обычный 6 2 2 2 2 6 6" xfId="17092"/>
    <cellStyle name="Обычный 6 2 2 2 2 6 6 2" xfId="17093"/>
    <cellStyle name="Обычный 6 2 2 2 2 6 7" xfId="17094"/>
    <cellStyle name="Обычный 6 2 2 2 2 6 8" xfId="17095"/>
    <cellStyle name="Обычный 6 2 2 2 2 6 9" xfId="17096"/>
    <cellStyle name="Обычный 6 2 2 2 2 7" xfId="4846"/>
    <cellStyle name="Обычный 6 2 2 2 2 7 2" xfId="17097"/>
    <cellStyle name="Обычный 6 2 2 2 2 7 2 2" xfId="17098"/>
    <cellStyle name="Обычный 6 2 2 2 2 7 2 2 2" xfId="17099"/>
    <cellStyle name="Обычный 6 2 2 2 2 7 2 2 2 2" xfId="17100"/>
    <cellStyle name="Обычный 6 2 2 2 2 7 2 2 3" xfId="17101"/>
    <cellStyle name="Обычный 6 2 2 2 2 7 2 3" xfId="17102"/>
    <cellStyle name="Обычный 6 2 2 2 2 7 2 3 2" xfId="17103"/>
    <cellStyle name="Обычный 6 2 2 2 2 7 2 3 2 2" xfId="17104"/>
    <cellStyle name="Обычный 6 2 2 2 2 7 2 3 3" xfId="17105"/>
    <cellStyle name="Обычный 6 2 2 2 2 7 2 4" xfId="17106"/>
    <cellStyle name="Обычный 6 2 2 2 2 7 2 4 2" xfId="17107"/>
    <cellStyle name="Обычный 6 2 2 2 2 7 2 5" xfId="17108"/>
    <cellStyle name="Обычный 6 2 2 2 2 7 2 5 2" xfId="17109"/>
    <cellStyle name="Обычный 6 2 2 2 2 7 2 6" xfId="17110"/>
    <cellStyle name="Обычный 6 2 2 2 2 7 2 7" xfId="17111"/>
    <cellStyle name="Обычный 6 2 2 2 2 7 2 8" xfId="17112"/>
    <cellStyle name="Обычный 6 2 2 2 2 7 3" xfId="17113"/>
    <cellStyle name="Обычный 6 2 2 2 2 7 3 2" xfId="17114"/>
    <cellStyle name="Обычный 6 2 2 2 2 7 3 2 2" xfId="17115"/>
    <cellStyle name="Обычный 6 2 2 2 2 7 3 3" xfId="17116"/>
    <cellStyle name="Обычный 6 2 2 2 2 7 4" xfId="17117"/>
    <cellStyle name="Обычный 6 2 2 2 2 7 4 2" xfId="17118"/>
    <cellStyle name="Обычный 6 2 2 2 2 7 4 2 2" xfId="17119"/>
    <cellStyle name="Обычный 6 2 2 2 2 7 4 3" xfId="17120"/>
    <cellStyle name="Обычный 6 2 2 2 2 7 5" xfId="17121"/>
    <cellStyle name="Обычный 6 2 2 2 2 7 5 2" xfId="17122"/>
    <cellStyle name="Обычный 6 2 2 2 2 7 6" xfId="17123"/>
    <cellStyle name="Обычный 6 2 2 2 2 7 6 2" xfId="17124"/>
    <cellStyle name="Обычный 6 2 2 2 2 7 7" xfId="17125"/>
    <cellStyle name="Обычный 6 2 2 2 2 7 8" xfId="17126"/>
    <cellStyle name="Обычный 6 2 2 2 2 7 9" xfId="17127"/>
    <cellStyle name="Обычный 6 2 2 2 2 8" xfId="17128"/>
    <cellStyle name="Обычный 6 2 2 2 2 8 2" xfId="17129"/>
    <cellStyle name="Обычный 6 2 2 2 2 8 2 2" xfId="17130"/>
    <cellStyle name="Обычный 6 2 2 2 2 8 2 2 2" xfId="17131"/>
    <cellStyle name="Обычный 6 2 2 2 2 8 2 2 2 2" xfId="17132"/>
    <cellStyle name="Обычный 6 2 2 2 2 8 2 2 3" xfId="17133"/>
    <cellStyle name="Обычный 6 2 2 2 2 8 2 3" xfId="17134"/>
    <cellStyle name="Обычный 6 2 2 2 2 8 2 3 2" xfId="17135"/>
    <cellStyle name="Обычный 6 2 2 2 2 8 2 3 2 2" xfId="17136"/>
    <cellStyle name="Обычный 6 2 2 2 2 8 2 3 3" xfId="17137"/>
    <cellStyle name="Обычный 6 2 2 2 2 8 2 4" xfId="17138"/>
    <cellStyle name="Обычный 6 2 2 2 2 8 2 4 2" xfId="17139"/>
    <cellStyle name="Обычный 6 2 2 2 2 8 2 5" xfId="17140"/>
    <cellStyle name="Обычный 6 2 2 2 2 8 2 5 2" xfId="17141"/>
    <cellStyle name="Обычный 6 2 2 2 2 8 2 6" xfId="17142"/>
    <cellStyle name="Обычный 6 2 2 2 2 8 2 7" xfId="17143"/>
    <cellStyle name="Обычный 6 2 2 2 2 8 2 8" xfId="17144"/>
    <cellStyle name="Обычный 6 2 2 2 2 8 3" xfId="17145"/>
    <cellStyle name="Обычный 6 2 2 2 2 8 3 2" xfId="17146"/>
    <cellStyle name="Обычный 6 2 2 2 2 8 3 2 2" xfId="17147"/>
    <cellStyle name="Обычный 6 2 2 2 2 8 3 3" xfId="17148"/>
    <cellStyle name="Обычный 6 2 2 2 2 8 4" xfId="17149"/>
    <cellStyle name="Обычный 6 2 2 2 2 8 4 2" xfId="17150"/>
    <cellStyle name="Обычный 6 2 2 2 2 8 4 2 2" xfId="17151"/>
    <cellStyle name="Обычный 6 2 2 2 2 8 4 3" xfId="17152"/>
    <cellStyle name="Обычный 6 2 2 2 2 8 5" xfId="17153"/>
    <cellStyle name="Обычный 6 2 2 2 2 8 5 2" xfId="17154"/>
    <cellStyle name="Обычный 6 2 2 2 2 8 6" xfId="17155"/>
    <cellStyle name="Обычный 6 2 2 2 2 8 6 2" xfId="17156"/>
    <cellStyle name="Обычный 6 2 2 2 2 8 7" xfId="17157"/>
    <cellStyle name="Обычный 6 2 2 2 2 8 8" xfId="17158"/>
    <cellStyle name="Обычный 6 2 2 2 2 8 9" xfId="17159"/>
    <cellStyle name="Обычный 6 2 2 2 2 9" xfId="17160"/>
    <cellStyle name="Обычный 6 2 2 2 2 9 2" xfId="17161"/>
    <cellStyle name="Обычный 6 2 2 2 2 9 2 2" xfId="17162"/>
    <cellStyle name="Обычный 6 2 2 2 2 9 2 2 2" xfId="17163"/>
    <cellStyle name="Обычный 6 2 2 2 2 9 2 3" xfId="17164"/>
    <cellStyle name="Обычный 6 2 2 2 2 9 3" xfId="17165"/>
    <cellStyle name="Обычный 6 2 2 2 2 9 3 2" xfId="17166"/>
    <cellStyle name="Обычный 6 2 2 2 2 9 3 2 2" xfId="17167"/>
    <cellStyle name="Обычный 6 2 2 2 2 9 3 3" xfId="17168"/>
    <cellStyle name="Обычный 6 2 2 2 2 9 4" xfId="17169"/>
    <cellStyle name="Обычный 6 2 2 2 2 9 4 2" xfId="17170"/>
    <cellStyle name="Обычный 6 2 2 2 2 9 5" xfId="17171"/>
    <cellStyle name="Обычный 6 2 2 2 2 9 5 2" xfId="17172"/>
    <cellStyle name="Обычный 6 2 2 2 2 9 6" xfId="17173"/>
    <cellStyle name="Обычный 6 2 2 2 2 9 7" xfId="17174"/>
    <cellStyle name="Обычный 6 2 2 2 2 9 8" xfId="17175"/>
    <cellStyle name="Обычный 6 2 2 2 3" xfId="129"/>
    <cellStyle name="Обычный 6 2 2 2 3 10" xfId="17176"/>
    <cellStyle name="Обычный 6 2 2 2 3 10 2" xfId="17177"/>
    <cellStyle name="Обычный 6 2 2 2 3 10 2 2" xfId="17178"/>
    <cellStyle name="Обычный 6 2 2 2 3 10 3" xfId="17179"/>
    <cellStyle name="Обычный 6 2 2 2 3 11" xfId="17180"/>
    <cellStyle name="Обычный 6 2 2 2 3 11 2" xfId="17181"/>
    <cellStyle name="Обычный 6 2 2 2 3 12" xfId="17182"/>
    <cellStyle name="Обычный 6 2 2 2 3 12 2" xfId="17183"/>
    <cellStyle name="Обычный 6 2 2 2 3 13" xfId="17184"/>
    <cellStyle name="Обычный 6 2 2 2 3 14" xfId="17185"/>
    <cellStyle name="Обычный 6 2 2 2 3 15" xfId="17186"/>
    <cellStyle name="Обычный 6 2 2 2 3 2" xfId="136"/>
    <cellStyle name="Обычный 6 2 2 2 3 2 10" xfId="17187"/>
    <cellStyle name="Обычный 6 2 2 2 3 2 10 2" xfId="17188"/>
    <cellStyle name="Обычный 6 2 2 2 3 2 11" xfId="17189"/>
    <cellStyle name="Обычный 6 2 2 2 3 2 12" xfId="17190"/>
    <cellStyle name="Обычный 6 2 2 2 3 2 13" xfId="17191"/>
    <cellStyle name="Обычный 6 2 2 2 3 2 2" xfId="4847"/>
    <cellStyle name="Обычный 6 2 2 2 3 2 2 10" xfId="17192"/>
    <cellStyle name="Обычный 6 2 2 2 3 2 2 2" xfId="4848"/>
    <cellStyle name="Обычный 6 2 2 2 3 2 2 2 2" xfId="17193"/>
    <cellStyle name="Обычный 6 2 2 2 3 2 2 2 2 2" xfId="17194"/>
    <cellStyle name="Обычный 6 2 2 2 3 2 2 2 2 2 2" xfId="17195"/>
    <cellStyle name="Обычный 6 2 2 2 3 2 2 2 2 2 2 2" xfId="17196"/>
    <cellStyle name="Обычный 6 2 2 2 3 2 2 2 2 2 3" xfId="17197"/>
    <cellStyle name="Обычный 6 2 2 2 3 2 2 2 2 3" xfId="17198"/>
    <cellStyle name="Обычный 6 2 2 2 3 2 2 2 2 3 2" xfId="17199"/>
    <cellStyle name="Обычный 6 2 2 2 3 2 2 2 2 3 2 2" xfId="17200"/>
    <cellStyle name="Обычный 6 2 2 2 3 2 2 2 2 3 3" xfId="17201"/>
    <cellStyle name="Обычный 6 2 2 2 3 2 2 2 2 4" xfId="17202"/>
    <cellStyle name="Обычный 6 2 2 2 3 2 2 2 2 4 2" xfId="17203"/>
    <cellStyle name="Обычный 6 2 2 2 3 2 2 2 2 5" xfId="17204"/>
    <cellStyle name="Обычный 6 2 2 2 3 2 2 2 2 5 2" xfId="17205"/>
    <cellStyle name="Обычный 6 2 2 2 3 2 2 2 2 6" xfId="17206"/>
    <cellStyle name="Обычный 6 2 2 2 3 2 2 2 2 7" xfId="17207"/>
    <cellStyle name="Обычный 6 2 2 2 3 2 2 2 2 8" xfId="17208"/>
    <cellStyle name="Обычный 6 2 2 2 3 2 2 2 3" xfId="17209"/>
    <cellStyle name="Обычный 6 2 2 2 3 2 2 2 3 2" xfId="17210"/>
    <cellStyle name="Обычный 6 2 2 2 3 2 2 2 3 2 2" xfId="17211"/>
    <cellStyle name="Обычный 6 2 2 2 3 2 2 2 3 3" xfId="17212"/>
    <cellStyle name="Обычный 6 2 2 2 3 2 2 2 4" xfId="17213"/>
    <cellStyle name="Обычный 6 2 2 2 3 2 2 2 4 2" xfId="17214"/>
    <cellStyle name="Обычный 6 2 2 2 3 2 2 2 4 2 2" xfId="17215"/>
    <cellStyle name="Обычный 6 2 2 2 3 2 2 2 4 3" xfId="17216"/>
    <cellStyle name="Обычный 6 2 2 2 3 2 2 2 5" xfId="17217"/>
    <cellStyle name="Обычный 6 2 2 2 3 2 2 2 5 2" xfId="17218"/>
    <cellStyle name="Обычный 6 2 2 2 3 2 2 2 6" xfId="17219"/>
    <cellStyle name="Обычный 6 2 2 2 3 2 2 2 6 2" xfId="17220"/>
    <cellStyle name="Обычный 6 2 2 2 3 2 2 2 7" xfId="17221"/>
    <cellStyle name="Обычный 6 2 2 2 3 2 2 2 8" xfId="17222"/>
    <cellStyle name="Обычный 6 2 2 2 3 2 2 2 9" xfId="17223"/>
    <cellStyle name="Обычный 6 2 2 2 3 2 2 3" xfId="4849"/>
    <cellStyle name="Обычный 6 2 2 2 3 2 2 3 2" xfId="17224"/>
    <cellStyle name="Обычный 6 2 2 2 3 2 2 3 2 2" xfId="17225"/>
    <cellStyle name="Обычный 6 2 2 2 3 2 2 3 2 2 2" xfId="17226"/>
    <cellStyle name="Обычный 6 2 2 2 3 2 2 3 2 3" xfId="17227"/>
    <cellStyle name="Обычный 6 2 2 2 3 2 2 3 3" xfId="17228"/>
    <cellStyle name="Обычный 6 2 2 2 3 2 2 3 3 2" xfId="17229"/>
    <cellStyle name="Обычный 6 2 2 2 3 2 2 3 3 2 2" xfId="17230"/>
    <cellStyle name="Обычный 6 2 2 2 3 2 2 3 3 3" xfId="17231"/>
    <cellStyle name="Обычный 6 2 2 2 3 2 2 3 4" xfId="17232"/>
    <cellStyle name="Обычный 6 2 2 2 3 2 2 3 4 2" xfId="17233"/>
    <cellStyle name="Обычный 6 2 2 2 3 2 2 3 5" xfId="17234"/>
    <cellStyle name="Обычный 6 2 2 2 3 2 2 3 5 2" xfId="17235"/>
    <cellStyle name="Обычный 6 2 2 2 3 2 2 3 6" xfId="17236"/>
    <cellStyle name="Обычный 6 2 2 2 3 2 2 3 7" xfId="17237"/>
    <cellStyle name="Обычный 6 2 2 2 3 2 2 3 8" xfId="17238"/>
    <cellStyle name="Обычный 6 2 2 2 3 2 2 4" xfId="17239"/>
    <cellStyle name="Обычный 6 2 2 2 3 2 2 4 2" xfId="17240"/>
    <cellStyle name="Обычный 6 2 2 2 3 2 2 4 2 2" xfId="17241"/>
    <cellStyle name="Обычный 6 2 2 2 3 2 2 4 3" xfId="17242"/>
    <cellStyle name="Обычный 6 2 2 2 3 2 2 5" xfId="17243"/>
    <cellStyle name="Обычный 6 2 2 2 3 2 2 5 2" xfId="17244"/>
    <cellStyle name="Обычный 6 2 2 2 3 2 2 5 2 2" xfId="17245"/>
    <cellStyle name="Обычный 6 2 2 2 3 2 2 5 3" xfId="17246"/>
    <cellStyle name="Обычный 6 2 2 2 3 2 2 6" xfId="17247"/>
    <cellStyle name="Обычный 6 2 2 2 3 2 2 6 2" xfId="17248"/>
    <cellStyle name="Обычный 6 2 2 2 3 2 2 7" xfId="17249"/>
    <cellStyle name="Обычный 6 2 2 2 3 2 2 7 2" xfId="17250"/>
    <cellStyle name="Обычный 6 2 2 2 3 2 2 8" xfId="17251"/>
    <cellStyle name="Обычный 6 2 2 2 3 2 2 9" xfId="17252"/>
    <cellStyle name="Обычный 6 2 2 2 3 2 3" xfId="4850"/>
    <cellStyle name="Обычный 6 2 2 2 3 2 3 2" xfId="4851"/>
    <cellStyle name="Обычный 6 2 2 2 3 2 3 2 2" xfId="17253"/>
    <cellStyle name="Обычный 6 2 2 2 3 2 3 2 2 2" xfId="17254"/>
    <cellStyle name="Обычный 6 2 2 2 3 2 3 2 2 2 2" xfId="17255"/>
    <cellStyle name="Обычный 6 2 2 2 3 2 3 2 2 3" xfId="17256"/>
    <cellStyle name="Обычный 6 2 2 2 3 2 3 2 3" xfId="17257"/>
    <cellStyle name="Обычный 6 2 2 2 3 2 3 2 3 2" xfId="17258"/>
    <cellStyle name="Обычный 6 2 2 2 3 2 3 2 3 2 2" xfId="17259"/>
    <cellStyle name="Обычный 6 2 2 2 3 2 3 2 3 3" xfId="17260"/>
    <cellStyle name="Обычный 6 2 2 2 3 2 3 2 4" xfId="17261"/>
    <cellStyle name="Обычный 6 2 2 2 3 2 3 2 4 2" xfId="17262"/>
    <cellStyle name="Обычный 6 2 2 2 3 2 3 2 5" xfId="17263"/>
    <cellStyle name="Обычный 6 2 2 2 3 2 3 2 5 2" xfId="17264"/>
    <cellStyle name="Обычный 6 2 2 2 3 2 3 2 6" xfId="17265"/>
    <cellStyle name="Обычный 6 2 2 2 3 2 3 2 7" xfId="17266"/>
    <cellStyle name="Обычный 6 2 2 2 3 2 3 2 8" xfId="17267"/>
    <cellStyle name="Обычный 6 2 2 2 3 2 3 3" xfId="17268"/>
    <cellStyle name="Обычный 6 2 2 2 3 2 3 3 2" xfId="17269"/>
    <cellStyle name="Обычный 6 2 2 2 3 2 3 3 2 2" xfId="17270"/>
    <cellStyle name="Обычный 6 2 2 2 3 2 3 3 3" xfId="17271"/>
    <cellStyle name="Обычный 6 2 2 2 3 2 3 4" xfId="17272"/>
    <cellStyle name="Обычный 6 2 2 2 3 2 3 4 2" xfId="17273"/>
    <cellStyle name="Обычный 6 2 2 2 3 2 3 4 2 2" xfId="17274"/>
    <cellStyle name="Обычный 6 2 2 2 3 2 3 4 3" xfId="17275"/>
    <cellStyle name="Обычный 6 2 2 2 3 2 3 5" xfId="17276"/>
    <cellStyle name="Обычный 6 2 2 2 3 2 3 5 2" xfId="17277"/>
    <cellStyle name="Обычный 6 2 2 2 3 2 3 6" xfId="17278"/>
    <cellStyle name="Обычный 6 2 2 2 3 2 3 6 2" xfId="17279"/>
    <cellStyle name="Обычный 6 2 2 2 3 2 3 7" xfId="17280"/>
    <cellStyle name="Обычный 6 2 2 2 3 2 3 8" xfId="17281"/>
    <cellStyle name="Обычный 6 2 2 2 3 2 3 9" xfId="17282"/>
    <cellStyle name="Обычный 6 2 2 2 3 2 4" xfId="4852"/>
    <cellStyle name="Обычный 6 2 2 2 3 2 4 2" xfId="17283"/>
    <cellStyle name="Обычный 6 2 2 2 3 2 4 2 2" xfId="17284"/>
    <cellStyle name="Обычный 6 2 2 2 3 2 4 2 2 2" xfId="17285"/>
    <cellStyle name="Обычный 6 2 2 2 3 2 4 2 2 2 2" xfId="17286"/>
    <cellStyle name="Обычный 6 2 2 2 3 2 4 2 2 3" xfId="17287"/>
    <cellStyle name="Обычный 6 2 2 2 3 2 4 2 3" xfId="17288"/>
    <cellStyle name="Обычный 6 2 2 2 3 2 4 2 3 2" xfId="17289"/>
    <cellStyle name="Обычный 6 2 2 2 3 2 4 2 3 2 2" xfId="17290"/>
    <cellStyle name="Обычный 6 2 2 2 3 2 4 2 3 3" xfId="17291"/>
    <cellStyle name="Обычный 6 2 2 2 3 2 4 2 4" xfId="17292"/>
    <cellStyle name="Обычный 6 2 2 2 3 2 4 2 4 2" xfId="17293"/>
    <cellStyle name="Обычный 6 2 2 2 3 2 4 2 5" xfId="17294"/>
    <cellStyle name="Обычный 6 2 2 2 3 2 4 2 5 2" xfId="17295"/>
    <cellStyle name="Обычный 6 2 2 2 3 2 4 2 6" xfId="17296"/>
    <cellStyle name="Обычный 6 2 2 2 3 2 4 2 7" xfId="17297"/>
    <cellStyle name="Обычный 6 2 2 2 3 2 4 2 8" xfId="17298"/>
    <cellStyle name="Обычный 6 2 2 2 3 2 4 3" xfId="17299"/>
    <cellStyle name="Обычный 6 2 2 2 3 2 4 3 2" xfId="17300"/>
    <cellStyle name="Обычный 6 2 2 2 3 2 4 3 2 2" xfId="17301"/>
    <cellStyle name="Обычный 6 2 2 2 3 2 4 3 3" xfId="17302"/>
    <cellStyle name="Обычный 6 2 2 2 3 2 4 4" xfId="17303"/>
    <cellStyle name="Обычный 6 2 2 2 3 2 4 4 2" xfId="17304"/>
    <cellStyle name="Обычный 6 2 2 2 3 2 4 4 2 2" xfId="17305"/>
    <cellStyle name="Обычный 6 2 2 2 3 2 4 4 3" xfId="17306"/>
    <cellStyle name="Обычный 6 2 2 2 3 2 4 5" xfId="17307"/>
    <cellStyle name="Обычный 6 2 2 2 3 2 4 5 2" xfId="17308"/>
    <cellStyle name="Обычный 6 2 2 2 3 2 4 6" xfId="17309"/>
    <cellStyle name="Обычный 6 2 2 2 3 2 4 6 2" xfId="17310"/>
    <cellStyle name="Обычный 6 2 2 2 3 2 4 7" xfId="17311"/>
    <cellStyle name="Обычный 6 2 2 2 3 2 4 8" xfId="17312"/>
    <cellStyle name="Обычный 6 2 2 2 3 2 4 9" xfId="17313"/>
    <cellStyle name="Обычный 6 2 2 2 3 2 5" xfId="17314"/>
    <cellStyle name="Обычный 6 2 2 2 3 2 5 2" xfId="17315"/>
    <cellStyle name="Обычный 6 2 2 2 3 2 5 2 2" xfId="17316"/>
    <cellStyle name="Обычный 6 2 2 2 3 2 5 2 2 2" xfId="17317"/>
    <cellStyle name="Обычный 6 2 2 2 3 2 5 2 2 2 2" xfId="17318"/>
    <cellStyle name="Обычный 6 2 2 2 3 2 5 2 2 3" xfId="17319"/>
    <cellStyle name="Обычный 6 2 2 2 3 2 5 2 3" xfId="17320"/>
    <cellStyle name="Обычный 6 2 2 2 3 2 5 2 3 2" xfId="17321"/>
    <cellStyle name="Обычный 6 2 2 2 3 2 5 2 3 2 2" xfId="17322"/>
    <cellStyle name="Обычный 6 2 2 2 3 2 5 2 3 3" xfId="17323"/>
    <cellStyle name="Обычный 6 2 2 2 3 2 5 2 4" xfId="17324"/>
    <cellStyle name="Обычный 6 2 2 2 3 2 5 2 4 2" xfId="17325"/>
    <cellStyle name="Обычный 6 2 2 2 3 2 5 2 5" xfId="17326"/>
    <cellStyle name="Обычный 6 2 2 2 3 2 5 2 5 2" xfId="17327"/>
    <cellStyle name="Обычный 6 2 2 2 3 2 5 2 6" xfId="17328"/>
    <cellStyle name="Обычный 6 2 2 2 3 2 5 2 7" xfId="17329"/>
    <cellStyle name="Обычный 6 2 2 2 3 2 5 2 8" xfId="17330"/>
    <cellStyle name="Обычный 6 2 2 2 3 2 5 3" xfId="17331"/>
    <cellStyle name="Обычный 6 2 2 2 3 2 5 3 2" xfId="17332"/>
    <cellStyle name="Обычный 6 2 2 2 3 2 5 3 2 2" xfId="17333"/>
    <cellStyle name="Обычный 6 2 2 2 3 2 5 3 3" xfId="17334"/>
    <cellStyle name="Обычный 6 2 2 2 3 2 5 4" xfId="17335"/>
    <cellStyle name="Обычный 6 2 2 2 3 2 5 4 2" xfId="17336"/>
    <cellStyle name="Обычный 6 2 2 2 3 2 5 4 2 2" xfId="17337"/>
    <cellStyle name="Обычный 6 2 2 2 3 2 5 4 3" xfId="17338"/>
    <cellStyle name="Обычный 6 2 2 2 3 2 5 5" xfId="17339"/>
    <cellStyle name="Обычный 6 2 2 2 3 2 5 5 2" xfId="17340"/>
    <cellStyle name="Обычный 6 2 2 2 3 2 5 6" xfId="17341"/>
    <cellStyle name="Обычный 6 2 2 2 3 2 5 6 2" xfId="17342"/>
    <cellStyle name="Обычный 6 2 2 2 3 2 5 7" xfId="17343"/>
    <cellStyle name="Обычный 6 2 2 2 3 2 5 8" xfId="17344"/>
    <cellStyle name="Обычный 6 2 2 2 3 2 5 9" xfId="17345"/>
    <cellStyle name="Обычный 6 2 2 2 3 2 6" xfId="17346"/>
    <cellStyle name="Обычный 6 2 2 2 3 2 6 2" xfId="17347"/>
    <cellStyle name="Обычный 6 2 2 2 3 2 6 2 2" xfId="17348"/>
    <cellStyle name="Обычный 6 2 2 2 3 2 6 2 2 2" xfId="17349"/>
    <cellStyle name="Обычный 6 2 2 2 3 2 6 2 3" xfId="17350"/>
    <cellStyle name="Обычный 6 2 2 2 3 2 6 3" xfId="17351"/>
    <cellStyle name="Обычный 6 2 2 2 3 2 6 3 2" xfId="17352"/>
    <cellStyle name="Обычный 6 2 2 2 3 2 6 3 2 2" xfId="17353"/>
    <cellStyle name="Обычный 6 2 2 2 3 2 6 3 3" xfId="17354"/>
    <cellStyle name="Обычный 6 2 2 2 3 2 6 4" xfId="17355"/>
    <cellStyle name="Обычный 6 2 2 2 3 2 6 4 2" xfId="17356"/>
    <cellStyle name="Обычный 6 2 2 2 3 2 6 5" xfId="17357"/>
    <cellStyle name="Обычный 6 2 2 2 3 2 6 5 2" xfId="17358"/>
    <cellStyle name="Обычный 6 2 2 2 3 2 6 6" xfId="17359"/>
    <cellStyle name="Обычный 6 2 2 2 3 2 6 7" xfId="17360"/>
    <cellStyle name="Обычный 6 2 2 2 3 2 6 8" xfId="17361"/>
    <cellStyle name="Обычный 6 2 2 2 3 2 7" xfId="17362"/>
    <cellStyle name="Обычный 6 2 2 2 3 2 7 2" xfId="17363"/>
    <cellStyle name="Обычный 6 2 2 2 3 2 7 2 2" xfId="17364"/>
    <cellStyle name="Обычный 6 2 2 2 3 2 7 3" xfId="17365"/>
    <cellStyle name="Обычный 6 2 2 2 3 2 8" xfId="17366"/>
    <cellStyle name="Обычный 6 2 2 2 3 2 8 2" xfId="17367"/>
    <cellStyle name="Обычный 6 2 2 2 3 2 8 2 2" xfId="17368"/>
    <cellStyle name="Обычный 6 2 2 2 3 2 8 3" xfId="17369"/>
    <cellStyle name="Обычный 6 2 2 2 3 2 9" xfId="17370"/>
    <cellStyle name="Обычный 6 2 2 2 3 2 9 2" xfId="17371"/>
    <cellStyle name="Обычный 6 2 2 2 3 3" xfId="137"/>
    <cellStyle name="Обычный 6 2 2 2 3 3 10" xfId="17372"/>
    <cellStyle name="Обычный 6 2 2 2 3 3 10 2" xfId="17373"/>
    <cellStyle name="Обычный 6 2 2 2 3 3 11" xfId="17374"/>
    <cellStyle name="Обычный 6 2 2 2 3 3 12" xfId="17375"/>
    <cellStyle name="Обычный 6 2 2 2 3 3 13" xfId="17376"/>
    <cellStyle name="Обычный 6 2 2 2 3 3 2" xfId="4853"/>
    <cellStyle name="Обычный 6 2 2 2 3 3 2 10" xfId="17377"/>
    <cellStyle name="Обычный 6 2 2 2 3 3 2 2" xfId="4854"/>
    <cellStyle name="Обычный 6 2 2 2 3 3 2 2 2" xfId="17378"/>
    <cellStyle name="Обычный 6 2 2 2 3 3 2 2 2 2" xfId="17379"/>
    <cellStyle name="Обычный 6 2 2 2 3 3 2 2 2 2 2" xfId="17380"/>
    <cellStyle name="Обычный 6 2 2 2 3 3 2 2 2 2 2 2" xfId="17381"/>
    <cellStyle name="Обычный 6 2 2 2 3 3 2 2 2 2 3" xfId="17382"/>
    <cellStyle name="Обычный 6 2 2 2 3 3 2 2 2 3" xfId="17383"/>
    <cellStyle name="Обычный 6 2 2 2 3 3 2 2 2 3 2" xfId="17384"/>
    <cellStyle name="Обычный 6 2 2 2 3 3 2 2 2 3 2 2" xfId="17385"/>
    <cellStyle name="Обычный 6 2 2 2 3 3 2 2 2 3 3" xfId="17386"/>
    <cellStyle name="Обычный 6 2 2 2 3 3 2 2 2 4" xfId="17387"/>
    <cellStyle name="Обычный 6 2 2 2 3 3 2 2 2 4 2" xfId="17388"/>
    <cellStyle name="Обычный 6 2 2 2 3 3 2 2 2 5" xfId="17389"/>
    <cellStyle name="Обычный 6 2 2 2 3 3 2 2 2 5 2" xfId="17390"/>
    <cellStyle name="Обычный 6 2 2 2 3 3 2 2 2 6" xfId="17391"/>
    <cellStyle name="Обычный 6 2 2 2 3 3 2 2 2 7" xfId="17392"/>
    <cellStyle name="Обычный 6 2 2 2 3 3 2 2 2 8" xfId="17393"/>
    <cellStyle name="Обычный 6 2 2 2 3 3 2 2 3" xfId="17394"/>
    <cellStyle name="Обычный 6 2 2 2 3 3 2 2 3 2" xfId="17395"/>
    <cellStyle name="Обычный 6 2 2 2 3 3 2 2 3 2 2" xfId="17396"/>
    <cellStyle name="Обычный 6 2 2 2 3 3 2 2 3 3" xfId="17397"/>
    <cellStyle name="Обычный 6 2 2 2 3 3 2 2 4" xfId="17398"/>
    <cellStyle name="Обычный 6 2 2 2 3 3 2 2 4 2" xfId="17399"/>
    <cellStyle name="Обычный 6 2 2 2 3 3 2 2 4 2 2" xfId="17400"/>
    <cellStyle name="Обычный 6 2 2 2 3 3 2 2 4 3" xfId="17401"/>
    <cellStyle name="Обычный 6 2 2 2 3 3 2 2 5" xfId="17402"/>
    <cellStyle name="Обычный 6 2 2 2 3 3 2 2 5 2" xfId="17403"/>
    <cellStyle name="Обычный 6 2 2 2 3 3 2 2 6" xfId="17404"/>
    <cellStyle name="Обычный 6 2 2 2 3 3 2 2 6 2" xfId="17405"/>
    <cellStyle name="Обычный 6 2 2 2 3 3 2 2 7" xfId="17406"/>
    <cellStyle name="Обычный 6 2 2 2 3 3 2 2 8" xfId="17407"/>
    <cellStyle name="Обычный 6 2 2 2 3 3 2 2 9" xfId="17408"/>
    <cellStyle name="Обычный 6 2 2 2 3 3 2 3" xfId="4855"/>
    <cellStyle name="Обычный 6 2 2 2 3 3 2 3 2" xfId="17409"/>
    <cellStyle name="Обычный 6 2 2 2 3 3 2 3 2 2" xfId="17410"/>
    <cellStyle name="Обычный 6 2 2 2 3 3 2 3 2 2 2" xfId="17411"/>
    <cellStyle name="Обычный 6 2 2 2 3 3 2 3 2 3" xfId="17412"/>
    <cellStyle name="Обычный 6 2 2 2 3 3 2 3 3" xfId="17413"/>
    <cellStyle name="Обычный 6 2 2 2 3 3 2 3 3 2" xfId="17414"/>
    <cellStyle name="Обычный 6 2 2 2 3 3 2 3 3 2 2" xfId="17415"/>
    <cellStyle name="Обычный 6 2 2 2 3 3 2 3 3 3" xfId="17416"/>
    <cellStyle name="Обычный 6 2 2 2 3 3 2 3 4" xfId="17417"/>
    <cellStyle name="Обычный 6 2 2 2 3 3 2 3 4 2" xfId="17418"/>
    <cellStyle name="Обычный 6 2 2 2 3 3 2 3 5" xfId="17419"/>
    <cellStyle name="Обычный 6 2 2 2 3 3 2 3 5 2" xfId="17420"/>
    <cellStyle name="Обычный 6 2 2 2 3 3 2 3 6" xfId="17421"/>
    <cellStyle name="Обычный 6 2 2 2 3 3 2 3 7" xfId="17422"/>
    <cellStyle name="Обычный 6 2 2 2 3 3 2 3 8" xfId="17423"/>
    <cellStyle name="Обычный 6 2 2 2 3 3 2 4" xfId="17424"/>
    <cellStyle name="Обычный 6 2 2 2 3 3 2 4 2" xfId="17425"/>
    <cellStyle name="Обычный 6 2 2 2 3 3 2 4 2 2" xfId="17426"/>
    <cellStyle name="Обычный 6 2 2 2 3 3 2 4 3" xfId="17427"/>
    <cellStyle name="Обычный 6 2 2 2 3 3 2 5" xfId="17428"/>
    <cellStyle name="Обычный 6 2 2 2 3 3 2 5 2" xfId="17429"/>
    <cellStyle name="Обычный 6 2 2 2 3 3 2 5 2 2" xfId="17430"/>
    <cellStyle name="Обычный 6 2 2 2 3 3 2 5 3" xfId="17431"/>
    <cellStyle name="Обычный 6 2 2 2 3 3 2 6" xfId="17432"/>
    <cellStyle name="Обычный 6 2 2 2 3 3 2 6 2" xfId="17433"/>
    <cellStyle name="Обычный 6 2 2 2 3 3 2 7" xfId="17434"/>
    <cellStyle name="Обычный 6 2 2 2 3 3 2 7 2" xfId="17435"/>
    <cellStyle name="Обычный 6 2 2 2 3 3 2 8" xfId="17436"/>
    <cellStyle name="Обычный 6 2 2 2 3 3 2 9" xfId="17437"/>
    <cellStyle name="Обычный 6 2 2 2 3 3 3" xfId="4856"/>
    <cellStyle name="Обычный 6 2 2 2 3 3 3 2" xfId="4857"/>
    <cellStyle name="Обычный 6 2 2 2 3 3 3 2 2" xfId="17438"/>
    <cellStyle name="Обычный 6 2 2 2 3 3 3 2 2 2" xfId="17439"/>
    <cellStyle name="Обычный 6 2 2 2 3 3 3 2 2 2 2" xfId="17440"/>
    <cellStyle name="Обычный 6 2 2 2 3 3 3 2 2 3" xfId="17441"/>
    <cellStyle name="Обычный 6 2 2 2 3 3 3 2 3" xfId="17442"/>
    <cellStyle name="Обычный 6 2 2 2 3 3 3 2 3 2" xfId="17443"/>
    <cellStyle name="Обычный 6 2 2 2 3 3 3 2 3 2 2" xfId="17444"/>
    <cellStyle name="Обычный 6 2 2 2 3 3 3 2 3 3" xfId="17445"/>
    <cellStyle name="Обычный 6 2 2 2 3 3 3 2 4" xfId="17446"/>
    <cellStyle name="Обычный 6 2 2 2 3 3 3 2 4 2" xfId="17447"/>
    <cellStyle name="Обычный 6 2 2 2 3 3 3 2 5" xfId="17448"/>
    <cellStyle name="Обычный 6 2 2 2 3 3 3 2 5 2" xfId="17449"/>
    <cellStyle name="Обычный 6 2 2 2 3 3 3 2 6" xfId="17450"/>
    <cellStyle name="Обычный 6 2 2 2 3 3 3 2 7" xfId="17451"/>
    <cellStyle name="Обычный 6 2 2 2 3 3 3 2 8" xfId="17452"/>
    <cellStyle name="Обычный 6 2 2 2 3 3 3 3" xfId="17453"/>
    <cellStyle name="Обычный 6 2 2 2 3 3 3 3 2" xfId="17454"/>
    <cellStyle name="Обычный 6 2 2 2 3 3 3 3 2 2" xfId="17455"/>
    <cellStyle name="Обычный 6 2 2 2 3 3 3 3 3" xfId="17456"/>
    <cellStyle name="Обычный 6 2 2 2 3 3 3 4" xfId="17457"/>
    <cellStyle name="Обычный 6 2 2 2 3 3 3 4 2" xfId="17458"/>
    <cellStyle name="Обычный 6 2 2 2 3 3 3 4 2 2" xfId="17459"/>
    <cellStyle name="Обычный 6 2 2 2 3 3 3 4 3" xfId="17460"/>
    <cellStyle name="Обычный 6 2 2 2 3 3 3 5" xfId="17461"/>
    <cellStyle name="Обычный 6 2 2 2 3 3 3 5 2" xfId="17462"/>
    <cellStyle name="Обычный 6 2 2 2 3 3 3 6" xfId="17463"/>
    <cellStyle name="Обычный 6 2 2 2 3 3 3 6 2" xfId="17464"/>
    <cellStyle name="Обычный 6 2 2 2 3 3 3 7" xfId="17465"/>
    <cellStyle name="Обычный 6 2 2 2 3 3 3 8" xfId="17466"/>
    <cellStyle name="Обычный 6 2 2 2 3 3 3 9" xfId="17467"/>
    <cellStyle name="Обычный 6 2 2 2 3 3 4" xfId="4858"/>
    <cellStyle name="Обычный 6 2 2 2 3 3 4 2" xfId="17468"/>
    <cellStyle name="Обычный 6 2 2 2 3 3 4 2 2" xfId="17469"/>
    <cellStyle name="Обычный 6 2 2 2 3 3 4 2 2 2" xfId="17470"/>
    <cellStyle name="Обычный 6 2 2 2 3 3 4 2 2 2 2" xfId="17471"/>
    <cellStyle name="Обычный 6 2 2 2 3 3 4 2 2 3" xfId="17472"/>
    <cellStyle name="Обычный 6 2 2 2 3 3 4 2 3" xfId="17473"/>
    <cellStyle name="Обычный 6 2 2 2 3 3 4 2 3 2" xfId="17474"/>
    <cellStyle name="Обычный 6 2 2 2 3 3 4 2 3 2 2" xfId="17475"/>
    <cellStyle name="Обычный 6 2 2 2 3 3 4 2 3 3" xfId="17476"/>
    <cellStyle name="Обычный 6 2 2 2 3 3 4 2 4" xfId="17477"/>
    <cellStyle name="Обычный 6 2 2 2 3 3 4 2 4 2" xfId="17478"/>
    <cellStyle name="Обычный 6 2 2 2 3 3 4 2 5" xfId="17479"/>
    <cellStyle name="Обычный 6 2 2 2 3 3 4 2 5 2" xfId="17480"/>
    <cellStyle name="Обычный 6 2 2 2 3 3 4 2 6" xfId="17481"/>
    <cellStyle name="Обычный 6 2 2 2 3 3 4 2 7" xfId="17482"/>
    <cellStyle name="Обычный 6 2 2 2 3 3 4 2 8" xfId="17483"/>
    <cellStyle name="Обычный 6 2 2 2 3 3 4 3" xfId="17484"/>
    <cellStyle name="Обычный 6 2 2 2 3 3 4 3 2" xfId="17485"/>
    <cellStyle name="Обычный 6 2 2 2 3 3 4 3 2 2" xfId="17486"/>
    <cellStyle name="Обычный 6 2 2 2 3 3 4 3 3" xfId="17487"/>
    <cellStyle name="Обычный 6 2 2 2 3 3 4 4" xfId="17488"/>
    <cellStyle name="Обычный 6 2 2 2 3 3 4 4 2" xfId="17489"/>
    <cellStyle name="Обычный 6 2 2 2 3 3 4 4 2 2" xfId="17490"/>
    <cellStyle name="Обычный 6 2 2 2 3 3 4 4 3" xfId="17491"/>
    <cellStyle name="Обычный 6 2 2 2 3 3 4 5" xfId="17492"/>
    <cellStyle name="Обычный 6 2 2 2 3 3 4 5 2" xfId="17493"/>
    <cellStyle name="Обычный 6 2 2 2 3 3 4 6" xfId="17494"/>
    <cellStyle name="Обычный 6 2 2 2 3 3 4 6 2" xfId="17495"/>
    <cellStyle name="Обычный 6 2 2 2 3 3 4 7" xfId="17496"/>
    <cellStyle name="Обычный 6 2 2 2 3 3 4 8" xfId="17497"/>
    <cellStyle name="Обычный 6 2 2 2 3 3 4 9" xfId="17498"/>
    <cellStyle name="Обычный 6 2 2 2 3 3 5" xfId="17499"/>
    <cellStyle name="Обычный 6 2 2 2 3 3 5 2" xfId="17500"/>
    <cellStyle name="Обычный 6 2 2 2 3 3 5 2 2" xfId="17501"/>
    <cellStyle name="Обычный 6 2 2 2 3 3 5 2 2 2" xfId="17502"/>
    <cellStyle name="Обычный 6 2 2 2 3 3 5 2 2 2 2" xfId="17503"/>
    <cellStyle name="Обычный 6 2 2 2 3 3 5 2 2 3" xfId="17504"/>
    <cellStyle name="Обычный 6 2 2 2 3 3 5 2 3" xfId="17505"/>
    <cellStyle name="Обычный 6 2 2 2 3 3 5 2 3 2" xfId="17506"/>
    <cellStyle name="Обычный 6 2 2 2 3 3 5 2 3 2 2" xfId="17507"/>
    <cellStyle name="Обычный 6 2 2 2 3 3 5 2 3 3" xfId="17508"/>
    <cellStyle name="Обычный 6 2 2 2 3 3 5 2 4" xfId="17509"/>
    <cellStyle name="Обычный 6 2 2 2 3 3 5 2 4 2" xfId="17510"/>
    <cellStyle name="Обычный 6 2 2 2 3 3 5 2 5" xfId="17511"/>
    <cellStyle name="Обычный 6 2 2 2 3 3 5 2 5 2" xfId="17512"/>
    <cellStyle name="Обычный 6 2 2 2 3 3 5 2 6" xfId="17513"/>
    <cellStyle name="Обычный 6 2 2 2 3 3 5 2 7" xfId="17514"/>
    <cellStyle name="Обычный 6 2 2 2 3 3 5 2 8" xfId="17515"/>
    <cellStyle name="Обычный 6 2 2 2 3 3 5 3" xfId="17516"/>
    <cellStyle name="Обычный 6 2 2 2 3 3 5 3 2" xfId="17517"/>
    <cellStyle name="Обычный 6 2 2 2 3 3 5 3 2 2" xfId="17518"/>
    <cellStyle name="Обычный 6 2 2 2 3 3 5 3 3" xfId="17519"/>
    <cellStyle name="Обычный 6 2 2 2 3 3 5 4" xfId="17520"/>
    <cellStyle name="Обычный 6 2 2 2 3 3 5 4 2" xfId="17521"/>
    <cellStyle name="Обычный 6 2 2 2 3 3 5 4 2 2" xfId="17522"/>
    <cellStyle name="Обычный 6 2 2 2 3 3 5 4 3" xfId="17523"/>
    <cellStyle name="Обычный 6 2 2 2 3 3 5 5" xfId="17524"/>
    <cellStyle name="Обычный 6 2 2 2 3 3 5 5 2" xfId="17525"/>
    <cellStyle name="Обычный 6 2 2 2 3 3 5 6" xfId="17526"/>
    <cellStyle name="Обычный 6 2 2 2 3 3 5 6 2" xfId="17527"/>
    <cellStyle name="Обычный 6 2 2 2 3 3 5 7" xfId="17528"/>
    <cellStyle name="Обычный 6 2 2 2 3 3 5 8" xfId="17529"/>
    <cellStyle name="Обычный 6 2 2 2 3 3 5 9" xfId="17530"/>
    <cellStyle name="Обычный 6 2 2 2 3 3 6" xfId="17531"/>
    <cellStyle name="Обычный 6 2 2 2 3 3 6 2" xfId="17532"/>
    <cellStyle name="Обычный 6 2 2 2 3 3 6 2 2" xfId="17533"/>
    <cellStyle name="Обычный 6 2 2 2 3 3 6 2 2 2" xfId="17534"/>
    <cellStyle name="Обычный 6 2 2 2 3 3 6 2 3" xfId="17535"/>
    <cellStyle name="Обычный 6 2 2 2 3 3 6 3" xfId="17536"/>
    <cellStyle name="Обычный 6 2 2 2 3 3 6 3 2" xfId="17537"/>
    <cellStyle name="Обычный 6 2 2 2 3 3 6 3 2 2" xfId="17538"/>
    <cellStyle name="Обычный 6 2 2 2 3 3 6 3 3" xfId="17539"/>
    <cellStyle name="Обычный 6 2 2 2 3 3 6 4" xfId="17540"/>
    <cellStyle name="Обычный 6 2 2 2 3 3 6 4 2" xfId="17541"/>
    <cellStyle name="Обычный 6 2 2 2 3 3 6 5" xfId="17542"/>
    <cellStyle name="Обычный 6 2 2 2 3 3 6 5 2" xfId="17543"/>
    <cellStyle name="Обычный 6 2 2 2 3 3 6 6" xfId="17544"/>
    <cellStyle name="Обычный 6 2 2 2 3 3 6 7" xfId="17545"/>
    <cellStyle name="Обычный 6 2 2 2 3 3 6 8" xfId="17546"/>
    <cellStyle name="Обычный 6 2 2 2 3 3 7" xfId="17547"/>
    <cellStyle name="Обычный 6 2 2 2 3 3 7 2" xfId="17548"/>
    <cellStyle name="Обычный 6 2 2 2 3 3 7 2 2" xfId="17549"/>
    <cellStyle name="Обычный 6 2 2 2 3 3 7 3" xfId="17550"/>
    <cellStyle name="Обычный 6 2 2 2 3 3 8" xfId="17551"/>
    <cellStyle name="Обычный 6 2 2 2 3 3 8 2" xfId="17552"/>
    <cellStyle name="Обычный 6 2 2 2 3 3 8 2 2" xfId="17553"/>
    <cellStyle name="Обычный 6 2 2 2 3 3 8 3" xfId="17554"/>
    <cellStyle name="Обычный 6 2 2 2 3 3 9" xfId="17555"/>
    <cellStyle name="Обычный 6 2 2 2 3 3 9 2" xfId="17556"/>
    <cellStyle name="Обычный 6 2 2 2 3 4" xfId="4859"/>
    <cellStyle name="Обычный 6 2 2 2 3 4 10" xfId="17557"/>
    <cellStyle name="Обычный 6 2 2 2 3 4 2" xfId="4860"/>
    <cellStyle name="Обычный 6 2 2 2 3 4 2 2" xfId="17558"/>
    <cellStyle name="Обычный 6 2 2 2 3 4 2 2 2" xfId="17559"/>
    <cellStyle name="Обычный 6 2 2 2 3 4 2 2 2 2" xfId="17560"/>
    <cellStyle name="Обычный 6 2 2 2 3 4 2 2 2 2 2" xfId="17561"/>
    <cellStyle name="Обычный 6 2 2 2 3 4 2 2 2 3" xfId="17562"/>
    <cellStyle name="Обычный 6 2 2 2 3 4 2 2 3" xfId="17563"/>
    <cellStyle name="Обычный 6 2 2 2 3 4 2 2 3 2" xfId="17564"/>
    <cellStyle name="Обычный 6 2 2 2 3 4 2 2 3 2 2" xfId="17565"/>
    <cellStyle name="Обычный 6 2 2 2 3 4 2 2 3 3" xfId="17566"/>
    <cellStyle name="Обычный 6 2 2 2 3 4 2 2 4" xfId="17567"/>
    <cellStyle name="Обычный 6 2 2 2 3 4 2 2 4 2" xfId="17568"/>
    <cellStyle name="Обычный 6 2 2 2 3 4 2 2 5" xfId="17569"/>
    <cellStyle name="Обычный 6 2 2 2 3 4 2 2 5 2" xfId="17570"/>
    <cellStyle name="Обычный 6 2 2 2 3 4 2 2 6" xfId="17571"/>
    <cellStyle name="Обычный 6 2 2 2 3 4 2 2 7" xfId="17572"/>
    <cellStyle name="Обычный 6 2 2 2 3 4 2 2 8" xfId="17573"/>
    <cellStyle name="Обычный 6 2 2 2 3 4 2 3" xfId="17574"/>
    <cellStyle name="Обычный 6 2 2 2 3 4 2 3 2" xfId="17575"/>
    <cellStyle name="Обычный 6 2 2 2 3 4 2 3 2 2" xfId="17576"/>
    <cellStyle name="Обычный 6 2 2 2 3 4 2 3 3" xfId="17577"/>
    <cellStyle name="Обычный 6 2 2 2 3 4 2 4" xfId="17578"/>
    <cellStyle name="Обычный 6 2 2 2 3 4 2 4 2" xfId="17579"/>
    <cellStyle name="Обычный 6 2 2 2 3 4 2 4 2 2" xfId="17580"/>
    <cellStyle name="Обычный 6 2 2 2 3 4 2 4 3" xfId="17581"/>
    <cellStyle name="Обычный 6 2 2 2 3 4 2 5" xfId="17582"/>
    <cellStyle name="Обычный 6 2 2 2 3 4 2 5 2" xfId="17583"/>
    <cellStyle name="Обычный 6 2 2 2 3 4 2 6" xfId="17584"/>
    <cellStyle name="Обычный 6 2 2 2 3 4 2 6 2" xfId="17585"/>
    <cellStyle name="Обычный 6 2 2 2 3 4 2 7" xfId="17586"/>
    <cellStyle name="Обычный 6 2 2 2 3 4 2 8" xfId="17587"/>
    <cellStyle name="Обычный 6 2 2 2 3 4 2 9" xfId="17588"/>
    <cellStyle name="Обычный 6 2 2 2 3 4 3" xfId="4861"/>
    <cellStyle name="Обычный 6 2 2 2 3 4 3 2" xfId="17589"/>
    <cellStyle name="Обычный 6 2 2 2 3 4 3 2 2" xfId="17590"/>
    <cellStyle name="Обычный 6 2 2 2 3 4 3 2 2 2" xfId="17591"/>
    <cellStyle name="Обычный 6 2 2 2 3 4 3 2 3" xfId="17592"/>
    <cellStyle name="Обычный 6 2 2 2 3 4 3 3" xfId="17593"/>
    <cellStyle name="Обычный 6 2 2 2 3 4 3 3 2" xfId="17594"/>
    <cellStyle name="Обычный 6 2 2 2 3 4 3 3 2 2" xfId="17595"/>
    <cellStyle name="Обычный 6 2 2 2 3 4 3 3 3" xfId="17596"/>
    <cellStyle name="Обычный 6 2 2 2 3 4 3 4" xfId="17597"/>
    <cellStyle name="Обычный 6 2 2 2 3 4 3 4 2" xfId="17598"/>
    <cellStyle name="Обычный 6 2 2 2 3 4 3 5" xfId="17599"/>
    <cellStyle name="Обычный 6 2 2 2 3 4 3 5 2" xfId="17600"/>
    <cellStyle name="Обычный 6 2 2 2 3 4 3 6" xfId="17601"/>
    <cellStyle name="Обычный 6 2 2 2 3 4 3 7" xfId="17602"/>
    <cellStyle name="Обычный 6 2 2 2 3 4 3 8" xfId="17603"/>
    <cellStyle name="Обычный 6 2 2 2 3 4 4" xfId="17604"/>
    <cellStyle name="Обычный 6 2 2 2 3 4 4 2" xfId="17605"/>
    <cellStyle name="Обычный 6 2 2 2 3 4 4 2 2" xfId="17606"/>
    <cellStyle name="Обычный 6 2 2 2 3 4 4 3" xfId="17607"/>
    <cellStyle name="Обычный 6 2 2 2 3 4 5" xfId="17608"/>
    <cellStyle name="Обычный 6 2 2 2 3 4 5 2" xfId="17609"/>
    <cellStyle name="Обычный 6 2 2 2 3 4 5 2 2" xfId="17610"/>
    <cellStyle name="Обычный 6 2 2 2 3 4 5 3" xfId="17611"/>
    <cellStyle name="Обычный 6 2 2 2 3 4 6" xfId="17612"/>
    <cellStyle name="Обычный 6 2 2 2 3 4 6 2" xfId="17613"/>
    <cellStyle name="Обычный 6 2 2 2 3 4 7" xfId="17614"/>
    <cellStyle name="Обычный 6 2 2 2 3 4 7 2" xfId="17615"/>
    <cellStyle name="Обычный 6 2 2 2 3 4 8" xfId="17616"/>
    <cellStyle name="Обычный 6 2 2 2 3 4 9" xfId="17617"/>
    <cellStyle name="Обычный 6 2 2 2 3 5" xfId="4862"/>
    <cellStyle name="Обычный 6 2 2 2 3 5 2" xfId="4863"/>
    <cellStyle name="Обычный 6 2 2 2 3 5 2 2" xfId="17618"/>
    <cellStyle name="Обычный 6 2 2 2 3 5 2 2 2" xfId="17619"/>
    <cellStyle name="Обычный 6 2 2 2 3 5 2 2 2 2" xfId="17620"/>
    <cellStyle name="Обычный 6 2 2 2 3 5 2 2 3" xfId="17621"/>
    <cellStyle name="Обычный 6 2 2 2 3 5 2 3" xfId="17622"/>
    <cellStyle name="Обычный 6 2 2 2 3 5 2 3 2" xfId="17623"/>
    <cellStyle name="Обычный 6 2 2 2 3 5 2 3 2 2" xfId="17624"/>
    <cellStyle name="Обычный 6 2 2 2 3 5 2 3 3" xfId="17625"/>
    <cellStyle name="Обычный 6 2 2 2 3 5 2 4" xfId="17626"/>
    <cellStyle name="Обычный 6 2 2 2 3 5 2 4 2" xfId="17627"/>
    <cellStyle name="Обычный 6 2 2 2 3 5 2 5" xfId="17628"/>
    <cellStyle name="Обычный 6 2 2 2 3 5 2 5 2" xfId="17629"/>
    <cellStyle name="Обычный 6 2 2 2 3 5 2 6" xfId="17630"/>
    <cellStyle name="Обычный 6 2 2 2 3 5 2 7" xfId="17631"/>
    <cellStyle name="Обычный 6 2 2 2 3 5 2 8" xfId="17632"/>
    <cellStyle name="Обычный 6 2 2 2 3 5 3" xfId="17633"/>
    <cellStyle name="Обычный 6 2 2 2 3 5 3 2" xfId="17634"/>
    <cellStyle name="Обычный 6 2 2 2 3 5 3 2 2" xfId="17635"/>
    <cellStyle name="Обычный 6 2 2 2 3 5 3 3" xfId="17636"/>
    <cellStyle name="Обычный 6 2 2 2 3 5 4" xfId="17637"/>
    <cellStyle name="Обычный 6 2 2 2 3 5 4 2" xfId="17638"/>
    <cellStyle name="Обычный 6 2 2 2 3 5 4 2 2" xfId="17639"/>
    <cellStyle name="Обычный 6 2 2 2 3 5 4 3" xfId="17640"/>
    <cellStyle name="Обычный 6 2 2 2 3 5 5" xfId="17641"/>
    <cellStyle name="Обычный 6 2 2 2 3 5 5 2" xfId="17642"/>
    <cellStyle name="Обычный 6 2 2 2 3 5 6" xfId="17643"/>
    <cellStyle name="Обычный 6 2 2 2 3 5 6 2" xfId="17644"/>
    <cellStyle name="Обычный 6 2 2 2 3 5 7" xfId="17645"/>
    <cellStyle name="Обычный 6 2 2 2 3 5 8" xfId="17646"/>
    <cellStyle name="Обычный 6 2 2 2 3 5 9" xfId="17647"/>
    <cellStyle name="Обычный 6 2 2 2 3 6" xfId="4864"/>
    <cellStyle name="Обычный 6 2 2 2 3 6 2" xfId="17648"/>
    <cellStyle name="Обычный 6 2 2 2 3 6 2 2" xfId="17649"/>
    <cellStyle name="Обычный 6 2 2 2 3 6 2 2 2" xfId="17650"/>
    <cellStyle name="Обычный 6 2 2 2 3 6 2 2 2 2" xfId="17651"/>
    <cellStyle name="Обычный 6 2 2 2 3 6 2 2 3" xfId="17652"/>
    <cellStyle name="Обычный 6 2 2 2 3 6 2 3" xfId="17653"/>
    <cellStyle name="Обычный 6 2 2 2 3 6 2 3 2" xfId="17654"/>
    <cellStyle name="Обычный 6 2 2 2 3 6 2 3 2 2" xfId="17655"/>
    <cellStyle name="Обычный 6 2 2 2 3 6 2 3 3" xfId="17656"/>
    <cellStyle name="Обычный 6 2 2 2 3 6 2 4" xfId="17657"/>
    <cellStyle name="Обычный 6 2 2 2 3 6 2 4 2" xfId="17658"/>
    <cellStyle name="Обычный 6 2 2 2 3 6 2 5" xfId="17659"/>
    <cellStyle name="Обычный 6 2 2 2 3 6 2 5 2" xfId="17660"/>
    <cellStyle name="Обычный 6 2 2 2 3 6 2 6" xfId="17661"/>
    <cellStyle name="Обычный 6 2 2 2 3 6 2 7" xfId="17662"/>
    <cellStyle name="Обычный 6 2 2 2 3 6 2 8" xfId="17663"/>
    <cellStyle name="Обычный 6 2 2 2 3 6 3" xfId="17664"/>
    <cellStyle name="Обычный 6 2 2 2 3 6 3 2" xfId="17665"/>
    <cellStyle name="Обычный 6 2 2 2 3 6 3 2 2" xfId="17666"/>
    <cellStyle name="Обычный 6 2 2 2 3 6 3 3" xfId="17667"/>
    <cellStyle name="Обычный 6 2 2 2 3 6 4" xfId="17668"/>
    <cellStyle name="Обычный 6 2 2 2 3 6 4 2" xfId="17669"/>
    <cellStyle name="Обычный 6 2 2 2 3 6 4 2 2" xfId="17670"/>
    <cellStyle name="Обычный 6 2 2 2 3 6 4 3" xfId="17671"/>
    <cellStyle name="Обычный 6 2 2 2 3 6 5" xfId="17672"/>
    <cellStyle name="Обычный 6 2 2 2 3 6 5 2" xfId="17673"/>
    <cellStyle name="Обычный 6 2 2 2 3 6 6" xfId="17674"/>
    <cellStyle name="Обычный 6 2 2 2 3 6 6 2" xfId="17675"/>
    <cellStyle name="Обычный 6 2 2 2 3 6 7" xfId="17676"/>
    <cellStyle name="Обычный 6 2 2 2 3 6 8" xfId="17677"/>
    <cellStyle name="Обычный 6 2 2 2 3 6 9" xfId="17678"/>
    <cellStyle name="Обычный 6 2 2 2 3 7" xfId="17679"/>
    <cellStyle name="Обычный 6 2 2 2 3 7 2" xfId="17680"/>
    <cellStyle name="Обычный 6 2 2 2 3 7 2 2" xfId="17681"/>
    <cellStyle name="Обычный 6 2 2 2 3 7 2 2 2" xfId="17682"/>
    <cellStyle name="Обычный 6 2 2 2 3 7 2 2 2 2" xfId="17683"/>
    <cellStyle name="Обычный 6 2 2 2 3 7 2 2 3" xfId="17684"/>
    <cellStyle name="Обычный 6 2 2 2 3 7 2 3" xfId="17685"/>
    <cellStyle name="Обычный 6 2 2 2 3 7 2 3 2" xfId="17686"/>
    <cellStyle name="Обычный 6 2 2 2 3 7 2 3 2 2" xfId="17687"/>
    <cellStyle name="Обычный 6 2 2 2 3 7 2 3 3" xfId="17688"/>
    <cellStyle name="Обычный 6 2 2 2 3 7 2 4" xfId="17689"/>
    <cellStyle name="Обычный 6 2 2 2 3 7 2 4 2" xfId="17690"/>
    <cellStyle name="Обычный 6 2 2 2 3 7 2 5" xfId="17691"/>
    <cellStyle name="Обычный 6 2 2 2 3 7 2 5 2" xfId="17692"/>
    <cellStyle name="Обычный 6 2 2 2 3 7 2 6" xfId="17693"/>
    <cellStyle name="Обычный 6 2 2 2 3 7 2 7" xfId="17694"/>
    <cellStyle name="Обычный 6 2 2 2 3 7 2 8" xfId="17695"/>
    <cellStyle name="Обычный 6 2 2 2 3 7 3" xfId="17696"/>
    <cellStyle name="Обычный 6 2 2 2 3 7 3 2" xfId="17697"/>
    <cellStyle name="Обычный 6 2 2 2 3 7 3 2 2" xfId="17698"/>
    <cellStyle name="Обычный 6 2 2 2 3 7 3 3" xfId="17699"/>
    <cellStyle name="Обычный 6 2 2 2 3 7 4" xfId="17700"/>
    <cellStyle name="Обычный 6 2 2 2 3 7 4 2" xfId="17701"/>
    <cellStyle name="Обычный 6 2 2 2 3 7 4 2 2" xfId="17702"/>
    <cellStyle name="Обычный 6 2 2 2 3 7 4 3" xfId="17703"/>
    <cellStyle name="Обычный 6 2 2 2 3 7 5" xfId="17704"/>
    <cellStyle name="Обычный 6 2 2 2 3 7 5 2" xfId="17705"/>
    <cellStyle name="Обычный 6 2 2 2 3 7 6" xfId="17706"/>
    <cellStyle name="Обычный 6 2 2 2 3 7 6 2" xfId="17707"/>
    <cellStyle name="Обычный 6 2 2 2 3 7 7" xfId="17708"/>
    <cellStyle name="Обычный 6 2 2 2 3 7 8" xfId="17709"/>
    <cellStyle name="Обычный 6 2 2 2 3 7 9" xfId="17710"/>
    <cellStyle name="Обычный 6 2 2 2 3 8" xfId="17711"/>
    <cellStyle name="Обычный 6 2 2 2 3 8 2" xfId="17712"/>
    <cellStyle name="Обычный 6 2 2 2 3 8 2 2" xfId="17713"/>
    <cellStyle name="Обычный 6 2 2 2 3 8 2 2 2" xfId="17714"/>
    <cellStyle name="Обычный 6 2 2 2 3 8 2 3" xfId="17715"/>
    <cellStyle name="Обычный 6 2 2 2 3 8 3" xfId="17716"/>
    <cellStyle name="Обычный 6 2 2 2 3 8 3 2" xfId="17717"/>
    <cellStyle name="Обычный 6 2 2 2 3 8 3 2 2" xfId="17718"/>
    <cellStyle name="Обычный 6 2 2 2 3 8 3 3" xfId="17719"/>
    <cellStyle name="Обычный 6 2 2 2 3 8 4" xfId="17720"/>
    <cellStyle name="Обычный 6 2 2 2 3 8 4 2" xfId="17721"/>
    <cellStyle name="Обычный 6 2 2 2 3 8 5" xfId="17722"/>
    <cellStyle name="Обычный 6 2 2 2 3 8 5 2" xfId="17723"/>
    <cellStyle name="Обычный 6 2 2 2 3 8 6" xfId="17724"/>
    <cellStyle name="Обычный 6 2 2 2 3 8 7" xfId="17725"/>
    <cellStyle name="Обычный 6 2 2 2 3 8 8" xfId="17726"/>
    <cellStyle name="Обычный 6 2 2 2 3 9" xfId="17727"/>
    <cellStyle name="Обычный 6 2 2 2 3 9 2" xfId="17728"/>
    <cellStyle name="Обычный 6 2 2 2 3 9 2 2" xfId="17729"/>
    <cellStyle name="Обычный 6 2 2 2 3 9 3" xfId="17730"/>
    <cellStyle name="Обычный 6 2 2 2 4" xfId="138"/>
    <cellStyle name="Обычный 6 2 2 2 4 10" xfId="17731"/>
    <cellStyle name="Обычный 6 2 2 2 4 10 2" xfId="17732"/>
    <cellStyle name="Обычный 6 2 2 2 4 11" xfId="17733"/>
    <cellStyle name="Обычный 6 2 2 2 4 12" xfId="17734"/>
    <cellStyle name="Обычный 6 2 2 2 4 13" xfId="17735"/>
    <cellStyle name="Обычный 6 2 2 2 4 2" xfId="4865"/>
    <cellStyle name="Обычный 6 2 2 2 4 2 10" xfId="17736"/>
    <cellStyle name="Обычный 6 2 2 2 4 2 2" xfId="4866"/>
    <cellStyle name="Обычный 6 2 2 2 4 2 2 2" xfId="17737"/>
    <cellStyle name="Обычный 6 2 2 2 4 2 2 2 2" xfId="17738"/>
    <cellStyle name="Обычный 6 2 2 2 4 2 2 2 2 2" xfId="17739"/>
    <cellStyle name="Обычный 6 2 2 2 4 2 2 2 2 2 2" xfId="17740"/>
    <cellStyle name="Обычный 6 2 2 2 4 2 2 2 2 3" xfId="17741"/>
    <cellStyle name="Обычный 6 2 2 2 4 2 2 2 3" xfId="17742"/>
    <cellStyle name="Обычный 6 2 2 2 4 2 2 2 3 2" xfId="17743"/>
    <cellStyle name="Обычный 6 2 2 2 4 2 2 2 3 2 2" xfId="17744"/>
    <cellStyle name="Обычный 6 2 2 2 4 2 2 2 3 3" xfId="17745"/>
    <cellStyle name="Обычный 6 2 2 2 4 2 2 2 4" xfId="17746"/>
    <cellStyle name="Обычный 6 2 2 2 4 2 2 2 4 2" xfId="17747"/>
    <cellStyle name="Обычный 6 2 2 2 4 2 2 2 5" xfId="17748"/>
    <cellStyle name="Обычный 6 2 2 2 4 2 2 2 5 2" xfId="17749"/>
    <cellStyle name="Обычный 6 2 2 2 4 2 2 2 6" xfId="17750"/>
    <cellStyle name="Обычный 6 2 2 2 4 2 2 2 7" xfId="17751"/>
    <cellStyle name="Обычный 6 2 2 2 4 2 2 2 8" xfId="17752"/>
    <cellStyle name="Обычный 6 2 2 2 4 2 2 3" xfId="17753"/>
    <cellStyle name="Обычный 6 2 2 2 4 2 2 3 2" xfId="17754"/>
    <cellStyle name="Обычный 6 2 2 2 4 2 2 3 2 2" xfId="17755"/>
    <cellStyle name="Обычный 6 2 2 2 4 2 2 3 3" xfId="17756"/>
    <cellStyle name="Обычный 6 2 2 2 4 2 2 4" xfId="17757"/>
    <cellStyle name="Обычный 6 2 2 2 4 2 2 4 2" xfId="17758"/>
    <cellStyle name="Обычный 6 2 2 2 4 2 2 4 2 2" xfId="17759"/>
    <cellStyle name="Обычный 6 2 2 2 4 2 2 4 3" xfId="17760"/>
    <cellStyle name="Обычный 6 2 2 2 4 2 2 5" xfId="17761"/>
    <cellStyle name="Обычный 6 2 2 2 4 2 2 5 2" xfId="17762"/>
    <cellStyle name="Обычный 6 2 2 2 4 2 2 6" xfId="17763"/>
    <cellStyle name="Обычный 6 2 2 2 4 2 2 6 2" xfId="17764"/>
    <cellStyle name="Обычный 6 2 2 2 4 2 2 7" xfId="17765"/>
    <cellStyle name="Обычный 6 2 2 2 4 2 2 8" xfId="17766"/>
    <cellStyle name="Обычный 6 2 2 2 4 2 2 9" xfId="17767"/>
    <cellStyle name="Обычный 6 2 2 2 4 2 3" xfId="4867"/>
    <cellStyle name="Обычный 6 2 2 2 4 2 3 2" xfId="17768"/>
    <cellStyle name="Обычный 6 2 2 2 4 2 3 2 2" xfId="17769"/>
    <cellStyle name="Обычный 6 2 2 2 4 2 3 2 2 2" xfId="17770"/>
    <cellStyle name="Обычный 6 2 2 2 4 2 3 2 3" xfId="17771"/>
    <cellStyle name="Обычный 6 2 2 2 4 2 3 3" xfId="17772"/>
    <cellStyle name="Обычный 6 2 2 2 4 2 3 3 2" xfId="17773"/>
    <cellStyle name="Обычный 6 2 2 2 4 2 3 3 2 2" xfId="17774"/>
    <cellStyle name="Обычный 6 2 2 2 4 2 3 3 3" xfId="17775"/>
    <cellStyle name="Обычный 6 2 2 2 4 2 3 4" xfId="17776"/>
    <cellStyle name="Обычный 6 2 2 2 4 2 3 4 2" xfId="17777"/>
    <cellStyle name="Обычный 6 2 2 2 4 2 3 5" xfId="17778"/>
    <cellStyle name="Обычный 6 2 2 2 4 2 3 5 2" xfId="17779"/>
    <cellStyle name="Обычный 6 2 2 2 4 2 3 6" xfId="17780"/>
    <cellStyle name="Обычный 6 2 2 2 4 2 3 7" xfId="17781"/>
    <cellStyle name="Обычный 6 2 2 2 4 2 3 8" xfId="17782"/>
    <cellStyle name="Обычный 6 2 2 2 4 2 4" xfId="17783"/>
    <cellStyle name="Обычный 6 2 2 2 4 2 4 2" xfId="17784"/>
    <cellStyle name="Обычный 6 2 2 2 4 2 4 2 2" xfId="17785"/>
    <cellStyle name="Обычный 6 2 2 2 4 2 4 3" xfId="17786"/>
    <cellStyle name="Обычный 6 2 2 2 4 2 5" xfId="17787"/>
    <cellStyle name="Обычный 6 2 2 2 4 2 5 2" xfId="17788"/>
    <cellStyle name="Обычный 6 2 2 2 4 2 5 2 2" xfId="17789"/>
    <cellStyle name="Обычный 6 2 2 2 4 2 5 3" xfId="17790"/>
    <cellStyle name="Обычный 6 2 2 2 4 2 6" xfId="17791"/>
    <cellStyle name="Обычный 6 2 2 2 4 2 6 2" xfId="17792"/>
    <cellStyle name="Обычный 6 2 2 2 4 2 7" xfId="17793"/>
    <cellStyle name="Обычный 6 2 2 2 4 2 7 2" xfId="17794"/>
    <cellStyle name="Обычный 6 2 2 2 4 2 8" xfId="17795"/>
    <cellStyle name="Обычный 6 2 2 2 4 2 9" xfId="17796"/>
    <cellStyle name="Обычный 6 2 2 2 4 3" xfId="4868"/>
    <cellStyle name="Обычный 6 2 2 2 4 3 2" xfId="4869"/>
    <cellStyle name="Обычный 6 2 2 2 4 3 2 2" xfId="17797"/>
    <cellStyle name="Обычный 6 2 2 2 4 3 2 2 2" xfId="17798"/>
    <cellStyle name="Обычный 6 2 2 2 4 3 2 2 2 2" xfId="17799"/>
    <cellStyle name="Обычный 6 2 2 2 4 3 2 2 3" xfId="17800"/>
    <cellStyle name="Обычный 6 2 2 2 4 3 2 3" xfId="17801"/>
    <cellStyle name="Обычный 6 2 2 2 4 3 2 3 2" xfId="17802"/>
    <cellStyle name="Обычный 6 2 2 2 4 3 2 3 2 2" xfId="17803"/>
    <cellStyle name="Обычный 6 2 2 2 4 3 2 3 3" xfId="17804"/>
    <cellStyle name="Обычный 6 2 2 2 4 3 2 4" xfId="17805"/>
    <cellStyle name="Обычный 6 2 2 2 4 3 2 4 2" xfId="17806"/>
    <cellStyle name="Обычный 6 2 2 2 4 3 2 5" xfId="17807"/>
    <cellStyle name="Обычный 6 2 2 2 4 3 2 5 2" xfId="17808"/>
    <cellStyle name="Обычный 6 2 2 2 4 3 2 6" xfId="17809"/>
    <cellStyle name="Обычный 6 2 2 2 4 3 2 7" xfId="17810"/>
    <cellStyle name="Обычный 6 2 2 2 4 3 2 8" xfId="17811"/>
    <cellStyle name="Обычный 6 2 2 2 4 3 3" xfId="17812"/>
    <cellStyle name="Обычный 6 2 2 2 4 3 3 2" xfId="17813"/>
    <cellStyle name="Обычный 6 2 2 2 4 3 3 2 2" xfId="17814"/>
    <cellStyle name="Обычный 6 2 2 2 4 3 3 3" xfId="17815"/>
    <cellStyle name="Обычный 6 2 2 2 4 3 4" xfId="17816"/>
    <cellStyle name="Обычный 6 2 2 2 4 3 4 2" xfId="17817"/>
    <cellStyle name="Обычный 6 2 2 2 4 3 4 2 2" xfId="17818"/>
    <cellStyle name="Обычный 6 2 2 2 4 3 4 3" xfId="17819"/>
    <cellStyle name="Обычный 6 2 2 2 4 3 5" xfId="17820"/>
    <cellStyle name="Обычный 6 2 2 2 4 3 5 2" xfId="17821"/>
    <cellStyle name="Обычный 6 2 2 2 4 3 6" xfId="17822"/>
    <cellStyle name="Обычный 6 2 2 2 4 3 6 2" xfId="17823"/>
    <cellStyle name="Обычный 6 2 2 2 4 3 7" xfId="17824"/>
    <cellStyle name="Обычный 6 2 2 2 4 3 8" xfId="17825"/>
    <cellStyle name="Обычный 6 2 2 2 4 3 9" xfId="17826"/>
    <cellStyle name="Обычный 6 2 2 2 4 4" xfId="4870"/>
    <cellStyle name="Обычный 6 2 2 2 4 4 2" xfId="17827"/>
    <cellStyle name="Обычный 6 2 2 2 4 4 2 2" xfId="17828"/>
    <cellStyle name="Обычный 6 2 2 2 4 4 2 2 2" xfId="17829"/>
    <cellStyle name="Обычный 6 2 2 2 4 4 2 2 2 2" xfId="17830"/>
    <cellStyle name="Обычный 6 2 2 2 4 4 2 2 3" xfId="17831"/>
    <cellStyle name="Обычный 6 2 2 2 4 4 2 3" xfId="17832"/>
    <cellStyle name="Обычный 6 2 2 2 4 4 2 3 2" xfId="17833"/>
    <cellStyle name="Обычный 6 2 2 2 4 4 2 3 2 2" xfId="17834"/>
    <cellStyle name="Обычный 6 2 2 2 4 4 2 3 3" xfId="17835"/>
    <cellStyle name="Обычный 6 2 2 2 4 4 2 4" xfId="17836"/>
    <cellStyle name="Обычный 6 2 2 2 4 4 2 4 2" xfId="17837"/>
    <cellStyle name="Обычный 6 2 2 2 4 4 2 5" xfId="17838"/>
    <cellStyle name="Обычный 6 2 2 2 4 4 2 5 2" xfId="17839"/>
    <cellStyle name="Обычный 6 2 2 2 4 4 2 6" xfId="17840"/>
    <cellStyle name="Обычный 6 2 2 2 4 4 2 7" xfId="17841"/>
    <cellStyle name="Обычный 6 2 2 2 4 4 2 8" xfId="17842"/>
    <cellStyle name="Обычный 6 2 2 2 4 4 3" xfId="17843"/>
    <cellStyle name="Обычный 6 2 2 2 4 4 3 2" xfId="17844"/>
    <cellStyle name="Обычный 6 2 2 2 4 4 3 2 2" xfId="17845"/>
    <cellStyle name="Обычный 6 2 2 2 4 4 3 3" xfId="17846"/>
    <cellStyle name="Обычный 6 2 2 2 4 4 4" xfId="17847"/>
    <cellStyle name="Обычный 6 2 2 2 4 4 4 2" xfId="17848"/>
    <cellStyle name="Обычный 6 2 2 2 4 4 4 2 2" xfId="17849"/>
    <cellStyle name="Обычный 6 2 2 2 4 4 4 3" xfId="17850"/>
    <cellStyle name="Обычный 6 2 2 2 4 4 5" xfId="17851"/>
    <cellStyle name="Обычный 6 2 2 2 4 4 5 2" xfId="17852"/>
    <cellStyle name="Обычный 6 2 2 2 4 4 6" xfId="17853"/>
    <cellStyle name="Обычный 6 2 2 2 4 4 6 2" xfId="17854"/>
    <cellStyle name="Обычный 6 2 2 2 4 4 7" xfId="17855"/>
    <cellStyle name="Обычный 6 2 2 2 4 4 8" xfId="17856"/>
    <cellStyle name="Обычный 6 2 2 2 4 4 9" xfId="17857"/>
    <cellStyle name="Обычный 6 2 2 2 4 5" xfId="17858"/>
    <cellStyle name="Обычный 6 2 2 2 4 5 2" xfId="17859"/>
    <cellStyle name="Обычный 6 2 2 2 4 5 2 2" xfId="17860"/>
    <cellStyle name="Обычный 6 2 2 2 4 5 2 2 2" xfId="17861"/>
    <cellStyle name="Обычный 6 2 2 2 4 5 2 2 2 2" xfId="17862"/>
    <cellStyle name="Обычный 6 2 2 2 4 5 2 2 3" xfId="17863"/>
    <cellStyle name="Обычный 6 2 2 2 4 5 2 3" xfId="17864"/>
    <cellStyle name="Обычный 6 2 2 2 4 5 2 3 2" xfId="17865"/>
    <cellStyle name="Обычный 6 2 2 2 4 5 2 3 2 2" xfId="17866"/>
    <cellStyle name="Обычный 6 2 2 2 4 5 2 3 3" xfId="17867"/>
    <cellStyle name="Обычный 6 2 2 2 4 5 2 4" xfId="17868"/>
    <cellStyle name="Обычный 6 2 2 2 4 5 2 4 2" xfId="17869"/>
    <cellStyle name="Обычный 6 2 2 2 4 5 2 5" xfId="17870"/>
    <cellStyle name="Обычный 6 2 2 2 4 5 2 5 2" xfId="17871"/>
    <cellStyle name="Обычный 6 2 2 2 4 5 2 6" xfId="17872"/>
    <cellStyle name="Обычный 6 2 2 2 4 5 2 7" xfId="17873"/>
    <cellStyle name="Обычный 6 2 2 2 4 5 2 8" xfId="17874"/>
    <cellStyle name="Обычный 6 2 2 2 4 5 3" xfId="17875"/>
    <cellStyle name="Обычный 6 2 2 2 4 5 3 2" xfId="17876"/>
    <cellStyle name="Обычный 6 2 2 2 4 5 3 2 2" xfId="17877"/>
    <cellStyle name="Обычный 6 2 2 2 4 5 3 3" xfId="17878"/>
    <cellStyle name="Обычный 6 2 2 2 4 5 4" xfId="17879"/>
    <cellStyle name="Обычный 6 2 2 2 4 5 4 2" xfId="17880"/>
    <cellStyle name="Обычный 6 2 2 2 4 5 4 2 2" xfId="17881"/>
    <cellStyle name="Обычный 6 2 2 2 4 5 4 3" xfId="17882"/>
    <cellStyle name="Обычный 6 2 2 2 4 5 5" xfId="17883"/>
    <cellStyle name="Обычный 6 2 2 2 4 5 5 2" xfId="17884"/>
    <cellStyle name="Обычный 6 2 2 2 4 5 6" xfId="17885"/>
    <cellStyle name="Обычный 6 2 2 2 4 5 6 2" xfId="17886"/>
    <cellStyle name="Обычный 6 2 2 2 4 5 7" xfId="17887"/>
    <cellStyle name="Обычный 6 2 2 2 4 5 8" xfId="17888"/>
    <cellStyle name="Обычный 6 2 2 2 4 5 9" xfId="17889"/>
    <cellStyle name="Обычный 6 2 2 2 4 6" xfId="17890"/>
    <cellStyle name="Обычный 6 2 2 2 4 6 2" xfId="17891"/>
    <cellStyle name="Обычный 6 2 2 2 4 6 2 2" xfId="17892"/>
    <cellStyle name="Обычный 6 2 2 2 4 6 2 2 2" xfId="17893"/>
    <cellStyle name="Обычный 6 2 2 2 4 6 2 3" xfId="17894"/>
    <cellStyle name="Обычный 6 2 2 2 4 6 3" xfId="17895"/>
    <cellStyle name="Обычный 6 2 2 2 4 6 3 2" xfId="17896"/>
    <cellStyle name="Обычный 6 2 2 2 4 6 3 2 2" xfId="17897"/>
    <cellStyle name="Обычный 6 2 2 2 4 6 3 3" xfId="17898"/>
    <cellStyle name="Обычный 6 2 2 2 4 6 4" xfId="17899"/>
    <cellStyle name="Обычный 6 2 2 2 4 6 4 2" xfId="17900"/>
    <cellStyle name="Обычный 6 2 2 2 4 6 5" xfId="17901"/>
    <cellStyle name="Обычный 6 2 2 2 4 6 5 2" xfId="17902"/>
    <cellStyle name="Обычный 6 2 2 2 4 6 6" xfId="17903"/>
    <cellStyle name="Обычный 6 2 2 2 4 6 7" xfId="17904"/>
    <cellStyle name="Обычный 6 2 2 2 4 6 8" xfId="17905"/>
    <cellStyle name="Обычный 6 2 2 2 4 7" xfId="17906"/>
    <cellStyle name="Обычный 6 2 2 2 4 7 2" xfId="17907"/>
    <cellStyle name="Обычный 6 2 2 2 4 7 2 2" xfId="17908"/>
    <cellStyle name="Обычный 6 2 2 2 4 7 3" xfId="17909"/>
    <cellStyle name="Обычный 6 2 2 2 4 8" xfId="17910"/>
    <cellStyle name="Обычный 6 2 2 2 4 8 2" xfId="17911"/>
    <cellStyle name="Обычный 6 2 2 2 4 8 2 2" xfId="17912"/>
    <cellStyle name="Обычный 6 2 2 2 4 8 3" xfId="17913"/>
    <cellStyle name="Обычный 6 2 2 2 4 9" xfId="17914"/>
    <cellStyle name="Обычный 6 2 2 2 4 9 2" xfId="17915"/>
    <cellStyle name="Обычный 6 2 2 2 5" xfId="139"/>
    <cellStyle name="Обычный 6 2 2 2 5 10" xfId="17916"/>
    <cellStyle name="Обычный 6 2 2 2 5 10 2" xfId="17917"/>
    <cellStyle name="Обычный 6 2 2 2 5 11" xfId="17918"/>
    <cellStyle name="Обычный 6 2 2 2 5 12" xfId="17919"/>
    <cellStyle name="Обычный 6 2 2 2 5 13" xfId="17920"/>
    <cellStyle name="Обычный 6 2 2 2 5 2" xfId="4871"/>
    <cellStyle name="Обычный 6 2 2 2 5 2 10" xfId="17921"/>
    <cellStyle name="Обычный 6 2 2 2 5 2 2" xfId="4872"/>
    <cellStyle name="Обычный 6 2 2 2 5 2 2 2" xfId="17922"/>
    <cellStyle name="Обычный 6 2 2 2 5 2 2 2 2" xfId="17923"/>
    <cellStyle name="Обычный 6 2 2 2 5 2 2 2 2 2" xfId="17924"/>
    <cellStyle name="Обычный 6 2 2 2 5 2 2 2 2 2 2" xfId="17925"/>
    <cellStyle name="Обычный 6 2 2 2 5 2 2 2 2 3" xfId="17926"/>
    <cellStyle name="Обычный 6 2 2 2 5 2 2 2 3" xfId="17927"/>
    <cellStyle name="Обычный 6 2 2 2 5 2 2 2 3 2" xfId="17928"/>
    <cellStyle name="Обычный 6 2 2 2 5 2 2 2 3 2 2" xfId="17929"/>
    <cellStyle name="Обычный 6 2 2 2 5 2 2 2 3 3" xfId="17930"/>
    <cellStyle name="Обычный 6 2 2 2 5 2 2 2 4" xfId="17931"/>
    <cellStyle name="Обычный 6 2 2 2 5 2 2 2 4 2" xfId="17932"/>
    <cellStyle name="Обычный 6 2 2 2 5 2 2 2 5" xfId="17933"/>
    <cellStyle name="Обычный 6 2 2 2 5 2 2 2 5 2" xfId="17934"/>
    <cellStyle name="Обычный 6 2 2 2 5 2 2 2 6" xfId="17935"/>
    <cellStyle name="Обычный 6 2 2 2 5 2 2 2 7" xfId="17936"/>
    <cellStyle name="Обычный 6 2 2 2 5 2 2 2 8" xfId="17937"/>
    <cellStyle name="Обычный 6 2 2 2 5 2 2 3" xfId="17938"/>
    <cellStyle name="Обычный 6 2 2 2 5 2 2 3 2" xfId="17939"/>
    <cellStyle name="Обычный 6 2 2 2 5 2 2 3 2 2" xfId="17940"/>
    <cellStyle name="Обычный 6 2 2 2 5 2 2 3 3" xfId="17941"/>
    <cellStyle name="Обычный 6 2 2 2 5 2 2 4" xfId="17942"/>
    <cellStyle name="Обычный 6 2 2 2 5 2 2 4 2" xfId="17943"/>
    <cellStyle name="Обычный 6 2 2 2 5 2 2 4 2 2" xfId="17944"/>
    <cellStyle name="Обычный 6 2 2 2 5 2 2 4 3" xfId="17945"/>
    <cellStyle name="Обычный 6 2 2 2 5 2 2 5" xfId="17946"/>
    <cellStyle name="Обычный 6 2 2 2 5 2 2 5 2" xfId="17947"/>
    <cellStyle name="Обычный 6 2 2 2 5 2 2 6" xfId="17948"/>
    <cellStyle name="Обычный 6 2 2 2 5 2 2 6 2" xfId="17949"/>
    <cellStyle name="Обычный 6 2 2 2 5 2 2 7" xfId="17950"/>
    <cellStyle name="Обычный 6 2 2 2 5 2 2 8" xfId="17951"/>
    <cellStyle name="Обычный 6 2 2 2 5 2 2 9" xfId="17952"/>
    <cellStyle name="Обычный 6 2 2 2 5 2 3" xfId="4873"/>
    <cellStyle name="Обычный 6 2 2 2 5 2 3 2" xfId="17953"/>
    <cellStyle name="Обычный 6 2 2 2 5 2 3 2 2" xfId="17954"/>
    <cellStyle name="Обычный 6 2 2 2 5 2 3 2 2 2" xfId="17955"/>
    <cellStyle name="Обычный 6 2 2 2 5 2 3 2 3" xfId="17956"/>
    <cellStyle name="Обычный 6 2 2 2 5 2 3 3" xfId="17957"/>
    <cellStyle name="Обычный 6 2 2 2 5 2 3 3 2" xfId="17958"/>
    <cellStyle name="Обычный 6 2 2 2 5 2 3 3 2 2" xfId="17959"/>
    <cellStyle name="Обычный 6 2 2 2 5 2 3 3 3" xfId="17960"/>
    <cellStyle name="Обычный 6 2 2 2 5 2 3 4" xfId="17961"/>
    <cellStyle name="Обычный 6 2 2 2 5 2 3 4 2" xfId="17962"/>
    <cellStyle name="Обычный 6 2 2 2 5 2 3 5" xfId="17963"/>
    <cellStyle name="Обычный 6 2 2 2 5 2 3 5 2" xfId="17964"/>
    <cellStyle name="Обычный 6 2 2 2 5 2 3 6" xfId="17965"/>
    <cellStyle name="Обычный 6 2 2 2 5 2 3 7" xfId="17966"/>
    <cellStyle name="Обычный 6 2 2 2 5 2 3 8" xfId="17967"/>
    <cellStyle name="Обычный 6 2 2 2 5 2 4" xfId="17968"/>
    <cellStyle name="Обычный 6 2 2 2 5 2 4 2" xfId="17969"/>
    <cellStyle name="Обычный 6 2 2 2 5 2 4 2 2" xfId="17970"/>
    <cellStyle name="Обычный 6 2 2 2 5 2 4 3" xfId="17971"/>
    <cellStyle name="Обычный 6 2 2 2 5 2 5" xfId="17972"/>
    <cellStyle name="Обычный 6 2 2 2 5 2 5 2" xfId="17973"/>
    <cellStyle name="Обычный 6 2 2 2 5 2 5 2 2" xfId="17974"/>
    <cellStyle name="Обычный 6 2 2 2 5 2 5 3" xfId="17975"/>
    <cellStyle name="Обычный 6 2 2 2 5 2 6" xfId="17976"/>
    <cellStyle name="Обычный 6 2 2 2 5 2 6 2" xfId="17977"/>
    <cellStyle name="Обычный 6 2 2 2 5 2 7" xfId="17978"/>
    <cellStyle name="Обычный 6 2 2 2 5 2 7 2" xfId="17979"/>
    <cellStyle name="Обычный 6 2 2 2 5 2 8" xfId="17980"/>
    <cellStyle name="Обычный 6 2 2 2 5 2 9" xfId="17981"/>
    <cellStyle name="Обычный 6 2 2 2 5 3" xfId="4874"/>
    <cellStyle name="Обычный 6 2 2 2 5 3 2" xfId="4875"/>
    <cellStyle name="Обычный 6 2 2 2 5 3 2 2" xfId="17982"/>
    <cellStyle name="Обычный 6 2 2 2 5 3 2 2 2" xfId="17983"/>
    <cellStyle name="Обычный 6 2 2 2 5 3 2 2 2 2" xfId="17984"/>
    <cellStyle name="Обычный 6 2 2 2 5 3 2 2 3" xfId="17985"/>
    <cellStyle name="Обычный 6 2 2 2 5 3 2 3" xfId="17986"/>
    <cellStyle name="Обычный 6 2 2 2 5 3 2 3 2" xfId="17987"/>
    <cellStyle name="Обычный 6 2 2 2 5 3 2 3 2 2" xfId="17988"/>
    <cellStyle name="Обычный 6 2 2 2 5 3 2 3 3" xfId="17989"/>
    <cellStyle name="Обычный 6 2 2 2 5 3 2 4" xfId="17990"/>
    <cellStyle name="Обычный 6 2 2 2 5 3 2 4 2" xfId="17991"/>
    <cellStyle name="Обычный 6 2 2 2 5 3 2 5" xfId="17992"/>
    <cellStyle name="Обычный 6 2 2 2 5 3 2 5 2" xfId="17993"/>
    <cellStyle name="Обычный 6 2 2 2 5 3 2 6" xfId="17994"/>
    <cellStyle name="Обычный 6 2 2 2 5 3 2 7" xfId="17995"/>
    <cellStyle name="Обычный 6 2 2 2 5 3 2 8" xfId="17996"/>
    <cellStyle name="Обычный 6 2 2 2 5 3 3" xfId="17997"/>
    <cellStyle name="Обычный 6 2 2 2 5 3 3 2" xfId="17998"/>
    <cellStyle name="Обычный 6 2 2 2 5 3 3 2 2" xfId="17999"/>
    <cellStyle name="Обычный 6 2 2 2 5 3 3 3" xfId="18000"/>
    <cellStyle name="Обычный 6 2 2 2 5 3 4" xfId="18001"/>
    <cellStyle name="Обычный 6 2 2 2 5 3 4 2" xfId="18002"/>
    <cellStyle name="Обычный 6 2 2 2 5 3 4 2 2" xfId="18003"/>
    <cellStyle name="Обычный 6 2 2 2 5 3 4 3" xfId="18004"/>
    <cellStyle name="Обычный 6 2 2 2 5 3 5" xfId="18005"/>
    <cellStyle name="Обычный 6 2 2 2 5 3 5 2" xfId="18006"/>
    <cellStyle name="Обычный 6 2 2 2 5 3 6" xfId="18007"/>
    <cellStyle name="Обычный 6 2 2 2 5 3 6 2" xfId="18008"/>
    <cellStyle name="Обычный 6 2 2 2 5 3 7" xfId="18009"/>
    <cellStyle name="Обычный 6 2 2 2 5 3 8" xfId="18010"/>
    <cellStyle name="Обычный 6 2 2 2 5 3 9" xfId="18011"/>
    <cellStyle name="Обычный 6 2 2 2 5 4" xfId="4876"/>
    <cellStyle name="Обычный 6 2 2 2 5 4 2" xfId="18012"/>
    <cellStyle name="Обычный 6 2 2 2 5 4 2 2" xfId="18013"/>
    <cellStyle name="Обычный 6 2 2 2 5 4 2 2 2" xfId="18014"/>
    <cellStyle name="Обычный 6 2 2 2 5 4 2 2 2 2" xfId="18015"/>
    <cellStyle name="Обычный 6 2 2 2 5 4 2 2 3" xfId="18016"/>
    <cellStyle name="Обычный 6 2 2 2 5 4 2 3" xfId="18017"/>
    <cellStyle name="Обычный 6 2 2 2 5 4 2 3 2" xfId="18018"/>
    <cellStyle name="Обычный 6 2 2 2 5 4 2 3 2 2" xfId="18019"/>
    <cellStyle name="Обычный 6 2 2 2 5 4 2 3 3" xfId="18020"/>
    <cellStyle name="Обычный 6 2 2 2 5 4 2 4" xfId="18021"/>
    <cellStyle name="Обычный 6 2 2 2 5 4 2 4 2" xfId="18022"/>
    <cellStyle name="Обычный 6 2 2 2 5 4 2 5" xfId="18023"/>
    <cellStyle name="Обычный 6 2 2 2 5 4 2 5 2" xfId="18024"/>
    <cellStyle name="Обычный 6 2 2 2 5 4 2 6" xfId="18025"/>
    <cellStyle name="Обычный 6 2 2 2 5 4 2 7" xfId="18026"/>
    <cellStyle name="Обычный 6 2 2 2 5 4 2 8" xfId="18027"/>
    <cellStyle name="Обычный 6 2 2 2 5 4 3" xfId="18028"/>
    <cellStyle name="Обычный 6 2 2 2 5 4 3 2" xfId="18029"/>
    <cellStyle name="Обычный 6 2 2 2 5 4 3 2 2" xfId="18030"/>
    <cellStyle name="Обычный 6 2 2 2 5 4 3 3" xfId="18031"/>
    <cellStyle name="Обычный 6 2 2 2 5 4 4" xfId="18032"/>
    <cellStyle name="Обычный 6 2 2 2 5 4 4 2" xfId="18033"/>
    <cellStyle name="Обычный 6 2 2 2 5 4 4 2 2" xfId="18034"/>
    <cellStyle name="Обычный 6 2 2 2 5 4 4 3" xfId="18035"/>
    <cellStyle name="Обычный 6 2 2 2 5 4 5" xfId="18036"/>
    <cellStyle name="Обычный 6 2 2 2 5 4 5 2" xfId="18037"/>
    <cellStyle name="Обычный 6 2 2 2 5 4 6" xfId="18038"/>
    <cellStyle name="Обычный 6 2 2 2 5 4 6 2" xfId="18039"/>
    <cellStyle name="Обычный 6 2 2 2 5 4 7" xfId="18040"/>
    <cellStyle name="Обычный 6 2 2 2 5 4 8" xfId="18041"/>
    <cellStyle name="Обычный 6 2 2 2 5 4 9" xfId="18042"/>
    <cellStyle name="Обычный 6 2 2 2 5 5" xfId="18043"/>
    <cellStyle name="Обычный 6 2 2 2 5 5 2" xfId="18044"/>
    <cellStyle name="Обычный 6 2 2 2 5 5 2 2" xfId="18045"/>
    <cellStyle name="Обычный 6 2 2 2 5 5 2 2 2" xfId="18046"/>
    <cellStyle name="Обычный 6 2 2 2 5 5 2 2 2 2" xfId="18047"/>
    <cellStyle name="Обычный 6 2 2 2 5 5 2 2 3" xfId="18048"/>
    <cellStyle name="Обычный 6 2 2 2 5 5 2 3" xfId="18049"/>
    <cellStyle name="Обычный 6 2 2 2 5 5 2 3 2" xfId="18050"/>
    <cellStyle name="Обычный 6 2 2 2 5 5 2 3 2 2" xfId="18051"/>
    <cellStyle name="Обычный 6 2 2 2 5 5 2 3 3" xfId="18052"/>
    <cellStyle name="Обычный 6 2 2 2 5 5 2 4" xfId="18053"/>
    <cellStyle name="Обычный 6 2 2 2 5 5 2 4 2" xfId="18054"/>
    <cellStyle name="Обычный 6 2 2 2 5 5 2 5" xfId="18055"/>
    <cellStyle name="Обычный 6 2 2 2 5 5 2 5 2" xfId="18056"/>
    <cellStyle name="Обычный 6 2 2 2 5 5 2 6" xfId="18057"/>
    <cellStyle name="Обычный 6 2 2 2 5 5 2 7" xfId="18058"/>
    <cellStyle name="Обычный 6 2 2 2 5 5 2 8" xfId="18059"/>
    <cellStyle name="Обычный 6 2 2 2 5 5 3" xfId="18060"/>
    <cellStyle name="Обычный 6 2 2 2 5 5 3 2" xfId="18061"/>
    <cellStyle name="Обычный 6 2 2 2 5 5 3 2 2" xfId="18062"/>
    <cellStyle name="Обычный 6 2 2 2 5 5 3 3" xfId="18063"/>
    <cellStyle name="Обычный 6 2 2 2 5 5 4" xfId="18064"/>
    <cellStyle name="Обычный 6 2 2 2 5 5 4 2" xfId="18065"/>
    <cellStyle name="Обычный 6 2 2 2 5 5 4 2 2" xfId="18066"/>
    <cellStyle name="Обычный 6 2 2 2 5 5 4 3" xfId="18067"/>
    <cellStyle name="Обычный 6 2 2 2 5 5 5" xfId="18068"/>
    <cellStyle name="Обычный 6 2 2 2 5 5 5 2" xfId="18069"/>
    <cellStyle name="Обычный 6 2 2 2 5 5 6" xfId="18070"/>
    <cellStyle name="Обычный 6 2 2 2 5 5 6 2" xfId="18071"/>
    <cellStyle name="Обычный 6 2 2 2 5 5 7" xfId="18072"/>
    <cellStyle name="Обычный 6 2 2 2 5 5 8" xfId="18073"/>
    <cellStyle name="Обычный 6 2 2 2 5 5 9" xfId="18074"/>
    <cellStyle name="Обычный 6 2 2 2 5 6" xfId="18075"/>
    <cellStyle name="Обычный 6 2 2 2 5 6 2" xfId="18076"/>
    <cellStyle name="Обычный 6 2 2 2 5 6 2 2" xfId="18077"/>
    <cellStyle name="Обычный 6 2 2 2 5 6 2 2 2" xfId="18078"/>
    <cellStyle name="Обычный 6 2 2 2 5 6 2 3" xfId="18079"/>
    <cellStyle name="Обычный 6 2 2 2 5 6 3" xfId="18080"/>
    <cellStyle name="Обычный 6 2 2 2 5 6 3 2" xfId="18081"/>
    <cellStyle name="Обычный 6 2 2 2 5 6 3 2 2" xfId="18082"/>
    <cellStyle name="Обычный 6 2 2 2 5 6 3 3" xfId="18083"/>
    <cellStyle name="Обычный 6 2 2 2 5 6 4" xfId="18084"/>
    <cellStyle name="Обычный 6 2 2 2 5 6 4 2" xfId="18085"/>
    <cellStyle name="Обычный 6 2 2 2 5 6 5" xfId="18086"/>
    <cellStyle name="Обычный 6 2 2 2 5 6 5 2" xfId="18087"/>
    <cellStyle name="Обычный 6 2 2 2 5 6 6" xfId="18088"/>
    <cellStyle name="Обычный 6 2 2 2 5 6 7" xfId="18089"/>
    <cellStyle name="Обычный 6 2 2 2 5 6 8" xfId="18090"/>
    <cellStyle name="Обычный 6 2 2 2 5 7" xfId="18091"/>
    <cellStyle name="Обычный 6 2 2 2 5 7 2" xfId="18092"/>
    <cellStyle name="Обычный 6 2 2 2 5 7 2 2" xfId="18093"/>
    <cellStyle name="Обычный 6 2 2 2 5 7 3" xfId="18094"/>
    <cellStyle name="Обычный 6 2 2 2 5 8" xfId="18095"/>
    <cellStyle name="Обычный 6 2 2 2 5 8 2" xfId="18096"/>
    <cellStyle name="Обычный 6 2 2 2 5 8 2 2" xfId="18097"/>
    <cellStyle name="Обычный 6 2 2 2 5 8 3" xfId="18098"/>
    <cellStyle name="Обычный 6 2 2 2 5 9" xfId="18099"/>
    <cellStyle name="Обычный 6 2 2 2 5 9 2" xfId="18100"/>
    <cellStyle name="Обычный 6 2 2 2 6" xfId="4877"/>
    <cellStyle name="Обычный 6 2 2 2 6 10" xfId="18101"/>
    <cellStyle name="Обычный 6 2 2 2 6 2" xfId="4878"/>
    <cellStyle name="Обычный 6 2 2 2 6 2 2" xfId="18102"/>
    <cellStyle name="Обычный 6 2 2 2 6 2 2 2" xfId="18103"/>
    <cellStyle name="Обычный 6 2 2 2 6 2 2 2 2" xfId="18104"/>
    <cellStyle name="Обычный 6 2 2 2 6 2 2 2 2 2" xfId="18105"/>
    <cellStyle name="Обычный 6 2 2 2 6 2 2 2 3" xfId="18106"/>
    <cellStyle name="Обычный 6 2 2 2 6 2 2 3" xfId="18107"/>
    <cellStyle name="Обычный 6 2 2 2 6 2 2 3 2" xfId="18108"/>
    <cellStyle name="Обычный 6 2 2 2 6 2 2 3 2 2" xfId="18109"/>
    <cellStyle name="Обычный 6 2 2 2 6 2 2 3 3" xfId="18110"/>
    <cellStyle name="Обычный 6 2 2 2 6 2 2 4" xfId="18111"/>
    <cellStyle name="Обычный 6 2 2 2 6 2 2 4 2" xfId="18112"/>
    <cellStyle name="Обычный 6 2 2 2 6 2 2 5" xfId="18113"/>
    <cellStyle name="Обычный 6 2 2 2 6 2 2 5 2" xfId="18114"/>
    <cellStyle name="Обычный 6 2 2 2 6 2 2 6" xfId="18115"/>
    <cellStyle name="Обычный 6 2 2 2 6 2 2 7" xfId="18116"/>
    <cellStyle name="Обычный 6 2 2 2 6 2 2 8" xfId="18117"/>
    <cellStyle name="Обычный 6 2 2 2 6 2 3" xfId="18118"/>
    <cellStyle name="Обычный 6 2 2 2 6 2 3 2" xfId="18119"/>
    <cellStyle name="Обычный 6 2 2 2 6 2 3 2 2" xfId="18120"/>
    <cellStyle name="Обычный 6 2 2 2 6 2 3 3" xfId="18121"/>
    <cellStyle name="Обычный 6 2 2 2 6 2 4" xfId="18122"/>
    <cellStyle name="Обычный 6 2 2 2 6 2 4 2" xfId="18123"/>
    <cellStyle name="Обычный 6 2 2 2 6 2 4 2 2" xfId="18124"/>
    <cellStyle name="Обычный 6 2 2 2 6 2 4 3" xfId="18125"/>
    <cellStyle name="Обычный 6 2 2 2 6 2 5" xfId="18126"/>
    <cellStyle name="Обычный 6 2 2 2 6 2 5 2" xfId="18127"/>
    <cellStyle name="Обычный 6 2 2 2 6 2 6" xfId="18128"/>
    <cellStyle name="Обычный 6 2 2 2 6 2 6 2" xfId="18129"/>
    <cellStyle name="Обычный 6 2 2 2 6 2 7" xfId="18130"/>
    <cellStyle name="Обычный 6 2 2 2 6 2 8" xfId="18131"/>
    <cellStyle name="Обычный 6 2 2 2 6 2 9" xfId="18132"/>
    <cellStyle name="Обычный 6 2 2 2 6 3" xfId="4879"/>
    <cellStyle name="Обычный 6 2 2 2 6 3 2" xfId="18133"/>
    <cellStyle name="Обычный 6 2 2 2 6 3 2 2" xfId="18134"/>
    <cellStyle name="Обычный 6 2 2 2 6 3 2 2 2" xfId="18135"/>
    <cellStyle name="Обычный 6 2 2 2 6 3 2 3" xfId="18136"/>
    <cellStyle name="Обычный 6 2 2 2 6 3 3" xfId="18137"/>
    <cellStyle name="Обычный 6 2 2 2 6 3 3 2" xfId="18138"/>
    <cellStyle name="Обычный 6 2 2 2 6 3 3 2 2" xfId="18139"/>
    <cellStyle name="Обычный 6 2 2 2 6 3 3 3" xfId="18140"/>
    <cellStyle name="Обычный 6 2 2 2 6 3 4" xfId="18141"/>
    <cellStyle name="Обычный 6 2 2 2 6 3 4 2" xfId="18142"/>
    <cellStyle name="Обычный 6 2 2 2 6 3 5" xfId="18143"/>
    <cellStyle name="Обычный 6 2 2 2 6 3 5 2" xfId="18144"/>
    <cellStyle name="Обычный 6 2 2 2 6 3 6" xfId="18145"/>
    <cellStyle name="Обычный 6 2 2 2 6 3 7" xfId="18146"/>
    <cellStyle name="Обычный 6 2 2 2 6 3 8" xfId="18147"/>
    <cellStyle name="Обычный 6 2 2 2 6 4" xfId="18148"/>
    <cellStyle name="Обычный 6 2 2 2 6 4 2" xfId="18149"/>
    <cellStyle name="Обычный 6 2 2 2 6 4 2 2" xfId="18150"/>
    <cellStyle name="Обычный 6 2 2 2 6 4 3" xfId="18151"/>
    <cellStyle name="Обычный 6 2 2 2 6 5" xfId="18152"/>
    <cellStyle name="Обычный 6 2 2 2 6 5 2" xfId="18153"/>
    <cellStyle name="Обычный 6 2 2 2 6 5 2 2" xfId="18154"/>
    <cellStyle name="Обычный 6 2 2 2 6 5 3" xfId="18155"/>
    <cellStyle name="Обычный 6 2 2 2 6 6" xfId="18156"/>
    <cellStyle name="Обычный 6 2 2 2 6 6 2" xfId="18157"/>
    <cellStyle name="Обычный 6 2 2 2 6 7" xfId="18158"/>
    <cellStyle name="Обычный 6 2 2 2 6 7 2" xfId="18159"/>
    <cellStyle name="Обычный 6 2 2 2 6 8" xfId="18160"/>
    <cellStyle name="Обычный 6 2 2 2 6 9" xfId="18161"/>
    <cellStyle name="Обычный 6 2 2 2 7" xfId="4880"/>
    <cellStyle name="Обычный 6 2 2 2 7 2" xfId="4881"/>
    <cellStyle name="Обычный 6 2 2 2 7 2 2" xfId="18162"/>
    <cellStyle name="Обычный 6 2 2 2 7 2 2 2" xfId="18163"/>
    <cellStyle name="Обычный 6 2 2 2 7 2 2 2 2" xfId="18164"/>
    <cellStyle name="Обычный 6 2 2 2 7 2 2 3" xfId="18165"/>
    <cellStyle name="Обычный 6 2 2 2 7 2 3" xfId="18166"/>
    <cellStyle name="Обычный 6 2 2 2 7 2 3 2" xfId="18167"/>
    <cellStyle name="Обычный 6 2 2 2 7 2 3 2 2" xfId="18168"/>
    <cellStyle name="Обычный 6 2 2 2 7 2 3 3" xfId="18169"/>
    <cellStyle name="Обычный 6 2 2 2 7 2 4" xfId="18170"/>
    <cellStyle name="Обычный 6 2 2 2 7 2 4 2" xfId="18171"/>
    <cellStyle name="Обычный 6 2 2 2 7 2 5" xfId="18172"/>
    <cellStyle name="Обычный 6 2 2 2 7 2 5 2" xfId="18173"/>
    <cellStyle name="Обычный 6 2 2 2 7 2 6" xfId="18174"/>
    <cellStyle name="Обычный 6 2 2 2 7 2 7" xfId="18175"/>
    <cellStyle name="Обычный 6 2 2 2 7 2 8" xfId="18176"/>
    <cellStyle name="Обычный 6 2 2 2 7 3" xfId="18177"/>
    <cellStyle name="Обычный 6 2 2 2 7 3 2" xfId="18178"/>
    <cellStyle name="Обычный 6 2 2 2 7 3 2 2" xfId="18179"/>
    <cellStyle name="Обычный 6 2 2 2 7 3 3" xfId="18180"/>
    <cellStyle name="Обычный 6 2 2 2 7 4" xfId="18181"/>
    <cellStyle name="Обычный 6 2 2 2 7 4 2" xfId="18182"/>
    <cellStyle name="Обычный 6 2 2 2 7 4 2 2" xfId="18183"/>
    <cellStyle name="Обычный 6 2 2 2 7 4 3" xfId="18184"/>
    <cellStyle name="Обычный 6 2 2 2 7 5" xfId="18185"/>
    <cellStyle name="Обычный 6 2 2 2 7 5 2" xfId="18186"/>
    <cellStyle name="Обычный 6 2 2 2 7 6" xfId="18187"/>
    <cellStyle name="Обычный 6 2 2 2 7 6 2" xfId="18188"/>
    <cellStyle name="Обычный 6 2 2 2 7 7" xfId="18189"/>
    <cellStyle name="Обычный 6 2 2 2 7 8" xfId="18190"/>
    <cellStyle name="Обычный 6 2 2 2 7 9" xfId="18191"/>
    <cellStyle name="Обычный 6 2 2 2 8" xfId="4882"/>
    <cellStyle name="Обычный 6 2 2 2 8 2" xfId="18192"/>
    <cellStyle name="Обычный 6 2 2 2 8 2 2" xfId="18193"/>
    <cellStyle name="Обычный 6 2 2 2 8 2 2 2" xfId="18194"/>
    <cellStyle name="Обычный 6 2 2 2 8 2 2 2 2" xfId="18195"/>
    <cellStyle name="Обычный 6 2 2 2 8 2 2 3" xfId="18196"/>
    <cellStyle name="Обычный 6 2 2 2 8 2 3" xfId="18197"/>
    <cellStyle name="Обычный 6 2 2 2 8 2 3 2" xfId="18198"/>
    <cellStyle name="Обычный 6 2 2 2 8 2 3 2 2" xfId="18199"/>
    <cellStyle name="Обычный 6 2 2 2 8 2 3 3" xfId="18200"/>
    <cellStyle name="Обычный 6 2 2 2 8 2 4" xfId="18201"/>
    <cellStyle name="Обычный 6 2 2 2 8 2 4 2" xfId="18202"/>
    <cellStyle name="Обычный 6 2 2 2 8 2 5" xfId="18203"/>
    <cellStyle name="Обычный 6 2 2 2 8 2 5 2" xfId="18204"/>
    <cellStyle name="Обычный 6 2 2 2 8 2 6" xfId="18205"/>
    <cellStyle name="Обычный 6 2 2 2 8 2 7" xfId="18206"/>
    <cellStyle name="Обычный 6 2 2 2 8 2 8" xfId="18207"/>
    <cellStyle name="Обычный 6 2 2 2 8 3" xfId="18208"/>
    <cellStyle name="Обычный 6 2 2 2 8 3 2" xfId="18209"/>
    <cellStyle name="Обычный 6 2 2 2 8 3 2 2" xfId="18210"/>
    <cellStyle name="Обычный 6 2 2 2 8 3 3" xfId="18211"/>
    <cellStyle name="Обычный 6 2 2 2 8 4" xfId="18212"/>
    <cellStyle name="Обычный 6 2 2 2 8 4 2" xfId="18213"/>
    <cellStyle name="Обычный 6 2 2 2 8 4 2 2" xfId="18214"/>
    <cellStyle name="Обычный 6 2 2 2 8 4 3" xfId="18215"/>
    <cellStyle name="Обычный 6 2 2 2 8 5" xfId="18216"/>
    <cellStyle name="Обычный 6 2 2 2 8 5 2" xfId="18217"/>
    <cellStyle name="Обычный 6 2 2 2 8 6" xfId="18218"/>
    <cellStyle name="Обычный 6 2 2 2 8 6 2" xfId="18219"/>
    <cellStyle name="Обычный 6 2 2 2 8 7" xfId="18220"/>
    <cellStyle name="Обычный 6 2 2 2 8 8" xfId="18221"/>
    <cellStyle name="Обычный 6 2 2 2 8 9" xfId="18222"/>
    <cellStyle name="Обычный 6 2 2 2 9" xfId="18223"/>
    <cellStyle name="Обычный 6 2 2 20" xfId="18224"/>
    <cellStyle name="Обычный 6 2 2 21" xfId="18225"/>
    <cellStyle name="Обычный 6 2 2 3" xfId="122"/>
    <cellStyle name="Обычный 6 2 2 3 10" xfId="18226"/>
    <cellStyle name="Обычный 6 2 2 3 10 2" xfId="18227"/>
    <cellStyle name="Обычный 6 2 2 3 10 2 2" xfId="18228"/>
    <cellStyle name="Обычный 6 2 2 3 10 3" xfId="18229"/>
    <cellStyle name="Обычный 6 2 2 3 11" xfId="18230"/>
    <cellStyle name="Обычный 6 2 2 3 11 2" xfId="18231"/>
    <cellStyle name="Обычный 6 2 2 3 11 2 2" xfId="18232"/>
    <cellStyle name="Обычный 6 2 2 3 11 3" xfId="18233"/>
    <cellStyle name="Обычный 6 2 2 3 12" xfId="18234"/>
    <cellStyle name="Обычный 6 2 2 3 12 2" xfId="18235"/>
    <cellStyle name="Обычный 6 2 2 3 13" xfId="18236"/>
    <cellStyle name="Обычный 6 2 2 3 13 2" xfId="18237"/>
    <cellStyle name="Обычный 6 2 2 3 14" xfId="18238"/>
    <cellStyle name="Обычный 6 2 2 3 15" xfId="18239"/>
    <cellStyle name="Обычный 6 2 2 3 16" xfId="18240"/>
    <cellStyle name="Обычный 6 2 2 3 2" xfId="140"/>
    <cellStyle name="Обычный 6 2 2 3 2 10" xfId="18241"/>
    <cellStyle name="Обычный 6 2 2 3 2 10 2" xfId="18242"/>
    <cellStyle name="Обычный 6 2 2 3 2 10 2 2" xfId="18243"/>
    <cellStyle name="Обычный 6 2 2 3 2 10 3" xfId="18244"/>
    <cellStyle name="Обычный 6 2 2 3 2 11" xfId="18245"/>
    <cellStyle name="Обычный 6 2 2 3 2 11 2" xfId="18246"/>
    <cellStyle name="Обычный 6 2 2 3 2 12" xfId="18247"/>
    <cellStyle name="Обычный 6 2 2 3 2 12 2" xfId="18248"/>
    <cellStyle name="Обычный 6 2 2 3 2 13" xfId="18249"/>
    <cellStyle name="Обычный 6 2 2 3 2 14" xfId="18250"/>
    <cellStyle name="Обычный 6 2 2 3 2 15" xfId="18251"/>
    <cellStyle name="Обычный 6 2 2 3 2 2" xfId="141"/>
    <cellStyle name="Обычный 6 2 2 3 2 2 10" xfId="18252"/>
    <cellStyle name="Обычный 6 2 2 3 2 2 10 2" xfId="18253"/>
    <cellStyle name="Обычный 6 2 2 3 2 2 11" xfId="18254"/>
    <cellStyle name="Обычный 6 2 2 3 2 2 12" xfId="18255"/>
    <cellStyle name="Обычный 6 2 2 3 2 2 13" xfId="18256"/>
    <cellStyle name="Обычный 6 2 2 3 2 2 2" xfId="4883"/>
    <cellStyle name="Обычный 6 2 2 3 2 2 2 10" xfId="18257"/>
    <cellStyle name="Обычный 6 2 2 3 2 2 2 2" xfId="4884"/>
    <cellStyle name="Обычный 6 2 2 3 2 2 2 2 2" xfId="18258"/>
    <cellStyle name="Обычный 6 2 2 3 2 2 2 2 2 2" xfId="18259"/>
    <cellStyle name="Обычный 6 2 2 3 2 2 2 2 2 2 2" xfId="18260"/>
    <cellStyle name="Обычный 6 2 2 3 2 2 2 2 2 2 2 2" xfId="18261"/>
    <cellStyle name="Обычный 6 2 2 3 2 2 2 2 2 2 3" xfId="18262"/>
    <cellStyle name="Обычный 6 2 2 3 2 2 2 2 2 3" xfId="18263"/>
    <cellStyle name="Обычный 6 2 2 3 2 2 2 2 2 3 2" xfId="18264"/>
    <cellStyle name="Обычный 6 2 2 3 2 2 2 2 2 3 2 2" xfId="18265"/>
    <cellStyle name="Обычный 6 2 2 3 2 2 2 2 2 3 3" xfId="18266"/>
    <cellStyle name="Обычный 6 2 2 3 2 2 2 2 2 4" xfId="18267"/>
    <cellStyle name="Обычный 6 2 2 3 2 2 2 2 2 4 2" xfId="18268"/>
    <cellStyle name="Обычный 6 2 2 3 2 2 2 2 2 5" xfId="18269"/>
    <cellStyle name="Обычный 6 2 2 3 2 2 2 2 2 5 2" xfId="18270"/>
    <cellStyle name="Обычный 6 2 2 3 2 2 2 2 2 6" xfId="18271"/>
    <cellStyle name="Обычный 6 2 2 3 2 2 2 2 2 7" xfId="18272"/>
    <cellStyle name="Обычный 6 2 2 3 2 2 2 2 2 8" xfId="18273"/>
    <cellStyle name="Обычный 6 2 2 3 2 2 2 2 3" xfId="18274"/>
    <cellStyle name="Обычный 6 2 2 3 2 2 2 2 3 2" xfId="18275"/>
    <cellStyle name="Обычный 6 2 2 3 2 2 2 2 3 2 2" xfId="18276"/>
    <cellStyle name="Обычный 6 2 2 3 2 2 2 2 3 3" xfId="18277"/>
    <cellStyle name="Обычный 6 2 2 3 2 2 2 2 4" xfId="18278"/>
    <cellStyle name="Обычный 6 2 2 3 2 2 2 2 4 2" xfId="18279"/>
    <cellStyle name="Обычный 6 2 2 3 2 2 2 2 4 2 2" xfId="18280"/>
    <cellStyle name="Обычный 6 2 2 3 2 2 2 2 4 3" xfId="18281"/>
    <cellStyle name="Обычный 6 2 2 3 2 2 2 2 5" xfId="18282"/>
    <cellStyle name="Обычный 6 2 2 3 2 2 2 2 5 2" xfId="18283"/>
    <cellStyle name="Обычный 6 2 2 3 2 2 2 2 6" xfId="18284"/>
    <cellStyle name="Обычный 6 2 2 3 2 2 2 2 6 2" xfId="18285"/>
    <cellStyle name="Обычный 6 2 2 3 2 2 2 2 7" xfId="18286"/>
    <cellStyle name="Обычный 6 2 2 3 2 2 2 2 8" xfId="18287"/>
    <cellStyle name="Обычный 6 2 2 3 2 2 2 2 9" xfId="18288"/>
    <cellStyle name="Обычный 6 2 2 3 2 2 2 3" xfId="4885"/>
    <cellStyle name="Обычный 6 2 2 3 2 2 2 3 2" xfId="18289"/>
    <cellStyle name="Обычный 6 2 2 3 2 2 2 3 2 2" xfId="18290"/>
    <cellStyle name="Обычный 6 2 2 3 2 2 2 3 2 2 2" xfId="18291"/>
    <cellStyle name="Обычный 6 2 2 3 2 2 2 3 2 3" xfId="18292"/>
    <cellStyle name="Обычный 6 2 2 3 2 2 2 3 3" xfId="18293"/>
    <cellStyle name="Обычный 6 2 2 3 2 2 2 3 3 2" xfId="18294"/>
    <cellStyle name="Обычный 6 2 2 3 2 2 2 3 3 2 2" xfId="18295"/>
    <cellStyle name="Обычный 6 2 2 3 2 2 2 3 3 3" xfId="18296"/>
    <cellStyle name="Обычный 6 2 2 3 2 2 2 3 4" xfId="18297"/>
    <cellStyle name="Обычный 6 2 2 3 2 2 2 3 4 2" xfId="18298"/>
    <cellStyle name="Обычный 6 2 2 3 2 2 2 3 5" xfId="18299"/>
    <cellStyle name="Обычный 6 2 2 3 2 2 2 3 5 2" xfId="18300"/>
    <cellStyle name="Обычный 6 2 2 3 2 2 2 3 6" xfId="18301"/>
    <cellStyle name="Обычный 6 2 2 3 2 2 2 3 7" xfId="18302"/>
    <cellStyle name="Обычный 6 2 2 3 2 2 2 3 8" xfId="18303"/>
    <cellStyle name="Обычный 6 2 2 3 2 2 2 4" xfId="18304"/>
    <cellStyle name="Обычный 6 2 2 3 2 2 2 4 2" xfId="18305"/>
    <cellStyle name="Обычный 6 2 2 3 2 2 2 4 2 2" xfId="18306"/>
    <cellStyle name="Обычный 6 2 2 3 2 2 2 4 3" xfId="18307"/>
    <cellStyle name="Обычный 6 2 2 3 2 2 2 5" xfId="18308"/>
    <cellStyle name="Обычный 6 2 2 3 2 2 2 5 2" xfId="18309"/>
    <cellStyle name="Обычный 6 2 2 3 2 2 2 5 2 2" xfId="18310"/>
    <cellStyle name="Обычный 6 2 2 3 2 2 2 5 3" xfId="18311"/>
    <cellStyle name="Обычный 6 2 2 3 2 2 2 6" xfId="18312"/>
    <cellStyle name="Обычный 6 2 2 3 2 2 2 6 2" xfId="18313"/>
    <cellStyle name="Обычный 6 2 2 3 2 2 2 7" xfId="18314"/>
    <cellStyle name="Обычный 6 2 2 3 2 2 2 7 2" xfId="18315"/>
    <cellStyle name="Обычный 6 2 2 3 2 2 2 8" xfId="18316"/>
    <cellStyle name="Обычный 6 2 2 3 2 2 2 9" xfId="18317"/>
    <cellStyle name="Обычный 6 2 2 3 2 2 3" xfId="4886"/>
    <cellStyle name="Обычный 6 2 2 3 2 2 3 2" xfId="4887"/>
    <cellStyle name="Обычный 6 2 2 3 2 2 3 2 2" xfId="18318"/>
    <cellStyle name="Обычный 6 2 2 3 2 2 3 2 2 2" xfId="18319"/>
    <cellStyle name="Обычный 6 2 2 3 2 2 3 2 2 2 2" xfId="18320"/>
    <cellStyle name="Обычный 6 2 2 3 2 2 3 2 2 3" xfId="18321"/>
    <cellStyle name="Обычный 6 2 2 3 2 2 3 2 3" xfId="18322"/>
    <cellStyle name="Обычный 6 2 2 3 2 2 3 2 3 2" xfId="18323"/>
    <cellStyle name="Обычный 6 2 2 3 2 2 3 2 3 2 2" xfId="18324"/>
    <cellStyle name="Обычный 6 2 2 3 2 2 3 2 3 3" xfId="18325"/>
    <cellStyle name="Обычный 6 2 2 3 2 2 3 2 4" xfId="18326"/>
    <cellStyle name="Обычный 6 2 2 3 2 2 3 2 4 2" xfId="18327"/>
    <cellStyle name="Обычный 6 2 2 3 2 2 3 2 5" xfId="18328"/>
    <cellStyle name="Обычный 6 2 2 3 2 2 3 2 5 2" xfId="18329"/>
    <cellStyle name="Обычный 6 2 2 3 2 2 3 2 6" xfId="18330"/>
    <cellStyle name="Обычный 6 2 2 3 2 2 3 2 7" xfId="18331"/>
    <cellStyle name="Обычный 6 2 2 3 2 2 3 2 8" xfId="18332"/>
    <cellStyle name="Обычный 6 2 2 3 2 2 3 3" xfId="18333"/>
    <cellStyle name="Обычный 6 2 2 3 2 2 3 3 2" xfId="18334"/>
    <cellStyle name="Обычный 6 2 2 3 2 2 3 3 2 2" xfId="18335"/>
    <cellStyle name="Обычный 6 2 2 3 2 2 3 3 3" xfId="18336"/>
    <cellStyle name="Обычный 6 2 2 3 2 2 3 4" xfId="18337"/>
    <cellStyle name="Обычный 6 2 2 3 2 2 3 4 2" xfId="18338"/>
    <cellStyle name="Обычный 6 2 2 3 2 2 3 4 2 2" xfId="18339"/>
    <cellStyle name="Обычный 6 2 2 3 2 2 3 4 3" xfId="18340"/>
    <cellStyle name="Обычный 6 2 2 3 2 2 3 5" xfId="18341"/>
    <cellStyle name="Обычный 6 2 2 3 2 2 3 5 2" xfId="18342"/>
    <cellStyle name="Обычный 6 2 2 3 2 2 3 6" xfId="18343"/>
    <cellStyle name="Обычный 6 2 2 3 2 2 3 6 2" xfId="18344"/>
    <cellStyle name="Обычный 6 2 2 3 2 2 3 7" xfId="18345"/>
    <cellStyle name="Обычный 6 2 2 3 2 2 3 8" xfId="18346"/>
    <cellStyle name="Обычный 6 2 2 3 2 2 3 9" xfId="18347"/>
    <cellStyle name="Обычный 6 2 2 3 2 2 4" xfId="4888"/>
    <cellStyle name="Обычный 6 2 2 3 2 2 4 2" xfId="18348"/>
    <cellStyle name="Обычный 6 2 2 3 2 2 4 2 2" xfId="18349"/>
    <cellStyle name="Обычный 6 2 2 3 2 2 4 2 2 2" xfId="18350"/>
    <cellStyle name="Обычный 6 2 2 3 2 2 4 2 2 2 2" xfId="18351"/>
    <cellStyle name="Обычный 6 2 2 3 2 2 4 2 2 3" xfId="18352"/>
    <cellStyle name="Обычный 6 2 2 3 2 2 4 2 3" xfId="18353"/>
    <cellStyle name="Обычный 6 2 2 3 2 2 4 2 3 2" xfId="18354"/>
    <cellStyle name="Обычный 6 2 2 3 2 2 4 2 3 2 2" xfId="18355"/>
    <cellStyle name="Обычный 6 2 2 3 2 2 4 2 3 3" xfId="18356"/>
    <cellStyle name="Обычный 6 2 2 3 2 2 4 2 4" xfId="18357"/>
    <cellStyle name="Обычный 6 2 2 3 2 2 4 2 4 2" xfId="18358"/>
    <cellStyle name="Обычный 6 2 2 3 2 2 4 2 5" xfId="18359"/>
    <cellStyle name="Обычный 6 2 2 3 2 2 4 2 5 2" xfId="18360"/>
    <cellStyle name="Обычный 6 2 2 3 2 2 4 2 6" xfId="18361"/>
    <cellStyle name="Обычный 6 2 2 3 2 2 4 2 7" xfId="18362"/>
    <cellStyle name="Обычный 6 2 2 3 2 2 4 2 8" xfId="18363"/>
    <cellStyle name="Обычный 6 2 2 3 2 2 4 3" xfId="18364"/>
    <cellStyle name="Обычный 6 2 2 3 2 2 4 3 2" xfId="18365"/>
    <cellStyle name="Обычный 6 2 2 3 2 2 4 3 2 2" xfId="18366"/>
    <cellStyle name="Обычный 6 2 2 3 2 2 4 3 3" xfId="18367"/>
    <cellStyle name="Обычный 6 2 2 3 2 2 4 4" xfId="18368"/>
    <cellStyle name="Обычный 6 2 2 3 2 2 4 4 2" xfId="18369"/>
    <cellStyle name="Обычный 6 2 2 3 2 2 4 4 2 2" xfId="18370"/>
    <cellStyle name="Обычный 6 2 2 3 2 2 4 4 3" xfId="18371"/>
    <cellStyle name="Обычный 6 2 2 3 2 2 4 5" xfId="18372"/>
    <cellStyle name="Обычный 6 2 2 3 2 2 4 5 2" xfId="18373"/>
    <cellStyle name="Обычный 6 2 2 3 2 2 4 6" xfId="18374"/>
    <cellStyle name="Обычный 6 2 2 3 2 2 4 6 2" xfId="18375"/>
    <cellStyle name="Обычный 6 2 2 3 2 2 4 7" xfId="18376"/>
    <cellStyle name="Обычный 6 2 2 3 2 2 4 8" xfId="18377"/>
    <cellStyle name="Обычный 6 2 2 3 2 2 4 9" xfId="18378"/>
    <cellStyle name="Обычный 6 2 2 3 2 2 5" xfId="18379"/>
    <cellStyle name="Обычный 6 2 2 3 2 2 5 2" xfId="18380"/>
    <cellStyle name="Обычный 6 2 2 3 2 2 5 2 2" xfId="18381"/>
    <cellStyle name="Обычный 6 2 2 3 2 2 5 2 2 2" xfId="18382"/>
    <cellStyle name="Обычный 6 2 2 3 2 2 5 2 2 2 2" xfId="18383"/>
    <cellStyle name="Обычный 6 2 2 3 2 2 5 2 2 3" xfId="18384"/>
    <cellStyle name="Обычный 6 2 2 3 2 2 5 2 3" xfId="18385"/>
    <cellStyle name="Обычный 6 2 2 3 2 2 5 2 3 2" xfId="18386"/>
    <cellStyle name="Обычный 6 2 2 3 2 2 5 2 3 2 2" xfId="18387"/>
    <cellStyle name="Обычный 6 2 2 3 2 2 5 2 3 3" xfId="18388"/>
    <cellStyle name="Обычный 6 2 2 3 2 2 5 2 4" xfId="18389"/>
    <cellStyle name="Обычный 6 2 2 3 2 2 5 2 4 2" xfId="18390"/>
    <cellStyle name="Обычный 6 2 2 3 2 2 5 2 5" xfId="18391"/>
    <cellStyle name="Обычный 6 2 2 3 2 2 5 2 5 2" xfId="18392"/>
    <cellStyle name="Обычный 6 2 2 3 2 2 5 2 6" xfId="18393"/>
    <cellStyle name="Обычный 6 2 2 3 2 2 5 2 7" xfId="18394"/>
    <cellStyle name="Обычный 6 2 2 3 2 2 5 2 8" xfId="18395"/>
    <cellStyle name="Обычный 6 2 2 3 2 2 5 3" xfId="18396"/>
    <cellStyle name="Обычный 6 2 2 3 2 2 5 3 2" xfId="18397"/>
    <cellStyle name="Обычный 6 2 2 3 2 2 5 3 2 2" xfId="18398"/>
    <cellStyle name="Обычный 6 2 2 3 2 2 5 3 3" xfId="18399"/>
    <cellStyle name="Обычный 6 2 2 3 2 2 5 4" xfId="18400"/>
    <cellStyle name="Обычный 6 2 2 3 2 2 5 4 2" xfId="18401"/>
    <cellStyle name="Обычный 6 2 2 3 2 2 5 4 2 2" xfId="18402"/>
    <cellStyle name="Обычный 6 2 2 3 2 2 5 4 3" xfId="18403"/>
    <cellStyle name="Обычный 6 2 2 3 2 2 5 5" xfId="18404"/>
    <cellStyle name="Обычный 6 2 2 3 2 2 5 5 2" xfId="18405"/>
    <cellStyle name="Обычный 6 2 2 3 2 2 5 6" xfId="18406"/>
    <cellStyle name="Обычный 6 2 2 3 2 2 5 6 2" xfId="18407"/>
    <cellStyle name="Обычный 6 2 2 3 2 2 5 7" xfId="18408"/>
    <cellStyle name="Обычный 6 2 2 3 2 2 5 8" xfId="18409"/>
    <cellStyle name="Обычный 6 2 2 3 2 2 5 9" xfId="18410"/>
    <cellStyle name="Обычный 6 2 2 3 2 2 6" xfId="18411"/>
    <cellStyle name="Обычный 6 2 2 3 2 2 6 2" xfId="18412"/>
    <cellStyle name="Обычный 6 2 2 3 2 2 6 2 2" xfId="18413"/>
    <cellStyle name="Обычный 6 2 2 3 2 2 6 2 2 2" xfId="18414"/>
    <cellStyle name="Обычный 6 2 2 3 2 2 6 2 3" xfId="18415"/>
    <cellStyle name="Обычный 6 2 2 3 2 2 6 3" xfId="18416"/>
    <cellStyle name="Обычный 6 2 2 3 2 2 6 3 2" xfId="18417"/>
    <cellStyle name="Обычный 6 2 2 3 2 2 6 3 2 2" xfId="18418"/>
    <cellStyle name="Обычный 6 2 2 3 2 2 6 3 3" xfId="18419"/>
    <cellStyle name="Обычный 6 2 2 3 2 2 6 4" xfId="18420"/>
    <cellStyle name="Обычный 6 2 2 3 2 2 6 4 2" xfId="18421"/>
    <cellStyle name="Обычный 6 2 2 3 2 2 6 5" xfId="18422"/>
    <cellStyle name="Обычный 6 2 2 3 2 2 6 5 2" xfId="18423"/>
    <cellStyle name="Обычный 6 2 2 3 2 2 6 6" xfId="18424"/>
    <cellStyle name="Обычный 6 2 2 3 2 2 6 7" xfId="18425"/>
    <cellStyle name="Обычный 6 2 2 3 2 2 6 8" xfId="18426"/>
    <cellStyle name="Обычный 6 2 2 3 2 2 7" xfId="18427"/>
    <cellStyle name="Обычный 6 2 2 3 2 2 7 2" xfId="18428"/>
    <cellStyle name="Обычный 6 2 2 3 2 2 7 2 2" xfId="18429"/>
    <cellStyle name="Обычный 6 2 2 3 2 2 7 3" xfId="18430"/>
    <cellStyle name="Обычный 6 2 2 3 2 2 8" xfId="18431"/>
    <cellStyle name="Обычный 6 2 2 3 2 2 8 2" xfId="18432"/>
    <cellStyle name="Обычный 6 2 2 3 2 2 8 2 2" xfId="18433"/>
    <cellStyle name="Обычный 6 2 2 3 2 2 8 3" xfId="18434"/>
    <cellStyle name="Обычный 6 2 2 3 2 2 9" xfId="18435"/>
    <cellStyle name="Обычный 6 2 2 3 2 2 9 2" xfId="18436"/>
    <cellStyle name="Обычный 6 2 2 3 2 3" xfId="142"/>
    <cellStyle name="Обычный 6 2 2 3 2 3 10" xfId="18437"/>
    <cellStyle name="Обычный 6 2 2 3 2 3 10 2" xfId="18438"/>
    <cellStyle name="Обычный 6 2 2 3 2 3 11" xfId="18439"/>
    <cellStyle name="Обычный 6 2 2 3 2 3 12" xfId="18440"/>
    <cellStyle name="Обычный 6 2 2 3 2 3 13" xfId="18441"/>
    <cellStyle name="Обычный 6 2 2 3 2 3 2" xfId="4889"/>
    <cellStyle name="Обычный 6 2 2 3 2 3 2 10" xfId="18442"/>
    <cellStyle name="Обычный 6 2 2 3 2 3 2 2" xfId="4890"/>
    <cellStyle name="Обычный 6 2 2 3 2 3 2 2 2" xfId="18443"/>
    <cellStyle name="Обычный 6 2 2 3 2 3 2 2 2 2" xfId="18444"/>
    <cellStyle name="Обычный 6 2 2 3 2 3 2 2 2 2 2" xfId="18445"/>
    <cellStyle name="Обычный 6 2 2 3 2 3 2 2 2 2 2 2" xfId="18446"/>
    <cellStyle name="Обычный 6 2 2 3 2 3 2 2 2 2 3" xfId="18447"/>
    <cellStyle name="Обычный 6 2 2 3 2 3 2 2 2 3" xfId="18448"/>
    <cellStyle name="Обычный 6 2 2 3 2 3 2 2 2 3 2" xfId="18449"/>
    <cellStyle name="Обычный 6 2 2 3 2 3 2 2 2 3 2 2" xfId="18450"/>
    <cellStyle name="Обычный 6 2 2 3 2 3 2 2 2 3 3" xfId="18451"/>
    <cellStyle name="Обычный 6 2 2 3 2 3 2 2 2 4" xfId="18452"/>
    <cellStyle name="Обычный 6 2 2 3 2 3 2 2 2 4 2" xfId="18453"/>
    <cellStyle name="Обычный 6 2 2 3 2 3 2 2 2 5" xfId="18454"/>
    <cellStyle name="Обычный 6 2 2 3 2 3 2 2 2 5 2" xfId="18455"/>
    <cellStyle name="Обычный 6 2 2 3 2 3 2 2 2 6" xfId="18456"/>
    <cellStyle name="Обычный 6 2 2 3 2 3 2 2 2 7" xfId="18457"/>
    <cellStyle name="Обычный 6 2 2 3 2 3 2 2 2 8" xfId="18458"/>
    <cellStyle name="Обычный 6 2 2 3 2 3 2 2 3" xfId="18459"/>
    <cellStyle name="Обычный 6 2 2 3 2 3 2 2 3 2" xfId="18460"/>
    <cellStyle name="Обычный 6 2 2 3 2 3 2 2 3 2 2" xfId="18461"/>
    <cellStyle name="Обычный 6 2 2 3 2 3 2 2 3 3" xfId="18462"/>
    <cellStyle name="Обычный 6 2 2 3 2 3 2 2 4" xfId="18463"/>
    <cellStyle name="Обычный 6 2 2 3 2 3 2 2 4 2" xfId="18464"/>
    <cellStyle name="Обычный 6 2 2 3 2 3 2 2 4 2 2" xfId="18465"/>
    <cellStyle name="Обычный 6 2 2 3 2 3 2 2 4 3" xfId="18466"/>
    <cellStyle name="Обычный 6 2 2 3 2 3 2 2 5" xfId="18467"/>
    <cellStyle name="Обычный 6 2 2 3 2 3 2 2 5 2" xfId="18468"/>
    <cellStyle name="Обычный 6 2 2 3 2 3 2 2 6" xfId="18469"/>
    <cellStyle name="Обычный 6 2 2 3 2 3 2 2 6 2" xfId="18470"/>
    <cellStyle name="Обычный 6 2 2 3 2 3 2 2 7" xfId="18471"/>
    <cellStyle name="Обычный 6 2 2 3 2 3 2 2 8" xfId="18472"/>
    <cellStyle name="Обычный 6 2 2 3 2 3 2 2 9" xfId="18473"/>
    <cellStyle name="Обычный 6 2 2 3 2 3 2 3" xfId="4891"/>
    <cellStyle name="Обычный 6 2 2 3 2 3 2 3 2" xfId="18474"/>
    <cellStyle name="Обычный 6 2 2 3 2 3 2 3 2 2" xfId="18475"/>
    <cellStyle name="Обычный 6 2 2 3 2 3 2 3 2 2 2" xfId="18476"/>
    <cellStyle name="Обычный 6 2 2 3 2 3 2 3 2 3" xfId="18477"/>
    <cellStyle name="Обычный 6 2 2 3 2 3 2 3 3" xfId="18478"/>
    <cellStyle name="Обычный 6 2 2 3 2 3 2 3 3 2" xfId="18479"/>
    <cellStyle name="Обычный 6 2 2 3 2 3 2 3 3 2 2" xfId="18480"/>
    <cellStyle name="Обычный 6 2 2 3 2 3 2 3 3 3" xfId="18481"/>
    <cellStyle name="Обычный 6 2 2 3 2 3 2 3 4" xfId="18482"/>
    <cellStyle name="Обычный 6 2 2 3 2 3 2 3 4 2" xfId="18483"/>
    <cellStyle name="Обычный 6 2 2 3 2 3 2 3 5" xfId="18484"/>
    <cellStyle name="Обычный 6 2 2 3 2 3 2 3 5 2" xfId="18485"/>
    <cellStyle name="Обычный 6 2 2 3 2 3 2 3 6" xfId="18486"/>
    <cellStyle name="Обычный 6 2 2 3 2 3 2 3 7" xfId="18487"/>
    <cellStyle name="Обычный 6 2 2 3 2 3 2 3 8" xfId="18488"/>
    <cellStyle name="Обычный 6 2 2 3 2 3 2 4" xfId="18489"/>
    <cellStyle name="Обычный 6 2 2 3 2 3 2 4 2" xfId="18490"/>
    <cellStyle name="Обычный 6 2 2 3 2 3 2 4 2 2" xfId="18491"/>
    <cellStyle name="Обычный 6 2 2 3 2 3 2 4 3" xfId="18492"/>
    <cellStyle name="Обычный 6 2 2 3 2 3 2 5" xfId="18493"/>
    <cellStyle name="Обычный 6 2 2 3 2 3 2 5 2" xfId="18494"/>
    <cellStyle name="Обычный 6 2 2 3 2 3 2 5 2 2" xfId="18495"/>
    <cellStyle name="Обычный 6 2 2 3 2 3 2 5 3" xfId="18496"/>
    <cellStyle name="Обычный 6 2 2 3 2 3 2 6" xfId="18497"/>
    <cellStyle name="Обычный 6 2 2 3 2 3 2 6 2" xfId="18498"/>
    <cellStyle name="Обычный 6 2 2 3 2 3 2 7" xfId="18499"/>
    <cellStyle name="Обычный 6 2 2 3 2 3 2 7 2" xfId="18500"/>
    <cellStyle name="Обычный 6 2 2 3 2 3 2 8" xfId="18501"/>
    <cellStyle name="Обычный 6 2 2 3 2 3 2 9" xfId="18502"/>
    <cellStyle name="Обычный 6 2 2 3 2 3 3" xfId="4892"/>
    <cellStyle name="Обычный 6 2 2 3 2 3 3 2" xfId="4893"/>
    <cellStyle name="Обычный 6 2 2 3 2 3 3 2 2" xfId="18503"/>
    <cellStyle name="Обычный 6 2 2 3 2 3 3 2 2 2" xfId="18504"/>
    <cellStyle name="Обычный 6 2 2 3 2 3 3 2 2 2 2" xfId="18505"/>
    <cellStyle name="Обычный 6 2 2 3 2 3 3 2 2 3" xfId="18506"/>
    <cellStyle name="Обычный 6 2 2 3 2 3 3 2 3" xfId="18507"/>
    <cellStyle name="Обычный 6 2 2 3 2 3 3 2 3 2" xfId="18508"/>
    <cellStyle name="Обычный 6 2 2 3 2 3 3 2 3 2 2" xfId="18509"/>
    <cellStyle name="Обычный 6 2 2 3 2 3 3 2 3 3" xfId="18510"/>
    <cellStyle name="Обычный 6 2 2 3 2 3 3 2 4" xfId="18511"/>
    <cellStyle name="Обычный 6 2 2 3 2 3 3 2 4 2" xfId="18512"/>
    <cellStyle name="Обычный 6 2 2 3 2 3 3 2 5" xfId="18513"/>
    <cellStyle name="Обычный 6 2 2 3 2 3 3 2 5 2" xfId="18514"/>
    <cellStyle name="Обычный 6 2 2 3 2 3 3 2 6" xfId="18515"/>
    <cellStyle name="Обычный 6 2 2 3 2 3 3 2 7" xfId="18516"/>
    <cellStyle name="Обычный 6 2 2 3 2 3 3 2 8" xfId="18517"/>
    <cellStyle name="Обычный 6 2 2 3 2 3 3 3" xfId="18518"/>
    <cellStyle name="Обычный 6 2 2 3 2 3 3 3 2" xfId="18519"/>
    <cellStyle name="Обычный 6 2 2 3 2 3 3 3 2 2" xfId="18520"/>
    <cellStyle name="Обычный 6 2 2 3 2 3 3 3 3" xfId="18521"/>
    <cellStyle name="Обычный 6 2 2 3 2 3 3 4" xfId="18522"/>
    <cellStyle name="Обычный 6 2 2 3 2 3 3 4 2" xfId="18523"/>
    <cellStyle name="Обычный 6 2 2 3 2 3 3 4 2 2" xfId="18524"/>
    <cellStyle name="Обычный 6 2 2 3 2 3 3 4 3" xfId="18525"/>
    <cellStyle name="Обычный 6 2 2 3 2 3 3 5" xfId="18526"/>
    <cellStyle name="Обычный 6 2 2 3 2 3 3 5 2" xfId="18527"/>
    <cellStyle name="Обычный 6 2 2 3 2 3 3 6" xfId="18528"/>
    <cellStyle name="Обычный 6 2 2 3 2 3 3 6 2" xfId="18529"/>
    <cellStyle name="Обычный 6 2 2 3 2 3 3 7" xfId="18530"/>
    <cellStyle name="Обычный 6 2 2 3 2 3 3 8" xfId="18531"/>
    <cellStyle name="Обычный 6 2 2 3 2 3 3 9" xfId="18532"/>
    <cellStyle name="Обычный 6 2 2 3 2 3 4" xfId="4894"/>
    <cellStyle name="Обычный 6 2 2 3 2 3 4 2" xfId="18533"/>
    <cellStyle name="Обычный 6 2 2 3 2 3 4 2 2" xfId="18534"/>
    <cellStyle name="Обычный 6 2 2 3 2 3 4 2 2 2" xfId="18535"/>
    <cellStyle name="Обычный 6 2 2 3 2 3 4 2 2 2 2" xfId="18536"/>
    <cellStyle name="Обычный 6 2 2 3 2 3 4 2 2 3" xfId="18537"/>
    <cellStyle name="Обычный 6 2 2 3 2 3 4 2 3" xfId="18538"/>
    <cellStyle name="Обычный 6 2 2 3 2 3 4 2 3 2" xfId="18539"/>
    <cellStyle name="Обычный 6 2 2 3 2 3 4 2 3 2 2" xfId="18540"/>
    <cellStyle name="Обычный 6 2 2 3 2 3 4 2 3 3" xfId="18541"/>
    <cellStyle name="Обычный 6 2 2 3 2 3 4 2 4" xfId="18542"/>
    <cellStyle name="Обычный 6 2 2 3 2 3 4 2 4 2" xfId="18543"/>
    <cellStyle name="Обычный 6 2 2 3 2 3 4 2 5" xfId="18544"/>
    <cellStyle name="Обычный 6 2 2 3 2 3 4 2 5 2" xfId="18545"/>
    <cellStyle name="Обычный 6 2 2 3 2 3 4 2 6" xfId="18546"/>
    <cellStyle name="Обычный 6 2 2 3 2 3 4 2 7" xfId="18547"/>
    <cellStyle name="Обычный 6 2 2 3 2 3 4 2 8" xfId="18548"/>
    <cellStyle name="Обычный 6 2 2 3 2 3 4 3" xfId="18549"/>
    <cellStyle name="Обычный 6 2 2 3 2 3 4 3 2" xfId="18550"/>
    <cellStyle name="Обычный 6 2 2 3 2 3 4 3 2 2" xfId="18551"/>
    <cellStyle name="Обычный 6 2 2 3 2 3 4 3 3" xfId="18552"/>
    <cellStyle name="Обычный 6 2 2 3 2 3 4 4" xfId="18553"/>
    <cellStyle name="Обычный 6 2 2 3 2 3 4 4 2" xfId="18554"/>
    <cellStyle name="Обычный 6 2 2 3 2 3 4 4 2 2" xfId="18555"/>
    <cellStyle name="Обычный 6 2 2 3 2 3 4 4 3" xfId="18556"/>
    <cellStyle name="Обычный 6 2 2 3 2 3 4 5" xfId="18557"/>
    <cellStyle name="Обычный 6 2 2 3 2 3 4 5 2" xfId="18558"/>
    <cellStyle name="Обычный 6 2 2 3 2 3 4 6" xfId="18559"/>
    <cellStyle name="Обычный 6 2 2 3 2 3 4 6 2" xfId="18560"/>
    <cellStyle name="Обычный 6 2 2 3 2 3 4 7" xfId="18561"/>
    <cellStyle name="Обычный 6 2 2 3 2 3 4 8" xfId="18562"/>
    <cellStyle name="Обычный 6 2 2 3 2 3 4 9" xfId="18563"/>
    <cellStyle name="Обычный 6 2 2 3 2 3 5" xfId="18564"/>
    <cellStyle name="Обычный 6 2 2 3 2 3 5 2" xfId="18565"/>
    <cellStyle name="Обычный 6 2 2 3 2 3 5 2 2" xfId="18566"/>
    <cellStyle name="Обычный 6 2 2 3 2 3 5 2 2 2" xfId="18567"/>
    <cellStyle name="Обычный 6 2 2 3 2 3 5 2 2 2 2" xfId="18568"/>
    <cellStyle name="Обычный 6 2 2 3 2 3 5 2 2 3" xfId="18569"/>
    <cellStyle name="Обычный 6 2 2 3 2 3 5 2 3" xfId="18570"/>
    <cellStyle name="Обычный 6 2 2 3 2 3 5 2 3 2" xfId="18571"/>
    <cellStyle name="Обычный 6 2 2 3 2 3 5 2 3 2 2" xfId="18572"/>
    <cellStyle name="Обычный 6 2 2 3 2 3 5 2 3 3" xfId="18573"/>
    <cellStyle name="Обычный 6 2 2 3 2 3 5 2 4" xfId="18574"/>
    <cellStyle name="Обычный 6 2 2 3 2 3 5 2 4 2" xfId="18575"/>
    <cellStyle name="Обычный 6 2 2 3 2 3 5 2 5" xfId="18576"/>
    <cellStyle name="Обычный 6 2 2 3 2 3 5 2 5 2" xfId="18577"/>
    <cellStyle name="Обычный 6 2 2 3 2 3 5 2 6" xfId="18578"/>
    <cellStyle name="Обычный 6 2 2 3 2 3 5 2 7" xfId="18579"/>
    <cellStyle name="Обычный 6 2 2 3 2 3 5 2 8" xfId="18580"/>
    <cellStyle name="Обычный 6 2 2 3 2 3 5 3" xfId="18581"/>
    <cellStyle name="Обычный 6 2 2 3 2 3 5 3 2" xfId="18582"/>
    <cellStyle name="Обычный 6 2 2 3 2 3 5 3 2 2" xfId="18583"/>
    <cellStyle name="Обычный 6 2 2 3 2 3 5 3 3" xfId="18584"/>
    <cellStyle name="Обычный 6 2 2 3 2 3 5 4" xfId="18585"/>
    <cellStyle name="Обычный 6 2 2 3 2 3 5 4 2" xfId="18586"/>
    <cellStyle name="Обычный 6 2 2 3 2 3 5 4 2 2" xfId="18587"/>
    <cellStyle name="Обычный 6 2 2 3 2 3 5 4 3" xfId="18588"/>
    <cellStyle name="Обычный 6 2 2 3 2 3 5 5" xfId="18589"/>
    <cellStyle name="Обычный 6 2 2 3 2 3 5 5 2" xfId="18590"/>
    <cellStyle name="Обычный 6 2 2 3 2 3 5 6" xfId="18591"/>
    <cellStyle name="Обычный 6 2 2 3 2 3 5 6 2" xfId="18592"/>
    <cellStyle name="Обычный 6 2 2 3 2 3 5 7" xfId="18593"/>
    <cellStyle name="Обычный 6 2 2 3 2 3 5 8" xfId="18594"/>
    <cellStyle name="Обычный 6 2 2 3 2 3 5 9" xfId="18595"/>
    <cellStyle name="Обычный 6 2 2 3 2 3 6" xfId="18596"/>
    <cellStyle name="Обычный 6 2 2 3 2 3 6 2" xfId="18597"/>
    <cellStyle name="Обычный 6 2 2 3 2 3 6 2 2" xfId="18598"/>
    <cellStyle name="Обычный 6 2 2 3 2 3 6 2 2 2" xfId="18599"/>
    <cellStyle name="Обычный 6 2 2 3 2 3 6 2 3" xfId="18600"/>
    <cellStyle name="Обычный 6 2 2 3 2 3 6 3" xfId="18601"/>
    <cellStyle name="Обычный 6 2 2 3 2 3 6 3 2" xfId="18602"/>
    <cellStyle name="Обычный 6 2 2 3 2 3 6 3 2 2" xfId="18603"/>
    <cellStyle name="Обычный 6 2 2 3 2 3 6 3 3" xfId="18604"/>
    <cellStyle name="Обычный 6 2 2 3 2 3 6 4" xfId="18605"/>
    <cellStyle name="Обычный 6 2 2 3 2 3 6 4 2" xfId="18606"/>
    <cellStyle name="Обычный 6 2 2 3 2 3 6 5" xfId="18607"/>
    <cellStyle name="Обычный 6 2 2 3 2 3 6 5 2" xfId="18608"/>
    <cellStyle name="Обычный 6 2 2 3 2 3 6 6" xfId="18609"/>
    <cellStyle name="Обычный 6 2 2 3 2 3 6 7" xfId="18610"/>
    <cellStyle name="Обычный 6 2 2 3 2 3 6 8" xfId="18611"/>
    <cellStyle name="Обычный 6 2 2 3 2 3 7" xfId="18612"/>
    <cellStyle name="Обычный 6 2 2 3 2 3 7 2" xfId="18613"/>
    <cellStyle name="Обычный 6 2 2 3 2 3 7 2 2" xfId="18614"/>
    <cellStyle name="Обычный 6 2 2 3 2 3 7 3" xfId="18615"/>
    <cellStyle name="Обычный 6 2 2 3 2 3 8" xfId="18616"/>
    <cellStyle name="Обычный 6 2 2 3 2 3 8 2" xfId="18617"/>
    <cellStyle name="Обычный 6 2 2 3 2 3 8 2 2" xfId="18618"/>
    <cellStyle name="Обычный 6 2 2 3 2 3 8 3" xfId="18619"/>
    <cellStyle name="Обычный 6 2 2 3 2 3 9" xfId="18620"/>
    <cellStyle name="Обычный 6 2 2 3 2 3 9 2" xfId="18621"/>
    <cellStyle name="Обычный 6 2 2 3 2 4" xfId="4895"/>
    <cellStyle name="Обычный 6 2 2 3 2 4 10" xfId="18622"/>
    <cellStyle name="Обычный 6 2 2 3 2 4 2" xfId="4896"/>
    <cellStyle name="Обычный 6 2 2 3 2 4 2 2" xfId="18623"/>
    <cellStyle name="Обычный 6 2 2 3 2 4 2 2 2" xfId="18624"/>
    <cellStyle name="Обычный 6 2 2 3 2 4 2 2 2 2" xfId="18625"/>
    <cellStyle name="Обычный 6 2 2 3 2 4 2 2 2 2 2" xfId="18626"/>
    <cellStyle name="Обычный 6 2 2 3 2 4 2 2 2 3" xfId="18627"/>
    <cellStyle name="Обычный 6 2 2 3 2 4 2 2 3" xfId="18628"/>
    <cellStyle name="Обычный 6 2 2 3 2 4 2 2 3 2" xfId="18629"/>
    <cellStyle name="Обычный 6 2 2 3 2 4 2 2 3 2 2" xfId="18630"/>
    <cellStyle name="Обычный 6 2 2 3 2 4 2 2 3 3" xfId="18631"/>
    <cellStyle name="Обычный 6 2 2 3 2 4 2 2 4" xfId="18632"/>
    <cellStyle name="Обычный 6 2 2 3 2 4 2 2 4 2" xfId="18633"/>
    <cellStyle name="Обычный 6 2 2 3 2 4 2 2 5" xfId="18634"/>
    <cellStyle name="Обычный 6 2 2 3 2 4 2 2 5 2" xfId="18635"/>
    <cellStyle name="Обычный 6 2 2 3 2 4 2 2 6" xfId="18636"/>
    <cellStyle name="Обычный 6 2 2 3 2 4 2 2 7" xfId="18637"/>
    <cellStyle name="Обычный 6 2 2 3 2 4 2 2 8" xfId="18638"/>
    <cellStyle name="Обычный 6 2 2 3 2 4 2 3" xfId="18639"/>
    <cellStyle name="Обычный 6 2 2 3 2 4 2 3 2" xfId="18640"/>
    <cellStyle name="Обычный 6 2 2 3 2 4 2 3 2 2" xfId="18641"/>
    <cellStyle name="Обычный 6 2 2 3 2 4 2 3 3" xfId="18642"/>
    <cellStyle name="Обычный 6 2 2 3 2 4 2 4" xfId="18643"/>
    <cellStyle name="Обычный 6 2 2 3 2 4 2 4 2" xfId="18644"/>
    <cellStyle name="Обычный 6 2 2 3 2 4 2 4 2 2" xfId="18645"/>
    <cellStyle name="Обычный 6 2 2 3 2 4 2 4 3" xfId="18646"/>
    <cellStyle name="Обычный 6 2 2 3 2 4 2 5" xfId="18647"/>
    <cellStyle name="Обычный 6 2 2 3 2 4 2 5 2" xfId="18648"/>
    <cellStyle name="Обычный 6 2 2 3 2 4 2 6" xfId="18649"/>
    <cellStyle name="Обычный 6 2 2 3 2 4 2 6 2" xfId="18650"/>
    <cellStyle name="Обычный 6 2 2 3 2 4 2 7" xfId="18651"/>
    <cellStyle name="Обычный 6 2 2 3 2 4 2 8" xfId="18652"/>
    <cellStyle name="Обычный 6 2 2 3 2 4 2 9" xfId="18653"/>
    <cellStyle name="Обычный 6 2 2 3 2 4 3" xfId="4897"/>
    <cellStyle name="Обычный 6 2 2 3 2 4 3 2" xfId="18654"/>
    <cellStyle name="Обычный 6 2 2 3 2 4 3 2 2" xfId="18655"/>
    <cellStyle name="Обычный 6 2 2 3 2 4 3 2 2 2" xfId="18656"/>
    <cellStyle name="Обычный 6 2 2 3 2 4 3 2 3" xfId="18657"/>
    <cellStyle name="Обычный 6 2 2 3 2 4 3 3" xfId="18658"/>
    <cellStyle name="Обычный 6 2 2 3 2 4 3 3 2" xfId="18659"/>
    <cellStyle name="Обычный 6 2 2 3 2 4 3 3 2 2" xfId="18660"/>
    <cellStyle name="Обычный 6 2 2 3 2 4 3 3 3" xfId="18661"/>
    <cellStyle name="Обычный 6 2 2 3 2 4 3 4" xfId="18662"/>
    <cellStyle name="Обычный 6 2 2 3 2 4 3 4 2" xfId="18663"/>
    <cellStyle name="Обычный 6 2 2 3 2 4 3 5" xfId="18664"/>
    <cellStyle name="Обычный 6 2 2 3 2 4 3 5 2" xfId="18665"/>
    <cellStyle name="Обычный 6 2 2 3 2 4 3 6" xfId="18666"/>
    <cellStyle name="Обычный 6 2 2 3 2 4 3 7" xfId="18667"/>
    <cellStyle name="Обычный 6 2 2 3 2 4 3 8" xfId="18668"/>
    <cellStyle name="Обычный 6 2 2 3 2 4 4" xfId="18669"/>
    <cellStyle name="Обычный 6 2 2 3 2 4 4 2" xfId="18670"/>
    <cellStyle name="Обычный 6 2 2 3 2 4 4 2 2" xfId="18671"/>
    <cellStyle name="Обычный 6 2 2 3 2 4 4 3" xfId="18672"/>
    <cellStyle name="Обычный 6 2 2 3 2 4 5" xfId="18673"/>
    <cellStyle name="Обычный 6 2 2 3 2 4 5 2" xfId="18674"/>
    <cellStyle name="Обычный 6 2 2 3 2 4 5 2 2" xfId="18675"/>
    <cellStyle name="Обычный 6 2 2 3 2 4 5 3" xfId="18676"/>
    <cellStyle name="Обычный 6 2 2 3 2 4 6" xfId="18677"/>
    <cellStyle name="Обычный 6 2 2 3 2 4 6 2" xfId="18678"/>
    <cellStyle name="Обычный 6 2 2 3 2 4 7" xfId="18679"/>
    <cellStyle name="Обычный 6 2 2 3 2 4 7 2" xfId="18680"/>
    <cellStyle name="Обычный 6 2 2 3 2 4 8" xfId="18681"/>
    <cellStyle name="Обычный 6 2 2 3 2 4 9" xfId="18682"/>
    <cellStyle name="Обычный 6 2 2 3 2 5" xfId="4898"/>
    <cellStyle name="Обычный 6 2 2 3 2 5 2" xfId="4899"/>
    <cellStyle name="Обычный 6 2 2 3 2 5 2 2" xfId="18683"/>
    <cellStyle name="Обычный 6 2 2 3 2 5 2 2 2" xfId="18684"/>
    <cellStyle name="Обычный 6 2 2 3 2 5 2 2 2 2" xfId="18685"/>
    <cellStyle name="Обычный 6 2 2 3 2 5 2 2 3" xfId="18686"/>
    <cellStyle name="Обычный 6 2 2 3 2 5 2 3" xfId="18687"/>
    <cellStyle name="Обычный 6 2 2 3 2 5 2 3 2" xfId="18688"/>
    <cellStyle name="Обычный 6 2 2 3 2 5 2 3 2 2" xfId="18689"/>
    <cellStyle name="Обычный 6 2 2 3 2 5 2 3 3" xfId="18690"/>
    <cellStyle name="Обычный 6 2 2 3 2 5 2 4" xfId="18691"/>
    <cellStyle name="Обычный 6 2 2 3 2 5 2 4 2" xfId="18692"/>
    <cellStyle name="Обычный 6 2 2 3 2 5 2 5" xfId="18693"/>
    <cellStyle name="Обычный 6 2 2 3 2 5 2 5 2" xfId="18694"/>
    <cellStyle name="Обычный 6 2 2 3 2 5 2 6" xfId="18695"/>
    <cellStyle name="Обычный 6 2 2 3 2 5 2 7" xfId="18696"/>
    <cellStyle name="Обычный 6 2 2 3 2 5 2 8" xfId="18697"/>
    <cellStyle name="Обычный 6 2 2 3 2 5 3" xfId="18698"/>
    <cellStyle name="Обычный 6 2 2 3 2 5 3 2" xfId="18699"/>
    <cellStyle name="Обычный 6 2 2 3 2 5 3 2 2" xfId="18700"/>
    <cellStyle name="Обычный 6 2 2 3 2 5 3 3" xfId="18701"/>
    <cellStyle name="Обычный 6 2 2 3 2 5 4" xfId="18702"/>
    <cellStyle name="Обычный 6 2 2 3 2 5 4 2" xfId="18703"/>
    <cellStyle name="Обычный 6 2 2 3 2 5 4 2 2" xfId="18704"/>
    <cellStyle name="Обычный 6 2 2 3 2 5 4 3" xfId="18705"/>
    <cellStyle name="Обычный 6 2 2 3 2 5 5" xfId="18706"/>
    <cellStyle name="Обычный 6 2 2 3 2 5 5 2" xfId="18707"/>
    <cellStyle name="Обычный 6 2 2 3 2 5 6" xfId="18708"/>
    <cellStyle name="Обычный 6 2 2 3 2 5 6 2" xfId="18709"/>
    <cellStyle name="Обычный 6 2 2 3 2 5 7" xfId="18710"/>
    <cellStyle name="Обычный 6 2 2 3 2 5 8" xfId="18711"/>
    <cellStyle name="Обычный 6 2 2 3 2 5 9" xfId="18712"/>
    <cellStyle name="Обычный 6 2 2 3 2 6" xfId="4900"/>
    <cellStyle name="Обычный 6 2 2 3 2 6 2" xfId="18713"/>
    <cellStyle name="Обычный 6 2 2 3 2 6 2 2" xfId="18714"/>
    <cellStyle name="Обычный 6 2 2 3 2 6 2 2 2" xfId="18715"/>
    <cellStyle name="Обычный 6 2 2 3 2 6 2 2 2 2" xfId="18716"/>
    <cellStyle name="Обычный 6 2 2 3 2 6 2 2 3" xfId="18717"/>
    <cellStyle name="Обычный 6 2 2 3 2 6 2 3" xfId="18718"/>
    <cellStyle name="Обычный 6 2 2 3 2 6 2 3 2" xfId="18719"/>
    <cellStyle name="Обычный 6 2 2 3 2 6 2 3 2 2" xfId="18720"/>
    <cellStyle name="Обычный 6 2 2 3 2 6 2 3 3" xfId="18721"/>
    <cellStyle name="Обычный 6 2 2 3 2 6 2 4" xfId="18722"/>
    <cellStyle name="Обычный 6 2 2 3 2 6 2 4 2" xfId="18723"/>
    <cellStyle name="Обычный 6 2 2 3 2 6 2 5" xfId="18724"/>
    <cellStyle name="Обычный 6 2 2 3 2 6 2 5 2" xfId="18725"/>
    <cellStyle name="Обычный 6 2 2 3 2 6 2 6" xfId="18726"/>
    <cellStyle name="Обычный 6 2 2 3 2 6 2 7" xfId="18727"/>
    <cellStyle name="Обычный 6 2 2 3 2 6 2 8" xfId="18728"/>
    <cellStyle name="Обычный 6 2 2 3 2 6 3" xfId="18729"/>
    <cellStyle name="Обычный 6 2 2 3 2 6 3 2" xfId="18730"/>
    <cellStyle name="Обычный 6 2 2 3 2 6 3 2 2" xfId="18731"/>
    <cellStyle name="Обычный 6 2 2 3 2 6 3 3" xfId="18732"/>
    <cellStyle name="Обычный 6 2 2 3 2 6 4" xfId="18733"/>
    <cellStyle name="Обычный 6 2 2 3 2 6 4 2" xfId="18734"/>
    <cellStyle name="Обычный 6 2 2 3 2 6 4 2 2" xfId="18735"/>
    <cellStyle name="Обычный 6 2 2 3 2 6 4 3" xfId="18736"/>
    <cellStyle name="Обычный 6 2 2 3 2 6 5" xfId="18737"/>
    <cellStyle name="Обычный 6 2 2 3 2 6 5 2" xfId="18738"/>
    <cellStyle name="Обычный 6 2 2 3 2 6 6" xfId="18739"/>
    <cellStyle name="Обычный 6 2 2 3 2 6 6 2" xfId="18740"/>
    <cellStyle name="Обычный 6 2 2 3 2 6 7" xfId="18741"/>
    <cellStyle name="Обычный 6 2 2 3 2 6 8" xfId="18742"/>
    <cellStyle name="Обычный 6 2 2 3 2 6 9" xfId="18743"/>
    <cellStyle name="Обычный 6 2 2 3 2 7" xfId="18744"/>
    <cellStyle name="Обычный 6 2 2 3 2 7 2" xfId="18745"/>
    <cellStyle name="Обычный 6 2 2 3 2 7 2 2" xfId="18746"/>
    <cellStyle name="Обычный 6 2 2 3 2 7 2 2 2" xfId="18747"/>
    <cellStyle name="Обычный 6 2 2 3 2 7 2 2 2 2" xfId="18748"/>
    <cellStyle name="Обычный 6 2 2 3 2 7 2 2 3" xfId="18749"/>
    <cellStyle name="Обычный 6 2 2 3 2 7 2 3" xfId="18750"/>
    <cellStyle name="Обычный 6 2 2 3 2 7 2 3 2" xfId="18751"/>
    <cellStyle name="Обычный 6 2 2 3 2 7 2 3 2 2" xfId="18752"/>
    <cellStyle name="Обычный 6 2 2 3 2 7 2 3 3" xfId="18753"/>
    <cellStyle name="Обычный 6 2 2 3 2 7 2 4" xfId="18754"/>
    <cellStyle name="Обычный 6 2 2 3 2 7 2 4 2" xfId="18755"/>
    <cellStyle name="Обычный 6 2 2 3 2 7 2 5" xfId="18756"/>
    <cellStyle name="Обычный 6 2 2 3 2 7 2 5 2" xfId="18757"/>
    <cellStyle name="Обычный 6 2 2 3 2 7 2 6" xfId="18758"/>
    <cellStyle name="Обычный 6 2 2 3 2 7 2 7" xfId="18759"/>
    <cellStyle name="Обычный 6 2 2 3 2 7 2 8" xfId="18760"/>
    <cellStyle name="Обычный 6 2 2 3 2 7 3" xfId="18761"/>
    <cellStyle name="Обычный 6 2 2 3 2 7 3 2" xfId="18762"/>
    <cellStyle name="Обычный 6 2 2 3 2 7 3 2 2" xfId="18763"/>
    <cellStyle name="Обычный 6 2 2 3 2 7 3 3" xfId="18764"/>
    <cellStyle name="Обычный 6 2 2 3 2 7 4" xfId="18765"/>
    <cellStyle name="Обычный 6 2 2 3 2 7 4 2" xfId="18766"/>
    <cellStyle name="Обычный 6 2 2 3 2 7 4 2 2" xfId="18767"/>
    <cellStyle name="Обычный 6 2 2 3 2 7 4 3" xfId="18768"/>
    <cellStyle name="Обычный 6 2 2 3 2 7 5" xfId="18769"/>
    <cellStyle name="Обычный 6 2 2 3 2 7 5 2" xfId="18770"/>
    <cellStyle name="Обычный 6 2 2 3 2 7 6" xfId="18771"/>
    <cellStyle name="Обычный 6 2 2 3 2 7 6 2" xfId="18772"/>
    <cellStyle name="Обычный 6 2 2 3 2 7 7" xfId="18773"/>
    <cellStyle name="Обычный 6 2 2 3 2 7 8" xfId="18774"/>
    <cellStyle name="Обычный 6 2 2 3 2 7 9" xfId="18775"/>
    <cellStyle name="Обычный 6 2 2 3 2 8" xfId="18776"/>
    <cellStyle name="Обычный 6 2 2 3 2 8 2" xfId="18777"/>
    <cellStyle name="Обычный 6 2 2 3 2 8 2 2" xfId="18778"/>
    <cellStyle name="Обычный 6 2 2 3 2 8 2 2 2" xfId="18779"/>
    <cellStyle name="Обычный 6 2 2 3 2 8 2 3" xfId="18780"/>
    <cellStyle name="Обычный 6 2 2 3 2 8 3" xfId="18781"/>
    <cellStyle name="Обычный 6 2 2 3 2 8 3 2" xfId="18782"/>
    <cellStyle name="Обычный 6 2 2 3 2 8 3 2 2" xfId="18783"/>
    <cellStyle name="Обычный 6 2 2 3 2 8 3 3" xfId="18784"/>
    <cellStyle name="Обычный 6 2 2 3 2 8 4" xfId="18785"/>
    <cellStyle name="Обычный 6 2 2 3 2 8 4 2" xfId="18786"/>
    <cellStyle name="Обычный 6 2 2 3 2 8 5" xfId="18787"/>
    <cellStyle name="Обычный 6 2 2 3 2 8 5 2" xfId="18788"/>
    <cellStyle name="Обычный 6 2 2 3 2 8 6" xfId="18789"/>
    <cellStyle name="Обычный 6 2 2 3 2 8 7" xfId="18790"/>
    <cellStyle name="Обычный 6 2 2 3 2 8 8" xfId="18791"/>
    <cellStyle name="Обычный 6 2 2 3 2 9" xfId="18792"/>
    <cellStyle name="Обычный 6 2 2 3 2 9 2" xfId="18793"/>
    <cellStyle name="Обычный 6 2 2 3 2 9 2 2" xfId="18794"/>
    <cellStyle name="Обычный 6 2 2 3 2 9 3" xfId="18795"/>
    <cellStyle name="Обычный 6 2 2 3 3" xfId="143"/>
    <cellStyle name="Обычный 6 2 2 3 3 10" xfId="18796"/>
    <cellStyle name="Обычный 6 2 2 3 3 10 2" xfId="18797"/>
    <cellStyle name="Обычный 6 2 2 3 3 11" xfId="18798"/>
    <cellStyle name="Обычный 6 2 2 3 3 12" xfId="18799"/>
    <cellStyle name="Обычный 6 2 2 3 3 13" xfId="18800"/>
    <cellStyle name="Обычный 6 2 2 3 3 2" xfId="4901"/>
    <cellStyle name="Обычный 6 2 2 3 3 2 10" xfId="18801"/>
    <cellStyle name="Обычный 6 2 2 3 3 2 2" xfId="4902"/>
    <cellStyle name="Обычный 6 2 2 3 3 2 2 2" xfId="18802"/>
    <cellStyle name="Обычный 6 2 2 3 3 2 2 2 2" xfId="18803"/>
    <cellStyle name="Обычный 6 2 2 3 3 2 2 2 2 2" xfId="18804"/>
    <cellStyle name="Обычный 6 2 2 3 3 2 2 2 2 2 2" xfId="18805"/>
    <cellStyle name="Обычный 6 2 2 3 3 2 2 2 2 3" xfId="18806"/>
    <cellStyle name="Обычный 6 2 2 3 3 2 2 2 3" xfId="18807"/>
    <cellStyle name="Обычный 6 2 2 3 3 2 2 2 3 2" xfId="18808"/>
    <cellStyle name="Обычный 6 2 2 3 3 2 2 2 3 2 2" xfId="18809"/>
    <cellStyle name="Обычный 6 2 2 3 3 2 2 2 3 3" xfId="18810"/>
    <cellStyle name="Обычный 6 2 2 3 3 2 2 2 4" xfId="18811"/>
    <cellStyle name="Обычный 6 2 2 3 3 2 2 2 4 2" xfId="18812"/>
    <cellStyle name="Обычный 6 2 2 3 3 2 2 2 5" xfId="18813"/>
    <cellStyle name="Обычный 6 2 2 3 3 2 2 2 5 2" xfId="18814"/>
    <cellStyle name="Обычный 6 2 2 3 3 2 2 2 6" xfId="18815"/>
    <cellStyle name="Обычный 6 2 2 3 3 2 2 2 7" xfId="18816"/>
    <cellStyle name="Обычный 6 2 2 3 3 2 2 2 8" xfId="18817"/>
    <cellStyle name="Обычный 6 2 2 3 3 2 2 3" xfId="18818"/>
    <cellStyle name="Обычный 6 2 2 3 3 2 2 3 2" xfId="18819"/>
    <cellStyle name="Обычный 6 2 2 3 3 2 2 3 2 2" xfId="18820"/>
    <cellStyle name="Обычный 6 2 2 3 3 2 2 3 3" xfId="18821"/>
    <cellStyle name="Обычный 6 2 2 3 3 2 2 4" xfId="18822"/>
    <cellStyle name="Обычный 6 2 2 3 3 2 2 4 2" xfId="18823"/>
    <cellStyle name="Обычный 6 2 2 3 3 2 2 4 2 2" xfId="18824"/>
    <cellStyle name="Обычный 6 2 2 3 3 2 2 4 3" xfId="18825"/>
    <cellStyle name="Обычный 6 2 2 3 3 2 2 5" xfId="18826"/>
    <cellStyle name="Обычный 6 2 2 3 3 2 2 5 2" xfId="18827"/>
    <cellStyle name="Обычный 6 2 2 3 3 2 2 6" xfId="18828"/>
    <cellStyle name="Обычный 6 2 2 3 3 2 2 6 2" xfId="18829"/>
    <cellStyle name="Обычный 6 2 2 3 3 2 2 7" xfId="18830"/>
    <cellStyle name="Обычный 6 2 2 3 3 2 2 8" xfId="18831"/>
    <cellStyle name="Обычный 6 2 2 3 3 2 2 9" xfId="18832"/>
    <cellStyle name="Обычный 6 2 2 3 3 2 3" xfId="4903"/>
    <cellStyle name="Обычный 6 2 2 3 3 2 3 2" xfId="18833"/>
    <cellStyle name="Обычный 6 2 2 3 3 2 3 2 2" xfId="18834"/>
    <cellStyle name="Обычный 6 2 2 3 3 2 3 2 2 2" xfId="18835"/>
    <cellStyle name="Обычный 6 2 2 3 3 2 3 2 3" xfId="18836"/>
    <cellStyle name="Обычный 6 2 2 3 3 2 3 3" xfId="18837"/>
    <cellStyle name="Обычный 6 2 2 3 3 2 3 3 2" xfId="18838"/>
    <cellStyle name="Обычный 6 2 2 3 3 2 3 3 2 2" xfId="18839"/>
    <cellStyle name="Обычный 6 2 2 3 3 2 3 3 3" xfId="18840"/>
    <cellStyle name="Обычный 6 2 2 3 3 2 3 4" xfId="18841"/>
    <cellStyle name="Обычный 6 2 2 3 3 2 3 4 2" xfId="18842"/>
    <cellStyle name="Обычный 6 2 2 3 3 2 3 5" xfId="18843"/>
    <cellStyle name="Обычный 6 2 2 3 3 2 3 5 2" xfId="18844"/>
    <cellStyle name="Обычный 6 2 2 3 3 2 3 6" xfId="18845"/>
    <cellStyle name="Обычный 6 2 2 3 3 2 3 7" xfId="18846"/>
    <cellStyle name="Обычный 6 2 2 3 3 2 3 8" xfId="18847"/>
    <cellStyle name="Обычный 6 2 2 3 3 2 4" xfId="18848"/>
    <cellStyle name="Обычный 6 2 2 3 3 2 4 2" xfId="18849"/>
    <cellStyle name="Обычный 6 2 2 3 3 2 4 2 2" xfId="18850"/>
    <cellStyle name="Обычный 6 2 2 3 3 2 4 3" xfId="18851"/>
    <cellStyle name="Обычный 6 2 2 3 3 2 5" xfId="18852"/>
    <cellStyle name="Обычный 6 2 2 3 3 2 5 2" xfId="18853"/>
    <cellStyle name="Обычный 6 2 2 3 3 2 5 2 2" xfId="18854"/>
    <cellStyle name="Обычный 6 2 2 3 3 2 5 3" xfId="18855"/>
    <cellStyle name="Обычный 6 2 2 3 3 2 6" xfId="18856"/>
    <cellStyle name="Обычный 6 2 2 3 3 2 6 2" xfId="18857"/>
    <cellStyle name="Обычный 6 2 2 3 3 2 7" xfId="18858"/>
    <cellStyle name="Обычный 6 2 2 3 3 2 7 2" xfId="18859"/>
    <cellStyle name="Обычный 6 2 2 3 3 2 8" xfId="18860"/>
    <cellStyle name="Обычный 6 2 2 3 3 2 9" xfId="18861"/>
    <cellStyle name="Обычный 6 2 2 3 3 3" xfId="4904"/>
    <cellStyle name="Обычный 6 2 2 3 3 3 2" xfId="4905"/>
    <cellStyle name="Обычный 6 2 2 3 3 3 2 2" xfId="18862"/>
    <cellStyle name="Обычный 6 2 2 3 3 3 2 2 2" xfId="18863"/>
    <cellStyle name="Обычный 6 2 2 3 3 3 2 2 2 2" xfId="18864"/>
    <cellStyle name="Обычный 6 2 2 3 3 3 2 2 3" xfId="18865"/>
    <cellStyle name="Обычный 6 2 2 3 3 3 2 3" xfId="18866"/>
    <cellStyle name="Обычный 6 2 2 3 3 3 2 3 2" xfId="18867"/>
    <cellStyle name="Обычный 6 2 2 3 3 3 2 3 2 2" xfId="18868"/>
    <cellStyle name="Обычный 6 2 2 3 3 3 2 3 3" xfId="18869"/>
    <cellStyle name="Обычный 6 2 2 3 3 3 2 4" xfId="18870"/>
    <cellStyle name="Обычный 6 2 2 3 3 3 2 4 2" xfId="18871"/>
    <cellStyle name="Обычный 6 2 2 3 3 3 2 5" xfId="18872"/>
    <cellStyle name="Обычный 6 2 2 3 3 3 2 5 2" xfId="18873"/>
    <cellStyle name="Обычный 6 2 2 3 3 3 2 6" xfId="18874"/>
    <cellStyle name="Обычный 6 2 2 3 3 3 2 7" xfId="18875"/>
    <cellStyle name="Обычный 6 2 2 3 3 3 2 8" xfId="18876"/>
    <cellStyle name="Обычный 6 2 2 3 3 3 3" xfId="18877"/>
    <cellStyle name="Обычный 6 2 2 3 3 3 3 2" xfId="18878"/>
    <cellStyle name="Обычный 6 2 2 3 3 3 3 2 2" xfId="18879"/>
    <cellStyle name="Обычный 6 2 2 3 3 3 3 3" xfId="18880"/>
    <cellStyle name="Обычный 6 2 2 3 3 3 4" xfId="18881"/>
    <cellStyle name="Обычный 6 2 2 3 3 3 4 2" xfId="18882"/>
    <cellStyle name="Обычный 6 2 2 3 3 3 4 2 2" xfId="18883"/>
    <cellStyle name="Обычный 6 2 2 3 3 3 4 3" xfId="18884"/>
    <cellStyle name="Обычный 6 2 2 3 3 3 5" xfId="18885"/>
    <cellStyle name="Обычный 6 2 2 3 3 3 5 2" xfId="18886"/>
    <cellStyle name="Обычный 6 2 2 3 3 3 6" xfId="18887"/>
    <cellStyle name="Обычный 6 2 2 3 3 3 6 2" xfId="18888"/>
    <cellStyle name="Обычный 6 2 2 3 3 3 7" xfId="18889"/>
    <cellStyle name="Обычный 6 2 2 3 3 3 8" xfId="18890"/>
    <cellStyle name="Обычный 6 2 2 3 3 3 9" xfId="18891"/>
    <cellStyle name="Обычный 6 2 2 3 3 4" xfId="4906"/>
    <cellStyle name="Обычный 6 2 2 3 3 4 2" xfId="18892"/>
    <cellStyle name="Обычный 6 2 2 3 3 4 2 2" xfId="18893"/>
    <cellStyle name="Обычный 6 2 2 3 3 4 2 2 2" xfId="18894"/>
    <cellStyle name="Обычный 6 2 2 3 3 4 2 2 2 2" xfId="18895"/>
    <cellStyle name="Обычный 6 2 2 3 3 4 2 2 3" xfId="18896"/>
    <cellStyle name="Обычный 6 2 2 3 3 4 2 3" xfId="18897"/>
    <cellStyle name="Обычный 6 2 2 3 3 4 2 3 2" xfId="18898"/>
    <cellStyle name="Обычный 6 2 2 3 3 4 2 3 2 2" xfId="18899"/>
    <cellStyle name="Обычный 6 2 2 3 3 4 2 3 3" xfId="18900"/>
    <cellStyle name="Обычный 6 2 2 3 3 4 2 4" xfId="18901"/>
    <cellStyle name="Обычный 6 2 2 3 3 4 2 4 2" xfId="18902"/>
    <cellStyle name="Обычный 6 2 2 3 3 4 2 5" xfId="18903"/>
    <cellStyle name="Обычный 6 2 2 3 3 4 2 5 2" xfId="18904"/>
    <cellStyle name="Обычный 6 2 2 3 3 4 2 6" xfId="18905"/>
    <cellStyle name="Обычный 6 2 2 3 3 4 2 7" xfId="18906"/>
    <cellStyle name="Обычный 6 2 2 3 3 4 2 8" xfId="18907"/>
    <cellStyle name="Обычный 6 2 2 3 3 4 3" xfId="18908"/>
    <cellStyle name="Обычный 6 2 2 3 3 4 3 2" xfId="18909"/>
    <cellStyle name="Обычный 6 2 2 3 3 4 3 2 2" xfId="18910"/>
    <cellStyle name="Обычный 6 2 2 3 3 4 3 3" xfId="18911"/>
    <cellStyle name="Обычный 6 2 2 3 3 4 4" xfId="18912"/>
    <cellStyle name="Обычный 6 2 2 3 3 4 4 2" xfId="18913"/>
    <cellStyle name="Обычный 6 2 2 3 3 4 4 2 2" xfId="18914"/>
    <cellStyle name="Обычный 6 2 2 3 3 4 4 3" xfId="18915"/>
    <cellStyle name="Обычный 6 2 2 3 3 4 5" xfId="18916"/>
    <cellStyle name="Обычный 6 2 2 3 3 4 5 2" xfId="18917"/>
    <cellStyle name="Обычный 6 2 2 3 3 4 6" xfId="18918"/>
    <cellStyle name="Обычный 6 2 2 3 3 4 6 2" xfId="18919"/>
    <cellStyle name="Обычный 6 2 2 3 3 4 7" xfId="18920"/>
    <cellStyle name="Обычный 6 2 2 3 3 4 8" xfId="18921"/>
    <cellStyle name="Обычный 6 2 2 3 3 4 9" xfId="18922"/>
    <cellStyle name="Обычный 6 2 2 3 3 5" xfId="18923"/>
    <cellStyle name="Обычный 6 2 2 3 3 5 2" xfId="18924"/>
    <cellStyle name="Обычный 6 2 2 3 3 5 2 2" xfId="18925"/>
    <cellStyle name="Обычный 6 2 2 3 3 5 2 2 2" xfId="18926"/>
    <cellStyle name="Обычный 6 2 2 3 3 5 2 2 2 2" xfId="18927"/>
    <cellStyle name="Обычный 6 2 2 3 3 5 2 2 3" xfId="18928"/>
    <cellStyle name="Обычный 6 2 2 3 3 5 2 3" xfId="18929"/>
    <cellStyle name="Обычный 6 2 2 3 3 5 2 3 2" xfId="18930"/>
    <cellStyle name="Обычный 6 2 2 3 3 5 2 3 2 2" xfId="18931"/>
    <cellStyle name="Обычный 6 2 2 3 3 5 2 3 3" xfId="18932"/>
    <cellStyle name="Обычный 6 2 2 3 3 5 2 4" xfId="18933"/>
    <cellStyle name="Обычный 6 2 2 3 3 5 2 4 2" xfId="18934"/>
    <cellStyle name="Обычный 6 2 2 3 3 5 2 5" xfId="18935"/>
    <cellStyle name="Обычный 6 2 2 3 3 5 2 5 2" xfId="18936"/>
    <cellStyle name="Обычный 6 2 2 3 3 5 2 6" xfId="18937"/>
    <cellStyle name="Обычный 6 2 2 3 3 5 2 7" xfId="18938"/>
    <cellStyle name="Обычный 6 2 2 3 3 5 2 8" xfId="18939"/>
    <cellStyle name="Обычный 6 2 2 3 3 5 3" xfId="18940"/>
    <cellStyle name="Обычный 6 2 2 3 3 5 3 2" xfId="18941"/>
    <cellStyle name="Обычный 6 2 2 3 3 5 3 2 2" xfId="18942"/>
    <cellStyle name="Обычный 6 2 2 3 3 5 3 3" xfId="18943"/>
    <cellStyle name="Обычный 6 2 2 3 3 5 4" xfId="18944"/>
    <cellStyle name="Обычный 6 2 2 3 3 5 4 2" xfId="18945"/>
    <cellStyle name="Обычный 6 2 2 3 3 5 4 2 2" xfId="18946"/>
    <cellStyle name="Обычный 6 2 2 3 3 5 4 3" xfId="18947"/>
    <cellStyle name="Обычный 6 2 2 3 3 5 5" xfId="18948"/>
    <cellStyle name="Обычный 6 2 2 3 3 5 5 2" xfId="18949"/>
    <cellStyle name="Обычный 6 2 2 3 3 5 6" xfId="18950"/>
    <cellStyle name="Обычный 6 2 2 3 3 5 6 2" xfId="18951"/>
    <cellStyle name="Обычный 6 2 2 3 3 5 7" xfId="18952"/>
    <cellStyle name="Обычный 6 2 2 3 3 5 8" xfId="18953"/>
    <cellStyle name="Обычный 6 2 2 3 3 5 9" xfId="18954"/>
    <cellStyle name="Обычный 6 2 2 3 3 6" xfId="18955"/>
    <cellStyle name="Обычный 6 2 2 3 3 6 2" xfId="18956"/>
    <cellStyle name="Обычный 6 2 2 3 3 6 2 2" xfId="18957"/>
    <cellStyle name="Обычный 6 2 2 3 3 6 2 2 2" xfId="18958"/>
    <cellStyle name="Обычный 6 2 2 3 3 6 2 3" xfId="18959"/>
    <cellStyle name="Обычный 6 2 2 3 3 6 3" xfId="18960"/>
    <cellStyle name="Обычный 6 2 2 3 3 6 3 2" xfId="18961"/>
    <cellStyle name="Обычный 6 2 2 3 3 6 3 2 2" xfId="18962"/>
    <cellStyle name="Обычный 6 2 2 3 3 6 3 3" xfId="18963"/>
    <cellStyle name="Обычный 6 2 2 3 3 6 4" xfId="18964"/>
    <cellStyle name="Обычный 6 2 2 3 3 6 4 2" xfId="18965"/>
    <cellStyle name="Обычный 6 2 2 3 3 6 5" xfId="18966"/>
    <cellStyle name="Обычный 6 2 2 3 3 6 5 2" xfId="18967"/>
    <cellStyle name="Обычный 6 2 2 3 3 6 6" xfId="18968"/>
    <cellStyle name="Обычный 6 2 2 3 3 6 7" xfId="18969"/>
    <cellStyle name="Обычный 6 2 2 3 3 6 8" xfId="18970"/>
    <cellStyle name="Обычный 6 2 2 3 3 7" xfId="18971"/>
    <cellStyle name="Обычный 6 2 2 3 3 7 2" xfId="18972"/>
    <cellStyle name="Обычный 6 2 2 3 3 7 2 2" xfId="18973"/>
    <cellStyle name="Обычный 6 2 2 3 3 7 3" xfId="18974"/>
    <cellStyle name="Обычный 6 2 2 3 3 8" xfId="18975"/>
    <cellStyle name="Обычный 6 2 2 3 3 8 2" xfId="18976"/>
    <cellStyle name="Обычный 6 2 2 3 3 8 2 2" xfId="18977"/>
    <cellStyle name="Обычный 6 2 2 3 3 8 3" xfId="18978"/>
    <cellStyle name="Обычный 6 2 2 3 3 9" xfId="18979"/>
    <cellStyle name="Обычный 6 2 2 3 3 9 2" xfId="18980"/>
    <cellStyle name="Обычный 6 2 2 3 4" xfId="144"/>
    <cellStyle name="Обычный 6 2 2 3 4 10" xfId="18981"/>
    <cellStyle name="Обычный 6 2 2 3 4 10 2" xfId="18982"/>
    <cellStyle name="Обычный 6 2 2 3 4 11" xfId="18983"/>
    <cellStyle name="Обычный 6 2 2 3 4 12" xfId="18984"/>
    <cellStyle name="Обычный 6 2 2 3 4 13" xfId="18985"/>
    <cellStyle name="Обычный 6 2 2 3 4 2" xfId="4907"/>
    <cellStyle name="Обычный 6 2 2 3 4 2 10" xfId="18986"/>
    <cellStyle name="Обычный 6 2 2 3 4 2 2" xfId="4908"/>
    <cellStyle name="Обычный 6 2 2 3 4 2 2 2" xfId="18987"/>
    <cellStyle name="Обычный 6 2 2 3 4 2 2 2 2" xfId="18988"/>
    <cellStyle name="Обычный 6 2 2 3 4 2 2 2 2 2" xfId="18989"/>
    <cellStyle name="Обычный 6 2 2 3 4 2 2 2 2 2 2" xfId="18990"/>
    <cellStyle name="Обычный 6 2 2 3 4 2 2 2 2 3" xfId="18991"/>
    <cellStyle name="Обычный 6 2 2 3 4 2 2 2 3" xfId="18992"/>
    <cellStyle name="Обычный 6 2 2 3 4 2 2 2 3 2" xfId="18993"/>
    <cellStyle name="Обычный 6 2 2 3 4 2 2 2 3 2 2" xfId="18994"/>
    <cellStyle name="Обычный 6 2 2 3 4 2 2 2 3 3" xfId="18995"/>
    <cellStyle name="Обычный 6 2 2 3 4 2 2 2 4" xfId="18996"/>
    <cellStyle name="Обычный 6 2 2 3 4 2 2 2 4 2" xfId="18997"/>
    <cellStyle name="Обычный 6 2 2 3 4 2 2 2 5" xfId="18998"/>
    <cellStyle name="Обычный 6 2 2 3 4 2 2 2 5 2" xfId="18999"/>
    <cellStyle name="Обычный 6 2 2 3 4 2 2 2 6" xfId="19000"/>
    <cellStyle name="Обычный 6 2 2 3 4 2 2 2 7" xfId="19001"/>
    <cellStyle name="Обычный 6 2 2 3 4 2 2 2 8" xfId="19002"/>
    <cellStyle name="Обычный 6 2 2 3 4 2 2 3" xfId="19003"/>
    <cellStyle name="Обычный 6 2 2 3 4 2 2 3 2" xfId="19004"/>
    <cellStyle name="Обычный 6 2 2 3 4 2 2 3 2 2" xfId="19005"/>
    <cellStyle name="Обычный 6 2 2 3 4 2 2 3 3" xfId="19006"/>
    <cellStyle name="Обычный 6 2 2 3 4 2 2 4" xfId="19007"/>
    <cellStyle name="Обычный 6 2 2 3 4 2 2 4 2" xfId="19008"/>
    <cellStyle name="Обычный 6 2 2 3 4 2 2 4 2 2" xfId="19009"/>
    <cellStyle name="Обычный 6 2 2 3 4 2 2 4 3" xfId="19010"/>
    <cellStyle name="Обычный 6 2 2 3 4 2 2 5" xfId="19011"/>
    <cellStyle name="Обычный 6 2 2 3 4 2 2 5 2" xfId="19012"/>
    <cellStyle name="Обычный 6 2 2 3 4 2 2 6" xfId="19013"/>
    <cellStyle name="Обычный 6 2 2 3 4 2 2 6 2" xfId="19014"/>
    <cellStyle name="Обычный 6 2 2 3 4 2 2 7" xfId="19015"/>
    <cellStyle name="Обычный 6 2 2 3 4 2 2 8" xfId="19016"/>
    <cellStyle name="Обычный 6 2 2 3 4 2 2 9" xfId="19017"/>
    <cellStyle name="Обычный 6 2 2 3 4 2 3" xfId="4909"/>
    <cellStyle name="Обычный 6 2 2 3 4 2 3 2" xfId="19018"/>
    <cellStyle name="Обычный 6 2 2 3 4 2 3 2 2" xfId="19019"/>
    <cellStyle name="Обычный 6 2 2 3 4 2 3 2 2 2" xfId="19020"/>
    <cellStyle name="Обычный 6 2 2 3 4 2 3 2 3" xfId="19021"/>
    <cellStyle name="Обычный 6 2 2 3 4 2 3 3" xfId="19022"/>
    <cellStyle name="Обычный 6 2 2 3 4 2 3 3 2" xfId="19023"/>
    <cellStyle name="Обычный 6 2 2 3 4 2 3 3 2 2" xfId="19024"/>
    <cellStyle name="Обычный 6 2 2 3 4 2 3 3 3" xfId="19025"/>
    <cellStyle name="Обычный 6 2 2 3 4 2 3 4" xfId="19026"/>
    <cellStyle name="Обычный 6 2 2 3 4 2 3 4 2" xfId="19027"/>
    <cellStyle name="Обычный 6 2 2 3 4 2 3 5" xfId="19028"/>
    <cellStyle name="Обычный 6 2 2 3 4 2 3 5 2" xfId="19029"/>
    <cellStyle name="Обычный 6 2 2 3 4 2 3 6" xfId="19030"/>
    <cellStyle name="Обычный 6 2 2 3 4 2 3 7" xfId="19031"/>
    <cellStyle name="Обычный 6 2 2 3 4 2 3 8" xfId="19032"/>
    <cellStyle name="Обычный 6 2 2 3 4 2 4" xfId="19033"/>
    <cellStyle name="Обычный 6 2 2 3 4 2 4 2" xfId="19034"/>
    <cellStyle name="Обычный 6 2 2 3 4 2 4 2 2" xfId="19035"/>
    <cellStyle name="Обычный 6 2 2 3 4 2 4 3" xfId="19036"/>
    <cellStyle name="Обычный 6 2 2 3 4 2 5" xfId="19037"/>
    <cellStyle name="Обычный 6 2 2 3 4 2 5 2" xfId="19038"/>
    <cellStyle name="Обычный 6 2 2 3 4 2 5 2 2" xfId="19039"/>
    <cellStyle name="Обычный 6 2 2 3 4 2 5 3" xfId="19040"/>
    <cellStyle name="Обычный 6 2 2 3 4 2 6" xfId="19041"/>
    <cellStyle name="Обычный 6 2 2 3 4 2 6 2" xfId="19042"/>
    <cellStyle name="Обычный 6 2 2 3 4 2 7" xfId="19043"/>
    <cellStyle name="Обычный 6 2 2 3 4 2 7 2" xfId="19044"/>
    <cellStyle name="Обычный 6 2 2 3 4 2 8" xfId="19045"/>
    <cellStyle name="Обычный 6 2 2 3 4 2 9" xfId="19046"/>
    <cellStyle name="Обычный 6 2 2 3 4 3" xfId="4910"/>
    <cellStyle name="Обычный 6 2 2 3 4 3 2" xfId="4911"/>
    <cellStyle name="Обычный 6 2 2 3 4 3 2 2" xfId="19047"/>
    <cellStyle name="Обычный 6 2 2 3 4 3 2 2 2" xfId="19048"/>
    <cellStyle name="Обычный 6 2 2 3 4 3 2 2 2 2" xfId="19049"/>
    <cellStyle name="Обычный 6 2 2 3 4 3 2 2 3" xfId="19050"/>
    <cellStyle name="Обычный 6 2 2 3 4 3 2 3" xfId="19051"/>
    <cellStyle name="Обычный 6 2 2 3 4 3 2 3 2" xfId="19052"/>
    <cellStyle name="Обычный 6 2 2 3 4 3 2 3 2 2" xfId="19053"/>
    <cellStyle name="Обычный 6 2 2 3 4 3 2 3 3" xfId="19054"/>
    <cellStyle name="Обычный 6 2 2 3 4 3 2 4" xfId="19055"/>
    <cellStyle name="Обычный 6 2 2 3 4 3 2 4 2" xfId="19056"/>
    <cellStyle name="Обычный 6 2 2 3 4 3 2 5" xfId="19057"/>
    <cellStyle name="Обычный 6 2 2 3 4 3 2 5 2" xfId="19058"/>
    <cellStyle name="Обычный 6 2 2 3 4 3 2 6" xfId="19059"/>
    <cellStyle name="Обычный 6 2 2 3 4 3 2 7" xfId="19060"/>
    <cellStyle name="Обычный 6 2 2 3 4 3 2 8" xfId="19061"/>
    <cellStyle name="Обычный 6 2 2 3 4 3 3" xfId="19062"/>
    <cellStyle name="Обычный 6 2 2 3 4 3 3 2" xfId="19063"/>
    <cellStyle name="Обычный 6 2 2 3 4 3 3 2 2" xfId="19064"/>
    <cellStyle name="Обычный 6 2 2 3 4 3 3 3" xfId="19065"/>
    <cellStyle name="Обычный 6 2 2 3 4 3 4" xfId="19066"/>
    <cellStyle name="Обычный 6 2 2 3 4 3 4 2" xfId="19067"/>
    <cellStyle name="Обычный 6 2 2 3 4 3 4 2 2" xfId="19068"/>
    <cellStyle name="Обычный 6 2 2 3 4 3 4 3" xfId="19069"/>
    <cellStyle name="Обычный 6 2 2 3 4 3 5" xfId="19070"/>
    <cellStyle name="Обычный 6 2 2 3 4 3 5 2" xfId="19071"/>
    <cellStyle name="Обычный 6 2 2 3 4 3 6" xfId="19072"/>
    <cellStyle name="Обычный 6 2 2 3 4 3 6 2" xfId="19073"/>
    <cellStyle name="Обычный 6 2 2 3 4 3 7" xfId="19074"/>
    <cellStyle name="Обычный 6 2 2 3 4 3 8" xfId="19075"/>
    <cellStyle name="Обычный 6 2 2 3 4 3 9" xfId="19076"/>
    <cellStyle name="Обычный 6 2 2 3 4 4" xfId="4912"/>
    <cellStyle name="Обычный 6 2 2 3 4 4 2" xfId="19077"/>
    <cellStyle name="Обычный 6 2 2 3 4 4 2 2" xfId="19078"/>
    <cellStyle name="Обычный 6 2 2 3 4 4 2 2 2" xfId="19079"/>
    <cellStyle name="Обычный 6 2 2 3 4 4 2 2 2 2" xfId="19080"/>
    <cellStyle name="Обычный 6 2 2 3 4 4 2 2 3" xfId="19081"/>
    <cellStyle name="Обычный 6 2 2 3 4 4 2 3" xfId="19082"/>
    <cellStyle name="Обычный 6 2 2 3 4 4 2 3 2" xfId="19083"/>
    <cellStyle name="Обычный 6 2 2 3 4 4 2 3 2 2" xfId="19084"/>
    <cellStyle name="Обычный 6 2 2 3 4 4 2 3 3" xfId="19085"/>
    <cellStyle name="Обычный 6 2 2 3 4 4 2 4" xfId="19086"/>
    <cellStyle name="Обычный 6 2 2 3 4 4 2 4 2" xfId="19087"/>
    <cellStyle name="Обычный 6 2 2 3 4 4 2 5" xfId="19088"/>
    <cellStyle name="Обычный 6 2 2 3 4 4 2 5 2" xfId="19089"/>
    <cellStyle name="Обычный 6 2 2 3 4 4 2 6" xfId="19090"/>
    <cellStyle name="Обычный 6 2 2 3 4 4 2 7" xfId="19091"/>
    <cellStyle name="Обычный 6 2 2 3 4 4 2 8" xfId="19092"/>
    <cellStyle name="Обычный 6 2 2 3 4 4 3" xfId="19093"/>
    <cellStyle name="Обычный 6 2 2 3 4 4 3 2" xfId="19094"/>
    <cellStyle name="Обычный 6 2 2 3 4 4 3 2 2" xfId="19095"/>
    <cellStyle name="Обычный 6 2 2 3 4 4 3 3" xfId="19096"/>
    <cellStyle name="Обычный 6 2 2 3 4 4 4" xfId="19097"/>
    <cellStyle name="Обычный 6 2 2 3 4 4 4 2" xfId="19098"/>
    <cellStyle name="Обычный 6 2 2 3 4 4 4 2 2" xfId="19099"/>
    <cellStyle name="Обычный 6 2 2 3 4 4 4 3" xfId="19100"/>
    <cellStyle name="Обычный 6 2 2 3 4 4 5" xfId="19101"/>
    <cellStyle name="Обычный 6 2 2 3 4 4 5 2" xfId="19102"/>
    <cellStyle name="Обычный 6 2 2 3 4 4 6" xfId="19103"/>
    <cellStyle name="Обычный 6 2 2 3 4 4 6 2" xfId="19104"/>
    <cellStyle name="Обычный 6 2 2 3 4 4 7" xfId="19105"/>
    <cellStyle name="Обычный 6 2 2 3 4 4 8" xfId="19106"/>
    <cellStyle name="Обычный 6 2 2 3 4 4 9" xfId="19107"/>
    <cellStyle name="Обычный 6 2 2 3 4 5" xfId="19108"/>
    <cellStyle name="Обычный 6 2 2 3 4 5 2" xfId="19109"/>
    <cellStyle name="Обычный 6 2 2 3 4 5 2 2" xfId="19110"/>
    <cellStyle name="Обычный 6 2 2 3 4 5 2 2 2" xfId="19111"/>
    <cellStyle name="Обычный 6 2 2 3 4 5 2 2 2 2" xfId="19112"/>
    <cellStyle name="Обычный 6 2 2 3 4 5 2 2 3" xfId="19113"/>
    <cellStyle name="Обычный 6 2 2 3 4 5 2 3" xfId="19114"/>
    <cellStyle name="Обычный 6 2 2 3 4 5 2 3 2" xfId="19115"/>
    <cellStyle name="Обычный 6 2 2 3 4 5 2 3 2 2" xfId="19116"/>
    <cellStyle name="Обычный 6 2 2 3 4 5 2 3 3" xfId="19117"/>
    <cellStyle name="Обычный 6 2 2 3 4 5 2 4" xfId="19118"/>
    <cellStyle name="Обычный 6 2 2 3 4 5 2 4 2" xfId="19119"/>
    <cellStyle name="Обычный 6 2 2 3 4 5 2 5" xfId="19120"/>
    <cellStyle name="Обычный 6 2 2 3 4 5 2 5 2" xfId="19121"/>
    <cellStyle name="Обычный 6 2 2 3 4 5 2 6" xfId="19122"/>
    <cellStyle name="Обычный 6 2 2 3 4 5 2 7" xfId="19123"/>
    <cellStyle name="Обычный 6 2 2 3 4 5 2 8" xfId="19124"/>
    <cellStyle name="Обычный 6 2 2 3 4 5 3" xfId="19125"/>
    <cellStyle name="Обычный 6 2 2 3 4 5 3 2" xfId="19126"/>
    <cellStyle name="Обычный 6 2 2 3 4 5 3 2 2" xfId="19127"/>
    <cellStyle name="Обычный 6 2 2 3 4 5 3 3" xfId="19128"/>
    <cellStyle name="Обычный 6 2 2 3 4 5 4" xfId="19129"/>
    <cellStyle name="Обычный 6 2 2 3 4 5 4 2" xfId="19130"/>
    <cellStyle name="Обычный 6 2 2 3 4 5 4 2 2" xfId="19131"/>
    <cellStyle name="Обычный 6 2 2 3 4 5 4 3" xfId="19132"/>
    <cellStyle name="Обычный 6 2 2 3 4 5 5" xfId="19133"/>
    <cellStyle name="Обычный 6 2 2 3 4 5 5 2" xfId="19134"/>
    <cellStyle name="Обычный 6 2 2 3 4 5 6" xfId="19135"/>
    <cellStyle name="Обычный 6 2 2 3 4 5 6 2" xfId="19136"/>
    <cellStyle name="Обычный 6 2 2 3 4 5 7" xfId="19137"/>
    <cellStyle name="Обычный 6 2 2 3 4 5 8" xfId="19138"/>
    <cellStyle name="Обычный 6 2 2 3 4 5 9" xfId="19139"/>
    <cellStyle name="Обычный 6 2 2 3 4 6" xfId="19140"/>
    <cellStyle name="Обычный 6 2 2 3 4 6 2" xfId="19141"/>
    <cellStyle name="Обычный 6 2 2 3 4 6 2 2" xfId="19142"/>
    <cellStyle name="Обычный 6 2 2 3 4 6 2 2 2" xfId="19143"/>
    <cellStyle name="Обычный 6 2 2 3 4 6 2 3" xfId="19144"/>
    <cellStyle name="Обычный 6 2 2 3 4 6 3" xfId="19145"/>
    <cellStyle name="Обычный 6 2 2 3 4 6 3 2" xfId="19146"/>
    <cellStyle name="Обычный 6 2 2 3 4 6 3 2 2" xfId="19147"/>
    <cellStyle name="Обычный 6 2 2 3 4 6 3 3" xfId="19148"/>
    <cellStyle name="Обычный 6 2 2 3 4 6 4" xfId="19149"/>
    <cellStyle name="Обычный 6 2 2 3 4 6 4 2" xfId="19150"/>
    <cellStyle name="Обычный 6 2 2 3 4 6 5" xfId="19151"/>
    <cellStyle name="Обычный 6 2 2 3 4 6 5 2" xfId="19152"/>
    <cellStyle name="Обычный 6 2 2 3 4 6 6" xfId="19153"/>
    <cellStyle name="Обычный 6 2 2 3 4 6 7" xfId="19154"/>
    <cellStyle name="Обычный 6 2 2 3 4 6 8" xfId="19155"/>
    <cellStyle name="Обычный 6 2 2 3 4 7" xfId="19156"/>
    <cellStyle name="Обычный 6 2 2 3 4 7 2" xfId="19157"/>
    <cellStyle name="Обычный 6 2 2 3 4 7 2 2" xfId="19158"/>
    <cellStyle name="Обычный 6 2 2 3 4 7 3" xfId="19159"/>
    <cellStyle name="Обычный 6 2 2 3 4 8" xfId="19160"/>
    <cellStyle name="Обычный 6 2 2 3 4 8 2" xfId="19161"/>
    <cellStyle name="Обычный 6 2 2 3 4 8 2 2" xfId="19162"/>
    <cellStyle name="Обычный 6 2 2 3 4 8 3" xfId="19163"/>
    <cellStyle name="Обычный 6 2 2 3 4 9" xfId="19164"/>
    <cellStyle name="Обычный 6 2 2 3 4 9 2" xfId="19165"/>
    <cellStyle name="Обычный 6 2 2 3 5" xfId="4913"/>
    <cellStyle name="Обычный 6 2 2 3 5 10" xfId="19166"/>
    <cellStyle name="Обычный 6 2 2 3 5 2" xfId="4914"/>
    <cellStyle name="Обычный 6 2 2 3 5 2 2" xfId="19167"/>
    <cellStyle name="Обычный 6 2 2 3 5 2 2 2" xfId="19168"/>
    <cellStyle name="Обычный 6 2 2 3 5 2 2 2 2" xfId="19169"/>
    <cellStyle name="Обычный 6 2 2 3 5 2 2 2 2 2" xfId="19170"/>
    <cellStyle name="Обычный 6 2 2 3 5 2 2 2 3" xfId="19171"/>
    <cellStyle name="Обычный 6 2 2 3 5 2 2 3" xfId="19172"/>
    <cellStyle name="Обычный 6 2 2 3 5 2 2 3 2" xfId="19173"/>
    <cellStyle name="Обычный 6 2 2 3 5 2 2 3 2 2" xfId="19174"/>
    <cellStyle name="Обычный 6 2 2 3 5 2 2 3 3" xfId="19175"/>
    <cellStyle name="Обычный 6 2 2 3 5 2 2 4" xfId="19176"/>
    <cellStyle name="Обычный 6 2 2 3 5 2 2 4 2" xfId="19177"/>
    <cellStyle name="Обычный 6 2 2 3 5 2 2 5" xfId="19178"/>
    <cellStyle name="Обычный 6 2 2 3 5 2 2 5 2" xfId="19179"/>
    <cellStyle name="Обычный 6 2 2 3 5 2 2 6" xfId="19180"/>
    <cellStyle name="Обычный 6 2 2 3 5 2 2 7" xfId="19181"/>
    <cellStyle name="Обычный 6 2 2 3 5 2 2 8" xfId="19182"/>
    <cellStyle name="Обычный 6 2 2 3 5 2 3" xfId="19183"/>
    <cellStyle name="Обычный 6 2 2 3 5 2 3 2" xfId="19184"/>
    <cellStyle name="Обычный 6 2 2 3 5 2 3 2 2" xfId="19185"/>
    <cellStyle name="Обычный 6 2 2 3 5 2 3 3" xfId="19186"/>
    <cellStyle name="Обычный 6 2 2 3 5 2 4" xfId="19187"/>
    <cellStyle name="Обычный 6 2 2 3 5 2 4 2" xfId="19188"/>
    <cellStyle name="Обычный 6 2 2 3 5 2 4 2 2" xfId="19189"/>
    <cellStyle name="Обычный 6 2 2 3 5 2 4 3" xfId="19190"/>
    <cellStyle name="Обычный 6 2 2 3 5 2 5" xfId="19191"/>
    <cellStyle name="Обычный 6 2 2 3 5 2 5 2" xfId="19192"/>
    <cellStyle name="Обычный 6 2 2 3 5 2 6" xfId="19193"/>
    <cellStyle name="Обычный 6 2 2 3 5 2 6 2" xfId="19194"/>
    <cellStyle name="Обычный 6 2 2 3 5 2 7" xfId="19195"/>
    <cellStyle name="Обычный 6 2 2 3 5 2 8" xfId="19196"/>
    <cellStyle name="Обычный 6 2 2 3 5 2 9" xfId="19197"/>
    <cellStyle name="Обычный 6 2 2 3 5 3" xfId="4915"/>
    <cellStyle name="Обычный 6 2 2 3 5 3 2" xfId="19198"/>
    <cellStyle name="Обычный 6 2 2 3 5 3 2 2" xfId="19199"/>
    <cellStyle name="Обычный 6 2 2 3 5 3 2 2 2" xfId="19200"/>
    <cellStyle name="Обычный 6 2 2 3 5 3 2 3" xfId="19201"/>
    <cellStyle name="Обычный 6 2 2 3 5 3 3" xfId="19202"/>
    <cellStyle name="Обычный 6 2 2 3 5 3 3 2" xfId="19203"/>
    <cellStyle name="Обычный 6 2 2 3 5 3 3 2 2" xfId="19204"/>
    <cellStyle name="Обычный 6 2 2 3 5 3 3 3" xfId="19205"/>
    <cellStyle name="Обычный 6 2 2 3 5 3 4" xfId="19206"/>
    <cellStyle name="Обычный 6 2 2 3 5 3 4 2" xfId="19207"/>
    <cellStyle name="Обычный 6 2 2 3 5 3 5" xfId="19208"/>
    <cellStyle name="Обычный 6 2 2 3 5 3 5 2" xfId="19209"/>
    <cellStyle name="Обычный 6 2 2 3 5 3 6" xfId="19210"/>
    <cellStyle name="Обычный 6 2 2 3 5 3 7" xfId="19211"/>
    <cellStyle name="Обычный 6 2 2 3 5 3 8" xfId="19212"/>
    <cellStyle name="Обычный 6 2 2 3 5 4" xfId="19213"/>
    <cellStyle name="Обычный 6 2 2 3 5 4 2" xfId="19214"/>
    <cellStyle name="Обычный 6 2 2 3 5 4 2 2" xfId="19215"/>
    <cellStyle name="Обычный 6 2 2 3 5 4 3" xfId="19216"/>
    <cellStyle name="Обычный 6 2 2 3 5 5" xfId="19217"/>
    <cellStyle name="Обычный 6 2 2 3 5 5 2" xfId="19218"/>
    <cellStyle name="Обычный 6 2 2 3 5 5 2 2" xfId="19219"/>
    <cellStyle name="Обычный 6 2 2 3 5 5 3" xfId="19220"/>
    <cellStyle name="Обычный 6 2 2 3 5 6" xfId="19221"/>
    <cellStyle name="Обычный 6 2 2 3 5 6 2" xfId="19222"/>
    <cellStyle name="Обычный 6 2 2 3 5 7" xfId="19223"/>
    <cellStyle name="Обычный 6 2 2 3 5 7 2" xfId="19224"/>
    <cellStyle name="Обычный 6 2 2 3 5 8" xfId="19225"/>
    <cellStyle name="Обычный 6 2 2 3 5 9" xfId="19226"/>
    <cellStyle name="Обычный 6 2 2 3 6" xfId="4916"/>
    <cellStyle name="Обычный 6 2 2 3 6 2" xfId="4917"/>
    <cellStyle name="Обычный 6 2 2 3 6 2 2" xfId="19227"/>
    <cellStyle name="Обычный 6 2 2 3 6 2 2 2" xfId="19228"/>
    <cellStyle name="Обычный 6 2 2 3 6 2 2 2 2" xfId="19229"/>
    <cellStyle name="Обычный 6 2 2 3 6 2 2 3" xfId="19230"/>
    <cellStyle name="Обычный 6 2 2 3 6 2 3" xfId="19231"/>
    <cellStyle name="Обычный 6 2 2 3 6 2 3 2" xfId="19232"/>
    <cellStyle name="Обычный 6 2 2 3 6 2 3 2 2" xfId="19233"/>
    <cellStyle name="Обычный 6 2 2 3 6 2 3 3" xfId="19234"/>
    <cellStyle name="Обычный 6 2 2 3 6 2 4" xfId="19235"/>
    <cellStyle name="Обычный 6 2 2 3 6 2 4 2" xfId="19236"/>
    <cellStyle name="Обычный 6 2 2 3 6 2 5" xfId="19237"/>
    <cellStyle name="Обычный 6 2 2 3 6 2 5 2" xfId="19238"/>
    <cellStyle name="Обычный 6 2 2 3 6 2 6" xfId="19239"/>
    <cellStyle name="Обычный 6 2 2 3 6 2 7" xfId="19240"/>
    <cellStyle name="Обычный 6 2 2 3 6 2 8" xfId="19241"/>
    <cellStyle name="Обычный 6 2 2 3 6 3" xfId="19242"/>
    <cellStyle name="Обычный 6 2 2 3 6 3 2" xfId="19243"/>
    <cellStyle name="Обычный 6 2 2 3 6 3 2 2" xfId="19244"/>
    <cellStyle name="Обычный 6 2 2 3 6 3 3" xfId="19245"/>
    <cellStyle name="Обычный 6 2 2 3 6 4" xfId="19246"/>
    <cellStyle name="Обычный 6 2 2 3 6 4 2" xfId="19247"/>
    <cellStyle name="Обычный 6 2 2 3 6 4 2 2" xfId="19248"/>
    <cellStyle name="Обычный 6 2 2 3 6 4 3" xfId="19249"/>
    <cellStyle name="Обычный 6 2 2 3 6 5" xfId="19250"/>
    <cellStyle name="Обычный 6 2 2 3 6 5 2" xfId="19251"/>
    <cellStyle name="Обычный 6 2 2 3 6 6" xfId="19252"/>
    <cellStyle name="Обычный 6 2 2 3 6 6 2" xfId="19253"/>
    <cellStyle name="Обычный 6 2 2 3 6 7" xfId="19254"/>
    <cellStyle name="Обычный 6 2 2 3 6 8" xfId="19255"/>
    <cellStyle name="Обычный 6 2 2 3 6 9" xfId="19256"/>
    <cellStyle name="Обычный 6 2 2 3 7" xfId="4918"/>
    <cellStyle name="Обычный 6 2 2 3 7 2" xfId="19257"/>
    <cellStyle name="Обычный 6 2 2 3 7 2 2" xfId="19258"/>
    <cellStyle name="Обычный 6 2 2 3 7 2 2 2" xfId="19259"/>
    <cellStyle name="Обычный 6 2 2 3 7 2 2 2 2" xfId="19260"/>
    <cellStyle name="Обычный 6 2 2 3 7 2 2 3" xfId="19261"/>
    <cellStyle name="Обычный 6 2 2 3 7 2 3" xfId="19262"/>
    <cellStyle name="Обычный 6 2 2 3 7 2 3 2" xfId="19263"/>
    <cellStyle name="Обычный 6 2 2 3 7 2 3 2 2" xfId="19264"/>
    <cellStyle name="Обычный 6 2 2 3 7 2 3 3" xfId="19265"/>
    <cellStyle name="Обычный 6 2 2 3 7 2 4" xfId="19266"/>
    <cellStyle name="Обычный 6 2 2 3 7 2 4 2" xfId="19267"/>
    <cellStyle name="Обычный 6 2 2 3 7 2 5" xfId="19268"/>
    <cellStyle name="Обычный 6 2 2 3 7 2 5 2" xfId="19269"/>
    <cellStyle name="Обычный 6 2 2 3 7 2 6" xfId="19270"/>
    <cellStyle name="Обычный 6 2 2 3 7 2 7" xfId="19271"/>
    <cellStyle name="Обычный 6 2 2 3 7 2 8" xfId="19272"/>
    <cellStyle name="Обычный 6 2 2 3 7 3" xfId="19273"/>
    <cellStyle name="Обычный 6 2 2 3 7 3 2" xfId="19274"/>
    <cellStyle name="Обычный 6 2 2 3 7 3 2 2" xfId="19275"/>
    <cellStyle name="Обычный 6 2 2 3 7 3 3" xfId="19276"/>
    <cellStyle name="Обычный 6 2 2 3 7 4" xfId="19277"/>
    <cellStyle name="Обычный 6 2 2 3 7 4 2" xfId="19278"/>
    <cellStyle name="Обычный 6 2 2 3 7 4 2 2" xfId="19279"/>
    <cellStyle name="Обычный 6 2 2 3 7 4 3" xfId="19280"/>
    <cellStyle name="Обычный 6 2 2 3 7 5" xfId="19281"/>
    <cellStyle name="Обычный 6 2 2 3 7 5 2" xfId="19282"/>
    <cellStyle name="Обычный 6 2 2 3 7 6" xfId="19283"/>
    <cellStyle name="Обычный 6 2 2 3 7 6 2" xfId="19284"/>
    <cellStyle name="Обычный 6 2 2 3 7 7" xfId="19285"/>
    <cellStyle name="Обычный 6 2 2 3 7 8" xfId="19286"/>
    <cellStyle name="Обычный 6 2 2 3 7 9" xfId="19287"/>
    <cellStyle name="Обычный 6 2 2 3 8" xfId="19288"/>
    <cellStyle name="Обычный 6 2 2 3 8 2" xfId="19289"/>
    <cellStyle name="Обычный 6 2 2 3 8 2 2" xfId="19290"/>
    <cellStyle name="Обычный 6 2 2 3 8 2 2 2" xfId="19291"/>
    <cellStyle name="Обычный 6 2 2 3 8 2 2 2 2" xfId="19292"/>
    <cellStyle name="Обычный 6 2 2 3 8 2 2 3" xfId="19293"/>
    <cellStyle name="Обычный 6 2 2 3 8 2 3" xfId="19294"/>
    <cellStyle name="Обычный 6 2 2 3 8 2 3 2" xfId="19295"/>
    <cellStyle name="Обычный 6 2 2 3 8 2 3 2 2" xfId="19296"/>
    <cellStyle name="Обычный 6 2 2 3 8 2 3 3" xfId="19297"/>
    <cellStyle name="Обычный 6 2 2 3 8 2 4" xfId="19298"/>
    <cellStyle name="Обычный 6 2 2 3 8 2 4 2" xfId="19299"/>
    <cellStyle name="Обычный 6 2 2 3 8 2 5" xfId="19300"/>
    <cellStyle name="Обычный 6 2 2 3 8 2 5 2" xfId="19301"/>
    <cellStyle name="Обычный 6 2 2 3 8 2 6" xfId="19302"/>
    <cellStyle name="Обычный 6 2 2 3 8 2 7" xfId="19303"/>
    <cellStyle name="Обычный 6 2 2 3 8 2 8" xfId="19304"/>
    <cellStyle name="Обычный 6 2 2 3 8 3" xfId="19305"/>
    <cellStyle name="Обычный 6 2 2 3 8 3 2" xfId="19306"/>
    <cellStyle name="Обычный 6 2 2 3 8 3 2 2" xfId="19307"/>
    <cellStyle name="Обычный 6 2 2 3 8 3 3" xfId="19308"/>
    <cellStyle name="Обычный 6 2 2 3 8 4" xfId="19309"/>
    <cellStyle name="Обычный 6 2 2 3 8 4 2" xfId="19310"/>
    <cellStyle name="Обычный 6 2 2 3 8 4 2 2" xfId="19311"/>
    <cellStyle name="Обычный 6 2 2 3 8 4 3" xfId="19312"/>
    <cellStyle name="Обычный 6 2 2 3 8 5" xfId="19313"/>
    <cellStyle name="Обычный 6 2 2 3 8 5 2" xfId="19314"/>
    <cellStyle name="Обычный 6 2 2 3 8 6" xfId="19315"/>
    <cellStyle name="Обычный 6 2 2 3 8 6 2" xfId="19316"/>
    <cellStyle name="Обычный 6 2 2 3 8 7" xfId="19317"/>
    <cellStyle name="Обычный 6 2 2 3 8 8" xfId="19318"/>
    <cellStyle name="Обычный 6 2 2 3 8 9" xfId="19319"/>
    <cellStyle name="Обычный 6 2 2 3 9" xfId="19320"/>
    <cellStyle name="Обычный 6 2 2 3 9 2" xfId="19321"/>
    <cellStyle name="Обычный 6 2 2 3 9 2 2" xfId="19322"/>
    <cellStyle name="Обычный 6 2 2 3 9 2 2 2" xfId="19323"/>
    <cellStyle name="Обычный 6 2 2 3 9 2 3" xfId="19324"/>
    <cellStyle name="Обычный 6 2 2 3 9 3" xfId="19325"/>
    <cellStyle name="Обычный 6 2 2 3 9 3 2" xfId="19326"/>
    <cellStyle name="Обычный 6 2 2 3 9 3 2 2" xfId="19327"/>
    <cellStyle name="Обычный 6 2 2 3 9 3 3" xfId="19328"/>
    <cellStyle name="Обычный 6 2 2 3 9 4" xfId="19329"/>
    <cellStyle name="Обычный 6 2 2 3 9 4 2" xfId="19330"/>
    <cellStyle name="Обычный 6 2 2 3 9 5" xfId="19331"/>
    <cellStyle name="Обычный 6 2 2 3 9 5 2" xfId="19332"/>
    <cellStyle name="Обычный 6 2 2 3 9 6" xfId="19333"/>
    <cellStyle name="Обычный 6 2 2 3 9 7" xfId="19334"/>
    <cellStyle name="Обычный 6 2 2 3 9 8" xfId="19335"/>
    <cellStyle name="Обычный 6 2 2 4" xfId="115"/>
    <cellStyle name="Обычный 6 2 2 4 10" xfId="19336"/>
    <cellStyle name="Обычный 6 2 2 4 10 2" xfId="19337"/>
    <cellStyle name="Обычный 6 2 2 4 10 2 2" xfId="19338"/>
    <cellStyle name="Обычный 6 2 2 4 10 3" xfId="19339"/>
    <cellStyle name="Обычный 6 2 2 4 11" xfId="19340"/>
    <cellStyle name="Обычный 6 2 2 4 11 2" xfId="19341"/>
    <cellStyle name="Обычный 6 2 2 4 11 2 2" xfId="19342"/>
    <cellStyle name="Обычный 6 2 2 4 11 3" xfId="19343"/>
    <cellStyle name="Обычный 6 2 2 4 12" xfId="19344"/>
    <cellStyle name="Обычный 6 2 2 4 12 2" xfId="19345"/>
    <cellStyle name="Обычный 6 2 2 4 13" xfId="19346"/>
    <cellStyle name="Обычный 6 2 2 4 13 2" xfId="19347"/>
    <cellStyle name="Обычный 6 2 2 4 14" xfId="19348"/>
    <cellStyle name="Обычный 6 2 2 4 15" xfId="19349"/>
    <cellStyle name="Обычный 6 2 2 4 16" xfId="19350"/>
    <cellStyle name="Обычный 6 2 2 4 2" xfId="145"/>
    <cellStyle name="Обычный 6 2 2 4 2 10" xfId="19351"/>
    <cellStyle name="Обычный 6 2 2 4 2 10 2" xfId="19352"/>
    <cellStyle name="Обычный 6 2 2 4 2 10 2 2" xfId="19353"/>
    <cellStyle name="Обычный 6 2 2 4 2 10 3" xfId="19354"/>
    <cellStyle name="Обычный 6 2 2 4 2 11" xfId="19355"/>
    <cellStyle name="Обычный 6 2 2 4 2 11 2" xfId="19356"/>
    <cellStyle name="Обычный 6 2 2 4 2 12" xfId="19357"/>
    <cellStyle name="Обычный 6 2 2 4 2 12 2" xfId="19358"/>
    <cellStyle name="Обычный 6 2 2 4 2 13" xfId="19359"/>
    <cellStyle name="Обычный 6 2 2 4 2 14" xfId="19360"/>
    <cellStyle name="Обычный 6 2 2 4 2 15" xfId="19361"/>
    <cellStyle name="Обычный 6 2 2 4 2 2" xfId="146"/>
    <cellStyle name="Обычный 6 2 2 4 2 2 10" xfId="19362"/>
    <cellStyle name="Обычный 6 2 2 4 2 2 10 2" xfId="19363"/>
    <cellStyle name="Обычный 6 2 2 4 2 2 11" xfId="19364"/>
    <cellStyle name="Обычный 6 2 2 4 2 2 12" xfId="19365"/>
    <cellStyle name="Обычный 6 2 2 4 2 2 13" xfId="19366"/>
    <cellStyle name="Обычный 6 2 2 4 2 2 2" xfId="4919"/>
    <cellStyle name="Обычный 6 2 2 4 2 2 2 10" xfId="19367"/>
    <cellStyle name="Обычный 6 2 2 4 2 2 2 2" xfId="4920"/>
    <cellStyle name="Обычный 6 2 2 4 2 2 2 2 2" xfId="19368"/>
    <cellStyle name="Обычный 6 2 2 4 2 2 2 2 2 2" xfId="19369"/>
    <cellStyle name="Обычный 6 2 2 4 2 2 2 2 2 2 2" xfId="19370"/>
    <cellStyle name="Обычный 6 2 2 4 2 2 2 2 2 2 2 2" xfId="19371"/>
    <cellStyle name="Обычный 6 2 2 4 2 2 2 2 2 2 3" xfId="19372"/>
    <cellStyle name="Обычный 6 2 2 4 2 2 2 2 2 3" xfId="19373"/>
    <cellStyle name="Обычный 6 2 2 4 2 2 2 2 2 3 2" xfId="19374"/>
    <cellStyle name="Обычный 6 2 2 4 2 2 2 2 2 3 2 2" xfId="19375"/>
    <cellStyle name="Обычный 6 2 2 4 2 2 2 2 2 3 3" xfId="19376"/>
    <cellStyle name="Обычный 6 2 2 4 2 2 2 2 2 4" xfId="19377"/>
    <cellStyle name="Обычный 6 2 2 4 2 2 2 2 2 4 2" xfId="19378"/>
    <cellStyle name="Обычный 6 2 2 4 2 2 2 2 2 5" xfId="19379"/>
    <cellStyle name="Обычный 6 2 2 4 2 2 2 2 2 5 2" xfId="19380"/>
    <cellStyle name="Обычный 6 2 2 4 2 2 2 2 2 6" xfId="19381"/>
    <cellStyle name="Обычный 6 2 2 4 2 2 2 2 2 7" xfId="19382"/>
    <cellStyle name="Обычный 6 2 2 4 2 2 2 2 2 8" xfId="19383"/>
    <cellStyle name="Обычный 6 2 2 4 2 2 2 2 3" xfId="19384"/>
    <cellStyle name="Обычный 6 2 2 4 2 2 2 2 3 2" xfId="19385"/>
    <cellStyle name="Обычный 6 2 2 4 2 2 2 2 3 2 2" xfId="19386"/>
    <cellStyle name="Обычный 6 2 2 4 2 2 2 2 3 3" xfId="19387"/>
    <cellStyle name="Обычный 6 2 2 4 2 2 2 2 4" xfId="19388"/>
    <cellStyle name="Обычный 6 2 2 4 2 2 2 2 4 2" xfId="19389"/>
    <cellStyle name="Обычный 6 2 2 4 2 2 2 2 4 2 2" xfId="19390"/>
    <cellStyle name="Обычный 6 2 2 4 2 2 2 2 4 3" xfId="19391"/>
    <cellStyle name="Обычный 6 2 2 4 2 2 2 2 5" xfId="19392"/>
    <cellStyle name="Обычный 6 2 2 4 2 2 2 2 5 2" xfId="19393"/>
    <cellStyle name="Обычный 6 2 2 4 2 2 2 2 6" xfId="19394"/>
    <cellStyle name="Обычный 6 2 2 4 2 2 2 2 6 2" xfId="19395"/>
    <cellStyle name="Обычный 6 2 2 4 2 2 2 2 7" xfId="19396"/>
    <cellStyle name="Обычный 6 2 2 4 2 2 2 2 8" xfId="19397"/>
    <cellStyle name="Обычный 6 2 2 4 2 2 2 2 9" xfId="19398"/>
    <cellStyle name="Обычный 6 2 2 4 2 2 2 3" xfId="4921"/>
    <cellStyle name="Обычный 6 2 2 4 2 2 2 3 2" xfId="19399"/>
    <cellStyle name="Обычный 6 2 2 4 2 2 2 3 2 2" xfId="19400"/>
    <cellStyle name="Обычный 6 2 2 4 2 2 2 3 2 2 2" xfId="19401"/>
    <cellStyle name="Обычный 6 2 2 4 2 2 2 3 2 3" xfId="19402"/>
    <cellStyle name="Обычный 6 2 2 4 2 2 2 3 3" xfId="19403"/>
    <cellStyle name="Обычный 6 2 2 4 2 2 2 3 3 2" xfId="19404"/>
    <cellStyle name="Обычный 6 2 2 4 2 2 2 3 3 2 2" xfId="19405"/>
    <cellStyle name="Обычный 6 2 2 4 2 2 2 3 3 3" xfId="19406"/>
    <cellStyle name="Обычный 6 2 2 4 2 2 2 3 4" xfId="19407"/>
    <cellStyle name="Обычный 6 2 2 4 2 2 2 3 4 2" xfId="19408"/>
    <cellStyle name="Обычный 6 2 2 4 2 2 2 3 5" xfId="19409"/>
    <cellStyle name="Обычный 6 2 2 4 2 2 2 3 5 2" xfId="19410"/>
    <cellStyle name="Обычный 6 2 2 4 2 2 2 3 6" xfId="19411"/>
    <cellStyle name="Обычный 6 2 2 4 2 2 2 3 7" xfId="19412"/>
    <cellStyle name="Обычный 6 2 2 4 2 2 2 3 8" xfId="19413"/>
    <cellStyle name="Обычный 6 2 2 4 2 2 2 4" xfId="19414"/>
    <cellStyle name="Обычный 6 2 2 4 2 2 2 4 2" xfId="19415"/>
    <cellStyle name="Обычный 6 2 2 4 2 2 2 4 2 2" xfId="19416"/>
    <cellStyle name="Обычный 6 2 2 4 2 2 2 4 3" xfId="19417"/>
    <cellStyle name="Обычный 6 2 2 4 2 2 2 5" xfId="19418"/>
    <cellStyle name="Обычный 6 2 2 4 2 2 2 5 2" xfId="19419"/>
    <cellStyle name="Обычный 6 2 2 4 2 2 2 5 2 2" xfId="19420"/>
    <cellStyle name="Обычный 6 2 2 4 2 2 2 5 3" xfId="19421"/>
    <cellStyle name="Обычный 6 2 2 4 2 2 2 6" xfId="19422"/>
    <cellStyle name="Обычный 6 2 2 4 2 2 2 6 2" xfId="19423"/>
    <cellStyle name="Обычный 6 2 2 4 2 2 2 7" xfId="19424"/>
    <cellStyle name="Обычный 6 2 2 4 2 2 2 7 2" xfId="19425"/>
    <cellStyle name="Обычный 6 2 2 4 2 2 2 8" xfId="19426"/>
    <cellStyle name="Обычный 6 2 2 4 2 2 2 9" xfId="19427"/>
    <cellStyle name="Обычный 6 2 2 4 2 2 3" xfId="4922"/>
    <cellStyle name="Обычный 6 2 2 4 2 2 3 2" xfId="4923"/>
    <cellStyle name="Обычный 6 2 2 4 2 2 3 2 2" xfId="19428"/>
    <cellStyle name="Обычный 6 2 2 4 2 2 3 2 2 2" xfId="19429"/>
    <cellStyle name="Обычный 6 2 2 4 2 2 3 2 2 2 2" xfId="19430"/>
    <cellStyle name="Обычный 6 2 2 4 2 2 3 2 2 3" xfId="19431"/>
    <cellStyle name="Обычный 6 2 2 4 2 2 3 2 3" xfId="19432"/>
    <cellStyle name="Обычный 6 2 2 4 2 2 3 2 3 2" xfId="19433"/>
    <cellStyle name="Обычный 6 2 2 4 2 2 3 2 3 2 2" xfId="19434"/>
    <cellStyle name="Обычный 6 2 2 4 2 2 3 2 3 3" xfId="19435"/>
    <cellStyle name="Обычный 6 2 2 4 2 2 3 2 4" xfId="19436"/>
    <cellStyle name="Обычный 6 2 2 4 2 2 3 2 4 2" xfId="19437"/>
    <cellStyle name="Обычный 6 2 2 4 2 2 3 2 5" xfId="19438"/>
    <cellStyle name="Обычный 6 2 2 4 2 2 3 2 5 2" xfId="19439"/>
    <cellStyle name="Обычный 6 2 2 4 2 2 3 2 6" xfId="19440"/>
    <cellStyle name="Обычный 6 2 2 4 2 2 3 2 7" xfId="19441"/>
    <cellStyle name="Обычный 6 2 2 4 2 2 3 2 8" xfId="19442"/>
    <cellStyle name="Обычный 6 2 2 4 2 2 3 3" xfId="19443"/>
    <cellStyle name="Обычный 6 2 2 4 2 2 3 3 2" xfId="19444"/>
    <cellStyle name="Обычный 6 2 2 4 2 2 3 3 2 2" xfId="19445"/>
    <cellStyle name="Обычный 6 2 2 4 2 2 3 3 3" xfId="19446"/>
    <cellStyle name="Обычный 6 2 2 4 2 2 3 4" xfId="19447"/>
    <cellStyle name="Обычный 6 2 2 4 2 2 3 4 2" xfId="19448"/>
    <cellStyle name="Обычный 6 2 2 4 2 2 3 4 2 2" xfId="19449"/>
    <cellStyle name="Обычный 6 2 2 4 2 2 3 4 3" xfId="19450"/>
    <cellStyle name="Обычный 6 2 2 4 2 2 3 5" xfId="19451"/>
    <cellStyle name="Обычный 6 2 2 4 2 2 3 5 2" xfId="19452"/>
    <cellStyle name="Обычный 6 2 2 4 2 2 3 6" xfId="19453"/>
    <cellStyle name="Обычный 6 2 2 4 2 2 3 6 2" xfId="19454"/>
    <cellStyle name="Обычный 6 2 2 4 2 2 3 7" xfId="19455"/>
    <cellStyle name="Обычный 6 2 2 4 2 2 3 8" xfId="19456"/>
    <cellStyle name="Обычный 6 2 2 4 2 2 3 9" xfId="19457"/>
    <cellStyle name="Обычный 6 2 2 4 2 2 4" xfId="4924"/>
    <cellStyle name="Обычный 6 2 2 4 2 2 4 2" xfId="19458"/>
    <cellStyle name="Обычный 6 2 2 4 2 2 4 2 2" xfId="19459"/>
    <cellStyle name="Обычный 6 2 2 4 2 2 4 2 2 2" xfId="19460"/>
    <cellStyle name="Обычный 6 2 2 4 2 2 4 2 2 2 2" xfId="19461"/>
    <cellStyle name="Обычный 6 2 2 4 2 2 4 2 2 3" xfId="19462"/>
    <cellStyle name="Обычный 6 2 2 4 2 2 4 2 3" xfId="19463"/>
    <cellStyle name="Обычный 6 2 2 4 2 2 4 2 3 2" xfId="19464"/>
    <cellStyle name="Обычный 6 2 2 4 2 2 4 2 3 2 2" xfId="19465"/>
    <cellStyle name="Обычный 6 2 2 4 2 2 4 2 3 3" xfId="19466"/>
    <cellStyle name="Обычный 6 2 2 4 2 2 4 2 4" xfId="19467"/>
    <cellStyle name="Обычный 6 2 2 4 2 2 4 2 4 2" xfId="19468"/>
    <cellStyle name="Обычный 6 2 2 4 2 2 4 2 5" xfId="19469"/>
    <cellStyle name="Обычный 6 2 2 4 2 2 4 2 5 2" xfId="19470"/>
    <cellStyle name="Обычный 6 2 2 4 2 2 4 2 6" xfId="19471"/>
    <cellStyle name="Обычный 6 2 2 4 2 2 4 2 7" xfId="19472"/>
    <cellStyle name="Обычный 6 2 2 4 2 2 4 2 8" xfId="19473"/>
    <cellStyle name="Обычный 6 2 2 4 2 2 4 3" xfId="19474"/>
    <cellStyle name="Обычный 6 2 2 4 2 2 4 3 2" xfId="19475"/>
    <cellStyle name="Обычный 6 2 2 4 2 2 4 3 2 2" xfId="19476"/>
    <cellStyle name="Обычный 6 2 2 4 2 2 4 3 3" xfId="19477"/>
    <cellStyle name="Обычный 6 2 2 4 2 2 4 4" xfId="19478"/>
    <cellStyle name="Обычный 6 2 2 4 2 2 4 4 2" xfId="19479"/>
    <cellStyle name="Обычный 6 2 2 4 2 2 4 4 2 2" xfId="19480"/>
    <cellStyle name="Обычный 6 2 2 4 2 2 4 4 3" xfId="19481"/>
    <cellStyle name="Обычный 6 2 2 4 2 2 4 5" xfId="19482"/>
    <cellStyle name="Обычный 6 2 2 4 2 2 4 5 2" xfId="19483"/>
    <cellStyle name="Обычный 6 2 2 4 2 2 4 6" xfId="19484"/>
    <cellStyle name="Обычный 6 2 2 4 2 2 4 6 2" xfId="19485"/>
    <cellStyle name="Обычный 6 2 2 4 2 2 4 7" xfId="19486"/>
    <cellStyle name="Обычный 6 2 2 4 2 2 4 8" xfId="19487"/>
    <cellStyle name="Обычный 6 2 2 4 2 2 4 9" xfId="19488"/>
    <cellStyle name="Обычный 6 2 2 4 2 2 5" xfId="19489"/>
    <cellStyle name="Обычный 6 2 2 4 2 2 5 2" xfId="19490"/>
    <cellStyle name="Обычный 6 2 2 4 2 2 5 2 2" xfId="19491"/>
    <cellStyle name="Обычный 6 2 2 4 2 2 5 2 2 2" xfId="19492"/>
    <cellStyle name="Обычный 6 2 2 4 2 2 5 2 2 2 2" xfId="19493"/>
    <cellStyle name="Обычный 6 2 2 4 2 2 5 2 2 3" xfId="19494"/>
    <cellStyle name="Обычный 6 2 2 4 2 2 5 2 3" xfId="19495"/>
    <cellStyle name="Обычный 6 2 2 4 2 2 5 2 3 2" xfId="19496"/>
    <cellStyle name="Обычный 6 2 2 4 2 2 5 2 3 2 2" xfId="19497"/>
    <cellStyle name="Обычный 6 2 2 4 2 2 5 2 3 3" xfId="19498"/>
    <cellStyle name="Обычный 6 2 2 4 2 2 5 2 4" xfId="19499"/>
    <cellStyle name="Обычный 6 2 2 4 2 2 5 2 4 2" xfId="19500"/>
    <cellStyle name="Обычный 6 2 2 4 2 2 5 2 5" xfId="19501"/>
    <cellStyle name="Обычный 6 2 2 4 2 2 5 2 5 2" xfId="19502"/>
    <cellStyle name="Обычный 6 2 2 4 2 2 5 2 6" xfId="19503"/>
    <cellStyle name="Обычный 6 2 2 4 2 2 5 2 7" xfId="19504"/>
    <cellStyle name="Обычный 6 2 2 4 2 2 5 2 8" xfId="19505"/>
    <cellStyle name="Обычный 6 2 2 4 2 2 5 3" xfId="19506"/>
    <cellStyle name="Обычный 6 2 2 4 2 2 5 3 2" xfId="19507"/>
    <cellStyle name="Обычный 6 2 2 4 2 2 5 3 2 2" xfId="19508"/>
    <cellStyle name="Обычный 6 2 2 4 2 2 5 3 3" xfId="19509"/>
    <cellStyle name="Обычный 6 2 2 4 2 2 5 4" xfId="19510"/>
    <cellStyle name="Обычный 6 2 2 4 2 2 5 4 2" xfId="19511"/>
    <cellStyle name="Обычный 6 2 2 4 2 2 5 4 2 2" xfId="19512"/>
    <cellStyle name="Обычный 6 2 2 4 2 2 5 4 3" xfId="19513"/>
    <cellStyle name="Обычный 6 2 2 4 2 2 5 5" xfId="19514"/>
    <cellStyle name="Обычный 6 2 2 4 2 2 5 5 2" xfId="19515"/>
    <cellStyle name="Обычный 6 2 2 4 2 2 5 6" xfId="19516"/>
    <cellStyle name="Обычный 6 2 2 4 2 2 5 6 2" xfId="19517"/>
    <cellStyle name="Обычный 6 2 2 4 2 2 5 7" xfId="19518"/>
    <cellStyle name="Обычный 6 2 2 4 2 2 5 8" xfId="19519"/>
    <cellStyle name="Обычный 6 2 2 4 2 2 5 9" xfId="19520"/>
    <cellStyle name="Обычный 6 2 2 4 2 2 6" xfId="19521"/>
    <cellStyle name="Обычный 6 2 2 4 2 2 6 2" xfId="19522"/>
    <cellStyle name="Обычный 6 2 2 4 2 2 6 2 2" xfId="19523"/>
    <cellStyle name="Обычный 6 2 2 4 2 2 6 2 2 2" xfId="19524"/>
    <cellStyle name="Обычный 6 2 2 4 2 2 6 2 3" xfId="19525"/>
    <cellStyle name="Обычный 6 2 2 4 2 2 6 3" xfId="19526"/>
    <cellStyle name="Обычный 6 2 2 4 2 2 6 3 2" xfId="19527"/>
    <cellStyle name="Обычный 6 2 2 4 2 2 6 3 2 2" xfId="19528"/>
    <cellStyle name="Обычный 6 2 2 4 2 2 6 3 3" xfId="19529"/>
    <cellStyle name="Обычный 6 2 2 4 2 2 6 4" xfId="19530"/>
    <cellStyle name="Обычный 6 2 2 4 2 2 6 4 2" xfId="19531"/>
    <cellStyle name="Обычный 6 2 2 4 2 2 6 5" xfId="19532"/>
    <cellStyle name="Обычный 6 2 2 4 2 2 6 5 2" xfId="19533"/>
    <cellStyle name="Обычный 6 2 2 4 2 2 6 6" xfId="19534"/>
    <cellStyle name="Обычный 6 2 2 4 2 2 6 7" xfId="19535"/>
    <cellStyle name="Обычный 6 2 2 4 2 2 6 8" xfId="19536"/>
    <cellStyle name="Обычный 6 2 2 4 2 2 7" xfId="19537"/>
    <cellStyle name="Обычный 6 2 2 4 2 2 7 2" xfId="19538"/>
    <cellStyle name="Обычный 6 2 2 4 2 2 7 2 2" xfId="19539"/>
    <cellStyle name="Обычный 6 2 2 4 2 2 7 3" xfId="19540"/>
    <cellStyle name="Обычный 6 2 2 4 2 2 8" xfId="19541"/>
    <cellStyle name="Обычный 6 2 2 4 2 2 8 2" xfId="19542"/>
    <cellStyle name="Обычный 6 2 2 4 2 2 8 2 2" xfId="19543"/>
    <cellStyle name="Обычный 6 2 2 4 2 2 8 3" xfId="19544"/>
    <cellStyle name="Обычный 6 2 2 4 2 2 9" xfId="19545"/>
    <cellStyle name="Обычный 6 2 2 4 2 2 9 2" xfId="19546"/>
    <cellStyle name="Обычный 6 2 2 4 2 3" xfId="147"/>
    <cellStyle name="Обычный 6 2 2 4 2 3 10" xfId="19547"/>
    <cellStyle name="Обычный 6 2 2 4 2 3 10 2" xfId="19548"/>
    <cellStyle name="Обычный 6 2 2 4 2 3 11" xfId="19549"/>
    <cellStyle name="Обычный 6 2 2 4 2 3 12" xfId="19550"/>
    <cellStyle name="Обычный 6 2 2 4 2 3 13" xfId="19551"/>
    <cellStyle name="Обычный 6 2 2 4 2 3 2" xfId="4925"/>
    <cellStyle name="Обычный 6 2 2 4 2 3 2 10" xfId="19552"/>
    <cellStyle name="Обычный 6 2 2 4 2 3 2 2" xfId="4926"/>
    <cellStyle name="Обычный 6 2 2 4 2 3 2 2 2" xfId="19553"/>
    <cellStyle name="Обычный 6 2 2 4 2 3 2 2 2 2" xfId="19554"/>
    <cellStyle name="Обычный 6 2 2 4 2 3 2 2 2 2 2" xfId="19555"/>
    <cellStyle name="Обычный 6 2 2 4 2 3 2 2 2 2 2 2" xfId="19556"/>
    <cellStyle name="Обычный 6 2 2 4 2 3 2 2 2 2 3" xfId="19557"/>
    <cellStyle name="Обычный 6 2 2 4 2 3 2 2 2 3" xfId="19558"/>
    <cellStyle name="Обычный 6 2 2 4 2 3 2 2 2 3 2" xfId="19559"/>
    <cellStyle name="Обычный 6 2 2 4 2 3 2 2 2 3 2 2" xfId="19560"/>
    <cellStyle name="Обычный 6 2 2 4 2 3 2 2 2 3 3" xfId="19561"/>
    <cellStyle name="Обычный 6 2 2 4 2 3 2 2 2 4" xfId="19562"/>
    <cellStyle name="Обычный 6 2 2 4 2 3 2 2 2 4 2" xfId="19563"/>
    <cellStyle name="Обычный 6 2 2 4 2 3 2 2 2 5" xfId="19564"/>
    <cellStyle name="Обычный 6 2 2 4 2 3 2 2 2 5 2" xfId="19565"/>
    <cellStyle name="Обычный 6 2 2 4 2 3 2 2 2 6" xfId="19566"/>
    <cellStyle name="Обычный 6 2 2 4 2 3 2 2 2 7" xfId="19567"/>
    <cellStyle name="Обычный 6 2 2 4 2 3 2 2 2 8" xfId="19568"/>
    <cellStyle name="Обычный 6 2 2 4 2 3 2 2 3" xfId="19569"/>
    <cellStyle name="Обычный 6 2 2 4 2 3 2 2 3 2" xfId="19570"/>
    <cellStyle name="Обычный 6 2 2 4 2 3 2 2 3 2 2" xfId="19571"/>
    <cellStyle name="Обычный 6 2 2 4 2 3 2 2 3 3" xfId="19572"/>
    <cellStyle name="Обычный 6 2 2 4 2 3 2 2 4" xfId="19573"/>
    <cellStyle name="Обычный 6 2 2 4 2 3 2 2 4 2" xfId="19574"/>
    <cellStyle name="Обычный 6 2 2 4 2 3 2 2 4 2 2" xfId="19575"/>
    <cellStyle name="Обычный 6 2 2 4 2 3 2 2 4 3" xfId="19576"/>
    <cellStyle name="Обычный 6 2 2 4 2 3 2 2 5" xfId="19577"/>
    <cellStyle name="Обычный 6 2 2 4 2 3 2 2 5 2" xfId="19578"/>
    <cellStyle name="Обычный 6 2 2 4 2 3 2 2 6" xfId="19579"/>
    <cellStyle name="Обычный 6 2 2 4 2 3 2 2 6 2" xfId="19580"/>
    <cellStyle name="Обычный 6 2 2 4 2 3 2 2 7" xfId="19581"/>
    <cellStyle name="Обычный 6 2 2 4 2 3 2 2 8" xfId="19582"/>
    <cellStyle name="Обычный 6 2 2 4 2 3 2 2 9" xfId="19583"/>
    <cellStyle name="Обычный 6 2 2 4 2 3 2 3" xfId="4927"/>
    <cellStyle name="Обычный 6 2 2 4 2 3 2 3 2" xfId="19584"/>
    <cellStyle name="Обычный 6 2 2 4 2 3 2 3 2 2" xfId="19585"/>
    <cellStyle name="Обычный 6 2 2 4 2 3 2 3 2 2 2" xfId="19586"/>
    <cellStyle name="Обычный 6 2 2 4 2 3 2 3 2 3" xfId="19587"/>
    <cellStyle name="Обычный 6 2 2 4 2 3 2 3 3" xfId="19588"/>
    <cellStyle name="Обычный 6 2 2 4 2 3 2 3 3 2" xfId="19589"/>
    <cellStyle name="Обычный 6 2 2 4 2 3 2 3 3 2 2" xfId="19590"/>
    <cellStyle name="Обычный 6 2 2 4 2 3 2 3 3 3" xfId="19591"/>
    <cellStyle name="Обычный 6 2 2 4 2 3 2 3 4" xfId="19592"/>
    <cellStyle name="Обычный 6 2 2 4 2 3 2 3 4 2" xfId="19593"/>
    <cellStyle name="Обычный 6 2 2 4 2 3 2 3 5" xfId="19594"/>
    <cellStyle name="Обычный 6 2 2 4 2 3 2 3 5 2" xfId="19595"/>
    <cellStyle name="Обычный 6 2 2 4 2 3 2 3 6" xfId="19596"/>
    <cellStyle name="Обычный 6 2 2 4 2 3 2 3 7" xfId="19597"/>
    <cellStyle name="Обычный 6 2 2 4 2 3 2 3 8" xfId="19598"/>
    <cellStyle name="Обычный 6 2 2 4 2 3 2 4" xfId="19599"/>
    <cellStyle name="Обычный 6 2 2 4 2 3 2 4 2" xfId="19600"/>
    <cellStyle name="Обычный 6 2 2 4 2 3 2 4 2 2" xfId="19601"/>
    <cellStyle name="Обычный 6 2 2 4 2 3 2 4 3" xfId="19602"/>
    <cellStyle name="Обычный 6 2 2 4 2 3 2 5" xfId="19603"/>
    <cellStyle name="Обычный 6 2 2 4 2 3 2 5 2" xfId="19604"/>
    <cellStyle name="Обычный 6 2 2 4 2 3 2 5 2 2" xfId="19605"/>
    <cellStyle name="Обычный 6 2 2 4 2 3 2 5 3" xfId="19606"/>
    <cellStyle name="Обычный 6 2 2 4 2 3 2 6" xfId="19607"/>
    <cellStyle name="Обычный 6 2 2 4 2 3 2 6 2" xfId="19608"/>
    <cellStyle name="Обычный 6 2 2 4 2 3 2 7" xfId="19609"/>
    <cellStyle name="Обычный 6 2 2 4 2 3 2 7 2" xfId="19610"/>
    <cellStyle name="Обычный 6 2 2 4 2 3 2 8" xfId="19611"/>
    <cellStyle name="Обычный 6 2 2 4 2 3 2 9" xfId="19612"/>
    <cellStyle name="Обычный 6 2 2 4 2 3 3" xfId="4928"/>
    <cellStyle name="Обычный 6 2 2 4 2 3 3 2" xfId="4929"/>
    <cellStyle name="Обычный 6 2 2 4 2 3 3 2 2" xfId="19613"/>
    <cellStyle name="Обычный 6 2 2 4 2 3 3 2 2 2" xfId="19614"/>
    <cellStyle name="Обычный 6 2 2 4 2 3 3 2 2 2 2" xfId="19615"/>
    <cellStyle name="Обычный 6 2 2 4 2 3 3 2 2 3" xfId="19616"/>
    <cellStyle name="Обычный 6 2 2 4 2 3 3 2 3" xfId="19617"/>
    <cellStyle name="Обычный 6 2 2 4 2 3 3 2 3 2" xfId="19618"/>
    <cellStyle name="Обычный 6 2 2 4 2 3 3 2 3 2 2" xfId="19619"/>
    <cellStyle name="Обычный 6 2 2 4 2 3 3 2 3 3" xfId="19620"/>
    <cellStyle name="Обычный 6 2 2 4 2 3 3 2 4" xfId="19621"/>
    <cellStyle name="Обычный 6 2 2 4 2 3 3 2 4 2" xfId="19622"/>
    <cellStyle name="Обычный 6 2 2 4 2 3 3 2 5" xfId="19623"/>
    <cellStyle name="Обычный 6 2 2 4 2 3 3 2 5 2" xfId="19624"/>
    <cellStyle name="Обычный 6 2 2 4 2 3 3 2 6" xfId="19625"/>
    <cellStyle name="Обычный 6 2 2 4 2 3 3 2 7" xfId="19626"/>
    <cellStyle name="Обычный 6 2 2 4 2 3 3 2 8" xfId="19627"/>
    <cellStyle name="Обычный 6 2 2 4 2 3 3 3" xfId="19628"/>
    <cellStyle name="Обычный 6 2 2 4 2 3 3 3 2" xfId="19629"/>
    <cellStyle name="Обычный 6 2 2 4 2 3 3 3 2 2" xfId="19630"/>
    <cellStyle name="Обычный 6 2 2 4 2 3 3 3 3" xfId="19631"/>
    <cellStyle name="Обычный 6 2 2 4 2 3 3 4" xfId="19632"/>
    <cellStyle name="Обычный 6 2 2 4 2 3 3 4 2" xfId="19633"/>
    <cellStyle name="Обычный 6 2 2 4 2 3 3 4 2 2" xfId="19634"/>
    <cellStyle name="Обычный 6 2 2 4 2 3 3 4 3" xfId="19635"/>
    <cellStyle name="Обычный 6 2 2 4 2 3 3 5" xfId="19636"/>
    <cellStyle name="Обычный 6 2 2 4 2 3 3 5 2" xfId="19637"/>
    <cellStyle name="Обычный 6 2 2 4 2 3 3 6" xfId="19638"/>
    <cellStyle name="Обычный 6 2 2 4 2 3 3 6 2" xfId="19639"/>
    <cellStyle name="Обычный 6 2 2 4 2 3 3 7" xfId="19640"/>
    <cellStyle name="Обычный 6 2 2 4 2 3 3 8" xfId="19641"/>
    <cellStyle name="Обычный 6 2 2 4 2 3 3 9" xfId="19642"/>
    <cellStyle name="Обычный 6 2 2 4 2 3 4" xfId="4930"/>
    <cellStyle name="Обычный 6 2 2 4 2 3 4 2" xfId="19643"/>
    <cellStyle name="Обычный 6 2 2 4 2 3 4 2 2" xfId="19644"/>
    <cellStyle name="Обычный 6 2 2 4 2 3 4 2 2 2" xfId="19645"/>
    <cellStyle name="Обычный 6 2 2 4 2 3 4 2 2 2 2" xfId="19646"/>
    <cellStyle name="Обычный 6 2 2 4 2 3 4 2 2 3" xfId="19647"/>
    <cellStyle name="Обычный 6 2 2 4 2 3 4 2 3" xfId="19648"/>
    <cellStyle name="Обычный 6 2 2 4 2 3 4 2 3 2" xfId="19649"/>
    <cellStyle name="Обычный 6 2 2 4 2 3 4 2 3 2 2" xfId="19650"/>
    <cellStyle name="Обычный 6 2 2 4 2 3 4 2 3 3" xfId="19651"/>
    <cellStyle name="Обычный 6 2 2 4 2 3 4 2 4" xfId="19652"/>
    <cellStyle name="Обычный 6 2 2 4 2 3 4 2 4 2" xfId="19653"/>
    <cellStyle name="Обычный 6 2 2 4 2 3 4 2 5" xfId="19654"/>
    <cellStyle name="Обычный 6 2 2 4 2 3 4 2 5 2" xfId="19655"/>
    <cellStyle name="Обычный 6 2 2 4 2 3 4 2 6" xfId="19656"/>
    <cellStyle name="Обычный 6 2 2 4 2 3 4 2 7" xfId="19657"/>
    <cellStyle name="Обычный 6 2 2 4 2 3 4 2 8" xfId="19658"/>
    <cellStyle name="Обычный 6 2 2 4 2 3 4 3" xfId="19659"/>
    <cellStyle name="Обычный 6 2 2 4 2 3 4 3 2" xfId="19660"/>
    <cellStyle name="Обычный 6 2 2 4 2 3 4 3 2 2" xfId="19661"/>
    <cellStyle name="Обычный 6 2 2 4 2 3 4 3 3" xfId="19662"/>
    <cellStyle name="Обычный 6 2 2 4 2 3 4 4" xfId="19663"/>
    <cellStyle name="Обычный 6 2 2 4 2 3 4 4 2" xfId="19664"/>
    <cellStyle name="Обычный 6 2 2 4 2 3 4 4 2 2" xfId="19665"/>
    <cellStyle name="Обычный 6 2 2 4 2 3 4 4 3" xfId="19666"/>
    <cellStyle name="Обычный 6 2 2 4 2 3 4 5" xfId="19667"/>
    <cellStyle name="Обычный 6 2 2 4 2 3 4 5 2" xfId="19668"/>
    <cellStyle name="Обычный 6 2 2 4 2 3 4 6" xfId="19669"/>
    <cellStyle name="Обычный 6 2 2 4 2 3 4 6 2" xfId="19670"/>
    <cellStyle name="Обычный 6 2 2 4 2 3 4 7" xfId="19671"/>
    <cellStyle name="Обычный 6 2 2 4 2 3 4 8" xfId="19672"/>
    <cellStyle name="Обычный 6 2 2 4 2 3 4 9" xfId="19673"/>
    <cellStyle name="Обычный 6 2 2 4 2 3 5" xfId="19674"/>
    <cellStyle name="Обычный 6 2 2 4 2 3 5 2" xfId="19675"/>
    <cellStyle name="Обычный 6 2 2 4 2 3 5 2 2" xfId="19676"/>
    <cellStyle name="Обычный 6 2 2 4 2 3 5 2 2 2" xfId="19677"/>
    <cellStyle name="Обычный 6 2 2 4 2 3 5 2 2 2 2" xfId="19678"/>
    <cellStyle name="Обычный 6 2 2 4 2 3 5 2 2 3" xfId="19679"/>
    <cellStyle name="Обычный 6 2 2 4 2 3 5 2 3" xfId="19680"/>
    <cellStyle name="Обычный 6 2 2 4 2 3 5 2 3 2" xfId="19681"/>
    <cellStyle name="Обычный 6 2 2 4 2 3 5 2 3 2 2" xfId="19682"/>
    <cellStyle name="Обычный 6 2 2 4 2 3 5 2 3 3" xfId="19683"/>
    <cellStyle name="Обычный 6 2 2 4 2 3 5 2 4" xfId="19684"/>
    <cellStyle name="Обычный 6 2 2 4 2 3 5 2 4 2" xfId="19685"/>
    <cellStyle name="Обычный 6 2 2 4 2 3 5 2 5" xfId="19686"/>
    <cellStyle name="Обычный 6 2 2 4 2 3 5 2 5 2" xfId="19687"/>
    <cellStyle name="Обычный 6 2 2 4 2 3 5 2 6" xfId="19688"/>
    <cellStyle name="Обычный 6 2 2 4 2 3 5 2 7" xfId="19689"/>
    <cellStyle name="Обычный 6 2 2 4 2 3 5 2 8" xfId="19690"/>
    <cellStyle name="Обычный 6 2 2 4 2 3 5 3" xfId="19691"/>
    <cellStyle name="Обычный 6 2 2 4 2 3 5 3 2" xfId="19692"/>
    <cellStyle name="Обычный 6 2 2 4 2 3 5 3 2 2" xfId="19693"/>
    <cellStyle name="Обычный 6 2 2 4 2 3 5 3 3" xfId="19694"/>
    <cellStyle name="Обычный 6 2 2 4 2 3 5 4" xfId="19695"/>
    <cellStyle name="Обычный 6 2 2 4 2 3 5 4 2" xfId="19696"/>
    <cellStyle name="Обычный 6 2 2 4 2 3 5 4 2 2" xfId="19697"/>
    <cellStyle name="Обычный 6 2 2 4 2 3 5 4 3" xfId="19698"/>
    <cellStyle name="Обычный 6 2 2 4 2 3 5 5" xfId="19699"/>
    <cellStyle name="Обычный 6 2 2 4 2 3 5 5 2" xfId="19700"/>
    <cellStyle name="Обычный 6 2 2 4 2 3 5 6" xfId="19701"/>
    <cellStyle name="Обычный 6 2 2 4 2 3 5 6 2" xfId="19702"/>
    <cellStyle name="Обычный 6 2 2 4 2 3 5 7" xfId="19703"/>
    <cellStyle name="Обычный 6 2 2 4 2 3 5 8" xfId="19704"/>
    <cellStyle name="Обычный 6 2 2 4 2 3 5 9" xfId="19705"/>
    <cellStyle name="Обычный 6 2 2 4 2 3 6" xfId="19706"/>
    <cellStyle name="Обычный 6 2 2 4 2 3 6 2" xfId="19707"/>
    <cellStyle name="Обычный 6 2 2 4 2 3 6 2 2" xfId="19708"/>
    <cellStyle name="Обычный 6 2 2 4 2 3 6 2 2 2" xfId="19709"/>
    <cellStyle name="Обычный 6 2 2 4 2 3 6 2 3" xfId="19710"/>
    <cellStyle name="Обычный 6 2 2 4 2 3 6 3" xfId="19711"/>
    <cellStyle name="Обычный 6 2 2 4 2 3 6 3 2" xfId="19712"/>
    <cellStyle name="Обычный 6 2 2 4 2 3 6 3 2 2" xfId="19713"/>
    <cellStyle name="Обычный 6 2 2 4 2 3 6 3 3" xfId="19714"/>
    <cellStyle name="Обычный 6 2 2 4 2 3 6 4" xfId="19715"/>
    <cellStyle name="Обычный 6 2 2 4 2 3 6 4 2" xfId="19716"/>
    <cellStyle name="Обычный 6 2 2 4 2 3 6 5" xfId="19717"/>
    <cellStyle name="Обычный 6 2 2 4 2 3 6 5 2" xfId="19718"/>
    <cellStyle name="Обычный 6 2 2 4 2 3 6 6" xfId="19719"/>
    <cellStyle name="Обычный 6 2 2 4 2 3 6 7" xfId="19720"/>
    <cellStyle name="Обычный 6 2 2 4 2 3 6 8" xfId="19721"/>
    <cellStyle name="Обычный 6 2 2 4 2 3 7" xfId="19722"/>
    <cellStyle name="Обычный 6 2 2 4 2 3 7 2" xfId="19723"/>
    <cellStyle name="Обычный 6 2 2 4 2 3 7 2 2" xfId="19724"/>
    <cellStyle name="Обычный 6 2 2 4 2 3 7 3" xfId="19725"/>
    <cellStyle name="Обычный 6 2 2 4 2 3 8" xfId="19726"/>
    <cellStyle name="Обычный 6 2 2 4 2 3 8 2" xfId="19727"/>
    <cellStyle name="Обычный 6 2 2 4 2 3 8 2 2" xfId="19728"/>
    <cellStyle name="Обычный 6 2 2 4 2 3 8 3" xfId="19729"/>
    <cellStyle name="Обычный 6 2 2 4 2 3 9" xfId="19730"/>
    <cellStyle name="Обычный 6 2 2 4 2 3 9 2" xfId="19731"/>
    <cellStyle name="Обычный 6 2 2 4 2 4" xfId="4931"/>
    <cellStyle name="Обычный 6 2 2 4 2 4 10" xfId="19732"/>
    <cellStyle name="Обычный 6 2 2 4 2 4 2" xfId="4932"/>
    <cellStyle name="Обычный 6 2 2 4 2 4 2 2" xfId="19733"/>
    <cellStyle name="Обычный 6 2 2 4 2 4 2 2 2" xfId="19734"/>
    <cellStyle name="Обычный 6 2 2 4 2 4 2 2 2 2" xfId="19735"/>
    <cellStyle name="Обычный 6 2 2 4 2 4 2 2 2 2 2" xfId="19736"/>
    <cellStyle name="Обычный 6 2 2 4 2 4 2 2 2 3" xfId="19737"/>
    <cellStyle name="Обычный 6 2 2 4 2 4 2 2 3" xfId="19738"/>
    <cellStyle name="Обычный 6 2 2 4 2 4 2 2 3 2" xfId="19739"/>
    <cellStyle name="Обычный 6 2 2 4 2 4 2 2 3 2 2" xfId="19740"/>
    <cellStyle name="Обычный 6 2 2 4 2 4 2 2 3 3" xfId="19741"/>
    <cellStyle name="Обычный 6 2 2 4 2 4 2 2 4" xfId="19742"/>
    <cellStyle name="Обычный 6 2 2 4 2 4 2 2 4 2" xfId="19743"/>
    <cellStyle name="Обычный 6 2 2 4 2 4 2 2 5" xfId="19744"/>
    <cellStyle name="Обычный 6 2 2 4 2 4 2 2 5 2" xfId="19745"/>
    <cellStyle name="Обычный 6 2 2 4 2 4 2 2 6" xfId="19746"/>
    <cellStyle name="Обычный 6 2 2 4 2 4 2 2 7" xfId="19747"/>
    <cellStyle name="Обычный 6 2 2 4 2 4 2 2 8" xfId="19748"/>
    <cellStyle name="Обычный 6 2 2 4 2 4 2 3" xfId="19749"/>
    <cellStyle name="Обычный 6 2 2 4 2 4 2 3 2" xfId="19750"/>
    <cellStyle name="Обычный 6 2 2 4 2 4 2 3 2 2" xfId="19751"/>
    <cellStyle name="Обычный 6 2 2 4 2 4 2 3 3" xfId="19752"/>
    <cellStyle name="Обычный 6 2 2 4 2 4 2 4" xfId="19753"/>
    <cellStyle name="Обычный 6 2 2 4 2 4 2 4 2" xfId="19754"/>
    <cellStyle name="Обычный 6 2 2 4 2 4 2 4 2 2" xfId="19755"/>
    <cellStyle name="Обычный 6 2 2 4 2 4 2 4 3" xfId="19756"/>
    <cellStyle name="Обычный 6 2 2 4 2 4 2 5" xfId="19757"/>
    <cellStyle name="Обычный 6 2 2 4 2 4 2 5 2" xfId="19758"/>
    <cellStyle name="Обычный 6 2 2 4 2 4 2 6" xfId="19759"/>
    <cellStyle name="Обычный 6 2 2 4 2 4 2 6 2" xfId="19760"/>
    <cellStyle name="Обычный 6 2 2 4 2 4 2 7" xfId="19761"/>
    <cellStyle name="Обычный 6 2 2 4 2 4 2 8" xfId="19762"/>
    <cellStyle name="Обычный 6 2 2 4 2 4 2 9" xfId="19763"/>
    <cellStyle name="Обычный 6 2 2 4 2 4 3" xfId="4933"/>
    <cellStyle name="Обычный 6 2 2 4 2 4 3 2" xfId="19764"/>
    <cellStyle name="Обычный 6 2 2 4 2 4 3 2 2" xfId="19765"/>
    <cellStyle name="Обычный 6 2 2 4 2 4 3 2 2 2" xfId="19766"/>
    <cellStyle name="Обычный 6 2 2 4 2 4 3 2 3" xfId="19767"/>
    <cellStyle name="Обычный 6 2 2 4 2 4 3 3" xfId="19768"/>
    <cellStyle name="Обычный 6 2 2 4 2 4 3 3 2" xfId="19769"/>
    <cellStyle name="Обычный 6 2 2 4 2 4 3 3 2 2" xfId="19770"/>
    <cellStyle name="Обычный 6 2 2 4 2 4 3 3 3" xfId="19771"/>
    <cellStyle name="Обычный 6 2 2 4 2 4 3 4" xfId="19772"/>
    <cellStyle name="Обычный 6 2 2 4 2 4 3 4 2" xfId="19773"/>
    <cellStyle name="Обычный 6 2 2 4 2 4 3 5" xfId="19774"/>
    <cellStyle name="Обычный 6 2 2 4 2 4 3 5 2" xfId="19775"/>
    <cellStyle name="Обычный 6 2 2 4 2 4 3 6" xfId="19776"/>
    <cellStyle name="Обычный 6 2 2 4 2 4 3 7" xfId="19777"/>
    <cellStyle name="Обычный 6 2 2 4 2 4 3 8" xfId="19778"/>
    <cellStyle name="Обычный 6 2 2 4 2 4 4" xfId="19779"/>
    <cellStyle name="Обычный 6 2 2 4 2 4 4 2" xfId="19780"/>
    <cellStyle name="Обычный 6 2 2 4 2 4 4 2 2" xfId="19781"/>
    <cellStyle name="Обычный 6 2 2 4 2 4 4 3" xfId="19782"/>
    <cellStyle name="Обычный 6 2 2 4 2 4 5" xfId="19783"/>
    <cellStyle name="Обычный 6 2 2 4 2 4 5 2" xfId="19784"/>
    <cellStyle name="Обычный 6 2 2 4 2 4 5 2 2" xfId="19785"/>
    <cellStyle name="Обычный 6 2 2 4 2 4 5 3" xfId="19786"/>
    <cellStyle name="Обычный 6 2 2 4 2 4 6" xfId="19787"/>
    <cellStyle name="Обычный 6 2 2 4 2 4 6 2" xfId="19788"/>
    <cellStyle name="Обычный 6 2 2 4 2 4 7" xfId="19789"/>
    <cellStyle name="Обычный 6 2 2 4 2 4 7 2" xfId="19790"/>
    <cellStyle name="Обычный 6 2 2 4 2 4 8" xfId="19791"/>
    <cellStyle name="Обычный 6 2 2 4 2 4 9" xfId="19792"/>
    <cellStyle name="Обычный 6 2 2 4 2 5" xfId="4934"/>
    <cellStyle name="Обычный 6 2 2 4 2 5 2" xfId="4935"/>
    <cellStyle name="Обычный 6 2 2 4 2 5 2 2" xfId="19793"/>
    <cellStyle name="Обычный 6 2 2 4 2 5 2 2 2" xfId="19794"/>
    <cellStyle name="Обычный 6 2 2 4 2 5 2 2 2 2" xfId="19795"/>
    <cellStyle name="Обычный 6 2 2 4 2 5 2 2 3" xfId="19796"/>
    <cellStyle name="Обычный 6 2 2 4 2 5 2 3" xfId="19797"/>
    <cellStyle name="Обычный 6 2 2 4 2 5 2 3 2" xfId="19798"/>
    <cellStyle name="Обычный 6 2 2 4 2 5 2 3 2 2" xfId="19799"/>
    <cellStyle name="Обычный 6 2 2 4 2 5 2 3 3" xfId="19800"/>
    <cellStyle name="Обычный 6 2 2 4 2 5 2 4" xfId="19801"/>
    <cellStyle name="Обычный 6 2 2 4 2 5 2 4 2" xfId="19802"/>
    <cellStyle name="Обычный 6 2 2 4 2 5 2 5" xfId="19803"/>
    <cellStyle name="Обычный 6 2 2 4 2 5 2 5 2" xfId="19804"/>
    <cellStyle name="Обычный 6 2 2 4 2 5 2 6" xfId="19805"/>
    <cellStyle name="Обычный 6 2 2 4 2 5 2 7" xfId="19806"/>
    <cellStyle name="Обычный 6 2 2 4 2 5 2 8" xfId="19807"/>
    <cellStyle name="Обычный 6 2 2 4 2 5 3" xfId="19808"/>
    <cellStyle name="Обычный 6 2 2 4 2 5 3 2" xfId="19809"/>
    <cellStyle name="Обычный 6 2 2 4 2 5 3 2 2" xfId="19810"/>
    <cellStyle name="Обычный 6 2 2 4 2 5 3 3" xfId="19811"/>
    <cellStyle name="Обычный 6 2 2 4 2 5 4" xfId="19812"/>
    <cellStyle name="Обычный 6 2 2 4 2 5 4 2" xfId="19813"/>
    <cellStyle name="Обычный 6 2 2 4 2 5 4 2 2" xfId="19814"/>
    <cellStyle name="Обычный 6 2 2 4 2 5 4 3" xfId="19815"/>
    <cellStyle name="Обычный 6 2 2 4 2 5 5" xfId="19816"/>
    <cellStyle name="Обычный 6 2 2 4 2 5 5 2" xfId="19817"/>
    <cellStyle name="Обычный 6 2 2 4 2 5 6" xfId="19818"/>
    <cellStyle name="Обычный 6 2 2 4 2 5 6 2" xfId="19819"/>
    <cellStyle name="Обычный 6 2 2 4 2 5 7" xfId="19820"/>
    <cellStyle name="Обычный 6 2 2 4 2 5 8" xfId="19821"/>
    <cellStyle name="Обычный 6 2 2 4 2 5 9" xfId="19822"/>
    <cellStyle name="Обычный 6 2 2 4 2 6" xfId="4936"/>
    <cellStyle name="Обычный 6 2 2 4 2 6 2" xfId="19823"/>
    <cellStyle name="Обычный 6 2 2 4 2 6 2 2" xfId="19824"/>
    <cellStyle name="Обычный 6 2 2 4 2 6 2 2 2" xfId="19825"/>
    <cellStyle name="Обычный 6 2 2 4 2 6 2 2 2 2" xfId="19826"/>
    <cellStyle name="Обычный 6 2 2 4 2 6 2 2 3" xfId="19827"/>
    <cellStyle name="Обычный 6 2 2 4 2 6 2 3" xfId="19828"/>
    <cellStyle name="Обычный 6 2 2 4 2 6 2 3 2" xfId="19829"/>
    <cellStyle name="Обычный 6 2 2 4 2 6 2 3 2 2" xfId="19830"/>
    <cellStyle name="Обычный 6 2 2 4 2 6 2 3 3" xfId="19831"/>
    <cellStyle name="Обычный 6 2 2 4 2 6 2 4" xfId="19832"/>
    <cellStyle name="Обычный 6 2 2 4 2 6 2 4 2" xfId="19833"/>
    <cellStyle name="Обычный 6 2 2 4 2 6 2 5" xfId="19834"/>
    <cellStyle name="Обычный 6 2 2 4 2 6 2 5 2" xfId="19835"/>
    <cellStyle name="Обычный 6 2 2 4 2 6 2 6" xfId="19836"/>
    <cellStyle name="Обычный 6 2 2 4 2 6 2 7" xfId="19837"/>
    <cellStyle name="Обычный 6 2 2 4 2 6 2 8" xfId="19838"/>
    <cellStyle name="Обычный 6 2 2 4 2 6 3" xfId="19839"/>
    <cellStyle name="Обычный 6 2 2 4 2 6 3 2" xfId="19840"/>
    <cellStyle name="Обычный 6 2 2 4 2 6 3 2 2" xfId="19841"/>
    <cellStyle name="Обычный 6 2 2 4 2 6 3 3" xfId="19842"/>
    <cellStyle name="Обычный 6 2 2 4 2 6 4" xfId="19843"/>
    <cellStyle name="Обычный 6 2 2 4 2 6 4 2" xfId="19844"/>
    <cellStyle name="Обычный 6 2 2 4 2 6 4 2 2" xfId="19845"/>
    <cellStyle name="Обычный 6 2 2 4 2 6 4 3" xfId="19846"/>
    <cellStyle name="Обычный 6 2 2 4 2 6 5" xfId="19847"/>
    <cellStyle name="Обычный 6 2 2 4 2 6 5 2" xfId="19848"/>
    <cellStyle name="Обычный 6 2 2 4 2 6 6" xfId="19849"/>
    <cellStyle name="Обычный 6 2 2 4 2 6 6 2" xfId="19850"/>
    <cellStyle name="Обычный 6 2 2 4 2 6 7" xfId="19851"/>
    <cellStyle name="Обычный 6 2 2 4 2 6 8" xfId="19852"/>
    <cellStyle name="Обычный 6 2 2 4 2 6 9" xfId="19853"/>
    <cellStyle name="Обычный 6 2 2 4 2 7" xfId="19854"/>
    <cellStyle name="Обычный 6 2 2 4 2 7 2" xfId="19855"/>
    <cellStyle name="Обычный 6 2 2 4 2 7 2 2" xfId="19856"/>
    <cellStyle name="Обычный 6 2 2 4 2 7 2 2 2" xfId="19857"/>
    <cellStyle name="Обычный 6 2 2 4 2 7 2 2 2 2" xfId="19858"/>
    <cellStyle name="Обычный 6 2 2 4 2 7 2 2 3" xfId="19859"/>
    <cellStyle name="Обычный 6 2 2 4 2 7 2 3" xfId="19860"/>
    <cellStyle name="Обычный 6 2 2 4 2 7 2 3 2" xfId="19861"/>
    <cellStyle name="Обычный 6 2 2 4 2 7 2 3 2 2" xfId="19862"/>
    <cellStyle name="Обычный 6 2 2 4 2 7 2 3 3" xfId="19863"/>
    <cellStyle name="Обычный 6 2 2 4 2 7 2 4" xfId="19864"/>
    <cellStyle name="Обычный 6 2 2 4 2 7 2 4 2" xfId="19865"/>
    <cellStyle name="Обычный 6 2 2 4 2 7 2 5" xfId="19866"/>
    <cellStyle name="Обычный 6 2 2 4 2 7 2 5 2" xfId="19867"/>
    <cellStyle name="Обычный 6 2 2 4 2 7 2 6" xfId="19868"/>
    <cellStyle name="Обычный 6 2 2 4 2 7 2 7" xfId="19869"/>
    <cellStyle name="Обычный 6 2 2 4 2 7 2 8" xfId="19870"/>
    <cellStyle name="Обычный 6 2 2 4 2 7 3" xfId="19871"/>
    <cellStyle name="Обычный 6 2 2 4 2 7 3 2" xfId="19872"/>
    <cellStyle name="Обычный 6 2 2 4 2 7 3 2 2" xfId="19873"/>
    <cellStyle name="Обычный 6 2 2 4 2 7 3 3" xfId="19874"/>
    <cellStyle name="Обычный 6 2 2 4 2 7 4" xfId="19875"/>
    <cellStyle name="Обычный 6 2 2 4 2 7 4 2" xfId="19876"/>
    <cellStyle name="Обычный 6 2 2 4 2 7 4 2 2" xfId="19877"/>
    <cellStyle name="Обычный 6 2 2 4 2 7 4 3" xfId="19878"/>
    <cellStyle name="Обычный 6 2 2 4 2 7 5" xfId="19879"/>
    <cellStyle name="Обычный 6 2 2 4 2 7 5 2" xfId="19880"/>
    <cellStyle name="Обычный 6 2 2 4 2 7 6" xfId="19881"/>
    <cellStyle name="Обычный 6 2 2 4 2 7 6 2" xfId="19882"/>
    <cellStyle name="Обычный 6 2 2 4 2 7 7" xfId="19883"/>
    <cellStyle name="Обычный 6 2 2 4 2 7 8" xfId="19884"/>
    <cellStyle name="Обычный 6 2 2 4 2 7 9" xfId="19885"/>
    <cellStyle name="Обычный 6 2 2 4 2 8" xfId="19886"/>
    <cellStyle name="Обычный 6 2 2 4 2 8 2" xfId="19887"/>
    <cellStyle name="Обычный 6 2 2 4 2 8 2 2" xfId="19888"/>
    <cellStyle name="Обычный 6 2 2 4 2 8 2 2 2" xfId="19889"/>
    <cellStyle name="Обычный 6 2 2 4 2 8 2 3" xfId="19890"/>
    <cellStyle name="Обычный 6 2 2 4 2 8 3" xfId="19891"/>
    <cellStyle name="Обычный 6 2 2 4 2 8 3 2" xfId="19892"/>
    <cellStyle name="Обычный 6 2 2 4 2 8 3 2 2" xfId="19893"/>
    <cellStyle name="Обычный 6 2 2 4 2 8 3 3" xfId="19894"/>
    <cellStyle name="Обычный 6 2 2 4 2 8 4" xfId="19895"/>
    <cellStyle name="Обычный 6 2 2 4 2 8 4 2" xfId="19896"/>
    <cellStyle name="Обычный 6 2 2 4 2 8 5" xfId="19897"/>
    <cellStyle name="Обычный 6 2 2 4 2 8 5 2" xfId="19898"/>
    <cellStyle name="Обычный 6 2 2 4 2 8 6" xfId="19899"/>
    <cellStyle name="Обычный 6 2 2 4 2 8 7" xfId="19900"/>
    <cellStyle name="Обычный 6 2 2 4 2 8 8" xfId="19901"/>
    <cellStyle name="Обычный 6 2 2 4 2 9" xfId="19902"/>
    <cellStyle name="Обычный 6 2 2 4 2 9 2" xfId="19903"/>
    <cellStyle name="Обычный 6 2 2 4 2 9 2 2" xfId="19904"/>
    <cellStyle name="Обычный 6 2 2 4 2 9 3" xfId="19905"/>
    <cellStyle name="Обычный 6 2 2 4 3" xfId="148"/>
    <cellStyle name="Обычный 6 2 2 4 3 10" xfId="19906"/>
    <cellStyle name="Обычный 6 2 2 4 3 10 2" xfId="19907"/>
    <cellStyle name="Обычный 6 2 2 4 3 11" xfId="19908"/>
    <cellStyle name="Обычный 6 2 2 4 3 12" xfId="19909"/>
    <cellStyle name="Обычный 6 2 2 4 3 13" xfId="19910"/>
    <cellStyle name="Обычный 6 2 2 4 3 2" xfId="4937"/>
    <cellStyle name="Обычный 6 2 2 4 3 2 10" xfId="19911"/>
    <cellStyle name="Обычный 6 2 2 4 3 2 2" xfId="4938"/>
    <cellStyle name="Обычный 6 2 2 4 3 2 2 2" xfId="19912"/>
    <cellStyle name="Обычный 6 2 2 4 3 2 2 2 2" xfId="19913"/>
    <cellStyle name="Обычный 6 2 2 4 3 2 2 2 2 2" xfId="19914"/>
    <cellStyle name="Обычный 6 2 2 4 3 2 2 2 2 2 2" xfId="19915"/>
    <cellStyle name="Обычный 6 2 2 4 3 2 2 2 2 3" xfId="19916"/>
    <cellStyle name="Обычный 6 2 2 4 3 2 2 2 3" xfId="19917"/>
    <cellStyle name="Обычный 6 2 2 4 3 2 2 2 3 2" xfId="19918"/>
    <cellStyle name="Обычный 6 2 2 4 3 2 2 2 3 2 2" xfId="19919"/>
    <cellStyle name="Обычный 6 2 2 4 3 2 2 2 3 3" xfId="19920"/>
    <cellStyle name="Обычный 6 2 2 4 3 2 2 2 4" xfId="19921"/>
    <cellStyle name="Обычный 6 2 2 4 3 2 2 2 4 2" xfId="19922"/>
    <cellStyle name="Обычный 6 2 2 4 3 2 2 2 5" xfId="19923"/>
    <cellStyle name="Обычный 6 2 2 4 3 2 2 2 5 2" xfId="19924"/>
    <cellStyle name="Обычный 6 2 2 4 3 2 2 2 6" xfId="19925"/>
    <cellStyle name="Обычный 6 2 2 4 3 2 2 2 7" xfId="19926"/>
    <cellStyle name="Обычный 6 2 2 4 3 2 2 2 8" xfId="19927"/>
    <cellStyle name="Обычный 6 2 2 4 3 2 2 3" xfId="19928"/>
    <cellStyle name="Обычный 6 2 2 4 3 2 2 3 2" xfId="19929"/>
    <cellStyle name="Обычный 6 2 2 4 3 2 2 3 2 2" xfId="19930"/>
    <cellStyle name="Обычный 6 2 2 4 3 2 2 3 3" xfId="19931"/>
    <cellStyle name="Обычный 6 2 2 4 3 2 2 4" xfId="19932"/>
    <cellStyle name="Обычный 6 2 2 4 3 2 2 4 2" xfId="19933"/>
    <cellStyle name="Обычный 6 2 2 4 3 2 2 4 2 2" xfId="19934"/>
    <cellStyle name="Обычный 6 2 2 4 3 2 2 4 3" xfId="19935"/>
    <cellStyle name="Обычный 6 2 2 4 3 2 2 5" xfId="19936"/>
    <cellStyle name="Обычный 6 2 2 4 3 2 2 5 2" xfId="19937"/>
    <cellStyle name="Обычный 6 2 2 4 3 2 2 6" xfId="19938"/>
    <cellStyle name="Обычный 6 2 2 4 3 2 2 6 2" xfId="19939"/>
    <cellStyle name="Обычный 6 2 2 4 3 2 2 7" xfId="19940"/>
    <cellStyle name="Обычный 6 2 2 4 3 2 2 8" xfId="19941"/>
    <cellStyle name="Обычный 6 2 2 4 3 2 2 9" xfId="19942"/>
    <cellStyle name="Обычный 6 2 2 4 3 2 3" xfId="4939"/>
    <cellStyle name="Обычный 6 2 2 4 3 2 3 2" xfId="19943"/>
    <cellStyle name="Обычный 6 2 2 4 3 2 3 2 2" xfId="19944"/>
    <cellStyle name="Обычный 6 2 2 4 3 2 3 2 2 2" xfId="19945"/>
    <cellStyle name="Обычный 6 2 2 4 3 2 3 2 3" xfId="19946"/>
    <cellStyle name="Обычный 6 2 2 4 3 2 3 3" xfId="19947"/>
    <cellStyle name="Обычный 6 2 2 4 3 2 3 3 2" xfId="19948"/>
    <cellStyle name="Обычный 6 2 2 4 3 2 3 3 2 2" xfId="19949"/>
    <cellStyle name="Обычный 6 2 2 4 3 2 3 3 3" xfId="19950"/>
    <cellStyle name="Обычный 6 2 2 4 3 2 3 4" xfId="19951"/>
    <cellStyle name="Обычный 6 2 2 4 3 2 3 4 2" xfId="19952"/>
    <cellStyle name="Обычный 6 2 2 4 3 2 3 5" xfId="19953"/>
    <cellStyle name="Обычный 6 2 2 4 3 2 3 5 2" xfId="19954"/>
    <cellStyle name="Обычный 6 2 2 4 3 2 3 6" xfId="19955"/>
    <cellStyle name="Обычный 6 2 2 4 3 2 3 7" xfId="19956"/>
    <cellStyle name="Обычный 6 2 2 4 3 2 3 8" xfId="19957"/>
    <cellStyle name="Обычный 6 2 2 4 3 2 4" xfId="19958"/>
    <cellStyle name="Обычный 6 2 2 4 3 2 4 2" xfId="19959"/>
    <cellStyle name="Обычный 6 2 2 4 3 2 4 2 2" xfId="19960"/>
    <cellStyle name="Обычный 6 2 2 4 3 2 4 3" xfId="19961"/>
    <cellStyle name="Обычный 6 2 2 4 3 2 5" xfId="19962"/>
    <cellStyle name="Обычный 6 2 2 4 3 2 5 2" xfId="19963"/>
    <cellStyle name="Обычный 6 2 2 4 3 2 5 2 2" xfId="19964"/>
    <cellStyle name="Обычный 6 2 2 4 3 2 5 3" xfId="19965"/>
    <cellStyle name="Обычный 6 2 2 4 3 2 6" xfId="19966"/>
    <cellStyle name="Обычный 6 2 2 4 3 2 6 2" xfId="19967"/>
    <cellStyle name="Обычный 6 2 2 4 3 2 7" xfId="19968"/>
    <cellStyle name="Обычный 6 2 2 4 3 2 7 2" xfId="19969"/>
    <cellStyle name="Обычный 6 2 2 4 3 2 8" xfId="19970"/>
    <cellStyle name="Обычный 6 2 2 4 3 2 9" xfId="19971"/>
    <cellStyle name="Обычный 6 2 2 4 3 3" xfId="4940"/>
    <cellStyle name="Обычный 6 2 2 4 3 3 2" xfId="4941"/>
    <cellStyle name="Обычный 6 2 2 4 3 3 2 2" xfId="19972"/>
    <cellStyle name="Обычный 6 2 2 4 3 3 2 2 2" xfId="19973"/>
    <cellStyle name="Обычный 6 2 2 4 3 3 2 2 2 2" xfId="19974"/>
    <cellStyle name="Обычный 6 2 2 4 3 3 2 2 3" xfId="19975"/>
    <cellStyle name="Обычный 6 2 2 4 3 3 2 3" xfId="19976"/>
    <cellStyle name="Обычный 6 2 2 4 3 3 2 3 2" xfId="19977"/>
    <cellStyle name="Обычный 6 2 2 4 3 3 2 3 2 2" xfId="19978"/>
    <cellStyle name="Обычный 6 2 2 4 3 3 2 3 3" xfId="19979"/>
    <cellStyle name="Обычный 6 2 2 4 3 3 2 4" xfId="19980"/>
    <cellStyle name="Обычный 6 2 2 4 3 3 2 4 2" xfId="19981"/>
    <cellStyle name="Обычный 6 2 2 4 3 3 2 5" xfId="19982"/>
    <cellStyle name="Обычный 6 2 2 4 3 3 2 5 2" xfId="19983"/>
    <cellStyle name="Обычный 6 2 2 4 3 3 2 6" xfId="19984"/>
    <cellStyle name="Обычный 6 2 2 4 3 3 2 7" xfId="19985"/>
    <cellStyle name="Обычный 6 2 2 4 3 3 2 8" xfId="19986"/>
    <cellStyle name="Обычный 6 2 2 4 3 3 3" xfId="19987"/>
    <cellStyle name="Обычный 6 2 2 4 3 3 3 2" xfId="19988"/>
    <cellStyle name="Обычный 6 2 2 4 3 3 3 2 2" xfId="19989"/>
    <cellStyle name="Обычный 6 2 2 4 3 3 3 3" xfId="19990"/>
    <cellStyle name="Обычный 6 2 2 4 3 3 4" xfId="19991"/>
    <cellStyle name="Обычный 6 2 2 4 3 3 4 2" xfId="19992"/>
    <cellStyle name="Обычный 6 2 2 4 3 3 4 2 2" xfId="19993"/>
    <cellStyle name="Обычный 6 2 2 4 3 3 4 3" xfId="19994"/>
    <cellStyle name="Обычный 6 2 2 4 3 3 5" xfId="19995"/>
    <cellStyle name="Обычный 6 2 2 4 3 3 5 2" xfId="19996"/>
    <cellStyle name="Обычный 6 2 2 4 3 3 6" xfId="19997"/>
    <cellStyle name="Обычный 6 2 2 4 3 3 6 2" xfId="19998"/>
    <cellStyle name="Обычный 6 2 2 4 3 3 7" xfId="19999"/>
    <cellStyle name="Обычный 6 2 2 4 3 3 8" xfId="20000"/>
    <cellStyle name="Обычный 6 2 2 4 3 3 9" xfId="20001"/>
    <cellStyle name="Обычный 6 2 2 4 3 4" xfId="4942"/>
    <cellStyle name="Обычный 6 2 2 4 3 4 2" xfId="20002"/>
    <cellStyle name="Обычный 6 2 2 4 3 4 2 2" xfId="20003"/>
    <cellStyle name="Обычный 6 2 2 4 3 4 2 2 2" xfId="20004"/>
    <cellStyle name="Обычный 6 2 2 4 3 4 2 2 2 2" xfId="20005"/>
    <cellStyle name="Обычный 6 2 2 4 3 4 2 2 3" xfId="20006"/>
    <cellStyle name="Обычный 6 2 2 4 3 4 2 3" xfId="20007"/>
    <cellStyle name="Обычный 6 2 2 4 3 4 2 3 2" xfId="20008"/>
    <cellStyle name="Обычный 6 2 2 4 3 4 2 3 2 2" xfId="20009"/>
    <cellStyle name="Обычный 6 2 2 4 3 4 2 3 3" xfId="20010"/>
    <cellStyle name="Обычный 6 2 2 4 3 4 2 4" xfId="20011"/>
    <cellStyle name="Обычный 6 2 2 4 3 4 2 4 2" xfId="20012"/>
    <cellStyle name="Обычный 6 2 2 4 3 4 2 5" xfId="20013"/>
    <cellStyle name="Обычный 6 2 2 4 3 4 2 5 2" xfId="20014"/>
    <cellStyle name="Обычный 6 2 2 4 3 4 2 6" xfId="20015"/>
    <cellStyle name="Обычный 6 2 2 4 3 4 2 7" xfId="20016"/>
    <cellStyle name="Обычный 6 2 2 4 3 4 2 8" xfId="20017"/>
    <cellStyle name="Обычный 6 2 2 4 3 4 3" xfId="20018"/>
    <cellStyle name="Обычный 6 2 2 4 3 4 3 2" xfId="20019"/>
    <cellStyle name="Обычный 6 2 2 4 3 4 3 2 2" xfId="20020"/>
    <cellStyle name="Обычный 6 2 2 4 3 4 3 3" xfId="20021"/>
    <cellStyle name="Обычный 6 2 2 4 3 4 4" xfId="20022"/>
    <cellStyle name="Обычный 6 2 2 4 3 4 4 2" xfId="20023"/>
    <cellStyle name="Обычный 6 2 2 4 3 4 4 2 2" xfId="20024"/>
    <cellStyle name="Обычный 6 2 2 4 3 4 4 3" xfId="20025"/>
    <cellStyle name="Обычный 6 2 2 4 3 4 5" xfId="20026"/>
    <cellStyle name="Обычный 6 2 2 4 3 4 5 2" xfId="20027"/>
    <cellStyle name="Обычный 6 2 2 4 3 4 6" xfId="20028"/>
    <cellStyle name="Обычный 6 2 2 4 3 4 6 2" xfId="20029"/>
    <cellStyle name="Обычный 6 2 2 4 3 4 7" xfId="20030"/>
    <cellStyle name="Обычный 6 2 2 4 3 4 8" xfId="20031"/>
    <cellStyle name="Обычный 6 2 2 4 3 4 9" xfId="20032"/>
    <cellStyle name="Обычный 6 2 2 4 3 5" xfId="20033"/>
    <cellStyle name="Обычный 6 2 2 4 3 5 2" xfId="20034"/>
    <cellStyle name="Обычный 6 2 2 4 3 5 2 2" xfId="20035"/>
    <cellStyle name="Обычный 6 2 2 4 3 5 2 2 2" xfId="20036"/>
    <cellStyle name="Обычный 6 2 2 4 3 5 2 2 2 2" xfId="20037"/>
    <cellStyle name="Обычный 6 2 2 4 3 5 2 2 3" xfId="20038"/>
    <cellStyle name="Обычный 6 2 2 4 3 5 2 3" xfId="20039"/>
    <cellStyle name="Обычный 6 2 2 4 3 5 2 3 2" xfId="20040"/>
    <cellStyle name="Обычный 6 2 2 4 3 5 2 3 2 2" xfId="20041"/>
    <cellStyle name="Обычный 6 2 2 4 3 5 2 3 3" xfId="20042"/>
    <cellStyle name="Обычный 6 2 2 4 3 5 2 4" xfId="20043"/>
    <cellStyle name="Обычный 6 2 2 4 3 5 2 4 2" xfId="20044"/>
    <cellStyle name="Обычный 6 2 2 4 3 5 2 5" xfId="20045"/>
    <cellStyle name="Обычный 6 2 2 4 3 5 2 5 2" xfId="20046"/>
    <cellStyle name="Обычный 6 2 2 4 3 5 2 6" xfId="20047"/>
    <cellStyle name="Обычный 6 2 2 4 3 5 2 7" xfId="20048"/>
    <cellStyle name="Обычный 6 2 2 4 3 5 2 8" xfId="20049"/>
    <cellStyle name="Обычный 6 2 2 4 3 5 3" xfId="20050"/>
    <cellStyle name="Обычный 6 2 2 4 3 5 3 2" xfId="20051"/>
    <cellStyle name="Обычный 6 2 2 4 3 5 3 2 2" xfId="20052"/>
    <cellStyle name="Обычный 6 2 2 4 3 5 3 3" xfId="20053"/>
    <cellStyle name="Обычный 6 2 2 4 3 5 4" xfId="20054"/>
    <cellStyle name="Обычный 6 2 2 4 3 5 4 2" xfId="20055"/>
    <cellStyle name="Обычный 6 2 2 4 3 5 4 2 2" xfId="20056"/>
    <cellStyle name="Обычный 6 2 2 4 3 5 4 3" xfId="20057"/>
    <cellStyle name="Обычный 6 2 2 4 3 5 5" xfId="20058"/>
    <cellStyle name="Обычный 6 2 2 4 3 5 5 2" xfId="20059"/>
    <cellStyle name="Обычный 6 2 2 4 3 5 6" xfId="20060"/>
    <cellStyle name="Обычный 6 2 2 4 3 5 6 2" xfId="20061"/>
    <cellStyle name="Обычный 6 2 2 4 3 5 7" xfId="20062"/>
    <cellStyle name="Обычный 6 2 2 4 3 5 8" xfId="20063"/>
    <cellStyle name="Обычный 6 2 2 4 3 5 9" xfId="20064"/>
    <cellStyle name="Обычный 6 2 2 4 3 6" xfId="20065"/>
    <cellStyle name="Обычный 6 2 2 4 3 6 2" xfId="20066"/>
    <cellStyle name="Обычный 6 2 2 4 3 6 2 2" xfId="20067"/>
    <cellStyle name="Обычный 6 2 2 4 3 6 2 2 2" xfId="20068"/>
    <cellStyle name="Обычный 6 2 2 4 3 6 2 3" xfId="20069"/>
    <cellStyle name="Обычный 6 2 2 4 3 6 3" xfId="20070"/>
    <cellStyle name="Обычный 6 2 2 4 3 6 3 2" xfId="20071"/>
    <cellStyle name="Обычный 6 2 2 4 3 6 3 2 2" xfId="20072"/>
    <cellStyle name="Обычный 6 2 2 4 3 6 3 3" xfId="20073"/>
    <cellStyle name="Обычный 6 2 2 4 3 6 4" xfId="20074"/>
    <cellStyle name="Обычный 6 2 2 4 3 6 4 2" xfId="20075"/>
    <cellStyle name="Обычный 6 2 2 4 3 6 5" xfId="20076"/>
    <cellStyle name="Обычный 6 2 2 4 3 6 5 2" xfId="20077"/>
    <cellStyle name="Обычный 6 2 2 4 3 6 6" xfId="20078"/>
    <cellStyle name="Обычный 6 2 2 4 3 6 7" xfId="20079"/>
    <cellStyle name="Обычный 6 2 2 4 3 6 8" xfId="20080"/>
    <cellStyle name="Обычный 6 2 2 4 3 7" xfId="20081"/>
    <cellStyle name="Обычный 6 2 2 4 3 7 2" xfId="20082"/>
    <cellStyle name="Обычный 6 2 2 4 3 7 2 2" xfId="20083"/>
    <cellStyle name="Обычный 6 2 2 4 3 7 3" xfId="20084"/>
    <cellStyle name="Обычный 6 2 2 4 3 8" xfId="20085"/>
    <cellStyle name="Обычный 6 2 2 4 3 8 2" xfId="20086"/>
    <cellStyle name="Обычный 6 2 2 4 3 8 2 2" xfId="20087"/>
    <cellStyle name="Обычный 6 2 2 4 3 8 3" xfId="20088"/>
    <cellStyle name="Обычный 6 2 2 4 3 9" xfId="20089"/>
    <cellStyle name="Обычный 6 2 2 4 3 9 2" xfId="20090"/>
    <cellStyle name="Обычный 6 2 2 4 4" xfId="149"/>
    <cellStyle name="Обычный 6 2 2 4 4 10" xfId="20091"/>
    <cellStyle name="Обычный 6 2 2 4 4 10 2" xfId="20092"/>
    <cellStyle name="Обычный 6 2 2 4 4 11" xfId="20093"/>
    <cellStyle name="Обычный 6 2 2 4 4 12" xfId="20094"/>
    <cellStyle name="Обычный 6 2 2 4 4 13" xfId="20095"/>
    <cellStyle name="Обычный 6 2 2 4 4 2" xfId="4943"/>
    <cellStyle name="Обычный 6 2 2 4 4 2 10" xfId="20096"/>
    <cellStyle name="Обычный 6 2 2 4 4 2 2" xfId="4944"/>
    <cellStyle name="Обычный 6 2 2 4 4 2 2 2" xfId="20097"/>
    <cellStyle name="Обычный 6 2 2 4 4 2 2 2 2" xfId="20098"/>
    <cellStyle name="Обычный 6 2 2 4 4 2 2 2 2 2" xfId="20099"/>
    <cellStyle name="Обычный 6 2 2 4 4 2 2 2 2 2 2" xfId="20100"/>
    <cellStyle name="Обычный 6 2 2 4 4 2 2 2 2 3" xfId="20101"/>
    <cellStyle name="Обычный 6 2 2 4 4 2 2 2 3" xfId="20102"/>
    <cellStyle name="Обычный 6 2 2 4 4 2 2 2 3 2" xfId="20103"/>
    <cellStyle name="Обычный 6 2 2 4 4 2 2 2 3 2 2" xfId="20104"/>
    <cellStyle name="Обычный 6 2 2 4 4 2 2 2 3 3" xfId="20105"/>
    <cellStyle name="Обычный 6 2 2 4 4 2 2 2 4" xfId="20106"/>
    <cellStyle name="Обычный 6 2 2 4 4 2 2 2 4 2" xfId="20107"/>
    <cellStyle name="Обычный 6 2 2 4 4 2 2 2 5" xfId="20108"/>
    <cellStyle name="Обычный 6 2 2 4 4 2 2 2 5 2" xfId="20109"/>
    <cellStyle name="Обычный 6 2 2 4 4 2 2 2 6" xfId="20110"/>
    <cellStyle name="Обычный 6 2 2 4 4 2 2 2 7" xfId="20111"/>
    <cellStyle name="Обычный 6 2 2 4 4 2 2 2 8" xfId="20112"/>
    <cellStyle name="Обычный 6 2 2 4 4 2 2 3" xfId="20113"/>
    <cellStyle name="Обычный 6 2 2 4 4 2 2 3 2" xfId="20114"/>
    <cellStyle name="Обычный 6 2 2 4 4 2 2 3 2 2" xfId="20115"/>
    <cellStyle name="Обычный 6 2 2 4 4 2 2 3 3" xfId="20116"/>
    <cellStyle name="Обычный 6 2 2 4 4 2 2 4" xfId="20117"/>
    <cellStyle name="Обычный 6 2 2 4 4 2 2 4 2" xfId="20118"/>
    <cellStyle name="Обычный 6 2 2 4 4 2 2 4 2 2" xfId="20119"/>
    <cellStyle name="Обычный 6 2 2 4 4 2 2 4 3" xfId="20120"/>
    <cellStyle name="Обычный 6 2 2 4 4 2 2 5" xfId="20121"/>
    <cellStyle name="Обычный 6 2 2 4 4 2 2 5 2" xfId="20122"/>
    <cellStyle name="Обычный 6 2 2 4 4 2 2 6" xfId="20123"/>
    <cellStyle name="Обычный 6 2 2 4 4 2 2 6 2" xfId="20124"/>
    <cellStyle name="Обычный 6 2 2 4 4 2 2 7" xfId="20125"/>
    <cellStyle name="Обычный 6 2 2 4 4 2 2 8" xfId="20126"/>
    <cellStyle name="Обычный 6 2 2 4 4 2 2 9" xfId="20127"/>
    <cellStyle name="Обычный 6 2 2 4 4 2 3" xfId="4945"/>
    <cellStyle name="Обычный 6 2 2 4 4 2 3 2" xfId="20128"/>
    <cellStyle name="Обычный 6 2 2 4 4 2 3 2 2" xfId="20129"/>
    <cellStyle name="Обычный 6 2 2 4 4 2 3 2 2 2" xfId="20130"/>
    <cellStyle name="Обычный 6 2 2 4 4 2 3 2 3" xfId="20131"/>
    <cellStyle name="Обычный 6 2 2 4 4 2 3 3" xfId="20132"/>
    <cellStyle name="Обычный 6 2 2 4 4 2 3 3 2" xfId="20133"/>
    <cellStyle name="Обычный 6 2 2 4 4 2 3 3 2 2" xfId="20134"/>
    <cellStyle name="Обычный 6 2 2 4 4 2 3 3 3" xfId="20135"/>
    <cellStyle name="Обычный 6 2 2 4 4 2 3 4" xfId="20136"/>
    <cellStyle name="Обычный 6 2 2 4 4 2 3 4 2" xfId="20137"/>
    <cellStyle name="Обычный 6 2 2 4 4 2 3 5" xfId="20138"/>
    <cellStyle name="Обычный 6 2 2 4 4 2 3 5 2" xfId="20139"/>
    <cellStyle name="Обычный 6 2 2 4 4 2 3 6" xfId="20140"/>
    <cellStyle name="Обычный 6 2 2 4 4 2 3 7" xfId="20141"/>
    <cellStyle name="Обычный 6 2 2 4 4 2 3 8" xfId="20142"/>
    <cellStyle name="Обычный 6 2 2 4 4 2 4" xfId="20143"/>
    <cellStyle name="Обычный 6 2 2 4 4 2 4 2" xfId="20144"/>
    <cellStyle name="Обычный 6 2 2 4 4 2 4 2 2" xfId="20145"/>
    <cellStyle name="Обычный 6 2 2 4 4 2 4 3" xfId="20146"/>
    <cellStyle name="Обычный 6 2 2 4 4 2 5" xfId="20147"/>
    <cellStyle name="Обычный 6 2 2 4 4 2 5 2" xfId="20148"/>
    <cellStyle name="Обычный 6 2 2 4 4 2 5 2 2" xfId="20149"/>
    <cellStyle name="Обычный 6 2 2 4 4 2 5 3" xfId="20150"/>
    <cellStyle name="Обычный 6 2 2 4 4 2 6" xfId="20151"/>
    <cellStyle name="Обычный 6 2 2 4 4 2 6 2" xfId="20152"/>
    <cellStyle name="Обычный 6 2 2 4 4 2 7" xfId="20153"/>
    <cellStyle name="Обычный 6 2 2 4 4 2 7 2" xfId="20154"/>
    <cellStyle name="Обычный 6 2 2 4 4 2 8" xfId="20155"/>
    <cellStyle name="Обычный 6 2 2 4 4 2 9" xfId="20156"/>
    <cellStyle name="Обычный 6 2 2 4 4 3" xfId="4946"/>
    <cellStyle name="Обычный 6 2 2 4 4 3 2" xfId="4947"/>
    <cellStyle name="Обычный 6 2 2 4 4 3 2 2" xfId="20157"/>
    <cellStyle name="Обычный 6 2 2 4 4 3 2 2 2" xfId="20158"/>
    <cellStyle name="Обычный 6 2 2 4 4 3 2 2 2 2" xfId="20159"/>
    <cellStyle name="Обычный 6 2 2 4 4 3 2 2 3" xfId="20160"/>
    <cellStyle name="Обычный 6 2 2 4 4 3 2 3" xfId="20161"/>
    <cellStyle name="Обычный 6 2 2 4 4 3 2 3 2" xfId="20162"/>
    <cellStyle name="Обычный 6 2 2 4 4 3 2 3 2 2" xfId="20163"/>
    <cellStyle name="Обычный 6 2 2 4 4 3 2 3 3" xfId="20164"/>
    <cellStyle name="Обычный 6 2 2 4 4 3 2 4" xfId="20165"/>
    <cellStyle name="Обычный 6 2 2 4 4 3 2 4 2" xfId="20166"/>
    <cellStyle name="Обычный 6 2 2 4 4 3 2 5" xfId="20167"/>
    <cellStyle name="Обычный 6 2 2 4 4 3 2 5 2" xfId="20168"/>
    <cellStyle name="Обычный 6 2 2 4 4 3 2 6" xfId="20169"/>
    <cellStyle name="Обычный 6 2 2 4 4 3 2 7" xfId="20170"/>
    <cellStyle name="Обычный 6 2 2 4 4 3 2 8" xfId="20171"/>
    <cellStyle name="Обычный 6 2 2 4 4 3 3" xfId="20172"/>
    <cellStyle name="Обычный 6 2 2 4 4 3 3 2" xfId="20173"/>
    <cellStyle name="Обычный 6 2 2 4 4 3 3 2 2" xfId="20174"/>
    <cellStyle name="Обычный 6 2 2 4 4 3 3 3" xfId="20175"/>
    <cellStyle name="Обычный 6 2 2 4 4 3 4" xfId="20176"/>
    <cellStyle name="Обычный 6 2 2 4 4 3 4 2" xfId="20177"/>
    <cellStyle name="Обычный 6 2 2 4 4 3 4 2 2" xfId="20178"/>
    <cellStyle name="Обычный 6 2 2 4 4 3 4 3" xfId="20179"/>
    <cellStyle name="Обычный 6 2 2 4 4 3 5" xfId="20180"/>
    <cellStyle name="Обычный 6 2 2 4 4 3 5 2" xfId="20181"/>
    <cellStyle name="Обычный 6 2 2 4 4 3 6" xfId="20182"/>
    <cellStyle name="Обычный 6 2 2 4 4 3 6 2" xfId="20183"/>
    <cellStyle name="Обычный 6 2 2 4 4 3 7" xfId="20184"/>
    <cellStyle name="Обычный 6 2 2 4 4 3 8" xfId="20185"/>
    <cellStyle name="Обычный 6 2 2 4 4 3 9" xfId="20186"/>
    <cellStyle name="Обычный 6 2 2 4 4 4" xfId="4948"/>
    <cellStyle name="Обычный 6 2 2 4 4 4 2" xfId="20187"/>
    <cellStyle name="Обычный 6 2 2 4 4 4 2 2" xfId="20188"/>
    <cellStyle name="Обычный 6 2 2 4 4 4 2 2 2" xfId="20189"/>
    <cellStyle name="Обычный 6 2 2 4 4 4 2 2 2 2" xfId="20190"/>
    <cellStyle name="Обычный 6 2 2 4 4 4 2 2 3" xfId="20191"/>
    <cellStyle name="Обычный 6 2 2 4 4 4 2 3" xfId="20192"/>
    <cellStyle name="Обычный 6 2 2 4 4 4 2 3 2" xfId="20193"/>
    <cellStyle name="Обычный 6 2 2 4 4 4 2 3 2 2" xfId="20194"/>
    <cellStyle name="Обычный 6 2 2 4 4 4 2 3 3" xfId="20195"/>
    <cellStyle name="Обычный 6 2 2 4 4 4 2 4" xfId="20196"/>
    <cellStyle name="Обычный 6 2 2 4 4 4 2 4 2" xfId="20197"/>
    <cellStyle name="Обычный 6 2 2 4 4 4 2 5" xfId="20198"/>
    <cellStyle name="Обычный 6 2 2 4 4 4 2 5 2" xfId="20199"/>
    <cellStyle name="Обычный 6 2 2 4 4 4 2 6" xfId="20200"/>
    <cellStyle name="Обычный 6 2 2 4 4 4 2 7" xfId="20201"/>
    <cellStyle name="Обычный 6 2 2 4 4 4 2 8" xfId="20202"/>
    <cellStyle name="Обычный 6 2 2 4 4 4 3" xfId="20203"/>
    <cellStyle name="Обычный 6 2 2 4 4 4 3 2" xfId="20204"/>
    <cellStyle name="Обычный 6 2 2 4 4 4 3 2 2" xfId="20205"/>
    <cellStyle name="Обычный 6 2 2 4 4 4 3 3" xfId="20206"/>
    <cellStyle name="Обычный 6 2 2 4 4 4 4" xfId="20207"/>
    <cellStyle name="Обычный 6 2 2 4 4 4 4 2" xfId="20208"/>
    <cellStyle name="Обычный 6 2 2 4 4 4 4 2 2" xfId="20209"/>
    <cellStyle name="Обычный 6 2 2 4 4 4 4 3" xfId="20210"/>
    <cellStyle name="Обычный 6 2 2 4 4 4 5" xfId="20211"/>
    <cellStyle name="Обычный 6 2 2 4 4 4 5 2" xfId="20212"/>
    <cellStyle name="Обычный 6 2 2 4 4 4 6" xfId="20213"/>
    <cellStyle name="Обычный 6 2 2 4 4 4 6 2" xfId="20214"/>
    <cellStyle name="Обычный 6 2 2 4 4 4 7" xfId="20215"/>
    <cellStyle name="Обычный 6 2 2 4 4 4 8" xfId="20216"/>
    <cellStyle name="Обычный 6 2 2 4 4 4 9" xfId="20217"/>
    <cellStyle name="Обычный 6 2 2 4 4 5" xfId="20218"/>
    <cellStyle name="Обычный 6 2 2 4 4 5 2" xfId="20219"/>
    <cellStyle name="Обычный 6 2 2 4 4 5 2 2" xfId="20220"/>
    <cellStyle name="Обычный 6 2 2 4 4 5 2 2 2" xfId="20221"/>
    <cellStyle name="Обычный 6 2 2 4 4 5 2 2 2 2" xfId="20222"/>
    <cellStyle name="Обычный 6 2 2 4 4 5 2 2 3" xfId="20223"/>
    <cellStyle name="Обычный 6 2 2 4 4 5 2 3" xfId="20224"/>
    <cellStyle name="Обычный 6 2 2 4 4 5 2 3 2" xfId="20225"/>
    <cellStyle name="Обычный 6 2 2 4 4 5 2 3 2 2" xfId="20226"/>
    <cellStyle name="Обычный 6 2 2 4 4 5 2 3 3" xfId="20227"/>
    <cellStyle name="Обычный 6 2 2 4 4 5 2 4" xfId="20228"/>
    <cellStyle name="Обычный 6 2 2 4 4 5 2 4 2" xfId="20229"/>
    <cellStyle name="Обычный 6 2 2 4 4 5 2 5" xfId="20230"/>
    <cellStyle name="Обычный 6 2 2 4 4 5 2 5 2" xfId="20231"/>
    <cellStyle name="Обычный 6 2 2 4 4 5 2 6" xfId="20232"/>
    <cellStyle name="Обычный 6 2 2 4 4 5 2 7" xfId="20233"/>
    <cellStyle name="Обычный 6 2 2 4 4 5 2 8" xfId="20234"/>
    <cellStyle name="Обычный 6 2 2 4 4 5 3" xfId="20235"/>
    <cellStyle name="Обычный 6 2 2 4 4 5 3 2" xfId="20236"/>
    <cellStyle name="Обычный 6 2 2 4 4 5 3 2 2" xfId="20237"/>
    <cellStyle name="Обычный 6 2 2 4 4 5 3 3" xfId="20238"/>
    <cellStyle name="Обычный 6 2 2 4 4 5 4" xfId="20239"/>
    <cellStyle name="Обычный 6 2 2 4 4 5 4 2" xfId="20240"/>
    <cellStyle name="Обычный 6 2 2 4 4 5 4 2 2" xfId="20241"/>
    <cellStyle name="Обычный 6 2 2 4 4 5 4 3" xfId="20242"/>
    <cellStyle name="Обычный 6 2 2 4 4 5 5" xfId="20243"/>
    <cellStyle name="Обычный 6 2 2 4 4 5 5 2" xfId="20244"/>
    <cellStyle name="Обычный 6 2 2 4 4 5 6" xfId="20245"/>
    <cellStyle name="Обычный 6 2 2 4 4 5 6 2" xfId="20246"/>
    <cellStyle name="Обычный 6 2 2 4 4 5 7" xfId="20247"/>
    <cellStyle name="Обычный 6 2 2 4 4 5 8" xfId="20248"/>
    <cellStyle name="Обычный 6 2 2 4 4 5 9" xfId="20249"/>
    <cellStyle name="Обычный 6 2 2 4 4 6" xfId="20250"/>
    <cellStyle name="Обычный 6 2 2 4 4 6 2" xfId="20251"/>
    <cellStyle name="Обычный 6 2 2 4 4 6 2 2" xfId="20252"/>
    <cellStyle name="Обычный 6 2 2 4 4 6 2 2 2" xfId="20253"/>
    <cellStyle name="Обычный 6 2 2 4 4 6 2 3" xfId="20254"/>
    <cellStyle name="Обычный 6 2 2 4 4 6 3" xfId="20255"/>
    <cellStyle name="Обычный 6 2 2 4 4 6 3 2" xfId="20256"/>
    <cellStyle name="Обычный 6 2 2 4 4 6 3 2 2" xfId="20257"/>
    <cellStyle name="Обычный 6 2 2 4 4 6 3 3" xfId="20258"/>
    <cellStyle name="Обычный 6 2 2 4 4 6 4" xfId="20259"/>
    <cellStyle name="Обычный 6 2 2 4 4 6 4 2" xfId="20260"/>
    <cellStyle name="Обычный 6 2 2 4 4 6 5" xfId="20261"/>
    <cellStyle name="Обычный 6 2 2 4 4 6 5 2" xfId="20262"/>
    <cellStyle name="Обычный 6 2 2 4 4 6 6" xfId="20263"/>
    <cellStyle name="Обычный 6 2 2 4 4 6 7" xfId="20264"/>
    <cellStyle name="Обычный 6 2 2 4 4 6 8" xfId="20265"/>
    <cellStyle name="Обычный 6 2 2 4 4 7" xfId="20266"/>
    <cellStyle name="Обычный 6 2 2 4 4 7 2" xfId="20267"/>
    <cellStyle name="Обычный 6 2 2 4 4 7 2 2" xfId="20268"/>
    <cellStyle name="Обычный 6 2 2 4 4 7 3" xfId="20269"/>
    <cellStyle name="Обычный 6 2 2 4 4 8" xfId="20270"/>
    <cellStyle name="Обычный 6 2 2 4 4 8 2" xfId="20271"/>
    <cellStyle name="Обычный 6 2 2 4 4 8 2 2" xfId="20272"/>
    <cellStyle name="Обычный 6 2 2 4 4 8 3" xfId="20273"/>
    <cellStyle name="Обычный 6 2 2 4 4 9" xfId="20274"/>
    <cellStyle name="Обычный 6 2 2 4 4 9 2" xfId="20275"/>
    <cellStyle name="Обычный 6 2 2 4 5" xfId="4949"/>
    <cellStyle name="Обычный 6 2 2 4 5 10" xfId="20276"/>
    <cellStyle name="Обычный 6 2 2 4 5 2" xfId="4950"/>
    <cellStyle name="Обычный 6 2 2 4 5 2 2" xfId="20277"/>
    <cellStyle name="Обычный 6 2 2 4 5 2 2 2" xfId="20278"/>
    <cellStyle name="Обычный 6 2 2 4 5 2 2 2 2" xfId="20279"/>
    <cellStyle name="Обычный 6 2 2 4 5 2 2 2 2 2" xfId="20280"/>
    <cellStyle name="Обычный 6 2 2 4 5 2 2 2 3" xfId="20281"/>
    <cellStyle name="Обычный 6 2 2 4 5 2 2 3" xfId="20282"/>
    <cellStyle name="Обычный 6 2 2 4 5 2 2 3 2" xfId="20283"/>
    <cellStyle name="Обычный 6 2 2 4 5 2 2 3 2 2" xfId="20284"/>
    <cellStyle name="Обычный 6 2 2 4 5 2 2 3 3" xfId="20285"/>
    <cellStyle name="Обычный 6 2 2 4 5 2 2 4" xfId="20286"/>
    <cellStyle name="Обычный 6 2 2 4 5 2 2 4 2" xfId="20287"/>
    <cellStyle name="Обычный 6 2 2 4 5 2 2 5" xfId="20288"/>
    <cellStyle name="Обычный 6 2 2 4 5 2 2 5 2" xfId="20289"/>
    <cellStyle name="Обычный 6 2 2 4 5 2 2 6" xfId="20290"/>
    <cellStyle name="Обычный 6 2 2 4 5 2 2 7" xfId="20291"/>
    <cellStyle name="Обычный 6 2 2 4 5 2 2 8" xfId="20292"/>
    <cellStyle name="Обычный 6 2 2 4 5 2 3" xfId="20293"/>
    <cellStyle name="Обычный 6 2 2 4 5 2 3 2" xfId="20294"/>
    <cellStyle name="Обычный 6 2 2 4 5 2 3 2 2" xfId="20295"/>
    <cellStyle name="Обычный 6 2 2 4 5 2 3 3" xfId="20296"/>
    <cellStyle name="Обычный 6 2 2 4 5 2 4" xfId="20297"/>
    <cellStyle name="Обычный 6 2 2 4 5 2 4 2" xfId="20298"/>
    <cellStyle name="Обычный 6 2 2 4 5 2 4 2 2" xfId="20299"/>
    <cellStyle name="Обычный 6 2 2 4 5 2 4 3" xfId="20300"/>
    <cellStyle name="Обычный 6 2 2 4 5 2 5" xfId="20301"/>
    <cellStyle name="Обычный 6 2 2 4 5 2 5 2" xfId="20302"/>
    <cellStyle name="Обычный 6 2 2 4 5 2 6" xfId="20303"/>
    <cellStyle name="Обычный 6 2 2 4 5 2 6 2" xfId="20304"/>
    <cellStyle name="Обычный 6 2 2 4 5 2 7" xfId="20305"/>
    <cellStyle name="Обычный 6 2 2 4 5 2 8" xfId="20306"/>
    <cellStyle name="Обычный 6 2 2 4 5 2 9" xfId="20307"/>
    <cellStyle name="Обычный 6 2 2 4 5 3" xfId="4951"/>
    <cellStyle name="Обычный 6 2 2 4 5 3 2" xfId="20308"/>
    <cellStyle name="Обычный 6 2 2 4 5 3 2 2" xfId="20309"/>
    <cellStyle name="Обычный 6 2 2 4 5 3 2 2 2" xfId="20310"/>
    <cellStyle name="Обычный 6 2 2 4 5 3 2 3" xfId="20311"/>
    <cellStyle name="Обычный 6 2 2 4 5 3 3" xfId="20312"/>
    <cellStyle name="Обычный 6 2 2 4 5 3 3 2" xfId="20313"/>
    <cellStyle name="Обычный 6 2 2 4 5 3 3 2 2" xfId="20314"/>
    <cellStyle name="Обычный 6 2 2 4 5 3 3 3" xfId="20315"/>
    <cellStyle name="Обычный 6 2 2 4 5 3 4" xfId="20316"/>
    <cellStyle name="Обычный 6 2 2 4 5 3 4 2" xfId="20317"/>
    <cellStyle name="Обычный 6 2 2 4 5 3 5" xfId="20318"/>
    <cellStyle name="Обычный 6 2 2 4 5 3 5 2" xfId="20319"/>
    <cellStyle name="Обычный 6 2 2 4 5 3 6" xfId="20320"/>
    <cellStyle name="Обычный 6 2 2 4 5 3 7" xfId="20321"/>
    <cellStyle name="Обычный 6 2 2 4 5 3 8" xfId="20322"/>
    <cellStyle name="Обычный 6 2 2 4 5 4" xfId="20323"/>
    <cellStyle name="Обычный 6 2 2 4 5 4 2" xfId="20324"/>
    <cellStyle name="Обычный 6 2 2 4 5 4 2 2" xfId="20325"/>
    <cellStyle name="Обычный 6 2 2 4 5 4 3" xfId="20326"/>
    <cellStyle name="Обычный 6 2 2 4 5 5" xfId="20327"/>
    <cellStyle name="Обычный 6 2 2 4 5 5 2" xfId="20328"/>
    <cellStyle name="Обычный 6 2 2 4 5 5 2 2" xfId="20329"/>
    <cellStyle name="Обычный 6 2 2 4 5 5 3" xfId="20330"/>
    <cellStyle name="Обычный 6 2 2 4 5 6" xfId="20331"/>
    <cellStyle name="Обычный 6 2 2 4 5 6 2" xfId="20332"/>
    <cellStyle name="Обычный 6 2 2 4 5 7" xfId="20333"/>
    <cellStyle name="Обычный 6 2 2 4 5 7 2" xfId="20334"/>
    <cellStyle name="Обычный 6 2 2 4 5 8" xfId="20335"/>
    <cellStyle name="Обычный 6 2 2 4 5 9" xfId="20336"/>
    <cellStyle name="Обычный 6 2 2 4 6" xfId="4952"/>
    <cellStyle name="Обычный 6 2 2 4 6 2" xfId="4953"/>
    <cellStyle name="Обычный 6 2 2 4 6 2 2" xfId="20337"/>
    <cellStyle name="Обычный 6 2 2 4 6 2 2 2" xfId="20338"/>
    <cellStyle name="Обычный 6 2 2 4 6 2 2 2 2" xfId="20339"/>
    <cellStyle name="Обычный 6 2 2 4 6 2 2 3" xfId="20340"/>
    <cellStyle name="Обычный 6 2 2 4 6 2 3" xfId="20341"/>
    <cellStyle name="Обычный 6 2 2 4 6 2 3 2" xfId="20342"/>
    <cellStyle name="Обычный 6 2 2 4 6 2 3 2 2" xfId="20343"/>
    <cellStyle name="Обычный 6 2 2 4 6 2 3 3" xfId="20344"/>
    <cellStyle name="Обычный 6 2 2 4 6 2 4" xfId="20345"/>
    <cellStyle name="Обычный 6 2 2 4 6 2 4 2" xfId="20346"/>
    <cellStyle name="Обычный 6 2 2 4 6 2 5" xfId="20347"/>
    <cellStyle name="Обычный 6 2 2 4 6 2 5 2" xfId="20348"/>
    <cellStyle name="Обычный 6 2 2 4 6 2 6" xfId="20349"/>
    <cellStyle name="Обычный 6 2 2 4 6 2 7" xfId="20350"/>
    <cellStyle name="Обычный 6 2 2 4 6 2 8" xfId="20351"/>
    <cellStyle name="Обычный 6 2 2 4 6 3" xfId="20352"/>
    <cellStyle name="Обычный 6 2 2 4 6 3 2" xfId="20353"/>
    <cellStyle name="Обычный 6 2 2 4 6 3 2 2" xfId="20354"/>
    <cellStyle name="Обычный 6 2 2 4 6 3 3" xfId="20355"/>
    <cellStyle name="Обычный 6 2 2 4 6 4" xfId="20356"/>
    <cellStyle name="Обычный 6 2 2 4 6 4 2" xfId="20357"/>
    <cellStyle name="Обычный 6 2 2 4 6 4 2 2" xfId="20358"/>
    <cellStyle name="Обычный 6 2 2 4 6 4 3" xfId="20359"/>
    <cellStyle name="Обычный 6 2 2 4 6 5" xfId="20360"/>
    <cellStyle name="Обычный 6 2 2 4 6 5 2" xfId="20361"/>
    <cellStyle name="Обычный 6 2 2 4 6 6" xfId="20362"/>
    <cellStyle name="Обычный 6 2 2 4 6 6 2" xfId="20363"/>
    <cellStyle name="Обычный 6 2 2 4 6 7" xfId="20364"/>
    <cellStyle name="Обычный 6 2 2 4 6 8" xfId="20365"/>
    <cellStyle name="Обычный 6 2 2 4 6 9" xfId="20366"/>
    <cellStyle name="Обычный 6 2 2 4 7" xfId="4954"/>
    <cellStyle name="Обычный 6 2 2 4 7 2" xfId="20367"/>
    <cellStyle name="Обычный 6 2 2 4 7 2 2" xfId="20368"/>
    <cellStyle name="Обычный 6 2 2 4 7 2 2 2" xfId="20369"/>
    <cellStyle name="Обычный 6 2 2 4 7 2 2 2 2" xfId="20370"/>
    <cellStyle name="Обычный 6 2 2 4 7 2 2 3" xfId="20371"/>
    <cellStyle name="Обычный 6 2 2 4 7 2 3" xfId="20372"/>
    <cellStyle name="Обычный 6 2 2 4 7 2 3 2" xfId="20373"/>
    <cellStyle name="Обычный 6 2 2 4 7 2 3 2 2" xfId="20374"/>
    <cellStyle name="Обычный 6 2 2 4 7 2 3 3" xfId="20375"/>
    <cellStyle name="Обычный 6 2 2 4 7 2 4" xfId="20376"/>
    <cellStyle name="Обычный 6 2 2 4 7 2 4 2" xfId="20377"/>
    <cellStyle name="Обычный 6 2 2 4 7 2 5" xfId="20378"/>
    <cellStyle name="Обычный 6 2 2 4 7 2 5 2" xfId="20379"/>
    <cellStyle name="Обычный 6 2 2 4 7 2 6" xfId="20380"/>
    <cellStyle name="Обычный 6 2 2 4 7 2 7" xfId="20381"/>
    <cellStyle name="Обычный 6 2 2 4 7 2 8" xfId="20382"/>
    <cellStyle name="Обычный 6 2 2 4 7 3" xfId="20383"/>
    <cellStyle name="Обычный 6 2 2 4 7 3 2" xfId="20384"/>
    <cellStyle name="Обычный 6 2 2 4 7 3 2 2" xfId="20385"/>
    <cellStyle name="Обычный 6 2 2 4 7 3 3" xfId="20386"/>
    <cellStyle name="Обычный 6 2 2 4 7 4" xfId="20387"/>
    <cellStyle name="Обычный 6 2 2 4 7 4 2" xfId="20388"/>
    <cellStyle name="Обычный 6 2 2 4 7 4 2 2" xfId="20389"/>
    <cellStyle name="Обычный 6 2 2 4 7 4 3" xfId="20390"/>
    <cellStyle name="Обычный 6 2 2 4 7 5" xfId="20391"/>
    <cellStyle name="Обычный 6 2 2 4 7 5 2" xfId="20392"/>
    <cellStyle name="Обычный 6 2 2 4 7 6" xfId="20393"/>
    <cellStyle name="Обычный 6 2 2 4 7 6 2" xfId="20394"/>
    <cellStyle name="Обычный 6 2 2 4 7 7" xfId="20395"/>
    <cellStyle name="Обычный 6 2 2 4 7 8" xfId="20396"/>
    <cellStyle name="Обычный 6 2 2 4 7 9" xfId="20397"/>
    <cellStyle name="Обычный 6 2 2 4 8" xfId="20398"/>
    <cellStyle name="Обычный 6 2 2 4 8 2" xfId="20399"/>
    <cellStyle name="Обычный 6 2 2 4 8 2 2" xfId="20400"/>
    <cellStyle name="Обычный 6 2 2 4 8 2 2 2" xfId="20401"/>
    <cellStyle name="Обычный 6 2 2 4 8 2 2 2 2" xfId="20402"/>
    <cellStyle name="Обычный 6 2 2 4 8 2 2 3" xfId="20403"/>
    <cellStyle name="Обычный 6 2 2 4 8 2 3" xfId="20404"/>
    <cellStyle name="Обычный 6 2 2 4 8 2 3 2" xfId="20405"/>
    <cellStyle name="Обычный 6 2 2 4 8 2 3 2 2" xfId="20406"/>
    <cellStyle name="Обычный 6 2 2 4 8 2 3 3" xfId="20407"/>
    <cellStyle name="Обычный 6 2 2 4 8 2 4" xfId="20408"/>
    <cellStyle name="Обычный 6 2 2 4 8 2 4 2" xfId="20409"/>
    <cellStyle name="Обычный 6 2 2 4 8 2 5" xfId="20410"/>
    <cellStyle name="Обычный 6 2 2 4 8 2 5 2" xfId="20411"/>
    <cellStyle name="Обычный 6 2 2 4 8 2 6" xfId="20412"/>
    <cellStyle name="Обычный 6 2 2 4 8 2 7" xfId="20413"/>
    <cellStyle name="Обычный 6 2 2 4 8 2 8" xfId="20414"/>
    <cellStyle name="Обычный 6 2 2 4 8 3" xfId="20415"/>
    <cellStyle name="Обычный 6 2 2 4 8 3 2" xfId="20416"/>
    <cellStyle name="Обычный 6 2 2 4 8 3 2 2" xfId="20417"/>
    <cellStyle name="Обычный 6 2 2 4 8 3 3" xfId="20418"/>
    <cellStyle name="Обычный 6 2 2 4 8 4" xfId="20419"/>
    <cellStyle name="Обычный 6 2 2 4 8 4 2" xfId="20420"/>
    <cellStyle name="Обычный 6 2 2 4 8 4 2 2" xfId="20421"/>
    <cellStyle name="Обычный 6 2 2 4 8 4 3" xfId="20422"/>
    <cellStyle name="Обычный 6 2 2 4 8 5" xfId="20423"/>
    <cellStyle name="Обычный 6 2 2 4 8 5 2" xfId="20424"/>
    <cellStyle name="Обычный 6 2 2 4 8 6" xfId="20425"/>
    <cellStyle name="Обычный 6 2 2 4 8 6 2" xfId="20426"/>
    <cellStyle name="Обычный 6 2 2 4 8 7" xfId="20427"/>
    <cellStyle name="Обычный 6 2 2 4 8 8" xfId="20428"/>
    <cellStyle name="Обычный 6 2 2 4 8 9" xfId="20429"/>
    <cellStyle name="Обычный 6 2 2 4 9" xfId="20430"/>
    <cellStyle name="Обычный 6 2 2 4 9 2" xfId="20431"/>
    <cellStyle name="Обычный 6 2 2 4 9 2 2" xfId="20432"/>
    <cellStyle name="Обычный 6 2 2 4 9 2 2 2" xfId="20433"/>
    <cellStyle name="Обычный 6 2 2 4 9 2 3" xfId="20434"/>
    <cellStyle name="Обычный 6 2 2 4 9 3" xfId="20435"/>
    <cellStyle name="Обычный 6 2 2 4 9 3 2" xfId="20436"/>
    <cellStyle name="Обычный 6 2 2 4 9 3 2 2" xfId="20437"/>
    <cellStyle name="Обычный 6 2 2 4 9 3 3" xfId="20438"/>
    <cellStyle name="Обычный 6 2 2 4 9 4" xfId="20439"/>
    <cellStyle name="Обычный 6 2 2 4 9 4 2" xfId="20440"/>
    <cellStyle name="Обычный 6 2 2 4 9 5" xfId="20441"/>
    <cellStyle name="Обычный 6 2 2 4 9 5 2" xfId="20442"/>
    <cellStyle name="Обычный 6 2 2 4 9 6" xfId="20443"/>
    <cellStyle name="Обычный 6 2 2 4 9 7" xfId="20444"/>
    <cellStyle name="Обычный 6 2 2 4 9 8" xfId="20445"/>
    <cellStyle name="Обычный 6 2 2 5" xfId="150"/>
    <cellStyle name="Обычный 6 2 2 5 10" xfId="20446"/>
    <cellStyle name="Обычный 6 2 2 5 10 2" xfId="20447"/>
    <cellStyle name="Обычный 6 2 2 5 10 2 2" xfId="20448"/>
    <cellStyle name="Обычный 6 2 2 5 10 3" xfId="20449"/>
    <cellStyle name="Обычный 6 2 2 5 11" xfId="20450"/>
    <cellStyle name="Обычный 6 2 2 5 11 2" xfId="20451"/>
    <cellStyle name="Обычный 6 2 2 5 12" xfId="20452"/>
    <cellStyle name="Обычный 6 2 2 5 12 2" xfId="20453"/>
    <cellStyle name="Обычный 6 2 2 5 13" xfId="20454"/>
    <cellStyle name="Обычный 6 2 2 5 14" xfId="20455"/>
    <cellStyle name="Обычный 6 2 2 5 15" xfId="20456"/>
    <cellStyle name="Обычный 6 2 2 5 2" xfId="151"/>
    <cellStyle name="Обычный 6 2 2 5 2 10" xfId="20457"/>
    <cellStyle name="Обычный 6 2 2 5 2 10 2" xfId="20458"/>
    <cellStyle name="Обычный 6 2 2 5 2 11" xfId="20459"/>
    <cellStyle name="Обычный 6 2 2 5 2 12" xfId="20460"/>
    <cellStyle name="Обычный 6 2 2 5 2 13" xfId="20461"/>
    <cellStyle name="Обычный 6 2 2 5 2 2" xfId="4955"/>
    <cellStyle name="Обычный 6 2 2 5 2 2 10" xfId="20462"/>
    <cellStyle name="Обычный 6 2 2 5 2 2 2" xfId="4956"/>
    <cellStyle name="Обычный 6 2 2 5 2 2 2 2" xfId="20463"/>
    <cellStyle name="Обычный 6 2 2 5 2 2 2 2 2" xfId="20464"/>
    <cellStyle name="Обычный 6 2 2 5 2 2 2 2 2 2" xfId="20465"/>
    <cellStyle name="Обычный 6 2 2 5 2 2 2 2 2 2 2" xfId="20466"/>
    <cellStyle name="Обычный 6 2 2 5 2 2 2 2 2 3" xfId="20467"/>
    <cellStyle name="Обычный 6 2 2 5 2 2 2 2 3" xfId="20468"/>
    <cellStyle name="Обычный 6 2 2 5 2 2 2 2 3 2" xfId="20469"/>
    <cellStyle name="Обычный 6 2 2 5 2 2 2 2 3 2 2" xfId="20470"/>
    <cellStyle name="Обычный 6 2 2 5 2 2 2 2 3 3" xfId="20471"/>
    <cellStyle name="Обычный 6 2 2 5 2 2 2 2 4" xfId="20472"/>
    <cellStyle name="Обычный 6 2 2 5 2 2 2 2 4 2" xfId="20473"/>
    <cellStyle name="Обычный 6 2 2 5 2 2 2 2 5" xfId="20474"/>
    <cellStyle name="Обычный 6 2 2 5 2 2 2 2 5 2" xfId="20475"/>
    <cellStyle name="Обычный 6 2 2 5 2 2 2 2 6" xfId="20476"/>
    <cellStyle name="Обычный 6 2 2 5 2 2 2 2 7" xfId="20477"/>
    <cellStyle name="Обычный 6 2 2 5 2 2 2 2 8" xfId="20478"/>
    <cellStyle name="Обычный 6 2 2 5 2 2 2 3" xfId="20479"/>
    <cellStyle name="Обычный 6 2 2 5 2 2 2 3 2" xfId="20480"/>
    <cellStyle name="Обычный 6 2 2 5 2 2 2 3 2 2" xfId="20481"/>
    <cellStyle name="Обычный 6 2 2 5 2 2 2 3 3" xfId="20482"/>
    <cellStyle name="Обычный 6 2 2 5 2 2 2 4" xfId="20483"/>
    <cellStyle name="Обычный 6 2 2 5 2 2 2 4 2" xfId="20484"/>
    <cellStyle name="Обычный 6 2 2 5 2 2 2 4 2 2" xfId="20485"/>
    <cellStyle name="Обычный 6 2 2 5 2 2 2 4 3" xfId="20486"/>
    <cellStyle name="Обычный 6 2 2 5 2 2 2 5" xfId="20487"/>
    <cellStyle name="Обычный 6 2 2 5 2 2 2 5 2" xfId="20488"/>
    <cellStyle name="Обычный 6 2 2 5 2 2 2 6" xfId="20489"/>
    <cellStyle name="Обычный 6 2 2 5 2 2 2 6 2" xfId="20490"/>
    <cellStyle name="Обычный 6 2 2 5 2 2 2 7" xfId="20491"/>
    <cellStyle name="Обычный 6 2 2 5 2 2 2 8" xfId="20492"/>
    <cellStyle name="Обычный 6 2 2 5 2 2 2 9" xfId="20493"/>
    <cellStyle name="Обычный 6 2 2 5 2 2 3" xfId="4957"/>
    <cellStyle name="Обычный 6 2 2 5 2 2 3 2" xfId="20494"/>
    <cellStyle name="Обычный 6 2 2 5 2 2 3 2 2" xfId="20495"/>
    <cellStyle name="Обычный 6 2 2 5 2 2 3 2 2 2" xfId="20496"/>
    <cellStyle name="Обычный 6 2 2 5 2 2 3 2 3" xfId="20497"/>
    <cellStyle name="Обычный 6 2 2 5 2 2 3 3" xfId="20498"/>
    <cellStyle name="Обычный 6 2 2 5 2 2 3 3 2" xfId="20499"/>
    <cellStyle name="Обычный 6 2 2 5 2 2 3 3 2 2" xfId="20500"/>
    <cellStyle name="Обычный 6 2 2 5 2 2 3 3 3" xfId="20501"/>
    <cellStyle name="Обычный 6 2 2 5 2 2 3 4" xfId="20502"/>
    <cellStyle name="Обычный 6 2 2 5 2 2 3 4 2" xfId="20503"/>
    <cellStyle name="Обычный 6 2 2 5 2 2 3 5" xfId="20504"/>
    <cellStyle name="Обычный 6 2 2 5 2 2 3 5 2" xfId="20505"/>
    <cellStyle name="Обычный 6 2 2 5 2 2 3 6" xfId="20506"/>
    <cellStyle name="Обычный 6 2 2 5 2 2 3 7" xfId="20507"/>
    <cellStyle name="Обычный 6 2 2 5 2 2 3 8" xfId="20508"/>
    <cellStyle name="Обычный 6 2 2 5 2 2 4" xfId="20509"/>
    <cellStyle name="Обычный 6 2 2 5 2 2 4 2" xfId="20510"/>
    <cellStyle name="Обычный 6 2 2 5 2 2 4 2 2" xfId="20511"/>
    <cellStyle name="Обычный 6 2 2 5 2 2 4 3" xfId="20512"/>
    <cellStyle name="Обычный 6 2 2 5 2 2 5" xfId="20513"/>
    <cellStyle name="Обычный 6 2 2 5 2 2 5 2" xfId="20514"/>
    <cellStyle name="Обычный 6 2 2 5 2 2 5 2 2" xfId="20515"/>
    <cellStyle name="Обычный 6 2 2 5 2 2 5 3" xfId="20516"/>
    <cellStyle name="Обычный 6 2 2 5 2 2 6" xfId="20517"/>
    <cellStyle name="Обычный 6 2 2 5 2 2 6 2" xfId="20518"/>
    <cellStyle name="Обычный 6 2 2 5 2 2 7" xfId="20519"/>
    <cellStyle name="Обычный 6 2 2 5 2 2 7 2" xfId="20520"/>
    <cellStyle name="Обычный 6 2 2 5 2 2 8" xfId="20521"/>
    <cellStyle name="Обычный 6 2 2 5 2 2 9" xfId="20522"/>
    <cellStyle name="Обычный 6 2 2 5 2 3" xfId="4958"/>
    <cellStyle name="Обычный 6 2 2 5 2 3 2" xfId="4959"/>
    <cellStyle name="Обычный 6 2 2 5 2 3 2 2" xfId="20523"/>
    <cellStyle name="Обычный 6 2 2 5 2 3 2 2 2" xfId="20524"/>
    <cellStyle name="Обычный 6 2 2 5 2 3 2 2 2 2" xfId="20525"/>
    <cellStyle name="Обычный 6 2 2 5 2 3 2 2 3" xfId="20526"/>
    <cellStyle name="Обычный 6 2 2 5 2 3 2 3" xfId="20527"/>
    <cellStyle name="Обычный 6 2 2 5 2 3 2 3 2" xfId="20528"/>
    <cellStyle name="Обычный 6 2 2 5 2 3 2 3 2 2" xfId="20529"/>
    <cellStyle name="Обычный 6 2 2 5 2 3 2 3 3" xfId="20530"/>
    <cellStyle name="Обычный 6 2 2 5 2 3 2 4" xfId="20531"/>
    <cellStyle name="Обычный 6 2 2 5 2 3 2 4 2" xfId="20532"/>
    <cellStyle name="Обычный 6 2 2 5 2 3 2 5" xfId="20533"/>
    <cellStyle name="Обычный 6 2 2 5 2 3 2 5 2" xfId="20534"/>
    <cellStyle name="Обычный 6 2 2 5 2 3 2 6" xfId="20535"/>
    <cellStyle name="Обычный 6 2 2 5 2 3 2 7" xfId="20536"/>
    <cellStyle name="Обычный 6 2 2 5 2 3 2 8" xfId="20537"/>
    <cellStyle name="Обычный 6 2 2 5 2 3 3" xfId="20538"/>
    <cellStyle name="Обычный 6 2 2 5 2 3 3 2" xfId="20539"/>
    <cellStyle name="Обычный 6 2 2 5 2 3 3 2 2" xfId="20540"/>
    <cellStyle name="Обычный 6 2 2 5 2 3 3 3" xfId="20541"/>
    <cellStyle name="Обычный 6 2 2 5 2 3 4" xfId="20542"/>
    <cellStyle name="Обычный 6 2 2 5 2 3 4 2" xfId="20543"/>
    <cellStyle name="Обычный 6 2 2 5 2 3 4 2 2" xfId="20544"/>
    <cellStyle name="Обычный 6 2 2 5 2 3 4 3" xfId="20545"/>
    <cellStyle name="Обычный 6 2 2 5 2 3 5" xfId="20546"/>
    <cellStyle name="Обычный 6 2 2 5 2 3 5 2" xfId="20547"/>
    <cellStyle name="Обычный 6 2 2 5 2 3 6" xfId="20548"/>
    <cellStyle name="Обычный 6 2 2 5 2 3 6 2" xfId="20549"/>
    <cellStyle name="Обычный 6 2 2 5 2 3 7" xfId="20550"/>
    <cellStyle name="Обычный 6 2 2 5 2 3 8" xfId="20551"/>
    <cellStyle name="Обычный 6 2 2 5 2 3 9" xfId="20552"/>
    <cellStyle name="Обычный 6 2 2 5 2 4" xfId="4960"/>
    <cellStyle name="Обычный 6 2 2 5 2 4 2" xfId="20553"/>
    <cellStyle name="Обычный 6 2 2 5 2 4 2 2" xfId="20554"/>
    <cellStyle name="Обычный 6 2 2 5 2 4 2 2 2" xfId="20555"/>
    <cellStyle name="Обычный 6 2 2 5 2 4 2 2 2 2" xfId="20556"/>
    <cellStyle name="Обычный 6 2 2 5 2 4 2 2 3" xfId="20557"/>
    <cellStyle name="Обычный 6 2 2 5 2 4 2 3" xfId="20558"/>
    <cellStyle name="Обычный 6 2 2 5 2 4 2 3 2" xfId="20559"/>
    <cellStyle name="Обычный 6 2 2 5 2 4 2 3 2 2" xfId="20560"/>
    <cellStyle name="Обычный 6 2 2 5 2 4 2 3 3" xfId="20561"/>
    <cellStyle name="Обычный 6 2 2 5 2 4 2 4" xfId="20562"/>
    <cellStyle name="Обычный 6 2 2 5 2 4 2 4 2" xfId="20563"/>
    <cellStyle name="Обычный 6 2 2 5 2 4 2 5" xfId="20564"/>
    <cellStyle name="Обычный 6 2 2 5 2 4 2 5 2" xfId="20565"/>
    <cellStyle name="Обычный 6 2 2 5 2 4 2 6" xfId="20566"/>
    <cellStyle name="Обычный 6 2 2 5 2 4 2 7" xfId="20567"/>
    <cellStyle name="Обычный 6 2 2 5 2 4 2 8" xfId="20568"/>
    <cellStyle name="Обычный 6 2 2 5 2 4 3" xfId="20569"/>
    <cellStyle name="Обычный 6 2 2 5 2 4 3 2" xfId="20570"/>
    <cellStyle name="Обычный 6 2 2 5 2 4 3 2 2" xfId="20571"/>
    <cellStyle name="Обычный 6 2 2 5 2 4 3 3" xfId="20572"/>
    <cellStyle name="Обычный 6 2 2 5 2 4 4" xfId="20573"/>
    <cellStyle name="Обычный 6 2 2 5 2 4 4 2" xfId="20574"/>
    <cellStyle name="Обычный 6 2 2 5 2 4 4 2 2" xfId="20575"/>
    <cellStyle name="Обычный 6 2 2 5 2 4 4 3" xfId="20576"/>
    <cellStyle name="Обычный 6 2 2 5 2 4 5" xfId="20577"/>
    <cellStyle name="Обычный 6 2 2 5 2 4 5 2" xfId="20578"/>
    <cellStyle name="Обычный 6 2 2 5 2 4 6" xfId="20579"/>
    <cellStyle name="Обычный 6 2 2 5 2 4 6 2" xfId="20580"/>
    <cellStyle name="Обычный 6 2 2 5 2 4 7" xfId="20581"/>
    <cellStyle name="Обычный 6 2 2 5 2 4 8" xfId="20582"/>
    <cellStyle name="Обычный 6 2 2 5 2 4 9" xfId="20583"/>
    <cellStyle name="Обычный 6 2 2 5 2 5" xfId="20584"/>
    <cellStyle name="Обычный 6 2 2 5 2 5 2" xfId="20585"/>
    <cellStyle name="Обычный 6 2 2 5 2 5 2 2" xfId="20586"/>
    <cellStyle name="Обычный 6 2 2 5 2 5 2 2 2" xfId="20587"/>
    <cellStyle name="Обычный 6 2 2 5 2 5 2 2 2 2" xfId="20588"/>
    <cellStyle name="Обычный 6 2 2 5 2 5 2 2 3" xfId="20589"/>
    <cellStyle name="Обычный 6 2 2 5 2 5 2 3" xfId="20590"/>
    <cellStyle name="Обычный 6 2 2 5 2 5 2 3 2" xfId="20591"/>
    <cellStyle name="Обычный 6 2 2 5 2 5 2 3 2 2" xfId="20592"/>
    <cellStyle name="Обычный 6 2 2 5 2 5 2 3 3" xfId="20593"/>
    <cellStyle name="Обычный 6 2 2 5 2 5 2 4" xfId="20594"/>
    <cellStyle name="Обычный 6 2 2 5 2 5 2 4 2" xfId="20595"/>
    <cellStyle name="Обычный 6 2 2 5 2 5 2 5" xfId="20596"/>
    <cellStyle name="Обычный 6 2 2 5 2 5 2 5 2" xfId="20597"/>
    <cellStyle name="Обычный 6 2 2 5 2 5 2 6" xfId="20598"/>
    <cellStyle name="Обычный 6 2 2 5 2 5 2 7" xfId="20599"/>
    <cellStyle name="Обычный 6 2 2 5 2 5 2 8" xfId="20600"/>
    <cellStyle name="Обычный 6 2 2 5 2 5 3" xfId="20601"/>
    <cellStyle name="Обычный 6 2 2 5 2 5 3 2" xfId="20602"/>
    <cellStyle name="Обычный 6 2 2 5 2 5 3 2 2" xfId="20603"/>
    <cellStyle name="Обычный 6 2 2 5 2 5 3 3" xfId="20604"/>
    <cellStyle name="Обычный 6 2 2 5 2 5 4" xfId="20605"/>
    <cellStyle name="Обычный 6 2 2 5 2 5 4 2" xfId="20606"/>
    <cellStyle name="Обычный 6 2 2 5 2 5 4 2 2" xfId="20607"/>
    <cellStyle name="Обычный 6 2 2 5 2 5 4 3" xfId="20608"/>
    <cellStyle name="Обычный 6 2 2 5 2 5 5" xfId="20609"/>
    <cellStyle name="Обычный 6 2 2 5 2 5 5 2" xfId="20610"/>
    <cellStyle name="Обычный 6 2 2 5 2 5 6" xfId="20611"/>
    <cellStyle name="Обычный 6 2 2 5 2 5 6 2" xfId="20612"/>
    <cellStyle name="Обычный 6 2 2 5 2 5 7" xfId="20613"/>
    <cellStyle name="Обычный 6 2 2 5 2 5 8" xfId="20614"/>
    <cellStyle name="Обычный 6 2 2 5 2 5 9" xfId="20615"/>
    <cellStyle name="Обычный 6 2 2 5 2 6" xfId="20616"/>
    <cellStyle name="Обычный 6 2 2 5 2 6 2" xfId="20617"/>
    <cellStyle name="Обычный 6 2 2 5 2 6 2 2" xfId="20618"/>
    <cellStyle name="Обычный 6 2 2 5 2 6 2 2 2" xfId="20619"/>
    <cellStyle name="Обычный 6 2 2 5 2 6 2 3" xfId="20620"/>
    <cellStyle name="Обычный 6 2 2 5 2 6 3" xfId="20621"/>
    <cellStyle name="Обычный 6 2 2 5 2 6 3 2" xfId="20622"/>
    <cellStyle name="Обычный 6 2 2 5 2 6 3 2 2" xfId="20623"/>
    <cellStyle name="Обычный 6 2 2 5 2 6 3 3" xfId="20624"/>
    <cellStyle name="Обычный 6 2 2 5 2 6 4" xfId="20625"/>
    <cellStyle name="Обычный 6 2 2 5 2 6 4 2" xfId="20626"/>
    <cellStyle name="Обычный 6 2 2 5 2 6 5" xfId="20627"/>
    <cellStyle name="Обычный 6 2 2 5 2 6 5 2" xfId="20628"/>
    <cellStyle name="Обычный 6 2 2 5 2 6 6" xfId="20629"/>
    <cellStyle name="Обычный 6 2 2 5 2 6 7" xfId="20630"/>
    <cellStyle name="Обычный 6 2 2 5 2 6 8" xfId="20631"/>
    <cellStyle name="Обычный 6 2 2 5 2 7" xfId="20632"/>
    <cellStyle name="Обычный 6 2 2 5 2 7 2" xfId="20633"/>
    <cellStyle name="Обычный 6 2 2 5 2 7 2 2" xfId="20634"/>
    <cellStyle name="Обычный 6 2 2 5 2 7 3" xfId="20635"/>
    <cellStyle name="Обычный 6 2 2 5 2 8" xfId="20636"/>
    <cellStyle name="Обычный 6 2 2 5 2 8 2" xfId="20637"/>
    <cellStyle name="Обычный 6 2 2 5 2 8 2 2" xfId="20638"/>
    <cellStyle name="Обычный 6 2 2 5 2 8 3" xfId="20639"/>
    <cellStyle name="Обычный 6 2 2 5 2 9" xfId="20640"/>
    <cellStyle name="Обычный 6 2 2 5 2 9 2" xfId="20641"/>
    <cellStyle name="Обычный 6 2 2 5 3" xfId="152"/>
    <cellStyle name="Обычный 6 2 2 5 3 10" xfId="20642"/>
    <cellStyle name="Обычный 6 2 2 5 3 10 2" xfId="20643"/>
    <cellStyle name="Обычный 6 2 2 5 3 11" xfId="20644"/>
    <cellStyle name="Обычный 6 2 2 5 3 12" xfId="20645"/>
    <cellStyle name="Обычный 6 2 2 5 3 13" xfId="20646"/>
    <cellStyle name="Обычный 6 2 2 5 3 2" xfId="4961"/>
    <cellStyle name="Обычный 6 2 2 5 3 2 10" xfId="20647"/>
    <cellStyle name="Обычный 6 2 2 5 3 2 2" xfId="4962"/>
    <cellStyle name="Обычный 6 2 2 5 3 2 2 2" xfId="20648"/>
    <cellStyle name="Обычный 6 2 2 5 3 2 2 2 2" xfId="20649"/>
    <cellStyle name="Обычный 6 2 2 5 3 2 2 2 2 2" xfId="20650"/>
    <cellStyle name="Обычный 6 2 2 5 3 2 2 2 2 2 2" xfId="20651"/>
    <cellStyle name="Обычный 6 2 2 5 3 2 2 2 2 3" xfId="20652"/>
    <cellStyle name="Обычный 6 2 2 5 3 2 2 2 3" xfId="20653"/>
    <cellStyle name="Обычный 6 2 2 5 3 2 2 2 3 2" xfId="20654"/>
    <cellStyle name="Обычный 6 2 2 5 3 2 2 2 3 2 2" xfId="20655"/>
    <cellStyle name="Обычный 6 2 2 5 3 2 2 2 3 3" xfId="20656"/>
    <cellStyle name="Обычный 6 2 2 5 3 2 2 2 4" xfId="20657"/>
    <cellStyle name="Обычный 6 2 2 5 3 2 2 2 4 2" xfId="20658"/>
    <cellStyle name="Обычный 6 2 2 5 3 2 2 2 5" xfId="20659"/>
    <cellStyle name="Обычный 6 2 2 5 3 2 2 2 5 2" xfId="20660"/>
    <cellStyle name="Обычный 6 2 2 5 3 2 2 2 6" xfId="20661"/>
    <cellStyle name="Обычный 6 2 2 5 3 2 2 2 7" xfId="20662"/>
    <cellStyle name="Обычный 6 2 2 5 3 2 2 2 8" xfId="20663"/>
    <cellStyle name="Обычный 6 2 2 5 3 2 2 3" xfId="20664"/>
    <cellStyle name="Обычный 6 2 2 5 3 2 2 3 2" xfId="20665"/>
    <cellStyle name="Обычный 6 2 2 5 3 2 2 3 2 2" xfId="20666"/>
    <cellStyle name="Обычный 6 2 2 5 3 2 2 3 3" xfId="20667"/>
    <cellStyle name="Обычный 6 2 2 5 3 2 2 4" xfId="20668"/>
    <cellStyle name="Обычный 6 2 2 5 3 2 2 4 2" xfId="20669"/>
    <cellStyle name="Обычный 6 2 2 5 3 2 2 4 2 2" xfId="20670"/>
    <cellStyle name="Обычный 6 2 2 5 3 2 2 4 3" xfId="20671"/>
    <cellStyle name="Обычный 6 2 2 5 3 2 2 5" xfId="20672"/>
    <cellStyle name="Обычный 6 2 2 5 3 2 2 5 2" xfId="20673"/>
    <cellStyle name="Обычный 6 2 2 5 3 2 2 6" xfId="20674"/>
    <cellStyle name="Обычный 6 2 2 5 3 2 2 6 2" xfId="20675"/>
    <cellStyle name="Обычный 6 2 2 5 3 2 2 7" xfId="20676"/>
    <cellStyle name="Обычный 6 2 2 5 3 2 2 8" xfId="20677"/>
    <cellStyle name="Обычный 6 2 2 5 3 2 2 9" xfId="20678"/>
    <cellStyle name="Обычный 6 2 2 5 3 2 3" xfId="4963"/>
    <cellStyle name="Обычный 6 2 2 5 3 2 3 2" xfId="20679"/>
    <cellStyle name="Обычный 6 2 2 5 3 2 3 2 2" xfId="20680"/>
    <cellStyle name="Обычный 6 2 2 5 3 2 3 2 2 2" xfId="20681"/>
    <cellStyle name="Обычный 6 2 2 5 3 2 3 2 3" xfId="20682"/>
    <cellStyle name="Обычный 6 2 2 5 3 2 3 3" xfId="20683"/>
    <cellStyle name="Обычный 6 2 2 5 3 2 3 3 2" xfId="20684"/>
    <cellStyle name="Обычный 6 2 2 5 3 2 3 3 2 2" xfId="20685"/>
    <cellStyle name="Обычный 6 2 2 5 3 2 3 3 3" xfId="20686"/>
    <cellStyle name="Обычный 6 2 2 5 3 2 3 4" xfId="20687"/>
    <cellStyle name="Обычный 6 2 2 5 3 2 3 4 2" xfId="20688"/>
    <cellStyle name="Обычный 6 2 2 5 3 2 3 5" xfId="20689"/>
    <cellStyle name="Обычный 6 2 2 5 3 2 3 5 2" xfId="20690"/>
    <cellStyle name="Обычный 6 2 2 5 3 2 3 6" xfId="20691"/>
    <cellStyle name="Обычный 6 2 2 5 3 2 3 7" xfId="20692"/>
    <cellStyle name="Обычный 6 2 2 5 3 2 3 8" xfId="20693"/>
    <cellStyle name="Обычный 6 2 2 5 3 2 4" xfId="20694"/>
    <cellStyle name="Обычный 6 2 2 5 3 2 4 2" xfId="20695"/>
    <cellStyle name="Обычный 6 2 2 5 3 2 4 2 2" xfId="20696"/>
    <cellStyle name="Обычный 6 2 2 5 3 2 4 3" xfId="20697"/>
    <cellStyle name="Обычный 6 2 2 5 3 2 5" xfId="20698"/>
    <cellStyle name="Обычный 6 2 2 5 3 2 5 2" xfId="20699"/>
    <cellStyle name="Обычный 6 2 2 5 3 2 5 2 2" xfId="20700"/>
    <cellStyle name="Обычный 6 2 2 5 3 2 5 3" xfId="20701"/>
    <cellStyle name="Обычный 6 2 2 5 3 2 6" xfId="20702"/>
    <cellStyle name="Обычный 6 2 2 5 3 2 6 2" xfId="20703"/>
    <cellStyle name="Обычный 6 2 2 5 3 2 7" xfId="20704"/>
    <cellStyle name="Обычный 6 2 2 5 3 2 7 2" xfId="20705"/>
    <cellStyle name="Обычный 6 2 2 5 3 2 8" xfId="20706"/>
    <cellStyle name="Обычный 6 2 2 5 3 2 9" xfId="20707"/>
    <cellStyle name="Обычный 6 2 2 5 3 3" xfId="4964"/>
    <cellStyle name="Обычный 6 2 2 5 3 3 2" xfId="4965"/>
    <cellStyle name="Обычный 6 2 2 5 3 3 2 2" xfId="20708"/>
    <cellStyle name="Обычный 6 2 2 5 3 3 2 2 2" xfId="20709"/>
    <cellStyle name="Обычный 6 2 2 5 3 3 2 2 2 2" xfId="20710"/>
    <cellStyle name="Обычный 6 2 2 5 3 3 2 2 3" xfId="20711"/>
    <cellStyle name="Обычный 6 2 2 5 3 3 2 3" xfId="20712"/>
    <cellStyle name="Обычный 6 2 2 5 3 3 2 3 2" xfId="20713"/>
    <cellStyle name="Обычный 6 2 2 5 3 3 2 3 2 2" xfId="20714"/>
    <cellStyle name="Обычный 6 2 2 5 3 3 2 3 3" xfId="20715"/>
    <cellStyle name="Обычный 6 2 2 5 3 3 2 4" xfId="20716"/>
    <cellStyle name="Обычный 6 2 2 5 3 3 2 4 2" xfId="20717"/>
    <cellStyle name="Обычный 6 2 2 5 3 3 2 5" xfId="20718"/>
    <cellStyle name="Обычный 6 2 2 5 3 3 2 5 2" xfId="20719"/>
    <cellStyle name="Обычный 6 2 2 5 3 3 2 6" xfId="20720"/>
    <cellStyle name="Обычный 6 2 2 5 3 3 2 7" xfId="20721"/>
    <cellStyle name="Обычный 6 2 2 5 3 3 2 8" xfId="20722"/>
    <cellStyle name="Обычный 6 2 2 5 3 3 3" xfId="20723"/>
    <cellStyle name="Обычный 6 2 2 5 3 3 3 2" xfId="20724"/>
    <cellStyle name="Обычный 6 2 2 5 3 3 3 2 2" xfId="20725"/>
    <cellStyle name="Обычный 6 2 2 5 3 3 3 3" xfId="20726"/>
    <cellStyle name="Обычный 6 2 2 5 3 3 4" xfId="20727"/>
    <cellStyle name="Обычный 6 2 2 5 3 3 4 2" xfId="20728"/>
    <cellStyle name="Обычный 6 2 2 5 3 3 4 2 2" xfId="20729"/>
    <cellStyle name="Обычный 6 2 2 5 3 3 4 3" xfId="20730"/>
    <cellStyle name="Обычный 6 2 2 5 3 3 5" xfId="20731"/>
    <cellStyle name="Обычный 6 2 2 5 3 3 5 2" xfId="20732"/>
    <cellStyle name="Обычный 6 2 2 5 3 3 6" xfId="20733"/>
    <cellStyle name="Обычный 6 2 2 5 3 3 6 2" xfId="20734"/>
    <cellStyle name="Обычный 6 2 2 5 3 3 7" xfId="20735"/>
    <cellStyle name="Обычный 6 2 2 5 3 3 8" xfId="20736"/>
    <cellStyle name="Обычный 6 2 2 5 3 3 9" xfId="20737"/>
    <cellStyle name="Обычный 6 2 2 5 3 4" xfId="4966"/>
    <cellStyle name="Обычный 6 2 2 5 3 4 2" xfId="20738"/>
    <cellStyle name="Обычный 6 2 2 5 3 4 2 2" xfId="20739"/>
    <cellStyle name="Обычный 6 2 2 5 3 4 2 2 2" xfId="20740"/>
    <cellStyle name="Обычный 6 2 2 5 3 4 2 2 2 2" xfId="20741"/>
    <cellStyle name="Обычный 6 2 2 5 3 4 2 2 3" xfId="20742"/>
    <cellStyle name="Обычный 6 2 2 5 3 4 2 3" xfId="20743"/>
    <cellStyle name="Обычный 6 2 2 5 3 4 2 3 2" xfId="20744"/>
    <cellStyle name="Обычный 6 2 2 5 3 4 2 3 2 2" xfId="20745"/>
    <cellStyle name="Обычный 6 2 2 5 3 4 2 3 3" xfId="20746"/>
    <cellStyle name="Обычный 6 2 2 5 3 4 2 4" xfId="20747"/>
    <cellStyle name="Обычный 6 2 2 5 3 4 2 4 2" xfId="20748"/>
    <cellStyle name="Обычный 6 2 2 5 3 4 2 5" xfId="20749"/>
    <cellStyle name="Обычный 6 2 2 5 3 4 2 5 2" xfId="20750"/>
    <cellStyle name="Обычный 6 2 2 5 3 4 2 6" xfId="20751"/>
    <cellStyle name="Обычный 6 2 2 5 3 4 2 7" xfId="20752"/>
    <cellStyle name="Обычный 6 2 2 5 3 4 2 8" xfId="20753"/>
    <cellStyle name="Обычный 6 2 2 5 3 4 3" xfId="20754"/>
    <cellStyle name="Обычный 6 2 2 5 3 4 3 2" xfId="20755"/>
    <cellStyle name="Обычный 6 2 2 5 3 4 3 2 2" xfId="20756"/>
    <cellStyle name="Обычный 6 2 2 5 3 4 3 3" xfId="20757"/>
    <cellStyle name="Обычный 6 2 2 5 3 4 4" xfId="20758"/>
    <cellStyle name="Обычный 6 2 2 5 3 4 4 2" xfId="20759"/>
    <cellStyle name="Обычный 6 2 2 5 3 4 4 2 2" xfId="20760"/>
    <cellStyle name="Обычный 6 2 2 5 3 4 4 3" xfId="20761"/>
    <cellStyle name="Обычный 6 2 2 5 3 4 5" xfId="20762"/>
    <cellStyle name="Обычный 6 2 2 5 3 4 5 2" xfId="20763"/>
    <cellStyle name="Обычный 6 2 2 5 3 4 6" xfId="20764"/>
    <cellStyle name="Обычный 6 2 2 5 3 4 6 2" xfId="20765"/>
    <cellStyle name="Обычный 6 2 2 5 3 4 7" xfId="20766"/>
    <cellStyle name="Обычный 6 2 2 5 3 4 8" xfId="20767"/>
    <cellStyle name="Обычный 6 2 2 5 3 4 9" xfId="20768"/>
    <cellStyle name="Обычный 6 2 2 5 3 5" xfId="20769"/>
    <cellStyle name="Обычный 6 2 2 5 3 5 2" xfId="20770"/>
    <cellStyle name="Обычный 6 2 2 5 3 5 2 2" xfId="20771"/>
    <cellStyle name="Обычный 6 2 2 5 3 5 2 2 2" xfId="20772"/>
    <cellStyle name="Обычный 6 2 2 5 3 5 2 2 2 2" xfId="20773"/>
    <cellStyle name="Обычный 6 2 2 5 3 5 2 2 3" xfId="20774"/>
    <cellStyle name="Обычный 6 2 2 5 3 5 2 3" xfId="20775"/>
    <cellStyle name="Обычный 6 2 2 5 3 5 2 3 2" xfId="20776"/>
    <cellStyle name="Обычный 6 2 2 5 3 5 2 3 2 2" xfId="20777"/>
    <cellStyle name="Обычный 6 2 2 5 3 5 2 3 3" xfId="20778"/>
    <cellStyle name="Обычный 6 2 2 5 3 5 2 4" xfId="20779"/>
    <cellStyle name="Обычный 6 2 2 5 3 5 2 4 2" xfId="20780"/>
    <cellStyle name="Обычный 6 2 2 5 3 5 2 5" xfId="20781"/>
    <cellStyle name="Обычный 6 2 2 5 3 5 2 5 2" xfId="20782"/>
    <cellStyle name="Обычный 6 2 2 5 3 5 2 6" xfId="20783"/>
    <cellStyle name="Обычный 6 2 2 5 3 5 2 7" xfId="20784"/>
    <cellStyle name="Обычный 6 2 2 5 3 5 2 8" xfId="20785"/>
    <cellStyle name="Обычный 6 2 2 5 3 5 3" xfId="20786"/>
    <cellStyle name="Обычный 6 2 2 5 3 5 3 2" xfId="20787"/>
    <cellStyle name="Обычный 6 2 2 5 3 5 3 2 2" xfId="20788"/>
    <cellStyle name="Обычный 6 2 2 5 3 5 3 3" xfId="20789"/>
    <cellStyle name="Обычный 6 2 2 5 3 5 4" xfId="20790"/>
    <cellStyle name="Обычный 6 2 2 5 3 5 4 2" xfId="20791"/>
    <cellStyle name="Обычный 6 2 2 5 3 5 4 2 2" xfId="20792"/>
    <cellStyle name="Обычный 6 2 2 5 3 5 4 3" xfId="20793"/>
    <cellStyle name="Обычный 6 2 2 5 3 5 5" xfId="20794"/>
    <cellStyle name="Обычный 6 2 2 5 3 5 5 2" xfId="20795"/>
    <cellStyle name="Обычный 6 2 2 5 3 5 6" xfId="20796"/>
    <cellStyle name="Обычный 6 2 2 5 3 5 6 2" xfId="20797"/>
    <cellStyle name="Обычный 6 2 2 5 3 5 7" xfId="20798"/>
    <cellStyle name="Обычный 6 2 2 5 3 5 8" xfId="20799"/>
    <cellStyle name="Обычный 6 2 2 5 3 5 9" xfId="20800"/>
    <cellStyle name="Обычный 6 2 2 5 3 6" xfId="20801"/>
    <cellStyle name="Обычный 6 2 2 5 3 6 2" xfId="20802"/>
    <cellStyle name="Обычный 6 2 2 5 3 6 2 2" xfId="20803"/>
    <cellStyle name="Обычный 6 2 2 5 3 6 2 2 2" xfId="20804"/>
    <cellStyle name="Обычный 6 2 2 5 3 6 2 3" xfId="20805"/>
    <cellStyle name="Обычный 6 2 2 5 3 6 3" xfId="20806"/>
    <cellStyle name="Обычный 6 2 2 5 3 6 3 2" xfId="20807"/>
    <cellStyle name="Обычный 6 2 2 5 3 6 3 2 2" xfId="20808"/>
    <cellStyle name="Обычный 6 2 2 5 3 6 3 3" xfId="20809"/>
    <cellStyle name="Обычный 6 2 2 5 3 6 4" xfId="20810"/>
    <cellStyle name="Обычный 6 2 2 5 3 6 4 2" xfId="20811"/>
    <cellStyle name="Обычный 6 2 2 5 3 6 5" xfId="20812"/>
    <cellStyle name="Обычный 6 2 2 5 3 6 5 2" xfId="20813"/>
    <cellStyle name="Обычный 6 2 2 5 3 6 6" xfId="20814"/>
    <cellStyle name="Обычный 6 2 2 5 3 6 7" xfId="20815"/>
    <cellStyle name="Обычный 6 2 2 5 3 6 8" xfId="20816"/>
    <cellStyle name="Обычный 6 2 2 5 3 7" xfId="20817"/>
    <cellStyle name="Обычный 6 2 2 5 3 7 2" xfId="20818"/>
    <cellStyle name="Обычный 6 2 2 5 3 7 2 2" xfId="20819"/>
    <cellStyle name="Обычный 6 2 2 5 3 7 3" xfId="20820"/>
    <cellStyle name="Обычный 6 2 2 5 3 8" xfId="20821"/>
    <cellStyle name="Обычный 6 2 2 5 3 8 2" xfId="20822"/>
    <cellStyle name="Обычный 6 2 2 5 3 8 2 2" xfId="20823"/>
    <cellStyle name="Обычный 6 2 2 5 3 8 3" xfId="20824"/>
    <cellStyle name="Обычный 6 2 2 5 3 9" xfId="20825"/>
    <cellStyle name="Обычный 6 2 2 5 3 9 2" xfId="20826"/>
    <cellStyle name="Обычный 6 2 2 5 4" xfId="4967"/>
    <cellStyle name="Обычный 6 2 2 5 4 10" xfId="20827"/>
    <cellStyle name="Обычный 6 2 2 5 4 2" xfId="4968"/>
    <cellStyle name="Обычный 6 2 2 5 4 2 2" xfId="20828"/>
    <cellStyle name="Обычный 6 2 2 5 4 2 2 2" xfId="20829"/>
    <cellStyle name="Обычный 6 2 2 5 4 2 2 2 2" xfId="20830"/>
    <cellStyle name="Обычный 6 2 2 5 4 2 2 2 2 2" xfId="20831"/>
    <cellStyle name="Обычный 6 2 2 5 4 2 2 2 3" xfId="20832"/>
    <cellStyle name="Обычный 6 2 2 5 4 2 2 3" xfId="20833"/>
    <cellStyle name="Обычный 6 2 2 5 4 2 2 3 2" xfId="20834"/>
    <cellStyle name="Обычный 6 2 2 5 4 2 2 3 2 2" xfId="20835"/>
    <cellStyle name="Обычный 6 2 2 5 4 2 2 3 3" xfId="20836"/>
    <cellStyle name="Обычный 6 2 2 5 4 2 2 4" xfId="20837"/>
    <cellStyle name="Обычный 6 2 2 5 4 2 2 4 2" xfId="20838"/>
    <cellStyle name="Обычный 6 2 2 5 4 2 2 5" xfId="20839"/>
    <cellStyle name="Обычный 6 2 2 5 4 2 2 5 2" xfId="20840"/>
    <cellStyle name="Обычный 6 2 2 5 4 2 2 6" xfId="20841"/>
    <cellStyle name="Обычный 6 2 2 5 4 2 2 7" xfId="20842"/>
    <cellStyle name="Обычный 6 2 2 5 4 2 2 8" xfId="20843"/>
    <cellStyle name="Обычный 6 2 2 5 4 2 3" xfId="20844"/>
    <cellStyle name="Обычный 6 2 2 5 4 2 3 2" xfId="20845"/>
    <cellStyle name="Обычный 6 2 2 5 4 2 3 2 2" xfId="20846"/>
    <cellStyle name="Обычный 6 2 2 5 4 2 3 3" xfId="20847"/>
    <cellStyle name="Обычный 6 2 2 5 4 2 4" xfId="20848"/>
    <cellStyle name="Обычный 6 2 2 5 4 2 4 2" xfId="20849"/>
    <cellStyle name="Обычный 6 2 2 5 4 2 4 2 2" xfId="20850"/>
    <cellStyle name="Обычный 6 2 2 5 4 2 4 3" xfId="20851"/>
    <cellStyle name="Обычный 6 2 2 5 4 2 5" xfId="20852"/>
    <cellStyle name="Обычный 6 2 2 5 4 2 5 2" xfId="20853"/>
    <cellStyle name="Обычный 6 2 2 5 4 2 6" xfId="20854"/>
    <cellStyle name="Обычный 6 2 2 5 4 2 6 2" xfId="20855"/>
    <cellStyle name="Обычный 6 2 2 5 4 2 7" xfId="20856"/>
    <cellStyle name="Обычный 6 2 2 5 4 2 8" xfId="20857"/>
    <cellStyle name="Обычный 6 2 2 5 4 2 9" xfId="20858"/>
    <cellStyle name="Обычный 6 2 2 5 4 3" xfId="4969"/>
    <cellStyle name="Обычный 6 2 2 5 4 3 2" xfId="20859"/>
    <cellStyle name="Обычный 6 2 2 5 4 3 2 2" xfId="20860"/>
    <cellStyle name="Обычный 6 2 2 5 4 3 2 2 2" xfId="20861"/>
    <cellStyle name="Обычный 6 2 2 5 4 3 2 3" xfId="20862"/>
    <cellStyle name="Обычный 6 2 2 5 4 3 3" xfId="20863"/>
    <cellStyle name="Обычный 6 2 2 5 4 3 3 2" xfId="20864"/>
    <cellStyle name="Обычный 6 2 2 5 4 3 3 2 2" xfId="20865"/>
    <cellStyle name="Обычный 6 2 2 5 4 3 3 3" xfId="20866"/>
    <cellStyle name="Обычный 6 2 2 5 4 3 4" xfId="20867"/>
    <cellStyle name="Обычный 6 2 2 5 4 3 4 2" xfId="20868"/>
    <cellStyle name="Обычный 6 2 2 5 4 3 5" xfId="20869"/>
    <cellStyle name="Обычный 6 2 2 5 4 3 5 2" xfId="20870"/>
    <cellStyle name="Обычный 6 2 2 5 4 3 6" xfId="20871"/>
    <cellStyle name="Обычный 6 2 2 5 4 3 7" xfId="20872"/>
    <cellStyle name="Обычный 6 2 2 5 4 3 8" xfId="20873"/>
    <cellStyle name="Обычный 6 2 2 5 4 4" xfId="20874"/>
    <cellStyle name="Обычный 6 2 2 5 4 4 2" xfId="20875"/>
    <cellStyle name="Обычный 6 2 2 5 4 4 2 2" xfId="20876"/>
    <cellStyle name="Обычный 6 2 2 5 4 4 3" xfId="20877"/>
    <cellStyle name="Обычный 6 2 2 5 4 5" xfId="20878"/>
    <cellStyle name="Обычный 6 2 2 5 4 5 2" xfId="20879"/>
    <cellStyle name="Обычный 6 2 2 5 4 5 2 2" xfId="20880"/>
    <cellStyle name="Обычный 6 2 2 5 4 5 3" xfId="20881"/>
    <cellStyle name="Обычный 6 2 2 5 4 6" xfId="20882"/>
    <cellStyle name="Обычный 6 2 2 5 4 6 2" xfId="20883"/>
    <cellStyle name="Обычный 6 2 2 5 4 7" xfId="20884"/>
    <cellStyle name="Обычный 6 2 2 5 4 7 2" xfId="20885"/>
    <cellStyle name="Обычный 6 2 2 5 4 8" xfId="20886"/>
    <cellStyle name="Обычный 6 2 2 5 4 9" xfId="20887"/>
    <cellStyle name="Обычный 6 2 2 5 5" xfId="4970"/>
    <cellStyle name="Обычный 6 2 2 5 5 2" xfId="4971"/>
    <cellStyle name="Обычный 6 2 2 5 5 2 2" xfId="20888"/>
    <cellStyle name="Обычный 6 2 2 5 5 2 2 2" xfId="20889"/>
    <cellStyle name="Обычный 6 2 2 5 5 2 2 2 2" xfId="20890"/>
    <cellStyle name="Обычный 6 2 2 5 5 2 2 3" xfId="20891"/>
    <cellStyle name="Обычный 6 2 2 5 5 2 3" xfId="20892"/>
    <cellStyle name="Обычный 6 2 2 5 5 2 3 2" xfId="20893"/>
    <cellStyle name="Обычный 6 2 2 5 5 2 3 2 2" xfId="20894"/>
    <cellStyle name="Обычный 6 2 2 5 5 2 3 3" xfId="20895"/>
    <cellStyle name="Обычный 6 2 2 5 5 2 4" xfId="20896"/>
    <cellStyle name="Обычный 6 2 2 5 5 2 4 2" xfId="20897"/>
    <cellStyle name="Обычный 6 2 2 5 5 2 5" xfId="20898"/>
    <cellStyle name="Обычный 6 2 2 5 5 2 5 2" xfId="20899"/>
    <cellStyle name="Обычный 6 2 2 5 5 2 6" xfId="20900"/>
    <cellStyle name="Обычный 6 2 2 5 5 2 7" xfId="20901"/>
    <cellStyle name="Обычный 6 2 2 5 5 2 8" xfId="20902"/>
    <cellStyle name="Обычный 6 2 2 5 5 3" xfId="20903"/>
    <cellStyle name="Обычный 6 2 2 5 5 3 2" xfId="20904"/>
    <cellStyle name="Обычный 6 2 2 5 5 3 2 2" xfId="20905"/>
    <cellStyle name="Обычный 6 2 2 5 5 3 3" xfId="20906"/>
    <cellStyle name="Обычный 6 2 2 5 5 4" xfId="20907"/>
    <cellStyle name="Обычный 6 2 2 5 5 4 2" xfId="20908"/>
    <cellStyle name="Обычный 6 2 2 5 5 4 2 2" xfId="20909"/>
    <cellStyle name="Обычный 6 2 2 5 5 4 3" xfId="20910"/>
    <cellStyle name="Обычный 6 2 2 5 5 5" xfId="20911"/>
    <cellStyle name="Обычный 6 2 2 5 5 5 2" xfId="20912"/>
    <cellStyle name="Обычный 6 2 2 5 5 6" xfId="20913"/>
    <cellStyle name="Обычный 6 2 2 5 5 6 2" xfId="20914"/>
    <cellStyle name="Обычный 6 2 2 5 5 7" xfId="20915"/>
    <cellStyle name="Обычный 6 2 2 5 5 8" xfId="20916"/>
    <cellStyle name="Обычный 6 2 2 5 5 9" xfId="20917"/>
    <cellStyle name="Обычный 6 2 2 5 6" xfId="4972"/>
    <cellStyle name="Обычный 6 2 2 5 6 2" xfId="20918"/>
    <cellStyle name="Обычный 6 2 2 5 6 2 2" xfId="20919"/>
    <cellStyle name="Обычный 6 2 2 5 6 2 2 2" xfId="20920"/>
    <cellStyle name="Обычный 6 2 2 5 6 2 2 2 2" xfId="20921"/>
    <cellStyle name="Обычный 6 2 2 5 6 2 2 3" xfId="20922"/>
    <cellStyle name="Обычный 6 2 2 5 6 2 3" xfId="20923"/>
    <cellStyle name="Обычный 6 2 2 5 6 2 3 2" xfId="20924"/>
    <cellStyle name="Обычный 6 2 2 5 6 2 3 2 2" xfId="20925"/>
    <cellStyle name="Обычный 6 2 2 5 6 2 3 3" xfId="20926"/>
    <cellStyle name="Обычный 6 2 2 5 6 2 4" xfId="20927"/>
    <cellStyle name="Обычный 6 2 2 5 6 2 4 2" xfId="20928"/>
    <cellStyle name="Обычный 6 2 2 5 6 2 5" xfId="20929"/>
    <cellStyle name="Обычный 6 2 2 5 6 2 5 2" xfId="20930"/>
    <cellStyle name="Обычный 6 2 2 5 6 2 6" xfId="20931"/>
    <cellStyle name="Обычный 6 2 2 5 6 2 7" xfId="20932"/>
    <cellStyle name="Обычный 6 2 2 5 6 2 8" xfId="20933"/>
    <cellStyle name="Обычный 6 2 2 5 6 3" xfId="20934"/>
    <cellStyle name="Обычный 6 2 2 5 6 3 2" xfId="20935"/>
    <cellStyle name="Обычный 6 2 2 5 6 3 2 2" xfId="20936"/>
    <cellStyle name="Обычный 6 2 2 5 6 3 3" xfId="20937"/>
    <cellStyle name="Обычный 6 2 2 5 6 4" xfId="20938"/>
    <cellStyle name="Обычный 6 2 2 5 6 4 2" xfId="20939"/>
    <cellStyle name="Обычный 6 2 2 5 6 4 2 2" xfId="20940"/>
    <cellStyle name="Обычный 6 2 2 5 6 4 3" xfId="20941"/>
    <cellStyle name="Обычный 6 2 2 5 6 5" xfId="20942"/>
    <cellStyle name="Обычный 6 2 2 5 6 5 2" xfId="20943"/>
    <cellStyle name="Обычный 6 2 2 5 6 6" xfId="20944"/>
    <cellStyle name="Обычный 6 2 2 5 6 6 2" xfId="20945"/>
    <cellStyle name="Обычный 6 2 2 5 6 7" xfId="20946"/>
    <cellStyle name="Обычный 6 2 2 5 6 8" xfId="20947"/>
    <cellStyle name="Обычный 6 2 2 5 6 9" xfId="20948"/>
    <cellStyle name="Обычный 6 2 2 5 7" xfId="20949"/>
    <cellStyle name="Обычный 6 2 2 5 7 2" xfId="20950"/>
    <cellStyle name="Обычный 6 2 2 5 7 2 2" xfId="20951"/>
    <cellStyle name="Обычный 6 2 2 5 7 2 2 2" xfId="20952"/>
    <cellStyle name="Обычный 6 2 2 5 7 2 2 2 2" xfId="20953"/>
    <cellStyle name="Обычный 6 2 2 5 7 2 2 3" xfId="20954"/>
    <cellStyle name="Обычный 6 2 2 5 7 2 3" xfId="20955"/>
    <cellStyle name="Обычный 6 2 2 5 7 2 3 2" xfId="20956"/>
    <cellStyle name="Обычный 6 2 2 5 7 2 3 2 2" xfId="20957"/>
    <cellStyle name="Обычный 6 2 2 5 7 2 3 3" xfId="20958"/>
    <cellStyle name="Обычный 6 2 2 5 7 2 4" xfId="20959"/>
    <cellStyle name="Обычный 6 2 2 5 7 2 4 2" xfId="20960"/>
    <cellStyle name="Обычный 6 2 2 5 7 2 5" xfId="20961"/>
    <cellStyle name="Обычный 6 2 2 5 7 2 5 2" xfId="20962"/>
    <cellStyle name="Обычный 6 2 2 5 7 2 6" xfId="20963"/>
    <cellStyle name="Обычный 6 2 2 5 7 2 7" xfId="20964"/>
    <cellStyle name="Обычный 6 2 2 5 7 2 8" xfId="20965"/>
    <cellStyle name="Обычный 6 2 2 5 7 3" xfId="20966"/>
    <cellStyle name="Обычный 6 2 2 5 7 3 2" xfId="20967"/>
    <cellStyle name="Обычный 6 2 2 5 7 3 2 2" xfId="20968"/>
    <cellStyle name="Обычный 6 2 2 5 7 3 3" xfId="20969"/>
    <cellStyle name="Обычный 6 2 2 5 7 4" xfId="20970"/>
    <cellStyle name="Обычный 6 2 2 5 7 4 2" xfId="20971"/>
    <cellStyle name="Обычный 6 2 2 5 7 4 2 2" xfId="20972"/>
    <cellStyle name="Обычный 6 2 2 5 7 4 3" xfId="20973"/>
    <cellStyle name="Обычный 6 2 2 5 7 5" xfId="20974"/>
    <cellStyle name="Обычный 6 2 2 5 7 5 2" xfId="20975"/>
    <cellStyle name="Обычный 6 2 2 5 7 6" xfId="20976"/>
    <cellStyle name="Обычный 6 2 2 5 7 6 2" xfId="20977"/>
    <cellStyle name="Обычный 6 2 2 5 7 7" xfId="20978"/>
    <cellStyle name="Обычный 6 2 2 5 7 8" xfId="20979"/>
    <cellStyle name="Обычный 6 2 2 5 7 9" xfId="20980"/>
    <cellStyle name="Обычный 6 2 2 5 8" xfId="20981"/>
    <cellStyle name="Обычный 6 2 2 5 8 2" xfId="20982"/>
    <cellStyle name="Обычный 6 2 2 5 8 2 2" xfId="20983"/>
    <cellStyle name="Обычный 6 2 2 5 8 2 2 2" xfId="20984"/>
    <cellStyle name="Обычный 6 2 2 5 8 2 3" xfId="20985"/>
    <cellStyle name="Обычный 6 2 2 5 8 3" xfId="20986"/>
    <cellStyle name="Обычный 6 2 2 5 8 3 2" xfId="20987"/>
    <cellStyle name="Обычный 6 2 2 5 8 3 2 2" xfId="20988"/>
    <cellStyle name="Обычный 6 2 2 5 8 3 3" xfId="20989"/>
    <cellStyle name="Обычный 6 2 2 5 8 4" xfId="20990"/>
    <cellStyle name="Обычный 6 2 2 5 8 4 2" xfId="20991"/>
    <cellStyle name="Обычный 6 2 2 5 8 5" xfId="20992"/>
    <cellStyle name="Обычный 6 2 2 5 8 5 2" xfId="20993"/>
    <cellStyle name="Обычный 6 2 2 5 8 6" xfId="20994"/>
    <cellStyle name="Обычный 6 2 2 5 8 7" xfId="20995"/>
    <cellStyle name="Обычный 6 2 2 5 8 8" xfId="20996"/>
    <cellStyle name="Обычный 6 2 2 5 9" xfId="20997"/>
    <cellStyle name="Обычный 6 2 2 5 9 2" xfId="20998"/>
    <cellStyle name="Обычный 6 2 2 5 9 2 2" xfId="20999"/>
    <cellStyle name="Обычный 6 2 2 5 9 3" xfId="21000"/>
    <cellStyle name="Обычный 6 2 2 6" xfId="153"/>
    <cellStyle name="Обычный 6 2 2 6 10" xfId="21001"/>
    <cellStyle name="Обычный 6 2 2 6 10 2" xfId="21002"/>
    <cellStyle name="Обычный 6 2 2 6 11" xfId="21003"/>
    <cellStyle name="Обычный 6 2 2 6 12" xfId="21004"/>
    <cellStyle name="Обычный 6 2 2 6 13" xfId="21005"/>
    <cellStyle name="Обычный 6 2 2 6 2" xfId="4973"/>
    <cellStyle name="Обычный 6 2 2 6 2 10" xfId="21006"/>
    <cellStyle name="Обычный 6 2 2 6 2 2" xfId="4974"/>
    <cellStyle name="Обычный 6 2 2 6 2 2 2" xfId="21007"/>
    <cellStyle name="Обычный 6 2 2 6 2 2 2 2" xfId="21008"/>
    <cellStyle name="Обычный 6 2 2 6 2 2 2 2 2" xfId="21009"/>
    <cellStyle name="Обычный 6 2 2 6 2 2 2 2 2 2" xfId="21010"/>
    <cellStyle name="Обычный 6 2 2 6 2 2 2 2 3" xfId="21011"/>
    <cellStyle name="Обычный 6 2 2 6 2 2 2 3" xfId="21012"/>
    <cellStyle name="Обычный 6 2 2 6 2 2 2 3 2" xfId="21013"/>
    <cellStyle name="Обычный 6 2 2 6 2 2 2 3 2 2" xfId="21014"/>
    <cellStyle name="Обычный 6 2 2 6 2 2 2 3 3" xfId="21015"/>
    <cellStyle name="Обычный 6 2 2 6 2 2 2 4" xfId="21016"/>
    <cellStyle name="Обычный 6 2 2 6 2 2 2 4 2" xfId="21017"/>
    <cellStyle name="Обычный 6 2 2 6 2 2 2 5" xfId="21018"/>
    <cellStyle name="Обычный 6 2 2 6 2 2 2 5 2" xfId="21019"/>
    <cellStyle name="Обычный 6 2 2 6 2 2 2 6" xfId="21020"/>
    <cellStyle name="Обычный 6 2 2 6 2 2 2 7" xfId="21021"/>
    <cellStyle name="Обычный 6 2 2 6 2 2 2 8" xfId="21022"/>
    <cellStyle name="Обычный 6 2 2 6 2 2 3" xfId="21023"/>
    <cellStyle name="Обычный 6 2 2 6 2 2 3 2" xfId="21024"/>
    <cellStyle name="Обычный 6 2 2 6 2 2 3 2 2" xfId="21025"/>
    <cellStyle name="Обычный 6 2 2 6 2 2 3 3" xfId="21026"/>
    <cellStyle name="Обычный 6 2 2 6 2 2 4" xfId="21027"/>
    <cellStyle name="Обычный 6 2 2 6 2 2 4 2" xfId="21028"/>
    <cellStyle name="Обычный 6 2 2 6 2 2 4 2 2" xfId="21029"/>
    <cellStyle name="Обычный 6 2 2 6 2 2 4 3" xfId="21030"/>
    <cellStyle name="Обычный 6 2 2 6 2 2 5" xfId="21031"/>
    <cellStyle name="Обычный 6 2 2 6 2 2 5 2" xfId="21032"/>
    <cellStyle name="Обычный 6 2 2 6 2 2 6" xfId="21033"/>
    <cellStyle name="Обычный 6 2 2 6 2 2 6 2" xfId="21034"/>
    <cellStyle name="Обычный 6 2 2 6 2 2 7" xfId="21035"/>
    <cellStyle name="Обычный 6 2 2 6 2 2 8" xfId="21036"/>
    <cellStyle name="Обычный 6 2 2 6 2 2 9" xfId="21037"/>
    <cellStyle name="Обычный 6 2 2 6 2 3" xfId="4975"/>
    <cellStyle name="Обычный 6 2 2 6 2 3 2" xfId="21038"/>
    <cellStyle name="Обычный 6 2 2 6 2 3 2 2" xfId="21039"/>
    <cellStyle name="Обычный 6 2 2 6 2 3 2 2 2" xfId="21040"/>
    <cellStyle name="Обычный 6 2 2 6 2 3 2 3" xfId="21041"/>
    <cellStyle name="Обычный 6 2 2 6 2 3 3" xfId="21042"/>
    <cellStyle name="Обычный 6 2 2 6 2 3 3 2" xfId="21043"/>
    <cellStyle name="Обычный 6 2 2 6 2 3 3 2 2" xfId="21044"/>
    <cellStyle name="Обычный 6 2 2 6 2 3 3 3" xfId="21045"/>
    <cellStyle name="Обычный 6 2 2 6 2 3 4" xfId="21046"/>
    <cellStyle name="Обычный 6 2 2 6 2 3 4 2" xfId="21047"/>
    <cellStyle name="Обычный 6 2 2 6 2 3 5" xfId="21048"/>
    <cellStyle name="Обычный 6 2 2 6 2 3 5 2" xfId="21049"/>
    <cellStyle name="Обычный 6 2 2 6 2 3 6" xfId="21050"/>
    <cellStyle name="Обычный 6 2 2 6 2 3 7" xfId="21051"/>
    <cellStyle name="Обычный 6 2 2 6 2 3 8" xfId="21052"/>
    <cellStyle name="Обычный 6 2 2 6 2 4" xfId="21053"/>
    <cellStyle name="Обычный 6 2 2 6 2 4 2" xfId="21054"/>
    <cellStyle name="Обычный 6 2 2 6 2 4 2 2" xfId="21055"/>
    <cellStyle name="Обычный 6 2 2 6 2 4 3" xfId="21056"/>
    <cellStyle name="Обычный 6 2 2 6 2 5" xfId="21057"/>
    <cellStyle name="Обычный 6 2 2 6 2 5 2" xfId="21058"/>
    <cellStyle name="Обычный 6 2 2 6 2 5 2 2" xfId="21059"/>
    <cellStyle name="Обычный 6 2 2 6 2 5 3" xfId="21060"/>
    <cellStyle name="Обычный 6 2 2 6 2 6" xfId="21061"/>
    <cellStyle name="Обычный 6 2 2 6 2 6 2" xfId="21062"/>
    <cellStyle name="Обычный 6 2 2 6 2 7" xfId="21063"/>
    <cellStyle name="Обычный 6 2 2 6 2 7 2" xfId="21064"/>
    <cellStyle name="Обычный 6 2 2 6 2 8" xfId="21065"/>
    <cellStyle name="Обычный 6 2 2 6 2 9" xfId="21066"/>
    <cellStyle name="Обычный 6 2 2 6 3" xfId="4976"/>
    <cellStyle name="Обычный 6 2 2 6 3 2" xfId="4977"/>
    <cellStyle name="Обычный 6 2 2 6 3 2 2" xfId="21067"/>
    <cellStyle name="Обычный 6 2 2 6 3 2 2 2" xfId="21068"/>
    <cellStyle name="Обычный 6 2 2 6 3 2 2 2 2" xfId="21069"/>
    <cellStyle name="Обычный 6 2 2 6 3 2 2 3" xfId="21070"/>
    <cellStyle name="Обычный 6 2 2 6 3 2 3" xfId="21071"/>
    <cellStyle name="Обычный 6 2 2 6 3 2 3 2" xfId="21072"/>
    <cellStyle name="Обычный 6 2 2 6 3 2 3 2 2" xfId="21073"/>
    <cellStyle name="Обычный 6 2 2 6 3 2 3 3" xfId="21074"/>
    <cellStyle name="Обычный 6 2 2 6 3 2 4" xfId="21075"/>
    <cellStyle name="Обычный 6 2 2 6 3 2 4 2" xfId="21076"/>
    <cellStyle name="Обычный 6 2 2 6 3 2 5" xfId="21077"/>
    <cellStyle name="Обычный 6 2 2 6 3 2 5 2" xfId="21078"/>
    <cellStyle name="Обычный 6 2 2 6 3 2 6" xfId="21079"/>
    <cellStyle name="Обычный 6 2 2 6 3 2 7" xfId="21080"/>
    <cellStyle name="Обычный 6 2 2 6 3 2 8" xfId="21081"/>
    <cellStyle name="Обычный 6 2 2 6 3 3" xfId="21082"/>
    <cellStyle name="Обычный 6 2 2 6 3 3 2" xfId="21083"/>
    <cellStyle name="Обычный 6 2 2 6 3 3 2 2" xfId="21084"/>
    <cellStyle name="Обычный 6 2 2 6 3 3 3" xfId="21085"/>
    <cellStyle name="Обычный 6 2 2 6 3 4" xfId="21086"/>
    <cellStyle name="Обычный 6 2 2 6 3 4 2" xfId="21087"/>
    <cellStyle name="Обычный 6 2 2 6 3 4 2 2" xfId="21088"/>
    <cellStyle name="Обычный 6 2 2 6 3 4 3" xfId="21089"/>
    <cellStyle name="Обычный 6 2 2 6 3 5" xfId="21090"/>
    <cellStyle name="Обычный 6 2 2 6 3 5 2" xfId="21091"/>
    <cellStyle name="Обычный 6 2 2 6 3 6" xfId="21092"/>
    <cellStyle name="Обычный 6 2 2 6 3 6 2" xfId="21093"/>
    <cellStyle name="Обычный 6 2 2 6 3 7" xfId="21094"/>
    <cellStyle name="Обычный 6 2 2 6 3 8" xfId="21095"/>
    <cellStyle name="Обычный 6 2 2 6 3 9" xfId="21096"/>
    <cellStyle name="Обычный 6 2 2 6 4" xfId="4978"/>
    <cellStyle name="Обычный 6 2 2 6 4 2" xfId="21097"/>
    <cellStyle name="Обычный 6 2 2 6 4 2 2" xfId="21098"/>
    <cellStyle name="Обычный 6 2 2 6 4 2 2 2" xfId="21099"/>
    <cellStyle name="Обычный 6 2 2 6 4 2 2 2 2" xfId="21100"/>
    <cellStyle name="Обычный 6 2 2 6 4 2 2 3" xfId="21101"/>
    <cellStyle name="Обычный 6 2 2 6 4 2 3" xfId="21102"/>
    <cellStyle name="Обычный 6 2 2 6 4 2 3 2" xfId="21103"/>
    <cellStyle name="Обычный 6 2 2 6 4 2 3 2 2" xfId="21104"/>
    <cellStyle name="Обычный 6 2 2 6 4 2 3 3" xfId="21105"/>
    <cellStyle name="Обычный 6 2 2 6 4 2 4" xfId="21106"/>
    <cellStyle name="Обычный 6 2 2 6 4 2 4 2" xfId="21107"/>
    <cellStyle name="Обычный 6 2 2 6 4 2 5" xfId="21108"/>
    <cellStyle name="Обычный 6 2 2 6 4 2 5 2" xfId="21109"/>
    <cellStyle name="Обычный 6 2 2 6 4 2 6" xfId="21110"/>
    <cellStyle name="Обычный 6 2 2 6 4 2 7" xfId="21111"/>
    <cellStyle name="Обычный 6 2 2 6 4 2 8" xfId="21112"/>
    <cellStyle name="Обычный 6 2 2 6 4 3" xfId="21113"/>
    <cellStyle name="Обычный 6 2 2 6 4 3 2" xfId="21114"/>
    <cellStyle name="Обычный 6 2 2 6 4 3 2 2" xfId="21115"/>
    <cellStyle name="Обычный 6 2 2 6 4 3 3" xfId="21116"/>
    <cellStyle name="Обычный 6 2 2 6 4 4" xfId="21117"/>
    <cellStyle name="Обычный 6 2 2 6 4 4 2" xfId="21118"/>
    <cellStyle name="Обычный 6 2 2 6 4 4 2 2" xfId="21119"/>
    <cellStyle name="Обычный 6 2 2 6 4 4 3" xfId="21120"/>
    <cellStyle name="Обычный 6 2 2 6 4 5" xfId="21121"/>
    <cellStyle name="Обычный 6 2 2 6 4 5 2" xfId="21122"/>
    <cellStyle name="Обычный 6 2 2 6 4 6" xfId="21123"/>
    <cellStyle name="Обычный 6 2 2 6 4 6 2" xfId="21124"/>
    <cellStyle name="Обычный 6 2 2 6 4 7" xfId="21125"/>
    <cellStyle name="Обычный 6 2 2 6 4 8" xfId="21126"/>
    <cellStyle name="Обычный 6 2 2 6 4 9" xfId="21127"/>
    <cellStyle name="Обычный 6 2 2 6 5" xfId="21128"/>
    <cellStyle name="Обычный 6 2 2 6 5 2" xfId="21129"/>
    <cellStyle name="Обычный 6 2 2 6 5 2 2" xfId="21130"/>
    <cellStyle name="Обычный 6 2 2 6 5 2 2 2" xfId="21131"/>
    <cellStyle name="Обычный 6 2 2 6 5 2 2 2 2" xfId="21132"/>
    <cellStyle name="Обычный 6 2 2 6 5 2 2 3" xfId="21133"/>
    <cellStyle name="Обычный 6 2 2 6 5 2 3" xfId="21134"/>
    <cellStyle name="Обычный 6 2 2 6 5 2 3 2" xfId="21135"/>
    <cellStyle name="Обычный 6 2 2 6 5 2 3 2 2" xfId="21136"/>
    <cellStyle name="Обычный 6 2 2 6 5 2 3 3" xfId="21137"/>
    <cellStyle name="Обычный 6 2 2 6 5 2 4" xfId="21138"/>
    <cellStyle name="Обычный 6 2 2 6 5 2 4 2" xfId="21139"/>
    <cellStyle name="Обычный 6 2 2 6 5 2 5" xfId="21140"/>
    <cellStyle name="Обычный 6 2 2 6 5 2 5 2" xfId="21141"/>
    <cellStyle name="Обычный 6 2 2 6 5 2 6" xfId="21142"/>
    <cellStyle name="Обычный 6 2 2 6 5 2 7" xfId="21143"/>
    <cellStyle name="Обычный 6 2 2 6 5 2 8" xfId="21144"/>
    <cellStyle name="Обычный 6 2 2 6 5 3" xfId="21145"/>
    <cellStyle name="Обычный 6 2 2 6 5 3 2" xfId="21146"/>
    <cellStyle name="Обычный 6 2 2 6 5 3 2 2" xfId="21147"/>
    <cellStyle name="Обычный 6 2 2 6 5 3 3" xfId="21148"/>
    <cellStyle name="Обычный 6 2 2 6 5 4" xfId="21149"/>
    <cellStyle name="Обычный 6 2 2 6 5 4 2" xfId="21150"/>
    <cellStyle name="Обычный 6 2 2 6 5 4 2 2" xfId="21151"/>
    <cellStyle name="Обычный 6 2 2 6 5 4 3" xfId="21152"/>
    <cellStyle name="Обычный 6 2 2 6 5 5" xfId="21153"/>
    <cellStyle name="Обычный 6 2 2 6 5 5 2" xfId="21154"/>
    <cellStyle name="Обычный 6 2 2 6 5 6" xfId="21155"/>
    <cellStyle name="Обычный 6 2 2 6 5 6 2" xfId="21156"/>
    <cellStyle name="Обычный 6 2 2 6 5 7" xfId="21157"/>
    <cellStyle name="Обычный 6 2 2 6 5 8" xfId="21158"/>
    <cellStyle name="Обычный 6 2 2 6 5 9" xfId="21159"/>
    <cellStyle name="Обычный 6 2 2 6 6" xfId="21160"/>
    <cellStyle name="Обычный 6 2 2 6 6 2" xfId="21161"/>
    <cellStyle name="Обычный 6 2 2 6 6 2 2" xfId="21162"/>
    <cellStyle name="Обычный 6 2 2 6 6 2 2 2" xfId="21163"/>
    <cellStyle name="Обычный 6 2 2 6 6 2 3" xfId="21164"/>
    <cellStyle name="Обычный 6 2 2 6 6 3" xfId="21165"/>
    <cellStyle name="Обычный 6 2 2 6 6 3 2" xfId="21166"/>
    <cellStyle name="Обычный 6 2 2 6 6 3 2 2" xfId="21167"/>
    <cellStyle name="Обычный 6 2 2 6 6 3 3" xfId="21168"/>
    <cellStyle name="Обычный 6 2 2 6 6 4" xfId="21169"/>
    <cellStyle name="Обычный 6 2 2 6 6 4 2" xfId="21170"/>
    <cellStyle name="Обычный 6 2 2 6 6 5" xfId="21171"/>
    <cellStyle name="Обычный 6 2 2 6 6 5 2" xfId="21172"/>
    <cellStyle name="Обычный 6 2 2 6 6 6" xfId="21173"/>
    <cellStyle name="Обычный 6 2 2 6 6 7" xfId="21174"/>
    <cellStyle name="Обычный 6 2 2 6 6 8" xfId="21175"/>
    <cellStyle name="Обычный 6 2 2 6 7" xfId="21176"/>
    <cellStyle name="Обычный 6 2 2 6 7 2" xfId="21177"/>
    <cellStyle name="Обычный 6 2 2 6 7 2 2" xfId="21178"/>
    <cellStyle name="Обычный 6 2 2 6 7 3" xfId="21179"/>
    <cellStyle name="Обычный 6 2 2 6 8" xfId="21180"/>
    <cellStyle name="Обычный 6 2 2 6 8 2" xfId="21181"/>
    <cellStyle name="Обычный 6 2 2 6 8 2 2" xfId="21182"/>
    <cellStyle name="Обычный 6 2 2 6 8 3" xfId="21183"/>
    <cellStyle name="Обычный 6 2 2 6 9" xfId="21184"/>
    <cellStyle name="Обычный 6 2 2 6 9 2" xfId="21185"/>
    <cellStyle name="Обычный 6 2 2 7" xfId="154"/>
    <cellStyle name="Обычный 6 2 2 7 10" xfId="21186"/>
    <cellStyle name="Обычный 6 2 2 7 10 2" xfId="21187"/>
    <cellStyle name="Обычный 6 2 2 7 11" xfId="21188"/>
    <cellStyle name="Обычный 6 2 2 7 12" xfId="21189"/>
    <cellStyle name="Обычный 6 2 2 7 13" xfId="21190"/>
    <cellStyle name="Обычный 6 2 2 7 2" xfId="4979"/>
    <cellStyle name="Обычный 6 2 2 7 2 10" xfId="21191"/>
    <cellStyle name="Обычный 6 2 2 7 2 2" xfId="4980"/>
    <cellStyle name="Обычный 6 2 2 7 2 2 2" xfId="21192"/>
    <cellStyle name="Обычный 6 2 2 7 2 2 2 2" xfId="21193"/>
    <cellStyle name="Обычный 6 2 2 7 2 2 2 2 2" xfId="21194"/>
    <cellStyle name="Обычный 6 2 2 7 2 2 2 2 2 2" xfId="21195"/>
    <cellStyle name="Обычный 6 2 2 7 2 2 2 2 3" xfId="21196"/>
    <cellStyle name="Обычный 6 2 2 7 2 2 2 3" xfId="21197"/>
    <cellStyle name="Обычный 6 2 2 7 2 2 2 3 2" xfId="21198"/>
    <cellStyle name="Обычный 6 2 2 7 2 2 2 3 2 2" xfId="21199"/>
    <cellStyle name="Обычный 6 2 2 7 2 2 2 3 3" xfId="21200"/>
    <cellStyle name="Обычный 6 2 2 7 2 2 2 4" xfId="21201"/>
    <cellStyle name="Обычный 6 2 2 7 2 2 2 4 2" xfId="21202"/>
    <cellStyle name="Обычный 6 2 2 7 2 2 2 5" xfId="21203"/>
    <cellStyle name="Обычный 6 2 2 7 2 2 2 5 2" xfId="21204"/>
    <cellStyle name="Обычный 6 2 2 7 2 2 2 6" xfId="21205"/>
    <cellStyle name="Обычный 6 2 2 7 2 2 2 7" xfId="21206"/>
    <cellStyle name="Обычный 6 2 2 7 2 2 2 8" xfId="21207"/>
    <cellStyle name="Обычный 6 2 2 7 2 2 3" xfId="21208"/>
    <cellStyle name="Обычный 6 2 2 7 2 2 3 2" xfId="21209"/>
    <cellStyle name="Обычный 6 2 2 7 2 2 3 2 2" xfId="21210"/>
    <cellStyle name="Обычный 6 2 2 7 2 2 3 3" xfId="21211"/>
    <cellStyle name="Обычный 6 2 2 7 2 2 4" xfId="21212"/>
    <cellStyle name="Обычный 6 2 2 7 2 2 4 2" xfId="21213"/>
    <cellStyle name="Обычный 6 2 2 7 2 2 4 2 2" xfId="21214"/>
    <cellStyle name="Обычный 6 2 2 7 2 2 4 3" xfId="21215"/>
    <cellStyle name="Обычный 6 2 2 7 2 2 5" xfId="21216"/>
    <cellStyle name="Обычный 6 2 2 7 2 2 5 2" xfId="21217"/>
    <cellStyle name="Обычный 6 2 2 7 2 2 6" xfId="21218"/>
    <cellStyle name="Обычный 6 2 2 7 2 2 6 2" xfId="21219"/>
    <cellStyle name="Обычный 6 2 2 7 2 2 7" xfId="21220"/>
    <cellStyle name="Обычный 6 2 2 7 2 2 8" xfId="21221"/>
    <cellStyle name="Обычный 6 2 2 7 2 2 9" xfId="21222"/>
    <cellStyle name="Обычный 6 2 2 7 2 3" xfId="4981"/>
    <cellStyle name="Обычный 6 2 2 7 2 3 2" xfId="21223"/>
    <cellStyle name="Обычный 6 2 2 7 2 3 2 2" xfId="21224"/>
    <cellStyle name="Обычный 6 2 2 7 2 3 2 2 2" xfId="21225"/>
    <cellStyle name="Обычный 6 2 2 7 2 3 2 3" xfId="21226"/>
    <cellStyle name="Обычный 6 2 2 7 2 3 3" xfId="21227"/>
    <cellStyle name="Обычный 6 2 2 7 2 3 3 2" xfId="21228"/>
    <cellStyle name="Обычный 6 2 2 7 2 3 3 2 2" xfId="21229"/>
    <cellStyle name="Обычный 6 2 2 7 2 3 3 3" xfId="21230"/>
    <cellStyle name="Обычный 6 2 2 7 2 3 4" xfId="21231"/>
    <cellStyle name="Обычный 6 2 2 7 2 3 4 2" xfId="21232"/>
    <cellStyle name="Обычный 6 2 2 7 2 3 5" xfId="21233"/>
    <cellStyle name="Обычный 6 2 2 7 2 3 5 2" xfId="21234"/>
    <cellStyle name="Обычный 6 2 2 7 2 3 6" xfId="21235"/>
    <cellStyle name="Обычный 6 2 2 7 2 3 7" xfId="21236"/>
    <cellStyle name="Обычный 6 2 2 7 2 3 8" xfId="21237"/>
    <cellStyle name="Обычный 6 2 2 7 2 4" xfId="21238"/>
    <cellStyle name="Обычный 6 2 2 7 2 4 2" xfId="21239"/>
    <cellStyle name="Обычный 6 2 2 7 2 4 2 2" xfId="21240"/>
    <cellStyle name="Обычный 6 2 2 7 2 4 3" xfId="21241"/>
    <cellStyle name="Обычный 6 2 2 7 2 5" xfId="21242"/>
    <cellStyle name="Обычный 6 2 2 7 2 5 2" xfId="21243"/>
    <cellStyle name="Обычный 6 2 2 7 2 5 2 2" xfId="21244"/>
    <cellStyle name="Обычный 6 2 2 7 2 5 3" xfId="21245"/>
    <cellStyle name="Обычный 6 2 2 7 2 6" xfId="21246"/>
    <cellStyle name="Обычный 6 2 2 7 2 6 2" xfId="21247"/>
    <cellStyle name="Обычный 6 2 2 7 2 7" xfId="21248"/>
    <cellStyle name="Обычный 6 2 2 7 2 7 2" xfId="21249"/>
    <cellStyle name="Обычный 6 2 2 7 2 8" xfId="21250"/>
    <cellStyle name="Обычный 6 2 2 7 2 9" xfId="21251"/>
    <cellStyle name="Обычный 6 2 2 7 3" xfId="4982"/>
    <cellStyle name="Обычный 6 2 2 7 3 2" xfId="4983"/>
    <cellStyle name="Обычный 6 2 2 7 3 2 2" xfId="21252"/>
    <cellStyle name="Обычный 6 2 2 7 3 2 2 2" xfId="21253"/>
    <cellStyle name="Обычный 6 2 2 7 3 2 2 2 2" xfId="21254"/>
    <cellStyle name="Обычный 6 2 2 7 3 2 2 3" xfId="21255"/>
    <cellStyle name="Обычный 6 2 2 7 3 2 3" xfId="21256"/>
    <cellStyle name="Обычный 6 2 2 7 3 2 3 2" xfId="21257"/>
    <cellStyle name="Обычный 6 2 2 7 3 2 3 2 2" xfId="21258"/>
    <cellStyle name="Обычный 6 2 2 7 3 2 3 3" xfId="21259"/>
    <cellStyle name="Обычный 6 2 2 7 3 2 4" xfId="21260"/>
    <cellStyle name="Обычный 6 2 2 7 3 2 4 2" xfId="21261"/>
    <cellStyle name="Обычный 6 2 2 7 3 2 5" xfId="21262"/>
    <cellStyle name="Обычный 6 2 2 7 3 2 5 2" xfId="21263"/>
    <cellStyle name="Обычный 6 2 2 7 3 2 6" xfId="21264"/>
    <cellStyle name="Обычный 6 2 2 7 3 2 7" xfId="21265"/>
    <cellStyle name="Обычный 6 2 2 7 3 2 8" xfId="21266"/>
    <cellStyle name="Обычный 6 2 2 7 3 3" xfId="21267"/>
    <cellStyle name="Обычный 6 2 2 7 3 3 2" xfId="21268"/>
    <cellStyle name="Обычный 6 2 2 7 3 3 2 2" xfId="21269"/>
    <cellStyle name="Обычный 6 2 2 7 3 3 3" xfId="21270"/>
    <cellStyle name="Обычный 6 2 2 7 3 4" xfId="21271"/>
    <cellStyle name="Обычный 6 2 2 7 3 4 2" xfId="21272"/>
    <cellStyle name="Обычный 6 2 2 7 3 4 2 2" xfId="21273"/>
    <cellStyle name="Обычный 6 2 2 7 3 4 3" xfId="21274"/>
    <cellStyle name="Обычный 6 2 2 7 3 5" xfId="21275"/>
    <cellStyle name="Обычный 6 2 2 7 3 5 2" xfId="21276"/>
    <cellStyle name="Обычный 6 2 2 7 3 6" xfId="21277"/>
    <cellStyle name="Обычный 6 2 2 7 3 6 2" xfId="21278"/>
    <cellStyle name="Обычный 6 2 2 7 3 7" xfId="21279"/>
    <cellStyle name="Обычный 6 2 2 7 3 8" xfId="21280"/>
    <cellStyle name="Обычный 6 2 2 7 3 9" xfId="21281"/>
    <cellStyle name="Обычный 6 2 2 7 4" xfId="4984"/>
    <cellStyle name="Обычный 6 2 2 7 4 2" xfId="21282"/>
    <cellStyle name="Обычный 6 2 2 7 4 2 2" xfId="21283"/>
    <cellStyle name="Обычный 6 2 2 7 4 2 2 2" xfId="21284"/>
    <cellStyle name="Обычный 6 2 2 7 4 2 2 2 2" xfId="21285"/>
    <cellStyle name="Обычный 6 2 2 7 4 2 2 3" xfId="21286"/>
    <cellStyle name="Обычный 6 2 2 7 4 2 3" xfId="21287"/>
    <cellStyle name="Обычный 6 2 2 7 4 2 3 2" xfId="21288"/>
    <cellStyle name="Обычный 6 2 2 7 4 2 3 2 2" xfId="21289"/>
    <cellStyle name="Обычный 6 2 2 7 4 2 3 3" xfId="21290"/>
    <cellStyle name="Обычный 6 2 2 7 4 2 4" xfId="21291"/>
    <cellStyle name="Обычный 6 2 2 7 4 2 4 2" xfId="21292"/>
    <cellStyle name="Обычный 6 2 2 7 4 2 5" xfId="21293"/>
    <cellStyle name="Обычный 6 2 2 7 4 2 5 2" xfId="21294"/>
    <cellStyle name="Обычный 6 2 2 7 4 2 6" xfId="21295"/>
    <cellStyle name="Обычный 6 2 2 7 4 2 7" xfId="21296"/>
    <cellStyle name="Обычный 6 2 2 7 4 2 8" xfId="21297"/>
    <cellStyle name="Обычный 6 2 2 7 4 3" xfId="21298"/>
    <cellStyle name="Обычный 6 2 2 7 4 3 2" xfId="21299"/>
    <cellStyle name="Обычный 6 2 2 7 4 3 2 2" xfId="21300"/>
    <cellStyle name="Обычный 6 2 2 7 4 3 3" xfId="21301"/>
    <cellStyle name="Обычный 6 2 2 7 4 4" xfId="21302"/>
    <cellStyle name="Обычный 6 2 2 7 4 4 2" xfId="21303"/>
    <cellStyle name="Обычный 6 2 2 7 4 4 2 2" xfId="21304"/>
    <cellStyle name="Обычный 6 2 2 7 4 4 3" xfId="21305"/>
    <cellStyle name="Обычный 6 2 2 7 4 5" xfId="21306"/>
    <cellStyle name="Обычный 6 2 2 7 4 5 2" xfId="21307"/>
    <cellStyle name="Обычный 6 2 2 7 4 6" xfId="21308"/>
    <cellStyle name="Обычный 6 2 2 7 4 6 2" xfId="21309"/>
    <cellStyle name="Обычный 6 2 2 7 4 7" xfId="21310"/>
    <cellStyle name="Обычный 6 2 2 7 4 8" xfId="21311"/>
    <cellStyle name="Обычный 6 2 2 7 4 9" xfId="21312"/>
    <cellStyle name="Обычный 6 2 2 7 5" xfId="21313"/>
    <cellStyle name="Обычный 6 2 2 7 5 2" xfId="21314"/>
    <cellStyle name="Обычный 6 2 2 7 5 2 2" xfId="21315"/>
    <cellStyle name="Обычный 6 2 2 7 5 2 2 2" xfId="21316"/>
    <cellStyle name="Обычный 6 2 2 7 5 2 2 2 2" xfId="21317"/>
    <cellStyle name="Обычный 6 2 2 7 5 2 2 3" xfId="21318"/>
    <cellStyle name="Обычный 6 2 2 7 5 2 3" xfId="21319"/>
    <cellStyle name="Обычный 6 2 2 7 5 2 3 2" xfId="21320"/>
    <cellStyle name="Обычный 6 2 2 7 5 2 3 2 2" xfId="21321"/>
    <cellStyle name="Обычный 6 2 2 7 5 2 3 3" xfId="21322"/>
    <cellStyle name="Обычный 6 2 2 7 5 2 4" xfId="21323"/>
    <cellStyle name="Обычный 6 2 2 7 5 2 4 2" xfId="21324"/>
    <cellStyle name="Обычный 6 2 2 7 5 2 5" xfId="21325"/>
    <cellStyle name="Обычный 6 2 2 7 5 2 5 2" xfId="21326"/>
    <cellStyle name="Обычный 6 2 2 7 5 2 6" xfId="21327"/>
    <cellStyle name="Обычный 6 2 2 7 5 2 7" xfId="21328"/>
    <cellStyle name="Обычный 6 2 2 7 5 2 8" xfId="21329"/>
    <cellStyle name="Обычный 6 2 2 7 5 3" xfId="21330"/>
    <cellStyle name="Обычный 6 2 2 7 5 3 2" xfId="21331"/>
    <cellStyle name="Обычный 6 2 2 7 5 3 2 2" xfId="21332"/>
    <cellStyle name="Обычный 6 2 2 7 5 3 3" xfId="21333"/>
    <cellStyle name="Обычный 6 2 2 7 5 4" xfId="21334"/>
    <cellStyle name="Обычный 6 2 2 7 5 4 2" xfId="21335"/>
    <cellStyle name="Обычный 6 2 2 7 5 4 2 2" xfId="21336"/>
    <cellStyle name="Обычный 6 2 2 7 5 4 3" xfId="21337"/>
    <cellStyle name="Обычный 6 2 2 7 5 5" xfId="21338"/>
    <cellStyle name="Обычный 6 2 2 7 5 5 2" xfId="21339"/>
    <cellStyle name="Обычный 6 2 2 7 5 6" xfId="21340"/>
    <cellStyle name="Обычный 6 2 2 7 5 6 2" xfId="21341"/>
    <cellStyle name="Обычный 6 2 2 7 5 7" xfId="21342"/>
    <cellStyle name="Обычный 6 2 2 7 5 8" xfId="21343"/>
    <cellStyle name="Обычный 6 2 2 7 5 9" xfId="21344"/>
    <cellStyle name="Обычный 6 2 2 7 6" xfId="21345"/>
    <cellStyle name="Обычный 6 2 2 7 6 2" xfId="21346"/>
    <cellStyle name="Обычный 6 2 2 7 6 2 2" xfId="21347"/>
    <cellStyle name="Обычный 6 2 2 7 6 2 2 2" xfId="21348"/>
    <cellStyle name="Обычный 6 2 2 7 6 2 3" xfId="21349"/>
    <cellStyle name="Обычный 6 2 2 7 6 3" xfId="21350"/>
    <cellStyle name="Обычный 6 2 2 7 6 3 2" xfId="21351"/>
    <cellStyle name="Обычный 6 2 2 7 6 3 2 2" xfId="21352"/>
    <cellStyle name="Обычный 6 2 2 7 6 3 3" xfId="21353"/>
    <cellStyle name="Обычный 6 2 2 7 6 4" xfId="21354"/>
    <cellStyle name="Обычный 6 2 2 7 6 4 2" xfId="21355"/>
    <cellStyle name="Обычный 6 2 2 7 6 5" xfId="21356"/>
    <cellStyle name="Обычный 6 2 2 7 6 5 2" xfId="21357"/>
    <cellStyle name="Обычный 6 2 2 7 6 6" xfId="21358"/>
    <cellStyle name="Обычный 6 2 2 7 6 7" xfId="21359"/>
    <cellStyle name="Обычный 6 2 2 7 6 8" xfId="21360"/>
    <cellStyle name="Обычный 6 2 2 7 7" xfId="21361"/>
    <cellStyle name="Обычный 6 2 2 7 7 2" xfId="21362"/>
    <cellStyle name="Обычный 6 2 2 7 7 2 2" xfId="21363"/>
    <cellStyle name="Обычный 6 2 2 7 7 3" xfId="21364"/>
    <cellStyle name="Обычный 6 2 2 7 8" xfId="21365"/>
    <cellStyle name="Обычный 6 2 2 7 8 2" xfId="21366"/>
    <cellStyle name="Обычный 6 2 2 7 8 2 2" xfId="21367"/>
    <cellStyle name="Обычный 6 2 2 7 8 3" xfId="21368"/>
    <cellStyle name="Обычный 6 2 2 7 9" xfId="21369"/>
    <cellStyle name="Обычный 6 2 2 7 9 2" xfId="21370"/>
    <cellStyle name="Обычный 6 2 2 8" xfId="155"/>
    <cellStyle name="Обычный 6 2 2 8 10" xfId="21371"/>
    <cellStyle name="Обычный 6 2 2 8 10 2" xfId="21372"/>
    <cellStyle name="Обычный 6 2 2 8 11" xfId="21373"/>
    <cellStyle name="Обычный 6 2 2 8 12" xfId="21374"/>
    <cellStyle name="Обычный 6 2 2 8 13" xfId="21375"/>
    <cellStyle name="Обычный 6 2 2 8 2" xfId="4985"/>
    <cellStyle name="Обычный 6 2 2 8 2 10" xfId="21376"/>
    <cellStyle name="Обычный 6 2 2 8 2 2" xfId="4986"/>
    <cellStyle name="Обычный 6 2 2 8 2 2 2" xfId="21377"/>
    <cellStyle name="Обычный 6 2 2 8 2 2 2 2" xfId="21378"/>
    <cellStyle name="Обычный 6 2 2 8 2 2 2 2 2" xfId="21379"/>
    <cellStyle name="Обычный 6 2 2 8 2 2 2 2 2 2" xfId="21380"/>
    <cellStyle name="Обычный 6 2 2 8 2 2 2 2 3" xfId="21381"/>
    <cellStyle name="Обычный 6 2 2 8 2 2 2 3" xfId="21382"/>
    <cellStyle name="Обычный 6 2 2 8 2 2 2 3 2" xfId="21383"/>
    <cellStyle name="Обычный 6 2 2 8 2 2 2 3 2 2" xfId="21384"/>
    <cellStyle name="Обычный 6 2 2 8 2 2 2 3 3" xfId="21385"/>
    <cellStyle name="Обычный 6 2 2 8 2 2 2 4" xfId="21386"/>
    <cellStyle name="Обычный 6 2 2 8 2 2 2 4 2" xfId="21387"/>
    <cellStyle name="Обычный 6 2 2 8 2 2 2 5" xfId="21388"/>
    <cellStyle name="Обычный 6 2 2 8 2 2 2 5 2" xfId="21389"/>
    <cellStyle name="Обычный 6 2 2 8 2 2 2 6" xfId="21390"/>
    <cellStyle name="Обычный 6 2 2 8 2 2 2 7" xfId="21391"/>
    <cellStyle name="Обычный 6 2 2 8 2 2 2 8" xfId="21392"/>
    <cellStyle name="Обычный 6 2 2 8 2 2 3" xfId="21393"/>
    <cellStyle name="Обычный 6 2 2 8 2 2 3 2" xfId="21394"/>
    <cellStyle name="Обычный 6 2 2 8 2 2 3 2 2" xfId="21395"/>
    <cellStyle name="Обычный 6 2 2 8 2 2 3 3" xfId="21396"/>
    <cellStyle name="Обычный 6 2 2 8 2 2 4" xfId="21397"/>
    <cellStyle name="Обычный 6 2 2 8 2 2 4 2" xfId="21398"/>
    <cellStyle name="Обычный 6 2 2 8 2 2 4 2 2" xfId="21399"/>
    <cellStyle name="Обычный 6 2 2 8 2 2 4 3" xfId="21400"/>
    <cellStyle name="Обычный 6 2 2 8 2 2 5" xfId="21401"/>
    <cellStyle name="Обычный 6 2 2 8 2 2 5 2" xfId="21402"/>
    <cellStyle name="Обычный 6 2 2 8 2 2 6" xfId="21403"/>
    <cellStyle name="Обычный 6 2 2 8 2 2 6 2" xfId="21404"/>
    <cellStyle name="Обычный 6 2 2 8 2 2 7" xfId="21405"/>
    <cellStyle name="Обычный 6 2 2 8 2 2 8" xfId="21406"/>
    <cellStyle name="Обычный 6 2 2 8 2 2 9" xfId="21407"/>
    <cellStyle name="Обычный 6 2 2 8 2 3" xfId="4987"/>
    <cellStyle name="Обычный 6 2 2 8 2 3 2" xfId="21408"/>
    <cellStyle name="Обычный 6 2 2 8 2 3 2 2" xfId="21409"/>
    <cellStyle name="Обычный 6 2 2 8 2 3 2 2 2" xfId="21410"/>
    <cellStyle name="Обычный 6 2 2 8 2 3 2 3" xfId="21411"/>
    <cellStyle name="Обычный 6 2 2 8 2 3 3" xfId="21412"/>
    <cellStyle name="Обычный 6 2 2 8 2 3 3 2" xfId="21413"/>
    <cellStyle name="Обычный 6 2 2 8 2 3 3 2 2" xfId="21414"/>
    <cellStyle name="Обычный 6 2 2 8 2 3 3 3" xfId="21415"/>
    <cellStyle name="Обычный 6 2 2 8 2 3 4" xfId="21416"/>
    <cellStyle name="Обычный 6 2 2 8 2 3 4 2" xfId="21417"/>
    <cellStyle name="Обычный 6 2 2 8 2 3 5" xfId="21418"/>
    <cellStyle name="Обычный 6 2 2 8 2 3 5 2" xfId="21419"/>
    <cellStyle name="Обычный 6 2 2 8 2 3 6" xfId="21420"/>
    <cellStyle name="Обычный 6 2 2 8 2 3 7" xfId="21421"/>
    <cellStyle name="Обычный 6 2 2 8 2 3 8" xfId="21422"/>
    <cellStyle name="Обычный 6 2 2 8 2 4" xfId="21423"/>
    <cellStyle name="Обычный 6 2 2 8 2 4 2" xfId="21424"/>
    <cellStyle name="Обычный 6 2 2 8 2 4 2 2" xfId="21425"/>
    <cellStyle name="Обычный 6 2 2 8 2 4 3" xfId="21426"/>
    <cellStyle name="Обычный 6 2 2 8 2 5" xfId="21427"/>
    <cellStyle name="Обычный 6 2 2 8 2 5 2" xfId="21428"/>
    <cellStyle name="Обычный 6 2 2 8 2 5 2 2" xfId="21429"/>
    <cellStyle name="Обычный 6 2 2 8 2 5 3" xfId="21430"/>
    <cellStyle name="Обычный 6 2 2 8 2 6" xfId="21431"/>
    <cellStyle name="Обычный 6 2 2 8 2 6 2" xfId="21432"/>
    <cellStyle name="Обычный 6 2 2 8 2 7" xfId="21433"/>
    <cellStyle name="Обычный 6 2 2 8 2 7 2" xfId="21434"/>
    <cellStyle name="Обычный 6 2 2 8 2 8" xfId="21435"/>
    <cellStyle name="Обычный 6 2 2 8 2 9" xfId="21436"/>
    <cellStyle name="Обычный 6 2 2 8 3" xfId="4988"/>
    <cellStyle name="Обычный 6 2 2 8 3 2" xfId="4989"/>
    <cellStyle name="Обычный 6 2 2 8 3 2 2" xfId="21437"/>
    <cellStyle name="Обычный 6 2 2 8 3 2 2 2" xfId="21438"/>
    <cellStyle name="Обычный 6 2 2 8 3 2 2 2 2" xfId="21439"/>
    <cellStyle name="Обычный 6 2 2 8 3 2 2 3" xfId="21440"/>
    <cellStyle name="Обычный 6 2 2 8 3 2 3" xfId="21441"/>
    <cellStyle name="Обычный 6 2 2 8 3 2 3 2" xfId="21442"/>
    <cellStyle name="Обычный 6 2 2 8 3 2 3 2 2" xfId="21443"/>
    <cellStyle name="Обычный 6 2 2 8 3 2 3 3" xfId="21444"/>
    <cellStyle name="Обычный 6 2 2 8 3 2 4" xfId="21445"/>
    <cellStyle name="Обычный 6 2 2 8 3 2 4 2" xfId="21446"/>
    <cellStyle name="Обычный 6 2 2 8 3 2 5" xfId="21447"/>
    <cellStyle name="Обычный 6 2 2 8 3 2 5 2" xfId="21448"/>
    <cellStyle name="Обычный 6 2 2 8 3 2 6" xfId="21449"/>
    <cellStyle name="Обычный 6 2 2 8 3 2 7" xfId="21450"/>
    <cellStyle name="Обычный 6 2 2 8 3 2 8" xfId="21451"/>
    <cellStyle name="Обычный 6 2 2 8 3 3" xfId="21452"/>
    <cellStyle name="Обычный 6 2 2 8 3 3 2" xfId="21453"/>
    <cellStyle name="Обычный 6 2 2 8 3 3 2 2" xfId="21454"/>
    <cellStyle name="Обычный 6 2 2 8 3 3 3" xfId="21455"/>
    <cellStyle name="Обычный 6 2 2 8 3 4" xfId="21456"/>
    <cellStyle name="Обычный 6 2 2 8 3 4 2" xfId="21457"/>
    <cellStyle name="Обычный 6 2 2 8 3 4 2 2" xfId="21458"/>
    <cellStyle name="Обычный 6 2 2 8 3 4 3" xfId="21459"/>
    <cellStyle name="Обычный 6 2 2 8 3 5" xfId="21460"/>
    <cellStyle name="Обычный 6 2 2 8 3 5 2" xfId="21461"/>
    <cellStyle name="Обычный 6 2 2 8 3 6" xfId="21462"/>
    <cellStyle name="Обычный 6 2 2 8 3 6 2" xfId="21463"/>
    <cellStyle name="Обычный 6 2 2 8 3 7" xfId="21464"/>
    <cellStyle name="Обычный 6 2 2 8 3 8" xfId="21465"/>
    <cellStyle name="Обычный 6 2 2 8 3 9" xfId="21466"/>
    <cellStyle name="Обычный 6 2 2 8 4" xfId="4990"/>
    <cellStyle name="Обычный 6 2 2 8 4 2" xfId="21467"/>
    <cellStyle name="Обычный 6 2 2 8 4 2 2" xfId="21468"/>
    <cellStyle name="Обычный 6 2 2 8 4 2 2 2" xfId="21469"/>
    <cellStyle name="Обычный 6 2 2 8 4 2 2 2 2" xfId="21470"/>
    <cellStyle name="Обычный 6 2 2 8 4 2 2 3" xfId="21471"/>
    <cellStyle name="Обычный 6 2 2 8 4 2 3" xfId="21472"/>
    <cellStyle name="Обычный 6 2 2 8 4 2 3 2" xfId="21473"/>
    <cellStyle name="Обычный 6 2 2 8 4 2 3 2 2" xfId="21474"/>
    <cellStyle name="Обычный 6 2 2 8 4 2 3 3" xfId="21475"/>
    <cellStyle name="Обычный 6 2 2 8 4 2 4" xfId="21476"/>
    <cellStyle name="Обычный 6 2 2 8 4 2 4 2" xfId="21477"/>
    <cellStyle name="Обычный 6 2 2 8 4 2 5" xfId="21478"/>
    <cellStyle name="Обычный 6 2 2 8 4 2 5 2" xfId="21479"/>
    <cellStyle name="Обычный 6 2 2 8 4 2 6" xfId="21480"/>
    <cellStyle name="Обычный 6 2 2 8 4 2 7" xfId="21481"/>
    <cellStyle name="Обычный 6 2 2 8 4 2 8" xfId="21482"/>
    <cellStyle name="Обычный 6 2 2 8 4 3" xfId="21483"/>
    <cellStyle name="Обычный 6 2 2 8 4 3 2" xfId="21484"/>
    <cellStyle name="Обычный 6 2 2 8 4 3 2 2" xfId="21485"/>
    <cellStyle name="Обычный 6 2 2 8 4 3 3" xfId="21486"/>
    <cellStyle name="Обычный 6 2 2 8 4 4" xfId="21487"/>
    <cellStyle name="Обычный 6 2 2 8 4 4 2" xfId="21488"/>
    <cellStyle name="Обычный 6 2 2 8 4 4 2 2" xfId="21489"/>
    <cellStyle name="Обычный 6 2 2 8 4 4 3" xfId="21490"/>
    <cellStyle name="Обычный 6 2 2 8 4 5" xfId="21491"/>
    <cellStyle name="Обычный 6 2 2 8 4 5 2" xfId="21492"/>
    <cellStyle name="Обычный 6 2 2 8 4 6" xfId="21493"/>
    <cellStyle name="Обычный 6 2 2 8 4 6 2" xfId="21494"/>
    <cellStyle name="Обычный 6 2 2 8 4 7" xfId="21495"/>
    <cellStyle name="Обычный 6 2 2 8 4 8" xfId="21496"/>
    <cellStyle name="Обычный 6 2 2 8 4 9" xfId="21497"/>
    <cellStyle name="Обычный 6 2 2 8 5" xfId="21498"/>
    <cellStyle name="Обычный 6 2 2 8 5 2" xfId="21499"/>
    <cellStyle name="Обычный 6 2 2 8 5 2 2" xfId="21500"/>
    <cellStyle name="Обычный 6 2 2 8 5 2 2 2" xfId="21501"/>
    <cellStyle name="Обычный 6 2 2 8 5 2 2 2 2" xfId="21502"/>
    <cellStyle name="Обычный 6 2 2 8 5 2 2 3" xfId="21503"/>
    <cellStyle name="Обычный 6 2 2 8 5 2 3" xfId="21504"/>
    <cellStyle name="Обычный 6 2 2 8 5 2 3 2" xfId="21505"/>
    <cellStyle name="Обычный 6 2 2 8 5 2 3 2 2" xfId="21506"/>
    <cellStyle name="Обычный 6 2 2 8 5 2 3 3" xfId="21507"/>
    <cellStyle name="Обычный 6 2 2 8 5 2 4" xfId="21508"/>
    <cellStyle name="Обычный 6 2 2 8 5 2 4 2" xfId="21509"/>
    <cellStyle name="Обычный 6 2 2 8 5 2 5" xfId="21510"/>
    <cellStyle name="Обычный 6 2 2 8 5 2 5 2" xfId="21511"/>
    <cellStyle name="Обычный 6 2 2 8 5 2 6" xfId="21512"/>
    <cellStyle name="Обычный 6 2 2 8 5 2 7" xfId="21513"/>
    <cellStyle name="Обычный 6 2 2 8 5 2 8" xfId="21514"/>
    <cellStyle name="Обычный 6 2 2 8 5 3" xfId="21515"/>
    <cellStyle name="Обычный 6 2 2 8 5 3 2" xfId="21516"/>
    <cellStyle name="Обычный 6 2 2 8 5 3 2 2" xfId="21517"/>
    <cellStyle name="Обычный 6 2 2 8 5 3 3" xfId="21518"/>
    <cellStyle name="Обычный 6 2 2 8 5 4" xfId="21519"/>
    <cellStyle name="Обычный 6 2 2 8 5 4 2" xfId="21520"/>
    <cellStyle name="Обычный 6 2 2 8 5 4 2 2" xfId="21521"/>
    <cellStyle name="Обычный 6 2 2 8 5 4 3" xfId="21522"/>
    <cellStyle name="Обычный 6 2 2 8 5 5" xfId="21523"/>
    <cellStyle name="Обычный 6 2 2 8 5 5 2" xfId="21524"/>
    <cellStyle name="Обычный 6 2 2 8 5 6" xfId="21525"/>
    <cellStyle name="Обычный 6 2 2 8 5 6 2" xfId="21526"/>
    <cellStyle name="Обычный 6 2 2 8 5 7" xfId="21527"/>
    <cellStyle name="Обычный 6 2 2 8 5 8" xfId="21528"/>
    <cellStyle name="Обычный 6 2 2 8 5 9" xfId="21529"/>
    <cellStyle name="Обычный 6 2 2 8 6" xfId="21530"/>
    <cellStyle name="Обычный 6 2 2 8 6 2" xfId="21531"/>
    <cellStyle name="Обычный 6 2 2 8 6 2 2" xfId="21532"/>
    <cellStyle name="Обычный 6 2 2 8 6 2 2 2" xfId="21533"/>
    <cellStyle name="Обычный 6 2 2 8 6 2 3" xfId="21534"/>
    <cellStyle name="Обычный 6 2 2 8 6 3" xfId="21535"/>
    <cellStyle name="Обычный 6 2 2 8 6 3 2" xfId="21536"/>
    <cellStyle name="Обычный 6 2 2 8 6 3 2 2" xfId="21537"/>
    <cellStyle name="Обычный 6 2 2 8 6 3 3" xfId="21538"/>
    <cellStyle name="Обычный 6 2 2 8 6 4" xfId="21539"/>
    <cellStyle name="Обычный 6 2 2 8 6 4 2" xfId="21540"/>
    <cellStyle name="Обычный 6 2 2 8 6 5" xfId="21541"/>
    <cellStyle name="Обычный 6 2 2 8 6 5 2" xfId="21542"/>
    <cellStyle name="Обычный 6 2 2 8 6 6" xfId="21543"/>
    <cellStyle name="Обычный 6 2 2 8 6 7" xfId="21544"/>
    <cellStyle name="Обычный 6 2 2 8 6 8" xfId="21545"/>
    <cellStyle name="Обычный 6 2 2 8 7" xfId="21546"/>
    <cellStyle name="Обычный 6 2 2 8 7 2" xfId="21547"/>
    <cellStyle name="Обычный 6 2 2 8 7 2 2" xfId="21548"/>
    <cellStyle name="Обычный 6 2 2 8 7 3" xfId="21549"/>
    <cellStyle name="Обычный 6 2 2 8 8" xfId="21550"/>
    <cellStyle name="Обычный 6 2 2 8 8 2" xfId="21551"/>
    <cellStyle name="Обычный 6 2 2 8 8 2 2" xfId="21552"/>
    <cellStyle name="Обычный 6 2 2 8 8 3" xfId="21553"/>
    <cellStyle name="Обычный 6 2 2 8 9" xfId="21554"/>
    <cellStyle name="Обычный 6 2 2 8 9 2" xfId="21555"/>
    <cellStyle name="Обычный 6 2 2 9" xfId="4991"/>
    <cellStyle name="Обычный 6 2 2 9 10" xfId="21556"/>
    <cellStyle name="Обычный 6 2 2 9 2" xfId="4992"/>
    <cellStyle name="Обычный 6 2 2 9 2 2" xfId="21557"/>
    <cellStyle name="Обычный 6 2 2 9 2 2 2" xfId="21558"/>
    <cellStyle name="Обычный 6 2 2 9 2 2 2 2" xfId="21559"/>
    <cellStyle name="Обычный 6 2 2 9 2 2 2 2 2" xfId="21560"/>
    <cellStyle name="Обычный 6 2 2 9 2 2 2 3" xfId="21561"/>
    <cellStyle name="Обычный 6 2 2 9 2 2 3" xfId="21562"/>
    <cellStyle name="Обычный 6 2 2 9 2 2 3 2" xfId="21563"/>
    <cellStyle name="Обычный 6 2 2 9 2 2 3 2 2" xfId="21564"/>
    <cellStyle name="Обычный 6 2 2 9 2 2 3 3" xfId="21565"/>
    <cellStyle name="Обычный 6 2 2 9 2 2 4" xfId="21566"/>
    <cellStyle name="Обычный 6 2 2 9 2 2 4 2" xfId="21567"/>
    <cellStyle name="Обычный 6 2 2 9 2 2 5" xfId="21568"/>
    <cellStyle name="Обычный 6 2 2 9 2 2 5 2" xfId="21569"/>
    <cellStyle name="Обычный 6 2 2 9 2 2 6" xfId="21570"/>
    <cellStyle name="Обычный 6 2 2 9 2 2 7" xfId="21571"/>
    <cellStyle name="Обычный 6 2 2 9 2 2 8" xfId="21572"/>
    <cellStyle name="Обычный 6 2 2 9 2 3" xfId="21573"/>
    <cellStyle name="Обычный 6 2 2 9 2 3 2" xfId="21574"/>
    <cellStyle name="Обычный 6 2 2 9 2 3 2 2" xfId="21575"/>
    <cellStyle name="Обычный 6 2 2 9 2 3 3" xfId="21576"/>
    <cellStyle name="Обычный 6 2 2 9 2 4" xfId="21577"/>
    <cellStyle name="Обычный 6 2 2 9 2 4 2" xfId="21578"/>
    <cellStyle name="Обычный 6 2 2 9 2 4 2 2" xfId="21579"/>
    <cellStyle name="Обычный 6 2 2 9 2 4 3" xfId="21580"/>
    <cellStyle name="Обычный 6 2 2 9 2 5" xfId="21581"/>
    <cellStyle name="Обычный 6 2 2 9 2 5 2" xfId="21582"/>
    <cellStyle name="Обычный 6 2 2 9 2 6" xfId="21583"/>
    <cellStyle name="Обычный 6 2 2 9 2 6 2" xfId="21584"/>
    <cellStyle name="Обычный 6 2 2 9 2 7" xfId="21585"/>
    <cellStyle name="Обычный 6 2 2 9 2 8" xfId="21586"/>
    <cellStyle name="Обычный 6 2 2 9 2 9" xfId="21587"/>
    <cellStyle name="Обычный 6 2 2 9 3" xfId="4993"/>
    <cellStyle name="Обычный 6 2 2 9 3 2" xfId="21588"/>
    <cellStyle name="Обычный 6 2 2 9 3 2 2" xfId="21589"/>
    <cellStyle name="Обычный 6 2 2 9 3 2 2 2" xfId="21590"/>
    <cellStyle name="Обычный 6 2 2 9 3 2 3" xfId="21591"/>
    <cellStyle name="Обычный 6 2 2 9 3 3" xfId="21592"/>
    <cellStyle name="Обычный 6 2 2 9 3 3 2" xfId="21593"/>
    <cellStyle name="Обычный 6 2 2 9 3 3 2 2" xfId="21594"/>
    <cellStyle name="Обычный 6 2 2 9 3 3 3" xfId="21595"/>
    <cellStyle name="Обычный 6 2 2 9 3 4" xfId="21596"/>
    <cellStyle name="Обычный 6 2 2 9 3 4 2" xfId="21597"/>
    <cellStyle name="Обычный 6 2 2 9 3 5" xfId="21598"/>
    <cellStyle name="Обычный 6 2 2 9 3 5 2" xfId="21599"/>
    <cellStyle name="Обычный 6 2 2 9 3 6" xfId="21600"/>
    <cellStyle name="Обычный 6 2 2 9 3 7" xfId="21601"/>
    <cellStyle name="Обычный 6 2 2 9 3 8" xfId="21602"/>
    <cellStyle name="Обычный 6 2 2 9 4" xfId="21603"/>
    <cellStyle name="Обычный 6 2 2 9 4 2" xfId="21604"/>
    <cellStyle name="Обычный 6 2 2 9 4 2 2" xfId="21605"/>
    <cellStyle name="Обычный 6 2 2 9 4 3" xfId="21606"/>
    <cellStyle name="Обычный 6 2 2 9 5" xfId="21607"/>
    <cellStyle name="Обычный 6 2 2 9 5 2" xfId="21608"/>
    <cellStyle name="Обычный 6 2 2 9 5 2 2" xfId="21609"/>
    <cellStyle name="Обычный 6 2 2 9 5 3" xfId="21610"/>
    <cellStyle name="Обычный 6 2 2 9 6" xfId="21611"/>
    <cellStyle name="Обычный 6 2 2 9 6 2" xfId="21612"/>
    <cellStyle name="Обычный 6 2 2 9 7" xfId="21613"/>
    <cellStyle name="Обычный 6 2 2 9 7 2" xfId="21614"/>
    <cellStyle name="Обычный 6 2 2 9 8" xfId="21615"/>
    <cellStyle name="Обычный 6 2 2 9 9" xfId="21616"/>
    <cellStyle name="Обычный 6 2 20" xfId="21617"/>
    <cellStyle name="Обычный 6 2 21" xfId="21618"/>
    <cellStyle name="Обычный 6 2 22" xfId="21619"/>
    <cellStyle name="Обычный 6 2 3" xfId="102"/>
    <cellStyle name="Обычный 6 2 3 10" xfId="4994"/>
    <cellStyle name="Обычный 6 2 3 10 10" xfId="21620"/>
    <cellStyle name="Обычный 6 2 3 10 2" xfId="4995"/>
    <cellStyle name="Обычный 6 2 3 10 2 2" xfId="21621"/>
    <cellStyle name="Обычный 6 2 3 10 2 2 2" xfId="21622"/>
    <cellStyle name="Обычный 6 2 3 10 2 2 2 2" xfId="21623"/>
    <cellStyle name="Обычный 6 2 3 10 2 2 2 2 2" xfId="21624"/>
    <cellStyle name="Обычный 6 2 3 10 2 2 2 3" xfId="21625"/>
    <cellStyle name="Обычный 6 2 3 10 2 2 3" xfId="21626"/>
    <cellStyle name="Обычный 6 2 3 10 2 2 3 2" xfId="21627"/>
    <cellStyle name="Обычный 6 2 3 10 2 2 3 2 2" xfId="21628"/>
    <cellStyle name="Обычный 6 2 3 10 2 2 3 3" xfId="21629"/>
    <cellStyle name="Обычный 6 2 3 10 2 2 4" xfId="21630"/>
    <cellStyle name="Обычный 6 2 3 10 2 2 4 2" xfId="21631"/>
    <cellStyle name="Обычный 6 2 3 10 2 2 5" xfId="21632"/>
    <cellStyle name="Обычный 6 2 3 10 2 2 5 2" xfId="21633"/>
    <cellStyle name="Обычный 6 2 3 10 2 2 6" xfId="21634"/>
    <cellStyle name="Обычный 6 2 3 10 2 2 7" xfId="21635"/>
    <cellStyle name="Обычный 6 2 3 10 2 2 8" xfId="21636"/>
    <cellStyle name="Обычный 6 2 3 10 2 3" xfId="21637"/>
    <cellStyle name="Обычный 6 2 3 10 2 3 2" xfId="21638"/>
    <cellStyle name="Обычный 6 2 3 10 2 3 2 2" xfId="21639"/>
    <cellStyle name="Обычный 6 2 3 10 2 3 3" xfId="21640"/>
    <cellStyle name="Обычный 6 2 3 10 2 4" xfId="21641"/>
    <cellStyle name="Обычный 6 2 3 10 2 4 2" xfId="21642"/>
    <cellStyle name="Обычный 6 2 3 10 2 4 2 2" xfId="21643"/>
    <cellStyle name="Обычный 6 2 3 10 2 4 3" xfId="21644"/>
    <cellStyle name="Обычный 6 2 3 10 2 5" xfId="21645"/>
    <cellStyle name="Обычный 6 2 3 10 2 5 2" xfId="21646"/>
    <cellStyle name="Обычный 6 2 3 10 2 6" xfId="21647"/>
    <cellStyle name="Обычный 6 2 3 10 2 6 2" xfId="21648"/>
    <cellStyle name="Обычный 6 2 3 10 2 7" xfId="21649"/>
    <cellStyle name="Обычный 6 2 3 10 2 8" xfId="21650"/>
    <cellStyle name="Обычный 6 2 3 10 2 9" xfId="21651"/>
    <cellStyle name="Обычный 6 2 3 10 3" xfId="4996"/>
    <cellStyle name="Обычный 6 2 3 10 3 2" xfId="21652"/>
    <cellStyle name="Обычный 6 2 3 10 3 2 2" xfId="21653"/>
    <cellStyle name="Обычный 6 2 3 10 3 2 2 2" xfId="21654"/>
    <cellStyle name="Обычный 6 2 3 10 3 2 3" xfId="21655"/>
    <cellStyle name="Обычный 6 2 3 10 3 3" xfId="21656"/>
    <cellStyle name="Обычный 6 2 3 10 3 3 2" xfId="21657"/>
    <cellStyle name="Обычный 6 2 3 10 3 3 2 2" xfId="21658"/>
    <cellStyle name="Обычный 6 2 3 10 3 3 3" xfId="21659"/>
    <cellStyle name="Обычный 6 2 3 10 3 4" xfId="21660"/>
    <cellStyle name="Обычный 6 2 3 10 3 4 2" xfId="21661"/>
    <cellStyle name="Обычный 6 2 3 10 3 5" xfId="21662"/>
    <cellStyle name="Обычный 6 2 3 10 3 5 2" xfId="21663"/>
    <cellStyle name="Обычный 6 2 3 10 3 6" xfId="21664"/>
    <cellStyle name="Обычный 6 2 3 10 3 7" xfId="21665"/>
    <cellStyle name="Обычный 6 2 3 10 3 8" xfId="21666"/>
    <cellStyle name="Обычный 6 2 3 10 4" xfId="21667"/>
    <cellStyle name="Обычный 6 2 3 10 4 2" xfId="21668"/>
    <cellStyle name="Обычный 6 2 3 10 4 2 2" xfId="21669"/>
    <cellStyle name="Обычный 6 2 3 10 4 3" xfId="21670"/>
    <cellStyle name="Обычный 6 2 3 10 5" xfId="21671"/>
    <cellStyle name="Обычный 6 2 3 10 5 2" xfId="21672"/>
    <cellStyle name="Обычный 6 2 3 10 5 2 2" xfId="21673"/>
    <cellStyle name="Обычный 6 2 3 10 5 3" xfId="21674"/>
    <cellStyle name="Обычный 6 2 3 10 6" xfId="21675"/>
    <cellStyle name="Обычный 6 2 3 10 6 2" xfId="21676"/>
    <cellStyle name="Обычный 6 2 3 10 7" xfId="21677"/>
    <cellStyle name="Обычный 6 2 3 10 7 2" xfId="21678"/>
    <cellStyle name="Обычный 6 2 3 10 8" xfId="21679"/>
    <cellStyle name="Обычный 6 2 3 10 9" xfId="21680"/>
    <cellStyle name="Обычный 6 2 3 11" xfId="4997"/>
    <cellStyle name="Обычный 6 2 3 11 2" xfId="4998"/>
    <cellStyle name="Обычный 6 2 3 11 2 2" xfId="21681"/>
    <cellStyle name="Обычный 6 2 3 11 2 2 2" xfId="21682"/>
    <cellStyle name="Обычный 6 2 3 11 2 2 2 2" xfId="21683"/>
    <cellStyle name="Обычный 6 2 3 11 2 2 3" xfId="21684"/>
    <cellStyle name="Обычный 6 2 3 11 2 3" xfId="21685"/>
    <cellStyle name="Обычный 6 2 3 11 2 3 2" xfId="21686"/>
    <cellStyle name="Обычный 6 2 3 11 2 3 2 2" xfId="21687"/>
    <cellStyle name="Обычный 6 2 3 11 2 3 3" xfId="21688"/>
    <cellStyle name="Обычный 6 2 3 11 2 4" xfId="21689"/>
    <cellStyle name="Обычный 6 2 3 11 2 4 2" xfId="21690"/>
    <cellStyle name="Обычный 6 2 3 11 2 5" xfId="21691"/>
    <cellStyle name="Обычный 6 2 3 11 2 5 2" xfId="21692"/>
    <cellStyle name="Обычный 6 2 3 11 2 6" xfId="21693"/>
    <cellStyle name="Обычный 6 2 3 11 2 7" xfId="21694"/>
    <cellStyle name="Обычный 6 2 3 11 2 8" xfId="21695"/>
    <cellStyle name="Обычный 6 2 3 11 3" xfId="21696"/>
    <cellStyle name="Обычный 6 2 3 11 3 2" xfId="21697"/>
    <cellStyle name="Обычный 6 2 3 11 3 2 2" xfId="21698"/>
    <cellStyle name="Обычный 6 2 3 11 3 3" xfId="21699"/>
    <cellStyle name="Обычный 6 2 3 11 4" xfId="21700"/>
    <cellStyle name="Обычный 6 2 3 11 4 2" xfId="21701"/>
    <cellStyle name="Обычный 6 2 3 11 4 2 2" xfId="21702"/>
    <cellStyle name="Обычный 6 2 3 11 4 3" xfId="21703"/>
    <cellStyle name="Обычный 6 2 3 11 5" xfId="21704"/>
    <cellStyle name="Обычный 6 2 3 11 5 2" xfId="21705"/>
    <cellStyle name="Обычный 6 2 3 11 6" xfId="21706"/>
    <cellStyle name="Обычный 6 2 3 11 6 2" xfId="21707"/>
    <cellStyle name="Обычный 6 2 3 11 7" xfId="21708"/>
    <cellStyle name="Обычный 6 2 3 11 8" xfId="21709"/>
    <cellStyle name="Обычный 6 2 3 11 9" xfId="21710"/>
    <cellStyle name="Обычный 6 2 3 12" xfId="4999"/>
    <cellStyle name="Обычный 6 2 3 12 2" xfId="21711"/>
    <cellStyle name="Обычный 6 2 3 12 2 2" xfId="21712"/>
    <cellStyle name="Обычный 6 2 3 12 2 2 2" xfId="21713"/>
    <cellStyle name="Обычный 6 2 3 12 2 2 2 2" xfId="21714"/>
    <cellStyle name="Обычный 6 2 3 12 2 2 3" xfId="21715"/>
    <cellStyle name="Обычный 6 2 3 12 2 3" xfId="21716"/>
    <cellStyle name="Обычный 6 2 3 12 2 3 2" xfId="21717"/>
    <cellStyle name="Обычный 6 2 3 12 2 3 2 2" xfId="21718"/>
    <cellStyle name="Обычный 6 2 3 12 2 3 3" xfId="21719"/>
    <cellStyle name="Обычный 6 2 3 12 2 4" xfId="21720"/>
    <cellStyle name="Обычный 6 2 3 12 2 4 2" xfId="21721"/>
    <cellStyle name="Обычный 6 2 3 12 2 5" xfId="21722"/>
    <cellStyle name="Обычный 6 2 3 12 2 5 2" xfId="21723"/>
    <cellStyle name="Обычный 6 2 3 12 2 6" xfId="21724"/>
    <cellStyle name="Обычный 6 2 3 12 2 7" xfId="21725"/>
    <cellStyle name="Обычный 6 2 3 12 2 8" xfId="21726"/>
    <cellStyle name="Обычный 6 2 3 12 3" xfId="21727"/>
    <cellStyle name="Обычный 6 2 3 12 3 2" xfId="21728"/>
    <cellStyle name="Обычный 6 2 3 12 3 2 2" xfId="21729"/>
    <cellStyle name="Обычный 6 2 3 12 3 3" xfId="21730"/>
    <cellStyle name="Обычный 6 2 3 12 4" xfId="21731"/>
    <cellStyle name="Обычный 6 2 3 12 4 2" xfId="21732"/>
    <cellStyle name="Обычный 6 2 3 12 4 2 2" xfId="21733"/>
    <cellStyle name="Обычный 6 2 3 12 4 3" xfId="21734"/>
    <cellStyle name="Обычный 6 2 3 12 5" xfId="21735"/>
    <cellStyle name="Обычный 6 2 3 12 5 2" xfId="21736"/>
    <cellStyle name="Обычный 6 2 3 12 6" xfId="21737"/>
    <cellStyle name="Обычный 6 2 3 12 6 2" xfId="21738"/>
    <cellStyle name="Обычный 6 2 3 12 7" xfId="21739"/>
    <cellStyle name="Обычный 6 2 3 12 8" xfId="21740"/>
    <cellStyle name="Обычный 6 2 3 12 9" xfId="21741"/>
    <cellStyle name="Обычный 6 2 3 13" xfId="21742"/>
    <cellStyle name="Обычный 6 2 3 14" xfId="21743"/>
    <cellStyle name="Обычный 6 2 3 14 2" xfId="21744"/>
    <cellStyle name="Обычный 6 2 3 14 2 2" xfId="21745"/>
    <cellStyle name="Обычный 6 2 3 14 2 2 2" xfId="21746"/>
    <cellStyle name="Обычный 6 2 3 14 2 2 2 2" xfId="21747"/>
    <cellStyle name="Обычный 6 2 3 14 2 2 3" xfId="21748"/>
    <cellStyle name="Обычный 6 2 3 14 2 3" xfId="21749"/>
    <cellStyle name="Обычный 6 2 3 14 2 3 2" xfId="21750"/>
    <cellStyle name="Обычный 6 2 3 14 2 3 2 2" xfId="21751"/>
    <cellStyle name="Обычный 6 2 3 14 2 3 3" xfId="21752"/>
    <cellStyle name="Обычный 6 2 3 14 2 4" xfId="21753"/>
    <cellStyle name="Обычный 6 2 3 14 2 4 2" xfId="21754"/>
    <cellStyle name="Обычный 6 2 3 14 2 5" xfId="21755"/>
    <cellStyle name="Обычный 6 2 3 14 2 5 2" xfId="21756"/>
    <cellStyle name="Обычный 6 2 3 14 2 6" xfId="21757"/>
    <cellStyle name="Обычный 6 2 3 14 2 7" xfId="21758"/>
    <cellStyle name="Обычный 6 2 3 14 2 8" xfId="21759"/>
    <cellStyle name="Обычный 6 2 3 14 3" xfId="21760"/>
    <cellStyle name="Обычный 6 2 3 14 3 2" xfId="21761"/>
    <cellStyle name="Обычный 6 2 3 14 3 2 2" xfId="21762"/>
    <cellStyle name="Обычный 6 2 3 14 3 3" xfId="21763"/>
    <cellStyle name="Обычный 6 2 3 14 4" xfId="21764"/>
    <cellStyle name="Обычный 6 2 3 14 4 2" xfId="21765"/>
    <cellStyle name="Обычный 6 2 3 14 4 2 2" xfId="21766"/>
    <cellStyle name="Обычный 6 2 3 14 4 3" xfId="21767"/>
    <cellStyle name="Обычный 6 2 3 14 5" xfId="21768"/>
    <cellStyle name="Обычный 6 2 3 14 5 2" xfId="21769"/>
    <cellStyle name="Обычный 6 2 3 14 6" xfId="21770"/>
    <cellStyle name="Обычный 6 2 3 14 6 2" xfId="21771"/>
    <cellStyle name="Обычный 6 2 3 14 7" xfId="21772"/>
    <cellStyle name="Обычный 6 2 3 14 8" xfId="21773"/>
    <cellStyle name="Обычный 6 2 3 14 9" xfId="21774"/>
    <cellStyle name="Обычный 6 2 3 15" xfId="21775"/>
    <cellStyle name="Обычный 6 2 3 15 2" xfId="21776"/>
    <cellStyle name="Обычный 6 2 3 15 2 2" xfId="21777"/>
    <cellStyle name="Обычный 6 2 3 15 2 2 2" xfId="21778"/>
    <cellStyle name="Обычный 6 2 3 15 2 3" xfId="21779"/>
    <cellStyle name="Обычный 6 2 3 15 3" xfId="21780"/>
    <cellStyle name="Обычный 6 2 3 15 3 2" xfId="21781"/>
    <cellStyle name="Обычный 6 2 3 15 3 2 2" xfId="21782"/>
    <cellStyle name="Обычный 6 2 3 15 3 3" xfId="21783"/>
    <cellStyle name="Обычный 6 2 3 15 4" xfId="21784"/>
    <cellStyle name="Обычный 6 2 3 15 4 2" xfId="21785"/>
    <cellStyle name="Обычный 6 2 3 15 5" xfId="21786"/>
    <cellStyle name="Обычный 6 2 3 15 5 2" xfId="21787"/>
    <cellStyle name="Обычный 6 2 3 15 6" xfId="21788"/>
    <cellStyle name="Обычный 6 2 3 15 7" xfId="21789"/>
    <cellStyle name="Обычный 6 2 3 15 8" xfId="21790"/>
    <cellStyle name="Обычный 6 2 3 16" xfId="21791"/>
    <cellStyle name="Обычный 6 2 3 16 2" xfId="21792"/>
    <cellStyle name="Обычный 6 2 3 16 2 2" xfId="21793"/>
    <cellStyle name="Обычный 6 2 3 16 3" xfId="21794"/>
    <cellStyle name="Обычный 6 2 3 17" xfId="21795"/>
    <cellStyle name="Обычный 6 2 3 17 2" xfId="21796"/>
    <cellStyle name="Обычный 6 2 3 17 2 2" xfId="21797"/>
    <cellStyle name="Обычный 6 2 3 17 3" xfId="21798"/>
    <cellStyle name="Обычный 6 2 3 18" xfId="21799"/>
    <cellStyle name="Обычный 6 2 3 18 2" xfId="21800"/>
    <cellStyle name="Обычный 6 2 3 19" xfId="21801"/>
    <cellStyle name="Обычный 6 2 3 19 2" xfId="21802"/>
    <cellStyle name="Обычный 6 2 3 2" xfId="109"/>
    <cellStyle name="Обычный 6 2 3 2 10" xfId="21803"/>
    <cellStyle name="Обычный 6 2 3 2 10 2" xfId="21804"/>
    <cellStyle name="Обычный 6 2 3 2 10 2 2" xfId="21805"/>
    <cellStyle name="Обычный 6 2 3 2 10 2 2 2" xfId="21806"/>
    <cellStyle name="Обычный 6 2 3 2 10 2 3" xfId="21807"/>
    <cellStyle name="Обычный 6 2 3 2 10 3" xfId="21808"/>
    <cellStyle name="Обычный 6 2 3 2 10 3 2" xfId="21809"/>
    <cellStyle name="Обычный 6 2 3 2 10 3 2 2" xfId="21810"/>
    <cellStyle name="Обычный 6 2 3 2 10 3 3" xfId="21811"/>
    <cellStyle name="Обычный 6 2 3 2 10 4" xfId="21812"/>
    <cellStyle name="Обычный 6 2 3 2 10 4 2" xfId="21813"/>
    <cellStyle name="Обычный 6 2 3 2 10 5" xfId="21814"/>
    <cellStyle name="Обычный 6 2 3 2 10 5 2" xfId="21815"/>
    <cellStyle name="Обычный 6 2 3 2 10 6" xfId="21816"/>
    <cellStyle name="Обычный 6 2 3 2 10 7" xfId="21817"/>
    <cellStyle name="Обычный 6 2 3 2 10 8" xfId="21818"/>
    <cellStyle name="Обычный 6 2 3 2 11" xfId="21819"/>
    <cellStyle name="Обычный 6 2 3 2 11 2" xfId="21820"/>
    <cellStyle name="Обычный 6 2 3 2 11 2 2" xfId="21821"/>
    <cellStyle name="Обычный 6 2 3 2 11 3" xfId="21822"/>
    <cellStyle name="Обычный 6 2 3 2 12" xfId="21823"/>
    <cellStyle name="Обычный 6 2 3 2 12 2" xfId="21824"/>
    <cellStyle name="Обычный 6 2 3 2 12 2 2" xfId="21825"/>
    <cellStyle name="Обычный 6 2 3 2 12 3" xfId="21826"/>
    <cellStyle name="Обычный 6 2 3 2 13" xfId="21827"/>
    <cellStyle name="Обычный 6 2 3 2 13 2" xfId="21828"/>
    <cellStyle name="Обычный 6 2 3 2 14" xfId="21829"/>
    <cellStyle name="Обычный 6 2 3 2 14 2" xfId="21830"/>
    <cellStyle name="Обычный 6 2 3 2 15" xfId="21831"/>
    <cellStyle name="Обычный 6 2 3 2 16" xfId="21832"/>
    <cellStyle name="Обычный 6 2 3 2 17" xfId="21833"/>
    <cellStyle name="Обычный 6 2 3 2 2" xfId="126"/>
    <cellStyle name="Обычный 6 2 3 2 2 10" xfId="21834"/>
    <cellStyle name="Обычный 6 2 3 2 2 10 2" xfId="21835"/>
    <cellStyle name="Обычный 6 2 3 2 2 10 2 2" xfId="21836"/>
    <cellStyle name="Обычный 6 2 3 2 2 10 3" xfId="21837"/>
    <cellStyle name="Обычный 6 2 3 2 2 11" xfId="21838"/>
    <cellStyle name="Обычный 6 2 3 2 2 11 2" xfId="21839"/>
    <cellStyle name="Обычный 6 2 3 2 2 11 2 2" xfId="21840"/>
    <cellStyle name="Обычный 6 2 3 2 2 11 3" xfId="21841"/>
    <cellStyle name="Обычный 6 2 3 2 2 12" xfId="21842"/>
    <cellStyle name="Обычный 6 2 3 2 2 12 2" xfId="21843"/>
    <cellStyle name="Обычный 6 2 3 2 2 13" xfId="21844"/>
    <cellStyle name="Обычный 6 2 3 2 2 13 2" xfId="21845"/>
    <cellStyle name="Обычный 6 2 3 2 2 14" xfId="21846"/>
    <cellStyle name="Обычный 6 2 3 2 2 15" xfId="21847"/>
    <cellStyle name="Обычный 6 2 3 2 2 16" xfId="21848"/>
    <cellStyle name="Обычный 6 2 3 2 2 2" xfId="156"/>
    <cellStyle name="Обычный 6 2 3 2 2 2 10" xfId="21849"/>
    <cellStyle name="Обычный 6 2 3 2 2 2 10 2" xfId="21850"/>
    <cellStyle name="Обычный 6 2 3 2 2 2 10 2 2" xfId="21851"/>
    <cellStyle name="Обычный 6 2 3 2 2 2 10 3" xfId="21852"/>
    <cellStyle name="Обычный 6 2 3 2 2 2 11" xfId="21853"/>
    <cellStyle name="Обычный 6 2 3 2 2 2 11 2" xfId="21854"/>
    <cellStyle name="Обычный 6 2 3 2 2 2 12" xfId="21855"/>
    <cellStyle name="Обычный 6 2 3 2 2 2 12 2" xfId="21856"/>
    <cellStyle name="Обычный 6 2 3 2 2 2 13" xfId="21857"/>
    <cellStyle name="Обычный 6 2 3 2 2 2 14" xfId="21858"/>
    <cellStyle name="Обычный 6 2 3 2 2 2 15" xfId="21859"/>
    <cellStyle name="Обычный 6 2 3 2 2 2 2" xfId="157"/>
    <cellStyle name="Обычный 6 2 3 2 2 2 2 10" xfId="21860"/>
    <cellStyle name="Обычный 6 2 3 2 2 2 2 10 2" xfId="21861"/>
    <cellStyle name="Обычный 6 2 3 2 2 2 2 11" xfId="21862"/>
    <cellStyle name="Обычный 6 2 3 2 2 2 2 12" xfId="21863"/>
    <cellStyle name="Обычный 6 2 3 2 2 2 2 13" xfId="21864"/>
    <cellStyle name="Обычный 6 2 3 2 2 2 2 2" xfId="5000"/>
    <cellStyle name="Обычный 6 2 3 2 2 2 2 2 10" xfId="21865"/>
    <cellStyle name="Обычный 6 2 3 2 2 2 2 2 2" xfId="5001"/>
    <cellStyle name="Обычный 6 2 3 2 2 2 2 2 2 2" xfId="21866"/>
    <cellStyle name="Обычный 6 2 3 2 2 2 2 2 2 2 2" xfId="21867"/>
    <cellStyle name="Обычный 6 2 3 2 2 2 2 2 2 2 2 2" xfId="21868"/>
    <cellStyle name="Обычный 6 2 3 2 2 2 2 2 2 2 2 2 2" xfId="21869"/>
    <cellStyle name="Обычный 6 2 3 2 2 2 2 2 2 2 2 3" xfId="21870"/>
    <cellStyle name="Обычный 6 2 3 2 2 2 2 2 2 2 3" xfId="21871"/>
    <cellStyle name="Обычный 6 2 3 2 2 2 2 2 2 2 3 2" xfId="21872"/>
    <cellStyle name="Обычный 6 2 3 2 2 2 2 2 2 2 3 2 2" xfId="21873"/>
    <cellStyle name="Обычный 6 2 3 2 2 2 2 2 2 2 3 3" xfId="21874"/>
    <cellStyle name="Обычный 6 2 3 2 2 2 2 2 2 2 4" xfId="21875"/>
    <cellStyle name="Обычный 6 2 3 2 2 2 2 2 2 2 4 2" xfId="21876"/>
    <cellStyle name="Обычный 6 2 3 2 2 2 2 2 2 2 5" xfId="21877"/>
    <cellStyle name="Обычный 6 2 3 2 2 2 2 2 2 2 5 2" xfId="21878"/>
    <cellStyle name="Обычный 6 2 3 2 2 2 2 2 2 2 6" xfId="21879"/>
    <cellStyle name="Обычный 6 2 3 2 2 2 2 2 2 2 7" xfId="21880"/>
    <cellStyle name="Обычный 6 2 3 2 2 2 2 2 2 2 8" xfId="21881"/>
    <cellStyle name="Обычный 6 2 3 2 2 2 2 2 2 3" xfId="21882"/>
    <cellStyle name="Обычный 6 2 3 2 2 2 2 2 2 3 2" xfId="21883"/>
    <cellStyle name="Обычный 6 2 3 2 2 2 2 2 2 3 2 2" xfId="21884"/>
    <cellStyle name="Обычный 6 2 3 2 2 2 2 2 2 3 3" xfId="21885"/>
    <cellStyle name="Обычный 6 2 3 2 2 2 2 2 2 4" xfId="21886"/>
    <cellStyle name="Обычный 6 2 3 2 2 2 2 2 2 4 2" xfId="21887"/>
    <cellStyle name="Обычный 6 2 3 2 2 2 2 2 2 4 2 2" xfId="21888"/>
    <cellStyle name="Обычный 6 2 3 2 2 2 2 2 2 4 3" xfId="21889"/>
    <cellStyle name="Обычный 6 2 3 2 2 2 2 2 2 5" xfId="21890"/>
    <cellStyle name="Обычный 6 2 3 2 2 2 2 2 2 5 2" xfId="21891"/>
    <cellStyle name="Обычный 6 2 3 2 2 2 2 2 2 6" xfId="21892"/>
    <cellStyle name="Обычный 6 2 3 2 2 2 2 2 2 6 2" xfId="21893"/>
    <cellStyle name="Обычный 6 2 3 2 2 2 2 2 2 7" xfId="21894"/>
    <cellStyle name="Обычный 6 2 3 2 2 2 2 2 2 8" xfId="21895"/>
    <cellStyle name="Обычный 6 2 3 2 2 2 2 2 2 9" xfId="21896"/>
    <cellStyle name="Обычный 6 2 3 2 2 2 2 2 3" xfId="5002"/>
    <cellStyle name="Обычный 6 2 3 2 2 2 2 2 3 2" xfId="21897"/>
    <cellStyle name="Обычный 6 2 3 2 2 2 2 2 3 2 2" xfId="21898"/>
    <cellStyle name="Обычный 6 2 3 2 2 2 2 2 3 2 2 2" xfId="21899"/>
    <cellStyle name="Обычный 6 2 3 2 2 2 2 2 3 2 3" xfId="21900"/>
    <cellStyle name="Обычный 6 2 3 2 2 2 2 2 3 3" xfId="21901"/>
    <cellStyle name="Обычный 6 2 3 2 2 2 2 2 3 3 2" xfId="21902"/>
    <cellStyle name="Обычный 6 2 3 2 2 2 2 2 3 3 2 2" xfId="21903"/>
    <cellStyle name="Обычный 6 2 3 2 2 2 2 2 3 3 3" xfId="21904"/>
    <cellStyle name="Обычный 6 2 3 2 2 2 2 2 3 4" xfId="21905"/>
    <cellStyle name="Обычный 6 2 3 2 2 2 2 2 3 4 2" xfId="21906"/>
    <cellStyle name="Обычный 6 2 3 2 2 2 2 2 3 5" xfId="21907"/>
    <cellStyle name="Обычный 6 2 3 2 2 2 2 2 3 5 2" xfId="21908"/>
    <cellStyle name="Обычный 6 2 3 2 2 2 2 2 3 6" xfId="21909"/>
    <cellStyle name="Обычный 6 2 3 2 2 2 2 2 3 7" xfId="21910"/>
    <cellStyle name="Обычный 6 2 3 2 2 2 2 2 3 8" xfId="21911"/>
    <cellStyle name="Обычный 6 2 3 2 2 2 2 2 4" xfId="21912"/>
    <cellStyle name="Обычный 6 2 3 2 2 2 2 2 4 2" xfId="21913"/>
    <cellStyle name="Обычный 6 2 3 2 2 2 2 2 4 2 2" xfId="21914"/>
    <cellStyle name="Обычный 6 2 3 2 2 2 2 2 4 3" xfId="21915"/>
    <cellStyle name="Обычный 6 2 3 2 2 2 2 2 5" xfId="21916"/>
    <cellStyle name="Обычный 6 2 3 2 2 2 2 2 5 2" xfId="21917"/>
    <cellStyle name="Обычный 6 2 3 2 2 2 2 2 5 2 2" xfId="21918"/>
    <cellStyle name="Обычный 6 2 3 2 2 2 2 2 5 3" xfId="21919"/>
    <cellStyle name="Обычный 6 2 3 2 2 2 2 2 6" xfId="21920"/>
    <cellStyle name="Обычный 6 2 3 2 2 2 2 2 6 2" xfId="21921"/>
    <cellStyle name="Обычный 6 2 3 2 2 2 2 2 7" xfId="21922"/>
    <cellStyle name="Обычный 6 2 3 2 2 2 2 2 7 2" xfId="21923"/>
    <cellStyle name="Обычный 6 2 3 2 2 2 2 2 8" xfId="21924"/>
    <cellStyle name="Обычный 6 2 3 2 2 2 2 2 9" xfId="21925"/>
    <cellStyle name="Обычный 6 2 3 2 2 2 2 3" xfId="5003"/>
    <cellStyle name="Обычный 6 2 3 2 2 2 2 3 2" xfId="5004"/>
    <cellStyle name="Обычный 6 2 3 2 2 2 2 3 2 2" xfId="21926"/>
    <cellStyle name="Обычный 6 2 3 2 2 2 2 3 2 2 2" xfId="21927"/>
    <cellStyle name="Обычный 6 2 3 2 2 2 2 3 2 2 2 2" xfId="21928"/>
    <cellStyle name="Обычный 6 2 3 2 2 2 2 3 2 2 3" xfId="21929"/>
    <cellStyle name="Обычный 6 2 3 2 2 2 2 3 2 3" xfId="21930"/>
    <cellStyle name="Обычный 6 2 3 2 2 2 2 3 2 3 2" xfId="21931"/>
    <cellStyle name="Обычный 6 2 3 2 2 2 2 3 2 3 2 2" xfId="21932"/>
    <cellStyle name="Обычный 6 2 3 2 2 2 2 3 2 3 3" xfId="21933"/>
    <cellStyle name="Обычный 6 2 3 2 2 2 2 3 2 4" xfId="21934"/>
    <cellStyle name="Обычный 6 2 3 2 2 2 2 3 2 4 2" xfId="21935"/>
    <cellStyle name="Обычный 6 2 3 2 2 2 2 3 2 5" xfId="21936"/>
    <cellStyle name="Обычный 6 2 3 2 2 2 2 3 2 5 2" xfId="21937"/>
    <cellStyle name="Обычный 6 2 3 2 2 2 2 3 2 6" xfId="21938"/>
    <cellStyle name="Обычный 6 2 3 2 2 2 2 3 2 7" xfId="21939"/>
    <cellStyle name="Обычный 6 2 3 2 2 2 2 3 2 8" xfId="21940"/>
    <cellStyle name="Обычный 6 2 3 2 2 2 2 3 3" xfId="21941"/>
    <cellStyle name="Обычный 6 2 3 2 2 2 2 3 3 2" xfId="21942"/>
    <cellStyle name="Обычный 6 2 3 2 2 2 2 3 3 2 2" xfId="21943"/>
    <cellStyle name="Обычный 6 2 3 2 2 2 2 3 3 3" xfId="21944"/>
    <cellStyle name="Обычный 6 2 3 2 2 2 2 3 4" xfId="21945"/>
    <cellStyle name="Обычный 6 2 3 2 2 2 2 3 4 2" xfId="21946"/>
    <cellStyle name="Обычный 6 2 3 2 2 2 2 3 4 2 2" xfId="21947"/>
    <cellStyle name="Обычный 6 2 3 2 2 2 2 3 4 3" xfId="21948"/>
    <cellStyle name="Обычный 6 2 3 2 2 2 2 3 5" xfId="21949"/>
    <cellStyle name="Обычный 6 2 3 2 2 2 2 3 5 2" xfId="21950"/>
    <cellStyle name="Обычный 6 2 3 2 2 2 2 3 6" xfId="21951"/>
    <cellStyle name="Обычный 6 2 3 2 2 2 2 3 6 2" xfId="21952"/>
    <cellStyle name="Обычный 6 2 3 2 2 2 2 3 7" xfId="21953"/>
    <cellStyle name="Обычный 6 2 3 2 2 2 2 3 8" xfId="21954"/>
    <cellStyle name="Обычный 6 2 3 2 2 2 2 3 9" xfId="21955"/>
    <cellStyle name="Обычный 6 2 3 2 2 2 2 4" xfId="5005"/>
    <cellStyle name="Обычный 6 2 3 2 2 2 2 4 2" xfId="21956"/>
    <cellStyle name="Обычный 6 2 3 2 2 2 2 4 2 2" xfId="21957"/>
    <cellStyle name="Обычный 6 2 3 2 2 2 2 4 2 2 2" xfId="21958"/>
    <cellStyle name="Обычный 6 2 3 2 2 2 2 4 2 2 2 2" xfId="21959"/>
    <cellStyle name="Обычный 6 2 3 2 2 2 2 4 2 2 3" xfId="21960"/>
    <cellStyle name="Обычный 6 2 3 2 2 2 2 4 2 3" xfId="21961"/>
    <cellStyle name="Обычный 6 2 3 2 2 2 2 4 2 3 2" xfId="21962"/>
    <cellStyle name="Обычный 6 2 3 2 2 2 2 4 2 3 2 2" xfId="21963"/>
    <cellStyle name="Обычный 6 2 3 2 2 2 2 4 2 3 3" xfId="21964"/>
    <cellStyle name="Обычный 6 2 3 2 2 2 2 4 2 4" xfId="21965"/>
    <cellStyle name="Обычный 6 2 3 2 2 2 2 4 2 4 2" xfId="21966"/>
    <cellStyle name="Обычный 6 2 3 2 2 2 2 4 2 5" xfId="21967"/>
    <cellStyle name="Обычный 6 2 3 2 2 2 2 4 2 5 2" xfId="21968"/>
    <cellStyle name="Обычный 6 2 3 2 2 2 2 4 2 6" xfId="21969"/>
    <cellStyle name="Обычный 6 2 3 2 2 2 2 4 2 7" xfId="21970"/>
    <cellStyle name="Обычный 6 2 3 2 2 2 2 4 2 8" xfId="21971"/>
    <cellStyle name="Обычный 6 2 3 2 2 2 2 4 3" xfId="21972"/>
    <cellStyle name="Обычный 6 2 3 2 2 2 2 4 3 2" xfId="21973"/>
    <cellStyle name="Обычный 6 2 3 2 2 2 2 4 3 2 2" xfId="21974"/>
    <cellStyle name="Обычный 6 2 3 2 2 2 2 4 3 3" xfId="21975"/>
    <cellStyle name="Обычный 6 2 3 2 2 2 2 4 4" xfId="21976"/>
    <cellStyle name="Обычный 6 2 3 2 2 2 2 4 4 2" xfId="21977"/>
    <cellStyle name="Обычный 6 2 3 2 2 2 2 4 4 2 2" xfId="21978"/>
    <cellStyle name="Обычный 6 2 3 2 2 2 2 4 4 3" xfId="21979"/>
    <cellStyle name="Обычный 6 2 3 2 2 2 2 4 5" xfId="21980"/>
    <cellStyle name="Обычный 6 2 3 2 2 2 2 4 5 2" xfId="21981"/>
    <cellStyle name="Обычный 6 2 3 2 2 2 2 4 6" xfId="21982"/>
    <cellStyle name="Обычный 6 2 3 2 2 2 2 4 6 2" xfId="21983"/>
    <cellStyle name="Обычный 6 2 3 2 2 2 2 4 7" xfId="21984"/>
    <cellStyle name="Обычный 6 2 3 2 2 2 2 4 8" xfId="21985"/>
    <cellStyle name="Обычный 6 2 3 2 2 2 2 4 9" xfId="21986"/>
    <cellStyle name="Обычный 6 2 3 2 2 2 2 5" xfId="21987"/>
    <cellStyle name="Обычный 6 2 3 2 2 2 2 5 2" xfId="21988"/>
    <cellStyle name="Обычный 6 2 3 2 2 2 2 5 2 2" xfId="21989"/>
    <cellStyle name="Обычный 6 2 3 2 2 2 2 5 2 2 2" xfId="21990"/>
    <cellStyle name="Обычный 6 2 3 2 2 2 2 5 2 2 2 2" xfId="21991"/>
    <cellStyle name="Обычный 6 2 3 2 2 2 2 5 2 2 3" xfId="21992"/>
    <cellStyle name="Обычный 6 2 3 2 2 2 2 5 2 3" xfId="21993"/>
    <cellStyle name="Обычный 6 2 3 2 2 2 2 5 2 3 2" xfId="21994"/>
    <cellStyle name="Обычный 6 2 3 2 2 2 2 5 2 3 2 2" xfId="21995"/>
    <cellStyle name="Обычный 6 2 3 2 2 2 2 5 2 3 3" xfId="21996"/>
    <cellStyle name="Обычный 6 2 3 2 2 2 2 5 2 4" xfId="21997"/>
    <cellStyle name="Обычный 6 2 3 2 2 2 2 5 2 4 2" xfId="21998"/>
    <cellStyle name="Обычный 6 2 3 2 2 2 2 5 2 5" xfId="21999"/>
    <cellStyle name="Обычный 6 2 3 2 2 2 2 5 2 5 2" xfId="22000"/>
    <cellStyle name="Обычный 6 2 3 2 2 2 2 5 2 6" xfId="22001"/>
    <cellStyle name="Обычный 6 2 3 2 2 2 2 5 2 7" xfId="22002"/>
    <cellStyle name="Обычный 6 2 3 2 2 2 2 5 2 8" xfId="22003"/>
    <cellStyle name="Обычный 6 2 3 2 2 2 2 5 3" xfId="22004"/>
    <cellStyle name="Обычный 6 2 3 2 2 2 2 5 3 2" xfId="22005"/>
    <cellStyle name="Обычный 6 2 3 2 2 2 2 5 3 2 2" xfId="22006"/>
    <cellStyle name="Обычный 6 2 3 2 2 2 2 5 3 3" xfId="22007"/>
    <cellStyle name="Обычный 6 2 3 2 2 2 2 5 4" xfId="22008"/>
    <cellStyle name="Обычный 6 2 3 2 2 2 2 5 4 2" xfId="22009"/>
    <cellStyle name="Обычный 6 2 3 2 2 2 2 5 4 2 2" xfId="22010"/>
    <cellStyle name="Обычный 6 2 3 2 2 2 2 5 4 3" xfId="22011"/>
    <cellStyle name="Обычный 6 2 3 2 2 2 2 5 5" xfId="22012"/>
    <cellStyle name="Обычный 6 2 3 2 2 2 2 5 5 2" xfId="22013"/>
    <cellStyle name="Обычный 6 2 3 2 2 2 2 5 6" xfId="22014"/>
    <cellStyle name="Обычный 6 2 3 2 2 2 2 5 6 2" xfId="22015"/>
    <cellStyle name="Обычный 6 2 3 2 2 2 2 5 7" xfId="22016"/>
    <cellStyle name="Обычный 6 2 3 2 2 2 2 5 8" xfId="22017"/>
    <cellStyle name="Обычный 6 2 3 2 2 2 2 5 9" xfId="22018"/>
    <cellStyle name="Обычный 6 2 3 2 2 2 2 6" xfId="22019"/>
    <cellStyle name="Обычный 6 2 3 2 2 2 2 6 2" xfId="22020"/>
    <cellStyle name="Обычный 6 2 3 2 2 2 2 6 2 2" xfId="22021"/>
    <cellStyle name="Обычный 6 2 3 2 2 2 2 6 2 2 2" xfId="22022"/>
    <cellStyle name="Обычный 6 2 3 2 2 2 2 6 2 3" xfId="22023"/>
    <cellStyle name="Обычный 6 2 3 2 2 2 2 6 3" xfId="22024"/>
    <cellStyle name="Обычный 6 2 3 2 2 2 2 6 3 2" xfId="22025"/>
    <cellStyle name="Обычный 6 2 3 2 2 2 2 6 3 2 2" xfId="22026"/>
    <cellStyle name="Обычный 6 2 3 2 2 2 2 6 3 3" xfId="22027"/>
    <cellStyle name="Обычный 6 2 3 2 2 2 2 6 4" xfId="22028"/>
    <cellStyle name="Обычный 6 2 3 2 2 2 2 6 4 2" xfId="22029"/>
    <cellStyle name="Обычный 6 2 3 2 2 2 2 6 5" xfId="22030"/>
    <cellStyle name="Обычный 6 2 3 2 2 2 2 6 5 2" xfId="22031"/>
    <cellStyle name="Обычный 6 2 3 2 2 2 2 6 6" xfId="22032"/>
    <cellStyle name="Обычный 6 2 3 2 2 2 2 6 7" xfId="22033"/>
    <cellStyle name="Обычный 6 2 3 2 2 2 2 6 8" xfId="22034"/>
    <cellStyle name="Обычный 6 2 3 2 2 2 2 7" xfId="22035"/>
    <cellStyle name="Обычный 6 2 3 2 2 2 2 7 2" xfId="22036"/>
    <cellStyle name="Обычный 6 2 3 2 2 2 2 7 2 2" xfId="22037"/>
    <cellStyle name="Обычный 6 2 3 2 2 2 2 7 3" xfId="22038"/>
    <cellStyle name="Обычный 6 2 3 2 2 2 2 8" xfId="22039"/>
    <cellStyle name="Обычный 6 2 3 2 2 2 2 8 2" xfId="22040"/>
    <cellStyle name="Обычный 6 2 3 2 2 2 2 8 2 2" xfId="22041"/>
    <cellStyle name="Обычный 6 2 3 2 2 2 2 8 3" xfId="22042"/>
    <cellStyle name="Обычный 6 2 3 2 2 2 2 9" xfId="22043"/>
    <cellStyle name="Обычный 6 2 3 2 2 2 2 9 2" xfId="22044"/>
    <cellStyle name="Обычный 6 2 3 2 2 2 3" xfId="158"/>
    <cellStyle name="Обычный 6 2 3 2 2 2 3 10" xfId="22045"/>
    <cellStyle name="Обычный 6 2 3 2 2 2 3 10 2" xfId="22046"/>
    <cellStyle name="Обычный 6 2 3 2 2 2 3 11" xfId="22047"/>
    <cellStyle name="Обычный 6 2 3 2 2 2 3 12" xfId="22048"/>
    <cellStyle name="Обычный 6 2 3 2 2 2 3 13" xfId="22049"/>
    <cellStyle name="Обычный 6 2 3 2 2 2 3 2" xfId="5006"/>
    <cellStyle name="Обычный 6 2 3 2 2 2 3 2 10" xfId="22050"/>
    <cellStyle name="Обычный 6 2 3 2 2 2 3 2 2" xfId="5007"/>
    <cellStyle name="Обычный 6 2 3 2 2 2 3 2 2 2" xfId="22051"/>
    <cellStyle name="Обычный 6 2 3 2 2 2 3 2 2 2 2" xfId="22052"/>
    <cellStyle name="Обычный 6 2 3 2 2 2 3 2 2 2 2 2" xfId="22053"/>
    <cellStyle name="Обычный 6 2 3 2 2 2 3 2 2 2 2 2 2" xfId="22054"/>
    <cellStyle name="Обычный 6 2 3 2 2 2 3 2 2 2 2 3" xfId="22055"/>
    <cellStyle name="Обычный 6 2 3 2 2 2 3 2 2 2 3" xfId="22056"/>
    <cellStyle name="Обычный 6 2 3 2 2 2 3 2 2 2 3 2" xfId="22057"/>
    <cellStyle name="Обычный 6 2 3 2 2 2 3 2 2 2 3 2 2" xfId="22058"/>
    <cellStyle name="Обычный 6 2 3 2 2 2 3 2 2 2 3 3" xfId="22059"/>
    <cellStyle name="Обычный 6 2 3 2 2 2 3 2 2 2 4" xfId="22060"/>
    <cellStyle name="Обычный 6 2 3 2 2 2 3 2 2 2 4 2" xfId="22061"/>
    <cellStyle name="Обычный 6 2 3 2 2 2 3 2 2 2 5" xfId="22062"/>
    <cellStyle name="Обычный 6 2 3 2 2 2 3 2 2 2 5 2" xfId="22063"/>
    <cellStyle name="Обычный 6 2 3 2 2 2 3 2 2 2 6" xfId="22064"/>
    <cellStyle name="Обычный 6 2 3 2 2 2 3 2 2 2 7" xfId="22065"/>
    <cellStyle name="Обычный 6 2 3 2 2 2 3 2 2 2 8" xfId="22066"/>
    <cellStyle name="Обычный 6 2 3 2 2 2 3 2 2 3" xfId="22067"/>
    <cellStyle name="Обычный 6 2 3 2 2 2 3 2 2 3 2" xfId="22068"/>
    <cellStyle name="Обычный 6 2 3 2 2 2 3 2 2 3 2 2" xfId="22069"/>
    <cellStyle name="Обычный 6 2 3 2 2 2 3 2 2 3 3" xfId="22070"/>
    <cellStyle name="Обычный 6 2 3 2 2 2 3 2 2 4" xfId="22071"/>
    <cellStyle name="Обычный 6 2 3 2 2 2 3 2 2 4 2" xfId="22072"/>
    <cellStyle name="Обычный 6 2 3 2 2 2 3 2 2 4 2 2" xfId="22073"/>
    <cellStyle name="Обычный 6 2 3 2 2 2 3 2 2 4 3" xfId="22074"/>
    <cellStyle name="Обычный 6 2 3 2 2 2 3 2 2 5" xfId="22075"/>
    <cellStyle name="Обычный 6 2 3 2 2 2 3 2 2 5 2" xfId="22076"/>
    <cellStyle name="Обычный 6 2 3 2 2 2 3 2 2 6" xfId="22077"/>
    <cellStyle name="Обычный 6 2 3 2 2 2 3 2 2 6 2" xfId="22078"/>
    <cellStyle name="Обычный 6 2 3 2 2 2 3 2 2 7" xfId="22079"/>
    <cellStyle name="Обычный 6 2 3 2 2 2 3 2 2 8" xfId="22080"/>
    <cellStyle name="Обычный 6 2 3 2 2 2 3 2 2 9" xfId="22081"/>
    <cellStyle name="Обычный 6 2 3 2 2 2 3 2 3" xfId="5008"/>
    <cellStyle name="Обычный 6 2 3 2 2 2 3 2 3 2" xfId="22082"/>
    <cellStyle name="Обычный 6 2 3 2 2 2 3 2 3 2 2" xfId="22083"/>
    <cellStyle name="Обычный 6 2 3 2 2 2 3 2 3 2 2 2" xfId="22084"/>
    <cellStyle name="Обычный 6 2 3 2 2 2 3 2 3 2 3" xfId="22085"/>
    <cellStyle name="Обычный 6 2 3 2 2 2 3 2 3 3" xfId="22086"/>
    <cellStyle name="Обычный 6 2 3 2 2 2 3 2 3 3 2" xfId="22087"/>
    <cellStyle name="Обычный 6 2 3 2 2 2 3 2 3 3 2 2" xfId="22088"/>
    <cellStyle name="Обычный 6 2 3 2 2 2 3 2 3 3 3" xfId="22089"/>
    <cellStyle name="Обычный 6 2 3 2 2 2 3 2 3 4" xfId="22090"/>
    <cellStyle name="Обычный 6 2 3 2 2 2 3 2 3 4 2" xfId="22091"/>
    <cellStyle name="Обычный 6 2 3 2 2 2 3 2 3 5" xfId="22092"/>
    <cellStyle name="Обычный 6 2 3 2 2 2 3 2 3 5 2" xfId="22093"/>
    <cellStyle name="Обычный 6 2 3 2 2 2 3 2 3 6" xfId="22094"/>
    <cellStyle name="Обычный 6 2 3 2 2 2 3 2 3 7" xfId="22095"/>
    <cellStyle name="Обычный 6 2 3 2 2 2 3 2 3 8" xfId="22096"/>
    <cellStyle name="Обычный 6 2 3 2 2 2 3 2 4" xfId="22097"/>
    <cellStyle name="Обычный 6 2 3 2 2 2 3 2 4 2" xfId="22098"/>
    <cellStyle name="Обычный 6 2 3 2 2 2 3 2 4 2 2" xfId="22099"/>
    <cellStyle name="Обычный 6 2 3 2 2 2 3 2 4 3" xfId="22100"/>
    <cellStyle name="Обычный 6 2 3 2 2 2 3 2 5" xfId="22101"/>
    <cellStyle name="Обычный 6 2 3 2 2 2 3 2 5 2" xfId="22102"/>
    <cellStyle name="Обычный 6 2 3 2 2 2 3 2 5 2 2" xfId="22103"/>
    <cellStyle name="Обычный 6 2 3 2 2 2 3 2 5 3" xfId="22104"/>
    <cellStyle name="Обычный 6 2 3 2 2 2 3 2 6" xfId="22105"/>
    <cellStyle name="Обычный 6 2 3 2 2 2 3 2 6 2" xfId="22106"/>
    <cellStyle name="Обычный 6 2 3 2 2 2 3 2 7" xfId="22107"/>
    <cellStyle name="Обычный 6 2 3 2 2 2 3 2 7 2" xfId="22108"/>
    <cellStyle name="Обычный 6 2 3 2 2 2 3 2 8" xfId="22109"/>
    <cellStyle name="Обычный 6 2 3 2 2 2 3 2 9" xfId="22110"/>
    <cellStyle name="Обычный 6 2 3 2 2 2 3 3" xfId="5009"/>
    <cellStyle name="Обычный 6 2 3 2 2 2 3 3 2" xfId="5010"/>
    <cellStyle name="Обычный 6 2 3 2 2 2 3 3 2 2" xfId="22111"/>
    <cellStyle name="Обычный 6 2 3 2 2 2 3 3 2 2 2" xfId="22112"/>
    <cellStyle name="Обычный 6 2 3 2 2 2 3 3 2 2 2 2" xfId="22113"/>
    <cellStyle name="Обычный 6 2 3 2 2 2 3 3 2 2 3" xfId="22114"/>
    <cellStyle name="Обычный 6 2 3 2 2 2 3 3 2 3" xfId="22115"/>
    <cellStyle name="Обычный 6 2 3 2 2 2 3 3 2 3 2" xfId="22116"/>
    <cellStyle name="Обычный 6 2 3 2 2 2 3 3 2 3 2 2" xfId="22117"/>
    <cellStyle name="Обычный 6 2 3 2 2 2 3 3 2 3 3" xfId="22118"/>
    <cellStyle name="Обычный 6 2 3 2 2 2 3 3 2 4" xfId="22119"/>
    <cellStyle name="Обычный 6 2 3 2 2 2 3 3 2 4 2" xfId="22120"/>
    <cellStyle name="Обычный 6 2 3 2 2 2 3 3 2 5" xfId="22121"/>
    <cellStyle name="Обычный 6 2 3 2 2 2 3 3 2 5 2" xfId="22122"/>
    <cellStyle name="Обычный 6 2 3 2 2 2 3 3 2 6" xfId="22123"/>
    <cellStyle name="Обычный 6 2 3 2 2 2 3 3 2 7" xfId="22124"/>
    <cellStyle name="Обычный 6 2 3 2 2 2 3 3 2 8" xfId="22125"/>
    <cellStyle name="Обычный 6 2 3 2 2 2 3 3 3" xfId="22126"/>
    <cellStyle name="Обычный 6 2 3 2 2 2 3 3 3 2" xfId="22127"/>
    <cellStyle name="Обычный 6 2 3 2 2 2 3 3 3 2 2" xfId="22128"/>
    <cellStyle name="Обычный 6 2 3 2 2 2 3 3 3 3" xfId="22129"/>
    <cellStyle name="Обычный 6 2 3 2 2 2 3 3 4" xfId="22130"/>
    <cellStyle name="Обычный 6 2 3 2 2 2 3 3 4 2" xfId="22131"/>
    <cellStyle name="Обычный 6 2 3 2 2 2 3 3 4 2 2" xfId="22132"/>
    <cellStyle name="Обычный 6 2 3 2 2 2 3 3 4 3" xfId="22133"/>
    <cellStyle name="Обычный 6 2 3 2 2 2 3 3 5" xfId="22134"/>
    <cellStyle name="Обычный 6 2 3 2 2 2 3 3 5 2" xfId="22135"/>
    <cellStyle name="Обычный 6 2 3 2 2 2 3 3 6" xfId="22136"/>
    <cellStyle name="Обычный 6 2 3 2 2 2 3 3 6 2" xfId="22137"/>
    <cellStyle name="Обычный 6 2 3 2 2 2 3 3 7" xfId="22138"/>
    <cellStyle name="Обычный 6 2 3 2 2 2 3 3 8" xfId="22139"/>
    <cellStyle name="Обычный 6 2 3 2 2 2 3 3 9" xfId="22140"/>
    <cellStyle name="Обычный 6 2 3 2 2 2 3 4" xfId="5011"/>
    <cellStyle name="Обычный 6 2 3 2 2 2 3 4 2" xfId="22141"/>
    <cellStyle name="Обычный 6 2 3 2 2 2 3 4 2 2" xfId="22142"/>
    <cellStyle name="Обычный 6 2 3 2 2 2 3 4 2 2 2" xfId="22143"/>
    <cellStyle name="Обычный 6 2 3 2 2 2 3 4 2 2 2 2" xfId="22144"/>
    <cellStyle name="Обычный 6 2 3 2 2 2 3 4 2 2 3" xfId="22145"/>
    <cellStyle name="Обычный 6 2 3 2 2 2 3 4 2 3" xfId="22146"/>
    <cellStyle name="Обычный 6 2 3 2 2 2 3 4 2 3 2" xfId="22147"/>
    <cellStyle name="Обычный 6 2 3 2 2 2 3 4 2 3 2 2" xfId="22148"/>
    <cellStyle name="Обычный 6 2 3 2 2 2 3 4 2 3 3" xfId="22149"/>
    <cellStyle name="Обычный 6 2 3 2 2 2 3 4 2 4" xfId="22150"/>
    <cellStyle name="Обычный 6 2 3 2 2 2 3 4 2 4 2" xfId="22151"/>
    <cellStyle name="Обычный 6 2 3 2 2 2 3 4 2 5" xfId="22152"/>
    <cellStyle name="Обычный 6 2 3 2 2 2 3 4 2 5 2" xfId="22153"/>
    <cellStyle name="Обычный 6 2 3 2 2 2 3 4 2 6" xfId="22154"/>
    <cellStyle name="Обычный 6 2 3 2 2 2 3 4 2 7" xfId="22155"/>
    <cellStyle name="Обычный 6 2 3 2 2 2 3 4 2 8" xfId="22156"/>
    <cellStyle name="Обычный 6 2 3 2 2 2 3 4 3" xfId="22157"/>
    <cellStyle name="Обычный 6 2 3 2 2 2 3 4 3 2" xfId="22158"/>
    <cellStyle name="Обычный 6 2 3 2 2 2 3 4 3 2 2" xfId="22159"/>
    <cellStyle name="Обычный 6 2 3 2 2 2 3 4 3 3" xfId="22160"/>
    <cellStyle name="Обычный 6 2 3 2 2 2 3 4 4" xfId="22161"/>
    <cellStyle name="Обычный 6 2 3 2 2 2 3 4 4 2" xfId="22162"/>
    <cellStyle name="Обычный 6 2 3 2 2 2 3 4 4 2 2" xfId="22163"/>
    <cellStyle name="Обычный 6 2 3 2 2 2 3 4 4 3" xfId="22164"/>
    <cellStyle name="Обычный 6 2 3 2 2 2 3 4 5" xfId="22165"/>
    <cellStyle name="Обычный 6 2 3 2 2 2 3 4 5 2" xfId="22166"/>
    <cellStyle name="Обычный 6 2 3 2 2 2 3 4 6" xfId="22167"/>
    <cellStyle name="Обычный 6 2 3 2 2 2 3 4 6 2" xfId="22168"/>
    <cellStyle name="Обычный 6 2 3 2 2 2 3 4 7" xfId="22169"/>
    <cellStyle name="Обычный 6 2 3 2 2 2 3 4 8" xfId="22170"/>
    <cellStyle name="Обычный 6 2 3 2 2 2 3 4 9" xfId="22171"/>
    <cellStyle name="Обычный 6 2 3 2 2 2 3 5" xfId="22172"/>
    <cellStyle name="Обычный 6 2 3 2 2 2 3 5 2" xfId="22173"/>
    <cellStyle name="Обычный 6 2 3 2 2 2 3 5 2 2" xfId="22174"/>
    <cellStyle name="Обычный 6 2 3 2 2 2 3 5 2 2 2" xfId="22175"/>
    <cellStyle name="Обычный 6 2 3 2 2 2 3 5 2 2 2 2" xfId="22176"/>
    <cellStyle name="Обычный 6 2 3 2 2 2 3 5 2 2 3" xfId="22177"/>
    <cellStyle name="Обычный 6 2 3 2 2 2 3 5 2 3" xfId="22178"/>
    <cellStyle name="Обычный 6 2 3 2 2 2 3 5 2 3 2" xfId="22179"/>
    <cellStyle name="Обычный 6 2 3 2 2 2 3 5 2 3 2 2" xfId="22180"/>
    <cellStyle name="Обычный 6 2 3 2 2 2 3 5 2 3 3" xfId="22181"/>
    <cellStyle name="Обычный 6 2 3 2 2 2 3 5 2 4" xfId="22182"/>
    <cellStyle name="Обычный 6 2 3 2 2 2 3 5 2 4 2" xfId="22183"/>
    <cellStyle name="Обычный 6 2 3 2 2 2 3 5 2 5" xfId="22184"/>
    <cellStyle name="Обычный 6 2 3 2 2 2 3 5 2 5 2" xfId="22185"/>
    <cellStyle name="Обычный 6 2 3 2 2 2 3 5 2 6" xfId="22186"/>
    <cellStyle name="Обычный 6 2 3 2 2 2 3 5 2 7" xfId="22187"/>
    <cellStyle name="Обычный 6 2 3 2 2 2 3 5 2 8" xfId="22188"/>
    <cellStyle name="Обычный 6 2 3 2 2 2 3 5 3" xfId="22189"/>
    <cellStyle name="Обычный 6 2 3 2 2 2 3 5 3 2" xfId="22190"/>
    <cellStyle name="Обычный 6 2 3 2 2 2 3 5 3 2 2" xfId="22191"/>
    <cellStyle name="Обычный 6 2 3 2 2 2 3 5 3 3" xfId="22192"/>
    <cellStyle name="Обычный 6 2 3 2 2 2 3 5 4" xfId="22193"/>
    <cellStyle name="Обычный 6 2 3 2 2 2 3 5 4 2" xfId="22194"/>
    <cellStyle name="Обычный 6 2 3 2 2 2 3 5 4 2 2" xfId="22195"/>
    <cellStyle name="Обычный 6 2 3 2 2 2 3 5 4 3" xfId="22196"/>
    <cellStyle name="Обычный 6 2 3 2 2 2 3 5 5" xfId="22197"/>
    <cellStyle name="Обычный 6 2 3 2 2 2 3 5 5 2" xfId="22198"/>
    <cellStyle name="Обычный 6 2 3 2 2 2 3 5 6" xfId="22199"/>
    <cellStyle name="Обычный 6 2 3 2 2 2 3 5 6 2" xfId="22200"/>
    <cellStyle name="Обычный 6 2 3 2 2 2 3 5 7" xfId="22201"/>
    <cellStyle name="Обычный 6 2 3 2 2 2 3 5 8" xfId="22202"/>
    <cellStyle name="Обычный 6 2 3 2 2 2 3 5 9" xfId="22203"/>
    <cellStyle name="Обычный 6 2 3 2 2 2 3 6" xfId="22204"/>
    <cellStyle name="Обычный 6 2 3 2 2 2 3 6 2" xfId="22205"/>
    <cellStyle name="Обычный 6 2 3 2 2 2 3 6 2 2" xfId="22206"/>
    <cellStyle name="Обычный 6 2 3 2 2 2 3 6 2 2 2" xfId="22207"/>
    <cellStyle name="Обычный 6 2 3 2 2 2 3 6 2 3" xfId="22208"/>
    <cellStyle name="Обычный 6 2 3 2 2 2 3 6 3" xfId="22209"/>
    <cellStyle name="Обычный 6 2 3 2 2 2 3 6 3 2" xfId="22210"/>
    <cellStyle name="Обычный 6 2 3 2 2 2 3 6 3 2 2" xfId="22211"/>
    <cellStyle name="Обычный 6 2 3 2 2 2 3 6 3 3" xfId="22212"/>
    <cellStyle name="Обычный 6 2 3 2 2 2 3 6 4" xfId="22213"/>
    <cellStyle name="Обычный 6 2 3 2 2 2 3 6 4 2" xfId="22214"/>
    <cellStyle name="Обычный 6 2 3 2 2 2 3 6 5" xfId="22215"/>
    <cellStyle name="Обычный 6 2 3 2 2 2 3 6 5 2" xfId="22216"/>
    <cellStyle name="Обычный 6 2 3 2 2 2 3 6 6" xfId="22217"/>
    <cellStyle name="Обычный 6 2 3 2 2 2 3 6 7" xfId="22218"/>
    <cellStyle name="Обычный 6 2 3 2 2 2 3 6 8" xfId="22219"/>
    <cellStyle name="Обычный 6 2 3 2 2 2 3 7" xfId="22220"/>
    <cellStyle name="Обычный 6 2 3 2 2 2 3 7 2" xfId="22221"/>
    <cellStyle name="Обычный 6 2 3 2 2 2 3 7 2 2" xfId="22222"/>
    <cellStyle name="Обычный 6 2 3 2 2 2 3 7 3" xfId="22223"/>
    <cellStyle name="Обычный 6 2 3 2 2 2 3 8" xfId="22224"/>
    <cellStyle name="Обычный 6 2 3 2 2 2 3 8 2" xfId="22225"/>
    <cellStyle name="Обычный 6 2 3 2 2 2 3 8 2 2" xfId="22226"/>
    <cellStyle name="Обычный 6 2 3 2 2 2 3 8 3" xfId="22227"/>
    <cellStyle name="Обычный 6 2 3 2 2 2 3 9" xfId="22228"/>
    <cellStyle name="Обычный 6 2 3 2 2 2 3 9 2" xfId="22229"/>
    <cellStyle name="Обычный 6 2 3 2 2 2 4" xfId="5012"/>
    <cellStyle name="Обычный 6 2 3 2 2 2 4 10" xfId="22230"/>
    <cellStyle name="Обычный 6 2 3 2 2 2 4 2" xfId="5013"/>
    <cellStyle name="Обычный 6 2 3 2 2 2 4 2 2" xfId="22231"/>
    <cellStyle name="Обычный 6 2 3 2 2 2 4 2 2 2" xfId="22232"/>
    <cellStyle name="Обычный 6 2 3 2 2 2 4 2 2 2 2" xfId="22233"/>
    <cellStyle name="Обычный 6 2 3 2 2 2 4 2 2 2 2 2" xfId="22234"/>
    <cellStyle name="Обычный 6 2 3 2 2 2 4 2 2 2 3" xfId="22235"/>
    <cellStyle name="Обычный 6 2 3 2 2 2 4 2 2 3" xfId="22236"/>
    <cellStyle name="Обычный 6 2 3 2 2 2 4 2 2 3 2" xfId="22237"/>
    <cellStyle name="Обычный 6 2 3 2 2 2 4 2 2 3 2 2" xfId="22238"/>
    <cellStyle name="Обычный 6 2 3 2 2 2 4 2 2 3 3" xfId="22239"/>
    <cellStyle name="Обычный 6 2 3 2 2 2 4 2 2 4" xfId="22240"/>
    <cellStyle name="Обычный 6 2 3 2 2 2 4 2 2 4 2" xfId="22241"/>
    <cellStyle name="Обычный 6 2 3 2 2 2 4 2 2 5" xfId="22242"/>
    <cellStyle name="Обычный 6 2 3 2 2 2 4 2 2 5 2" xfId="22243"/>
    <cellStyle name="Обычный 6 2 3 2 2 2 4 2 2 6" xfId="22244"/>
    <cellStyle name="Обычный 6 2 3 2 2 2 4 2 2 7" xfId="22245"/>
    <cellStyle name="Обычный 6 2 3 2 2 2 4 2 2 8" xfId="22246"/>
    <cellStyle name="Обычный 6 2 3 2 2 2 4 2 3" xfId="22247"/>
    <cellStyle name="Обычный 6 2 3 2 2 2 4 2 3 2" xfId="22248"/>
    <cellStyle name="Обычный 6 2 3 2 2 2 4 2 3 2 2" xfId="22249"/>
    <cellStyle name="Обычный 6 2 3 2 2 2 4 2 3 3" xfId="22250"/>
    <cellStyle name="Обычный 6 2 3 2 2 2 4 2 4" xfId="22251"/>
    <cellStyle name="Обычный 6 2 3 2 2 2 4 2 4 2" xfId="22252"/>
    <cellStyle name="Обычный 6 2 3 2 2 2 4 2 4 2 2" xfId="22253"/>
    <cellStyle name="Обычный 6 2 3 2 2 2 4 2 4 3" xfId="22254"/>
    <cellStyle name="Обычный 6 2 3 2 2 2 4 2 5" xfId="22255"/>
    <cellStyle name="Обычный 6 2 3 2 2 2 4 2 5 2" xfId="22256"/>
    <cellStyle name="Обычный 6 2 3 2 2 2 4 2 6" xfId="22257"/>
    <cellStyle name="Обычный 6 2 3 2 2 2 4 2 6 2" xfId="22258"/>
    <cellStyle name="Обычный 6 2 3 2 2 2 4 2 7" xfId="22259"/>
    <cellStyle name="Обычный 6 2 3 2 2 2 4 2 8" xfId="22260"/>
    <cellStyle name="Обычный 6 2 3 2 2 2 4 2 9" xfId="22261"/>
    <cellStyle name="Обычный 6 2 3 2 2 2 4 3" xfId="5014"/>
    <cellStyle name="Обычный 6 2 3 2 2 2 4 3 2" xfId="22262"/>
    <cellStyle name="Обычный 6 2 3 2 2 2 4 3 2 2" xfId="22263"/>
    <cellStyle name="Обычный 6 2 3 2 2 2 4 3 2 2 2" xfId="22264"/>
    <cellStyle name="Обычный 6 2 3 2 2 2 4 3 2 3" xfId="22265"/>
    <cellStyle name="Обычный 6 2 3 2 2 2 4 3 3" xfId="22266"/>
    <cellStyle name="Обычный 6 2 3 2 2 2 4 3 3 2" xfId="22267"/>
    <cellStyle name="Обычный 6 2 3 2 2 2 4 3 3 2 2" xfId="22268"/>
    <cellStyle name="Обычный 6 2 3 2 2 2 4 3 3 3" xfId="22269"/>
    <cellStyle name="Обычный 6 2 3 2 2 2 4 3 4" xfId="22270"/>
    <cellStyle name="Обычный 6 2 3 2 2 2 4 3 4 2" xfId="22271"/>
    <cellStyle name="Обычный 6 2 3 2 2 2 4 3 5" xfId="22272"/>
    <cellStyle name="Обычный 6 2 3 2 2 2 4 3 5 2" xfId="22273"/>
    <cellStyle name="Обычный 6 2 3 2 2 2 4 3 6" xfId="22274"/>
    <cellStyle name="Обычный 6 2 3 2 2 2 4 3 7" xfId="22275"/>
    <cellStyle name="Обычный 6 2 3 2 2 2 4 3 8" xfId="22276"/>
    <cellStyle name="Обычный 6 2 3 2 2 2 4 4" xfId="22277"/>
    <cellStyle name="Обычный 6 2 3 2 2 2 4 4 2" xfId="22278"/>
    <cellStyle name="Обычный 6 2 3 2 2 2 4 4 2 2" xfId="22279"/>
    <cellStyle name="Обычный 6 2 3 2 2 2 4 4 3" xfId="22280"/>
    <cellStyle name="Обычный 6 2 3 2 2 2 4 5" xfId="22281"/>
    <cellStyle name="Обычный 6 2 3 2 2 2 4 5 2" xfId="22282"/>
    <cellStyle name="Обычный 6 2 3 2 2 2 4 5 2 2" xfId="22283"/>
    <cellStyle name="Обычный 6 2 3 2 2 2 4 5 3" xfId="22284"/>
    <cellStyle name="Обычный 6 2 3 2 2 2 4 6" xfId="22285"/>
    <cellStyle name="Обычный 6 2 3 2 2 2 4 6 2" xfId="22286"/>
    <cellStyle name="Обычный 6 2 3 2 2 2 4 7" xfId="22287"/>
    <cellStyle name="Обычный 6 2 3 2 2 2 4 7 2" xfId="22288"/>
    <cellStyle name="Обычный 6 2 3 2 2 2 4 8" xfId="22289"/>
    <cellStyle name="Обычный 6 2 3 2 2 2 4 9" xfId="22290"/>
    <cellStyle name="Обычный 6 2 3 2 2 2 5" xfId="5015"/>
    <cellStyle name="Обычный 6 2 3 2 2 2 5 2" xfId="5016"/>
    <cellStyle name="Обычный 6 2 3 2 2 2 5 2 2" xfId="22291"/>
    <cellStyle name="Обычный 6 2 3 2 2 2 5 2 2 2" xfId="22292"/>
    <cellStyle name="Обычный 6 2 3 2 2 2 5 2 2 2 2" xfId="22293"/>
    <cellStyle name="Обычный 6 2 3 2 2 2 5 2 2 3" xfId="22294"/>
    <cellStyle name="Обычный 6 2 3 2 2 2 5 2 3" xfId="22295"/>
    <cellStyle name="Обычный 6 2 3 2 2 2 5 2 3 2" xfId="22296"/>
    <cellStyle name="Обычный 6 2 3 2 2 2 5 2 3 2 2" xfId="22297"/>
    <cellStyle name="Обычный 6 2 3 2 2 2 5 2 3 3" xfId="22298"/>
    <cellStyle name="Обычный 6 2 3 2 2 2 5 2 4" xfId="22299"/>
    <cellStyle name="Обычный 6 2 3 2 2 2 5 2 4 2" xfId="22300"/>
    <cellStyle name="Обычный 6 2 3 2 2 2 5 2 5" xfId="22301"/>
    <cellStyle name="Обычный 6 2 3 2 2 2 5 2 5 2" xfId="22302"/>
    <cellStyle name="Обычный 6 2 3 2 2 2 5 2 6" xfId="22303"/>
    <cellStyle name="Обычный 6 2 3 2 2 2 5 2 7" xfId="22304"/>
    <cellStyle name="Обычный 6 2 3 2 2 2 5 2 8" xfId="22305"/>
    <cellStyle name="Обычный 6 2 3 2 2 2 5 3" xfId="22306"/>
    <cellStyle name="Обычный 6 2 3 2 2 2 5 3 2" xfId="22307"/>
    <cellStyle name="Обычный 6 2 3 2 2 2 5 3 2 2" xfId="22308"/>
    <cellStyle name="Обычный 6 2 3 2 2 2 5 3 3" xfId="22309"/>
    <cellStyle name="Обычный 6 2 3 2 2 2 5 4" xfId="22310"/>
    <cellStyle name="Обычный 6 2 3 2 2 2 5 4 2" xfId="22311"/>
    <cellStyle name="Обычный 6 2 3 2 2 2 5 4 2 2" xfId="22312"/>
    <cellStyle name="Обычный 6 2 3 2 2 2 5 4 3" xfId="22313"/>
    <cellStyle name="Обычный 6 2 3 2 2 2 5 5" xfId="22314"/>
    <cellStyle name="Обычный 6 2 3 2 2 2 5 5 2" xfId="22315"/>
    <cellStyle name="Обычный 6 2 3 2 2 2 5 6" xfId="22316"/>
    <cellStyle name="Обычный 6 2 3 2 2 2 5 6 2" xfId="22317"/>
    <cellStyle name="Обычный 6 2 3 2 2 2 5 7" xfId="22318"/>
    <cellStyle name="Обычный 6 2 3 2 2 2 5 8" xfId="22319"/>
    <cellStyle name="Обычный 6 2 3 2 2 2 5 9" xfId="22320"/>
    <cellStyle name="Обычный 6 2 3 2 2 2 6" xfId="5017"/>
    <cellStyle name="Обычный 6 2 3 2 2 2 6 2" xfId="22321"/>
    <cellStyle name="Обычный 6 2 3 2 2 2 6 2 2" xfId="22322"/>
    <cellStyle name="Обычный 6 2 3 2 2 2 6 2 2 2" xfId="22323"/>
    <cellStyle name="Обычный 6 2 3 2 2 2 6 2 2 2 2" xfId="22324"/>
    <cellStyle name="Обычный 6 2 3 2 2 2 6 2 2 3" xfId="22325"/>
    <cellStyle name="Обычный 6 2 3 2 2 2 6 2 3" xfId="22326"/>
    <cellStyle name="Обычный 6 2 3 2 2 2 6 2 3 2" xfId="22327"/>
    <cellStyle name="Обычный 6 2 3 2 2 2 6 2 3 2 2" xfId="22328"/>
    <cellStyle name="Обычный 6 2 3 2 2 2 6 2 3 3" xfId="22329"/>
    <cellStyle name="Обычный 6 2 3 2 2 2 6 2 4" xfId="22330"/>
    <cellStyle name="Обычный 6 2 3 2 2 2 6 2 4 2" xfId="22331"/>
    <cellStyle name="Обычный 6 2 3 2 2 2 6 2 5" xfId="22332"/>
    <cellStyle name="Обычный 6 2 3 2 2 2 6 2 5 2" xfId="22333"/>
    <cellStyle name="Обычный 6 2 3 2 2 2 6 2 6" xfId="22334"/>
    <cellStyle name="Обычный 6 2 3 2 2 2 6 2 7" xfId="22335"/>
    <cellStyle name="Обычный 6 2 3 2 2 2 6 2 8" xfId="22336"/>
    <cellStyle name="Обычный 6 2 3 2 2 2 6 3" xfId="22337"/>
    <cellStyle name="Обычный 6 2 3 2 2 2 6 3 2" xfId="22338"/>
    <cellStyle name="Обычный 6 2 3 2 2 2 6 3 2 2" xfId="22339"/>
    <cellStyle name="Обычный 6 2 3 2 2 2 6 3 3" xfId="22340"/>
    <cellStyle name="Обычный 6 2 3 2 2 2 6 4" xfId="22341"/>
    <cellStyle name="Обычный 6 2 3 2 2 2 6 4 2" xfId="22342"/>
    <cellStyle name="Обычный 6 2 3 2 2 2 6 4 2 2" xfId="22343"/>
    <cellStyle name="Обычный 6 2 3 2 2 2 6 4 3" xfId="22344"/>
    <cellStyle name="Обычный 6 2 3 2 2 2 6 5" xfId="22345"/>
    <cellStyle name="Обычный 6 2 3 2 2 2 6 5 2" xfId="22346"/>
    <cellStyle name="Обычный 6 2 3 2 2 2 6 6" xfId="22347"/>
    <cellStyle name="Обычный 6 2 3 2 2 2 6 6 2" xfId="22348"/>
    <cellStyle name="Обычный 6 2 3 2 2 2 6 7" xfId="22349"/>
    <cellStyle name="Обычный 6 2 3 2 2 2 6 8" xfId="22350"/>
    <cellStyle name="Обычный 6 2 3 2 2 2 6 9" xfId="22351"/>
    <cellStyle name="Обычный 6 2 3 2 2 2 7" xfId="22352"/>
    <cellStyle name="Обычный 6 2 3 2 2 2 7 2" xfId="22353"/>
    <cellStyle name="Обычный 6 2 3 2 2 2 7 2 2" xfId="22354"/>
    <cellStyle name="Обычный 6 2 3 2 2 2 7 2 2 2" xfId="22355"/>
    <cellStyle name="Обычный 6 2 3 2 2 2 7 2 2 2 2" xfId="22356"/>
    <cellStyle name="Обычный 6 2 3 2 2 2 7 2 2 3" xfId="22357"/>
    <cellStyle name="Обычный 6 2 3 2 2 2 7 2 3" xfId="22358"/>
    <cellStyle name="Обычный 6 2 3 2 2 2 7 2 3 2" xfId="22359"/>
    <cellStyle name="Обычный 6 2 3 2 2 2 7 2 3 2 2" xfId="22360"/>
    <cellStyle name="Обычный 6 2 3 2 2 2 7 2 3 3" xfId="22361"/>
    <cellStyle name="Обычный 6 2 3 2 2 2 7 2 4" xfId="22362"/>
    <cellStyle name="Обычный 6 2 3 2 2 2 7 2 4 2" xfId="22363"/>
    <cellStyle name="Обычный 6 2 3 2 2 2 7 2 5" xfId="22364"/>
    <cellStyle name="Обычный 6 2 3 2 2 2 7 2 5 2" xfId="22365"/>
    <cellStyle name="Обычный 6 2 3 2 2 2 7 2 6" xfId="22366"/>
    <cellStyle name="Обычный 6 2 3 2 2 2 7 2 7" xfId="22367"/>
    <cellStyle name="Обычный 6 2 3 2 2 2 7 2 8" xfId="22368"/>
    <cellStyle name="Обычный 6 2 3 2 2 2 7 3" xfId="22369"/>
    <cellStyle name="Обычный 6 2 3 2 2 2 7 3 2" xfId="22370"/>
    <cellStyle name="Обычный 6 2 3 2 2 2 7 3 2 2" xfId="22371"/>
    <cellStyle name="Обычный 6 2 3 2 2 2 7 3 3" xfId="22372"/>
    <cellStyle name="Обычный 6 2 3 2 2 2 7 4" xfId="22373"/>
    <cellStyle name="Обычный 6 2 3 2 2 2 7 4 2" xfId="22374"/>
    <cellStyle name="Обычный 6 2 3 2 2 2 7 4 2 2" xfId="22375"/>
    <cellStyle name="Обычный 6 2 3 2 2 2 7 4 3" xfId="22376"/>
    <cellStyle name="Обычный 6 2 3 2 2 2 7 5" xfId="22377"/>
    <cellStyle name="Обычный 6 2 3 2 2 2 7 5 2" xfId="22378"/>
    <cellStyle name="Обычный 6 2 3 2 2 2 7 6" xfId="22379"/>
    <cellStyle name="Обычный 6 2 3 2 2 2 7 6 2" xfId="22380"/>
    <cellStyle name="Обычный 6 2 3 2 2 2 7 7" xfId="22381"/>
    <cellStyle name="Обычный 6 2 3 2 2 2 7 8" xfId="22382"/>
    <cellStyle name="Обычный 6 2 3 2 2 2 7 9" xfId="22383"/>
    <cellStyle name="Обычный 6 2 3 2 2 2 8" xfId="22384"/>
    <cellStyle name="Обычный 6 2 3 2 2 2 8 2" xfId="22385"/>
    <cellStyle name="Обычный 6 2 3 2 2 2 8 2 2" xfId="22386"/>
    <cellStyle name="Обычный 6 2 3 2 2 2 8 2 2 2" xfId="22387"/>
    <cellStyle name="Обычный 6 2 3 2 2 2 8 2 3" xfId="22388"/>
    <cellStyle name="Обычный 6 2 3 2 2 2 8 3" xfId="22389"/>
    <cellStyle name="Обычный 6 2 3 2 2 2 8 3 2" xfId="22390"/>
    <cellStyle name="Обычный 6 2 3 2 2 2 8 3 2 2" xfId="22391"/>
    <cellStyle name="Обычный 6 2 3 2 2 2 8 3 3" xfId="22392"/>
    <cellStyle name="Обычный 6 2 3 2 2 2 8 4" xfId="22393"/>
    <cellStyle name="Обычный 6 2 3 2 2 2 8 4 2" xfId="22394"/>
    <cellStyle name="Обычный 6 2 3 2 2 2 8 5" xfId="22395"/>
    <cellStyle name="Обычный 6 2 3 2 2 2 8 5 2" xfId="22396"/>
    <cellStyle name="Обычный 6 2 3 2 2 2 8 6" xfId="22397"/>
    <cellStyle name="Обычный 6 2 3 2 2 2 8 7" xfId="22398"/>
    <cellStyle name="Обычный 6 2 3 2 2 2 8 8" xfId="22399"/>
    <cellStyle name="Обычный 6 2 3 2 2 2 9" xfId="22400"/>
    <cellStyle name="Обычный 6 2 3 2 2 2 9 2" xfId="22401"/>
    <cellStyle name="Обычный 6 2 3 2 2 2 9 2 2" xfId="22402"/>
    <cellStyle name="Обычный 6 2 3 2 2 2 9 3" xfId="22403"/>
    <cellStyle name="Обычный 6 2 3 2 2 3" xfId="159"/>
    <cellStyle name="Обычный 6 2 3 2 2 3 10" xfId="22404"/>
    <cellStyle name="Обычный 6 2 3 2 2 3 10 2" xfId="22405"/>
    <cellStyle name="Обычный 6 2 3 2 2 3 11" xfId="22406"/>
    <cellStyle name="Обычный 6 2 3 2 2 3 12" xfId="22407"/>
    <cellStyle name="Обычный 6 2 3 2 2 3 13" xfId="22408"/>
    <cellStyle name="Обычный 6 2 3 2 2 3 2" xfId="5018"/>
    <cellStyle name="Обычный 6 2 3 2 2 3 2 10" xfId="22409"/>
    <cellStyle name="Обычный 6 2 3 2 2 3 2 2" xfId="5019"/>
    <cellStyle name="Обычный 6 2 3 2 2 3 2 2 2" xfId="22410"/>
    <cellStyle name="Обычный 6 2 3 2 2 3 2 2 2 2" xfId="22411"/>
    <cellStyle name="Обычный 6 2 3 2 2 3 2 2 2 2 2" xfId="22412"/>
    <cellStyle name="Обычный 6 2 3 2 2 3 2 2 2 2 2 2" xfId="22413"/>
    <cellStyle name="Обычный 6 2 3 2 2 3 2 2 2 2 3" xfId="22414"/>
    <cellStyle name="Обычный 6 2 3 2 2 3 2 2 2 3" xfId="22415"/>
    <cellStyle name="Обычный 6 2 3 2 2 3 2 2 2 3 2" xfId="22416"/>
    <cellStyle name="Обычный 6 2 3 2 2 3 2 2 2 3 2 2" xfId="22417"/>
    <cellStyle name="Обычный 6 2 3 2 2 3 2 2 2 3 3" xfId="22418"/>
    <cellStyle name="Обычный 6 2 3 2 2 3 2 2 2 4" xfId="22419"/>
    <cellStyle name="Обычный 6 2 3 2 2 3 2 2 2 4 2" xfId="22420"/>
    <cellStyle name="Обычный 6 2 3 2 2 3 2 2 2 5" xfId="22421"/>
    <cellStyle name="Обычный 6 2 3 2 2 3 2 2 2 5 2" xfId="22422"/>
    <cellStyle name="Обычный 6 2 3 2 2 3 2 2 2 6" xfId="22423"/>
    <cellStyle name="Обычный 6 2 3 2 2 3 2 2 2 7" xfId="22424"/>
    <cellStyle name="Обычный 6 2 3 2 2 3 2 2 2 8" xfId="22425"/>
    <cellStyle name="Обычный 6 2 3 2 2 3 2 2 3" xfId="22426"/>
    <cellStyle name="Обычный 6 2 3 2 2 3 2 2 3 2" xfId="22427"/>
    <cellStyle name="Обычный 6 2 3 2 2 3 2 2 3 2 2" xfId="22428"/>
    <cellStyle name="Обычный 6 2 3 2 2 3 2 2 3 3" xfId="22429"/>
    <cellStyle name="Обычный 6 2 3 2 2 3 2 2 4" xfId="22430"/>
    <cellStyle name="Обычный 6 2 3 2 2 3 2 2 4 2" xfId="22431"/>
    <cellStyle name="Обычный 6 2 3 2 2 3 2 2 4 2 2" xfId="22432"/>
    <cellStyle name="Обычный 6 2 3 2 2 3 2 2 4 3" xfId="22433"/>
    <cellStyle name="Обычный 6 2 3 2 2 3 2 2 5" xfId="22434"/>
    <cellStyle name="Обычный 6 2 3 2 2 3 2 2 5 2" xfId="22435"/>
    <cellStyle name="Обычный 6 2 3 2 2 3 2 2 6" xfId="22436"/>
    <cellStyle name="Обычный 6 2 3 2 2 3 2 2 6 2" xfId="22437"/>
    <cellStyle name="Обычный 6 2 3 2 2 3 2 2 7" xfId="22438"/>
    <cellStyle name="Обычный 6 2 3 2 2 3 2 2 8" xfId="22439"/>
    <cellStyle name="Обычный 6 2 3 2 2 3 2 2 9" xfId="22440"/>
    <cellStyle name="Обычный 6 2 3 2 2 3 2 3" xfId="5020"/>
    <cellStyle name="Обычный 6 2 3 2 2 3 2 3 2" xfId="22441"/>
    <cellStyle name="Обычный 6 2 3 2 2 3 2 3 2 2" xfId="22442"/>
    <cellStyle name="Обычный 6 2 3 2 2 3 2 3 2 2 2" xfId="22443"/>
    <cellStyle name="Обычный 6 2 3 2 2 3 2 3 2 3" xfId="22444"/>
    <cellStyle name="Обычный 6 2 3 2 2 3 2 3 3" xfId="22445"/>
    <cellStyle name="Обычный 6 2 3 2 2 3 2 3 3 2" xfId="22446"/>
    <cellStyle name="Обычный 6 2 3 2 2 3 2 3 3 2 2" xfId="22447"/>
    <cellStyle name="Обычный 6 2 3 2 2 3 2 3 3 3" xfId="22448"/>
    <cellStyle name="Обычный 6 2 3 2 2 3 2 3 4" xfId="22449"/>
    <cellStyle name="Обычный 6 2 3 2 2 3 2 3 4 2" xfId="22450"/>
    <cellStyle name="Обычный 6 2 3 2 2 3 2 3 5" xfId="22451"/>
    <cellStyle name="Обычный 6 2 3 2 2 3 2 3 5 2" xfId="22452"/>
    <cellStyle name="Обычный 6 2 3 2 2 3 2 3 6" xfId="22453"/>
    <cellStyle name="Обычный 6 2 3 2 2 3 2 3 7" xfId="22454"/>
    <cellStyle name="Обычный 6 2 3 2 2 3 2 3 8" xfId="22455"/>
    <cellStyle name="Обычный 6 2 3 2 2 3 2 4" xfId="22456"/>
    <cellStyle name="Обычный 6 2 3 2 2 3 2 4 2" xfId="22457"/>
    <cellStyle name="Обычный 6 2 3 2 2 3 2 4 2 2" xfId="22458"/>
    <cellStyle name="Обычный 6 2 3 2 2 3 2 4 3" xfId="22459"/>
    <cellStyle name="Обычный 6 2 3 2 2 3 2 5" xfId="22460"/>
    <cellStyle name="Обычный 6 2 3 2 2 3 2 5 2" xfId="22461"/>
    <cellStyle name="Обычный 6 2 3 2 2 3 2 5 2 2" xfId="22462"/>
    <cellStyle name="Обычный 6 2 3 2 2 3 2 5 3" xfId="22463"/>
    <cellStyle name="Обычный 6 2 3 2 2 3 2 6" xfId="22464"/>
    <cellStyle name="Обычный 6 2 3 2 2 3 2 6 2" xfId="22465"/>
    <cellStyle name="Обычный 6 2 3 2 2 3 2 7" xfId="22466"/>
    <cellStyle name="Обычный 6 2 3 2 2 3 2 7 2" xfId="22467"/>
    <cellStyle name="Обычный 6 2 3 2 2 3 2 8" xfId="22468"/>
    <cellStyle name="Обычный 6 2 3 2 2 3 2 9" xfId="22469"/>
    <cellStyle name="Обычный 6 2 3 2 2 3 3" xfId="5021"/>
    <cellStyle name="Обычный 6 2 3 2 2 3 3 2" xfId="5022"/>
    <cellStyle name="Обычный 6 2 3 2 2 3 3 2 2" xfId="22470"/>
    <cellStyle name="Обычный 6 2 3 2 2 3 3 2 2 2" xfId="22471"/>
    <cellStyle name="Обычный 6 2 3 2 2 3 3 2 2 2 2" xfId="22472"/>
    <cellStyle name="Обычный 6 2 3 2 2 3 3 2 2 3" xfId="22473"/>
    <cellStyle name="Обычный 6 2 3 2 2 3 3 2 3" xfId="22474"/>
    <cellStyle name="Обычный 6 2 3 2 2 3 3 2 3 2" xfId="22475"/>
    <cellStyle name="Обычный 6 2 3 2 2 3 3 2 3 2 2" xfId="22476"/>
    <cellStyle name="Обычный 6 2 3 2 2 3 3 2 3 3" xfId="22477"/>
    <cellStyle name="Обычный 6 2 3 2 2 3 3 2 4" xfId="22478"/>
    <cellStyle name="Обычный 6 2 3 2 2 3 3 2 4 2" xfId="22479"/>
    <cellStyle name="Обычный 6 2 3 2 2 3 3 2 5" xfId="22480"/>
    <cellStyle name="Обычный 6 2 3 2 2 3 3 2 5 2" xfId="22481"/>
    <cellStyle name="Обычный 6 2 3 2 2 3 3 2 6" xfId="22482"/>
    <cellStyle name="Обычный 6 2 3 2 2 3 3 2 7" xfId="22483"/>
    <cellStyle name="Обычный 6 2 3 2 2 3 3 2 8" xfId="22484"/>
    <cellStyle name="Обычный 6 2 3 2 2 3 3 3" xfId="22485"/>
    <cellStyle name="Обычный 6 2 3 2 2 3 3 3 2" xfId="22486"/>
    <cellStyle name="Обычный 6 2 3 2 2 3 3 3 2 2" xfId="22487"/>
    <cellStyle name="Обычный 6 2 3 2 2 3 3 3 3" xfId="22488"/>
    <cellStyle name="Обычный 6 2 3 2 2 3 3 4" xfId="22489"/>
    <cellStyle name="Обычный 6 2 3 2 2 3 3 4 2" xfId="22490"/>
    <cellStyle name="Обычный 6 2 3 2 2 3 3 4 2 2" xfId="22491"/>
    <cellStyle name="Обычный 6 2 3 2 2 3 3 4 3" xfId="22492"/>
    <cellStyle name="Обычный 6 2 3 2 2 3 3 5" xfId="22493"/>
    <cellStyle name="Обычный 6 2 3 2 2 3 3 5 2" xfId="22494"/>
    <cellStyle name="Обычный 6 2 3 2 2 3 3 6" xfId="22495"/>
    <cellStyle name="Обычный 6 2 3 2 2 3 3 6 2" xfId="22496"/>
    <cellStyle name="Обычный 6 2 3 2 2 3 3 7" xfId="22497"/>
    <cellStyle name="Обычный 6 2 3 2 2 3 3 8" xfId="22498"/>
    <cellStyle name="Обычный 6 2 3 2 2 3 3 9" xfId="22499"/>
    <cellStyle name="Обычный 6 2 3 2 2 3 4" xfId="5023"/>
    <cellStyle name="Обычный 6 2 3 2 2 3 4 2" xfId="22500"/>
    <cellStyle name="Обычный 6 2 3 2 2 3 4 2 2" xfId="22501"/>
    <cellStyle name="Обычный 6 2 3 2 2 3 4 2 2 2" xfId="22502"/>
    <cellStyle name="Обычный 6 2 3 2 2 3 4 2 2 2 2" xfId="22503"/>
    <cellStyle name="Обычный 6 2 3 2 2 3 4 2 2 3" xfId="22504"/>
    <cellStyle name="Обычный 6 2 3 2 2 3 4 2 3" xfId="22505"/>
    <cellStyle name="Обычный 6 2 3 2 2 3 4 2 3 2" xfId="22506"/>
    <cellStyle name="Обычный 6 2 3 2 2 3 4 2 3 2 2" xfId="22507"/>
    <cellStyle name="Обычный 6 2 3 2 2 3 4 2 3 3" xfId="22508"/>
    <cellStyle name="Обычный 6 2 3 2 2 3 4 2 4" xfId="22509"/>
    <cellStyle name="Обычный 6 2 3 2 2 3 4 2 4 2" xfId="22510"/>
    <cellStyle name="Обычный 6 2 3 2 2 3 4 2 5" xfId="22511"/>
    <cellStyle name="Обычный 6 2 3 2 2 3 4 2 5 2" xfId="22512"/>
    <cellStyle name="Обычный 6 2 3 2 2 3 4 2 6" xfId="22513"/>
    <cellStyle name="Обычный 6 2 3 2 2 3 4 2 7" xfId="22514"/>
    <cellStyle name="Обычный 6 2 3 2 2 3 4 2 8" xfId="22515"/>
    <cellStyle name="Обычный 6 2 3 2 2 3 4 3" xfId="22516"/>
    <cellStyle name="Обычный 6 2 3 2 2 3 4 3 2" xfId="22517"/>
    <cellStyle name="Обычный 6 2 3 2 2 3 4 3 2 2" xfId="22518"/>
    <cellStyle name="Обычный 6 2 3 2 2 3 4 3 3" xfId="22519"/>
    <cellStyle name="Обычный 6 2 3 2 2 3 4 4" xfId="22520"/>
    <cellStyle name="Обычный 6 2 3 2 2 3 4 4 2" xfId="22521"/>
    <cellStyle name="Обычный 6 2 3 2 2 3 4 4 2 2" xfId="22522"/>
    <cellStyle name="Обычный 6 2 3 2 2 3 4 4 3" xfId="22523"/>
    <cellStyle name="Обычный 6 2 3 2 2 3 4 5" xfId="22524"/>
    <cellStyle name="Обычный 6 2 3 2 2 3 4 5 2" xfId="22525"/>
    <cellStyle name="Обычный 6 2 3 2 2 3 4 6" xfId="22526"/>
    <cellStyle name="Обычный 6 2 3 2 2 3 4 6 2" xfId="22527"/>
    <cellStyle name="Обычный 6 2 3 2 2 3 4 7" xfId="22528"/>
    <cellStyle name="Обычный 6 2 3 2 2 3 4 8" xfId="22529"/>
    <cellStyle name="Обычный 6 2 3 2 2 3 4 9" xfId="22530"/>
    <cellStyle name="Обычный 6 2 3 2 2 3 5" xfId="22531"/>
    <cellStyle name="Обычный 6 2 3 2 2 3 5 2" xfId="22532"/>
    <cellStyle name="Обычный 6 2 3 2 2 3 5 2 2" xfId="22533"/>
    <cellStyle name="Обычный 6 2 3 2 2 3 5 2 2 2" xfId="22534"/>
    <cellStyle name="Обычный 6 2 3 2 2 3 5 2 2 2 2" xfId="22535"/>
    <cellStyle name="Обычный 6 2 3 2 2 3 5 2 2 3" xfId="22536"/>
    <cellStyle name="Обычный 6 2 3 2 2 3 5 2 3" xfId="22537"/>
    <cellStyle name="Обычный 6 2 3 2 2 3 5 2 3 2" xfId="22538"/>
    <cellStyle name="Обычный 6 2 3 2 2 3 5 2 3 2 2" xfId="22539"/>
    <cellStyle name="Обычный 6 2 3 2 2 3 5 2 3 3" xfId="22540"/>
    <cellStyle name="Обычный 6 2 3 2 2 3 5 2 4" xfId="22541"/>
    <cellStyle name="Обычный 6 2 3 2 2 3 5 2 4 2" xfId="22542"/>
    <cellStyle name="Обычный 6 2 3 2 2 3 5 2 5" xfId="22543"/>
    <cellStyle name="Обычный 6 2 3 2 2 3 5 2 5 2" xfId="22544"/>
    <cellStyle name="Обычный 6 2 3 2 2 3 5 2 6" xfId="22545"/>
    <cellStyle name="Обычный 6 2 3 2 2 3 5 2 7" xfId="22546"/>
    <cellStyle name="Обычный 6 2 3 2 2 3 5 2 8" xfId="22547"/>
    <cellStyle name="Обычный 6 2 3 2 2 3 5 3" xfId="22548"/>
    <cellStyle name="Обычный 6 2 3 2 2 3 5 3 2" xfId="22549"/>
    <cellStyle name="Обычный 6 2 3 2 2 3 5 3 2 2" xfId="22550"/>
    <cellStyle name="Обычный 6 2 3 2 2 3 5 3 3" xfId="22551"/>
    <cellStyle name="Обычный 6 2 3 2 2 3 5 4" xfId="22552"/>
    <cellStyle name="Обычный 6 2 3 2 2 3 5 4 2" xfId="22553"/>
    <cellStyle name="Обычный 6 2 3 2 2 3 5 4 2 2" xfId="22554"/>
    <cellStyle name="Обычный 6 2 3 2 2 3 5 4 3" xfId="22555"/>
    <cellStyle name="Обычный 6 2 3 2 2 3 5 5" xfId="22556"/>
    <cellStyle name="Обычный 6 2 3 2 2 3 5 5 2" xfId="22557"/>
    <cellStyle name="Обычный 6 2 3 2 2 3 5 6" xfId="22558"/>
    <cellStyle name="Обычный 6 2 3 2 2 3 5 6 2" xfId="22559"/>
    <cellStyle name="Обычный 6 2 3 2 2 3 5 7" xfId="22560"/>
    <cellStyle name="Обычный 6 2 3 2 2 3 5 8" xfId="22561"/>
    <cellStyle name="Обычный 6 2 3 2 2 3 5 9" xfId="22562"/>
    <cellStyle name="Обычный 6 2 3 2 2 3 6" xfId="22563"/>
    <cellStyle name="Обычный 6 2 3 2 2 3 6 2" xfId="22564"/>
    <cellStyle name="Обычный 6 2 3 2 2 3 6 2 2" xfId="22565"/>
    <cellStyle name="Обычный 6 2 3 2 2 3 6 2 2 2" xfId="22566"/>
    <cellStyle name="Обычный 6 2 3 2 2 3 6 2 3" xfId="22567"/>
    <cellStyle name="Обычный 6 2 3 2 2 3 6 3" xfId="22568"/>
    <cellStyle name="Обычный 6 2 3 2 2 3 6 3 2" xfId="22569"/>
    <cellStyle name="Обычный 6 2 3 2 2 3 6 3 2 2" xfId="22570"/>
    <cellStyle name="Обычный 6 2 3 2 2 3 6 3 3" xfId="22571"/>
    <cellStyle name="Обычный 6 2 3 2 2 3 6 4" xfId="22572"/>
    <cellStyle name="Обычный 6 2 3 2 2 3 6 4 2" xfId="22573"/>
    <cellStyle name="Обычный 6 2 3 2 2 3 6 5" xfId="22574"/>
    <cellStyle name="Обычный 6 2 3 2 2 3 6 5 2" xfId="22575"/>
    <cellStyle name="Обычный 6 2 3 2 2 3 6 6" xfId="22576"/>
    <cellStyle name="Обычный 6 2 3 2 2 3 6 7" xfId="22577"/>
    <cellStyle name="Обычный 6 2 3 2 2 3 6 8" xfId="22578"/>
    <cellStyle name="Обычный 6 2 3 2 2 3 7" xfId="22579"/>
    <cellStyle name="Обычный 6 2 3 2 2 3 7 2" xfId="22580"/>
    <cellStyle name="Обычный 6 2 3 2 2 3 7 2 2" xfId="22581"/>
    <cellStyle name="Обычный 6 2 3 2 2 3 7 3" xfId="22582"/>
    <cellStyle name="Обычный 6 2 3 2 2 3 8" xfId="22583"/>
    <cellStyle name="Обычный 6 2 3 2 2 3 8 2" xfId="22584"/>
    <cellStyle name="Обычный 6 2 3 2 2 3 8 2 2" xfId="22585"/>
    <cellStyle name="Обычный 6 2 3 2 2 3 8 3" xfId="22586"/>
    <cellStyle name="Обычный 6 2 3 2 2 3 9" xfId="22587"/>
    <cellStyle name="Обычный 6 2 3 2 2 3 9 2" xfId="22588"/>
    <cellStyle name="Обычный 6 2 3 2 2 4" xfId="160"/>
    <cellStyle name="Обычный 6 2 3 2 2 4 10" xfId="22589"/>
    <cellStyle name="Обычный 6 2 3 2 2 4 10 2" xfId="22590"/>
    <cellStyle name="Обычный 6 2 3 2 2 4 11" xfId="22591"/>
    <cellStyle name="Обычный 6 2 3 2 2 4 12" xfId="22592"/>
    <cellStyle name="Обычный 6 2 3 2 2 4 13" xfId="22593"/>
    <cellStyle name="Обычный 6 2 3 2 2 4 2" xfId="5024"/>
    <cellStyle name="Обычный 6 2 3 2 2 4 2 10" xfId="22594"/>
    <cellStyle name="Обычный 6 2 3 2 2 4 2 2" xfId="5025"/>
    <cellStyle name="Обычный 6 2 3 2 2 4 2 2 2" xfId="22595"/>
    <cellStyle name="Обычный 6 2 3 2 2 4 2 2 2 2" xfId="22596"/>
    <cellStyle name="Обычный 6 2 3 2 2 4 2 2 2 2 2" xfId="22597"/>
    <cellStyle name="Обычный 6 2 3 2 2 4 2 2 2 2 2 2" xfId="22598"/>
    <cellStyle name="Обычный 6 2 3 2 2 4 2 2 2 2 3" xfId="22599"/>
    <cellStyle name="Обычный 6 2 3 2 2 4 2 2 2 3" xfId="22600"/>
    <cellStyle name="Обычный 6 2 3 2 2 4 2 2 2 3 2" xfId="22601"/>
    <cellStyle name="Обычный 6 2 3 2 2 4 2 2 2 3 2 2" xfId="22602"/>
    <cellStyle name="Обычный 6 2 3 2 2 4 2 2 2 3 3" xfId="22603"/>
    <cellStyle name="Обычный 6 2 3 2 2 4 2 2 2 4" xfId="22604"/>
    <cellStyle name="Обычный 6 2 3 2 2 4 2 2 2 4 2" xfId="22605"/>
    <cellStyle name="Обычный 6 2 3 2 2 4 2 2 2 5" xfId="22606"/>
    <cellStyle name="Обычный 6 2 3 2 2 4 2 2 2 5 2" xfId="22607"/>
    <cellStyle name="Обычный 6 2 3 2 2 4 2 2 2 6" xfId="22608"/>
    <cellStyle name="Обычный 6 2 3 2 2 4 2 2 2 7" xfId="22609"/>
    <cellStyle name="Обычный 6 2 3 2 2 4 2 2 2 8" xfId="22610"/>
    <cellStyle name="Обычный 6 2 3 2 2 4 2 2 3" xfId="22611"/>
    <cellStyle name="Обычный 6 2 3 2 2 4 2 2 3 2" xfId="22612"/>
    <cellStyle name="Обычный 6 2 3 2 2 4 2 2 3 2 2" xfId="22613"/>
    <cellStyle name="Обычный 6 2 3 2 2 4 2 2 3 3" xfId="22614"/>
    <cellStyle name="Обычный 6 2 3 2 2 4 2 2 4" xfId="22615"/>
    <cellStyle name="Обычный 6 2 3 2 2 4 2 2 4 2" xfId="22616"/>
    <cellStyle name="Обычный 6 2 3 2 2 4 2 2 4 2 2" xfId="22617"/>
    <cellStyle name="Обычный 6 2 3 2 2 4 2 2 4 3" xfId="22618"/>
    <cellStyle name="Обычный 6 2 3 2 2 4 2 2 5" xfId="22619"/>
    <cellStyle name="Обычный 6 2 3 2 2 4 2 2 5 2" xfId="22620"/>
    <cellStyle name="Обычный 6 2 3 2 2 4 2 2 6" xfId="22621"/>
    <cellStyle name="Обычный 6 2 3 2 2 4 2 2 6 2" xfId="22622"/>
    <cellStyle name="Обычный 6 2 3 2 2 4 2 2 7" xfId="22623"/>
    <cellStyle name="Обычный 6 2 3 2 2 4 2 2 8" xfId="22624"/>
    <cellStyle name="Обычный 6 2 3 2 2 4 2 2 9" xfId="22625"/>
    <cellStyle name="Обычный 6 2 3 2 2 4 2 3" xfId="5026"/>
    <cellStyle name="Обычный 6 2 3 2 2 4 2 3 2" xfId="22626"/>
    <cellStyle name="Обычный 6 2 3 2 2 4 2 3 2 2" xfId="22627"/>
    <cellStyle name="Обычный 6 2 3 2 2 4 2 3 2 2 2" xfId="22628"/>
    <cellStyle name="Обычный 6 2 3 2 2 4 2 3 2 3" xfId="22629"/>
    <cellStyle name="Обычный 6 2 3 2 2 4 2 3 3" xfId="22630"/>
    <cellStyle name="Обычный 6 2 3 2 2 4 2 3 3 2" xfId="22631"/>
    <cellStyle name="Обычный 6 2 3 2 2 4 2 3 3 2 2" xfId="22632"/>
    <cellStyle name="Обычный 6 2 3 2 2 4 2 3 3 3" xfId="22633"/>
    <cellStyle name="Обычный 6 2 3 2 2 4 2 3 4" xfId="22634"/>
    <cellStyle name="Обычный 6 2 3 2 2 4 2 3 4 2" xfId="22635"/>
    <cellStyle name="Обычный 6 2 3 2 2 4 2 3 5" xfId="22636"/>
    <cellStyle name="Обычный 6 2 3 2 2 4 2 3 5 2" xfId="22637"/>
    <cellStyle name="Обычный 6 2 3 2 2 4 2 3 6" xfId="22638"/>
    <cellStyle name="Обычный 6 2 3 2 2 4 2 3 7" xfId="22639"/>
    <cellStyle name="Обычный 6 2 3 2 2 4 2 3 8" xfId="22640"/>
    <cellStyle name="Обычный 6 2 3 2 2 4 2 4" xfId="22641"/>
    <cellStyle name="Обычный 6 2 3 2 2 4 2 4 2" xfId="22642"/>
    <cellStyle name="Обычный 6 2 3 2 2 4 2 4 2 2" xfId="22643"/>
    <cellStyle name="Обычный 6 2 3 2 2 4 2 4 3" xfId="22644"/>
    <cellStyle name="Обычный 6 2 3 2 2 4 2 5" xfId="22645"/>
    <cellStyle name="Обычный 6 2 3 2 2 4 2 5 2" xfId="22646"/>
    <cellStyle name="Обычный 6 2 3 2 2 4 2 5 2 2" xfId="22647"/>
    <cellStyle name="Обычный 6 2 3 2 2 4 2 5 3" xfId="22648"/>
    <cellStyle name="Обычный 6 2 3 2 2 4 2 6" xfId="22649"/>
    <cellStyle name="Обычный 6 2 3 2 2 4 2 6 2" xfId="22650"/>
    <cellStyle name="Обычный 6 2 3 2 2 4 2 7" xfId="22651"/>
    <cellStyle name="Обычный 6 2 3 2 2 4 2 7 2" xfId="22652"/>
    <cellStyle name="Обычный 6 2 3 2 2 4 2 8" xfId="22653"/>
    <cellStyle name="Обычный 6 2 3 2 2 4 2 9" xfId="22654"/>
    <cellStyle name="Обычный 6 2 3 2 2 4 3" xfId="5027"/>
    <cellStyle name="Обычный 6 2 3 2 2 4 3 2" xfId="5028"/>
    <cellStyle name="Обычный 6 2 3 2 2 4 3 2 2" xfId="22655"/>
    <cellStyle name="Обычный 6 2 3 2 2 4 3 2 2 2" xfId="22656"/>
    <cellStyle name="Обычный 6 2 3 2 2 4 3 2 2 2 2" xfId="22657"/>
    <cellStyle name="Обычный 6 2 3 2 2 4 3 2 2 3" xfId="22658"/>
    <cellStyle name="Обычный 6 2 3 2 2 4 3 2 3" xfId="22659"/>
    <cellStyle name="Обычный 6 2 3 2 2 4 3 2 3 2" xfId="22660"/>
    <cellStyle name="Обычный 6 2 3 2 2 4 3 2 3 2 2" xfId="22661"/>
    <cellStyle name="Обычный 6 2 3 2 2 4 3 2 3 3" xfId="22662"/>
    <cellStyle name="Обычный 6 2 3 2 2 4 3 2 4" xfId="22663"/>
    <cellStyle name="Обычный 6 2 3 2 2 4 3 2 4 2" xfId="22664"/>
    <cellStyle name="Обычный 6 2 3 2 2 4 3 2 5" xfId="22665"/>
    <cellStyle name="Обычный 6 2 3 2 2 4 3 2 5 2" xfId="22666"/>
    <cellStyle name="Обычный 6 2 3 2 2 4 3 2 6" xfId="22667"/>
    <cellStyle name="Обычный 6 2 3 2 2 4 3 2 7" xfId="22668"/>
    <cellStyle name="Обычный 6 2 3 2 2 4 3 2 8" xfId="22669"/>
    <cellStyle name="Обычный 6 2 3 2 2 4 3 3" xfId="22670"/>
    <cellStyle name="Обычный 6 2 3 2 2 4 3 3 2" xfId="22671"/>
    <cellStyle name="Обычный 6 2 3 2 2 4 3 3 2 2" xfId="22672"/>
    <cellStyle name="Обычный 6 2 3 2 2 4 3 3 3" xfId="22673"/>
    <cellStyle name="Обычный 6 2 3 2 2 4 3 4" xfId="22674"/>
    <cellStyle name="Обычный 6 2 3 2 2 4 3 4 2" xfId="22675"/>
    <cellStyle name="Обычный 6 2 3 2 2 4 3 4 2 2" xfId="22676"/>
    <cellStyle name="Обычный 6 2 3 2 2 4 3 4 3" xfId="22677"/>
    <cellStyle name="Обычный 6 2 3 2 2 4 3 5" xfId="22678"/>
    <cellStyle name="Обычный 6 2 3 2 2 4 3 5 2" xfId="22679"/>
    <cellStyle name="Обычный 6 2 3 2 2 4 3 6" xfId="22680"/>
    <cellStyle name="Обычный 6 2 3 2 2 4 3 6 2" xfId="22681"/>
    <cellStyle name="Обычный 6 2 3 2 2 4 3 7" xfId="22682"/>
    <cellStyle name="Обычный 6 2 3 2 2 4 3 8" xfId="22683"/>
    <cellStyle name="Обычный 6 2 3 2 2 4 3 9" xfId="22684"/>
    <cellStyle name="Обычный 6 2 3 2 2 4 4" xfId="5029"/>
    <cellStyle name="Обычный 6 2 3 2 2 4 4 2" xfId="22685"/>
    <cellStyle name="Обычный 6 2 3 2 2 4 4 2 2" xfId="22686"/>
    <cellStyle name="Обычный 6 2 3 2 2 4 4 2 2 2" xfId="22687"/>
    <cellStyle name="Обычный 6 2 3 2 2 4 4 2 2 2 2" xfId="22688"/>
    <cellStyle name="Обычный 6 2 3 2 2 4 4 2 2 3" xfId="22689"/>
    <cellStyle name="Обычный 6 2 3 2 2 4 4 2 3" xfId="22690"/>
    <cellStyle name="Обычный 6 2 3 2 2 4 4 2 3 2" xfId="22691"/>
    <cellStyle name="Обычный 6 2 3 2 2 4 4 2 3 2 2" xfId="22692"/>
    <cellStyle name="Обычный 6 2 3 2 2 4 4 2 3 3" xfId="22693"/>
    <cellStyle name="Обычный 6 2 3 2 2 4 4 2 4" xfId="22694"/>
    <cellStyle name="Обычный 6 2 3 2 2 4 4 2 4 2" xfId="22695"/>
    <cellStyle name="Обычный 6 2 3 2 2 4 4 2 5" xfId="22696"/>
    <cellStyle name="Обычный 6 2 3 2 2 4 4 2 5 2" xfId="22697"/>
    <cellStyle name="Обычный 6 2 3 2 2 4 4 2 6" xfId="22698"/>
    <cellStyle name="Обычный 6 2 3 2 2 4 4 2 7" xfId="22699"/>
    <cellStyle name="Обычный 6 2 3 2 2 4 4 2 8" xfId="22700"/>
    <cellStyle name="Обычный 6 2 3 2 2 4 4 3" xfId="22701"/>
    <cellStyle name="Обычный 6 2 3 2 2 4 4 3 2" xfId="22702"/>
    <cellStyle name="Обычный 6 2 3 2 2 4 4 3 2 2" xfId="22703"/>
    <cellStyle name="Обычный 6 2 3 2 2 4 4 3 3" xfId="22704"/>
    <cellStyle name="Обычный 6 2 3 2 2 4 4 4" xfId="22705"/>
    <cellStyle name="Обычный 6 2 3 2 2 4 4 4 2" xfId="22706"/>
    <cellStyle name="Обычный 6 2 3 2 2 4 4 4 2 2" xfId="22707"/>
    <cellStyle name="Обычный 6 2 3 2 2 4 4 4 3" xfId="22708"/>
    <cellStyle name="Обычный 6 2 3 2 2 4 4 5" xfId="22709"/>
    <cellStyle name="Обычный 6 2 3 2 2 4 4 5 2" xfId="22710"/>
    <cellStyle name="Обычный 6 2 3 2 2 4 4 6" xfId="22711"/>
    <cellStyle name="Обычный 6 2 3 2 2 4 4 6 2" xfId="22712"/>
    <cellStyle name="Обычный 6 2 3 2 2 4 4 7" xfId="22713"/>
    <cellStyle name="Обычный 6 2 3 2 2 4 4 8" xfId="22714"/>
    <cellStyle name="Обычный 6 2 3 2 2 4 4 9" xfId="22715"/>
    <cellStyle name="Обычный 6 2 3 2 2 4 5" xfId="22716"/>
    <cellStyle name="Обычный 6 2 3 2 2 4 5 2" xfId="22717"/>
    <cellStyle name="Обычный 6 2 3 2 2 4 5 2 2" xfId="22718"/>
    <cellStyle name="Обычный 6 2 3 2 2 4 5 2 2 2" xfId="22719"/>
    <cellStyle name="Обычный 6 2 3 2 2 4 5 2 2 2 2" xfId="22720"/>
    <cellStyle name="Обычный 6 2 3 2 2 4 5 2 2 3" xfId="22721"/>
    <cellStyle name="Обычный 6 2 3 2 2 4 5 2 3" xfId="22722"/>
    <cellStyle name="Обычный 6 2 3 2 2 4 5 2 3 2" xfId="22723"/>
    <cellStyle name="Обычный 6 2 3 2 2 4 5 2 3 2 2" xfId="22724"/>
    <cellStyle name="Обычный 6 2 3 2 2 4 5 2 3 3" xfId="22725"/>
    <cellStyle name="Обычный 6 2 3 2 2 4 5 2 4" xfId="22726"/>
    <cellStyle name="Обычный 6 2 3 2 2 4 5 2 4 2" xfId="22727"/>
    <cellStyle name="Обычный 6 2 3 2 2 4 5 2 5" xfId="22728"/>
    <cellStyle name="Обычный 6 2 3 2 2 4 5 2 5 2" xfId="22729"/>
    <cellStyle name="Обычный 6 2 3 2 2 4 5 2 6" xfId="22730"/>
    <cellStyle name="Обычный 6 2 3 2 2 4 5 2 7" xfId="22731"/>
    <cellStyle name="Обычный 6 2 3 2 2 4 5 2 8" xfId="22732"/>
    <cellStyle name="Обычный 6 2 3 2 2 4 5 3" xfId="22733"/>
    <cellStyle name="Обычный 6 2 3 2 2 4 5 3 2" xfId="22734"/>
    <cellStyle name="Обычный 6 2 3 2 2 4 5 3 2 2" xfId="22735"/>
    <cellStyle name="Обычный 6 2 3 2 2 4 5 3 3" xfId="22736"/>
    <cellStyle name="Обычный 6 2 3 2 2 4 5 4" xfId="22737"/>
    <cellStyle name="Обычный 6 2 3 2 2 4 5 4 2" xfId="22738"/>
    <cellStyle name="Обычный 6 2 3 2 2 4 5 4 2 2" xfId="22739"/>
    <cellStyle name="Обычный 6 2 3 2 2 4 5 4 3" xfId="22740"/>
    <cellStyle name="Обычный 6 2 3 2 2 4 5 5" xfId="22741"/>
    <cellStyle name="Обычный 6 2 3 2 2 4 5 5 2" xfId="22742"/>
    <cellStyle name="Обычный 6 2 3 2 2 4 5 6" xfId="22743"/>
    <cellStyle name="Обычный 6 2 3 2 2 4 5 6 2" xfId="22744"/>
    <cellStyle name="Обычный 6 2 3 2 2 4 5 7" xfId="22745"/>
    <cellStyle name="Обычный 6 2 3 2 2 4 5 8" xfId="22746"/>
    <cellStyle name="Обычный 6 2 3 2 2 4 5 9" xfId="22747"/>
    <cellStyle name="Обычный 6 2 3 2 2 4 6" xfId="22748"/>
    <cellStyle name="Обычный 6 2 3 2 2 4 6 2" xfId="22749"/>
    <cellStyle name="Обычный 6 2 3 2 2 4 6 2 2" xfId="22750"/>
    <cellStyle name="Обычный 6 2 3 2 2 4 6 2 2 2" xfId="22751"/>
    <cellStyle name="Обычный 6 2 3 2 2 4 6 2 3" xfId="22752"/>
    <cellStyle name="Обычный 6 2 3 2 2 4 6 3" xfId="22753"/>
    <cellStyle name="Обычный 6 2 3 2 2 4 6 3 2" xfId="22754"/>
    <cellStyle name="Обычный 6 2 3 2 2 4 6 3 2 2" xfId="22755"/>
    <cellStyle name="Обычный 6 2 3 2 2 4 6 3 3" xfId="22756"/>
    <cellStyle name="Обычный 6 2 3 2 2 4 6 4" xfId="22757"/>
    <cellStyle name="Обычный 6 2 3 2 2 4 6 4 2" xfId="22758"/>
    <cellStyle name="Обычный 6 2 3 2 2 4 6 5" xfId="22759"/>
    <cellStyle name="Обычный 6 2 3 2 2 4 6 5 2" xfId="22760"/>
    <cellStyle name="Обычный 6 2 3 2 2 4 6 6" xfId="22761"/>
    <cellStyle name="Обычный 6 2 3 2 2 4 6 7" xfId="22762"/>
    <cellStyle name="Обычный 6 2 3 2 2 4 6 8" xfId="22763"/>
    <cellStyle name="Обычный 6 2 3 2 2 4 7" xfId="22764"/>
    <cellStyle name="Обычный 6 2 3 2 2 4 7 2" xfId="22765"/>
    <cellStyle name="Обычный 6 2 3 2 2 4 7 2 2" xfId="22766"/>
    <cellStyle name="Обычный 6 2 3 2 2 4 7 3" xfId="22767"/>
    <cellStyle name="Обычный 6 2 3 2 2 4 8" xfId="22768"/>
    <cellStyle name="Обычный 6 2 3 2 2 4 8 2" xfId="22769"/>
    <cellStyle name="Обычный 6 2 3 2 2 4 8 2 2" xfId="22770"/>
    <cellStyle name="Обычный 6 2 3 2 2 4 8 3" xfId="22771"/>
    <cellStyle name="Обычный 6 2 3 2 2 4 9" xfId="22772"/>
    <cellStyle name="Обычный 6 2 3 2 2 4 9 2" xfId="22773"/>
    <cellStyle name="Обычный 6 2 3 2 2 5" xfId="5030"/>
    <cellStyle name="Обычный 6 2 3 2 2 5 10" xfId="22774"/>
    <cellStyle name="Обычный 6 2 3 2 2 5 2" xfId="5031"/>
    <cellStyle name="Обычный 6 2 3 2 2 5 2 2" xfId="22775"/>
    <cellStyle name="Обычный 6 2 3 2 2 5 2 2 2" xfId="22776"/>
    <cellStyle name="Обычный 6 2 3 2 2 5 2 2 2 2" xfId="22777"/>
    <cellStyle name="Обычный 6 2 3 2 2 5 2 2 2 2 2" xfId="22778"/>
    <cellStyle name="Обычный 6 2 3 2 2 5 2 2 2 3" xfId="22779"/>
    <cellStyle name="Обычный 6 2 3 2 2 5 2 2 3" xfId="22780"/>
    <cellStyle name="Обычный 6 2 3 2 2 5 2 2 3 2" xfId="22781"/>
    <cellStyle name="Обычный 6 2 3 2 2 5 2 2 3 2 2" xfId="22782"/>
    <cellStyle name="Обычный 6 2 3 2 2 5 2 2 3 3" xfId="22783"/>
    <cellStyle name="Обычный 6 2 3 2 2 5 2 2 4" xfId="22784"/>
    <cellStyle name="Обычный 6 2 3 2 2 5 2 2 4 2" xfId="22785"/>
    <cellStyle name="Обычный 6 2 3 2 2 5 2 2 5" xfId="22786"/>
    <cellStyle name="Обычный 6 2 3 2 2 5 2 2 5 2" xfId="22787"/>
    <cellStyle name="Обычный 6 2 3 2 2 5 2 2 6" xfId="22788"/>
    <cellStyle name="Обычный 6 2 3 2 2 5 2 2 7" xfId="22789"/>
    <cellStyle name="Обычный 6 2 3 2 2 5 2 2 8" xfId="22790"/>
    <cellStyle name="Обычный 6 2 3 2 2 5 2 3" xfId="22791"/>
    <cellStyle name="Обычный 6 2 3 2 2 5 2 3 2" xfId="22792"/>
    <cellStyle name="Обычный 6 2 3 2 2 5 2 3 2 2" xfId="22793"/>
    <cellStyle name="Обычный 6 2 3 2 2 5 2 3 3" xfId="22794"/>
    <cellStyle name="Обычный 6 2 3 2 2 5 2 4" xfId="22795"/>
    <cellStyle name="Обычный 6 2 3 2 2 5 2 4 2" xfId="22796"/>
    <cellStyle name="Обычный 6 2 3 2 2 5 2 4 2 2" xfId="22797"/>
    <cellStyle name="Обычный 6 2 3 2 2 5 2 4 3" xfId="22798"/>
    <cellStyle name="Обычный 6 2 3 2 2 5 2 5" xfId="22799"/>
    <cellStyle name="Обычный 6 2 3 2 2 5 2 5 2" xfId="22800"/>
    <cellStyle name="Обычный 6 2 3 2 2 5 2 6" xfId="22801"/>
    <cellStyle name="Обычный 6 2 3 2 2 5 2 6 2" xfId="22802"/>
    <cellStyle name="Обычный 6 2 3 2 2 5 2 7" xfId="22803"/>
    <cellStyle name="Обычный 6 2 3 2 2 5 2 8" xfId="22804"/>
    <cellStyle name="Обычный 6 2 3 2 2 5 2 9" xfId="22805"/>
    <cellStyle name="Обычный 6 2 3 2 2 5 3" xfId="5032"/>
    <cellStyle name="Обычный 6 2 3 2 2 5 3 2" xfId="22806"/>
    <cellStyle name="Обычный 6 2 3 2 2 5 3 2 2" xfId="22807"/>
    <cellStyle name="Обычный 6 2 3 2 2 5 3 2 2 2" xfId="22808"/>
    <cellStyle name="Обычный 6 2 3 2 2 5 3 2 3" xfId="22809"/>
    <cellStyle name="Обычный 6 2 3 2 2 5 3 3" xfId="22810"/>
    <cellStyle name="Обычный 6 2 3 2 2 5 3 3 2" xfId="22811"/>
    <cellStyle name="Обычный 6 2 3 2 2 5 3 3 2 2" xfId="22812"/>
    <cellStyle name="Обычный 6 2 3 2 2 5 3 3 3" xfId="22813"/>
    <cellStyle name="Обычный 6 2 3 2 2 5 3 4" xfId="22814"/>
    <cellStyle name="Обычный 6 2 3 2 2 5 3 4 2" xfId="22815"/>
    <cellStyle name="Обычный 6 2 3 2 2 5 3 5" xfId="22816"/>
    <cellStyle name="Обычный 6 2 3 2 2 5 3 5 2" xfId="22817"/>
    <cellStyle name="Обычный 6 2 3 2 2 5 3 6" xfId="22818"/>
    <cellStyle name="Обычный 6 2 3 2 2 5 3 7" xfId="22819"/>
    <cellStyle name="Обычный 6 2 3 2 2 5 3 8" xfId="22820"/>
    <cellStyle name="Обычный 6 2 3 2 2 5 4" xfId="22821"/>
    <cellStyle name="Обычный 6 2 3 2 2 5 4 2" xfId="22822"/>
    <cellStyle name="Обычный 6 2 3 2 2 5 4 2 2" xfId="22823"/>
    <cellStyle name="Обычный 6 2 3 2 2 5 4 3" xfId="22824"/>
    <cellStyle name="Обычный 6 2 3 2 2 5 5" xfId="22825"/>
    <cellStyle name="Обычный 6 2 3 2 2 5 5 2" xfId="22826"/>
    <cellStyle name="Обычный 6 2 3 2 2 5 5 2 2" xfId="22827"/>
    <cellStyle name="Обычный 6 2 3 2 2 5 5 3" xfId="22828"/>
    <cellStyle name="Обычный 6 2 3 2 2 5 6" xfId="22829"/>
    <cellStyle name="Обычный 6 2 3 2 2 5 6 2" xfId="22830"/>
    <cellStyle name="Обычный 6 2 3 2 2 5 7" xfId="22831"/>
    <cellStyle name="Обычный 6 2 3 2 2 5 7 2" xfId="22832"/>
    <cellStyle name="Обычный 6 2 3 2 2 5 8" xfId="22833"/>
    <cellStyle name="Обычный 6 2 3 2 2 5 9" xfId="22834"/>
    <cellStyle name="Обычный 6 2 3 2 2 6" xfId="5033"/>
    <cellStyle name="Обычный 6 2 3 2 2 6 2" xfId="5034"/>
    <cellStyle name="Обычный 6 2 3 2 2 6 2 2" xfId="22835"/>
    <cellStyle name="Обычный 6 2 3 2 2 6 2 2 2" xfId="22836"/>
    <cellStyle name="Обычный 6 2 3 2 2 6 2 2 2 2" xfId="22837"/>
    <cellStyle name="Обычный 6 2 3 2 2 6 2 2 3" xfId="22838"/>
    <cellStyle name="Обычный 6 2 3 2 2 6 2 3" xfId="22839"/>
    <cellStyle name="Обычный 6 2 3 2 2 6 2 3 2" xfId="22840"/>
    <cellStyle name="Обычный 6 2 3 2 2 6 2 3 2 2" xfId="22841"/>
    <cellStyle name="Обычный 6 2 3 2 2 6 2 3 3" xfId="22842"/>
    <cellStyle name="Обычный 6 2 3 2 2 6 2 4" xfId="22843"/>
    <cellStyle name="Обычный 6 2 3 2 2 6 2 4 2" xfId="22844"/>
    <cellStyle name="Обычный 6 2 3 2 2 6 2 5" xfId="22845"/>
    <cellStyle name="Обычный 6 2 3 2 2 6 2 5 2" xfId="22846"/>
    <cellStyle name="Обычный 6 2 3 2 2 6 2 6" xfId="22847"/>
    <cellStyle name="Обычный 6 2 3 2 2 6 2 7" xfId="22848"/>
    <cellStyle name="Обычный 6 2 3 2 2 6 2 8" xfId="22849"/>
    <cellStyle name="Обычный 6 2 3 2 2 6 3" xfId="22850"/>
    <cellStyle name="Обычный 6 2 3 2 2 6 3 2" xfId="22851"/>
    <cellStyle name="Обычный 6 2 3 2 2 6 3 2 2" xfId="22852"/>
    <cellStyle name="Обычный 6 2 3 2 2 6 3 3" xfId="22853"/>
    <cellStyle name="Обычный 6 2 3 2 2 6 4" xfId="22854"/>
    <cellStyle name="Обычный 6 2 3 2 2 6 4 2" xfId="22855"/>
    <cellStyle name="Обычный 6 2 3 2 2 6 4 2 2" xfId="22856"/>
    <cellStyle name="Обычный 6 2 3 2 2 6 4 3" xfId="22857"/>
    <cellStyle name="Обычный 6 2 3 2 2 6 5" xfId="22858"/>
    <cellStyle name="Обычный 6 2 3 2 2 6 5 2" xfId="22859"/>
    <cellStyle name="Обычный 6 2 3 2 2 6 6" xfId="22860"/>
    <cellStyle name="Обычный 6 2 3 2 2 6 6 2" xfId="22861"/>
    <cellStyle name="Обычный 6 2 3 2 2 6 7" xfId="22862"/>
    <cellStyle name="Обычный 6 2 3 2 2 6 8" xfId="22863"/>
    <cellStyle name="Обычный 6 2 3 2 2 6 9" xfId="22864"/>
    <cellStyle name="Обычный 6 2 3 2 2 7" xfId="5035"/>
    <cellStyle name="Обычный 6 2 3 2 2 7 2" xfId="22865"/>
    <cellStyle name="Обычный 6 2 3 2 2 7 2 2" xfId="22866"/>
    <cellStyle name="Обычный 6 2 3 2 2 7 2 2 2" xfId="22867"/>
    <cellStyle name="Обычный 6 2 3 2 2 7 2 2 2 2" xfId="22868"/>
    <cellStyle name="Обычный 6 2 3 2 2 7 2 2 3" xfId="22869"/>
    <cellStyle name="Обычный 6 2 3 2 2 7 2 3" xfId="22870"/>
    <cellStyle name="Обычный 6 2 3 2 2 7 2 3 2" xfId="22871"/>
    <cellStyle name="Обычный 6 2 3 2 2 7 2 3 2 2" xfId="22872"/>
    <cellStyle name="Обычный 6 2 3 2 2 7 2 3 3" xfId="22873"/>
    <cellStyle name="Обычный 6 2 3 2 2 7 2 4" xfId="22874"/>
    <cellStyle name="Обычный 6 2 3 2 2 7 2 4 2" xfId="22875"/>
    <cellStyle name="Обычный 6 2 3 2 2 7 2 5" xfId="22876"/>
    <cellStyle name="Обычный 6 2 3 2 2 7 2 5 2" xfId="22877"/>
    <cellStyle name="Обычный 6 2 3 2 2 7 2 6" xfId="22878"/>
    <cellStyle name="Обычный 6 2 3 2 2 7 2 7" xfId="22879"/>
    <cellStyle name="Обычный 6 2 3 2 2 7 2 8" xfId="22880"/>
    <cellStyle name="Обычный 6 2 3 2 2 7 3" xfId="22881"/>
    <cellStyle name="Обычный 6 2 3 2 2 7 3 2" xfId="22882"/>
    <cellStyle name="Обычный 6 2 3 2 2 7 3 2 2" xfId="22883"/>
    <cellStyle name="Обычный 6 2 3 2 2 7 3 3" xfId="22884"/>
    <cellStyle name="Обычный 6 2 3 2 2 7 4" xfId="22885"/>
    <cellStyle name="Обычный 6 2 3 2 2 7 4 2" xfId="22886"/>
    <cellStyle name="Обычный 6 2 3 2 2 7 4 2 2" xfId="22887"/>
    <cellStyle name="Обычный 6 2 3 2 2 7 4 3" xfId="22888"/>
    <cellStyle name="Обычный 6 2 3 2 2 7 5" xfId="22889"/>
    <cellStyle name="Обычный 6 2 3 2 2 7 5 2" xfId="22890"/>
    <cellStyle name="Обычный 6 2 3 2 2 7 6" xfId="22891"/>
    <cellStyle name="Обычный 6 2 3 2 2 7 6 2" xfId="22892"/>
    <cellStyle name="Обычный 6 2 3 2 2 7 7" xfId="22893"/>
    <cellStyle name="Обычный 6 2 3 2 2 7 8" xfId="22894"/>
    <cellStyle name="Обычный 6 2 3 2 2 7 9" xfId="22895"/>
    <cellStyle name="Обычный 6 2 3 2 2 8" xfId="22896"/>
    <cellStyle name="Обычный 6 2 3 2 2 8 2" xfId="22897"/>
    <cellStyle name="Обычный 6 2 3 2 2 8 2 2" xfId="22898"/>
    <cellStyle name="Обычный 6 2 3 2 2 8 2 2 2" xfId="22899"/>
    <cellStyle name="Обычный 6 2 3 2 2 8 2 2 2 2" xfId="22900"/>
    <cellStyle name="Обычный 6 2 3 2 2 8 2 2 3" xfId="22901"/>
    <cellStyle name="Обычный 6 2 3 2 2 8 2 3" xfId="22902"/>
    <cellStyle name="Обычный 6 2 3 2 2 8 2 3 2" xfId="22903"/>
    <cellStyle name="Обычный 6 2 3 2 2 8 2 3 2 2" xfId="22904"/>
    <cellStyle name="Обычный 6 2 3 2 2 8 2 3 3" xfId="22905"/>
    <cellStyle name="Обычный 6 2 3 2 2 8 2 4" xfId="22906"/>
    <cellStyle name="Обычный 6 2 3 2 2 8 2 4 2" xfId="22907"/>
    <cellStyle name="Обычный 6 2 3 2 2 8 2 5" xfId="22908"/>
    <cellStyle name="Обычный 6 2 3 2 2 8 2 5 2" xfId="22909"/>
    <cellStyle name="Обычный 6 2 3 2 2 8 2 6" xfId="22910"/>
    <cellStyle name="Обычный 6 2 3 2 2 8 2 7" xfId="22911"/>
    <cellStyle name="Обычный 6 2 3 2 2 8 2 8" xfId="22912"/>
    <cellStyle name="Обычный 6 2 3 2 2 8 3" xfId="22913"/>
    <cellStyle name="Обычный 6 2 3 2 2 8 3 2" xfId="22914"/>
    <cellStyle name="Обычный 6 2 3 2 2 8 3 2 2" xfId="22915"/>
    <cellStyle name="Обычный 6 2 3 2 2 8 3 3" xfId="22916"/>
    <cellStyle name="Обычный 6 2 3 2 2 8 4" xfId="22917"/>
    <cellStyle name="Обычный 6 2 3 2 2 8 4 2" xfId="22918"/>
    <cellStyle name="Обычный 6 2 3 2 2 8 4 2 2" xfId="22919"/>
    <cellStyle name="Обычный 6 2 3 2 2 8 4 3" xfId="22920"/>
    <cellStyle name="Обычный 6 2 3 2 2 8 5" xfId="22921"/>
    <cellStyle name="Обычный 6 2 3 2 2 8 5 2" xfId="22922"/>
    <cellStyle name="Обычный 6 2 3 2 2 8 6" xfId="22923"/>
    <cellStyle name="Обычный 6 2 3 2 2 8 6 2" xfId="22924"/>
    <cellStyle name="Обычный 6 2 3 2 2 8 7" xfId="22925"/>
    <cellStyle name="Обычный 6 2 3 2 2 8 8" xfId="22926"/>
    <cellStyle name="Обычный 6 2 3 2 2 8 9" xfId="22927"/>
    <cellStyle name="Обычный 6 2 3 2 2 9" xfId="22928"/>
    <cellStyle name="Обычный 6 2 3 2 2 9 2" xfId="22929"/>
    <cellStyle name="Обычный 6 2 3 2 2 9 2 2" xfId="22930"/>
    <cellStyle name="Обычный 6 2 3 2 2 9 2 2 2" xfId="22931"/>
    <cellStyle name="Обычный 6 2 3 2 2 9 2 3" xfId="22932"/>
    <cellStyle name="Обычный 6 2 3 2 2 9 3" xfId="22933"/>
    <cellStyle name="Обычный 6 2 3 2 2 9 3 2" xfId="22934"/>
    <cellStyle name="Обычный 6 2 3 2 2 9 3 2 2" xfId="22935"/>
    <cellStyle name="Обычный 6 2 3 2 2 9 3 3" xfId="22936"/>
    <cellStyle name="Обычный 6 2 3 2 2 9 4" xfId="22937"/>
    <cellStyle name="Обычный 6 2 3 2 2 9 4 2" xfId="22938"/>
    <cellStyle name="Обычный 6 2 3 2 2 9 5" xfId="22939"/>
    <cellStyle name="Обычный 6 2 3 2 2 9 5 2" xfId="22940"/>
    <cellStyle name="Обычный 6 2 3 2 2 9 6" xfId="22941"/>
    <cellStyle name="Обычный 6 2 3 2 2 9 7" xfId="22942"/>
    <cellStyle name="Обычный 6 2 3 2 2 9 8" xfId="22943"/>
    <cellStyle name="Обычный 6 2 3 2 3" xfId="128"/>
    <cellStyle name="Обычный 6 2 3 2 3 10" xfId="22944"/>
    <cellStyle name="Обычный 6 2 3 2 3 10 2" xfId="22945"/>
    <cellStyle name="Обычный 6 2 3 2 3 10 2 2" xfId="22946"/>
    <cellStyle name="Обычный 6 2 3 2 3 10 3" xfId="22947"/>
    <cellStyle name="Обычный 6 2 3 2 3 11" xfId="22948"/>
    <cellStyle name="Обычный 6 2 3 2 3 11 2" xfId="22949"/>
    <cellStyle name="Обычный 6 2 3 2 3 12" xfId="22950"/>
    <cellStyle name="Обычный 6 2 3 2 3 12 2" xfId="22951"/>
    <cellStyle name="Обычный 6 2 3 2 3 13" xfId="22952"/>
    <cellStyle name="Обычный 6 2 3 2 3 14" xfId="22953"/>
    <cellStyle name="Обычный 6 2 3 2 3 15" xfId="22954"/>
    <cellStyle name="Обычный 6 2 3 2 3 2" xfId="161"/>
    <cellStyle name="Обычный 6 2 3 2 3 2 10" xfId="22955"/>
    <cellStyle name="Обычный 6 2 3 2 3 2 10 2" xfId="22956"/>
    <cellStyle name="Обычный 6 2 3 2 3 2 11" xfId="22957"/>
    <cellStyle name="Обычный 6 2 3 2 3 2 12" xfId="22958"/>
    <cellStyle name="Обычный 6 2 3 2 3 2 13" xfId="22959"/>
    <cellStyle name="Обычный 6 2 3 2 3 2 2" xfId="5036"/>
    <cellStyle name="Обычный 6 2 3 2 3 2 2 10" xfId="22960"/>
    <cellStyle name="Обычный 6 2 3 2 3 2 2 2" xfId="5037"/>
    <cellStyle name="Обычный 6 2 3 2 3 2 2 2 2" xfId="22961"/>
    <cellStyle name="Обычный 6 2 3 2 3 2 2 2 2 2" xfId="22962"/>
    <cellStyle name="Обычный 6 2 3 2 3 2 2 2 2 2 2" xfId="22963"/>
    <cellStyle name="Обычный 6 2 3 2 3 2 2 2 2 2 2 2" xfId="22964"/>
    <cellStyle name="Обычный 6 2 3 2 3 2 2 2 2 2 3" xfId="22965"/>
    <cellStyle name="Обычный 6 2 3 2 3 2 2 2 2 3" xfId="22966"/>
    <cellStyle name="Обычный 6 2 3 2 3 2 2 2 2 3 2" xfId="22967"/>
    <cellStyle name="Обычный 6 2 3 2 3 2 2 2 2 3 2 2" xfId="22968"/>
    <cellStyle name="Обычный 6 2 3 2 3 2 2 2 2 3 3" xfId="22969"/>
    <cellStyle name="Обычный 6 2 3 2 3 2 2 2 2 4" xfId="22970"/>
    <cellStyle name="Обычный 6 2 3 2 3 2 2 2 2 4 2" xfId="22971"/>
    <cellStyle name="Обычный 6 2 3 2 3 2 2 2 2 5" xfId="22972"/>
    <cellStyle name="Обычный 6 2 3 2 3 2 2 2 2 5 2" xfId="22973"/>
    <cellStyle name="Обычный 6 2 3 2 3 2 2 2 2 6" xfId="22974"/>
    <cellStyle name="Обычный 6 2 3 2 3 2 2 2 2 7" xfId="22975"/>
    <cellStyle name="Обычный 6 2 3 2 3 2 2 2 2 8" xfId="22976"/>
    <cellStyle name="Обычный 6 2 3 2 3 2 2 2 3" xfId="22977"/>
    <cellStyle name="Обычный 6 2 3 2 3 2 2 2 3 2" xfId="22978"/>
    <cellStyle name="Обычный 6 2 3 2 3 2 2 2 3 2 2" xfId="22979"/>
    <cellStyle name="Обычный 6 2 3 2 3 2 2 2 3 3" xfId="22980"/>
    <cellStyle name="Обычный 6 2 3 2 3 2 2 2 4" xfId="22981"/>
    <cellStyle name="Обычный 6 2 3 2 3 2 2 2 4 2" xfId="22982"/>
    <cellStyle name="Обычный 6 2 3 2 3 2 2 2 4 2 2" xfId="22983"/>
    <cellStyle name="Обычный 6 2 3 2 3 2 2 2 4 3" xfId="22984"/>
    <cellStyle name="Обычный 6 2 3 2 3 2 2 2 5" xfId="22985"/>
    <cellStyle name="Обычный 6 2 3 2 3 2 2 2 5 2" xfId="22986"/>
    <cellStyle name="Обычный 6 2 3 2 3 2 2 2 6" xfId="22987"/>
    <cellStyle name="Обычный 6 2 3 2 3 2 2 2 6 2" xfId="22988"/>
    <cellStyle name="Обычный 6 2 3 2 3 2 2 2 7" xfId="22989"/>
    <cellStyle name="Обычный 6 2 3 2 3 2 2 2 8" xfId="22990"/>
    <cellStyle name="Обычный 6 2 3 2 3 2 2 2 9" xfId="22991"/>
    <cellStyle name="Обычный 6 2 3 2 3 2 2 3" xfId="5038"/>
    <cellStyle name="Обычный 6 2 3 2 3 2 2 3 2" xfId="22992"/>
    <cellStyle name="Обычный 6 2 3 2 3 2 2 3 2 2" xfId="22993"/>
    <cellStyle name="Обычный 6 2 3 2 3 2 2 3 2 2 2" xfId="22994"/>
    <cellStyle name="Обычный 6 2 3 2 3 2 2 3 2 3" xfId="22995"/>
    <cellStyle name="Обычный 6 2 3 2 3 2 2 3 3" xfId="22996"/>
    <cellStyle name="Обычный 6 2 3 2 3 2 2 3 3 2" xfId="22997"/>
    <cellStyle name="Обычный 6 2 3 2 3 2 2 3 3 2 2" xfId="22998"/>
    <cellStyle name="Обычный 6 2 3 2 3 2 2 3 3 3" xfId="22999"/>
    <cellStyle name="Обычный 6 2 3 2 3 2 2 3 4" xfId="23000"/>
    <cellStyle name="Обычный 6 2 3 2 3 2 2 3 4 2" xfId="23001"/>
    <cellStyle name="Обычный 6 2 3 2 3 2 2 3 5" xfId="23002"/>
    <cellStyle name="Обычный 6 2 3 2 3 2 2 3 5 2" xfId="23003"/>
    <cellStyle name="Обычный 6 2 3 2 3 2 2 3 6" xfId="23004"/>
    <cellStyle name="Обычный 6 2 3 2 3 2 2 3 7" xfId="23005"/>
    <cellStyle name="Обычный 6 2 3 2 3 2 2 3 8" xfId="23006"/>
    <cellStyle name="Обычный 6 2 3 2 3 2 2 4" xfId="23007"/>
    <cellStyle name="Обычный 6 2 3 2 3 2 2 4 2" xfId="23008"/>
    <cellStyle name="Обычный 6 2 3 2 3 2 2 4 2 2" xfId="23009"/>
    <cellStyle name="Обычный 6 2 3 2 3 2 2 4 3" xfId="23010"/>
    <cellStyle name="Обычный 6 2 3 2 3 2 2 5" xfId="23011"/>
    <cellStyle name="Обычный 6 2 3 2 3 2 2 5 2" xfId="23012"/>
    <cellStyle name="Обычный 6 2 3 2 3 2 2 5 2 2" xfId="23013"/>
    <cellStyle name="Обычный 6 2 3 2 3 2 2 5 3" xfId="23014"/>
    <cellStyle name="Обычный 6 2 3 2 3 2 2 6" xfId="23015"/>
    <cellStyle name="Обычный 6 2 3 2 3 2 2 6 2" xfId="23016"/>
    <cellStyle name="Обычный 6 2 3 2 3 2 2 7" xfId="23017"/>
    <cellStyle name="Обычный 6 2 3 2 3 2 2 7 2" xfId="23018"/>
    <cellStyle name="Обычный 6 2 3 2 3 2 2 8" xfId="23019"/>
    <cellStyle name="Обычный 6 2 3 2 3 2 2 9" xfId="23020"/>
    <cellStyle name="Обычный 6 2 3 2 3 2 3" xfId="5039"/>
    <cellStyle name="Обычный 6 2 3 2 3 2 3 2" xfId="5040"/>
    <cellStyle name="Обычный 6 2 3 2 3 2 3 2 2" xfId="23021"/>
    <cellStyle name="Обычный 6 2 3 2 3 2 3 2 2 2" xfId="23022"/>
    <cellStyle name="Обычный 6 2 3 2 3 2 3 2 2 2 2" xfId="23023"/>
    <cellStyle name="Обычный 6 2 3 2 3 2 3 2 2 3" xfId="23024"/>
    <cellStyle name="Обычный 6 2 3 2 3 2 3 2 3" xfId="23025"/>
    <cellStyle name="Обычный 6 2 3 2 3 2 3 2 3 2" xfId="23026"/>
    <cellStyle name="Обычный 6 2 3 2 3 2 3 2 3 2 2" xfId="23027"/>
    <cellStyle name="Обычный 6 2 3 2 3 2 3 2 3 3" xfId="23028"/>
    <cellStyle name="Обычный 6 2 3 2 3 2 3 2 4" xfId="23029"/>
    <cellStyle name="Обычный 6 2 3 2 3 2 3 2 4 2" xfId="23030"/>
    <cellStyle name="Обычный 6 2 3 2 3 2 3 2 5" xfId="23031"/>
    <cellStyle name="Обычный 6 2 3 2 3 2 3 2 5 2" xfId="23032"/>
    <cellStyle name="Обычный 6 2 3 2 3 2 3 2 6" xfId="23033"/>
    <cellStyle name="Обычный 6 2 3 2 3 2 3 2 7" xfId="23034"/>
    <cellStyle name="Обычный 6 2 3 2 3 2 3 2 8" xfId="23035"/>
    <cellStyle name="Обычный 6 2 3 2 3 2 3 3" xfId="23036"/>
    <cellStyle name="Обычный 6 2 3 2 3 2 3 3 2" xfId="23037"/>
    <cellStyle name="Обычный 6 2 3 2 3 2 3 3 2 2" xfId="23038"/>
    <cellStyle name="Обычный 6 2 3 2 3 2 3 3 3" xfId="23039"/>
    <cellStyle name="Обычный 6 2 3 2 3 2 3 4" xfId="23040"/>
    <cellStyle name="Обычный 6 2 3 2 3 2 3 4 2" xfId="23041"/>
    <cellStyle name="Обычный 6 2 3 2 3 2 3 4 2 2" xfId="23042"/>
    <cellStyle name="Обычный 6 2 3 2 3 2 3 4 3" xfId="23043"/>
    <cellStyle name="Обычный 6 2 3 2 3 2 3 5" xfId="23044"/>
    <cellStyle name="Обычный 6 2 3 2 3 2 3 5 2" xfId="23045"/>
    <cellStyle name="Обычный 6 2 3 2 3 2 3 6" xfId="23046"/>
    <cellStyle name="Обычный 6 2 3 2 3 2 3 6 2" xfId="23047"/>
    <cellStyle name="Обычный 6 2 3 2 3 2 3 7" xfId="23048"/>
    <cellStyle name="Обычный 6 2 3 2 3 2 3 8" xfId="23049"/>
    <cellStyle name="Обычный 6 2 3 2 3 2 3 9" xfId="23050"/>
    <cellStyle name="Обычный 6 2 3 2 3 2 4" xfId="5041"/>
    <cellStyle name="Обычный 6 2 3 2 3 2 4 2" xfId="23051"/>
    <cellStyle name="Обычный 6 2 3 2 3 2 4 2 2" xfId="23052"/>
    <cellStyle name="Обычный 6 2 3 2 3 2 4 2 2 2" xfId="23053"/>
    <cellStyle name="Обычный 6 2 3 2 3 2 4 2 2 2 2" xfId="23054"/>
    <cellStyle name="Обычный 6 2 3 2 3 2 4 2 2 3" xfId="23055"/>
    <cellStyle name="Обычный 6 2 3 2 3 2 4 2 3" xfId="23056"/>
    <cellStyle name="Обычный 6 2 3 2 3 2 4 2 3 2" xfId="23057"/>
    <cellStyle name="Обычный 6 2 3 2 3 2 4 2 3 2 2" xfId="23058"/>
    <cellStyle name="Обычный 6 2 3 2 3 2 4 2 3 3" xfId="23059"/>
    <cellStyle name="Обычный 6 2 3 2 3 2 4 2 4" xfId="23060"/>
    <cellStyle name="Обычный 6 2 3 2 3 2 4 2 4 2" xfId="23061"/>
    <cellStyle name="Обычный 6 2 3 2 3 2 4 2 5" xfId="23062"/>
    <cellStyle name="Обычный 6 2 3 2 3 2 4 2 5 2" xfId="23063"/>
    <cellStyle name="Обычный 6 2 3 2 3 2 4 2 6" xfId="23064"/>
    <cellStyle name="Обычный 6 2 3 2 3 2 4 2 7" xfId="23065"/>
    <cellStyle name="Обычный 6 2 3 2 3 2 4 2 8" xfId="23066"/>
    <cellStyle name="Обычный 6 2 3 2 3 2 4 3" xfId="23067"/>
    <cellStyle name="Обычный 6 2 3 2 3 2 4 3 2" xfId="23068"/>
    <cellStyle name="Обычный 6 2 3 2 3 2 4 3 2 2" xfId="23069"/>
    <cellStyle name="Обычный 6 2 3 2 3 2 4 3 3" xfId="23070"/>
    <cellStyle name="Обычный 6 2 3 2 3 2 4 4" xfId="23071"/>
    <cellStyle name="Обычный 6 2 3 2 3 2 4 4 2" xfId="23072"/>
    <cellStyle name="Обычный 6 2 3 2 3 2 4 4 2 2" xfId="23073"/>
    <cellStyle name="Обычный 6 2 3 2 3 2 4 4 3" xfId="23074"/>
    <cellStyle name="Обычный 6 2 3 2 3 2 4 5" xfId="23075"/>
    <cellStyle name="Обычный 6 2 3 2 3 2 4 5 2" xfId="23076"/>
    <cellStyle name="Обычный 6 2 3 2 3 2 4 6" xfId="23077"/>
    <cellStyle name="Обычный 6 2 3 2 3 2 4 6 2" xfId="23078"/>
    <cellStyle name="Обычный 6 2 3 2 3 2 4 7" xfId="23079"/>
    <cellStyle name="Обычный 6 2 3 2 3 2 4 8" xfId="23080"/>
    <cellStyle name="Обычный 6 2 3 2 3 2 4 9" xfId="23081"/>
    <cellStyle name="Обычный 6 2 3 2 3 2 5" xfId="23082"/>
    <cellStyle name="Обычный 6 2 3 2 3 2 5 2" xfId="23083"/>
    <cellStyle name="Обычный 6 2 3 2 3 2 5 2 2" xfId="23084"/>
    <cellStyle name="Обычный 6 2 3 2 3 2 5 2 2 2" xfId="23085"/>
    <cellStyle name="Обычный 6 2 3 2 3 2 5 2 2 2 2" xfId="23086"/>
    <cellStyle name="Обычный 6 2 3 2 3 2 5 2 2 3" xfId="23087"/>
    <cellStyle name="Обычный 6 2 3 2 3 2 5 2 3" xfId="23088"/>
    <cellStyle name="Обычный 6 2 3 2 3 2 5 2 3 2" xfId="23089"/>
    <cellStyle name="Обычный 6 2 3 2 3 2 5 2 3 2 2" xfId="23090"/>
    <cellStyle name="Обычный 6 2 3 2 3 2 5 2 3 3" xfId="23091"/>
    <cellStyle name="Обычный 6 2 3 2 3 2 5 2 4" xfId="23092"/>
    <cellStyle name="Обычный 6 2 3 2 3 2 5 2 4 2" xfId="23093"/>
    <cellStyle name="Обычный 6 2 3 2 3 2 5 2 5" xfId="23094"/>
    <cellStyle name="Обычный 6 2 3 2 3 2 5 2 5 2" xfId="23095"/>
    <cellStyle name="Обычный 6 2 3 2 3 2 5 2 6" xfId="23096"/>
    <cellStyle name="Обычный 6 2 3 2 3 2 5 2 7" xfId="23097"/>
    <cellStyle name="Обычный 6 2 3 2 3 2 5 2 8" xfId="23098"/>
    <cellStyle name="Обычный 6 2 3 2 3 2 5 3" xfId="23099"/>
    <cellStyle name="Обычный 6 2 3 2 3 2 5 3 2" xfId="23100"/>
    <cellStyle name="Обычный 6 2 3 2 3 2 5 3 2 2" xfId="23101"/>
    <cellStyle name="Обычный 6 2 3 2 3 2 5 3 3" xfId="23102"/>
    <cellStyle name="Обычный 6 2 3 2 3 2 5 4" xfId="23103"/>
    <cellStyle name="Обычный 6 2 3 2 3 2 5 4 2" xfId="23104"/>
    <cellStyle name="Обычный 6 2 3 2 3 2 5 4 2 2" xfId="23105"/>
    <cellStyle name="Обычный 6 2 3 2 3 2 5 4 3" xfId="23106"/>
    <cellStyle name="Обычный 6 2 3 2 3 2 5 5" xfId="23107"/>
    <cellStyle name="Обычный 6 2 3 2 3 2 5 5 2" xfId="23108"/>
    <cellStyle name="Обычный 6 2 3 2 3 2 5 6" xfId="23109"/>
    <cellStyle name="Обычный 6 2 3 2 3 2 5 6 2" xfId="23110"/>
    <cellStyle name="Обычный 6 2 3 2 3 2 5 7" xfId="23111"/>
    <cellStyle name="Обычный 6 2 3 2 3 2 5 8" xfId="23112"/>
    <cellStyle name="Обычный 6 2 3 2 3 2 5 9" xfId="23113"/>
    <cellStyle name="Обычный 6 2 3 2 3 2 6" xfId="23114"/>
    <cellStyle name="Обычный 6 2 3 2 3 2 6 2" xfId="23115"/>
    <cellStyle name="Обычный 6 2 3 2 3 2 6 2 2" xfId="23116"/>
    <cellStyle name="Обычный 6 2 3 2 3 2 6 2 2 2" xfId="23117"/>
    <cellStyle name="Обычный 6 2 3 2 3 2 6 2 3" xfId="23118"/>
    <cellStyle name="Обычный 6 2 3 2 3 2 6 3" xfId="23119"/>
    <cellStyle name="Обычный 6 2 3 2 3 2 6 3 2" xfId="23120"/>
    <cellStyle name="Обычный 6 2 3 2 3 2 6 3 2 2" xfId="23121"/>
    <cellStyle name="Обычный 6 2 3 2 3 2 6 3 3" xfId="23122"/>
    <cellStyle name="Обычный 6 2 3 2 3 2 6 4" xfId="23123"/>
    <cellStyle name="Обычный 6 2 3 2 3 2 6 4 2" xfId="23124"/>
    <cellStyle name="Обычный 6 2 3 2 3 2 6 5" xfId="23125"/>
    <cellStyle name="Обычный 6 2 3 2 3 2 6 5 2" xfId="23126"/>
    <cellStyle name="Обычный 6 2 3 2 3 2 6 6" xfId="23127"/>
    <cellStyle name="Обычный 6 2 3 2 3 2 6 7" xfId="23128"/>
    <cellStyle name="Обычный 6 2 3 2 3 2 6 8" xfId="23129"/>
    <cellStyle name="Обычный 6 2 3 2 3 2 7" xfId="23130"/>
    <cellStyle name="Обычный 6 2 3 2 3 2 7 2" xfId="23131"/>
    <cellStyle name="Обычный 6 2 3 2 3 2 7 2 2" xfId="23132"/>
    <cellStyle name="Обычный 6 2 3 2 3 2 7 3" xfId="23133"/>
    <cellStyle name="Обычный 6 2 3 2 3 2 8" xfId="23134"/>
    <cellStyle name="Обычный 6 2 3 2 3 2 8 2" xfId="23135"/>
    <cellStyle name="Обычный 6 2 3 2 3 2 8 2 2" xfId="23136"/>
    <cellStyle name="Обычный 6 2 3 2 3 2 8 3" xfId="23137"/>
    <cellStyle name="Обычный 6 2 3 2 3 2 9" xfId="23138"/>
    <cellStyle name="Обычный 6 2 3 2 3 2 9 2" xfId="23139"/>
    <cellStyle name="Обычный 6 2 3 2 3 3" xfId="162"/>
    <cellStyle name="Обычный 6 2 3 2 3 3 10" xfId="23140"/>
    <cellStyle name="Обычный 6 2 3 2 3 3 10 2" xfId="23141"/>
    <cellStyle name="Обычный 6 2 3 2 3 3 11" xfId="23142"/>
    <cellStyle name="Обычный 6 2 3 2 3 3 12" xfId="23143"/>
    <cellStyle name="Обычный 6 2 3 2 3 3 13" xfId="23144"/>
    <cellStyle name="Обычный 6 2 3 2 3 3 2" xfId="5042"/>
    <cellStyle name="Обычный 6 2 3 2 3 3 2 10" xfId="23145"/>
    <cellStyle name="Обычный 6 2 3 2 3 3 2 2" xfId="5043"/>
    <cellStyle name="Обычный 6 2 3 2 3 3 2 2 2" xfId="23146"/>
    <cellStyle name="Обычный 6 2 3 2 3 3 2 2 2 2" xfId="23147"/>
    <cellStyle name="Обычный 6 2 3 2 3 3 2 2 2 2 2" xfId="23148"/>
    <cellStyle name="Обычный 6 2 3 2 3 3 2 2 2 2 2 2" xfId="23149"/>
    <cellStyle name="Обычный 6 2 3 2 3 3 2 2 2 2 3" xfId="23150"/>
    <cellStyle name="Обычный 6 2 3 2 3 3 2 2 2 3" xfId="23151"/>
    <cellStyle name="Обычный 6 2 3 2 3 3 2 2 2 3 2" xfId="23152"/>
    <cellStyle name="Обычный 6 2 3 2 3 3 2 2 2 3 2 2" xfId="23153"/>
    <cellStyle name="Обычный 6 2 3 2 3 3 2 2 2 3 3" xfId="23154"/>
    <cellStyle name="Обычный 6 2 3 2 3 3 2 2 2 4" xfId="23155"/>
    <cellStyle name="Обычный 6 2 3 2 3 3 2 2 2 4 2" xfId="23156"/>
    <cellStyle name="Обычный 6 2 3 2 3 3 2 2 2 5" xfId="23157"/>
    <cellStyle name="Обычный 6 2 3 2 3 3 2 2 2 5 2" xfId="23158"/>
    <cellStyle name="Обычный 6 2 3 2 3 3 2 2 2 6" xfId="23159"/>
    <cellStyle name="Обычный 6 2 3 2 3 3 2 2 2 7" xfId="23160"/>
    <cellStyle name="Обычный 6 2 3 2 3 3 2 2 2 8" xfId="23161"/>
    <cellStyle name="Обычный 6 2 3 2 3 3 2 2 3" xfId="23162"/>
    <cellStyle name="Обычный 6 2 3 2 3 3 2 2 3 2" xfId="23163"/>
    <cellStyle name="Обычный 6 2 3 2 3 3 2 2 3 2 2" xfId="23164"/>
    <cellStyle name="Обычный 6 2 3 2 3 3 2 2 3 3" xfId="23165"/>
    <cellStyle name="Обычный 6 2 3 2 3 3 2 2 4" xfId="23166"/>
    <cellStyle name="Обычный 6 2 3 2 3 3 2 2 4 2" xfId="23167"/>
    <cellStyle name="Обычный 6 2 3 2 3 3 2 2 4 2 2" xfId="23168"/>
    <cellStyle name="Обычный 6 2 3 2 3 3 2 2 4 3" xfId="23169"/>
    <cellStyle name="Обычный 6 2 3 2 3 3 2 2 5" xfId="23170"/>
    <cellStyle name="Обычный 6 2 3 2 3 3 2 2 5 2" xfId="23171"/>
    <cellStyle name="Обычный 6 2 3 2 3 3 2 2 6" xfId="23172"/>
    <cellStyle name="Обычный 6 2 3 2 3 3 2 2 6 2" xfId="23173"/>
    <cellStyle name="Обычный 6 2 3 2 3 3 2 2 7" xfId="23174"/>
    <cellStyle name="Обычный 6 2 3 2 3 3 2 2 8" xfId="23175"/>
    <cellStyle name="Обычный 6 2 3 2 3 3 2 2 9" xfId="23176"/>
    <cellStyle name="Обычный 6 2 3 2 3 3 2 3" xfId="5044"/>
    <cellStyle name="Обычный 6 2 3 2 3 3 2 3 2" xfId="23177"/>
    <cellStyle name="Обычный 6 2 3 2 3 3 2 3 2 2" xfId="23178"/>
    <cellStyle name="Обычный 6 2 3 2 3 3 2 3 2 2 2" xfId="23179"/>
    <cellStyle name="Обычный 6 2 3 2 3 3 2 3 2 3" xfId="23180"/>
    <cellStyle name="Обычный 6 2 3 2 3 3 2 3 3" xfId="23181"/>
    <cellStyle name="Обычный 6 2 3 2 3 3 2 3 3 2" xfId="23182"/>
    <cellStyle name="Обычный 6 2 3 2 3 3 2 3 3 2 2" xfId="23183"/>
    <cellStyle name="Обычный 6 2 3 2 3 3 2 3 3 3" xfId="23184"/>
    <cellStyle name="Обычный 6 2 3 2 3 3 2 3 4" xfId="23185"/>
    <cellStyle name="Обычный 6 2 3 2 3 3 2 3 4 2" xfId="23186"/>
    <cellStyle name="Обычный 6 2 3 2 3 3 2 3 5" xfId="23187"/>
    <cellStyle name="Обычный 6 2 3 2 3 3 2 3 5 2" xfId="23188"/>
    <cellStyle name="Обычный 6 2 3 2 3 3 2 3 6" xfId="23189"/>
    <cellStyle name="Обычный 6 2 3 2 3 3 2 3 7" xfId="23190"/>
    <cellStyle name="Обычный 6 2 3 2 3 3 2 3 8" xfId="23191"/>
    <cellStyle name="Обычный 6 2 3 2 3 3 2 4" xfId="23192"/>
    <cellStyle name="Обычный 6 2 3 2 3 3 2 4 2" xfId="23193"/>
    <cellStyle name="Обычный 6 2 3 2 3 3 2 4 2 2" xfId="23194"/>
    <cellStyle name="Обычный 6 2 3 2 3 3 2 4 3" xfId="23195"/>
    <cellStyle name="Обычный 6 2 3 2 3 3 2 5" xfId="23196"/>
    <cellStyle name="Обычный 6 2 3 2 3 3 2 5 2" xfId="23197"/>
    <cellStyle name="Обычный 6 2 3 2 3 3 2 5 2 2" xfId="23198"/>
    <cellStyle name="Обычный 6 2 3 2 3 3 2 5 3" xfId="23199"/>
    <cellStyle name="Обычный 6 2 3 2 3 3 2 6" xfId="23200"/>
    <cellStyle name="Обычный 6 2 3 2 3 3 2 6 2" xfId="23201"/>
    <cellStyle name="Обычный 6 2 3 2 3 3 2 7" xfId="23202"/>
    <cellStyle name="Обычный 6 2 3 2 3 3 2 7 2" xfId="23203"/>
    <cellStyle name="Обычный 6 2 3 2 3 3 2 8" xfId="23204"/>
    <cellStyle name="Обычный 6 2 3 2 3 3 2 9" xfId="23205"/>
    <cellStyle name="Обычный 6 2 3 2 3 3 3" xfId="5045"/>
    <cellStyle name="Обычный 6 2 3 2 3 3 3 2" xfId="5046"/>
    <cellStyle name="Обычный 6 2 3 2 3 3 3 2 2" xfId="23206"/>
    <cellStyle name="Обычный 6 2 3 2 3 3 3 2 2 2" xfId="23207"/>
    <cellStyle name="Обычный 6 2 3 2 3 3 3 2 2 2 2" xfId="23208"/>
    <cellStyle name="Обычный 6 2 3 2 3 3 3 2 2 3" xfId="23209"/>
    <cellStyle name="Обычный 6 2 3 2 3 3 3 2 3" xfId="23210"/>
    <cellStyle name="Обычный 6 2 3 2 3 3 3 2 3 2" xfId="23211"/>
    <cellStyle name="Обычный 6 2 3 2 3 3 3 2 3 2 2" xfId="23212"/>
    <cellStyle name="Обычный 6 2 3 2 3 3 3 2 3 3" xfId="23213"/>
    <cellStyle name="Обычный 6 2 3 2 3 3 3 2 4" xfId="23214"/>
    <cellStyle name="Обычный 6 2 3 2 3 3 3 2 4 2" xfId="23215"/>
    <cellStyle name="Обычный 6 2 3 2 3 3 3 2 5" xfId="23216"/>
    <cellStyle name="Обычный 6 2 3 2 3 3 3 2 5 2" xfId="23217"/>
    <cellStyle name="Обычный 6 2 3 2 3 3 3 2 6" xfId="23218"/>
    <cellStyle name="Обычный 6 2 3 2 3 3 3 2 7" xfId="23219"/>
    <cellStyle name="Обычный 6 2 3 2 3 3 3 2 8" xfId="23220"/>
    <cellStyle name="Обычный 6 2 3 2 3 3 3 3" xfId="23221"/>
    <cellStyle name="Обычный 6 2 3 2 3 3 3 3 2" xfId="23222"/>
    <cellStyle name="Обычный 6 2 3 2 3 3 3 3 2 2" xfId="23223"/>
    <cellStyle name="Обычный 6 2 3 2 3 3 3 3 3" xfId="23224"/>
    <cellStyle name="Обычный 6 2 3 2 3 3 3 4" xfId="23225"/>
    <cellStyle name="Обычный 6 2 3 2 3 3 3 4 2" xfId="23226"/>
    <cellStyle name="Обычный 6 2 3 2 3 3 3 4 2 2" xfId="23227"/>
    <cellStyle name="Обычный 6 2 3 2 3 3 3 4 3" xfId="23228"/>
    <cellStyle name="Обычный 6 2 3 2 3 3 3 5" xfId="23229"/>
    <cellStyle name="Обычный 6 2 3 2 3 3 3 5 2" xfId="23230"/>
    <cellStyle name="Обычный 6 2 3 2 3 3 3 6" xfId="23231"/>
    <cellStyle name="Обычный 6 2 3 2 3 3 3 6 2" xfId="23232"/>
    <cellStyle name="Обычный 6 2 3 2 3 3 3 7" xfId="23233"/>
    <cellStyle name="Обычный 6 2 3 2 3 3 3 8" xfId="23234"/>
    <cellStyle name="Обычный 6 2 3 2 3 3 3 9" xfId="23235"/>
    <cellStyle name="Обычный 6 2 3 2 3 3 4" xfId="5047"/>
    <cellStyle name="Обычный 6 2 3 2 3 3 4 2" xfId="23236"/>
    <cellStyle name="Обычный 6 2 3 2 3 3 4 2 2" xfId="23237"/>
    <cellStyle name="Обычный 6 2 3 2 3 3 4 2 2 2" xfId="23238"/>
    <cellStyle name="Обычный 6 2 3 2 3 3 4 2 2 2 2" xfId="23239"/>
    <cellStyle name="Обычный 6 2 3 2 3 3 4 2 2 3" xfId="23240"/>
    <cellStyle name="Обычный 6 2 3 2 3 3 4 2 3" xfId="23241"/>
    <cellStyle name="Обычный 6 2 3 2 3 3 4 2 3 2" xfId="23242"/>
    <cellStyle name="Обычный 6 2 3 2 3 3 4 2 3 2 2" xfId="23243"/>
    <cellStyle name="Обычный 6 2 3 2 3 3 4 2 3 3" xfId="23244"/>
    <cellStyle name="Обычный 6 2 3 2 3 3 4 2 4" xfId="23245"/>
    <cellStyle name="Обычный 6 2 3 2 3 3 4 2 4 2" xfId="23246"/>
    <cellStyle name="Обычный 6 2 3 2 3 3 4 2 5" xfId="23247"/>
    <cellStyle name="Обычный 6 2 3 2 3 3 4 2 5 2" xfId="23248"/>
    <cellStyle name="Обычный 6 2 3 2 3 3 4 2 6" xfId="23249"/>
    <cellStyle name="Обычный 6 2 3 2 3 3 4 2 7" xfId="23250"/>
    <cellStyle name="Обычный 6 2 3 2 3 3 4 2 8" xfId="23251"/>
    <cellStyle name="Обычный 6 2 3 2 3 3 4 3" xfId="23252"/>
    <cellStyle name="Обычный 6 2 3 2 3 3 4 3 2" xfId="23253"/>
    <cellStyle name="Обычный 6 2 3 2 3 3 4 3 2 2" xfId="23254"/>
    <cellStyle name="Обычный 6 2 3 2 3 3 4 3 3" xfId="23255"/>
    <cellStyle name="Обычный 6 2 3 2 3 3 4 4" xfId="23256"/>
    <cellStyle name="Обычный 6 2 3 2 3 3 4 4 2" xfId="23257"/>
    <cellStyle name="Обычный 6 2 3 2 3 3 4 4 2 2" xfId="23258"/>
    <cellStyle name="Обычный 6 2 3 2 3 3 4 4 3" xfId="23259"/>
    <cellStyle name="Обычный 6 2 3 2 3 3 4 5" xfId="23260"/>
    <cellStyle name="Обычный 6 2 3 2 3 3 4 5 2" xfId="23261"/>
    <cellStyle name="Обычный 6 2 3 2 3 3 4 6" xfId="23262"/>
    <cellStyle name="Обычный 6 2 3 2 3 3 4 6 2" xfId="23263"/>
    <cellStyle name="Обычный 6 2 3 2 3 3 4 7" xfId="23264"/>
    <cellStyle name="Обычный 6 2 3 2 3 3 4 8" xfId="23265"/>
    <cellStyle name="Обычный 6 2 3 2 3 3 4 9" xfId="23266"/>
    <cellStyle name="Обычный 6 2 3 2 3 3 5" xfId="23267"/>
    <cellStyle name="Обычный 6 2 3 2 3 3 5 2" xfId="23268"/>
    <cellStyle name="Обычный 6 2 3 2 3 3 5 2 2" xfId="23269"/>
    <cellStyle name="Обычный 6 2 3 2 3 3 5 2 2 2" xfId="23270"/>
    <cellStyle name="Обычный 6 2 3 2 3 3 5 2 2 2 2" xfId="23271"/>
    <cellStyle name="Обычный 6 2 3 2 3 3 5 2 2 3" xfId="23272"/>
    <cellStyle name="Обычный 6 2 3 2 3 3 5 2 3" xfId="23273"/>
    <cellStyle name="Обычный 6 2 3 2 3 3 5 2 3 2" xfId="23274"/>
    <cellStyle name="Обычный 6 2 3 2 3 3 5 2 3 2 2" xfId="23275"/>
    <cellStyle name="Обычный 6 2 3 2 3 3 5 2 3 3" xfId="23276"/>
    <cellStyle name="Обычный 6 2 3 2 3 3 5 2 4" xfId="23277"/>
    <cellStyle name="Обычный 6 2 3 2 3 3 5 2 4 2" xfId="23278"/>
    <cellStyle name="Обычный 6 2 3 2 3 3 5 2 5" xfId="23279"/>
    <cellStyle name="Обычный 6 2 3 2 3 3 5 2 5 2" xfId="23280"/>
    <cellStyle name="Обычный 6 2 3 2 3 3 5 2 6" xfId="23281"/>
    <cellStyle name="Обычный 6 2 3 2 3 3 5 2 7" xfId="23282"/>
    <cellStyle name="Обычный 6 2 3 2 3 3 5 2 8" xfId="23283"/>
    <cellStyle name="Обычный 6 2 3 2 3 3 5 3" xfId="23284"/>
    <cellStyle name="Обычный 6 2 3 2 3 3 5 3 2" xfId="23285"/>
    <cellStyle name="Обычный 6 2 3 2 3 3 5 3 2 2" xfId="23286"/>
    <cellStyle name="Обычный 6 2 3 2 3 3 5 3 3" xfId="23287"/>
    <cellStyle name="Обычный 6 2 3 2 3 3 5 4" xfId="23288"/>
    <cellStyle name="Обычный 6 2 3 2 3 3 5 4 2" xfId="23289"/>
    <cellStyle name="Обычный 6 2 3 2 3 3 5 4 2 2" xfId="23290"/>
    <cellStyle name="Обычный 6 2 3 2 3 3 5 4 3" xfId="23291"/>
    <cellStyle name="Обычный 6 2 3 2 3 3 5 5" xfId="23292"/>
    <cellStyle name="Обычный 6 2 3 2 3 3 5 5 2" xfId="23293"/>
    <cellStyle name="Обычный 6 2 3 2 3 3 5 6" xfId="23294"/>
    <cellStyle name="Обычный 6 2 3 2 3 3 5 6 2" xfId="23295"/>
    <cellStyle name="Обычный 6 2 3 2 3 3 5 7" xfId="23296"/>
    <cellStyle name="Обычный 6 2 3 2 3 3 5 8" xfId="23297"/>
    <cellStyle name="Обычный 6 2 3 2 3 3 5 9" xfId="23298"/>
    <cellStyle name="Обычный 6 2 3 2 3 3 6" xfId="23299"/>
    <cellStyle name="Обычный 6 2 3 2 3 3 6 2" xfId="23300"/>
    <cellStyle name="Обычный 6 2 3 2 3 3 6 2 2" xfId="23301"/>
    <cellStyle name="Обычный 6 2 3 2 3 3 6 2 2 2" xfId="23302"/>
    <cellStyle name="Обычный 6 2 3 2 3 3 6 2 3" xfId="23303"/>
    <cellStyle name="Обычный 6 2 3 2 3 3 6 3" xfId="23304"/>
    <cellStyle name="Обычный 6 2 3 2 3 3 6 3 2" xfId="23305"/>
    <cellStyle name="Обычный 6 2 3 2 3 3 6 3 2 2" xfId="23306"/>
    <cellStyle name="Обычный 6 2 3 2 3 3 6 3 3" xfId="23307"/>
    <cellStyle name="Обычный 6 2 3 2 3 3 6 4" xfId="23308"/>
    <cellStyle name="Обычный 6 2 3 2 3 3 6 4 2" xfId="23309"/>
    <cellStyle name="Обычный 6 2 3 2 3 3 6 5" xfId="23310"/>
    <cellStyle name="Обычный 6 2 3 2 3 3 6 5 2" xfId="23311"/>
    <cellStyle name="Обычный 6 2 3 2 3 3 6 6" xfId="23312"/>
    <cellStyle name="Обычный 6 2 3 2 3 3 6 7" xfId="23313"/>
    <cellStyle name="Обычный 6 2 3 2 3 3 6 8" xfId="23314"/>
    <cellStyle name="Обычный 6 2 3 2 3 3 7" xfId="23315"/>
    <cellStyle name="Обычный 6 2 3 2 3 3 7 2" xfId="23316"/>
    <cellStyle name="Обычный 6 2 3 2 3 3 7 2 2" xfId="23317"/>
    <cellStyle name="Обычный 6 2 3 2 3 3 7 3" xfId="23318"/>
    <cellStyle name="Обычный 6 2 3 2 3 3 8" xfId="23319"/>
    <cellStyle name="Обычный 6 2 3 2 3 3 8 2" xfId="23320"/>
    <cellStyle name="Обычный 6 2 3 2 3 3 8 2 2" xfId="23321"/>
    <cellStyle name="Обычный 6 2 3 2 3 3 8 3" xfId="23322"/>
    <cellStyle name="Обычный 6 2 3 2 3 3 9" xfId="23323"/>
    <cellStyle name="Обычный 6 2 3 2 3 3 9 2" xfId="23324"/>
    <cellStyle name="Обычный 6 2 3 2 3 4" xfId="5048"/>
    <cellStyle name="Обычный 6 2 3 2 3 4 10" xfId="23325"/>
    <cellStyle name="Обычный 6 2 3 2 3 4 2" xfId="5049"/>
    <cellStyle name="Обычный 6 2 3 2 3 4 2 2" xfId="23326"/>
    <cellStyle name="Обычный 6 2 3 2 3 4 2 2 2" xfId="23327"/>
    <cellStyle name="Обычный 6 2 3 2 3 4 2 2 2 2" xfId="23328"/>
    <cellStyle name="Обычный 6 2 3 2 3 4 2 2 2 2 2" xfId="23329"/>
    <cellStyle name="Обычный 6 2 3 2 3 4 2 2 2 3" xfId="23330"/>
    <cellStyle name="Обычный 6 2 3 2 3 4 2 2 3" xfId="23331"/>
    <cellStyle name="Обычный 6 2 3 2 3 4 2 2 3 2" xfId="23332"/>
    <cellStyle name="Обычный 6 2 3 2 3 4 2 2 3 2 2" xfId="23333"/>
    <cellStyle name="Обычный 6 2 3 2 3 4 2 2 3 3" xfId="23334"/>
    <cellStyle name="Обычный 6 2 3 2 3 4 2 2 4" xfId="23335"/>
    <cellStyle name="Обычный 6 2 3 2 3 4 2 2 4 2" xfId="23336"/>
    <cellStyle name="Обычный 6 2 3 2 3 4 2 2 5" xfId="23337"/>
    <cellStyle name="Обычный 6 2 3 2 3 4 2 2 5 2" xfId="23338"/>
    <cellStyle name="Обычный 6 2 3 2 3 4 2 2 6" xfId="23339"/>
    <cellStyle name="Обычный 6 2 3 2 3 4 2 2 7" xfId="23340"/>
    <cellStyle name="Обычный 6 2 3 2 3 4 2 2 8" xfId="23341"/>
    <cellStyle name="Обычный 6 2 3 2 3 4 2 3" xfId="23342"/>
    <cellStyle name="Обычный 6 2 3 2 3 4 2 3 2" xfId="23343"/>
    <cellStyle name="Обычный 6 2 3 2 3 4 2 3 2 2" xfId="23344"/>
    <cellStyle name="Обычный 6 2 3 2 3 4 2 3 3" xfId="23345"/>
    <cellStyle name="Обычный 6 2 3 2 3 4 2 4" xfId="23346"/>
    <cellStyle name="Обычный 6 2 3 2 3 4 2 4 2" xfId="23347"/>
    <cellStyle name="Обычный 6 2 3 2 3 4 2 4 2 2" xfId="23348"/>
    <cellStyle name="Обычный 6 2 3 2 3 4 2 4 3" xfId="23349"/>
    <cellStyle name="Обычный 6 2 3 2 3 4 2 5" xfId="23350"/>
    <cellStyle name="Обычный 6 2 3 2 3 4 2 5 2" xfId="23351"/>
    <cellStyle name="Обычный 6 2 3 2 3 4 2 6" xfId="23352"/>
    <cellStyle name="Обычный 6 2 3 2 3 4 2 6 2" xfId="23353"/>
    <cellStyle name="Обычный 6 2 3 2 3 4 2 7" xfId="23354"/>
    <cellStyle name="Обычный 6 2 3 2 3 4 2 8" xfId="23355"/>
    <cellStyle name="Обычный 6 2 3 2 3 4 2 9" xfId="23356"/>
    <cellStyle name="Обычный 6 2 3 2 3 4 3" xfId="5050"/>
    <cellStyle name="Обычный 6 2 3 2 3 4 3 2" xfId="23357"/>
    <cellStyle name="Обычный 6 2 3 2 3 4 3 2 2" xfId="23358"/>
    <cellStyle name="Обычный 6 2 3 2 3 4 3 2 2 2" xfId="23359"/>
    <cellStyle name="Обычный 6 2 3 2 3 4 3 2 3" xfId="23360"/>
    <cellStyle name="Обычный 6 2 3 2 3 4 3 3" xfId="23361"/>
    <cellStyle name="Обычный 6 2 3 2 3 4 3 3 2" xfId="23362"/>
    <cellStyle name="Обычный 6 2 3 2 3 4 3 3 2 2" xfId="23363"/>
    <cellStyle name="Обычный 6 2 3 2 3 4 3 3 3" xfId="23364"/>
    <cellStyle name="Обычный 6 2 3 2 3 4 3 4" xfId="23365"/>
    <cellStyle name="Обычный 6 2 3 2 3 4 3 4 2" xfId="23366"/>
    <cellStyle name="Обычный 6 2 3 2 3 4 3 5" xfId="23367"/>
    <cellStyle name="Обычный 6 2 3 2 3 4 3 5 2" xfId="23368"/>
    <cellStyle name="Обычный 6 2 3 2 3 4 3 6" xfId="23369"/>
    <cellStyle name="Обычный 6 2 3 2 3 4 3 7" xfId="23370"/>
    <cellStyle name="Обычный 6 2 3 2 3 4 3 8" xfId="23371"/>
    <cellStyle name="Обычный 6 2 3 2 3 4 4" xfId="23372"/>
    <cellStyle name="Обычный 6 2 3 2 3 4 4 2" xfId="23373"/>
    <cellStyle name="Обычный 6 2 3 2 3 4 4 2 2" xfId="23374"/>
    <cellStyle name="Обычный 6 2 3 2 3 4 4 3" xfId="23375"/>
    <cellStyle name="Обычный 6 2 3 2 3 4 5" xfId="23376"/>
    <cellStyle name="Обычный 6 2 3 2 3 4 5 2" xfId="23377"/>
    <cellStyle name="Обычный 6 2 3 2 3 4 5 2 2" xfId="23378"/>
    <cellStyle name="Обычный 6 2 3 2 3 4 5 3" xfId="23379"/>
    <cellStyle name="Обычный 6 2 3 2 3 4 6" xfId="23380"/>
    <cellStyle name="Обычный 6 2 3 2 3 4 6 2" xfId="23381"/>
    <cellStyle name="Обычный 6 2 3 2 3 4 7" xfId="23382"/>
    <cellStyle name="Обычный 6 2 3 2 3 4 7 2" xfId="23383"/>
    <cellStyle name="Обычный 6 2 3 2 3 4 8" xfId="23384"/>
    <cellStyle name="Обычный 6 2 3 2 3 4 9" xfId="23385"/>
    <cellStyle name="Обычный 6 2 3 2 3 5" xfId="5051"/>
    <cellStyle name="Обычный 6 2 3 2 3 5 2" xfId="5052"/>
    <cellStyle name="Обычный 6 2 3 2 3 5 2 2" xfId="23386"/>
    <cellStyle name="Обычный 6 2 3 2 3 5 2 2 2" xfId="23387"/>
    <cellStyle name="Обычный 6 2 3 2 3 5 2 2 2 2" xfId="23388"/>
    <cellStyle name="Обычный 6 2 3 2 3 5 2 2 3" xfId="23389"/>
    <cellStyle name="Обычный 6 2 3 2 3 5 2 3" xfId="23390"/>
    <cellStyle name="Обычный 6 2 3 2 3 5 2 3 2" xfId="23391"/>
    <cellStyle name="Обычный 6 2 3 2 3 5 2 3 2 2" xfId="23392"/>
    <cellStyle name="Обычный 6 2 3 2 3 5 2 3 3" xfId="23393"/>
    <cellStyle name="Обычный 6 2 3 2 3 5 2 4" xfId="23394"/>
    <cellStyle name="Обычный 6 2 3 2 3 5 2 4 2" xfId="23395"/>
    <cellStyle name="Обычный 6 2 3 2 3 5 2 5" xfId="23396"/>
    <cellStyle name="Обычный 6 2 3 2 3 5 2 5 2" xfId="23397"/>
    <cellStyle name="Обычный 6 2 3 2 3 5 2 6" xfId="23398"/>
    <cellStyle name="Обычный 6 2 3 2 3 5 2 7" xfId="23399"/>
    <cellStyle name="Обычный 6 2 3 2 3 5 2 8" xfId="23400"/>
    <cellStyle name="Обычный 6 2 3 2 3 5 3" xfId="23401"/>
    <cellStyle name="Обычный 6 2 3 2 3 5 3 2" xfId="23402"/>
    <cellStyle name="Обычный 6 2 3 2 3 5 3 2 2" xfId="23403"/>
    <cellStyle name="Обычный 6 2 3 2 3 5 3 3" xfId="23404"/>
    <cellStyle name="Обычный 6 2 3 2 3 5 4" xfId="23405"/>
    <cellStyle name="Обычный 6 2 3 2 3 5 4 2" xfId="23406"/>
    <cellStyle name="Обычный 6 2 3 2 3 5 4 2 2" xfId="23407"/>
    <cellStyle name="Обычный 6 2 3 2 3 5 4 3" xfId="23408"/>
    <cellStyle name="Обычный 6 2 3 2 3 5 5" xfId="23409"/>
    <cellStyle name="Обычный 6 2 3 2 3 5 5 2" xfId="23410"/>
    <cellStyle name="Обычный 6 2 3 2 3 5 6" xfId="23411"/>
    <cellStyle name="Обычный 6 2 3 2 3 5 6 2" xfId="23412"/>
    <cellStyle name="Обычный 6 2 3 2 3 5 7" xfId="23413"/>
    <cellStyle name="Обычный 6 2 3 2 3 5 8" xfId="23414"/>
    <cellStyle name="Обычный 6 2 3 2 3 5 9" xfId="23415"/>
    <cellStyle name="Обычный 6 2 3 2 3 6" xfId="5053"/>
    <cellStyle name="Обычный 6 2 3 2 3 6 2" xfId="23416"/>
    <cellStyle name="Обычный 6 2 3 2 3 6 2 2" xfId="23417"/>
    <cellStyle name="Обычный 6 2 3 2 3 6 2 2 2" xfId="23418"/>
    <cellStyle name="Обычный 6 2 3 2 3 6 2 2 2 2" xfId="23419"/>
    <cellStyle name="Обычный 6 2 3 2 3 6 2 2 3" xfId="23420"/>
    <cellStyle name="Обычный 6 2 3 2 3 6 2 3" xfId="23421"/>
    <cellStyle name="Обычный 6 2 3 2 3 6 2 3 2" xfId="23422"/>
    <cellStyle name="Обычный 6 2 3 2 3 6 2 3 2 2" xfId="23423"/>
    <cellStyle name="Обычный 6 2 3 2 3 6 2 3 3" xfId="23424"/>
    <cellStyle name="Обычный 6 2 3 2 3 6 2 4" xfId="23425"/>
    <cellStyle name="Обычный 6 2 3 2 3 6 2 4 2" xfId="23426"/>
    <cellStyle name="Обычный 6 2 3 2 3 6 2 5" xfId="23427"/>
    <cellStyle name="Обычный 6 2 3 2 3 6 2 5 2" xfId="23428"/>
    <cellStyle name="Обычный 6 2 3 2 3 6 2 6" xfId="23429"/>
    <cellStyle name="Обычный 6 2 3 2 3 6 2 7" xfId="23430"/>
    <cellStyle name="Обычный 6 2 3 2 3 6 2 8" xfId="23431"/>
    <cellStyle name="Обычный 6 2 3 2 3 6 3" xfId="23432"/>
    <cellStyle name="Обычный 6 2 3 2 3 6 3 2" xfId="23433"/>
    <cellStyle name="Обычный 6 2 3 2 3 6 3 2 2" xfId="23434"/>
    <cellStyle name="Обычный 6 2 3 2 3 6 3 3" xfId="23435"/>
    <cellStyle name="Обычный 6 2 3 2 3 6 4" xfId="23436"/>
    <cellStyle name="Обычный 6 2 3 2 3 6 4 2" xfId="23437"/>
    <cellStyle name="Обычный 6 2 3 2 3 6 4 2 2" xfId="23438"/>
    <cellStyle name="Обычный 6 2 3 2 3 6 4 3" xfId="23439"/>
    <cellStyle name="Обычный 6 2 3 2 3 6 5" xfId="23440"/>
    <cellStyle name="Обычный 6 2 3 2 3 6 5 2" xfId="23441"/>
    <cellStyle name="Обычный 6 2 3 2 3 6 6" xfId="23442"/>
    <cellStyle name="Обычный 6 2 3 2 3 6 6 2" xfId="23443"/>
    <cellStyle name="Обычный 6 2 3 2 3 6 7" xfId="23444"/>
    <cellStyle name="Обычный 6 2 3 2 3 6 8" xfId="23445"/>
    <cellStyle name="Обычный 6 2 3 2 3 6 9" xfId="23446"/>
    <cellStyle name="Обычный 6 2 3 2 3 7" xfId="23447"/>
    <cellStyle name="Обычный 6 2 3 2 3 7 2" xfId="23448"/>
    <cellStyle name="Обычный 6 2 3 2 3 7 2 2" xfId="23449"/>
    <cellStyle name="Обычный 6 2 3 2 3 7 2 2 2" xfId="23450"/>
    <cellStyle name="Обычный 6 2 3 2 3 7 2 2 2 2" xfId="23451"/>
    <cellStyle name="Обычный 6 2 3 2 3 7 2 2 3" xfId="23452"/>
    <cellStyle name="Обычный 6 2 3 2 3 7 2 3" xfId="23453"/>
    <cellStyle name="Обычный 6 2 3 2 3 7 2 3 2" xfId="23454"/>
    <cellStyle name="Обычный 6 2 3 2 3 7 2 3 2 2" xfId="23455"/>
    <cellStyle name="Обычный 6 2 3 2 3 7 2 3 3" xfId="23456"/>
    <cellStyle name="Обычный 6 2 3 2 3 7 2 4" xfId="23457"/>
    <cellStyle name="Обычный 6 2 3 2 3 7 2 4 2" xfId="23458"/>
    <cellStyle name="Обычный 6 2 3 2 3 7 2 5" xfId="23459"/>
    <cellStyle name="Обычный 6 2 3 2 3 7 2 5 2" xfId="23460"/>
    <cellStyle name="Обычный 6 2 3 2 3 7 2 6" xfId="23461"/>
    <cellStyle name="Обычный 6 2 3 2 3 7 2 7" xfId="23462"/>
    <cellStyle name="Обычный 6 2 3 2 3 7 2 8" xfId="23463"/>
    <cellStyle name="Обычный 6 2 3 2 3 7 3" xfId="23464"/>
    <cellStyle name="Обычный 6 2 3 2 3 7 3 2" xfId="23465"/>
    <cellStyle name="Обычный 6 2 3 2 3 7 3 2 2" xfId="23466"/>
    <cellStyle name="Обычный 6 2 3 2 3 7 3 3" xfId="23467"/>
    <cellStyle name="Обычный 6 2 3 2 3 7 4" xfId="23468"/>
    <cellStyle name="Обычный 6 2 3 2 3 7 4 2" xfId="23469"/>
    <cellStyle name="Обычный 6 2 3 2 3 7 4 2 2" xfId="23470"/>
    <cellStyle name="Обычный 6 2 3 2 3 7 4 3" xfId="23471"/>
    <cellStyle name="Обычный 6 2 3 2 3 7 5" xfId="23472"/>
    <cellStyle name="Обычный 6 2 3 2 3 7 5 2" xfId="23473"/>
    <cellStyle name="Обычный 6 2 3 2 3 7 6" xfId="23474"/>
    <cellStyle name="Обычный 6 2 3 2 3 7 6 2" xfId="23475"/>
    <cellStyle name="Обычный 6 2 3 2 3 7 7" xfId="23476"/>
    <cellStyle name="Обычный 6 2 3 2 3 7 8" xfId="23477"/>
    <cellStyle name="Обычный 6 2 3 2 3 7 9" xfId="23478"/>
    <cellStyle name="Обычный 6 2 3 2 3 8" xfId="23479"/>
    <cellStyle name="Обычный 6 2 3 2 3 8 2" xfId="23480"/>
    <cellStyle name="Обычный 6 2 3 2 3 8 2 2" xfId="23481"/>
    <cellStyle name="Обычный 6 2 3 2 3 8 2 2 2" xfId="23482"/>
    <cellStyle name="Обычный 6 2 3 2 3 8 2 3" xfId="23483"/>
    <cellStyle name="Обычный 6 2 3 2 3 8 3" xfId="23484"/>
    <cellStyle name="Обычный 6 2 3 2 3 8 3 2" xfId="23485"/>
    <cellStyle name="Обычный 6 2 3 2 3 8 3 2 2" xfId="23486"/>
    <cellStyle name="Обычный 6 2 3 2 3 8 3 3" xfId="23487"/>
    <cellStyle name="Обычный 6 2 3 2 3 8 4" xfId="23488"/>
    <cellStyle name="Обычный 6 2 3 2 3 8 4 2" xfId="23489"/>
    <cellStyle name="Обычный 6 2 3 2 3 8 5" xfId="23490"/>
    <cellStyle name="Обычный 6 2 3 2 3 8 5 2" xfId="23491"/>
    <cellStyle name="Обычный 6 2 3 2 3 8 6" xfId="23492"/>
    <cellStyle name="Обычный 6 2 3 2 3 8 7" xfId="23493"/>
    <cellStyle name="Обычный 6 2 3 2 3 8 8" xfId="23494"/>
    <cellStyle name="Обычный 6 2 3 2 3 9" xfId="23495"/>
    <cellStyle name="Обычный 6 2 3 2 3 9 2" xfId="23496"/>
    <cellStyle name="Обычный 6 2 3 2 3 9 2 2" xfId="23497"/>
    <cellStyle name="Обычный 6 2 3 2 3 9 3" xfId="23498"/>
    <cellStyle name="Обычный 6 2 3 2 4" xfId="163"/>
    <cellStyle name="Обычный 6 2 3 2 4 10" xfId="23499"/>
    <cellStyle name="Обычный 6 2 3 2 4 10 2" xfId="23500"/>
    <cellStyle name="Обычный 6 2 3 2 4 11" xfId="23501"/>
    <cellStyle name="Обычный 6 2 3 2 4 12" xfId="23502"/>
    <cellStyle name="Обычный 6 2 3 2 4 13" xfId="23503"/>
    <cellStyle name="Обычный 6 2 3 2 4 2" xfId="5054"/>
    <cellStyle name="Обычный 6 2 3 2 4 2 10" xfId="23504"/>
    <cellStyle name="Обычный 6 2 3 2 4 2 2" xfId="5055"/>
    <cellStyle name="Обычный 6 2 3 2 4 2 2 2" xfId="23505"/>
    <cellStyle name="Обычный 6 2 3 2 4 2 2 2 2" xfId="23506"/>
    <cellStyle name="Обычный 6 2 3 2 4 2 2 2 2 2" xfId="23507"/>
    <cellStyle name="Обычный 6 2 3 2 4 2 2 2 2 2 2" xfId="23508"/>
    <cellStyle name="Обычный 6 2 3 2 4 2 2 2 2 3" xfId="23509"/>
    <cellStyle name="Обычный 6 2 3 2 4 2 2 2 3" xfId="23510"/>
    <cellStyle name="Обычный 6 2 3 2 4 2 2 2 3 2" xfId="23511"/>
    <cellStyle name="Обычный 6 2 3 2 4 2 2 2 3 2 2" xfId="23512"/>
    <cellStyle name="Обычный 6 2 3 2 4 2 2 2 3 3" xfId="23513"/>
    <cellStyle name="Обычный 6 2 3 2 4 2 2 2 4" xfId="23514"/>
    <cellStyle name="Обычный 6 2 3 2 4 2 2 2 4 2" xfId="23515"/>
    <cellStyle name="Обычный 6 2 3 2 4 2 2 2 5" xfId="23516"/>
    <cellStyle name="Обычный 6 2 3 2 4 2 2 2 5 2" xfId="23517"/>
    <cellStyle name="Обычный 6 2 3 2 4 2 2 2 6" xfId="23518"/>
    <cellStyle name="Обычный 6 2 3 2 4 2 2 2 7" xfId="23519"/>
    <cellStyle name="Обычный 6 2 3 2 4 2 2 2 8" xfId="23520"/>
    <cellStyle name="Обычный 6 2 3 2 4 2 2 3" xfId="23521"/>
    <cellStyle name="Обычный 6 2 3 2 4 2 2 3 2" xfId="23522"/>
    <cellStyle name="Обычный 6 2 3 2 4 2 2 3 2 2" xfId="23523"/>
    <cellStyle name="Обычный 6 2 3 2 4 2 2 3 3" xfId="23524"/>
    <cellStyle name="Обычный 6 2 3 2 4 2 2 4" xfId="23525"/>
    <cellStyle name="Обычный 6 2 3 2 4 2 2 4 2" xfId="23526"/>
    <cellStyle name="Обычный 6 2 3 2 4 2 2 4 2 2" xfId="23527"/>
    <cellStyle name="Обычный 6 2 3 2 4 2 2 4 3" xfId="23528"/>
    <cellStyle name="Обычный 6 2 3 2 4 2 2 5" xfId="23529"/>
    <cellStyle name="Обычный 6 2 3 2 4 2 2 5 2" xfId="23530"/>
    <cellStyle name="Обычный 6 2 3 2 4 2 2 6" xfId="23531"/>
    <cellStyle name="Обычный 6 2 3 2 4 2 2 6 2" xfId="23532"/>
    <cellStyle name="Обычный 6 2 3 2 4 2 2 7" xfId="23533"/>
    <cellStyle name="Обычный 6 2 3 2 4 2 2 8" xfId="23534"/>
    <cellStyle name="Обычный 6 2 3 2 4 2 2 9" xfId="23535"/>
    <cellStyle name="Обычный 6 2 3 2 4 2 3" xfId="5056"/>
    <cellStyle name="Обычный 6 2 3 2 4 2 3 2" xfId="23536"/>
    <cellStyle name="Обычный 6 2 3 2 4 2 3 2 2" xfId="23537"/>
    <cellStyle name="Обычный 6 2 3 2 4 2 3 2 2 2" xfId="23538"/>
    <cellStyle name="Обычный 6 2 3 2 4 2 3 2 3" xfId="23539"/>
    <cellStyle name="Обычный 6 2 3 2 4 2 3 3" xfId="23540"/>
    <cellStyle name="Обычный 6 2 3 2 4 2 3 3 2" xfId="23541"/>
    <cellStyle name="Обычный 6 2 3 2 4 2 3 3 2 2" xfId="23542"/>
    <cellStyle name="Обычный 6 2 3 2 4 2 3 3 3" xfId="23543"/>
    <cellStyle name="Обычный 6 2 3 2 4 2 3 4" xfId="23544"/>
    <cellStyle name="Обычный 6 2 3 2 4 2 3 4 2" xfId="23545"/>
    <cellStyle name="Обычный 6 2 3 2 4 2 3 5" xfId="23546"/>
    <cellStyle name="Обычный 6 2 3 2 4 2 3 5 2" xfId="23547"/>
    <cellStyle name="Обычный 6 2 3 2 4 2 3 6" xfId="23548"/>
    <cellStyle name="Обычный 6 2 3 2 4 2 3 7" xfId="23549"/>
    <cellStyle name="Обычный 6 2 3 2 4 2 3 8" xfId="23550"/>
    <cellStyle name="Обычный 6 2 3 2 4 2 4" xfId="23551"/>
    <cellStyle name="Обычный 6 2 3 2 4 2 4 2" xfId="23552"/>
    <cellStyle name="Обычный 6 2 3 2 4 2 4 2 2" xfId="23553"/>
    <cellStyle name="Обычный 6 2 3 2 4 2 4 3" xfId="23554"/>
    <cellStyle name="Обычный 6 2 3 2 4 2 5" xfId="23555"/>
    <cellStyle name="Обычный 6 2 3 2 4 2 5 2" xfId="23556"/>
    <cellStyle name="Обычный 6 2 3 2 4 2 5 2 2" xfId="23557"/>
    <cellStyle name="Обычный 6 2 3 2 4 2 5 3" xfId="23558"/>
    <cellStyle name="Обычный 6 2 3 2 4 2 6" xfId="23559"/>
    <cellStyle name="Обычный 6 2 3 2 4 2 6 2" xfId="23560"/>
    <cellStyle name="Обычный 6 2 3 2 4 2 7" xfId="23561"/>
    <cellStyle name="Обычный 6 2 3 2 4 2 7 2" xfId="23562"/>
    <cellStyle name="Обычный 6 2 3 2 4 2 8" xfId="23563"/>
    <cellStyle name="Обычный 6 2 3 2 4 2 9" xfId="23564"/>
    <cellStyle name="Обычный 6 2 3 2 4 3" xfId="5057"/>
    <cellStyle name="Обычный 6 2 3 2 4 3 2" xfId="5058"/>
    <cellStyle name="Обычный 6 2 3 2 4 3 2 2" xfId="23565"/>
    <cellStyle name="Обычный 6 2 3 2 4 3 2 2 2" xfId="23566"/>
    <cellStyle name="Обычный 6 2 3 2 4 3 2 2 2 2" xfId="23567"/>
    <cellStyle name="Обычный 6 2 3 2 4 3 2 2 3" xfId="23568"/>
    <cellStyle name="Обычный 6 2 3 2 4 3 2 3" xfId="23569"/>
    <cellStyle name="Обычный 6 2 3 2 4 3 2 3 2" xfId="23570"/>
    <cellStyle name="Обычный 6 2 3 2 4 3 2 3 2 2" xfId="23571"/>
    <cellStyle name="Обычный 6 2 3 2 4 3 2 3 3" xfId="23572"/>
    <cellStyle name="Обычный 6 2 3 2 4 3 2 4" xfId="23573"/>
    <cellStyle name="Обычный 6 2 3 2 4 3 2 4 2" xfId="23574"/>
    <cellStyle name="Обычный 6 2 3 2 4 3 2 5" xfId="23575"/>
    <cellStyle name="Обычный 6 2 3 2 4 3 2 5 2" xfId="23576"/>
    <cellStyle name="Обычный 6 2 3 2 4 3 2 6" xfId="23577"/>
    <cellStyle name="Обычный 6 2 3 2 4 3 2 7" xfId="23578"/>
    <cellStyle name="Обычный 6 2 3 2 4 3 2 8" xfId="23579"/>
    <cellStyle name="Обычный 6 2 3 2 4 3 3" xfId="23580"/>
    <cellStyle name="Обычный 6 2 3 2 4 3 3 2" xfId="23581"/>
    <cellStyle name="Обычный 6 2 3 2 4 3 3 2 2" xfId="23582"/>
    <cellStyle name="Обычный 6 2 3 2 4 3 3 3" xfId="23583"/>
    <cellStyle name="Обычный 6 2 3 2 4 3 4" xfId="23584"/>
    <cellStyle name="Обычный 6 2 3 2 4 3 4 2" xfId="23585"/>
    <cellStyle name="Обычный 6 2 3 2 4 3 4 2 2" xfId="23586"/>
    <cellStyle name="Обычный 6 2 3 2 4 3 4 3" xfId="23587"/>
    <cellStyle name="Обычный 6 2 3 2 4 3 5" xfId="23588"/>
    <cellStyle name="Обычный 6 2 3 2 4 3 5 2" xfId="23589"/>
    <cellStyle name="Обычный 6 2 3 2 4 3 6" xfId="23590"/>
    <cellStyle name="Обычный 6 2 3 2 4 3 6 2" xfId="23591"/>
    <cellStyle name="Обычный 6 2 3 2 4 3 7" xfId="23592"/>
    <cellStyle name="Обычный 6 2 3 2 4 3 8" xfId="23593"/>
    <cellStyle name="Обычный 6 2 3 2 4 3 9" xfId="23594"/>
    <cellStyle name="Обычный 6 2 3 2 4 4" xfId="5059"/>
    <cellStyle name="Обычный 6 2 3 2 4 4 2" xfId="23595"/>
    <cellStyle name="Обычный 6 2 3 2 4 4 2 2" xfId="23596"/>
    <cellStyle name="Обычный 6 2 3 2 4 4 2 2 2" xfId="23597"/>
    <cellStyle name="Обычный 6 2 3 2 4 4 2 2 2 2" xfId="23598"/>
    <cellStyle name="Обычный 6 2 3 2 4 4 2 2 3" xfId="23599"/>
    <cellStyle name="Обычный 6 2 3 2 4 4 2 3" xfId="23600"/>
    <cellStyle name="Обычный 6 2 3 2 4 4 2 3 2" xfId="23601"/>
    <cellStyle name="Обычный 6 2 3 2 4 4 2 3 2 2" xfId="23602"/>
    <cellStyle name="Обычный 6 2 3 2 4 4 2 3 3" xfId="23603"/>
    <cellStyle name="Обычный 6 2 3 2 4 4 2 4" xfId="23604"/>
    <cellStyle name="Обычный 6 2 3 2 4 4 2 4 2" xfId="23605"/>
    <cellStyle name="Обычный 6 2 3 2 4 4 2 5" xfId="23606"/>
    <cellStyle name="Обычный 6 2 3 2 4 4 2 5 2" xfId="23607"/>
    <cellStyle name="Обычный 6 2 3 2 4 4 2 6" xfId="23608"/>
    <cellStyle name="Обычный 6 2 3 2 4 4 2 7" xfId="23609"/>
    <cellStyle name="Обычный 6 2 3 2 4 4 2 8" xfId="23610"/>
    <cellStyle name="Обычный 6 2 3 2 4 4 3" xfId="23611"/>
    <cellStyle name="Обычный 6 2 3 2 4 4 3 2" xfId="23612"/>
    <cellStyle name="Обычный 6 2 3 2 4 4 3 2 2" xfId="23613"/>
    <cellStyle name="Обычный 6 2 3 2 4 4 3 3" xfId="23614"/>
    <cellStyle name="Обычный 6 2 3 2 4 4 4" xfId="23615"/>
    <cellStyle name="Обычный 6 2 3 2 4 4 4 2" xfId="23616"/>
    <cellStyle name="Обычный 6 2 3 2 4 4 4 2 2" xfId="23617"/>
    <cellStyle name="Обычный 6 2 3 2 4 4 4 3" xfId="23618"/>
    <cellStyle name="Обычный 6 2 3 2 4 4 5" xfId="23619"/>
    <cellStyle name="Обычный 6 2 3 2 4 4 5 2" xfId="23620"/>
    <cellStyle name="Обычный 6 2 3 2 4 4 6" xfId="23621"/>
    <cellStyle name="Обычный 6 2 3 2 4 4 6 2" xfId="23622"/>
    <cellStyle name="Обычный 6 2 3 2 4 4 7" xfId="23623"/>
    <cellStyle name="Обычный 6 2 3 2 4 4 8" xfId="23624"/>
    <cellStyle name="Обычный 6 2 3 2 4 4 9" xfId="23625"/>
    <cellStyle name="Обычный 6 2 3 2 4 5" xfId="23626"/>
    <cellStyle name="Обычный 6 2 3 2 4 5 2" xfId="23627"/>
    <cellStyle name="Обычный 6 2 3 2 4 5 2 2" xfId="23628"/>
    <cellStyle name="Обычный 6 2 3 2 4 5 2 2 2" xfId="23629"/>
    <cellStyle name="Обычный 6 2 3 2 4 5 2 2 2 2" xfId="23630"/>
    <cellStyle name="Обычный 6 2 3 2 4 5 2 2 3" xfId="23631"/>
    <cellStyle name="Обычный 6 2 3 2 4 5 2 3" xfId="23632"/>
    <cellStyle name="Обычный 6 2 3 2 4 5 2 3 2" xfId="23633"/>
    <cellStyle name="Обычный 6 2 3 2 4 5 2 3 2 2" xfId="23634"/>
    <cellStyle name="Обычный 6 2 3 2 4 5 2 3 3" xfId="23635"/>
    <cellStyle name="Обычный 6 2 3 2 4 5 2 4" xfId="23636"/>
    <cellStyle name="Обычный 6 2 3 2 4 5 2 4 2" xfId="23637"/>
    <cellStyle name="Обычный 6 2 3 2 4 5 2 5" xfId="23638"/>
    <cellStyle name="Обычный 6 2 3 2 4 5 2 5 2" xfId="23639"/>
    <cellStyle name="Обычный 6 2 3 2 4 5 2 6" xfId="23640"/>
    <cellStyle name="Обычный 6 2 3 2 4 5 2 7" xfId="23641"/>
    <cellStyle name="Обычный 6 2 3 2 4 5 2 8" xfId="23642"/>
    <cellStyle name="Обычный 6 2 3 2 4 5 3" xfId="23643"/>
    <cellStyle name="Обычный 6 2 3 2 4 5 3 2" xfId="23644"/>
    <cellStyle name="Обычный 6 2 3 2 4 5 3 2 2" xfId="23645"/>
    <cellStyle name="Обычный 6 2 3 2 4 5 3 3" xfId="23646"/>
    <cellStyle name="Обычный 6 2 3 2 4 5 4" xfId="23647"/>
    <cellStyle name="Обычный 6 2 3 2 4 5 4 2" xfId="23648"/>
    <cellStyle name="Обычный 6 2 3 2 4 5 4 2 2" xfId="23649"/>
    <cellStyle name="Обычный 6 2 3 2 4 5 4 3" xfId="23650"/>
    <cellStyle name="Обычный 6 2 3 2 4 5 5" xfId="23651"/>
    <cellStyle name="Обычный 6 2 3 2 4 5 5 2" xfId="23652"/>
    <cellStyle name="Обычный 6 2 3 2 4 5 6" xfId="23653"/>
    <cellStyle name="Обычный 6 2 3 2 4 5 6 2" xfId="23654"/>
    <cellStyle name="Обычный 6 2 3 2 4 5 7" xfId="23655"/>
    <cellStyle name="Обычный 6 2 3 2 4 5 8" xfId="23656"/>
    <cellStyle name="Обычный 6 2 3 2 4 5 9" xfId="23657"/>
    <cellStyle name="Обычный 6 2 3 2 4 6" xfId="23658"/>
    <cellStyle name="Обычный 6 2 3 2 4 6 2" xfId="23659"/>
    <cellStyle name="Обычный 6 2 3 2 4 6 2 2" xfId="23660"/>
    <cellStyle name="Обычный 6 2 3 2 4 6 2 2 2" xfId="23661"/>
    <cellStyle name="Обычный 6 2 3 2 4 6 2 3" xfId="23662"/>
    <cellStyle name="Обычный 6 2 3 2 4 6 3" xfId="23663"/>
    <cellStyle name="Обычный 6 2 3 2 4 6 3 2" xfId="23664"/>
    <cellStyle name="Обычный 6 2 3 2 4 6 3 2 2" xfId="23665"/>
    <cellStyle name="Обычный 6 2 3 2 4 6 3 3" xfId="23666"/>
    <cellStyle name="Обычный 6 2 3 2 4 6 4" xfId="23667"/>
    <cellStyle name="Обычный 6 2 3 2 4 6 4 2" xfId="23668"/>
    <cellStyle name="Обычный 6 2 3 2 4 6 5" xfId="23669"/>
    <cellStyle name="Обычный 6 2 3 2 4 6 5 2" xfId="23670"/>
    <cellStyle name="Обычный 6 2 3 2 4 6 6" xfId="23671"/>
    <cellStyle name="Обычный 6 2 3 2 4 6 7" xfId="23672"/>
    <cellStyle name="Обычный 6 2 3 2 4 6 8" xfId="23673"/>
    <cellStyle name="Обычный 6 2 3 2 4 7" xfId="23674"/>
    <cellStyle name="Обычный 6 2 3 2 4 7 2" xfId="23675"/>
    <cellStyle name="Обычный 6 2 3 2 4 7 2 2" xfId="23676"/>
    <cellStyle name="Обычный 6 2 3 2 4 7 3" xfId="23677"/>
    <cellStyle name="Обычный 6 2 3 2 4 8" xfId="23678"/>
    <cellStyle name="Обычный 6 2 3 2 4 8 2" xfId="23679"/>
    <cellStyle name="Обычный 6 2 3 2 4 8 2 2" xfId="23680"/>
    <cellStyle name="Обычный 6 2 3 2 4 8 3" xfId="23681"/>
    <cellStyle name="Обычный 6 2 3 2 4 9" xfId="23682"/>
    <cellStyle name="Обычный 6 2 3 2 4 9 2" xfId="23683"/>
    <cellStyle name="Обычный 6 2 3 2 5" xfId="164"/>
    <cellStyle name="Обычный 6 2 3 2 5 10" xfId="23684"/>
    <cellStyle name="Обычный 6 2 3 2 5 10 2" xfId="23685"/>
    <cellStyle name="Обычный 6 2 3 2 5 11" xfId="23686"/>
    <cellStyle name="Обычный 6 2 3 2 5 12" xfId="23687"/>
    <cellStyle name="Обычный 6 2 3 2 5 13" xfId="23688"/>
    <cellStyle name="Обычный 6 2 3 2 5 2" xfId="5060"/>
    <cellStyle name="Обычный 6 2 3 2 5 2 10" xfId="23689"/>
    <cellStyle name="Обычный 6 2 3 2 5 2 2" xfId="5061"/>
    <cellStyle name="Обычный 6 2 3 2 5 2 2 2" xfId="23690"/>
    <cellStyle name="Обычный 6 2 3 2 5 2 2 2 2" xfId="23691"/>
    <cellStyle name="Обычный 6 2 3 2 5 2 2 2 2 2" xfId="23692"/>
    <cellStyle name="Обычный 6 2 3 2 5 2 2 2 2 2 2" xfId="23693"/>
    <cellStyle name="Обычный 6 2 3 2 5 2 2 2 2 3" xfId="23694"/>
    <cellStyle name="Обычный 6 2 3 2 5 2 2 2 3" xfId="23695"/>
    <cellStyle name="Обычный 6 2 3 2 5 2 2 2 3 2" xfId="23696"/>
    <cellStyle name="Обычный 6 2 3 2 5 2 2 2 3 2 2" xfId="23697"/>
    <cellStyle name="Обычный 6 2 3 2 5 2 2 2 3 3" xfId="23698"/>
    <cellStyle name="Обычный 6 2 3 2 5 2 2 2 4" xfId="23699"/>
    <cellStyle name="Обычный 6 2 3 2 5 2 2 2 4 2" xfId="23700"/>
    <cellStyle name="Обычный 6 2 3 2 5 2 2 2 5" xfId="23701"/>
    <cellStyle name="Обычный 6 2 3 2 5 2 2 2 5 2" xfId="23702"/>
    <cellStyle name="Обычный 6 2 3 2 5 2 2 2 6" xfId="23703"/>
    <cellStyle name="Обычный 6 2 3 2 5 2 2 2 7" xfId="23704"/>
    <cellStyle name="Обычный 6 2 3 2 5 2 2 2 8" xfId="23705"/>
    <cellStyle name="Обычный 6 2 3 2 5 2 2 3" xfId="23706"/>
    <cellStyle name="Обычный 6 2 3 2 5 2 2 3 2" xfId="23707"/>
    <cellStyle name="Обычный 6 2 3 2 5 2 2 3 2 2" xfId="23708"/>
    <cellStyle name="Обычный 6 2 3 2 5 2 2 3 3" xfId="23709"/>
    <cellStyle name="Обычный 6 2 3 2 5 2 2 4" xfId="23710"/>
    <cellStyle name="Обычный 6 2 3 2 5 2 2 4 2" xfId="23711"/>
    <cellStyle name="Обычный 6 2 3 2 5 2 2 4 2 2" xfId="23712"/>
    <cellStyle name="Обычный 6 2 3 2 5 2 2 4 3" xfId="23713"/>
    <cellStyle name="Обычный 6 2 3 2 5 2 2 5" xfId="23714"/>
    <cellStyle name="Обычный 6 2 3 2 5 2 2 5 2" xfId="23715"/>
    <cellStyle name="Обычный 6 2 3 2 5 2 2 6" xfId="23716"/>
    <cellStyle name="Обычный 6 2 3 2 5 2 2 6 2" xfId="23717"/>
    <cellStyle name="Обычный 6 2 3 2 5 2 2 7" xfId="23718"/>
    <cellStyle name="Обычный 6 2 3 2 5 2 2 8" xfId="23719"/>
    <cellStyle name="Обычный 6 2 3 2 5 2 2 9" xfId="23720"/>
    <cellStyle name="Обычный 6 2 3 2 5 2 3" xfId="5062"/>
    <cellStyle name="Обычный 6 2 3 2 5 2 3 2" xfId="23721"/>
    <cellStyle name="Обычный 6 2 3 2 5 2 3 2 2" xfId="23722"/>
    <cellStyle name="Обычный 6 2 3 2 5 2 3 2 2 2" xfId="23723"/>
    <cellStyle name="Обычный 6 2 3 2 5 2 3 2 3" xfId="23724"/>
    <cellStyle name="Обычный 6 2 3 2 5 2 3 3" xfId="23725"/>
    <cellStyle name="Обычный 6 2 3 2 5 2 3 3 2" xfId="23726"/>
    <cellStyle name="Обычный 6 2 3 2 5 2 3 3 2 2" xfId="23727"/>
    <cellStyle name="Обычный 6 2 3 2 5 2 3 3 3" xfId="23728"/>
    <cellStyle name="Обычный 6 2 3 2 5 2 3 4" xfId="23729"/>
    <cellStyle name="Обычный 6 2 3 2 5 2 3 4 2" xfId="23730"/>
    <cellStyle name="Обычный 6 2 3 2 5 2 3 5" xfId="23731"/>
    <cellStyle name="Обычный 6 2 3 2 5 2 3 5 2" xfId="23732"/>
    <cellStyle name="Обычный 6 2 3 2 5 2 3 6" xfId="23733"/>
    <cellStyle name="Обычный 6 2 3 2 5 2 3 7" xfId="23734"/>
    <cellStyle name="Обычный 6 2 3 2 5 2 3 8" xfId="23735"/>
    <cellStyle name="Обычный 6 2 3 2 5 2 4" xfId="23736"/>
    <cellStyle name="Обычный 6 2 3 2 5 2 4 2" xfId="23737"/>
    <cellStyle name="Обычный 6 2 3 2 5 2 4 2 2" xfId="23738"/>
    <cellStyle name="Обычный 6 2 3 2 5 2 4 3" xfId="23739"/>
    <cellStyle name="Обычный 6 2 3 2 5 2 5" xfId="23740"/>
    <cellStyle name="Обычный 6 2 3 2 5 2 5 2" xfId="23741"/>
    <cellStyle name="Обычный 6 2 3 2 5 2 5 2 2" xfId="23742"/>
    <cellStyle name="Обычный 6 2 3 2 5 2 5 3" xfId="23743"/>
    <cellStyle name="Обычный 6 2 3 2 5 2 6" xfId="23744"/>
    <cellStyle name="Обычный 6 2 3 2 5 2 6 2" xfId="23745"/>
    <cellStyle name="Обычный 6 2 3 2 5 2 7" xfId="23746"/>
    <cellStyle name="Обычный 6 2 3 2 5 2 7 2" xfId="23747"/>
    <cellStyle name="Обычный 6 2 3 2 5 2 8" xfId="23748"/>
    <cellStyle name="Обычный 6 2 3 2 5 2 9" xfId="23749"/>
    <cellStyle name="Обычный 6 2 3 2 5 3" xfId="5063"/>
    <cellStyle name="Обычный 6 2 3 2 5 3 2" xfId="5064"/>
    <cellStyle name="Обычный 6 2 3 2 5 3 2 2" xfId="23750"/>
    <cellStyle name="Обычный 6 2 3 2 5 3 2 2 2" xfId="23751"/>
    <cellStyle name="Обычный 6 2 3 2 5 3 2 2 2 2" xfId="23752"/>
    <cellStyle name="Обычный 6 2 3 2 5 3 2 2 3" xfId="23753"/>
    <cellStyle name="Обычный 6 2 3 2 5 3 2 3" xfId="23754"/>
    <cellStyle name="Обычный 6 2 3 2 5 3 2 3 2" xfId="23755"/>
    <cellStyle name="Обычный 6 2 3 2 5 3 2 3 2 2" xfId="23756"/>
    <cellStyle name="Обычный 6 2 3 2 5 3 2 3 3" xfId="23757"/>
    <cellStyle name="Обычный 6 2 3 2 5 3 2 4" xfId="23758"/>
    <cellStyle name="Обычный 6 2 3 2 5 3 2 4 2" xfId="23759"/>
    <cellStyle name="Обычный 6 2 3 2 5 3 2 5" xfId="23760"/>
    <cellStyle name="Обычный 6 2 3 2 5 3 2 5 2" xfId="23761"/>
    <cellStyle name="Обычный 6 2 3 2 5 3 2 6" xfId="23762"/>
    <cellStyle name="Обычный 6 2 3 2 5 3 2 7" xfId="23763"/>
    <cellStyle name="Обычный 6 2 3 2 5 3 2 8" xfId="23764"/>
    <cellStyle name="Обычный 6 2 3 2 5 3 3" xfId="23765"/>
    <cellStyle name="Обычный 6 2 3 2 5 3 3 2" xfId="23766"/>
    <cellStyle name="Обычный 6 2 3 2 5 3 3 2 2" xfId="23767"/>
    <cellStyle name="Обычный 6 2 3 2 5 3 3 3" xfId="23768"/>
    <cellStyle name="Обычный 6 2 3 2 5 3 4" xfId="23769"/>
    <cellStyle name="Обычный 6 2 3 2 5 3 4 2" xfId="23770"/>
    <cellStyle name="Обычный 6 2 3 2 5 3 4 2 2" xfId="23771"/>
    <cellStyle name="Обычный 6 2 3 2 5 3 4 3" xfId="23772"/>
    <cellStyle name="Обычный 6 2 3 2 5 3 5" xfId="23773"/>
    <cellStyle name="Обычный 6 2 3 2 5 3 5 2" xfId="23774"/>
    <cellStyle name="Обычный 6 2 3 2 5 3 6" xfId="23775"/>
    <cellStyle name="Обычный 6 2 3 2 5 3 6 2" xfId="23776"/>
    <cellStyle name="Обычный 6 2 3 2 5 3 7" xfId="23777"/>
    <cellStyle name="Обычный 6 2 3 2 5 3 8" xfId="23778"/>
    <cellStyle name="Обычный 6 2 3 2 5 3 9" xfId="23779"/>
    <cellStyle name="Обычный 6 2 3 2 5 4" xfId="5065"/>
    <cellStyle name="Обычный 6 2 3 2 5 4 2" xfId="23780"/>
    <cellStyle name="Обычный 6 2 3 2 5 4 2 2" xfId="23781"/>
    <cellStyle name="Обычный 6 2 3 2 5 4 2 2 2" xfId="23782"/>
    <cellStyle name="Обычный 6 2 3 2 5 4 2 2 2 2" xfId="23783"/>
    <cellStyle name="Обычный 6 2 3 2 5 4 2 2 3" xfId="23784"/>
    <cellStyle name="Обычный 6 2 3 2 5 4 2 3" xfId="23785"/>
    <cellStyle name="Обычный 6 2 3 2 5 4 2 3 2" xfId="23786"/>
    <cellStyle name="Обычный 6 2 3 2 5 4 2 3 2 2" xfId="23787"/>
    <cellStyle name="Обычный 6 2 3 2 5 4 2 3 3" xfId="23788"/>
    <cellStyle name="Обычный 6 2 3 2 5 4 2 4" xfId="23789"/>
    <cellStyle name="Обычный 6 2 3 2 5 4 2 4 2" xfId="23790"/>
    <cellStyle name="Обычный 6 2 3 2 5 4 2 5" xfId="23791"/>
    <cellStyle name="Обычный 6 2 3 2 5 4 2 5 2" xfId="23792"/>
    <cellStyle name="Обычный 6 2 3 2 5 4 2 6" xfId="23793"/>
    <cellStyle name="Обычный 6 2 3 2 5 4 2 7" xfId="23794"/>
    <cellStyle name="Обычный 6 2 3 2 5 4 2 8" xfId="23795"/>
    <cellStyle name="Обычный 6 2 3 2 5 4 3" xfId="23796"/>
    <cellStyle name="Обычный 6 2 3 2 5 4 3 2" xfId="23797"/>
    <cellStyle name="Обычный 6 2 3 2 5 4 3 2 2" xfId="23798"/>
    <cellStyle name="Обычный 6 2 3 2 5 4 3 3" xfId="23799"/>
    <cellStyle name="Обычный 6 2 3 2 5 4 4" xfId="23800"/>
    <cellStyle name="Обычный 6 2 3 2 5 4 4 2" xfId="23801"/>
    <cellStyle name="Обычный 6 2 3 2 5 4 4 2 2" xfId="23802"/>
    <cellStyle name="Обычный 6 2 3 2 5 4 4 3" xfId="23803"/>
    <cellStyle name="Обычный 6 2 3 2 5 4 5" xfId="23804"/>
    <cellStyle name="Обычный 6 2 3 2 5 4 5 2" xfId="23805"/>
    <cellStyle name="Обычный 6 2 3 2 5 4 6" xfId="23806"/>
    <cellStyle name="Обычный 6 2 3 2 5 4 6 2" xfId="23807"/>
    <cellStyle name="Обычный 6 2 3 2 5 4 7" xfId="23808"/>
    <cellStyle name="Обычный 6 2 3 2 5 4 8" xfId="23809"/>
    <cellStyle name="Обычный 6 2 3 2 5 4 9" xfId="23810"/>
    <cellStyle name="Обычный 6 2 3 2 5 5" xfId="23811"/>
    <cellStyle name="Обычный 6 2 3 2 5 5 2" xfId="23812"/>
    <cellStyle name="Обычный 6 2 3 2 5 5 2 2" xfId="23813"/>
    <cellStyle name="Обычный 6 2 3 2 5 5 2 2 2" xfId="23814"/>
    <cellStyle name="Обычный 6 2 3 2 5 5 2 2 2 2" xfId="23815"/>
    <cellStyle name="Обычный 6 2 3 2 5 5 2 2 3" xfId="23816"/>
    <cellStyle name="Обычный 6 2 3 2 5 5 2 3" xfId="23817"/>
    <cellStyle name="Обычный 6 2 3 2 5 5 2 3 2" xfId="23818"/>
    <cellStyle name="Обычный 6 2 3 2 5 5 2 3 2 2" xfId="23819"/>
    <cellStyle name="Обычный 6 2 3 2 5 5 2 3 3" xfId="23820"/>
    <cellStyle name="Обычный 6 2 3 2 5 5 2 4" xfId="23821"/>
    <cellStyle name="Обычный 6 2 3 2 5 5 2 4 2" xfId="23822"/>
    <cellStyle name="Обычный 6 2 3 2 5 5 2 5" xfId="23823"/>
    <cellStyle name="Обычный 6 2 3 2 5 5 2 5 2" xfId="23824"/>
    <cellStyle name="Обычный 6 2 3 2 5 5 2 6" xfId="23825"/>
    <cellStyle name="Обычный 6 2 3 2 5 5 2 7" xfId="23826"/>
    <cellStyle name="Обычный 6 2 3 2 5 5 2 8" xfId="23827"/>
    <cellStyle name="Обычный 6 2 3 2 5 5 3" xfId="23828"/>
    <cellStyle name="Обычный 6 2 3 2 5 5 3 2" xfId="23829"/>
    <cellStyle name="Обычный 6 2 3 2 5 5 3 2 2" xfId="23830"/>
    <cellStyle name="Обычный 6 2 3 2 5 5 3 3" xfId="23831"/>
    <cellStyle name="Обычный 6 2 3 2 5 5 4" xfId="23832"/>
    <cellStyle name="Обычный 6 2 3 2 5 5 4 2" xfId="23833"/>
    <cellStyle name="Обычный 6 2 3 2 5 5 4 2 2" xfId="23834"/>
    <cellStyle name="Обычный 6 2 3 2 5 5 4 3" xfId="23835"/>
    <cellStyle name="Обычный 6 2 3 2 5 5 5" xfId="23836"/>
    <cellStyle name="Обычный 6 2 3 2 5 5 5 2" xfId="23837"/>
    <cellStyle name="Обычный 6 2 3 2 5 5 6" xfId="23838"/>
    <cellStyle name="Обычный 6 2 3 2 5 5 6 2" xfId="23839"/>
    <cellStyle name="Обычный 6 2 3 2 5 5 7" xfId="23840"/>
    <cellStyle name="Обычный 6 2 3 2 5 5 8" xfId="23841"/>
    <cellStyle name="Обычный 6 2 3 2 5 5 9" xfId="23842"/>
    <cellStyle name="Обычный 6 2 3 2 5 6" xfId="23843"/>
    <cellStyle name="Обычный 6 2 3 2 5 6 2" xfId="23844"/>
    <cellStyle name="Обычный 6 2 3 2 5 6 2 2" xfId="23845"/>
    <cellStyle name="Обычный 6 2 3 2 5 6 2 2 2" xfId="23846"/>
    <cellStyle name="Обычный 6 2 3 2 5 6 2 3" xfId="23847"/>
    <cellStyle name="Обычный 6 2 3 2 5 6 3" xfId="23848"/>
    <cellStyle name="Обычный 6 2 3 2 5 6 3 2" xfId="23849"/>
    <cellStyle name="Обычный 6 2 3 2 5 6 3 2 2" xfId="23850"/>
    <cellStyle name="Обычный 6 2 3 2 5 6 3 3" xfId="23851"/>
    <cellStyle name="Обычный 6 2 3 2 5 6 4" xfId="23852"/>
    <cellStyle name="Обычный 6 2 3 2 5 6 4 2" xfId="23853"/>
    <cellStyle name="Обычный 6 2 3 2 5 6 5" xfId="23854"/>
    <cellStyle name="Обычный 6 2 3 2 5 6 5 2" xfId="23855"/>
    <cellStyle name="Обычный 6 2 3 2 5 6 6" xfId="23856"/>
    <cellStyle name="Обычный 6 2 3 2 5 6 7" xfId="23857"/>
    <cellStyle name="Обычный 6 2 3 2 5 6 8" xfId="23858"/>
    <cellStyle name="Обычный 6 2 3 2 5 7" xfId="23859"/>
    <cellStyle name="Обычный 6 2 3 2 5 7 2" xfId="23860"/>
    <cellStyle name="Обычный 6 2 3 2 5 7 2 2" xfId="23861"/>
    <cellStyle name="Обычный 6 2 3 2 5 7 3" xfId="23862"/>
    <cellStyle name="Обычный 6 2 3 2 5 8" xfId="23863"/>
    <cellStyle name="Обычный 6 2 3 2 5 8 2" xfId="23864"/>
    <cellStyle name="Обычный 6 2 3 2 5 8 2 2" xfId="23865"/>
    <cellStyle name="Обычный 6 2 3 2 5 8 3" xfId="23866"/>
    <cellStyle name="Обычный 6 2 3 2 5 9" xfId="23867"/>
    <cellStyle name="Обычный 6 2 3 2 5 9 2" xfId="23868"/>
    <cellStyle name="Обычный 6 2 3 2 6" xfId="5066"/>
    <cellStyle name="Обычный 6 2 3 2 6 10" xfId="23869"/>
    <cellStyle name="Обычный 6 2 3 2 6 2" xfId="5067"/>
    <cellStyle name="Обычный 6 2 3 2 6 2 2" xfId="23870"/>
    <cellStyle name="Обычный 6 2 3 2 6 2 2 2" xfId="23871"/>
    <cellStyle name="Обычный 6 2 3 2 6 2 2 2 2" xfId="23872"/>
    <cellStyle name="Обычный 6 2 3 2 6 2 2 2 2 2" xfId="23873"/>
    <cellStyle name="Обычный 6 2 3 2 6 2 2 2 3" xfId="23874"/>
    <cellStyle name="Обычный 6 2 3 2 6 2 2 3" xfId="23875"/>
    <cellStyle name="Обычный 6 2 3 2 6 2 2 3 2" xfId="23876"/>
    <cellStyle name="Обычный 6 2 3 2 6 2 2 3 2 2" xfId="23877"/>
    <cellStyle name="Обычный 6 2 3 2 6 2 2 3 3" xfId="23878"/>
    <cellStyle name="Обычный 6 2 3 2 6 2 2 4" xfId="23879"/>
    <cellStyle name="Обычный 6 2 3 2 6 2 2 4 2" xfId="23880"/>
    <cellStyle name="Обычный 6 2 3 2 6 2 2 5" xfId="23881"/>
    <cellStyle name="Обычный 6 2 3 2 6 2 2 5 2" xfId="23882"/>
    <cellStyle name="Обычный 6 2 3 2 6 2 2 6" xfId="23883"/>
    <cellStyle name="Обычный 6 2 3 2 6 2 2 7" xfId="23884"/>
    <cellStyle name="Обычный 6 2 3 2 6 2 2 8" xfId="23885"/>
    <cellStyle name="Обычный 6 2 3 2 6 2 3" xfId="23886"/>
    <cellStyle name="Обычный 6 2 3 2 6 2 3 2" xfId="23887"/>
    <cellStyle name="Обычный 6 2 3 2 6 2 3 2 2" xfId="23888"/>
    <cellStyle name="Обычный 6 2 3 2 6 2 3 3" xfId="23889"/>
    <cellStyle name="Обычный 6 2 3 2 6 2 4" xfId="23890"/>
    <cellStyle name="Обычный 6 2 3 2 6 2 4 2" xfId="23891"/>
    <cellStyle name="Обычный 6 2 3 2 6 2 4 2 2" xfId="23892"/>
    <cellStyle name="Обычный 6 2 3 2 6 2 4 3" xfId="23893"/>
    <cellStyle name="Обычный 6 2 3 2 6 2 5" xfId="23894"/>
    <cellStyle name="Обычный 6 2 3 2 6 2 5 2" xfId="23895"/>
    <cellStyle name="Обычный 6 2 3 2 6 2 6" xfId="23896"/>
    <cellStyle name="Обычный 6 2 3 2 6 2 6 2" xfId="23897"/>
    <cellStyle name="Обычный 6 2 3 2 6 2 7" xfId="23898"/>
    <cellStyle name="Обычный 6 2 3 2 6 2 8" xfId="23899"/>
    <cellStyle name="Обычный 6 2 3 2 6 2 9" xfId="23900"/>
    <cellStyle name="Обычный 6 2 3 2 6 3" xfId="5068"/>
    <cellStyle name="Обычный 6 2 3 2 6 3 2" xfId="23901"/>
    <cellStyle name="Обычный 6 2 3 2 6 3 2 2" xfId="23902"/>
    <cellStyle name="Обычный 6 2 3 2 6 3 2 2 2" xfId="23903"/>
    <cellStyle name="Обычный 6 2 3 2 6 3 2 3" xfId="23904"/>
    <cellStyle name="Обычный 6 2 3 2 6 3 3" xfId="23905"/>
    <cellStyle name="Обычный 6 2 3 2 6 3 3 2" xfId="23906"/>
    <cellStyle name="Обычный 6 2 3 2 6 3 3 2 2" xfId="23907"/>
    <cellStyle name="Обычный 6 2 3 2 6 3 3 3" xfId="23908"/>
    <cellStyle name="Обычный 6 2 3 2 6 3 4" xfId="23909"/>
    <cellStyle name="Обычный 6 2 3 2 6 3 4 2" xfId="23910"/>
    <cellStyle name="Обычный 6 2 3 2 6 3 5" xfId="23911"/>
    <cellStyle name="Обычный 6 2 3 2 6 3 5 2" xfId="23912"/>
    <cellStyle name="Обычный 6 2 3 2 6 3 6" xfId="23913"/>
    <cellStyle name="Обычный 6 2 3 2 6 3 7" xfId="23914"/>
    <cellStyle name="Обычный 6 2 3 2 6 3 8" xfId="23915"/>
    <cellStyle name="Обычный 6 2 3 2 6 4" xfId="23916"/>
    <cellStyle name="Обычный 6 2 3 2 6 4 2" xfId="23917"/>
    <cellStyle name="Обычный 6 2 3 2 6 4 2 2" xfId="23918"/>
    <cellStyle name="Обычный 6 2 3 2 6 4 3" xfId="23919"/>
    <cellStyle name="Обычный 6 2 3 2 6 5" xfId="23920"/>
    <cellStyle name="Обычный 6 2 3 2 6 5 2" xfId="23921"/>
    <cellStyle name="Обычный 6 2 3 2 6 5 2 2" xfId="23922"/>
    <cellStyle name="Обычный 6 2 3 2 6 5 3" xfId="23923"/>
    <cellStyle name="Обычный 6 2 3 2 6 6" xfId="23924"/>
    <cellStyle name="Обычный 6 2 3 2 6 6 2" xfId="23925"/>
    <cellStyle name="Обычный 6 2 3 2 6 7" xfId="23926"/>
    <cellStyle name="Обычный 6 2 3 2 6 7 2" xfId="23927"/>
    <cellStyle name="Обычный 6 2 3 2 6 8" xfId="23928"/>
    <cellStyle name="Обычный 6 2 3 2 6 9" xfId="23929"/>
    <cellStyle name="Обычный 6 2 3 2 7" xfId="5069"/>
    <cellStyle name="Обычный 6 2 3 2 7 2" xfId="5070"/>
    <cellStyle name="Обычный 6 2 3 2 7 2 2" xfId="23930"/>
    <cellStyle name="Обычный 6 2 3 2 7 2 2 2" xfId="23931"/>
    <cellStyle name="Обычный 6 2 3 2 7 2 2 2 2" xfId="23932"/>
    <cellStyle name="Обычный 6 2 3 2 7 2 2 3" xfId="23933"/>
    <cellStyle name="Обычный 6 2 3 2 7 2 3" xfId="23934"/>
    <cellStyle name="Обычный 6 2 3 2 7 2 3 2" xfId="23935"/>
    <cellStyle name="Обычный 6 2 3 2 7 2 3 2 2" xfId="23936"/>
    <cellStyle name="Обычный 6 2 3 2 7 2 3 3" xfId="23937"/>
    <cellStyle name="Обычный 6 2 3 2 7 2 4" xfId="23938"/>
    <cellStyle name="Обычный 6 2 3 2 7 2 4 2" xfId="23939"/>
    <cellStyle name="Обычный 6 2 3 2 7 2 5" xfId="23940"/>
    <cellStyle name="Обычный 6 2 3 2 7 2 5 2" xfId="23941"/>
    <cellStyle name="Обычный 6 2 3 2 7 2 6" xfId="23942"/>
    <cellStyle name="Обычный 6 2 3 2 7 2 7" xfId="23943"/>
    <cellStyle name="Обычный 6 2 3 2 7 2 8" xfId="23944"/>
    <cellStyle name="Обычный 6 2 3 2 7 3" xfId="23945"/>
    <cellStyle name="Обычный 6 2 3 2 7 3 2" xfId="23946"/>
    <cellStyle name="Обычный 6 2 3 2 7 3 2 2" xfId="23947"/>
    <cellStyle name="Обычный 6 2 3 2 7 3 3" xfId="23948"/>
    <cellStyle name="Обычный 6 2 3 2 7 4" xfId="23949"/>
    <cellStyle name="Обычный 6 2 3 2 7 4 2" xfId="23950"/>
    <cellStyle name="Обычный 6 2 3 2 7 4 2 2" xfId="23951"/>
    <cellStyle name="Обычный 6 2 3 2 7 4 3" xfId="23952"/>
    <cellStyle name="Обычный 6 2 3 2 7 5" xfId="23953"/>
    <cellStyle name="Обычный 6 2 3 2 7 5 2" xfId="23954"/>
    <cellStyle name="Обычный 6 2 3 2 7 6" xfId="23955"/>
    <cellStyle name="Обычный 6 2 3 2 7 6 2" xfId="23956"/>
    <cellStyle name="Обычный 6 2 3 2 7 7" xfId="23957"/>
    <cellStyle name="Обычный 6 2 3 2 7 8" xfId="23958"/>
    <cellStyle name="Обычный 6 2 3 2 7 9" xfId="23959"/>
    <cellStyle name="Обычный 6 2 3 2 8" xfId="5071"/>
    <cellStyle name="Обычный 6 2 3 2 8 2" xfId="23960"/>
    <cellStyle name="Обычный 6 2 3 2 8 2 2" xfId="23961"/>
    <cellStyle name="Обычный 6 2 3 2 8 2 2 2" xfId="23962"/>
    <cellStyle name="Обычный 6 2 3 2 8 2 2 2 2" xfId="23963"/>
    <cellStyle name="Обычный 6 2 3 2 8 2 2 3" xfId="23964"/>
    <cellStyle name="Обычный 6 2 3 2 8 2 3" xfId="23965"/>
    <cellStyle name="Обычный 6 2 3 2 8 2 3 2" xfId="23966"/>
    <cellStyle name="Обычный 6 2 3 2 8 2 3 2 2" xfId="23967"/>
    <cellStyle name="Обычный 6 2 3 2 8 2 3 3" xfId="23968"/>
    <cellStyle name="Обычный 6 2 3 2 8 2 4" xfId="23969"/>
    <cellStyle name="Обычный 6 2 3 2 8 2 4 2" xfId="23970"/>
    <cellStyle name="Обычный 6 2 3 2 8 2 5" xfId="23971"/>
    <cellStyle name="Обычный 6 2 3 2 8 2 5 2" xfId="23972"/>
    <cellStyle name="Обычный 6 2 3 2 8 2 6" xfId="23973"/>
    <cellStyle name="Обычный 6 2 3 2 8 2 7" xfId="23974"/>
    <cellStyle name="Обычный 6 2 3 2 8 2 8" xfId="23975"/>
    <cellStyle name="Обычный 6 2 3 2 8 3" xfId="23976"/>
    <cellStyle name="Обычный 6 2 3 2 8 3 2" xfId="23977"/>
    <cellStyle name="Обычный 6 2 3 2 8 3 2 2" xfId="23978"/>
    <cellStyle name="Обычный 6 2 3 2 8 3 3" xfId="23979"/>
    <cellStyle name="Обычный 6 2 3 2 8 4" xfId="23980"/>
    <cellStyle name="Обычный 6 2 3 2 8 4 2" xfId="23981"/>
    <cellStyle name="Обычный 6 2 3 2 8 4 2 2" xfId="23982"/>
    <cellStyle name="Обычный 6 2 3 2 8 4 3" xfId="23983"/>
    <cellStyle name="Обычный 6 2 3 2 8 5" xfId="23984"/>
    <cellStyle name="Обычный 6 2 3 2 8 5 2" xfId="23985"/>
    <cellStyle name="Обычный 6 2 3 2 8 6" xfId="23986"/>
    <cellStyle name="Обычный 6 2 3 2 8 6 2" xfId="23987"/>
    <cellStyle name="Обычный 6 2 3 2 8 7" xfId="23988"/>
    <cellStyle name="Обычный 6 2 3 2 8 8" xfId="23989"/>
    <cellStyle name="Обычный 6 2 3 2 8 9" xfId="23990"/>
    <cellStyle name="Обычный 6 2 3 2 9" xfId="23991"/>
    <cellStyle name="Обычный 6 2 3 2 9 2" xfId="23992"/>
    <cellStyle name="Обычный 6 2 3 2 9 2 2" xfId="23993"/>
    <cellStyle name="Обычный 6 2 3 2 9 2 2 2" xfId="23994"/>
    <cellStyle name="Обычный 6 2 3 2 9 2 2 2 2" xfId="23995"/>
    <cellStyle name="Обычный 6 2 3 2 9 2 2 3" xfId="23996"/>
    <cellStyle name="Обычный 6 2 3 2 9 2 3" xfId="23997"/>
    <cellStyle name="Обычный 6 2 3 2 9 2 3 2" xfId="23998"/>
    <cellStyle name="Обычный 6 2 3 2 9 2 3 2 2" xfId="23999"/>
    <cellStyle name="Обычный 6 2 3 2 9 2 3 3" xfId="24000"/>
    <cellStyle name="Обычный 6 2 3 2 9 2 4" xfId="24001"/>
    <cellStyle name="Обычный 6 2 3 2 9 2 4 2" xfId="24002"/>
    <cellStyle name="Обычный 6 2 3 2 9 2 5" xfId="24003"/>
    <cellStyle name="Обычный 6 2 3 2 9 2 5 2" xfId="24004"/>
    <cellStyle name="Обычный 6 2 3 2 9 2 6" xfId="24005"/>
    <cellStyle name="Обычный 6 2 3 2 9 2 7" xfId="24006"/>
    <cellStyle name="Обычный 6 2 3 2 9 2 8" xfId="24007"/>
    <cellStyle name="Обычный 6 2 3 2 9 3" xfId="24008"/>
    <cellStyle name="Обычный 6 2 3 2 9 3 2" xfId="24009"/>
    <cellStyle name="Обычный 6 2 3 2 9 3 2 2" xfId="24010"/>
    <cellStyle name="Обычный 6 2 3 2 9 3 3" xfId="24011"/>
    <cellStyle name="Обычный 6 2 3 2 9 4" xfId="24012"/>
    <cellStyle name="Обычный 6 2 3 2 9 4 2" xfId="24013"/>
    <cellStyle name="Обычный 6 2 3 2 9 4 2 2" xfId="24014"/>
    <cellStyle name="Обычный 6 2 3 2 9 4 3" xfId="24015"/>
    <cellStyle name="Обычный 6 2 3 2 9 5" xfId="24016"/>
    <cellStyle name="Обычный 6 2 3 2 9 5 2" xfId="24017"/>
    <cellStyle name="Обычный 6 2 3 2 9 6" xfId="24018"/>
    <cellStyle name="Обычный 6 2 3 2 9 6 2" xfId="24019"/>
    <cellStyle name="Обычный 6 2 3 2 9 7" xfId="24020"/>
    <cellStyle name="Обычный 6 2 3 2 9 8" xfId="24021"/>
    <cellStyle name="Обычный 6 2 3 2 9 9" xfId="24022"/>
    <cellStyle name="Обычный 6 2 3 20" xfId="24023"/>
    <cellStyle name="Обычный 6 2 3 21" xfId="24024"/>
    <cellStyle name="Обычный 6 2 3 22" xfId="24025"/>
    <cellStyle name="Обычный 6 2 3 3" xfId="124"/>
    <cellStyle name="Обычный 6 2 3 3 10" xfId="24026"/>
    <cellStyle name="Обычный 6 2 3 3 10 2" xfId="24027"/>
    <cellStyle name="Обычный 6 2 3 3 10 2 2" xfId="24028"/>
    <cellStyle name="Обычный 6 2 3 3 10 3" xfId="24029"/>
    <cellStyle name="Обычный 6 2 3 3 11" xfId="24030"/>
    <cellStyle name="Обычный 6 2 3 3 11 2" xfId="24031"/>
    <cellStyle name="Обычный 6 2 3 3 11 2 2" xfId="24032"/>
    <cellStyle name="Обычный 6 2 3 3 11 3" xfId="24033"/>
    <cellStyle name="Обычный 6 2 3 3 12" xfId="24034"/>
    <cellStyle name="Обычный 6 2 3 3 12 2" xfId="24035"/>
    <cellStyle name="Обычный 6 2 3 3 13" xfId="24036"/>
    <cellStyle name="Обычный 6 2 3 3 13 2" xfId="24037"/>
    <cellStyle name="Обычный 6 2 3 3 14" xfId="24038"/>
    <cellStyle name="Обычный 6 2 3 3 15" xfId="24039"/>
    <cellStyle name="Обычный 6 2 3 3 16" xfId="24040"/>
    <cellStyle name="Обычный 6 2 3 3 2" xfId="165"/>
    <cellStyle name="Обычный 6 2 3 3 2 10" xfId="24041"/>
    <cellStyle name="Обычный 6 2 3 3 2 10 2" xfId="24042"/>
    <cellStyle name="Обычный 6 2 3 3 2 10 2 2" xfId="24043"/>
    <cellStyle name="Обычный 6 2 3 3 2 10 3" xfId="24044"/>
    <cellStyle name="Обычный 6 2 3 3 2 11" xfId="24045"/>
    <cellStyle name="Обычный 6 2 3 3 2 11 2" xfId="24046"/>
    <cellStyle name="Обычный 6 2 3 3 2 12" xfId="24047"/>
    <cellStyle name="Обычный 6 2 3 3 2 12 2" xfId="24048"/>
    <cellStyle name="Обычный 6 2 3 3 2 13" xfId="24049"/>
    <cellStyle name="Обычный 6 2 3 3 2 14" xfId="24050"/>
    <cellStyle name="Обычный 6 2 3 3 2 15" xfId="24051"/>
    <cellStyle name="Обычный 6 2 3 3 2 2" xfId="166"/>
    <cellStyle name="Обычный 6 2 3 3 2 2 10" xfId="24052"/>
    <cellStyle name="Обычный 6 2 3 3 2 2 10 2" xfId="24053"/>
    <cellStyle name="Обычный 6 2 3 3 2 2 11" xfId="24054"/>
    <cellStyle name="Обычный 6 2 3 3 2 2 12" xfId="24055"/>
    <cellStyle name="Обычный 6 2 3 3 2 2 13" xfId="24056"/>
    <cellStyle name="Обычный 6 2 3 3 2 2 2" xfId="5072"/>
    <cellStyle name="Обычный 6 2 3 3 2 2 2 10" xfId="24057"/>
    <cellStyle name="Обычный 6 2 3 3 2 2 2 2" xfId="5073"/>
    <cellStyle name="Обычный 6 2 3 3 2 2 2 2 2" xfId="24058"/>
    <cellStyle name="Обычный 6 2 3 3 2 2 2 2 2 2" xfId="24059"/>
    <cellStyle name="Обычный 6 2 3 3 2 2 2 2 2 2 2" xfId="24060"/>
    <cellStyle name="Обычный 6 2 3 3 2 2 2 2 2 2 2 2" xfId="24061"/>
    <cellStyle name="Обычный 6 2 3 3 2 2 2 2 2 2 3" xfId="24062"/>
    <cellStyle name="Обычный 6 2 3 3 2 2 2 2 2 3" xfId="24063"/>
    <cellStyle name="Обычный 6 2 3 3 2 2 2 2 2 3 2" xfId="24064"/>
    <cellStyle name="Обычный 6 2 3 3 2 2 2 2 2 3 2 2" xfId="24065"/>
    <cellStyle name="Обычный 6 2 3 3 2 2 2 2 2 3 3" xfId="24066"/>
    <cellStyle name="Обычный 6 2 3 3 2 2 2 2 2 4" xfId="24067"/>
    <cellStyle name="Обычный 6 2 3 3 2 2 2 2 2 4 2" xfId="24068"/>
    <cellStyle name="Обычный 6 2 3 3 2 2 2 2 2 5" xfId="24069"/>
    <cellStyle name="Обычный 6 2 3 3 2 2 2 2 2 5 2" xfId="24070"/>
    <cellStyle name="Обычный 6 2 3 3 2 2 2 2 2 6" xfId="24071"/>
    <cellStyle name="Обычный 6 2 3 3 2 2 2 2 2 7" xfId="24072"/>
    <cellStyle name="Обычный 6 2 3 3 2 2 2 2 2 8" xfId="24073"/>
    <cellStyle name="Обычный 6 2 3 3 2 2 2 2 3" xfId="24074"/>
    <cellStyle name="Обычный 6 2 3 3 2 2 2 2 3 2" xfId="24075"/>
    <cellStyle name="Обычный 6 2 3 3 2 2 2 2 3 2 2" xfId="24076"/>
    <cellStyle name="Обычный 6 2 3 3 2 2 2 2 3 3" xfId="24077"/>
    <cellStyle name="Обычный 6 2 3 3 2 2 2 2 4" xfId="24078"/>
    <cellStyle name="Обычный 6 2 3 3 2 2 2 2 4 2" xfId="24079"/>
    <cellStyle name="Обычный 6 2 3 3 2 2 2 2 4 2 2" xfId="24080"/>
    <cellStyle name="Обычный 6 2 3 3 2 2 2 2 4 3" xfId="24081"/>
    <cellStyle name="Обычный 6 2 3 3 2 2 2 2 5" xfId="24082"/>
    <cellStyle name="Обычный 6 2 3 3 2 2 2 2 5 2" xfId="24083"/>
    <cellStyle name="Обычный 6 2 3 3 2 2 2 2 6" xfId="24084"/>
    <cellStyle name="Обычный 6 2 3 3 2 2 2 2 6 2" xfId="24085"/>
    <cellStyle name="Обычный 6 2 3 3 2 2 2 2 7" xfId="24086"/>
    <cellStyle name="Обычный 6 2 3 3 2 2 2 2 8" xfId="24087"/>
    <cellStyle name="Обычный 6 2 3 3 2 2 2 2 9" xfId="24088"/>
    <cellStyle name="Обычный 6 2 3 3 2 2 2 3" xfId="5074"/>
    <cellStyle name="Обычный 6 2 3 3 2 2 2 3 2" xfId="24089"/>
    <cellStyle name="Обычный 6 2 3 3 2 2 2 3 2 2" xfId="24090"/>
    <cellStyle name="Обычный 6 2 3 3 2 2 2 3 2 2 2" xfId="24091"/>
    <cellStyle name="Обычный 6 2 3 3 2 2 2 3 2 3" xfId="24092"/>
    <cellStyle name="Обычный 6 2 3 3 2 2 2 3 3" xfId="24093"/>
    <cellStyle name="Обычный 6 2 3 3 2 2 2 3 3 2" xfId="24094"/>
    <cellStyle name="Обычный 6 2 3 3 2 2 2 3 3 2 2" xfId="24095"/>
    <cellStyle name="Обычный 6 2 3 3 2 2 2 3 3 3" xfId="24096"/>
    <cellStyle name="Обычный 6 2 3 3 2 2 2 3 4" xfId="24097"/>
    <cellStyle name="Обычный 6 2 3 3 2 2 2 3 4 2" xfId="24098"/>
    <cellStyle name="Обычный 6 2 3 3 2 2 2 3 5" xfId="24099"/>
    <cellStyle name="Обычный 6 2 3 3 2 2 2 3 5 2" xfId="24100"/>
    <cellStyle name="Обычный 6 2 3 3 2 2 2 3 6" xfId="24101"/>
    <cellStyle name="Обычный 6 2 3 3 2 2 2 3 7" xfId="24102"/>
    <cellStyle name="Обычный 6 2 3 3 2 2 2 3 8" xfId="24103"/>
    <cellStyle name="Обычный 6 2 3 3 2 2 2 4" xfId="24104"/>
    <cellStyle name="Обычный 6 2 3 3 2 2 2 4 2" xfId="24105"/>
    <cellStyle name="Обычный 6 2 3 3 2 2 2 4 2 2" xfId="24106"/>
    <cellStyle name="Обычный 6 2 3 3 2 2 2 4 3" xfId="24107"/>
    <cellStyle name="Обычный 6 2 3 3 2 2 2 5" xfId="24108"/>
    <cellStyle name="Обычный 6 2 3 3 2 2 2 5 2" xfId="24109"/>
    <cellStyle name="Обычный 6 2 3 3 2 2 2 5 2 2" xfId="24110"/>
    <cellStyle name="Обычный 6 2 3 3 2 2 2 5 3" xfId="24111"/>
    <cellStyle name="Обычный 6 2 3 3 2 2 2 6" xfId="24112"/>
    <cellStyle name="Обычный 6 2 3 3 2 2 2 6 2" xfId="24113"/>
    <cellStyle name="Обычный 6 2 3 3 2 2 2 7" xfId="24114"/>
    <cellStyle name="Обычный 6 2 3 3 2 2 2 7 2" xfId="24115"/>
    <cellStyle name="Обычный 6 2 3 3 2 2 2 8" xfId="24116"/>
    <cellStyle name="Обычный 6 2 3 3 2 2 2 9" xfId="24117"/>
    <cellStyle name="Обычный 6 2 3 3 2 2 3" xfId="5075"/>
    <cellStyle name="Обычный 6 2 3 3 2 2 3 2" xfId="5076"/>
    <cellStyle name="Обычный 6 2 3 3 2 2 3 2 2" xfId="24118"/>
    <cellStyle name="Обычный 6 2 3 3 2 2 3 2 2 2" xfId="24119"/>
    <cellStyle name="Обычный 6 2 3 3 2 2 3 2 2 2 2" xfId="24120"/>
    <cellStyle name="Обычный 6 2 3 3 2 2 3 2 2 3" xfId="24121"/>
    <cellStyle name="Обычный 6 2 3 3 2 2 3 2 3" xfId="24122"/>
    <cellStyle name="Обычный 6 2 3 3 2 2 3 2 3 2" xfId="24123"/>
    <cellStyle name="Обычный 6 2 3 3 2 2 3 2 3 2 2" xfId="24124"/>
    <cellStyle name="Обычный 6 2 3 3 2 2 3 2 3 3" xfId="24125"/>
    <cellStyle name="Обычный 6 2 3 3 2 2 3 2 4" xfId="24126"/>
    <cellStyle name="Обычный 6 2 3 3 2 2 3 2 4 2" xfId="24127"/>
    <cellStyle name="Обычный 6 2 3 3 2 2 3 2 5" xfId="24128"/>
    <cellStyle name="Обычный 6 2 3 3 2 2 3 2 5 2" xfId="24129"/>
    <cellStyle name="Обычный 6 2 3 3 2 2 3 2 6" xfId="24130"/>
    <cellStyle name="Обычный 6 2 3 3 2 2 3 2 7" xfId="24131"/>
    <cellStyle name="Обычный 6 2 3 3 2 2 3 2 8" xfId="24132"/>
    <cellStyle name="Обычный 6 2 3 3 2 2 3 3" xfId="24133"/>
    <cellStyle name="Обычный 6 2 3 3 2 2 3 3 2" xfId="24134"/>
    <cellStyle name="Обычный 6 2 3 3 2 2 3 3 2 2" xfId="24135"/>
    <cellStyle name="Обычный 6 2 3 3 2 2 3 3 3" xfId="24136"/>
    <cellStyle name="Обычный 6 2 3 3 2 2 3 4" xfId="24137"/>
    <cellStyle name="Обычный 6 2 3 3 2 2 3 4 2" xfId="24138"/>
    <cellStyle name="Обычный 6 2 3 3 2 2 3 4 2 2" xfId="24139"/>
    <cellStyle name="Обычный 6 2 3 3 2 2 3 4 3" xfId="24140"/>
    <cellStyle name="Обычный 6 2 3 3 2 2 3 5" xfId="24141"/>
    <cellStyle name="Обычный 6 2 3 3 2 2 3 5 2" xfId="24142"/>
    <cellStyle name="Обычный 6 2 3 3 2 2 3 6" xfId="24143"/>
    <cellStyle name="Обычный 6 2 3 3 2 2 3 6 2" xfId="24144"/>
    <cellStyle name="Обычный 6 2 3 3 2 2 3 7" xfId="24145"/>
    <cellStyle name="Обычный 6 2 3 3 2 2 3 8" xfId="24146"/>
    <cellStyle name="Обычный 6 2 3 3 2 2 3 9" xfId="24147"/>
    <cellStyle name="Обычный 6 2 3 3 2 2 4" xfId="5077"/>
    <cellStyle name="Обычный 6 2 3 3 2 2 4 2" xfId="24148"/>
    <cellStyle name="Обычный 6 2 3 3 2 2 4 2 2" xfId="24149"/>
    <cellStyle name="Обычный 6 2 3 3 2 2 4 2 2 2" xfId="24150"/>
    <cellStyle name="Обычный 6 2 3 3 2 2 4 2 2 2 2" xfId="24151"/>
    <cellStyle name="Обычный 6 2 3 3 2 2 4 2 2 3" xfId="24152"/>
    <cellStyle name="Обычный 6 2 3 3 2 2 4 2 3" xfId="24153"/>
    <cellStyle name="Обычный 6 2 3 3 2 2 4 2 3 2" xfId="24154"/>
    <cellStyle name="Обычный 6 2 3 3 2 2 4 2 3 2 2" xfId="24155"/>
    <cellStyle name="Обычный 6 2 3 3 2 2 4 2 3 3" xfId="24156"/>
    <cellStyle name="Обычный 6 2 3 3 2 2 4 2 4" xfId="24157"/>
    <cellStyle name="Обычный 6 2 3 3 2 2 4 2 4 2" xfId="24158"/>
    <cellStyle name="Обычный 6 2 3 3 2 2 4 2 5" xfId="24159"/>
    <cellStyle name="Обычный 6 2 3 3 2 2 4 2 5 2" xfId="24160"/>
    <cellStyle name="Обычный 6 2 3 3 2 2 4 2 6" xfId="24161"/>
    <cellStyle name="Обычный 6 2 3 3 2 2 4 2 7" xfId="24162"/>
    <cellStyle name="Обычный 6 2 3 3 2 2 4 2 8" xfId="24163"/>
    <cellStyle name="Обычный 6 2 3 3 2 2 4 3" xfId="24164"/>
    <cellStyle name="Обычный 6 2 3 3 2 2 4 3 2" xfId="24165"/>
    <cellStyle name="Обычный 6 2 3 3 2 2 4 3 2 2" xfId="24166"/>
    <cellStyle name="Обычный 6 2 3 3 2 2 4 3 3" xfId="24167"/>
    <cellStyle name="Обычный 6 2 3 3 2 2 4 4" xfId="24168"/>
    <cellStyle name="Обычный 6 2 3 3 2 2 4 4 2" xfId="24169"/>
    <cellStyle name="Обычный 6 2 3 3 2 2 4 4 2 2" xfId="24170"/>
    <cellStyle name="Обычный 6 2 3 3 2 2 4 4 3" xfId="24171"/>
    <cellStyle name="Обычный 6 2 3 3 2 2 4 5" xfId="24172"/>
    <cellStyle name="Обычный 6 2 3 3 2 2 4 5 2" xfId="24173"/>
    <cellStyle name="Обычный 6 2 3 3 2 2 4 6" xfId="24174"/>
    <cellStyle name="Обычный 6 2 3 3 2 2 4 6 2" xfId="24175"/>
    <cellStyle name="Обычный 6 2 3 3 2 2 4 7" xfId="24176"/>
    <cellStyle name="Обычный 6 2 3 3 2 2 4 8" xfId="24177"/>
    <cellStyle name="Обычный 6 2 3 3 2 2 4 9" xfId="24178"/>
    <cellStyle name="Обычный 6 2 3 3 2 2 5" xfId="24179"/>
    <cellStyle name="Обычный 6 2 3 3 2 2 5 2" xfId="24180"/>
    <cellStyle name="Обычный 6 2 3 3 2 2 5 2 2" xfId="24181"/>
    <cellStyle name="Обычный 6 2 3 3 2 2 5 2 2 2" xfId="24182"/>
    <cellStyle name="Обычный 6 2 3 3 2 2 5 2 2 2 2" xfId="24183"/>
    <cellStyle name="Обычный 6 2 3 3 2 2 5 2 2 3" xfId="24184"/>
    <cellStyle name="Обычный 6 2 3 3 2 2 5 2 3" xfId="24185"/>
    <cellStyle name="Обычный 6 2 3 3 2 2 5 2 3 2" xfId="24186"/>
    <cellStyle name="Обычный 6 2 3 3 2 2 5 2 3 2 2" xfId="24187"/>
    <cellStyle name="Обычный 6 2 3 3 2 2 5 2 3 3" xfId="24188"/>
    <cellStyle name="Обычный 6 2 3 3 2 2 5 2 4" xfId="24189"/>
    <cellStyle name="Обычный 6 2 3 3 2 2 5 2 4 2" xfId="24190"/>
    <cellStyle name="Обычный 6 2 3 3 2 2 5 2 5" xfId="24191"/>
    <cellStyle name="Обычный 6 2 3 3 2 2 5 2 5 2" xfId="24192"/>
    <cellStyle name="Обычный 6 2 3 3 2 2 5 2 6" xfId="24193"/>
    <cellStyle name="Обычный 6 2 3 3 2 2 5 2 7" xfId="24194"/>
    <cellStyle name="Обычный 6 2 3 3 2 2 5 2 8" xfId="24195"/>
    <cellStyle name="Обычный 6 2 3 3 2 2 5 3" xfId="24196"/>
    <cellStyle name="Обычный 6 2 3 3 2 2 5 3 2" xfId="24197"/>
    <cellStyle name="Обычный 6 2 3 3 2 2 5 3 2 2" xfId="24198"/>
    <cellStyle name="Обычный 6 2 3 3 2 2 5 3 3" xfId="24199"/>
    <cellStyle name="Обычный 6 2 3 3 2 2 5 4" xfId="24200"/>
    <cellStyle name="Обычный 6 2 3 3 2 2 5 4 2" xfId="24201"/>
    <cellStyle name="Обычный 6 2 3 3 2 2 5 4 2 2" xfId="24202"/>
    <cellStyle name="Обычный 6 2 3 3 2 2 5 4 3" xfId="24203"/>
    <cellStyle name="Обычный 6 2 3 3 2 2 5 5" xfId="24204"/>
    <cellStyle name="Обычный 6 2 3 3 2 2 5 5 2" xfId="24205"/>
    <cellStyle name="Обычный 6 2 3 3 2 2 5 6" xfId="24206"/>
    <cellStyle name="Обычный 6 2 3 3 2 2 5 6 2" xfId="24207"/>
    <cellStyle name="Обычный 6 2 3 3 2 2 5 7" xfId="24208"/>
    <cellStyle name="Обычный 6 2 3 3 2 2 5 8" xfId="24209"/>
    <cellStyle name="Обычный 6 2 3 3 2 2 5 9" xfId="24210"/>
    <cellStyle name="Обычный 6 2 3 3 2 2 6" xfId="24211"/>
    <cellStyle name="Обычный 6 2 3 3 2 2 6 2" xfId="24212"/>
    <cellStyle name="Обычный 6 2 3 3 2 2 6 2 2" xfId="24213"/>
    <cellStyle name="Обычный 6 2 3 3 2 2 6 2 2 2" xfId="24214"/>
    <cellStyle name="Обычный 6 2 3 3 2 2 6 2 3" xfId="24215"/>
    <cellStyle name="Обычный 6 2 3 3 2 2 6 3" xfId="24216"/>
    <cellStyle name="Обычный 6 2 3 3 2 2 6 3 2" xfId="24217"/>
    <cellStyle name="Обычный 6 2 3 3 2 2 6 3 2 2" xfId="24218"/>
    <cellStyle name="Обычный 6 2 3 3 2 2 6 3 3" xfId="24219"/>
    <cellStyle name="Обычный 6 2 3 3 2 2 6 4" xfId="24220"/>
    <cellStyle name="Обычный 6 2 3 3 2 2 6 4 2" xfId="24221"/>
    <cellStyle name="Обычный 6 2 3 3 2 2 6 5" xfId="24222"/>
    <cellStyle name="Обычный 6 2 3 3 2 2 6 5 2" xfId="24223"/>
    <cellStyle name="Обычный 6 2 3 3 2 2 6 6" xfId="24224"/>
    <cellStyle name="Обычный 6 2 3 3 2 2 6 7" xfId="24225"/>
    <cellStyle name="Обычный 6 2 3 3 2 2 6 8" xfId="24226"/>
    <cellStyle name="Обычный 6 2 3 3 2 2 7" xfId="24227"/>
    <cellStyle name="Обычный 6 2 3 3 2 2 7 2" xfId="24228"/>
    <cellStyle name="Обычный 6 2 3 3 2 2 7 2 2" xfId="24229"/>
    <cellStyle name="Обычный 6 2 3 3 2 2 7 3" xfId="24230"/>
    <cellStyle name="Обычный 6 2 3 3 2 2 8" xfId="24231"/>
    <cellStyle name="Обычный 6 2 3 3 2 2 8 2" xfId="24232"/>
    <cellStyle name="Обычный 6 2 3 3 2 2 8 2 2" xfId="24233"/>
    <cellStyle name="Обычный 6 2 3 3 2 2 8 3" xfId="24234"/>
    <cellStyle name="Обычный 6 2 3 3 2 2 9" xfId="24235"/>
    <cellStyle name="Обычный 6 2 3 3 2 2 9 2" xfId="24236"/>
    <cellStyle name="Обычный 6 2 3 3 2 3" xfId="167"/>
    <cellStyle name="Обычный 6 2 3 3 2 3 10" xfId="24237"/>
    <cellStyle name="Обычный 6 2 3 3 2 3 10 2" xfId="24238"/>
    <cellStyle name="Обычный 6 2 3 3 2 3 11" xfId="24239"/>
    <cellStyle name="Обычный 6 2 3 3 2 3 12" xfId="24240"/>
    <cellStyle name="Обычный 6 2 3 3 2 3 13" xfId="24241"/>
    <cellStyle name="Обычный 6 2 3 3 2 3 2" xfId="5078"/>
    <cellStyle name="Обычный 6 2 3 3 2 3 2 10" xfId="24242"/>
    <cellStyle name="Обычный 6 2 3 3 2 3 2 2" xfId="5079"/>
    <cellStyle name="Обычный 6 2 3 3 2 3 2 2 2" xfId="24243"/>
    <cellStyle name="Обычный 6 2 3 3 2 3 2 2 2 2" xfId="24244"/>
    <cellStyle name="Обычный 6 2 3 3 2 3 2 2 2 2 2" xfId="24245"/>
    <cellStyle name="Обычный 6 2 3 3 2 3 2 2 2 2 2 2" xfId="24246"/>
    <cellStyle name="Обычный 6 2 3 3 2 3 2 2 2 2 3" xfId="24247"/>
    <cellStyle name="Обычный 6 2 3 3 2 3 2 2 2 3" xfId="24248"/>
    <cellStyle name="Обычный 6 2 3 3 2 3 2 2 2 3 2" xfId="24249"/>
    <cellStyle name="Обычный 6 2 3 3 2 3 2 2 2 3 2 2" xfId="24250"/>
    <cellStyle name="Обычный 6 2 3 3 2 3 2 2 2 3 3" xfId="24251"/>
    <cellStyle name="Обычный 6 2 3 3 2 3 2 2 2 4" xfId="24252"/>
    <cellStyle name="Обычный 6 2 3 3 2 3 2 2 2 4 2" xfId="24253"/>
    <cellStyle name="Обычный 6 2 3 3 2 3 2 2 2 5" xfId="24254"/>
    <cellStyle name="Обычный 6 2 3 3 2 3 2 2 2 5 2" xfId="24255"/>
    <cellStyle name="Обычный 6 2 3 3 2 3 2 2 2 6" xfId="24256"/>
    <cellStyle name="Обычный 6 2 3 3 2 3 2 2 2 7" xfId="24257"/>
    <cellStyle name="Обычный 6 2 3 3 2 3 2 2 2 8" xfId="24258"/>
    <cellStyle name="Обычный 6 2 3 3 2 3 2 2 3" xfId="24259"/>
    <cellStyle name="Обычный 6 2 3 3 2 3 2 2 3 2" xfId="24260"/>
    <cellStyle name="Обычный 6 2 3 3 2 3 2 2 3 2 2" xfId="24261"/>
    <cellStyle name="Обычный 6 2 3 3 2 3 2 2 3 3" xfId="24262"/>
    <cellStyle name="Обычный 6 2 3 3 2 3 2 2 4" xfId="24263"/>
    <cellStyle name="Обычный 6 2 3 3 2 3 2 2 4 2" xfId="24264"/>
    <cellStyle name="Обычный 6 2 3 3 2 3 2 2 4 2 2" xfId="24265"/>
    <cellStyle name="Обычный 6 2 3 3 2 3 2 2 4 3" xfId="24266"/>
    <cellStyle name="Обычный 6 2 3 3 2 3 2 2 5" xfId="24267"/>
    <cellStyle name="Обычный 6 2 3 3 2 3 2 2 5 2" xfId="24268"/>
    <cellStyle name="Обычный 6 2 3 3 2 3 2 2 6" xfId="24269"/>
    <cellStyle name="Обычный 6 2 3 3 2 3 2 2 6 2" xfId="24270"/>
    <cellStyle name="Обычный 6 2 3 3 2 3 2 2 7" xfId="24271"/>
    <cellStyle name="Обычный 6 2 3 3 2 3 2 2 8" xfId="24272"/>
    <cellStyle name="Обычный 6 2 3 3 2 3 2 2 9" xfId="24273"/>
    <cellStyle name="Обычный 6 2 3 3 2 3 2 3" xfId="5080"/>
    <cellStyle name="Обычный 6 2 3 3 2 3 2 3 2" xfId="24274"/>
    <cellStyle name="Обычный 6 2 3 3 2 3 2 3 2 2" xfId="24275"/>
    <cellStyle name="Обычный 6 2 3 3 2 3 2 3 2 2 2" xfId="24276"/>
    <cellStyle name="Обычный 6 2 3 3 2 3 2 3 2 3" xfId="24277"/>
    <cellStyle name="Обычный 6 2 3 3 2 3 2 3 3" xfId="24278"/>
    <cellStyle name="Обычный 6 2 3 3 2 3 2 3 3 2" xfId="24279"/>
    <cellStyle name="Обычный 6 2 3 3 2 3 2 3 3 2 2" xfId="24280"/>
    <cellStyle name="Обычный 6 2 3 3 2 3 2 3 3 3" xfId="24281"/>
    <cellStyle name="Обычный 6 2 3 3 2 3 2 3 4" xfId="24282"/>
    <cellStyle name="Обычный 6 2 3 3 2 3 2 3 4 2" xfId="24283"/>
    <cellStyle name="Обычный 6 2 3 3 2 3 2 3 5" xfId="24284"/>
    <cellStyle name="Обычный 6 2 3 3 2 3 2 3 5 2" xfId="24285"/>
    <cellStyle name="Обычный 6 2 3 3 2 3 2 3 6" xfId="24286"/>
    <cellStyle name="Обычный 6 2 3 3 2 3 2 3 7" xfId="24287"/>
    <cellStyle name="Обычный 6 2 3 3 2 3 2 3 8" xfId="24288"/>
    <cellStyle name="Обычный 6 2 3 3 2 3 2 4" xfId="24289"/>
    <cellStyle name="Обычный 6 2 3 3 2 3 2 4 2" xfId="24290"/>
    <cellStyle name="Обычный 6 2 3 3 2 3 2 4 2 2" xfId="24291"/>
    <cellStyle name="Обычный 6 2 3 3 2 3 2 4 3" xfId="24292"/>
    <cellStyle name="Обычный 6 2 3 3 2 3 2 5" xfId="24293"/>
    <cellStyle name="Обычный 6 2 3 3 2 3 2 5 2" xfId="24294"/>
    <cellStyle name="Обычный 6 2 3 3 2 3 2 5 2 2" xfId="24295"/>
    <cellStyle name="Обычный 6 2 3 3 2 3 2 5 3" xfId="24296"/>
    <cellStyle name="Обычный 6 2 3 3 2 3 2 6" xfId="24297"/>
    <cellStyle name="Обычный 6 2 3 3 2 3 2 6 2" xfId="24298"/>
    <cellStyle name="Обычный 6 2 3 3 2 3 2 7" xfId="24299"/>
    <cellStyle name="Обычный 6 2 3 3 2 3 2 7 2" xfId="24300"/>
    <cellStyle name="Обычный 6 2 3 3 2 3 2 8" xfId="24301"/>
    <cellStyle name="Обычный 6 2 3 3 2 3 2 9" xfId="24302"/>
    <cellStyle name="Обычный 6 2 3 3 2 3 3" xfId="5081"/>
    <cellStyle name="Обычный 6 2 3 3 2 3 3 2" xfId="5082"/>
    <cellStyle name="Обычный 6 2 3 3 2 3 3 2 2" xfId="24303"/>
    <cellStyle name="Обычный 6 2 3 3 2 3 3 2 2 2" xfId="24304"/>
    <cellStyle name="Обычный 6 2 3 3 2 3 3 2 2 2 2" xfId="24305"/>
    <cellStyle name="Обычный 6 2 3 3 2 3 3 2 2 3" xfId="24306"/>
    <cellStyle name="Обычный 6 2 3 3 2 3 3 2 3" xfId="24307"/>
    <cellStyle name="Обычный 6 2 3 3 2 3 3 2 3 2" xfId="24308"/>
    <cellStyle name="Обычный 6 2 3 3 2 3 3 2 3 2 2" xfId="24309"/>
    <cellStyle name="Обычный 6 2 3 3 2 3 3 2 3 3" xfId="24310"/>
    <cellStyle name="Обычный 6 2 3 3 2 3 3 2 4" xfId="24311"/>
    <cellStyle name="Обычный 6 2 3 3 2 3 3 2 4 2" xfId="24312"/>
    <cellStyle name="Обычный 6 2 3 3 2 3 3 2 5" xfId="24313"/>
    <cellStyle name="Обычный 6 2 3 3 2 3 3 2 5 2" xfId="24314"/>
    <cellStyle name="Обычный 6 2 3 3 2 3 3 2 6" xfId="24315"/>
    <cellStyle name="Обычный 6 2 3 3 2 3 3 2 7" xfId="24316"/>
    <cellStyle name="Обычный 6 2 3 3 2 3 3 2 8" xfId="24317"/>
    <cellStyle name="Обычный 6 2 3 3 2 3 3 3" xfId="24318"/>
    <cellStyle name="Обычный 6 2 3 3 2 3 3 3 2" xfId="24319"/>
    <cellStyle name="Обычный 6 2 3 3 2 3 3 3 2 2" xfId="24320"/>
    <cellStyle name="Обычный 6 2 3 3 2 3 3 3 3" xfId="24321"/>
    <cellStyle name="Обычный 6 2 3 3 2 3 3 4" xfId="24322"/>
    <cellStyle name="Обычный 6 2 3 3 2 3 3 4 2" xfId="24323"/>
    <cellStyle name="Обычный 6 2 3 3 2 3 3 4 2 2" xfId="24324"/>
    <cellStyle name="Обычный 6 2 3 3 2 3 3 4 3" xfId="24325"/>
    <cellStyle name="Обычный 6 2 3 3 2 3 3 5" xfId="24326"/>
    <cellStyle name="Обычный 6 2 3 3 2 3 3 5 2" xfId="24327"/>
    <cellStyle name="Обычный 6 2 3 3 2 3 3 6" xfId="24328"/>
    <cellStyle name="Обычный 6 2 3 3 2 3 3 6 2" xfId="24329"/>
    <cellStyle name="Обычный 6 2 3 3 2 3 3 7" xfId="24330"/>
    <cellStyle name="Обычный 6 2 3 3 2 3 3 8" xfId="24331"/>
    <cellStyle name="Обычный 6 2 3 3 2 3 3 9" xfId="24332"/>
    <cellStyle name="Обычный 6 2 3 3 2 3 4" xfId="5083"/>
    <cellStyle name="Обычный 6 2 3 3 2 3 4 2" xfId="24333"/>
    <cellStyle name="Обычный 6 2 3 3 2 3 4 2 2" xfId="24334"/>
    <cellStyle name="Обычный 6 2 3 3 2 3 4 2 2 2" xfId="24335"/>
    <cellStyle name="Обычный 6 2 3 3 2 3 4 2 2 2 2" xfId="24336"/>
    <cellStyle name="Обычный 6 2 3 3 2 3 4 2 2 3" xfId="24337"/>
    <cellStyle name="Обычный 6 2 3 3 2 3 4 2 3" xfId="24338"/>
    <cellStyle name="Обычный 6 2 3 3 2 3 4 2 3 2" xfId="24339"/>
    <cellStyle name="Обычный 6 2 3 3 2 3 4 2 3 2 2" xfId="24340"/>
    <cellStyle name="Обычный 6 2 3 3 2 3 4 2 3 3" xfId="24341"/>
    <cellStyle name="Обычный 6 2 3 3 2 3 4 2 4" xfId="24342"/>
    <cellStyle name="Обычный 6 2 3 3 2 3 4 2 4 2" xfId="24343"/>
    <cellStyle name="Обычный 6 2 3 3 2 3 4 2 5" xfId="24344"/>
    <cellStyle name="Обычный 6 2 3 3 2 3 4 2 5 2" xfId="24345"/>
    <cellStyle name="Обычный 6 2 3 3 2 3 4 2 6" xfId="24346"/>
    <cellStyle name="Обычный 6 2 3 3 2 3 4 2 7" xfId="24347"/>
    <cellStyle name="Обычный 6 2 3 3 2 3 4 2 8" xfId="24348"/>
    <cellStyle name="Обычный 6 2 3 3 2 3 4 3" xfId="24349"/>
    <cellStyle name="Обычный 6 2 3 3 2 3 4 3 2" xfId="24350"/>
    <cellStyle name="Обычный 6 2 3 3 2 3 4 3 2 2" xfId="24351"/>
    <cellStyle name="Обычный 6 2 3 3 2 3 4 3 3" xfId="24352"/>
    <cellStyle name="Обычный 6 2 3 3 2 3 4 4" xfId="24353"/>
    <cellStyle name="Обычный 6 2 3 3 2 3 4 4 2" xfId="24354"/>
    <cellStyle name="Обычный 6 2 3 3 2 3 4 4 2 2" xfId="24355"/>
    <cellStyle name="Обычный 6 2 3 3 2 3 4 4 3" xfId="24356"/>
    <cellStyle name="Обычный 6 2 3 3 2 3 4 5" xfId="24357"/>
    <cellStyle name="Обычный 6 2 3 3 2 3 4 5 2" xfId="24358"/>
    <cellStyle name="Обычный 6 2 3 3 2 3 4 6" xfId="24359"/>
    <cellStyle name="Обычный 6 2 3 3 2 3 4 6 2" xfId="24360"/>
    <cellStyle name="Обычный 6 2 3 3 2 3 4 7" xfId="24361"/>
    <cellStyle name="Обычный 6 2 3 3 2 3 4 8" xfId="24362"/>
    <cellStyle name="Обычный 6 2 3 3 2 3 4 9" xfId="24363"/>
    <cellStyle name="Обычный 6 2 3 3 2 3 5" xfId="24364"/>
    <cellStyle name="Обычный 6 2 3 3 2 3 5 2" xfId="24365"/>
    <cellStyle name="Обычный 6 2 3 3 2 3 5 2 2" xfId="24366"/>
    <cellStyle name="Обычный 6 2 3 3 2 3 5 2 2 2" xfId="24367"/>
    <cellStyle name="Обычный 6 2 3 3 2 3 5 2 2 2 2" xfId="24368"/>
    <cellStyle name="Обычный 6 2 3 3 2 3 5 2 2 3" xfId="24369"/>
    <cellStyle name="Обычный 6 2 3 3 2 3 5 2 3" xfId="24370"/>
    <cellStyle name="Обычный 6 2 3 3 2 3 5 2 3 2" xfId="24371"/>
    <cellStyle name="Обычный 6 2 3 3 2 3 5 2 3 2 2" xfId="24372"/>
    <cellStyle name="Обычный 6 2 3 3 2 3 5 2 3 3" xfId="24373"/>
    <cellStyle name="Обычный 6 2 3 3 2 3 5 2 4" xfId="24374"/>
    <cellStyle name="Обычный 6 2 3 3 2 3 5 2 4 2" xfId="24375"/>
    <cellStyle name="Обычный 6 2 3 3 2 3 5 2 5" xfId="24376"/>
    <cellStyle name="Обычный 6 2 3 3 2 3 5 2 5 2" xfId="24377"/>
    <cellStyle name="Обычный 6 2 3 3 2 3 5 2 6" xfId="24378"/>
    <cellStyle name="Обычный 6 2 3 3 2 3 5 2 7" xfId="24379"/>
    <cellStyle name="Обычный 6 2 3 3 2 3 5 2 8" xfId="24380"/>
    <cellStyle name="Обычный 6 2 3 3 2 3 5 3" xfId="24381"/>
    <cellStyle name="Обычный 6 2 3 3 2 3 5 3 2" xfId="24382"/>
    <cellStyle name="Обычный 6 2 3 3 2 3 5 3 2 2" xfId="24383"/>
    <cellStyle name="Обычный 6 2 3 3 2 3 5 3 3" xfId="24384"/>
    <cellStyle name="Обычный 6 2 3 3 2 3 5 4" xfId="24385"/>
    <cellStyle name="Обычный 6 2 3 3 2 3 5 4 2" xfId="24386"/>
    <cellStyle name="Обычный 6 2 3 3 2 3 5 4 2 2" xfId="24387"/>
    <cellStyle name="Обычный 6 2 3 3 2 3 5 4 3" xfId="24388"/>
    <cellStyle name="Обычный 6 2 3 3 2 3 5 5" xfId="24389"/>
    <cellStyle name="Обычный 6 2 3 3 2 3 5 5 2" xfId="24390"/>
    <cellStyle name="Обычный 6 2 3 3 2 3 5 6" xfId="24391"/>
    <cellStyle name="Обычный 6 2 3 3 2 3 5 6 2" xfId="24392"/>
    <cellStyle name="Обычный 6 2 3 3 2 3 5 7" xfId="24393"/>
    <cellStyle name="Обычный 6 2 3 3 2 3 5 8" xfId="24394"/>
    <cellStyle name="Обычный 6 2 3 3 2 3 5 9" xfId="24395"/>
    <cellStyle name="Обычный 6 2 3 3 2 3 6" xfId="24396"/>
    <cellStyle name="Обычный 6 2 3 3 2 3 6 2" xfId="24397"/>
    <cellStyle name="Обычный 6 2 3 3 2 3 6 2 2" xfId="24398"/>
    <cellStyle name="Обычный 6 2 3 3 2 3 6 2 2 2" xfId="24399"/>
    <cellStyle name="Обычный 6 2 3 3 2 3 6 2 3" xfId="24400"/>
    <cellStyle name="Обычный 6 2 3 3 2 3 6 3" xfId="24401"/>
    <cellStyle name="Обычный 6 2 3 3 2 3 6 3 2" xfId="24402"/>
    <cellStyle name="Обычный 6 2 3 3 2 3 6 3 2 2" xfId="24403"/>
    <cellStyle name="Обычный 6 2 3 3 2 3 6 3 3" xfId="24404"/>
    <cellStyle name="Обычный 6 2 3 3 2 3 6 4" xfId="24405"/>
    <cellStyle name="Обычный 6 2 3 3 2 3 6 4 2" xfId="24406"/>
    <cellStyle name="Обычный 6 2 3 3 2 3 6 5" xfId="24407"/>
    <cellStyle name="Обычный 6 2 3 3 2 3 6 5 2" xfId="24408"/>
    <cellStyle name="Обычный 6 2 3 3 2 3 6 6" xfId="24409"/>
    <cellStyle name="Обычный 6 2 3 3 2 3 6 7" xfId="24410"/>
    <cellStyle name="Обычный 6 2 3 3 2 3 6 8" xfId="24411"/>
    <cellStyle name="Обычный 6 2 3 3 2 3 7" xfId="24412"/>
    <cellStyle name="Обычный 6 2 3 3 2 3 7 2" xfId="24413"/>
    <cellStyle name="Обычный 6 2 3 3 2 3 7 2 2" xfId="24414"/>
    <cellStyle name="Обычный 6 2 3 3 2 3 7 3" xfId="24415"/>
    <cellStyle name="Обычный 6 2 3 3 2 3 8" xfId="24416"/>
    <cellStyle name="Обычный 6 2 3 3 2 3 8 2" xfId="24417"/>
    <cellStyle name="Обычный 6 2 3 3 2 3 8 2 2" xfId="24418"/>
    <cellStyle name="Обычный 6 2 3 3 2 3 8 3" xfId="24419"/>
    <cellStyle name="Обычный 6 2 3 3 2 3 9" xfId="24420"/>
    <cellStyle name="Обычный 6 2 3 3 2 3 9 2" xfId="24421"/>
    <cellStyle name="Обычный 6 2 3 3 2 4" xfId="5084"/>
    <cellStyle name="Обычный 6 2 3 3 2 4 10" xfId="24422"/>
    <cellStyle name="Обычный 6 2 3 3 2 4 2" xfId="5085"/>
    <cellStyle name="Обычный 6 2 3 3 2 4 2 2" xfId="24423"/>
    <cellStyle name="Обычный 6 2 3 3 2 4 2 2 2" xfId="24424"/>
    <cellStyle name="Обычный 6 2 3 3 2 4 2 2 2 2" xfId="24425"/>
    <cellStyle name="Обычный 6 2 3 3 2 4 2 2 2 2 2" xfId="24426"/>
    <cellStyle name="Обычный 6 2 3 3 2 4 2 2 2 3" xfId="24427"/>
    <cellStyle name="Обычный 6 2 3 3 2 4 2 2 3" xfId="24428"/>
    <cellStyle name="Обычный 6 2 3 3 2 4 2 2 3 2" xfId="24429"/>
    <cellStyle name="Обычный 6 2 3 3 2 4 2 2 3 2 2" xfId="24430"/>
    <cellStyle name="Обычный 6 2 3 3 2 4 2 2 3 3" xfId="24431"/>
    <cellStyle name="Обычный 6 2 3 3 2 4 2 2 4" xfId="24432"/>
    <cellStyle name="Обычный 6 2 3 3 2 4 2 2 4 2" xfId="24433"/>
    <cellStyle name="Обычный 6 2 3 3 2 4 2 2 5" xfId="24434"/>
    <cellStyle name="Обычный 6 2 3 3 2 4 2 2 5 2" xfId="24435"/>
    <cellStyle name="Обычный 6 2 3 3 2 4 2 2 6" xfId="24436"/>
    <cellStyle name="Обычный 6 2 3 3 2 4 2 2 7" xfId="24437"/>
    <cellStyle name="Обычный 6 2 3 3 2 4 2 2 8" xfId="24438"/>
    <cellStyle name="Обычный 6 2 3 3 2 4 2 3" xfId="24439"/>
    <cellStyle name="Обычный 6 2 3 3 2 4 2 3 2" xfId="24440"/>
    <cellStyle name="Обычный 6 2 3 3 2 4 2 3 2 2" xfId="24441"/>
    <cellStyle name="Обычный 6 2 3 3 2 4 2 3 3" xfId="24442"/>
    <cellStyle name="Обычный 6 2 3 3 2 4 2 4" xfId="24443"/>
    <cellStyle name="Обычный 6 2 3 3 2 4 2 4 2" xfId="24444"/>
    <cellStyle name="Обычный 6 2 3 3 2 4 2 4 2 2" xfId="24445"/>
    <cellStyle name="Обычный 6 2 3 3 2 4 2 4 3" xfId="24446"/>
    <cellStyle name="Обычный 6 2 3 3 2 4 2 5" xfId="24447"/>
    <cellStyle name="Обычный 6 2 3 3 2 4 2 5 2" xfId="24448"/>
    <cellStyle name="Обычный 6 2 3 3 2 4 2 6" xfId="24449"/>
    <cellStyle name="Обычный 6 2 3 3 2 4 2 6 2" xfId="24450"/>
    <cellStyle name="Обычный 6 2 3 3 2 4 2 7" xfId="24451"/>
    <cellStyle name="Обычный 6 2 3 3 2 4 2 8" xfId="24452"/>
    <cellStyle name="Обычный 6 2 3 3 2 4 2 9" xfId="24453"/>
    <cellStyle name="Обычный 6 2 3 3 2 4 3" xfId="5086"/>
    <cellStyle name="Обычный 6 2 3 3 2 4 3 2" xfId="24454"/>
    <cellStyle name="Обычный 6 2 3 3 2 4 3 2 2" xfId="24455"/>
    <cellStyle name="Обычный 6 2 3 3 2 4 3 2 2 2" xfId="24456"/>
    <cellStyle name="Обычный 6 2 3 3 2 4 3 2 3" xfId="24457"/>
    <cellStyle name="Обычный 6 2 3 3 2 4 3 3" xfId="24458"/>
    <cellStyle name="Обычный 6 2 3 3 2 4 3 3 2" xfId="24459"/>
    <cellStyle name="Обычный 6 2 3 3 2 4 3 3 2 2" xfId="24460"/>
    <cellStyle name="Обычный 6 2 3 3 2 4 3 3 3" xfId="24461"/>
    <cellStyle name="Обычный 6 2 3 3 2 4 3 4" xfId="24462"/>
    <cellStyle name="Обычный 6 2 3 3 2 4 3 4 2" xfId="24463"/>
    <cellStyle name="Обычный 6 2 3 3 2 4 3 5" xfId="24464"/>
    <cellStyle name="Обычный 6 2 3 3 2 4 3 5 2" xfId="24465"/>
    <cellStyle name="Обычный 6 2 3 3 2 4 3 6" xfId="24466"/>
    <cellStyle name="Обычный 6 2 3 3 2 4 3 7" xfId="24467"/>
    <cellStyle name="Обычный 6 2 3 3 2 4 3 8" xfId="24468"/>
    <cellStyle name="Обычный 6 2 3 3 2 4 4" xfId="24469"/>
    <cellStyle name="Обычный 6 2 3 3 2 4 4 2" xfId="24470"/>
    <cellStyle name="Обычный 6 2 3 3 2 4 4 2 2" xfId="24471"/>
    <cellStyle name="Обычный 6 2 3 3 2 4 4 3" xfId="24472"/>
    <cellStyle name="Обычный 6 2 3 3 2 4 5" xfId="24473"/>
    <cellStyle name="Обычный 6 2 3 3 2 4 5 2" xfId="24474"/>
    <cellStyle name="Обычный 6 2 3 3 2 4 5 2 2" xfId="24475"/>
    <cellStyle name="Обычный 6 2 3 3 2 4 5 3" xfId="24476"/>
    <cellStyle name="Обычный 6 2 3 3 2 4 6" xfId="24477"/>
    <cellStyle name="Обычный 6 2 3 3 2 4 6 2" xfId="24478"/>
    <cellStyle name="Обычный 6 2 3 3 2 4 7" xfId="24479"/>
    <cellStyle name="Обычный 6 2 3 3 2 4 7 2" xfId="24480"/>
    <cellStyle name="Обычный 6 2 3 3 2 4 8" xfId="24481"/>
    <cellStyle name="Обычный 6 2 3 3 2 4 9" xfId="24482"/>
    <cellStyle name="Обычный 6 2 3 3 2 5" xfId="5087"/>
    <cellStyle name="Обычный 6 2 3 3 2 5 2" xfId="5088"/>
    <cellStyle name="Обычный 6 2 3 3 2 5 2 2" xfId="24483"/>
    <cellStyle name="Обычный 6 2 3 3 2 5 2 2 2" xfId="24484"/>
    <cellStyle name="Обычный 6 2 3 3 2 5 2 2 2 2" xfId="24485"/>
    <cellStyle name="Обычный 6 2 3 3 2 5 2 2 3" xfId="24486"/>
    <cellStyle name="Обычный 6 2 3 3 2 5 2 3" xfId="24487"/>
    <cellStyle name="Обычный 6 2 3 3 2 5 2 3 2" xfId="24488"/>
    <cellStyle name="Обычный 6 2 3 3 2 5 2 3 2 2" xfId="24489"/>
    <cellStyle name="Обычный 6 2 3 3 2 5 2 3 3" xfId="24490"/>
    <cellStyle name="Обычный 6 2 3 3 2 5 2 4" xfId="24491"/>
    <cellStyle name="Обычный 6 2 3 3 2 5 2 4 2" xfId="24492"/>
    <cellStyle name="Обычный 6 2 3 3 2 5 2 5" xfId="24493"/>
    <cellStyle name="Обычный 6 2 3 3 2 5 2 5 2" xfId="24494"/>
    <cellStyle name="Обычный 6 2 3 3 2 5 2 6" xfId="24495"/>
    <cellStyle name="Обычный 6 2 3 3 2 5 2 7" xfId="24496"/>
    <cellStyle name="Обычный 6 2 3 3 2 5 2 8" xfId="24497"/>
    <cellStyle name="Обычный 6 2 3 3 2 5 3" xfId="24498"/>
    <cellStyle name="Обычный 6 2 3 3 2 5 3 2" xfId="24499"/>
    <cellStyle name="Обычный 6 2 3 3 2 5 3 2 2" xfId="24500"/>
    <cellStyle name="Обычный 6 2 3 3 2 5 3 3" xfId="24501"/>
    <cellStyle name="Обычный 6 2 3 3 2 5 4" xfId="24502"/>
    <cellStyle name="Обычный 6 2 3 3 2 5 4 2" xfId="24503"/>
    <cellStyle name="Обычный 6 2 3 3 2 5 4 2 2" xfId="24504"/>
    <cellStyle name="Обычный 6 2 3 3 2 5 4 3" xfId="24505"/>
    <cellStyle name="Обычный 6 2 3 3 2 5 5" xfId="24506"/>
    <cellStyle name="Обычный 6 2 3 3 2 5 5 2" xfId="24507"/>
    <cellStyle name="Обычный 6 2 3 3 2 5 6" xfId="24508"/>
    <cellStyle name="Обычный 6 2 3 3 2 5 6 2" xfId="24509"/>
    <cellStyle name="Обычный 6 2 3 3 2 5 7" xfId="24510"/>
    <cellStyle name="Обычный 6 2 3 3 2 5 8" xfId="24511"/>
    <cellStyle name="Обычный 6 2 3 3 2 5 9" xfId="24512"/>
    <cellStyle name="Обычный 6 2 3 3 2 6" xfId="5089"/>
    <cellStyle name="Обычный 6 2 3 3 2 6 2" xfId="24513"/>
    <cellStyle name="Обычный 6 2 3 3 2 6 2 2" xfId="24514"/>
    <cellStyle name="Обычный 6 2 3 3 2 6 2 2 2" xfId="24515"/>
    <cellStyle name="Обычный 6 2 3 3 2 6 2 2 2 2" xfId="24516"/>
    <cellStyle name="Обычный 6 2 3 3 2 6 2 2 3" xfId="24517"/>
    <cellStyle name="Обычный 6 2 3 3 2 6 2 3" xfId="24518"/>
    <cellStyle name="Обычный 6 2 3 3 2 6 2 3 2" xfId="24519"/>
    <cellStyle name="Обычный 6 2 3 3 2 6 2 3 2 2" xfId="24520"/>
    <cellStyle name="Обычный 6 2 3 3 2 6 2 3 3" xfId="24521"/>
    <cellStyle name="Обычный 6 2 3 3 2 6 2 4" xfId="24522"/>
    <cellStyle name="Обычный 6 2 3 3 2 6 2 4 2" xfId="24523"/>
    <cellStyle name="Обычный 6 2 3 3 2 6 2 5" xfId="24524"/>
    <cellStyle name="Обычный 6 2 3 3 2 6 2 5 2" xfId="24525"/>
    <cellStyle name="Обычный 6 2 3 3 2 6 2 6" xfId="24526"/>
    <cellStyle name="Обычный 6 2 3 3 2 6 2 7" xfId="24527"/>
    <cellStyle name="Обычный 6 2 3 3 2 6 2 8" xfId="24528"/>
    <cellStyle name="Обычный 6 2 3 3 2 6 3" xfId="24529"/>
    <cellStyle name="Обычный 6 2 3 3 2 6 3 2" xfId="24530"/>
    <cellStyle name="Обычный 6 2 3 3 2 6 3 2 2" xfId="24531"/>
    <cellStyle name="Обычный 6 2 3 3 2 6 3 3" xfId="24532"/>
    <cellStyle name="Обычный 6 2 3 3 2 6 4" xfId="24533"/>
    <cellStyle name="Обычный 6 2 3 3 2 6 4 2" xfId="24534"/>
    <cellStyle name="Обычный 6 2 3 3 2 6 4 2 2" xfId="24535"/>
    <cellStyle name="Обычный 6 2 3 3 2 6 4 3" xfId="24536"/>
    <cellStyle name="Обычный 6 2 3 3 2 6 5" xfId="24537"/>
    <cellStyle name="Обычный 6 2 3 3 2 6 5 2" xfId="24538"/>
    <cellStyle name="Обычный 6 2 3 3 2 6 6" xfId="24539"/>
    <cellStyle name="Обычный 6 2 3 3 2 6 6 2" xfId="24540"/>
    <cellStyle name="Обычный 6 2 3 3 2 6 7" xfId="24541"/>
    <cellStyle name="Обычный 6 2 3 3 2 6 8" xfId="24542"/>
    <cellStyle name="Обычный 6 2 3 3 2 6 9" xfId="24543"/>
    <cellStyle name="Обычный 6 2 3 3 2 7" xfId="24544"/>
    <cellStyle name="Обычный 6 2 3 3 2 7 2" xfId="24545"/>
    <cellStyle name="Обычный 6 2 3 3 2 7 2 2" xfId="24546"/>
    <cellStyle name="Обычный 6 2 3 3 2 7 2 2 2" xfId="24547"/>
    <cellStyle name="Обычный 6 2 3 3 2 7 2 2 2 2" xfId="24548"/>
    <cellStyle name="Обычный 6 2 3 3 2 7 2 2 3" xfId="24549"/>
    <cellStyle name="Обычный 6 2 3 3 2 7 2 3" xfId="24550"/>
    <cellStyle name="Обычный 6 2 3 3 2 7 2 3 2" xfId="24551"/>
    <cellStyle name="Обычный 6 2 3 3 2 7 2 3 2 2" xfId="24552"/>
    <cellStyle name="Обычный 6 2 3 3 2 7 2 3 3" xfId="24553"/>
    <cellStyle name="Обычный 6 2 3 3 2 7 2 4" xfId="24554"/>
    <cellStyle name="Обычный 6 2 3 3 2 7 2 4 2" xfId="24555"/>
    <cellStyle name="Обычный 6 2 3 3 2 7 2 5" xfId="24556"/>
    <cellStyle name="Обычный 6 2 3 3 2 7 2 5 2" xfId="24557"/>
    <cellStyle name="Обычный 6 2 3 3 2 7 2 6" xfId="24558"/>
    <cellStyle name="Обычный 6 2 3 3 2 7 2 7" xfId="24559"/>
    <cellStyle name="Обычный 6 2 3 3 2 7 2 8" xfId="24560"/>
    <cellStyle name="Обычный 6 2 3 3 2 7 3" xfId="24561"/>
    <cellStyle name="Обычный 6 2 3 3 2 7 3 2" xfId="24562"/>
    <cellStyle name="Обычный 6 2 3 3 2 7 3 2 2" xfId="24563"/>
    <cellStyle name="Обычный 6 2 3 3 2 7 3 3" xfId="24564"/>
    <cellStyle name="Обычный 6 2 3 3 2 7 4" xfId="24565"/>
    <cellStyle name="Обычный 6 2 3 3 2 7 4 2" xfId="24566"/>
    <cellStyle name="Обычный 6 2 3 3 2 7 4 2 2" xfId="24567"/>
    <cellStyle name="Обычный 6 2 3 3 2 7 4 3" xfId="24568"/>
    <cellStyle name="Обычный 6 2 3 3 2 7 5" xfId="24569"/>
    <cellStyle name="Обычный 6 2 3 3 2 7 5 2" xfId="24570"/>
    <cellStyle name="Обычный 6 2 3 3 2 7 6" xfId="24571"/>
    <cellStyle name="Обычный 6 2 3 3 2 7 6 2" xfId="24572"/>
    <cellStyle name="Обычный 6 2 3 3 2 7 7" xfId="24573"/>
    <cellStyle name="Обычный 6 2 3 3 2 7 8" xfId="24574"/>
    <cellStyle name="Обычный 6 2 3 3 2 7 9" xfId="24575"/>
    <cellStyle name="Обычный 6 2 3 3 2 8" xfId="24576"/>
    <cellStyle name="Обычный 6 2 3 3 2 8 2" xfId="24577"/>
    <cellStyle name="Обычный 6 2 3 3 2 8 2 2" xfId="24578"/>
    <cellStyle name="Обычный 6 2 3 3 2 8 2 2 2" xfId="24579"/>
    <cellStyle name="Обычный 6 2 3 3 2 8 2 3" xfId="24580"/>
    <cellStyle name="Обычный 6 2 3 3 2 8 3" xfId="24581"/>
    <cellStyle name="Обычный 6 2 3 3 2 8 3 2" xfId="24582"/>
    <cellStyle name="Обычный 6 2 3 3 2 8 3 2 2" xfId="24583"/>
    <cellStyle name="Обычный 6 2 3 3 2 8 3 3" xfId="24584"/>
    <cellStyle name="Обычный 6 2 3 3 2 8 4" xfId="24585"/>
    <cellStyle name="Обычный 6 2 3 3 2 8 4 2" xfId="24586"/>
    <cellStyle name="Обычный 6 2 3 3 2 8 5" xfId="24587"/>
    <cellStyle name="Обычный 6 2 3 3 2 8 5 2" xfId="24588"/>
    <cellStyle name="Обычный 6 2 3 3 2 8 6" xfId="24589"/>
    <cellStyle name="Обычный 6 2 3 3 2 8 7" xfId="24590"/>
    <cellStyle name="Обычный 6 2 3 3 2 8 8" xfId="24591"/>
    <cellStyle name="Обычный 6 2 3 3 2 9" xfId="24592"/>
    <cellStyle name="Обычный 6 2 3 3 2 9 2" xfId="24593"/>
    <cellStyle name="Обычный 6 2 3 3 2 9 2 2" xfId="24594"/>
    <cellStyle name="Обычный 6 2 3 3 2 9 3" xfId="24595"/>
    <cellStyle name="Обычный 6 2 3 3 3" xfId="168"/>
    <cellStyle name="Обычный 6 2 3 3 3 10" xfId="24596"/>
    <cellStyle name="Обычный 6 2 3 3 3 10 2" xfId="24597"/>
    <cellStyle name="Обычный 6 2 3 3 3 11" xfId="24598"/>
    <cellStyle name="Обычный 6 2 3 3 3 12" xfId="24599"/>
    <cellStyle name="Обычный 6 2 3 3 3 13" xfId="24600"/>
    <cellStyle name="Обычный 6 2 3 3 3 2" xfId="5090"/>
    <cellStyle name="Обычный 6 2 3 3 3 2 10" xfId="24601"/>
    <cellStyle name="Обычный 6 2 3 3 3 2 2" xfId="5091"/>
    <cellStyle name="Обычный 6 2 3 3 3 2 2 2" xfId="24602"/>
    <cellStyle name="Обычный 6 2 3 3 3 2 2 2 2" xfId="24603"/>
    <cellStyle name="Обычный 6 2 3 3 3 2 2 2 2 2" xfId="24604"/>
    <cellStyle name="Обычный 6 2 3 3 3 2 2 2 2 2 2" xfId="24605"/>
    <cellStyle name="Обычный 6 2 3 3 3 2 2 2 2 3" xfId="24606"/>
    <cellStyle name="Обычный 6 2 3 3 3 2 2 2 3" xfId="24607"/>
    <cellStyle name="Обычный 6 2 3 3 3 2 2 2 3 2" xfId="24608"/>
    <cellStyle name="Обычный 6 2 3 3 3 2 2 2 3 2 2" xfId="24609"/>
    <cellStyle name="Обычный 6 2 3 3 3 2 2 2 3 3" xfId="24610"/>
    <cellStyle name="Обычный 6 2 3 3 3 2 2 2 4" xfId="24611"/>
    <cellStyle name="Обычный 6 2 3 3 3 2 2 2 4 2" xfId="24612"/>
    <cellStyle name="Обычный 6 2 3 3 3 2 2 2 5" xfId="24613"/>
    <cellStyle name="Обычный 6 2 3 3 3 2 2 2 5 2" xfId="24614"/>
    <cellStyle name="Обычный 6 2 3 3 3 2 2 2 6" xfId="24615"/>
    <cellStyle name="Обычный 6 2 3 3 3 2 2 2 7" xfId="24616"/>
    <cellStyle name="Обычный 6 2 3 3 3 2 2 2 8" xfId="24617"/>
    <cellStyle name="Обычный 6 2 3 3 3 2 2 3" xfId="24618"/>
    <cellStyle name="Обычный 6 2 3 3 3 2 2 3 2" xfId="24619"/>
    <cellStyle name="Обычный 6 2 3 3 3 2 2 3 2 2" xfId="24620"/>
    <cellStyle name="Обычный 6 2 3 3 3 2 2 3 3" xfId="24621"/>
    <cellStyle name="Обычный 6 2 3 3 3 2 2 4" xfId="24622"/>
    <cellStyle name="Обычный 6 2 3 3 3 2 2 4 2" xfId="24623"/>
    <cellStyle name="Обычный 6 2 3 3 3 2 2 4 2 2" xfId="24624"/>
    <cellStyle name="Обычный 6 2 3 3 3 2 2 4 3" xfId="24625"/>
    <cellStyle name="Обычный 6 2 3 3 3 2 2 5" xfId="24626"/>
    <cellStyle name="Обычный 6 2 3 3 3 2 2 5 2" xfId="24627"/>
    <cellStyle name="Обычный 6 2 3 3 3 2 2 6" xfId="24628"/>
    <cellStyle name="Обычный 6 2 3 3 3 2 2 6 2" xfId="24629"/>
    <cellStyle name="Обычный 6 2 3 3 3 2 2 7" xfId="24630"/>
    <cellStyle name="Обычный 6 2 3 3 3 2 2 8" xfId="24631"/>
    <cellStyle name="Обычный 6 2 3 3 3 2 2 9" xfId="24632"/>
    <cellStyle name="Обычный 6 2 3 3 3 2 3" xfId="5092"/>
    <cellStyle name="Обычный 6 2 3 3 3 2 3 2" xfId="24633"/>
    <cellStyle name="Обычный 6 2 3 3 3 2 3 2 2" xfId="24634"/>
    <cellStyle name="Обычный 6 2 3 3 3 2 3 2 2 2" xfId="24635"/>
    <cellStyle name="Обычный 6 2 3 3 3 2 3 2 3" xfId="24636"/>
    <cellStyle name="Обычный 6 2 3 3 3 2 3 3" xfId="24637"/>
    <cellStyle name="Обычный 6 2 3 3 3 2 3 3 2" xfId="24638"/>
    <cellStyle name="Обычный 6 2 3 3 3 2 3 3 2 2" xfId="24639"/>
    <cellStyle name="Обычный 6 2 3 3 3 2 3 3 3" xfId="24640"/>
    <cellStyle name="Обычный 6 2 3 3 3 2 3 4" xfId="24641"/>
    <cellStyle name="Обычный 6 2 3 3 3 2 3 4 2" xfId="24642"/>
    <cellStyle name="Обычный 6 2 3 3 3 2 3 5" xfId="24643"/>
    <cellStyle name="Обычный 6 2 3 3 3 2 3 5 2" xfId="24644"/>
    <cellStyle name="Обычный 6 2 3 3 3 2 3 6" xfId="24645"/>
    <cellStyle name="Обычный 6 2 3 3 3 2 3 7" xfId="24646"/>
    <cellStyle name="Обычный 6 2 3 3 3 2 3 8" xfId="24647"/>
    <cellStyle name="Обычный 6 2 3 3 3 2 4" xfId="24648"/>
    <cellStyle name="Обычный 6 2 3 3 3 2 4 2" xfId="24649"/>
    <cellStyle name="Обычный 6 2 3 3 3 2 4 2 2" xfId="24650"/>
    <cellStyle name="Обычный 6 2 3 3 3 2 4 3" xfId="24651"/>
    <cellStyle name="Обычный 6 2 3 3 3 2 5" xfId="24652"/>
    <cellStyle name="Обычный 6 2 3 3 3 2 5 2" xfId="24653"/>
    <cellStyle name="Обычный 6 2 3 3 3 2 5 2 2" xfId="24654"/>
    <cellStyle name="Обычный 6 2 3 3 3 2 5 3" xfId="24655"/>
    <cellStyle name="Обычный 6 2 3 3 3 2 6" xfId="24656"/>
    <cellStyle name="Обычный 6 2 3 3 3 2 6 2" xfId="24657"/>
    <cellStyle name="Обычный 6 2 3 3 3 2 7" xfId="24658"/>
    <cellStyle name="Обычный 6 2 3 3 3 2 7 2" xfId="24659"/>
    <cellStyle name="Обычный 6 2 3 3 3 2 8" xfId="24660"/>
    <cellStyle name="Обычный 6 2 3 3 3 2 9" xfId="24661"/>
    <cellStyle name="Обычный 6 2 3 3 3 3" xfId="5093"/>
    <cellStyle name="Обычный 6 2 3 3 3 3 2" xfId="5094"/>
    <cellStyle name="Обычный 6 2 3 3 3 3 2 2" xfId="24662"/>
    <cellStyle name="Обычный 6 2 3 3 3 3 2 2 2" xfId="24663"/>
    <cellStyle name="Обычный 6 2 3 3 3 3 2 2 2 2" xfId="24664"/>
    <cellStyle name="Обычный 6 2 3 3 3 3 2 2 3" xfId="24665"/>
    <cellStyle name="Обычный 6 2 3 3 3 3 2 3" xfId="24666"/>
    <cellStyle name="Обычный 6 2 3 3 3 3 2 3 2" xfId="24667"/>
    <cellStyle name="Обычный 6 2 3 3 3 3 2 3 2 2" xfId="24668"/>
    <cellStyle name="Обычный 6 2 3 3 3 3 2 3 3" xfId="24669"/>
    <cellStyle name="Обычный 6 2 3 3 3 3 2 4" xfId="24670"/>
    <cellStyle name="Обычный 6 2 3 3 3 3 2 4 2" xfId="24671"/>
    <cellStyle name="Обычный 6 2 3 3 3 3 2 5" xfId="24672"/>
    <cellStyle name="Обычный 6 2 3 3 3 3 2 5 2" xfId="24673"/>
    <cellStyle name="Обычный 6 2 3 3 3 3 2 6" xfId="24674"/>
    <cellStyle name="Обычный 6 2 3 3 3 3 2 7" xfId="24675"/>
    <cellStyle name="Обычный 6 2 3 3 3 3 2 8" xfId="24676"/>
    <cellStyle name="Обычный 6 2 3 3 3 3 3" xfId="24677"/>
    <cellStyle name="Обычный 6 2 3 3 3 3 3 2" xfId="24678"/>
    <cellStyle name="Обычный 6 2 3 3 3 3 3 2 2" xfId="24679"/>
    <cellStyle name="Обычный 6 2 3 3 3 3 3 3" xfId="24680"/>
    <cellStyle name="Обычный 6 2 3 3 3 3 4" xfId="24681"/>
    <cellStyle name="Обычный 6 2 3 3 3 3 4 2" xfId="24682"/>
    <cellStyle name="Обычный 6 2 3 3 3 3 4 2 2" xfId="24683"/>
    <cellStyle name="Обычный 6 2 3 3 3 3 4 3" xfId="24684"/>
    <cellStyle name="Обычный 6 2 3 3 3 3 5" xfId="24685"/>
    <cellStyle name="Обычный 6 2 3 3 3 3 5 2" xfId="24686"/>
    <cellStyle name="Обычный 6 2 3 3 3 3 6" xfId="24687"/>
    <cellStyle name="Обычный 6 2 3 3 3 3 6 2" xfId="24688"/>
    <cellStyle name="Обычный 6 2 3 3 3 3 7" xfId="24689"/>
    <cellStyle name="Обычный 6 2 3 3 3 3 8" xfId="24690"/>
    <cellStyle name="Обычный 6 2 3 3 3 3 9" xfId="24691"/>
    <cellStyle name="Обычный 6 2 3 3 3 4" xfId="5095"/>
    <cellStyle name="Обычный 6 2 3 3 3 4 2" xfId="24692"/>
    <cellStyle name="Обычный 6 2 3 3 3 4 2 2" xfId="24693"/>
    <cellStyle name="Обычный 6 2 3 3 3 4 2 2 2" xfId="24694"/>
    <cellStyle name="Обычный 6 2 3 3 3 4 2 2 2 2" xfId="24695"/>
    <cellStyle name="Обычный 6 2 3 3 3 4 2 2 3" xfId="24696"/>
    <cellStyle name="Обычный 6 2 3 3 3 4 2 3" xfId="24697"/>
    <cellStyle name="Обычный 6 2 3 3 3 4 2 3 2" xfId="24698"/>
    <cellStyle name="Обычный 6 2 3 3 3 4 2 3 2 2" xfId="24699"/>
    <cellStyle name="Обычный 6 2 3 3 3 4 2 3 3" xfId="24700"/>
    <cellStyle name="Обычный 6 2 3 3 3 4 2 4" xfId="24701"/>
    <cellStyle name="Обычный 6 2 3 3 3 4 2 4 2" xfId="24702"/>
    <cellStyle name="Обычный 6 2 3 3 3 4 2 5" xfId="24703"/>
    <cellStyle name="Обычный 6 2 3 3 3 4 2 5 2" xfId="24704"/>
    <cellStyle name="Обычный 6 2 3 3 3 4 2 6" xfId="24705"/>
    <cellStyle name="Обычный 6 2 3 3 3 4 2 7" xfId="24706"/>
    <cellStyle name="Обычный 6 2 3 3 3 4 2 8" xfId="24707"/>
    <cellStyle name="Обычный 6 2 3 3 3 4 3" xfId="24708"/>
    <cellStyle name="Обычный 6 2 3 3 3 4 3 2" xfId="24709"/>
    <cellStyle name="Обычный 6 2 3 3 3 4 3 2 2" xfId="24710"/>
    <cellStyle name="Обычный 6 2 3 3 3 4 3 3" xfId="24711"/>
    <cellStyle name="Обычный 6 2 3 3 3 4 4" xfId="24712"/>
    <cellStyle name="Обычный 6 2 3 3 3 4 4 2" xfId="24713"/>
    <cellStyle name="Обычный 6 2 3 3 3 4 4 2 2" xfId="24714"/>
    <cellStyle name="Обычный 6 2 3 3 3 4 4 3" xfId="24715"/>
    <cellStyle name="Обычный 6 2 3 3 3 4 5" xfId="24716"/>
    <cellStyle name="Обычный 6 2 3 3 3 4 5 2" xfId="24717"/>
    <cellStyle name="Обычный 6 2 3 3 3 4 6" xfId="24718"/>
    <cellStyle name="Обычный 6 2 3 3 3 4 6 2" xfId="24719"/>
    <cellStyle name="Обычный 6 2 3 3 3 4 7" xfId="24720"/>
    <cellStyle name="Обычный 6 2 3 3 3 4 8" xfId="24721"/>
    <cellStyle name="Обычный 6 2 3 3 3 4 9" xfId="24722"/>
    <cellStyle name="Обычный 6 2 3 3 3 5" xfId="24723"/>
    <cellStyle name="Обычный 6 2 3 3 3 5 2" xfId="24724"/>
    <cellStyle name="Обычный 6 2 3 3 3 5 2 2" xfId="24725"/>
    <cellStyle name="Обычный 6 2 3 3 3 5 2 2 2" xfId="24726"/>
    <cellStyle name="Обычный 6 2 3 3 3 5 2 2 2 2" xfId="24727"/>
    <cellStyle name="Обычный 6 2 3 3 3 5 2 2 3" xfId="24728"/>
    <cellStyle name="Обычный 6 2 3 3 3 5 2 3" xfId="24729"/>
    <cellStyle name="Обычный 6 2 3 3 3 5 2 3 2" xfId="24730"/>
    <cellStyle name="Обычный 6 2 3 3 3 5 2 3 2 2" xfId="24731"/>
    <cellStyle name="Обычный 6 2 3 3 3 5 2 3 3" xfId="24732"/>
    <cellStyle name="Обычный 6 2 3 3 3 5 2 4" xfId="24733"/>
    <cellStyle name="Обычный 6 2 3 3 3 5 2 4 2" xfId="24734"/>
    <cellStyle name="Обычный 6 2 3 3 3 5 2 5" xfId="24735"/>
    <cellStyle name="Обычный 6 2 3 3 3 5 2 5 2" xfId="24736"/>
    <cellStyle name="Обычный 6 2 3 3 3 5 2 6" xfId="24737"/>
    <cellStyle name="Обычный 6 2 3 3 3 5 2 7" xfId="24738"/>
    <cellStyle name="Обычный 6 2 3 3 3 5 2 8" xfId="24739"/>
    <cellStyle name="Обычный 6 2 3 3 3 5 3" xfId="24740"/>
    <cellStyle name="Обычный 6 2 3 3 3 5 3 2" xfId="24741"/>
    <cellStyle name="Обычный 6 2 3 3 3 5 3 2 2" xfId="24742"/>
    <cellStyle name="Обычный 6 2 3 3 3 5 3 3" xfId="24743"/>
    <cellStyle name="Обычный 6 2 3 3 3 5 4" xfId="24744"/>
    <cellStyle name="Обычный 6 2 3 3 3 5 4 2" xfId="24745"/>
    <cellStyle name="Обычный 6 2 3 3 3 5 4 2 2" xfId="24746"/>
    <cellStyle name="Обычный 6 2 3 3 3 5 4 3" xfId="24747"/>
    <cellStyle name="Обычный 6 2 3 3 3 5 5" xfId="24748"/>
    <cellStyle name="Обычный 6 2 3 3 3 5 5 2" xfId="24749"/>
    <cellStyle name="Обычный 6 2 3 3 3 5 6" xfId="24750"/>
    <cellStyle name="Обычный 6 2 3 3 3 5 6 2" xfId="24751"/>
    <cellStyle name="Обычный 6 2 3 3 3 5 7" xfId="24752"/>
    <cellStyle name="Обычный 6 2 3 3 3 5 8" xfId="24753"/>
    <cellStyle name="Обычный 6 2 3 3 3 5 9" xfId="24754"/>
    <cellStyle name="Обычный 6 2 3 3 3 6" xfId="24755"/>
    <cellStyle name="Обычный 6 2 3 3 3 6 2" xfId="24756"/>
    <cellStyle name="Обычный 6 2 3 3 3 6 2 2" xfId="24757"/>
    <cellStyle name="Обычный 6 2 3 3 3 6 2 2 2" xfId="24758"/>
    <cellStyle name="Обычный 6 2 3 3 3 6 2 3" xfId="24759"/>
    <cellStyle name="Обычный 6 2 3 3 3 6 3" xfId="24760"/>
    <cellStyle name="Обычный 6 2 3 3 3 6 3 2" xfId="24761"/>
    <cellStyle name="Обычный 6 2 3 3 3 6 3 2 2" xfId="24762"/>
    <cellStyle name="Обычный 6 2 3 3 3 6 3 3" xfId="24763"/>
    <cellStyle name="Обычный 6 2 3 3 3 6 4" xfId="24764"/>
    <cellStyle name="Обычный 6 2 3 3 3 6 4 2" xfId="24765"/>
    <cellStyle name="Обычный 6 2 3 3 3 6 5" xfId="24766"/>
    <cellStyle name="Обычный 6 2 3 3 3 6 5 2" xfId="24767"/>
    <cellStyle name="Обычный 6 2 3 3 3 6 6" xfId="24768"/>
    <cellStyle name="Обычный 6 2 3 3 3 6 7" xfId="24769"/>
    <cellStyle name="Обычный 6 2 3 3 3 6 8" xfId="24770"/>
    <cellStyle name="Обычный 6 2 3 3 3 7" xfId="24771"/>
    <cellStyle name="Обычный 6 2 3 3 3 7 2" xfId="24772"/>
    <cellStyle name="Обычный 6 2 3 3 3 7 2 2" xfId="24773"/>
    <cellStyle name="Обычный 6 2 3 3 3 7 3" xfId="24774"/>
    <cellStyle name="Обычный 6 2 3 3 3 8" xfId="24775"/>
    <cellStyle name="Обычный 6 2 3 3 3 8 2" xfId="24776"/>
    <cellStyle name="Обычный 6 2 3 3 3 8 2 2" xfId="24777"/>
    <cellStyle name="Обычный 6 2 3 3 3 8 3" xfId="24778"/>
    <cellStyle name="Обычный 6 2 3 3 3 9" xfId="24779"/>
    <cellStyle name="Обычный 6 2 3 3 3 9 2" xfId="24780"/>
    <cellStyle name="Обычный 6 2 3 3 4" xfId="169"/>
    <cellStyle name="Обычный 6 2 3 3 4 10" xfId="24781"/>
    <cellStyle name="Обычный 6 2 3 3 4 10 2" xfId="24782"/>
    <cellStyle name="Обычный 6 2 3 3 4 11" xfId="24783"/>
    <cellStyle name="Обычный 6 2 3 3 4 12" xfId="24784"/>
    <cellStyle name="Обычный 6 2 3 3 4 13" xfId="24785"/>
    <cellStyle name="Обычный 6 2 3 3 4 2" xfId="5096"/>
    <cellStyle name="Обычный 6 2 3 3 4 2 10" xfId="24786"/>
    <cellStyle name="Обычный 6 2 3 3 4 2 2" xfId="5097"/>
    <cellStyle name="Обычный 6 2 3 3 4 2 2 2" xfId="24787"/>
    <cellStyle name="Обычный 6 2 3 3 4 2 2 2 2" xfId="24788"/>
    <cellStyle name="Обычный 6 2 3 3 4 2 2 2 2 2" xfId="24789"/>
    <cellStyle name="Обычный 6 2 3 3 4 2 2 2 2 2 2" xfId="24790"/>
    <cellStyle name="Обычный 6 2 3 3 4 2 2 2 2 3" xfId="24791"/>
    <cellStyle name="Обычный 6 2 3 3 4 2 2 2 3" xfId="24792"/>
    <cellStyle name="Обычный 6 2 3 3 4 2 2 2 3 2" xfId="24793"/>
    <cellStyle name="Обычный 6 2 3 3 4 2 2 2 3 2 2" xfId="24794"/>
    <cellStyle name="Обычный 6 2 3 3 4 2 2 2 3 3" xfId="24795"/>
    <cellStyle name="Обычный 6 2 3 3 4 2 2 2 4" xfId="24796"/>
    <cellStyle name="Обычный 6 2 3 3 4 2 2 2 4 2" xfId="24797"/>
    <cellStyle name="Обычный 6 2 3 3 4 2 2 2 5" xfId="24798"/>
    <cellStyle name="Обычный 6 2 3 3 4 2 2 2 5 2" xfId="24799"/>
    <cellStyle name="Обычный 6 2 3 3 4 2 2 2 6" xfId="24800"/>
    <cellStyle name="Обычный 6 2 3 3 4 2 2 2 7" xfId="24801"/>
    <cellStyle name="Обычный 6 2 3 3 4 2 2 2 8" xfId="24802"/>
    <cellStyle name="Обычный 6 2 3 3 4 2 2 3" xfId="24803"/>
    <cellStyle name="Обычный 6 2 3 3 4 2 2 3 2" xfId="24804"/>
    <cellStyle name="Обычный 6 2 3 3 4 2 2 3 2 2" xfId="24805"/>
    <cellStyle name="Обычный 6 2 3 3 4 2 2 3 3" xfId="24806"/>
    <cellStyle name="Обычный 6 2 3 3 4 2 2 4" xfId="24807"/>
    <cellStyle name="Обычный 6 2 3 3 4 2 2 4 2" xfId="24808"/>
    <cellStyle name="Обычный 6 2 3 3 4 2 2 4 2 2" xfId="24809"/>
    <cellStyle name="Обычный 6 2 3 3 4 2 2 4 3" xfId="24810"/>
    <cellStyle name="Обычный 6 2 3 3 4 2 2 5" xfId="24811"/>
    <cellStyle name="Обычный 6 2 3 3 4 2 2 5 2" xfId="24812"/>
    <cellStyle name="Обычный 6 2 3 3 4 2 2 6" xfId="24813"/>
    <cellStyle name="Обычный 6 2 3 3 4 2 2 6 2" xfId="24814"/>
    <cellStyle name="Обычный 6 2 3 3 4 2 2 7" xfId="24815"/>
    <cellStyle name="Обычный 6 2 3 3 4 2 2 8" xfId="24816"/>
    <cellStyle name="Обычный 6 2 3 3 4 2 2 9" xfId="24817"/>
    <cellStyle name="Обычный 6 2 3 3 4 2 3" xfId="5098"/>
    <cellStyle name="Обычный 6 2 3 3 4 2 3 2" xfId="24818"/>
    <cellStyle name="Обычный 6 2 3 3 4 2 3 2 2" xfId="24819"/>
    <cellStyle name="Обычный 6 2 3 3 4 2 3 2 2 2" xfId="24820"/>
    <cellStyle name="Обычный 6 2 3 3 4 2 3 2 3" xfId="24821"/>
    <cellStyle name="Обычный 6 2 3 3 4 2 3 3" xfId="24822"/>
    <cellStyle name="Обычный 6 2 3 3 4 2 3 3 2" xfId="24823"/>
    <cellStyle name="Обычный 6 2 3 3 4 2 3 3 2 2" xfId="24824"/>
    <cellStyle name="Обычный 6 2 3 3 4 2 3 3 3" xfId="24825"/>
    <cellStyle name="Обычный 6 2 3 3 4 2 3 4" xfId="24826"/>
    <cellStyle name="Обычный 6 2 3 3 4 2 3 4 2" xfId="24827"/>
    <cellStyle name="Обычный 6 2 3 3 4 2 3 5" xfId="24828"/>
    <cellStyle name="Обычный 6 2 3 3 4 2 3 5 2" xfId="24829"/>
    <cellStyle name="Обычный 6 2 3 3 4 2 3 6" xfId="24830"/>
    <cellStyle name="Обычный 6 2 3 3 4 2 3 7" xfId="24831"/>
    <cellStyle name="Обычный 6 2 3 3 4 2 3 8" xfId="24832"/>
    <cellStyle name="Обычный 6 2 3 3 4 2 4" xfId="24833"/>
    <cellStyle name="Обычный 6 2 3 3 4 2 4 2" xfId="24834"/>
    <cellStyle name="Обычный 6 2 3 3 4 2 4 2 2" xfId="24835"/>
    <cellStyle name="Обычный 6 2 3 3 4 2 4 3" xfId="24836"/>
    <cellStyle name="Обычный 6 2 3 3 4 2 5" xfId="24837"/>
    <cellStyle name="Обычный 6 2 3 3 4 2 5 2" xfId="24838"/>
    <cellStyle name="Обычный 6 2 3 3 4 2 5 2 2" xfId="24839"/>
    <cellStyle name="Обычный 6 2 3 3 4 2 5 3" xfId="24840"/>
    <cellStyle name="Обычный 6 2 3 3 4 2 6" xfId="24841"/>
    <cellStyle name="Обычный 6 2 3 3 4 2 6 2" xfId="24842"/>
    <cellStyle name="Обычный 6 2 3 3 4 2 7" xfId="24843"/>
    <cellStyle name="Обычный 6 2 3 3 4 2 7 2" xfId="24844"/>
    <cellStyle name="Обычный 6 2 3 3 4 2 8" xfId="24845"/>
    <cellStyle name="Обычный 6 2 3 3 4 2 9" xfId="24846"/>
    <cellStyle name="Обычный 6 2 3 3 4 3" xfId="5099"/>
    <cellStyle name="Обычный 6 2 3 3 4 3 2" xfId="5100"/>
    <cellStyle name="Обычный 6 2 3 3 4 3 2 2" xfId="24847"/>
    <cellStyle name="Обычный 6 2 3 3 4 3 2 2 2" xfId="24848"/>
    <cellStyle name="Обычный 6 2 3 3 4 3 2 2 2 2" xfId="24849"/>
    <cellStyle name="Обычный 6 2 3 3 4 3 2 2 3" xfId="24850"/>
    <cellStyle name="Обычный 6 2 3 3 4 3 2 3" xfId="24851"/>
    <cellStyle name="Обычный 6 2 3 3 4 3 2 3 2" xfId="24852"/>
    <cellStyle name="Обычный 6 2 3 3 4 3 2 3 2 2" xfId="24853"/>
    <cellStyle name="Обычный 6 2 3 3 4 3 2 3 3" xfId="24854"/>
    <cellStyle name="Обычный 6 2 3 3 4 3 2 4" xfId="24855"/>
    <cellStyle name="Обычный 6 2 3 3 4 3 2 4 2" xfId="24856"/>
    <cellStyle name="Обычный 6 2 3 3 4 3 2 5" xfId="24857"/>
    <cellStyle name="Обычный 6 2 3 3 4 3 2 5 2" xfId="24858"/>
    <cellStyle name="Обычный 6 2 3 3 4 3 2 6" xfId="24859"/>
    <cellStyle name="Обычный 6 2 3 3 4 3 2 7" xfId="24860"/>
    <cellStyle name="Обычный 6 2 3 3 4 3 2 8" xfId="24861"/>
    <cellStyle name="Обычный 6 2 3 3 4 3 3" xfId="24862"/>
    <cellStyle name="Обычный 6 2 3 3 4 3 3 2" xfId="24863"/>
    <cellStyle name="Обычный 6 2 3 3 4 3 3 2 2" xfId="24864"/>
    <cellStyle name="Обычный 6 2 3 3 4 3 3 3" xfId="24865"/>
    <cellStyle name="Обычный 6 2 3 3 4 3 4" xfId="24866"/>
    <cellStyle name="Обычный 6 2 3 3 4 3 4 2" xfId="24867"/>
    <cellStyle name="Обычный 6 2 3 3 4 3 4 2 2" xfId="24868"/>
    <cellStyle name="Обычный 6 2 3 3 4 3 4 3" xfId="24869"/>
    <cellStyle name="Обычный 6 2 3 3 4 3 5" xfId="24870"/>
    <cellStyle name="Обычный 6 2 3 3 4 3 5 2" xfId="24871"/>
    <cellStyle name="Обычный 6 2 3 3 4 3 6" xfId="24872"/>
    <cellStyle name="Обычный 6 2 3 3 4 3 6 2" xfId="24873"/>
    <cellStyle name="Обычный 6 2 3 3 4 3 7" xfId="24874"/>
    <cellStyle name="Обычный 6 2 3 3 4 3 8" xfId="24875"/>
    <cellStyle name="Обычный 6 2 3 3 4 3 9" xfId="24876"/>
    <cellStyle name="Обычный 6 2 3 3 4 4" xfId="5101"/>
    <cellStyle name="Обычный 6 2 3 3 4 4 2" xfId="24877"/>
    <cellStyle name="Обычный 6 2 3 3 4 4 2 2" xfId="24878"/>
    <cellStyle name="Обычный 6 2 3 3 4 4 2 2 2" xfId="24879"/>
    <cellStyle name="Обычный 6 2 3 3 4 4 2 2 2 2" xfId="24880"/>
    <cellStyle name="Обычный 6 2 3 3 4 4 2 2 3" xfId="24881"/>
    <cellStyle name="Обычный 6 2 3 3 4 4 2 3" xfId="24882"/>
    <cellStyle name="Обычный 6 2 3 3 4 4 2 3 2" xfId="24883"/>
    <cellStyle name="Обычный 6 2 3 3 4 4 2 3 2 2" xfId="24884"/>
    <cellStyle name="Обычный 6 2 3 3 4 4 2 3 3" xfId="24885"/>
    <cellStyle name="Обычный 6 2 3 3 4 4 2 4" xfId="24886"/>
    <cellStyle name="Обычный 6 2 3 3 4 4 2 4 2" xfId="24887"/>
    <cellStyle name="Обычный 6 2 3 3 4 4 2 5" xfId="24888"/>
    <cellStyle name="Обычный 6 2 3 3 4 4 2 5 2" xfId="24889"/>
    <cellStyle name="Обычный 6 2 3 3 4 4 2 6" xfId="24890"/>
    <cellStyle name="Обычный 6 2 3 3 4 4 2 7" xfId="24891"/>
    <cellStyle name="Обычный 6 2 3 3 4 4 2 8" xfId="24892"/>
    <cellStyle name="Обычный 6 2 3 3 4 4 3" xfId="24893"/>
    <cellStyle name="Обычный 6 2 3 3 4 4 3 2" xfId="24894"/>
    <cellStyle name="Обычный 6 2 3 3 4 4 3 2 2" xfId="24895"/>
    <cellStyle name="Обычный 6 2 3 3 4 4 3 3" xfId="24896"/>
    <cellStyle name="Обычный 6 2 3 3 4 4 4" xfId="24897"/>
    <cellStyle name="Обычный 6 2 3 3 4 4 4 2" xfId="24898"/>
    <cellStyle name="Обычный 6 2 3 3 4 4 4 2 2" xfId="24899"/>
    <cellStyle name="Обычный 6 2 3 3 4 4 4 3" xfId="24900"/>
    <cellStyle name="Обычный 6 2 3 3 4 4 5" xfId="24901"/>
    <cellStyle name="Обычный 6 2 3 3 4 4 5 2" xfId="24902"/>
    <cellStyle name="Обычный 6 2 3 3 4 4 6" xfId="24903"/>
    <cellStyle name="Обычный 6 2 3 3 4 4 6 2" xfId="24904"/>
    <cellStyle name="Обычный 6 2 3 3 4 4 7" xfId="24905"/>
    <cellStyle name="Обычный 6 2 3 3 4 4 8" xfId="24906"/>
    <cellStyle name="Обычный 6 2 3 3 4 4 9" xfId="24907"/>
    <cellStyle name="Обычный 6 2 3 3 4 5" xfId="24908"/>
    <cellStyle name="Обычный 6 2 3 3 4 5 2" xfId="24909"/>
    <cellStyle name="Обычный 6 2 3 3 4 5 2 2" xfId="24910"/>
    <cellStyle name="Обычный 6 2 3 3 4 5 2 2 2" xfId="24911"/>
    <cellStyle name="Обычный 6 2 3 3 4 5 2 2 2 2" xfId="24912"/>
    <cellStyle name="Обычный 6 2 3 3 4 5 2 2 3" xfId="24913"/>
    <cellStyle name="Обычный 6 2 3 3 4 5 2 3" xfId="24914"/>
    <cellStyle name="Обычный 6 2 3 3 4 5 2 3 2" xfId="24915"/>
    <cellStyle name="Обычный 6 2 3 3 4 5 2 3 2 2" xfId="24916"/>
    <cellStyle name="Обычный 6 2 3 3 4 5 2 3 3" xfId="24917"/>
    <cellStyle name="Обычный 6 2 3 3 4 5 2 4" xfId="24918"/>
    <cellStyle name="Обычный 6 2 3 3 4 5 2 4 2" xfId="24919"/>
    <cellStyle name="Обычный 6 2 3 3 4 5 2 5" xfId="24920"/>
    <cellStyle name="Обычный 6 2 3 3 4 5 2 5 2" xfId="24921"/>
    <cellStyle name="Обычный 6 2 3 3 4 5 2 6" xfId="24922"/>
    <cellStyle name="Обычный 6 2 3 3 4 5 2 7" xfId="24923"/>
    <cellStyle name="Обычный 6 2 3 3 4 5 2 8" xfId="24924"/>
    <cellStyle name="Обычный 6 2 3 3 4 5 3" xfId="24925"/>
    <cellStyle name="Обычный 6 2 3 3 4 5 3 2" xfId="24926"/>
    <cellStyle name="Обычный 6 2 3 3 4 5 3 2 2" xfId="24927"/>
    <cellStyle name="Обычный 6 2 3 3 4 5 3 3" xfId="24928"/>
    <cellStyle name="Обычный 6 2 3 3 4 5 4" xfId="24929"/>
    <cellStyle name="Обычный 6 2 3 3 4 5 4 2" xfId="24930"/>
    <cellStyle name="Обычный 6 2 3 3 4 5 4 2 2" xfId="24931"/>
    <cellStyle name="Обычный 6 2 3 3 4 5 4 3" xfId="24932"/>
    <cellStyle name="Обычный 6 2 3 3 4 5 5" xfId="24933"/>
    <cellStyle name="Обычный 6 2 3 3 4 5 5 2" xfId="24934"/>
    <cellStyle name="Обычный 6 2 3 3 4 5 6" xfId="24935"/>
    <cellStyle name="Обычный 6 2 3 3 4 5 6 2" xfId="24936"/>
    <cellStyle name="Обычный 6 2 3 3 4 5 7" xfId="24937"/>
    <cellStyle name="Обычный 6 2 3 3 4 5 8" xfId="24938"/>
    <cellStyle name="Обычный 6 2 3 3 4 5 9" xfId="24939"/>
    <cellStyle name="Обычный 6 2 3 3 4 6" xfId="24940"/>
    <cellStyle name="Обычный 6 2 3 3 4 6 2" xfId="24941"/>
    <cellStyle name="Обычный 6 2 3 3 4 6 2 2" xfId="24942"/>
    <cellStyle name="Обычный 6 2 3 3 4 6 2 2 2" xfId="24943"/>
    <cellStyle name="Обычный 6 2 3 3 4 6 2 3" xfId="24944"/>
    <cellStyle name="Обычный 6 2 3 3 4 6 3" xfId="24945"/>
    <cellStyle name="Обычный 6 2 3 3 4 6 3 2" xfId="24946"/>
    <cellStyle name="Обычный 6 2 3 3 4 6 3 2 2" xfId="24947"/>
    <cellStyle name="Обычный 6 2 3 3 4 6 3 3" xfId="24948"/>
    <cellStyle name="Обычный 6 2 3 3 4 6 4" xfId="24949"/>
    <cellStyle name="Обычный 6 2 3 3 4 6 4 2" xfId="24950"/>
    <cellStyle name="Обычный 6 2 3 3 4 6 5" xfId="24951"/>
    <cellStyle name="Обычный 6 2 3 3 4 6 5 2" xfId="24952"/>
    <cellStyle name="Обычный 6 2 3 3 4 6 6" xfId="24953"/>
    <cellStyle name="Обычный 6 2 3 3 4 6 7" xfId="24954"/>
    <cellStyle name="Обычный 6 2 3 3 4 6 8" xfId="24955"/>
    <cellStyle name="Обычный 6 2 3 3 4 7" xfId="24956"/>
    <cellStyle name="Обычный 6 2 3 3 4 7 2" xfId="24957"/>
    <cellStyle name="Обычный 6 2 3 3 4 7 2 2" xfId="24958"/>
    <cellStyle name="Обычный 6 2 3 3 4 7 3" xfId="24959"/>
    <cellStyle name="Обычный 6 2 3 3 4 8" xfId="24960"/>
    <cellStyle name="Обычный 6 2 3 3 4 8 2" xfId="24961"/>
    <cellStyle name="Обычный 6 2 3 3 4 8 2 2" xfId="24962"/>
    <cellStyle name="Обычный 6 2 3 3 4 8 3" xfId="24963"/>
    <cellStyle name="Обычный 6 2 3 3 4 9" xfId="24964"/>
    <cellStyle name="Обычный 6 2 3 3 4 9 2" xfId="24965"/>
    <cellStyle name="Обычный 6 2 3 3 5" xfId="5102"/>
    <cellStyle name="Обычный 6 2 3 3 5 10" xfId="24966"/>
    <cellStyle name="Обычный 6 2 3 3 5 2" xfId="5103"/>
    <cellStyle name="Обычный 6 2 3 3 5 2 2" xfId="24967"/>
    <cellStyle name="Обычный 6 2 3 3 5 2 2 2" xfId="24968"/>
    <cellStyle name="Обычный 6 2 3 3 5 2 2 2 2" xfId="24969"/>
    <cellStyle name="Обычный 6 2 3 3 5 2 2 2 2 2" xfId="24970"/>
    <cellStyle name="Обычный 6 2 3 3 5 2 2 2 3" xfId="24971"/>
    <cellStyle name="Обычный 6 2 3 3 5 2 2 3" xfId="24972"/>
    <cellStyle name="Обычный 6 2 3 3 5 2 2 3 2" xfId="24973"/>
    <cellStyle name="Обычный 6 2 3 3 5 2 2 3 2 2" xfId="24974"/>
    <cellStyle name="Обычный 6 2 3 3 5 2 2 3 3" xfId="24975"/>
    <cellStyle name="Обычный 6 2 3 3 5 2 2 4" xfId="24976"/>
    <cellStyle name="Обычный 6 2 3 3 5 2 2 4 2" xfId="24977"/>
    <cellStyle name="Обычный 6 2 3 3 5 2 2 5" xfId="24978"/>
    <cellStyle name="Обычный 6 2 3 3 5 2 2 5 2" xfId="24979"/>
    <cellStyle name="Обычный 6 2 3 3 5 2 2 6" xfId="24980"/>
    <cellStyle name="Обычный 6 2 3 3 5 2 2 7" xfId="24981"/>
    <cellStyle name="Обычный 6 2 3 3 5 2 2 8" xfId="24982"/>
    <cellStyle name="Обычный 6 2 3 3 5 2 3" xfId="24983"/>
    <cellStyle name="Обычный 6 2 3 3 5 2 3 2" xfId="24984"/>
    <cellStyle name="Обычный 6 2 3 3 5 2 3 2 2" xfId="24985"/>
    <cellStyle name="Обычный 6 2 3 3 5 2 3 3" xfId="24986"/>
    <cellStyle name="Обычный 6 2 3 3 5 2 4" xfId="24987"/>
    <cellStyle name="Обычный 6 2 3 3 5 2 4 2" xfId="24988"/>
    <cellStyle name="Обычный 6 2 3 3 5 2 4 2 2" xfId="24989"/>
    <cellStyle name="Обычный 6 2 3 3 5 2 4 3" xfId="24990"/>
    <cellStyle name="Обычный 6 2 3 3 5 2 5" xfId="24991"/>
    <cellStyle name="Обычный 6 2 3 3 5 2 5 2" xfId="24992"/>
    <cellStyle name="Обычный 6 2 3 3 5 2 6" xfId="24993"/>
    <cellStyle name="Обычный 6 2 3 3 5 2 6 2" xfId="24994"/>
    <cellStyle name="Обычный 6 2 3 3 5 2 7" xfId="24995"/>
    <cellStyle name="Обычный 6 2 3 3 5 2 8" xfId="24996"/>
    <cellStyle name="Обычный 6 2 3 3 5 2 9" xfId="24997"/>
    <cellStyle name="Обычный 6 2 3 3 5 3" xfId="5104"/>
    <cellStyle name="Обычный 6 2 3 3 5 3 2" xfId="24998"/>
    <cellStyle name="Обычный 6 2 3 3 5 3 2 2" xfId="24999"/>
    <cellStyle name="Обычный 6 2 3 3 5 3 2 2 2" xfId="25000"/>
    <cellStyle name="Обычный 6 2 3 3 5 3 2 3" xfId="25001"/>
    <cellStyle name="Обычный 6 2 3 3 5 3 3" xfId="25002"/>
    <cellStyle name="Обычный 6 2 3 3 5 3 3 2" xfId="25003"/>
    <cellStyle name="Обычный 6 2 3 3 5 3 3 2 2" xfId="25004"/>
    <cellStyle name="Обычный 6 2 3 3 5 3 3 3" xfId="25005"/>
    <cellStyle name="Обычный 6 2 3 3 5 3 4" xfId="25006"/>
    <cellStyle name="Обычный 6 2 3 3 5 3 4 2" xfId="25007"/>
    <cellStyle name="Обычный 6 2 3 3 5 3 5" xfId="25008"/>
    <cellStyle name="Обычный 6 2 3 3 5 3 5 2" xfId="25009"/>
    <cellStyle name="Обычный 6 2 3 3 5 3 6" xfId="25010"/>
    <cellStyle name="Обычный 6 2 3 3 5 3 7" xfId="25011"/>
    <cellStyle name="Обычный 6 2 3 3 5 3 8" xfId="25012"/>
    <cellStyle name="Обычный 6 2 3 3 5 4" xfId="25013"/>
    <cellStyle name="Обычный 6 2 3 3 5 4 2" xfId="25014"/>
    <cellStyle name="Обычный 6 2 3 3 5 4 2 2" xfId="25015"/>
    <cellStyle name="Обычный 6 2 3 3 5 4 3" xfId="25016"/>
    <cellStyle name="Обычный 6 2 3 3 5 5" xfId="25017"/>
    <cellStyle name="Обычный 6 2 3 3 5 5 2" xfId="25018"/>
    <cellStyle name="Обычный 6 2 3 3 5 5 2 2" xfId="25019"/>
    <cellStyle name="Обычный 6 2 3 3 5 5 3" xfId="25020"/>
    <cellStyle name="Обычный 6 2 3 3 5 6" xfId="25021"/>
    <cellStyle name="Обычный 6 2 3 3 5 6 2" xfId="25022"/>
    <cellStyle name="Обычный 6 2 3 3 5 7" xfId="25023"/>
    <cellStyle name="Обычный 6 2 3 3 5 7 2" xfId="25024"/>
    <cellStyle name="Обычный 6 2 3 3 5 8" xfId="25025"/>
    <cellStyle name="Обычный 6 2 3 3 5 9" xfId="25026"/>
    <cellStyle name="Обычный 6 2 3 3 6" xfId="5105"/>
    <cellStyle name="Обычный 6 2 3 3 6 2" xfId="5106"/>
    <cellStyle name="Обычный 6 2 3 3 6 2 2" xfId="25027"/>
    <cellStyle name="Обычный 6 2 3 3 6 2 2 2" xfId="25028"/>
    <cellStyle name="Обычный 6 2 3 3 6 2 2 2 2" xfId="25029"/>
    <cellStyle name="Обычный 6 2 3 3 6 2 2 3" xfId="25030"/>
    <cellStyle name="Обычный 6 2 3 3 6 2 3" xfId="25031"/>
    <cellStyle name="Обычный 6 2 3 3 6 2 3 2" xfId="25032"/>
    <cellStyle name="Обычный 6 2 3 3 6 2 3 2 2" xfId="25033"/>
    <cellStyle name="Обычный 6 2 3 3 6 2 3 3" xfId="25034"/>
    <cellStyle name="Обычный 6 2 3 3 6 2 4" xfId="25035"/>
    <cellStyle name="Обычный 6 2 3 3 6 2 4 2" xfId="25036"/>
    <cellStyle name="Обычный 6 2 3 3 6 2 5" xfId="25037"/>
    <cellStyle name="Обычный 6 2 3 3 6 2 5 2" xfId="25038"/>
    <cellStyle name="Обычный 6 2 3 3 6 2 6" xfId="25039"/>
    <cellStyle name="Обычный 6 2 3 3 6 2 7" xfId="25040"/>
    <cellStyle name="Обычный 6 2 3 3 6 2 8" xfId="25041"/>
    <cellStyle name="Обычный 6 2 3 3 6 3" xfId="25042"/>
    <cellStyle name="Обычный 6 2 3 3 6 3 2" xfId="25043"/>
    <cellStyle name="Обычный 6 2 3 3 6 3 2 2" xfId="25044"/>
    <cellStyle name="Обычный 6 2 3 3 6 3 3" xfId="25045"/>
    <cellStyle name="Обычный 6 2 3 3 6 4" xfId="25046"/>
    <cellStyle name="Обычный 6 2 3 3 6 4 2" xfId="25047"/>
    <cellStyle name="Обычный 6 2 3 3 6 4 2 2" xfId="25048"/>
    <cellStyle name="Обычный 6 2 3 3 6 4 3" xfId="25049"/>
    <cellStyle name="Обычный 6 2 3 3 6 5" xfId="25050"/>
    <cellStyle name="Обычный 6 2 3 3 6 5 2" xfId="25051"/>
    <cellStyle name="Обычный 6 2 3 3 6 6" xfId="25052"/>
    <cellStyle name="Обычный 6 2 3 3 6 6 2" xfId="25053"/>
    <cellStyle name="Обычный 6 2 3 3 6 7" xfId="25054"/>
    <cellStyle name="Обычный 6 2 3 3 6 8" xfId="25055"/>
    <cellStyle name="Обычный 6 2 3 3 6 9" xfId="25056"/>
    <cellStyle name="Обычный 6 2 3 3 7" xfId="5107"/>
    <cellStyle name="Обычный 6 2 3 3 7 2" xfId="25057"/>
    <cellStyle name="Обычный 6 2 3 3 7 2 2" xfId="25058"/>
    <cellStyle name="Обычный 6 2 3 3 7 2 2 2" xfId="25059"/>
    <cellStyle name="Обычный 6 2 3 3 7 2 2 2 2" xfId="25060"/>
    <cellStyle name="Обычный 6 2 3 3 7 2 2 3" xfId="25061"/>
    <cellStyle name="Обычный 6 2 3 3 7 2 3" xfId="25062"/>
    <cellStyle name="Обычный 6 2 3 3 7 2 3 2" xfId="25063"/>
    <cellStyle name="Обычный 6 2 3 3 7 2 3 2 2" xfId="25064"/>
    <cellStyle name="Обычный 6 2 3 3 7 2 3 3" xfId="25065"/>
    <cellStyle name="Обычный 6 2 3 3 7 2 4" xfId="25066"/>
    <cellStyle name="Обычный 6 2 3 3 7 2 4 2" xfId="25067"/>
    <cellStyle name="Обычный 6 2 3 3 7 2 5" xfId="25068"/>
    <cellStyle name="Обычный 6 2 3 3 7 2 5 2" xfId="25069"/>
    <cellStyle name="Обычный 6 2 3 3 7 2 6" xfId="25070"/>
    <cellStyle name="Обычный 6 2 3 3 7 2 7" xfId="25071"/>
    <cellStyle name="Обычный 6 2 3 3 7 2 8" xfId="25072"/>
    <cellStyle name="Обычный 6 2 3 3 7 3" xfId="25073"/>
    <cellStyle name="Обычный 6 2 3 3 7 3 2" xfId="25074"/>
    <cellStyle name="Обычный 6 2 3 3 7 3 2 2" xfId="25075"/>
    <cellStyle name="Обычный 6 2 3 3 7 3 3" xfId="25076"/>
    <cellStyle name="Обычный 6 2 3 3 7 4" xfId="25077"/>
    <cellStyle name="Обычный 6 2 3 3 7 4 2" xfId="25078"/>
    <cellStyle name="Обычный 6 2 3 3 7 4 2 2" xfId="25079"/>
    <cellStyle name="Обычный 6 2 3 3 7 4 3" xfId="25080"/>
    <cellStyle name="Обычный 6 2 3 3 7 5" xfId="25081"/>
    <cellStyle name="Обычный 6 2 3 3 7 5 2" xfId="25082"/>
    <cellStyle name="Обычный 6 2 3 3 7 6" xfId="25083"/>
    <cellStyle name="Обычный 6 2 3 3 7 6 2" xfId="25084"/>
    <cellStyle name="Обычный 6 2 3 3 7 7" xfId="25085"/>
    <cellStyle name="Обычный 6 2 3 3 7 8" xfId="25086"/>
    <cellStyle name="Обычный 6 2 3 3 7 9" xfId="25087"/>
    <cellStyle name="Обычный 6 2 3 3 8" xfId="25088"/>
    <cellStyle name="Обычный 6 2 3 3 8 2" xfId="25089"/>
    <cellStyle name="Обычный 6 2 3 3 8 2 2" xfId="25090"/>
    <cellStyle name="Обычный 6 2 3 3 8 2 2 2" xfId="25091"/>
    <cellStyle name="Обычный 6 2 3 3 8 2 2 2 2" xfId="25092"/>
    <cellStyle name="Обычный 6 2 3 3 8 2 2 3" xfId="25093"/>
    <cellStyle name="Обычный 6 2 3 3 8 2 3" xfId="25094"/>
    <cellStyle name="Обычный 6 2 3 3 8 2 3 2" xfId="25095"/>
    <cellStyle name="Обычный 6 2 3 3 8 2 3 2 2" xfId="25096"/>
    <cellStyle name="Обычный 6 2 3 3 8 2 3 3" xfId="25097"/>
    <cellStyle name="Обычный 6 2 3 3 8 2 4" xfId="25098"/>
    <cellStyle name="Обычный 6 2 3 3 8 2 4 2" xfId="25099"/>
    <cellStyle name="Обычный 6 2 3 3 8 2 5" xfId="25100"/>
    <cellStyle name="Обычный 6 2 3 3 8 2 5 2" xfId="25101"/>
    <cellStyle name="Обычный 6 2 3 3 8 2 6" xfId="25102"/>
    <cellStyle name="Обычный 6 2 3 3 8 2 7" xfId="25103"/>
    <cellStyle name="Обычный 6 2 3 3 8 2 8" xfId="25104"/>
    <cellStyle name="Обычный 6 2 3 3 8 3" xfId="25105"/>
    <cellStyle name="Обычный 6 2 3 3 8 3 2" xfId="25106"/>
    <cellStyle name="Обычный 6 2 3 3 8 3 2 2" xfId="25107"/>
    <cellStyle name="Обычный 6 2 3 3 8 3 3" xfId="25108"/>
    <cellStyle name="Обычный 6 2 3 3 8 4" xfId="25109"/>
    <cellStyle name="Обычный 6 2 3 3 8 4 2" xfId="25110"/>
    <cellStyle name="Обычный 6 2 3 3 8 4 2 2" xfId="25111"/>
    <cellStyle name="Обычный 6 2 3 3 8 4 3" xfId="25112"/>
    <cellStyle name="Обычный 6 2 3 3 8 5" xfId="25113"/>
    <cellStyle name="Обычный 6 2 3 3 8 5 2" xfId="25114"/>
    <cellStyle name="Обычный 6 2 3 3 8 6" xfId="25115"/>
    <cellStyle name="Обычный 6 2 3 3 8 6 2" xfId="25116"/>
    <cellStyle name="Обычный 6 2 3 3 8 7" xfId="25117"/>
    <cellStyle name="Обычный 6 2 3 3 8 8" xfId="25118"/>
    <cellStyle name="Обычный 6 2 3 3 8 9" xfId="25119"/>
    <cellStyle name="Обычный 6 2 3 3 9" xfId="25120"/>
    <cellStyle name="Обычный 6 2 3 3 9 2" xfId="25121"/>
    <cellStyle name="Обычный 6 2 3 3 9 2 2" xfId="25122"/>
    <cellStyle name="Обычный 6 2 3 3 9 2 2 2" xfId="25123"/>
    <cellStyle name="Обычный 6 2 3 3 9 2 3" xfId="25124"/>
    <cellStyle name="Обычный 6 2 3 3 9 3" xfId="25125"/>
    <cellStyle name="Обычный 6 2 3 3 9 3 2" xfId="25126"/>
    <cellStyle name="Обычный 6 2 3 3 9 3 2 2" xfId="25127"/>
    <cellStyle name="Обычный 6 2 3 3 9 3 3" xfId="25128"/>
    <cellStyle name="Обычный 6 2 3 3 9 4" xfId="25129"/>
    <cellStyle name="Обычный 6 2 3 3 9 4 2" xfId="25130"/>
    <cellStyle name="Обычный 6 2 3 3 9 5" xfId="25131"/>
    <cellStyle name="Обычный 6 2 3 3 9 5 2" xfId="25132"/>
    <cellStyle name="Обычный 6 2 3 3 9 6" xfId="25133"/>
    <cellStyle name="Обычный 6 2 3 3 9 7" xfId="25134"/>
    <cellStyle name="Обычный 6 2 3 3 9 8" xfId="25135"/>
    <cellStyle name="Обычный 6 2 3 4" xfId="117"/>
    <cellStyle name="Обычный 6 2 3 4 10" xfId="25136"/>
    <cellStyle name="Обычный 6 2 3 4 10 2" xfId="25137"/>
    <cellStyle name="Обычный 6 2 3 4 10 2 2" xfId="25138"/>
    <cellStyle name="Обычный 6 2 3 4 10 3" xfId="25139"/>
    <cellStyle name="Обычный 6 2 3 4 11" xfId="25140"/>
    <cellStyle name="Обычный 6 2 3 4 11 2" xfId="25141"/>
    <cellStyle name="Обычный 6 2 3 4 11 2 2" xfId="25142"/>
    <cellStyle name="Обычный 6 2 3 4 11 3" xfId="25143"/>
    <cellStyle name="Обычный 6 2 3 4 12" xfId="25144"/>
    <cellStyle name="Обычный 6 2 3 4 12 2" xfId="25145"/>
    <cellStyle name="Обычный 6 2 3 4 13" xfId="25146"/>
    <cellStyle name="Обычный 6 2 3 4 13 2" xfId="25147"/>
    <cellStyle name="Обычный 6 2 3 4 14" xfId="25148"/>
    <cellStyle name="Обычный 6 2 3 4 15" xfId="25149"/>
    <cellStyle name="Обычный 6 2 3 4 16" xfId="25150"/>
    <cellStyle name="Обычный 6 2 3 4 2" xfId="170"/>
    <cellStyle name="Обычный 6 2 3 4 2 10" xfId="25151"/>
    <cellStyle name="Обычный 6 2 3 4 2 10 2" xfId="25152"/>
    <cellStyle name="Обычный 6 2 3 4 2 10 2 2" xfId="25153"/>
    <cellStyle name="Обычный 6 2 3 4 2 10 3" xfId="25154"/>
    <cellStyle name="Обычный 6 2 3 4 2 11" xfId="25155"/>
    <cellStyle name="Обычный 6 2 3 4 2 11 2" xfId="25156"/>
    <cellStyle name="Обычный 6 2 3 4 2 12" xfId="25157"/>
    <cellStyle name="Обычный 6 2 3 4 2 12 2" xfId="25158"/>
    <cellStyle name="Обычный 6 2 3 4 2 13" xfId="25159"/>
    <cellStyle name="Обычный 6 2 3 4 2 14" xfId="25160"/>
    <cellStyle name="Обычный 6 2 3 4 2 15" xfId="25161"/>
    <cellStyle name="Обычный 6 2 3 4 2 2" xfId="171"/>
    <cellStyle name="Обычный 6 2 3 4 2 2 10" xfId="25162"/>
    <cellStyle name="Обычный 6 2 3 4 2 2 10 2" xfId="25163"/>
    <cellStyle name="Обычный 6 2 3 4 2 2 11" xfId="25164"/>
    <cellStyle name="Обычный 6 2 3 4 2 2 12" xfId="25165"/>
    <cellStyle name="Обычный 6 2 3 4 2 2 13" xfId="25166"/>
    <cellStyle name="Обычный 6 2 3 4 2 2 2" xfId="5108"/>
    <cellStyle name="Обычный 6 2 3 4 2 2 2 10" xfId="25167"/>
    <cellStyle name="Обычный 6 2 3 4 2 2 2 2" xfId="5109"/>
    <cellStyle name="Обычный 6 2 3 4 2 2 2 2 2" xfId="25168"/>
    <cellStyle name="Обычный 6 2 3 4 2 2 2 2 2 2" xfId="25169"/>
    <cellStyle name="Обычный 6 2 3 4 2 2 2 2 2 2 2" xfId="25170"/>
    <cellStyle name="Обычный 6 2 3 4 2 2 2 2 2 2 2 2" xfId="25171"/>
    <cellStyle name="Обычный 6 2 3 4 2 2 2 2 2 2 3" xfId="25172"/>
    <cellStyle name="Обычный 6 2 3 4 2 2 2 2 2 3" xfId="25173"/>
    <cellStyle name="Обычный 6 2 3 4 2 2 2 2 2 3 2" xfId="25174"/>
    <cellStyle name="Обычный 6 2 3 4 2 2 2 2 2 3 2 2" xfId="25175"/>
    <cellStyle name="Обычный 6 2 3 4 2 2 2 2 2 3 3" xfId="25176"/>
    <cellStyle name="Обычный 6 2 3 4 2 2 2 2 2 4" xfId="25177"/>
    <cellStyle name="Обычный 6 2 3 4 2 2 2 2 2 4 2" xfId="25178"/>
    <cellStyle name="Обычный 6 2 3 4 2 2 2 2 2 5" xfId="25179"/>
    <cellStyle name="Обычный 6 2 3 4 2 2 2 2 2 5 2" xfId="25180"/>
    <cellStyle name="Обычный 6 2 3 4 2 2 2 2 2 6" xfId="25181"/>
    <cellStyle name="Обычный 6 2 3 4 2 2 2 2 2 7" xfId="25182"/>
    <cellStyle name="Обычный 6 2 3 4 2 2 2 2 2 8" xfId="25183"/>
    <cellStyle name="Обычный 6 2 3 4 2 2 2 2 3" xfId="25184"/>
    <cellStyle name="Обычный 6 2 3 4 2 2 2 2 3 2" xfId="25185"/>
    <cellStyle name="Обычный 6 2 3 4 2 2 2 2 3 2 2" xfId="25186"/>
    <cellStyle name="Обычный 6 2 3 4 2 2 2 2 3 3" xfId="25187"/>
    <cellStyle name="Обычный 6 2 3 4 2 2 2 2 4" xfId="25188"/>
    <cellStyle name="Обычный 6 2 3 4 2 2 2 2 4 2" xfId="25189"/>
    <cellStyle name="Обычный 6 2 3 4 2 2 2 2 4 2 2" xfId="25190"/>
    <cellStyle name="Обычный 6 2 3 4 2 2 2 2 4 3" xfId="25191"/>
    <cellStyle name="Обычный 6 2 3 4 2 2 2 2 5" xfId="25192"/>
    <cellStyle name="Обычный 6 2 3 4 2 2 2 2 5 2" xfId="25193"/>
    <cellStyle name="Обычный 6 2 3 4 2 2 2 2 6" xfId="25194"/>
    <cellStyle name="Обычный 6 2 3 4 2 2 2 2 6 2" xfId="25195"/>
    <cellStyle name="Обычный 6 2 3 4 2 2 2 2 7" xfId="25196"/>
    <cellStyle name="Обычный 6 2 3 4 2 2 2 2 8" xfId="25197"/>
    <cellStyle name="Обычный 6 2 3 4 2 2 2 2 9" xfId="25198"/>
    <cellStyle name="Обычный 6 2 3 4 2 2 2 3" xfId="5110"/>
    <cellStyle name="Обычный 6 2 3 4 2 2 2 3 2" xfId="25199"/>
    <cellStyle name="Обычный 6 2 3 4 2 2 2 3 2 2" xfId="25200"/>
    <cellStyle name="Обычный 6 2 3 4 2 2 2 3 2 2 2" xfId="25201"/>
    <cellStyle name="Обычный 6 2 3 4 2 2 2 3 2 3" xfId="25202"/>
    <cellStyle name="Обычный 6 2 3 4 2 2 2 3 3" xfId="25203"/>
    <cellStyle name="Обычный 6 2 3 4 2 2 2 3 3 2" xfId="25204"/>
    <cellStyle name="Обычный 6 2 3 4 2 2 2 3 3 2 2" xfId="25205"/>
    <cellStyle name="Обычный 6 2 3 4 2 2 2 3 3 3" xfId="25206"/>
    <cellStyle name="Обычный 6 2 3 4 2 2 2 3 4" xfId="25207"/>
    <cellStyle name="Обычный 6 2 3 4 2 2 2 3 4 2" xfId="25208"/>
    <cellStyle name="Обычный 6 2 3 4 2 2 2 3 5" xfId="25209"/>
    <cellStyle name="Обычный 6 2 3 4 2 2 2 3 5 2" xfId="25210"/>
    <cellStyle name="Обычный 6 2 3 4 2 2 2 3 6" xfId="25211"/>
    <cellStyle name="Обычный 6 2 3 4 2 2 2 3 7" xfId="25212"/>
    <cellStyle name="Обычный 6 2 3 4 2 2 2 3 8" xfId="25213"/>
    <cellStyle name="Обычный 6 2 3 4 2 2 2 4" xfId="25214"/>
    <cellStyle name="Обычный 6 2 3 4 2 2 2 4 2" xfId="25215"/>
    <cellStyle name="Обычный 6 2 3 4 2 2 2 4 2 2" xfId="25216"/>
    <cellStyle name="Обычный 6 2 3 4 2 2 2 4 3" xfId="25217"/>
    <cellStyle name="Обычный 6 2 3 4 2 2 2 5" xfId="25218"/>
    <cellStyle name="Обычный 6 2 3 4 2 2 2 5 2" xfId="25219"/>
    <cellStyle name="Обычный 6 2 3 4 2 2 2 5 2 2" xfId="25220"/>
    <cellStyle name="Обычный 6 2 3 4 2 2 2 5 3" xfId="25221"/>
    <cellStyle name="Обычный 6 2 3 4 2 2 2 6" xfId="25222"/>
    <cellStyle name="Обычный 6 2 3 4 2 2 2 6 2" xfId="25223"/>
    <cellStyle name="Обычный 6 2 3 4 2 2 2 7" xfId="25224"/>
    <cellStyle name="Обычный 6 2 3 4 2 2 2 7 2" xfId="25225"/>
    <cellStyle name="Обычный 6 2 3 4 2 2 2 8" xfId="25226"/>
    <cellStyle name="Обычный 6 2 3 4 2 2 2 9" xfId="25227"/>
    <cellStyle name="Обычный 6 2 3 4 2 2 3" xfId="5111"/>
    <cellStyle name="Обычный 6 2 3 4 2 2 3 2" xfId="5112"/>
    <cellStyle name="Обычный 6 2 3 4 2 2 3 2 2" xfId="25228"/>
    <cellStyle name="Обычный 6 2 3 4 2 2 3 2 2 2" xfId="25229"/>
    <cellStyle name="Обычный 6 2 3 4 2 2 3 2 2 2 2" xfId="25230"/>
    <cellStyle name="Обычный 6 2 3 4 2 2 3 2 2 3" xfId="25231"/>
    <cellStyle name="Обычный 6 2 3 4 2 2 3 2 3" xfId="25232"/>
    <cellStyle name="Обычный 6 2 3 4 2 2 3 2 3 2" xfId="25233"/>
    <cellStyle name="Обычный 6 2 3 4 2 2 3 2 3 2 2" xfId="25234"/>
    <cellStyle name="Обычный 6 2 3 4 2 2 3 2 3 3" xfId="25235"/>
    <cellStyle name="Обычный 6 2 3 4 2 2 3 2 4" xfId="25236"/>
    <cellStyle name="Обычный 6 2 3 4 2 2 3 2 4 2" xfId="25237"/>
    <cellStyle name="Обычный 6 2 3 4 2 2 3 2 5" xfId="25238"/>
    <cellStyle name="Обычный 6 2 3 4 2 2 3 2 5 2" xfId="25239"/>
    <cellStyle name="Обычный 6 2 3 4 2 2 3 2 6" xfId="25240"/>
    <cellStyle name="Обычный 6 2 3 4 2 2 3 2 7" xfId="25241"/>
    <cellStyle name="Обычный 6 2 3 4 2 2 3 2 8" xfId="25242"/>
    <cellStyle name="Обычный 6 2 3 4 2 2 3 3" xfId="25243"/>
    <cellStyle name="Обычный 6 2 3 4 2 2 3 3 2" xfId="25244"/>
    <cellStyle name="Обычный 6 2 3 4 2 2 3 3 2 2" xfId="25245"/>
    <cellStyle name="Обычный 6 2 3 4 2 2 3 3 3" xfId="25246"/>
    <cellStyle name="Обычный 6 2 3 4 2 2 3 4" xfId="25247"/>
    <cellStyle name="Обычный 6 2 3 4 2 2 3 4 2" xfId="25248"/>
    <cellStyle name="Обычный 6 2 3 4 2 2 3 4 2 2" xfId="25249"/>
    <cellStyle name="Обычный 6 2 3 4 2 2 3 4 3" xfId="25250"/>
    <cellStyle name="Обычный 6 2 3 4 2 2 3 5" xfId="25251"/>
    <cellStyle name="Обычный 6 2 3 4 2 2 3 5 2" xfId="25252"/>
    <cellStyle name="Обычный 6 2 3 4 2 2 3 6" xfId="25253"/>
    <cellStyle name="Обычный 6 2 3 4 2 2 3 6 2" xfId="25254"/>
    <cellStyle name="Обычный 6 2 3 4 2 2 3 7" xfId="25255"/>
    <cellStyle name="Обычный 6 2 3 4 2 2 3 8" xfId="25256"/>
    <cellStyle name="Обычный 6 2 3 4 2 2 3 9" xfId="25257"/>
    <cellStyle name="Обычный 6 2 3 4 2 2 4" xfId="5113"/>
    <cellStyle name="Обычный 6 2 3 4 2 2 4 2" xfId="25258"/>
    <cellStyle name="Обычный 6 2 3 4 2 2 4 2 2" xfId="25259"/>
    <cellStyle name="Обычный 6 2 3 4 2 2 4 2 2 2" xfId="25260"/>
    <cellStyle name="Обычный 6 2 3 4 2 2 4 2 2 2 2" xfId="25261"/>
    <cellStyle name="Обычный 6 2 3 4 2 2 4 2 2 3" xfId="25262"/>
    <cellStyle name="Обычный 6 2 3 4 2 2 4 2 3" xfId="25263"/>
    <cellStyle name="Обычный 6 2 3 4 2 2 4 2 3 2" xfId="25264"/>
    <cellStyle name="Обычный 6 2 3 4 2 2 4 2 3 2 2" xfId="25265"/>
    <cellStyle name="Обычный 6 2 3 4 2 2 4 2 3 3" xfId="25266"/>
    <cellStyle name="Обычный 6 2 3 4 2 2 4 2 4" xfId="25267"/>
    <cellStyle name="Обычный 6 2 3 4 2 2 4 2 4 2" xfId="25268"/>
    <cellStyle name="Обычный 6 2 3 4 2 2 4 2 5" xfId="25269"/>
    <cellStyle name="Обычный 6 2 3 4 2 2 4 2 5 2" xfId="25270"/>
    <cellStyle name="Обычный 6 2 3 4 2 2 4 2 6" xfId="25271"/>
    <cellStyle name="Обычный 6 2 3 4 2 2 4 2 7" xfId="25272"/>
    <cellStyle name="Обычный 6 2 3 4 2 2 4 2 8" xfId="25273"/>
    <cellStyle name="Обычный 6 2 3 4 2 2 4 3" xfId="25274"/>
    <cellStyle name="Обычный 6 2 3 4 2 2 4 3 2" xfId="25275"/>
    <cellStyle name="Обычный 6 2 3 4 2 2 4 3 2 2" xfId="25276"/>
    <cellStyle name="Обычный 6 2 3 4 2 2 4 3 3" xfId="25277"/>
    <cellStyle name="Обычный 6 2 3 4 2 2 4 4" xfId="25278"/>
    <cellStyle name="Обычный 6 2 3 4 2 2 4 4 2" xfId="25279"/>
    <cellStyle name="Обычный 6 2 3 4 2 2 4 4 2 2" xfId="25280"/>
    <cellStyle name="Обычный 6 2 3 4 2 2 4 4 3" xfId="25281"/>
    <cellStyle name="Обычный 6 2 3 4 2 2 4 5" xfId="25282"/>
    <cellStyle name="Обычный 6 2 3 4 2 2 4 5 2" xfId="25283"/>
    <cellStyle name="Обычный 6 2 3 4 2 2 4 6" xfId="25284"/>
    <cellStyle name="Обычный 6 2 3 4 2 2 4 6 2" xfId="25285"/>
    <cellStyle name="Обычный 6 2 3 4 2 2 4 7" xfId="25286"/>
    <cellStyle name="Обычный 6 2 3 4 2 2 4 8" xfId="25287"/>
    <cellStyle name="Обычный 6 2 3 4 2 2 4 9" xfId="25288"/>
    <cellStyle name="Обычный 6 2 3 4 2 2 5" xfId="25289"/>
    <cellStyle name="Обычный 6 2 3 4 2 2 5 2" xfId="25290"/>
    <cellStyle name="Обычный 6 2 3 4 2 2 5 2 2" xfId="25291"/>
    <cellStyle name="Обычный 6 2 3 4 2 2 5 2 2 2" xfId="25292"/>
    <cellStyle name="Обычный 6 2 3 4 2 2 5 2 2 2 2" xfId="25293"/>
    <cellStyle name="Обычный 6 2 3 4 2 2 5 2 2 3" xfId="25294"/>
    <cellStyle name="Обычный 6 2 3 4 2 2 5 2 3" xfId="25295"/>
    <cellStyle name="Обычный 6 2 3 4 2 2 5 2 3 2" xfId="25296"/>
    <cellStyle name="Обычный 6 2 3 4 2 2 5 2 3 2 2" xfId="25297"/>
    <cellStyle name="Обычный 6 2 3 4 2 2 5 2 3 3" xfId="25298"/>
    <cellStyle name="Обычный 6 2 3 4 2 2 5 2 4" xfId="25299"/>
    <cellStyle name="Обычный 6 2 3 4 2 2 5 2 4 2" xfId="25300"/>
    <cellStyle name="Обычный 6 2 3 4 2 2 5 2 5" xfId="25301"/>
    <cellStyle name="Обычный 6 2 3 4 2 2 5 2 5 2" xfId="25302"/>
    <cellStyle name="Обычный 6 2 3 4 2 2 5 2 6" xfId="25303"/>
    <cellStyle name="Обычный 6 2 3 4 2 2 5 2 7" xfId="25304"/>
    <cellStyle name="Обычный 6 2 3 4 2 2 5 2 8" xfId="25305"/>
    <cellStyle name="Обычный 6 2 3 4 2 2 5 3" xfId="25306"/>
    <cellStyle name="Обычный 6 2 3 4 2 2 5 3 2" xfId="25307"/>
    <cellStyle name="Обычный 6 2 3 4 2 2 5 3 2 2" xfId="25308"/>
    <cellStyle name="Обычный 6 2 3 4 2 2 5 3 3" xfId="25309"/>
    <cellStyle name="Обычный 6 2 3 4 2 2 5 4" xfId="25310"/>
    <cellStyle name="Обычный 6 2 3 4 2 2 5 4 2" xfId="25311"/>
    <cellStyle name="Обычный 6 2 3 4 2 2 5 4 2 2" xfId="25312"/>
    <cellStyle name="Обычный 6 2 3 4 2 2 5 4 3" xfId="25313"/>
    <cellStyle name="Обычный 6 2 3 4 2 2 5 5" xfId="25314"/>
    <cellStyle name="Обычный 6 2 3 4 2 2 5 5 2" xfId="25315"/>
    <cellStyle name="Обычный 6 2 3 4 2 2 5 6" xfId="25316"/>
    <cellStyle name="Обычный 6 2 3 4 2 2 5 6 2" xfId="25317"/>
    <cellStyle name="Обычный 6 2 3 4 2 2 5 7" xfId="25318"/>
    <cellStyle name="Обычный 6 2 3 4 2 2 5 8" xfId="25319"/>
    <cellStyle name="Обычный 6 2 3 4 2 2 5 9" xfId="25320"/>
    <cellStyle name="Обычный 6 2 3 4 2 2 6" xfId="25321"/>
    <cellStyle name="Обычный 6 2 3 4 2 2 6 2" xfId="25322"/>
    <cellStyle name="Обычный 6 2 3 4 2 2 6 2 2" xfId="25323"/>
    <cellStyle name="Обычный 6 2 3 4 2 2 6 2 2 2" xfId="25324"/>
    <cellStyle name="Обычный 6 2 3 4 2 2 6 2 3" xfId="25325"/>
    <cellStyle name="Обычный 6 2 3 4 2 2 6 3" xfId="25326"/>
    <cellStyle name="Обычный 6 2 3 4 2 2 6 3 2" xfId="25327"/>
    <cellStyle name="Обычный 6 2 3 4 2 2 6 3 2 2" xfId="25328"/>
    <cellStyle name="Обычный 6 2 3 4 2 2 6 3 3" xfId="25329"/>
    <cellStyle name="Обычный 6 2 3 4 2 2 6 4" xfId="25330"/>
    <cellStyle name="Обычный 6 2 3 4 2 2 6 4 2" xfId="25331"/>
    <cellStyle name="Обычный 6 2 3 4 2 2 6 5" xfId="25332"/>
    <cellStyle name="Обычный 6 2 3 4 2 2 6 5 2" xfId="25333"/>
    <cellStyle name="Обычный 6 2 3 4 2 2 6 6" xfId="25334"/>
    <cellStyle name="Обычный 6 2 3 4 2 2 6 7" xfId="25335"/>
    <cellStyle name="Обычный 6 2 3 4 2 2 6 8" xfId="25336"/>
    <cellStyle name="Обычный 6 2 3 4 2 2 7" xfId="25337"/>
    <cellStyle name="Обычный 6 2 3 4 2 2 7 2" xfId="25338"/>
    <cellStyle name="Обычный 6 2 3 4 2 2 7 2 2" xfId="25339"/>
    <cellStyle name="Обычный 6 2 3 4 2 2 7 3" xfId="25340"/>
    <cellStyle name="Обычный 6 2 3 4 2 2 8" xfId="25341"/>
    <cellStyle name="Обычный 6 2 3 4 2 2 8 2" xfId="25342"/>
    <cellStyle name="Обычный 6 2 3 4 2 2 8 2 2" xfId="25343"/>
    <cellStyle name="Обычный 6 2 3 4 2 2 8 3" xfId="25344"/>
    <cellStyle name="Обычный 6 2 3 4 2 2 9" xfId="25345"/>
    <cellStyle name="Обычный 6 2 3 4 2 2 9 2" xfId="25346"/>
    <cellStyle name="Обычный 6 2 3 4 2 3" xfId="172"/>
    <cellStyle name="Обычный 6 2 3 4 2 3 10" xfId="25347"/>
    <cellStyle name="Обычный 6 2 3 4 2 3 10 2" xfId="25348"/>
    <cellStyle name="Обычный 6 2 3 4 2 3 11" xfId="25349"/>
    <cellStyle name="Обычный 6 2 3 4 2 3 12" xfId="25350"/>
    <cellStyle name="Обычный 6 2 3 4 2 3 13" xfId="25351"/>
    <cellStyle name="Обычный 6 2 3 4 2 3 2" xfId="5114"/>
    <cellStyle name="Обычный 6 2 3 4 2 3 2 10" xfId="25352"/>
    <cellStyle name="Обычный 6 2 3 4 2 3 2 2" xfId="5115"/>
    <cellStyle name="Обычный 6 2 3 4 2 3 2 2 2" xfId="25353"/>
    <cellStyle name="Обычный 6 2 3 4 2 3 2 2 2 2" xfId="25354"/>
    <cellStyle name="Обычный 6 2 3 4 2 3 2 2 2 2 2" xfId="25355"/>
    <cellStyle name="Обычный 6 2 3 4 2 3 2 2 2 2 2 2" xfId="25356"/>
    <cellStyle name="Обычный 6 2 3 4 2 3 2 2 2 2 3" xfId="25357"/>
    <cellStyle name="Обычный 6 2 3 4 2 3 2 2 2 3" xfId="25358"/>
    <cellStyle name="Обычный 6 2 3 4 2 3 2 2 2 3 2" xfId="25359"/>
    <cellStyle name="Обычный 6 2 3 4 2 3 2 2 2 3 2 2" xfId="25360"/>
    <cellStyle name="Обычный 6 2 3 4 2 3 2 2 2 3 3" xfId="25361"/>
    <cellStyle name="Обычный 6 2 3 4 2 3 2 2 2 4" xfId="25362"/>
    <cellStyle name="Обычный 6 2 3 4 2 3 2 2 2 4 2" xfId="25363"/>
    <cellStyle name="Обычный 6 2 3 4 2 3 2 2 2 5" xfId="25364"/>
    <cellStyle name="Обычный 6 2 3 4 2 3 2 2 2 5 2" xfId="25365"/>
    <cellStyle name="Обычный 6 2 3 4 2 3 2 2 2 6" xfId="25366"/>
    <cellStyle name="Обычный 6 2 3 4 2 3 2 2 2 7" xfId="25367"/>
    <cellStyle name="Обычный 6 2 3 4 2 3 2 2 2 8" xfId="25368"/>
    <cellStyle name="Обычный 6 2 3 4 2 3 2 2 3" xfId="25369"/>
    <cellStyle name="Обычный 6 2 3 4 2 3 2 2 3 2" xfId="25370"/>
    <cellStyle name="Обычный 6 2 3 4 2 3 2 2 3 2 2" xfId="25371"/>
    <cellStyle name="Обычный 6 2 3 4 2 3 2 2 3 3" xfId="25372"/>
    <cellStyle name="Обычный 6 2 3 4 2 3 2 2 4" xfId="25373"/>
    <cellStyle name="Обычный 6 2 3 4 2 3 2 2 4 2" xfId="25374"/>
    <cellStyle name="Обычный 6 2 3 4 2 3 2 2 4 2 2" xfId="25375"/>
    <cellStyle name="Обычный 6 2 3 4 2 3 2 2 4 3" xfId="25376"/>
    <cellStyle name="Обычный 6 2 3 4 2 3 2 2 5" xfId="25377"/>
    <cellStyle name="Обычный 6 2 3 4 2 3 2 2 5 2" xfId="25378"/>
    <cellStyle name="Обычный 6 2 3 4 2 3 2 2 6" xfId="25379"/>
    <cellStyle name="Обычный 6 2 3 4 2 3 2 2 6 2" xfId="25380"/>
    <cellStyle name="Обычный 6 2 3 4 2 3 2 2 7" xfId="25381"/>
    <cellStyle name="Обычный 6 2 3 4 2 3 2 2 8" xfId="25382"/>
    <cellStyle name="Обычный 6 2 3 4 2 3 2 2 9" xfId="25383"/>
    <cellStyle name="Обычный 6 2 3 4 2 3 2 3" xfId="5116"/>
    <cellStyle name="Обычный 6 2 3 4 2 3 2 3 2" xfId="25384"/>
    <cellStyle name="Обычный 6 2 3 4 2 3 2 3 2 2" xfId="25385"/>
    <cellStyle name="Обычный 6 2 3 4 2 3 2 3 2 2 2" xfId="25386"/>
    <cellStyle name="Обычный 6 2 3 4 2 3 2 3 2 3" xfId="25387"/>
    <cellStyle name="Обычный 6 2 3 4 2 3 2 3 3" xfId="25388"/>
    <cellStyle name="Обычный 6 2 3 4 2 3 2 3 3 2" xfId="25389"/>
    <cellStyle name="Обычный 6 2 3 4 2 3 2 3 3 2 2" xfId="25390"/>
    <cellStyle name="Обычный 6 2 3 4 2 3 2 3 3 3" xfId="25391"/>
    <cellStyle name="Обычный 6 2 3 4 2 3 2 3 4" xfId="25392"/>
    <cellStyle name="Обычный 6 2 3 4 2 3 2 3 4 2" xfId="25393"/>
    <cellStyle name="Обычный 6 2 3 4 2 3 2 3 5" xfId="25394"/>
    <cellStyle name="Обычный 6 2 3 4 2 3 2 3 5 2" xfId="25395"/>
    <cellStyle name="Обычный 6 2 3 4 2 3 2 3 6" xfId="25396"/>
    <cellStyle name="Обычный 6 2 3 4 2 3 2 3 7" xfId="25397"/>
    <cellStyle name="Обычный 6 2 3 4 2 3 2 3 8" xfId="25398"/>
    <cellStyle name="Обычный 6 2 3 4 2 3 2 4" xfId="25399"/>
    <cellStyle name="Обычный 6 2 3 4 2 3 2 4 2" xfId="25400"/>
    <cellStyle name="Обычный 6 2 3 4 2 3 2 4 2 2" xfId="25401"/>
    <cellStyle name="Обычный 6 2 3 4 2 3 2 4 3" xfId="25402"/>
    <cellStyle name="Обычный 6 2 3 4 2 3 2 5" xfId="25403"/>
    <cellStyle name="Обычный 6 2 3 4 2 3 2 5 2" xfId="25404"/>
    <cellStyle name="Обычный 6 2 3 4 2 3 2 5 2 2" xfId="25405"/>
    <cellStyle name="Обычный 6 2 3 4 2 3 2 5 3" xfId="25406"/>
    <cellStyle name="Обычный 6 2 3 4 2 3 2 6" xfId="25407"/>
    <cellStyle name="Обычный 6 2 3 4 2 3 2 6 2" xfId="25408"/>
    <cellStyle name="Обычный 6 2 3 4 2 3 2 7" xfId="25409"/>
    <cellStyle name="Обычный 6 2 3 4 2 3 2 7 2" xfId="25410"/>
    <cellStyle name="Обычный 6 2 3 4 2 3 2 8" xfId="25411"/>
    <cellStyle name="Обычный 6 2 3 4 2 3 2 9" xfId="25412"/>
    <cellStyle name="Обычный 6 2 3 4 2 3 3" xfId="5117"/>
    <cellStyle name="Обычный 6 2 3 4 2 3 3 2" xfId="5118"/>
    <cellStyle name="Обычный 6 2 3 4 2 3 3 2 2" xfId="25413"/>
    <cellStyle name="Обычный 6 2 3 4 2 3 3 2 2 2" xfId="25414"/>
    <cellStyle name="Обычный 6 2 3 4 2 3 3 2 2 2 2" xfId="25415"/>
    <cellStyle name="Обычный 6 2 3 4 2 3 3 2 2 3" xfId="25416"/>
    <cellStyle name="Обычный 6 2 3 4 2 3 3 2 3" xfId="25417"/>
    <cellStyle name="Обычный 6 2 3 4 2 3 3 2 3 2" xfId="25418"/>
    <cellStyle name="Обычный 6 2 3 4 2 3 3 2 3 2 2" xfId="25419"/>
    <cellStyle name="Обычный 6 2 3 4 2 3 3 2 3 3" xfId="25420"/>
    <cellStyle name="Обычный 6 2 3 4 2 3 3 2 4" xfId="25421"/>
    <cellStyle name="Обычный 6 2 3 4 2 3 3 2 4 2" xfId="25422"/>
    <cellStyle name="Обычный 6 2 3 4 2 3 3 2 5" xfId="25423"/>
    <cellStyle name="Обычный 6 2 3 4 2 3 3 2 5 2" xfId="25424"/>
    <cellStyle name="Обычный 6 2 3 4 2 3 3 2 6" xfId="25425"/>
    <cellStyle name="Обычный 6 2 3 4 2 3 3 2 7" xfId="25426"/>
    <cellStyle name="Обычный 6 2 3 4 2 3 3 2 8" xfId="25427"/>
    <cellStyle name="Обычный 6 2 3 4 2 3 3 3" xfId="25428"/>
    <cellStyle name="Обычный 6 2 3 4 2 3 3 3 2" xfId="25429"/>
    <cellStyle name="Обычный 6 2 3 4 2 3 3 3 2 2" xfId="25430"/>
    <cellStyle name="Обычный 6 2 3 4 2 3 3 3 3" xfId="25431"/>
    <cellStyle name="Обычный 6 2 3 4 2 3 3 4" xfId="25432"/>
    <cellStyle name="Обычный 6 2 3 4 2 3 3 4 2" xfId="25433"/>
    <cellStyle name="Обычный 6 2 3 4 2 3 3 4 2 2" xfId="25434"/>
    <cellStyle name="Обычный 6 2 3 4 2 3 3 4 3" xfId="25435"/>
    <cellStyle name="Обычный 6 2 3 4 2 3 3 5" xfId="25436"/>
    <cellStyle name="Обычный 6 2 3 4 2 3 3 5 2" xfId="25437"/>
    <cellStyle name="Обычный 6 2 3 4 2 3 3 6" xfId="25438"/>
    <cellStyle name="Обычный 6 2 3 4 2 3 3 6 2" xfId="25439"/>
    <cellStyle name="Обычный 6 2 3 4 2 3 3 7" xfId="25440"/>
    <cellStyle name="Обычный 6 2 3 4 2 3 3 8" xfId="25441"/>
    <cellStyle name="Обычный 6 2 3 4 2 3 3 9" xfId="25442"/>
    <cellStyle name="Обычный 6 2 3 4 2 3 4" xfId="5119"/>
    <cellStyle name="Обычный 6 2 3 4 2 3 4 2" xfId="25443"/>
    <cellStyle name="Обычный 6 2 3 4 2 3 4 2 2" xfId="25444"/>
    <cellStyle name="Обычный 6 2 3 4 2 3 4 2 2 2" xfId="25445"/>
    <cellStyle name="Обычный 6 2 3 4 2 3 4 2 2 2 2" xfId="25446"/>
    <cellStyle name="Обычный 6 2 3 4 2 3 4 2 2 3" xfId="25447"/>
    <cellStyle name="Обычный 6 2 3 4 2 3 4 2 3" xfId="25448"/>
    <cellStyle name="Обычный 6 2 3 4 2 3 4 2 3 2" xfId="25449"/>
    <cellStyle name="Обычный 6 2 3 4 2 3 4 2 3 2 2" xfId="25450"/>
    <cellStyle name="Обычный 6 2 3 4 2 3 4 2 3 3" xfId="25451"/>
    <cellStyle name="Обычный 6 2 3 4 2 3 4 2 4" xfId="25452"/>
    <cellStyle name="Обычный 6 2 3 4 2 3 4 2 4 2" xfId="25453"/>
    <cellStyle name="Обычный 6 2 3 4 2 3 4 2 5" xfId="25454"/>
    <cellStyle name="Обычный 6 2 3 4 2 3 4 2 5 2" xfId="25455"/>
    <cellStyle name="Обычный 6 2 3 4 2 3 4 2 6" xfId="25456"/>
    <cellStyle name="Обычный 6 2 3 4 2 3 4 2 7" xfId="25457"/>
    <cellStyle name="Обычный 6 2 3 4 2 3 4 2 8" xfId="25458"/>
    <cellStyle name="Обычный 6 2 3 4 2 3 4 3" xfId="25459"/>
    <cellStyle name="Обычный 6 2 3 4 2 3 4 3 2" xfId="25460"/>
    <cellStyle name="Обычный 6 2 3 4 2 3 4 3 2 2" xfId="25461"/>
    <cellStyle name="Обычный 6 2 3 4 2 3 4 3 3" xfId="25462"/>
    <cellStyle name="Обычный 6 2 3 4 2 3 4 4" xfId="25463"/>
    <cellStyle name="Обычный 6 2 3 4 2 3 4 4 2" xfId="25464"/>
    <cellStyle name="Обычный 6 2 3 4 2 3 4 4 2 2" xfId="25465"/>
    <cellStyle name="Обычный 6 2 3 4 2 3 4 4 3" xfId="25466"/>
    <cellStyle name="Обычный 6 2 3 4 2 3 4 5" xfId="25467"/>
    <cellStyle name="Обычный 6 2 3 4 2 3 4 5 2" xfId="25468"/>
    <cellStyle name="Обычный 6 2 3 4 2 3 4 6" xfId="25469"/>
    <cellStyle name="Обычный 6 2 3 4 2 3 4 6 2" xfId="25470"/>
    <cellStyle name="Обычный 6 2 3 4 2 3 4 7" xfId="25471"/>
    <cellStyle name="Обычный 6 2 3 4 2 3 4 8" xfId="25472"/>
    <cellStyle name="Обычный 6 2 3 4 2 3 4 9" xfId="25473"/>
    <cellStyle name="Обычный 6 2 3 4 2 3 5" xfId="25474"/>
    <cellStyle name="Обычный 6 2 3 4 2 3 5 2" xfId="25475"/>
    <cellStyle name="Обычный 6 2 3 4 2 3 5 2 2" xfId="25476"/>
    <cellStyle name="Обычный 6 2 3 4 2 3 5 2 2 2" xfId="25477"/>
    <cellStyle name="Обычный 6 2 3 4 2 3 5 2 2 2 2" xfId="25478"/>
    <cellStyle name="Обычный 6 2 3 4 2 3 5 2 2 3" xfId="25479"/>
    <cellStyle name="Обычный 6 2 3 4 2 3 5 2 3" xfId="25480"/>
    <cellStyle name="Обычный 6 2 3 4 2 3 5 2 3 2" xfId="25481"/>
    <cellStyle name="Обычный 6 2 3 4 2 3 5 2 3 2 2" xfId="25482"/>
    <cellStyle name="Обычный 6 2 3 4 2 3 5 2 3 3" xfId="25483"/>
    <cellStyle name="Обычный 6 2 3 4 2 3 5 2 4" xfId="25484"/>
    <cellStyle name="Обычный 6 2 3 4 2 3 5 2 4 2" xfId="25485"/>
    <cellStyle name="Обычный 6 2 3 4 2 3 5 2 5" xfId="25486"/>
    <cellStyle name="Обычный 6 2 3 4 2 3 5 2 5 2" xfId="25487"/>
    <cellStyle name="Обычный 6 2 3 4 2 3 5 2 6" xfId="25488"/>
    <cellStyle name="Обычный 6 2 3 4 2 3 5 2 7" xfId="25489"/>
    <cellStyle name="Обычный 6 2 3 4 2 3 5 2 8" xfId="25490"/>
    <cellStyle name="Обычный 6 2 3 4 2 3 5 3" xfId="25491"/>
    <cellStyle name="Обычный 6 2 3 4 2 3 5 3 2" xfId="25492"/>
    <cellStyle name="Обычный 6 2 3 4 2 3 5 3 2 2" xfId="25493"/>
    <cellStyle name="Обычный 6 2 3 4 2 3 5 3 3" xfId="25494"/>
    <cellStyle name="Обычный 6 2 3 4 2 3 5 4" xfId="25495"/>
    <cellStyle name="Обычный 6 2 3 4 2 3 5 4 2" xfId="25496"/>
    <cellStyle name="Обычный 6 2 3 4 2 3 5 4 2 2" xfId="25497"/>
    <cellStyle name="Обычный 6 2 3 4 2 3 5 4 3" xfId="25498"/>
    <cellStyle name="Обычный 6 2 3 4 2 3 5 5" xfId="25499"/>
    <cellStyle name="Обычный 6 2 3 4 2 3 5 5 2" xfId="25500"/>
    <cellStyle name="Обычный 6 2 3 4 2 3 5 6" xfId="25501"/>
    <cellStyle name="Обычный 6 2 3 4 2 3 5 6 2" xfId="25502"/>
    <cellStyle name="Обычный 6 2 3 4 2 3 5 7" xfId="25503"/>
    <cellStyle name="Обычный 6 2 3 4 2 3 5 8" xfId="25504"/>
    <cellStyle name="Обычный 6 2 3 4 2 3 5 9" xfId="25505"/>
    <cellStyle name="Обычный 6 2 3 4 2 3 6" xfId="25506"/>
    <cellStyle name="Обычный 6 2 3 4 2 3 6 2" xfId="25507"/>
    <cellStyle name="Обычный 6 2 3 4 2 3 6 2 2" xfId="25508"/>
    <cellStyle name="Обычный 6 2 3 4 2 3 6 2 2 2" xfId="25509"/>
    <cellStyle name="Обычный 6 2 3 4 2 3 6 2 3" xfId="25510"/>
    <cellStyle name="Обычный 6 2 3 4 2 3 6 3" xfId="25511"/>
    <cellStyle name="Обычный 6 2 3 4 2 3 6 3 2" xfId="25512"/>
    <cellStyle name="Обычный 6 2 3 4 2 3 6 3 2 2" xfId="25513"/>
    <cellStyle name="Обычный 6 2 3 4 2 3 6 3 3" xfId="25514"/>
    <cellStyle name="Обычный 6 2 3 4 2 3 6 4" xfId="25515"/>
    <cellStyle name="Обычный 6 2 3 4 2 3 6 4 2" xfId="25516"/>
    <cellStyle name="Обычный 6 2 3 4 2 3 6 5" xfId="25517"/>
    <cellStyle name="Обычный 6 2 3 4 2 3 6 5 2" xfId="25518"/>
    <cellStyle name="Обычный 6 2 3 4 2 3 6 6" xfId="25519"/>
    <cellStyle name="Обычный 6 2 3 4 2 3 6 7" xfId="25520"/>
    <cellStyle name="Обычный 6 2 3 4 2 3 6 8" xfId="25521"/>
    <cellStyle name="Обычный 6 2 3 4 2 3 7" xfId="25522"/>
    <cellStyle name="Обычный 6 2 3 4 2 3 7 2" xfId="25523"/>
    <cellStyle name="Обычный 6 2 3 4 2 3 7 2 2" xfId="25524"/>
    <cellStyle name="Обычный 6 2 3 4 2 3 7 3" xfId="25525"/>
    <cellStyle name="Обычный 6 2 3 4 2 3 8" xfId="25526"/>
    <cellStyle name="Обычный 6 2 3 4 2 3 8 2" xfId="25527"/>
    <cellStyle name="Обычный 6 2 3 4 2 3 8 2 2" xfId="25528"/>
    <cellStyle name="Обычный 6 2 3 4 2 3 8 3" xfId="25529"/>
    <cellStyle name="Обычный 6 2 3 4 2 3 9" xfId="25530"/>
    <cellStyle name="Обычный 6 2 3 4 2 3 9 2" xfId="25531"/>
    <cellStyle name="Обычный 6 2 3 4 2 4" xfId="5120"/>
    <cellStyle name="Обычный 6 2 3 4 2 4 10" xfId="25532"/>
    <cellStyle name="Обычный 6 2 3 4 2 4 2" xfId="5121"/>
    <cellStyle name="Обычный 6 2 3 4 2 4 2 2" xfId="25533"/>
    <cellStyle name="Обычный 6 2 3 4 2 4 2 2 2" xfId="25534"/>
    <cellStyle name="Обычный 6 2 3 4 2 4 2 2 2 2" xfId="25535"/>
    <cellStyle name="Обычный 6 2 3 4 2 4 2 2 2 2 2" xfId="25536"/>
    <cellStyle name="Обычный 6 2 3 4 2 4 2 2 2 3" xfId="25537"/>
    <cellStyle name="Обычный 6 2 3 4 2 4 2 2 3" xfId="25538"/>
    <cellStyle name="Обычный 6 2 3 4 2 4 2 2 3 2" xfId="25539"/>
    <cellStyle name="Обычный 6 2 3 4 2 4 2 2 3 2 2" xfId="25540"/>
    <cellStyle name="Обычный 6 2 3 4 2 4 2 2 3 3" xfId="25541"/>
    <cellStyle name="Обычный 6 2 3 4 2 4 2 2 4" xfId="25542"/>
    <cellStyle name="Обычный 6 2 3 4 2 4 2 2 4 2" xfId="25543"/>
    <cellStyle name="Обычный 6 2 3 4 2 4 2 2 5" xfId="25544"/>
    <cellStyle name="Обычный 6 2 3 4 2 4 2 2 5 2" xfId="25545"/>
    <cellStyle name="Обычный 6 2 3 4 2 4 2 2 6" xfId="25546"/>
    <cellStyle name="Обычный 6 2 3 4 2 4 2 2 7" xfId="25547"/>
    <cellStyle name="Обычный 6 2 3 4 2 4 2 2 8" xfId="25548"/>
    <cellStyle name="Обычный 6 2 3 4 2 4 2 3" xfId="25549"/>
    <cellStyle name="Обычный 6 2 3 4 2 4 2 3 2" xfId="25550"/>
    <cellStyle name="Обычный 6 2 3 4 2 4 2 3 2 2" xfId="25551"/>
    <cellStyle name="Обычный 6 2 3 4 2 4 2 3 3" xfId="25552"/>
    <cellStyle name="Обычный 6 2 3 4 2 4 2 4" xfId="25553"/>
    <cellStyle name="Обычный 6 2 3 4 2 4 2 4 2" xfId="25554"/>
    <cellStyle name="Обычный 6 2 3 4 2 4 2 4 2 2" xfId="25555"/>
    <cellStyle name="Обычный 6 2 3 4 2 4 2 4 3" xfId="25556"/>
    <cellStyle name="Обычный 6 2 3 4 2 4 2 5" xfId="25557"/>
    <cellStyle name="Обычный 6 2 3 4 2 4 2 5 2" xfId="25558"/>
    <cellStyle name="Обычный 6 2 3 4 2 4 2 6" xfId="25559"/>
    <cellStyle name="Обычный 6 2 3 4 2 4 2 6 2" xfId="25560"/>
    <cellStyle name="Обычный 6 2 3 4 2 4 2 7" xfId="25561"/>
    <cellStyle name="Обычный 6 2 3 4 2 4 2 8" xfId="25562"/>
    <cellStyle name="Обычный 6 2 3 4 2 4 2 9" xfId="25563"/>
    <cellStyle name="Обычный 6 2 3 4 2 4 3" xfId="5122"/>
    <cellStyle name="Обычный 6 2 3 4 2 4 3 2" xfId="25564"/>
    <cellStyle name="Обычный 6 2 3 4 2 4 3 2 2" xfId="25565"/>
    <cellStyle name="Обычный 6 2 3 4 2 4 3 2 2 2" xfId="25566"/>
    <cellStyle name="Обычный 6 2 3 4 2 4 3 2 3" xfId="25567"/>
    <cellStyle name="Обычный 6 2 3 4 2 4 3 3" xfId="25568"/>
    <cellStyle name="Обычный 6 2 3 4 2 4 3 3 2" xfId="25569"/>
    <cellStyle name="Обычный 6 2 3 4 2 4 3 3 2 2" xfId="25570"/>
    <cellStyle name="Обычный 6 2 3 4 2 4 3 3 3" xfId="25571"/>
    <cellStyle name="Обычный 6 2 3 4 2 4 3 4" xfId="25572"/>
    <cellStyle name="Обычный 6 2 3 4 2 4 3 4 2" xfId="25573"/>
    <cellStyle name="Обычный 6 2 3 4 2 4 3 5" xfId="25574"/>
    <cellStyle name="Обычный 6 2 3 4 2 4 3 5 2" xfId="25575"/>
    <cellStyle name="Обычный 6 2 3 4 2 4 3 6" xfId="25576"/>
    <cellStyle name="Обычный 6 2 3 4 2 4 3 7" xfId="25577"/>
    <cellStyle name="Обычный 6 2 3 4 2 4 3 8" xfId="25578"/>
    <cellStyle name="Обычный 6 2 3 4 2 4 4" xfId="25579"/>
    <cellStyle name="Обычный 6 2 3 4 2 4 4 2" xfId="25580"/>
    <cellStyle name="Обычный 6 2 3 4 2 4 4 2 2" xfId="25581"/>
    <cellStyle name="Обычный 6 2 3 4 2 4 4 3" xfId="25582"/>
    <cellStyle name="Обычный 6 2 3 4 2 4 5" xfId="25583"/>
    <cellStyle name="Обычный 6 2 3 4 2 4 5 2" xfId="25584"/>
    <cellStyle name="Обычный 6 2 3 4 2 4 5 2 2" xfId="25585"/>
    <cellStyle name="Обычный 6 2 3 4 2 4 5 3" xfId="25586"/>
    <cellStyle name="Обычный 6 2 3 4 2 4 6" xfId="25587"/>
    <cellStyle name="Обычный 6 2 3 4 2 4 6 2" xfId="25588"/>
    <cellStyle name="Обычный 6 2 3 4 2 4 7" xfId="25589"/>
    <cellStyle name="Обычный 6 2 3 4 2 4 7 2" xfId="25590"/>
    <cellStyle name="Обычный 6 2 3 4 2 4 8" xfId="25591"/>
    <cellStyle name="Обычный 6 2 3 4 2 4 9" xfId="25592"/>
    <cellStyle name="Обычный 6 2 3 4 2 5" xfId="5123"/>
    <cellStyle name="Обычный 6 2 3 4 2 5 2" xfId="5124"/>
    <cellStyle name="Обычный 6 2 3 4 2 5 2 2" xfId="25593"/>
    <cellStyle name="Обычный 6 2 3 4 2 5 2 2 2" xfId="25594"/>
    <cellStyle name="Обычный 6 2 3 4 2 5 2 2 2 2" xfId="25595"/>
    <cellStyle name="Обычный 6 2 3 4 2 5 2 2 3" xfId="25596"/>
    <cellStyle name="Обычный 6 2 3 4 2 5 2 3" xfId="25597"/>
    <cellStyle name="Обычный 6 2 3 4 2 5 2 3 2" xfId="25598"/>
    <cellStyle name="Обычный 6 2 3 4 2 5 2 3 2 2" xfId="25599"/>
    <cellStyle name="Обычный 6 2 3 4 2 5 2 3 3" xfId="25600"/>
    <cellStyle name="Обычный 6 2 3 4 2 5 2 4" xfId="25601"/>
    <cellStyle name="Обычный 6 2 3 4 2 5 2 4 2" xfId="25602"/>
    <cellStyle name="Обычный 6 2 3 4 2 5 2 5" xfId="25603"/>
    <cellStyle name="Обычный 6 2 3 4 2 5 2 5 2" xfId="25604"/>
    <cellStyle name="Обычный 6 2 3 4 2 5 2 6" xfId="25605"/>
    <cellStyle name="Обычный 6 2 3 4 2 5 2 7" xfId="25606"/>
    <cellStyle name="Обычный 6 2 3 4 2 5 2 8" xfId="25607"/>
    <cellStyle name="Обычный 6 2 3 4 2 5 3" xfId="25608"/>
    <cellStyle name="Обычный 6 2 3 4 2 5 3 2" xfId="25609"/>
    <cellStyle name="Обычный 6 2 3 4 2 5 3 2 2" xfId="25610"/>
    <cellStyle name="Обычный 6 2 3 4 2 5 3 3" xfId="25611"/>
    <cellStyle name="Обычный 6 2 3 4 2 5 4" xfId="25612"/>
    <cellStyle name="Обычный 6 2 3 4 2 5 4 2" xfId="25613"/>
    <cellStyle name="Обычный 6 2 3 4 2 5 4 2 2" xfId="25614"/>
    <cellStyle name="Обычный 6 2 3 4 2 5 4 3" xfId="25615"/>
    <cellStyle name="Обычный 6 2 3 4 2 5 5" xfId="25616"/>
    <cellStyle name="Обычный 6 2 3 4 2 5 5 2" xfId="25617"/>
    <cellStyle name="Обычный 6 2 3 4 2 5 6" xfId="25618"/>
    <cellStyle name="Обычный 6 2 3 4 2 5 6 2" xfId="25619"/>
    <cellStyle name="Обычный 6 2 3 4 2 5 7" xfId="25620"/>
    <cellStyle name="Обычный 6 2 3 4 2 5 8" xfId="25621"/>
    <cellStyle name="Обычный 6 2 3 4 2 5 9" xfId="25622"/>
    <cellStyle name="Обычный 6 2 3 4 2 6" xfId="5125"/>
    <cellStyle name="Обычный 6 2 3 4 2 6 2" xfId="25623"/>
    <cellStyle name="Обычный 6 2 3 4 2 6 2 2" xfId="25624"/>
    <cellStyle name="Обычный 6 2 3 4 2 6 2 2 2" xfId="25625"/>
    <cellStyle name="Обычный 6 2 3 4 2 6 2 2 2 2" xfId="25626"/>
    <cellStyle name="Обычный 6 2 3 4 2 6 2 2 3" xfId="25627"/>
    <cellStyle name="Обычный 6 2 3 4 2 6 2 3" xfId="25628"/>
    <cellStyle name="Обычный 6 2 3 4 2 6 2 3 2" xfId="25629"/>
    <cellStyle name="Обычный 6 2 3 4 2 6 2 3 2 2" xfId="25630"/>
    <cellStyle name="Обычный 6 2 3 4 2 6 2 3 3" xfId="25631"/>
    <cellStyle name="Обычный 6 2 3 4 2 6 2 4" xfId="25632"/>
    <cellStyle name="Обычный 6 2 3 4 2 6 2 4 2" xfId="25633"/>
    <cellStyle name="Обычный 6 2 3 4 2 6 2 5" xfId="25634"/>
    <cellStyle name="Обычный 6 2 3 4 2 6 2 5 2" xfId="25635"/>
    <cellStyle name="Обычный 6 2 3 4 2 6 2 6" xfId="25636"/>
    <cellStyle name="Обычный 6 2 3 4 2 6 2 7" xfId="25637"/>
    <cellStyle name="Обычный 6 2 3 4 2 6 2 8" xfId="25638"/>
    <cellStyle name="Обычный 6 2 3 4 2 6 3" xfId="25639"/>
    <cellStyle name="Обычный 6 2 3 4 2 6 3 2" xfId="25640"/>
    <cellStyle name="Обычный 6 2 3 4 2 6 3 2 2" xfId="25641"/>
    <cellStyle name="Обычный 6 2 3 4 2 6 3 3" xfId="25642"/>
    <cellStyle name="Обычный 6 2 3 4 2 6 4" xfId="25643"/>
    <cellStyle name="Обычный 6 2 3 4 2 6 4 2" xfId="25644"/>
    <cellStyle name="Обычный 6 2 3 4 2 6 4 2 2" xfId="25645"/>
    <cellStyle name="Обычный 6 2 3 4 2 6 4 3" xfId="25646"/>
    <cellStyle name="Обычный 6 2 3 4 2 6 5" xfId="25647"/>
    <cellStyle name="Обычный 6 2 3 4 2 6 5 2" xfId="25648"/>
    <cellStyle name="Обычный 6 2 3 4 2 6 6" xfId="25649"/>
    <cellStyle name="Обычный 6 2 3 4 2 6 6 2" xfId="25650"/>
    <cellStyle name="Обычный 6 2 3 4 2 6 7" xfId="25651"/>
    <cellStyle name="Обычный 6 2 3 4 2 6 8" xfId="25652"/>
    <cellStyle name="Обычный 6 2 3 4 2 6 9" xfId="25653"/>
    <cellStyle name="Обычный 6 2 3 4 2 7" xfId="25654"/>
    <cellStyle name="Обычный 6 2 3 4 2 7 2" xfId="25655"/>
    <cellStyle name="Обычный 6 2 3 4 2 7 2 2" xfId="25656"/>
    <cellStyle name="Обычный 6 2 3 4 2 7 2 2 2" xfId="25657"/>
    <cellStyle name="Обычный 6 2 3 4 2 7 2 2 2 2" xfId="25658"/>
    <cellStyle name="Обычный 6 2 3 4 2 7 2 2 3" xfId="25659"/>
    <cellStyle name="Обычный 6 2 3 4 2 7 2 3" xfId="25660"/>
    <cellStyle name="Обычный 6 2 3 4 2 7 2 3 2" xfId="25661"/>
    <cellStyle name="Обычный 6 2 3 4 2 7 2 3 2 2" xfId="25662"/>
    <cellStyle name="Обычный 6 2 3 4 2 7 2 3 3" xfId="25663"/>
    <cellStyle name="Обычный 6 2 3 4 2 7 2 4" xfId="25664"/>
    <cellStyle name="Обычный 6 2 3 4 2 7 2 4 2" xfId="25665"/>
    <cellStyle name="Обычный 6 2 3 4 2 7 2 5" xfId="25666"/>
    <cellStyle name="Обычный 6 2 3 4 2 7 2 5 2" xfId="25667"/>
    <cellStyle name="Обычный 6 2 3 4 2 7 2 6" xfId="25668"/>
    <cellStyle name="Обычный 6 2 3 4 2 7 2 7" xfId="25669"/>
    <cellStyle name="Обычный 6 2 3 4 2 7 2 8" xfId="25670"/>
    <cellStyle name="Обычный 6 2 3 4 2 7 3" xfId="25671"/>
    <cellStyle name="Обычный 6 2 3 4 2 7 3 2" xfId="25672"/>
    <cellStyle name="Обычный 6 2 3 4 2 7 3 2 2" xfId="25673"/>
    <cellStyle name="Обычный 6 2 3 4 2 7 3 3" xfId="25674"/>
    <cellStyle name="Обычный 6 2 3 4 2 7 4" xfId="25675"/>
    <cellStyle name="Обычный 6 2 3 4 2 7 4 2" xfId="25676"/>
    <cellStyle name="Обычный 6 2 3 4 2 7 4 2 2" xfId="25677"/>
    <cellStyle name="Обычный 6 2 3 4 2 7 4 3" xfId="25678"/>
    <cellStyle name="Обычный 6 2 3 4 2 7 5" xfId="25679"/>
    <cellStyle name="Обычный 6 2 3 4 2 7 5 2" xfId="25680"/>
    <cellStyle name="Обычный 6 2 3 4 2 7 6" xfId="25681"/>
    <cellStyle name="Обычный 6 2 3 4 2 7 6 2" xfId="25682"/>
    <cellStyle name="Обычный 6 2 3 4 2 7 7" xfId="25683"/>
    <cellStyle name="Обычный 6 2 3 4 2 7 8" xfId="25684"/>
    <cellStyle name="Обычный 6 2 3 4 2 7 9" xfId="25685"/>
    <cellStyle name="Обычный 6 2 3 4 2 8" xfId="25686"/>
    <cellStyle name="Обычный 6 2 3 4 2 8 2" xfId="25687"/>
    <cellStyle name="Обычный 6 2 3 4 2 8 2 2" xfId="25688"/>
    <cellStyle name="Обычный 6 2 3 4 2 8 2 2 2" xfId="25689"/>
    <cellStyle name="Обычный 6 2 3 4 2 8 2 3" xfId="25690"/>
    <cellStyle name="Обычный 6 2 3 4 2 8 3" xfId="25691"/>
    <cellStyle name="Обычный 6 2 3 4 2 8 3 2" xfId="25692"/>
    <cellStyle name="Обычный 6 2 3 4 2 8 3 2 2" xfId="25693"/>
    <cellStyle name="Обычный 6 2 3 4 2 8 3 3" xfId="25694"/>
    <cellStyle name="Обычный 6 2 3 4 2 8 4" xfId="25695"/>
    <cellStyle name="Обычный 6 2 3 4 2 8 4 2" xfId="25696"/>
    <cellStyle name="Обычный 6 2 3 4 2 8 5" xfId="25697"/>
    <cellStyle name="Обычный 6 2 3 4 2 8 5 2" xfId="25698"/>
    <cellStyle name="Обычный 6 2 3 4 2 8 6" xfId="25699"/>
    <cellStyle name="Обычный 6 2 3 4 2 8 7" xfId="25700"/>
    <cellStyle name="Обычный 6 2 3 4 2 8 8" xfId="25701"/>
    <cellStyle name="Обычный 6 2 3 4 2 9" xfId="25702"/>
    <cellStyle name="Обычный 6 2 3 4 2 9 2" xfId="25703"/>
    <cellStyle name="Обычный 6 2 3 4 2 9 2 2" xfId="25704"/>
    <cellStyle name="Обычный 6 2 3 4 2 9 3" xfId="25705"/>
    <cellStyle name="Обычный 6 2 3 4 3" xfId="173"/>
    <cellStyle name="Обычный 6 2 3 4 3 10" xfId="25706"/>
    <cellStyle name="Обычный 6 2 3 4 3 10 2" xfId="25707"/>
    <cellStyle name="Обычный 6 2 3 4 3 11" xfId="25708"/>
    <cellStyle name="Обычный 6 2 3 4 3 12" xfId="25709"/>
    <cellStyle name="Обычный 6 2 3 4 3 13" xfId="25710"/>
    <cellStyle name="Обычный 6 2 3 4 3 2" xfId="5126"/>
    <cellStyle name="Обычный 6 2 3 4 3 2 10" xfId="25711"/>
    <cellStyle name="Обычный 6 2 3 4 3 2 2" xfId="5127"/>
    <cellStyle name="Обычный 6 2 3 4 3 2 2 2" xfId="25712"/>
    <cellStyle name="Обычный 6 2 3 4 3 2 2 2 2" xfId="25713"/>
    <cellStyle name="Обычный 6 2 3 4 3 2 2 2 2 2" xfId="25714"/>
    <cellStyle name="Обычный 6 2 3 4 3 2 2 2 2 2 2" xfId="25715"/>
    <cellStyle name="Обычный 6 2 3 4 3 2 2 2 2 3" xfId="25716"/>
    <cellStyle name="Обычный 6 2 3 4 3 2 2 2 3" xfId="25717"/>
    <cellStyle name="Обычный 6 2 3 4 3 2 2 2 3 2" xfId="25718"/>
    <cellStyle name="Обычный 6 2 3 4 3 2 2 2 3 2 2" xfId="25719"/>
    <cellStyle name="Обычный 6 2 3 4 3 2 2 2 3 3" xfId="25720"/>
    <cellStyle name="Обычный 6 2 3 4 3 2 2 2 4" xfId="25721"/>
    <cellStyle name="Обычный 6 2 3 4 3 2 2 2 4 2" xfId="25722"/>
    <cellStyle name="Обычный 6 2 3 4 3 2 2 2 5" xfId="25723"/>
    <cellStyle name="Обычный 6 2 3 4 3 2 2 2 5 2" xfId="25724"/>
    <cellStyle name="Обычный 6 2 3 4 3 2 2 2 6" xfId="25725"/>
    <cellStyle name="Обычный 6 2 3 4 3 2 2 2 7" xfId="25726"/>
    <cellStyle name="Обычный 6 2 3 4 3 2 2 2 8" xfId="25727"/>
    <cellStyle name="Обычный 6 2 3 4 3 2 2 3" xfId="25728"/>
    <cellStyle name="Обычный 6 2 3 4 3 2 2 3 2" xfId="25729"/>
    <cellStyle name="Обычный 6 2 3 4 3 2 2 3 2 2" xfId="25730"/>
    <cellStyle name="Обычный 6 2 3 4 3 2 2 3 3" xfId="25731"/>
    <cellStyle name="Обычный 6 2 3 4 3 2 2 4" xfId="25732"/>
    <cellStyle name="Обычный 6 2 3 4 3 2 2 4 2" xfId="25733"/>
    <cellStyle name="Обычный 6 2 3 4 3 2 2 4 2 2" xfId="25734"/>
    <cellStyle name="Обычный 6 2 3 4 3 2 2 4 3" xfId="25735"/>
    <cellStyle name="Обычный 6 2 3 4 3 2 2 5" xfId="25736"/>
    <cellStyle name="Обычный 6 2 3 4 3 2 2 5 2" xfId="25737"/>
    <cellStyle name="Обычный 6 2 3 4 3 2 2 6" xfId="25738"/>
    <cellStyle name="Обычный 6 2 3 4 3 2 2 6 2" xfId="25739"/>
    <cellStyle name="Обычный 6 2 3 4 3 2 2 7" xfId="25740"/>
    <cellStyle name="Обычный 6 2 3 4 3 2 2 8" xfId="25741"/>
    <cellStyle name="Обычный 6 2 3 4 3 2 2 9" xfId="25742"/>
    <cellStyle name="Обычный 6 2 3 4 3 2 3" xfId="5128"/>
    <cellStyle name="Обычный 6 2 3 4 3 2 3 2" xfId="25743"/>
    <cellStyle name="Обычный 6 2 3 4 3 2 3 2 2" xfId="25744"/>
    <cellStyle name="Обычный 6 2 3 4 3 2 3 2 2 2" xfId="25745"/>
    <cellStyle name="Обычный 6 2 3 4 3 2 3 2 3" xfId="25746"/>
    <cellStyle name="Обычный 6 2 3 4 3 2 3 3" xfId="25747"/>
    <cellStyle name="Обычный 6 2 3 4 3 2 3 3 2" xfId="25748"/>
    <cellStyle name="Обычный 6 2 3 4 3 2 3 3 2 2" xfId="25749"/>
    <cellStyle name="Обычный 6 2 3 4 3 2 3 3 3" xfId="25750"/>
    <cellStyle name="Обычный 6 2 3 4 3 2 3 4" xfId="25751"/>
    <cellStyle name="Обычный 6 2 3 4 3 2 3 4 2" xfId="25752"/>
    <cellStyle name="Обычный 6 2 3 4 3 2 3 5" xfId="25753"/>
    <cellStyle name="Обычный 6 2 3 4 3 2 3 5 2" xfId="25754"/>
    <cellStyle name="Обычный 6 2 3 4 3 2 3 6" xfId="25755"/>
    <cellStyle name="Обычный 6 2 3 4 3 2 3 7" xfId="25756"/>
    <cellStyle name="Обычный 6 2 3 4 3 2 3 8" xfId="25757"/>
    <cellStyle name="Обычный 6 2 3 4 3 2 4" xfId="25758"/>
    <cellStyle name="Обычный 6 2 3 4 3 2 4 2" xfId="25759"/>
    <cellStyle name="Обычный 6 2 3 4 3 2 4 2 2" xfId="25760"/>
    <cellStyle name="Обычный 6 2 3 4 3 2 4 3" xfId="25761"/>
    <cellStyle name="Обычный 6 2 3 4 3 2 5" xfId="25762"/>
    <cellStyle name="Обычный 6 2 3 4 3 2 5 2" xfId="25763"/>
    <cellStyle name="Обычный 6 2 3 4 3 2 5 2 2" xfId="25764"/>
    <cellStyle name="Обычный 6 2 3 4 3 2 5 3" xfId="25765"/>
    <cellStyle name="Обычный 6 2 3 4 3 2 6" xfId="25766"/>
    <cellStyle name="Обычный 6 2 3 4 3 2 6 2" xfId="25767"/>
    <cellStyle name="Обычный 6 2 3 4 3 2 7" xfId="25768"/>
    <cellStyle name="Обычный 6 2 3 4 3 2 7 2" xfId="25769"/>
    <cellStyle name="Обычный 6 2 3 4 3 2 8" xfId="25770"/>
    <cellStyle name="Обычный 6 2 3 4 3 2 9" xfId="25771"/>
    <cellStyle name="Обычный 6 2 3 4 3 3" xfId="5129"/>
    <cellStyle name="Обычный 6 2 3 4 3 3 2" xfId="5130"/>
    <cellStyle name="Обычный 6 2 3 4 3 3 2 2" xfId="25772"/>
    <cellStyle name="Обычный 6 2 3 4 3 3 2 2 2" xfId="25773"/>
    <cellStyle name="Обычный 6 2 3 4 3 3 2 2 2 2" xfId="25774"/>
    <cellStyle name="Обычный 6 2 3 4 3 3 2 2 3" xfId="25775"/>
    <cellStyle name="Обычный 6 2 3 4 3 3 2 3" xfId="25776"/>
    <cellStyle name="Обычный 6 2 3 4 3 3 2 3 2" xfId="25777"/>
    <cellStyle name="Обычный 6 2 3 4 3 3 2 3 2 2" xfId="25778"/>
    <cellStyle name="Обычный 6 2 3 4 3 3 2 3 3" xfId="25779"/>
    <cellStyle name="Обычный 6 2 3 4 3 3 2 4" xfId="25780"/>
    <cellStyle name="Обычный 6 2 3 4 3 3 2 4 2" xfId="25781"/>
    <cellStyle name="Обычный 6 2 3 4 3 3 2 5" xfId="25782"/>
    <cellStyle name="Обычный 6 2 3 4 3 3 2 5 2" xfId="25783"/>
    <cellStyle name="Обычный 6 2 3 4 3 3 2 6" xfId="25784"/>
    <cellStyle name="Обычный 6 2 3 4 3 3 2 7" xfId="25785"/>
    <cellStyle name="Обычный 6 2 3 4 3 3 2 8" xfId="25786"/>
    <cellStyle name="Обычный 6 2 3 4 3 3 3" xfId="25787"/>
    <cellStyle name="Обычный 6 2 3 4 3 3 3 2" xfId="25788"/>
    <cellStyle name="Обычный 6 2 3 4 3 3 3 2 2" xfId="25789"/>
    <cellStyle name="Обычный 6 2 3 4 3 3 3 3" xfId="25790"/>
    <cellStyle name="Обычный 6 2 3 4 3 3 4" xfId="25791"/>
    <cellStyle name="Обычный 6 2 3 4 3 3 4 2" xfId="25792"/>
    <cellStyle name="Обычный 6 2 3 4 3 3 4 2 2" xfId="25793"/>
    <cellStyle name="Обычный 6 2 3 4 3 3 4 3" xfId="25794"/>
    <cellStyle name="Обычный 6 2 3 4 3 3 5" xfId="25795"/>
    <cellStyle name="Обычный 6 2 3 4 3 3 5 2" xfId="25796"/>
    <cellStyle name="Обычный 6 2 3 4 3 3 6" xfId="25797"/>
    <cellStyle name="Обычный 6 2 3 4 3 3 6 2" xfId="25798"/>
    <cellStyle name="Обычный 6 2 3 4 3 3 7" xfId="25799"/>
    <cellStyle name="Обычный 6 2 3 4 3 3 8" xfId="25800"/>
    <cellStyle name="Обычный 6 2 3 4 3 3 9" xfId="25801"/>
    <cellStyle name="Обычный 6 2 3 4 3 4" xfId="5131"/>
    <cellStyle name="Обычный 6 2 3 4 3 4 2" xfId="25802"/>
    <cellStyle name="Обычный 6 2 3 4 3 4 2 2" xfId="25803"/>
    <cellStyle name="Обычный 6 2 3 4 3 4 2 2 2" xfId="25804"/>
    <cellStyle name="Обычный 6 2 3 4 3 4 2 2 2 2" xfId="25805"/>
    <cellStyle name="Обычный 6 2 3 4 3 4 2 2 3" xfId="25806"/>
    <cellStyle name="Обычный 6 2 3 4 3 4 2 3" xfId="25807"/>
    <cellStyle name="Обычный 6 2 3 4 3 4 2 3 2" xfId="25808"/>
    <cellStyle name="Обычный 6 2 3 4 3 4 2 3 2 2" xfId="25809"/>
    <cellStyle name="Обычный 6 2 3 4 3 4 2 3 3" xfId="25810"/>
    <cellStyle name="Обычный 6 2 3 4 3 4 2 4" xfId="25811"/>
    <cellStyle name="Обычный 6 2 3 4 3 4 2 4 2" xfId="25812"/>
    <cellStyle name="Обычный 6 2 3 4 3 4 2 5" xfId="25813"/>
    <cellStyle name="Обычный 6 2 3 4 3 4 2 5 2" xfId="25814"/>
    <cellStyle name="Обычный 6 2 3 4 3 4 2 6" xfId="25815"/>
    <cellStyle name="Обычный 6 2 3 4 3 4 2 7" xfId="25816"/>
    <cellStyle name="Обычный 6 2 3 4 3 4 2 8" xfId="25817"/>
    <cellStyle name="Обычный 6 2 3 4 3 4 3" xfId="25818"/>
    <cellStyle name="Обычный 6 2 3 4 3 4 3 2" xfId="25819"/>
    <cellStyle name="Обычный 6 2 3 4 3 4 3 2 2" xfId="25820"/>
    <cellStyle name="Обычный 6 2 3 4 3 4 3 3" xfId="25821"/>
    <cellStyle name="Обычный 6 2 3 4 3 4 4" xfId="25822"/>
    <cellStyle name="Обычный 6 2 3 4 3 4 4 2" xfId="25823"/>
    <cellStyle name="Обычный 6 2 3 4 3 4 4 2 2" xfId="25824"/>
    <cellStyle name="Обычный 6 2 3 4 3 4 4 3" xfId="25825"/>
    <cellStyle name="Обычный 6 2 3 4 3 4 5" xfId="25826"/>
    <cellStyle name="Обычный 6 2 3 4 3 4 5 2" xfId="25827"/>
    <cellStyle name="Обычный 6 2 3 4 3 4 6" xfId="25828"/>
    <cellStyle name="Обычный 6 2 3 4 3 4 6 2" xfId="25829"/>
    <cellStyle name="Обычный 6 2 3 4 3 4 7" xfId="25830"/>
    <cellStyle name="Обычный 6 2 3 4 3 4 8" xfId="25831"/>
    <cellStyle name="Обычный 6 2 3 4 3 4 9" xfId="25832"/>
    <cellStyle name="Обычный 6 2 3 4 3 5" xfId="25833"/>
    <cellStyle name="Обычный 6 2 3 4 3 5 2" xfId="25834"/>
    <cellStyle name="Обычный 6 2 3 4 3 5 2 2" xfId="25835"/>
    <cellStyle name="Обычный 6 2 3 4 3 5 2 2 2" xfId="25836"/>
    <cellStyle name="Обычный 6 2 3 4 3 5 2 2 2 2" xfId="25837"/>
    <cellStyle name="Обычный 6 2 3 4 3 5 2 2 3" xfId="25838"/>
    <cellStyle name="Обычный 6 2 3 4 3 5 2 3" xfId="25839"/>
    <cellStyle name="Обычный 6 2 3 4 3 5 2 3 2" xfId="25840"/>
    <cellStyle name="Обычный 6 2 3 4 3 5 2 3 2 2" xfId="25841"/>
    <cellStyle name="Обычный 6 2 3 4 3 5 2 3 3" xfId="25842"/>
    <cellStyle name="Обычный 6 2 3 4 3 5 2 4" xfId="25843"/>
    <cellStyle name="Обычный 6 2 3 4 3 5 2 4 2" xfId="25844"/>
    <cellStyle name="Обычный 6 2 3 4 3 5 2 5" xfId="25845"/>
    <cellStyle name="Обычный 6 2 3 4 3 5 2 5 2" xfId="25846"/>
    <cellStyle name="Обычный 6 2 3 4 3 5 2 6" xfId="25847"/>
    <cellStyle name="Обычный 6 2 3 4 3 5 2 7" xfId="25848"/>
    <cellStyle name="Обычный 6 2 3 4 3 5 2 8" xfId="25849"/>
    <cellStyle name="Обычный 6 2 3 4 3 5 3" xfId="25850"/>
    <cellStyle name="Обычный 6 2 3 4 3 5 3 2" xfId="25851"/>
    <cellStyle name="Обычный 6 2 3 4 3 5 3 2 2" xfId="25852"/>
    <cellStyle name="Обычный 6 2 3 4 3 5 3 3" xfId="25853"/>
    <cellStyle name="Обычный 6 2 3 4 3 5 4" xfId="25854"/>
    <cellStyle name="Обычный 6 2 3 4 3 5 4 2" xfId="25855"/>
    <cellStyle name="Обычный 6 2 3 4 3 5 4 2 2" xfId="25856"/>
    <cellStyle name="Обычный 6 2 3 4 3 5 4 3" xfId="25857"/>
    <cellStyle name="Обычный 6 2 3 4 3 5 5" xfId="25858"/>
    <cellStyle name="Обычный 6 2 3 4 3 5 5 2" xfId="25859"/>
    <cellStyle name="Обычный 6 2 3 4 3 5 6" xfId="25860"/>
    <cellStyle name="Обычный 6 2 3 4 3 5 6 2" xfId="25861"/>
    <cellStyle name="Обычный 6 2 3 4 3 5 7" xfId="25862"/>
    <cellStyle name="Обычный 6 2 3 4 3 5 8" xfId="25863"/>
    <cellStyle name="Обычный 6 2 3 4 3 5 9" xfId="25864"/>
    <cellStyle name="Обычный 6 2 3 4 3 6" xfId="25865"/>
    <cellStyle name="Обычный 6 2 3 4 3 6 2" xfId="25866"/>
    <cellStyle name="Обычный 6 2 3 4 3 6 2 2" xfId="25867"/>
    <cellStyle name="Обычный 6 2 3 4 3 6 2 2 2" xfId="25868"/>
    <cellStyle name="Обычный 6 2 3 4 3 6 2 3" xfId="25869"/>
    <cellStyle name="Обычный 6 2 3 4 3 6 3" xfId="25870"/>
    <cellStyle name="Обычный 6 2 3 4 3 6 3 2" xfId="25871"/>
    <cellStyle name="Обычный 6 2 3 4 3 6 3 2 2" xfId="25872"/>
    <cellStyle name="Обычный 6 2 3 4 3 6 3 3" xfId="25873"/>
    <cellStyle name="Обычный 6 2 3 4 3 6 4" xfId="25874"/>
    <cellStyle name="Обычный 6 2 3 4 3 6 4 2" xfId="25875"/>
    <cellStyle name="Обычный 6 2 3 4 3 6 5" xfId="25876"/>
    <cellStyle name="Обычный 6 2 3 4 3 6 5 2" xfId="25877"/>
    <cellStyle name="Обычный 6 2 3 4 3 6 6" xfId="25878"/>
    <cellStyle name="Обычный 6 2 3 4 3 6 7" xfId="25879"/>
    <cellStyle name="Обычный 6 2 3 4 3 6 8" xfId="25880"/>
    <cellStyle name="Обычный 6 2 3 4 3 7" xfId="25881"/>
    <cellStyle name="Обычный 6 2 3 4 3 7 2" xfId="25882"/>
    <cellStyle name="Обычный 6 2 3 4 3 7 2 2" xfId="25883"/>
    <cellStyle name="Обычный 6 2 3 4 3 7 3" xfId="25884"/>
    <cellStyle name="Обычный 6 2 3 4 3 8" xfId="25885"/>
    <cellStyle name="Обычный 6 2 3 4 3 8 2" xfId="25886"/>
    <cellStyle name="Обычный 6 2 3 4 3 8 2 2" xfId="25887"/>
    <cellStyle name="Обычный 6 2 3 4 3 8 3" xfId="25888"/>
    <cellStyle name="Обычный 6 2 3 4 3 9" xfId="25889"/>
    <cellStyle name="Обычный 6 2 3 4 3 9 2" xfId="25890"/>
    <cellStyle name="Обычный 6 2 3 4 4" xfId="174"/>
    <cellStyle name="Обычный 6 2 3 4 4 10" xfId="25891"/>
    <cellStyle name="Обычный 6 2 3 4 4 10 2" xfId="25892"/>
    <cellStyle name="Обычный 6 2 3 4 4 11" xfId="25893"/>
    <cellStyle name="Обычный 6 2 3 4 4 12" xfId="25894"/>
    <cellStyle name="Обычный 6 2 3 4 4 13" xfId="25895"/>
    <cellStyle name="Обычный 6 2 3 4 4 2" xfId="5132"/>
    <cellStyle name="Обычный 6 2 3 4 4 2 10" xfId="25896"/>
    <cellStyle name="Обычный 6 2 3 4 4 2 2" xfId="5133"/>
    <cellStyle name="Обычный 6 2 3 4 4 2 2 2" xfId="25897"/>
    <cellStyle name="Обычный 6 2 3 4 4 2 2 2 2" xfId="25898"/>
    <cellStyle name="Обычный 6 2 3 4 4 2 2 2 2 2" xfId="25899"/>
    <cellStyle name="Обычный 6 2 3 4 4 2 2 2 2 2 2" xfId="25900"/>
    <cellStyle name="Обычный 6 2 3 4 4 2 2 2 2 3" xfId="25901"/>
    <cellStyle name="Обычный 6 2 3 4 4 2 2 2 3" xfId="25902"/>
    <cellStyle name="Обычный 6 2 3 4 4 2 2 2 3 2" xfId="25903"/>
    <cellStyle name="Обычный 6 2 3 4 4 2 2 2 3 2 2" xfId="25904"/>
    <cellStyle name="Обычный 6 2 3 4 4 2 2 2 3 3" xfId="25905"/>
    <cellStyle name="Обычный 6 2 3 4 4 2 2 2 4" xfId="25906"/>
    <cellStyle name="Обычный 6 2 3 4 4 2 2 2 4 2" xfId="25907"/>
    <cellStyle name="Обычный 6 2 3 4 4 2 2 2 5" xfId="25908"/>
    <cellStyle name="Обычный 6 2 3 4 4 2 2 2 5 2" xfId="25909"/>
    <cellStyle name="Обычный 6 2 3 4 4 2 2 2 6" xfId="25910"/>
    <cellStyle name="Обычный 6 2 3 4 4 2 2 2 7" xfId="25911"/>
    <cellStyle name="Обычный 6 2 3 4 4 2 2 2 8" xfId="25912"/>
    <cellStyle name="Обычный 6 2 3 4 4 2 2 3" xfId="25913"/>
    <cellStyle name="Обычный 6 2 3 4 4 2 2 3 2" xfId="25914"/>
    <cellStyle name="Обычный 6 2 3 4 4 2 2 3 2 2" xfId="25915"/>
    <cellStyle name="Обычный 6 2 3 4 4 2 2 3 3" xfId="25916"/>
    <cellStyle name="Обычный 6 2 3 4 4 2 2 4" xfId="25917"/>
    <cellStyle name="Обычный 6 2 3 4 4 2 2 4 2" xfId="25918"/>
    <cellStyle name="Обычный 6 2 3 4 4 2 2 4 2 2" xfId="25919"/>
    <cellStyle name="Обычный 6 2 3 4 4 2 2 4 3" xfId="25920"/>
    <cellStyle name="Обычный 6 2 3 4 4 2 2 5" xfId="25921"/>
    <cellStyle name="Обычный 6 2 3 4 4 2 2 5 2" xfId="25922"/>
    <cellStyle name="Обычный 6 2 3 4 4 2 2 6" xfId="25923"/>
    <cellStyle name="Обычный 6 2 3 4 4 2 2 6 2" xfId="25924"/>
    <cellStyle name="Обычный 6 2 3 4 4 2 2 7" xfId="25925"/>
    <cellStyle name="Обычный 6 2 3 4 4 2 2 8" xfId="25926"/>
    <cellStyle name="Обычный 6 2 3 4 4 2 2 9" xfId="25927"/>
    <cellStyle name="Обычный 6 2 3 4 4 2 3" xfId="5134"/>
    <cellStyle name="Обычный 6 2 3 4 4 2 3 2" xfId="25928"/>
    <cellStyle name="Обычный 6 2 3 4 4 2 3 2 2" xfId="25929"/>
    <cellStyle name="Обычный 6 2 3 4 4 2 3 2 2 2" xfId="25930"/>
    <cellStyle name="Обычный 6 2 3 4 4 2 3 2 3" xfId="25931"/>
    <cellStyle name="Обычный 6 2 3 4 4 2 3 3" xfId="25932"/>
    <cellStyle name="Обычный 6 2 3 4 4 2 3 3 2" xfId="25933"/>
    <cellStyle name="Обычный 6 2 3 4 4 2 3 3 2 2" xfId="25934"/>
    <cellStyle name="Обычный 6 2 3 4 4 2 3 3 3" xfId="25935"/>
    <cellStyle name="Обычный 6 2 3 4 4 2 3 4" xfId="25936"/>
    <cellStyle name="Обычный 6 2 3 4 4 2 3 4 2" xfId="25937"/>
    <cellStyle name="Обычный 6 2 3 4 4 2 3 5" xfId="25938"/>
    <cellStyle name="Обычный 6 2 3 4 4 2 3 5 2" xfId="25939"/>
    <cellStyle name="Обычный 6 2 3 4 4 2 3 6" xfId="25940"/>
    <cellStyle name="Обычный 6 2 3 4 4 2 3 7" xfId="25941"/>
    <cellStyle name="Обычный 6 2 3 4 4 2 3 8" xfId="25942"/>
    <cellStyle name="Обычный 6 2 3 4 4 2 4" xfId="25943"/>
    <cellStyle name="Обычный 6 2 3 4 4 2 4 2" xfId="25944"/>
    <cellStyle name="Обычный 6 2 3 4 4 2 4 2 2" xfId="25945"/>
    <cellStyle name="Обычный 6 2 3 4 4 2 4 3" xfId="25946"/>
    <cellStyle name="Обычный 6 2 3 4 4 2 5" xfId="25947"/>
    <cellStyle name="Обычный 6 2 3 4 4 2 5 2" xfId="25948"/>
    <cellStyle name="Обычный 6 2 3 4 4 2 5 2 2" xfId="25949"/>
    <cellStyle name="Обычный 6 2 3 4 4 2 5 3" xfId="25950"/>
    <cellStyle name="Обычный 6 2 3 4 4 2 6" xfId="25951"/>
    <cellStyle name="Обычный 6 2 3 4 4 2 6 2" xfId="25952"/>
    <cellStyle name="Обычный 6 2 3 4 4 2 7" xfId="25953"/>
    <cellStyle name="Обычный 6 2 3 4 4 2 7 2" xfId="25954"/>
    <cellStyle name="Обычный 6 2 3 4 4 2 8" xfId="25955"/>
    <cellStyle name="Обычный 6 2 3 4 4 2 9" xfId="25956"/>
    <cellStyle name="Обычный 6 2 3 4 4 3" xfId="5135"/>
    <cellStyle name="Обычный 6 2 3 4 4 3 2" xfId="5136"/>
    <cellStyle name="Обычный 6 2 3 4 4 3 2 2" xfId="25957"/>
    <cellStyle name="Обычный 6 2 3 4 4 3 2 2 2" xfId="25958"/>
    <cellStyle name="Обычный 6 2 3 4 4 3 2 2 2 2" xfId="25959"/>
    <cellStyle name="Обычный 6 2 3 4 4 3 2 2 3" xfId="25960"/>
    <cellStyle name="Обычный 6 2 3 4 4 3 2 3" xfId="25961"/>
    <cellStyle name="Обычный 6 2 3 4 4 3 2 3 2" xfId="25962"/>
    <cellStyle name="Обычный 6 2 3 4 4 3 2 3 2 2" xfId="25963"/>
    <cellStyle name="Обычный 6 2 3 4 4 3 2 3 3" xfId="25964"/>
    <cellStyle name="Обычный 6 2 3 4 4 3 2 4" xfId="25965"/>
    <cellStyle name="Обычный 6 2 3 4 4 3 2 4 2" xfId="25966"/>
    <cellStyle name="Обычный 6 2 3 4 4 3 2 5" xfId="25967"/>
    <cellStyle name="Обычный 6 2 3 4 4 3 2 5 2" xfId="25968"/>
    <cellStyle name="Обычный 6 2 3 4 4 3 2 6" xfId="25969"/>
    <cellStyle name="Обычный 6 2 3 4 4 3 2 7" xfId="25970"/>
    <cellStyle name="Обычный 6 2 3 4 4 3 2 8" xfId="25971"/>
    <cellStyle name="Обычный 6 2 3 4 4 3 3" xfId="25972"/>
    <cellStyle name="Обычный 6 2 3 4 4 3 3 2" xfId="25973"/>
    <cellStyle name="Обычный 6 2 3 4 4 3 3 2 2" xfId="25974"/>
    <cellStyle name="Обычный 6 2 3 4 4 3 3 3" xfId="25975"/>
    <cellStyle name="Обычный 6 2 3 4 4 3 4" xfId="25976"/>
    <cellStyle name="Обычный 6 2 3 4 4 3 4 2" xfId="25977"/>
    <cellStyle name="Обычный 6 2 3 4 4 3 4 2 2" xfId="25978"/>
    <cellStyle name="Обычный 6 2 3 4 4 3 4 3" xfId="25979"/>
    <cellStyle name="Обычный 6 2 3 4 4 3 5" xfId="25980"/>
    <cellStyle name="Обычный 6 2 3 4 4 3 5 2" xfId="25981"/>
    <cellStyle name="Обычный 6 2 3 4 4 3 6" xfId="25982"/>
    <cellStyle name="Обычный 6 2 3 4 4 3 6 2" xfId="25983"/>
    <cellStyle name="Обычный 6 2 3 4 4 3 7" xfId="25984"/>
    <cellStyle name="Обычный 6 2 3 4 4 3 8" xfId="25985"/>
    <cellStyle name="Обычный 6 2 3 4 4 3 9" xfId="25986"/>
    <cellStyle name="Обычный 6 2 3 4 4 4" xfId="5137"/>
    <cellStyle name="Обычный 6 2 3 4 4 4 2" xfId="25987"/>
    <cellStyle name="Обычный 6 2 3 4 4 4 2 2" xfId="25988"/>
    <cellStyle name="Обычный 6 2 3 4 4 4 2 2 2" xfId="25989"/>
    <cellStyle name="Обычный 6 2 3 4 4 4 2 2 2 2" xfId="25990"/>
    <cellStyle name="Обычный 6 2 3 4 4 4 2 2 3" xfId="25991"/>
    <cellStyle name="Обычный 6 2 3 4 4 4 2 3" xfId="25992"/>
    <cellStyle name="Обычный 6 2 3 4 4 4 2 3 2" xfId="25993"/>
    <cellStyle name="Обычный 6 2 3 4 4 4 2 3 2 2" xfId="25994"/>
    <cellStyle name="Обычный 6 2 3 4 4 4 2 3 3" xfId="25995"/>
    <cellStyle name="Обычный 6 2 3 4 4 4 2 4" xfId="25996"/>
    <cellStyle name="Обычный 6 2 3 4 4 4 2 4 2" xfId="25997"/>
    <cellStyle name="Обычный 6 2 3 4 4 4 2 5" xfId="25998"/>
    <cellStyle name="Обычный 6 2 3 4 4 4 2 5 2" xfId="25999"/>
    <cellStyle name="Обычный 6 2 3 4 4 4 2 6" xfId="26000"/>
    <cellStyle name="Обычный 6 2 3 4 4 4 2 7" xfId="26001"/>
    <cellStyle name="Обычный 6 2 3 4 4 4 2 8" xfId="26002"/>
    <cellStyle name="Обычный 6 2 3 4 4 4 3" xfId="26003"/>
    <cellStyle name="Обычный 6 2 3 4 4 4 3 2" xfId="26004"/>
    <cellStyle name="Обычный 6 2 3 4 4 4 3 2 2" xfId="26005"/>
    <cellStyle name="Обычный 6 2 3 4 4 4 3 3" xfId="26006"/>
    <cellStyle name="Обычный 6 2 3 4 4 4 4" xfId="26007"/>
    <cellStyle name="Обычный 6 2 3 4 4 4 4 2" xfId="26008"/>
    <cellStyle name="Обычный 6 2 3 4 4 4 4 2 2" xfId="26009"/>
    <cellStyle name="Обычный 6 2 3 4 4 4 4 3" xfId="26010"/>
    <cellStyle name="Обычный 6 2 3 4 4 4 5" xfId="26011"/>
    <cellStyle name="Обычный 6 2 3 4 4 4 5 2" xfId="26012"/>
    <cellStyle name="Обычный 6 2 3 4 4 4 6" xfId="26013"/>
    <cellStyle name="Обычный 6 2 3 4 4 4 6 2" xfId="26014"/>
    <cellStyle name="Обычный 6 2 3 4 4 4 7" xfId="26015"/>
    <cellStyle name="Обычный 6 2 3 4 4 4 8" xfId="26016"/>
    <cellStyle name="Обычный 6 2 3 4 4 4 9" xfId="26017"/>
    <cellStyle name="Обычный 6 2 3 4 4 5" xfId="26018"/>
    <cellStyle name="Обычный 6 2 3 4 4 5 2" xfId="26019"/>
    <cellStyle name="Обычный 6 2 3 4 4 5 2 2" xfId="26020"/>
    <cellStyle name="Обычный 6 2 3 4 4 5 2 2 2" xfId="26021"/>
    <cellStyle name="Обычный 6 2 3 4 4 5 2 2 2 2" xfId="26022"/>
    <cellStyle name="Обычный 6 2 3 4 4 5 2 2 3" xfId="26023"/>
    <cellStyle name="Обычный 6 2 3 4 4 5 2 3" xfId="26024"/>
    <cellStyle name="Обычный 6 2 3 4 4 5 2 3 2" xfId="26025"/>
    <cellStyle name="Обычный 6 2 3 4 4 5 2 3 2 2" xfId="26026"/>
    <cellStyle name="Обычный 6 2 3 4 4 5 2 3 3" xfId="26027"/>
    <cellStyle name="Обычный 6 2 3 4 4 5 2 4" xfId="26028"/>
    <cellStyle name="Обычный 6 2 3 4 4 5 2 4 2" xfId="26029"/>
    <cellStyle name="Обычный 6 2 3 4 4 5 2 5" xfId="26030"/>
    <cellStyle name="Обычный 6 2 3 4 4 5 2 5 2" xfId="26031"/>
    <cellStyle name="Обычный 6 2 3 4 4 5 2 6" xfId="26032"/>
    <cellStyle name="Обычный 6 2 3 4 4 5 2 7" xfId="26033"/>
    <cellStyle name="Обычный 6 2 3 4 4 5 2 8" xfId="26034"/>
    <cellStyle name="Обычный 6 2 3 4 4 5 3" xfId="26035"/>
    <cellStyle name="Обычный 6 2 3 4 4 5 3 2" xfId="26036"/>
    <cellStyle name="Обычный 6 2 3 4 4 5 3 2 2" xfId="26037"/>
    <cellStyle name="Обычный 6 2 3 4 4 5 3 3" xfId="26038"/>
    <cellStyle name="Обычный 6 2 3 4 4 5 4" xfId="26039"/>
    <cellStyle name="Обычный 6 2 3 4 4 5 4 2" xfId="26040"/>
    <cellStyle name="Обычный 6 2 3 4 4 5 4 2 2" xfId="26041"/>
    <cellStyle name="Обычный 6 2 3 4 4 5 4 3" xfId="26042"/>
    <cellStyle name="Обычный 6 2 3 4 4 5 5" xfId="26043"/>
    <cellStyle name="Обычный 6 2 3 4 4 5 5 2" xfId="26044"/>
    <cellStyle name="Обычный 6 2 3 4 4 5 6" xfId="26045"/>
    <cellStyle name="Обычный 6 2 3 4 4 5 6 2" xfId="26046"/>
    <cellStyle name="Обычный 6 2 3 4 4 5 7" xfId="26047"/>
    <cellStyle name="Обычный 6 2 3 4 4 5 8" xfId="26048"/>
    <cellStyle name="Обычный 6 2 3 4 4 5 9" xfId="26049"/>
    <cellStyle name="Обычный 6 2 3 4 4 6" xfId="26050"/>
    <cellStyle name="Обычный 6 2 3 4 4 6 2" xfId="26051"/>
    <cellStyle name="Обычный 6 2 3 4 4 6 2 2" xfId="26052"/>
    <cellStyle name="Обычный 6 2 3 4 4 6 2 2 2" xfId="26053"/>
    <cellStyle name="Обычный 6 2 3 4 4 6 2 3" xfId="26054"/>
    <cellStyle name="Обычный 6 2 3 4 4 6 3" xfId="26055"/>
    <cellStyle name="Обычный 6 2 3 4 4 6 3 2" xfId="26056"/>
    <cellStyle name="Обычный 6 2 3 4 4 6 3 2 2" xfId="26057"/>
    <cellStyle name="Обычный 6 2 3 4 4 6 3 3" xfId="26058"/>
    <cellStyle name="Обычный 6 2 3 4 4 6 4" xfId="26059"/>
    <cellStyle name="Обычный 6 2 3 4 4 6 4 2" xfId="26060"/>
    <cellStyle name="Обычный 6 2 3 4 4 6 5" xfId="26061"/>
    <cellStyle name="Обычный 6 2 3 4 4 6 5 2" xfId="26062"/>
    <cellStyle name="Обычный 6 2 3 4 4 6 6" xfId="26063"/>
    <cellStyle name="Обычный 6 2 3 4 4 6 7" xfId="26064"/>
    <cellStyle name="Обычный 6 2 3 4 4 6 8" xfId="26065"/>
    <cellStyle name="Обычный 6 2 3 4 4 7" xfId="26066"/>
    <cellStyle name="Обычный 6 2 3 4 4 7 2" xfId="26067"/>
    <cellStyle name="Обычный 6 2 3 4 4 7 2 2" xfId="26068"/>
    <cellStyle name="Обычный 6 2 3 4 4 7 3" xfId="26069"/>
    <cellStyle name="Обычный 6 2 3 4 4 8" xfId="26070"/>
    <cellStyle name="Обычный 6 2 3 4 4 8 2" xfId="26071"/>
    <cellStyle name="Обычный 6 2 3 4 4 8 2 2" xfId="26072"/>
    <cellStyle name="Обычный 6 2 3 4 4 8 3" xfId="26073"/>
    <cellStyle name="Обычный 6 2 3 4 4 9" xfId="26074"/>
    <cellStyle name="Обычный 6 2 3 4 4 9 2" xfId="26075"/>
    <cellStyle name="Обычный 6 2 3 4 5" xfId="5138"/>
    <cellStyle name="Обычный 6 2 3 4 5 10" xfId="26076"/>
    <cellStyle name="Обычный 6 2 3 4 5 2" xfId="5139"/>
    <cellStyle name="Обычный 6 2 3 4 5 2 2" xfId="26077"/>
    <cellStyle name="Обычный 6 2 3 4 5 2 2 2" xfId="26078"/>
    <cellStyle name="Обычный 6 2 3 4 5 2 2 2 2" xfId="26079"/>
    <cellStyle name="Обычный 6 2 3 4 5 2 2 2 2 2" xfId="26080"/>
    <cellStyle name="Обычный 6 2 3 4 5 2 2 2 3" xfId="26081"/>
    <cellStyle name="Обычный 6 2 3 4 5 2 2 3" xfId="26082"/>
    <cellStyle name="Обычный 6 2 3 4 5 2 2 3 2" xfId="26083"/>
    <cellStyle name="Обычный 6 2 3 4 5 2 2 3 2 2" xfId="26084"/>
    <cellStyle name="Обычный 6 2 3 4 5 2 2 3 3" xfId="26085"/>
    <cellStyle name="Обычный 6 2 3 4 5 2 2 4" xfId="26086"/>
    <cellStyle name="Обычный 6 2 3 4 5 2 2 4 2" xfId="26087"/>
    <cellStyle name="Обычный 6 2 3 4 5 2 2 5" xfId="26088"/>
    <cellStyle name="Обычный 6 2 3 4 5 2 2 5 2" xfId="26089"/>
    <cellStyle name="Обычный 6 2 3 4 5 2 2 6" xfId="26090"/>
    <cellStyle name="Обычный 6 2 3 4 5 2 2 7" xfId="26091"/>
    <cellStyle name="Обычный 6 2 3 4 5 2 2 8" xfId="26092"/>
    <cellStyle name="Обычный 6 2 3 4 5 2 3" xfId="26093"/>
    <cellStyle name="Обычный 6 2 3 4 5 2 3 2" xfId="26094"/>
    <cellStyle name="Обычный 6 2 3 4 5 2 3 2 2" xfId="26095"/>
    <cellStyle name="Обычный 6 2 3 4 5 2 3 3" xfId="26096"/>
    <cellStyle name="Обычный 6 2 3 4 5 2 4" xfId="26097"/>
    <cellStyle name="Обычный 6 2 3 4 5 2 4 2" xfId="26098"/>
    <cellStyle name="Обычный 6 2 3 4 5 2 4 2 2" xfId="26099"/>
    <cellStyle name="Обычный 6 2 3 4 5 2 4 3" xfId="26100"/>
    <cellStyle name="Обычный 6 2 3 4 5 2 5" xfId="26101"/>
    <cellStyle name="Обычный 6 2 3 4 5 2 5 2" xfId="26102"/>
    <cellStyle name="Обычный 6 2 3 4 5 2 6" xfId="26103"/>
    <cellStyle name="Обычный 6 2 3 4 5 2 6 2" xfId="26104"/>
    <cellStyle name="Обычный 6 2 3 4 5 2 7" xfId="26105"/>
    <cellStyle name="Обычный 6 2 3 4 5 2 8" xfId="26106"/>
    <cellStyle name="Обычный 6 2 3 4 5 2 9" xfId="26107"/>
    <cellStyle name="Обычный 6 2 3 4 5 3" xfId="5140"/>
    <cellStyle name="Обычный 6 2 3 4 5 3 2" xfId="26108"/>
    <cellStyle name="Обычный 6 2 3 4 5 3 2 2" xfId="26109"/>
    <cellStyle name="Обычный 6 2 3 4 5 3 2 2 2" xfId="26110"/>
    <cellStyle name="Обычный 6 2 3 4 5 3 2 3" xfId="26111"/>
    <cellStyle name="Обычный 6 2 3 4 5 3 3" xfId="26112"/>
    <cellStyle name="Обычный 6 2 3 4 5 3 3 2" xfId="26113"/>
    <cellStyle name="Обычный 6 2 3 4 5 3 3 2 2" xfId="26114"/>
    <cellStyle name="Обычный 6 2 3 4 5 3 3 3" xfId="26115"/>
    <cellStyle name="Обычный 6 2 3 4 5 3 4" xfId="26116"/>
    <cellStyle name="Обычный 6 2 3 4 5 3 4 2" xfId="26117"/>
    <cellStyle name="Обычный 6 2 3 4 5 3 5" xfId="26118"/>
    <cellStyle name="Обычный 6 2 3 4 5 3 5 2" xfId="26119"/>
    <cellStyle name="Обычный 6 2 3 4 5 3 6" xfId="26120"/>
    <cellStyle name="Обычный 6 2 3 4 5 3 7" xfId="26121"/>
    <cellStyle name="Обычный 6 2 3 4 5 3 8" xfId="26122"/>
    <cellStyle name="Обычный 6 2 3 4 5 4" xfId="26123"/>
    <cellStyle name="Обычный 6 2 3 4 5 4 2" xfId="26124"/>
    <cellStyle name="Обычный 6 2 3 4 5 4 2 2" xfId="26125"/>
    <cellStyle name="Обычный 6 2 3 4 5 4 3" xfId="26126"/>
    <cellStyle name="Обычный 6 2 3 4 5 5" xfId="26127"/>
    <cellStyle name="Обычный 6 2 3 4 5 5 2" xfId="26128"/>
    <cellStyle name="Обычный 6 2 3 4 5 5 2 2" xfId="26129"/>
    <cellStyle name="Обычный 6 2 3 4 5 5 3" xfId="26130"/>
    <cellStyle name="Обычный 6 2 3 4 5 6" xfId="26131"/>
    <cellStyle name="Обычный 6 2 3 4 5 6 2" xfId="26132"/>
    <cellStyle name="Обычный 6 2 3 4 5 7" xfId="26133"/>
    <cellStyle name="Обычный 6 2 3 4 5 7 2" xfId="26134"/>
    <cellStyle name="Обычный 6 2 3 4 5 8" xfId="26135"/>
    <cellStyle name="Обычный 6 2 3 4 5 9" xfId="26136"/>
    <cellStyle name="Обычный 6 2 3 4 6" xfId="5141"/>
    <cellStyle name="Обычный 6 2 3 4 6 2" xfId="5142"/>
    <cellStyle name="Обычный 6 2 3 4 6 2 2" xfId="26137"/>
    <cellStyle name="Обычный 6 2 3 4 6 2 2 2" xfId="26138"/>
    <cellStyle name="Обычный 6 2 3 4 6 2 2 2 2" xfId="26139"/>
    <cellStyle name="Обычный 6 2 3 4 6 2 2 3" xfId="26140"/>
    <cellStyle name="Обычный 6 2 3 4 6 2 3" xfId="26141"/>
    <cellStyle name="Обычный 6 2 3 4 6 2 3 2" xfId="26142"/>
    <cellStyle name="Обычный 6 2 3 4 6 2 3 2 2" xfId="26143"/>
    <cellStyle name="Обычный 6 2 3 4 6 2 3 3" xfId="26144"/>
    <cellStyle name="Обычный 6 2 3 4 6 2 4" xfId="26145"/>
    <cellStyle name="Обычный 6 2 3 4 6 2 4 2" xfId="26146"/>
    <cellStyle name="Обычный 6 2 3 4 6 2 5" xfId="26147"/>
    <cellStyle name="Обычный 6 2 3 4 6 2 5 2" xfId="26148"/>
    <cellStyle name="Обычный 6 2 3 4 6 2 6" xfId="26149"/>
    <cellStyle name="Обычный 6 2 3 4 6 2 7" xfId="26150"/>
    <cellStyle name="Обычный 6 2 3 4 6 2 8" xfId="26151"/>
    <cellStyle name="Обычный 6 2 3 4 6 3" xfId="26152"/>
    <cellStyle name="Обычный 6 2 3 4 6 3 2" xfId="26153"/>
    <cellStyle name="Обычный 6 2 3 4 6 3 2 2" xfId="26154"/>
    <cellStyle name="Обычный 6 2 3 4 6 3 3" xfId="26155"/>
    <cellStyle name="Обычный 6 2 3 4 6 4" xfId="26156"/>
    <cellStyle name="Обычный 6 2 3 4 6 4 2" xfId="26157"/>
    <cellStyle name="Обычный 6 2 3 4 6 4 2 2" xfId="26158"/>
    <cellStyle name="Обычный 6 2 3 4 6 4 3" xfId="26159"/>
    <cellStyle name="Обычный 6 2 3 4 6 5" xfId="26160"/>
    <cellStyle name="Обычный 6 2 3 4 6 5 2" xfId="26161"/>
    <cellStyle name="Обычный 6 2 3 4 6 6" xfId="26162"/>
    <cellStyle name="Обычный 6 2 3 4 6 6 2" xfId="26163"/>
    <cellStyle name="Обычный 6 2 3 4 6 7" xfId="26164"/>
    <cellStyle name="Обычный 6 2 3 4 6 8" xfId="26165"/>
    <cellStyle name="Обычный 6 2 3 4 6 9" xfId="26166"/>
    <cellStyle name="Обычный 6 2 3 4 7" xfId="5143"/>
    <cellStyle name="Обычный 6 2 3 4 7 2" xfId="26167"/>
    <cellStyle name="Обычный 6 2 3 4 7 2 2" xfId="26168"/>
    <cellStyle name="Обычный 6 2 3 4 7 2 2 2" xfId="26169"/>
    <cellStyle name="Обычный 6 2 3 4 7 2 2 2 2" xfId="26170"/>
    <cellStyle name="Обычный 6 2 3 4 7 2 2 3" xfId="26171"/>
    <cellStyle name="Обычный 6 2 3 4 7 2 3" xfId="26172"/>
    <cellStyle name="Обычный 6 2 3 4 7 2 3 2" xfId="26173"/>
    <cellStyle name="Обычный 6 2 3 4 7 2 3 2 2" xfId="26174"/>
    <cellStyle name="Обычный 6 2 3 4 7 2 3 3" xfId="26175"/>
    <cellStyle name="Обычный 6 2 3 4 7 2 4" xfId="26176"/>
    <cellStyle name="Обычный 6 2 3 4 7 2 4 2" xfId="26177"/>
    <cellStyle name="Обычный 6 2 3 4 7 2 5" xfId="26178"/>
    <cellStyle name="Обычный 6 2 3 4 7 2 5 2" xfId="26179"/>
    <cellStyle name="Обычный 6 2 3 4 7 2 6" xfId="26180"/>
    <cellStyle name="Обычный 6 2 3 4 7 2 7" xfId="26181"/>
    <cellStyle name="Обычный 6 2 3 4 7 2 8" xfId="26182"/>
    <cellStyle name="Обычный 6 2 3 4 7 3" xfId="26183"/>
    <cellStyle name="Обычный 6 2 3 4 7 3 2" xfId="26184"/>
    <cellStyle name="Обычный 6 2 3 4 7 3 2 2" xfId="26185"/>
    <cellStyle name="Обычный 6 2 3 4 7 3 3" xfId="26186"/>
    <cellStyle name="Обычный 6 2 3 4 7 4" xfId="26187"/>
    <cellStyle name="Обычный 6 2 3 4 7 4 2" xfId="26188"/>
    <cellStyle name="Обычный 6 2 3 4 7 4 2 2" xfId="26189"/>
    <cellStyle name="Обычный 6 2 3 4 7 4 3" xfId="26190"/>
    <cellStyle name="Обычный 6 2 3 4 7 5" xfId="26191"/>
    <cellStyle name="Обычный 6 2 3 4 7 5 2" xfId="26192"/>
    <cellStyle name="Обычный 6 2 3 4 7 6" xfId="26193"/>
    <cellStyle name="Обычный 6 2 3 4 7 6 2" xfId="26194"/>
    <cellStyle name="Обычный 6 2 3 4 7 7" xfId="26195"/>
    <cellStyle name="Обычный 6 2 3 4 7 8" xfId="26196"/>
    <cellStyle name="Обычный 6 2 3 4 7 9" xfId="26197"/>
    <cellStyle name="Обычный 6 2 3 4 8" xfId="26198"/>
    <cellStyle name="Обычный 6 2 3 4 8 2" xfId="26199"/>
    <cellStyle name="Обычный 6 2 3 4 8 2 2" xfId="26200"/>
    <cellStyle name="Обычный 6 2 3 4 8 2 2 2" xfId="26201"/>
    <cellStyle name="Обычный 6 2 3 4 8 2 2 2 2" xfId="26202"/>
    <cellStyle name="Обычный 6 2 3 4 8 2 2 3" xfId="26203"/>
    <cellStyle name="Обычный 6 2 3 4 8 2 3" xfId="26204"/>
    <cellStyle name="Обычный 6 2 3 4 8 2 3 2" xfId="26205"/>
    <cellStyle name="Обычный 6 2 3 4 8 2 3 2 2" xfId="26206"/>
    <cellStyle name="Обычный 6 2 3 4 8 2 3 3" xfId="26207"/>
    <cellStyle name="Обычный 6 2 3 4 8 2 4" xfId="26208"/>
    <cellStyle name="Обычный 6 2 3 4 8 2 4 2" xfId="26209"/>
    <cellStyle name="Обычный 6 2 3 4 8 2 5" xfId="26210"/>
    <cellStyle name="Обычный 6 2 3 4 8 2 5 2" xfId="26211"/>
    <cellStyle name="Обычный 6 2 3 4 8 2 6" xfId="26212"/>
    <cellStyle name="Обычный 6 2 3 4 8 2 7" xfId="26213"/>
    <cellStyle name="Обычный 6 2 3 4 8 2 8" xfId="26214"/>
    <cellStyle name="Обычный 6 2 3 4 8 3" xfId="26215"/>
    <cellStyle name="Обычный 6 2 3 4 8 3 2" xfId="26216"/>
    <cellStyle name="Обычный 6 2 3 4 8 3 2 2" xfId="26217"/>
    <cellStyle name="Обычный 6 2 3 4 8 3 3" xfId="26218"/>
    <cellStyle name="Обычный 6 2 3 4 8 4" xfId="26219"/>
    <cellStyle name="Обычный 6 2 3 4 8 4 2" xfId="26220"/>
    <cellStyle name="Обычный 6 2 3 4 8 4 2 2" xfId="26221"/>
    <cellStyle name="Обычный 6 2 3 4 8 4 3" xfId="26222"/>
    <cellStyle name="Обычный 6 2 3 4 8 5" xfId="26223"/>
    <cellStyle name="Обычный 6 2 3 4 8 5 2" xfId="26224"/>
    <cellStyle name="Обычный 6 2 3 4 8 6" xfId="26225"/>
    <cellStyle name="Обычный 6 2 3 4 8 6 2" xfId="26226"/>
    <cellStyle name="Обычный 6 2 3 4 8 7" xfId="26227"/>
    <cellStyle name="Обычный 6 2 3 4 8 8" xfId="26228"/>
    <cellStyle name="Обычный 6 2 3 4 8 9" xfId="26229"/>
    <cellStyle name="Обычный 6 2 3 4 9" xfId="26230"/>
    <cellStyle name="Обычный 6 2 3 4 9 2" xfId="26231"/>
    <cellStyle name="Обычный 6 2 3 4 9 2 2" xfId="26232"/>
    <cellStyle name="Обычный 6 2 3 4 9 2 2 2" xfId="26233"/>
    <cellStyle name="Обычный 6 2 3 4 9 2 3" xfId="26234"/>
    <cellStyle name="Обычный 6 2 3 4 9 3" xfId="26235"/>
    <cellStyle name="Обычный 6 2 3 4 9 3 2" xfId="26236"/>
    <cellStyle name="Обычный 6 2 3 4 9 3 2 2" xfId="26237"/>
    <cellStyle name="Обычный 6 2 3 4 9 3 3" xfId="26238"/>
    <cellStyle name="Обычный 6 2 3 4 9 4" xfId="26239"/>
    <cellStyle name="Обычный 6 2 3 4 9 4 2" xfId="26240"/>
    <cellStyle name="Обычный 6 2 3 4 9 5" xfId="26241"/>
    <cellStyle name="Обычный 6 2 3 4 9 5 2" xfId="26242"/>
    <cellStyle name="Обычный 6 2 3 4 9 6" xfId="26243"/>
    <cellStyle name="Обычный 6 2 3 4 9 7" xfId="26244"/>
    <cellStyle name="Обычный 6 2 3 4 9 8" xfId="26245"/>
    <cellStyle name="Обычный 6 2 3 5" xfId="175"/>
    <cellStyle name="Обычный 6 2 3 5 10" xfId="26246"/>
    <cellStyle name="Обычный 6 2 3 5 10 2" xfId="26247"/>
    <cellStyle name="Обычный 6 2 3 5 10 2 2" xfId="26248"/>
    <cellStyle name="Обычный 6 2 3 5 10 3" xfId="26249"/>
    <cellStyle name="Обычный 6 2 3 5 11" xfId="26250"/>
    <cellStyle name="Обычный 6 2 3 5 11 2" xfId="26251"/>
    <cellStyle name="Обычный 6 2 3 5 12" xfId="26252"/>
    <cellStyle name="Обычный 6 2 3 5 12 2" xfId="26253"/>
    <cellStyle name="Обычный 6 2 3 5 13" xfId="26254"/>
    <cellStyle name="Обычный 6 2 3 5 14" xfId="26255"/>
    <cellStyle name="Обычный 6 2 3 5 15" xfId="26256"/>
    <cellStyle name="Обычный 6 2 3 5 2" xfId="176"/>
    <cellStyle name="Обычный 6 2 3 5 2 10" xfId="26257"/>
    <cellStyle name="Обычный 6 2 3 5 2 10 2" xfId="26258"/>
    <cellStyle name="Обычный 6 2 3 5 2 11" xfId="26259"/>
    <cellStyle name="Обычный 6 2 3 5 2 12" xfId="26260"/>
    <cellStyle name="Обычный 6 2 3 5 2 13" xfId="26261"/>
    <cellStyle name="Обычный 6 2 3 5 2 2" xfId="5144"/>
    <cellStyle name="Обычный 6 2 3 5 2 2 10" xfId="26262"/>
    <cellStyle name="Обычный 6 2 3 5 2 2 2" xfId="5145"/>
    <cellStyle name="Обычный 6 2 3 5 2 2 2 2" xfId="26263"/>
    <cellStyle name="Обычный 6 2 3 5 2 2 2 2 2" xfId="26264"/>
    <cellStyle name="Обычный 6 2 3 5 2 2 2 2 2 2" xfId="26265"/>
    <cellStyle name="Обычный 6 2 3 5 2 2 2 2 2 2 2" xfId="26266"/>
    <cellStyle name="Обычный 6 2 3 5 2 2 2 2 2 3" xfId="26267"/>
    <cellStyle name="Обычный 6 2 3 5 2 2 2 2 3" xfId="26268"/>
    <cellStyle name="Обычный 6 2 3 5 2 2 2 2 3 2" xfId="26269"/>
    <cellStyle name="Обычный 6 2 3 5 2 2 2 2 3 2 2" xfId="26270"/>
    <cellStyle name="Обычный 6 2 3 5 2 2 2 2 3 3" xfId="26271"/>
    <cellStyle name="Обычный 6 2 3 5 2 2 2 2 4" xfId="26272"/>
    <cellStyle name="Обычный 6 2 3 5 2 2 2 2 4 2" xfId="26273"/>
    <cellStyle name="Обычный 6 2 3 5 2 2 2 2 5" xfId="26274"/>
    <cellStyle name="Обычный 6 2 3 5 2 2 2 2 5 2" xfId="26275"/>
    <cellStyle name="Обычный 6 2 3 5 2 2 2 2 6" xfId="26276"/>
    <cellStyle name="Обычный 6 2 3 5 2 2 2 2 7" xfId="26277"/>
    <cellStyle name="Обычный 6 2 3 5 2 2 2 2 8" xfId="26278"/>
    <cellStyle name="Обычный 6 2 3 5 2 2 2 3" xfId="26279"/>
    <cellStyle name="Обычный 6 2 3 5 2 2 2 3 2" xfId="26280"/>
    <cellStyle name="Обычный 6 2 3 5 2 2 2 3 2 2" xfId="26281"/>
    <cellStyle name="Обычный 6 2 3 5 2 2 2 3 3" xfId="26282"/>
    <cellStyle name="Обычный 6 2 3 5 2 2 2 4" xfId="26283"/>
    <cellStyle name="Обычный 6 2 3 5 2 2 2 4 2" xfId="26284"/>
    <cellStyle name="Обычный 6 2 3 5 2 2 2 4 2 2" xfId="26285"/>
    <cellStyle name="Обычный 6 2 3 5 2 2 2 4 3" xfId="26286"/>
    <cellStyle name="Обычный 6 2 3 5 2 2 2 5" xfId="26287"/>
    <cellStyle name="Обычный 6 2 3 5 2 2 2 5 2" xfId="26288"/>
    <cellStyle name="Обычный 6 2 3 5 2 2 2 6" xfId="26289"/>
    <cellStyle name="Обычный 6 2 3 5 2 2 2 6 2" xfId="26290"/>
    <cellStyle name="Обычный 6 2 3 5 2 2 2 7" xfId="26291"/>
    <cellStyle name="Обычный 6 2 3 5 2 2 2 8" xfId="26292"/>
    <cellStyle name="Обычный 6 2 3 5 2 2 2 9" xfId="26293"/>
    <cellStyle name="Обычный 6 2 3 5 2 2 3" xfId="5146"/>
    <cellStyle name="Обычный 6 2 3 5 2 2 3 2" xfId="26294"/>
    <cellStyle name="Обычный 6 2 3 5 2 2 3 2 2" xfId="26295"/>
    <cellStyle name="Обычный 6 2 3 5 2 2 3 2 2 2" xfId="26296"/>
    <cellStyle name="Обычный 6 2 3 5 2 2 3 2 3" xfId="26297"/>
    <cellStyle name="Обычный 6 2 3 5 2 2 3 3" xfId="26298"/>
    <cellStyle name="Обычный 6 2 3 5 2 2 3 3 2" xfId="26299"/>
    <cellStyle name="Обычный 6 2 3 5 2 2 3 3 2 2" xfId="26300"/>
    <cellStyle name="Обычный 6 2 3 5 2 2 3 3 3" xfId="26301"/>
    <cellStyle name="Обычный 6 2 3 5 2 2 3 4" xfId="26302"/>
    <cellStyle name="Обычный 6 2 3 5 2 2 3 4 2" xfId="26303"/>
    <cellStyle name="Обычный 6 2 3 5 2 2 3 5" xfId="26304"/>
    <cellStyle name="Обычный 6 2 3 5 2 2 3 5 2" xfId="26305"/>
    <cellStyle name="Обычный 6 2 3 5 2 2 3 6" xfId="26306"/>
    <cellStyle name="Обычный 6 2 3 5 2 2 3 7" xfId="26307"/>
    <cellStyle name="Обычный 6 2 3 5 2 2 3 8" xfId="26308"/>
    <cellStyle name="Обычный 6 2 3 5 2 2 4" xfId="26309"/>
    <cellStyle name="Обычный 6 2 3 5 2 2 4 2" xfId="26310"/>
    <cellStyle name="Обычный 6 2 3 5 2 2 4 2 2" xfId="26311"/>
    <cellStyle name="Обычный 6 2 3 5 2 2 4 3" xfId="26312"/>
    <cellStyle name="Обычный 6 2 3 5 2 2 5" xfId="26313"/>
    <cellStyle name="Обычный 6 2 3 5 2 2 5 2" xfId="26314"/>
    <cellStyle name="Обычный 6 2 3 5 2 2 5 2 2" xfId="26315"/>
    <cellStyle name="Обычный 6 2 3 5 2 2 5 3" xfId="26316"/>
    <cellStyle name="Обычный 6 2 3 5 2 2 6" xfId="26317"/>
    <cellStyle name="Обычный 6 2 3 5 2 2 6 2" xfId="26318"/>
    <cellStyle name="Обычный 6 2 3 5 2 2 7" xfId="26319"/>
    <cellStyle name="Обычный 6 2 3 5 2 2 7 2" xfId="26320"/>
    <cellStyle name="Обычный 6 2 3 5 2 2 8" xfId="26321"/>
    <cellStyle name="Обычный 6 2 3 5 2 2 9" xfId="26322"/>
    <cellStyle name="Обычный 6 2 3 5 2 3" xfId="5147"/>
    <cellStyle name="Обычный 6 2 3 5 2 3 2" xfId="5148"/>
    <cellStyle name="Обычный 6 2 3 5 2 3 2 2" xfId="26323"/>
    <cellStyle name="Обычный 6 2 3 5 2 3 2 2 2" xfId="26324"/>
    <cellStyle name="Обычный 6 2 3 5 2 3 2 2 2 2" xfId="26325"/>
    <cellStyle name="Обычный 6 2 3 5 2 3 2 2 3" xfId="26326"/>
    <cellStyle name="Обычный 6 2 3 5 2 3 2 3" xfId="26327"/>
    <cellStyle name="Обычный 6 2 3 5 2 3 2 3 2" xfId="26328"/>
    <cellStyle name="Обычный 6 2 3 5 2 3 2 3 2 2" xfId="26329"/>
    <cellStyle name="Обычный 6 2 3 5 2 3 2 3 3" xfId="26330"/>
    <cellStyle name="Обычный 6 2 3 5 2 3 2 4" xfId="26331"/>
    <cellStyle name="Обычный 6 2 3 5 2 3 2 4 2" xfId="26332"/>
    <cellStyle name="Обычный 6 2 3 5 2 3 2 5" xfId="26333"/>
    <cellStyle name="Обычный 6 2 3 5 2 3 2 5 2" xfId="26334"/>
    <cellStyle name="Обычный 6 2 3 5 2 3 2 6" xfId="26335"/>
    <cellStyle name="Обычный 6 2 3 5 2 3 2 7" xfId="26336"/>
    <cellStyle name="Обычный 6 2 3 5 2 3 2 8" xfId="26337"/>
    <cellStyle name="Обычный 6 2 3 5 2 3 3" xfId="26338"/>
    <cellStyle name="Обычный 6 2 3 5 2 3 3 2" xfId="26339"/>
    <cellStyle name="Обычный 6 2 3 5 2 3 3 2 2" xfId="26340"/>
    <cellStyle name="Обычный 6 2 3 5 2 3 3 3" xfId="26341"/>
    <cellStyle name="Обычный 6 2 3 5 2 3 4" xfId="26342"/>
    <cellStyle name="Обычный 6 2 3 5 2 3 4 2" xfId="26343"/>
    <cellStyle name="Обычный 6 2 3 5 2 3 4 2 2" xfId="26344"/>
    <cellStyle name="Обычный 6 2 3 5 2 3 4 3" xfId="26345"/>
    <cellStyle name="Обычный 6 2 3 5 2 3 5" xfId="26346"/>
    <cellStyle name="Обычный 6 2 3 5 2 3 5 2" xfId="26347"/>
    <cellStyle name="Обычный 6 2 3 5 2 3 6" xfId="26348"/>
    <cellStyle name="Обычный 6 2 3 5 2 3 6 2" xfId="26349"/>
    <cellStyle name="Обычный 6 2 3 5 2 3 7" xfId="26350"/>
    <cellStyle name="Обычный 6 2 3 5 2 3 8" xfId="26351"/>
    <cellStyle name="Обычный 6 2 3 5 2 3 9" xfId="26352"/>
    <cellStyle name="Обычный 6 2 3 5 2 4" xfId="5149"/>
    <cellStyle name="Обычный 6 2 3 5 2 4 2" xfId="26353"/>
    <cellStyle name="Обычный 6 2 3 5 2 4 2 2" xfId="26354"/>
    <cellStyle name="Обычный 6 2 3 5 2 4 2 2 2" xfId="26355"/>
    <cellStyle name="Обычный 6 2 3 5 2 4 2 2 2 2" xfId="26356"/>
    <cellStyle name="Обычный 6 2 3 5 2 4 2 2 3" xfId="26357"/>
    <cellStyle name="Обычный 6 2 3 5 2 4 2 3" xfId="26358"/>
    <cellStyle name="Обычный 6 2 3 5 2 4 2 3 2" xfId="26359"/>
    <cellStyle name="Обычный 6 2 3 5 2 4 2 3 2 2" xfId="26360"/>
    <cellStyle name="Обычный 6 2 3 5 2 4 2 3 3" xfId="26361"/>
    <cellStyle name="Обычный 6 2 3 5 2 4 2 4" xfId="26362"/>
    <cellStyle name="Обычный 6 2 3 5 2 4 2 4 2" xfId="26363"/>
    <cellStyle name="Обычный 6 2 3 5 2 4 2 5" xfId="26364"/>
    <cellStyle name="Обычный 6 2 3 5 2 4 2 5 2" xfId="26365"/>
    <cellStyle name="Обычный 6 2 3 5 2 4 2 6" xfId="26366"/>
    <cellStyle name="Обычный 6 2 3 5 2 4 2 7" xfId="26367"/>
    <cellStyle name="Обычный 6 2 3 5 2 4 2 8" xfId="26368"/>
    <cellStyle name="Обычный 6 2 3 5 2 4 3" xfId="26369"/>
    <cellStyle name="Обычный 6 2 3 5 2 4 3 2" xfId="26370"/>
    <cellStyle name="Обычный 6 2 3 5 2 4 3 2 2" xfId="26371"/>
    <cellStyle name="Обычный 6 2 3 5 2 4 3 3" xfId="26372"/>
    <cellStyle name="Обычный 6 2 3 5 2 4 4" xfId="26373"/>
    <cellStyle name="Обычный 6 2 3 5 2 4 4 2" xfId="26374"/>
    <cellStyle name="Обычный 6 2 3 5 2 4 4 2 2" xfId="26375"/>
    <cellStyle name="Обычный 6 2 3 5 2 4 4 3" xfId="26376"/>
    <cellStyle name="Обычный 6 2 3 5 2 4 5" xfId="26377"/>
    <cellStyle name="Обычный 6 2 3 5 2 4 5 2" xfId="26378"/>
    <cellStyle name="Обычный 6 2 3 5 2 4 6" xfId="26379"/>
    <cellStyle name="Обычный 6 2 3 5 2 4 6 2" xfId="26380"/>
    <cellStyle name="Обычный 6 2 3 5 2 4 7" xfId="26381"/>
    <cellStyle name="Обычный 6 2 3 5 2 4 8" xfId="26382"/>
    <cellStyle name="Обычный 6 2 3 5 2 4 9" xfId="26383"/>
    <cellStyle name="Обычный 6 2 3 5 2 5" xfId="26384"/>
    <cellStyle name="Обычный 6 2 3 5 2 5 2" xfId="26385"/>
    <cellStyle name="Обычный 6 2 3 5 2 5 2 2" xfId="26386"/>
    <cellStyle name="Обычный 6 2 3 5 2 5 2 2 2" xfId="26387"/>
    <cellStyle name="Обычный 6 2 3 5 2 5 2 2 2 2" xfId="26388"/>
    <cellStyle name="Обычный 6 2 3 5 2 5 2 2 3" xfId="26389"/>
    <cellStyle name="Обычный 6 2 3 5 2 5 2 3" xfId="26390"/>
    <cellStyle name="Обычный 6 2 3 5 2 5 2 3 2" xfId="26391"/>
    <cellStyle name="Обычный 6 2 3 5 2 5 2 3 2 2" xfId="26392"/>
    <cellStyle name="Обычный 6 2 3 5 2 5 2 3 3" xfId="26393"/>
    <cellStyle name="Обычный 6 2 3 5 2 5 2 4" xfId="26394"/>
    <cellStyle name="Обычный 6 2 3 5 2 5 2 4 2" xfId="26395"/>
    <cellStyle name="Обычный 6 2 3 5 2 5 2 5" xfId="26396"/>
    <cellStyle name="Обычный 6 2 3 5 2 5 2 5 2" xfId="26397"/>
    <cellStyle name="Обычный 6 2 3 5 2 5 2 6" xfId="26398"/>
    <cellStyle name="Обычный 6 2 3 5 2 5 2 7" xfId="26399"/>
    <cellStyle name="Обычный 6 2 3 5 2 5 2 8" xfId="26400"/>
    <cellStyle name="Обычный 6 2 3 5 2 5 3" xfId="26401"/>
    <cellStyle name="Обычный 6 2 3 5 2 5 3 2" xfId="26402"/>
    <cellStyle name="Обычный 6 2 3 5 2 5 3 2 2" xfId="26403"/>
    <cellStyle name="Обычный 6 2 3 5 2 5 3 3" xfId="26404"/>
    <cellStyle name="Обычный 6 2 3 5 2 5 4" xfId="26405"/>
    <cellStyle name="Обычный 6 2 3 5 2 5 4 2" xfId="26406"/>
    <cellStyle name="Обычный 6 2 3 5 2 5 4 2 2" xfId="26407"/>
    <cellStyle name="Обычный 6 2 3 5 2 5 4 3" xfId="26408"/>
    <cellStyle name="Обычный 6 2 3 5 2 5 5" xfId="26409"/>
    <cellStyle name="Обычный 6 2 3 5 2 5 5 2" xfId="26410"/>
    <cellStyle name="Обычный 6 2 3 5 2 5 6" xfId="26411"/>
    <cellStyle name="Обычный 6 2 3 5 2 5 6 2" xfId="26412"/>
    <cellStyle name="Обычный 6 2 3 5 2 5 7" xfId="26413"/>
    <cellStyle name="Обычный 6 2 3 5 2 5 8" xfId="26414"/>
    <cellStyle name="Обычный 6 2 3 5 2 5 9" xfId="26415"/>
    <cellStyle name="Обычный 6 2 3 5 2 6" xfId="26416"/>
    <cellStyle name="Обычный 6 2 3 5 2 6 2" xfId="26417"/>
    <cellStyle name="Обычный 6 2 3 5 2 6 2 2" xfId="26418"/>
    <cellStyle name="Обычный 6 2 3 5 2 6 2 2 2" xfId="26419"/>
    <cellStyle name="Обычный 6 2 3 5 2 6 2 3" xfId="26420"/>
    <cellStyle name="Обычный 6 2 3 5 2 6 3" xfId="26421"/>
    <cellStyle name="Обычный 6 2 3 5 2 6 3 2" xfId="26422"/>
    <cellStyle name="Обычный 6 2 3 5 2 6 3 2 2" xfId="26423"/>
    <cellStyle name="Обычный 6 2 3 5 2 6 3 3" xfId="26424"/>
    <cellStyle name="Обычный 6 2 3 5 2 6 4" xfId="26425"/>
    <cellStyle name="Обычный 6 2 3 5 2 6 4 2" xfId="26426"/>
    <cellStyle name="Обычный 6 2 3 5 2 6 5" xfId="26427"/>
    <cellStyle name="Обычный 6 2 3 5 2 6 5 2" xfId="26428"/>
    <cellStyle name="Обычный 6 2 3 5 2 6 6" xfId="26429"/>
    <cellStyle name="Обычный 6 2 3 5 2 6 7" xfId="26430"/>
    <cellStyle name="Обычный 6 2 3 5 2 6 8" xfId="26431"/>
    <cellStyle name="Обычный 6 2 3 5 2 7" xfId="26432"/>
    <cellStyle name="Обычный 6 2 3 5 2 7 2" xfId="26433"/>
    <cellStyle name="Обычный 6 2 3 5 2 7 2 2" xfId="26434"/>
    <cellStyle name="Обычный 6 2 3 5 2 7 3" xfId="26435"/>
    <cellStyle name="Обычный 6 2 3 5 2 8" xfId="26436"/>
    <cellStyle name="Обычный 6 2 3 5 2 8 2" xfId="26437"/>
    <cellStyle name="Обычный 6 2 3 5 2 8 2 2" xfId="26438"/>
    <cellStyle name="Обычный 6 2 3 5 2 8 3" xfId="26439"/>
    <cellStyle name="Обычный 6 2 3 5 2 9" xfId="26440"/>
    <cellStyle name="Обычный 6 2 3 5 2 9 2" xfId="26441"/>
    <cellStyle name="Обычный 6 2 3 5 3" xfId="177"/>
    <cellStyle name="Обычный 6 2 3 5 3 10" xfId="26442"/>
    <cellStyle name="Обычный 6 2 3 5 3 10 2" xfId="26443"/>
    <cellStyle name="Обычный 6 2 3 5 3 11" xfId="26444"/>
    <cellStyle name="Обычный 6 2 3 5 3 12" xfId="26445"/>
    <cellStyle name="Обычный 6 2 3 5 3 13" xfId="26446"/>
    <cellStyle name="Обычный 6 2 3 5 3 2" xfId="5150"/>
    <cellStyle name="Обычный 6 2 3 5 3 2 10" xfId="26447"/>
    <cellStyle name="Обычный 6 2 3 5 3 2 2" xfId="5151"/>
    <cellStyle name="Обычный 6 2 3 5 3 2 2 2" xfId="26448"/>
    <cellStyle name="Обычный 6 2 3 5 3 2 2 2 2" xfId="26449"/>
    <cellStyle name="Обычный 6 2 3 5 3 2 2 2 2 2" xfId="26450"/>
    <cellStyle name="Обычный 6 2 3 5 3 2 2 2 2 2 2" xfId="26451"/>
    <cellStyle name="Обычный 6 2 3 5 3 2 2 2 2 3" xfId="26452"/>
    <cellStyle name="Обычный 6 2 3 5 3 2 2 2 3" xfId="26453"/>
    <cellStyle name="Обычный 6 2 3 5 3 2 2 2 3 2" xfId="26454"/>
    <cellStyle name="Обычный 6 2 3 5 3 2 2 2 3 2 2" xfId="26455"/>
    <cellStyle name="Обычный 6 2 3 5 3 2 2 2 3 3" xfId="26456"/>
    <cellStyle name="Обычный 6 2 3 5 3 2 2 2 4" xfId="26457"/>
    <cellStyle name="Обычный 6 2 3 5 3 2 2 2 4 2" xfId="26458"/>
    <cellStyle name="Обычный 6 2 3 5 3 2 2 2 5" xfId="26459"/>
    <cellStyle name="Обычный 6 2 3 5 3 2 2 2 5 2" xfId="26460"/>
    <cellStyle name="Обычный 6 2 3 5 3 2 2 2 6" xfId="26461"/>
    <cellStyle name="Обычный 6 2 3 5 3 2 2 2 7" xfId="26462"/>
    <cellStyle name="Обычный 6 2 3 5 3 2 2 2 8" xfId="26463"/>
    <cellStyle name="Обычный 6 2 3 5 3 2 2 3" xfId="26464"/>
    <cellStyle name="Обычный 6 2 3 5 3 2 2 3 2" xfId="26465"/>
    <cellStyle name="Обычный 6 2 3 5 3 2 2 3 2 2" xfId="26466"/>
    <cellStyle name="Обычный 6 2 3 5 3 2 2 3 3" xfId="26467"/>
    <cellStyle name="Обычный 6 2 3 5 3 2 2 4" xfId="26468"/>
    <cellStyle name="Обычный 6 2 3 5 3 2 2 4 2" xfId="26469"/>
    <cellStyle name="Обычный 6 2 3 5 3 2 2 4 2 2" xfId="26470"/>
    <cellStyle name="Обычный 6 2 3 5 3 2 2 4 3" xfId="26471"/>
    <cellStyle name="Обычный 6 2 3 5 3 2 2 5" xfId="26472"/>
    <cellStyle name="Обычный 6 2 3 5 3 2 2 5 2" xfId="26473"/>
    <cellStyle name="Обычный 6 2 3 5 3 2 2 6" xfId="26474"/>
    <cellStyle name="Обычный 6 2 3 5 3 2 2 6 2" xfId="26475"/>
    <cellStyle name="Обычный 6 2 3 5 3 2 2 7" xfId="26476"/>
    <cellStyle name="Обычный 6 2 3 5 3 2 2 8" xfId="26477"/>
    <cellStyle name="Обычный 6 2 3 5 3 2 2 9" xfId="26478"/>
    <cellStyle name="Обычный 6 2 3 5 3 2 3" xfId="5152"/>
    <cellStyle name="Обычный 6 2 3 5 3 2 3 2" xfId="26479"/>
    <cellStyle name="Обычный 6 2 3 5 3 2 3 2 2" xfId="26480"/>
    <cellStyle name="Обычный 6 2 3 5 3 2 3 2 2 2" xfId="26481"/>
    <cellStyle name="Обычный 6 2 3 5 3 2 3 2 3" xfId="26482"/>
    <cellStyle name="Обычный 6 2 3 5 3 2 3 3" xfId="26483"/>
    <cellStyle name="Обычный 6 2 3 5 3 2 3 3 2" xfId="26484"/>
    <cellStyle name="Обычный 6 2 3 5 3 2 3 3 2 2" xfId="26485"/>
    <cellStyle name="Обычный 6 2 3 5 3 2 3 3 3" xfId="26486"/>
    <cellStyle name="Обычный 6 2 3 5 3 2 3 4" xfId="26487"/>
    <cellStyle name="Обычный 6 2 3 5 3 2 3 4 2" xfId="26488"/>
    <cellStyle name="Обычный 6 2 3 5 3 2 3 5" xfId="26489"/>
    <cellStyle name="Обычный 6 2 3 5 3 2 3 5 2" xfId="26490"/>
    <cellStyle name="Обычный 6 2 3 5 3 2 3 6" xfId="26491"/>
    <cellStyle name="Обычный 6 2 3 5 3 2 3 7" xfId="26492"/>
    <cellStyle name="Обычный 6 2 3 5 3 2 3 8" xfId="26493"/>
    <cellStyle name="Обычный 6 2 3 5 3 2 4" xfId="26494"/>
    <cellStyle name="Обычный 6 2 3 5 3 2 4 2" xfId="26495"/>
    <cellStyle name="Обычный 6 2 3 5 3 2 4 2 2" xfId="26496"/>
    <cellStyle name="Обычный 6 2 3 5 3 2 4 3" xfId="26497"/>
    <cellStyle name="Обычный 6 2 3 5 3 2 5" xfId="26498"/>
    <cellStyle name="Обычный 6 2 3 5 3 2 5 2" xfId="26499"/>
    <cellStyle name="Обычный 6 2 3 5 3 2 5 2 2" xfId="26500"/>
    <cellStyle name="Обычный 6 2 3 5 3 2 5 3" xfId="26501"/>
    <cellStyle name="Обычный 6 2 3 5 3 2 6" xfId="26502"/>
    <cellStyle name="Обычный 6 2 3 5 3 2 6 2" xfId="26503"/>
    <cellStyle name="Обычный 6 2 3 5 3 2 7" xfId="26504"/>
    <cellStyle name="Обычный 6 2 3 5 3 2 7 2" xfId="26505"/>
    <cellStyle name="Обычный 6 2 3 5 3 2 8" xfId="26506"/>
    <cellStyle name="Обычный 6 2 3 5 3 2 9" xfId="26507"/>
    <cellStyle name="Обычный 6 2 3 5 3 3" xfId="5153"/>
    <cellStyle name="Обычный 6 2 3 5 3 3 2" xfId="5154"/>
    <cellStyle name="Обычный 6 2 3 5 3 3 2 2" xfId="26508"/>
    <cellStyle name="Обычный 6 2 3 5 3 3 2 2 2" xfId="26509"/>
    <cellStyle name="Обычный 6 2 3 5 3 3 2 2 2 2" xfId="26510"/>
    <cellStyle name="Обычный 6 2 3 5 3 3 2 2 3" xfId="26511"/>
    <cellStyle name="Обычный 6 2 3 5 3 3 2 3" xfId="26512"/>
    <cellStyle name="Обычный 6 2 3 5 3 3 2 3 2" xfId="26513"/>
    <cellStyle name="Обычный 6 2 3 5 3 3 2 3 2 2" xfId="26514"/>
    <cellStyle name="Обычный 6 2 3 5 3 3 2 3 3" xfId="26515"/>
    <cellStyle name="Обычный 6 2 3 5 3 3 2 4" xfId="26516"/>
    <cellStyle name="Обычный 6 2 3 5 3 3 2 4 2" xfId="26517"/>
    <cellStyle name="Обычный 6 2 3 5 3 3 2 5" xfId="26518"/>
    <cellStyle name="Обычный 6 2 3 5 3 3 2 5 2" xfId="26519"/>
    <cellStyle name="Обычный 6 2 3 5 3 3 2 6" xfId="26520"/>
    <cellStyle name="Обычный 6 2 3 5 3 3 2 7" xfId="26521"/>
    <cellStyle name="Обычный 6 2 3 5 3 3 2 8" xfId="26522"/>
    <cellStyle name="Обычный 6 2 3 5 3 3 3" xfId="26523"/>
    <cellStyle name="Обычный 6 2 3 5 3 3 3 2" xfId="26524"/>
    <cellStyle name="Обычный 6 2 3 5 3 3 3 2 2" xfId="26525"/>
    <cellStyle name="Обычный 6 2 3 5 3 3 3 3" xfId="26526"/>
    <cellStyle name="Обычный 6 2 3 5 3 3 4" xfId="26527"/>
    <cellStyle name="Обычный 6 2 3 5 3 3 4 2" xfId="26528"/>
    <cellStyle name="Обычный 6 2 3 5 3 3 4 2 2" xfId="26529"/>
    <cellStyle name="Обычный 6 2 3 5 3 3 4 3" xfId="26530"/>
    <cellStyle name="Обычный 6 2 3 5 3 3 5" xfId="26531"/>
    <cellStyle name="Обычный 6 2 3 5 3 3 5 2" xfId="26532"/>
    <cellStyle name="Обычный 6 2 3 5 3 3 6" xfId="26533"/>
    <cellStyle name="Обычный 6 2 3 5 3 3 6 2" xfId="26534"/>
    <cellStyle name="Обычный 6 2 3 5 3 3 7" xfId="26535"/>
    <cellStyle name="Обычный 6 2 3 5 3 3 8" xfId="26536"/>
    <cellStyle name="Обычный 6 2 3 5 3 3 9" xfId="26537"/>
    <cellStyle name="Обычный 6 2 3 5 3 4" xfId="5155"/>
    <cellStyle name="Обычный 6 2 3 5 3 4 2" xfId="26538"/>
    <cellStyle name="Обычный 6 2 3 5 3 4 2 2" xfId="26539"/>
    <cellStyle name="Обычный 6 2 3 5 3 4 2 2 2" xfId="26540"/>
    <cellStyle name="Обычный 6 2 3 5 3 4 2 2 2 2" xfId="26541"/>
    <cellStyle name="Обычный 6 2 3 5 3 4 2 2 3" xfId="26542"/>
    <cellStyle name="Обычный 6 2 3 5 3 4 2 3" xfId="26543"/>
    <cellStyle name="Обычный 6 2 3 5 3 4 2 3 2" xfId="26544"/>
    <cellStyle name="Обычный 6 2 3 5 3 4 2 3 2 2" xfId="26545"/>
    <cellStyle name="Обычный 6 2 3 5 3 4 2 3 3" xfId="26546"/>
    <cellStyle name="Обычный 6 2 3 5 3 4 2 4" xfId="26547"/>
    <cellStyle name="Обычный 6 2 3 5 3 4 2 4 2" xfId="26548"/>
    <cellStyle name="Обычный 6 2 3 5 3 4 2 5" xfId="26549"/>
    <cellStyle name="Обычный 6 2 3 5 3 4 2 5 2" xfId="26550"/>
    <cellStyle name="Обычный 6 2 3 5 3 4 2 6" xfId="26551"/>
    <cellStyle name="Обычный 6 2 3 5 3 4 2 7" xfId="26552"/>
    <cellStyle name="Обычный 6 2 3 5 3 4 2 8" xfId="26553"/>
    <cellStyle name="Обычный 6 2 3 5 3 4 3" xfId="26554"/>
    <cellStyle name="Обычный 6 2 3 5 3 4 3 2" xfId="26555"/>
    <cellStyle name="Обычный 6 2 3 5 3 4 3 2 2" xfId="26556"/>
    <cellStyle name="Обычный 6 2 3 5 3 4 3 3" xfId="26557"/>
    <cellStyle name="Обычный 6 2 3 5 3 4 4" xfId="26558"/>
    <cellStyle name="Обычный 6 2 3 5 3 4 4 2" xfId="26559"/>
    <cellStyle name="Обычный 6 2 3 5 3 4 4 2 2" xfId="26560"/>
    <cellStyle name="Обычный 6 2 3 5 3 4 4 3" xfId="26561"/>
    <cellStyle name="Обычный 6 2 3 5 3 4 5" xfId="26562"/>
    <cellStyle name="Обычный 6 2 3 5 3 4 5 2" xfId="26563"/>
    <cellStyle name="Обычный 6 2 3 5 3 4 6" xfId="26564"/>
    <cellStyle name="Обычный 6 2 3 5 3 4 6 2" xfId="26565"/>
    <cellStyle name="Обычный 6 2 3 5 3 4 7" xfId="26566"/>
    <cellStyle name="Обычный 6 2 3 5 3 4 8" xfId="26567"/>
    <cellStyle name="Обычный 6 2 3 5 3 4 9" xfId="26568"/>
    <cellStyle name="Обычный 6 2 3 5 3 5" xfId="26569"/>
    <cellStyle name="Обычный 6 2 3 5 3 5 2" xfId="26570"/>
    <cellStyle name="Обычный 6 2 3 5 3 5 2 2" xfId="26571"/>
    <cellStyle name="Обычный 6 2 3 5 3 5 2 2 2" xfId="26572"/>
    <cellStyle name="Обычный 6 2 3 5 3 5 2 2 2 2" xfId="26573"/>
    <cellStyle name="Обычный 6 2 3 5 3 5 2 2 3" xfId="26574"/>
    <cellStyle name="Обычный 6 2 3 5 3 5 2 3" xfId="26575"/>
    <cellStyle name="Обычный 6 2 3 5 3 5 2 3 2" xfId="26576"/>
    <cellStyle name="Обычный 6 2 3 5 3 5 2 3 2 2" xfId="26577"/>
    <cellStyle name="Обычный 6 2 3 5 3 5 2 3 3" xfId="26578"/>
    <cellStyle name="Обычный 6 2 3 5 3 5 2 4" xfId="26579"/>
    <cellStyle name="Обычный 6 2 3 5 3 5 2 4 2" xfId="26580"/>
    <cellStyle name="Обычный 6 2 3 5 3 5 2 5" xfId="26581"/>
    <cellStyle name="Обычный 6 2 3 5 3 5 2 5 2" xfId="26582"/>
    <cellStyle name="Обычный 6 2 3 5 3 5 2 6" xfId="26583"/>
    <cellStyle name="Обычный 6 2 3 5 3 5 2 7" xfId="26584"/>
    <cellStyle name="Обычный 6 2 3 5 3 5 2 8" xfId="26585"/>
    <cellStyle name="Обычный 6 2 3 5 3 5 3" xfId="26586"/>
    <cellStyle name="Обычный 6 2 3 5 3 5 3 2" xfId="26587"/>
    <cellStyle name="Обычный 6 2 3 5 3 5 3 2 2" xfId="26588"/>
    <cellStyle name="Обычный 6 2 3 5 3 5 3 3" xfId="26589"/>
    <cellStyle name="Обычный 6 2 3 5 3 5 4" xfId="26590"/>
    <cellStyle name="Обычный 6 2 3 5 3 5 4 2" xfId="26591"/>
    <cellStyle name="Обычный 6 2 3 5 3 5 4 2 2" xfId="26592"/>
    <cellStyle name="Обычный 6 2 3 5 3 5 4 3" xfId="26593"/>
    <cellStyle name="Обычный 6 2 3 5 3 5 5" xfId="26594"/>
    <cellStyle name="Обычный 6 2 3 5 3 5 5 2" xfId="26595"/>
    <cellStyle name="Обычный 6 2 3 5 3 5 6" xfId="26596"/>
    <cellStyle name="Обычный 6 2 3 5 3 5 6 2" xfId="26597"/>
    <cellStyle name="Обычный 6 2 3 5 3 5 7" xfId="26598"/>
    <cellStyle name="Обычный 6 2 3 5 3 5 8" xfId="26599"/>
    <cellStyle name="Обычный 6 2 3 5 3 5 9" xfId="26600"/>
    <cellStyle name="Обычный 6 2 3 5 3 6" xfId="26601"/>
    <cellStyle name="Обычный 6 2 3 5 3 6 2" xfId="26602"/>
    <cellStyle name="Обычный 6 2 3 5 3 6 2 2" xfId="26603"/>
    <cellStyle name="Обычный 6 2 3 5 3 6 2 2 2" xfId="26604"/>
    <cellStyle name="Обычный 6 2 3 5 3 6 2 3" xfId="26605"/>
    <cellStyle name="Обычный 6 2 3 5 3 6 3" xfId="26606"/>
    <cellStyle name="Обычный 6 2 3 5 3 6 3 2" xfId="26607"/>
    <cellStyle name="Обычный 6 2 3 5 3 6 3 2 2" xfId="26608"/>
    <cellStyle name="Обычный 6 2 3 5 3 6 3 3" xfId="26609"/>
    <cellStyle name="Обычный 6 2 3 5 3 6 4" xfId="26610"/>
    <cellStyle name="Обычный 6 2 3 5 3 6 4 2" xfId="26611"/>
    <cellStyle name="Обычный 6 2 3 5 3 6 5" xfId="26612"/>
    <cellStyle name="Обычный 6 2 3 5 3 6 5 2" xfId="26613"/>
    <cellStyle name="Обычный 6 2 3 5 3 6 6" xfId="26614"/>
    <cellStyle name="Обычный 6 2 3 5 3 6 7" xfId="26615"/>
    <cellStyle name="Обычный 6 2 3 5 3 6 8" xfId="26616"/>
    <cellStyle name="Обычный 6 2 3 5 3 7" xfId="26617"/>
    <cellStyle name="Обычный 6 2 3 5 3 7 2" xfId="26618"/>
    <cellStyle name="Обычный 6 2 3 5 3 7 2 2" xfId="26619"/>
    <cellStyle name="Обычный 6 2 3 5 3 7 3" xfId="26620"/>
    <cellStyle name="Обычный 6 2 3 5 3 8" xfId="26621"/>
    <cellStyle name="Обычный 6 2 3 5 3 8 2" xfId="26622"/>
    <cellStyle name="Обычный 6 2 3 5 3 8 2 2" xfId="26623"/>
    <cellStyle name="Обычный 6 2 3 5 3 8 3" xfId="26624"/>
    <cellStyle name="Обычный 6 2 3 5 3 9" xfId="26625"/>
    <cellStyle name="Обычный 6 2 3 5 3 9 2" xfId="26626"/>
    <cellStyle name="Обычный 6 2 3 5 4" xfId="5156"/>
    <cellStyle name="Обычный 6 2 3 5 4 10" xfId="26627"/>
    <cellStyle name="Обычный 6 2 3 5 4 2" xfId="5157"/>
    <cellStyle name="Обычный 6 2 3 5 4 2 2" xfId="26628"/>
    <cellStyle name="Обычный 6 2 3 5 4 2 2 2" xfId="26629"/>
    <cellStyle name="Обычный 6 2 3 5 4 2 2 2 2" xfId="26630"/>
    <cellStyle name="Обычный 6 2 3 5 4 2 2 2 2 2" xfId="26631"/>
    <cellStyle name="Обычный 6 2 3 5 4 2 2 2 3" xfId="26632"/>
    <cellStyle name="Обычный 6 2 3 5 4 2 2 3" xfId="26633"/>
    <cellStyle name="Обычный 6 2 3 5 4 2 2 3 2" xfId="26634"/>
    <cellStyle name="Обычный 6 2 3 5 4 2 2 3 2 2" xfId="26635"/>
    <cellStyle name="Обычный 6 2 3 5 4 2 2 3 3" xfId="26636"/>
    <cellStyle name="Обычный 6 2 3 5 4 2 2 4" xfId="26637"/>
    <cellStyle name="Обычный 6 2 3 5 4 2 2 4 2" xfId="26638"/>
    <cellStyle name="Обычный 6 2 3 5 4 2 2 5" xfId="26639"/>
    <cellStyle name="Обычный 6 2 3 5 4 2 2 5 2" xfId="26640"/>
    <cellStyle name="Обычный 6 2 3 5 4 2 2 6" xfId="26641"/>
    <cellStyle name="Обычный 6 2 3 5 4 2 2 7" xfId="26642"/>
    <cellStyle name="Обычный 6 2 3 5 4 2 2 8" xfId="26643"/>
    <cellStyle name="Обычный 6 2 3 5 4 2 3" xfId="26644"/>
    <cellStyle name="Обычный 6 2 3 5 4 2 3 2" xfId="26645"/>
    <cellStyle name="Обычный 6 2 3 5 4 2 3 2 2" xfId="26646"/>
    <cellStyle name="Обычный 6 2 3 5 4 2 3 3" xfId="26647"/>
    <cellStyle name="Обычный 6 2 3 5 4 2 4" xfId="26648"/>
    <cellStyle name="Обычный 6 2 3 5 4 2 4 2" xfId="26649"/>
    <cellStyle name="Обычный 6 2 3 5 4 2 4 2 2" xfId="26650"/>
    <cellStyle name="Обычный 6 2 3 5 4 2 4 3" xfId="26651"/>
    <cellStyle name="Обычный 6 2 3 5 4 2 5" xfId="26652"/>
    <cellStyle name="Обычный 6 2 3 5 4 2 5 2" xfId="26653"/>
    <cellStyle name="Обычный 6 2 3 5 4 2 6" xfId="26654"/>
    <cellStyle name="Обычный 6 2 3 5 4 2 6 2" xfId="26655"/>
    <cellStyle name="Обычный 6 2 3 5 4 2 7" xfId="26656"/>
    <cellStyle name="Обычный 6 2 3 5 4 2 8" xfId="26657"/>
    <cellStyle name="Обычный 6 2 3 5 4 2 9" xfId="26658"/>
    <cellStyle name="Обычный 6 2 3 5 4 3" xfId="5158"/>
    <cellStyle name="Обычный 6 2 3 5 4 3 2" xfId="26659"/>
    <cellStyle name="Обычный 6 2 3 5 4 3 2 2" xfId="26660"/>
    <cellStyle name="Обычный 6 2 3 5 4 3 2 2 2" xfId="26661"/>
    <cellStyle name="Обычный 6 2 3 5 4 3 2 3" xfId="26662"/>
    <cellStyle name="Обычный 6 2 3 5 4 3 3" xfId="26663"/>
    <cellStyle name="Обычный 6 2 3 5 4 3 3 2" xfId="26664"/>
    <cellStyle name="Обычный 6 2 3 5 4 3 3 2 2" xfId="26665"/>
    <cellStyle name="Обычный 6 2 3 5 4 3 3 3" xfId="26666"/>
    <cellStyle name="Обычный 6 2 3 5 4 3 4" xfId="26667"/>
    <cellStyle name="Обычный 6 2 3 5 4 3 4 2" xfId="26668"/>
    <cellStyle name="Обычный 6 2 3 5 4 3 5" xfId="26669"/>
    <cellStyle name="Обычный 6 2 3 5 4 3 5 2" xfId="26670"/>
    <cellStyle name="Обычный 6 2 3 5 4 3 6" xfId="26671"/>
    <cellStyle name="Обычный 6 2 3 5 4 3 7" xfId="26672"/>
    <cellStyle name="Обычный 6 2 3 5 4 3 8" xfId="26673"/>
    <cellStyle name="Обычный 6 2 3 5 4 4" xfId="26674"/>
    <cellStyle name="Обычный 6 2 3 5 4 4 2" xfId="26675"/>
    <cellStyle name="Обычный 6 2 3 5 4 4 2 2" xfId="26676"/>
    <cellStyle name="Обычный 6 2 3 5 4 4 3" xfId="26677"/>
    <cellStyle name="Обычный 6 2 3 5 4 5" xfId="26678"/>
    <cellStyle name="Обычный 6 2 3 5 4 5 2" xfId="26679"/>
    <cellStyle name="Обычный 6 2 3 5 4 5 2 2" xfId="26680"/>
    <cellStyle name="Обычный 6 2 3 5 4 5 3" xfId="26681"/>
    <cellStyle name="Обычный 6 2 3 5 4 6" xfId="26682"/>
    <cellStyle name="Обычный 6 2 3 5 4 6 2" xfId="26683"/>
    <cellStyle name="Обычный 6 2 3 5 4 7" xfId="26684"/>
    <cellStyle name="Обычный 6 2 3 5 4 7 2" xfId="26685"/>
    <cellStyle name="Обычный 6 2 3 5 4 8" xfId="26686"/>
    <cellStyle name="Обычный 6 2 3 5 4 9" xfId="26687"/>
    <cellStyle name="Обычный 6 2 3 5 5" xfId="5159"/>
    <cellStyle name="Обычный 6 2 3 5 5 2" xfId="5160"/>
    <cellStyle name="Обычный 6 2 3 5 5 2 2" xfId="26688"/>
    <cellStyle name="Обычный 6 2 3 5 5 2 2 2" xfId="26689"/>
    <cellStyle name="Обычный 6 2 3 5 5 2 2 2 2" xfId="26690"/>
    <cellStyle name="Обычный 6 2 3 5 5 2 2 3" xfId="26691"/>
    <cellStyle name="Обычный 6 2 3 5 5 2 3" xfId="26692"/>
    <cellStyle name="Обычный 6 2 3 5 5 2 3 2" xfId="26693"/>
    <cellStyle name="Обычный 6 2 3 5 5 2 3 2 2" xfId="26694"/>
    <cellStyle name="Обычный 6 2 3 5 5 2 3 3" xfId="26695"/>
    <cellStyle name="Обычный 6 2 3 5 5 2 4" xfId="26696"/>
    <cellStyle name="Обычный 6 2 3 5 5 2 4 2" xfId="26697"/>
    <cellStyle name="Обычный 6 2 3 5 5 2 5" xfId="26698"/>
    <cellStyle name="Обычный 6 2 3 5 5 2 5 2" xfId="26699"/>
    <cellStyle name="Обычный 6 2 3 5 5 2 6" xfId="26700"/>
    <cellStyle name="Обычный 6 2 3 5 5 2 7" xfId="26701"/>
    <cellStyle name="Обычный 6 2 3 5 5 2 8" xfId="26702"/>
    <cellStyle name="Обычный 6 2 3 5 5 3" xfId="26703"/>
    <cellStyle name="Обычный 6 2 3 5 5 3 2" xfId="26704"/>
    <cellStyle name="Обычный 6 2 3 5 5 3 2 2" xfId="26705"/>
    <cellStyle name="Обычный 6 2 3 5 5 3 3" xfId="26706"/>
    <cellStyle name="Обычный 6 2 3 5 5 4" xfId="26707"/>
    <cellStyle name="Обычный 6 2 3 5 5 4 2" xfId="26708"/>
    <cellStyle name="Обычный 6 2 3 5 5 4 2 2" xfId="26709"/>
    <cellStyle name="Обычный 6 2 3 5 5 4 3" xfId="26710"/>
    <cellStyle name="Обычный 6 2 3 5 5 5" xfId="26711"/>
    <cellStyle name="Обычный 6 2 3 5 5 5 2" xfId="26712"/>
    <cellStyle name="Обычный 6 2 3 5 5 6" xfId="26713"/>
    <cellStyle name="Обычный 6 2 3 5 5 6 2" xfId="26714"/>
    <cellStyle name="Обычный 6 2 3 5 5 7" xfId="26715"/>
    <cellStyle name="Обычный 6 2 3 5 5 8" xfId="26716"/>
    <cellStyle name="Обычный 6 2 3 5 5 9" xfId="26717"/>
    <cellStyle name="Обычный 6 2 3 5 6" xfId="5161"/>
    <cellStyle name="Обычный 6 2 3 5 6 2" xfId="26718"/>
    <cellStyle name="Обычный 6 2 3 5 6 2 2" xfId="26719"/>
    <cellStyle name="Обычный 6 2 3 5 6 2 2 2" xfId="26720"/>
    <cellStyle name="Обычный 6 2 3 5 6 2 2 2 2" xfId="26721"/>
    <cellStyle name="Обычный 6 2 3 5 6 2 2 3" xfId="26722"/>
    <cellStyle name="Обычный 6 2 3 5 6 2 3" xfId="26723"/>
    <cellStyle name="Обычный 6 2 3 5 6 2 3 2" xfId="26724"/>
    <cellStyle name="Обычный 6 2 3 5 6 2 3 2 2" xfId="26725"/>
    <cellStyle name="Обычный 6 2 3 5 6 2 3 3" xfId="26726"/>
    <cellStyle name="Обычный 6 2 3 5 6 2 4" xfId="26727"/>
    <cellStyle name="Обычный 6 2 3 5 6 2 4 2" xfId="26728"/>
    <cellStyle name="Обычный 6 2 3 5 6 2 5" xfId="26729"/>
    <cellStyle name="Обычный 6 2 3 5 6 2 5 2" xfId="26730"/>
    <cellStyle name="Обычный 6 2 3 5 6 2 6" xfId="26731"/>
    <cellStyle name="Обычный 6 2 3 5 6 2 7" xfId="26732"/>
    <cellStyle name="Обычный 6 2 3 5 6 2 8" xfId="26733"/>
    <cellStyle name="Обычный 6 2 3 5 6 3" xfId="26734"/>
    <cellStyle name="Обычный 6 2 3 5 6 3 2" xfId="26735"/>
    <cellStyle name="Обычный 6 2 3 5 6 3 2 2" xfId="26736"/>
    <cellStyle name="Обычный 6 2 3 5 6 3 3" xfId="26737"/>
    <cellStyle name="Обычный 6 2 3 5 6 4" xfId="26738"/>
    <cellStyle name="Обычный 6 2 3 5 6 4 2" xfId="26739"/>
    <cellStyle name="Обычный 6 2 3 5 6 4 2 2" xfId="26740"/>
    <cellStyle name="Обычный 6 2 3 5 6 4 3" xfId="26741"/>
    <cellStyle name="Обычный 6 2 3 5 6 5" xfId="26742"/>
    <cellStyle name="Обычный 6 2 3 5 6 5 2" xfId="26743"/>
    <cellStyle name="Обычный 6 2 3 5 6 6" xfId="26744"/>
    <cellStyle name="Обычный 6 2 3 5 6 6 2" xfId="26745"/>
    <cellStyle name="Обычный 6 2 3 5 6 7" xfId="26746"/>
    <cellStyle name="Обычный 6 2 3 5 6 8" xfId="26747"/>
    <cellStyle name="Обычный 6 2 3 5 6 9" xfId="26748"/>
    <cellStyle name="Обычный 6 2 3 5 7" xfId="26749"/>
    <cellStyle name="Обычный 6 2 3 5 7 2" xfId="26750"/>
    <cellStyle name="Обычный 6 2 3 5 7 2 2" xfId="26751"/>
    <cellStyle name="Обычный 6 2 3 5 7 2 2 2" xfId="26752"/>
    <cellStyle name="Обычный 6 2 3 5 7 2 2 2 2" xfId="26753"/>
    <cellStyle name="Обычный 6 2 3 5 7 2 2 3" xfId="26754"/>
    <cellStyle name="Обычный 6 2 3 5 7 2 3" xfId="26755"/>
    <cellStyle name="Обычный 6 2 3 5 7 2 3 2" xfId="26756"/>
    <cellStyle name="Обычный 6 2 3 5 7 2 3 2 2" xfId="26757"/>
    <cellStyle name="Обычный 6 2 3 5 7 2 3 3" xfId="26758"/>
    <cellStyle name="Обычный 6 2 3 5 7 2 4" xfId="26759"/>
    <cellStyle name="Обычный 6 2 3 5 7 2 4 2" xfId="26760"/>
    <cellStyle name="Обычный 6 2 3 5 7 2 5" xfId="26761"/>
    <cellStyle name="Обычный 6 2 3 5 7 2 5 2" xfId="26762"/>
    <cellStyle name="Обычный 6 2 3 5 7 2 6" xfId="26763"/>
    <cellStyle name="Обычный 6 2 3 5 7 2 7" xfId="26764"/>
    <cellStyle name="Обычный 6 2 3 5 7 2 8" xfId="26765"/>
    <cellStyle name="Обычный 6 2 3 5 7 3" xfId="26766"/>
    <cellStyle name="Обычный 6 2 3 5 7 3 2" xfId="26767"/>
    <cellStyle name="Обычный 6 2 3 5 7 3 2 2" xfId="26768"/>
    <cellStyle name="Обычный 6 2 3 5 7 3 3" xfId="26769"/>
    <cellStyle name="Обычный 6 2 3 5 7 4" xfId="26770"/>
    <cellStyle name="Обычный 6 2 3 5 7 4 2" xfId="26771"/>
    <cellStyle name="Обычный 6 2 3 5 7 4 2 2" xfId="26772"/>
    <cellStyle name="Обычный 6 2 3 5 7 4 3" xfId="26773"/>
    <cellStyle name="Обычный 6 2 3 5 7 5" xfId="26774"/>
    <cellStyle name="Обычный 6 2 3 5 7 5 2" xfId="26775"/>
    <cellStyle name="Обычный 6 2 3 5 7 6" xfId="26776"/>
    <cellStyle name="Обычный 6 2 3 5 7 6 2" xfId="26777"/>
    <cellStyle name="Обычный 6 2 3 5 7 7" xfId="26778"/>
    <cellStyle name="Обычный 6 2 3 5 7 8" xfId="26779"/>
    <cellStyle name="Обычный 6 2 3 5 7 9" xfId="26780"/>
    <cellStyle name="Обычный 6 2 3 5 8" xfId="26781"/>
    <cellStyle name="Обычный 6 2 3 5 8 2" xfId="26782"/>
    <cellStyle name="Обычный 6 2 3 5 8 2 2" xfId="26783"/>
    <cellStyle name="Обычный 6 2 3 5 8 2 2 2" xfId="26784"/>
    <cellStyle name="Обычный 6 2 3 5 8 2 3" xfId="26785"/>
    <cellStyle name="Обычный 6 2 3 5 8 3" xfId="26786"/>
    <cellStyle name="Обычный 6 2 3 5 8 3 2" xfId="26787"/>
    <cellStyle name="Обычный 6 2 3 5 8 3 2 2" xfId="26788"/>
    <cellStyle name="Обычный 6 2 3 5 8 3 3" xfId="26789"/>
    <cellStyle name="Обычный 6 2 3 5 8 4" xfId="26790"/>
    <cellStyle name="Обычный 6 2 3 5 8 4 2" xfId="26791"/>
    <cellStyle name="Обычный 6 2 3 5 8 5" xfId="26792"/>
    <cellStyle name="Обычный 6 2 3 5 8 5 2" xfId="26793"/>
    <cellStyle name="Обычный 6 2 3 5 8 6" xfId="26794"/>
    <cellStyle name="Обычный 6 2 3 5 8 7" xfId="26795"/>
    <cellStyle name="Обычный 6 2 3 5 8 8" xfId="26796"/>
    <cellStyle name="Обычный 6 2 3 5 9" xfId="26797"/>
    <cellStyle name="Обычный 6 2 3 5 9 2" xfId="26798"/>
    <cellStyle name="Обычный 6 2 3 5 9 2 2" xfId="26799"/>
    <cellStyle name="Обычный 6 2 3 5 9 3" xfId="26800"/>
    <cellStyle name="Обычный 6 2 3 6" xfId="178"/>
    <cellStyle name="Обычный 6 2 3 6 10" xfId="26801"/>
    <cellStyle name="Обычный 6 2 3 6 10 2" xfId="26802"/>
    <cellStyle name="Обычный 6 2 3 6 11" xfId="26803"/>
    <cellStyle name="Обычный 6 2 3 6 12" xfId="26804"/>
    <cellStyle name="Обычный 6 2 3 6 13" xfId="26805"/>
    <cellStyle name="Обычный 6 2 3 6 2" xfId="5162"/>
    <cellStyle name="Обычный 6 2 3 6 2 10" xfId="26806"/>
    <cellStyle name="Обычный 6 2 3 6 2 2" xfId="5163"/>
    <cellStyle name="Обычный 6 2 3 6 2 2 2" xfId="26807"/>
    <cellStyle name="Обычный 6 2 3 6 2 2 2 2" xfId="26808"/>
    <cellStyle name="Обычный 6 2 3 6 2 2 2 2 2" xfId="26809"/>
    <cellStyle name="Обычный 6 2 3 6 2 2 2 2 2 2" xfId="26810"/>
    <cellStyle name="Обычный 6 2 3 6 2 2 2 2 3" xfId="26811"/>
    <cellStyle name="Обычный 6 2 3 6 2 2 2 3" xfId="26812"/>
    <cellStyle name="Обычный 6 2 3 6 2 2 2 3 2" xfId="26813"/>
    <cellStyle name="Обычный 6 2 3 6 2 2 2 3 2 2" xfId="26814"/>
    <cellStyle name="Обычный 6 2 3 6 2 2 2 3 3" xfId="26815"/>
    <cellStyle name="Обычный 6 2 3 6 2 2 2 4" xfId="26816"/>
    <cellStyle name="Обычный 6 2 3 6 2 2 2 4 2" xfId="26817"/>
    <cellStyle name="Обычный 6 2 3 6 2 2 2 5" xfId="26818"/>
    <cellStyle name="Обычный 6 2 3 6 2 2 2 5 2" xfId="26819"/>
    <cellStyle name="Обычный 6 2 3 6 2 2 2 6" xfId="26820"/>
    <cellStyle name="Обычный 6 2 3 6 2 2 2 7" xfId="26821"/>
    <cellStyle name="Обычный 6 2 3 6 2 2 2 8" xfId="26822"/>
    <cellStyle name="Обычный 6 2 3 6 2 2 3" xfId="26823"/>
    <cellStyle name="Обычный 6 2 3 6 2 2 3 2" xfId="26824"/>
    <cellStyle name="Обычный 6 2 3 6 2 2 3 2 2" xfId="26825"/>
    <cellStyle name="Обычный 6 2 3 6 2 2 3 3" xfId="26826"/>
    <cellStyle name="Обычный 6 2 3 6 2 2 4" xfId="26827"/>
    <cellStyle name="Обычный 6 2 3 6 2 2 4 2" xfId="26828"/>
    <cellStyle name="Обычный 6 2 3 6 2 2 4 2 2" xfId="26829"/>
    <cellStyle name="Обычный 6 2 3 6 2 2 4 3" xfId="26830"/>
    <cellStyle name="Обычный 6 2 3 6 2 2 5" xfId="26831"/>
    <cellStyle name="Обычный 6 2 3 6 2 2 5 2" xfId="26832"/>
    <cellStyle name="Обычный 6 2 3 6 2 2 6" xfId="26833"/>
    <cellStyle name="Обычный 6 2 3 6 2 2 6 2" xfId="26834"/>
    <cellStyle name="Обычный 6 2 3 6 2 2 7" xfId="26835"/>
    <cellStyle name="Обычный 6 2 3 6 2 2 8" xfId="26836"/>
    <cellStyle name="Обычный 6 2 3 6 2 2 9" xfId="26837"/>
    <cellStyle name="Обычный 6 2 3 6 2 3" xfId="5164"/>
    <cellStyle name="Обычный 6 2 3 6 2 3 2" xfId="26838"/>
    <cellStyle name="Обычный 6 2 3 6 2 3 2 2" xfId="26839"/>
    <cellStyle name="Обычный 6 2 3 6 2 3 2 2 2" xfId="26840"/>
    <cellStyle name="Обычный 6 2 3 6 2 3 2 3" xfId="26841"/>
    <cellStyle name="Обычный 6 2 3 6 2 3 3" xfId="26842"/>
    <cellStyle name="Обычный 6 2 3 6 2 3 3 2" xfId="26843"/>
    <cellStyle name="Обычный 6 2 3 6 2 3 3 2 2" xfId="26844"/>
    <cellStyle name="Обычный 6 2 3 6 2 3 3 3" xfId="26845"/>
    <cellStyle name="Обычный 6 2 3 6 2 3 4" xfId="26846"/>
    <cellStyle name="Обычный 6 2 3 6 2 3 4 2" xfId="26847"/>
    <cellStyle name="Обычный 6 2 3 6 2 3 5" xfId="26848"/>
    <cellStyle name="Обычный 6 2 3 6 2 3 5 2" xfId="26849"/>
    <cellStyle name="Обычный 6 2 3 6 2 3 6" xfId="26850"/>
    <cellStyle name="Обычный 6 2 3 6 2 3 7" xfId="26851"/>
    <cellStyle name="Обычный 6 2 3 6 2 3 8" xfId="26852"/>
    <cellStyle name="Обычный 6 2 3 6 2 4" xfId="26853"/>
    <cellStyle name="Обычный 6 2 3 6 2 4 2" xfId="26854"/>
    <cellStyle name="Обычный 6 2 3 6 2 4 2 2" xfId="26855"/>
    <cellStyle name="Обычный 6 2 3 6 2 4 3" xfId="26856"/>
    <cellStyle name="Обычный 6 2 3 6 2 5" xfId="26857"/>
    <cellStyle name="Обычный 6 2 3 6 2 5 2" xfId="26858"/>
    <cellStyle name="Обычный 6 2 3 6 2 5 2 2" xfId="26859"/>
    <cellStyle name="Обычный 6 2 3 6 2 5 3" xfId="26860"/>
    <cellStyle name="Обычный 6 2 3 6 2 6" xfId="26861"/>
    <cellStyle name="Обычный 6 2 3 6 2 6 2" xfId="26862"/>
    <cellStyle name="Обычный 6 2 3 6 2 7" xfId="26863"/>
    <cellStyle name="Обычный 6 2 3 6 2 7 2" xfId="26864"/>
    <cellStyle name="Обычный 6 2 3 6 2 8" xfId="26865"/>
    <cellStyle name="Обычный 6 2 3 6 2 9" xfId="26866"/>
    <cellStyle name="Обычный 6 2 3 6 3" xfId="5165"/>
    <cellStyle name="Обычный 6 2 3 6 3 2" xfId="5166"/>
    <cellStyle name="Обычный 6 2 3 6 3 2 2" xfId="26867"/>
    <cellStyle name="Обычный 6 2 3 6 3 2 2 2" xfId="26868"/>
    <cellStyle name="Обычный 6 2 3 6 3 2 2 2 2" xfId="26869"/>
    <cellStyle name="Обычный 6 2 3 6 3 2 2 3" xfId="26870"/>
    <cellStyle name="Обычный 6 2 3 6 3 2 3" xfId="26871"/>
    <cellStyle name="Обычный 6 2 3 6 3 2 3 2" xfId="26872"/>
    <cellStyle name="Обычный 6 2 3 6 3 2 3 2 2" xfId="26873"/>
    <cellStyle name="Обычный 6 2 3 6 3 2 3 3" xfId="26874"/>
    <cellStyle name="Обычный 6 2 3 6 3 2 4" xfId="26875"/>
    <cellStyle name="Обычный 6 2 3 6 3 2 4 2" xfId="26876"/>
    <cellStyle name="Обычный 6 2 3 6 3 2 5" xfId="26877"/>
    <cellStyle name="Обычный 6 2 3 6 3 2 5 2" xfId="26878"/>
    <cellStyle name="Обычный 6 2 3 6 3 2 6" xfId="26879"/>
    <cellStyle name="Обычный 6 2 3 6 3 2 7" xfId="26880"/>
    <cellStyle name="Обычный 6 2 3 6 3 2 8" xfId="26881"/>
    <cellStyle name="Обычный 6 2 3 6 3 3" xfId="26882"/>
    <cellStyle name="Обычный 6 2 3 6 3 3 2" xfId="26883"/>
    <cellStyle name="Обычный 6 2 3 6 3 3 2 2" xfId="26884"/>
    <cellStyle name="Обычный 6 2 3 6 3 3 3" xfId="26885"/>
    <cellStyle name="Обычный 6 2 3 6 3 4" xfId="26886"/>
    <cellStyle name="Обычный 6 2 3 6 3 4 2" xfId="26887"/>
    <cellStyle name="Обычный 6 2 3 6 3 4 2 2" xfId="26888"/>
    <cellStyle name="Обычный 6 2 3 6 3 4 3" xfId="26889"/>
    <cellStyle name="Обычный 6 2 3 6 3 5" xfId="26890"/>
    <cellStyle name="Обычный 6 2 3 6 3 5 2" xfId="26891"/>
    <cellStyle name="Обычный 6 2 3 6 3 6" xfId="26892"/>
    <cellStyle name="Обычный 6 2 3 6 3 6 2" xfId="26893"/>
    <cellStyle name="Обычный 6 2 3 6 3 7" xfId="26894"/>
    <cellStyle name="Обычный 6 2 3 6 3 8" xfId="26895"/>
    <cellStyle name="Обычный 6 2 3 6 3 9" xfId="26896"/>
    <cellStyle name="Обычный 6 2 3 6 4" xfId="5167"/>
    <cellStyle name="Обычный 6 2 3 6 4 2" xfId="26897"/>
    <cellStyle name="Обычный 6 2 3 6 4 2 2" xfId="26898"/>
    <cellStyle name="Обычный 6 2 3 6 4 2 2 2" xfId="26899"/>
    <cellStyle name="Обычный 6 2 3 6 4 2 2 2 2" xfId="26900"/>
    <cellStyle name="Обычный 6 2 3 6 4 2 2 3" xfId="26901"/>
    <cellStyle name="Обычный 6 2 3 6 4 2 3" xfId="26902"/>
    <cellStyle name="Обычный 6 2 3 6 4 2 3 2" xfId="26903"/>
    <cellStyle name="Обычный 6 2 3 6 4 2 3 2 2" xfId="26904"/>
    <cellStyle name="Обычный 6 2 3 6 4 2 3 3" xfId="26905"/>
    <cellStyle name="Обычный 6 2 3 6 4 2 4" xfId="26906"/>
    <cellStyle name="Обычный 6 2 3 6 4 2 4 2" xfId="26907"/>
    <cellStyle name="Обычный 6 2 3 6 4 2 5" xfId="26908"/>
    <cellStyle name="Обычный 6 2 3 6 4 2 5 2" xfId="26909"/>
    <cellStyle name="Обычный 6 2 3 6 4 2 6" xfId="26910"/>
    <cellStyle name="Обычный 6 2 3 6 4 2 7" xfId="26911"/>
    <cellStyle name="Обычный 6 2 3 6 4 2 8" xfId="26912"/>
    <cellStyle name="Обычный 6 2 3 6 4 3" xfId="26913"/>
    <cellStyle name="Обычный 6 2 3 6 4 3 2" xfId="26914"/>
    <cellStyle name="Обычный 6 2 3 6 4 3 2 2" xfId="26915"/>
    <cellStyle name="Обычный 6 2 3 6 4 3 3" xfId="26916"/>
    <cellStyle name="Обычный 6 2 3 6 4 4" xfId="26917"/>
    <cellStyle name="Обычный 6 2 3 6 4 4 2" xfId="26918"/>
    <cellStyle name="Обычный 6 2 3 6 4 4 2 2" xfId="26919"/>
    <cellStyle name="Обычный 6 2 3 6 4 4 3" xfId="26920"/>
    <cellStyle name="Обычный 6 2 3 6 4 5" xfId="26921"/>
    <cellStyle name="Обычный 6 2 3 6 4 5 2" xfId="26922"/>
    <cellStyle name="Обычный 6 2 3 6 4 6" xfId="26923"/>
    <cellStyle name="Обычный 6 2 3 6 4 6 2" xfId="26924"/>
    <cellStyle name="Обычный 6 2 3 6 4 7" xfId="26925"/>
    <cellStyle name="Обычный 6 2 3 6 4 8" xfId="26926"/>
    <cellStyle name="Обычный 6 2 3 6 4 9" xfId="26927"/>
    <cellStyle name="Обычный 6 2 3 6 5" xfId="26928"/>
    <cellStyle name="Обычный 6 2 3 6 5 2" xfId="26929"/>
    <cellStyle name="Обычный 6 2 3 6 5 2 2" xfId="26930"/>
    <cellStyle name="Обычный 6 2 3 6 5 2 2 2" xfId="26931"/>
    <cellStyle name="Обычный 6 2 3 6 5 2 2 2 2" xfId="26932"/>
    <cellStyle name="Обычный 6 2 3 6 5 2 2 3" xfId="26933"/>
    <cellStyle name="Обычный 6 2 3 6 5 2 3" xfId="26934"/>
    <cellStyle name="Обычный 6 2 3 6 5 2 3 2" xfId="26935"/>
    <cellStyle name="Обычный 6 2 3 6 5 2 3 2 2" xfId="26936"/>
    <cellStyle name="Обычный 6 2 3 6 5 2 3 3" xfId="26937"/>
    <cellStyle name="Обычный 6 2 3 6 5 2 4" xfId="26938"/>
    <cellStyle name="Обычный 6 2 3 6 5 2 4 2" xfId="26939"/>
    <cellStyle name="Обычный 6 2 3 6 5 2 5" xfId="26940"/>
    <cellStyle name="Обычный 6 2 3 6 5 2 5 2" xfId="26941"/>
    <cellStyle name="Обычный 6 2 3 6 5 2 6" xfId="26942"/>
    <cellStyle name="Обычный 6 2 3 6 5 2 7" xfId="26943"/>
    <cellStyle name="Обычный 6 2 3 6 5 2 8" xfId="26944"/>
    <cellStyle name="Обычный 6 2 3 6 5 3" xfId="26945"/>
    <cellStyle name="Обычный 6 2 3 6 5 3 2" xfId="26946"/>
    <cellStyle name="Обычный 6 2 3 6 5 3 2 2" xfId="26947"/>
    <cellStyle name="Обычный 6 2 3 6 5 3 3" xfId="26948"/>
    <cellStyle name="Обычный 6 2 3 6 5 4" xfId="26949"/>
    <cellStyle name="Обычный 6 2 3 6 5 4 2" xfId="26950"/>
    <cellStyle name="Обычный 6 2 3 6 5 4 2 2" xfId="26951"/>
    <cellStyle name="Обычный 6 2 3 6 5 4 3" xfId="26952"/>
    <cellStyle name="Обычный 6 2 3 6 5 5" xfId="26953"/>
    <cellStyle name="Обычный 6 2 3 6 5 5 2" xfId="26954"/>
    <cellStyle name="Обычный 6 2 3 6 5 6" xfId="26955"/>
    <cellStyle name="Обычный 6 2 3 6 5 6 2" xfId="26956"/>
    <cellStyle name="Обычный 6 2 3 6 5 7" xfId="26957"/>
    <cellStyle name="Обычный 6 2 3 6 5 8" xfId="26958"/>
    <cellStyle name="Обычный 6 2 3 6 5 9" xfId="26959"/>
    <cellStyle name="Обычный 6 2 3 6 6" xfId="26960"/>
    <cellStyle name="Обычный 6 2 3 6 6 2" xfId="26961"/>
    <cellStyle name="Обычный 6 2 3 6 6 2 2" xfId="26962"/>
    <cellStyle name="Обычный 6 2 3 6 6 2 2 2" xfId="26963"/>
    <cellStyle name="Обычный 6 2 3 6 6 2 3" xfId="26964"/>
    <cellStyle name="Обычный 6 2 3 6 6 3" xfId="26965"/>
    <cellStyle name="Обычный 6 2 3 6 6 3 2" xfId="26966"/>
    <cellStyle name="Обычный 6 2 3 6 6 3 2 2" xfId="26967"/>
    <cellStyle name="Обычный 6 2 3 6 6 3 3" xfId="26968"/>
    <cellStyle name="Обычный 6 2 3 6 6 4" xfId="26969"/>
    <cellStyle name="Обычный 6 2 3 6 6 4 2" xfId="26970"/>
    <cellStyle name="Обычный 6 2 3 6 6 5" xfId="26971"/>
    <cellStyle name="Обычный 6 2 3 6 6 5 2" xfId="26972"/>
    <cellStyle name="Обычный 6 2 3 6 6 6" xfId="26973"/>
    <cellStyle name="Обычный 6 2 3 6 6 7" xfId="26974"/>
    <cellStyle name="Обычный 6 2 3 6 6 8" xfId="26975"/>
    <cellStyle name="Обычный 6 2 3 6 7" xfId="26976"/>
    <cellStyle name="Обычный 6 2 3 6 7 2" xfId="26977"/>
    <cellStyle name="Обычный 6 2 3 6 7 2 2" xfId="26978"/>
    <cellStyle name="Обычный 6 2 3 6 7 3" xfId="26979"/>
    <cellStyle name="Обычный 6 2 3 6 8" xfId="26980"/>
    <cellStyle name="Обычный 6 2 3 6 8 2" xfId="26981"/>
    <cellStyle name="Обычный 6 2 3 6 8 2 2" xfId="26982"/>
    <cellStyle name="Обычный 6 2 3 6 8 3" xfId="26983"/>
    <cellStyle name="Обычный 6 2 3 6 9" xfId="26984"/>
    <cellStyle name="Обычный 6 2 3 6 9 2" xfId="26985"/>
    <cellStyle name="Обычный 6 2 3 7" xfId="179"/>
    <cellStyle name="Обычный 6 2 3 7 10" xfId="26986"/>
    <cellStyle name="Обычный 6 2 3 7 10 2" xfId="26987"/>
    <cellStyle name="Обычный 6 2 3 7 11" xfId="26988"/>
    <cellStyle name="Обычный 6 2 3 7 12" xfId="26989"/>
    <cellStyle name="Обычный 6 2 3 7 13" xfId="26990"/>
    <cellStyle name="Обычный 6 2 3 7 2" xfId="5168"/>
    <cellStyle name="Обычный 6 2 3 7 2 10" xfId="26991"/>
    <cellStyle name="Обычный 6 2 3 7 2 2" xfId="5169"/>
    <cellStyle name="Обычный 6 2 3 7 2 2 2" xfId="26992"/>
    <cellStyle name="Обычный 6 2 3 7 2 2 2 2" xfId="26993"/>
    <cellStyle name="Обычный 6 2 3 7 2 2 2 2 2" xfId="26994"/>
    <cellStyle name="Обычный 6 2 3 7 2 2 2 2 2 2" xfId="26995"/>
    <cellStyle name="Обычный 6 2 3 7 2 2 2 2 3" xfId="26996"/>
    <cellStyle name="Обычный 6 2 3 7 2 2 2 3" xfId="26997"/>
    <cellStyle name="Обычный 6 2 3 7 2 2 2 3 2" xfId="26998"/>
    <cellStyle name="Обычный 6 2 3 7 2 2 2 3 2 2" xfId="26999"/>
    <cellStyle name="Обычный 6 2 3 7 2 2 2 3 3" xfId="27000"/>
    <cellStyle name="Обычный 6 2 3 7 2 2 2 4" xfId="27001"/>
    <cellStyle name="Обычный 6 2 3 7 2 2 2 4 2" xfId="27002"/>
    <cellStyle name="Обычный 6 2 3 7 2 2 2 5" xfId="27003"/>
    <cellStyle name="Обычный 6 2 3 7 2 2 2 5 2" xfId="27004"/>
    <cellStyle name="Обычный 6 2 3 7 2 2 2 6" xfId="27005"/>
    <cellStyle name="Обычный 6 2 3 7 2 2 2 7" xfId="27006"/>
    <cellStyle name="Обычный 6 2 3 7 2 2 2 8" xfId="27007"/>
    <cellStyle name="Обычный 6 2 3 7 2 2 3" xfId="27008"/>
    <cellStyle name="Обычный 6 2 3 7 2 2 3 2" xfId="27009"/>
    <cellStyle name="Обычный 6 2 3 7 2 2 3 2 2" xfId="27010"/>
    <cellStyle name="Обычный 6 2 3 7 2 2 3 3" xfId="27011"/>
    <cellStyle name="Обычный 6 2 3 7 2 2 4" xfId="27012"/>
    <cellStyle name="Обычный 6 2 3 7 2 2 4 2" xfId="27013"/>
    <cellStyle name="Обычный 6 2 3 7 2 2 4 2 2" xfId="27014"/>
    <cellStyle name="Обычный 6 2 3 7 2 2 4 3" xfId="27015"/>
    <cellStyle name="Обычный 6 2 3 7 2 2 5" xfId="27016"/>
    <cellStyle name="Обычный 6 2 3 7 2 2 5 2" xfId="27017"/>
    <cellStyle name="Обычный 6 2 3 7 2 2 6" xfId="27018"/>
    <cellStyle name="Обычный 6 2 3 7 2 2 6 2" xfId="27019"/>
    <cellStyle name="Обычный 6 2 3 7 2 2 7" xfId="27020"/>
    <cellStyle name="Обычный 6 2 3 7 2 2 8" xfId="27021"/>
    <cellStyle name="Обычный 6 2 3 7 2 2 9" xfId="27022"/>
    <cellStyle name="Обычный 6 2 3 7 2 3" xfId="5170"/>
    <cellStyle name="Обычный 6 2 3 7 2 3 2" xfId="27023"/>
    <cellStyle name="Обычный 6 2 3 7 2 3 2 2" xfId="27024"/>
    <cellStyle name="Обычный 6 2 3 7 2 3 2 2 2" xfId="27025"/>
    <cellStyle name="Обычный 6 2 3 7 2 3 2 3" xfId="27026"/>
    <cellStyle name="Обычный 6 2 3 7 2 3 3" xfId="27027"/>
    <cellStyle name="Обычный 6 2 3 7 2 3 3 2" xfId="27028"/>
    <cellStyle name="Обычный 6 2 3 7 2 3 3 2 2" xfId="27029"/>
    <cellStyle name="Обычный 6 2 3 7 2 3 3 3" xfId="27030"/>
    <cellStyle name="Обычный 6 2 3 7 2 3 4" xfId="27031"/>
    <cellStyle name="Обычный 6 2 3 7 2 3 4 2" xfId="27032"/>
    <cellStyle name="Обычный 6 2 3 7 2 3 5" xfId="27033"/>
    <cellStyle name="Обычный 6 2 3 7 2 3 5 2" xfId="27034"/>
    <cellStyle name="Обычный 6 2 3 7 2 3 6" xfId="27035"/>
    <cellStyle name="Обычный 6 2 3 7 2 3 7" xfId="27036"/>
    <cellStyle name="Обычный 6 2 3 7 2 3 8" xfId="27037"/>
    <cellStyle name="Обычный 6 2 3 7 2 4" xfId="27038"/>
    <cellStyle name="Обычный 6 2 3 7 2 4 2" xfId="27039"/>
    <cellStyle name="Обычный 6 2 3 7 2 4 2 2" xfId="27040"/>
    <cellStyle name="Обычный 6 2 3 7 2 4 3" xfId="27041"/>
    <cellStyle name="Обычный 6 2 3 7 2 5" xfId="27042"/>
    <cellStyle name="Обычный 6 2 3 7 2 5 2" xfId="27043"/>
    <cellStyle name="Обычный 6 2 3 7 2 5 2 2" xfId="27044"/>
    <cellStyle name="Обычный 6 2 3 7 2 5 3" xfId="27045"/>
    <cellStyle name="Обычный 6 2 3 7 2 6" xfId="27046"/>
    <cellStyle name="Обычный 6 2 3 7 2 6 2" xfId="27047"/>
    <cellStyle name="Обычный 6 2 3 7 2 7" xfId="27048"/>
    <cellStyle name="Обычный 6 2 3 7 2 7 2" xfId="27049"/>
    <cellStyle name="Обычный 6 2 3 7 2 8" xfId="27050"/>
    <cellStyle name="Обычный 6 2 3 7 2 9" xfId="27051"/>
    <cellStyle name="Обычный 6 2 3 7 3" xfId="5171"/>
    <cellStyle name="Обычный 6 2 3 7 3 2" xfId="5172"/>
    <cellStyle name="Обычный 6 2 3 7 3 2 2" xfId="27052"/>
    <cellStyle name="Обычный 6 2 3 7 3 2 2 2" xfId="27053"/>
    <cellStyle name="Обычный 6 2 3 7 3 2 2 2 2" xfId="27054"/>
    <cellStyle name="Обычный 6 2 3 7 3 2 2 3" xfId="27055"/>
    <cellStyle name="Обычный 6 2 3 7 3 2 3" xfId="27056"/>
    <cellStyle name="Обычный 6 2 3 7 3 2 3 2" xfId="27057"/>
    <cellStyle name="Обычный 6 2 3 7 3 2 3 2 2" xfId="27058"/>
    <cellStyle name="Обычный 6 2 3 7 3 2 3 3" xfId="27059"/>
    <cellStyle name="Обычный 6 2 3 7 3 2 4" xfId="27060"/>
    <cellStyle name="Обычный 6 2 3 7 3 2 4 2" xfId="27061"/>
    <cellStyle name="Обычный 6 2 3 7 3 2 5" xfId="27062"/>
    <cellStyle name="Обычный 6 2 3 7 3 2 5 2" xfId="27063"/>
    <cellStyle name="Обычный 6 2 3 7 3 2 6" xfId="27064"/>
    <cellStyle name="Обычный 6 2 3 7 3 2 7" xfId="27065"/>
    <cellStyle name="Обычный 6 2 3 7 3 2 8" xfId="27066"/>
    <cellStyle name="Обычный 6 2 3 7 3 3" xfId="27067"/>
    <cellStyle name="Обычный 6 2 3 7 3 3 2" xfId="27068"/>
    <cellStyle name="Обычный 6 2 3 7 3 3 2 2" xfId="27069"/>
    <cellStyle name="Обычный 6 2 3 7 3 3 3" xfId="27070"/>
    <cellStyle name="Обычный 6 2 3 7 3 4" xfId="27071"/>
    <cellStyle name="Обычный 6 2 3 7 3 4 2" xfId="27072"/>
    <cellStyle name="Обычный 6 2 3 7 3 4 2 2" xfId="27073"/>
    <cellStyle name="Обычный 6 2 3 7 3 4 3" xfId="27074"/>
    <cellStyle name="Обычный 6 2 3 7 3 5" xfId="27075"/>
    <cellStyle name="Обычный 6 2 3 7 3 5 2" xfId="27076"/>
    <cellStyle name="Обычный 6 2 3 7 3 6" xfId="27077"/>
    <cellStyle name="Обычный 6 2 3 7 3 6 2" xfId="27078"/>
    <cellStyle name="Обычный 6 2 3 7 3 7" xfId="27079"/>
    <cellStyle name="Обычный 6 2 3 7 3 8" xfId="27080"/>
    <cellStyle name="Обычный 6 2 3 7 3 9" xfId="27081"/>
    <cellStyle name="Обычный 6 2 3 7 4" xfId="5173"/>
    <cellStyle name="Обычный 6 2 3 7 4 2" xfId="27082"/>
    <cellStyle name="Обычный 6 2 3 7 4 2 2" xfId="27083"/>
    <cellStyle name="Обычный 6 2 3 7 4 2 2 2" xfId="27084"/>
    <cellStyle name="Обычный 6 2 3 7 4 2 2 2 2" xfId="27085"/>
    <cellStyle name="Обычный 6 2 3 7 4 2 2 3" xfId="27086"/>
    <cellStyle name="Обычный 6 2 3 7 4 2 3" xfId="27087"/>
    <cellStyle name="Обычный 6 2 3 7 4 2 3 2" xfId="27088"/>
    <cellStyle name="Обычный 6 2 3 7 4 2 3 2 2" xfId="27089"/>
    <cellStyle name="Обычный 6 2 3 7 4 2 3 3" xfId="27090"/>
    <cellStyle name="Обычный 6 2 3 7 4 2 4" xfId="27091"/>
    <cellStyle name="Обычный 6 2 3 7 4 2 4 2" xfId="27092"/>
    <cellStyle name="Обычный 6 2 3 7 4 2 5" xfId="27093"/>
    <cellStyle name="Обычный 6 2 3 7 4 2 5 2" xfId="27094"/>
    <cellStyle name="Обычный 6 2 3 7 4 2 6" xfId="27095"/>
    <cellStyle name="Обычный 6 2 3 7 4 2 7" xfId="27096"/>
    <cellStyle name="Обычный 6 2 3 7 4 2 8" xfId="27097"/>
    <cellStyle name="Обычный 6 2 3 7 4 3" xfId="27098"/>
    <cellStyle name="Обычный 6 2 3 7 4 3 2" xfId="27099"/>
    <cellStyle name="Обычный 6 2 3 7 4 3 2 2" xfId="27100"/>
    <cellStyle name="Обычный 6 2 3 7 4 3 3" xfId="27101"/>
    <cellStyle name="Обычный 6 2 3 7 4 4" xfId="27102"/>
    <cellStyle name="Обычный 6 2 3 7 4 4 2" xfId="27103"/>
    <cellStyle name="Обычный 6 2 3 7 4 4 2 2" xfId="27104"/>
    <cellStyle name="Обычный 6 2 3 7 4 4 3" xfId="27105"/>
    <cellStyle name="Обычный 6 2 3 7 4 5" xfId="27106"/>
    <cellStyle name="Обычный 6 2 3 7 4 5 2" xfId="27107"/>
    <cellStyle name="Обычный 6 2 3 7 4 6" xfId="27108"/>
    <cellStyle name="Обычный 6 2 3 7 4 6 2" xfId="27109"/>
    <cellStyle name="Обычный 6 2 3 7 4 7" xfId="27110"/>
    <cellStyle name="Обычный 6 2 3 7 4 8" xfId="27111"/>
    <cellStyle name="Обычный 6 2 3 7 4 9" xfId="27112"/>
    <cellStyle name="Обычный 6 2 3 7 5" xfId="27113"/>
    <cellStyle name="Обычный 6 2 3 7 5 2" xfId="27114"/>
    <cellStyle name="Обычный 6 2 3 7 5 2 2" xfId="27115"/>
    <cellStyle name="Обычный 6 2 3 7 5 2 2 2" xfId="27116"/>
    <cellStyle name="Обычный 6 2 3 7 5 2 2 2 2" xfId="27117"/>
    <cellStyle name="Обычный 6 2 3 7 5 2 2 3" xfId="27118"/>
    <cellStyle name="Обычный 6 2 3 7 5 2 3" xfId="27119"/>
    <cellStyle name="Обычный 6 2 3 7 5 2 3 2" xfId="27120"/>
    <cellStyle name="Обычный 6 2 3 7 5 2 3 2 2" xfId="27121"/>
    <cellStyle name="Обычный 6 2 3 7 5 2 3 3" xfId="27122"/>
    <cellStyle name="Обычный 6 2 3 7 5 2 4" xfId="27123"/>
    <cellStyle name="Обычный 6 2 3 7 5 2 4 2" xfId="27124"/>
    <cellStyle name="Обычный 6 2 3 7 5 2 5" xfId="27125"/>
    <cellStyle name="Обычный 6 2 3 7 5 2 5 2" xfId="27126"/>
    <cellStyle name="Обычный 6 2 3 7 5 2 6" xfId="27127"/>
    <cellStyle name="Обычный 6 2 3 7 5 2 7" xfId="27128"/>
    <cellStyle name="Обычный 6 2 3 7 5 2 8" xfId="27129"/>
    <cellStyle name="Обычный 6 2 3 7 5 3" xfId="27130"/>
    <cellStyle name="Обычный 6 2 3 7 5 3 2" xfId="27131"/>
    <cellStyle name="Обычный 6 2 3 7 5 3 2 2" xfId="27132"/>
    <cellStyle name="Обычный 6 2 3 7 5 3 3" xfId="27133"/>
    <cellStyle name="Обычный 6 2 3 7 5 4" xfId="27134"/>
    <cellStyle name="Обычный 6 2 3 7 5 4 2" xfId="27135"/>
    <cellStyle name="Обычный 6 2 3 7 5 4 2 2" xfId="27136"/>
    <cellStyle name="Обычный 6 2 3 7 5 4 3" xfId="27137"/>
    <cellStyle name="Обычный 6 2 3 7 5 5" xfId="27138"/>
    <cellStyle name="Обычный 6 2 3 7 5 5 2" xfId="27139"/>
    <cellStyle name="Обычный 6 2 3 7 5 6" xfId="27140"/>
    <cellStyle name="Обычный 6 2 3 7 5 6 2" xfId="27141"/>
    <cellStyle name="Обычный 6 2 3 7 5 7" xfId="27142"/>
    <cellStyle name="Обычный 6 2 3 7 5 8" xfId="27143"/>
    <cellStyle name="Обычный 6 2 3 7 5 9" xfId="27144"/>
    <cellStyle name="Обычный 6 2 3 7 6" xfId="27145"/>
    <cellStyle name="Обычный 6 2 3 7 6 2" xfId="27146"/>
    <cellStyle name="Обычный 6 2 3 7 6 2 2" xfId="27147"/>
    <cellStyle name="Обычный 6 2 3 7 6 2 2 2" xfId="27148"/>
    <cellStyle name="Обычный 6 2 3 7 6 2 3" xfId="27149"/>
    <cellStyle name="Обычный 6 2 3 7 6 3" xfId="27150"/>
    <cellStyle name="Обычный 6 2 3 7 6 3 2" xfId="27151"/>
    <cellStyle name="Обычный 6 2 3 7 6 3 2 2" xfId="27152"/>
    <cellStyle name="Обычный 6 2 3 7 6 3 3" xfId="27153"/>
    <cellStyle name="Обычный 6 2 3 7 6 4" xfId="27154"/>
    <cellStyle name="Обычный 6 2 3 7 6 4 2" xfId="27155"/>
    <cellStyle name="Обычный 6 2 3 7 6 5" xfId="27156"/>
    <cellStyle name="Обычный 6 2 3 7 6 5 2" xfId="27157"/>
    <cellStyle name="Обычный 6 2 3 7 6 6" xfId="27158"/>
    <cellStyle name="Обычный 6 2 3 7 6 7" xfId="27159"/>
    <cellStyle name="Обычный 6 2 3 7 6 8" xfId="27160"/>
    <cellStyle name="Обычный 6 2 3 7 7" xfId="27161"/>
    <cellStyle name="Обычный 6 2 3 7 7 2" xfId="27162"/>
    <cellStyle name="Обычный 6 2 3 7 7 2 2" xfId="27163"/>
    <cellStyle name="Обычный 6 2 3 7 7 3" xfId="27164"/>
    <cellStyle name="Обычный 6 2 3 7 8" xfId="27165"/>
    <cellStyle name="Обычный 6 2 3 7 8 2" xfId="27166"/>
    <cellStyle name="Обычный 6 2 3 7 8 2 2" xfId="27167"/>
    <cellStyle name="Обычный 6 2 3 7 8 3" xfId="27168"/>
    <cellStyle name="Обычный 6 2 3 7 9" xfId="27169"/>
    <cellStyle name="Обычный 6 2 3 7 9 2" xfId="27170"/>
    <cellStyle name="Обычный 6 2 3 8" xfId="180"/>
    <cellStyle name="Обычный 6 2 3 8 10" xfId="27171"/>
    <cellStyle name="Обычный 6 2 3 8 10 2" xfId="27172"/>
    <cellStyle name="Обычный 6 2 3 8 11" xfId="27173"/>
    <cellStyle name="Обычный 6 2 3 8 12" xfId="27174"/>
    <cellStyle name="Обычный 6 2 3 8 13" xfId="27175"/>
    <cellStyle name="Обычный 6 2 3 8 2" xfId="5174"/>
    <cellStyle name="Обычный 6 2 3 8 2 10" xfId="27176"/>
    <cellStyle name="Обычный 6 2 3 8 2 2" xfId="5175"/>
    <cellStyle name="Обычный 6 2 3 8 2 2 2" xfId="27177"/>
    <cellStyle name="Обычный 6 2 3 8 2 2 2 2" xfId="27178"/>
    <cellStyle name="Обычный 6 2 3 8 2 2 2 2 2" xfId="27179"/>
    <cellStyle name="Обычный 6 2 3 8 2 2 2 2 2 2" xfId="27180"/>
    <cellStyle name="Обычный 6 2 3 8 2 2 2 2 3" xfId="27181"/>
    <cellStyle name="Обычный 6 2 3 8 2 2 2 3" xfId="27182"/>
    <cellStyle name="Обычный 6 2 3 8 2 2 2 3 2" xfId="27183"/>
    <cellStyle name="Обычный 6 2 3 8 2 2 2 3 2 2" xfId="27184"/>
    <cellStyle name="Обычный 6 2 3 8 2 2 2 3 3" xfId="27185"/>
    <cellStyle name="Обычный 6 2 3 8 2 2 2 4" xfId="27186"/>
    <cellStyle name="Обычный 6 2 3 8 2 2 2 4 2" xfId="27187"/>
    <cellStyle name="Обычный 6 2 3 8 2 2 2 5" xfId="27188"/>
    <cellStyle name="Обычный 6 2 3 8 2 2 2 5 2" xfId="27189"/>
    <cellStyle name="Обычный 6 2 3 8 2 2 2 6" xfId="27190"/>
    <cellStyle name="Обычный 6 2 3 8 2 2 2 7" xfId="27191"/>
    <cellStyle name="Обычный 6 2 3 8 2 2 2 8" xfId="27192"/>
    <cellStyle name="Обычный 6 2 3 8 2 2 3" xfId="27193"/>
    <cellStyle name="Обычный 6 2 3 8 2 2 3 2" xfId="27194"/>
    <cellStyle name="Обычный 6 2 3 8 2 2 3 2 2" xfId="27195"/>
    <cellStyle name="Обычный 6 2 3 8 2 2 3 3" xfId="27196"/>
    <cellStyle name="Обычный 6 2 3 8 2 2 4" xfId="27197"/>
    <cellStyle name="Обычный 6 2 3 8 2 2 4 2" xfId="27198"/>
    <cellStyle name="Обычный 6 2 3 8 2 2 4 2 2" xfId="27199"/>
    <cellStyle name="Обычный 6 2 3 8 2 2 4 3" xfId="27200"/>
    <cellStyle name="Обычный 6 2 3 8 2 2 5" xfId="27201"/>
    <cellStyle name="Обычный 6 2 3 8 2 2 5 2" xfId="27202"/>
    <cellStyle name="Обычный 6 2 3 8 2 2 6" xfId="27203"/>
    <cellStyle name="Обычный 6 2 3 8 2 2 6 2" xfId="27204"/>
    <cellStyle name="Обычный 6 2 3 8 2 2 7" xfId="27205"/>
    <cellStyle name="Обычный 6 2 3 8 2 2 8" xfId="27206"/>
    <cellStyle name="Обычный 6 2 3 8 2 2 9" xfId="27207"/>
    <cellStyle name="Обычный 6 2 3 8 2 3" xfId="5176"/>
    <cellStyle name="Обычный 6 2 3 8 2 3 2" xfId="27208"/>
    <cellStyle name="Обычный 6 2 3 8 2 3 2 2" xfId="27209"/>
    <cellStyle name="Обычный 6 2 3 8 2 3 2 2 2" xfId="27210"/>
    <cellStyle name="Обычный 6 2 3 8 2 3 2 3" xfId="27211"/>
    <cellStyle name="Обычный 6 2 3 8 2 3 3" xfId="27212"/>
    <cellStyle name="Обычный 6 2 3 8 2 3 3 2" xfId="27213"/>
    <cellStyle name="Обычный 6 2 3 8 2 3 3 2 2" xfId="27214"/>
    <cellStyle name="Обычный 6 2 3 8 2 3 3 3" xfId="27215"/>
    <cellStyle name="Обычный 6 2 3 8 2 3 4" xfId="27216"/>
    <cellStyle name="Обычный 6 2 3 8 2 3 4 2" xfId="27217"/>
    <cellStyle name="Обычный 6 2 3 8 2 3 5" xfId="27218"/>
    <cellStyle name="Обычный 6 2 3 8 2 3 5 2" xfId="27219"/>
    <cellStyle name="Обычный 6 2 3 8 2 3 6" xfId="27220"/>
    <cellStyle name="Обычный 6 2 3 8 2 3 7" xfId="27221"/>
    <cellStyle name="Обычный 6 2 3 8 2 3 8" xfId="27222"/>
    <cellStyle name="Обычный 6 2 3 8 2 4" xfId="27223"/>
    <cellStyle name="Обычный 6 2 3 8 2 4 2" xfId="27224"/>
    <cellStyle name="Обычный 6 2 3 8 2 4 2 2" xfId="27225"/>
    <cellStyle name="Обычный 6 2 3 8 2 4 3" xfId="27226"/>
    <cellStyle name="Обычный 6 2 3 8 2 5" xfId="27227"/>
    <cellStyle name="Обычный 6 2 3 8 2 5 2" xfId="27228"/>
    <cellStyle name="Обычный 6 2 3 8 2 5 2 2" xfId="27229"/>
    <cellStyle name="Обычный 6 2 3 8 2 5 3" xfId="27230"/>
    <cellStyle name="Обычный 6 2 3 8 2 6" xfId="27231"/>
    <cellStyle name="Обычный 6 2 3 8 2 6 2" xfId="27232"/>
    <cellStyle name="Обычный 6 2 3 8 2 7" xfId="27233"/>
    <cellStyle name="Обычный 6 2 3 8 2 7 2" xfId="27234"/>
    <cellStyle name="Обычный 6 2 3 8 2 8" xfId="27235"/>
    <cellStyle name="Обычный 6 2 3 8 2 9" xfId="27236"/>
    <cellStyle name="Обычный 6 2 3 8 3" xfId="5177"/>
    <cellStyle name="Обычный 6 2 3 8 3 2" xfId="5178"/>
    <cellStyle name="Обычный 6 2 3 8 3 2 2" xfId="27237"/>
    <cellStyle name="Обычный 6 2 3 8 3 2 2 2" xfId="27238"/>
    <cellStyle name="Обычный 6 2 3 8 3 2 2 2 2" xfId="27239"/>
    <cellStyle name="Обычный 6 2 3 8 3 2 2 3" xfId="27240"/>
    <cellStyle name="Обычный 6 2 3 8 3 2 3" xfId="27241"/>
    <cellStyle name="Обычный 6 2 3 8 3 2 3 2" xfId="27242"/>
    <cellStyle name="Обычный 6 2 3 8 3 2 3 2 2" xfId="27243"/>
    <cellStyle name="Обычный 6 2 3 8 3 2 3 3" xfId="27244"/>
    <cellStyle name="Обычный 6 2 3 8 3 2 4" xfId="27245"/>
    <cellStyle name="Обычный 6 2 3 8 3 2 4 2" xfId="27246"/>
    <cellStyle name="Обычный 6 2 3 8 3 2 5" xfId="27247"/>
    <cellStyle name="Обычный 6 2 3 8 3 2 5 2" xfId="27248"/>
    <cellStyle name="Обычный 6 2 3 8 3 2 6" xfId="27249"/>
    <cellStyle name="Обычный 6 2 3 8 3 2 7" xfId="27250"/>
    <cellStyle name="Обычный 6 2 3 8 3 2 8" xfId="27251"/>
    <cellStyle name="Обычный 6 2 3 8 3 3" xfId="27252"/>
    <cellStyle name="Обычный 6 2 3 8 3 3 2" xfId="27253"/>
    <cellStyle name="Обычный 6 2 3 8 3 3 2 2" xfId="27254"/>
    <cellStyle name="Обычный 6 2 3 8 3 3 3" xfId="27255"/>
    <cellStyle name="Обычный 6 2 3 8 3 4" xfId="27256"/>
    <cellStyle name="Обычный 6 2 3 8 3 4 2" xfId="27257"/>
    <cellStyle name="Обычный 6 2 3 8 3 4 2 2" xfId="27258"/>
    <cellStyle name="Обычный 6 2 3 8 3 4 3" xfId="27259"/>
    <cellStyle name="Обычный 6 2 3 8 3 5" xfId="27260"/>
    <cellStyle name="Обычный 6 2 3 8 3 5 2" xfId="27261"/>
    <cellStyle name="Обычный 6 2 3 8 3 6" xfId="27262"/>
    <cellStyle name="Обычный 6 2 3 8 3 6 2" xfId="27263"/>
    <cellStyle name="Обычный 6 2 3 8 3 7" xfId="27264"/>
    <cellStyle name="Обычный 6 2 3 8 3 8" xfId="27265"/>
    <cellStyle name="Обычный 6 2 3 8 3 9" xfId="27266"/>
    <cellStyle name="Обычный 6 2 3 8 4" xfId="5179"/>
    <cellStyle name="Обычный 6 2 3 8 4 2" xfId="27267"/>
    <cellStyle name="Обычный 6 2 3 8 4 2 2" xfId="27268"/>
    <cellStyle name="Обычный 6 2 3 8 4 2 2 2" xfId="27269"/>
    <cellStyle name="Обычный 6 2 3 8 4 2 2 2 2" xfId="27270"/>
    <cellStyle name="Обычный 6 2 3 8 4 2 2 3" xfId="27271"/>
    <cellStyle name="Обычный 6 2 3 8 4 2 3" xfId="27272"/>
    <cellStyle name="Обычный 6 2 3 8 4 2 3 2" xfId="27273"/>
    <cellStyle name="Обычный 6 2 3 8 4 2 3 2 2" xfId="27274"/>
    <cellStyle name="Обычный 6 2 3 8 4 2 3 3" xfId="27275"/>
    <cellStyle name="Обычный 6 2 3 8 4 2 4" xfId="27276"/>
    <cellStyle name="Обычный 6 2 3 8 4 2 4 2" xfId="27277"/>
    <cellStyle name="Обычный 6 2 3 8 4 2 5" xfId="27278"/>
    <cellStyle name="Обычный 6 2 3 8 4 2 5 2" xfId="27279"/>
    <cellStyle name="Обычный 6 2 3 8 4 2 6" xfId="27280"/>
    <cellStyle name="Обычный 6 2 3 8 4 2 7" xfId="27281"/>
    <cellStyle name="Обычный 6 2 3 8 4 2 8" xfId="27282"/>
    <cellStyle name="Обычный 6 2 3 8 4 3" xfId="27283"/>
    <cellStyle name="Обычный 6 2 3 8 4 3 2" xfId="27284"/>
    <cellStyle name="Обычный 6 2 3 8 4 3 2 2" xfId="27285"/>
    <cellStyle name="Обычный 6 2 3 8 4 3 3" xfId="27286"/>
    <cellStyle name="Обычный 6 2 3 8 4 4" xfId="27287"/>
    <cellStyle name="Обычный 6 2 3 8 4 4 2" xfId="27288"/>
    <cellStyle name="Обычный 6 2 3 8 4 4 2 2" xfId="27289"/>
    <cellStyle name="Обычный 6 2 3 8 4 4 3" xfId="27290"/>
    <cellStyle name="Обычный 6 2 3 8 4 5" xfId="27291"/>
    <cellStyle name="Обычный 6 2 3 8 4 5 2" xfId="27292"/>
    <cellStyle name="Обычный 6 2 3 8 4 6" xfId="27293"/>
    <cellStyle name="Обычный 6 2 3 8 4 6 2" xfId="27294"/>
    <cellStyle name="Обычный 6 2 3 8 4 7" xfId="27295"/>
    <cellStyle name="Обычный 6 2 3 8 4 8" xfId="27296"/>
    <cellStyle name="Обычный 6 2 3 8 4 9" xfId="27297"/>
    <cellStyle name="Обычный 6 2 3 8 5" xfId="27298"/>
    <cellStyle name="Обычный 6 2 3 8 5 2" xfId="27299"/>
    <cellStyle name="Обычный 6 2 3 8 5 2 2" xfId="27300"/>
    <cellStyle name="Обычный 6 2 3 8 5 2 2 2" xfId="27301"/>
    <cellStyle name="Обычный 6 2 3 8 5 2 2 2 2" xfId="27302"/>
    <cellStyle name="Обычный 6 2 3 8 5 2 2 3" xfId="27303"/>
    <cellStyle name="Обычный 6 2 3 8 5 2 3" xfId="27304"/>
    <cellStyle name="Обычный 6 2 3 8 5 2 3 2" xfId="27305"/>
    <cellStyle name="Обычный 6 2 3 8 5 2 3 2 2" xfId="27306"/>
    <cellStyle name="Обычный 6 2 3 8 5 2 3 3" xfId="27307"/>
    <cellStyle name="Обычный 6 2 3 8 5 2 4" xfId="27308"/>
    <cellStyle name="Обычный 6 2 3 8 5 2 4 2" xfId="27309"/>
    <cellStyle name="Обычный 6 2 3 8 5 2 5" xfId="27310"/>
    <cellStyle name="Обычный 6 2 3 8 5 2 5 2" xfId="27311"/>
    <cellStyle name="Обычный 6 2 3 8 5 2 6" xfId="27312"/>
    <cellStyle name="Обычный 6 2 3 8 5 2 7" xfId="27313"/>
    <cellStyle name="Обычный 6 2 3 8 5 2 8" xfId="27314"/>
    <cellStyle name="Обычный 6 2 3 8 5 3" xfId="27315"/>
    <cellStyle name="Обычный 6 2 3 8 5 3 2" xfId="27316"/>
    <cellStyle name="Обычный 6 2 3 8 5 3 2 2" xfId="27317"/>
    <cellStyle name="Обычный 6 2 3 8 5 3 3" xfId="27318"/>
    <cellStyle name="Обычный 6 2 3 8 5 4" xfId="27319"/>
    <cellStyle name="Обычный 6 2 3 8 5 4 2" xfId="27320"/>
    <cellStyle name="Обычный 6 2 3 8 5 4 2 2" xfId="27321"/>
    <cellStyle name="Обычный 6 2 3 8 5 4 3" xfId="27322"/>
    <cellStyle name="Обычный 6 2 3 8 5 5" xfId="27323"/>
    <cellStyle name="Обычный 6 2 3 8 5 5 2" xfId="27324"/>
    <cellStyle name="Обычный 6 2 3 8 5 6" xfId="27325"/>
    <cellStyle name="Обычный 6 2 3 8 5 6 2" xfId="27326"/>
    <cellStyle name="Обычный 6 2 3 8 5 7" xfId="27327"/>
    <cellStyle name="Обычный 6 2 3 8 5 8" xfId="27328"/>
    <cellStyle name="Обычный 6 2 3 8 5 9" xfId="27329"/>
    <cellStyle name="Обычный 6 2 3 8 6" xfId="27330"/>
    <cellStyle name="Обычный 6 2 3 8 6 2" xfId="27331"/>
    <cellStyle name="Обычный 6 2 3 8 6 2 2" xfId="27332"/>
    <cellStyle name="Обычный 6 2 3 8 6 2 2 2" xfId="27333"/>
    <cellStyle name="Обычный 6 2 3 8 6 2 3" xfId="27334"/>
    <cellStyle name="Обычный 6 2 3 8 6 3" xfId="27335"/>
    <cellStyle name="Обычный 6 2 3 8 6 3 2" xfId="27336"/>
    <cellStyle name="Обычный 6 2 3 8 6 3 2 2" xfId="27337"/>
    <cellStyle name="Обычный 6 2 3 8 6 3 3" xfId="27338"/>
    <cellStyle name="Обычный 6 2 3 8 6 4" xfId="27339"/>
    <cellStyle name="Обычный 6 2 3 8 6 4 2" xfId="27340"/>
    <cellStyle name="Обычный 6 2 3 8 6 5" xfId="27341"/>
    <cellStyle name="Обычный 6 2 3 8 6 5 2" xfId="27342"/>
    <cellStyle name="Обычный 6 2 3 8 6 6" xfId="27343"/>
    <cellStyle name="Обычный 6 2 3 8 6 7" xfId="27344"/>
    <cellStyle name="Обычный 6 2 3 8 6 8" xfId="27345"/>
    <cellStyle name="Обычный 6 2 3 8 7" xfId="27346"/>
    <cellStyle name="Обычный 6 2 3 8 7 2" xfId="27347"/>
    <cellStyle name="Обычный 6 2 3 8 7 2 2" xfId="27348"/>
    <cellStyle name="Обычный 6 2 3 8 7 3" xfId="27349"/>
    <cellStyle name="Обычный 6 2 3 8 8" xfId="27350"/>
    <cellStyle name="Обычный 6 2 3 8 8 2" xfId="27351"/>
    <cellStyle name="Обычный 6 2 3 8 8 2 2" xfId="27352"/>
    <cellStyle name="Обычный 6 2 3 8 8 3" xfId="27353"/>
    <cellStyle name="Обычный 6 2 3 8 9" xfId="27354"/>
    <cellStyle name="Обычный 6 2 3 8 9 2" xfId="27355"/>
    <cellStyle name="Обычный 6 2 3 9" xfId="5180"/>
    <cellStyle name="Обычный 6 2 3 9 10" xfId="27356"/>
    <cellStyle name="Обычный 6 2 3 9 11" xfId="27357"/>
    <cellStyle name="Обычный 6 2 3 9 2" xfId="5181"/>
    <cellStyle name="Обычный 6 2 3 9 2 10" xfId="27358"/>
    <cellStyle name="Обычный 6 2 3 9 2 2" xfId="27359"/>
    <cellStyle name="Обычный 6 2 3 9 2 2 2" xfId="27360"/>
    <cellStyle name="Обычный 6 2 3 9 2 2 2 2" xfId="27361"/>
    <cellStyle name="Обычный 6 2 3 9 2 2 2 2 2" xfId="27362"/>
    <cellStyle name="Обычный 6 2 3 9 2 2 2 2 2 2" xfId="27363"/>
    <cellStyle name="Обычный 6 2 3 9 2 2 2 2 3" xfId="27364"/>
    <cellStyle name="Обычный 6 2 3 9 2 2 2 3" xfId="27365"/>
    <cellStyle name="Обычный 6 2 3 9 2 2 2 3 2" xfId="27366"/>
    <cellStyle name="Обычный 6 2 3 9 2 2 2 3 2 2" xfId="27367"/>
    <cellStyle name="Обычный 6 2 3 9 2 2 2 3 3" xfId="27368"/>
    <cellStyle name="Обычный 6 2 3 9 2 2 2 4" xfId="27369"/>
    <cellStyle name="Обычный 6 2 3 9 2 2 2 4 2" xfId="27370"/>
    <cellStyle name="Обычный 6 2 3 9 2 2 2 5" xfId="27371"/>
    <cellStyle name="Обычный 6 2 3 9 2 2 2 5 2" xfId="27372"/>
    <cellStyle name="Обычный 6 2 3 9 2 2 2 6" xfId="27373"/>
    <cellStyle name="Обычный 6 2 3 9 2 2 2 7" xfId="27374"/>
    <cellStyle name="Обычный 6 2 3 9 2 2 2 8" xfId="27375"/>
    <cellStyle name="Обычный 6 2 3 9 2 2 3" xfId="27376"/>
    <cellStyle name="Обычный 6 2 3 9 2 2 3 2" xfId="27377"/>
    <cellStyle name="Обычный 6 2 3 9 2 2 3 2 2" xfId="27378"/>
    <cellStyle name="Обычный 6 2 3 9 2 2 3 3" xfId="27379"/>
    <cellStyle name="Обычный 6 2 3 9 2 2 4" xfId="27380"/>
    <cellStyle name="Обычный 6 2 3 9 2 2 4 2" xfId="27381"/>
    <cellStyle name="Обычный 6 2 3 9 2 2 4 2 2" xfId="27382"/>
    <cellStyle name="Обычный 6 2 3 9 2 2 4 3" xfId="27383"/>
    <cellStyle name="Обычный 6 2 3 9 2 2 5" xfId="27384"/>
    <cellStyle name="Обычный 6 2 3 9 2 2 5 2" xfId="27385"/>
    <cellStyle name="Обычный 6 2 3 9 2 2 6" xfId="27386"/>
    <cellStyle name="Обычный 6 2 3 9 2 2 6 2" xfId="27387"/>
    <cellStyle name="Обычный 6 2 3 9 2 2 7" xfId="27388"/>
    <cellStyle name="Обычный 6 2 3 9 2 2 8" xfId="27389"/>
    <cellStyle name="Обычный 6 2 3 9 2 2 9" xfId="27390"/>
    <cellStyle name="Обычный 6 2 3 9 2 3" xfId="27391"/>
    <cellStyle name="Обычный 6 2 3 9 2 3 2" xfId="27392"/>
    <cellStyle name="Обычный 6 2 3 9 2 3 2 2" xfId="27393"/>
    <cellStyle name="Обычный 6 2 3 9 2 3 2 2 2" xfId="27394"/>
    <cellStyle name="Обычный 6 2 3 9 2 3 2 3" xfId="27395"/>
    <cellStyle name="Обычный 6 2 3 9 2 3 3" xfId="27396"/>
    <cellStyle name="Обычный 6 2 3 9 2 3 3 2" xfId="27397"/>
    <cellStyle name="Обычный 6 2 3 9 2 3 3 2 2" xfId="27398"/>
    <cellStyle name="Обычный 6 2 3 9 2 3 3 3" xfId="27399"/>
    <cellStyle name="Обычный 6 2 3 9 2 3 4" xfId="27400"/>
    <cellStyle name="Обычный 6 2 3 9 2 3 4 2" xfId="27401"/>
    <cellStyle name="Обычный 6 2 3 9 2 3 5" xfId="27402"/>
    <cellStyle name="Обычный 6 2 3 9 2 3 5 2" xfId="27403"/>
    <cellStyle name="Обычный 6 2 3 9 2 3 6" xfId="27404"/>
    <cellStyle name="Обычный 6 2 3 9 2 3 7" xfId="27405"/>
    <cellStyle name="Обычный 6 2 3 9 2 3 8" xfId="27406"/>
    <cellStyle name="Обычный 6 2 3 9 2 4" xfId="27407"/>
    <cellStyle name="Обычный 6 2 3 9 2 4 2" xfId="27408"/>
    <cellStyle name="Обычный 6 2 3 9 2 4 2 2" xfId="27409"/>
    <cellStyle name="Обычный 6 2 3 9 2 4 3" xfId="27410"/>
    <cellStyle name="Обычный 6 2 3 9 2 5" xfId="27411"/>
    <cellStyle name="Обычный 6 2 3 9 2 5 2" xfId="27412"/>
    <cellStyle name="Обычный 6 2 3 9 2 5 2 2" xfId="27413"/>
    <cellStyle name="Обычный 6 2 3 9 2 5 3" xfId="27414"/>
    <cellStyle name="Обычный 6 2 3 9 2 6" xfId="27415"/>
    <cellStyle name="Обычный 6 2 3 9 2 6 2" xfId="27416"/>
    <cellStyle name="Обычный 6 2 3 9 2 7" xfId="27417"/>
    <cellStyle name="Обычный 6 2 3 9 2 7 2" xfId="27418"/>
    <cellStyle name="Обычный 6 2 3 9 2 8" xfId="27419"/>
    <cellStyle name="Обычный 6 2 3 9 2 9" xfId="27420"/>
    <cellStyle name="Обычный 6 2 3 9 3" xfId="5182"/>
    <cellStyle name="Обычный 6 2 3 9 3 2" xfId="27421"/>
    <cellStyle name="Обычный 6 2 3 9 3 2 2" xfId="27422"/>
    <cellStyle name="Обычный 6 2 3 9 3 2 2 2" xfId="27423"/>
    <cellStyle name="Обычный 6 2 3 9 3 2 2 2 2" xfId="27424"/>
    <cellStyle name="Обычный 6 2 3 9 3 2 2 3" xfId="27425"/>
    <cellStyle name="Обычный 6 2 3 9 3 2 3" xfId="27426"/>
    <cellStyle name="Обычный 6 2 3 9 3 2 3 2" xfId="27427"/>
    <cellStyle name="Обычный 6 2 3 9 3 2 3 2 2" xfId="27428"/>
    <cellStyle name="Обычный 6 2 3 9 3 2 3 3" xfId="27429"/>
    <cellStyle name="Обычный 6 2 3 9 3 2 4" xfId="27430"/>
    <cellStyle name="Обычный 6 2 3 9 3 2 4 2" xfId="27431"/>
    <cellStyle name="Обычный 6 2 3 9 3 2 5" xfId="27432"/>
    <cellStyle name="Обычный 6 2 3 9 3 2 5 2" xfId="27433"/>
    <cellStyle name="Обычный 6 2 3 9 3 2 6" xfId="27434"/>
    <cellStyle name="Обычный 6 2 3 9 3 2 7" xfId="27435"/>
    <cellStyle name="Обычный 6 2 3 9 3 2 8" xfId="27436"/>
    <cellStyle name="Обычный 6 2 3 9 3 3" xfId="27437"/>
    <cellStyle name="Обычный 6 2 3 9 3 3 2" xfId="27438"/>
    <cellStyle name="Обычный 6 2 3 9 3 3 2 2" xfId="27439"/>
    <cellStyle name="Обычный 6 2 3 9 3 3 3" xfId="27440"/>
    <cellStyle name="Обычный 6 2 3 9 3 4" xfId="27441"/>
    <cellStyle name="Обычный 6 2 3 9 3 4 2" xfId="27442"/>
    <cellStyle name="Обычный 6 2 3 9 3 4 2 2" xfId="27443"/>
    <cellStyle name="Обычный 6 2 3 9 3 4 3" xfId="27444"/>
    <cellStyle name="Обычный 6 2 3 9 3 5" xfId="27445"/>
    <cellStyle name="Обычный 6 2 3 9 3 5 2" xfId="27446"/>
    <cellStyle name="Обычный 6 2 3 9 3 6" xfId="27447"/>
    <cellStyle name="Обычный 6 2 3 9 3 6 2" xfId="27448"/>
    <cellStyle name="Обычный 6 2 3 9 3 7" xfId="27449"/>
    <cellStyle name="Обычный 6 2 3 9 3 8" xfId="27450"/>
    <cellStyle name="Обычный 6 2 3 9 3 9" xfId="27451"/>
    <cellStyle name="Обычный 6 2 3 9 4" xfId="27452"/>
    <cellStyle name="Обычный 6 2 3 9 4 2" xfId="27453"/>
    <cellStyle name="Обычный 6 2 3 9 4 2 2" xfId="27454"/>
    <cellStyle name="Обычный 6 2 3 9 4 2 2 2" xfId="27455"/>
    <cellStyle name="Обычный 6 2 3 9 4 2 3" xfId="27456"/>
    <cellStyle name="Обычный 6 2 3 9 4 3" xfId="27457"/>
    <cellStyle name="Обычный 6 2 3 9 4 3 2" xfId="27458"/>
    <cellStyle name="Обычный 6 2 3 9 4 3 2 2" xfId="27459"/>
    <cellStyle name="Обычный 6 2 3 9 4 3 3" xfId="27460"/>
    <cellStyle name="Обычный 6 2 3 9 4 4" xfId="27461"/>
    <cellStyle name="Обычный 6 2 3 9 4 4 2" xfId="27462"/>
    <cellStyle name="Обычный 6 2 3 9 4 5" xfId="27463"/>
    <cellStyle name="Обычный 6 2 3 9 4 5 2" xfId="27464"/>
    <cellStyle name="Обычный 6 2 3 9 4 6" xfId="27465"/>
    <cellStyle name="Обычный 6 2 3 9 4 7" xfId="27466"/>
    <cellStyle name="Обычный 6 2 3 9 4 8" xfId="27467"/>
    <cellStyle name="Обычный 6 2 3 9 5" xfId="27468"/>
    <cellStyle name="Обычный 6 2 3 9 5 2" xfId="27469"/>
    <cellStyle name="Обычный 6 2 3 9 5 2 2" xfId="27470"/>
    <cellStyle name="Обычный 6 2 3 9 5 3" xfId="27471"/>
    <cellStyle name="Обычный 6 2 3 9 6" xfId="27472"/>
    <cellStyle name="Обычный 6 2 3 9 6 2" xfId="27473"/>
    <cellStyle name="Обычный 6 2 3 9 6 2 2" xfId="27474"/>
    <cellStyle name="Обычный 6 2 3 9 6 3" xfId="27475"/>
    <cellStyle name="Обычный 6 2 3 9 7" xfId="27476"/>
    <cellStyle name="Обычный 6 2 3 9 7 2" xfId="27477"/>
    <cellStyle name="Обычный 6 2 3 9 8" xfId="27478"/>
    <cellStyle name="Обычный 6 2 3 9 8 2" xfId="27479"/>
    <cellStyle name="Обычный 6 2 3 9 9" xfId="27480"/>
    <cellStyle name="Обычный 6 2 4" xfId="121"/>
    <cellStyle name="Обычный 6 2 4 10" xfId="27481"/>
    <cellStyle name="Обычный 6 2 4 10 2" xfId="27482"/>
    <cellStyle name="Обычный 6 2 4 10 2 2" xfId="27483"/>
    <cellStyle name="Обычный 6 2 4 10 3" xfId="27484"/>
    <cellStyle name="Обычный 6 2 4 11" xfId="27485"/>
    <cellStyle name="Обычный 6 2 4 11 2" xfId="27486"/>
    <cellStyle name="Обычный 6 2 4 11 2 2" xfId="27487"/>
    <cellStyle name="Обычный 6 2 4 11 3" xfId="27488"/>
    <cellStyle name="Обычный 6 2 4 12" xfId="27489"/>
    <cellStyle name="Обычный 6 2 4 12 2" xfId="27490"/>
    <cellStyle name="Обычный 6 2 4 13" xfId="27491"/>
    <cellStyle name="Обычный 6 2 4 13 2" xfId="27492"/>
    <cellStyle name="Обычный 6 2 4 14" xfId="27493"/>
    <cellStyle name="Обычный 6 2 4 15" xfId="27494"/>
    <cellStyle name="Обычный 6 2 4 16" xfId="27495"/>
    <cellStyle name="Обычный 6 2 4 2" xfId="181"/>
    <cellStyle name="Обычный 6 2 4 2 10" xfId="27496"/>
    <cellStyle name="Обычный 6 2 4 2 10 2" xfId="27497"/>
    <cellStyle name="Обычный 6 2 4 2 10 2 2" xfId="27498"/>
    <cellStyle name="Обычный 6 2 4 2 10 3" xfId="27499"/>
    <cellStyle name="Обычный 6 2 4 2 11" xfId="27500"/>
    <cellStyle name="Обычный 6 2 4 2 11 2" xfId="27501"/>
    <cellStyle name="Обычный 6 2 4 2 12" xfId="27502"/>
    <cellStyle name="Обычный 6 2 4 2 12 2" xfId="27503"/>
    <cellStyle name="Обычный 6 2 4 2 13" xfId="27504"/>
    <cellStyle name="Обычный 6 2 4 2 14" xfId="27505"/>
    <cellStyle name="Обычный 6 2 4 2 15" xfId="27506"/>
    <cellStyle name="Обычный 6 2 4 2 2" xfId="182"/>
    <cellStyle name="Обычный 6 2 4 2 2 10" xfId="27507"/>
    <cellStyle name="Обычный 6 2 4 2 2 10 2" xfId="27508"/>
    <cellStyle name="Обычный 6 2 4 2 2 11" xfId="27509"/>
    <cellStyle name="Обычный 6 2 4 2 2 12" xfId="27510"/>
    <cellStyle name="Обычный 6 2 4 2 2 13" xfId="27511"/>
    <cellStyle name="Обычный 6 2 4 2 2 2" xfId="5183"/>
    <cellStyle name="Обычный 6 2 4 2 2 2 10" xfId="27512"/>
    <cellStyle name="Обычный 6 2 4 2 2 2 2" xfId="5184"/>
    <cellStyle name="Обычный 6 2 4 2 2 2 2 2" xfId="27513"/>
    <cellStyle name="Обычный 6 2 4 2 2 2 2 2 2" xfId="27514"/>
    <cellStyle name="Обычный 6 2 4 2 2 2 2 2 2 2" xfId="27515"/>
    <cellStyle name="Обычный 6 2 4 2 2 2 2 2 2 2 2" xfId="27516"/>
    <cellStyle name="Обычный 6 2 4 2 2 2 2 2 2 3" xfId="27517"/>
    <cellStyle name="Обычный 6 2 4 2 2 2 2 2 3" xfId="27518"/>
    <cellStyle name="Обычный 6 2 4 2 2 2 2 2 3 2" xfId="27519"/>
    <cellStyle name="Обычный 6 2 4 2 2 2 2 2 3 2 2" xfId="27520"/>
    <cellStyle name="Обычный 6 2 4 2 2 2 2 2 3 3" xfId="27521"/>
    <cellStyle name="Обычный 6 2 4 2 2 2 2 2 4" xfId="27522"/>
    <cellStyle name="Обычный 6 2 4 2 2 2 2 2 4 2" xfId="27523"/>
    <cellStyle name="Обычный 6 2 4 2 2 2 2 2 5" xfId="27524"/>
    <cellStyle name="Обычный 6 2 4 2 2 2 2 2 5 2" xfId="27525"/>
    <cellStyle name="Обычный 6 2 4 2 2 2 2 2 6" xfId="27526"/>
    <cellStyle name="Обычный 6 2 4 2 2 2 2 2 7" xfId="27527"/>
    <cellStyle name="Обычный 6 2 4 2 2 2 2 2 8" xfId="27528"/>
    <cellStyle name="Обычный 6 2 4 2 2 2 2 3" xfId="27529"/>
    <cellStyle name="Обычный 6 2 4 2 2 2 2 3 2" xfId="27530"/>
    <cellStyle name="Обычный 6 2 4 2 2 2 2 3 2 2" xfId="27531"/>
    <cellStyle name="Обычный 6 2 4 2 2 2 2 3 3" xfId="27532"/>
    <cellStyle name="Обычный 6 2 4 2 2 2 2 4" xfId="27533"/>
    <cellStyle name="Обычный 6 2 4 2 2 2 2 4 2" xfId="27534"/>
    <cellStyle name="Обычный 6 2 4 2 2 2 2 4 2 2" xfId="27535"/>
    <cellStyle name="Обычный 6 2 4 2 2 2 2 4 3" xfId="27536"/>
    <cellStyle name="Обычный 6 2 4 2 2 2 2 5" xfId="27537"/>
    <cellStyle name="Обычный 6 2 4 2 2 2 2 5 2" xfId="27538"/>
    <cellStyle name="Обычный 6 2 4 2 2 2 2 6" xfId="27539"/>
    <cellStyle name="Обычный 6 2 4 2 2 2 2 6 2" xfId="27540"/>
    <cellStyle name="Обычный 6 2 4 2 2 2 2 7" xfId="27541"/>
    <cellStyle name="Обычный 6 2 4 2 2 2 2 8" xfId="27542"/>
    <cellStyle name="Обычный 6 2 4 2 2 2 2 9" xfId="27543"/>
    <cellStyle name="Обычный 6 2 4 2 2 2 3" xfId="5185"/>
    <cellStyle name="Обычный 6 2 4 2 2 2 3 2" xfId="27544"/>
    <cellStyle name="Обычный 6 2 4 2 2 2 3 2 2" xfId="27545"/>
    <cellStyle name="Обычный 6 2 4 2 2 2 3 2 2 2" xfId="27546"/>
    <cellStyle name="Обычный 6 2 4 2 2 2 3 2 3" xfId="27547"/>
    <cellStyle name="Обычный 6 2 4 2 2 2 3 3" xfId="27548"/>
    <cellStyle name="Обычный 6 2 4 2 2 2 3 3 2" xfId="27549"/>
    <cellStyle name="Обычный 6 2 4 2 2 2 3 3 2 2" xfId="27550"/>
    <cellStyle name="Обычный 6 2 4 2 2 2 3 3 3" xfId="27551"/>
    <cellStyle name="Обычный 6 2 4 2 2 2 3 4" xfId="27552"/>
    <cellStyle name="Обычный 6 2 4 2 2 2 3 4 2" xfId="27553"/>
    <cellStyle name="Обычный 6 2 4 2 2 2 3 5" xfId="27554"/>
    <cellStyle name="Обычный 6 2 4 2 2 2 3 5 2" xfId="27555"/>
    <cellStyle name="Обычный 6 2 4 2 2 2 3 6" xfId="27556"/>
    <cellStyle name="Обычный 6 2 4 2 2 2 3 7" xfId="27557"/>
    <cellStyle name="Обычный 6 2 4 2 2 2 3 8" xfId="27558"/>
    <cellStyle name="Обычный 6 2 4 2 2 2 4" xfId="27559"/>
    <cellStyle name="Обычный 6 2 4 2 2 2 4 2" xfId="27560"/>
    <cellStyle name="Обычный 6 2 4 2 2 2 4 2 2" xfId="27561"/>
    <cellStyle name="Обычный 6 2 4 2 2 2 4 3" xfId="27562"/>
    <cellStyle name="Обычный 6 2 4 2 2 2 5" xfId="27563"/>
    <cellStyle name="Обычный 6 2 4 2 2 2 5 2" xfId="27564"/>
    <cellStyle name="Обычный 6 2 4 2 2 2 5 2 2" xfId="27565"/>
    <cellStyle name="Обычный 6 2 4 2 2 2 5 3" xfId="27566"/>
    <cellStyle name="Обычный 6 2 4 2 2 2 6" xfId="27567"/>
    <cellStyle name="Обычный 6 2 4 2 2 2 6 2" xfId="27568"/>
    <cellStyle name="Обычный 6 2 4 2 2 2 7" xfId="27569"/>
    <cellStyle name="Обычный 6 2 4 2 2 2 7 2" xfId="27570"/>
    <cellStyle name="Обычный 6 2 4 2 2 2 8" xfId="27571"/>
    <cellStyle name="Обычный 6 2 4 2 2 2 9" xfId="27572"/>
    <cellStyle name="Обычный 6 2 4 2 2 3" xfId="5186"/>
    <cellStyle name="Обычный 6 2 4 2 2 3 2" xfId="5187"/>
    <cellStyle name="Обычный 6 2 4 2 2 3 2 2" xfId="27573"/>
    <cellStyle name="Обычный 6 2 4 2 2 3 2 2 2" xfId="27574"/>
    <cellStyle name="Обычный 6 2 4 2 2 3 2 2 2 2" xfId="27575"/>
    <cellStyle name="Обычный 6 2 4 2 2 3 2 2 3" xfId="27576"/>
    <cellStyle name="Обычный 6 2 4 2 2 3 2 3" xfId="27577"/>
    <cellStyle name="Обычный 6 2 4 2 2 3 2 3 2" xfId="27578"/>
    <cellStyle name="Обычный 6 2 4 2 2 3 2 3 2 2" xfId="27579"/>
    <cellStyle name="Обычный 6 2 4 2 2 3 2 3 3" xfId="27580"/>
    <cellStyle name="Обычный 6 2 4 2 2 3 2 4" xfId="27581"/>
    <cellStyle name="Обычный 6 2 4 2 2 3 2 4 2" xfId="27582"/>
    <cellStyle name="Обычный 6 2 4 2 2 3 2 5" xfId="27583"/>
    <cellStyle name="Обычный 6 2 4 2 2 3 2 5 2" xfId="27584"/>
    <cellStyle name="Обычный 6 2 4 2 2 3 2 6" xfId="27585"/>
    <cellStyle name="Обычный 6 2 4 2 2 3 2 7" xfId="27586"/>
    <cellStyle name="Обычный 6 2 4 2 2 3 2 8" xfId="27587"/>
    <cellStyle name="Обычный 6 2 4 2 2 3 3" xfId="27588"/>
    <cellStyle name="Обычный 6 2 4 2 2 3 3 2" xfId="27589"/>
    <cellStyle name="Обычный 6 2 4 2 2 3 3 2 2" xfId="27590"/>
    <cellStyle name="Обычный 6 2 4 2 2 3 3 3" xfId="27591"/>
    <cellStyle name="Обычный 6 2 4 2 2 3 4" xfId="27592"/>
    <cellStyle name="Обычный 6 2 4 2 2 3 4 2" xfId="27593"/>
    <cellStyle name="Обычный 6 2 4 2 2 3 4 2 2" xfId="27594"/>
    <cellStyle name="Обычный 6 2 4 2 2 3 4 3" xfId="27595"/>
    <cellStyle name="Обычный 6 2 4 2 2 3 5" xfId="27596"/>
    <cellStyle name="Обычный 6 2 4 2 2 3 5 2" xfId="27597"/>
    <cellStyle name="Обычный 6 2 4 2 2 3 6" xfId="27598"/>
    <cellStyle name="Обычный 6 2 4 2 2 3 6 2" xfId="27599"/>
    <cellStyle name="Обычный 6 2 4 2 2 3 7" xfId="27600"/>
    <cellStyle name="Обычный 6 2 4 2 2 3 8" xfId="27601"/>
    <cellStyle name="Обычный 6 2 4 2 2 3 9" xfId="27602"/>
    <cellStyle name="Обычный 6 2 4 2 2 4" xfId="5188"/>
    <cellStyle name="Обычный 6 2 4 2 2 4 2" xfId="27603"/>
    <cellStyle name="Обычный 6 2 4 2 2 4 2 2" xfId="27604"/>
    <cellStyle name="Обычный 6 2 4 2 2 4 2 2 2" xfId="27605"/>
    <cellStyle name="Обычный 6 2 4 2 2 4 2 2 2 2" xfId="27606"/>
    <cellStyle name="Обычный 6 2 4 2 2 4 2 2 3" xfId="27607"/>
    <cellStyle name="Обычный 6 2 4 2 2 4 2 3" xfId="27608"/>
    <cellStyle name="Обычный 6 2 4 2 2 4 2 3 2" xfId="27609"/>
    <cellStyle name="Обычный 6 2 4 2 2 4 2 3 2 2" xfId="27610"/>
    <cellStyle name="Обычный 6 2 4 2 2 4 2 3 3" xfId="27611"/>
    <cellStyle name="Обычный 6 2 4 2 2 4 2 4" xfId="27612"/>
    <cellStyle name="Обычный 6 2 4 2 2 4 2 4 2" xfId="27613"/>
    <cellStyle name="Обычный 6 2 4 2 2 4 2 5" xfId="27614"/>
    <cellStyle name="Обычный 6 2 4 2 2 4 2 5 2" xfId="27615"/>
    <cellStyle name="Обычный 6 2 4 2 2 4 2 6" xfId="27616"/>
    <cellStyle name="Обычный 6 2 4 2 2 4 2 7" xfId="27617"/>
    <cellStyle name="Обычный 6 2 4 2 2 4 2 8" xfId="27618"/>
    <cellStyle name="Обычный 6 2 4 2 2 4 3" xfId="27619"/>
    <cellStyle name="Обычный 6 2 4 2 2 4 3 2" xfId="27620"/>
    <cellStyle name="Обычный 6 2 4 2 2 4 3 2 2" xfId="27621"/>
    <cellStyle name="Обычный 6 2 4 2 2 4 3 3" xfId="27622"/>
    <cellStyle name="Обычный 6 2 4 2 2 4 4" xfId="27623"/>
    <cellStyle name="Обычный 6 2 4 2 2 4 4 2" xfId="27624"/>
    <cellStyle name="Обычный 6 2 4 2 2 4 4 2 2" xfId="27625"/>
    <cellStyle name="Обычный 6 2 4 2 2 4 4 3" xfId="27626"/>
    <cellStyle name="Обычный 6 2 4 2 2 4 5" xfId="27627"/>
    <cellStyle name="Обычный 6 2 4 2 2 4 5 2" xfId="27628"/>
    <cellStyle name="Обычный 6 2 4 2 2 4 6" xfId="27629"/>
    <cellStyle name="Обычный 6 2 4 2 2 4 6 2" xfId="27630"/>
    <cellStyle name="Обычный 6 2 4 2 2 4 7" xfId="27631"/>
    <cellStyle name="Обычный 6 2 4 2 2 4 8" xfId="27632"/>
    <cellStyle name="Обычный 6 2 4 2 2 4 9" xfId="27633"/>
    <cellStyle name="Обычный 6 2 4 2 2 5" xfId="27634"/>
    <cellStyle name="Обычный 6 2 4 2 2 5 2" xfId="27635"/>
    <cellStyle name="Обычный 6 2 4 2 2 5 2 2" xfId="27636"/>
    <cellStyle name="Обычный 6 2 4 2 2 5 2 2 2" xfId="27637"/>
    <cellStyle name="Обычный 6 2 4 2 2 5 2 2 2 2" xfId="27638"/>
    <cellStyle name="Обычный 6 2 4 2 2 5 2 2 3" xfId="27639"/>
    <cellStyle name="Обычный 6 2 4 2 2 5 2 3" xfId="27640"/>
    <cellStyle name="Обычный 6 2 4 2 2 5 2 3 2" xfId="27641"/>
    <cellStyle name="Обычный 6 2 4 2 2 5 2 3 2 2" xfId="27642"/>
    <cellStyle name="Обычный 6 2 4 2 2 5 2 3 3" xfId="27643"/>
    <cellStyle name="Обычный 6 2 4 2 2 5 2 4" xfId="27644"/>
    <cellStyle name="Обычный 6 2 4 2 2 5 2 4 2" xfId="27645"/>
    <cellStyle name="Обычный 6 2 4 2 2 5 2 5" xfId="27646"/>
    <cellStyle name="Обычный 6 2 4 2 2 5 2 5 2" xfId="27647"/>
    <cellStyle name="Обычный 6 2 4 2 2 5 2 6" xfId="27648"/>
    <cellStyle name="Обычный 6 2 4 2 2 5 2 7" xfId="27649"/>
    <cellStyle name="Обычный 6 2 4 2 2 5 2 8" xfId="27650"/>
    <cellStyle name="Обычный 6 2 4 2 2 5 3" xfId="27651"/>
    <cellStyle name="Обычный 6 2 4 2 2 5 3 2" xfId="27652"/>
    <cellStyle name="Обычный 6 2 4 2 2 5 3 2 2" xfId="27653"/>
    <cellStyle name="Обычный 6 2 4 2 2 5 3 3" xfId="27654"/>
    <cellStyle name="Обычный 6 2 4 2 2 5 4" xfId="27655"/>
    <cellStyle name="Обычный 6 2 4 2 2 5 4 2" xfId="27656"/>
    <cellStyle name="Обычный 6 2 4 2 2 5 4 2 2" xfId="27657"/>
    <cellStyle name="Обычный 6 2 4 2 2 5 4 3" xfId="27658"/>
    <cellStyle name="Обычный 6 2 4 2 2 5 5" xfId="27659"/>
    <cellStyle name="Обычный 6 2 4 2 2 5 5 2" xfId="27660"/>
    <cellStyle name="Обычный 6 2 4 2 2 5 6" xfId="27661"/>
    <cellStyle name="Обычный 6 2 4 2 2 5 6 2" xfId="27662"/>
    <cellStyle name="Обычный 6 2 4 2 2 5 7" xfId="27663"/>
    <cellStyle name="Обычный 6 2 4 2 2 5 8" xfId="27664"/>
    <cellStyle name="Обычный 6 2 4 2 2 5 9" xfId="27665"/>
    <cellStyle name="Обычный 6 2 4 2 2 6" xfId="27666"/>
    <cellStyle name="Обычный 6 2 4 2 2 6 2" xfId="27667"/>
    <cellStyle name="Обычный 6 2 4 2 2 6 2 2" xfId="27668"/>
    <cellStyle name="Обычный 6 2 4 2 2 6 2 2 2" xfId="27669"/>
    <cellStyle name="Обычный 6 2 4 2 2 6 2 3" xfId="27670"/>
    <cellStyle name="Обычный 6 2 4 2 2 6 3" xfId="27671"/>
    <cellStyle name="Обычный 6 2 4 2 2 6 3 2" xfId="27672"/>
    <cellStyle name="Обычный 6 2 4 2 2 6 3 2 2" xfId="27673"/>
    <cellStyle name="Обычный 6 2 4 2 2 6 3 3" xfId="27674"/>
    <cellStyle name="Обычный 6 2 4 2 2 6 4" xfId="27675"/>
    <cellStyle name="Обычный 6 2 4 2 2 6 4 2" xfId="27676"/>
    <cellStyle name="Обычный 6 2 4 2 2 6 5" xfId="27677"/>
    <cellStyle name="Обычный 6 2 4 2 2 6 5 2" xfId="27678"/>
    <cellStyle name="Обычный 6 2 4 2 2 6 6" xfId="27679"/>
    <cellStyle name="Обычный 6 2 4 2 2 6 7" xfId="27680"/>
    <cellStyle name="Обычный 6 2 4 2 2 6 8" xfId="27681"/>
    <cellStyle name="Обычный 6 2 4 2 2 7" xfId="27682"/>
    <cellStyle name="Обычный 6 2 4 2 2 7 2" xfId="27683"/>
    <cellStyle name="Обычный 6 2 4 2 2 7 2 2" xfId="27684"/>
    <cellStyle name="Обычный 6 2 4 2 2 7 3" xfId="27685"/>
    <cellStyle name="Обычный 6 2 4 2 2 8" xfId="27686"/>
    <cellStyle name="Обычный 6 2 4 2 2 8 2" xfId="27687"/>
    <cellStyle name="Обычный 6 2 4 2 2 8 2 2" xfId="27688"/>
    <cellStyle name="Обычный 6 2 4 2 2 8 3" xfId="27689"/>
    <cellStyle name="Обычный 6 2 4 2 2 9" xfId="27690"/>
    <cellStyle name="Обычный 6 2 4 2 2 9 2" xfId="27691"/>
    <cellStyle name="Обычный 6 2 4 2 3" xfId="183"/>
    <cellStyle name="Обычный 6 2 4 2 3 10" xfId="27692"/>
    <cellStyle name="Обычный 6 2 4 2 3 10 2" xfId="27693"/>
    <cellStyle name="Обычный 6 2 4 2 3 11" xfId="27694"/>
    <cellStyle name="Обычный 6 2 4 2 3 12" xfId="27695"/>
    <cellStyle name="Обычный 6 2 4 2 3 13" xfId="27696"/>
    <cellStyle name="Обычный 6 2 4 2 3 2" xfId="5189"/>
    <cellStyle name="Обычный 6 2 4 2 3 2 10" xfId="27697"/>
    <cellStyle name="Обычный 6 2 4 2 3 2 2" xfId="5190"/>
    <cellStyle name="Обычный 6 2 4 2 3 2 2 2" xfId="27698"/>
    <cellStyle name="Обычный 6 2 4 2 3 2 2 2 2" xfId="27699"/>
    <cellStyle name="Обычный 6 2 4 2 3 2 2 2 2 2" xfId="27700"/>
    <cellStyle name="Обычный 6 2 4 2 3 2 2 2 2 2 2" xfId="27701"/>
    <cellStyle name="Обычный 6 2 4 2 3 2 2 2 2 3" xfId="27702"/>
    <cellStyle name="Обычный 6 2 4 2 3 2 2 2 3" xfId="27703"/>
    <cellStyle name="Обычный 6 2 4 2 3 2 2 2 3 2" xfId="27704"/>
    <cellStyle name="Обычный 6 2 4 2 3 2 2 2 3 2 2" xfId="27705"/>
    <cellStyle name="Обычный 6 2 4 2 3 2 2 2 3 3" xfId="27706"/>
    <cellStyle name="Обычный 6 2 4 2 3 2 2 2 4" xfId="27707"/>
    <cellStyle name="Обычный 6 2 4 2 3 2 2 2 4 2" xfId="27708"/>
    <cellStyle name="Обычный 6 2 4 2 3 2 2 2 5" xfId="27709"/>
    <cellStyle name="Обычный 6 2 4 2 3 2 2 2 5 2" xfId="27710"/>
    <cellStyle name="Обычный 6 2 4 2 3 2 2 2 6" xfId="27711"/>
    <cellStyle name="Обычный 6 2 4 2 3 2 2 2 7" xfId="27712"/>
    <cellStyle name="Обычный 6 2 4 2 3 2 2 2 8" xfId="27713"/>
    <cellStyle name="Обычный 6 2 4 2 3 2 2 3" xfId="27714"/>
    <cellStyle name="Обычный 6 2 4 2 3 2 2 3 2" xfId="27715"/>
    <cellStyle name="Обычный 6 2 4 2 3 2 2 3 2 2" xfId="27716"/>
    <cellStyle name="Обычный 6 2 4 2 3 2 2 3 3" xfId="27717"/>
    <cellStyle name="Обычный 6 2 4 2 3 2 2 4" xfId="27718"/>
    <cellStyle name="Обычный 6 2 4 2 3 2 2 4 2" xfId="27719"/>
    <cellStyle name="Обычный 6 2 4 2 3 2 2 4 2 2" xfId="27720"/>
    <cellStyle name="Обычный 6 2 4 2 3 2 2 4 3" xfId="27721"/>
    <cellStyle name="Обычный 6 2 4 2 3 2 2 5" xfId="27722"/>
    <cellStyle name="Обычный 6 2 4 2 3 2 2 5 2" xfId="27723"/>
    <cellStyle name="Обычный 6 2 4 2 3 2 2 6" xfId="27724"/>
    <cellStyle name="Обычный 6 2 4 2 3 2 2 6 2" xfId="27725"/>
    <cellStyle name="Обычный 6 2 4 2 3 2 2 7" xfId="27726"/>
    <cellStyle name="Обычный 6 2 4 2 3 2 2 8" xfId="27727"/>
    <cellStyle name="Обычный 6 2 4 2 3 2 2 9" xfId="27728"/>
    <cellStyle name="Обычный 6 2 4 2 3 2 3" xfId="5191"/>
    <cellStyle name="Обычный 6 2 4 2 3 2 3 2" xfId="27729"/>
    <cellStyle name="Обычный 6 2 4 2 3 2 3 2 2" xfId="27730"/>
    <cellStyle name="Обычный 6 2 4 2 3 2 3 2 2 2" xfId="27731"/>
    <cellStyle name="Обычный 6 2 4 2 3 2 3 2 3" xfId="27732"/>
    <cellStyle name="Обычный 6 2 4 2 3 2 3 3" xfId="27733"/>
    <cellStyle name="Обычный 6 2 4 2 3 2 3 3 2" xfId="27734"/>
    <cellStyle name="Обычный 6 2 4 2 3 2 3 3 2 2" xfId="27735"/>
    <cellStyle name="Обычный 6 2 4 2 3 2 3 3 3" xfId="27736"/>
    <cellStyle name="Обычный 6 2 4 2 3 2 3 4" xfId="27737"/>
    <cellStyle name="Обычный 6 2 4 2 3 2 3 4 2" xfId="27738"/>
    <cellStyle name="Обычный 6 2 4 2 3 2 3 5" xfId="27739"/>
    <cellStyle name="Обычный 6 2 4 2 3 2 3 5 2" xfId="27740"/>
    <cellStyle name="Обычный 6 2 4 2 3 2 3 6" xfId="27741"/>
    <cellStyle name="Обычный 6 2 4 2 3 2 3 7" xfId="27742"/>
    <cellStyle name="Обычный 6 2 4 2 3 2 3 8" xfId="27743"/>
    <cellStyle name="Обычный 6 2 4 2 3 2 4" xfId="27744"/>
    <cellStyle name="Обычный 6 2 4 2 3 2 4 2" xfId="27745"/>
    <cellStyle name="Обычный 6 2 4 2 3 2 4 2 2" xfId="27746"/>
    <cellStyle name="Обычный 6 2 4 2 3 2 4 3" xfId="27747"/>
    <cellStyle name="Обычный 6 2 4 2 3 2 5" xfId="27748"/>
    <cellStyle name="Обычный 6 2 4 2 3 2 5 2" xfId="27749"/>
    <cellStyle name="Обычный 6 2 4 2 3 2 5 2 2" xfId="27750"/>
    <cellStyle name="Обычный 6 2 4 2 3 2 5 3" xfId="27751"/>
    <cellStyle name="Обычный 6 2 4 2 3 2 6" xfId="27752"/>
    <cellStyle name="Обычный 6 2 4 2 3 2 6 2" xfId="27753"/>
    <cellStyle name="Обычный 6 2 4 2 3 2 7" xfId="27754"/>
    <cellStyle name="Обычный 6 2 4 2 3 2 7 2" xfId="27755"/>
    <cellStyle name="Обычный 6 2 4 2 3 2 8" xfId="27756"/>
    <cellStyle name="Обычный 6 2 4 2 3 2 9" xfId="27757"/>
    <cellStyle name="Обычный 6 2 4 2 3 3" xfId="5192"/>
    <cellStyle name="Обычный 6 2 4 2 3 3 2" xfId="5193"/>
    <cellStyle name="Обычный 6 2 4 2 3 3 2 2" xfId="27758"/>
    <cellStyle name="Обычный 6 2 4 2 3 3 2 2 2" xfId="27759"/>
    <cellStyle name="Обычный 6 2 4 2 3 3 2 2 2 2" xfId="27760"/>
    <cellStyle name="Обычный 6 2 4 2 3 3 2 2 3" xfId="27761"/>
    <cellStyle name="Обычный 6 2 4 2 3 3 2 3" xfId="27762"/>
    <cellStyle name="Обычный 6 2 4 2 3 3 2 3 2" xfId="27763"/>
    <cellStyle name="Обычный 6 2 4 2 3 3 2 3 2 2" xfId="27764"/>
    <cellStyle name="Обычный 6 2 4 2 3 3 2 3 3" xfId="27765"/>
    <cellStyle name="Обычный 6 2 4 2 3 3 2 4" xfId="27766"/>
    <cellStyle name="Обычный 6 2 4 2 3 3 2 4 2" xfId="27767"/>
    <cellStyle name="Обычный 6 2 4 2 3 3 2 5" xfId="27768"/>
    <cellStyle name="Обычный 6 2 4 2 3 3 2 5 2" xfId="27769"/>
    <cellStyle name="Обычный 6 2 4 2 3 3 2 6" xfId="27770"/>
    <cellStyle name="Обычный 6 2 4 2 3 3 2 7" xfId="27771"/>
    <cellStyle name="Обычный 6 2 4 2 3 3 2 8" xfId="27772"/>
    <cellStyle name="Обычный 6 2 4 2 3 3 3" xfId="27773"/>
    <cellStyle name="Обычный 6 2 4 2 3 3 3 2" xfId="27774"/>
    <cellStyle name="Обычный 6 2 4 2 3 3 3 2 2" xfId="27775"/>
    <cellStyle name="Обычный 6 2 4 2 3 3 3 3" xfId="27776"/>
    <cellStyle name="Обычный 6 2 4 2 3 3 4" xfId="27777"/>
    <cellStyle name="Обычный 6 2 4 2 3 3 4 2" xfId="27778"/>
    <cellStyle name="Обычный 6 2 4 2 3 3 4 2 2" xfId="27779"/>
    <cellStyle name="Обычный 6 2 4 2 3 3 4 3" xfId="27780"/>
    <cellStyle name="Обычный 6 2 4 2 3 3 5" xfId="27781"/>
    <cellStyle name="Обычный 6 2 4 2 3 3 5 2" xfId="27782"/>
    <cellStyle name="Обычный 6 2 4 2 3 3 6" xfId="27783"/>
    <cellStyle name="Обычный 6 2 4 2 3 3 6 2" xfId="27784"/>
    <cellStyle name="Обычный 6 2 4 2 3 3 7" xfId="27785"/>
    <cellStyle name="Обычный 6 2 4 2 3 3 8" xfId="27786"/>
    <cellStyle name="Обычный 6 2 4 2 3 3 9" xfId="27787"/>
    <cellStyle name="Обычный 6 2 4 2 3 4" xfId="5194"/>
    <cellStyle name="Обычный 6 2 4 2 3 4 2" xfId="27788"/>
    <cellStyle name="Обычный 6 2 4 2 3 4 2 2" xfId="27789"/>
    <cellStyle name="Обычный 6 2 4 2 3 4 2 2 2" xfId="27790"/>
    <cellStyle name="Обычный 6 2 4 2 3 4 2 2 2 2" xfId="27791"/>
    <cellStyle name="Обычный 6 2 4 2 3 4 2 2 3" xfId="27792"/>
    <cellStyle name="Обычный 6 2 4 2 3 4 2 3" xfId="27793"/>
    <cellStyle name="Обычный 6 2 4 2 3 4 2 3 2" xfId="27794"/>
    <cellStyle name="Обычный 6 2 4 2 3 4 2 3 2 2" xfId="27795"/>
    <cellStyle name="Обычный 6 2 4 2 3 4 2 3 3" xfId="27796"/>
    <cellStyle name="Обычный 6 2 4 2 3 4 2 4" xfId="27797"/>
    <cellStyle name="Обычный 6 2 4 2 3 4 2 4 2" xfId="27798"/>
    <cellStyle name="Обычный 6 2 4 2 3 4 2 5" xfId="27799"/>
    <cellStyle name="Обычный 6 2 4 2 3 4 2 5 2" xfId="27800"/>
    <cellStyle name="Обычный 6 2 4 2 3 4 2 6" xfId="27801"/>
    <cellStyle name="Обычный 6 2 4 2 3 4 2 7" xfId="27802"/>
    <cellStyle name="Обычный 6 2 4 2 3 4 2 8" xfId="27803"/>
    <cellStyle name="Обычный 6 2 4 2 3 4 3" xfId="27804"/>
    <cellStyle name="Обычный 6 2 4 2 3 4 3 2" xfId="27805"/>
    <cellStyle name="Обычный 6 2 4 2 3 4 3 2 2" xfId="27806"/>
    <cellStyle name="Обычный 6 2 4 2 3 4 3 3" xfId="27807"/>
    <cellStyle name="Обычный 6 2 4 2 3 4 4" xfId="27808"/>
    <cellStyle name="Обычный 6 2 4 2 3 4 4 2" xfId="27809"/>
    <cellStyle name="Обычный 6 2 4 2 3 4 4 2 2" xfId="27810"/>
    <cellStyle name="Обычный 6 2 4 2 3 4 4 3" xfId="27811"/>
    <cellStyle name="Обычный 6 2 4 2 3 4 5" xfId="27812"/>
    <cellStyle name="Обычный 6 2 4 2 3 4 5 2" xfId="27813"/>
    <cellStyle name="Обычный 6 2 4 2 3 4 6" xfId="27814"/>
    <cellStyle name="Обычный 6 2 4 2 3 4 6 2" xfId="27815"/>
    <cellStyle name="Обычный 6 2 4 2 3 4 7" xfId="27816"/>
    <cellStyle name="Обычный 6 2 4 2 3 4 8" xfId="27817"/>
    <cellStyle name="Обычный 6 2 4 2 3 4 9" xfId="27818"/>
    <cellStyle name="Обычный 6 2 4 2 3 5" xfId="27819"/>
    <cellStyle name="Обычный 6 2 4 2 3 5 2" xfId="27820"/>
    <cellStyle name="Обычный 6 2 4 2 3 5 2 2" xfId="27821"/>
    <cellStyle name="Обычный 6 2 4 2 3 5 2 2 2" xfId="27822"/>
    <cellStyle name="Обычный 6 2 4 2 3 5 2 2 2 2" xfId="27823"/>
    <cellStyle name="Обычный 6 2 4 2 3 5 2 2 3" xfId="27824"/>
    <cellStyle name="Обычный 6 2 4 2 3 5 2 3" xfId="27825"/>
    <cellStyle name="Обычный 6 2 4 2 3 5 2 3 2" xfId="27826"/>
    <cellStyle name="Обычный 6 2 4 2 3 5 2 3 2 2" xfId="27827"/>
    <cellStyle name="Обычный 6 2 4 2 3 5 2 3 3" xfId="27828"/>
    <cellStyle name="Обычный 6 2 4 2 3 5 2 4" xfId="27829"/>
    <cellStyle name="Обычный 6 2 4 2 3 5 2 4 2" xfId="27830"/>
    <cellStyle name="Обычный 6 2 4 2 3 5 2 5" xfId="27831"/>
    <cellStyle name="Обычный 6 2 4 2 3 5 2 5 2" xfId="27832"/>
    <cellStyle name="Обычный 6 2 4 2 3 5 2 6" xfId="27833"/>
    <cellStyle name="Обычный 6 2 4 2 3 5 2 7" xfId="27834"/>
    <cellStyle name="Обычный 6 2 4 2 3 5 2 8" xfId="27835"/>
    <cellStyle name="Обычный 6 2 4 2 3 5 3" xfId="27836"/>
    <cellStyle name="Обычный 6 2 4 2 3 5 3 2" xfId="27837"/>
    <cellStyle name="Обычный 6 2 4 2 3 5 3 2 2" xfId="27838"/>
    <cellStyle name="Обычный 6 2 4 2 3 5 3 3" xfId="27839"/>
    <cellStyle name="Обычный 6 2 4 2 3 5 4" xfId="27840"/>
    <cellStyle name="Обычный 6 2 4 2 3 5 4 2" xfId="27841"/>
    <cellStyle name="Обычный 6 2 4 2 3 5 4 2 2" xfId="27842"/>
    <cellStyle name="Обычный 6 2 4 2 3 5 4 3" xfId="27843"/>
    <cellStyle name="Обычный 6 2 4 2 3 5 5" xfId="27844"/>
    <cellStyle name="Обычный 6 2 4 2 3 5 5 2" xfId="27845"/>
    <cellStyle name="Обычный 6 2 4 2 3 5 6" xfId="27846"/>
    <cellStyle name="Обычный 6 2 4 2 3 5 6 2" xfId="27847"/>
    <cellStyle name="Обычный 6 2 4 2 3 5 7" xfId="27848"/>
    <cellStyle name="Обычный 6 2 4 2 3 5 8" xfId="27849"/>
    <cellStyle name="Обычный 6 2 4 2 3 5 9" xfId="27850"/>
    <cellStyle name="Обычный 6 2 4 2 3 6" xfId="27851"/>
    <cellStyle name="Обычный 6 2 4 2 3 6 2" xfId="27852"/>
    <cellStyle name="Обычный 6 2 4 2 3 6 2 2" xfId="27853"/>
    <cellStyle name="Обычный 6 2 4 2 3 6 2 2 2" xfId="27854"/>
    <cellStyle name="Обычный 6 2 4 2 3 6 2 3" xfId="27855"/>
    <cellStyle name="Обычный 6 2 4 2 3 6 3" xfId="27856"/>
    <cellStyle name="Обычный 6 2 4 2 3 6 3 2" xfId="27857"/>
    <cellStyle name="Обычный 6 2 4 2 3 6 3 2 2" xfId="27858"/>
    <cellStyle name="Обычный 6 2 4 2 3 6 3 3" xfId="27859"/>
    <cellStyle name="Обычный 6 2 4 2 3 6 4" xfId="27860"/>
    <cellStyle name="Обычный 6 2 4 2 3 6 4 2" xfId="27861"/>
    <cellStyle name="Обычный 6 2 4 2 3 6 5" xfId="27862"/>
    <cellStyle name="Обычный 6 2 4 2 3 6 5 2" xfId="27863"/>
    <cellStyle name="Обычный 6 2 4 2 3 6 6" xfId="27864"/>
    <cellStyle name="Обычный 6 2 4 2 3 6 7" xfId="27865"/>
    <cellStyle name="Обычный 6 2 4 2 3 6 8" xfId="27866"/>
    <cellStyle name="Обычный 6 2 4 2 3 7" xfId="27867"/>
    <cellStyle name="Обычный 6 2 4 2 3 7 2" xfId="27868"/>
    <cellStyle name="Обычный 6 2 4 2 3 7 2 2" xfId="27869"/>
    <cellStyle name="Обычный 6 2 4 2 3 7 3" xfId="27870"/>
    <cellStyle name="Обычный 6 2 4 2 3 8" xfId="27871"/>
    <cellStyle name="Обычный 6 2 4 2 3 8 2" xfId="27872"/>
    <cellStyle name="Обычный 6 2 4 2 3 8 2 2" xfId="27873"/>
    <cellStyle name="Обычный 6 2 4 2 3 8 3" xfId="27874"/>
    <cellStyle name="Обычный 6 2 4 2 3 9" xfId="27875"/>
    <cellStyle name="Обычный 6 2 4 2 3 9 2" xfId="27876"/>
    <cellStyle name="Обычный 6 2 4 2 4" xfId="5195"/>
    <cellStyle name="Обычный 6 2 4 2 4 10" xfId="27877"/>
    <cellStyle name="Обычный 6 2 4 2 4 2" xfId="5196"/>
    <cellStyle name="Обычный 6 2 4 2 4 2 2" xfId="27878"/>
    <cellStyle name="Обычный 6 2 4 2 4 2 2 2" xfId="27879"/>
    <cellStyle name="Обычный 6 2 4 2 4 2 2 2 2" xfId="27880"/>
    <cellStyle name="Обычный 6 2 4 2 4 2 2 2 2 2" xfId="27881"/>
    <cellStyle name="Обычный 6 2 4 2 4 2 2 2 3" xfId="27882"/>
    <cellStyle name="Обычный 6 2 4 2 4 2 2 3" xfId="27883"/>
    <cellStyle name="Обычный 6 2 4 2 4 2 2 3 2" xfId="27884"/>
    <cellStyle name="Обычный 6 2 4 2 4 2 2 3 2 2" xfId="27885"/>
    <cellStyle name="Обычный 6 2 4 2 4 2 2 3 3" xfId="27886"/>
    <cellStyle name="Обычный 6 2 4 2 4 2 2 4" xfId="27887"/>
    <cellStyle name="Обычный 6 2 4 2 4 2 2 4 2" xfId="27888"/>
    <cellStyle name="Обычный 6 2 4 2 4 2 2 5" xfId="27889"/>
    <cellStyle name="Обычный 6 2 4 2 4 2 2 5 2" xfId="27890"/>
    <cellStyle name="Обычный 6 2 4 2 4 2 2 6" xfId="27891"/>
    <cellStyle name="Обычный 6 2 4 2 4 2 2 7" xfId="27892"/>
    <cellStyle name="Обычный 6 2 4 2 4 2 2 8" xfId="27893"/>
    <cellStyle name="Обычный 6 2 4 2 4 2 3" xfId="27894"/>
    <cellStyle name="Обычный 6 2 4 2 4 2 3 2" xfId="27895"/>
    <cellStyle name="Обычный 6 2 4 2 4 2 3 2 2" xfId="27896"/>
    <cellStyle name="Обычный 6 2 4 2 4 2 3 3" xfId="27897"/>
    <cellStyle name="Обычный 6 2 4 2 4 2 4" xfId="27898"/>
    <cellStyle name="Обычный 6 2 4 2 4 2 4 2" xfId="27899"/>
    <cellStyle name="Обычный 6 2 4 2 4 2 4 2 2" xfId="27900"/>
    <cellStyle name="Обычный 6 2 4 2 4 2 4 3" xfId="27901"/>
    <cellStyle name="Обычный 6 2 4 2 4 2 5" xfId="27902"/>
    <cellStyle name="Обычный 6 2 4 2 4 2 5 2" xfId="27903"/>
    <cellStyle name="Обычный 6 2 4 2 4 2 6" xfId="27904"/>
    <cellStyle name="Обычный 6 2 4 2 4 2 6 2" xfId="27905"/>
    <cellStyle name="Обычный 6 2 4 2 4 2 7" xfId="27906"/>
    <cellStyle name="Обычный 6 2 4 2 4 2 8" xfId="27907"/>
    <cellStyle name="Обычный 6 2 4 2 4 2 9" xfId="27908"/>
    <cellStyle name="Обычный 6 2 4 2 4 3" xfId="5197"/>
    <cellStyle name="Обычный 6 2 4 2 4 3 2" xfId="27909"/>
    <cellStyle name="Обычный 6 2 4 2 4 3 2 2" xfId="27910"/>
    <cellStyle name="Обычный 6 2 4 2 4 3 2 2 2" xfId="27911"/>
    <cellStyle name="Обычный 6 2 4 2 4 3 2 3" xfId="27912"/>
    <cellStyle name="Обычный 6 2 4 2 4 3 3" xfId="27913"/>
    <cellStyle name="Обычный 6 2 4 2 4 3 3 2" xfId="27914"/>
    <cellStyle name="Обычный 6 2 4 2 4 3 3 2 2" xfId="27915"/>
    <cellStyle name="Обычный 6 2 4 2 4 3 3 3" xfId="27916"/>
    <cellStyle name="Обычный 6 2 4 2 4 3 4" xfId="27917"/>
    <cellStyle name="Обычный 6 2 4 2 4 3 4 2" xfId="27918"/>
    <cellStyle name="Обычный 6 2 4 2 4 3 5" xfId="27919"/>
    <cellStyle name="Обычный 6 2 4 2 4 3 5 2" xfId="27920"/>
    <cellStyle name="Обычный 6 2 4 2 4 3 6" xfId="27921"/>
    <cellStyle name="Обычный 6 2 4 2 4 3 7" xfId="27922"/>
    <cellStyle name="Обычный 6 2 4 2 4 3 8" xfId="27923"/>
    <cellStyle name="Обычный 6 2 4 2 4 4" xfId="27924"/>
    <cellStyle name="Обычный 6 2 4 2 4 4 2" xfId="27925"/>
    <cellStyle name="Обычный 6 2 4 2 4 4 2 2" xfId="27926"/>
    <cellStyle name="Обычный 6 2 4 2 4 4 3" xfId="27927"/>
    <cellStyle name="Обычный 6 2 4 2 4 5" xfId="27928"/>
    <cellStyle name="Обычный 6 2 4 2 4 5 2" xfId="27929"/>
    <cellStyle name="Обычный 6 2 4 2 4 5 2 2" xfId="27930"/>
    <cellStyle name="Обычный 6 2 4 2 4 5 3" xfId="27931"/>
    <cellStyle name="Обычный 6 2 4 2 4 6" xfId="27932"/>
    <cellStyle name="Обычный 6 2 4 2 4 6 2" xfId="27933"/>
    <cellStyle name="Обычный 6 2 4 2 4 7" xfId="27934"/>
    <cellStyle name="Обычный 6 2 4 2 4 7 2" xfId="27935"/>
    <cellStyle name="Обычный 6 2 4 2 4 8" xfId="27936"/>
    <cellStyle name="Обычный 6 2 4 2 4 9" xfId="27937"/>
    <cellStyle name="Обычный 6 2 4 2 5" xfId="5198"/>
    <cellStyle name="Обычный 6 2 4 2 5 2" xfId="5199"/>
    <cellStyle name="Обычный 6 2 4 2 5 2 2" xfId="27938"/>
    <cellStyle name="Обычный 6 2 4 2 5 2 2 2" xfId="27939"/>
    <cellStyle name="Обычный 6 2 4 2 5 2 2 2 2" xfId="27940"/>
    <cellStyle name="Обычный 6 2 4 2 5 2 2 3" xfId="27941"/>
    <cellStyle name="Обычный 6 2 4 2 5 2 3" xfId="27942"/>
    <cellStyle name="Обычный 6 2 4 2 5 2 3 2" xfId="27943"/>
    <cellStyle name="Обычный 6 2 4 2 5 2 3 2 2" xfId="27944"/>
    <cellStyle name="Обычный 6 2 4 2 5 2 3 3" xfId="27945"/>
    <cellStyle name="Обычный 6 2 4 2 5 2 4" xfId="27946"/>
    <cellStyle name="Обычный 6 2 4 2 5 2 4 2" xfId="27947"/>
    <cellStyle name="Обычный 6 2 4 2 5 2 5" xfId="27948"/>
    <cellStyle name="Обычный 6 2 4 2 5 2 5 2" xfId="27949"/>
    <cellStyle name="Обычный 6 2 4 2 5 2 6" xfId="27950"/>
    <cellStyle name="Обычный 6 2 4 2 5 2 7" xfId="27951"/>
    <cellStyle name="Обычный 6 2 4 2 5 2 8" xfId="27952"/>
    <cellStyle name="Обычный 6 2 4 2 5 3" xfId="27953"/>
    <cellStyle name="Обычный 6 2 4 2 5 3 2" xfId="27954"/>
    <cellStyle name="Обычный 6 2 4 2 5 3 2 2" xfId="27955"/>
    <cellStyle name="Обычный 6 2 4 2 5 3 3" xfId="27956"/>
    <cellStyle name="Обычный 6 2 4 2 5 4" xfId="27957"/>
    <cellStyle name="Обычный 6 2 4 2 5 4 2" xfId="27958"/>
    <cellStyle name="Обычный 6 2 4 2 5 4 2 2" xfId="27959"/>
    <cellStyle name="Обычный 6 2 4 2 5 4 3" xfId="27960"/>
    <cellStyle name="Обычный 6 2 4 2 5 5" xfId="27961"/>
    <cellStyle name="Обычный 6 2 4 2 5 5 2" xfId="27962"/>
    <cellStyle name="Обычный 6 2 4 2 5 6" xfId="27963"/>
    <cellStyle name="Обычный 6 2 4 2 5 6 2" xfId="27964"/>
    <cellStyle name="Обычный 6 2 4 2 5 7" xfId="27965"/>
    <cellStyle name="Обычный 6 2 4 2 5 8" xfId="27966"/>
    <cellStyle name="Обычный 6 2 4 2 5 9" xfId="27967"/>
    <cellStyle name="Обычный 6 2 4 2 6" xfId="5200"/>
    <cellStyle name="Обычный 6 2 4 2 6 2" xfId="27968"/>
    <cellStyle name="Обычный 6 2 4 2 6 2 2" xfId="27969"/>
    <cellStyle name="Обычный 6 2 4 2 6 2 2 2" xfId="27970"/>
    <cellStyle name="Обычный 6 2 4 2 6 2 2 2 2" xfId="27971"/>
    <cellStyle name="Обычный 6 2 4 2 6 2 2 3" xfId="27972"/>
    <cellStyle name="Обычный 6 2 4 2 6 2 3" xfId="27973"/>
    <cellStyle name="Обычный 6 2 4 2 6 2 3 2" xfId="27974"/>
    <cellStyle name="Обычный 6 2 4 2 6 2 3 2 2" xfId="27975"/>
    <cellStyle name="Обычный 6 2 4 2 6 2 3 3" xfId="27976"/>
    <cellStyle name="Обычный 6 2 4 2 6 2 4" xfId="27977"/>
    <cellStyle name="Обычный 6 2 4 2 6 2 4 2" xfId="27978"/>
    <cellStyle name="Обычный 6 2 4 2 6 2 5" xfId="27979"/>
    <cellStyle name="Обычный 6 2 4 2 6 2 5 2" xfId="27980"/>
    <cellStyle name="Обычный 6 2 4 2 6 2 6" xfId="27981"/>
    <cellStyle name="Обычный 6 2 4 2 6 2 7" xfId="27982"/>
    <cellStyle name="Обычный 6 2 4 2 6 2 8" xfId="27983"/>
    <cellStyle name="Обычный 6 2 4 2 6 3" xfId="27984"/>
    <cellStyle name="Обычный 6 2 4 2 6 3 2" xfId="27985"/>
    <cellStyle name="Обычный 6 2 4 2 6 3 2 2" xfId="27986"/>
    <cellStyle name="Обычный 6 2 4 2 6 3 3" xfId="27987"/>
    <cellStyle name="Обычный 6 2 4 2 6 4" xfId="27988"/>
    <cellStyle name="Обычный 6 2 4 2 6 4 2" xfId="27989"/>
    <cellStyle name="Обычный 6 2 4 2 6 4 2 2" xfId="27990"/>
    <cellStyle name="Обычный 6 2 4 2 6 4 3" xfId="27991"/>
    <cellStyle name="Обычный 6 2 4 2 6 5" xfId="27992"/>
    <cellStyle name="Обычный 6 2 4 2 6 5 2" xfId="27993"/>
    <cellStyle name="Обычный 6 2 4 2 6 6" xfId="27994"/>
    <cellStyle name="Обычный 6 2 4 2 6 6 2" xfId="27995"/>
    <cellStyle name="Обычный 6 2 4 2 6 7" xfId="27996"/>
    <cellStyle name="Обычный 6 2 4 2 6 8" xfId="27997"/>
    <cellStyle name="Обычный 6 2 4 2 6 9" xfId="27998"/>
    <cellStyle name="Обычный 6 2 4 2 7" xfId="27999"/>
    <cellStyle name="Обычный 6 2 4 2 7 2" xfId="28000"/>
    <cellStyle name="Обычный 6 2 4 2 7 2 2" xfId="28001"/>
    <cellStyle name="Обычный 6 2 4 2 7 2 2 2" xfId="28002"/>
    <cellStyle name="Обычный 6 2 4 2 7 2 2 2 2" xfId="28003"/>
    <cellStyle name="Обычный 6 2 4 2 7 2 2 3" xfId="28004"/>
    <cellStyle name="Обычный 6 2 4 2 7 2 3" xfId="28005"/>
    <cellStyle name="Обычный 6 2 4 2 7 2 3 2" xfId="28006"/>
    <cellStyle name="Обычный 6 2 4 2 7 2 3 2 2" xfId="28007"/>
    <cellStyle name="Обычный 6 2 4 2 7 2 3 3" xfId="28008"/>
    <cellStyle name="Обычный 6 2 4 2 7 2 4" xfId="28009"/>
    <cellStyle name="Обычный 6 2 4 2 7 2 4 2" xfId="28010"/>
    <cellStyle name="Обычный 6 2 4 2 7 2 5" xfId="28011"/>
    <cellStyle name="Обычный 6 2 4 2 7 2 5 2" xfId="28012"/>
    <cellStyle name="Обычный 6 2 4 2 7 2 6" xfId="28013"/>
    <cellStyle name="Обычный 6 2 4 2 7 2 7" xfId="28014"/>
    <cellStyle name="Обычный 6 2 4 2 7 2 8" xfId="28015"/>
    <cellStyle name="Обычный 6 2 4 2 7 3" xfId="28016"/>
    <cellStyle name="Обычный 6 2 4 2 7 3 2" xfId="28017"/>
    <cellStyle name="Обычный 6 2 4 2 7 3 2 2" xfId="28018"/>
    <cellStyle name="Обычный 6 2 4 2 7 3 3" xfId="28019"/>
    <cellStyle name="Обычный 6 2 4 2 7 4" xfId="28020"/>
    <cellStyle name="Обычный 6 2 4 2 7 4 2" xfId="28021"/>
    <cellStyle name="Обычный 6 2 4 2 7 4 2 2" xfId="28022"/>
    <cellStyle name="Обычный 6 2 4 2 7 4 3" xfId="28023"/>
    <cellStyle name="Обычный 6 2 4 2 7 5" xfId="28024"/>
    <cellStyle name="Обычный 6 2 4 2 7 5 2" xfId="28025"/>
    <cellStyle name="Обычный 6 2 4 2 7 6" xfId="28026"/>
    <cellStyle name="Обычный 6 2 4 2 7 6 2" xfId="28027"/>
    <cellStyle name="Обычный 6 2 4 2 7 7" xfId="28028"/>
    <cellStyle name="Обычный 6 2 4 2 7 8" xfId="28029"/>
    <cellStyle name="Обычный 6 2 4 2 7 9" xfId="28030"/>
    <cellStyle name="Обычный 6 2 4 2 8" xfId="28031"/>
    <cellStyle name="Обычный 6 2 4 2 8 2" xfId="28032"/>
    <cellStyle name="Обычный 6 2 4 2 8 2 2" xfId="28033"/>
    <cellStyle name="Обычный 6 2 4 2 8 2 2 2" xfId="28034"/>
    <cellStyle name="Обычный 6 2 4 2 8 2 3" xfId="28035"/>
    <cellStyle name="Обычный 6 2 4 2 8 3" xfId="28036"/>
    <cellStyle name="Обычный 6 2 4 2 8 3 2" xfId="28037"/>
    <cellStyle name="Обычный 6 2 4 2 8 3 2 2" xfId="28038"/>
    <cellStyle name="Обычный 6 2 4 2 8 3 3" xfId="28039"/>
    <cellStyle name="Обычный 6 2 4 2 8 4" xfId="28040"/>
    <cellStyle name="Обычный 6 2 4 2 8 4 2" xfId="28041"/>
    <cellStyle name="Обычный 6 2 4 2 8 5" xfId="28042"/>
    <cellStyle name="Обычный 6 2 4 2 8 5 2" xfId="28043"/>
    <cellStyle name="Обычный 6 2 4 2 8 6" xfId="28044"/>
    <cellStyle name="Обычный 6 2 4 2 8 7" xfId="28045"/>
    <cellStyle name="Обычный 6 2 4 2 8 8" xfId="28046"/>
    <cellStyle name="Обычный 6 2 4 2 9" xfId="28047"/>
    <cellStyle name="Обычный 6 2 4 2 9 2" xfId="28048"/>
    <cellStyle name="Обычный 6 2 4 2 9 2 2" xfId="28049"/>
    <cellStyle name="Обычный 6 2 4 2 9 3" xfId="28050"/>
    <cellStyle name="Обычный 6 2 4 3" xfId="184"/>
    <cellStyle name="Обычный 6 2 4 3 10" xfId="28051"/>
    <cellStyle name="Обычный 6 2 4 3 10 2" xfId="28052"/>
    <cellStyle name="Обычный 6 2 4 3 11" xfId="28053"/>
    <cellStyle name="Обычный 6 2 4 3 12" xfId="28054"/>
    <cellStyle name="Обычный 6 2 4 3 13" xfId="28055"/>
    <cellStyle name="Обычный 6 2 4 3 2" xfId="5201"/>
    <cellStyle name="Обычный 6 2 4 3 2 10" xfId="28056"/>
    <cellStyle name="Обычный 6 2 4 3 2 2" xfId="5202"/>
    <cellStyle name="Обычный 6 2 4 3 2 2 2" xfId="28057"/>
    <cellStyle name="Обычный 6 2 4 3 2 2 2 2" xfId="28058"/>
    <cellStyle name="Обычный 6 2 4 3 2 2 2 2 2" xfId="28059"/>
    <cellStyle name="Обычный 6 2 4 3 2 2 2 2 2 2" xfId="28060"/>
    <cellStyle name="Обычный 6 2 4 3 2 2 2 2 3" xfId="28061"/>
    <cellStyle name="Обычный 6 2 4 3 2 2 2 3" xfId="28062"/>
    <cellStyle name="Обычный 6 2 4 3 2 2 2 3 2" xfId="28063"/>
    <cellStyle name="Обычный 6 2 4 3 2 2 2 3 2 2" xfId="28064"/>
    <cellStyle name="Обычный 6 2 4 3 2 2 2 3 3" xfId="28065"/>
    <cellStyle name="Обычный 6 2 4 3 2 2 2 4" xfId="28066"/>
    <cellStyle name="Обычный 6 2 4 3 2 2 2 4 2" xfId="28067"/>
    <cellStyle name="Обычный 6 2 4 3 2 2 2 5" xfId="28068"/>
    <cellStyle name="Обычный 6 2 4 3 2 2 2 5 2" xfId="28069"/>
    <cellStyle name="Обычный 6 2 4 3 2 2 2 6" xfId="28070"/>
    <cellStyle name="Обычный 6 2 4 3 2 2 2 7" xfId="28071"/>
    <cellStyle name="Обычный 6 2 4 3 2 2 2 8" xfId="28072"/>
    <cellStyle name="Обычный 6 2 4 3 2 2 3" xfId="28073"/>
    <cellStyle name="Обычный 6 2 4 3 2 2 3 2" xfId="28074"/>
    <cellStyle name="Обычный 6 2 4 3 2 2 3 2 2" xfId="28075"/>
    <cellStyle name="Обычный 6 2 4 3 2 2 3 3" xfId="28076"/>
    <cellStyle name="Обычный 6 2 4 3 2 2 4" xfId="28077"/>
    <cellStyle name="Обычный 6 2 4 3 2 2 4 2" xfId="28078"/>
    <cellStyle name="Обычный 6 2 4 3 2 2 4 2 2" xfId="28079"/>
    <cellStyle name="Обычный 6 2 4 3 2 2 4 3" xfId="28080"/>
    <cellStyle name="Обычный 6 2 4 3 2 2 5" xfId="28081"/>
    <cellStyle name="Обычный 6 2 4 3 2 2 5 2" xfId="28082"/>
    <cellStyle name="Обычный 6 2 4 3 2 2 6" xfId="28083"/>
    <cellStyle name="Обычный 6 2 4 3 2 2 6 2" xfId="28084"/>
    <cellStyle name="Обычный 6 2 4 3 2 2 7" xfId="28085"/>
    <cellStyle name="Обычный 6 2 4 3 2 2 8" xfId="28086"/>
    <cellStyle name="Обычный 6 2 4 3 2 2 9" xfId="28087"/>
    <cellStyle name="Обычный 6 2 4 3 2 3" xfId="5203"/>
    <cellStyle name="Обычный 6 2 4 3 2 3 2" xfId="28088"/>
    <cellStyle name="Обычный 6 2 4 3 2 3 2 2" xfId="28089"/>
    <cellStyle name="Обычный 6 2 4 3 2 3 2 2 2" xfId="28090"/>
    <cellStyle name="Обычный 6 2 4 3 2 3 2 3" xfId="28091"/>
    <cellStyle name="Обычный 6 2 4 3 2 3 3" xfId="28092"/>
    <cellStyle name="Обычный 6 2 4 3 2 3 3 2" xfId="28093"/>
    <cellStyle name="Обычный 6 2 4 3 2 3 3 2 2" xfId="28094"/>
    <cellStyle name="Обычный 6 2 4 3 2 3 3 3" xfId="28095"/>
    <cellStyle name="Обычный 6 2 4 3 2 3 4" xfId="28096"/>
    <cellStyle name="Обычный 6 2 4 3 2 3 4 2" xfId="28097"/>
    <cellStyle name="Обычный 6 2 4 3 2 3 5" xfId="28098"/>
    <cellStyle name="Обычный 6 2 4 3 2 3 5 2" xfId="28099"/>
    <cellStyle name="Обычный 6 2 4 3 2 3 6" xfId="28100"/>
    <cellStyle name="Обычный 6 2 4 3 2 3 7" xfId="28101"/>
    <cellStyle name="Обычный 6 2 4 3 2 3 8" xfId="28102"/>
    <cellStyle name="Обычный 6 2 4 3 2 4" xfId="28103"/>
    <cellStyle name="Обычный 6 2 4 3 2 4 2" xfId="28104"/>
    <cellStyle name="Обычный 6 2 4 3 2 4 2 2" xfId="28105"/>
    <cellStyle name="Обычный 6 2 4 3 2 4 3" xfId="28106"/>
    <cellStyle name="Обычный 6 2 4 3 2 5" xfId="28107"/>
    <cellStyle name="Обычный 6 2 4 3 2 5 2" xfId="28108"/>
    <cellStyle name="Обычный 6 2 4 3 2 5 2 2" xfId="28109"/>
    <cellStyle name="Обычный 6 2 4 3 2 5 3" xfId="28110"/>
    <cellStyle name="Обычный 6 2 4 3 2 6" xfId="28111"/>
    <cellStyle name="Обычный 6 2 4 3 2 6 2" xfId="28112"/>
    <cellStyle name="Обычный 6 2 4 3 2 7" xfId="28113"/>
    <cellStyle name="Обычный 6 2 4 3 2 7 2" xfId="28114"/>
    <cellStyle name="Обычный 6 2 4 3 2 8" xfId="28115"/>
    <cellStyle name="Обычный 6 2 4 3 2 9" xfId="28116"/>
    <cellStyle name="Обычный 6 2 4 3 3" xfId="5204"/>
    <cellStyle name="Обычный 6 2 4 3 3 2" xfId="5205"/>
    <cellStyle name="Обычный 6 2 4 3 3 2 2" xfId="28117"/>
    <cellStyle name="Обычный 6 2 4 3 3 2 2 2" xfId="28118"/>
    <cellStyle name="Обычный 6 2 4 3 3 2 2 2 2" xfId="28119"/>
    <cellStyle name="Обычный 6 2 4 3 3 2 2 3" xfId="28120"/>
    <cellStyle name="Обычный 6 2 4 3 3 2 3" xfId="28121"/>
    <cellStyle name="Обычный 6 2 4 3 3 2 3 2" xfId="28122"/>
    <cellStyle name="Обычный 6 2 4 3 3 2 3 2 2" xfId="28123"/>
    <cellStyle name="Обычный 6 2 4 3 3 2 3 3" xfId="28124"/>
    <cellStyle name="Обычный 6 2 4 3 3 2 4" xfId="28125"/>
    <cellStyle name="Обычный 6 2 4 3 3 2 4 2" xfId="28126"/>
    <cellStyle name="Обычный 6 2 4 3 3 2 5" xfId="28127"/>
    <cellStyle name="Обычный 6 2 4 3 3 2 5 2" xfId="28128"/>
    <cellStyle name="Обычный 6 2 4 3 3 2 6" xfId="28129"/>
    <cellStyle name="Обычный 6 2 4 3 3 2 7" xfId="28130"/>
    <cellStyle name="Обычный 6 2 4 3 3 2 8" xfId="28131"/>
    <cellStyle name="Обычный 6 2 4 3 3 3" xfId="28132"/>
    <cellStyle name="Обычный 6 2 4 3 3 3 2" xfId="28133"/>
    <cellStyle name="Обычный 6 2 4 3 3 3 2 2" xfId="28134"/>
    <cellStyle name="Обычный 6 2 4 3 3 3 3" xfId="28135"/>
    <cellStyle name="Обычный 6 2 4 3 3 4" xfId="28136"/>
    <cellStyle name="Обычный 6 2 4 3 3 4 2" xfId="28137"/>
    <cellStyle name="Обычный 6 2 4 3 3 4 2 2" xfId="28138"/>
    <cellStyle name="Обычный 6 2 4 3 3 4 3" xfId="28139"/>
    <cellStyle name="Обычный 6 2 4 3 3 5" xfId="28140"/>
    <cellStyle name="Обычный 6 2 4 3 3 5 2" xfId="28141"/>
    <cellStyle name="Обычный 6 2 4 3 3 6" xfId="28142"/>
    <cellStyle name="Обычный 6 2 4 3 3 6 2" xfId="28143"/>
    <cellStyle name="Обычный 6 2 4 3 3 7" xfId="28144"/>
    <cellStyle name="Обычный 6 2 4 3 3 8" xfId="28145"/>
    <cellStyle name="Обычный 6 2 4 3 3 9" xfId="28146"/>
    <cellStyle name="Обычный 6 2 4 3 4" xfId="5206"/>
    <cellStyle name="Обычный 6 2 4 3 4 2" xfId="28147"/>
    <cellStyle name="Обычный 6 2 4 3 4 2 2" xfId="28148"/>
    <cellStyle name="Обычный 6 2 4 3 4 2 2 2" xfId="28149"/>
    <cellStyle name="Обычный 6 2 4 3 4 2 2 2 2" xfId="28150"/>
    <cellStyle name="Обычный 6 2 4 3 4 2 2 3" xfId="28151"/>
    <cellStyle name="Обычный 6 2 4 3 4 2 3" xfId="28152"/>
    <cellStyle name="Обычный 6 2 4 3 4 2 3 2" xfId="28153"/>
    <cellStyle name="Обычный 6 2 4 3 4 2 3 2 2" xfId="28154"/>
    <cellStyle name="Обычный 6 2 4 3 4 2 3 3" xfId="28155"/>
    <cellStyle name="Обычный 6 2 4 3 4 2 4" xfId="28156"/>
    <cellStyle name="Обычный 6 2 4 3 4 2 4 2" xfId="28157"/>
    <cellStyle name="Обычный 6 2 4 3 4 2 5" xfId="28158"/>
    <cellStyle name="Обычный 6 2 4 3 4 2 5 2" xfId="28159"/>
    <cellStyle name="Обычный 6 2 4 3 4 2 6" xfId="28160"/>
    <cellStyle name="Обычный 6 2 4 3 4 2 7" xfId="28161"/>
    <cellStyle name="Обычный 6 2 4 3 4 2 8" xfId="28162"/>
    <cellStyle name="Обычный 6 2 4 3 4 3" xfId="28163"/>
    <cellStyle name="Обычный 6 2 4 3 4 3 2" xfId="28164"/>
    <cellStyle name="Обычный 6 2 4 3 4 3 2 2" xfId="28165"/>
    <cellStyle name="Обычный 6 2 4 3 4 3 3" xfId="28166"/>
    <cellStyle name="Обычный 6 2 4 3 4 4" xfId="28167"/>
    <cellStyle name="Обычный 6 2 4 3 4 4 2" xfId="28168"/>
    <cellStyle name="Обычный 6 2 4 3 4 4 2 2" xfId="28169"/>
    <cellStyle name="Обычный 6 2 4 3 4 4 3" xfId="28170"/>
    <cellStyle name="Обычный 6 2 4 3 4 5" xfId="28171"/>
    <cellStyle name="Обычный 6 2 4 3 4 5 2" xfId="28172"/>
    <cellStyle name="Обычный 6 2 4 3 4 6" xfId="28173"/>
    <cellStyle name="Обычный 6 2 4 3 4 6 2" xfId="28174"/>
    <cellStyle name="Обычный 6 2 4 3 4 7" xfId="28175"/>
    <cellStyle name="Обычный 6 2 4 3 4 8" xfId="28176"/>
    <cellStyle name="Обычный 6 2 4 3 4 9" xfId="28177"/>
    <cellStyle name="Обычный 6 2 4 3 5" xfId="28178"/>
    <cellStyle name="Обычный 6 2 4 3 5 2" xfId="28179"/>
    <cellStyle name="Обычный 6 2 4 3 5 2 2" xfId="28180"/>
    <cellStyle name="Обычный 6 2 4 3 5 2 2 2" xfId="28181"/>
    <cellStyle name="Обычный 6 2 4 3 5 2 2 2 2" xfId="28182"/>
    <cellStyle name="Обычный 6 2 4 3 5 2 2 3" xfId="28183"/>
    <cellStyle name="Обычный 6 2 4 3 5 2 3" xfId="28184"/>
    <cellStyle name="Обычный 6 2 4 3 5 2 3 2" xfId="28185"/>
    <cellStyle name="Обычный 6 2 4 3 5 2 3 2 2" xfId="28186"/>
    <cellStyle name="Обычный 6 2 4 3 5 2 3 3" xfId="28187"/>
    <cellStyle name="Обычный 6 2 4 3 5 2 4" xfId="28188"/>
    <cellStyle name="Обычный 6 2 4 3 5 2 4 2" xfId="28189"/>
    <cellStyle name="Обычный 6 2 4 3 5 2 5" xfId="28190"/>
    <cellStyle name="Обычный 6 2 4 3 5 2 5 2" xfId="28191"/>
    <cellStyle name="Обычный 6 2 4 3 5 2 6" xfId="28192"/>
    <cellStyle name="Обычный 6 2 4 3 5 2 7" xfId="28193"/>
    <cellStyle name="Обычный 6 2 4 3 5 2 8" xfId="28194"/>
    <cellStyle name="Обычный 6 2 4 3 5 3" xfId="28195"/>
    <cellStyle name="Обычный 6 2 4 3 5 3 2" xfId="28196"/>
    <cellStyle name="Обычный 6 2 4 3 5 3 2 2" xfId="28197"/>
    <cellStyle name="Обычный 6 2 4 3 5 3 3" xfId="28198"/>
    <cellStyle name="Обычный 6 2 4 3 5 4" xfId="28199"/>
    <cellStyle name="Обычный 6 2 4 3 5 4 2" xfId="28200"/>
    <cellStyle name="Обычный 6 2 4 3 5 4 2 2" xfId="28201"/>
    <cellStyle name="Обычный 6 2 4 3 5 4 3" xfId="28202"/>
    <cellStyle name="Обычный 6 2 4 3 5 5" xfId="28203"/>
    <cellStyle name="Обычный 6 2 4 3 5 5 2" xfId="28204"/>
    <cellStyle name="Обычный 6 2 4 3 5 6" xfId="28205"/>
    <cellStyle name="Обычный 6 2 4 3 5 6 2" xfId="28206"/>
    <cellStyle name="Обычный 6 2 4 3 5 7" xfId="28207"/>
    <cellStyle name="Обычный 6 2 4 3 5 8" xfId="28208"/>
    <cellStyle name="Обычный 6 2 4 3 5 9" xfId="28209"/>
    <cellStyle name="Обычный 6 2 4 3 6" xfId="28210"/>
    <cellStyle name="Обычный 6 2 4 3 6 2" xfId="28211"/>
    <cellStyle name="Обычный 6 2 4 3 6 2 2" xfId="28212"/>
    <cellStyle name="Обычный 6 2 4 3 6 2 2 2" xfId="28213"/>
    <cellStyle name="Обычный 6 2 4 3 6 2 3" xfId="28214"/>
    <cellStyle name="Обычный 6 2 4 3 6 3" xfId="28215"/>
    <cellStyle name="Обычный 6 2 4 3 6 3 2" xfId="28216"/>
    <cellStyle name="Обычный 6 2 4 3 6 3 2 2" xfId="28217"/>
    <cellStyle name="Обычный 6 2 4 3 6 3 3" xfId="28218"/>
    <cellStyle name="Обычный 6 2 4 3 6 4" xfId="28219"/>
    <cellStyle name="Обычный 6 2 4 3 6 4 2" xfId="28220"/>
    <cellStyle name="Обычный 6 2 4 3 6 5" xfId="28221"/>
    <cellStyle name="Обычный 6 2 4 3 6 5 2" xfId="28222"/>
    <cellStyle name="Обычный 6 2 4 3 6 6" xfId="28223"/>
    <cellStyle name="Обычный 6 2 4 3 6 7" xfId="28224"/>
    <cellStyle name="Обычный 6 2 4 3 6 8" xfId="28225"/>
    <cellStyle name="Обычный 6 2 4 3 7" xfId="28226"/>
    <cellStyle name="Обычный 6 2 4 3 7 2" xfId="28227"/>
    <cellStyle name="Обычный 6 2 4 3 7 2 2" xfId="28228"/>
    <cellStyle name="Обычный 6 2 4 3 7 3" xfId="28229"/>
    <cellStyle name="Обычный 6 2 4 3 8" xfId="28230"/>
    <cellStyle name="Обычный 6 2 4 3 8 2" xfId="28231"/>
    <cellStyle name="Обычный 6 2 4 3 8 2 2" xfId="28232"/>
    <cellStyle name="Обычный 6 2 4 3 8 3" xfId="28233"/>
    <cellStyle name="Обычный 6 2 4 3 9" xfId="28234"/>
    <cellStyle name="Обычный 6 2 4 3 9 2" xfId="28235"/>
    <cellStyle name="Обычный 6 2 4 4" xfId="185"/>
    <cellStyle name="Обычный 6 2 4 4 10" xfId="28236"/>
    <cellStyle name="Обычный 6 2 4 4 10 2" xfId="28237"/>
    <cellStyle name="Обычный 6 2 4 4 11" xfId="28238"/>
    <cellStyle name="Обычный 6 2 4 4 12" xfId="28239"/>
    <cellStyle name="Обычный 6 2 4 4 13" xfId="28240"/>
    <cellStyle name="Обычный 6 2 4 4 2" xfId="5207"/>
    <cellStyle name="Обычный 6 2 4 4 2 10" xfId="28241"/>
    <cellStyle name="Обычный 6 2 4 4 2 2" xfId="5208"/>
    <cellStyle name="Обычный 6 2 4 4 2 2 2" xfId="28242"/>
    <cellStyle name="Обычный 6 2 4 4 2 2 2 2" xfId="28243"/>
    <cellStyle name="Обычный 6 2 4 4 2 2 2 2 2" xfId="28244"/>
    <cellStyle name="Обычный 6 2 4 4 2 2 2 2 2 2" xfId="28245"/>
    <cellStyle name="Обычный 6 2 4 4 2 2 2 2 3" xfId="28246"/>
    <cellStyle name="Обычный 6 2 4 4 2 2 2 3" xfId="28247"/>
    <cellStyle name="Обычный 6 2 4 4 2 2 2 3 2" xfId="28248"/>
    <cellStyle name="Обычный 6 2 4 4 2 2 2 3 2 2" xfId="28249"/>
    <cellStyle name="Обычный 6 2 4 4 2 2 2 3 3" xfId="28250"/>
    <cellStyle name="Обычный 6 2 4 4 2 2 2 4" xfId="28251"/>
    <cellStyle name="Обычный 6 2 4 4 2 2 2 4 2" xfId="28252"/>
    <cellStyle name="Обычный 6 2 4 4 2 2 2 5" xfId="28253"/>
    <cellStyle name="Обычный 6 2 4 4 2 2 2 5 2" xfId="28254"/>
    <cellStyle name="Обычный 6 2 4 4 2 2 2 6" xfId="28255"/>
    <cellStyle name="Обычный 6 2 4 4 2 2 2 7" xfId="28256"/>
    <cellStyle name="Обычный 6 2 4 4 2 2 2 8" xfId="28257"/>
    <cellStyle name="Обычный 6 2 4 4 2 2 3" xfId="28258"/>
    <cellStyle name="Обычный 6 2 4 4 2 2 3 2" xfId="28259"/>
    <cellStyle name="Обычный 6 2 4 4 2 2 3 2 2" xfId="28260"/>
    <cellStyle name="Обычный 6 2 4 4 2 2 3 3" xfId="28261"/>
    <cellStyle name="Обычный 6 2 4 4 2 2 4" xfId="28262"/>
    <cellStyle name="Обычный 6 2 4 4 2 2 4 2" xfId="28263"/>
    <cellStyle name="Обычный 6 2 4 4 2 2 4 2 2" xfId="28264"/>
    <cellStyle name="Обычный 6 2 4 4 2 2 4 3" xfId="28265"/>
    <cellStyle name="Обычный 6 2 4 4 2 2 5" xfId="28266"/>
    <cellStyle name="Обычный 6 2 4 4 2 2 5 2" xfId="28267"/>
    <cellStyle name="Обычный 6 2 4 4 2 2 6" xfId="28268"/>
    <cellStyle name="Обычный 6 2 4 4 2 2 6 2" xfId="28269"/>
    <cellStyle name="Обычный 6 2 4 4 2 2 7" xfId="28270"/>
    <cellStyle name="Обычный 6 2 4 4 2 2 8" xfId="28271"/>
    <cellStyle name="Обычный 6 2 4 4 2 2 9" xfId="28272"/>
    <cellStyle name="Обычный 6 2 4 4 2 3" xfId="5209"/>
    <cellStyle name="Обычный 6 2 4 4 2 3 2" xfId="28273"/>
    <cellStyle name="Обычный 6 2 4 4 2 3 2 2" xfId="28274"/>
    <cellStyle name="Обычный 6 2 4 4 2 3 2 2 2" xfId="28275"/>
    <cellStyle name="Обычный 6 2 4 4 2 3 2 3" xfId="28276"/>
    <cellStyle name="Обычный 6 2 4 4 2 3 3" xfId="28277"/>
    <cellStyle name="Обычный 6 2 4 4 2 3 3 2" xfId="28278"/>
    <cellStyle name="Обычный 6 2 4 4 2 3 3 2 2" xfId="28279"/>
    <cellStyle name="Обычный 6 2 4 4 2 3 3 3" xfId="28280"/>
    <cellStyle name="Обычный 6 2 4 4 2 3 4" xfId="28281"/>
    <cellStyle name="Обычный 6 2 4 4 2 3 4 2" xfId="28282"/>
    <cellStyle name="Обычный 6 2 4 4 2 3 5" xfId="28283"/>
    <cellStyle name="Обычный 6 2 4 4 2 3 5 2" xfId="28284"/>
    <cellStyle name="Обычный 6 2 4 4 2 3 6" xfId="28285"/>
    <cellStyle name="Обычный 6 2 4 4 2 3 7" xfId="28286"/>
    <cellStyle name="Обычный 6 2 4 4 2 3 8" xfId="28287"/>
    <cellStyle name="Обычный 6 2 4 4 2 4" xfId="28288"/>
    <cellStyle name="Обычный 6 2 4 4 2 4 2" xfId="28289"/>
    <cellStyle name="Обычный 6 2 4 4 2 4 2 2" xfId="28290"/>
    <cellStyle name="Обычный 6 2 4 4 2 4 3" xfId="28291"/>
    <cellStyle name="Обычный 6 2 4 4 2 5" xfId="28292"/>
    <cellStyle name="Обычный 6 2 4 4 2 5 2" xfId="28293"/>
    <cellStyle name="Обычный 6 2 4 4 2 5 2 2" xfId="28294"/>
    <cellStyle name="Обычный 6 2 4 4 2 5 3" xfId="28295"/>
    <cellStyle name="Обычный 6 2 4 4 2 6" xfId="28296"/>
    <cellStyle name="Обычный 6 2 4 4 2 6 2" xfId="28297"/>
    <cellStyle name="Обычный 6 2 4 4 2 7" xfId="28298"/>
    <cellStyle name="Обычный 6 2 4 4 2 7 2" xfId="28299"/>
    <cellStyle name="Обычный 6 2 4 4 2 8" xfId="28300"/>
    <cellStyle name="Обычный 6 2 4 4 2 9" xfId="28301"/>
    <cellStyle name="Обычный 6 2 4 4 3" xfId="5210"/>
    <cellStyle name="Обычный 6 2 4 4 3 2" xfId="5211"/>
    <cellStyle name="Обычный 6 2 4 4 3 2 2" xfId="28302"/>
    <cellStyle name="Обычный 6 2 4 4 3 2 2 2" xfId="28303"/>
    <cellStyle name="Обычный 6 2 4 4 3 2 2 2 2" xfId="28304"/>
    <cellStyle name="Обычный 6 2 4 4 3 2 2 3" xfId="28305"/>
    <cellStyle name="Обычный 6 2 4 4 3 2 3" xfId="28306"/>
    <cellStyle name="Обычный 6 2 4 4 3 2 3 2" xfId="28307"/>
    <cellStyle name="Обычный 6 2 4 4 3 2 3 2 2" xfId="28308"/>
    <cellStyle name="Обычный 6 2 4 4 3 2 3 3" xfId="28309"/>
    <cellStyle name="Обычный 6 2 4 4 3 2 4" xfId="28310"/>
    <cellStyle name="Обычный 6 2 4 4 3 2 4 2" xfId="28311"/>
    <cellStyle name="Обычный 6 2 4 4 3 2 5" xfId="28312"/>
    <cellStyle name="Обычный 6 2 4 4 3 2 5 2" xfId="28313"/>
    <cellStyle name="Обычный 6 2 4 4 3 2 6" xfId="28314"/>
    <cellStyle name="Обычный 6 2 4 4 3 2 7" xfId="28315"/>
    <cellStyle name="Обычный 6 2 4 4 3 2 8" xfId="28316"/>
    <cellStyle name="Обычный 6 2 4 4 3 3" xfId="28317"/>
    <cellStyle name="Обычный 6 2 4 4 3 3 2" xfId="28318"/>
    <cellStyle name="Обычный 6 2 4 4 3 3 2 2" xfId="28319"/>
    <cellStyle name="Обычный 6 2 4 4 3 3 3" xfId="28320"/>
    <cellStyle name="Обычный 6 2 4 4 3 4" xfId="28321"/>
    <cellStyle name="Обычный 6 2 4 4 3 4 2" xfId="28322"/>
    <cellStyle name="Обычный 6 2 4 4 3 4 2 2" xfId="28323"/>
    <cellStyle name="Обычный 6 2 4 4 3 4 3" xfId="28324"/>
    <cellStyle name="Обычный 6 2 4 4 3 5" xfId="28325"/>
    <cellStyle name="Обычный 6 2 4 4 3 5 2" xfId="28326"/>
    <cellStyle name="Обычный 6 2 4 4 3 6" xfId="28327"/>
    <cellStyle name="Обычный 6 2 4 4 3 6 2" xfId="28328"/>
    <cellStyle name="Обычный 6 2 4 4 3 7" xfId="28329"/>
    <cellStyle name="Обычный 6 2 4 4 3 8" xfId="28330"/>
    <cellStyle name="Обычный 6 2 4 4 3 9" xfId="28331"/>
    <cellStyle name="Обычный 6 2 4 4 4" xfId="5212"/>
    <cellStyle name="Обычный 6 2 4 4 4 2" xfId="28332"/>
    <cellStyle name="Обычный 6 2 4 4 4 2 2" xfId="28333"/>
    <cellStyle name="Обычный 6 2 4 4 4 2 2 2" xfId="28334"/>
    <cellStyle name="Обычный 6 2 4 4 4 2 2 2 2" xfId="28335"/>
    <cellStyle name="Обычный 6 2 4 4 4 2 2 3" xfId="28336"/>
    <cellStyle name="Обычный 6 2 4 4 4 2 3" xfId="28337"/>
    <cellStyle name="Обычный 6 2 4 4 4 2 3 2" xfId="28338"/>
    <cellStyle name="Обычный 6 2 4 4 4 2 3 2 2" xfId="28339"/>
    <cellStyle name="Обычный 6 2 4 4 4 2 3 3" xfId="28340"/>
    <cellStyle name="Обычный 6 2 4 4 4 2 4" xfId="28341"/>
    <cellStyle name="Обычный 6 2 4 4 4 2 4 2" xfId="28342"/>
    <cellStyle name="Обычный 6 2 4 4 4 2 5" xfId="28343"/>
    <cellStyle name="Обычный 6 2 4 4 4 2 5 2" xfId="28344"/>
    <cellStyle name="Обычный 6 2 4 4 4 2 6" xfId="28345"/>
    <cellStyle name="Обычный 6 2 4 4 4 2 7" xfId="28346"/>
    <cellStyle name="Обычный 6 2 4 4 4 2 8" xfId="28347"/>
    <cellStyle name="Обычный 6 2 4 4 4 3" xfId="28348"/>
    <cellStyle name="Обычный 6 2 4 4 4 3 2" xfId="28349"/>
    <cellStyle name="Обычный 6 2 4 4 4 3 2 2" xfId="28350"/>
    <cellStyle name="Обычный 6 2 4 4 4 3 3" xfId="28351"/>
    <cellStyle name="Обычный 6 2 4 4 4 4" xfId="28352"/>
    <cellStyle name="Обычный 6 2 4 4 4 4 2" xfId="28353"/>
    <cellStyle name="Обычный 6 2 4 4 4 4 2 2" xfId="28354"/>
    <cellStyle name="Обычный 6 2 4 4 4 4 3" xfId="28355"/>
    <cellStyle name="Обычный 6 2 4 4 4 5" xfId="28356"/>
    <cellStyle name="Обычный 6 2 4 4 4 5 2" xfId="28357"/>
    <cellStyle name="Обычный 6 2 4 4 4 6" xfId="28358"/>
    <cellStyle name="Обычный 6 2 4 4 4 6 2" xfId="28359"/>
    <cellStyle name="Обычный 6 2 4 4 4 7" xfId="28360"/>
    <cellStyle name="Обычный 6 2 4 4 4 8" xfId="28361"/>
    <cellStyle name="Обычный 6 2 4 4 4 9" xfId="28362"/>
    <cellStyle name="Обычный 6 2 4 4 5" xfId="28363"/>
    <cellStyle name="Обычный 6 2 4 4 5 2" xfId="28364"/>
    <cellStyle name="Обычный 6 2 4 4 5 2 2" xfId="28365"/>
    <cellStyle name="Обычный 6 2 4 4 5 2 2 2" xfId="28366"/>
    <cellStyle name="Обычный 6 2 4 4 5 2 2 2 2" xfId="28367"/>
    <cellStyle name="Обычный 6 2 4 4 5 2 2 3" xfId="28368"/>
    <cellStyle name="Обычный 6 2 4 4 5 2 3" xfId="28369"/>
    <cellStyle name="Обычный 6 2 4 4 5 2 3 2" xfId="28370"/>
    <cellStyle name="Обычный 6 2 4 4 5 2 3 2 2" xfId="28371"/>
    <cellStyle name="Обычный 6 2 4 4 5 2 3 3" xfId="28372"/>
    <cellStyle name="Обычный 6 2 4 4 5 2 4" xfId="28373"/>
    <cellStyle name="Обычный 6 2 4 4 5 2 4 2" xfId="28374"/>
    <cellStyle name="Обычный 6 2 4 4 5 2 5" xfId="28375"/>
    <cellStyle name="Обычный 6 2 4 4 5 2 5 2" xfId="28376"/>
    <cellStyle name="Обычный 6 2 4 4 5 2 6" xfId="28377"/>
    <cellStyle name="Обычный 6 2 4 4 5 2 7" xfId="28378"/>
    <cellStyle name="Обычный 6 2 4 4 5 2 8" xfId="28379"/>
    <cellStyle name="Обычный 6 2 4 4 5 3" xfId="28380"/>
    <cellStyle name="Обычный 6 2 4 4 5 3 2" xfId="28381"/>
    <cellStyle name="Обычный 6 2 4 4 5 3 2 2" xfId="28382"/>
    <cellStyle name="Обычный 6 2 4 4 5 3 3" xfId="28383"/>
    <cellStyle name="Обычный 6 2 4 4 5 4" xfId="28384"/>
    <cellStyle name="Обычный 6 2 4 4 5 4 2" xfId="28385"/>
    <cellStyle name="Обычный 6 2 4 4 5 4 2 2" xfId="28386"/>
    <cellStyle name="Обычный 6 2 4 4 5 4 3" xfId="28387"/>
    <cellStyle name="Обычный 6 2 4 4 5 5" xfId="28388"/>
    <cellStyle name="Обычный 6 2 4 4 5 5 2" xfId="28389"/>
    <cellStyle name="Обычный 6 2 4 4 5 6" xfId="28390"/>
    <cellStyle name="Обычный 6 2 4 4 5 6 2" xfId="28391"/>
    <cellStyle name="Обычный 6 2 4 4 5 7" xfId="28392"/>
    <cellStyle name="Обычный 6 2 4 4 5 8" xfId="28393"/>
    <cellStyle name="Обычный 6 2 4 4 5 9" xfId="28394"/>
    <cellStyle name="Обычный 6 2 4 4 6" xfId="28395"/>
    <cellStyle name="Обычный 6 2 4 4 6 2" xfId="28396"/>
    <cellStyle name="Обычный 6 2 4 4 6 2 2" xfId="28397"/>
    <cellStyle name="Обычный 6 2 4 4 6 2 2 2" xfId="28398"/>
    <cellStyle name="Обычный 6 2 4 4 6 2 3" xfId="28399"/>
    <cellStyle name="Обычный 6 2 4 4 6 3" xfId="28400"/>
    <cellStyle name="Обычный 6 2 4 4 6 3 2" xfId="28401"/>
    <cellStyle name="Обычный 6 2 4 4 6 3 2 2" xfId="28402"/>
    <cellStyle name="Обычный 6 2 4 4 6 3 3" xfId="28403"/>
    <cellStyle name="Обычный 6 2 4 4 6 4" xfId="28404"/>
    <cellStyle name="Обычный 6 2 4 4 6 4 2" xfId="28405"/>
    <cellStyle name="Обычный 6 2 4 4 6 5" xfId="28406"/>
    <cellStyle name="Обычный 6 2 4 4 6 5 2" xfId="28407"/>
    <cellStyle name="Обычный 6 2 4 4 6 6" xfId="28408"/>
    <cellStyle name="Обычный 6 2 4 4 6 7" xfId="28409"/>
    <cellStyle name="Обычный 6 2 4 4 6 8" xfId="28410"/>
    <cellStyle name="Обычный 6 2 4 4 7" xfId="28411"/>
    <cellStyle name="Обычный 6 2 4 4 7 2" xfId="28412"/>
    <cellStyle name="Обычный 6 2 4 4 7 2 2" xfId="28413"/>
    <cellStyle name="Обычный 6 2 4 4 7 3" xfId="28414"/>
    <cellStyle name="Обычный 6 2 4 4 8" xfId="28415"/>
    <cellStyle name="Обычный 6 2 4 4 8 2" xfId="28416"/>
    <cellStyle name="Обычный 6 2 4 4 8 2 2" xfId="28417"/>
    <cellStyle name="Обычный 6 2 4 4 8 3" xfId="28418"/>
    <cellStyle name="Обычный 6 2 4 4 9" xfId="28419"/>
    <cellStyle name="Обычный 6 2 4 4 9 2" xfId="28420"/>
    <cellStyle name="Обычный 6 2 4 5" xfId="5213"/>
    <cellStyle name="Обычный 6 2 4 5 10" xfId="28421"/>
    <cellStyle name="Обычный 6 2 4 5 2" xfId="5214"/>
    <cellStyle name="Обычный 6 2 4 5 2 2" xfId="28422"/>
    <cellStyle name="Обычный 6 2 4 5 2 2 2" xfId="28423"/>
    <cellStyle name="Обычный 6 2 4 5 2 2 2 2" xfId="28424"/>
    <cellStyle name="Обычный 6 2 4 5 2 2 2 2 2" xfId="28425"/>
    <cellStyle name="Обычный 6 2 4 5 2 2 2 3" xfId="28426"/>
    <cellStyle name="Обычный 6 2 4 5 2 2 3" xfId="28427"/>
    <cellStyle name="Обычный 6 2 4 5 2 2 3 2" xfId="28428"/>
    <cellStyle name="Обычный 6 2 4 5 2 2 3 2 2" xfId="28429"/>
    <cellStyle name="Обычный 6 2 4 5 2 2 3 3" xfId="28430"/>
    <cellStyle name="Обычный 6 2 4 5 2 2 4" xfId="28431"/>
    <cellStyle name="Обычный 6 2 4 5 2 2 4 2" xfId="28432"/>
    <cellStyle name="Обычный 6 2 4 5 2 2 5" xfId="28433"/>
    <cellStyle name="Обычный 6 2 4 5 2 2 5 2" xfId="28434"/>
    <cellStyle name="Обычный 6 2 4 5 2 2 6" xfId="28435"/>
    <cellStyle name="Обычный 6 2 4 5 2 2 7" xfId="28436"/>
    <cellStyle name="Обычный 6 2 4 5 2 2 8" xfId="28437"/>
    <cellStyle name="Обычный 6 2 4 5 2 3" xfId="28438"/>
    <cellStyle name="Обычный 6 2 4 5 2 3 2" xfId="28439"/>
    <cellStyle name="Обычный 6 2 4 5 2 3 2 2" xfId="28440"/>
    <cellStyle name="Обычный 6 2 4 5 2 3 3" xfId="28441"/>
    <cellStyle name="Обычный 6 2 4 5 2 4" xfId="28442"/>
    <cellStyle name="Обычный 6 2 4 5 2 4 2" xfId="28443"/>
    <cellStyle name="Обычный 6 2 4 5 2 4 2 2" xfId="28444"/>
    <cellStyle name="Обычный 6 2 4 5 2 4 3" xfId="28445"/>
    <cellStyle name="Обычный 6 2 4 5 2 5" xfId="28446"/>
    <cellStyle name="Обычный 6 2 4 5 2 5 2" xfId="28447"/>
    <cellStyle name="Обычный 6 2 4 5 2 6" xfId="28448"/>
    <cellStyle name="Обычный 6 2 4 5 2 6 2" xfId="28449"/>
    <cellStyle name="Обычный 6 2 4 5 2 7" xfId="28450"/>
    <cellStyle name="Обычный 6 2 4 5 2 8" xfId="28451"/>
    <cellStyle name="Обычный 6 2 4 5 2 9" xfId="28452"/>
    <cellStyle name="Обычный 6 2 4 5 3" xfId="5215"/>
    <cellStyle name="Обычный 6 2 4 5 3 2" xfId="28453"/>
    <cellStyle name="Обычный 6 2 4 5 3 2 2" xfId="28454"/>
    <cellStyle name="Обычный 6 2 4 5 3 2 2 2" xfId="28455"/>
    <cellStyle name="Обычный 6 2 4 5 3 2 3" xfId="28456"/>
    <cellStyle name="Обычный 6 2 4 5 3 3" xfId="28457"/>
    <cellStyle name="Обычный 6 2 4 5 3 3 2" xfId="28458"/>
    <cellStyle name="Обычный 6 2 4 5 3 3 2 2" xfId="28459"/>
    <cellStyle name="Обычный 6 2 4 5 3 3 3" xfId="28460"/>
    <cellStyle name="Обычный 6 2 4 5 3 4" xfId="28461"/>
    <cellStyle name="Обычный 6 2 4 5 3 4 2" xfId="28462"/>
    <cellStyle name="Обычный 6 2 4 5 3 5" xfId="28463"/>
    <cellStyle name="Обычный 6 2 4 5 3 5 2" xfId="28464"/>
    <cellStyle name="Обычный 6 2 4 5 3 6" xfId="28465"/>
    <cellStyle name="Обычный 6 2 4 5 3 7" xfId="28466"/>
    <cellStyle name="Обычный 6 2 4 5 3 8" xfId="28467"/>
    <cellStyle name="Обычный 6 2 4 5 4" xfId="28468"/>
    <cellStyle name="Обычный 6 2 4 5 4 2" xfId="28469"/>
    <cellStyle name="Обычный 6 2 4 5 4 2 2" xfId="28470"/>
    <cellStyle name="Обычный 6 2 4 5 4 3" xfId="28471"/>
    <cellStyle name="Обычный 6 2 4 5 5" xfId="28472"/>
    <cellStyle name="Обычный 6 2 4 5 5 2" xfId="28473"/>
    <cellStyle name="Обычный 6 2 4 5 5 2 2" xfId="28474"/>
    <cellStyle name="Обычный 6 2 4 5 5 3" xfId="28475"/>
    <cellStyle name="Обычный 6 2 4 5 6" xfId="28476"/>
    <cellStyle name="Обычный 6 2 4 5 6 2" xfId="28477"/>
    <cellStyle name="Обычный 6 2 4 5 7" xfId="28478"/>
    <cellStyle name="Обычный 6 2 4 5 7 2" xfId="28479"/>
    <cellStyle name="Обычный 6 2 4 5 8" xfId="28480"/>
    <cellStyle name="Обычный 6 2 4 5 9" xfId="28481"/>
    <cellStyle name="Обычный 6 2 4 6" xfId="5216"/>
    <cellStyle name="Обычный 6 2 4 6 2" xfId="5217"/>
    <cellStyle name="Обычный 6 2 4 6 2 2" xfId="28482"/>
    <cellStyle name="Обычный 6 2 4 6 2 2 2" xfId="28483"/>
    <cellStyle name="Обычный 6 2 4 6 2 2 2 2" xfId="28484"/>
    <cellStyle name="Обычный 6 2 4 6 2 2 3" xfId="28485"/>
    <cellStyle name="Обычный 6 2 4 6 2 3" xfId="28486"/>
    <cellStyle name="Обычный 6 2 4 6 2 3 2" xfId="28487"/>
    <cellStyle name="Обычный 6 2 4 6 2 3 2 2" xfId="28488"/>
    <cellStyle name="Обычный 6 2 4 6 2 3 3" xfId="28489"/>
    <cellStyle name="Обычный 6 2 4 6 2 4" xfId="28490"/>
    <cellStyle name="Обычный 6 2 4 6 2 4 2" xfId="28491"/>
    <cellStyle name="Обычный 6 2 4 6 2 5" xfId="28492"/>
    <cellStyle name="Обычный 6 2 4 6 2 5 2" xfId="28493"/>
    <cellStyle name="Обычный 6 2 4 6 2 6" xfId="28494"/>
    <cellStyle name="Обычный 6 2 4 6 2 7" xfId="28495"/>
    <cellStyle name="Обычный 6 2 4 6 2 8" xfId="28496"/>
    <cellStyle name="Обычный 6 2 4 6 3" xfId="28497"/>
    <cellStyle name="Обычный 6 2 4 6 3 2" xfId="28498"/>
    <cellStyle name="Обычный 6 2 4 6 3 2 2" xfId="28499"/>
    <cellStyle name="Обычный 6 2 4 6 3 3" xfId="28500"/>
    <cellStyle name="Обычный 6 2 4 6 4" xfId="28501"/>
    <cellStyle name="Обычный 6 2 4 6 4 2" xfId="28502"/>
    <cellStyle name="Обычный 6 2 4 6 4 2 2" xfId="28503"/>
    <cellStyle name="Обычный 6 2 4 6 4 3" xfId="28504"/>
    <cellStyle name="Обычный 6 2 4 6 5" xfId="28505"/>
    <cellStyle name="Обычный 6 2 4 6 5 2" xfId="28506"/>
    <cellStyle name="Обычный 6 2 4 6 6" xfId="28507"/>
    <cellStyle name="Обычный 6 2 4 6 6 2" xfId="28508"/>
    <cellStyle name="Обычный 6 2 4 6 7" xfId="28509"/>
    <cellStyle name="Обычный 6 2 4 6 8" xfId="28510"/>
    <cellStyle name="Обычный 6 2 4 6 9" xfId="28511"/>
    <cellStyle name="Обычный 6 2 4 7" xfId="5218"/>
    <cellStyle name="Обычный 6 2 4 7 2" xfId="28512"/>
    <cellStyle name="Обычный 6 2 4 7 2 2" xfId="28513"/>
    <cellStyle name="Обычный 6 2 4 7 2 2 2" xfId="28514"/>
    <cellStyle name="Обычный 6 2 4 7 2 2 2 2" xfId="28515"/>
    <cellStyle name="Обычный 6 2 4 7 2 2 3" xfId="28516"/>
    <cellStyle name="Обычный 6 2 4 7 2 3" xfId="28517"/>
    <cellStyle name="Обычный 6 2 4 7 2 3 2" xfId="28518"/>
    <cellStyle name="Обычный 6 2 4 7 2 3 2 2" xfId="28519"/>
    <cellStyle name="Обычный 6 2 4 7 2 3 3" xfId="28520"/>
    <cellStyle name="Обычный 6 2 4 7 2 4" xfId="28521"/>
    <cellStyle name="Обычный 6 2 4 7 2 4 2" xfId="28522"/>
    <cellStyle name="Обычный 6 2 4 7 2 5" xfId="28523"/>
    <cellStyle name="Обычный 6 2 4 7 2 5 2" xfId="28524"/>
    <cellStyle name="Обычный 6 2 4 7 2 6" xfId="28525"/>
    <cellStyle name="Обычный 6 2 4 7 2 7" xfId="28526"/>
    <cellStyle name="Обычный 6 2 4 7 2 8" xfId="28527"/>
    <cellStyle name="Обычный 6 2 4 7 3" xfId="28528"/>
    <cellStyle name="Обычный 6 2 4 7 3 2" xfId="28529"/>
    <cellStyle name="Обычный 6 2 4 7 3 2 2" xfId="28530"/>
    <cellStyle name="Обычный 6 2 4 7 3 3" xfId="28531"/>
    <cellStyle name="Обычный 6 2 4 7 4" xfId="28532"/>
    <cellStyle name="Обычный 6 2 4 7 4 2" xfId="28533"/>
    <cellStyle name="Обычный 6 2 4 7 4 2 2" xfId="28534"/>
    <cellStyle name="Обычный 6 2 4 7 4 3" xfId="28535"/>
    <cellStyle name="Обычный 6 2 4 7 5" xfId="28536"/>
    <cellStyle name="Обычный 6 2 4 7 5 2" xfId="28537"/>
    <cellStyle name="Обычный 6 2 4 7 6" xfId="28538"/>
    <cellStyle name="Обычный 6 2 4 7 6 2" xfId="28539"/>
    <cellStyle name="Обычный 6 2 4 7 7" xfId="28540"/>
    <cellStyle name="Обычный 6 2 4 7 8" xfId="28541"/>
    <cellStyle name="Обычный 6 2 4 7 9" xfId="28542"/>
    <cellStyle name="Обычный 6 2 4 8" xfId="28543"/>
    <cellStyle name="Обычный 6 2 4 8 2" xfId="28544"/>
    <cellStyle name="Обычный 6 2 4 8 2 2" xfId="28545"/>
    <cellStyle name="Обычный 6 2 4 8 2 2 2" xfId="28546"/>
    <cellStyle name="Обычный 6 2 4 8 2 2 2 2" xfId="28547"/>
    <cellStyle name="Обычный 6 2 4 8 2 2 3" xfId="28548"/>
    <cellStyle name="Обычный 6 2 4 8 2 3" xfId="28549"/>
    <cellStyle name="Обычный 6 2 4 8 2 3 2" xfId="28550"/>
    <cellStyle name="Обычный 6 2 4 8 2 3 2 2" xfId="28551"/>
    <cellStyle name="Обычный 6 2 4 8 2 3 3" xfId="28552"/>
    <cellStyle name="Обычный 6 2 4 8 2 4" xfId="28553"/>
    <cellStyle name="Обычный 6 2 4 8 2 4 2" xfId="28554"/>
    <cellStyle name="Обычный 6 2 4 8 2 5" xfId="28555"/>
    <cellStyle name="Обычный 6 2 4 8 2 5 2" xfId="28556"/>
    <cellStyle name="Обычный 6 2 4 8 2 6" xfId="28557"/>
    <cellStyle name="Обычный 6 2 4 8 2 7" xfId="28558"/>
    <cellStyle name="Обычный 6 2 4 8 2 8" xfId="28559"/>
    <cellStyle name="Обычный 6 2 4 8 3" xfId="28560"/>
    <cellStyle name="Обычный 6 2 4 8 3 2" xfId="28561"/>
    <cellStyle name="Обычный 6 2 4 8 3 2 2" xfId="28562"/>
    <cellStyle name="Обычный 6 2 4 8 3 3" xfId="28563"/>
    <cellStyle name="Обычный 6 2 4 8 4" xfId="28564"/>
    <cellStyle name="Обычный 6 2 4 8 4 2" xfId="28565"/>
    <cellStyle name="Обычный 6 2 4 8 4 2 2" xfId="28566"/>
    <cellStyle name="Обычный 6 2 4 8 4 3" xfId="28567"/>
    <cellStyle name="Обычный 6 2 4 8 5" xfId="28568"/>
    <cellStyle name="Обычный 6 2 4 8 5 2" xfId="28569"/>
    <cellStyle name="Обычный 6 2 4 8 6" xfId="28570"/>
    <cellStyle name="Обычный 6 2 4 8 6 2" xfId="28571"/>
    <cellStyle name="Обычный 6 2 4 8 7" xfId="28572"/>
    <cellStyle name="Обычный 6 2 4 8 8" xfId="28573"/>
    <cellStyle name="Обычный 6 2 4 8 9" xfId="28574"/>
    <cellStyle name="Обычный 6 2 4 9" xfId="28575"/>
    <cellStyle name="Обычный 6 2 4 9 2" xfId="28576"/>
    <cellStyle name="Обычный 6 2 4 9 2 2" xfId="28577"/>
    <cellStyle name="Обычный 6 2 4 9 2 2 2" xfId="28578"/>
    <cellStyle name="Обычный 6 2 4 9 2 3" xfId="28579"/>
    <cellStyle name="Обычный 6 2 4 9 3" xfId="28580"/>
    <cellStyle name="Обычный 6 2 4 9 3 2" xfId="28581"/>
    <cellStyle name="Обычный 6 2 4 9 3 2 2" xfId="28582"/>
    <cellStyle name="Обычный 6 2 4 9 3 3" xfId="28583"/>
    <cellStyle name="Обычный 6 2 4 9 4" xfId="28584"/>
    <cellStyle name="Обычный 6 2 4 9 4 2" xfId="28585"/>
    <cellStyle name="Обычный 6 2 4 9 5" xfId="28586"/>
    <cellStyle name="Обычный 6 2 4 9 5 2" xfId="28587"/>
    <cellStyle name="Обычный 6 2 4 9 6" xfId="28588"/>
    <cellStyle name="Обычный 6 2 4 9 7" xfId="28589"/>
    <cellStyle name="Обычный 6 2 4 9 8" xfId="28590"/>
    <cellStyle name="Обычный 6 2 5" xfId="114"/>
    <cellStyle name="Обычный 6 2 5 10" xfId="28591"/>
    <cellStyle name="Обычный 6 2 5 10 2" xfId="28592"/>
    <cellStyle name="Обычный 6 2 5 10 2 2" xfId="28593"/>
    <cellStyle name="Обычный 6 2 5 10 3" xfId="28594"/>
    <cellStyle name="Обычный 6 2 5 11" xfId="28595"/>
    <cellStyle name="Обычный 6 2 5 11 2" xfId="28596"/>
    <cellStyle name="Обычный 6 2 5 11 2 2" xfId="28597"/>
    <cellStyle name="Обычный 6 2 5 11 3" xfId="28598"/>
    <cellStyle name="Обычный 6 2 5 12" xfId="28599"/>
    <cellStyle name="Обычный 6 2 5 12 2" xfId="28600"/>
    <cellStyle name="Обычный 6 2 5 13" xfId="28601"/>
    <cellStyle name="Обычный 6 2 5 13 2" xfId="28602"/>
    <cellStyle name="Обычный 6 2 5 14" xfId="28603"/>
    <cellStyle name="Обычный 6 2 5 15" xfId="28604"/>
    <cellStyle name="Обычный 6 2 5 16" xfId="28605"/>
    <cellStyle name="Обычный 6 2 5 2" xfId="186"/>
    <cellStyle name="Обычный 6 2 5 2 10" xfId="28606"/>
    <cellStyle name="Обычный 6 2 5 2 10 2" xfId="28607"/>
    <cellStyle name="Обычный 6 2 5 2 10 2 2" xfId="28608"/>
    <cellStyle name="Обычный 6 2 5 2 10 3" xfId="28609"/>
    <cellStyle name="Обычный 6 2 5 2 11" xfId="28610"/>
    <cellStyle name="Обычный 6 2 5 2 11 2" xfId="28611"/>
    <cellStyle name="Обычный 6 2 5 2 12" xfId="28612"/>
    <cellStyle name="Обычный 6 2 5 2 12 2" xfId="28613"/>
    <cellStyle name="Обычный 6 2 5 2 13" xfId="28614"/>
    <cellStyle name="Обычный 6 2 5 2 14" xfId="28615"/>
    <cellStyle name="Обычный 6 2 5 2 15" xfId="28616"/>
    <cellStyle name="Обычный 6 2 5 2 2" xfId="187"/>
    <cellStyle name="Обычный 6 2 5 2 2 10" xfId="28617"/>
    <cellStyle name="Обычный 6 2 5 2 2 10 2" xfId="28618"/>
    <cellStyle name="Обычный 6 2 5 2 2 11" xfId="28619"/>
    <cellStyle name="Обычный 6 2 5 2 2 12" xfId="28620"/>
    <cellStyle name="Обычный 6 2 5 2 2 13" xfId="28621"/>
    <cellStyle name="Обычный 6 2 5 2 2 2" xfId="5219"/>
    <cellStyle name="Обычный 6 2 5 2 2 2 10" xfId="28622"/>
    <cellStyle name="Обычный 6 2 5 2 2 2 2" xfId="5220"/>
    <cellStyle name="Обычный 6 2 5 2 2 2 2 2" xfId="28623"/>
    <cellStyle name="Обычный 6 2 5 2 2 2 2 2 2" xfId="28624"/>
    <cellStyle name="Обычный 6 2 5 2 2 2 2 2 2 2" xfId="28625"/>
    <cellStyle name="Обычный 6 2 5 2 2 2 2 2 2 2 2" xfId="28626"/>
    <cellStyle name="Обычный 6 2 5 2 2 2 2 2 2 3" xfId="28627"/>
    <cellStyle name="Обычный 6 2 5 2 2 2 2 2 3" xfId="28628"/>
    <cellStyle name="Обычный 6 2 5 2 2 2 2 2 3 2" xfId="28629"/>
    <cellStyle name="Обычный 6 2 5 2 2 2 2 2 3 2 2" xfId="28630"/>
    <cellStyle name="Обычный 6 2 5 2 2 2 2 2 3 3" xfId="28631"/>
    <cellStyle name="Обычный 6 2 5 2 2 2 2 2 4" xfId="28632"/>
    <cellStyle name="Обычный 6 2 5 2 2 2 2 2 4 2" xfId="28633"/>
    <cellStyle name="Обычный 6 2 5 2 2 2 2 2 5" xfId="28634"/>
    <cellStyle name="Обычный 6 2 5 2 2 2 2 2 5 2" xfId="28635"/>
    <cellStyle name="Обычный 6 2 5 2 2 2 2 2 6" xfId="28636"/>
    <cellStyle name="Обычный 6 2 5 2 2 2 2 2 7" xfId="28637"/>
    <cellStyle name="Обычный 6 2 5 2 2 2 2 2 8" xfId="28638"/>
    <cellStyle name="Обычный 6 2 5 2 2 2 2 3" xfId="28639"/>
    <cellStyle name="Обычный 6 2 5 2 2 2 2 3 2" xfId="28640"/>
    <cellStyle name="Обычный 6 2 5 2 2 2 2 3 2 2" xfId="28641"/>
    <cellStyle name="Обычный 6 2 5 2 2 2 2 3 3" xfId="28642"/>
    <cellStyle name="Обычный 6 2 5 2 2 2 2 4" xfId="28643"/>
    <cellStyle name="Обычный 6 2 5 2 2 2 2 4 2" xfId="28644"/>
    <cellStyle name="Обычный 6 2 5 2 2 2 2 4 2 2" xfId="28645"/>
    <cellStyle name="Обычный 6 2 5 2 2 2 2 4 3" xfId="28646"/>
    <cellStyle name="Обычный 6 2 5 2 2 2 2 5" xfId="28647"/>
    <cellStyle name="Обычный 6 2 5 2 2 2 2 5 2" xfId="28648"/>
    <cellStyle name="Обычный 6 2 5 2 2 2 2 6" xfId="28649"/>
    <cellStyle name="Обычный 6 2 5 2 2 2 2 6 2" xfId="28650"/>
    <cellStyle name="Обычный 6 2 5 2 2 2 2 7" xfId="28651"/>
    <cellStyle name="Обычный 6 2 5 2 2 2 2 8" xfId="28652"/>
    <cellStyle name="Обычный 6 2 5 2 2 2 2 9" xfId="28653"/>
    <cellStyle name="Обычный 6 2 5 2 2 2 3" xfId="5221"/>
    <cellStyle name="Обычный 6 2 5 2 2 2 3 2" xfId="28654"/>
    <cellStyle name="Обычный 6 2 5 2 2 2 3 2 2" xfId="28655"/>
    <cellStyle name="Обычный 6 2 5 2 2 2 3 2 2 2" xfId="28656"/>
    <cellStyle name="Обычный 6 2 5 2 2 2 3 2 3" xfId="28657"/>
    <cellStyle name="Обычный 6 2 5 2 2 2 3 3" xfId="28658"/>
    <cellStyle name="Обычный 6 2 5 2 2 2 3 3 2" xfId="28659"/>
    <cellStyle name="Обычный 6 2 5 2 2 2 3 3 2 2" xfId="28660"/>
    <cellStyle name="Обычный 6 2 5 2 2 2 3 3 3" xfId="28661"/>
    <cellStyle name="Обычный 6 2 5 2 2 2 3 4" xfId="28662"/>
    <cellStyle name="Обычный 6 2 5 2 2 2 3 4 2" xfId="28663"/>
    <cellStyle name="Обычный 6 2 5 2 2 2 3 5" xfId="28664"/>
    <cellStyle name="Обычный 6 2 5 2 2 2 3 5 2" xfId="28665"/>
    <cellStyle name="Обычный 6 2 5 2 2 2 3 6" xfId="28666"/>
    <cellStyle name="Обычный 6 2 5 2 2 2 3 7" xfId="28667"/>
    <cellStyle name="Обычный 6 2 5 2 2 2 3 8" xfId="28668"/>
    <cellStyle name="Обычный 6 2 5 2 2 2 4" xfId="28669"/>
    <cellStyle name="Обычный 6 2 5 2 2 2 4 2" xfId="28670"/>
    <cellStyle name="Обычный 6 2 5 2 2 2 4 2 2" xfId="28671"/>
    <cellStyle name="Обычный 6 2 5 2 2 2 4 3" xfId="28672"/>
    <cellStyle name="Обычный 6 2 5 2 2 2 5" xfId="28673"/>
    <cellStyle name="Обычный 6 2 5 2 2 2 5 2" xfId="28674"/>
    <cellStyle name="Обычный 6 2 5 2 2 2 5 2 2" xfId="28675"/>
    <cellStyle name="Обычный 6 2 5 2 2 2 5 3" xfId="28676"/>
    <cellStyle name="Обычный 6 2 5 2 2 2 6" xfId="28677"/>
    <cellStyle name="Обычный 6 2 5 2 2 2 6 2" xfId="28678"/>
    <cellStyle name="Обычный 6 2 5 2 2 2 7" xfId="28679"/>
    <cellStyle name="Обычный 6 2 5 2 2 2 7 2" xfId="28680"/>
    <cellStyle name="Обычный 6 2 5 2 2 2 8" xfId="28681"/>
    <cellStyle name="Обычный 6 2 5 2 2 2 9" xfId="28682"/>
    <cellStyle name="Обычный 6 2 5 2 2 3" xfId="5222"/>
    <cellStyle name="Обычный 6 2 5 2 2 3 2" xfId="5223"/>
    <cellStyle name="Обычный 6 2 5 2 2 3 2 2" xfId="28683"/>
    <cellStyle name="Обычный 6 2 5 2 2 3 2 2 2" xfId="28684"/>
    <cellStyle name="Обычный 6 2 5 2 2 3 2 2 2 2" xfId="28685"/>
    <cellStyle name="Обычный 6 2 5 2 2 3 2 2 3" xfId="28686"/>
    <cellStyle name="Обычный 6 2 5 2 2 3 2 3" xfId="28687"/>
    <cellStyle name="Обычный 6 2 5 2 2 3 2 3 2" xfId="28688"/>
    <cellStyle name="Обычный 6 2 5 2 2 3 2 3 2 2" xfId="28689"/>
    <cellStyle name="Обычный 6 2 5 2 2 3 2 3 3" xfId="28690"/>
    <cellStyle name="Обычный 6 2 5 2 2 3 2 4" xfId="28691"/>
    <cellStyle name="Обычный 6 2 5 2 2 3 2 4 2" xfId="28692"/>
    <cellStyle name="Обычный 6 2 5 2 2 3 2 5" xfId="28693"/>
    <cellStyle name="Обычный 6 2 5 2 2 3 2 5 2" xfId="28694"/>
    <cellStyle name="Обычный 6 2 5 2 2 3 2 6" xfId="28695"/>
    <cellStyle name="Обычный 6 2 5 2 2 3 2 7" xfId="28696"/>
    <cellStyle name="Обычный 6 2 5 2 2 3 2 8" xfId="28697"/>
    <cellStyle name="Обычный 6 2 5 2 2 3 3" xfId="28698"/>
    <cellStyle name="Обычный 6 2 5 2 2 3 3 2" xfId="28699"/>
    <cellStyle name="Обычный 6 2 5 2 2 3 3 2 2" xfId="28700"/>
    <cellStyle name="Обычный 6 2 5 2 2 3 3 3" xfId="28701"/>
    <cellStyle name="Обычный 6 2 5 2 2 3 4" xfId="28702"/>
    <cellStyle name="Обычный 6 2 5 2 2 3 4 2" xfId="28703"/>
    <cellStyle name="Обычный 6 2 5 2 2 3 4 2 2" xfId="28704"/>
    <cellStyle name="Обычный 6 2 5 2 2 3 4 3" xfId="28705"/>
    <cellStyle name="Обычный 6 2 5 2 2 3 5" xfId="28706"/>
    <cellStyle name="Обычный 6 2 5 2 2 3 5 2" xfId="28707"/>
    <cellStyle name="Обычный 6 2 5 2 2 3 6" xfId="28708"/>
    <cellStyle name="Обычный 6 2 5 2 2 3 6 2" xfId="28709"/>
    <cellStyle name="Обычный 6 2 5 2 2 3 7" xfId="28710"/>
    <cellStyle name="Обычный 6 2 5 2 2 3 8" xfId="28711"/>
    <cellStyle name="Обычный 6 2 5 2 2 3 9" xfId="28712"/>
    <cellStyle name="Обычный 6 2 5 2 2 4" xfId="5224"/>
    <cellStyle name="Обычный 6 2 5 2 2 4 2" xfId="28713"/>
    <cellStyle name="Обычный 6 2 5 2 2 4 2 2" xfId="28714"/>
    <cellStyle name="Обычный 6 2 5 2 2 4 2 2 2" xfId="28715"/>
    <cellStyle name="Обычный 6 2 5 2 2 4 2 2 2 2" xfId="28716"/>
    <cellStyle name="Обычный 6 2 5 2 2 4 2 2 3" xfId="28717"/>
    <cellStyle name="Обычный 6 2 5 2 2 4 2 3" xfId="28718"/>
    <cellStyle name="Обычный 6 2 5 2 2 4 2 3 2" xfId="28719"/>
    <cellStyle name="Обычный 6 2 5 2 2 4 2 3 2 2" xfId="28720"/>
    <cellStyle name="Обычный 6 2 5 2 2 4 2 3 3" xfId="28721"/>
    <cellStyle name="Обычный 6 2 5 2 2 4 2 4" xfId="28722"/>
    <cellStyle name="Обычный 6 2 5 2 2 4 2 4 2" xfId="28723"/>
    <cellStyle name="Обычный 6 2 5 2 2 4 2 5" xfId="28724"/>
    <cellStyle name="Обычный 6 2 5 2 2 4 2 5 2" xfId="28725"/>
    <cellStyle name="Обычный 6 2 5 2 2 4 2 6" xfId="28726"/>
    <cellStyle name="Обычный 6 2 5 2 2 4 2 7" xfId="28727"/>
    <cellStyle name="Обычный 6 2 5 2 2 4 2 8" xfId="28728"/>
    <cellStyle name="Обычный 6 2 5 2 2 4 3" xfId="28729"/>
    <cellStyle name="Обычный 6 2 5 2 2 4 3 2" xfId="28730"/>
    <cellStyle name="Обычный 6 2 5 2 2 4 3 2 2" xfId="28731"/>
    <cellStyle name="Обычный 6 2 5 2 2 4 3 3" xfId="28732"/>
    <cellStyle name="Обычный 6 2 5 2 2 4 4" xfId="28733"/>
    <cellStyle name="Обычный 6 2 5 2 2 4 4 2" xfId="28734"/>
    <cellStyle name="Обычный 6 2 5 2 2 4 4 2 2" xfId="28735"/>
    <cellStyle name="Обычный 6 2 5 2 2 4 4 3" xfId="28736"/>
    <cellStyle name="Обычный 6 2 5 2 2 4 5" xfId="28737"/>
    <cellStyle name="Обычный 6 2 5 2 2 4 5 2" xfId="28738"/>
    <cellStyle name="Обычный 6 2 5 2 2 4 6" xfId="28739"/>
    <cellStyle name="Обычный 6 2 5 2 2 4 6 2" xfId="28740"/>
    <cellStyle name="Обычный 6 2 5 2 2 4 7" xfId="28741"/>
    <cellStyle name="Обычный 6 2 5 2 2 4 8" xfId="28742"/>
    <cellStyle name="Обычный 6 2 5 2 2 4 9" xfId="28743"/>
    <cellStyle name="Обычный 6 2 5 2 2 5" xfId="28744"/>
    <cellStyle name="Обычный 6 2 5 2 2 5 2" xfId="28745"/>
    <cellStyle name="Обычный 6 2 5 2 2 5 2 2" xfId="28746"/>
    <cellStyle name="Обычный 6 2 5 2 2 5 2 2 2" xfId="28747"/>
    <cellStyle name="Обычный 6 2 5 2 2 5 2 2 2 2" xfId="28748"/>
    <cellStyle name="Обычный 6 2 5 2 2 5 2 2 3" xfId="28749"/>
    <cellStyle name="Обычный 6 2 5 2 2 5 2 3" xfId="28750"/>
    <cellStyle name="Обычный 6 2 5 2 2 5 2 3 2" xfId="28751"/>
    <cellStyle name="Обычный 6 2 5 2 2 5 2 3 2 2" xfId="28752"/>
    <cellStyle name="Обычный 6 2 5 2 2 5 2 3 3" xfId="28753"/>
    <cellStyle name="Обычный 6 2 5 2 2 5 2 4" xfId="28754"/>
    <cellStyle name="Обычный 6 2 5 2 2 5 2 4 2" xfId="28755"/>
    <cellStyle name="Обычный 6 2 5 2 2 5 2 5" xfId="28756"/>
    <cellStyle name="Обычный 6 2 5 2 2 5 2 5 2" xfId="28757"/>
    <cellStyle name="Обычный 6 2 5 2 2 5 2 6" xfId="28758"/>
    <cellStyle name="Обычный 6 2 5 2 2 5 2 7" xfId="28759"/>
    <cellStyle name="Обычный 6 2 5 2 2 5 2 8" xfId="28760"/>
    <cellStyle name="Обычный 6 2 5 2 2 5 3" xfId="28761"/>
    <cellStyle name="Обычный 6 2 5 2 2 5 3 2" xfId="28762"/>
    <cellStyle name="Обычный 6 2 5 2 2 5 3 2 2" xfId="28763"/>
    <cellStyle name="Обычный 6 2 5 2 2 5 3 3" xfId="28764"/>
    <cellStyle name="Обычный 6 2 5 2 2 5 4" xfId="28765"/>
    <cellStyle name="Обычный 6 2 5 2 2 5 4 2" xfId="28766"/>
    <cellStyle name="Обычный 6 2 5 2 2 5 4 2 2" xfId="28767"/>
    <cellStyle name="Обычный 6 2 5 2 2 5 4 3" xfId="28768"/>
    <cellStyle name="Обычный 6 2 5 2 2 5 5" xfId="28769"/>
    <cellStyle name="Обычный 6 2 5 2 2 5 5 2" xfId="28770"/>
    <cellStyle name="Обычный 6 2 5 2 2 5 6" xfId="28771"/>
    <cellStyle name="Обычный 6 2 5 2 2 5 6 2" xfId="28772"/>
    <cellStyle name="Обычный 6 2 5 2 2 5 7" xfId="28773"/>
    <cellStyle name="Обычный 6 2 5 2 2 5 8" xfId="28774"/>
    <cellStyle name="Обычный 6 2 5 2 2 5 9" xfId="28775"/>
    <cellStyle name="Обычный 6 2 5 2 2 6" xfId="28776"/>
    <cellStyle name="Обычный 6 2 5 2 2 6 2" xfId="28777"/>
    <cellStyle name="Обычный 6 2 5 2 2 6 2 2" xfId="28778"/>
    <cellStyle name="Обычный 6 2 5 2 2 6 2 2 2" xfId="28779"/>
    <cellStyle name="Обычный 6 2 5 2 2 6 2 3" xfId="28780"/>
    <cellStyle name="Обычный 6 2 5 2 2 6 3" xfId="28781"/>
    <cellStyle name="Обычный 6 2 5 2 2 6 3 2" xfId="28782"/>
    <cellStyle name="Обычный 6 2 5 2 2 6 3 2 2" xfId="28783"/>
    <cellStyle name="Обычный 6 2 5 2 2 6 3 3" xfId="28784"/>
    <cellStyle name="Обычный 6 2 5 2 2 6 4" xfId="28785"/>
    <cellStyle name="Обычный 6 2 5 2 2 6 4 2" xfId="28786"/>
    <cellStyle name="Обычный 6 2 5 2 2 6 5" xfId="28787"/>
    <cellStyle name="Обычный 6 2 5 2 2 6 5 2" xfId="28788"/>
    <cellStyle name="Обычный 6 2 5 2 2 6 6" xfId="28789"/>
    <cellStyle name="Обычный 6 2 5 2 2 6 7" xfId="28790"/>
    <cellStyle name="Обычный 6 2 5 2 2 6 8" xfId="28791"/>
    <cellStyle name="Обычный 6 2 5 2 2 7" xfId="28792"/>
    <cellStyle name="Обычный 6 2 5 2 2 7 2" xfId="28793"/>
    <cellStyle name="Обычный 6 2 5 2 2 7 2 2" xfId="28794"/>
    <cellStyle name="Обычный 6 2 5 2 2 7 3" xfId="28795"/>
    <cellStyle name="Обычный 6 2 5 2 2 8" xfId="28796"/>
    <cellStyle name="Обычный 6 2 5 2 2 8 2" xfId="28797"/>
    <cellStyle name="Обычный 6 2 5 2 2 8 2 2" xfId="28798"/>
    <cellStyle name="Обычный 6 2 5 2 2 8 3" xfId="28799"/>
    <cellStyle name="Обычный 6 2 5 2 2 9" xfId="28800"/>
    <cellStyle name="Обычный 6 2 5 2 2 9 2" xfId="28801"/>
    <cellStyle name="Обычный 6 2 5 2 3" xfId="188"/>
    <cellStyle name="Обычный 6 2 5 2 3 10" xfId="28802"/>
    <cellStyle name="Обычный 6 2 5 2 3 10 2" xfId="28803"/>
    <cellStyle name="Обычный 6 2 5 2 3 11" xfId="28804"/>
    <cellStyle name="Обычный 6 2 5 2 3 12" xfId="28805"/>
    <cellStyle name="Обычный 6 2 5 2 3 13" xfId="28806"/>
    <cellStyle name="Обычный 6 2 5 2 3 2" xfId="5225"/>
    <cellStyle name="Обычный 6 2 5 2 3 2 10" xfId="28807"/>
    <cellStyle name="Обычный 6 2 5 2 3 2 2" xfId="5226"/>
    <cellStyle name="Обычный 6 2 5 2 3 2 2 2" xfId="28808"/>
    <cellStyle name="Обычный 6 2 5 2 3 2 2 2 2" xfId="28809"/>
    <cellStyle name="Обычный 6 2 5 2 3 2 2 2 2 2" xfId="28810"/>
    <cellStyle name="Обычный 6 2 5 2 3 2 2 2 2 2 2" xfId="28811"/>
    <cellStyle name="Обычный 6 2 5 2 3 2 2 2 2 3" xfId="28812"/>
    <cellStyle name="Обычный 6 2 5 2 3 2 2 2 3" xfId="28813"/>
    <cellStyle name="Обычный 6 2 5 2 3 2 2 2 3 2" xfId="28814"/>
    <cellStyle name="Обычный 6 2 5 2 3 2 2 2 3 2 2" xfId="28815"/>
    <cellStyle name="Обычный 6 2 5 2 3 2 2 2 3 3" xfId="28816"/>
    <cellStyle name="Обычный 6 2 5 2 3 2 2 2 4" xfId="28817"/>
    <cellStyle name="Обычный 6 2 5 2 3 2 2 2 4 2" xfId="28818"/>
    <cellStyle name="Обычный 6 2 5 2 3 2 2 2 5" xfId="28819"/>
    <cellStyle name="Обычный 6 2 5 2 3 2 2 2 5 2" xfId="28820"/>
    <cellStyle name="Обычный 6 2 5 2 3 2 2 2 6" xfId="28821"/>
    <cellStyle name="Обычный 6 2 5 2 3 2 2 2 7" xfId="28822"/>
    <cellStyle name="Обычный 6 2 5 2 3 2 2 2 8" xfId="28823"/>
    <cellStyle name="Обычный 6 2 5 2 3 2 2 3" xfId="28824"/>
    <cellStyle name="Обычный 6 2 5 2 3 2 2 3 2" xfId="28825"/>
    <cellStyle name="Обычный 6 2 5 2 3 2 2 3 2 2" xfId="28826"/>
    <cellStyle name="Обычный 6 2 5 2 3 2 2 3 3" xfId="28827"/>
    <cellStyle name="Обычный 6 2 5 2 3 2 2 4" xfId="28828"/>
    <cellStyle name="Обычный 6 2 5 2 3 2 2 4 2" xfId="28829"/>
    <cellStyle name="Обычный 6 2 5 2 3 2 2 4 2 2" xfId="28830"/>
    <cellStyle name="Обычный 6 2 5 2 3 2 2 4 3" xfId="28831"/>
    <cellStyle name="Обычный 6 2 5 2 3 2 2 5" xfId="28832"/>
    <cellStyle name="Обычный 6 2 5 2 3 2 2 5 2" xfId="28833"/>
    <cellStyle name="Обычный 6 2 5 2 3 2 2 6" xfId="28834"/>
    <cellStyle name="Обычный 6 2 5 2 3 2 2 6 2" xfId="28835"/>
    <cellStyle name="Обычный 6 2 5 2 3 2 2 7" xfId="28836"/>
    <cellStyle name="Обычный 6 2 5 2 3 2 2 8" xfId="28837"/>
    <cellStyle name="Обычный 6 2 5 2 3 2 2 9" xfId="28838"/>
    <cellStyle name="Обычный 6 2 5 2 3 2 3" xfId="5227"/>
    <cellStyle name="Обычный 6 2 5 2 3 2 3 2" xfId="28839"/>
    <cellStyle name="Обычный 6 2 5 2 3 2 3 2 2" xfId="28840"/>
    <cellStyle name="Обычный 6 2 5 2 3 2 3 2 2 2" xfId="28841"/>
    <cellStyle name="Обычный 6 2 5 2 3 2 3 2 3" xfId="28842"/>
    <cellStyle name="Обычный 6 2 5 2 3 2 3 3" xfId="28843"/>
    <cellStyle name="Обычный 6 2 5 2 3 2 3 3 2" xfId="28844"/>
    <cellStyle name="Обычный 6 2 5 2 3 2 3 3 2 2" xfId="28845"/>
    <cellStyle name="Обычный 6 2 5 2 3 2 3 3 3" xfId="28846"/>
    <cellStyle name="Обычный 6 2 5 2 3 2 3 4" xfId="28847"/>
    <cellStyle name="Обычный 6 2 5 2 3 2 3 4 2" xfId="28848"/>
    <cellStyle name="Обычный 6 2 5 2 3 2 3 5" xfId="28849"/>
    <cellStyle name="Обычный 6 2 5 2 3 2 3 5 2" xfId="28850"/>
    <cellStyle name="Обычный 6 2 5 2 3 2 3 6" xfId="28851"/>
    <cellStyle name="Обычный 6 2 5 2 3 2 3 7" xfId="28852"/>
    <cellStyle name="Обычный 6 2 5 2 3 2 3 8" xfId="28853"/>
    <cellStyle name="Обычный 6 2 5 2 3 2 4" xfId="28854"/>
    <cellStyle name="Обычный 6 2 5 2 3 2 4 2" xfId="28855"/>
    <cellStyle name="Обычный 6 2 5 2 3 2 4 2 2" xfId="28856"/>
    <cellStyle name="Обычный 6 2 5 2 3 2 4 3" xfId="28857"/>
    <cellStyle name="Обычный 6 2 5 2 3 2 5" xfId="28858"/>
    <cellStyle name="Обычный 6 2 5 2 3 2 5 2" xfId="28859"/>
    <cellStyle name="Обычный 6 2 5 2 3 2 5 2 2" xfId="28860"/>
    <cellStyle name="Обычный 6 2 5 2 3 2 5 3" xfId="28861"/>
    <cellStyle name="Обычный 6 2 5 2 3 2 6" xfId="28862"/>
    <cellStyle name="Обычный 6 2 5 2 3 2 6 2" xfId="28863"/>
    <cellStyle name="Обычный 6 2 5 2 3 2 7" xfId="28864"/>
    <cellStyle name="Обычный 6 2 5 2 3 2 7 2" xfId="28865"/>
    <cellStyle name="Обычный 6 2 5 2 3 2 8" xfId="28866"/>
    <cellStyle name="Обычный 6 2 5 2 3 2 9" xfId="28867"/>
    <cellStyle name="Обычный 6 2 5 2 3 3" xfId="5228"/>
    <cellStyle name="Обычный 6 2 5 2 3 3 2" xfId="5229"/>
    <cellStyle name="Обычный 6 2 5 2 3 3 2 2" xfId="28868"/>
    <cellStyle name="Обычный 6 2 5 2 3 3 2 2 2" xfId="28869"/>
    <cellStyle name="Обычный 6 2 5 2 3 3 2 2 2 2" xfId="28870"/>
    <cellStyle name="Обычный 6 2 5 2 3 3 2 2 3" xfId="28871"/>
    <cellStyle name="Обычный 6 2 5 2 3 3 2 3" xfId="28872"/>
    <cellStyle name="Обычный 6 2 5 2 3 3 2 3 2" xfId="28873"/>
    <cellStyle name="Обычный 6 2 5 2 3 3 2 3 2 2" xfId="28874"/>
    <cellStyle name="Обычный 6 2 5 2 3 3 2 3 3" xfId="28875"/>
    <cellStyle name="Обычный 6 2 5 2 3 3 2 4" xfId="28876"/>
    <cellStyle name="Обычный 6 2 5 2 3 3 2 4 2" xfId="28877"/>
    <cellStyle name="Обычный 6 2 5 2 3 3 2 5" xfId="28878"/>
    <cellStyle name="Обычный 6 2 5 2 3 3 2 5 2" xfId="28879"/>
    <cellStyle name="Обычный 6 2 5 2 3 3 2 6" xfId="28880"/>
    <cellStyle name="Обычный 6 2 5 2 3 3 2 7" xfId="28881"/>
    <cellStyle name="Обычный 6 2 5 2 3 3 2 8" xfId="28882"/>
    <cellStyle name="Обычный 6 2 5 2 3 3 3" xfId="28883"/>
    <cellStyle name="Обычный 6 2 5 2 3 3 3 2" xfId="28884"/>
    <cellStyle name="Обычный 6 2 5 2 3 3 3 2 2" xfId="28885"/>
    <cellStyle name="Обычный 6 2 5 2 3 3 3 3" xfId="28886"/>
    <cellStyle name="Обычный 6 2 5 2 3 3 4" xfId="28887"/>
    <cellStyle name="Обычный 6 2 5 2 3 3 4 2" xfId="28888"/>
    <cellStyle name="Обычный 6 2 5 2 3 3 4 2 2" xfId="28889"/>
    <cellStyle name="Обычный 6 2 5 2 3 3 4 3" xfId="28890"/>
    <cellStyle name="Обычный 6 2 5 2 3 3 5" xfId="28891"/>
    <cellStyle name="Обычный 6 2 5 2 3 3 5 2" xfId="28892"/>
    <cellStyle name="Обычный 6 2 5 2 3 3 6" xfId="28893"/>
    <cellStyle name="Обычный 6 2 5 2 3 3 6 2" xfId="28894"/>
    <cellStyle name="Обычный 6 2 5 2 3 3 7" xfId="28895"/>
    <cellStyle name="Обычный 6 2 5 2 3 3 8" xfId="28896"/>
    <cellStyle name="Обычный 6 2 5 2 3 3 9" xfId="28897"/>
    <cellStyle name="Обычный 6 2 5 2 3 4" xfId="5230"/>
    <cellStyle name="Обычный 6 2 5 2 3 4 2" xfId="28898"/>
    <cellStyle name="Обычный 6 2 5 2 3 4 2 2" xfId="28899"/>
    <cellStyle name="Обычный 6 2 5 2 3 4 2 2 2" xfId="28900"/>
    <cellStyle name="Обычный 6 2 5 2 3 4 2 2 2 2" xfId="28901"/>
    <cellStyle name="Обычный 6 2 5 2 3 4 2 2 3" xfId="28902"/>
    <cellStyle name="Обычный 6 2 5 2 3 4 2 3" xfId="28903"/>
    <cellStyle name="Обычный 6 2 5 2 3 4 2 3 2" xfId="28904"/>
    <cellStyle name="Обычный 6 2 5 2 3 4 2 3 2 2" xfId="28905"/>
    <cellStyle name="Обычный 6 2 5 2 3 4 2 3 3" xfId="28906"/>
    <cellStyle name="Обычный 6 2 5 2 3 4 2 4" xfId="28907"/>
    <cellStyle name="Обычный 6 2 5 2 3 4 2 4 2" xfId="28908"/>
    <cellStyle name="Обычный 6 2 5 2 3 4 2 5" xfId="28909"/>
    <cellStyle name="Обычный 6 2 5 2 3 4 2 5 2" xfId="28910"/>
    <cellStyle name="Обычный 6 2 5 2 3 4 2 6" xfId="28911"/>
    <cellStyle name="Обычный 6 2 5 2 3 4 2 7" xfId="28912"/>
    <cellStyle name="Обычный 6 2 5 2 3 4 2 8" xfId="28913"/>
    <cellStyle name="Обычный 6 2 5 2 3 4 3" xfId="28914"/>
    <cellStyle name="Обычный 6 2 5 2 3 4 3 2" xfId="28915"/>
    <cellStyle name="Обычный 6 2 5 2 3 4 3 2 2" xfId="28916"/>
    <cellStyle name="Обычный 6 2 5 2 3 4 3 3" xfId="28917"/>
    <cellStyle name="Обычный 6 2 5 2 3 4 4" xfId="28918"/>
    <cellStyle name="Обычный 6 2 5 2 3 4 4 2" xfId="28919"/>
    <cellStyle name="Обычный 6 2 5 2 3 4 4 2 2" xfId="28920"/>
    <cellStyle name="Обычный 6 2 5 2 3 4 4 3" xfId="28921"/>
    <cellStyle name="Обычный 6 2 5 2 3 4 5" xfId="28922"/>
    <cellStyle name="Обычный 6 2 5 2 3 4 5 2" xfId="28923"/>
    <cellStyle name="Обычный 6 2 5 2 3 4 6" xfId="28924"/>
    <cellStyle name="Обычный 6 2 5 2 3 4 6 2" xfId="28925"/>
    <cellStyle name="Обычный 6 2 5 2 3 4 7" xfId="28926"/>
    <cellStyle name="Обычный 6 2 5 2 3 4 8" xfId="28927"/>
    <cellStyle name="Обычный 6 2 5 2 3 4 9" xfId="28928"/>
    <cellStyle name="Обычный 6 2 5 2 3 5" xfId="28929"/>
    <cellStyle name="Обычный 6 2 5 2 3 5 2" xfId="28930"/>
    <cellStyle name="Обычный 6 2 5 2 3 5 2 2" xfId="28931"/>
    <cellStyle name="Обычный 6 2 5 2 3 5 2 2 2" xfId="28932"/>
    <cellStyle name="Обычный 6 2 5 2 3 5 2 2 2 2" xfId="28933"/>
    <cellStyle name="Обычный 6 2 5 2 3 5 2 2 3" xfId="28934"/>
    <cellStyle name="Обычный 6 2 5 2 3 5 2 3" xfId="28935"/>
    <cellStyle name="Обычный 6 2 5 2 3 5 2 3 2" xfId="28936"/>
    <cellStyle name="Обычный 6 2 5 2 3 5 2 3 2 2" xfId="28937"/>
    <cellStyle name="Обычный 6 2 5 2 3 5 2 3 3" xfId="28938"/>
    <cellStyle name="Обычный 6 2 5 2 3 5 2 4" xfId="28939"/>
    <cellStyle name="Обычный 6 2 5 2 3 5 2 4 2" xfId="28940"/>
    <cellStyle name="Обычный 6 2 5 2 3 5 2 5" xfId="28941"/>
    <cellStyle name="Обычный 6 2 5 2 3 5 2 5 2" xfId="28942"/>
    <cellStyle name="Обычный 6 2 5 2 3 5 2 6" xfId="28943"/>
    <cellStyle name="Обычный 6 2 5 2 3 5 2 7" xfId="28944"/>
    <cellStyle name="Обычный 6 2 5 2 3 5 2 8" xfId="28945"/>
    <cellStyle name="Обычный 6 2 5 2 3 5 3" xfId="28946"/>
    <cellStyle name="Обычный 6 2 5 2 3 5 3 2" xfId="28947"/>
    <cellStyle name="Обычный 6 2 5 2 3 5 3 2 2" xfId="28948"/>
    <cellStyle name="Обычный 6 2 5 2 3 5 3 3" xfId="28949"/>
    <cellStyle name="Обычный 6 2 5 2 3 5 4" xfId="28950"/>
    <cellStyle name="Обычный 6 2 5 2 3 5 4 2" xfId="28951"/>
    <cellStyle name="Обычный 6 2 5 2 3 5 4 2 2" xfId="28952"/>
    <cellStyle name="Обычный 6 2 5 2 3 5 4 3" xfId="28953"/>
    <cellStyle name="Обычный 6 2 5 2 3 5 5" xfId="28954"/>
    <cellStyle name="Обычный 6 2 5 2 3 5 5 2" xfId="28955"/>
    <cellStyle name="Обычный 6 2 5 2 3 5 6" xfId="28956"/>
    <cellStyle name="Обычный 6 2 5 2 3 5 6 2" xfId="28957"/>
    <cellStyle name="Обычный 6 2 5 2 3 5 7" xfId="28958"/>
    <cellStyle name="Обычный 6 2 5 2 3 5 8" xfId="28959"/>
    <cellStyle name="Обычный 6 2 5 2 3 5 9" xfId="28960"/>
    <cellStyle name="Обычный 6 2 5 2 3 6" xfId="28961"/>
    <cellStyle name="Обычный 6 2 5 2 3 6 2" xfId="28962"/>
    <cellStyle name="Обычный 6 2 5 2 3 6 2 2" xfId="28963"/>
    <cellStyle name="Обычный 6 2 5 2 3 6 2 2 2" xfId="28964"/>
    <cellStyle name="Обычный 6 2 5 2 3 6 2 3" xfId="28965"/>
    <cellStyle name="Обычный 6 2 5 2 3 6 3" xfId="28966"/>
    <cellStyle name="Обычный 6 2 5 2 3 6 3 2" xfId="28967"/>
    <cellStyle name="Обычный 6 2 5 2 3 6 3 2 2" xfId="28968"/>
    <cellStyle name="Обычный 6 2 5 2 3 6 3 3" xfId="28969"/>
    <cellStyle name="Обычный 6 2 5 2 3 6 4" xfId="28970"/>
    <cellStyle name="Обычный 6 2 5 2 3 6 4 2" xfId="28971"/>
    <cellStyle name="Обычный 6 2 5 2 3 6 5" xfId="28972"/>
    <cellStyle name="Обычный 6 2 5 2 3 6 5 2" xfId="28973"/>
    <cellStyle name="Обычный 6 2 5 2 3 6 6" xfId="28974"/>
    <cellStyle name="Обычный 6 2 5 2 3 6 7" xfId="28975"/>
    <cellStyle name="Обычный 6 2 5 2 3 6 8" xfId="28976"/>
    <cellStyle name="Обычный 6 2 5 2 3 7" xfId="28977"/>
    <cellStyle name="Обычный 6 2 5 2 3 7 2" xfId="28978"/>
    <cellStyle name="Обычный 6 2 5 2 3 7 2 2" xfId="28979"/>
    <cellStyle name="Обычный 6 2 5 2 3 7 3" xfId="28980"/>
    <cellStyle name="Обычный 6 2 5 2 3 8" xfId="28981"/>
    <cellStyle name="Обычный 6 2 5 2 3 8 2" xfId="28982"/>
    <cellStyle name="Обычный 6 2 5 2 3 8 2 2" xfId="28983"/>
    <cellStyle name="Обычный 6 2 5 2 3 8 3" xfId="28984"/>
    <cellStyle name="Обычный 6 2 5 2 3 9" xfId="28985"/>
    <cellStyle name="Обычный 6 2 5 2 3 9 2" xfId="28986"/>
    <cellStyle name="Обычный 6 2 5 2 4" xfId="5231"/>
    <cellStyle name="Обычный 6 2 5 2 4 10" xfId="28987"/>
    <cellStyle name="Обычный 6 2 5 2 4 2" xfId="5232"/>
    <cellStyle name="Обычный 6 2 5 2 4 2 2" xfId="28988"/>
    <cellStyle name="Обычный 6 2 5 2 4 2 2 2" xfId="28989"/>
    <cellStyle name="Обычный 6 2 5 2 4 2 2 2 2" xfId="28990"/>
    <cellStyle name="Обычный 6 2 5 2 4 2 2 2 2 2" xfId="28991"/>
    <cellStyle name="Обычный 6 2 5 2 4 2 2 2 3" xfId="28992"/>
    <cellStyle name="Обычный 6 2 5 2 4 2 2 3" xfId="28993"/>
    <cellStyle name="Обычный 6 2 5 2 4 2 2 3 2" xfId="28994"/>
    <cellStyle name="Обычный 6 2 5 2 4 2 2 3 2 2" xfId="28995"/>
    <cellStyle name="Обычный 6 2 5 2 4 2 2 3 3" xfId="28996"/>
    <cellStyle name="Обычный 6 2 5 2 4 2 2 4" xfId="28997"/>
    <cellStyle name="Обычный 6 2 5 2 4 2 2 4 2" xfId="28998"/>
    <cellStyle name="Обычный 6 2 5 2 4 2 2 5" xfId="28999"/>
    <cellStyle name="Обычный 6 2 5 2 4 2 2 5 2" xfId="29000"/>
    <cellStyle name="Обычный 6 2 5 2 4 2 2 6" xfId="29001"/>
    <cellStyle name="Обычный 6 2 5 2 4 2 2 7" xfId="29002"/>
    <cellStyle name="Обычный 6 2 5 2 4 2 2 8" xfId="29003"/>
    <cellStyle name="Обычный 6 2 5 2 4 2 3" xfId="29004"/>
    <cellStyle name="Обычный 6 2 5 2 4 2 3 2" xfId="29005"/>
    <cellStyle name="Обычный 6 2 5 2 4 2 3 2 2" xfId="29006"/>
    <cellStyle name="Обычный 6 2 5 2 4 2 3 3" xfId="29007"/>
    <cellStyle name="Обычный 6 2 5 2 4 2 4" xfId="29008"/>
    <cellStyle name="Обычный 6 2 5 2 4 2 4 2" xfId="29009"/>
    <cellStyle name="Обычный 6 2 5 2 4 2 4 2 2" xfId="29010"/>
    <cellStyle name="Обычный 6 2 5 2 4 2 4 3" xfId="29011"/>
    <cellStyle name="Обычный 6 2 5 2 4 2 5" xfId="29012"/>
    <cellStyle name="Обычный 6 2 5 2 4 2 5 2" xfId="29013"/>
    <cellStyle name="Обычный 6 2 5 2 4 2 6" xfId="29014"/>
    <cellStyle name="Обычный 6 2 5 2 4 2 6 2" xfId="29015"/>
    <cellStyle name="Обычный 6 2 5 2 4 2 7" xfId="29016"/>
    <cellStyle name="Обычный 6 2 5 2 4 2 8" xfId="29017"/>
    <cellStyle name="Обычный 6 2 5 2 4 2 9" xfId="29018"/>
    <cellStyle name="Обычный 6 2 5 2 4 3" xfId="5233"/>
    <cellStyle name="Обычный 6 2 5 2 4 3 2" xfId="29019"/>
    <cellStyle name="Обычный 6 2 5 2 4 3 2 2" xfId="29020"/>
    <cellStyle name="Обычный 6 2 5 2 4 3 2 2 2" xfId="29021"/>
    <cellStyle name="Обычный 6 2 5 2 4 3 2 3" xfId="29022"/>
    <cellStyle name="Обычный 6 2 5 2 4 3 3" xfId="29023"/>
    <cellStyle name="Обычный 6 2 5 2 4 3 3 2" xfId="29024"/>
    <cellStyle name="Обычный 6 2 5 2 4 3 3 2 2" xfId="29025"/>
    <cellStyle name="Обычный 6 2 5 2 4 3 3 3" xfId="29026"/>
    <cellStyle name="Обычный 6 2 5 2 4 3 4" xfId="29027"/>
    <cellStyle name="Обычный 6 2 5 2 4 3 4 2" xfId="29028"/>
    <cellStyle name="Обычный 6 2 5 2 4 3 5" xfId="29029"/>
    <cellStyle name="Обычный 6 2 5 2 4 3 5 2" xfId="29030"/>
    <cellStyle name="Обычный 6 2 5 2 4 3 6" xfId="29031"/>
    <cellStyle name="Обычный 6 2 5 2 4 3 7" xfId="29032"/>
    <cellStyle name="Обычный 6 2 5 2 4 3 8" xfId="29033"/>
    <cellStyle name="Обычный 6 2 5 2 4 4" xfId="29034"/>
    <cellStyle name="Обычный 6 2 5 2 4 4 2" xfId="29035"/>
    <cellStyle name="Обычный 6 2 5 2 4 4 2 2" xfId="29036"/>
    <cellStyle name="Обычный 6 2 5 2 4 4 3" xfId="29037"/>
    <cellStyle name="Обычный 6 2 5 2 4 5" xfId="29038"/>
    <cellStyle name="Обычный 6 2 5 2 4 5 2" xfId="29039"/>
    <cellStyle name="Обычный 6 2 5 2 4 5 2 2" xfId="29040"/>
    <cellStyle name="Обычный 6 2 5 2 4 5 3" xfId="29041"/>
    <cellStyle name="Обычный 6 2 5 2 4 6" xfId="29042"/>
    <cellStyle name="Обычный 6 2 5 2 4 6 2" xfId="29043"/>
    <cellStyle name="Обычный 6 2 5 2 4 7" xfId="29044"/>
    <cellStyle name="Обычный 6 2 5 2 4 7 2" xfId="29045"/>
    <cellStyle name="Обычный 6 2 5 2 4 8" xfId="29046"/>
    <cellStyle name="Обычный 6 2 5 2 4 9" xfId="29047"/>
    <cellStyle name="Обычный 6 2 5 2 5" xfId="5234"/>
    <cellStyle name="Обычный 6 2 5 2 5 2" xfId="5235"/>
    <cellStyle name="Обычный 6 2 5 2 5 2 2" xfId="29048"/>
    <cellStyle name="Обычный 6 2 5 2 5 2 2 2" xfId="29049"/>
    <cellStyle name="Обычный 6 2 5 2 5 2 2 2 2" xfId="29050"/>
    <cellStyle name="Обычный 6 2 5 2 5 2 2 3" xfId="29051"/>
    <cellStyle name="Обычный 6 2 5 2 5 2 3" xfId="29052"/>
    <cellStyle name="Обычный 6 2 5 2 5 2 3 2" xfId="29053"/>
    <cellStyle name="Обычный 6 2 5 2 5 2 3 2 2" xfId="29054"/>
    <cellStyle name="Обычный 6 2 5 2 5 2 3 3" xfId="29055"/>
    <cellStyle name="Обычный 6 2 5 2 5 2 4" xfId="29056"/>
    <cellStyle name="Обычный 6 2 5 2 5 2 4 2" xfId="29057"/>
    <cellStyle name="Обычный 6 2 5 2 5 2 5" xfId="29058"/>
    <cellStyle name="Обычный 6 2 5 2 5 2 5 2" xfId="29059"/>
    <cellStyle name="Обычный 6 2 5 2 5 2 6" xfId="29060"/>
    <cellStyle name="Обычный 6 2 5 2 5 2 7" xfId="29061"/>
    <cellStyle name="Обычный 6 2 5 2 5 2 8" xfId="29062"/>
    <cellStyle name="Обычный 6 2 5 2 5 3" xfId="29063"/>
    <cellStyle name="Обычный 6 2 5 2 5 3 2" xfId="29064"/>
    <cellStyle name="Обычный 6 2 5 2 5 3 2 2" xfId="29065"/>
    <cellStyle name="Обычный 6 2 5 2 5 3 3" xfId="29066"/>
    <cellStyle name="Обычный 6 2 5 2 5 4" xfId="29067"/>
    <cellStyle name="Обычный 6 2 5 2 5 4 2" xfId="29068"/>
    <cellStyle name="Обычный 6 2 5 2 5 4 2 2" xfId="29069"/>
    <cellStyle name="Обычный 6 2 5 2 5 4 3" xfId="29070"/>
    <cellStyle name="Обычный 6 2 5 2 5 5" xfId="29071"/>
    <cellStyle name="Обычный 6 2 5 2 5 5 2" xfId="29072"/>
    <cellStyle name="Обычный 6 2 5 2 5 6" xfId="29073"/>
    <cellStyle name="Обычный 6 2 5 2 5 6 2" xfId="29074"/>
    <cellStyle name="Обычный 6 2 5 2 5 7" xfId="29075"/>
    <cellStyle name="Обычный 6 2 5 2 5 8" xfId="29076"/>
    <cellStyle name="Обычный 6 2 5 2 5 9" xfId="29077"/>
    <cellStyle name="Обычный 6 2 5 2 6" xfId="5236"/>
    <cellStyle name="Обычный 6 2 5 2 6 2" xfId="29078"/>
    <cellStyle name="Обычный 6 2 5 2 6 2 2" xfId="29079"/>
    <cellStyle name="Обычный 6 2 5 2 6 2 2 2" xfId="29080"/>
    <cellStyle name="Обычный 6 2 5 2 6 2 2 2 2" xfId="29081"/>
    <cellStyle name="Обычный 6 2 5 2 6 2 2 3" xfId="29082"/>
    <cellStyle name="Обычный 6 2 5 2 6 2 3" xfId="29083"/>
    <cellStyle name="Обычный 6 2 5 2 6 2 3 2" xfId="29084"/>
    <cellStyle name="Обычный 6 2 5 2 6 2 3 2 2" xfId="29085"/>
    <cellStyle name="Обычный 6 2 5 2 6 2 3 3" xfId="29086"/>
    <cellStyle name="Обычный 6 2 5 2 6 2 4" xfId="29087"/>
    <cellStyle name="Обычный 6 2 5 2 6 2 4 2" xfId="29088"/>
    <cellStyle name="Обычный 6 2 5 2 6 2 5" xfId="29089"/>
    <cellStyle name="Обычный 6 2 5 2 6 2 5 2" xfId="29090"/>
    <cellStyle name="Обычный 6 2 5 2 6 2 6" xfId="29091"/>
    <cellStyle name="Обычный 6 2 5 2 6 2 7" xfId="29092"/>
    <cellStyle name="Обычный 6 2 5 2 6 2 8" xfId="29093"/>
    <cellStyle name="Обычный 6 2 5 2 6 3" xfId="29094"/>
    <cellStyle name="Обычный 6 2 5 2 6 3 2" xfId="29095"/>
    <cellStyle name="Обычный 6 2 5 2 6 3 2 2" xfId="29096"/>
    <cellStyle name="Обычный 6 2 5 2 6 3 3" xfId="29097"/>
    <cellStyle name="Обычный 6 2 5 2 6 4" xfId="29098"/>
    <cellStyle name="Обычный 6 2 5 2 6 4 2" xfId="29099"/>
    <cellStyle name="Обычный 6 2 5 2 6 4 2 2" xfId="29100"/>
    <cellStyle name="Обычный 6 2 5 2 6 4 3" xfId="29101"/>
    <cellStyle name="Обычный 6 2 5 2 6 5" xfId="29102"/>
    <cellStyle name="Обычный 6 2 5 2 6 5 2" xfId="29103"/>
    <cellStyle name="Обычный 6 2 5 2 6 6" xfId="29104"/>
    <cellStyle name="Обычный 6 2 5 2 6 6 2" xfId="29105"/>
    <cellStyle name="Обычный 6 2 5 2 6 7" xfId="29106"/>
    <cellStyle name="Обычный 6 2 5 2 6 8" xfId="29107"/>
    <cellStyle name="Обычный 6 2 5 2 6 9" xfId="29108"/>
    <cellStyle name="Обычный 6 2 5 2 7" xfId="29109"/>
    <cellStyle name="Обычный 6 2 5 2 7 2" xfId="29110"/>
    <cellStyle name="Обычный 6 2 5 2 7 2 2" xfId="29111"/>
    <cellStyle name="Обычный 6 2 5 2 7 2 2 2" xfId="29112"/>
    <cellStyle name="Обычный 6 2 5 2 7 2 2 2 2" xfId="29113"/>
    <cellStyle name="Обычный 6 2 5 2 7 2 2 3" xfId="29114"/>
    <cellStyle name="Обычный 6 2 5 2 7 2 3" xfId="29115"/>
    <cellStyle name="Обычный 6 2 5 2 7 2 3 2" xfId="29116"/>
    <cellStyle name="Обычный 6 2 5 2 7 2 3 2 2" xfId="29117"/>
    <cellStyle name="Обычный 6 2 5 2 7 2 3 3" xfId="29118"/>
    <cellStyle name="Обычный 6 2 5 2 7 2 4" xfId="29119"/>
    <cellStyle name="Обычный 6 2 5 2 7 2 4 2" xfId="29120"/>
    <cellStyle name="Обычный 6 2 5 2 7 2 5" xfId="29121"/>
    <cellStyle name="Обычный 6 2 5 2 7 2 5 2" xfId="29122"/>
    <cellStyle name="Обычный 6 2 5 2 7 2 6" xfId="29123"/>
    <cellStyle name="Обычный 6 2 5 2 7 2 7" xfId="29124"/>
    <cellStyle name="Обычный 6 2 5 2 7 2 8" xfId="29125"/>
    <cellStyle name="Обычный 6 2 5 2 7 3" xfId="29126"/>
    <cellStyle name="Обычный 6 2 5 2 7 3 2" xfId="29127"/>
    <cellStyle name="Обычный 6 2 5 2 7 3 2 2" xfId="29128"/>
    <cellStyle name="Обычный 6 2 5 2 7 3 3" xfId="29129"/>
    <cellStyle name="Обычный 6 2 5 2 7 4" xfId="29130"/>
    <cellStyle name="Обычный 6 2 5 2 7 4 2" xfId="29131"/>
    <cellStyle name="Обычный 6 2 5 2 7 4 2 2" xfId="29132"/>
    <cellStyle name="Обычный 6 2 5 2 7 4 3" xfId="29133"/>
    <cellStyle name="Обычный 6 2 5 2 7 5" xfId="29134"/>
    <cellStyle name="Обычный 6 2 5 2 7 5 2" xfId="29135"/>
    <cellStyle name="Обычный 6 2 5 2 7 6" xfId="29136"/>
    <cellStyle name="Обычный 6 2 5 2 7 6 2" xfId="29137"/>
    <cellStyle name="Обычный 6 2 5 2 7 7" xfId="29138"/>
    <cellStyle name="Обычный 6 2 5 2 7 8" xfId="29139"/>
    <cellStyle name="Обычный 6 2 5 2 7 9" xfId="29140"/>
    <cellStyle name="Обычный 6 2 5 2 8" xfId="29141"/>
    <cellStyle name="Обычный 6 2 5 2 8 2" xfId="29142"/>
    <cellStyle name="Обычный 6 2 5 2 8 2 2" xfId="29143"/>
    <cellStyle name="Обычный 6 2 5 2 8 2 2 2" xfId="29144"/>
    <cellStyle name="Обычный 6 2 5 2 8 2 3" xfId="29145"/>
    <cellStyle name="Обычный 6 2 5 2 8 3" xfId="29146"/>
    <cellStyle name="Обычный 6 2 5 2 8 3 2" xfId="29147"/>
    <cellStyle name="Обычный 6 2 5 2 8 3 2 2" xfId="29148"/>
    <cellStyle name="Обычный 6 2 5 2 8 3 3" xfId="29149"/>
    <cellStyle name="Обычный 6 2 5 2 8 4" xfId="29150"/>
    <cellStyle name="Обычный 6 2 5 2 8 4 2" xfId="29151"/>
    <cellStyle name="Обычный 6 2 5 2 8 5" xfId="29152"/>
    <cellStyle name="Обычный 6 2 5 2 8 5 2" xfId="29153"/>
    <cellStyle name="Обычный 6 2 5 2 8 6" xfId="29154"/>
    <cellStyle name="Обычный 6 2 5 2 8 7" xfId="29155"/>
    <cellStyle name="Обычный 6 2 5 2 8 8" xfId="29156"/>
    <cellStyle name="Обычный 6 2 5 2 9" xfId="29157"/>
    <cellStyle name="Обычный 6 2 5 2 9 2" xfId="29158"/>
    <cellStyle name="Обычный 6 2 5 2 9 2 2" xfId="29159"/>
    <cellStyle name="Обычный 6 2 5 2 9 3" xfId="29160"/>
    <cellStyle name="Обычный 6 2 5 3" xfId="189"/>
    <cellStyle name="Обычный 6 2 5 3 10" xfId="29161"/>
    <cellStyle name="Обычный 6 2 5 3 10 2" xfId="29162"/>
    <cellStyle name="Обычный 6 2 5 3 11" xfId="29163"/>
    <cellStyle name="Обычный 6 2 5 3 12" xfId="29164"/>
    <cellStyle name="Обычный 6 2 5 3 13" xfId="29165"/>
    <cellStyle name="Обычный 6 2 5 3 2" xfId="5237"/>
    <cellStyle name="Обычный 6 2 5 3 2 10" xfId="29166"/>
    <cellStyle name="Обычный 6 2 5 3 2 2" xfId="5238"/>
    <cellStyle name="Обычный 6 2 5 3 2 2 2" xfId="29167"/>
    <cellStyle name="Обычный 6 2 5 3 2 2 2 2" xfId="29168"/>
    <cellStyle name="Обычный 6 2 5 3 2 2 2 2 2" xfId="29169"/>
    <cellStyle name="Обычный 6 2 5 3 2 2 2 2 2 2" xfId="29170"/>
    <cellStyle name="Обычный 6 2 5 3 2 2 2 2 3" xfId="29171"/>
    <cellStyle name="Обычный 6 2 5 3 2 2 2 3" xfId="29172"/>
    <cellStyle name="Обычный 6 2 5 3 2 2 2 3 2" xfId="29173"/>
    <cellStyle name="Обычный 6 2 5 3 2 2 2 3 2 2" xfId="29174"/>
    <cellStyle name="Обычный 6 2 5 3 2 2 2 3 3" xfId="29175"/>
    <cellStyle name="Обычный 6 2 5 3 2 2 2 4" xfId="29176"/>
    <cellStyle name="Обычный 6 2 5 3 2 2 2 4 2" xfId="29177"/>
    <cellStyle name="Обычный 6 2 5 3 2 2 2 5" xfId="29178"/>
    <cellStyle name="Обычный 6 2 5 3 2 2 2 5 2" xfId="29179"/>
    <cellStyle name="Обычный 6 2 5 3 2 2 2 6" xfId="29180"/>
    <cellStyle name="Обычный 6 2 5 3 2 2 2 7" xfId="29181"/>
    <cellStyle name="Обычный 6 2 5 3 2 2 2 8" xfId="29182"/>
    <cellStyle name="Обычный 6 2 5 3 2 2 3" xfId="29183"/>
    <cellStyle name="Обычный 6 2 5 3 2 2 3 2" xfId="29184"/>
    <cellStyle name="Обычный 6 2 5 3 2 2 3 2 2" xfId="29185"/>
    <cellStyle name="Обычный 6 2 5 3 2 2 3 3" xfId="29186"/>
    <cellStyle name="Обычный 6 2 5 3 2 2 4" xfId="29187"/>
    <cellStyle name="Обычный 6 2 5 3 2 2 4 2" xfId="29188"/>
    <cellStyle name="Обычный 6 2 5 3 2 2 4 2 2" xfId="29189"/>
    <cellStyle name="Обычный 6 2 5 3 2 2 4 3" xfId="29190"/>
    <cellStyle name="Обычный 6 2 5 3 2 2 5" xfId="29191"/>
    <cellStyle name="Обычный 6 2 5 3 2 2 5 2" xfId="29192"/>
    <cellStyle name="Обычный 6 2 5 3 2 2 6" xfId="29193"/>
    <cellStyle name="Обычный 6 2 5 3 2 2 6 2" xfId="29194"/>
    <cellStyle name="Обычный 6 2 5 3 2 2 7" xfId="29195"/>
    <cellStyle name="Обычный 6 2 5 3 2 2 8" xfId="29196"/>
    <cellStyle name="Обычный 6 2 5 3 2 2 9" xfId="29197"/>
    <cellStyle name="Обычный 6 2 5 3 2 3" xfId="5239"/>
    <cellStyle name="Обычный 6 2 5 3 2 3 2" xfId="29198"/>
    <cellStyle name="Обычный 6 2 5 3 2 3 2 2" xfId="29199"/>
    <cellStyle name="Обычный 6 2 5 3 2 3 2 2 2" xfId="29200"/>
    <cellStyle name="Обычный 6 2 5 3 2 3 2 3" xfId="29201"/>
    <cellStyle name="Обычный 6 2 5 3 2 3 3" xfId="29202"/>
    <cellStyle name="Обычный 6 2 5 3 2 3 3 2" xfId="29203"/>
    <cellStyle name="Обычный 6 2 5 3 2 3 3 2 2" xfId="29204"/>
    <cellStyle name="Обычный 6 2 5 3 2 3 3 3" xfId="29205"/>
    <cellStyle name="Обычный 6 2 5 3 2 3 4" xfId="29206"/>
    <cellStyle name="Обычный 6 2 5 3 2 3 4 2" xfId="29207"/>
    <cellStyle name="Обычный 6 2 5 3 2 3 5" xfId="29208"/>
    <cellStyle name="Обычный 6 2 5 3 2 3 5 2" xfId="29209"/>
    <cellStyle name="Обычный 6 2 5 3 2 3 6" xfId="29210"/>
    <cellStyle name="Обычный 6 2 5 3 2 3 7" xfId="29211"/>
    <cellStyle name="Обычный 6 2 5 3 2 3 8" xfId="29212"/>
    <cellStyle name="Обычный 6 2 5 3 2 4" xfId="29213"/>
    <cellStyle name="Обычный 6 2 5 3 2 4 2" xfId="29214"/>
    <cellStyle name="Обычный 6 2 5 3 2 4 2 2" xfId="29215"/>
    <cellStyle name="Обычный 6 2 5 3 2 4 3" xfId="29216"/>
    <cellStyle name="Обычный 6 2 5 3 2 5" xfId="29217"/>
    <cellStyle name="Обычный 6 2 5 3 2 5 2" xfId="29218"/>
    <cellStyle name="Обычный 6 2 5 3 2 5 2 2" xfId="29219"/>
    <cellStyle name="Обычный 6 2 5 3 2 5 3" xfId="29220"/>
    <cellStyle name="Обычный 6 2 5 3 2 6" xfId="29221"/>
    <cellStyle name="Обычный 6 2 5 3 2 6 2" xfId="29222"/>
    <cellStyle name="Обычный 6 2 5 3 2 7" xfId="29223"/>
    <cellStyle name="Обычный 6 2 5 3 2 7 2" xfId="29224"/>
    <cellStyle name="Обычный 6 2 5 3 2 8" xfId="29225"/>
    <cellStyle name="Обычный 6 2 5 3 2 9" xfId="29226"/>
    <cellStyle name="Обычный 6 2 5 3 3" xfId="5240"/>
    <cellStyle name="Обычный 6 2 5 3 3 2" xfId="5241"/>
    <cellStyle name="Обычный 6 2 5 3 3 2 2" xfId="29227"/>
    <cellStyle name="Обычный 6 2 5 3 3 2 2 2" xfId="29228"/>
    <cellStyle name="Обычный 6 2 5 3 3 2 2 2 2" xfId="29229"/>
    <cellStyle name="Обычный 6 2 5 3 3 2 2 3" xfId="29230"/>
    <cellStyle name="Обычный 6 2 5 3 3 2 3" xfId="29231"/>
    <cellStyle name="Обычный 6 2 5 3 3 2 3 2" xfId="29232"/>
    <cellStyle name="Обычный 6 2 5 3 3 2 3 2 2" xfId="29233"/>
    <cellStyle name="Обычный 6 2 5 3 3 2 3 3" xfId="29234"/>
    <cellStyle name="Обычный 6 2 5 3 3 2 4" xfId="29235"/>
    <cellStyle name="Обычный 6 2 5 3 3 2 4 2" xfId="29236"/>
    <cellStyle name="Обычный 6 2 5 3 3 2 5" xfId="29237"/>
    <cellStyle name="Обычный 6 2 5 3 3 2 5 2" xfId="29238"/>
    <cellStyle name="Обычный 6 2 5 3 3 2 6" xfId="29239"/>
    <cellStyle name="Обычный 6 2 5 3 3 2 7" xfId="29240"/>
    <cellStyle name="Обычный 6 2 5 3 3 2 8" xfId="29241"/>
    <cellStyle name="Обычный 6 2 5 3 3 3" xfId="29242"/>
    <cellStyle name="Обычный 6 2 5 3 3 3 2" xfId="29243"/>
    <cellStyle name="Обычный 6 2 5 3 3 3 2 2" xfId="29244"/>
    <cellStyle name="Обычный 6 2 5 3 3 3 3" xfId="29245"/>
    <cellStyle name="Обычный 6 2 5 3 3 4" xfId="29246"/>
    <cellStyle name="Обычный 6 2 5 3 3 4 2" xfId="29247"/>
    <cellStyle name="Обычный 6 2 5 3 3 4 2 2" xfId="29248"/>
    <cellStyle name="Обычный 6 2 5 3 3 4 3" xfId="29249"/>
    <cellStyle name="Обычный 6 2 5 3 3 5" xfId="29250"/>
    <cellStyle name="Обычный 6 2 5 3 3 5 2" xfId="29251"/>
    <cellStyle name="Обычный 6 2 5 3 3 6" xfId="29252"/>
    <cellStyle name="Обычный 6 2 5 3 3 6 2" xfId="29253"/>
    <cellStyle name="Обычный 6 2 5 3 3 7" xfId="29254"/>
    <cellStyle name="Обычный 6 2 5 3 3 8" xfId="29255"/>
    <cellStyle name="Обычный 6 2 5 3 3 9" xfId="29256"/>
    <cellStyle name="Обычный 6 2 5 3 4" xfId="5242"/>
    <cellStyle name="Обычный 6 2 5 3 4 2" xfId="29257"/>
    <cellStyle name="Обычный 6 2 5 3 4 2 2" xfId="29258"/>
    <cellStyle name="Обычный 6 2 5 3 4 2 2 2" xfId="29259"/>
    <cellStyle name="Обычный 6 2 5 3 4 2 2 2 2" xfId="29260"/>
    <cellStyle name="Обычный 6 2 5 3 4 2 2 3" xfId="29261"/>
    <cellStyle name="Обычный 6 2 5 3 4 2 3" xfId="29262"/>
    <cellStyle name="Обычный 6 2 5 3 4 2 3 2" xfId="29263"/>
    <cellStyle name="Обычный 6 2 5 3 4 2 3 2 2" xfId="29264"/>
    <cellStyle name="Обычный 6 2 5 3 4 2 3 3" xfId="29265"/>
    <cellStyle name="Обычный 6 2 5 3 4 2 4" xfId="29266"/>
    <cellStyle name="Обычный 6 2 5 3 4 2 4 2" xfId="29267"/>
    <cellStyle name="Обычный 6 2 5 3 4 2 5" xfId="29268"/>
    <cellStyle name="Обычный 6 2 5 3 4 2 5 2" xfId="29269"/>
    <cellStyle name="Обычный 6 2 5 3 4 2 6" xfId="29270"/>
    <cellStyle name="Обычный 6 2 5 3 4 2 7" xfId="29271"/>
    <cellStyle name="Обычный 6 2 5 3 4 2 8" xfId="29272"/>
    <cellStyle name="Обычный 6 2 5 3 4 3" xfId="29273"/>
    <cellStyle name="Обычный 6 2 5 3 4 3 2" xfId="29274"/>
    <cellStyle name="Обычный 6 2 5 3 4 3 2 2" xfId="29275"/>
    <cellStyle name="Обычный 6 2 5 3 4 3 3" xfId="29276"/>
    <cellStyle name="Обычный 6 2 5 3 4 4" xfId="29277"/>
    <cellStyle name="Обычный 6 2 5 3 4 4 2" xfId="29278"/>
    <cellStyle name="Обычный 6 2 5 3 4 4 2 2" xfId="29279"/>
    <cellStyle name="Обычный 6 2 5 3 4 4 3" xfId="29280"/>
    <cellStyle name="Обычный 6 2 5 3 4 5" xfId="29281"/>
    <cellStyle name="Обычный 6 2 5 3 4 5 2" xfId="29282"/>
    <cellStyle name="Обычный 6 2 5 3 4 6" xfId="29283"/>
    <cellStyle name="Обычный 6 2 5 3 4 6 2" xfId="29284"/>
    <cellStyle name="Обычный 6 2 5 3 4 7" xfId="29285"/>
    <cellStyle name="Обычный 6 2 5 3 4 8" xfId="29286"/>
    <cellStyle name="Обычный 6 2 5 3 4 9" xfId="29287"/>
    <cellStyle name="Обычный 6 2 5 3 5" xfId="29288"/>
    <cellStyle name="Обычный 6 2 5 3 5 2" xfId="29289"/>
    <cellStyle name="Обычный 6 2 5 3 5 2 2" xfId="29290"/>
    <cellStyle name="Обычный 6 2 5 3 5 2 2 2" xfId="29291"/>
    <cellStyle name="Обычный 6 2 5 3 5 2 2 2 2" xfId="29292"/>
    <cellStyle name="Обычный 6 2 5 3 5 2 2 3" xfId="29293"/>
    <cellStyle name="Обычный 6 2 5 3 5 2 3" xfId="29294"/>
    <cellStyle name="Обычный 6 2 5 3 5 2 3 2" xfId="29295"/>
    <cellStyle name="Обычный 6 2 5 3 5 2 3 2 2" xfId="29296"/>
    <cellStyle name="Обычный 6 2 5 3 5 2 3 3" xfId="29297"/>
    <cellStyle name="Обычный 6 2 5 3 5 2 4" xfId="29298"/>
    <cellStyle name="Обычный 6 2 5 3 5 2 4 2" xfId="29299"/>
    <cellStyle name="Обычный 6 2 5 3 5 2 5" xfId="29300"/>
    <cellStyle name="Обычный 6 2 5 3 5 2 5 2" xfId="29301"/>
    <cellStyle name="Обычный 6 2 5 3 5 2 6" xfId="29302"/>
    <cellStyle name="Обычный 6 2 5 3 5 2 7" xfId="29303"/>
    <cellStyle name="Обычный 6 2 5 3 5 2 8" xfId="29304"/>
    <cellStyle name="Обычный 6 2 5 3 5 3" xfId="29305"/>
    <cellStyle name="Обычный 6 2 5 3 5 3 2" xfId="29306"/>
    <cellStyle name="Обычный 6 2 5 3 5 3 2 2" xfId="29307"/>
    <cellStyle name="Обычный 6 2 5 3 5 3 3" xfId="29308"/>
    <cellStyle name="Обычный 6 2 5 3 5 4" xfId="29309"/>
    <cellStyle name="Обычный 6 2 5 3 5 4 2" xfId="29310"/>
    <cellStyle name="Обычный 6 2 5 3 5 4 2 2" xfId="29311"/>
    <cellStyle name="Обычный 6 2 5 3 5 4 3" xfId="29312"/>
    <cellStyle name="Обычный 6 2 5 3 5 5" xfId="29313"/>
    <cellStyle name="Обычный 6 2 5 3 5 5 2" xfId="29314"/>
    <cellStyle name="Обычный 6 2 5 3 5 6" xfId="29315"/>
    <cellStyle name="Обычный 6 2 5 3 5 6 2" xfId="29316"/>
    <cellStyle name="Обычный 6 2 5 3 5 7" xfId="29317"/>
    <cellStyle name="Обычный 6 2 5 3 5 8" xfId="29318"/>
    <cellStyle name="Обычный 6 2 5 3 5 9" xfId="29319"/>
    <cellStyle name="Обычный 6 2 5 3 6" xfId="29320"/>
    <cellStyle name="Обычный 6 2 5 3 6 2" xfId="29321"/>
    <cellStyle name="Обычный 6 2 5 3 6 2 2" xfId="29322"/>
    <cellStyle name="Обычный 6 2 5 3 6 2 2 2" xfId="29323"/>
    <cellStyle name="Обычный 6 2 5 3 6 2 3" xfId="29324"/>
    <cellStyle name="Обычный 6 2 5 3 6 3" xfId="29325"/>
    <cellStyle name="Обычный 6 2 5 3 6 3 2" xfId="29326"/>
    <cellStyle name="Обычный 6 2 5 3 6 3 2 2" xfId="29327"/>
    <cellStyle name="Обычный 6 2 5 3 6 3 3" xfId="29328"/>
    <cellStyle name="Обычный 6 2 5 3 6 4" xfId="29329"/>
    <cellStyle name="Обычный 6 2 5 3 6 4 2" xfId="29330"/>
    <cellStyle name="Обычный 6 2 5 3 6 5" xfId="29331"/>
    <cellStyle name="Обычный 6 2 5 3 6 5 2" xfId="29332"/>
    <cellStyle name="Обычный 6 2 5 3 6 6" xfId="29333"/>
    <cellStyle name="Обычный 6 2 5 3 6 7" xfId="29334"/>
    <cellStyle name="Обычный 6 2 5 3 6 8" xfId="29335"/>
    <cellStyle name="Обычный 6 2 5 3 7" xfId="29336"/>
    <cellStyle name="Обычный 6 2 5 3 7 2" xfId="29337"/>
    <cellStyle name="Обычный 6 2 5 3 7 2 2" xfId="29338"/>
    <cellStyle name="Обычный 6 2 5 3 7 3" xfId="29339"/>
    <cellStyle name="Обычный 6 2 5 3 8" xfId="29340"/>
    <cellStyle name="Обычный 6 2 5 3 8 2" xfId="29341"/>
    <cellStyle name="Обычный 6 2 5 3 8 2 2" xfId="29342"/>
    <cellStyle name="Обычный 6 2 5 3 8 3" xfId="29343"/>
    <cellStyle name="Обычный 6 2 5 3 9" xfId="29344"/>
    <cellStyle name="Обычный 6 2 5 3 9 2" xfId="29345"/>
    <cellStyle name="Обычный 6 2 5 4" xfId="190"/>
    <cellStyle name="Обычный 6 2 5 4 10" xfId="29346"/>
    <cellStyle name="Обычный 6 2 5 4 10 2" xfId="29347"/>
    <cellStyle name="Обычный 6 2 5 4 11" xfId="29348"/>
    <cellStyle name="Обычный 6 2 5 4 12" xfId="29349"/>
    <cellStyle name="Обычный 6 2 5 4 13" xfId="29350"/>
    <cellStyle name="Обычный 6 2 5 4 2" xfId="5243"/>
    <cellStyle name="Обычный 6 2 5 4 2 10" xfId="29351"/>
    <cellStyle name="Обычный 6 2 5 4 2 2" xfId="5244"/>
    <cellStyle name="Обычный 6 2 5 4 2 2 2" xfId="29352"/>
    <cellStyle name="Обычный 6 2 5 4 2 2 2 2" xfId="29353"/>
    <cellStyle name="Обычный 6 2 5 4 2 2 2 2 2" xfId="29354"/>
    <cellStyle name="Обычный 6 2 5 4 2 2 2 2 2 2" xfId="29355"/>
    <cellStyle name="Обычный 6 2 5 4 2 2 2 2 3" xfId="29356"/>
    <cellStyle name="Обычный 6 2 5 4 2 2 2 3" xfId="29357"/>
    <cellStyle name="Обычный 6 2 5 4 2 2 2 3 2" xfId="29358"/>
    <cellStyle name="Обычный 6 2 5 4 2 2 2 3 2 2" xfId="29359"/>
    <cellStyle name="Обычный 6 2 5 4 2 2 2 3 3" xfId="29360"/>
    <cellStyle name="Обычный 6 2 5 4 2 2 2 4" xfId="29361"/>
    <cellStyle name="Обычный 6 2 5 4 2 2 2 4 2" xfId="29362"/>
    <cellStyle name="Обычный 6 2 5 4 2 2 2 5" xfId="29363"/>
    <cellStyle name="Обычный 6 2 5 4 2 2 2 5 2" xfId="29364"/>
    <cellStyle name="Обычный 6 2 5 4 2 2 2 6" xfId="29365"/>
    <cellStyle name="Обычный 6 2 5 4 2 2 2 7" xfId="29366"/>
    <cellStyle name="Обычный 6 2 5 4 2 2 2 8" xfId="29367"/>
    <cellStyle name="Обычный 6 2 5 4 2 2 3" xfId="29368"/>
    <cellStyle name="Обычный 6 2 5 4 2 2 3 2" xfId="29369"/>
    <cellStyle name="Обычный 6 2 5 4 2 2 3 2 2" xfId="29370"/>
    <cellStyle name="Обычный 6 2 5 4 2 2 3 3" xfId="29371"/>
    <cellStyle name="Обычный 6 2 5 4 2 2 4" xfId="29372"/>
    <cellStyle name="Обычный 6 2 5 4 2 2 4 2" xfId="29373"/>
    <cellStyle name="Обычный 6 2 5 4 2 2 4 2 2" xfId="29374"/>
    <cellStyle name="Обычный 6 2 5 4 2 2 4 3" xfId="29375"/>
    <cellStyle name="Обычный 6 2 5 4 2 2 5" xfId="29376"/>
    <cellStyle name="Обычный 6 2 5 4 2 2 5 2" xfId="29377"/>
    <cellStyle name="Обычный 6 2 5 4 2 2 6" xfId="29378"/>
    <cellStyle name="Обычный 6 2 5 4 2 2 6 2" xfId="29379"/>
    <cellStyle name="Обычный 6 2 5 4 2 2 7" xfId="29380"/>
    <cellStyle name="Обычный 6 2 5 4 2 2 8" xfId="29381"/>
    <cellStyle name="Обычный 6 2 5 4 2 2 9" xfId="29382"/>
    <cellStyle name="Обычный 6 2 5 4 2 3" xfId="5245"/>
    <cellStyle name="Обычный 6 2 5 4 2 3 2" xfId="29383"/>
    <cellStyle name="Обычный 6 2 5 4 2 3 2 2" xfId="29384"/>
    <cellStyle name="Обычный 6 2 5 4 2 3 2 2 2" xfId="29385"/>
    <cellStyle name="Обычный 6 2 5 4 2 3 2 3" xfId="29386"/>
    <cellStyle name="Обычный 6 2 5 4 2 3 3" xfId="29387"/>
    <cellStyle name="Обычный 6 2 5 4 2 3 3 2" xfId="29388"/>
    <cellStyle name="Обычный 6 2 5 4 2 3 3 2 2" xfId="29389"/>
    <cellStyle name="Обычный 6 2 5 4 2 3 3 3" xfId="29390"/>
    <cellStyle name="Обычный 6 2 5 4 2 3 4" xfId="29391"/>
    <cellStyle name="Обычный 6 2 5 4 2 3 4 2" xfId="29392"/>
    <cellStyle name="Обычный 6 2 5 4 2 3 5" xfId="29393"/>
    <cellStyle name="Обычный 6 2 5 4 2 3 5 2" xfId="29394"/>
    <cellStyle name="Обычный 6 2 5 4 2 3 6" xfId="29395"/>
    <cellStyle name="Обычный 6 2 5 4 2 3 7" xfId="29396"/>
    <cellStyle name="Обычный 6 2 5 4 2 3 8" xfId="29397"/>
    <cellStyle name="Обычный 6 2 5 4 2 4" xfId="29398"/>
    <cellStyle name="Обычный 6 2 5 4 2 4 2" xfId="29399"/>
    <cellStyle name="Обычный 6 2 5 4 2 4 2 2" xfId="29400"/>
    <cellStyle name="Обычный 6 2 5 4 2 4 3" xfId="29401"/>
    <cellStyle name="Обычный 6 2 5 4 2 5" xfId="29402"/>
    <cellStyle name="Обычный 6 2 5 4 2 5 2" xfId="29403"/>
    <cellStyle name="Обычный 6 2 5 4 2 5 2 2" xfId="29404"/>
    <cellStyle name="Обычный 6 2 5 4 2 5 3" xfId="29405"/>
    <cellStyle name="Обычный 6 2 5 4 2 6" xfId="29406"/>
    <cellStyle name="Обычный 6 2 5 4 2 6 2" xfId="29407"/>
    <cellStyle name="Обычный 6 2 5 4 2 7" xfId="29408"/>
    <cellStyle name="Обычный 6 2 5 4 2 7 2" xfId="29409"/>
    <cellStyle name="Обычный 6 2 5 4 2 8" xfId="29410"/>
    <cellStyle name="Обычный 6 2 5 4 2 9" xfId="29411"/>
    <cellStyle name="Обычный 6 2 5 4 3" xfId="5246"/>
    <cellStyle name="Обычный 6 2 5 4 3 2" xfId="5247"/>
    <cellStyle name="Обычный 6 2 5 4 3 2 2" xfId="29412"/>
    <cellStyle name="Обычный 6 2 5 4 3 2 2 2" xfId="29413"/>
    <cellStyle name="Обычный 6 2 5 4 3 2 2 2 2" xfId="29414"/>
    <cellStyle name="Обычный 6 2 5 4 3 2 2 3" xfId="29415"/>
    <cellStyle name="Обычный 6 2 5 4 3 2 3" xfId="29416"/>
    <cellStyle name="Обычный 6 2 5 4 3 2 3 2" xfId="29417"/>
    <cellStyle name="Обычный 6 2 5 4 3 2 3 2 2" xfId="29418"/>
    <cellStyle name="Обычный 6 2 5 4 3 2 3 3" xfId="29419"/>
    <cellStyle name="Обычный 6 2 5 4 3 2 4" xfId="29420"/>
    <cellStyle name="Обычный 6 2 5 4 3 2 4 2" xfId="29421"/>
    <cellStyle name="Обычный 6 2 5 4 3 2 5" xfId="29422"/>
    <cellStyle name="Обычный 6 2 5 4 3 2 5 2" xfId="29423"/>
    <cellStyle name="Обычный 6 2 5 4 3 2 6" xfId="29424"/>
    <cellStyle name="Обычный 6 2 5 4 3 2 7" xfId="29425"/>
    <cellStyle name="Обычный 6 2 5 4 3 2 8" xfId="29426"/>
    <cellStyle name="Обычный 6 2 5 4 3 3" xfId="29427"/>
    <cellStyle name="Обычный 6 2 5 4 3 3 2" xfId="29428"/>
    <cellStyle name="Обычный 6 2 5 4 3 3 2 2" xfId="29429"/>
    <cellStyle name="Обычный 6 2 5 4 3 3 3" xfId="29430"/>
    <cellStyle name="Обычный 6 2 5 4 3 4" xfId="29431"/>
    <cellStyle name="Обычный 6 2 5 4 3 4 2" xfId="29432"/>
    <cellStyle name="Обычный 6 2 5 4 3 4 2 2" xfId="29433"/>
    <cellStyle name="Обычный 6 2 5 4 3 4 3" xfId="29434"/>
    <cellStyle name="Обычный 6 2 5 4 3 5" xfId="29435"/>
    <cellStyle name="Обычный 6 2 5 4 3 5 2" xfId="29436"/>
    <cellStyle name="Обычный 6 2 5 4 3 6" xfId="29437"/>
    <cellStyle name="Обычный 6 2 5 4 3 6 2" xfId="29438"/>
    <cellStyle name="Обычный 6 2 5 4 3 7" xfId="29439"/>
    <cellStyle name="Обычный 6 2 5 4 3 8" xfId="29440"/>
    <cellStyle name="Обычный 6 2 5 4 3 9" xfId="29441"/>
    <cellStyle name="Обычный 6 2 5 4 4" xfId="5248"/>
    <cellStyle name="Обычный 6 2 5 4 4 2" xfId="29442"/>
    <cellStyle name="Обычный 6 2 5 4 4 2 2" xfId="29443"/>
    <cellStyle name="Обычный 6 2 5 4 4 2 2 2" xfId="29444"/>
    <cellStyle name="Обычный 6 2 5 4 4 2 2 2 2" xfId="29445"/>
    <cellStyle name="Обычный 6 2 5 4 4 2 2 3" xfId="29446"/>
    <cellStyle name="Обычный 6 2 5 4 4 2 3" xfId="29447"/>
    <cellStyle name="Обычный 6 2 5 4 4 2 3 2" xfId="29448"/>
    <cellStyle name="Обычный 6 2 5 4 4 2 3 2 2" xfId="29449"/>
    <cellStyle name="Обычный 6 2 5 4 4 2 3 3" xfId="29450"/>
    <cellStyle name="Обычный 6 2 5 4 4 2 4" xfId="29451"/>
    <cellStyle name="Обычный 6 2 5 4 4 2 4 2" xfId="29452"/>
    <cellStyle name="Обычный 6 2 5 4 4 2 5" xfId="29453"/>
    <cellStyle name="Обычный 6 2 5 4 4 2 5 2" xfId="29454"/>
    <cellStyle name="Обычный 6 2 5 4 4 2 6" xfId="29455"/>
    <cellStyle name="Обычный 6 2 5 4 4 2 7" xfId="29456"/>
    <cellStyle name="Обычный 6 2 5 4 4 2 8" xfId="29457"/>
    <cellStyle name="Обычный 6 2 5 4 4 3" xfId="29458"/>
    <cellStyle name="Обычный 6 2 5 4 4 3 2" xfId="29459"/>
    <cellStyle name="Обычный 6 2 5 4 4 3 2 2" xfId="29460"/>
    <cellStyle name="Обычный 6 2 5 4 4 3 3" xfId="29461"/>
    <cellStyle name="Обычный 6 2 5 4 4 4" xfId="29462"/>
    <cellStyle name="Обычный 6 2 5 4 4 4 2" xfId="29463"/>
    <cellStyle name="Обычный 6 2 5 4 4 4 2 2" xfId="29464"/>
    <cellStyle name="Обычный 6 2 5 4 4 4 3" xfId="29465"/>
    <cellStyle name="Обычный 6 2 5 4 4 5" xfId="29466"/>
    <cellStyle name="Обычный 6 2 5 4 4 5 2" xfId="29467"/>
    <cellStyle name="Обычный 6 2 5 4 4 6" xfId="29468"/>
    <cellStyle name="Обычный 6 2 5 4 4 6 2" xfId="29469"/>
    <cellStyle name="Обычный 6 2 5 4 4 7" xfId="29470"/>
    <cellStyle name="Обычный 6 2 5 4 4 8" xfId="29471"/>
    <cellStyle name="Обычный 6 2 5 4 4 9" xfId="29472"/>
    <cellStyle name="Обычный 6 2 5 4 5" xfId="29473"/>
    <cellStyle name="Обычный 6 2 5 4 5 2" xfId="29474"/>
    <cellStyle name="Обычный 6 2 5 4 5 2 2" xfId="29475"/>
    <cellStyle name="Обычный 6 2 5 4 5 2 2 2" xfId="29476"/>
    <cellStyle name="Обычный 6 2 5 4 5 2 2 2 2" xfId="29477"/>
    <cellStyle name="Обычный 6 2 5 4 5 2 2 3" xfId="29478"/>
    <cellStyle name="Обычный 6 2 5 4 5 2 3" xfId="29479"/>
    <cellStyle name="Обычный 6 2 5 4 5 2 3 2" xfId="29480"/>
    <cellStyle name="Обычный 6 2 5 4 5 2 3 2 2" xfId="29481"/>
    <cellStyle name="Обычный 6 2 5 4 5 2 3 3" xfId="29482"/>
    <cellStyle name="Обычный 6 2 5 4 5 2 4" xfId="29483"/>
    <cellStyle name="Обычный 6 2 5 4 5 2 4 2" xfId="29484"/>
    <cellStyle name="Обычный 6 2 5 4 5 2 5" xfId="29485"/>
    <cellStyle name="Обычный 6 2 5 4 5 2 5 2" xfId="29486"/>
    <cellStyle name="Обычный 6 2 5 4 5 2 6" xfId="29487"/>
    <cellStyle name="Обычный 6 2 5 4 5 2 7" xfId="29488"/>
    <cellStyle name="Обычный 6 2 5 4 5 2 8" xfId="29489"/>
    <cellStyle name="Обычный 6 2 5 4 5 3" xfId="29490"/>
    <cellStyle name="Обычный 6 2 5 4 5 3 2" xfId="29491"/>
    <cellStyle name="Обычный 6 2 5 4 5 3 2 2" xfId="29492"/>
    <cellStyle name="Обычный 6 2 5 4 5 3 3" xfId="29493"/>
    <cellStyle name="Обычный 6 2 5 4 5 4" xfId="29494"/>
    <cellStyle name="Обычный 6 2 5 4 5 4 2" xfId="29495"/>
    <cellStyle name="Обычный 6 2 5 4 5 4 2 2" xfId="29496"/>
    <cellStyle name="Обычный 6 2 5 4 5 4 3" xfId="29497"/>
    <cellStyle name="Обычный 6 2 5 4 5 5" xfId="29498"/>
    <cellStyle name="Обычный 6 2 5 4 5 5 2" xfId="29499"/>
    <cellStyle name="Обычный 6 2 5 4 5 6" xfId="29500"/>
    <cellStyle name="Обычный 6 2 5 4 5 6 2" xfId="29501"/>
    <cellStyle name="Обычный 6 2 5 4 5 7" xfId="29502"/>
    <cellStyle name="Обычный 6 2 5 4 5 8" xfId="29503"/>
    <cellStyle name="Обычный 6 2 5 4 5 9" xfId="29504"/>
    <cellStyle name="Обычный 6 2 5 4 6" xfId="29505"/>
    <cellStyle name="Обычный 6 2 5 4 6 2" xfId="29506"/>
    <cellStyle name="Обычный 6 2 5 4 6 2 2" xfId="29507"/>
    <cellStyle name="Обычный 6 2 5 4 6 2 2 2" xfId="29508"/>
    <cellStyle name="Обычный 6 2 5 4 6 2 3" xfId="29509"/>
    <cellStyle name="Обычный 6 2 5 4 6 3" xfId="29510"/>
    <cellStyle name="Обычный 6 2 5 4 6 3 2" xfId="29511"/>
    <cellStyle name="Обычный 6 2 5 4 6 3 2 2" xfId="29512"/>
    <cellStyle name="Обычный 6 2 5 4 6 3 3" xfId="29513"/>
    <cellStyle name="Обычный 6 2 5 4 6 4" xfId="29514"/>
    <cellStyle name="Обычный 6 2 5 4 6 4 2" xfId="29515"/>
    <cellStyle name="Обычный 6 2 5 4 6 5" xfId="29516"/>
    <cellStyle name="Обычный 6 2 5 4 6 5 2" xfId="29517"/>
    <cellStyle name="Обычный 6 2 5 4 6 6" xfId="29518"/>
    <cellStyle name="Обычный 6 2 5 4 6 7" xfId="29519"/>
    <cellStyle name="Обычный 6 2 5 4 6 8" xfId="29520"/>
    <cellStyle name="Обычный 6 2 5 4 7" xfId="29521"/>
    <cellStyle name="Обычный 6 2 5 4 7 2" xfId="29522"/>
    <cellStyle name="Обычный 6 2 5 4 7 2 2" xfId="29523"/>
    <cellStyle name="Обычный 6 2 5 4 7 3" xfId="29524"/>
    <cellStyle name="Обычный 6 2 5 4 8" xfId="29525"/>
    <cellStyle name="Обычный 6 2 5 4 8 2" xfId="29526"/>
    <cellStyle name="Обычный 6 2 5 4 8 2 2" xfId="29527"/>
    <cellStyle name="Обычный 6 2 5 4 8 3" xfId="29528"/>
    <cellStyle name="Обычный 6 2 5 4 9" xfId="29529"/>
    <cellStyle name="Обычный 6 2 5 4 9 2" xfId="29530"/>
    <cellStyle name="Обычный 6 2 5 5" xfId="5249"/>
    <cellStyle name="Обычный 6 2 5 5 10" xfId="29531"/>
    <cellStyle name="Обычный 6 2 5 5 2" xfId="5250"/>
    <cellStyle name="Обычный 6 2 5 5 2 2" xfId="29532"/>
    <cellStyle name="Обычный 6 2 5 5 2 2 2" xfId="29533"/>
    <cellStyle name="Обычный 6 2 5 5 2 2 2 2" xfId="29534"/>
    <cellStyle name="Обычный 6 2 5 5 2 2 2 2 2" xfId="29535"/>
    <cellStyle name="Обычный 6 2 5 5 2 2 2 3" xfId="29536"/>
    <cellStyle name="Обычный 6 2 5 5 2 2 3" xfId="29537"/>
    <cellStyle name="Обычный 6 2 5 5 2 2 3 2" xfId="29538"/>
    <cellStyle name="Обычный 6 2 5 5 2 2 3 2 2" xfId="29539"/>
    <cellStyle name="Обычный 6 2 5 5 2 2 3 3" xfId="29540"/>
    <cellStyle name="Обычный 6 2 5 5 2 2 4" xfId="29541"/>
    <cellStyle name="Обычный 6 2 5 5 2 2 4 2" xfId="29542"/>
    <cellStyle name="Обычный 6 2 5 5 2 2 5" xfId="29543"/>
    <cellStyle name="Обычный 6 2 5 5 2 2 5 2" xfId="29544"/>
    <cellStyle name="Обычный 6 2 5 5 2 2 6" xfId="29545"/>
    <cellStyle name="Обычный 6 2 5 5 2 2 7" xfId="29546"/>
    <cellStyle name="Обычный 6 2 5 5 2 2 8" xfId="29547"/>
    <cellStyle name="Обычный 6 2 5 5 2 3" xfId="29548"/>
    <cellStyle name="Обычный 6 2 5 5 2 3 2" xfId="29549"/>
    <cellStyle name="Обычный 6 2 5 5 2 3 2 2" xfId="29550"/>
    <cellStyle name="Обычный 6 2 5 5 2 3 3" xfId="29551"/>
    <cellStyle name="Обычный 6 2 5 5 2 4" xfId="29552"/>
    <cellStyle name="Обычный 6 2 5 5 2 4 2" xfId="29553"/>
    <cellStyle name="Обычный 6 2 5 5 2 4 2 2" xfId="29554"/>
    <cellStyle name="Обычный 6 2 5 5 2 4 3" xfId="29555"/>
    <cellStyle name="Обычный 6 2 5 5 2 5" xfId="29556"/>
    <cellStyle name="Обычный 6 2 5 5 2 5 2" xfId="29557"/>
    <cellStyle name="Обычный 6 2 5 5 2 6" xfId="29558"/>
    <cellStyle name="Обычный 6 2 5 5 2 6 2" xfId="29559"/>
    <cellStyle name="Обычный 6 2 5 5 2 7" xfId="29560"/>
    <cellStyle name="Обычный 6 2 5 5 2 8" xfId="29561"/>
    <cellStyle name="Обычный 6 2 5 5 2 9" xfId="29562"/>
    <cellStyle name="Обычный 6 2 5 5 3" xfId="5251"/>
    <cellStyle name="Обычный 6 2 5 5 3 2" xfId="29563"/>
    <cellStyle name="Обычный 6 2 5 5 3 2 2" xfId="29564"/>
    <cellStyle name="Обычный 6 2 5 5 3 2 2 2" xfId="29565"/>
    <cellStyle name="Обычный 6 2 5 5 3 2 3" xfId="29566"/>
    <cellStyle name="Обычный 6 2 5 5 3 3" xfId="29567"/>
    <cellStyle name="Обычный 6 2 5 5 3 3 2" xfId="29568"/>
    <cellStyle name="Обычный 6 2 5 5 3 3 2 2" xfId="29569"/>
    <cellStyle name="Обычный 6 2 5 5 3 3 3" xfId="29570"/>
    <cellStyle name="Обычный 6 2 5 5 3 4" xfId="29571"/>
    <cellStyle name="Обычный 6 2 5 5 3 4 2" xfId="29572"/>
    <cellStyle name="Обычный 6 2 5 5 3 5" xfId="29573"/>
    <cellStyle name="Обычный 6 2 5 5 3 5 2" xfId="29574"/>
    <cellStyle name="Обычный 6 2 5 5 3 6" xfId="29575"/>
    <cellStyle name="Обычный 6 2 5 5 3 7" xfId="29576"/>
    <cellStyle name="Обычный 6 2 5 5 3 8" xfId="29577"/>
    <cellStyle name="Обычный 6 2 5 5 4" xfId="29578"/>
    <cellStyle name="Обычный 6 2 5 5 4 2" xfId="29579"/>
    <cellStyle name="Обычный 6 2 5 5 4 2 2" xfId="29580"/>
    <cellStyle name="Обычный 6 2 5 5 4 3" xfId="29581"/>
    <cellStyle name="Обычный 6 2 5 5 5" xfId="29582"/>
    <cellStyle name="Обычный 6 2 5 5 5 2" xfId="29583"/>
    <cellStyle name="Обычный 6 2 5 5 5 2 2" xfId="29584"/>
    <cellStyle name="Обычный 6 2 5 5 5 3" xfId="29585"/>
    <cellStyle name="Обычный 6 2 5 5 6" xfId="29586"/>
    <cellStyle name="Обычный 6 2 5 5 6 2" xfId="29587"/>
    <cellStyle name="Обычный 6 2 5 5 7" xfId="29588"/>
    <cellStyle name="Обычный 6 2 5 5 7 2" xfId="29589"/>
    <cellStyle name="Обычный 6 2 5 5 8" xfId="29590"/>
    <cellStyle name="Обычный 6 2 5 5 9" xfId="29591"/>
    <cellStyle name="Обычный 6 2 5 6" xfId="5252"/>
    <cellStyle name="Обычный 6 2 5 6 2" xfId="5253"/>
    <cellStyle name="Обычный 6 2 5 6 2 2" xfId="29592"/>
    <cellStyle name="Обычный 6 2 5 6 2 2 2" xfId="29593"/>
    <cellStyle name="Обычный 6 2 5 6 2 2 2 2" xfId="29594"/>
    <cellStyle name="Обычный 6 2 5 6 2 2 3" xfId="29595"/>
    <cellStyle name="Обычный 6 2 5 6 2 3" xfId="29596"/>
    <cellStyle name="Обычный 6 2 5 6 2 3 2" xfId="29597"/>
    <cellStyle name="Обычный 6 2 5 6 2 3 2 2" xfId="29598"/>
    <cellStyle name="Обычный 6 2 5 6 2 3 3" xfId="29599"/>
    <cellStyle name="Обычный 6 2 5 6 2 4" xfId="29600"/>
    <cellStyle name="Обычный 6 2 5 6 2 4 2" xfId="29601"/>
    <cellStyle name="Обычный 6 2 5 6 2 5" xfId="29602"/>
    <cellStyle name="Обычный 6 2 5 6 2 5 2" xfId="29603"/>
    <cellStyle name="Обычный 6 2 5 6 2 6" xfId="29604"/>
    <cellStyle name="Обычный 6 2 5 6 2 7" xfId="29605"/>
    <cellStyle name="Обычный 6 2 5 6 2 8" xfId="29606"/>
    <cellStyle name="Обычный 6 2 5 6 3" xfId="29607"/>
    <cellStyle name="Обычный 6 2 5 6 3 2" xfId="29608"/>
    <cellStyle name="Обычный 6 2 5 6 3 2 2" xfId="29609"/>
    <cellStyle name="Обычный 6 2 5 6 3 3" xfId="29610"/>
    <cellStyle name="Обычный 6 2 5 6 4" xfId="29611"/>
    <cellStyle name="Обычный 6 2 5 6 4 2" xfId="29612"/>
    <cellStyle name="Обычный 6 2 5 6 4 2 2" xfId="29613"/>
    <cellStyle name="Обычный 6 2 5 6 4 3" xfId="29614"/>
    <cellStyle name="Обычный 6 2 5 6 5" xfId="29615"/>
    <cellStyle name="Обычный 6 2 5 6 5 2" xfId="29616"/>
    <cellStyle name="Обычный 6 2 5 6 6" xfId="29617"/>
    <cellStyle name="Обычный 6 2 5 6 6 2" xfId="29618"/>
    <cellStyle name="Обычный 6 2 5 6 7" xfId="29619"/>
    <cellStyle name="Обычный 6 2 5 6 8" xfId="29620"/>
    <cellStyle name="Обычный 6 2 5 6 9" xfId="29621"/>
    <cellStyle name="Обычный 6 2 5 7" xfId="5254"/>
    <cellStyle name="Обычный 6 2 5 7 2" xfId="29622"/>
    <cellStyle name="Обычный 6 2 5 7 2 2" xfId="29623"/>
    <cellStyle name="Обычный 6 2 5 7 2 2 2" xfId="29624"/>
    <cellStyle name="Обычный 6 2 5 7 2 2 2 2" xfId="29625"/>
    <cellStyle name="Обычный 6 2 5 7 2 2 3" xfId="29626"/>
    <cellStyle name="Обычный 6 2 5 7 2 3" xfId="29627"/>
    <cellStyle name="Обычный 6 2 5 7 2 3 2" xfId="29628"/>
    <cellStyle name="Обычный 6 2 5 7 2 3 2 2" xfId="29629"/>
    <cellStyle name="Обычный 6 2 5 7 2 3 3" xfId="29630"/>
    <cellStyle name="Обычный 6 2 5 7 2 4" xfId="29631"/>
    <cellStyle name="Обычный 6 2 5 7 2 4 2" xfId="29632"/>
    <cellStyle name="Обычный 6 2 5 7 2 5" xfId="29633"/>
    <cellStyle name="Обычный 6 2 5 7 2 5 2" xfId="29634"/>
    <cellStyle name="Обычный 6 2 5 7 2 6" xfId="29635"/>
    <cellStyle name="Обычный 6 2 5 7 2 7" xfId="29636"/>
    <cellStyle name="Обычный 6 2 5 7 2 8" xfId="29637"/>
    <cellStyle name="Обычный 6 2 5 7 3" xfId="29638"/>
    <cellStyle name="Обычный 6 2 5 7 3 2" xfId="29639"/>
    <cellStyle name="Обычный 6 2 5 7 3 2 2" xfId="29640"/>
    <cellStyle name="Обычный 6 2 5 7 3 3" xfId="29641"/>
    <cellStyle name="Обычный 6 2 5 7 4" xfId="29642"/>
    <cellStyle name="Обычный 6 2 5 7 4 2" xfId="29643"/>
    <cellStyle name="Обычный 6 2 5 7 4 2 2" xfId="29644"/>
    <cellStyle name="Обычный 6 2 5 7 4 3" xfId="29645"/>
    <cellStyle name="Обычный 6 2 5 7 5" xfId="29646"/>
    <cellStyle name="Обычный 6 2 5 7 5 2" xfId="29647"/>
    <cellStyle name="Обычный 6 2 5 7 6" xfId="29648"/>
    <cellStyle name="Обычный 6 2 5 7 6 2" xfId="29649"/>
    <cellStyle name="Обычный 6 2 5 7 7" xfId="29650"/>
    <cellStyle name="Обычный 6 2 5 7 8" xfId="29651"/>
    <cellStyle name="Обычный 6 2 5 7 9" xfId="29652"/>
    <cellStyle name="Обычный 6 2 5 8" xfId="29653"/>
    <cellStyle name="Обычный 6 2 5 8 2" xfId="29654"/>
    <cellStyle name="Обычный 6 2 5 8 2 2" xfId="29655"/>
    <cellStyle name="Обычный 6 2 5 8 2 2 2" xfId="29656"/>
    <cellStyle name="Обычный 6 2 5 8 2 2 2 2" xfId="29657"/>
    <cellStyle name="Обычный 6 2 5 8 2 2 3" xfId="29658"/>
    <cellStyle name="Обычный 6 2 5 8 2 3" xfId="29659"/>
    <cellStyle name="Обычный 6 2 5 8 2 3 2" xfId="29660"/>
    <cellStyle name="Обычный 6 2 5 8 2 3 2 2" xfId="29661"/>
    <cellStyle name="Обычный 6 2 5 8 2 3 3" xfId="29662"/>
    <cellStyle name="Обычный 6 2 5 8 2 4" xfId="29663"/>
    <cellStyle name="Обычный 6 2 5 8 2 4 2" xfId="29664"/>
    <cellStyle name="Обычный 6 2 5 8 2 5" xfId="29665"/>
    <cellStyle name="Обычный 6 2 5 8 2 5 2" xfId="29666"/>
    <cellStyle name="Обычный 6 2 5 8 2 6" xfId="29667"/>
    <cellStyle name="Обычный 6 2 5 8 2 7" xfId="29668"/>
    <cellStyle name="Обычный 6 2 5 8 2 8" xfId="29669"/>
    <cellStyle name="Обычный 6 2 5 8 3" xfId="29670"/>
    <cellStyle name="Обычный 6 2 5 8 3 2" xfId="29671"/>
    <cellStyle name="Обычный 6 2 5 8 3 2 2" xfId="29672"/>
    <cellStyle name="Обычный 6 2 5 8 3 3" xfId="29673"/>
    <cellStyle name="Обычный 6 2 5 8 4" xfId="29674"/>
    <cellStyle name="Обычный 6 2 5 8 4 2" xfId="29675"/>
    <cellStyle name="Обычный 6 2 5 8 4 2 2" xfId="29676"/>
    <cellStyle name="Обычный 6 2 5 8 4 3" xfId="29677"/>
    <cellStyle name="Обычный 6 2 5 8 5" xfId="29678"/>
    <cellStyle name="Обычный 6 2 5 8 5 2" xfId="29679"/>
    <cellStyle name="Обычный 6 2 5 8 6" xfId="29680"/>
    <cellStyle name="Обычный 6 2 5 8 6 2" xfId="29681"/>
    <cellStyle name="Обычный 6 2 5 8 7" xfId="29682"/>
    <cellStyle name="Обычный 6 2 5 8 8" xfId="29683"/>
    <cellStyle name="Обычный 6 2 5 8 9" xfId="29684"/>
    <cellStyle name="Обычный 6 2 5 9" xfId="29685"/>
    <cellStyle name="Обычный 6 2 5 9 2" xfId="29686"/>
    <cellStyle name="Обычный 6 2 5 9 2 2" xfId="29687"/>
    <cellStyle name="Обычный 6 2 5 9 2 2 2" xfId="29688"/>
    <cellStyle name="Обычный 6 2 5 9 2 3" xfId="29689"/>
    <cellStyle name="Обычный 6 2 5 9 3" xfId="29690"/>
    <cellStyle name="Обычный 6 2 5 9 3 2" xfId="29691"/>
    <cellStyle name="Обычный 6 2 5 9 3 2 2" xfId="29692"/>
    <cellStyle name="Обычный 6 2 5 9 3 3" xfId="29693"/>
    <cellStyle name="Обычный 6 2 5 9 4" xfId="29694"/>
    <cellStyle name="Обычный 6 2 5 9 4 2" xfId="29695"/>
    <cellStyle name="Обычный 6 2 5 9 5" xfId="29696"/>
    <cellStyle name="Обычный 6 2 5 9 5 2" xfId="29697"/>
    <cellStyle name="Обычный 6 2 5 9 6" xfId="29698"/>
    <cellStyle name="Обычный 6 2 5 9 7" xfId="29699"/>
    <cellStyle name="Обычный 6 2 5 9 8" xfId="29700"/>
    <cellStyle name="Обычный 6 2 6" xfId="191"/>
    <cellStyle name="Обычный 6 2 6 10" xfId="29701"/>
    <cellStyle name="Обычный 6 2 6 10 2" xfId="29702"/>
    <cellStyle name="Обычный 6 2 6 10 2 2" xfId="29703"/>
    <cellStyle name="Обычный 6 2 6 10 3" xfId="29704"/>
    <cellStyle name="Обычный 6 2 6 11" xfId="29705"/>
    <cellStyle name="Обычный 6 2 6 11 2" xfId="29706"/>
    <cellStyle name="Обычный 6 2 6 12" xfId="29707"/>
    <cellStyle name="Обычный 6 2 6 12 2" xfId="29708"/>
    <cellStyle name="Обычный 6 2 6 13" xfId="29709"/>
    <cellStyle name="Обычный 6 2 6 14" xfId="29710"/>
    <cellStyle name="Обычный 6 2 6 15" xfId="29711"/>
    <cellStyle name="Обычный 6 2 6 2" xfId="192"/>
    <cellStyle name="Обычный 6 2 6 2 10" xfId="29712"/>
    <cellStyle name="Обычный 6 2 6 2 10 2" xfId="29713"/>
    <cellStyle name="Обычный 6 2 6 2 11" xfId="29714"/>
    <cellStyle name="Обычный 6 2 6 2 12" xfId="29715"/>
    <cellStyle name="Обычный 6 2 6 2 13" xfId="29716"/>
    <cellStyle name="Обычный 6 2 6 2 2" xfId="5255"/>
    <cellStyle name="Обычный 6 2 6 2 2 10" xfId="29717"/>
    <cellStyle name="Обычный 6 2 6 2 2 2" xfId="5256"/>
    <cellStyle name="Обычный 6 2 6 2 2 2 2" xfId="29718"/>
    <cellStyle name="Обычный 6 2 6 2 2 2 2 2" xfId="29719"/>
    <cellStyle name="Обычный 6 2 6 2 2 2 2 2 2" xfId="29720"/>
    <cellStyle name="Обычный 6 2 6 2 2 2 2 2 2 2" xfId="29721"/>
    <cellStyle name="Обычный 6 2 6 2 2 2 2 2 3" xfId="29722"/>
    <cellStyle name="Обычный 6 2 6 2 2 2 2 3" xfId="29723"/>
    <cellStyle name="Обычный 6 2 6 2 2 2 2 3 2" xfId="29724"/>
    <cellStyle name="Обычный 6 2 6 2 2 2 2 3 2 2" xfId="29725"/>
    <cellStyle name="Обычный 6 2 6 2 2 2 2 3 3" xfId="29726"/>
    <cellStyle name="Обычный 6 2 6 2 2 2 2 4" xfId="29727"/>
    <cellStyle name="Обычный 6 2 6 2 2 2 2 4 2" xfId="29728"/>
    <cellStyle name="Обычный 6 2 6 2 2 2 2 5" xfId="29729"/>
    <cellStyle name="Обычный 6 2 6 2 2 2 2 5 2" xfId="29730"/>
    <cellStyle name="Обычный 6 2 6 2 2 2 2 6" xfId="29731"/>
    <cellStyle name="Обычный 6 2 6 2 2 2 2 7" xfId="29732"/>
    <cellStyle name="Обычный 6 2 6 2 2 2 2 8" xfId="29733"/>
    <cellStyle name="Обычный 6 2 6 2 2 2 3" xfId="29734"/>
    <cellStyle name="Обычный 6 2 6 2 2 2 3 2" xfId="29735"/>
    <cellStyle name="Обычный 6 2 6 2 2 2 3 2 2" xfId="29736"/>
    <cellStyle name="Обычный 6 2 6 2 2 2 3 3" xfId="29737"/>
    <cellStyle name="Обычный 6 2 6 2 2 2 4" xfId="29738"/>
    <cellStyle name="Обычный 6 2 6 2 2 2 4 2" xfId="29739"/>
    <cellStyle name="Обычный 6 2 6 2 2 2 4 2 2" xfId="29740"/>
    <cellStyle name="Обычный 6 2 6 2 2 2 4 3" xfId="29741"/>
    <cellStyle name="Обычный 6 2 6 2 2 2 5" xfId="29742"/>
    <cellStyle name="Обычный 6 2 6 2 2 2 5 2" xfId="29743"/>
    <cellStyle name="Обычный 6 2 6 2 2 2 6" xfId="29744"/>
    <cellStyle name="Обычный 6 2 6 2 2 2 6 2" xfId="29745"/>
    <cellStyle name="Обычный 6 2 6 2 2 2 7" xfId="29746"/>
    <cellStyle name="Обычный 6 2 6 2 2 2 8" xfId="29747"/>
    <cellStyle name="Обычный 6 2 6 2 2 2 9" xfId="29748"/>
    <cellStyle name="Обычный 6 2 6 2 2 3" xfId="5257"/>
    <cellStyle name="Обычный 6 2 6 2 2 3 2" xfId="29749"/>
    <cellStyle name="Обычный 6 2 6 2 2 3 2 2" xfId="29750"/>
    <cellStyle name="Обычный 6 2 6 2 2 3 2 2 2" xfId="29751"/>
    <cellStyle name="Обычный 6 2 6 2 2 3 2 3" xfId="29752"/>
    <cellStyle name="Обычный 6 2 6 2 2 3 3" xfId="29753"/>
    <cellStyle name="Обычный 6 2 6 2 2 3 3 2" xfId="29754"/>
    <cellStyle name="Обычный 6 2 6 2 2 3 3 2 2" xfId="29755"/>
    <cellStyle name="Обычный 6 2 6 2 2 3 3 3" xfId="29756"/>
    <cellStyle name="Обычный 6 2 6 2 2 3 4" xfId="29757"/>
    <cellStyle name="Обычный 6 2 6 2 2 3 4 2" xfId="29758"/>
    <cellStyle name="Обычный 6 2 6 2 2 3 5" xfId="29759"/>
    <cellStyle name="Обычный 6 2 6 2 2 3 5 2" xfId="29760"/>
    <cellStyle name="Обычный 6 2 6 2 2 3 6" xfId="29761"/>
    <cellStyle name="Обычный 6 2 6 2 2 3 7" xfId="29762"/>
    <cellStyle name="Обычный 6 2 6 2 2 3 8" xfId="29763"/>
    <cellStyle name="Обычный 6 2 6 2 2 4" xfId="29764"/>
    <cellStyle name="Обычный 6 2 6 2 2 4 2" xfId="29765"/>
    <cellStyle name="Обычный 6 2 6 2 2 4 2 2" xfId="29766"/>
    <cellStyle name="Обычный 6 2 6 2 2 4 3" xfId="29767"/>
    <cellStyle name="Обычный 6 2 6 2 2 5" xfId="29768"/>
    <cellStyle name="Обычный 6 2 6 2 2 5 2" xfId="29769"/>
    <cellStyle name="Обычный 6 2 6 2 2 5 2 2" xfId="29770"/>
    <cellStyle name="Обычный 6 2 6 2 2 5 3" xfId="29771"/>
    <cellStyle name="Обычный 6 2 6 2 2 6" xfId="29772"/>
    <cellStyle name="Обычный 6 2 6 2 2 6 2" xfId="29773"/>
    <cellStyle name="Обычный 6 2 6 2 2 7" xfId="29774"/>
    <cellStyle name="Обычный 6 2 6 2 2 7 2" xfId="29775"/>
    <cellStyle name="Обычный 6 2 6 2 2 8" xfId="29776"/>
    <cellStyle name="Обычный 6 2 6 2 2 9" xfId="29777"/>
    <cellStyle name="Обычный 6 2 6 2 3" xfId="5258"/>
    <cellStyle name="Обычный 6 2 6 2 3 2" xfId="5259"/>
    <cellStyle name="Обычный 6 2 6 2 3 2 2" xfId="29778"/>
    <cellStyle name="Обычный 6 2 6 2 3 2 2 2" xfId="29779"/>
    <cellStyle name="Обычный 6 2 6 2 3 2 2 2 2" xfId="29780"/>
    <cellStyle name="Обычный 6 2 6 2 3 2 2 3" xfId="29781"/>
    <cellStyle name="Обычный 6 2 6 2 3 2 3" xfId="29782"/>
    <cellStyle name="Обычный 6 2 6 2 3 2 3 2" xfId="29783"/>
    <cellStyle name="Обычный 6 2 6 2 3 2 3 2 2" xfId="29784"/>
    <cellStyle name="Обычный 6 2 6 2 3 2 3 3" xfId="29785"/>
    <cellStyle name="Обычный 6 2 6 2 3 2 4" xfId="29786"/>
    <cellStyle name="Обычный 6 2 6 2 3 2 4 2" xfId="29787"/>
    <cellStyle name="Обычный 6 2 6 2 3 2 5" xfId="29788"/>
    <cellStyle name="Обычный 6 2 6 2 3 2 5 2" xfId="29789"/>
    <cellStyle name="Обычный 6 2 6 2 3 2 6" xfId="29790"/>
    <cellStyle name="Обычный 6 2 6 2 3 2 7" xfId="29791"/>
    <cellStyle name="Обычный 6 2 6 2 3 2 8" xfId="29792"/>
    <cellStyle name="Обычный 6 2 6 2 3 3" xfId="29793"/>
    <cellStyle name="Обычный 6 2 6 2 3 3 2" xfId="29794"/>
    <cellStyle name="Обычный 6 2 6 2 3 3 2 2" xfId="29795"/>
    <cellStyle name="Обычный 6 2 6 2 3 3 3" xfId="29796"/>
    <cellStyle name="Обычный 6 2 6 2 3 4" xfId="29797"/>
    <cellStyle name="Обычный 6 2 6 2 3 4 2" xfId="29798"/>
    <cellStyle name="Обычный 6 2 6 2 3 4 2 2" xfId="29799"/>
    <cellStyle name="Обычный 6 2 6 2 3 4 3" xfId="29800"/>
    <cellStyle name="Обычный 6 2 6 2 3 5" xfId="29801"/>
    <cellStyle name="Обычный 6 2 6 2 3 5 2" xfId="29802"/>
    <cellStyle name="Обычный 6 2 6 2 3 6" xfId="29803"/>
    <cellStyle name="Обычный 6 2 6 2 3 6 2" xfId="29804"/>
    <cellStyle name="Обычный 6 2 6 2 3 7" xfId="29805"/>
    <cellStyle name="Обычный 6 2 6 2 3 8" xfId="29806"/>
    <cellStyle name="Обычный 6 2 6 2 3 9" xfId="29807"/>
    <cellStyle name="Обычный 6 2 6 2 4" xfId="5260"/>
    <cellStyle name="Обычный 6 2 6 2 4 2" xfId="29808"/>
    <cellStyle name="Обычный 6 2 6 2 4 2 2" xfId="29809"/>
    <cellStyle name="Обычный 6 2 6 2 4 2 2 2" xfId="29810"/>
    <cellStyle name="Обычный 6 2 6 2 4 2 2 2 2" xfId="29811"/>
    <cellStyle name="Обычный 6 2 6 2 4 2 2 3" xfId="29812"/>
    <cellStyle name="Обычный 6 2 6 2 4 2 3" xfId="29813"/>
    <cellStyle name="Обычный 6 2 6 2 4 2 3 2" xfId="29814"/>
    <cellStyle name="Обычный 6 2 6 2 4 2 3 2 2" xfId="29815"/>
    <cellStyle name="Обычный 6 2 6 2 4 2 3 3" xfId="29816"/>
    <cellStyle name="Обычный 6 2 6 2 4 2 4" xfId="29817"/>
    <cellStyle name="Обычный 6 2 6 2 4 2 4 2" xfId="29818"/>
    <cellStyle name="Обычный 6 2 6 2 4 2 5" xfId="29819"/>
    <cellStyle name="Обычный 6 2 6 2 4 2 5 2" xfId="29820"/>
    <cellStyle name="Обычный 6 2 6 2 4 2 6" xfId="29821"/>
    <cellStyle name="Обычный 6 2 6 2 4 2 7" xfId="29822"/>
    <cellStyle name="Обычный 6 2 6 2 4 2 8" xfId="29823"/>
    <cellStyle name="Обычный 6 2 6 2 4 3" xfId="29824"/>
    <cellStyle name="Обычный 6 2 6 2 4 3 2" xfId="29825"/>
    <cellStyle name="Обычный 6 2 6 2 4 3 2 2" xfId="29826"/>
    <cellStyle name="Обычный 6 2 6 2 4 3 3" xfId="29827"/>
    <cellStyle name="Обычный 6 2 6 2 4 4" xfId="29828"/>
    <cellStyle name="Обычный 6 2 6 2 4 4 2" xfId="29829"/>
    <cellStyle name="Обычный 6 2 6 2 4 4 2 2" xfId="29830"/>
    <cellStyle name="Обычный 6 2 6 2 4 4 3" xfId="29831"/>
    <cellStyle name="Обычный 6 2 6 2 4 5" xfId="29832"/>
    <cellStyle name="Обычный 6 2 6 2 4 5 2" xfId="29833"/>
    <cellStyle name="Обычный 6 2 6 2 4 6" xfId="29834"/>
    <cellStyle name="Обычный 6 2 6 2 4 6 2" xfId="29835"/>
    <cellStyle name="Обычный 6 2 6 2 4 7" xfId="29836"/>
    <cellStyle name="Обычный 6 2 6 2 4 8" xfId="29837"/>
    <cellStyle name="Обычный 6 2 6 2 4 9" xfId="29838"/>
    <cellStyle name="Обычный 6 2 6 2 5" xfId="29839"/>
    <cellStyle name="Обычный 6 2 6 2 5 2" xfId="29840"/>
    <cellStyle name="Обычный 6 2 6 2 5 2 2" xfId="29841"/>
    <cellStyle name="Обычный 6 2 6 2 5 2 2 2" xfId="29842"/>
    <cellStyle name="Обычный 6 2 6 2 5 2 2 2 2" xfId="29843"/>
    <cellStyle name="Обычный 6 2 6 2 5 2 2 3" xfId="29844"/>
    <cellStyle name="Обычный 6 2 6 2 5 2 3" xfId="29845"/>
    <cellStyle name="Обычный 6 2 6 2 5 2 3 2" xfId="29846"/>
    <cellStyle name="Обычный 6 2 6 2 5 2 3 2 2" xfId="29847"/>
    <cellStyle name="Обычный 6 2 6 2 5 2 3 3" xfId="29848"/>
    <cellStyle name="Обычный 6 2 6 2 5 2 4" xfId="29849"/>
    <cellStyle name="Обычный 6 2 6 2 5 2 4 2" xfId="29850"/>
    <cellStyle name="Обычный 6 2 6 2 5 2 5" xfId="29851"/>
    <cellStyle name="Обычный 6 2 6 2 5 2 5 2" xfId="29852"/>
    <cellStyle name="Обычный 6 2 6 2 5 2 6" xfId="29853"/>
    <cellStyle name="Обычный 6 2 6 2 5 2 7" xfId="29854"/>
    <cellStyle name="Обычный 6 2 6 2 5 2 8" xfId="29855"/>
    <cellStyle name="Обычный 6 2 6 2 5 3" xfId="29856"/>
    <cellStyle name="Обычный 6 2 6 2 5 3 2" xfId="29857"/>
    <cellStyle name="Обычный 6 2 6 2 5 3 2 2" xfId="29858"/>
    <cellStyle name="Обычный 6 2 6 2 5 3 3" xfId="29859"/>
    <cellStyle name="Обычный 6 2 6 2 5 4" xfId="29860"/>
    <cellStyle name="Обычный 6 2 6 2 5 4 2" xfId="29861"/>
    <cellStyle name="Обычный 6 2 6 2 5 4 2 2" xfId="29862"/>
    <cellStyle name="Обычный 6 2 6 2 5 4 3" xfId="29863"/>
    <cellStyle name="Обычный 6 2 6 2 5 5" xfId="29864"/>
    <cellStyle name="Обычный 6 2 6 2 5 5 2" xfId="29865"/>
    <cellStyle name="Обычный 6 2 6 2 5 6" xfId="29866"/>
    <cellStyle name="Обычный 6 2 6 2 5 6 2" xfId="29867"/>
    <cellStyle name="Обычный 6 2 6 2 5 7" xfId="29868"/>
    <cellStyle name="Обычный 6 2 6 2 5 8" xfId="29869"/>
    <cellStyle name="Обычный 6 2 6 2 5 9" xfId="29870"/>
    <cellStyle name="Обычный 6 2 6 2 6" xfId="29871"/>
    <cellStyle name="Обычный 6 2 6 2 6 2" xfId="29872"/>
    <cellStyle name="Обычный 6 2 6 2 6 2 2" xfId="29873"/>
    <cellStyle name="Обычный 6 2 6 2 6 2 2 2" xfId="29874"/>
    <cellStyle name="Обычный 6 2 6 2 6 2 3" xfId="29875"/>
    <cellStyle name="Обычный 6 2 6 2 6 3" xfId="29876"/>
    <cellStyle name="Обычный 6 2 6 2 6 3 2" xfId="29877"/>
    <cellStyle name="Обычный 6 2 6 2 6 3 2 2" xfId="29878"/>
    <cellStyle name="Обычный 6 2 6 2 6 3 3" xfId="29879"/>
    <cellStyle name="Обычный 6 2 6 2 6 4" xfId="29880"/>
    <cellStyle name="Обычный 6 2 6 2 6 4 2" xfId="29881"/>
    <cellStyle name="Обычный 6 2 6 2 6 5" xfId="29882"/>
    <cellStyle name="Обычный 6 2 6 2 6 5 2" xfId="29883"/>
    <cellStyle name="Обычный 6 2 6 2 6 6" xfId="29884"/>
    <cellStyle name="Обычный 6 2 6 2 6 7" xfId="29885"/>
    <cellStyle name="Обычный 6 2 6 2 6 8" xfId="29886"/>
    <cellStyle name="Обычный 6 2 6 2 7" xfId="29887"/>
    <cellStyle name="Обычный 6 2 6 2 7 2" xfId="29888"/>
    <cellStyle name="Обычный 6 2 6 2 7 2 2" xfId="29889"/>
    <cellStyle name="Обычный 6 2 6 2 7 3" xfId="29890"/>
    <cellStyle name="Обычный 6 2 6 2 8" xfId="29891"/>
    <cellStyle name="Обычный 6 2 6 2 8 2" xfId="29892"/>
    <cellStyle name="Обычный 6 2 6 2 8 2 2" xfId="29893"/>
    <cellStyle name="Обычный 6 2 6 2 8 3" xfId="29894"/>
    <cellStyle name="Обычный 6 2 6 2 9" xfId="29895"/>
    <cellStyle name="Обычный 6 2 6 2 9 2" xfId="29896"/>
    <cellStyle name="Обычный 6 2 6 3" xfId="193"/>
    <cellStyle name="Обычный 6 2 6 3 10" xfId="29897"/>
    <cellStyle name="Обычный 6 2 6 3 10 2" xfId="29898"/>
    <cellStyle name="Обычный 6 2 6 3 11" xfId="29899"/>
    <cellStyle name="Обычный 6 2 6 3 12" xfId="29900"/>
    <cellStyle name="Обычный 6 2 6 3 13" xfId="29901"/>
    <cellStyle name="Обычный 6 2 6 3 2" xfId="5261"/>
    <cellStyle name="Обычный 6 2 6 3 2 10" xfId="29902"/>
    <cellStyle name="Обычный 6 2 6 3 2 2" xfId="5262"/>
    <cellStyle name="Обычный 6 2 6 3 2 2 2" xfId="29903"/>
    <cellStyle name="Обычный 6 2 6 3 2 2 2 2" xfId="29904"/>
    <cellStyle name="Обычный 6 2 6 3 2 2 2 2 2" xfId="29905"/>
    <cellStyle name="Обычный 6 2 6 3 2 2 2 2 2 2" xfId="29906"/>
    <cellStyle name="Обычный 6 2 6 3 2 2 2 2 3" xfId="29907"/>
    <cellStyle name="Обычный 6 2 6 3 2 2 2 3" xfId="29908"/>
    <cellStyle name="Обычный 6 2 6 3 2 2 2 3 2" xfId="29909"/>
    <cellStyle name="Обычный 6 2 6 3 2 2 2 3 2 2" xfId="29910"/>
    <cellStyle name="Обычный 6 2 6 3 2 2 2 3 3" xfId="29911"/>
    <cellStyle name="Обычный 6 2 6 3 2 2 2 4" xfId="29912"/>
    <cellStyle name="Обычный 6 2 6 3 2 2 2 4 2" xfId="29913"/>
    <cellStyle name="Обычный 6 2 6 3 2 2 2 5" xfId="29914"/>
    <cellStyle name="Обычный 6 2 6 3 2 2 2 5 2" xfId="29915"/>
    <cellStyle name="Обычный 6 2 6 3 2 2 2 6" xfId="29916"/>
    <cellStyle name="Обычный 6 2 6 3 2 2 2 7" xfId="29917"/>
    <cellStyle name="Обычный 6 2 6 3 2 2 2 8" xfId="29918"/>
    <cellStyle name="Обычный 6 2 6 3 2 2 3" xfId="29919"/>
    <cellStyle name="Обычный 6 2 6 3 2 2 3 2" xfId="29920"/>
    <cellStyle name="Обычный 6 2 6 3 2 2 3 2 2" xfId="29921"/>
    <cellStyle name="Обычный 6 2 6 3 2 2 3 3" xfId="29922"/>
    <cellStyle name="Обычный 6 2 6 3 2 2 4" xfId="29923"/>
    <cellStyle name="Обычный 6 2 6 3 2 2 4 2" xfId="29924"/>
    <cellStyle name="Обычный 6 2 6 3 2 2 4 2 2" xfId="29925"/>
    <cellStyle name="Обычный 6 2 6 3 2 2 4 3" xfId="29926"/>
    <cellStyle name="Обычный 6 2 6 3 2 2 5" xfId="29927"/>
    <cellStyle name="Обычный 6 2 6 3 2 2 5 2" xfId="29928"/>
    <cellStyle name="Обычный 6 2 6 3 2 2 6" xfId="29929"/>
    <cellStyle name="Обычный 6 2 6 3 2 2 6 2" xfId="29930"/>
    <cellStyle name="Обычный 6 2 6 3 2 2 7" xfId="29931"/>
    <cellStyle name="Обычный 6 2 6 3 2 2 8" xfId="29932"/>
    <cellStyle name="Обычный 6 2 6 3 2 2 9" xfId="29933"/>
    <cellStyle name="Обычный 6 2 6 3 2 3" xfId="5263"/>
    <cellStyle name="Обычный 6 2 6 3 2 3 2" xfId="29934"/>
    <cellStyle name="Обычный 6 2 6 3 2 3 2 2" xfId="29935"/>
    <cellStyle name="Обычный 6 2 6 3 2 3 2 2 2" xfId="29936"/>
    <cellStyle name="Обычный 6 2 6 3 2 3 2 3" xfId="29937"/>
    <cellStyle name="Обычный 6 2 6 3 2 3 3" xfId="29938"/>
    <cellStyle name="Обычный 6 2 6 3 2 3 3 2" xfId="29939"/>
    <cellStyle name="Обычный 6 2 6 3 2 3 3 2 2" xfId="29940"/>
    <cellStyle name="Обычный 6 2 6 3 2 3 3 3" xfId="29941"/>
    <cellStyle name="Обычный 6 2 6 3 2 3 4" xfId="29942"/>
    <cellStyle name="Обычный 6 2 6 3 2 3 4 2" xfId="29943"/>
    <cellStyle name="Обычный 6 2 6 3 2 3 5" xfId="29944"/>
    <cellStyle name="Обычный 6 2 6 3 2 3 5 2" xfId="29945"/>
    <cellStyle name="Обычный 6 2 6 3 2 3 6" xfId="29946"/>
    <cellStyle name="Обычный 6 2 6 3 2 3 7" xfId="29947"/>
    <cellStyle name="Обычный 6 2 6 3 2 3 8" xfId="29948"/>
    <cellStyle name="Обычный 6 2 6 3 2 4" xfId="29949"/>
    <cellStyle name="Обычный 6 2 6 3 2 4 2" xfId="29950"/>
    <cellStyle name="Обычный 6 2 6 3 2 4 2 2" xfId="29951"/>
    <cellStyle name="Обычный 6 2 6 3 2 4 3" xfId="29952"/>
    <cellStyle name="Обычный 6 2 6 3 2 5" xfId="29953"/>
    <cellStyle name="Обычный 6 2 6 3 2 5 2" xfId="29954"/>
    <cellStyle name="Обычный 6 2 6 3 2 5 2 2" xfId="29955"/>
    <cellStyle name="Обычный 6 2 6 3 2 5 3" xfId="29956"/>
    <cellStyle name="Обычный 6 2 6 3 2 6" xfId="29957"/>
    <cellStyle name="Обычный 6 2 6 3 2 6 2" xfId="29958"/>
    <cellStyle name="Обычный 6 2 6 3 2 7" xfId="29959"/>
    <cellStyle name="Обычный 6 2 6 3 2 7 2" xfId="29960"/>
    <cellStyle name="Обычный 6 2 6 3 2 8" xfId="29961"/>
    <cellStyle name="Обычный 6 2 6 3 2 9" xfId="29962"/>
    <cellStyle name="Обычный 6 2 6 3 3" xfId="5264"/>
    <cellStyle name="Обычный 6 2 6 3 3 2" xfId="5265"/>
    <cellStyle name="Обычный 6 2 6 3 3 2 2" xfId="29963"/>
    <cellStyle name="Обычный 6 2 6 3 3 2 2 2" xfId="29964"/>
    <cellStyle name="Обычный 6 2 6 3 3 2 2 2 2" xfId="29965"/>
    <cellStyle name="Обычный 6 2 6 3 3 2 2 3" xfId="29966"/>
    <cellStyle name="Обычный 6 2 6 3 3 2 3" xfId="29967"/>
    <cellStyle name="Обычный 6 2 6 3 3 2 3 2" xfId="29968"/>
    <cellStyle name="Обычный 6 2 6 3 3 2 3 2 2" xfId="29969"/>
    <cellStyle name="Обычный 6 2 6 3 3 2 3 3" xfId="29970"/>
    <cellStyle name="Обычный 6 2 6 3 3 2 4" xfId="29971"/>
    <cellStyle name="Обычный 6 2 6 3 3 2 4 2" xfId="29972"/>
    <cellStyle name="Обычный 6 2 6 3 3 2 5" xfId="29973"/>
    <cellStyle name="Обычный 6 2 6 3 3 2 5 2" xfId="29974"/>
    <cellStyle name="Обычный 6 2 6 3 3 2 6" xfId="29975"/>
    <cellStyle name="Обычный 6 2 6 3 3 2 7" xfId="29976"/>
    <cellStyle name="Обычный 6 2 6 3 3 2 8" xfId="29977"/>
    <cellStyle name="Обычный 6 2 6 3 3 3" xfId="29978"/>
    <cellStyle name="Обычный 6 2 6 3 3 3 2" xfId="29979"/>
    <cellStyle name="Обычный 6 2 6 3 3 3 2 2" xfId="29980"/>
    <cellStyle name="Обычный 6 2 6 3 3 3 3" xfId="29981"/>
    <cellStyle name="Обычный 6 2 6 3 3 4" xfId="29982"/>
    <cellStyle name="Обычный 6 2 6 3 3 4 2" xfId="29983"/>
    <cellStyle name="Обычный 6 2 6 3 3 4 2 2" xfId="29984"/>
    <cellStyle name="Обычный 6 2 6 3 3 4 3" xfId="29985"/>
    <cellStyle name="Обычный 6 2 6 3 3 5" xfId="29986"/>
    <cellStyle name="Обычный 6 2 6 3 3 5 2" xfId="29987"/>
    <cellStyle name="Обычный 6 2 6 3 3 6" xfId="29988"/>
    <cellStyle name="Обычный 6 2 6 3 3 6 2" xfId="29989"/>
    <cellStyle name="Обычный 6 2 6 3 3 7" xfId="29990"/>
    <cellStyle name="Обычный 6 2 6 3 3 8" xfId="29991"/>
    <cellStyle name="Обычный 6 2 6 3 3 9" xfId="29992"/>
    <cellStyle name="Обычный 6 2 6 3 4" xfId="5266"/>
    <cellStyle name="Обычный 6 2 6 3 4 2" xfId="29993"/>
    <cellStyle name="Обычный 6 2 6 3 4 2 2" xfId="29994"/>
    <cellStyle name="Обычный 6 2 6 3 4 2 2 2" xfId="29995"/>
    <cellStyle name="Обычный 6 2 6 3 4 2 2 2 2" xfId="29996"/>
    <cellStyle name="Обычный 6 2 6 3 4 2 2 3" xfId="29997"/>
    <cellStyle name="Обычный 6 2 6 3 4 2 3" xfId="29998"/>
    <cellStyle name="Обычный 6 2 6 3 4 2 3 2" xfId="29999"/>
    <cellStyle name="Обычный 6 2 6 3 4 2 3 2 2" xfId="30000"/>
    <cellStyle name="Обычный 6 2 6 3 4 2 3 3" xfId="30001"/>
    <cellStyle name="Обычный 6 2 6 3 4 2 4" xfId="30002"/>
    <cellStyle name="Обычный 6 2 6 3 4 2 4 2" xfId="30003"/>
    <cellStyle name="Обычный 6 2 6 3 4 2 5" xfId="30004"/>
    <cellStyle name="Обычный 6 2 6 3 4 2 5 2" xfId="30005"/>
    <cellStyle name="Обычный 6 2 6 3 4 2 6" xfId="30006"/>
    <cellStyle name="Обычный 6 2 6 3 4 2 7" xfId="30007"/>
    <cellStyle name="Обычный 6 2 6 3 4 2 8" xfId="30008"/>
    <cellStyle name="Обычный 6 2 6 3 4 3" xfId="30009"/>
    <cellStyle name="Обычный 6 2 6 3 4 3 2" xfId="30010"/>
    <cellStyle name="Обычный 6 2 6 3 4 3 2 2" xfId="30011"/>
    <cellStyle name="Обычный 6 2 6 3 4 3 3" xfId="30012"/>
    <cellStyle name="Обычный 6 2 6 3 4 4" xfId="30013"/>
    <cellStyle name="Обычный 6 2 6 3 4 4 2" xfId="30014"/>
    <cellStyle name="Обычный 6 2 6 3 4 4 2 2" xfId="30015"/>
    <cellStyle name="Обычный 6 2 6 3 4 4 3" xfId="30016"/>
    <cellStyle name="Обычный 6 2 6 3 4 5" xfId="30017"/>
    <cellStyle name="Обычный 6 2 6 3 4 5 2" xfId="30018"/>
    <cellStyle name="Обычный 6 2 6 3 4 6" xfId="30019"/>
    <cellStyle name="Обычный 6 2 6 3 4 6 2" xfId="30020"/>
    <cellStyle name="Обычный 6 2 6 3 4 7" xfId="30021"/>
    <cellStyle name="Обычный 6 2 6 3 4 8" xfId="30022"/>
    <cellStyle name="Обычный 6 2 6 3 4 9" xfId="30023"/>
    <cellStyle name="Обычный 6 2 6 3 5" xfId="30024"/>
    <cellStyle name="Обычный 6 2 6 3 5 2" xfId="30025"/>
    <cellStyle name="Обычный 6 2 6 3 5 2 2" xfId="30026"/>
    <cellStyle name="Обычный 6 2 6 3 5 2 2 2" xfId="30027"/>
    <cellStyle name="Обычный 6 2 6 3 5 2 2 2 2" xfId="30028"/>
    <cellStyle name="Обычный 6 2 6 3 5 2 2 3" xfId="30029"/>
    <cellStyle name="Обычный 6 2 6 3 5 2 3" xfId="30030"/>
    <cellStyle name="Обычный 6 2 6 3 5 2 3 2" xfId="30031"/>
    <cellStyle name="Обычный 6 2 6 3 5 2 3 2 2" xfId="30032"/>
    <cellStyle name="Обычный 6 2 6 3 5 2 3 3" xfId="30033"/>
    <cellStyle name="Обычный 6 2 6 3 5 2 4" xfId="30034"/>
    <cellStyle name="Обычный 6 2 6 3 5 2 4 2" xfId="30035"/>
    <cellStyle name="Обычный 6 2 6 3 5 2 5" xfId="30036"/>
    <cellStyle name="Обычный 6 2 6 3 5 2 5 2" xfId="30037"/>
    <cellStyle name="Обычный 6 2 6 3 5 2 6" xfId="30038"/>
    <cellStyle name="Обычный 6 2 6 3 5 2 7" xfId="30039"/>
    <cellStyle name="Обычный 6 2 6 3 5 2 8" xfId="30040"/>
    <cellStyle name="Обычный 6 2 6 3 5 3" xfId="30041"/>
    <cellStyle name="Обычный 6 2 6 3 5 3 2" xfId="30042"/>
    <cellStyle name="Обычный 6 2 6 3 5 3 2 2" xfId="30043"/>
    <cellStyle name="Обычный 6 2 6 3 5 3 3" xfId="30044"/>
    <cellStyle name="Обычный 6 2 6 3 5 4" xfId="30045"/>
    <cellStyle name="Обычный 6 2 6 3 5 4 2" xfId="30046"/>
    <cellStyle name="Обычный 6 2 6 3 5 4 2 2" xfId="30047"/>
    <cellStyle name="Обычный 6 2 6 3 5 4 3" xfId="30048"/>
    <cellStyle name="Обычный 6 2 6 3 5 5" xfId="30049"/>
    <cellStyle name="Обычный 6 2 6 3 5 5 2" xfId="30050"/>
    <cellStyle name="Обычный 6 2 6 3 5 6" xfId="30051"/>
    <cellStyle name="Обычный 6 2 6 3 5 6 2" xfId="30052"/>
    <cellStyle name="Обычный 6 2 6 3 5 7" xfId="30053"/>
    <cellStyle name="Обычный 6 2 6 3 5 8" xfId="30054"/>
    <cellStyle name="Обычный 6 2 6 3 5 9" xfId="30055"/>
    <cellStyle name="Обычный 6 2 6 3 6" xfId="30056"/>
    <cellStyle name="Обычный 6 2 6 3 6 2" xfId="30057"/>
    <cellStyle name="Обычный 6 2 6 3 6 2 2" xfId="30058"/>
    <cellStyle name="Обычный 6 2 6 3 6 2 2 2" xfId="30059"/>
    <cellStyle name="Обычный 6 2 6 3 6 2 3" xfId="30060"/>
    <cellStyle name="Обычный 6 2 6 3 6 3" xfId="30061"/>
    <cellStyle name="Обычный 6 2 6 3 6 3 2" xfId="30062"/>
    <cellStyle name="Обычный 6 2 6 3 6 3 2 2" xfId="30063"/>
    <cellStyle name="Обычный 6 2 6 3 6 3 3" xfId="30064"/>
    <cellStyle name="Обычный 6 2 6 3 6 4" xfId="30065"/>
    <cellStyle name="Обычный 6 2 6 3 6 4 2" xfId="30066"/>
    <cellStyle name="Обычный 6 2 6 3 6 5" xfId="30067"/>
    <cellStyle name="Обычный 6 2 6 3 6 5 2" xfId="30068"/>
    <cellStyle name="Обычный 6 2 6 3 6 6" xfId="30069"/>
    <cellStyle name="Обычный 6 2 6 3 6 7" xfId="30070"/>
    <cellStyle name="Обычный 6 2 6 3 6 8" xfId="30071"/>
    <cellStyle name="Обычный 6 2 6 3 7" xfId="30072"/>
    <cellStyle name="Обычный 6 2 6 3 7 2" xfId="30073"/>
    <cellStyle name="Обычный 6 2 6 3 7 2 2" xfId="30074"/>
    <cellStyle name="Обычный 6 2 6 3 7 3" xfId="30075"/>
    <cellStyle name="Обычный 6 2 6 3 8" xfId="30076"/>
    <cellStyle name="Обычный 6 2 6 3 8 2" xfId="30077"/>
    <cellStyle name="Обычный 6 2 6 3 8 2 2" xfId="30078"/>
    <cellStyle name="Обычный 6 2 6 3 8 3" xfId="30079"/>
    <cellStyle name="Обычный 6 2 6 3 9" xfId="30080"/>
    <cellStyle name="Обычный 6 2 6 3 9 2" xfId="30081"/>
    <cellStyle name="Обычный 6 2 6 4" xfId="5267"/>
    <cellStyle name="Обычный 6 2 6 4 10" xfId="30082"/>
    <cellStyle name="Обычный 6 2 6 4 2" xfId="5268"/>
    <cellStyle name="Обычный 6 2 6 4 2 2" xfId="30083"/>
    <cellStyle name="Обычный 6 2 6 4 2 2 2" xfId="30084"/>
    <cellStyle name="Обычный 6 2 6 4 2 2 2 2" xfId="30085"/>
    <cellStyle name="Обычный 6 2 6 4 2 2 2 2 2" xfId="30086"/>
    <cellStyle name="Обычный 6 2 6 4 2 2 2 3" xfId="30087"/>
    <cellStyle name="Обычный 6 2 6 4 2 2 3" xfId="30088"/>
    <cellStyle name="Обычный 6 2 6 4 2 2 3 2" xfId="30089"/>
    <cellStyle name="Обычный 6 2 6 4 2 2 3 2 2" xfId="30090"/>
    <cellStyle name="Обычный 6 2 6 4 2 2 3 3" xfId="30091"/>
    <cellStyle name="Обычный 6 2 6 4 2 2 4" xfId="30092"/>
    <cellStyle name="Обычный 6 2 6 4 2 2 4 2" xfId="30093"/>
    <cellStyle name="Обычный 6 2 6 4 2 2 5" xfId="30094"/>
    <cellStyle name="Обычный 6 2 6 4 2 2 5 2" xfId="30095"/>
    <cellStyle name="Обычный 6 2 6 4 2 2 6" xfId="30096"/>
    <cellStyle name="Обычный 6 2 6 4 2 2 7" xfId="30097"/>
    <cellStyle name="Обычный 6 2 6 4 2 2 8" xfId="30098"/>
    <cellStyle name="Обычный 6 2 6 4 2 3" xfId="30099"/>
    <cellStyle name="Обычный 6 2 6 4 2 3 2" xfId="30100"/>
    <cellStyle name="Обычный 6 2 6 4 2 3 2 2" xfId="30101"/>
    <cellStyle name="Обычный 6 2 6 4 2 3 3" xfId="30102"/>
    <cellStyle name="Обычный 6 2 6 4 2 4" xfId="30103"/>
    <cellStyle name="Обычный 6 2 6 4 2 4 2" xfId="30104"/>
    <cellStyle name="Обычный 6 2 6 4 2 4 2 2" xfId="30105"/>
    <cellStyle name="Обычный 6 2 6 4 2 4 3" xfId="30106"/>
    <cellStyle name="Обычный 6 2 6 4 2 5" xfId="30107"/>
    <cellStyle name="Обычный 6 2 6 4 2 5 2" xfId="30108"/>
    <cellStyle name="Обычный 6 2 6 4 2 6" xfId="30109"/>
    <cellStyle name="Обычный 6 2 6 4 2 6 2" xfId="30110"/>
    <cellStyle name="Обычный 6 2 6 4 2 7" xfId="30111"/>
    <cellStyle name="Обычный 6 2 6 4 2 8" xfId="30112"/>
    <cellStyle name="Обычный 6 2 6 4 2 9" xfId="30113"/>
    <cellStyle name="Обычный 6 2 6 4 3" xfId="5269"/>
    <cellStyle name="Обычный 6 2 6 4 3 2" xfId="30114"/>
    <cellStyle name="Обычный 6 2 6 4 3 2 2" xfId="30115"/>
    <cellStyle name="Обычный 6 2 6 4 3 2 2 2" xfId="30116"/>
    <cellStyle name="Обычный 6 2 6 4 3 2 3" xfId="30117"/>
    <cellStyle name="Обычный 6 2 6 4 3 3" xfId="30118"/>
    <cellStyle name="Обычный 6 2 6 4 3 3 2" xfId="30119"/>
    <cellStyle name="Обычный 6 2 6 4 3 3 2 2" xfId="30120"/>
    <cellStyle name="Обычный 6 2 6 4 3 3 3" xfId="30121"/>
    <cellStyle name="Обычный 6 2 6 4 3 4" xfId="30122"/>
    <cellStyle name="Обычный 6 2 6 4 3 4 2" xfId="30123"/>
    <cellStyle name="Обычный 6 2 6 4 3 5" xfId="30124"/>
    <cellStyle name="Обычный 6 2 6 4 3 5 2" xfId="30125"/>
    <cellStyle name="Обычный 6 2 6 4 3 6" xfId="30126"/>
    <cellStyle name="Обычный 6 2 6 4 3 7" xfId="30127"/>
    <cellStyle name="Обычный 6 2 6 4 3 8" xfId="30128"/>
    <cellStyle name="Обычный 6 2 6 4 4" xfId="30129"/>
    <cellStyle name="Обычный 6 2 6 4 4 2" xfId="30130"/>
    <cellStyle name="Обычный 6 2 6 4 4 2 2" xfId="30131"/>
    <cellStyle name="Обычный 6 2 6 4 4 3" xfId="30132"/>
    <cellStyle name="Обычный 6 2 6 4 5" xfId="30133"/>
    <cellStyle name="Обычный 6 2 6 4 5 2" xfId="30134"/>
    <cellStyle name="Обычный 6 2 6 4 5 2 2" xfId="30135"/>
    <cellStyle name="Обычный 6 2 6 4 5 3" xfId="30136"/>
    <cellStyle name="Обычный 6 2 6 4 6" xfId="30137"/>
    <cellStyle name="Обычный 6 2 6 4 6 2" xfId="30138"/>
    <cellStyle name="Обычный 6 2 6 4 7" xfId="30139"/>
    <cellStyle name="Обычный 6 2 6 4 7 2" xfId="30140"/>
    <cellStyle name="Обычный 6 2 6 4 8" xfId="30141"/>
    <cellStyle name="Обычный 6 2 6 4 9" xfId="30142"/>
    <cellStyle name="Обычный 6 2 6 5" xfId="5270"/>
    <cellStyle name="Обычный 6 2 6 5 2" xfId="5271"/>
    <cellStyle name="Обычный 6 2 6 5 2 2" xfId="30143"/>
    <cellStyle name="Обычный 6 2 6 5 2 2 2" xfId="30144"/>
    <cellStyle name="Обычный 6 2 6 5 2 2 2 2" xfId="30145"/>
    <cellStyle name="Обычный 6 2 6 5 2 2 3" xfId="30146"/>
    <cellStyle name="Обычный 6 2 6 5 2 3" xfId="30147"/>
    <cellStyle name="Обычный 6 2 6 5 2 3 2" xfId="30148"/>
    <cellStyle name="Обычный 6 2 6 5 2 3 2 2" xfId="30149"/>
    <cellStyle name="Обычный 6 2 6 5 2 3 3" xfId="30150"/>
    <cellStyle name="Обычный 6 2 6 5 2 4" xfId="30151"/>
    <cellStyle name="Обычный 6 2 6 5 2 4 2" xfId="30152"/>
    <cellStyle name="Обычный 6 2 6 5 2 5" xfId="30153"/>
    <cellStyle name="Обычный 6 2 6 5 2 5 2" xfId="30154"/>
    <cellStyle name="Обычный 6 2 6 5 2 6" xfId="30155"/>
    <cellStyle name="Обычный 6 2 6 5 2 7" xfId="30156"/>
    <cellStyle name="Обычный 6 2 6 5 2 8" xfId="30157"/>
    <cellStyle name="Обычный 6 2 6 5 3" xfId="30158"/>
    <cellStyle name="Обычный 6 2 6 5 3 2" xfId="30159"/>
    <cellStyle name="Обычный 6 2 6 5 3 2 2" xfId="30160"/>
    <cellStyle name="Обычный 6 2 6 5 3 3" xfId="30161"/>
    <cellStyle name="Обычный 6 2 6 5 4" xfId="30162"/>
    <cellStyle name="Обычный 6 2 6 5 4 2" xfId="30163"/>
    <cellStyle name="Обычный 6 2 6 5 4 2 2" xfId="30164"/>
    <cellStyle name="Обычный 6 2 6 5 4 3" xfId="30165"/>
    <cellStyle name="Обычный 6 2 6 5 5" xfId="30166"/>
    <cellStyle name="Обычный 6 2 6 5 5 2" xfId="30167"/>
    <cellStyle name="Обычный 6 2 6 5 6" xfId="30168"/>
    <cellStyle name="Обычный 6 2 6 5 6 2" xfId="30169"/>
    <cellStyle name="Обычный 6 2 6 5 7" xfId="30170"/>
    <cellStyle name="Обычный 6 2 6 5 8" xfId="30171"/>
    <cellStyle name="Обычный 6 2 6 5 9" xfId="30172"/>
    <cellStyle name="Обычный 6 2 6 6" xfId="5272"/>
    <cellStyle name="Обычный 6 2 6 6 2" xfId="30173"/>
    <cellStyle name="Обычный 6 2 6 6 2 2" xfId="30174"/>
    <cellStyle name="Обычный 6 2 6 6 2 2 2" xfId="30175"/>
    <cellStyle name="Обычный 6 2 6 6 2 2 2 2" xfId="30176"/>
    <cellStyle name="Обычный 6 2 6 6 2 2 3" xfId="30177"/>
    <cellStyle name="Обычный 6 2 6 6 2 3" xfId="30178"/>
    <cellStyle name="Обычный 6 2 6 6 2 3 2" xfId="30179"/>
    <cellStyle name="Обычный 6 2 6 6 2 3 2 2" xfId="30180"/>
    <cellStyle name="Обычный 6 2 6 6 2 3 3" xfId="30181"/>
    <cellStyle name="Обычный 6 2 6 6 2 4" xfId="30182"/>
    <cellStyle name="Обычный 6 2 6 6 2 4 2" xfId="30183"/>
    <cellStyle name="Обычный 6 2 6 6 2 5" xfId="30184"/>
    <cellStyle name="Обычный 6 2 6 6 2 5 2" xfId="30185"/>
    <cellStyle name="Обычный 6 2 6 6 2 6" xfId="30186"/>
    <cellStyle name="Обычный 6 2 6 6 2 7" xfId="30187"/>
    <cellStyle name="Обычный 6 2 6 6 2 8" xfId="30188"/>
    <cellStyle name="Обычный 6 2 6 6 3" xfId="30189"/>
    <cellStyle name="Обычный 6 2 6 6 3 2" xfId="30190"/>
    <cellStyle name="Обычный 6 2 6 6 3 2 2" xfId="30191"/>
    <cellStyle name="Обычный 6 2 6 6 3 3" xfId="30192"/>
    <cellStyle name="Обычный 6 2 6 6 4" xfId="30193"/>
    <cellStyle name="Обычный 6 2 6 6 4 2" xfId="30194"/>
    <cellStyle name="Обычный 6 2 6 6 4 2 2" xfId="30195"/>
    <cellStyle name="Обычный 6 2 6 6 4 3" xfId="30196"/>
    <cellStyle name="Обычный 6 2 6 6 5" xfId="30197"/>
    <cellStyle name="Обычный 6 2 6 6 5 2" xfId="30198"/>
    <cellStyle name="Обычный 6 2 6 6 6" xfId="30199"/>
    <cellStyle name="Обычный 6 2 6 6 6 2" xfId="30200"/>
    <cellStyle name="Обычный 6 2 6 6 7" xfId="30201"/>
    <cellStyle name="Обычный 6 2 6 6 8" xfId="30202"/>
    <cellStyle name="Обычный 6 2 6 6 9" xfId="30203"/>
    <cellStyle name="Обычный 6 2 6 7" xfId="30204"/>
    <cellStyle name="Обычный 6 2 6 7 2" xfId="30205"/>
    <cellStyle name="Обычный 6 2 6 7 2 2" xfId="30206"/>
    <cellStyle name="Обычный 6 2 6 7 2 2 2" xfId="30207"/>
    <cellStyle name="Обычный 6 2 6 7 2 2 2 2" xfId="30208"/>
    <cellStyle name="Обычный 6 2 6 7 2 2 3" xfId="30209"/>
    <cellStyle name="Обычный 6 2 6 7 2 3" xfId="30210"/>
    <cellStyle name="Обычный 6 2 6 7 2 3 2" xfId="30211"/>
    <cellStyle name="Обычный 6 2 6 7 2 3 2 2" xfId="30212"/>
    <cellStyle name="Обычный 6 2 6 7 2 3 3" xfId="30213"/>
    <cellStyle name="Обычный 6 2 6 7 2 4" xfId="30214"/>
    <cellStyle name="Обычный 6 2 6 7 2 4 2" xfId="30215"/>
    <cellStyle name="Обычный 6 2 6 7 2 5" xfId="30216"/>
    <cellStyle name="Обычный 6 2 6 7 2 5 2" xfId="30217"/>
    <cellStyle name="Обычный 6 2 6 7 2 6" xfId="30218"/>
    <cellStyle name="Обычный 6 2 6 7 2 7" xfId="30219"/>
    <cellStyle name="Обычный 6 2 6 7 2 8" xfId="30220"/>
    <cellStyle name="Обычный 6 2 6 7 3" xfId="30221"/>
    <cellStyle name="Обычный 6 2 6 7 3 2" xfId="30222"/>
    <cellStyle name="Обычный 6 2 6 7 3 2 2" xfId="30223"/>
    <cellStyle name="Обычный 6 2 6 7 3 3" xfId="30224"/>
    <cellStyle name="Обычный 6 2 6 7 4" xfId="30225"/>
    <cellStyle name="Обычный 6 2 6 7 4 2" xfId="30226"/>
    <cellStyle name="Обычный 6 2 6 7 4 2 2" xfId="30227"/>
    <cellStyle name="Обычный 6 2 6 7 4 3" xfId="30228"/>
    <cellStyle name="Обычный 6 2 6 7 5" xfId="30229"/>
    <cellStyle name="Обычный 6 2 6 7 5 2" xfId="30230"/>
    <cellStyle name="Обычный 6 2 6 7 6" xfId="30231"/>
    <cellStyle name="Обычный 6 2 6 7 6 2" xfId="30232"/>
    <cellStyle name="Обычный 6 2 6 7 7" xfId="30233"/>
    <cellStyle name="Обычный 6 2 6 7 8" xfId="30234"/>
    <cellStyle name="Обычный 6 2 6 7 9" xfId="30235"/>
    <cellStyle name="Обычный 6 2 6 8" xfId="30236"/>
    <cellStyle name="Обычный 6 2 6 8 2" xfId="30237"/>
    <cellStyle name="Обычный 6 2 6 8 2 2" xfId="30238"/>
    <cellStyle name="Обычный 6 2 6 8 2 2 2" xfId="30239"/>
    <cellStyle name="Обычный 6 2 6 8 2 3" xfId="30240"/>
    <cellStyle name="Обычный 6 2 6 8 3" xfId="30241"/>
    <cellStyle name="Обычный 6 2 6 8 3 2" xfId="30242"/>
    <cellStyle name="Обычный 6 2 6 8 3 2 2" xfId="30243"/>
    <cellStyle name="Обычный 6 2 6 8 3 3" xfId="30244"/>
    <cellStyle name="Обычный 6 2 6 8 4" xfId="30245"/>
    <cellStyle name="Обычный 6 2 6 8 4 2" xfId="30246"/>
    <cellStyle name="Обычный 6 2 6 8 5" xfId="30247"/>
    <cellStyle name="Обычный 6 2 6 8 5 2" xfId="30248"/>
    <cellStyle name="Обычный 6 2 6 8 6" xfId="30249"/>
    <cellStyle name="Обычный 6 2 6 8 7" xfId="30250"/>
    <cellStyle name="Обычный 6 2 6 8 8" xfId="30251"/>
    <cellStyle name="Обычный 6 2 6 9" xfId="30252"/>
    <cellStyle name="Обычный 6 2 6 9 2" xfId="30253"/>
    <cellStyle name="Обычный 6 2 6 9 2 2" xfId="30254"/>
    <cellStyle name="Обычный 6 2 6 9 3" xfId="30255"/>
    <cellStyle name="Обычный 6 2 7" xfId="194"/>
    <cellStyle name="Обычный 6 2 7 10" xfId="30256"/>
    <cellStyle name="Обычный 6 2 7 10 2" xfId="30257"/>
    <cellStyle name="Обычный 6 2 7 11" xfId="30258"/>
    <cellStyle name="Обычный 6 2 7 12" xfId="30259"/>
    <cellStyle name="Обычный 6 2 7 13" xfId="30260"/>
    <cellStyle name="Обычный 6 2 7 2" xfId="5273"/>
    <cellStyle name="Обычный 6 2 7 2 10" xfId="30261"/>
    <cellStyle name="Обычный 6 2 7 2 2" xfId="5274"/>
    <cellStyle name="Обычный 6 2 7 2 2 2" xfId="30262"/>
    <cellStyle name="Обычный 6 2 7 2 2 2 2" xfId="30263"/>
    <cellStyle name="Обычный 6 2 7 2 2 2 2 2" xfId="30264"/>
    <cellStyle name="Обычный 6 2 7 2 2 2 2 2 2" xfId="30265"/>
    <cellStyle name="Обычный 6 2 7 2 2 2 2 3" xfId="30266"/>
    <cellStyle name="Обычный 6 2 7 2 2 2 3" xfId="30267"/>
    <cellStyle name="Обычный 6 2 7 2 2 2 3 2" xfId="30268"/>
    <cellStyle name="Обычный 6 2 7 2 2 2 3 2 2" xfId="30269"/>
    <cellStyle name="Обычный 6 2 7 2 2 2 3 3" xfId="30270"/>
    <cellStyle name="Обычный 6 2 7 2 2 2 4" xfId="30271"/>
    <cellStyle name="Обычный 6 2 7 2 2 2 4 2" xfId="30272"/>
    <cellStyle name="Обычный 6 2 7 2 2 2 5" xfId="30273"/>
    <cellStyle name="Обычный 6 2 7 2 2 2 5 2" xfId="30274"/>
    <cellStyle name="Обычный 6 2 7 2 2 2 6" xfId="30275"/>
    <cellStyle name="Обычный 6 2 7 2 2 2 7" xfId="30276"/>
    <cellStyle name="Обычный 6 2 7 2 2 2 8" xfId="30277"/>
    <cellStyle name="Обычный 6 2 7 2 2 3" xfId="30278"/>
    <cellStyle name="Обычный 6 2 7 2 2 3 2" xfId="30279"/>
    <cellStyle name="Обычный 6 2 7 2 2 3 2 2" xfId="30280"/>
    <cellStyle name="Обычный 6 2 7 2 2 3 3" xfId="30281"/>
    <cellStyle name="Обычный 6 2 7 2 2 4" xfId="30282"/>
    <cellStyle name="Обычный 6 2 7 2 2 4 2" xfId="30283"/>
    <cellStyle name="Обычный 6 2 7 2 2 4 2 2" xfId="30284"/>
    <cellStyle name="Обычный 6 2 7 2 2 4 3" xfId="30285"/>
    <cellStyle name="Обычный 6 2 7 2 2 5" xfId="30286"/>
    <cellStyle name="Обычный 6 2 7 2 2 5 2" xfId="30287"/>
    <cellStyle name="Обычный 6 2 7 2 2 6" xfId="30288"/>
    <cellStyle name="Обычный 6 2 7 2 2 6 2" xfId="30289"/>
    <cellStyle name="Обычный 6 2 7 2 2 7" xfId="30290"/>
    <cellStyle name="Обычный 6 2 7 2 2 8" xfId="30291"/>
    <cellStyle name="Обычный 6 2 7 2 2 9" xfId="30292"/>
    <cellStyle name="Обычный 6 2 7 2 3" xfId="5275"/>
    <cellStyle name="Обычный 6 2 7 2 3 2" xfId="30293"/>
    <cellStyle name="Обычный 6 2 7 2 3 2 2" xfId="30294"/>
    <cellStyle name="Обычный 6 2 7 2 3 2 2 2" xfId="30295"/>
    <cellStyle name="Обычный 6 2 7 2 3 2 3" xfId="30296"/>
    <cellStyle name="Обычный 6 2 7 2 3 3" xfId="30297"/>
    <cellStyle name="Обычный 6 2 7 2 3 3 2" xfId="30298"/>
    <cellStyle name="Обычный 6 2 7 2 3 3 2 2" xfId="30299"/>
    <cellStyle name="Обычный 6 2 7 2 3 3 3" xfId="30300"/>
    <cellStyle name="Обычный 6 2 7 2 3 4" xfId="30301"/>
    <cellStyle name="Обычный 6 2 7 2 3 4 2" xfId="30302"/>
    <cellStyle name="Обычный 6 2 7 2 3 5" xfId="30303"/>
    <cellStyle name="Обычный 6 2 7 2 3 5 2" xfId="30304"/>
    <cellStyle name="Обычный 6 2 7 2 3 6" xfId="30305"/>
    <cellStyle name="Обычный 6 2 7 2 3 7" xfId="30306"/>
    <cellStyle name="Обычный 6 2 7 2 3 8" xfId="30307"/>
    <cellStyle name="Обычный 6 2 7 2 4" xfId="30308"/>
    <cellStyle name="Обычный 6 2 7 2 4 2" xfId="30309"/>
    <cellStyle name="Обычный 6 2 7 2 4 2 2" xfId="30310"/>
    <cellStyle name="Обычный 6 2 7 2 4 3" xfId="30311"/>
    <cellStyle name="Обычный 6 2 7 2 5" xfId="30312"/>
    <cellStyle name="Обычный 6 2 7 2 5 2" xfId="30313"/>
    <cellStyle name="Обычный 6 2 7 2 5 2 2" xfId="30314"/>
    <cellStyle name="Обычный 6 2 7 2 5 3" xfId="30315"/>
    <cellStyle name="Обычный 6 2 7 2 6" xfId="30316"/>
    <cellStyle name="Обычный 6 2 7 2 6 2" xfId="30317"/>
    <cellStyle name="Обычный 6 2 7 2 7" xfId="30318"/>
    <cellStyle name="Обычный 6 2 7 2 7 2" xfId="30319"/>
    <cellStyle name="Обычный 6 2 7 2 8" xfId="30320"/>
    <cellStyle name="Обычный 6 2 7 2 9" xfId="30321"/>
    <cellStyle name="Обычный 6 2 7 3" xfId="5276"/>
    <cellStyle name="Обычный 6 2 7 3 2" xfId="5277"/>
    <cellStyle name="Обычный 6 2 7 3 2 2" xfId="30322"/>
    <cellStyle name="Обычный 6 2 7 3 2 2 2" xfId="30323"/>
    <cellStyle name="Обычный 6 2 7 3 2 2 2 2" xfId="30324"/>
    <cellStyle name="Обычный 6 2 7 3 2 2 3" xfId="30325"/>
    <cellStyle name="Обычный 6 2 7 3 2 3" xfId="30326"/>
    <cellStyle name="Обычный 6 2 7 3 2 3 2" xfId="30327"/>
    <cellStyle name="Обычный 6 2 7 3 2 3 2 2" xfId="30328"/>
    <cellStyle name="Обычный 6 2 7 3 2 3 3" xfId="30329"/>
    <cellStyle name="Обычный 6 2 7 3 2 4" xfId="30330"/>
    <cellStyle name="Обычный 6 2 7 3 2 4 2" xfId="30331"/>
    <cellStyle name="Обычный 6 2 7 3 2 5" xfId="30332"/>
    <cellStyle name="Обычный 6 2 7 3 2 5 2" xfId="30333"/>
    <cellStyle name="Обычный 6 2 7 3 2 6" xfId="30334"/>
    <cellStyle name="Обычный 6 2 7 3 2 7" xfId="30335"/>
    <cellStyle name="Обычный 6 2 7 3 2 8" xfId="30336"/>
    <cellStyle name="Обычный 6 2 7 3 3" xfId="30337"/>
    <cellStyle name="Обычный 6 2 7 3 3 2" xfId="30338"/>
    <cellStyle name="Обычный 6 2 7 3 3 2 2" xfId="30339"/>
    <cellStyle name="Обычный 6 2 7 3 3 3" xfId="30340"/>
    <cellStyle name="Обычный 6 2 7 3 4" xfId="30341"/>
    <cellStyle name="Обычный 6 2 7 3 4 2" xfId="30342"/>
    <cellStyle name="Обычный 6 2 7 3 4 2 2" xfId="30343"/>
    <cellStyle name="Обычный 6 2 7 3 4 3" xfId="30344"/>
    <cellStyle name="Обычный 6 2 7 3 5" xfId="30345"/>
    <cellStyle name="Обычный 6 2 7 3 5 2" xfId="30346"/>
    <cellStyle name="Обычный 6 2 7 3 6" xfId="30347"/>
    <cellStyle name="Обычный 6 2 7 3 6 2" xfId="30348"/>
    <cellStyle name="Обычный 6 2 7 3 7" xfId="30349"/>
    <cellStyle name="Обычный 6 2 7 3 8" xfId="30350"/>
    <cellStyle name="Обычный 6 2 7 3 9" xfId="30351"/>
    <cellStyle name="Обычный 6 2 7 4" xfId="5278"/>
    <cellStyle name="Обычный 6 2 7 4 2" xfId="30352"/>
    <cellStyle name="Обычный 6 2 7 4 2 2" xfId="30353"/>
    <cellStyle name="Обычный 6 2 7 4 2 2 2" xfId="30354"/>
    <cellStyle name="Обычный 6 2 7 4 2 2 2 2" xfId="30355"/>
    <cellStyle name="Обычный 6 2 7 4 2 2 3" xfId="30356"/>
    <cellStyle name="Обычный 6 2 7 4 2 3" xfId="30357"/>
    <cellStyle name="Обычный 6 2 7 4 2 3 2" xfId="30358"/>
    <cellStyle name="Обычный 6 2 7 4 2 3 2 2" xfId="30359"/>
    <cellStyle name="Обычный 6 2 7 4 2 3 3" xfId="30360"/>
    <cellStyle name="Обычный 6 2 7 4 2 4" xfId="30361"/>
    <cellStyle name="Обычный 6 2 7 4 2 4 2" xfId="30362"/>
    <cellStyle name="Обычный 6 2 7 4 2 5" xfId="30363"/>
    <cellStyle name="Обычный 6 2 7 4 2 5 2" xfId="30364"/>
    <cellStyle name="Обычный 6 2 7 4 2 6" xfId="30365"/>
    <cellStyle name="Обычный 6 2 7 4 2 7" xfId="30366"/>
    <cellStyle name="Обычный 6 2 7 4 2 8" xfId="30367"/>
    <cellStyle name="Обычный 6 2 7 4 3" xfId="30368"/>
    <cellStyle name="Обычный 6 2 7 4 3 2" xfId="30369"/>
    <cellStyle name="Обычный 6 2 7 4 3 2 2" xfId="30370"/>
    <cellStyle name="Обычный 6 2 7 4 3 3" xfId="30371"/>
    <cellStyle name="Обычный 6 2 7 4 4" xfId="30372"/>
    <cellStyle name="Обычный 6 2 7 4 4 2" xfId="30373"/>
    <cellStyle name="Обычный 6 2 7 4 4 2 2" xfId="30374"/>
    <cellStyle name="Обычный 6 2 7 4 4 3" xfId="30375"/>
    <cellStyle name="Обычный 6 2 7 4 5" xfId="30376"/>
    <cellStyle name="Обычный 6 2 7 4 5 2" xfId="30377"/>
    <cellStyle name="Обычный 6 2 7 4 6" xfId="30378"/>
    <cellStyle name="Обычный 6 2 7 4 6 2" xfId="30379"/>
    <cellStyle name="Обычный 6 2 7 4 7" xfId="30380"/>
    <cellStyle name="Обычный 6 2 7 4 8" xfId="30381"/>
    <cellStyle name="Обычный 6 2 7 4 9" xfId="30382"/>
    <cellStyle name="Обычный 6 2 7 5" xfId="30383"/>
    <cellStyle name="Обычный 6 2 7 5 2" xfId="30384"/>
    <cellStyle name="Обычный 6 2 7 5 2 2" xfId="30385"/>
    <cellStyle name="Обычный 6 2 7 5 2 2 2" xfId="30386"/>
    <cellStyle name="Обычный 6 2 7 5 2 2 2 2" xfId="30387"/>
    <cellStyle name="Обычный 6 2 7 5 2 2 3" xfId="30388"/>
    <cellStyle name="Обычный 6 2 7 5 2 3" xfId="30389"/>
    <cellStyle name="Обычный 6 2 7 5 2 3 2" xfId="30390"/>
    <cellStyle name="Обычный 6 2 7 5 2 3 2 2" xfId="30391"/>
    <cellStyle name="Обычный 6 2 7 5 2 3 3" xfId="30392"/>
    <cellStyle name="Обычный 6 2 7 5 2 4" xfId="30393"/>
    <cellStyle name="Обычный 6 2 7 5 2 4 2" xfId="30394"/>
    <cellStyle name="Обычный 6 2 7 5 2 5" xfId="30395"/>
    <cellStyle name="Обычный 6 2 7 5 2 5 2" xfId="30396"/>
    <cellStyle name="Обычный 6 2 7 5 2 6" xfId="30397"/>
    <cellStyle name="Обычный 6 2 7 5 2 7" xfId="30398"/>
    <cellStyle name="Обычный 6 2 7 5 2 8" xfId="30399"/>
    <cellStyle name="Обычный 6 2 7 5 3" xfId="30400"/>
    <cellStyle name="Обычный 6 2 7 5 3 2" xfId="30401"/>
    <cellStyle name="Обычный 6 2 7 5 3 2 2" xfId="30402"/>
    <cellStyle name="Обычный 6 2 7 5 3 3" xfId="30403"/>
    <cellStyle name="Обычный 6 2 7 5 4" xfId="30404"/>
    <cellStyle name="Обычный 6 2 7 5 4 2" xfId="30405"/>
    <cellStyle name="Обычный 6 2 7 5 4 2 2" xfId="30406"/>
    <cellStyle name="Обычный 6 2 7 5 4 3" xfId="30407"/>
    <cellStyle name="Обычный 6 2 7 5 5" xfId="30408"/>
    <cellStyle name="Обычный 6 2 7 5 5 2" xfId="30409"/>
    <cellStyle name="Обычный 6 2 7 5 6" xfId="30410"/>
    <cellStyle name="Обычный 6 2 7 5 6 2" xfId="30411"/>
    <cellStyle name="Обычный 6 2 7 5 7" xfId="30412"/>
    <cellStyle name="Обычный 6 2 7 5 8" xfId="30413"/>
    <cellStyle name="Обычный 6 2 7 5 9" xfId="30414"/>
    <cellStyle name="Обычный 6 2 7 6" xfId="30415"/>
    <cellStyle name="Обычный 6 2 7 6 2" xfId="30416"/>
    <cellStyle name="Обычный 6 2 7 6 2 2" xfId="30417"/>
    <cellStyle name="Обычный 6 2 7 6 2 2 2" xfId="30418"/>
    <cellStyle name="Обычный 6 2 7 6 2 3" xfId="30419"/>
    <cellStyle name="Обычный 6 2 7 6 3" xfId="30420"/>
    <cellStyle name="Обычный 6 2 7 6 3 2" xfId="30421"/>
    <cellStyle name="Обычный 6 2 7 6 3 2 2" xfId="30422"/>
    <cellStyle name="Обычный 6 2 7 6 3 3" xfId="30423"/>
    <cellStyle name="Обычный 6 2 7 6 4" xfId="30424"/>
    <cellStyle name="Обычный 6 2 7 6 4 2" xfId="30425"/>
    <cellStyle name="Обычный 6 2 7 6 5" xfId="30426"/>
    <cellStyle name="Обычный 6 2 7 6 5 2" xfId="30427"/>
    <cellStyle name="Обычный 6 2 7 6 6" xfId="30428"/>
    <cellStyle name="Обычный 6 2 7 6 7" xfId="30429"/>
    <cellStyle name="Обычный 6 2 7 6 8" xfId="30430"/>
    <cellStyle name="Обычный 6 2 7 7" xfId="30431"/>
    <cellStyle name="Обычный 6 2 7 7 2" xfId="30432"/>
    <cellStyle name="Обычный 6 2 7 7 2 2" xfId="30433"/>
    <cellStyle name="Обычный 6 2 7 7 3" xfId="30434"/>
    <cellStyle name="Обычный 6 2 7 8" xfId="30435"/>
    <cellStyle name="Обычный 6 2 7 8 2" xfId="30436"/>
    <cellStyle name="Обычный 6 2 7 8 2 2" xfId="30437"/>
    <cellStyle name="Обычный 6 2 7 8 3" xfId="30438"/>
    <cellStyle name="Обычный 6 2 7 9" xfId="30439"/>
    <cellStyle name="Обычный 6 2 7 9 2" xfId="30440"/>
    <cellStyle name="Обычный 6 2 8" xfId="195"/>
    <cellStyle name="Обычный 6 2 8 10" xfId="30441"/>
    <cellStyle name="Обычный 6 2 8 10 2" xfId="30442"/>
    <cellStyle name="Обычный 6 2 8 11" xfId="30443"/>
    <cellStyle name="Обычный 6 2 8 12" xfId="30444"/>
    <cellStyle name="Обычный 6 2 8 13" xfId="30445"/>
    <cellStyle name="Обычный 6 2 8 2" xfId="5279"/>
    <cellStyle name="Обычный 6 2 8 2 10" xfId="30446"/>
    <cellStyle name="Обычный 6 2 8 2 2" xfId="5280"/>
    <cellStyle name="Обычный 6 2 8 2 2 2" xfId="30447"/>
    <cellStyle name="Обычный 6 2 8 2 2 2 2" xfId="30448"/>
    <cellStyle name="Обычный 6 2 8 2 2 2 2 2" xfId="30449"/>
    <cellStyle name="Обычный 6 2 8 2 2 2 2 2 2" xfId="30450"/>
    <cellStyle name="Обычный 6 2 8 2 2 2 2 3" xfId="30451"/>
    <cellStyle name="Обычный 6 2 8 2 2 2 3" xfId="30452"/>
    <cellStyle name="Обычный 6 2 8 2 2 2 3 2" xfId="30453"/>
    <cellStyle name="Обычный 6 2 8 2 2 2 3 2 2" xfId="30454"/>
    <cellStyle name="Обычный 6 2 8 2 2 2 3 3" xfId="30455"/>
    <cellStyle name="Обычный 6 2 8 2 2 2 4" xfId="30456"/>
    <cellStyle name="Обычный 6 2 8 2 2 2 4 2" xfId="30457"/>
    <cellStyle name="Обычный 6 2 8 2 2 2 5" xfId="30458"/>
    <cellStyle name="Обычный 6 2 8 2 2 2 5 2" xfId="30459"/>
    <cellStyle name="Обычный 6 2 8 2 2 2 6" xfId="30460"/>
    <cellStyle name="Обычный 6 2 8 2 2 2 7" xfId="30461"/>
    <cellStyle name="Обычный 6 2 8 2 2 2 8" xfId="30462"/>
    <cellStyle name="Обычный 6 2 8 2 2 3" xfId="30463"/>
    <cellStyle name="Обычный 6 2 8 2 2 3 2" xfId="30464"/>
    <cellStyle name="Обычный 6 2 8 2 2 3 2 2" xfId="30465"/>
    <cellStyle name="Обычный 6 2 8 2 2 3 3" xfId="30466"/>
    <cellStyle name="Обычный 6 2 8 2 2 4" xfId="30467"/>
    <cellStyle name="Обычный 6 2 8 2 2 4 2" xfId="30468"/>
    <cellStyle name="Обычный 6 2 8 2 2 4 2 2" xfId="30469"/>
    <cellStyle name="Обычный 6 2 8 2 2 4 3" xfId="30470"/>
    <cellStyle name="Обычный 6 2 8 2 2 5" xfId="30471"/>
    <cellStyle name="Обычный 6 2 8 2 2 5 2" xfId="30472"/>
    <cellStyle name="Обычный 6 2 8 2 2 6" xfId="30473"/>
    <cellStyle name="Обычный 6 2 8 2 2 6 2" xfId="30474"/>
    <cellStyle name="Обычный 6 2 8 2 2 7" xfId="30475"/>
    <cellStyle name="Обычный 6 2 8 2 2 8" xfId="30476"/>
    <cellStyle name="Обычный 6 2 8 2 2 9" xfId="30477"/>
    <cellStyle name="Обычный 6 2 8 2 3" xfId="5281"/>
    <cellStyle name="Обычный 6 2 8 2 3 2" xfId="30478"/>
    <cellStyle name="Обычный 6 2 8 2 3 2 2" xfId="30479"/>
    <cellStyle name="Обычный 6 2 8 2 3 2 2 2" xfId="30480"/>
    <cellStyle name="Обычный 6 2 8 2 3 2 3" xfId="30481"/>
    <cellStyle name="Обычный 6 2 8 2 3 3" xfId="30482"/>
    <cellStyle name="Обычный 6 2 8 2 3 3 2" xfId="30483"/>
    <cellStyle name="Обычный 6 2 8 2 3 3 2 2" xfId="30484"/>
    <cellStyle name="Обычный 6 2 8 2 3 3 3" xfId="30485"/>
    <cellStyle name="Обычный 6 2 8 2 3 4" xfId="30486"/>
    <cellStyle name="Обычный 6 2 8 2 3 4 2" xfId="30487"/>
    <cellStyle name="Обычный 6 2 8 2 3 5" xfId="30488"/>
    <cellStyle name="Обычный 6 2 8 2 3 5 2" xfId="30489"/>
    <cellStyle name="Обычный 6 2 8 2 3 6" xfId="30490"/>
    <cellStyle name="Обычный 6 2 8 2 3 7" xfId="30491"/>
    <cellStyle name="Обычный 6 2 8 2 3 8" xfId="30492"/>
    <cellStyle name="Обычный 6 2 8 2 4" xfId="30493"/>
    <cellStyle name="Обычный 6 2 8 2 4 2" xfId="30494"/>
    <cellStyle name="Обычный 6 2 8 2 4 2 2" xfId="30495"/>
    <cellStyle name="Обычный 6 2 8 2 4 3" xfId="30496"/>
    <cellStyle name="Обычный 6 2 8 2 5" xfId="30497"/>
    <cellStyle name="Обычный 6 2 8 2 5 2" xfId="30498"/>
    <cellStyle name="Обычный 6 2 8 2 5 2 2" xfId="30499"/>
    <cellStyle name="Обычный 6 2 8 2 5 3" xfId="30500"/>
    <cellStyle name="Обычный 6 2 8 2 6" xfId="30501"/>
    <cellStyle name="Обычный 6 2 8 2 6 2" xfId="30502"/>
    <cellStyle name="Обычный 6 2 8 2 7" xfId="30503"/>
    <cellStyle name="Обычный 6 2 8 2 7 2" xfId="30504"/>
    <cellStyle name="Обычный 6 2 8 2 8" xfId="30505"/>
    <cellStyle name="Обычный 6 2 8 2 9" xfId="30506"/>
    <cellStyle name="Обычный 6 2 8 3" xfId="5282"/>
    <cellStyle name="Обычный 6 2 8 3 2" xfId="5283"/>
    <cellStyle name="Обычный 6 2 8 3 2 2" xfId="30507"/>
    <cellStyle name="Обычный 6 2 8 3 2 2 2" xfId="30508"/>
    <cellStyle name="Обычный 6 2 8 3 2 2 2 2" xfId="30509"/>
    <cellStyle name="Обычный 6 2 8 3 2 2 3" xfId="30510"/>
    <cellStyle name="Обычный 6 2 8 3 2 3" xfId="30511"/>
    <cellStyle name="Обычный 6 2 8 3 2 3 2" xfId="30512"/>
    <cellStyle name="Обычный 6 2 8 3 2 3 2 2" xfId="30513"/>
    <cellStyle name="Обычный 6 2 8 3 2 3 3" xfId="30514"/>
    <cellStyle name="Обычный 6 2 8 3 2 4" xfId="30515"/>
    <cellStyle name="Обычный 6 2 8 3 2 4 2" xfId="30516"/>
    <cellStyle name="Обычный 6 2 8 3 2 5" xfId="30517"/>
    <cellStyle name="Обычный 6 2 8 3 2 5 2" xfId="30518"/>
    <cellStyle name="Обычный 6 2 8 3 2 6" xfId="30519"/>
    <cellStyle name="Обычный 6 2 8 3 2 7" xfId="30520"/>
    <cellStyle name="Обычный 6 2 8 3 2 8" xfId="30521"/>
    <cellStyle name="Обычный 6 2 8 3 3" xfId="30522"/>
    <cellStyle name="Обычный 6 2 8 3 3 2" xfId="30523"/>
    <cellStyle name="Обычный 6 2 8 3 3 2 2" xfId="30524"/>
    <cellStyle name="Обычный 6 2 8 3 3 3" xfId="30525"/>
    <cellStyle name="Обычный 6 2 8 3 4" xfId="30526"/>
    <cellStyle name="Обычный 6 2 8 3 4 2" xfId="30527"/>
    <cellStyle name="Обычный 6 2 8 3 4 2 2" xfId="30528"/>
    <cellStyle name="Обычный 6 2 8 3 4 3" xfId="30529"/>
    <cellStyle name="Обычный 6 2 8 3 5" xfId="30530"/>
    <cellStyle name="Обычный 6 2 8 3 5 2" xfId="30531"/>
    <cellStyle name="Обычный 6 2 8 3 6" xfId="30532"/>
    <cellStyle name="Обычный 6 2 8 3 6 2" xfId="30533"/>
    <cellStyle name="Обычный 6 2 8 3 7" xfId="30534"/>
    <cellStyle name="Обычный 6 2 8 3 8" xfId="30535"/>
    <cellStyle name="Обычный 6 2 8 3 9" xfId="30536"/>
    <cellStyle name="Обычный 6 2 8 4" xfId="5284"/>
    <cellStyle name="Обычный 6 2 8 4 2" xfId="30537"/>
    <cellStyle name="Обычный 6 2 8 4 2 2" xfId="30538"/>
    <cellStyle name="Обычный 6 2 8 4 2 2 2" xfId="30539"/>
    <cellStyle name="Обычный 6 2 8 4 2 2 2 2" xfId="30540"/>
    <cellStyle name="Обычный 6 2 8 4 2 2 3" xfId="30541"/>
    <cellStyle name="Обычный 6 2 8 4 2 3" xfId="30542"/>
    <cellStyle name="Обычный 6 2 8 4 2 3 2" xfId="30543"/>
    <cellStyle name="Обычный 6 2 8 4 2 3 2 2" xfId="30544"/>
    <cellStyle name="Обычный 6 2 8 4 2 3 3" xfId="30545"/>
    <cellStyle name="Обычный 6 2 8 4 2 4" xfId="30546"/>
    <cellStyle name="Обычный 6 2 8 4 2 4 2" xfId="30547"/>
    <cellStyle name="Обычный 6 2 8 4 2 5" xfId="30548"/>
    <cellStyle name="Обычный 6 2 8 4 2 5 2" xfId="30549"/>
    <cellStyle name="Обычный 6 2 8 4 2 6" xfId="30550"/>
    <cellStyle name="Обычный 6 2 8 4 2 7" xfId="30551"/>
    <cellStyle name="Обычный 6 2 8 4 2 8" xfId="30552"/>
    <cellStyle name="Обычный 6 2 8 4 3" xfId="30553"/>
    <cellStyle name="Обычный 6 2 8 4 3 2" xfId="30554"/>
    <cellStyle name="Обычный 6 2 8 4 3 2 2" xfId="30555"/>
    <cellStyle name="Обычный 6 2 8 4 3 3" xfId="30556"/>
    <cellStyle name="Обычный 6 2 8 4 4" xfId="30557"/>
    <cellStyle name="Обычный 6 2 8 4 4 2" xfId="30558"/>
    <cellStyle name="Обычный 6 2 8 4 4 2 2" xfId="30559"/>
    <cellStyle name="Обычный 6 2 8 4 4 3" xfId="30560"/>
    <cellStyle name="Обычный 6 2 8 4 5" xfId="30561"/>
    <cellStyle name="Обычный 6 2 8 4 5 2" xfId="30562"/>
    <cellStyle name="Обычный 6 2 8 4 6" xfId="30563"/>
    <cellStyle name="Обычный 6 2 8 4 6 2" xfId="30564"/>
    <cellStyle name="Обычный 6 2 8 4 7" xfId="30565"/>
    <cellStyle name="Обычный 6 2 8 4 8" xfId="30566"/>
    <cellStyle name="Обычный 6 2 8 4 9" xfId="30567"/>
    <cellStyle name="Обычный 6 2 8 5" xfId="30568"/>
    <cellStyle name="Обычный 6 2 8 5 2" xfId="30569"/>
    <cellStyle name="Обычный 6 2 8 5 2 2" xfId="30570"/>
    <cellStyle name="Обычный 6 2 8 5 2 2 2" xfId="30571"/>
    <cellStyle name="Обычный 6 2 8 5 2 2 2 2" xfId="30572"/>
    <cellStyle name="Обычный 6 2 8 5 2 2 3" xfId="30573"/>
    <cellStyle name="Обычный 6 2 8 5 2 3" xfId="30574"/>
    <cellStyle name="Обычный 6 2 8 5 2 3 2" xfId="30575"/>
    <cellStyle name="Обычный 6 2 8 5 2 3 2 2" xfId="30576"/>
    <cellStyle name="Обычный 6 2 8 5 2 3 3" xfId="30577"/>
    <cellStyle name="Обычный 6 2 8 5 2 4" xfId="30578"/>
    <cellStyle name="Обычный 6 2 8 5 2 4 2" xfId="30579"/>
    <cellStyle name="Обычный 6 2 8 5 2 5" xfId="30580"/>
    <cellStyle name="Обычный 6 2 8 5 2 5 2" xfId="30581"/>
    <cellStyle name="Обычный 6 2 8 5 2 6" xfId="30582"/>
    <cellStyle name="Обычный 6 2 8 5 2 7" xfId="30583"/>
    <cellStyle name="Обычный 6 2 8 5 2 8" xfId="30584"/>
    <cellStyle name="Обычный 6 2 8 5 3" xfId="30585"/>
    <cellStyle name="Обычный 6 2 8 5 3 2" xfId="30586"/>
    <cellStyle name="Обычный 6 2 8 5 3 2 2" xfId="30587"/>
    <cellStyle name="Обычный 6 2 8 5 3 3" xfId="30588"/>
    <cellStyle name="Обычный 6 2 8 5 4" xfId="30589"/>
    <cellStyle name="Обычный 6 2 8 5 4 2" xfId="30590"/>
    <cellStyle name="Обычный 6 2 8 5 4 2 2" xfId="30591"/>
    <cellStyle name="Обычный 6 2 8 5 4 3" xfId="30592"/>
    <cellStyle name="Обычный 6 2 8 5 5" xfId="30593"/>
    <cellStyle name="Обычный 6 2 8 5 5 2" xfId="30594"/>
    <cellStyle name="Обычный 6 2 8 5 6" xfId="30595"/>
    <cellStyle name="Обычный 6 2 8 5 6 2" xfId="30596"/>
    <cellStyle name="Обычный 6 2 8 5 7" xfId="30597"/>
    <cellStyle name="Обычный 6 2 8 5 8" xfId="30598"/>
    <cellStyle name="Обычный 6 2 8 5 9" xfId="30599"/>
    <cellStyle name="Обычный 6 2 8 6" xfId="30600"/>
    <cellStyle name="Обычный 6 2 8 6 2" xfId="30601"/>
    <cellStyle name="Обычный 6 2 8 6 2 2" xfId="30602"/>
    <cellStyle name="Обычный 6 2 8 6 2 2 2" xfId="30603"/>
    <cellStyle name="Обычный 6 2 8 6 2 3" xfId="30604"/>
    <cellStyle name="Обычный 6 2 8 6 3" xfId="30605"/>
    <cellStyle name="Обычный 6 2 8 6 3 2" xfId="30606"/>
    <cellStyle name="Обычный 6 2 8 6 3 2 2" xfId="30607"/>
    <cellStyle name="Обычный 6 2 8 6 3 3" xfId="30608"/>
    <cellStyle name="Обычный 6 2 8 6 4" xfId="30609"/>
    <cellStyle name="Обычный 6 2 8 6 4 2" xfId="30610"/>
    <cellStyle name="Обычный 6 2 8 6 5" xfId="30611"/>
    <cellStyle name="Обычный 6 2 8 6 5 2" xfId="30612"/>
    <cellStyle name="Обычный 6 2 8 6 6" xfId="30613"/>
    <cellStyle name="Обычный 6 2 8 6 7" xfId="30614"/>
    <cellStyle name="Обычный 6 2 8 6 8" xfId="30615"/>
    <cellStyle name="Обычный 6 2 8 7" xfId="30616"/>
    <cellStyle name="Обычный 6 2 8 7 2" xfId="30617"/>
    <cellStyle name="Обычный 6 2 8 7 2 2" xfId="30618"/>
    <cellStyle name="Обычный 6 2 8 7 3" xfId="30619"/>
    <cellStyle name="Обычный 6 2 8 8" xfId="30620"/>
    <cellStyle name="Обычный 6 2 8 8 2" xfId="30621"/>
    <cellStyle name="Обычный 6 2 8 8 2 2" xfId="30622"/>
    <cellStyle name="Обычный 6 2 8 8 3" xfId="30623"/>
    <cellStyle name="Обычный 6 2 8 9" xfId="30624"/>
    <cellStyle name="Обычный 6 2 8 9 2" xfId="30625"/>
    <cellStyle name="Обычный 6 2 9" xfId="196"/>
    <cellStyle name="Обычный 6 2 9 10" xfId="30626"/>
    <cellStyle name="Обычный 6 2 9 10 2" xfId="30627"/>
    <cellStyle name="Обычный 6 2 9 11" xfId="30628"/>
    <cellStyle name="Обычный 6 2 9 12" xfId="30629"/>
    <cellStyle name="Обычный 6 2 9 13" xfId="30630"/>
    <cellStyle name="Обычный 6 2 9 2" xfId="5285"/>
    <cellStyle name="Обычный 6 2 9 2 10" xfId="30631"/>
    <cellStyle name="Обычный 6 2 9 2 2" xfId="5286"/>
    <cellStyle name="Обычный 6 2 9 2 2 2" xfId="30632"/>
    <cellStyle name="Обычный 6 2 9 2 2 2 2" xfId="30633"/>
    <cellStyle name="Обычный 6 2 9 2 2 2 2 2" xfId="30634"/>
    <cellStyle name="Обычный 6 2 9 2 2 2 2 2 2" xfId="30635"/>
    <cellStyle name="Обычный 6 2 9 2 2 2 2 3" xfId="30636"/>
    <cellStyle name="Обычный 6 2 9 2 2 2 3" xfId="30637"/>
    <cellStyle name="Обычный 6 2 9 2 2 2 3 2" xfId="30638"/>
    <cellStyle name="Обычный 6 2 9 2 2 2 3 2 2" xfId="30639"/>
    <cellStyle name="Обычный 6 2 9 2 2 2 3 3" xfId="30640"/>
    <cellStyle name="Обычный 6 2 9 2 2 2 4" xfId="30641"/>
    <cellStyle name="Обычный 6 2 9 2 2 2 4 2" xfId="30642"/>
    <cellStyle name="Обычный 6 2 9 2 2 2 5" xfId="30643"/>
    <cellStyle name="Обычный 6 2 9 2 2 2 5 2" xfId="30644"/>
    <cellStyle name="Обычный 6 2 9 2 2 2 6" xfId="30645"/>
    <cellStyle name="Обычный 6 2 9 2 2 2 7" xfId="30646"/>
    <cellStyle name="Обычный 6 2 9 2 2 2 8" xfId="30647"/>
    <cellStyle name="Обычный 6 2 9 2 2 3" xfId="30648"/>
    <cellStyle name="Обычный 6 2 9 2 2 3 2" xfId="30649"/>
    <cellStyle name="Обычный 6 2 9 2 2 3 2 2" xfId="30650"/>
    <cellStyle name="Обычный 6 2 9 2 2 3 3" xfId="30651"/>
    <cellStyle name="Обычный 6 2 9 2 2 4" xfId="30652"/>
    <cellStyle name="Обычный 6 2 9 2 2 4 2" xfId="30653"/>
    <cellStyle name="Обычный 6 2 9 2 2 4 2 2" xfId="30654"/>
    <cellStyle name="Обычный 6 2 9 2 2 4 3" xfId="30655"/>
    <cellStyle name="Обычный 6 2 9 2 2 5" xfId="30656"/>
    <cellStyle name="Обычный 6 2 9 2 2 5 2" xfId="30657"/>
    <cellStyle name="Обычный 6 2 9 2 2 6" xfId="30658"/>
    <cellStyle name="Обычный 6 2 9 2 2 6 2" xfId="30659"/>
    <cellStyle name="Обычный 6 2 9 2 2 7" xfId="30660"/>
    <cellStyle name="Обычный 6 2 9 2 2 8" xfId="30661"/>
    <cellStyle name="Обычный 6 2 9 2 2 9" xfId="30662"/>
    <cellStyle name="Обычный 6 2 9 2 3" xfId="5287"/>
    <cellStyle name="Обычный 6 2 9 2 3 2" xfId="30663"/>
    <cellStyle name="Обычный 6 2 9 2 3 2 2" xfId="30664"/>
    <cellStyle name="Обычный 6 2 9 2 3 2 2 2" xfId="30665"/>
    <cellStyle name="Обычный 6 2 9 2 3 2 3" xfId="30666"/>
    <cellStyle name="Обычный 6 2 9 2 3 3" xfId="30667"/>
    <cellStyle name="Обычный 6 2 9 2 3 3 2" xfId="30668"/>
    <cellStyle name="Обычный 6 2 9 2 3 3 2 2" xfId="30669"/>
    <cellStyle name="Обычный 6 2 9 2 3 3 3" xfId="30670"/>
    <cellStyle name="Обычный 6 2 9 2 3 4" xfId="30671"/>
    <cellStyle name="Обычный 6 2 9 2 3 4 2" xfId="30672"/>
    <cellStyle name="Обычный 6 2 9 2 3 5" xfId="30673"/>
    <cellStyle name="Обычный 6 2 9 2 3 5 2" xfId="30674"/>
    <cellStyle name="Обычный 6 2 9 2 3 6" xfId="30675"/>
    <cellStyle name="Обычный 6 2 9 2 3 7" xfId="30676"/>
    <cellStyle name="Обычный 6 2 9 2 3 8" xfId="30677"/>
    <cellStyle name="Обычный 6 2 9 2 4" xfId="30678"/>
    <cellStyle name="Обычный 6 2 9 2 4 2" xfId="30679"/>
    <cellStyle name="Обычный 6 2 9 2 4 2 2" xfId="30680"/>
    <cellStyle name="Обычный 6 2 9 2 4 3" xfId="30681"/>
    <cellStyle name="Обычный 6 2 9 2 5" xfId="30682"/>
    <cellStyle name="Обычный 6 2 9 2 5 2" xfId="30683"/>
    <cellStyle name="Обычный 6 2 9 2 5 2 2" xfId="30684"/>
    <cellStyle name="Обычный 6 2 9 2 5 3" xfId="30685"/>
    <cellStyle name="Обычный 6 2 9 2 6" xfId="30686"/>
    <cellStyle name="Обычный 6 2 9 2 6 2" xfId="30687"/>
    <cellStyle name="Обычный 6 2 9 2 7" xfId="30688"/>
    <cellStyle name="Обычный 6 2 9 2 7 2" xfId="30689"/>
    <cellStyle name="Обычный 6 2 9 2 8" xfId="30690"/>
    <cellStyle name="Обычный 6 2 9 2 9" xfId="30691"/>
    <cellStyle name="Обычный 6 2 9 3" xfId="5288"/>
    <cellStyle name="Обычный 6 2 9 3 2" xfId="5289"/>
    <cellStyle name="Обычный 6 2 9 3 2 2" xfId="30692"/>
    <cellStyle name="Обычный 6 2 9 3 2 2 2" xfId="30693"/>
    <cellStyle name="Обычный 6 2 9 3 2 2 2 2" xfId="30694"/>
    <cellStyle name="Обычный 6 2 9 3 2 2 3" xfId="30695"/>
    <cellStyle name="Обычный 6 2 9 3 2 3" xfId="30696"/>
    <cellStyle name="Обычный 6 2 9 3 2 3 2" xfId="30697"/>
    <cellStyle name="Обычный 6 2 9 3 2 3 2 2" xfId="30698"/>
    <cellStyle name="Обычный 6 2 9 3 2 3 3" xfId="30699"/>
    <cellStyle name="Обычный 6 2 9 3 2 4" xfId="30700"/>
    <cellStyle name="Обычный 6 2 9 3 2 4 2" xfId="30701"/>
    <cellStyle name="Обычный 6 2 9 3 2 5" xfId="30702"/>
    <cellStyle name="Обычный 6 2 9 3 2 5 2" xfId="30703"/>
    <cellStyle name="Обычный 6 2 9 3 2 6" xfId="30704"/>
    <cellStyle name="Обычный 6 2 9 3 2 7" xfId="30705"/>
    <cellStyle name="Обычный 6 2 9 3 2 8" xfId="30706"/>
    <cellStyle name="Обычный 6 2 9 3 3" xfId="30707"/>
    <cellStyle name="Обычный 6 2 9 3 3 2" xfId="30708"/>
    <cellStyle name="Обычный 6 2 9 3 3 2 2" xfId="30709"/>
    <cellStyle name="Обычный 6 2 9 3 3 3" xfId="30710"/>
    <cellStyle name="Обычный 6 2 9 3 4" xfId="30711"/>
    <cellStyle name="Обычный 6 2 9 3 4 2" xfId="30712"/>
    <cellStyle name="Обычный 6 2 9 3 4 2 2" xfId="30713"/>
    <cellStyle name="Обычный 6 2 9 3 4 3" xfId="30714"/>
    <cellStyle name="Обычный 6 2 9 3 5" xfId="30715"/>
    <cellStyle name="Обычный 6 2 9 3 5 2" xfId="30716"/>
    <cellStyle name="Обычный 6 2 9 3 6" xfId="30717"/>
    <cellStyle name="Обычный 6 2 9 3 6 2" xfId="30718"/>
    <cellStyle name="Обычный 6 2 9 3 7" xfId="30719"/>
    <cellStyle name="Обычный 6 2 9 3 8" xfId="30720"/>
    <cellStyle name="Обычный 6 2 9 3 9" xfId="30721"/>
    <cellStyle name="Обычный 6 2 9 4" xfId="5290"/>
    <cellStyle name="Обычный 6 2 9 4 2" xfId="30722"/>
    <cellStyle name="Обычный 6 2 9 4 2 2" xfId="30723"/>
    <cellStyle name="Обычный 6 2 9 4 2 2 2" xfId="30724"/>
    <cellStyle name="Обычный 6 2 9 4 2 2 2 2" xfId="30725"/>
    <cellStyle name="Обычный 6 2 9 4 2 2 3" xfId="30726"/>
    <cellStyle name="Обычный 6 2 9 4 2 3" xfId="30727"/>
    <cellStyle name="Обычный 6 2 9 4 2 3 2" xfId="30728"/>
    <cellStyle name="Обычный 6 2 9 4 2 3 2 2" xfId="30729"/>
    <cellStyle name="Обычный 6 2 9 4 2 3 3" xfId="30730"/>
    <cellStyle name="Обычный 6 2 9 4 2 4" xfId="30731"/>
    <cellStyle name="Обычный 6 2 9 4 2 4 2" xfId="30732"/>
    <cellStyle name="Обычный 6 2 9 4 2 5" xfId="30733"/>
    <cellStyle name="Обычный 6 2 9 4 2 5 2" xfId="30734"/>
    <cellStyle name="Обычный 6 2 9 4 2 6" xfId="30735"/>
    <cellStyle name="Обычный 6 2 9 4 2 7" xfId="30736"/>
    <cellStyle name="Обычный 6 2 9 4 2 8" xfId="30737"/>
    <cellStyle name="Обычный 6 2 9 4 3" xfId="30738"/>
    <cellStyle name="Обычный 6 2 9 4 3 2" xfId="30739"/>
    <cellStyle name="Обычный 6 2 9 4 3 2 2" xfId="30740"/>
    <cellStyle name="Обычный 6 2 9 4 3 3" xfId="30741"/>
    <cellStyle name="Обычный 6 2 9 4 4" xfId="30742"/>
    <cellStyle name="Обычный 6 2 9 4 4 2" xfId="30743"/>
    <cellStyle name="Обычный 6 2 9 4 4 2 2" xfId="30744"/>
    <cellStyle name="Обычный 6 2 9 4 4 3" xfId="30745"/>
    <cellStyle name="Обычный 6 2 9 4 5" xfId="30746"/>
    <cellStyle name="Обычный 6 2 9 4 5 2" xfId="30747"/>
    <cellStyle name="Обычный 6 2 9 4 6" xfId="30748"/>
    <cellStyle name="Обычный 6 2 9 4 6 2" xfId="30749"/>
    <cellStyle name="Обычный 6 2 9 4 7" xfId="30750"/>
    <cellStyle name="Обычный 6 2 9 4 8" xfId="30751"/>
    <cellStyle name="Обычный 6 2 9 4 9" xfId="30752"/>
    <cellStyle name="Обычный 6 2 9 5" xfId="30753"/>
    <cellStyle name="Обычный 6 2 9 5 2" xfId="30754"/>
    <cellStyle name="Обычный 6 2 9 5 2 2" xfId="30755"/>
    <cellStyle name="Обычный 6 2 9 5 2 2 2" xfId="30756"/>
    <cellStyle name="Обычный 6 2 9 5 2 2 2 2" xfId="30757"/>
    <cellStyle name="Обычный 6 2 9 5 2 2 3" xfId="30758"/>
    <cellStyle name="Обычный 6 2 9 5 2 3" xfId="30759"/>
    <cellStyle name="Обычный 6 2 9 5 2 3 2" xfId="30760"/>
    <cellStyle name="Обычный 6 2 9 5 2 3 2 2" xfId="30761"/>
    <cellStyle name="Обычный 6 2 9 5 2 3 3" xfId="30762"/>
    <cellStyle name="Обычный 6 2 9 5 2 4" xfId="30763"/>
    <cellStyle name="Обычный 6 2 9 5 2 4 2" xfId="30764"/>
    <cellStyle name="Обычный 6 2 9 5 2 5" xfId="30765"/>
    <cellStyle name="Обычный 6 2 9 5 2 5 2" xfId="30766"/>
    <cellStyle name="Обычный 6 2 9 5 2 6" xfId="30767"/>
    <cellStyle name="Обычный 6 2 9 5 2 7" xfId="30768"/>
    <cellStyle name="Обычный 6 2 9 5 2 8" xfId="30769"/>
    <cellStyle name="Обычный 6 2 9 5 3" xfId="30770"/>
    <cellStyle name="Обычный 6 2 9 5 3 2" xfId="30771"/>
    <cellStyle name="Обычный 6 2 9 5 3 2 2" xfId="30772"/>
    <cellStyle name="Обычный 6 2 9 5 3 3" xfId="30773"/>
    <cellStyle name="Обычный 6 2 9 5 4" xfId="30774"/>
    <cellStyle name="Обычный 6 2 9 5 4 2" xfId="30775"/>
    <cellStyle name="Обычный 6 2 9 5 4 2 2" xfId="30776"/>
    <cellStyle name="Обычный 6 2 9 5 4 3" xfId="30777"/>
    <cellStyle name="Обычный 6 2 9 5 5" xfId="30778"/>
    <cellStyle name="Обычный 6 2 9 5 5 2" xfId="30779"/>
    <cellStyle name="Обычный 6 2 9 5 6" xfId="30780"/>
    <cellStyle name="Обычный 6 2 9 5 6 2" xfId="30781"/>
    <cellStyle name="Обычный 6 2 9 5 7" xfId="30782"/>
    <cellStyle name="Обычный 6 2 9 5 8" xfId="30783"/>
    <cellStyle name="Обычный 6 2 9 5 9" xfId="30784"/>
    <cellStyle name="Обычный 6 2 9 6" xfId="30785"/>
    <cellStyle name="Обычный 6 2 9 6 2" xfId="30786"/>
    <cellStyle name="Обычный 6 2 9 6 2 2" xfId="30787"/>
    <cellStyle name="Обычный 6 2 9 6 2 2 2" xfId="30788"/>
    <cellStyle name="Обычный 6 2 9 6 2 3" xfId="30789"/>
    <cellStyle name="Обычный 6 2 9 6 3" xfId="30790"/>
    <cellStyle name="Обычный 6 2 9 6 3 2" xfId="30791"/>
    <cellStyle name="Обычный 6 2 9 6 3 2 2" xfId="30792"/>
    <cellStyle name="Обычный 6 2 9 6 3 3" xfId="30793"/>
    <cellStyle name="Обычный 6 2 9 6 4" xfId="30794"/>
    <cellStyle name="Обычный 6 2 9 6 4 2" xfId="30795"/>
    <cellStyle name="Обычный 6 2 9 6 5" xfId="30796"/>
    <cellStyle name="Обычный 6 2 9 6 5 2" xfId="30797"/>
    <cellStyle name="Обычный 6 2 9 6 6" xfId="30798"/>
    <cellStyle name="Обычный 6 2 9 6 7" xfId="30799"/>
    <cellStyle name="Обычный 6 2 9 6 8" xfId="30800"/>
    <cellStyle name="Обычный 6 2 9 7" xfId="30801"/>
    <cellStyle name="Обычный 6 2 9 7 2" xfId="30802"/>
    <cellStyle name="Обычный 6 2 9 7 2 2" xfId="30803"/>
    <cellStyle name="Обычный 6 2 9 7 3" xfId="30804"/>
    <cellStyle name="Обычный 6 2 9 8" xfId="30805"/>
    <cellStyle name="Обычный 6 2 9 8 2" xfId="30806"/>
    <cellStyle name="Обычный 6 2 9 8 2 2" xfId="30807"/>
    <cellStyle name="Обычный 6 2 9 8 3" xfId="30808"/>
    <cellStyle name="Обычный 6 2 9 9" xfId="30809"/>
    <cellStyle name="Обычный 6 2 9 9 2" xfId="30810"/>
    <cellStyle name="Обычный 6 20" xfId="30811"/>
    <cellStyle name="Обычный 6 21" xfId="30812"/>
    <cellStyle name="Обычный 6 3" xfId="118"/>
    <cellStyle name="Обычный 6 3 10" xfId="30813"/>
    <cellStyle name="Обычный 6 3 10 2" xfId="30814"/>
    <cellStyle name="Обычный 6 3 10 2 2" xfId="30815"/>
    <cellStyle name="Обычный 6 3 10 2 2 2" xfId="30816"/>
    <cellStyle name="Обычный 6 3 10 2 3" xfId="30817"/>
    <cellStyle name="Обычный 6 3 10 3" xfId="30818"/>
    <cellStyle name="Обычный 6 3 10 3 2" xfId="30819"/>
    <cellStyle name="Обычный 6 3 10 3 2 2" xfId="30820"/>
    <cellStyle name="Обычный 6 3 10 3 3" xfId="30821"/>
    <cellStyle name="Обычный 6 3 10 4" xfId="30822"/>
    <cellStyle name="Обычный 6 3 10 4 2" xfId="30823"/>
    <cellStyle name="Обычный 6 3 10 5" xfId="30824"/>
    <cellStyle name="Обычный 6 3 10 5 2" xfId="30825"/>
    <cellStyle name="Обычный 6 3 10 6" xfId="30826"/>
    <cellStyle name="Обычный 6 3 10 7" xfId="30827"/>
    <cellStyle name="Обычный 6 3 10 8" xfId="30828"/>
    <cellStyle name="Обычный 6 3 11" xfId="30829"/>
    <cellStyle name="Обычный 6 3 11 2" xfId="30830"/>
    <cellStyle name="Обычный 6 3 11 2 2" xfId="30831"/>
    <cellStyle name="Обычный 6 3 11 3" xfId="30832"/>
    <cellStyle name="Обычный 6 3 12" xfId="30833"/>
    <cellStyle name="Обычный 6 3 12 2" xfId="30834"/>
    <cellStyle name="Обычный 6 3 12 2 2" xfId="30835"/>
    <cellStyle name="Обычный 6 3 12 3" xfId="30836"/>
    <cellStyle name="Обычный 6 3 13" xfId="30837"/>
    <cellStyle name="Обычный 6 3 13 2" xfId="30838"/>
    <cellStyle name="Обычный 6 3 14" xfId="30839"/>
    <cellStyle name="Обычный 6 3 14 2" xfId="30840"/>
    <cellStyle name="Обычный 6 3 15" xfId="30841"/>
    <cellStyle name="Обычный 6 3 16" xfId="30842"/>
    <cellStyle name="Обычный 6 3 17" xfId="30843"/>
    <cellStyle name="Обычный 6 3 2" xfId="197"/>
    <cellStyle name="Обычный 6 3 2 10" xfId="30844"/>
    <cellStyle name="Обычный 6 3 2 10 2" xfId="30845"/>
    <cellStyle name="Обычный 6 3 2 10 2 2" xfId="30846"/>
    <cellStyle name="Обычный 6 3 2 10 3" xfId="30847"/>
    <cellStyle name="Обычный 6 3 2 11" xfId="30848"/>
    <cellStyle name="Обычный 6 3 2 11 2" xfId="30849"/>
    <cellStyle name="Обычный 6 3 2 11 2 2" xfId="30850"/>
    <cellStyle name="Обычный 6 3 2 11 3" xfId="30851"/>
    <cellStyle name="Обычный 6 3 2 12" xfId="30852"/>
    <cellStyle name="Обычный 6 3 2 12 2" xfId="30853"/>
    <cellStyle name="Обычный 6 3 2 13" xfId="30854"/>
    <cellStyle name="Обычный 6 3 2 13 2" xfId="30855"/>
    <cellStyle name="Обычный 6 3 2 14" xfId="30856"/>
    <cellStyle name="Обычный 6 3 2 15" xfId="30857"/>
    <cellStyle name="Обычный 6 3 2 16" xfId="30858"/>
    <cellStyle name="Обычный 6 3 2 2" xfId="198"/>
    <cellStyle name="Обычный 6 3 2 2 10" xfId="30859"/>
    <cellStyle name="Обычный 6 3 2 2 10 2" xfId="30860"/>
    <cellStyle name="Обычный 6 3 2 2 11" xfId="30861"/>
    <cellStyle name="Обычный 6 3 2 2 12" xfId="30862"/>
    <cellStyle name="Обычный 6 3 2 2 13" xfId="30863"/>
    <cellStyle name="Обычный 6 3 2 2 2" xfId="5291"/>
    <cellStyle name="Обычный 6 3 2 2 2 10" xfId="30864"/>
    <cellStyle name="Обычный 6 3 2 2 2 2" xfId="5292"/>
    <cellStyle name="Обычный 6 3 2 2 2 2 2" xfId="30865"/>
    <cellStyle name="Обычный 6 3 2 2 2 2 2 2" xfId="30866"/>
    <cellStyle name="Обычный 6 3 2 2 2 2 2 2 2" xfId="30867"/>
    <cellStyle name="Обычный 6 3 2 2 2 2 2 2 2 2" xfId="30868"/>
    <cellStyle name="Обычный 6 3 2 2 2 2 2 2 3" xfId="30869"/>
    <cellStyle name="Обычный 6 3 2 2 2 2 2 3" xfId="30870"/>
    <cellStyle name="Обычный 6 3 2 2 2 2 2 3 2" xfId="30871"/>
    <cellStyle name="Обычный 6 3 2 2 2 2 2 3 2 2" xfId="30872"/>
    <cellStyle name="Обычный 6 3 2 2 2 2 2 3 3" xfId="30873"/>
    <cellStyle name="Обычный 6 3 2 2 2 2 2 4" xfId="30874"/>
    <cellStyle name="Обычный 6 3 2 2 2 2 2 4 2" xfId="30875"/>
    <cellStyle name="Обычный 6 3 2 2 2 2 2 5" xfId="30876"/>
    <cellStyle name="Обычный 6 3 2 2 2 2 2 5 2" xfId="30877"/>
    <cellStyle name="Обычный 6 3 2 2 2 2 2 6" xfId="30878"/>
    <cellStyle name="Обычный 6 3 2 2 2 2 2 7" xfId="30879"/>
    <cellStyle name="Обычный 6 3 2 2 2 2 2 8" xfId="30880"/>
    <cellStyle name="Обычный 6 3 2 2 2 2 3" xfId="30881"/>
    <cellStyle name="Обычный 6 3 2 2 2 2 3 2" xfId="30882"/>
    <cellStyle name="Обычный 6 3 2 2 2 2 3 2 2" xfId="30883"/>
    <cellStyle name="Обычный 6 3 2 2 2 2 3 3" xfId="30884"/>
    <cellStyle name="Обычный 6 3 2 2 2 2 4" xfId="30885"/>
    <cellStyle name="Обычный 6 3 2 2 2 2 4 2" xfId="30886"/>
    <cellStyle name="Обычный 6 3 2 2 2 2 4 2 2" xfId="30887"/>
    <cellStyle name="Обычный 6 3 2 2 2 2 4 3" xfId="30888"/>
    <cellStyle name="Обычный 6 3 2 2 2 2 5" xfId="30889"/>
    <cellStyle name="Обычный 6 3 2 2 2 2 5 2" xfId="30890"/>
    <cellStyle name="Обычный 6 3 2 2 2 2 6" xfId="30891"/>
    <cellStyle name="Обычный 6 3 2 2 2 2 6 2" xfId="30892"/>
    <cellStyle name="Обычный 6 3 2 2 2 2 7" xfId="30893"/>
    <cellStyle name="Обычный 6 3 2 2 2 2 8" xfId="30894"/>
    <cellStyle name="Обычный 6 3 2 2 2 2 9" xfId="30895"/>
    <cellStyle name="Обычный 6 3 2 2 2 3" xfId="5293"/>
    <cellStyle name="Обычный 6 3 2 2 2 3 2" xfId="30896"/>
    <cellStyle name="Обычный 6 3 2 2 2 3 2 2" xfId="30897"/>
    <cellStyle name="Обычный 6 3 2 2 2 3 2 2 2" xfId="30898"/>
    <cellStyle name="Обычный 6 3 2 2 2 3 2 3" xfId="30899"/>
    <cellStyle name="Обычный 6 3 2 2 2 3 3" xfId="30900"/>
    <cellStyle name="Обычный 6 3 2 2 2 3 3 2" xfId="30901"/>
    <cellStyle name="Обычный 6 3 2 2 2 3 3 2 2" xfId="30902"/>
    <cellStyle name="Обычный 6 3 2 2 2 3 3 3" xfId="30903"/>
    <cellStyle name="Обычный 6 3 2 2 2 3 4" xfId="30904"/>
    <cellStyle name="Обычный 6 3 2 2 2 3 4 2" xfId="30905"/>
    <cellStyle name="Обычный 6 3 2 2 2 3 5" xfId="30906"/>
    <cellStyle name="Обычный 6 3 2 2 2 3 5 2" xfId="30907"/>
    <cellStyle name="Обычный 6 3 2 2 2 3 6" xfId="30908"/>
    <cellStyle name="Обычный 6 3 2 2 2 3 7" xfId="30909"/>
    <cellStyle name="Обычный 6 3 2 2 2 3 8" xfId="30910"/>
    <cellStyle name="Обычный 6 3 2 2 2 4" xfId="30911"/>
    <cellStyle name="Обычный 6 3 2 2 2 4 2" xfId="30912"/>
    <cellStyle name="Обычный 6 3 2 2 2 4 2 2" xfId="30913"/>
    <cellStyle name="Обычный 6 3 2 2 2 4 3" xfId="30914"/>
    <cellStyle name="Обычный 6 3 2 2 2 5" xfId="30915"/>
    <cellStyle name="Обычный 6 3 2 2 2 5 2" xfId="30916"/>
    <cellStyle name="Обычный 6 3 2 2 2 5 2 2" xfId="30917"/>
    <cellStyle name="Обычный 6 3 2 2 2 5 3" xfId="30918"/>
    <cellStyle name="Обычный 6 3 2 2 2 6" xfId="30919"/>
    <cellStyle name="Обычный 6 3 2 2 2 6 2" xfId="30920"/>
    <cellStyle name="Обычный 6 3 2 2 2 7" xfId="30921"/>
    <cellStyle name="Обычный 6 3 2 2 2 7 2" xfId="30922"/>
    <cellStyle name="Обычный 6 3 2 2 2 8" xfId="30923"/>
    <cellStyle name="Обычный 6 3 2 2 2 9" xfId="30924"/>
    <cellStyle name="Обычный 6 3 2 2 3" xfId="5294"/>
    <cellStyle name="Обычный 6 3 2 2 3 2" xfId="5295"/>
    <cellStyle name="Обычный 6 3 2 2 3 2 2" xfId="30925"/>
    <cellStyle name="Обычный 6 3 2 2 3 2 2 2" xfId="30926"/>
    <cellStyle name="Обычный 6 3 2 2 3 2 2 2 2" xfId="30927"/>
    <cellStyle name="Обычный 6 3 2 2 3 2 2 3" xfId="30928"/>
    <cellStyle name="Обычный 6 3 2 2 3 2 3" xfId="30929"/>
    <cellStyle name="Обычный 6 3 2 2 3 2 3 2" xfId="30930"/>
    <cellStyle name="Обычный 6 3 2 2 3 2 3 2 2" xfId="30931"/>
    <cellStyle name="Обычный 6 3 2 2 3 2 3 3" xfId="30932"/>
    <cellStyle name="Обычный 6 3 2 2 3 2 4" xfId="30933"/>
    <cellStyle name="Обычный 6 3 2 2 3 2 4 2" xfId="30934"/>
    <cellStyle name="Обычный 6 3 2 2 3 2 5" xfId="30935"/>
    <cellStyle name="Обычный 6 3 2 2 3 2 5 2" xfId="30936"/>
    <cellStyle name="Обычный 6 3 2 2 3 2 6" xfId="30937"/>
    <cellStyle name="Обычный 6 3 2 2 3 2 7" xfId="30938"/>
    <cellStyle name="Обычный 6 3 2 2 3 2 8" xfId="30939"/>
    <cellStyle name="Обычный 6 3 2 2 3 3" xfId="30940"/>
    <cellStyle name="Обычный 6 3 2 2 3 3 2" xfId="30941"/>
    <cellStyle name="Обычный 6 3 2 2 3 3 2 2" xfId="30942"/>
    <cellStyle name="Обычный 6 3 2 2 3 3 3" xfId="30943"/>
    <cellStyle name="Обычный 6 3 2 2 3 4" xfId="30944"/>
    <cellStyle name="Обычный 6 3 2 2 3 4 2" xfId="30945"/>
    <cellStyle name="Обычный 6 3 2 2 3 4 2 2" xfId="30946"/>
    <cellStyle name="Обычный 6 3 2 2 3 4 3" xfId="30947"/>
    <cellStyle name="Обычный 6 3 2 2 3 5" xfId="30948"/>
    <cellStyle name="Обычный 6 3 2 2 3 5 2" xfId="30949"/>
    <cellStyle name="Обычный 6 3 2 2 3 6" xfId="30950"/>
    <cellStyle name="Обычный 6 3 2 2 3 6 2" xfId="30951"/>
    <cellStyle name="Обычный 6 3 2 2 3 7" xfId="30952"/>
    <cellStyle name="Обычный 6 3 2 2 3 8" xfId="30953"/>
    <cellStyle name="Обычный 6 3 2 2 3 9" xfId="30954"/>
    <cellStyle name="Обычный 6 3 2 2 4" xfId="5296"/>
    <cellStyle name="Обычный 6 3 2 2 4 2" xfId="30955"/>
    <cellStyle name="Обычный 6 3 2 2 4 2 2" xfId="30956"/>
    <cellStyle name="Обычный 6 3 2 2 4 2 2 2" xfId="30957"/>
    <cellStyle name="Обычный 6 3 2 2 4 2 2 2 2" xfId="30958"/>
    <cellStyle name="Обычный 6 3 2 2 4 2 2 3" xfId="30959"/>
    <cellStyle name="Обычный 6 3 2 2 4 2 3" xfId="30960"/>
    <cellStyle name="Обычный 6 3 2 2 4 2 3 2" xfId="30961"/>
    <cellStyle name="Обычный 6 3 2 2 4 2 3 2 2" xfId="30962"/>
    <cellStyle name="Обычный 6 3 2 2 4 2 3 3" xfId="30963"/>
    <cellStyle name="Обычный 6 3 2 2 4 2 4" xfId="30964"/>
    <cellStyle name="Обычный 6 3 2 2 4 2 4 2" xfId="30965"/>
    <cellStyle name="Обычный 6 3 2 2 4 2 5" xfId="30966"/>
    <cellStyle name="Обычный 6 3 2 2 4 2 5 2" xfId="30967"/>
    <cellStyle name="Обычный 6 3 2 2 4 2 6" xfId="30968"/>
    <cellStyle name="Обычный 6 3 2 2 4 2 7" xfId="30969"/>
    <cellStyle name="Обычный 6 3 2 2 4 2 8" xfId="30970"/>
    <cellStyle name="Обычный 6 3 2 2 4 3" xfId="30971"/>
    <cellStyle name="Обычный 6 3 2 2 4 3 2" xfId="30972"/>
    <cellStyle name="Обычный 6 3 2 2 4 3 2 2" xfId="30973"/>
    <cellStyle name="Обычный 6 3 2 2 4 3 3" xfId="30974"/>
    <cellStyle name="Обычный 6 3 2 2 4 4" xfId="30975"/>
    <cellStyle name="Обычный 6 3 2 2 4 4 2" xfId="30976"/>
    <cellStyle name="Обычный 6 3 2 2 4 4 2 2" xfId="30977"/>
    <cellStyle name="Обычный 6 3 2 2 4 4 3" xfId="30978"/>
    <cellStyle name="Обычный 6 3 2 2 4 5" xfId="30979"/>
    <cellStyle name="Обычный 6 3 2 2 4 5 2" xfId="30980"/>
    <cellStyle name="Обычный 6 3 2 2 4 6" xfId="30981"/>
    <cellStyle name="Обычный 6 3 2 2 4 6 2" xfId="30982"/>
    <cellStyle name="Обычный 6 3 2 2 4 7" xfId="30983"/>
    <cellStyle name="Обычный 6 3 2 2 4 8" xfId="30984"/>
    <cellStyle name="Обычный 6 3 2 2 4 9" xfId="30985"/>
    <cellStyle name="Обычный 6 3 2 2 5" xfId="30986"/>
    <cellStyle name="Обычный 6 3 2 2 5 2" xfId="30987"/>
    <cellStyle name="Обычный 6 3 2 2 5 2 2" xfId="30988"/>
    <cellStyle name="Обычный 6 3 2 2 5 2 2 2" xfId="30989"/>
    <cellStyle name="Обычный 6 3 2 2 5 2 2 2 2" xfId="30990"/>
    <cellStyle name="Обычный 6 3 2 2 5 2 2 3" xfId="30991"/>
    <cellStyle name="Обычный 6 3 2 2 5 2 3" xfId="30992"/>
    <cellStyle name="Обычный 6 3 2 2 5 2 3 2" xfId="30993"/>
    <cellStyle name="Обычный 6 3 2 2 5 2 3 2 2" xfId="30994"/>
    <cellStyle name="Обычный 6 3 2 2 5 2 3 3" xfId="30995"/>
    <cellStyle name="Обычный 6 3 2 2 5 2 4" xfId="30996"/>
    <cellStyle name="Обычный 6 3 2 2 5 2 4 2" xfId="30997"/>
    <cellStyle name="Обычный 6 3 2 2 5 2 5" xfId="30998"/>
    <cellStyle name="Обычный 6 3 2 2 5 2 5 2" xfId="30999"/>
    <cellStyle name="Обычный 6 3 2 2 5 2 6" xfId="31000"/>
    <cellStyle name="Обычный 6 3 2 2 5 2 7" xfId="31001"/>
    <cellStyle name="Обычный 6 3 2 2 5 2 8" xfId="31002"/>
    <cellStyle name="Обычный 6 3 2 2 5 3" xfId="31003"/>
    <cellStyle name="Обычный 6 3 2 2 5 3 2" xfId="31004"/>
    <cellStyle name="Обычный 6 3 2 2 5 3 2 2" xfId="31005"/>
    <cellStyle name="Обычный 6 3 2 2 5 3 3" xfId="31006"/>
    <cellStyle name="Обычный 6 3 2 2 5 4" xfId="31007"/>
    <cellStyle name="Обычный 6 3 2 2 5 4 2" xfId="31008"/>
    <cellStyle name="Обычный 6 3 2 2 5 4 2 2" xfId="31009"/>
    <cellStyle name="Обычный 6 3 2 2 5 4 3" xfId="31010"/>
    <cellStyle name="Обычный 6 3 2 2 5 5" xfId="31011"/>
    <cellStyle name="Обычный 6 3 2 2 5 5 2" xfId="31012"/>
    <cellStyle name="Обычный 6 3 2 2 5 6" xfId="31013"/>
    <cellStyle name="Обычный 6 3 2 2 5 6 2" xfId="31014"/>
    <cellStyle name="Обычный 6 3 2 2 5 7" xfId="31015"/>
    <cellStyle name="Обычный 6 3 2 2 5 8" xfId="31016"/>
    <cellStyle name="Обычный 6 3 2 2 5 9" xfId="31017"/>
    <cellStyle name="Обычный 6 3 2 2 6" xfId="31018"/>
    <cellStyle name="Обычный 6 3 2 2 6 2" xfId="31019"/>
    <cellStyle name="Обычный 6 3 2 2 6 2 2" xfId="31020"/>
    <cellStyle name="Обычный 6 3 2 2 6 2 2 2" xfId="31021"/>
    <cellStyle name="Обычный 6 3 2 2 6 2 3" xfId="31022"/>
    <cellStyle name="Обычный 6 3 2 2 6 3" xfId="31023"/>
    <cellStyle name="Обычный 6 3 2 2 6 3 2" xfId="31024"/>
    <cellStyle name="Обычный 6 3 2 2 6 3 2 2" xfId="31025"/>
    <cellStyle name="Обычный 6 3 2 2 6 3 3" xfId="31026"/>
    <cellStyle name="Обычный 6 3 2 2 6 4" xfId="31027"/>
    <cellStyle name="Обычный 6 3 2 2 6 4 2" xfId="31028"/>
    <cellStyle name="Обычный 6 3 2 2 6 5" xfId="31029"/>
    <cellStyle name="Обычный 6 3 2 2 6 5 2" xfId="31030"/>
    <cellStyle name="Обычный 6 3 2 2 6 6" xfId="31031"/>
    <cellStyle name="Обычный 6 3 2 2 6 7" xfId="31032"/>
    <cellStyle name="Обычный 6 3 2 2 6 8" xfId="31033"/>
    <cellStyle name="Обычный 6 3 2 2 7" xfId="31034"/>
    <cellStyle name="Обычный 6 3 2 2 7 2" xfId="31035"/>
    <cellStyle name="Обычный 6 3 2 2 7 2 2" xfId="31036"/>
    <cellStyle name="Обычный 6 3 2 2 7 3" xfId="31037"/>
    <cellStyle name="Обычный 6 3 2 2 8" xfId="31038"/>
    <cellStyle name="Обычный 6 3 2 2 8 2" xfId="31039"/>
    <cellStyle name="Обычный 6 3 2 2 8 2 2" xfId="31040"/>
    <cellStyle name="Обычный 6 3 2 2 8 3" xfId="31041"/>
    <cellStyle name="Обычный 6 3 2 2 9" xfId="31042"/>
    <cellStyle name="Обычный 6 3 2 2 9 2" xfId="31043"/>
    <cellStyle name="Обычный 6 3 2 3" xfId="199"/>
    <cellStyle name="Обычный 6 3 2 3 10" xfId="31044"/>
    <cellStyle name="Обычный 6 3 2 3 10 2" xfId="31045"/>
    <cellStyle name="Обычный 6 3 2 3 11" xfId="31046"/>
    <cellStyle name="Обычный 6 3 2 3 12" xfId="31047"/>
    <cellStyle name="Обычный 6 3 2 3 13" xfId="31048"/>
    <cellStyle name="Обычный 6 3 2 3 2" xfId="5297"/>
    <cellStyle name="Обычный 6 3 2 3 2 10" xfId="31049"/>
    <cellStyle name="Обычный 6 3 2 3 2 2" xfId="5298"/>
    <cellStyle name="Обычный 6 3 2 3 2 2 2" xfId="31050"/>
    <cellStyle name="Обычный 6 3 2 3 2 2 2 2" xfId="31051"/>
    <cellStyle name="Обычный 6 3 2 3 2 2 2 2 2" xfId="31052"/>
    <cellStyle name="Обычный 6 3 2 3 2 2 2 2 2 2" xfId="31053"/>
    <cellStyle name="Обычный 6 3 2 3 2 2 2 2 3" xfId="31054"/>
    <cellStyle name="Обычный 6 3 2 3 2 2 2 3" xfId="31055"/>
    <cellStyle name="Обычный 6 3 2 3 2 2 2 3 2" xfId="31056"/>
    <cellStyle name="Обычный 6 3 2 3 2 2 2 3 2 2" xfId="31057"/>
    <cellStyle name="Обычный 6 3 2 3 2 2 2 3 3" xfId="31058"/>
    <cellStyle name="Обычный 6 3 2 3 2 2 2 4" xfId="31059"/>
    <cellStyle name="Обычный 6 3 2 3 2 2 2 4 2" xfId="31060"/>
    <cellStyle name="Обычный 6 3 2 3 2 2 2 5" xfId="31061"/>
    <cellStyle name="Обычный 6 3 2 3 2 2 2 5 2" xfId="31062"/>
    <cellStyle name="Обычный 6 3 2 3 2 2 2 6" xfId="31063"/>
    <cellStyle name="Обычный 6 3 2 3 2 2 2 7" xfId="31064"/>
    <cellStyle name="Обычный 6 3 2 3 2 2 2 8" xfId="31065"/>
    <cellStyle name="Обычный 6 3 2 3 2 2 3" xfId="31066"/>
    <cellStyle name="Обычный 6 3 2 3 2 2 3 2" xfId="31067"/>
    <cellStyle name="Обычный 6 3 2 3 2 2 3 2 2" xfId="31068"/>
    <cellStyle name="Обычный 6 3 2 3 2 2 3 3" xfId="31069"/>
    <cellStyle name="Обычный 6 3 2 3 2 2 4" xfId="31070"/>
    <cellStyle name="Обычный 6 3 2 3 2 2 4 2" xfId="31071"/>
    <cellStyle name="Обычный 6 3 2 3 2 2 4 2 2" xfId="31072"/>
    <cellStyle name="Обычный 6 3 2 3 2 2 4 3" xfId="31073"/>
    <cellStyle name="Обычный 6 3 2 3 2 2 5" xfId="31074"/>
    <cellStyle name="Обычный 6 3 2 3 2 2 5 2" xfId="31075"/>
    <cellStyle name="Обычный 6 3 2 3 2 2 6" xfId="31076"/>
    <cellStyle name="Обычный 6 3 2 3 2 2 6 2" xfId="31077"/>
    <cellStyle name="Обычный 6 3 2 3 2 2 7" xfId="31078"/>
    <cellStyle name="Обычный 6 3 2 3 2 2 8" xfId="31079"/>
    <cellStyle name="Обычный 6 3 2 3 2 2 9" xfId="31080"/>
    <cellStyle name="Обычный 6 3 2 3 2 3" xfId="5299"/>
    <cellStyle name="Обычный 6 3 2 3 2 3 2" xfId="31081"/>
    <cellStyle name="Обычный 6 3 2 3 2 3 2 2" xfId="31082"/>
    <cellStyle name="Обычный 6 3 2 3 2 3 2 2 2" xfId="31083"/>
    <cellStyle name="Обычный 6 3 2 3 2 3 2 3" xfId="31084"/>
    <cellStyle name="Обычный 6 3 2 3 2 3 3" xfId="31085"/>
    <cellStyle name="Обычный 6 3 2 3 2 3 3 2" xfId="31086"/>
    <cellStyle name="Обычный 6 3 2 3 2 3 3 2 2" xfId="31087"/>
    <cellStyle name="Обычный 6 3 2 3 2 3 3 3" xfId="31088"/>
    <cellStyle name="Обычный 6 3 2 3 2 3 4" xfId="31089"/>
    <cellStyle name="Обычный 6 3 2 3 2 3 4 2" xfId="31090"/>
    <cellStyle name="Обычный 6 3 2 3 2 3 5" xfId="31091"/>
    <cellStyle name="Обычный 6 3 2 3 2 3 5 2" xfId="31092"/>
    <cellStyle name="Обычный 6 3 2 3 2 3 6" xfId="31093"/>
    <cellStyle name="Обычный 6 3 2 3 2 3 7" xfId="31094"/>
    <cellStyle name="Обычный 6 3 2 3 2 3 8" xfId="31095"/>
    <cellStyle name="Обычный 6 3 2 3 2 4" xfId="31096"/>
    <cellStyle name="Обычный 6 3 2 3 2 4 2" xfId="31097"/>
    <cellStyle name="Обычный 6 3 2 3 2 4 2 2" xfId="31098"/>
    <cellStyle name="Обычный 6 3 2 3 2 4 3" xfId="31099"/>
    <cellStyle name="Обычный 6 3 2 3 2 5" xfId="31100"/>
    <cellStyle name="Обычный 6 3 2 3 2 5 2" xfId="31101"/>
    <cellStyle name="Обычный 6 3 2 3 2 5 2 2" xfId="31102"/>
    <cellStyle name="Обычный 6 3 2 3 2 5 3" xfId="31103"/>
    <cellStyle name="Обычный 6 3 2 3 2 6" xfId="31104"/>
    <cellStyle name="Обычный 6 3 2 3 2 6 2" xfId="31105"/>
    <cellStyle name="Обычный 6 3 2 3 2 7" xfId="31106"/>
    <cellStyle name="Обычный 6 3 2 3 2 7 2" xfId="31107"/>
    <cellStyle name="Обычный 6 3 2 3 2 8" xfId="31108"/>
    <cellStyle name="Обычный 6 3 2 3 2 9" xfId="31109"/>
    <cellStyle name="Обычный 6 3 2 3 3" xfId="5300"/>
    <cellStyle name="Обычный 6 3 2 3 3 2" xfId="5301"/>
    <cellStyle name="Обычный 6 3 2 3 3 2 2" xfId="31110"/>
    <cellStyle name="Обычный 6 3 2 3 3 2 2 2" xfId="31111"/>
    <cellStyle name="Обычный 6 3 2 3 3 2 2 2 2" xfId="31112"/>
    <cellStyle name="Обычный 6 3 2 3 3 2 2 3" xfId="31113"/>
    <cellStyle name="Обычный 6 3 2 3 3 2 3" xfId="31114"/>
    <cellStyle name="Обычный 6 3 2 3 3 2 3 2" xfId="31115"/>
    <cellStyle name="Обычный 6 3 2 3 3 2 3 2 2" xfId="31116"/>
    <cellStyle name="Обычный 6 3 2 3 3 2 3 3" xfId="31117"/>
    <cellStyle name="Обычный 6 3 2 3 3 2 4" xfId="31118"/>
    <cellStyle name="Обычный 6 3 2 3 3 2 4 2" xfId="31119"/>
    <cellStyle name="Обычный 6 3 2 3 3 2 5" xfId="31120"/>
    <cellStyle name="Обычный 6 3 2 3 3 2 5 2" xfId="31121"/>
    <cellStyle name="Обычный 6 3 2 3 3 2 6" xfId="31122"/>
    <cellStyle name="Обычный 6 3 2 3 3 2 7" xfId="31123"/>
    <cellStyle name="Обычный 6 3 2 3 3 2 8" xfId="31124"/>
    <cellStyle name="Обычный 6 3 2 3 3 3" xfId="31125"/>
    <cellStyle name="Обычный 6 3 2 3 3 3 2" xfId="31126"/>
    <cellStyle name="Обычный 6 3 2 3 3 3 2 2" xfId="31127"/>
    <cellStyle name="Обычный 6 3 2 3 3 3 3" xfId="31128"/>
    <cellStyle name="Обычный 6 3 2 3 3 4" xfId="31129"/>
    <cellStyle name="Обычный 6 3 2 3 3 4 2" xfId="31130"/>
    <cellStyle name="Обычный 6 3 2 3 3 4 2 2" xfId="31131"/>
    <cellStyle name="Обычный 6 3 2 3 3 4 3" xfId="31132"/>
    <cellStyle name="Обычный 6 3 2 3 3 5" xfId="31133"/>
    <cellStyle name="Обычный 6 3 2 3 3 5 2" xfId="31134"/>
    <cellStyle name="Обычный 6 3 2 3 3 6" xfId="31135"/>
    <cellStyle name="Обычный 6 3 2 3 3 6 2" xfId="31136"/>
    <cellStyle name="Обычный 6 3 2 3 3 7" xfId="31137"/>
    <cellStyle name="Обычный 6 3 2 3 3 8" xfId="31138"/>
    <cellStyle name="Обычный 6 3 2 3 3 9" xfId="31139"/>
    <cellStyle name="Обычный 6 3 2 3 4" xfId="5302"/>
    <cellStyle name="Обычный 6 3 2 3 4 2" xfId="31140"/>
    <cellStyle name="Обычный 6 3 2 3 4 2 2" xfId="31141"/>
    <cellStyle name="Обычный 6 3 2 3 4 2 2 2" xfId="31142"/>
    <cellStyle name="Обычный 6 3 2 3 4 2 2 2 2" xfId="31143"/>
    <cellStyle name="Обычный 6 3 2 3 4 2 2 3" xfId="31144"/>
    <cellStyle name="Обычный 6 3 2 3 4 2 3" xfId="31145"/>
    <cellStyle name="Обычный 6 3 2 3 4 2 3 2" xfId="31146"/>
    <cellStyle name="Обычный 6 3 2 3 4 2 3 2 2" xfId="31147"/>
    <cellStyle name="Обычный 6 3 2 3 4 2 3 3" xfId="31148"/>
    <cellStyle name="Обычный 6 3 2 3 4 2 4" xfId="31149"/>
    <cellStyle name="Обычный 6 3 2 3 4 2 4 2" xfId="31150"/>
    <cellStyle name="Обычный 6 3 2 3 4 2 5" xfId="31151"/>
    <cellStyle name="Обычный 6 3 2 3 4 2 5 2" xfId="31152"/>
    <cellStyle name="Обычный 6 3 2 3 4 2 6" xfId="31153"/>
    <cellStyle name="Обычный 6 3 2 3 4 2 7" xfId="31154"/>
    <cellStyle name="Обычный 6 3 2 3 4 2 8" xfId="31155"/>
    <cellStyle name="Обычный 6 3 2 3 4 3" xfId="31156"/>
    <cellStyle name="Обычный 6 3 2 3 4 3 2" xfId="31157"/>
    <cellStyle name="Обычный 6 3 2 3 4 3 2 2" xfId="31158"/>
    <cellStyle name="Обычный 6 3 2 3 4 3 3" xfId="31159"/>
    <cellStyle name="Обычный 6 3 2 3 4 4" xfId="31160"/>
    <cellStyle name="Обычный 6 3 2 3 4 4 2" xfId="31161"/>
    <cellStyle name="Обычный 6 3 2 3 4 4 2 2" xfId="31162"/>
    <cellStyle name="Обычный 6 3 2 3 4 4 3" xfId="31163"/>
    <cellStyle name="Обычный 6 3 2 3 4 5" xfId="31164"/>
    <cellStyle name="Обычный 6 3 2 3 4 5 2" xfId="31165"/>
    <cellStyle name="Обычный 6 3 2 3 4 6" xfId="31166"/>
    <cellStyle name="Обычный 6 3 2 3 4 6 2" xfId="31167"/>
    <cellStyle name="Обычный 6 3 2 3 4 7" xfId="31168"/>
    <cellStyle name="Обычный 6 3 2 3 4 8" xfId="31169"/>
    <cellStyle name="Обычный 6 3 2 3 4 9" xfId="31170"/>
    <cellStyle name="Обычный 6 3 2 3 5" xfId="31171"/>
    <cellStyle name="Обычный 6 3 2 3 5 2" xfId="31172"/>
    <cellStyle name="Обычный 6 3 2 3 5 2 2" xfId="31173"/>
    <cellStyle name="Обычный 6 3 2 3 5 2 2 2" xfId="31174"/>
    <cellStyle name="Обычный 6 3 2 3 5 2 2 2 2" xfId="31175"/>
    <cellStyle name="Обычный 6 3 2 3 5 2 2 3" xfId="31176"/>
    <cellStyle name="Обычный 6 3 2 3 5 2 3" xfId="31177"/>
    <cellStyle name="Обычный 6 3 2 3 5 2 3 2" xfId="31178"/>
    <cellStyle name="Обычный 6 3 2 3 5 2 3 2 2" xfId="31179"/>
    <cellStyle name="Обычный 6 3 2 3 5 2 3 3" xfId="31180"/>
    <cellStyle name="Обычный 6 3 2 3 5 2 4" xfId="31181"/>
    <cellStyle name="Обычный 6 3 2 3 5 2 4 2" xfId="31182"/>
    <cellStyle name="Обычный 6 3 2 3 5 2 5" xfId="31183"/>
    <cellStyle name="Обычный 6 3 2 3 5 2 5 2" xfId="31184"/>
    <cellStyle name="Обычный 6 3 2 3 5 2 6" xfId="31185"/>
    <cellStyle name="Обычный 6 3 2 3 5 2 7" xfId="31186"/>
    <cellStyle name="Обычный 6 3 2 3 5 2 8" xfId="31187"/>
    <cellStyle name="Обычный 6 3 2 3 5 3" xfId="31188"/>
    <cellStyle name="Обычный 6 3 2 3 5 3 2" xfId="31189"/>
    <cellStyle name="Обычный 6 3 2 3 5 3 2 2" xfId="31190"/>
    <cellStyle name="Обычный 6 3 2 3 5 3 3" xfId="31191"/>
    <cellStyle name="Обычный 6 3 2 3 5 4" xfId="31192"/>
    <cellStyle name="Обычный 6 3 2 3 5 4 2" xfId="31193"/>
    <cellStyle name="Обычный 6 3 2 3 5 4 2 2" xfId="31194"/>
    <cellStyle name="Обычный 6 3 2 3 5 4 3" xfId="31195"/>
    <cellStyle name="Обычный 6 3 2 3 5 5" xfId="31196"/>
    <cellStyle name="Обычный 6 3 2 3 5 5 2" xfId="31197"/>
    <cellStyle name="Обычный 6 3 2 3 5 6" xfId="31198"/>
    <cellStyle name="Обычный 6 3 2 3 5 6 2" xfId="31199"/>
    <cellStyle name="Обычный 6 3 2 3 5 7" xfId="31200"/>
    <cellStyle name="Обычный 6 3 2 3 5 8" xfId="31201"/>
    <cellStyle name="Обычный 6 3 2 3 5 9" xfId="31202"/>
    <cellStyle name="Обычный 6 3 2 3 6" xfId="31203"/>
    <cellStyle name="Обычный 6 3 2 3 6 2" xfId="31204"/>
    <cellStyle name="Обычный 6 3 2 3 6 2 2" xfId="31205"/>
    <cellStyle name="Обычный 6 3 2 3 6 2 2 2" xfId="31206"/>
    <cellStyle name="Обычный 6 3 2 3 6 2 3" xfId="31207"/>
    <cellStyle name="Обычный 6 3 2 3 6 3" xfId="31208"/>
    <cellStyle name="Обычный 6 3 2 3 6 3 2" xfId="31209"/>
    <cellStyle name="Обычный 6 3 2 3 6 3 2 2" xfId="31210"/>
    <cellStyle name="Обычный 6 3 2 3 6 3 3" xfId="31211"/>
    <cellStyle name="Обычный 6 3 2 3 6 4" xfId="31212"/>
    <cellStyle name="Обычный 6 3 2 3 6 4 2" xfId="31213"/>
    <cellStyle name="Обычный 6 3 2 3 6 5" xfId="31214"/>
    <cellStyle name="Обычный 6 3 2 3 6 5 2" xfId="31215"/>
    <cellStyle name="Обычный 6 3 2 3 6 6" xfId="31216"/>
    <cellStyle name="Обычный 6 3 2 3 6 7" xfId="31217"/>
    <cellStyle name="Обычный 6 3 2 3 6 8" xfId="31218"/>
    <cellStyle name="Обычный 6 3 2 3 7" xfId="31219"/>
    <cellStyle name="Обычный 6 3 2 3 7 2" xfId="31220"/>
    <cellStyle name="Обычный 6 3 2 3 7 2 2" xfId="31221"/>
    <cellStyle name="Обычный 6 3 2 3 7 3" xfId="31222"/>
    <cellStyle name="Обычный 6 3 2 3 8" xfId="31223"/>
    <cellStyle name="Обычный 6 3 2 3 8 2" xfId="31224"/>
    <cellStyle name="Обычный 6 3 2 3 8 2 2" xfId="31225"/>
    <cellStyle name="Обычный 6 3 2 3 8 3" xfId="31226"/>
    <cellStyle name="Обычный 6 3 2 3 9" xfId="31227"/>
    <cellStyle name="Обычный 6 3 2 3 9 2" xfId="31228"/>
    <cellStyle name="Обычный 6 3 2 4" xfId="5303"/>
    <cellStyle name="Обычный 6 3 2 4 10" xfId="31229"/>
    <cellStyle name="Обычный 6 3 2 4 2" xfId="5304"/>
    <cellStyle name="Обычный 6 3 2 4 2 2" xfId="31230"/>
    <cellStyle name="Обычный 6 3 2 4 2 2 2" xfId="31231"/>
    <cellStyle name="Обычный 6 3 2 4 2 2 2 2" xfId="31232"/>
    <cellStyle name="Обычный 6 3 2 4 2 2 2 2 2" xfId="31233"/>
    <cellStyle name="Обычный 6 3 2 4 2 2 2 3" xfId="31234"/>
    <cellStyle name="Обычный 6 3 2 4 2 2 3" xfId="31235"/>
    <cellStyle name="Обычный 6 3 2 4 2 2 3 2" xfId="31236"/>
    <cellStyle name="Обычный 6 3 2 4 2 2 3 2 2" xfId="31237"/>
    <cellStyle name="Обычный 6 3 2 4 2 2 3 3" xfId="31238"/>
    <cellStyle name="Обычный 6 3 2 4 2 2 4" xfId="31239"/>
    <cellStyle name="Обычный 6 3 2 4 2 2 4 2" xfId="31240"/>
    <cellStyle name="Обычный 6 3 2 4 2 2 5" xfId="31241"/>
    <cellStyle name="Обычный 6 3 2 4 2 2 5 2" xfId="31242"/>
    <cellStyle name="Обычный 6 3 2 4 2 2 6" xfId="31243"/>
    <cellStyle name="Обычный 6 3 2 4 2 2 7" xfId="31244"/>
    <cellStyle name="Обычный 6 3 2 4 2 2 8" xfId="31245"/>
    <cellStyle name="Обычный 6 3 2 4 2 3" xfId="31246"/>
    <cellStyle name="Обычный 6 3 2 4 2 3 2" xfId="31247"/>
    <cellStyle name="Обычный 6 3 2 4 2 3 2 2" xfId="31248"/>
    <cellStyle name="Обычный 6 3 2 4 2 3 3" xfId="31249"/>
    <cellStyle name="Обычный 6 3 2 4 2 4" xfId="31250"/>
    <cellStyle name="Обычный 6 3 2 4 2 4 2" xfId="31251"/>
    <cellStyle name="Обычный 6 3 2 4 2 4 2 2" xfId="31252"/>
    <cellStyle name="Обычный 6 3 2 4 2 4 3" xfId="31253"/>
    <cellStyle name="Обычный 6 3 2 4 2 5" xfId="31254"/>
    <cellStyle name="Обычный 6 3 2 4 2 5 2" xfId="31255"/>
    <cellStyle name="Обычный 6 3 2 4 2 6" xfId="31256"/>
    <cellStyle name="Обычный 6 3 2 4 2 6 2" xfId="31257"/>
    <cellStyle name="Обычный 6 3 2 4 2 7" xfId="31258"/>
    <cellStyle name="Обычный 6 3 2 4 2 8" xfId="31259"/>
    <cellStyle name="Обычный 6 3 2 4 2 9" xfId="31260"/>
    <cellStyle name="Обычный 6 3 2 4 3" xfId="5305"/>
    <cellStyle name="Обычный 6 3 2 4 3 2" xfId="31261"/>
    <cellStyle name="Обычный 6 3 2 4 3 2 2" xfId="31262"/>
    <cellStyle name="Обычный 6 3 2 4 3 2 2 2" xfId="31263"/>
    <cellStyle name="Обычный 6 3 2 4 3 2 3" xfId="31264"/>
    <cellStyle name="Обычный 6 3 2 4 3 3" xfId="31265"/>
    <cellStyle name="Обычный 6 3 2 4 3 3 2" xfId="31266"/>
    <cellStyle name="Обычный 6 3 2 4 3 3 2 2" xfId="31267"/>
    <cellStyle name="Обычный 6 3 2 4 3 3 3" xfId="31268"/>
    <cellStyle name="Обычный 6 3 2 4 3 4" xfId="31269"/>
    <cellStyle name="Обычный 6 3 2 4 3 4 2" xfId="31270"/>
    <cellStyle name="Обычный 6 3 2 4 3 5" xfId="31271"/>
    <cellStyle name="Обычный 6 3 2 4 3 5 2" xfId="31272"/>
    <cellStyle name="Обычный 6 3 2 4 3 6" xfId="31273"/>
    <cellStyle name="Обычный 6 3 2 4 3 7" xfId="31274"/>
    <cellStyle name="Обычный 6 3 2 4 3 8" xfId="31275"/>
    <cellStyle name="Обычный 6 3 2 4 4" xfId="31276"/>
    <cellStyle name="Обычный 6 3 2 4 4 2" xfId="31277"/>
    <cellStyle name="Обычный 6 3 2 4 4 2 2" xfId="31278"/>
    <cellStyle name="Обычный 6 3 2 4 4 3" xfId="31279"/>
    <cellStyle name="Обычный 6 3 2 4 5" xfId="31280"/>
    <cellStyle name="Обычный 6 3 2 4 5 2" xfId="31281"/>
    <cellStyle name="Обычный 6 3 2 4 5 2 2" xfId="31282"/>
    <cellStyle name="Обычный 6 3 2 4 5 3" xfId="31283"/>
    <cellStyle name="Обычный 6 3 2 4 6" xfId="31284"/>
    <cellStyle name="Обычный 6 3 2 4 6 2" xfId="31285"/>
    <cellStyle name="Обычный 6 3 2 4 7" xfId="31286"/>
    <cellStyle name="Обычный 6 3 2 4 7 2" xfId="31287"/>
    <cellStyle name="Обычный 6 3 2 4 8" xfId="31288"/>
    <cellStyle name="Обычный 6 3 2 4 9" xfId="31289"/>
    <cellStyle name="Обычный 6 3 2 5" xfId="5306"/>
    <cellStyle name="Обычный 6 3 2 5 2" xfId="5307"/>
    <cellStyle name="Обычный 6 3 2 5 2 2" xfId="31290"/>
    <cellStyle name="Обычный 6 3 2 5 2 2 2" xfId="31291"/>
    <cellStyle name="Обычный 6 3 2 5 2 2 2 2" xfId="31292"/>
    <cellStyle name="Обычный 6 3 2 5 2 2 3" xfId="31293"/>
    <cellStyle name="Обычный 6 3 2 5 2 3" xfId="31294"/>
    <cellStyle name="Обычный 6 3 2 5 2 3 2" xfId="31295"/>
    <cellStyle name="Обычный 6 3 2 5 2 3 2 2" xfId="31296"/>
    <cellStyle name="Обычный 6 3 2 5 2 3 3" xfId="31297"/>
    <cellStyle name="Обычный 6 3 2 5 2 4" xfId="31298"/>
    <cellStyle name="Обычный 6 3 2 5 2 4 2" xfId="31299"/>
    <cellStyle name="Обычный 6 3 2 5 2 5" xfId="31300"/>
    <cellStyle name="Обычный 6 3 2 5 2 5 2" xfId="31301"/>
    <cellStyle name="Обычный 6 3 2 5 2 6" xfId="31302"/>
    <cellStyle name="Обычный 6 3 2 5 2 7" xfId="31303"/>
    <cellStyle name="Обычный 6 3 2 5 2 8" xfId="31304"/>
    <cellStyle name="Обычный 6 3 2 5 3" xfId="31305"/>
    <cellStyle name="Обычный 6 3 2 5 3 2" xfId="31306"/>
    <cellStyle name="Обычный 6 3 2 5 3 2 2" xfId="31307"/>
    <cellStyle name="Обычный 6 3 2 5 3 3" xfId="31308"/>
    <cellStyle name="Обычный 6 3 2 5 4" xfId="31309"/>
    <cellStyle name="Обычный 6 3 2 5 4 2" xfId="31310"/>
    <cellStyle name="Обычный 6 3 2 5 4 2 2" xfId="31311"/>
    <cellStyle name="Обычный 6 3 2 5 4 3" xfId="31312"/>
    <cellStyle name="Обычный 6 3 2 5 5" xfId="31313"/>
    <cellStyle name="Обычный 6 3 2 5 5 2" xfId="31314"/>
    <cellStyle name="Обычный 6 3 2 5 6" xfId="31315"/>
    <cellStyle name="Обычный 6 3 2 5 6 2" xfId="31316"/>
    <cellStyle name="Обычный 6 3 2 5 7" xfId="31317"/>
    <cellStyle name="Обычный 6 3 2 5 8" xfId="31318"/>
    <cellStyle name="Обычный 6 3 2 5 9" xfId="31319"/>
    <cellStyle name="Обычный 6 3 2 6" xfId="5308"/>
    <cellStyle name="Обычный 6 3 2 6 2" xfId="31320"/>
    <cellStyle name="Обычный 6 3 2 6 2 2" xfId="31321"/>
    <cellStyle name="Обычный 6 3 2 6 2 2 2" xfId="31322"/>
    <cellStyle name="Обычный 6 3 2 6 2 2 2 2" xfId="31323"/>
    <cellStyle name="Обычный 6 3 2 6 2 2 3" xfId="31324"/>
    <cellStyle name="Обычный 6 3 2 6 2 3" xfId="31325"/>
    <cellStyle name="Обычный 6 3 2 6 2 3 2" xfId="31326"/>
    <cellStyle name="Обычный 6 3 2 6 2 3 2 2" xfId="31327"/>
    <cellStyle name="Обычный 6 3 2 6 2 3 3" xfId="31328"/>
    <cellStyle name="Обычный 6 3 2 6 2 4" xfId="31329"/>
    <cellStyle name="Обычный 6 3 2 6 2 4 2" xfId="31330"/>
    <cellStyle name="Обычный 6 3 2 6 2 5" xfId="31331"/>
    <cellStyle name="Обычный 6 3 2 6 2 5 2" xfId="31332"/>
    <cellStyle name="Обычный 6 3 2 6 2 6" xfId="31333"/>
    <cellStyle name="Обычный 6 3 2 6 2 7" xfId="31334"/>
    <cellStyle name="Обычный 6 3 2 6 2 8" xfId="31335"/>
    <cellStyle name="Обычный 6 3 2 6 3" xfId="31336"/>
    <cellStyle name="Обычный 6 3 2 6 3 2" xfId="31337"/>
    <cellStyle name="Обычный 6 3 2 6 3 2 2" xfId="31338"/>
    <cellStyle name="Обычный 6 3 2 6 3 3" xfId="31339"/>
    <cellStyle name="Обычный 6 3 2 6 4" xfId="31340"/>
    <cellStyle name="Обычный 6 3 2 6 4 2" xfId="31341"/>
    <cellStyle name="Обычный 6 3 2 6 4 2 2" xfId="31342"/>
    <cellStyle name="Обычный 6 3 2 6 4 3" xfId="31343"/>
    <cellStyle name="Обычный 6 3 2 6 5" xfId="31344"/>
    <cellStyle name="Обычный 6 3 2 6 5 2" xfId="31345"/>
    <cellStyle name="Обычный 6 3 2 6 6" xfId="31346"/>
    <cellStyle name="Обычный 6 3 2 6 6 2" xfId="31347"/>
    <cellStyle name="Обычный 6 3 2 6 7" xfId="31348"/>
    <cellStyle name="Обычный 6 3 2 6 8" xfId="31349"/>
    <cellStyle name="Обычный 6 3 2 6 9" xfId="31350"/>
    <cellStyle name="Обычный 6 3 2 7" xfId="31351"/>
    <cellStyle name="Обычный 6 3 2 7 2" xfId="31352"/>
    <cellStyle name="Обычный 6 3 2 7 2 2" xfId="31353"/>
    <cellStyle name="Обычный 6 3 2 7 2 2 2" xfId="31354"/>
    <cellStyle name="Обычный 6 3 2 7 2 2 2 2" xfId="31355"/>
    <cellStyle name="Обычный 6 3 2 7 2 2 3" xfId="31356"/>
    <cellStyle name="Обычный 6 3 2 7 2 3" xfId="31357"/>
    <cellStyle name="Обычный 6 3 2 7 2 3 2" xfId="31358"/>
    <cellStyle name="Обычный 6 3 2 7 2 3 2 2" xfId="31359"/>
    <cellStyle name="Обычный 6 3 2 7 2 3 3" xfId="31360"/>
    <cellStyle name="Обычный 6 3 2 7 2 4" xfId="31361"/>
    <cellStyle name="Обычный 6 3 2 7 2 4 2" xfId="31362"/>
    <cellStyle name="Обычный 6 3 2 7 2 5" xfId="31363"/>
    <cellStyle name="Обычный 6 3 2 7 2 5 2" xfId="31364"/>
    <cellStyle name="Обычный 6 3 2 7 2 6" xfId="31365"/>
    <cellStyle name="Обычный 6 3 2 7 2 7" xfId="31366"/>
    <cellStyle name="Обычный 6 3 2 7 2 8" xfId="31367"/>
    <cellStyle name="Обычный 6 3 2 7 3" xfId="31368"/>
    <cellStyle name="Обычный 6 3 2 7 3 2" xfId="31369"/>
    <cellStyle name="Обычный 6 3 2 7 3 2 2" xfId="31370"/>
    <cellStyle name="Обычный 6 3 2 7 3 3" xfId="31371"/>
    <cellStyle name="Обычный 6 3 2 7 4" xfId="31372"/>
    <cellStyle name="Обычный 6 3 2 7 4 2" xfId="31373"/>
    <cellStyle name="Обычный 6 3 2 7 4 2 2" xfId="31374"/>
    <cellStyle name="Обычный 6 3 2 7 4 3" xfId="31375"/>
    <cellStyle name="Обычный 6 3 2 7 5" xfId="31376"/>
    <cellStyle name="Обычный 6 3 2 7 5 2" xfId="31377"/>
    <cellStyle name="Обычный 6 3 2 7 6" xfId="31378"/>
    <cellStyle name="Обычный 6 3 2 7 6 2" xfId="31379"/>
    <cellStyle name="Обычный 6 3 2 7 7" xfId="31380"/>
    <cellStyle name="Обычный 6 3 2 7 8" xfId="31381"/>
    <cellStyle name="Обычный 6 3 2 7 9" xfId="31382"/>
    <cellStyle name="Обычный 6 3 2 8" xfId="31383"/>
    <cellStyle name="Обычный 6 3 2 8 2" xfId="31384"/>
    <cellStyle name="Обычный 6 3 2 8 2 2" xfId="31385"/>
    <cellStyle name="Обычный 6 3 2 8 2 2 2" xfId="31386"/>
    <cellStyle name="Обычный 6 3 2 8 2 2 2 2" xfId="31387"/>
    <cellStyle name="Обычный 6 3 2 8 2 2 3" xfId="31388"/>
    <cellStyle name="Обычный 6 3 2 8 2 3" xfId="31389"/>
    <cellStyle name="Обычный 6 3 2 8 2 3 2" xfId="31390"/>
    <cellStyle name="Обычный 6 3 2 8 2 3 2 2" xfId="31391"/>
    <cellStyle name="Обычный 6 3 2 8 2 3 3" xfId="31392"/>
    <cellStyle name="Обычный 6 3 2 8 2 4" xfId="31393"/>
    <cellStyle name="Обычный 6 3 2 8 2 4 2" xfId="31394"/>
    <cellStyle name="Обычный 6 3 2 8 2 5" xfId="31395"/>
    <cellStyle name="Обычный 6 3 2 8 2 5 2" xfId="31396"/>
    <cellStyle name="Обычный 6 3 2 8 2 6" xfId="31397"/>
    <cellStyle name="Обычный 6 3 2 8 2 7" xfId="31398"/>
    <cellStyle name="Обычный 6 3 2 8 2 8" xfId="31399"/>
    <cellStyle name="Обычный 6 3 2 8 3" xfId="31400"/>
    <cellStyle name="Обычный 6 3 2 8 3 2" xfId="31401"/>
    <cellStyle name="Обычный 6 3 2 8 3 2 2" xfId="31402"/>
    <cellStyle name="Обычный 6 3 2 8 3 3" xfId="31403"/>
    <cellStyle name="Обычный 6 3 2 8 4" xfId="31404"/>
    <cellStyle name="Обычный 6 3 2 8 4 2" xfId="31405"/>
    <cellStyle name="Обычный 6 3 2 8 4 2 2" xfId="31406"/>
    <cellStyle name="Обычный 6 3 2 8 4 3" xfId="31407"/>
    <cellStyle name="Обычный 6 3 2 8 5" xfId="31408"/>
    <cellStyle name="Обычный 6 3 2 8 5 2" xfId="31409"/>
    <cellStyle name="Обычный 6 3 2 8 6" xfId="31410"/>
    <cellStyle name="Обычный 6 3 2 8 6 2" xfId="31411"/>
    <cellStyle name="Обычный 6 3 2 8 7" xfId="31412"/>
    <cellStyle name="Обычный 6 3 2 8 8" xfId="31413"/>
    <cellStyle name="Обычный 6 3 2 8 9" xfId="31414"/>
    <cellStyle name="Обычный 6 3 2 9" xfId="31415"/>
    <cellStyle name="Обычный 6 3 2 9 2" xfId="31416"/>
    <cellStyle name="Обычный 6 3 2 9 2 2" xfId="31417"/>
    <cellStyle name="Обычный 6 3 2 9 2 2 2" xfId="31418"/>
    <cellStyle name="Обычный 6 3 2 9 2 3" xfId="31419"/>
    <cellStyle name="Обычный 6 3 2 9 3" xfId="31420"/>
    <cellStyle name="Обычный 6 3 2 9 3 2" xfId="31421"/>
    <cellStyle name="Обычный 6 3 2 9 3 2 2" xfId="31422"/>
    <cellStyle name="Обычный 6 3 2 9 3 3" xfId="31423"/>
    <cellStyle name="Обычный 6 3 2 9 4" xfId="31424"/>
    <cellStyle name="Обычный 6 3 2 9 4 2" xfId="31425"/>
    <cellStyle name="Обычный 6 3 2 9 5" xfId="31426"/>
    <cellStyle name="Обычный 6 3 2 9 5 2" xfId="31427"/>
    <cellStyle name="Обычный 6 3 2 9 6" xfId="31428"/>
    <cellStyle name="Обычный 6 3 2 9 7" xfId="31429"/>
    <cellStyle name="Обычный 6 3 2 9 8" xfId="31430"/>
    <cellStyle name="Обычный 6 3 3" xfId="200"/>
    <cellStyle name="Обычный 6 3 3 10" xfId="31431"/>
    <cellStyle name="Обычный 6 3 3 10 2" xfId="31432"/>
    <cellStyle name="Обычный 6 3 3 11" xfId="31433"/>
    <cellStyle name="Обычный 6 3 3 11 2" xfId="31434"/>
    <cellStyle name="Обычный 6 3 3 12" xfId="31435"/>
    <cellStyle name="Обычный 6 3 3 13" xfId="31436"/>
    <cellStyle name="Обычный 6 3 3 14" xfId="31437"/>
    <cellStyle name="Обычный 6 3 3 2" xfId="5309"/>
    <cellStyle name="Обычный 6 3 3 2 10" xfId="31438"/>
    <cellStyle name="Обычный 6 3 3 2 2" xfId="5310"/>
    <cellStyle name="Обычный 6 3 3 2 2 2" xfId="31439"/>
    <cellStyle name="Обычный 6 3 3 2 2 2 2" xfId="31440"/>
    <cellStyle name="Обычный 6 3 3 2 2 2 2 2" xfId="31441"/>
    <cellStyle name="Обычный 6 3 3 2 2 2 2 2 2" xfId="31442"/>
    <cellStyle name="Обычный 6 3 3 2 2 2 2 3" xfId="31443"/>
    <cellStyle name="Обычный 6 3 3 2 2 2 3" xfId="31444"/>
    <cellStyle name="Обычный 6 3 3 2 2 2 3 2" xfId="31445"/>
    <cellStyle name="Обычный 6 3 3 2 2 2 3 2 2" xfId="31446"/>
    <cellStyle name="Обычный 6 3 3 2 2 2 3 3" xfId="31447"/>
    <cellStyle name="Обычный 6 3 3 2 2 2 4" xfId="31448"/>
    <cellStyle name="Обычный 6 3 3 2 2 2 4 2" xfId="31449"/>
    <cellStyle name="Обычный 6 3 3 2 2 2 5" xfId="31450"/>
    <cellStyle name="Обычный 6 3 3 2 2 2 5 2" xfId="31451"/>
    <cellStyle name="Обычный 6 3 3 2 2 2 6" xfId="31452"/>
    <cellStyle name="Обычный 6 3 3 2 2 2 7" xfId="31453"/>
    <cellStyle name="Обычный 6 3 3 2 2 2 8" xfId="31454"/>
    <cellStyle name="Обычный 6 3 3 2 2 3" xfId="31455"/>
    <cellStyle name="Обычный 6 3 3 2 2 3 2" xfId="31456"/>
    <cellStyle name="Обычный 6 3 3 2 2 3 2 2" xfId="31457"/>
    <cellStyle name="Обычный 6 3 3 2 2 3 3" xfId="31458"/>
    <cellStyle name="Обычный 6 3 3 2 2 4" xfId="31459"/>
    <cellStyle name="Обычный 6 3 3 2 2 4 2" xfId="31460"/>
    <cellStyle name="Обычный 6 3 3 2 2 4 2 2" xfId="31461"/>
    <cellStyle name="Обычный 6 3 3 2 2 4 3" xfId="31462"/>
    <cellStyle name="Обычный 6 3 3 2 2 5" xfId="31463"/>
    <cellStyle name="Обычный 6 3 3 2 2 5 2" xfId="31464"/>
    <cellStyle name="Обычный 6 3 3 2 2 6" xfId="31465"/>
    <cellStyle name="Обычный 6 3 3 2 2 6 2" xfId="31466"/>
    <cellStyle name="Обычный 6 3 3 2 2 7" xfId="31467"/>
    <cellStyle name="Обычный 6 3 3 2 2 8" xfId="31468"/>
    <cellStyle name="Обычный 6 3 3 2 2 9" xfId="31469"/>
    <cellStyle name="Обычный 6 3 3 2 3" xfId="5311"/>
    <cellStyle name="Обычный 6 3 3 2 3 2" xfId="31470"/>
    <cellStyle name="Обычный 6 3 3 2 3 2 2" xfId="31471"/>
    <cellStyle name="Обычный 6 3 3 2 3 2 2 2" xfId="31472"/>
    <cellStyle name="Обычный 6 3 3 2 3 2 3" xfId="31473"/>
    <cellStyle name="Обычный 6 3 3 2 3 3" xfId="31474"/>
    <cellStyle name="Обычный 6 3 3 2 3 3 2" xfId="31475"/>
    <cellStyle name="Обычный 6 3 3 2 3 3 2 2" xfId="31476"/>
    <cellStyle name="Обычный 6 3 3 2 3 3 3" xfId="31477"/>
    <cellStyle name="Обычный 6 3 3 2 3 4" xfId="31478"/>
    <cellStyle name="Обычный 6 3 3 2 3 4 2" xfId="31479"/>
    <cellStyle name="Обычный 6 3 3 2 3 5" xfId="31480"/>
    <cellStyle name="Обычный 6 3 3 2 3 5 2" xfId="31481"/>
    <cellStyle name="Обычный 6 3 3 2 3 6" xfId="31482"/>
    <cellStyle name="Обычный 6 3 3 2 3 7" xfId="31483"/>
    <cellStyle name="Обычный 6 3 3 2 3 8" xfId="31484"/>
    <cellStyle name="Обычный 6 3 3 2 4" xfId="31485"/>
    <cellStyle name="Обычный 6 3 3 2 4 2" xfId="31486"/>
    <cellStyle name="Обычный 6 3 3 2 4 2 2" xfId="31487"/>
    <cellStyle name="Обычный 6 3 3 2 4 3" xfId="31488"/>
    <cellStyle name="Обычный 6 3 3 2 5" xfId="31489"/>
    <cellStyle name="Обычный 6 3 3 2 5 2" xfId="31490"/>
    <cellStyle name="Обычный 6 3 3 2 5 2 2" xfId="31491"/>
    <cellStyle name="Обычный 6 3 3 2 5 3" xfId="31492"/>
    <cellStyle name="Обычный 6 3 3 2 6" xfId="31493"/>
    <cellStyle name="Обычный 6 3 3 2 6 2" xfId="31494"/>
    <cellStyle name="Обычный 6 3 3 2 7" xfId="31495"/>
    <cellStyle name="Обычный 6 3 3 2 7 2" xfId="31496"/>
    <cellStyle name="Обычный 6 3 3 2 8" xfId="31497"/>
    <cellStyle name="Обычный 6 3 3 2 9" xfId="31498"/>
    <cellStyle name="Обычный 6 3 3 3" xfId="5312"/>
    <cellStyle name="Обычный 6 3 3 3 2" xfId="5313"/>
    <cellStyle name="Обычный 6 3 3 3 2 2" xfId="31499"/>
    <cellStyle name="Обычный 6 3 3 3 2 2 2" xfId="31500"/>
    <cellStyle name="Обычный 6 3 3 3 2 2 2 2" xfId="31501"/>
    <cellStyle name="Обычный 6 3 3 3 2 2 3" xfId="31502"/>
    <cellStyle name="Обычный 6 3 3 3 2 3" xfId="31503"/>
    <cellStyle name="Обычный 6 3 3 3 2 3 2" xfId="31504"/>
    <cellStyle name="Обычный 6 3 3 3 2 3 2 2" xfId="31505"/>
    <cellStyle name="Обычный 6 3 3 3 2 3 3" xfId="31506"/>
    <cellStyle name="Обычный 6 3 3 3 2 4" xfId="31507"/>
    <cellStyle name="Обычный 6 3 3 3 2 4 2" xfId="31508"/>
    <cellStyle name="Обычный 6 3 3 3 2 5" xfId="31509"/>
    <cellStyle name="Обычный 6 3 3 3 2 5 2" xfId="31510"/>
    <cellStyle name="Обычный 6 3 3 3 2 6" xfId="31511"/>
    <cellStyle name="Обычный 6 3 3 3 2 7" xfId="31512"/>
    <cellStyle name="Обычный 6 3 3 3 2 8" xfId="31513"/>
    <cellStyle name="Обычный 6 3 3 3 3" xfId="31514"/>
    <cellStyle name="Обычный 6 3 3 3 3 2" xfId="31515"/>
    <cellStyle name="Обычный 6 3 3 3 3 2 2" xfId="31516"/>
    <cellStyle name="Обычный 6 3 3 3 3 3" xfId="31517"/>
    <cellStyle name="Обычный 6 3 3 3 4" xfId="31518"/>
    <cellStyle name="Обычный 6 3 3 3 4 2" xfId="31519"/>
    <cellStyle name="Обычный 6 3 3 3 4 2 2" xfId="31520"/>
    <cellStyle name="Обычный 6 3 3 3 4 3" xfId="31521"/>
    <cellStyle name="Обычный 6 3 3 3 5" xfId="31522"/>
    <cellStyle name="Обычный 6 3 3 3 5 2" xfId="31523"/>
    <cellStyle name="Обычный 6 3 3 3 6" xfId="31524"/>
    <cellStyle name="Обычный 6 3 3 3 6 2" xfId="31525"/>
    <cellStyle name="Обычный 6 3 3 3 7" xfId="31526"/>
    <cellStyle name="Обычный 6 3 3 3 8" xfId="31527"/>
    <cellStyle name="Обычный 6 3 3 3 9" xfId="31528"/>
    <cellStyle name="Обычный 6 3 3 4" xfId="5314"/>
    <cellStyle name="Обычный 6 3 3 4 2" xfId="31529"/>
    <cellStyle name="Обычный 6 3 3 4 2 2" xfId="31530"/>
    <cellStyle name="Обычный 6 3 3 4 2 2 2" xfId="31531"/>
    <cellStyle name="Обычный 6 3 3 4 2 2 2 2" xfId="31532"/>
    <cellStyle name="Обычный 6 3 3 4 2 2 3" xfId="31533"/>
    <cellStyle name="Обычный 6 3 3 4 2 3" xfId="31534"/>
    <cellStyle name="Обычный 6 3 3 4 2 3 2" xfId="31535"/>
    <cellStyle name="Обычный 6 3 3 4 2 3 2 2" xfId="31536"/>
    <cellStyle name="Обычный 6 3 3 4 2 3 3" xfId="31537"/>
    <cellStyle name="Обычный 6 3 3 4 2 4" xfId="31538"/>
    <cellStyle name="Обычный 6 3 3 4 2 4 2" xfId="31539"/>
    <cellStyle name="Обычный 6 3 3 4 2 5" xfId="31540"/>
    <cellStyle name="Обычный 6 3 3 4 2 5 2" xfId="31541"/>
    <cellStyle name="Обычный 6 3 3 4 2 6" xfId="31542"/>
    <cellStyle name="Обычный 6 3 3 4 2 7" xfId="31543"/>
    <cellStyle name="Обычный 6 3 3 4 2 8" xfId="31544"/>
    <cellStyle name="Обычный 6 3 3 4 3" xfId="31545"/>
    <cellStyle name="Обычный 6 3 3 4 3 2" xfId="31546"/>
    <cellStyle name="Обычный 6 3 3 4 3 2 2" xfId="31547"/>
    <cellStyle name="Обычный 6 3 3 4 3 3" xfId="31548"/>
    <cellStyle name="Обычный 6 3 3 4 4" xfId="31549"/>
    <cellStyle name="Обычный 6 3 3 4 4 2" xfId="31550"/>
    <cellStyle name="Обычный 6 3 3 4 4 2 2" xfId="31551"/>
    <cellStyle name="Обычный 6 3 3 4 4 3" xfId="31552"/>
    <cellStyle name="Обычный 6 3 3 4 5" xfId="31553"/>
    <cellStyle name="Обычный 6 3 3 4 5 2" xfId="31554"/>
    <cellStyle name="Обычный 6 3 3 4 6" xfId="31555"/>
    <cellStyle name="Обычный 6 3 3 4 6 2" xfId="31556"/>
    <cellStyle name="Обычный 6 3 3 4 7" xfId="31557"/>
    <cellStyle name="Обычный 6 3 3 4 8" xfId="31558"/>
    <cellStyle name="Обычный 6 3 3 4 9" xfId="31559"/>
    <cellStyle name="Обычный 6 3 3 5" xfId="31560"/>
    <cellStyle name="Обычный 6 3 3 6" xfId="31561"/>
    <cellStyle name="Обычный 6 3 3 6 2" xfId="31562"/>
    <cellStyle name="Обычный 6 3 3 6 2 2" xfId="31563"/>
    <cellStyle name="Обычный 6 3 3 6 2 2 2" xfId="31564"/>
    <cellStyle name="Обычный 6 3 3 6 2 2 2 2" xfId="31565"/>
    <cellStyle name="Обычный 6 3 3 6 2 2 3" xfId="31566"/>
    <cellStyle name="Обычный 6 3 3 6 2 3" xfId="31567"/>
    <cellStyle name="Обычный 6 3 3 6 2 3 2" xfId="31568"/>
    <cellStyle name="Обычный 6 3 3 6 2 3 2 2" xfId="31569"/>
    <cellStyle name="Обычный 6 3 3 6 2 3 3" xfId="31570"/>
    <cellStyle name="Обычный 6 3 3 6 2 4" xfId="31571"/>
    <cellStyle name="Обычный 6 3 3 6 2 4 2" xfId="31572"/>
    <cellStyle name="Обычный 6 3 3 6 2 5" xfId="31573"/>
    <cellStyle name="Обычный 6 3 3 6 2 5 2" xfId="31574"/>
    <cellStyle name="Обычный 6 3 3 6 2 6" xfId="31575"/>
    <cellStyle name="Обычный 6 3 3 6 2 7" xfId="31576"/>
    <cellStyle name="Обычный 6 3 3 6 2 8" xfId="31577"/>
    <cellStyle name="Обычный 6 3 3 6 3" xfId="31578"/>
    <cellStyle name="Обычный 6 3 3 6 3 2" xfId="31579"/>
    <cellStyle name="Обычный 6 3 3 6 3 2 2" xfId="31580"/>
    <cellStyle name="Обычный 6 3 3 6 3 3" xfId="31581"/>
    <cellStyle name="Обычный 6 3 3 6 4" xfId="31582"/>
    <cellStyle name="Обычный 6 3 3 6 4 2" xfId="31583"/>
    <cellStyle name="Обычный 6 3 3 6 4 2 2" xfId="31584"/>
    <cellStyle name="Обычный 6 3 3 6 4 3" xfId="31585"/>
    <cellStyle name="Обычный 6 3 3 6 5" xfId="31586"/>
    <cellStyle name="Обычный 6 3 3 6 5 2" xfId="31587"/>
    <cellStyle name="Обычный 6 3 3 6 6" xfId="31588"/>
    <cellStyle name="Обычный 6 3 3 6 6 2" xfId="31589"/>
    <cellStyle name="Обычный 6 3 3 6 7" xfId="31590"/>
    <cellStyle name="Обычный 6 3 3 6 8" xfId="31591"/>
    <cellStyle name="Обычный 6 3 3 6 9" xfId="31592"/>
    <cellStyle name="Обычный 6 3 3 7" xfId="31593"/>
    <cellStyle name="Обычный 6 3 3 7 2" xfId="31594"/>
    <cellStyle name="Обычный 6 3 3 7 2 2" xfId="31595"/>
    <cellStyle name="Обычный 6 3 3 7 2 2 2" xfId="31596"/>
    <cellStyle name="Обычный 6 3 3 7 2 3" xfId="31597"/>
    <cellStyle name="Обычный 6 3 3 7 3" xfId="31598"/>
    <cellStyle name="Обычный 6 3 3 7 3 2" xfId="31599"/>
    <cellStyle name="Обычный 6 3 3 7 3 2 2" xfId="31600"/>
    <cellStyle name="Обычный 6 3 3 7 3 3" xfId="31601"/>
    <cellStyle name="Обычный 6 3 3 7 4" xfId="31602"/>
    <cellStyle name="Обычный 6 3 3 7 4 2" xfId="31603"/>
    <cellStyle name="Обычный 6 3 3 7 5" xfId="31604"/>
    <cellStyle name="Обычный 6 3 3 7 5 2" xfId="31605"/>
    <cellStyle name="Обычный 6 3 3 7 6" xfId="31606"/>
    <cellStyle name="Обычный 6 3 3 7 7" xfId="31607"/>
    <cellStyle name="Обычный 6 3 3 7 8" xfId="31608"/>
    <cellStyle name="Обычный 6 3 3 8" xfId="31609"/>
    <cellStyle name="Обычный 6 3 3 8 2" xfId="31610"/>
    <cellStyle name="Обычный 6 3 3 8 2 2" xfId="31611"/>
    <cellStyle name="Обычный 6 3 3 8 3" xfId="31612"/>
    <cellStyle name="Обычный 6 3 3 9" xfId="31613"/>
    <cellStyle name="Обычный 6 3 3 9 2" xfId="31614"/>
    <cellStyle name="Обычный 6 3 3 9 2 2" xfId="31615"/>
    <cellStyle name="Обычный 6 3 3 9 3" xfId="31616"/>
    <cellStyle name="Обычный 6 3 4" xfId="201"/>
    <cellStyle name="Обычный 6 3 4 10" xfId="31617"/>
    <cellStyle name="Обычный 6 3 4 10 2" xfId="31618"/>
    <cellStyle name="Обычный 6 3 4 11" xfId="31619"/>
    <cellStyle name="Обычный 6 3 4 12" xfId="31620"/>
    <cellStyle name="Обычный 6 3 4 13" xfId="31621"/>
    <cellStyle name="Обычный 6 3 4 2" xfId="5315"/>
    <cellStyle name="Обычный 6 3 4 2 10" xfId="31622"/>
    <cellStyle name="Обычный 6 3 4 2 2" xfId="5316"/>
    <cellStyle name="Обычный 6 3 4 2 2 2" xfId="31623"/>
    <cellStyle name="Обычный 6 3 4 2 2 2 2" xfId="31624"/>
    <cellStyle name="Обычный 6 3 4 2 2 2 2 2" xfId="31625"/>
    <cellStyle name="Обычный 6 3 4 2 2 2 2 2 2" xfId="31626"/>
    <cellStyle name="Обычный 6 3 4 2 2 2 2 3" xfId="31627"/>
    <cellStyle name="Обычный 6 3 4 2 2 2 3" xfId="31628"/>
    <cellStyle name="Обычный 6 3 4 2 2 2 3 2" xfId="31629"/>
    <cellStyle name="Обычный 6 3 4 2 2 2 3 2 2" xfId="31630"/>
    <cellStyle name="Обычный 6 3 4 2 2 2 3 3" xfId="31631"/>
    <cellStyle name="Обычный 6 3 4 2 2 2 4" xfId="31632"/>
    <cellStyle name="Обычный 6 3 4 2 2 2 4 2" xfId="31633"/>
    <cellStyle name="Обычный 6 3 4 2 2 2 5" xfId="31634"/>
    <cellStyle name="Обычный 6 3 4 2 2 2 5 2" xfId="31635"/>
    <cellStyle name="Обычный 6 3 4 2 2 2 6" xfId="31636"/>
    <cellStyle name="Обычный 6 3 4 2 2 2 7" xfId="31637"/>
    <cellStyle name="Обычный 6 3 4 2 2 2 8" xfId="31638"/>
    <cellStyle name="Обычный 6 3 4 2 2 3" xfId="31639"/>
    <cellStyle name="Обычный 6 3 4 2 2 3 2" xfId="31640"/>
    <cellStyle name="Обычный 6 3 4 2 2 3 2 2" xfId="31641"/>
    <cellStyle name="Обычный 6 3 4 2 2 3 3" xfId="31642"/>
    <cellStyle name="Обычный 6 3 4 2 2 4" xfId="31643"/>
    <cellStyle name="Обычный 6 3 4 2 2 4 2" xfId="31644"/>
    <cellStyle name="Обычный 6 3 4 2 2 4 2 2" xfId="31645"/>
    <cellStyle name="Обычный 6 3 4 2 2 4 3" xfId="31646"/>
    <cellStyle name="Обычный 6 3 4 2 2 5" xfId="31647"/>
    <cellStyle name="Обычный 6 3 4 2 2 5 2" xfId="31648"/>
    <cellStyle name="Обычный 6 3 4 2 2 6" xfId="31649"/>
    <cellStyle name="Обычный 6 3 4 2 2 6 2" xfId="31650"/>
    <cellStyle name="Обычный 6 3 4 2 2 7" xfId="31651"/>
    <cellStyle name="Обычный 6 3 4 2 2 8" xfId="31652"/>
    <cellStyle name="Обычный 6 3 4 2 2 9" xfId="31653"/>
    <cellStyle name="Обычный 6 3 4 2 3" xfId="5317"/>
    <cellStyle name="Обычный 6 3 4 2 3 2" xfId="31654"/>
    <cellStyle name="Обычный 6 3 4 2 3 2 2" xfId="31655"/>
    <cellStyle name="Обычный 6 3 4 2 3 2 2 2" xfId="31656"/>
    <cellStyle name="Обычный 6 3 4 2 3 2 3" xfId="31657"/>
    <cellStyle name="Обычный 6 3 4 2 3 3" xfId="31658"/>
    <cellStyle name="Обычный 6 3 4 2 3 3 2" xfId="31659"/>
    <cellStyle name="Обычный 6 3 4 2 3 3 2 2" xfId="31660"/>
    <cellStyle name="Обычный 6 3 4 2 3 3 3" xfId="31661"/>
    <cellStyle name="Обычный 6 3 4 2 3 4" xfId="31662"/>
    <cellStyle name="Обычный 6 3 4 2 3 4 2" xfId="31663"/>
    <cellStyle name="Обычный 6 3 4 2 3 5" xfId="31664"/>
    <cellStyle name="Обычный 6 3 4 2 3 5 2" xfId="31665"/>
    <cellStyle name="Обычный 6 3 4 2 3 6" xfId="31666"/>
    <cellStyle name="Обычный 6 3 4 2 3 7" xfId="31667"/>
    <cellStyle name="Обычный 6 3 4 2 3 8" xfId="31668"/>
    <cellStyle name="Обычный 6 3 4 2 4" xfId="31669"/>
    <cellStyle name="Обычный 6 3 4 2 4 2" xfId="31670"/>
    <cellStyle name="Обычный 6 3 4 2 4 2 2" xfId="31671"/>
    <cellStyle name="Обычный 6 3 4 2 4 3" xfId="31672"/>
    <cellStyle name="Обычный 6 3 4 2 5" xfId="31673"/>
    <cellStyle name="Обычный 6 3 4 2 5 2" xfId="31674"/>
    <cellStyle name="Обычный 6 3 4 2 5 2 2" xfId="31675"/>
    <cellStyle name="Обычный 6 3 4 2 5 3" xfId="31676"/>
    <cellStyle name="Обычный 6 3 4 2 6" xfId="31677"/>
    <cellStyle name="Обычный 6 3 4 2 6 2" xfId="31678"/>
    <cellStyle name="Обычный 6 3 4 2 7" xfId="31679"/>
    <cellStyle name="Обычный 6 3 4 2 7 2" xfId="31680"/>
    <cellStyle name="Обычный 6 3 4 2 8" xfId="31681"/>
    <cellStyle name="Обычный 6 3 4 2 9" xfId="31682"/>
    <cellStyle name="Обычный 6 3 4 3" xfId="5318"/>
    <cellStyle name="Обычный 6 3 4 3 2" xfId="5319"/>
    <cellStyle name="Обычный 6 3 4 3 2 2" xfId="31683"/>
    <cellStyle name="Обычный 6 3 4 3 2 2 2" xfId="31684"/>
    <cellStyle name="Обычный 6 3 4 3 2 2 2 2" xfId="31685"/>
    <cellStyle name="Обычный 6 3 4 3 2 2 3" xfId="31686"/>
    <cellStyle name="Обычный 6 3 4 3 2 3" xfId="31687"/>
    <cellStyle name="Обычный 6 3 4 3 2 3 2" xfId="31688"/>
    <cellStyle name="Обычный 6 3 4 3 2 3 2 2" xfId="31689"/>
    <cellStyle name="Обычный 6 3 4 3 2 3 3" xfId="31690"/>
    <cellStyle name="Обычный 6 3 4 3 2 4" xfId="31691"/>
    <cellStyle name="Обычный 6 3 4 3 2 4 2" xfId="31692"/>
    <cellStyle name="Обычный 6 3 4 3 2 5" xfId="31693"/>
    <cellStyle name="Обычный 6 3 4 3 2 5 2" xfId="31694"/>
    <cellStyle name="Обычный 6 3 4 3 2 6" xfId="31695"/>
    <cellStyle name="Обычный 6 3 4 3 2 7" xfId="31696"/>
    <cellStyle name="Обычный 6 3 4 3 2 8" xfId="31697"/>
    <cellStyle name="Обычный 6 3 4 3 3" xfId="31698"/>
    <cellStyle name="Обычный 6 3 4 3 3 2" xfId="31699"/>
    <cellStyle name="Обычный 6 3 4 3 3 2 2" xfId="31700"/>
    <cellStyle name="Обычный 6 3 4 3 3 3" xfId="31701"/>
    <cellStyle name="Обычный 6 3 4 3 4" xfId="31702"/>
    <cellStyle name="Обычный 6 3 4 3 4 2" xfId="31703"/>
    <cellStyle name="Обычный 6 3 4 3 4 2 2" xfId="31704"/>
    <cellStyle name="Обычный 6 3 4 3 4 3" xfId="31705"/>
    <cellStyle name="Обычный 6 3 4 3 5" xfId="31706"/>
    <cellStyle name="Обычный 6 3 4 3 5 2" xfId="31707"/>
    <cellStyle name="Обычный 6 3 4 3 6" xfId="31708"/>
    <cellStyle name="Обычный 6 3 4 3 6 2" xfId="31709"/>
    <cellStyle name="Обычный 6 3 4 3 7" xfId="31710"/>
    <cellStyle name="Обычный 6 3 4 3 8" xfId="31711"/>
    <cellStyle name="Обычный 6 3 4 3 9" xfId="31712"/>
    <cellStyle name="Обычный 6 3 4 4" xfId="5320"/>
    <cellStyle name="Обычный 6 3 4 4 2" xfId="31713"/>
    <cellStyle name="Обычный 6 3 4 4 2 2" xfId="31714"/>
    <cellStyle name="Обычный 6 3 4 4 2 2 2" xfId="31715"/>
    <cellStyle name="Обычный 6 3 4 4 2 2 2 2" xfId="31716"/>
    <cellStyle name="Обычный 6 3 4 4 2 2 3" xfId="31717"/>
    <cellStyle name="Обычный 6 3 4 4 2 3" xfId="31718"/>
    <cellStyle name="Обычный 6 3 4 4 2 3 2" xfId="31719"/>
    <cellStyle name="Обычный 6 3 4 4 2 3 2 2" xfId="31720"/>
    <cellStyle name="Обычный 6 3 4 4 2 3 3" xfId="31721"/>
    <cellStyle name="Обычный 6 3 4 4 2 4" xfId="31722"/>
    <cellStyle name="Обычный 6 3 4 4 2 4 2" xfId="31723"/>
    <cellStyle name="Обычный 6 3 4 4 2 5" xfId="31724"/>
    <cellStyle name="Обычный 6 3 4 4 2 5 2" xfId="31725"/>
    <cellStyle name="Обычный 6 3 4 4 2 6" xfId="31726"/>
    <cellStyle name="Обычный 6 3 4 4 2 7" xfId="31727"/>
    <cellStyle name="Обычный 6 3 4 4 2 8" xfId="31728"/>
    <cellStyle name="Обычный 6 3 4 4 3" xfId="31729"/>
    <cellStyle name="Обычный 6 3 4 4 3 2" xfId="31730"/>
    <cellStyle name="Обычный 6 3 4 4 3 2 2" xfId="31731"/>
    <cellStyle name="Обычный 6 3 4 4 3 3" xfId="31732"/>
    <cellStyle name="Обычный 6 3 4 4 4" xfId="31733"/>
    <cellStyle name="Обычный 6 3 4 4 4 2" xfId="31734"/>
    <cellStyle name="Обычный 6 3 4 4 4 2 2" xfId="31735"/>
    <cellStyle name="Обычный 6 3 4 4 4 3" xfId="31736"/>
    <cellStyle name="Обычный 6 3 4 4 5" xfId="31737"/>
    <cellStyle name="Обычный 6 3 4 4 5 2" xfId="31738"/>
    <cellStyle name="Обычный 6 3 4 4 6" xfId="31739"/>
    <cellStyle name="Обычный 6 3 4 4 6 2" xfId="31740"/>
    <cellStyle name="Обычный 6 3 4 4 7" xfId="31741"/>
    <cellStyle name="Обычный 6 3 4 4 8" xfId="31742"/>
    <cellStyle name="Обычный 6 3 4 4 9" xfId="31743"/>
    <cellStyle name="Обычный 6 3 4 5" xfId="31744"/>
    <cellStyle name="Обычный 6 3 4 5 2" xfId="31745"/>
    <cellStyle name="Обычный 6 3 4 5 2 2" xfId="31746"/>
    <cellStyle name="Обычный 6 3 4 5 2 2 2" xfId="31747"/>
    <cellStyle name="Обычный 6 3 4 5 2 2 2 2" xfId="31748"/>
    <cellStyle name="Обычный 6 3 4 5 2 2 3" xfId="31749"/>
    <cellStyle name="Обычный 6 3 4 5 2 3" xfId="31750"/>
    <cellStyle name="Обычный 6 3 4 5 2 3 2" xfId="31751"/>
    <cellStyle name="Обычный 6 3 4 5 2 3 2 2" xfId="31752"/>
    <cellStyle name="Обычный 6 3 4 5 2 3 3" xfId="31753"/>
    <cellStyle name="Обычный 6 3 4 5 2 4" xfId="31754"/>
    <cellStyle name="Обычный 6 3 4 5 2 4 2" xfId="31755"/>
    <cellStyle name="Обычный 6 3 4 5 2 5" xfId="31756"/>
    <cellStyle name="Обычный 6 3 4 5 2 5 2" xfId="31757"/>
    <cellStyle name="Обычный 6 3 4 5 2 6" xfId="31758"/>
    <cellStyle name="Обычный 6 3 4 5 2 7" xfId="31759"/>
    <cellStyle name="Обычный 6 3 4 5 2 8" xfId="31760"/>
    <cellStyle name="Обычный 6 3 4 5 3" xfId="31761"/>
    <cellStyle name="Обычный 6 3 4 5 3 2" xfId="31762"/>
    <cellStyle name="Обычный 6 3 4 5 3 2 2" xfId="31763"/>
    <cellStyle name="Обычный 6 3 4 5 3 3" xfId="31764"/>
    <cellStyle name="Обычный 6 3 4 5 4" xfId="31765"/>
    <cellStyle name="Обычный 6 3 4 5 4 2" xfId="31766"/>
    <cellStyle name="Обычный 6 3 4 5 4 2 2" xfId="31767"/>
    <cellStyle name="Обычный 6 3 4 5 4 3" xfId="31768"/>
    <cellStyle name="Обычный 6 3 4 5 5" xfId="31769"/>
    <cellStyle name="Обычный 6 3 4 5 5 2" xfId="31770"/>
    <cellStyle name="Обычный 6 3 4 5 6" xfId="31771"/>
    <cellStyle name="Обычный 6 3 4 5 6 2" xfId="31772"/>
    <cellStyle name="Обычный 6 3 4 5 7" xfId="31773"/>
    <cellStyle name="Обычный 6 3 4 5 8" xfId="31774"/>
    <cellStyle name="Обычный 6 3 4 5 9" xfId="31775"/>
    <cellStyle name="Обычный 6 3 4 6" xfId="31776"/>
    <cellStyle name="Обычный 6 3 4 6 2" xfId="31777"/>
    <cellStyle name="Обычный 6 3 4 6 2 2" xfId="31778"/>
    <cellStyle name="Обычный 6 3 4 6 2 2 2" xfId="31779"/>
    <cellStyle name="Обычный 6 3 4 6 2 3" xfId="31780"/>
    <cellStyle name="Обычный 6 3 4 6 3" xfId="31781"/>
    <cellStyle name="Обычный 6 3 4 6 3 2" xfId="31782"/>
    <cellStyle name="Обычный 6 3 4 6 3 2 2" xfId="31783"/>
    <cellStyle name="Обычный 6 3 4 6 3 3" xfId="31784"/>
    <cellStyle name="Обычный 6 3 4 6 4" xfId="31785"/>
    <cellStyle name="Обычный 6 3 4 6 4 2" xfId="31786"/>
    <cellStyle name="Обычный 6 3 4 6 5" xfId="31787"/>
    <cellStyle name="Обычный 6 3 4 6 5 2" xfId="31788"/>
    <cellStyle name="Обычный 6 3 4 6 6" xfId="31789"/>
    <cellStyle name="Обычный 6 3 4 6 7" xfId="31790"/>
    <cellStyle name="Обычный 6 3 4 6 8" xfId="31791"/>
    <cellStyle name="Обычный 6 3 4 7" xfId="31792"/>
    <cellStyle name="Обычный 6 3 4 7 2" xfId="31793"/>
    <cellStyle name="Обычный 6 3 4 7 2 2" xfId="31794"/>
    <cellStyle name="Обычный 6 3 4 7 3" xfId="31795"/>
    <cellStyle name="Обычный 6 3 4 8" xfId="31796"/>
    <cellStyle name="Обычный 6 3 4 8 2" xfId="31797"/>
    <cellStyle name="Обычный 6 3 4 8 2 2" xfId="31798"/>
    <cellStyle name="Обычный 6 3 4 8 3" xfId="31799"/>
    <cellStyle name="Обычный 6 3 4 9" xfId="31800"/>
    <cellStyle name="Обычный 6 3 4 9 2" xfId="31801"/>
    <cellStyle name="Обычный 6 3 5" xfId="5321"/>
    <cellStyle name="Обычный 6 3 5 10" xfId="31802"/>
    <cellStyle name="Обычный 6 3 5 2" xfId="31803"/>
    <cellStyle name="Обычный 6 3 5 2 2" xfId="31804"/>
    <cellStyle name="Обычный 6 3 5 2 2 2" xfId="31805"/>
    <cellStyle name="Обычный 6 3 5 2 2 2 2" xfId="31806"/>
    <cellStyle name="Обычный 6 3 5 2 2 2 2 2" xfId="31807"/>
    <cellStyle name="Обычный 6 3 5 2 2 2 3" xfId="31808"/>
    <cellStyle name="Обычный 6 3 5 2 2 3" xfId="31809"/>
    <cellStyle name="Обычный 6 3 5 2 2 3 2" xfId="31810"/>
    <cellStyle name="Обычный 6 3 5 2 2 3 2 2" xfId="31811"/>
    <cellStyle name="Обычный 6 3 5 2 2 3 3" xfId="31812"/>
    <cellStyle name="Обычный 6 3 5 2 2 4" xfId="31813"/>
    <cellStyle name="Обычный 6 3 5 2 2 4 2" xfId="31814"/>
    <cellStyle name="Обычный 6 3 5 2 2 5" xfId="31815"/>
    <cellStyle name="Обычный 6 3 5 2 2 5 2" xfId="31816"/>
    <cellStyle name="Обычный 6 3 5 2 2 6" xfId="31817"/>
    <cellStyle name="Обычный 6 3 5 2 2 7" xfId="31818"/>
    <cellStyle name="Обычный 6 3 5 2 2 8" xfId="31819"/>
    <cellStyle name="Обычный 6 3 5 2 3" xfId="31820"/>
    <cellStyle name="Обычный 6 3 5 2 3 2" xfId="31821"/>
    <cellStyle name="Обычный 6 3 5 2 3 2 2" xfId="31822"/>
    <cellStyle name="Обычный 6 3 5 2 3 3" xfId="31823"/>
    <cellStyle name="Обычный 6 3 5 2 4" xfId="31824"/>
    <cellStyle name="Обычный 6 3 5 2 4 2" xfId="31825"/>
    <cellStyle name="Обычный 6 3 5 2 4 2 2" xfId="31826"/>
    <cellStyle name="Обычный 6 3 5 2 4 3" xfId="31827"/>
    <cellStyle name="Обычный 6 3 5 2 5" xfId="31828"/>
    <cellStyle name="Обычный 6 3 5 2 5 2" xfId="31829"/>
    <cellStyle name="Обычный 6 3 5 2 6" xfId="31830"/>
    <cellStyle name="Обычный 6 3 5 2 6 2" xfId="31831"/>
    <cellStyle name="Обычный 6 3 5 2 7" xfId="31832"/>
    <cellStyle name="Обычный 6 3 5 2 8" xfId="31833"/>
    <cellStyle name="Обычный 6 3 5 2 9" xfId="31834"/>
    <cellStyle name="Обычный 6 3 5 3" xfId="31835"/>
    <cellStyle name="Обычный 6 3 5 3 2" xfId="31836"/>
    <cellStyle name="Обычный 6 3 5 3 2 2" xfId="31837"/>
    <cellStyle name="Обычный 6 3 5 3 2 2 2" xfId="31838"/>
    <cellStyle name="Обычный 6 3 5 3 2 3" xfId="31839"/>
    <cellStyle name="Обычный 6 3 5 3 3" xfId="31840"/>
    <cellStyle name="Обычный 6 3 5 3 3 2" xfId="31841"/>
    <cellStyle name="Обычный 6 3 5 3 3 2 2" xfId="31842"/>
    <cellStyle name="Обычный 6 3 5 3 3 3" xfId="31843"/>
    <cellStyle name="Обычный 6 3 5 3 4" xfId="31844"/>
    <cellStyle name="Обычный 6 3 5 3 4 2" xfId="31845"/>
    <cellStyle name="Обычный 6 3 5 3 5" xfId="31846"/>
    <cellStyle name="Обычный 6 3 5 3 5 2" xfId="31847"/>
    <cellStyle name="Обычный 6 3 5 3 6" xfId="31848"/>
    <cellStyle name="Обычный 6 3 5 3 7" xfId="31849"/>
    <cellStyle name="Обычный 6 3 5 3 8" xfId="31850"/>
    <cellStyle name="Обычный 6 3 5 4" xfId="31851"/>
    <cellStyle name="Обычный 6 3 5 4 2" xfId="31852"/>
    <cellStyle name="Обычный 6 3 5 4 2 2" xfId="31853"/>
    <cellStyle name="Обычный 6 3 5 4 3" xfId="31854"/>
    <cellStyle name="Обычный 6 3 5 5" xfId="31855"/>
    <cellStyle name="Обычный 6 3 5 5 2" xfId="31856"/>
    <cellStyle name="Обычный 6 3 5 5 2 2" xfId="31857"/>
    <cellStyle name="Обычный 6 3 5 5 3" xfId="31858"/>
    <cellStyle name="Обычный 6 3 5 6" xfId="31859"/>
    <cellStyle name="Обычный 6 3 5 6 2" xfId="31860"/>
    <cellStyle name="Обычный 6 3 5 7" xfId="31861"/>
    <cellStyle name="Обычный 6 3 5 7 2" xfId="31862"/>
    <cellStyle name="Обычный 6 3 5 8" xfId="31863"/>
    <cellStyle name="Обычный 6 3 5 9" xfId="31864"/>
    <cellStyle name="Обычный 6 3 6" xfId="5322"/>
    <cellStyle name="Обычный 6 3 6 2" xfId="5323"/>
    <cellStyle name="Обычный 6 3 6 2 2" xfId="31865"/>
    <cellStyle name="Обычный 6 3 6 2 2 2" xfId="31866"/>
    <cellStyle name="Обычный 6 3 6 2 2 2 2" xfId="31867"/>
    <cellStyle name="Обычный 6 3 6 2 2 3" xfId="31868"/>
    <cellStyle name="Обычный 6 3 6 2 3" xfId="31869"/>
    <cellStyle name="Обычный 6 3 6 2 3 2" xfId="31870"/>
    <cellStyle name="Обычный 6 3 6 2 3 2 2" xfId="31871"/>
    <cellStyle name="Обычный 6 3 6 2 3 3" xfId="31872"/>
    <cellStyle name="Обычный 6 3 6 2 4" xfId="31873"/>
    <cellStyle name="Обычный 6 3 6 2 4 2" xfId="31874"/>
    <cellStyle name="Обычный 6 3 6 2 5" xfId="31875"/>
    <cellStyle name="Обычный 6 3 6 2 5 2" xfId="31876"/>
    <cellStyle name="Обычный 6 3 6 2 6" xfId="31877"/>
    <cellStyle name="Обычный 6 3 6 2 7" xfId="31878"/>
    <cellStyle name="Обычный 6 3 6 2 8" xfId="31879"/>
    <cellStyle name="Обычный 6 3 6 3" xfId="5324"/>
    <cellStyle name="Обычный 6 3 6 3 2" xfId="31880"/>
    <cellStyle name="Обычный 6 3 6 3 2 2" xfId="31881"/>
    <cellStyle name="Обычный 6 3 6 3 3" xfId="31882"/>
    <cellStyle name="Обычный 6 3 6 4" xfId="31883"/>
    <cellStyle name="Обычный 6 3 6 4 2" xfId="31884"/>
    <cellStyle name="Обычный 6 3 6 4 2 2" xfId="31885"/>
    <cellStyle name="Обычный 6 3 6 4 3" xfId="31886"/>
    <cellStyle name="Обычный 6 3 6 5" xfId="31887"/>
    <cellStyle name="Обычный 6 3 6 5 2" xfId="31888"/>
    <cellStyle name="Обычный 6 3 6 6" xfId="31889"/>
    <cellStyle name="Обычный 6 3 6 6 2" xfId="31890"/>
    <cellStyle name="Обычный 6 3 6 7" xfId="31891"/>
    <cellStyle name="Обычный 6 3 6 8" xfId="31892"/>
    <cellStyle name="Обычный 6 3 6 9" xfId="31893"/>
    <cellStyle name="Обычный 6 3 7" xfId="5325"/>
    <cellStyle name="Обычный 6 3 7 2" xfId="5326"/>
    <cellStyle name="Обычный 6 3 7 2 2" xfId="31894"/>
    <cellStyle name="Обычный 6 3 7 2 2 2" xfId="31895"/>
    <cellStyle name="Обычный 6 3 7 2 2 2 2" xfId="31896"/>
    <cellStyle name="Обычный 6 3 7 2 2 3" xfId="31897"/>
    <cellStyle name="Обычный 6 3 7 2 3" xfId="31898"/>
    <cellStyle name="Обычный 6 3 7 2 3 2" xfId="31899"/>
    <cellStyle name="Обычный 6 3 7 2 3 2 2" xfId="31900"/>
    <cellStyle name="Обычный 6 3 7 2 3 3" xfId="31901"/>
    <cellStyle name="Обычный 6 3 7 2 4" xfId="31902"/>
    <cellStyle name="Обычный 6 3 7 2 4 2" xfId="31903"/>
    <cellStyle name="Обычный 6 3 7 2 5" xfId="31904"/>
    <cellStyle name="Обычный 6 3 7 2 5 2" xfId="31905"/>
    <cellStyle name="Обычный 6 3 7 2 6" xfId="31906"/>
    <cellStyle name="Обычный 6 3 7 2 7" xfId="31907"/>
    <cellStyle name="Обычный 6 3 7 2 8" xfId="31908"/>
    <cellStyle name="Обычный 6 3 7 3" xfId="31909"/>
    <cellStyle name="Обычный 6 3 7 3 2" xfId="31910"/>
    <cellStyle name="Обычный 6 3 7 3 2 2" xfId="31911"/>
    <cellStyle name="Обычный 6 3 7 3 3" xfId="31912"/>
    <cellStyle name="Обычный 6 3 7 4" xfId="31913"/>
    <cellStyle name="Обычный 6 3 7 4 2" xfId="31914"/>
    <cellStyle name="Обычный 6 3 7 4 2 2" xfId="31915"/>
    <cellStyle name="Обычный 6 3 7 4 3" xfId="31916"/>
    <cellStyle name="Обычный 6 3 7 5" xfId="31917"/>
    <cellStyle name="Обычный 6 3 7 5 2" xfId="31918"/>
    <cellStyle name="Обычный 6 3 7 6" xfId="31919"/>
    <cellStyle name="Обычный 6 3 7 6 2" xfId="31920"/>
    <cellStyle name="Обычный 6 3 7 7" xfId="31921"/>
    <cellStyle name="Обычный 6 3 7 8" xfId="31922"/>
    <cellStyle name="Обычный 6 3 7 9" xfId="31923"/>
    <cellStyle name="Обычный 6 3 8" xfId="5327"/>
    <cellStyle name="Обычный 6 3 8 2" xfId="31924"/>
    <cellStyle name="Обычный 6 3 8 2 2" xfId="31925"/>
    <cellStyle name="Обычный 6 3 8 2 2 2" xfId="31926"/>
    <cellStyle name="Обычный 6 3 8 2 2 2 2" xfId="31927"/>
    <cellStyle name="Обычный 6 3 8 2 2 3" xfId="31928"/>
    <cellStyle name="Обычный 6 3 8 2 3" xfId="31929"/>
    <cellStyle name="Обычный 6 3 8 2 3 2" xfId="31930"/>
    <cellStyle name="Обычный 6 3 8 2 3 2 2" xfId="31931"/>
    <cellStyle name="Обычный 6 3 8 2 3 3" xfId="31932"/>
    <cellStyle name="Обычный 6 3 8 2 4" xfId="31933"/>
    <cellStyle name="Обычный 6 3 8 2 4 2" xfId="31934"/>
    <cellStyle name="Обычный 6 3 8 2 5" xfId="31935"/>
    <cellStyle name="Обычный 6 3 8 2 5 2" xfId="31936"/>
    <cellStyle name="Обычный 6 3 8 2 6" xfId="31937"/>
    <cellStyle name="Обычный 6 3 8 2 7" xfId="31938"/>
    <cellStyle name="Обычный 6 3 8 2 8" xfId="31939"/>
    <cellStyle name="Обычный 6 3 8 3" xfId="31940"/>
    <cellStyle name="Обычный 6 3 8 3 2" xfId="31941"/>
    <cellStyle name="Обычный 6 3 8 3 2 2" xfId="31942"/>
    <cellStyle name="Обычный 6 3 8 3 3" xfId="31943"/>
    <cellStyle name="Обычный 6 3 8 4" xfId="31944"/>
    <cellStyle name="Обычный 6 3 8 4 2" xfId="31945"/>
    <cellStyle name="Обычный 6 3 8 4 2 2" xfId="31946"/>
    <cellStyle name="Обычный 6 3 8 4 3" xfId="31947"/>
    <cellStyle name="Обычный 6 3 8 5" xfId="31948"/>
    <cellStyle name="Обычный 6 3 8 5 2" xfId="31949"/>
    <cellStyle name="Обычный 6 3 8 6" xfId="31950"/>
    <cellStyle name="Обычный 6 3 8 6 2" xfId="31951"/>
    <cellStyle name="Обычный 6 3 8 7" xfId="31952"/>
    <cellStyle name="Обычный 6 3 8 8" xfId="31953"/>
    <cellStyle name="Обычный 6 3 8 9" xfId="31954"/>
    <cellStyle name="Обычный 6 3 9" xfId="5328"/>
    <cellStyle name="Обычный 6 3 9 2" xfId="31955"/>
    <cellStyle name="Обычный 6 3 9 2 2" xfId="31956"/>
    <cellStyle name="Обычный 6 3 9 2 2 2" xfId="31957"/>
    <cellStyle name="Обычный 6 3 9 2 2 2 2" xfId="31958"/>
    <cellStyle name="Обычный 6 3 9 2 2 3" xfId="31959"/>
    <cellStyle name="Обычный 6 3 9 2 3" xfId="31960"/>
    <cellStyle name="Обычный 6 3 9 2 3 2" xfId="31961"/>
    <cellStyle name="Обычный 6 3 9 2 3 2 2" xfId="31962"/>
    <cellStyle name="Обычный 6 3 9 2 3 3" xfId="31963"/>
    <cellStyle name="Обычный 6 3 9 2 4" xfId="31964"/>
    <cellStyle name="Обычный 6 3 9 2 4 2" xfId="31965"/>
    <cellStyle name="Обычный 6 3 9 2 5" xfId="31966"/>
    <cellStyle name="Обычный 6 3 9 2 5 2" xfId="31967"/>
    <cellStyle name="Обычный 6 3 9 2 6" xfId="31968"/>
    <cellStyle name="Обычный 6 3 9 2 7" xfId="31969"/>
    <cellStyle name="Обычный 6 3 9 2 8" xfId="31970"/>
    <cellStyle name="Обычный 6 3 9 3" xfId="31971"/>
    <cellStyle name="Обычный 6 3 9 3 2" xfId="31972"/>
    <cellStyle name="Обычный 6 3 9 3 2 2" xfId="31973"/>
    <cellStyle name="Обычный 6 3 9 3 3" xfId="31974"/>
    <cellStyle name="Обычный 6 3 9 4" xfId="31975"/>
    <cellStyle name="Обычный 6 3 9 4 2" xfId="31976"/>
    <cellStyle name="Обычный 6 3 9 4 2 2" xfId="31977"/>
    <cellStyle name="Обычный 6 3 9 4 3" xfId="31978"/>
    <cellStyle name="Обычный 6 3 9 5" xfId="31979"/>
    <cellStyle name="Обычный 6 3 9 5 2" xfId="31980"/>
    <cellStyle name="Обычный 6 3 9 6" xfId="31981"/>
    <cellStyle name="Обычный 6 3 9 6 2" xfId="31982"/>
    <cellStyle name="Обычный 6 3 9 7" xfId="31983"/>
    <cellStyle name="Обычный 6 3 9 8" xfId="31984"/>
    <cellStyle name="Обычный 6 3 9 9" xfId="31985"/>
    <cellStyle name="Обычный 6 4" xfId="111"/>
    <cellStyle name="Обычный 6 4 10" xfId="31986"/>
    <cellStyle name="Обычный 6 4 10 2" xfId="31987"/>
    <cellStyle name="Обычный 6 4 10 2 2" xfId="31988"/>
    <cellStyle name="Обычный 6 4 10 2 2 2" xfId="31989"/>
    <cellStyle name="Обычный 6 4 10 2 3" xfId="31990"/>
    <cellStyle name="Обычный 6 4 10 3" xfId="31991"/>
    <cellStyle name="Обычный 6 4 10 3 2" xfId="31992"/>
    <cellStyle name="Обычный 6 4 10 3 2 2" xfId="31993"/>
    <cellStyle name="Обычный 6 4 10 3 3" xfId="31994"/>
    <cellStyle name="Обычный 6 4 10 4" xfId="31995"/>
    <cellStyle name="Обычный 6 4 10 4 2" xfId="31996"/>
    <cellStyle name="Обычный 6 4 10 5" xfId="31997"/>
    <cellStyle name="Обычный 6 4 10 5 2" xfId="31998"/>
    <cellStyle name="Обычный 6 4 10 6" xfId="31999"/>
    <cellStyle name="Обычный 6 4 10 7" xfId="32000"/>
    <cellStyle name="Обычный 6 4 10 8" xfId="32001"/>
    <cellStyle name="Обычный 6 4 11" xfId="32002"/>
    <cellStyle name="Обычный 6 4 11 2" xfId="32003"/>
    <cellStyle name="Обычный 6 4 11 2 2" xfId="32004"/>
    <cellStyle name="Обычный 6 4 11 3" xfId="32005"/>
    <cellStyle name="Обычный 6 4 12" xfId="32006"/>
    <cellStyle name="Обычный 6 4 12 2" xfId="32007"/>
    <cellStyle name="Обычный 6 4 12 2 2" xfId="32008"/>
    <cellStyle name="Обычный 6 4 12 3" xfId="32009"/>
    <cellStyle name="Обычный 6 4 13" xfId="32010"/>
    <cellStyle name="Обычный 6 4 13 2" xfId="32011"/>
    <cellStyle name="Обычный 6 4 14" xfId="32012"/>
    <cellStyle name="Обычный 6 4 14 2" xfId="32013"/>
    <cellStyle name="Обычный 6 4 15" xfId="32014"/>
    <cellStyle name="Обычный 6 4 16" xfId="32015"/>
    <cellStyle name="Обычный 6 4 17" xfId="32016"/>
    <cellStyle name="Обычный 6 4 2" xfId="202"/>
    <cellStyle name="Обычный 6 4 2 10" xfId="32017"/>
    <cellStyle name="Обычный 6 4 2 10 2" xfId="32018"/>
    <cellStyle name="Обычный 6 4 2 10 2 2" xfId="32019"/>
    <cellStyle name="Обычный 6 4 2 10 3" xfId="32020"/>
    <cellStyle name="Обычный 6 4 2 11" xfId="32021"/>
    <cellStyle name="Обычный 6 4 2 11 2" xfId="32022"/>
    <cellStyle name="Обычный 6 4 2 11 2 2" xfId="32023"/>
    <cellStyle name="Обычный 6 4 2 11 3" xfId="32024"/>
    <cellStyle name="Обычный 6 4 2 12" xfId="32025"/>
    <cellStyle name="Обычный 6 4 2 12 2" xfId="32026"/>
    <cellStyle name="Обычный 6 4 2 13" xfId="32027"/>
    <cellStyle name="Обычный 6 4 2 13 2" xfId="32028"/>
    <cellStyle name="Обычный 6 4 2 14" xfId="32029"/>
    <cellStyle name="Обычный 6 4 2 15" xfId="32030"/>
    <cellStyle name="Обычный 6 4 2 16" xfId="32031"/>
    <cellStyle name="Обычный 6 4 2 2" xfId="203"/>
    <cellStyle name="Обычный 6 4 2 2 10" xfId="32032"/>
    <cellStyle name="Обычный 6 4 2 2 10 2" xfId="32033"/>
    <cellStyle name="Обычный 6 4 2 2 11" xfId="32034"/>
    <cellStyle name="Обычный 6 4 2 2 12" xfId="32035"/>
    <cellStyle name="Обычный 6 4 2 2 13" xfId="32036"/>
    <cellStyle name="Обычный 6 4 2 2 2" xfId="5329"/>
    <cellStyle name="Обычный 6 4 2 2 2 10" xfId="32037"/>
    <cellStyle name="Обычный 6 4 2 2 2 2" xfId="5330"/>
    <cellStyle name="Обычный 6 4 2 2 2 2 2" xfId="32038"/>
    <cellStyle name="Обычный 6 4 2 2 2 2 2 2" xfId="32039"/>
    <cellStyle name="Обычный 6 4 2 2 2 2 2 2 2" xfId="32040"/>
    <cellStyle name="Обычный 6 4 2 2 2 2 2 2 2 2" xfId="32041"/>
    <cellStyle name="Обычный 6 4 2 2 2 2 2 2 3" xfId="32042"/>
    <cellStyle name="Обычный 6 4 2 2 2 2 2 3" xfId="32043"/>
    <cellStyle name="Обычный 6 4 2 2 2 2 2 3 2" xfId="32044"/>
    <cellStyle name="Обычный 6 4 2 2 2 2 2 3 2 2" xfId="32045"/>
    <cellStyle name="Обычный 6 4 2 2 2 2 2 3 3" xfId="32046"/>
    <cellStyle name="Обычный 6 4 2 2 2 2 2 4" xfId="32047"/>
    <cellStyle name="Обычный 6 4 2 2 2 2 2 4 2" xfId="32048"/>
    <cellStyle name="Обычный 6 4 2 2 2 2 2 5" xfId="32049"/>
    <cellStyle name="Обычный 6 4 2 2 2 2 2 5 2" xfId="32050"/>
    <cellStyle name="Обычный 6 4 2 2 2 2 2 6" xfId="32051"/>
    <cellStyle name="Обычный 6 4 2 2 2 2 2 7" xfId="32052"/>
    <cellStyle name="Обычный 6 4 2 2 2 2 2 8" xfId="32053"/>
    <cellStyle name="Обычный 6 4 2 2 2 2 3" xfId="32054"/>
    <cellStyle name="Обычный 6 4 2 2 2 2 3 2" xfId="32055"/>
    <cellStyle name="Обычный 6 4 2 2 2 2 3 2 2" xfId="32056"/>
    <cellStyle name="Обычный 6 4 2 2 2 2 3 3" xfId="32057"/>
    <cellStyle name="Обычный 6 4 2 2 2 2 4" xfId="32058"/>
    <cellStyle name="Обычный 6 4 2 2 2 2 4 2" xfId="32059"/>
    <cellStyle name="Обычный 6 4 2 2 2 2 4 2 2" xfId="32060"/>
    <cellStyle name="Обычный 6 4 2 2 2 2 4 3" xfId="32061"/>
    <cellStyle name="Обычный 6 4 2 2 2 2 5" xfId="32062"/>
    <cellStyle name="Обычный 6 4 2 2 2 2 5 2" xfId="32063"/>
    <cellStyle name="Обычный 6 4 2 2 2 2 6" xfId="32064"/>
    <cellStyle name="Обычный 6 4 2 2 2 2 6 2" xfId="32065"/>
    <cellStyle name="Обычный 6 4 2 2 2 2 7" xfId="32066"/>
    <cellStyle name="Обычный 6 4 2 2 2 2 8" xfId="32067"/>
    <cellStyle name="Обычный 6 4 2 2 2 2 9" xfId="32068"/>
    <cellStyle name="Обычный 6 4 2 2 2 3" xfId="5331"/>
    <cellStyle name="Обычный 6 4 2 2 2 3 2" xfId="32069"/>
    <cellStyle name="Обычный 6 4 2 2 2 3 2 2" xfId="32070"/>
    <cellStyle name="Обычный 6 4 2 2 2 3 2 2 2" xfId="32071"/>
    <cellStyle name="Обычный 6 4 2 2 2 3 2 3" xfId="32072"/>
    <cellStyle name="Обычный 6 4 2 2 2 3 3" xfId="32073"/>
    <cellStyle name="Обычный 6 4 2 2 2 3 3 2" xfId="32074"/>
    <cellStyle name="Обычный 6 4 2 2 2 3 3 2 2" xfId="32075"/>
    <cellStyle name="Обычный 6 4 2 2 2 3 3 3" xfId="32076"/>
    <cellStyle name="Обычный 6 4 2 2 2 3 4" xfId="32077"/>
    <cellStyle name="Обычный 6 4 2 2 2 3 4 2" xfId="32078"/>
    <cellStyle name="Обычный 6 4 2 2 2 3 5" xfId="32079"/>
    <cellStyle name="Обычный 6 4 2 2 2 3 5 2" xfId="32080"/>
    <cellStyle name="Обычный 6 4 2 2 2 3 6" xfId="32081"/>
    <cellStyle name="Обычный 6 4 2 2 2 3 7" xfId="32082"/>
    <cellStyle name="Обычный 6 4 2 2 2 3 8" xfId="32083"/>
    <cellStyle name="Обычный 6 4 2 2 2 4" xfId="32084"/>
    <cellStyle name="Обычный 6 4 2 2 2 4 2" xfId="32085"/>
    <cellStyle name="Обычный 6 4 2 2 2 4 2 2" xfId="32086"/>
    <cellStyle name="Обычный 6 4 2 2 2 4 3" xfId="32087"/>
    <cellStyle name="Обычный 6 4 2 2 2 5" xfId="32088"/>
    <cellStyle name="Обычный 6 4 2 2 2 5 2" xfId="32089"/>
    <cellStyle name="Обычный 6 4 2 2 2 5 2 2" xfId="32090"/>
    <cellStyle name="Обычный 6 4 2 2 2 5 3" xfId="32091"/>
    <cellStyle name="Обычный 6 4 2 2 2 6" xfId="32092"/>
    <cellStyle name="Обычный 6 4 2 2 2 6 2" xfId="32093"/>
    <cellStyle name="Обычный 6 4 2 2 2 7" xfId="32094"/>
    <cellStyle name="Обычный 6 4 2 2 2 7 2" xfId="32095"/>
    <cellStyle name="Обычный 6 4 2 2 2 8" xfId="32096"/>
    <cellStyle name="Обычный 6 4 2 2 2 9" xfId="32097"/>
    <cellStyle name="Обычный 6 4 2 2 3" xfId="5332"/>
    <cellStyle name="Обычный 6 4 2 2 3 2" xfId="5333"/>
    <cellStyle name="Обычный 6 4 2 2 3 2 2" xfId="32098"/>
    <cellStyle name="Обычный 6 4 2 2 3 2 2 2" xfId="32099"/>
    <cellStyle name="Обычный 6 4 2 2 3 2 2 2 2" xfId="32100"/>
    <cellStyle name="Обычный 6 4 2 2 3 2 2 3" xfId="32101"/>
    <cellStyle name="Обычный 6 4 2 2 3 2 3" xfId="32102"/>
    <cellStyle name="Обычный 6 4 2 2 3 2 3 2" xfId="32103"/>
    <cellStyle name="Обычный 6 4 2 2 3 2 3 2 2" xfId="32104"/>
    <cellStyle name="Обычный 6 4 2 2 3 2 3 3" xfId="32105"/>
    <cellStyle name="Обычный 6 4 2 2 3 2 4" xfId="32106"/>
    <cellStyle name="Обычный 6 4 2 2 3 2 4 2" xfId="32107"/>
    <cellStyle name="Обычный 6 4 2 2 3 2 5" xfId="32108"/>
    <cellStyle name="Обычный 6 4 2 2 3 2 5 2" xfId="32109"/>
    <cellStyle name="Обычный 6 4 2 2 3 2 6" xfId="32110"/>
    <cellStyle name="Обычный 6 4 2 2 3 2 7" xfId="32111"/>
    <cellStyle name="Обычный 6 4 2 2 3 2 8" xfId="32112"/>
    <cellStyle name="Обычный 6 4 2 2 3 3" xfId="32113"/>
    <cellStyle name="Обычный 6 4 2 2 3 3 2" xfId="32114"/>
    <cellStyle name="Обычный 6 4 2 2 3 3 2 2" xfId="32115"/>
    <cellStyle name="Обычный 6 4 2 2 3 3 3" xfId="32116"/>
    <cellStyle name="Обычный 6 4 2 2 3 4" xfId="32117"/>
    <cellStyle name="Обычный 6 4 2 2 3 4 2" xfId="32118"/>
    <cellStyle name="Обычный 6 4 2 2 3 4 2 2" xfId="32119"/>
    <cellStyle name="Обычный 6 4 2 2 3 4 3" xfId="32120"/>
    <cellStyle name="Обычный 6 4 2 2 3 5" xfId="32121"/>
    <cellStyle name="Обычный 6 4 2 2 3 5 2" xfId="32122"/>
    <cellStyle name="Обычный 6 4 2 2 3 6" xfId="32123"/>
    <cellStyle name="Обычный 6 4 2 2 3 6 2" xfId="32124"/>
    <cellStyle name="Обычный 6 4 2 2 3 7" xfId="32125"/>
    <cellStyle name="Обычный 6 4 2 2 3 8" xfId="32126"/>
    <cellStyle name="Обычный 6 4 2 2 3 9" xfId="32127"/>
    <cellStyle name="Обычный 6 4 2 2 4" xfId="5334"/>
    <cellStyle name="Обычный 6 4 2 2 4 2" xfId="32128"/>
    <cellStyle name="Обычный 6 4 2 2 4 2 2" xfId="32129"/>
    <cellStyle name="Обычный 6 4 2 2 4 2 2 2" xfId="32130"/>
    <cellStyle name="Обычный 6 4 2 2 4 2 2 2 2" xfId="32131"/>
    <cellStyle name="Обычный 6 4 2 2 4 2 2 3" xfId="32132"/>
    <cellStyle name="Обычный 6 4 2 2 4 2 3" xfId="32133"/>
    <cellStyle name="Обычный 6 4 2 2 4 2 3 2" xfId="32134"/>
    <cellStyle name="Обычный 6 4 2 2 4 2 3 2 2" xfId="32135"/>
    <cellStyle name="Обычный 6 4 2 2 4 2 3 3" xfId="32136"/>
    <cellStyle name="Обычный 6 4 2 2 4 2 4" xfId="32137"/>
    <cellStyle name="Обычный 6 4 2 2 4 2 4 2" xfId="32138"/>
    <cellStyle name="Обычный 6 4 2 2 4 2 5" xfId="32139"/>
    <cellStyle name="Обычный 6 4 2 2 4 2 5 2" xfId="32140"/>
    <cellStyle name="Обычный 6 4 2 2 4 2 6" xfId="32141"/>
    <cellStyle name="Обычный 6 4 2 2 4 2 7" xfId="32142"/>
    <cellStyle name="Обычный 6 4 2 2 4 2 8" xfId="32143"/>
    <cellStyle name="Обычный 6 4 2 2 4 3" xfId="32144"/>
    <cellStyle name="Обычный 6 4 2 2 4 3 2" xfId="32145"/>
    <cellStyle name="Обычный 6 4 2 2 4 3 2 2" xfId="32146"/>
    <cellStyle name="Обычный 6 4 2 2 4 3 3" xfId="32147"/>
    <cellStyle name="Обычный 6 4 2 2 4 4" xfId="32148"/>
    <cellStyle name="Обычный 6 4 2 2 4 4 2" xfId="32149"/>
    <cellStyle name="Обычный 6 4 2 2 4 4 2 2" xfId="32150"/>
    <cellStyle name="Обычный 6 4 2 2 4 4 3" xfId="32151"/>
    <cellStyle name="Обычный 6 4 2 2 4 5" xfId="32152"/>
    <cellStyle name="Обычный 6 4 2 2 4 5 2" xfId="32153"/>
    <cellStyle name="Обычный 6 4 2 2 4 6" xfId="32154"/>
    <cellStyle name="Обычный 6 4 2 2 4 6 2" xfId="32155"/>
    <cellStyle name="Обычный 6 4 2 2 4 7" xfId="32156"/>
    <cellStyle name="Обычный 6 4 2 2 4 8" xfId="32157"/>
    <cellStyle name="Обычный 6 4 2 2 4 9" xfId="32158"/>
    <cellStyle name="Обычный 6 4 2 2 5" xfId="32159"/>
    <cellStyle name="Обычный 6 4 2 2 5 2" xfId="32160"/>
    <cellStyle name="Обычный 6 4 2 2 5 2 2" xfId="32161"/>
    <cellStyle name="Обычный 6 4 2 2 5 2 2 2" xfId="32162"/>
    <cellStyle name="Обычный 6 4 2 2 5 2 2 2 2" xfId="32163"/>
    <cellStyle name="Обычный 6 4 2 2 5 2 2 3" xfId="32164"/>
    <cellStyle name="Обычный 6 4 2 2 5 2 3" xfId="32165"/>
    <cellStyle name="Обычный 6 4 2 2 5 2 3 2" xfId="32166"/>
    <cellStyle name="Обычный 6 4 2 2 5 2 3 2 2" xfId="32167"/>
    <cellStyle name="Обычный 6 4 2 2 5 2 3 3" xfId="32168"/>
    <cellStyle name="Обычный 6 4 2 2 5 2 4" xfId="32169"/>
    <cellStyle name="Обычный 6 4 2 2 5 2 4 2" xfId="32170"/>
    <cellStyle name="Обычный 6 4 2 2 5 2 5" xfId="32171"/>
    <cellStyle name="Обычный 6 4 2 2 5 2 5 2" xfId="32172"/>
    <cellStyle name="Обычный 6 4 2 2 5 2 6" xfId="32173"/>
    <cellStyle name="Обычный 6 4 2 2 5 2 7" xfId="32174"/>
    <cellStyle name="Обычный 6 4 2 2 5 2 8" xfId="32175"/>
    <cellStyle name="Обычный 6 4 2 2 5 3" xfId="32176"/>
    <cellStyle name="Обычный 6 4 2 2 5 3 2" xfId="32177"/>
    <cellStyle name="Обычный 6 4 2 2 5 3 2 2" xfId="32178"/>
    <cellStyle name="Обычный 6 4 2 2 5 3 3" xfId="32179"/>
    <cellStyle name="Обычный 6 4 2 2 5 4" xfId="32180"/>
    <cellStyle name="Обычный 6 4 2 2 5 4 2" xfId="32181"/>
    <cellStyle name="Обычный 6 4 2 2 5 4 2 2" xfId="32182"/>
    <cellStyle name="Обычный 6 4 2 2 5 4 3" xfId="32183"/>
    <cellStyle name="Обычный 6 4 2 2 5 5" xfId="32184"/>
    <cellStyle name="Обычный 6 4 2 2 5 5 2" xfId="32185"/>
    <cellStyle name="Обычный 6 4 2 2 5 6" xfId="32186"/>
    <cellStyle name="Обычный 6 4 2 2 5 6 2" xfId="32187"/>
    <cellStyle name="Обычный 6 4 2 2 5 7" xfId="32188"/>
    <cellStyle name="Обычный 6 4 2 2 5 8" xfId="32189"/>
    <cellStyle name="Обычный 6 4 2 2 5 9" xfId="32190"/>
    <cellStyle name="Обычный 6 4 2 2 6" xfId="32191"/>
    <cellStyle name="Обычный 6 4 2 2 6 2" xfId="32192"/>
    <cellStyle name="Обычный 6 4 2 2 6 2 2" xfId="32193"/>
    <cellStyle name="Обычный 6 4 2 2 6 2 2 2" xfId="32194"/>
    <cellStyle name="Обычный 6 4 2 2 6 2 3" xfId="32195"/>
    <cellStyle name="Обычный 6 4 2 2 6 3" xfId="32196"/>
    <cellStyle name="Обычный 6 4 2 2 6 3 2" xfId="32197"/>
    <cellStyle name="Обычный 6 4 2 2 6 3 2 2" xfId="32198"/>
    <cellStyle name="Обычный 6 4 2 2 6 3 3" xfId="32199"/>
    <cellStyle name="Обычный 6 4 2 2 6 4" xfId="32200"/>
    <cellStyle name="Обычный 6 4 2 2 6 4 2" xfId="32201"/>
    <cellStyle name="Обычный 6 4 2 2 6 5" xfId="32202"/>
    <cellStyle name="Обычный 6 4 2 2 6 5 2" xfId="32203"/>
    <cellStyle name="Обычный 6 4 2 2 6 6" xfId="32204"/>
    <cellStyle name="Обычный 6 4 2 2 6 7" xfId="32205"/>
    <cellStyle name="Обычный 6 4 2 2 6 8" xfId="32206"/>
    <cellStyle name="Обычный 6 4 2 2 7" xfId="32207"/>
    <cellStyle name="Обычный 6 4 2 2 7 2" xfId="32208"/>
    <cellStyle name="Обычный 6 4 2 2 7 2 2" xfId="32209"/>
    <cellStyle name="Обычный 6 4 2 2 7 3" xfId="32210"/>
    <cellStyle name="Обычный 6 4 2 2 8" xfId="32211"/>
    <cellStyle name="Обычный 6 4 2 2 8 2" xfId="32212"/>
    <cellStyle name="Обычный 6 4 2 2 8 2 2" xfId="32213"/>
    <cellStyle name="Обычный 6 4 2 2 8 3" xfId="32214"/>
    <cellStyle name="Обычный 6 4 2 2 9" xfId="32215"/>
    <cellStyle name="Обычный 6 4 2 2 9 2" xfId="32216"/>
    <cellStyle name="Обычный 6 4 2 3" xfId="204"/>
    <cellStyle name="Обычный 6 4 2 3 10" xfId="32217"/>
    <cellStyle name="Обычный 6 4 2 3 10 2" xfId="32218"/>
    <cellStyle name="Обычный 6 4 2 3 11" xfId="32219"/>
    <cellStyle name="Обычный 6 4 2 3 12" xfId="32220"/>
    <cellStyle name="Обычный 6 4 2 3 13" xfId="32221"/>
    <cellStyle name="Обычный 6 4 2 3 2" xfId="5335"/>
    <cellStyle name="Обычный 6 4 2 3 2 10" xfId="32222"/>
    <cellStyle name="Обычный 6 4 2 3 2 2" xfId="5336"/>
    <cellStyle name="Обычный 6 4 2 3 2 2 2" xfId="32223"/>
    <cellStyle name="Обычный 6 4 2 3 2 2 2 2" xfId="32224"/>
    <cellStyle name="Обычный 6 4 2 3 2 2 2 2 2" xfId="32225"/>
    <cellStyle name="Обычный 6 4 2 3 2 2 2 2 2 2" xfId="32226"/>
    <cellStyle name="Обычный 6 4 2 3 2 2 2 2 3" xfId="32227"/>
    <cellStyle name="Обычный 6 4 2 3 2 2 2 3" xfId="32228"/>
    <cellStyle name="Обычный 6 4 2 3 2 2 2 3 2" xfId="32229"/>
    <cellStyle name="Обычный 6 4 2 3 2 2 2 3 2 2" xfId="32230"/>
    <cellStyle name="Обычный 6 4 2 3 2 2 2 3 3" xfId="32231"/>
    <cellStyle name="Обычный 6 4 2 3 2 2 2 4" xfId="32232"/>
    <cellStyle name="Обычный 6 4 2 3 2 2 2 4 2" xfId="32233"/>
    <cellStyle name="Обычный 6 4 2 3 2 2 2 5" xfId="32234"/>
    <cellStyle name="Обычный 6 4 2 3 2 2 2 5 2" xfId="32235"/>
    <cellStyle name="Обычный 6 4 2 3 2 2 2 6" xfId="32236"/>
    <cellStyle name="Обычный 6 4 2 3 2 2 2 7" xfId="32237"/>
    <cellStyle name="Обычный 6 4 2 3 2 2 2 8" xfId="32238"/>
    <cellStyle name="Обычный 6 4 2 3 2 2 3" xfId="32239"/>
    <cellStyle name="Обычный 6 4 2 3 2 2 3 2" xfId="32240"/>
    <cellStyle name="Обычный 6 4 2 3 2 2 3 2 2" xfId="32241"/>
    <cellStyle name="Обычный 6 4 2 3 2 2 3 3" xfId="32242"/>
    <cellStyle name="Обычный 6 4 2 3 2 2 4" xfId="32243"/>
    <cellStyle name="Обычный 6 4 2 3 2 2 4 2" xfId="32244"/>
    <cellStyle name="Обычный 6 4 2 3 2 2 4 2 2" xfId="32245"/>
    <cellStyle name="Обычный 6 4 2 3 2 2 4 3" xfId="32246"/>
    <cellStyle name="Обычный 6 4 2 3 2 2 5" xfId="32247"/>
    <cellStyle name="Обычный 6 4 2 3 2 2 5 2" xfId="32248"/>
    <cellStyle name="Обычный 6 4 2 3 2 2 6" xfId="32249"/>
    <cellStyle name="Обычный 6 4 2 3 2 2 6 2" xfId="32250"/>
    <cellStyle name="Обычный 6 4 2 3 2 2 7" xfId="32251"/>
    <cellStyle name="Обычный 6 4 2 3 2 2 8" xfId="32252"/>
    <cellStyle name="Обычный 6 4 2 3 2 2 9" xfId="32253"/>
    <cellStyle name="Обычный 6 4 2 3 2 3" xfId="5337"/>
    <cellStyle name="Обычный 6 4 2 3 2 3 2" xfId="32254"/>
    <cellStyle name="Обычный 6 4 2 3 2 3 2 2" xfId="32255"/>
    <cellStyle name="Обычный 6 4 2 3 2 3 2 2 2" xfId="32256"/>
    <cellStyle name="Обычный 6 4 2 3 2 3 2 3" xfId="32257"/>
    <cellStyle name="Обычный 6 4 2 3 2 3 3" xfId="32258"/>
    <cellStyle name="Обычный 6 4 2 3 2 3 3 2" xfId="32259"/>
    <cellStyle name="Обычный 6 4 2 3 2 3 3 2 2" xfId="32260"/>
    <cellStyle name="Обычный 6 4 2 3 2 3 3 3" xfId="32261"/>
    <cellStyle name="Обычный 6 4 2 3 2 3 4" xfId="32262"/>
    <cellStyle name="Обычный 6 4 2 3 2 3 4 2" xfId="32263"/>
    <cellStyle name="Обычный 6 4 2 3 2 3 5" xfId="32264"/>
    <cellStyle name="Обычный 6 4 2 3 2 3 5 2" xfId="32265"/>
    <cellStyle name="Обычный 6 4 2 3 2 3 6" xfId="32266"/>
    <cellStyle name="Обычный 6 4 2 3 2 3 7" xfId="32267"/>
    <cellStyle name="Обычный 6 4 2 3 2 3 8" xfId="32268"/>
    <cellStyle name="Обычный 6 4 2 3 2 4" xfId="32269"/>
    <cellStyle name="Обычный 6 4 2 3 2 4 2" xfId="32270"/>
    <cellStyle name="Обычный 6 4 2 3 2 4 2 2" xfId="32271"/>
    <cellStyle name="Обычный 6 4 2 3 2 4 3" xfId="32272"/>
    <cellStyle name="Обычный 6 4 2 3 2 5" xfId="32273"/>
    <cellStyle name="Обычный 6 4 2 3 2 5 2" xfId="32274"/>
    <cellStyle name="Обычный 6 4 2 3 2 5 2 2" xfId="32275"/>
    <cellStyle name="Обычный 6 4 2 3 2 5 3" xfId="32276"/>
    <cellStyle name="Обычный 6 4 2 3 2 6" xfId="32277"/>
    <cellStyle name="Обычный 6 4 2 3 2 6 2" xfId="32278"/>
    <cellStyle name="Обычный 6 4 2 3 2 7" xfId="32279"/>
    <cellStyle name="Обычный 6 4 2 3 2 7 2" xfId="32280"/>
    <cellStyle name="Обычный 6 4 2 3 2 8" xfId="32281"/>
    <cellStyle name="Обычный 6 4 2 3 2 9" xfId="32282"/>
    <cellStyle name="Обычный 6 4 2 3 3" xfId="5338"/>
    <cellStyle name="Обычный 6 4 2 3 3 2" xfId="5339"/>
    <cellStyle name="Обычный 6 4 2 3 3 2 2" xfId="32283"/>
    <cellStyle name="Обычный 6 4 2 3 3 2 2 2" xfId="32284"/>
    <cellStyle name="Обычный 6 4 2 3 3 2 2 2 2" xfId="32285"/>
    <cellStyle name="Обычный 6 4 2 3 3 2 2 3" xfId="32286"/>
    <cellStyle name="Обычный 6 4 2 3 3 2 3" xfId="32287"/>
    <cellStyle name="Обычный 6 4 2 3 3 2 3 2" xfId="32288"/>
    <cellStyle name="Обычный 6 4 2 3 3 2 3 2 2" xfId="32289"/>
    <cellStyle name="Обычный 6 4 2 3 3 2 3 3" xfId="32290"/>
    <cellStyle name="Обычный 6 4 2 3 3 2 4" xfId="32291"/>
    <cellStyle name="Обычный 6 4 2 3 3 2 4 2" xfId="32292"/>
    <cellStyle name="Обычный 6 4 2 3 3 2 5" xfId="32293"/>
    <cellStyle name="Обычный 6 4 2 3 3 2 5 2" xfId="32294"/>
    <cellStyle name="Обычный 6 4 2 3 3 2 6" xfId="32295"/>
    <cellStyle name="Обычный 6 4 2 3 3 2 7" xfId="32296"/>
    <cellStyle name="Обычный 6 4 2 3 3 2 8" xfId="32297"/>
    <cellStyle name="Обычный 6 4 2 3 3 3" xfId="32298"/>
    <cellStyle name="Обычный 6 4 2 3 3 3 2" xfId="32299"/>
    <cellStyle name="Обычный 6 4 2 3 3 3 2 2" xfId="32300"/>
    <cellStyle name="Обычный 6 4 2 3 3 3 3" xfId="32301"/>
    <cellStyle name="Обычный 6 4 2 3 3 4" xfId="32302"/>
    <cellStyle name="Обычный 6 4 2 3 3 4 2" xfId="32303"/>
    <cellStyle name="Обычный 6 4 2 3 3 4 2 2" xfId="32304"/>
    <cellStyle name="Обычный 6 4 2 3 3 4 3" xfId="32305"/>
    <cellStyle name="Обычный 6 4 2 3 3 5" xfId="32306"/>
    <cellStyle name="Обычный 6 4 2 3 3 5 2" xfId="32307"/>
    <cellStyle name="Обычный 6 4 2 3 3 6" xfId="32308"/>
    <cellStyle name="Обычный 6 4 2 3 3 6 2" xfId="32309"/>
    <cellStyle name="Обычный 6 4 2 3 3 7" xfId="32310"/>
    <cellStyle name="Обычный 6 4 2 3 3 8" xfId="32311"/>
    <cellStyle name="Обычный 6 4 2 3 3 9" xfId="32312"/>
    <cellStyle name="Обычный 6 4 2 3 4" xfId="5340"/>
    <cellStyle name="Обычный 6 4 2 3 4 2" xfId="32313"/>
    <cellStyle name="Обычный 6 4 2 3 4 2 2" xfId="32314"/>
    <cellStyle name="Обычный 6 4 2 3 4 2 2 2" xfId="32315"/>
    <cellStyle name="Обычный 6 4 2 3 4 2 2 2 2" xfId="32316"/>
    <cellStyle name="Обычный 6 4 2 3 4 2 2 3" xfId="32317"/>
    <cellStyle name="Обычный 6 4 2 3 4 2 3" xfId="32318"/>
    <cellStyle name="Обычный 6 4 2 3 4 2 3 2" xfId="32319"/>
    <cellStyle name="Обычный 6 4 2 3 4 2 3 2 2" xfId="32320"/>
    <cellStyle name="Обычный 6 4 2 3 4 2 3 3" xfId="32321"/>
    <cellStyle name="Обычный 6 4 2 3 4 2 4" xfId="32322"/>
    <cellStyle name="Обычный 6 4 2 3 4 2 4 2" xfId="32323"/>
    <cellStyle name="Обычный 6 4 2 3 4 2 5" xfId="32324"/>
    <cellStyle name="Обычный 6 4 2 3 4 2 5 2" xfId="32325"/>
    <cellStyle name="Обычный 6 4 2 3 4 2 6" xfId="32326"/>
    <cellStyle name="Обычный 6 4 2 3 4 2 7" xfId="32327"/>
    <cellStyle name="Обычный 6 4 2 3 4 2 8" xfId="32328"/>
    <cellStyle name="Обычный 6 4 2 3 4 3" xfId="32329"/>
    <cellStyle name="Обычный 6 4 2 3 4 3 2" xfId="32330"/>
    <cellStyle name="Обычный 6 4 2 3 4 3 2 2" xfId="32331"/>
    <cellStyle name="Обычный 6 4 2 3 4 3 3" xfId="32332"/>
    <cellStyle name="Обычный 6 4 2 3 4 4" xfId="32333"/>
    <cellStyle name="Обычный 6 4 2 3 4 4 2" xfId="32334"/>
    <cellStyle name="Обычный 6 4 2 3 4 4 2 2" xfId="32335"/>
    <cellStyle name="Обычный 6 4 2 3 4 4 3" xfId="32336"/>
    <cellStyle name="Обычный 6 4 2 3 4 5" xfId="32337"/>
    <cellStyle name="Обычный 6 4 2 3 4 5 2" xfId="32338"/>
    <cellStyle name="Обычный 6 4 2 3 4 6" xfId="32339"/>
    <cellStyle name="Обычный 6 4 2 3 4 6 2" xfId="32340"/>
    <cellStyle name="Обычный 6 4 2 3 4 7" xfId="32341"/>
    <cellStyle name="Обычный 6 4 2 3 4 8" xfId="32342"/>
    <cellStyle name="Обычный 6 4 2 3 4 9" xfId="32343"/>
    <cellStyle name="Обычный 6 4 2 3 5" xfId="32344"/>
    <cellStyle name="Обычный 6 4 2 3 5 2" xfId="32345"/>
    <cellStyle name="Обычный 6 4 2 3 5 2 2" xfId="32346"/>
    <cellStyle name="Обычный 6 4 2 3 5 2 2 2" xfId="32347"/>
    <cellStyle name="Обычный 6 4 2 3 5 2 2 2 2" xfId="32348"/>
    <cellStyle name="Обычный 6 4 2 3 5 2 2 3" xfId="32349"/>
    <cellStyle name="Обычный 6 4 2 3 5 2 3" xfId="32350"/>
    <cellStyle name="Обычный 6 4 2 3 5 2 3 2" xfId="32351"/>
    <cellStyle name="Обычный 6 4 2 3 5 2 3 2 2" xfId="32352"/>
    <cellStyle name="Обычный 6 4 2 3 5 2 3 3" xfId="32353"/>
    <cellStyle name="Обычный 6 4 2 3 5 2 4" xfId="32354"/>
    <cellStyle name="Обычный 6 4 2 3 5 2 4 2" xfId="32355"/>
    <cellStyle name="Обычный 6 4 2 3 5 2 5" xfId="32356"/>
    <cellStyle name="Обычный 6 4 2 3 5 2 5 2" xfId="32357"/>
    <cellStyle name="Обычный 6 4 2 3 5 2 6" xfId="32358"/>
    <cellStyle name="Обычный 6 4 2 3 5 2 7" xfId="32359"/>
    <cellStyle name="Обычный 6 4 2 3 5 2 8" xfId="32360"/>
    <cellStyle name="Обычный 6 4 2 3 5 3" xfId="32361"/>
    <cellStyle name="Обычный 6 4 2 3 5 3 2" xfId="32362"/>
    <cellStyle name="Обычный 6 4 2 3 5 3 2 2" xfId="32363"/>
    <cellStyle name="Обычный 6 4 2 3 5 3 3" xfId="32364"/>
    <cellStyle name="Обычный 6 4 2 3 5 4" xfId="32365"/>
    <cellStyle name="Обычный 6 4 2 3 5 4 2" xfId="32366"/>
    <cellStyle name="Обычный 6 4 2 3 5 4 2 2" xfId="32367"/>
    <cellStyle name="Обычный 6 4 2 3 5 4 3" xfId="32368"/>
    <cellStyle name="Обычный 6 4 2 3 5 5" xfId="32369"/>
    <cellStyle name="Обычный 6 4 2 3 5 5 2" xfId="32370"/>
    <cellStyle name="Обычный 6 4 2 3 5 6" xfId="32371"/>
    <cellStyle name="Обычный 6 4 2 3 5 6 2" xfId="32372"/>
    <cellStyle name="Обычный 6 4 2 3 5 7" xfId="32373"/>
    <cellStyle name="Обычный 6 4 2 3 5 8" xfId="32374"/>
    <cellStyle name="Обычный 6 4 2 3 5 9" xfId="32375"/>
    <cellStyle name="Обычный 6 4 2 3 6" xfId="32376"/>
    <cellStyle name="Обычный 6 4 2 3 6 2" xfId="32377"/>
    <cellStyle name="Обычный 6 4 2 3 6 2 2" xfId="32378"/>
    <cellStyle name="Обычный 6 4 2 3 6 2 2 2" xfId="32379"/>
    <cellStyle name="Обычный 6 4 2 3 6 2 3" xfId="32380"/>
    <cellStyle name="Обычный 6 4 2 3 6 3" xfId="32381"/>
    <cellStyle name="Обычный 6 4 2 3 6 3 2" xfId="32382"/>
    <cellStyle name="Обычный 6 4 2 3 6 3 2 2" xfId="32383"/>
    <cellStyle name="Обычный 6 4 2 3 6 3 3" xfId="32384"/>
    <cellStyle name="Обычный 6 4 2 3 6 4" xfId="32385"/>
    <cellStyle name="Обычный 6 4 2 3 6 4 2" xfId="32386"/>
    <cellStyle name="Обычный 6 4 2 3 6 5" xfId="32387"/>
    <cellStyle name="Обычный 6 4 2 3 6 5 2" xfId="32388"/>
    <cellStyle name="Обычный 6 4 2 3 6 6" xfId="32389"/>
    <cellStyle name="Обычный 6 4 2 3 6 7" xfId="32390"/>
    <cellStyle name="Обычный 6 4 2 3 6 8" xfId="32391"/>
    <cellStyle name="Обычный 6 4 2 3 7" xfId="32392"/>
    <cellStyle name="Обычный 6 4 2 3 7 2" xfId="32393"/>
    <cellStyle name="Обычный 6 4 2 3 7 2 2" xfId="32394"/>
    <cellStyle name="Обычный 6 4 2 3 7 3" xfId="32395"/>
    <cellStyle name="Обычный 6 4 2 3 8" xfId="32396"/>
    <cellStyle name="Обычный 6 4 2 3 8 2" xfId="32397"/>
    <cellStyle name="Обычный 6 4 2 3 8 2 2" xfId="32398"/>
    <cellStyle name="Обычный 6 4 2 3 8 3" xfId="32399"/>
    <cellStyle name="Обычный 6 4 2 3 9" xfId="32400"/>
    <cellStyle name="Обычный 6 4 2 3 9 2" xfId="32401"/>
    <cellStyle name="Обычный 6 4 2 4" xfId="5341"/>
    <cellStyle name="Обычный 6 4 2 4 10" xfId="32402"/>
    <cellStyle name="Обычный 6 4 2 4 2" xfId="5342"/>
    <cellStyle name="Обычный 6 4 2 4 2 2" xfId="32403"/>
    <cellStyle name="Обычный 6 4 2 4 2 2 2" xfId="32404"/>
    <cellStyle name="Обычный 6 4 2 4 2 2 2 2" xfId="32405"/>
    <cellStyle name="Обычный 6 4 2 4 2 2 2 2 2" xfId="32406"/>
    <cellStyle name="Обычный 6 4 2 4 2 2 2 3" xfId="32407"/>
    <cellStyle name="Обычный 6 4 2 4 2 2 3" xfId="32408"/>
    <cellStyle name="Обычный 6 4 2 4 2 2 3 2" xfId="32409"/>
    <cellStyle name="Обычный 6 4 2 4 2 2 3 2 2" xfId="32410"/>
    <cellStyle name="Обычный 6 4 2 4 2 2 3 3" xfId="32411"/>
    <cellStyle name="Обычный 6 4 2 4 2 2 4" xfId="32412"/>
    <cellStyle name="Обычный 6 4 2 4 2 2 4 2" xfId="32413"/>
    <cellStyle name="Обычный 6 4 2 4 2 2 5" xfId="32414"/>
    <cellStyle name="Обычный 6 4 2 4 2 2 5 2" xfId="32415"/>
    <cellStyle name="Обычный 6 4 2 4 2 2 6" xfId="32416"/>
    <cellStyle name="Обычный 6 4 2 4 2 2 7" xfId="32417"/>
    <cellStyle name="Обычный 6 4 2 4 2 2 8" xfId="32418"/>
    <cellStyle name="Обычный 6 4 2 4 2 3" xfId="32419"/>
    <cellStyle name="Обычный 6 4 2 4 2 3 2" xfId="32420"/>
    <cellStyle name="Обычный 6 4 2 4 2 3 2 2" xfId="32421"/>
    <cellStyle name="Обычный 6 4 2 4 2 3 3" xfId="32422"/>
    <cellStyle name="Обычный 6 4 2 4 2 4" xfId="32423"/>
    <cellStyle name="Обычный 6 4 2 4 2 4 2" xfId="32424"/>
    <cellStyle name="Обычный 6 4 2 4 2 4 2 2" xfId="32425"/>
    <cellStyle name="Обычный 6 4 2 4 2 4 3" xfId="32426"/>
    <cellStyle name="Обычный 6 4 2 4 2 5" xfId="32427"/>
    <cellStyle name="Обычный 6 4 2 4 2 5 2" xfId="32428"/>
    <cellStyle name="Обычный 6 4 2 4 2 6" xfId="32429"/>
    <cellStyle name="Обычный 6 4 2 4 2 6 2" xfId="32430"/>
    <cellStyle name="Обычный 6 4 2 4 2 7" xfId="32431"/>
    <cellStyle name="Обычный 6 4 2 4 2 8" xfId="32432"/>
    <cellStyle name="Обычный 6 4 2 4 2 9" xfId="32433"/>
    <cellStyle name="Обычный 6 4 2 4 3" xfId="5343"/>
    <cellStyle name="Обычный 6 4 2 4 3 2" xfId="32434"/>
    <cellStyle name="Обычный 6 4 2 4 3 2 2" xfId="32435"/>
    <cellStyle name="Обычный 6 4 2 4 3 2 2 2" xfId="32436"/>
    <cellStyle name="Обычный 6 4 2 4 3 2 3" xfId="32437"/>
    <cellStyle name="Обычный 6 4 2 4 3 3" xfId="32438"/>
    <cellStyle name="Обычный 6 4 2 4 3 3 2" xfId="32439"/>
    <cellStyle name="Обычный 6 4 2 4 3 3 2 2" xfId="32440"/>
    <cellStyle name="Обычный 6 4 2 4 3 3 3" xfId="32441"/>
    <cellStyle name="Обычный 6 4 2 4 3 4" xfId="32442"/>
    <cellStyle name="Обычный 6 4 2 4 3 4 2" xfId="32443"/>
    <cellStyle name="Обычный 6 4 2 4 3 5" xfId="32444"/>
    <cellStyle name="Обычный 6 4 2 4 3 5 2" xfId="32445"/>
    <cellStyle name="Обычный 6 4 2 4 3 6" xfId="32446"/>
    <cellStyle name="Обычный 6 4 2 4 3 7" xfId="32447"/>
    <cellStyle name="Обычный 6 4 2 4 3 8" xfId="32448"/>
    <cellStyle name="Обычный 6 4 2 4 4" xfId="32449"/>
    <cellStyle name="Обычный 6 4 2 4 4 2" xfId="32450"/>
    <cellStyle name="Обычный 6 4 2 4 4 2 2" xfId="32451"/>
    <cellStyle name="Обычный 6 4 2 4 4 3" xfId="32452"/>
    <cellStyle name="Обычный 6 4 2 4 5" xfId="32453"/>
    <cellStyle name="Обычный 6 4 2 4 5 2" xfId="32454"/>
    <cellStyle name="Обычный 6 4 2 4 5 2 2" xfId="32455"/>
    <cellStyle name="Обычный 6 4 2 4 5 3" xfId="32456"/>
    <cellStyle name="Обычный 6 4 2 4 6" xfId="32457"/>
    <cellStyle name="Обычный 6 4 2 4 6 2" xfId="32458"/>
    <cellStyle name="Обычный 6 4 2 4 7" xfId="32459"/>
    <cellStyle name="Обычный 6 4 2 4 7 2" xfId="32460"/>
    <cellStyle name="Обычный 6 4 2 4 8" xfId="32461"/>
    <cellStyle name="Обычный 6 4 2 4 9" xfId="32462"/>
    <cellStyle name="Обычный 6 4 2 5" xfId="5344"/>
    <cellStyle name="Обычный 6 4 2 5 2" xfId="5345"/>
    <cellStyle name="Обычный 6 4 2 5 2 2" xfId="32463"/>
    <cellStyle name="Обычный 6 4 2 5 2 2 2" xfId="32464"/>
    <cellStyle name="Обычный 6 4 2 5 2 2 2 2" xfId="32465"/>
    <cellStyle name="Обычный 6 4 2 5 2 2 3" xfId="32466"/>
    <cellStyle name="Обычный 6 4 2 5 2 3" xfId="32467"/>
    <cellStyle name="Обычный 6 4 2 5 2 3 2" xfId="32468"/>
    <cellStyle name="Обычный 6 4 2 5 2 3 2 2" xfId="32469"/>
    <cellStyle name="Обычный 6 4 2 5 2 3 3" xfId="32470"/>
    <cellStyle name="Обычный 6 4 2 5 2 4" xfId="32471"/>
    <cellStyle name="Обычный 6 4 2 5 2 4 2" xfId="32472"/>
    <cellStyle name="Обычный 6 4 2 5 2 5" xfId="32473"/>
    <cellStyle name="Обычный 6 4 2 5 2 5 2" xfId="32474"/>
    <cellStyle name="Обычный 6 4 2 5 2 6" xfId="32475"/>
    <cellStyle name="Обычный 6 4 2 5 2 7" xfId="32476"/>
    <cellStyle name="Обычный 6 4 2 5 2 8" xfId="32477"/>
    <cellStyle name="Обычный 6 4 2 5 3" xfId="32478"/>
    <cellStyle name="Обычный 6 4 2 5 3 2" xfId="32479"/>
    <cellStyle name="Обычный 6 4 2 5 3 2 2" xfId="32480"/>
    <cellStyle name="Обычный 6 4 2 5 3 3" xfId="32481"/>
    <cellStyle name="Обычный 6 4 2 5 4" xfId="32482"/>
    <cellStyle name="Обычный 6 4 2 5 4 2" xfId="32483"/>
    <cellStyle name="Обычный 6 4 2 5 4 2 2" xfId="32484"/>
    <cellStyle name="Обычный 6 4 2 5 4 3" xfId="32485"/>
    <cellStyle name="Обычный 6 4 2 5 5" xfId="32486"/>
    <cellStyle name="Обычный 6 4 2 5 5 2" xfId="32487"/>
    <cellStyle name="Обычный 6 4 2 5 6" xfId="32488"/>
    <cellStyle name="Обычный 6 4 2 5 6 2" xfId="32489"/>
    <cellStyle name="Обычный 6 4 2 5 7" xfId="32490"/>
    <cellStyle name="Обычный 6 4 2 5 8" xfId="32491"/>
    <cellStyle name="Обычный 6 4 2 5 9" xfId="32492"/>
    <cellStyle name="Обычный 6 4 2 6" xfId="5346"/>
    <cellStyle name="Обычный 6 4 2 6 2" xfId="32493"/>
    <cellStyle name="Обычный 6 4 2 6 2 2" xfId="32494"/>
    <cellStyle name="Обычный 6 4 2 6 2 2 2" xfId="32495"/>
    <cellStyle name="Обычный 6 4 2 6 2 2 2 2" xfId="32496"/>
    <cellStyle name="Обычный 6 4 2 6 2 2 3" xfId="32497"/>
    <cellStyle name="Обычный 6 4 2 6 2 3" xfId="32498"/>
    <cellStyle name="Обычный 6 4 2 6 2 3 2" xfId="32499"/>
    <cellStyle name="Обычный 6 4 2 6 2 3 2 2" xfId="32500"/>
    <cellStyle name="Обычный 6 4 2 6 2 3 3" xfId="32501"/>
    <cellStyle name="Обычный 6 4 2 6 2 4" xfId="32502"/>
    <cellStyle name="Обычный 6 4 2 6 2 4 2" xfId="32503"/>
    <cellStyle name="Обычный 6 4 2 6 2 5" xfId="32504"/>
    <cellStyle name="Обычный 6 4 2 6 2 5 2" xfId="32505"/>
    <cellStyle name="Обычный 6 4 2 6 2 6" xfId="32506"/>
    <cellStyle name="Обычный 6 4 2 6 2 7" xfId="32507"/>
    <cellStyle name="Обычный 6 4 2 6 2 8" xfId="32508"/>
    <cellStyle name="Обычный 6 4 2 6 3" xfId="32509"/>
    <cellStyle name="Обычный 6 4 2 6 3 2" xfId="32510"/>
    <cellStyle name="Обычный 6 4 2 6 3 2 2" xfId="32511"/>
    <cellStyle name="Обычный 6 4 2 6 3 3" xfId="32512"/>
    <cellStyle name="Обычный 6 4 2 6 4" xfId="32513"/>
    <cellStyle name="Обычный 6 4 2 6 4 2" xfId="32514"/>
    <cellStyle name="Обычный 6 4 2 6 4 2 2" xfId="32515"/>
    <cellStyle name="Обычный 6 4 2 6 4 3" xfId="32516"/>
    <cellStyle name="Обычный 6 4 2 6 5" xfId="32517"/>
    <cellStyle name="Обычный 6 4 2 6 5 2" xfId="32518"/>
    <cellStyle name="Обычный 6 4 2 6 6" xfId="32519"/>
    <cellStyle name="Обычный 6 4 2 6 6 2" xfId="32520"/>
    <cellStyle name="Обычный 6 4 2 6 7" xfId="32521"/>
    <cellStyle name="Обычный 6 4 2 6 8" xfId="32522"/>
    <cellStyle name="Обычный 6 4 2 6 9" xfId="32523"/>
    <cellStyle name="Обычный 6 4 2 7" xfId="32524"/>
    <cellStyle name="Обычный 6 4 2 7 2" xfId="32525"/>
    <cellStyle name="Обычный 6 4 2 7 2 2" xfId="32526"/>
    <cellStyle name="Обычный 6 4 2 7 2 2 2" xfId="32527"/>
    <cellStyle name="Обычный 6 4 2 7 2 2 2 2" xfId="32528"/>
    <cellStyle name="Обычный 6 4 2 7 2 2 3" xfId="32529"/>
    <cellStyle name="Обычный 6 4 2 7 2 3" xfId="32530"/>
    <cellStyle name="Обычный 6 4 2 7 2 3 2" xfId="32531"/>
    <cellStyle name="Обычный 6 4 2 7 2 3 2 2" xfId="32532"/>
    <cellStyle name="Обычный 6 4 2 7 2 3 3" xfId="32533"/>
    <cellStyle name="Обычный 6 4 2 7 2 4" xfId="32534"/>
    <cellStyle name="Обычный 6 4 2 7 2 4 2" xfId="32535"/>
    <cellStyle name="Обычный 6 4 2 7 2 5" xfId="32536"/>
    <cellStyle name="Обычный 6 4 2 7 2 5 2" xfId="32537"/>
    <cellStyle name="Обычный 6 4 2 7 2 6" xfId="32538"/>
    <cellStyle name="Обычный 6 4 2 7 2 7" xfId="32539"/>
    <cellStyle name="Обычный 6 4 2 7 2 8" xfId="32540"/>
    <cellStyle name="Обычный 6 4 2 7 3" xfId="32541"/>
    <cellStyle name="Обычный 6 4 2 7 3 2" xfId="32542"/>
    <cellStyle name="Обычный 6 4 2 7 3 2 2" xfId="32543"/>
    <cellStyle name="Обычный 6 4 2 7 3 3" xfId="32544"/>
    <cellStyle name="Обычный 6 4 2 7 4" xfId="32545"/>
    <cellStyle name="Обычный 6 4 2 7 4 2" xfId="32546"/>
    <cellStyle name="Обычный 6 4 2 7 4 2 2" xfId="32547"/>
    <cellStyle name="Обычный 6 4 2 7 4 3" xfId="32548"/>
    <cellStyle name="Обычный 6 4 2 7 5" xfId="32549"/>
    <cellStyle name="Обычный 6 4 2 7 5 2" xfId="32550"/>
    <cellStyle name="Обычный 6 4 2 7 6" xfId="32551"/>
    <cellStyle name="Обычный 6 4 2 7 6 2" xfId="32552"/>
    <cellStyle name="Обычный 6 4 2 7 7" xfId="32553"/>
    <cellStyle name="Обычный 6 4 2 7 8" xfId="32554"/>
    <cellStyle name="Обычный 6 4 2 7 9" xfId="32555"/>
    <cellStyle name="Обычный 6 4 2 8" xfId="32556"/>
    <cellStyle name="Обычный 6 4 2 8 2" xfId="32557"/>
    <cellStyle name="Обычный 6 4 2 8 2 2" xfId="32558"/>
    <cellStyle name="Обычный 6 4 2 8 2 2 2" xfId="32559"/>
    <cellStyle name="Обычный 6 4 2 8 2 2 2 2" xfId="32560"/>
    <cellStyle name="Обычный 6 4 2 8 2 2 3" xfId="32561"/>
    <cellStyle name="Обычный 6 4 2 8 2 3" xfId="32562"/>
    <cellStyle name="Обычный 6 4 2 8 2 3 2" xfId="32563"/>
    <cellStyle name="Обычный 6 4 2 8 2 3 2 2" xfId="32564"/>
    <cellStyle name="Обычный 6 4 2 8 2 3 3" xfId="32565"/>
    <cellStyle name="Обычный 6 4 2 8 2 4" xfId="32566"/>
    <cellStyle name="Обычный 6 4 2 8 2 4 2" xfId="32567"/>
    <cellStyle name="Обычный 6 4 2 8 2 5" xfId="32568"/>
    <cellStyle name="Обычный 6 4 2 8 2 5 2" xfId="32569"/>
    <cellStyle name="Обычный 6 4 2 8 2 6" xfId="32570"/>
    <cellStyle name="Обычный 6 4 2 8 2 7" xfId="32571"/>
    <cellStyle name="Обычный 6 4 2 8 2 8" xfId="32572"/>
    <cellStyle name="Обычный 6 4 2 8 3" xfId="32573"/>
    <cellStyle name="Обычный 6 4 2 8 3 2" xfId="32574"/>
    <cellStyle name="Обычный 6 4 2 8 3 2 2" xfId="32575"/>
    <cellStyle name="Обычный 6 4 2 8 3 3" xfId="32576"/>
    <cellStyle name="Обычный 6 4 2 8 4" xfId="32577"/>
    <cellStyle name="Обычный 6 4 2 8 4 2" xfId="32578"/>
    <cellStyle name="Обычный 6 4 2 8 4 2 2" xfId="32579"/>
    <cellStyle name="Обычный 6 4 2 8 4 3" xfId="32580"/>
    <cellStyle name="Обычный 6 4 2 8 5" xfId="32581"/>
    <cellStyle name="Обычный 6 4 2 8 5 2" xfId="32582"/>
    <cellStyle name="Обычный 6 4 2 8 6" xfId="32583"/>
    <cellStyle name="Обычный 6 4 2 8 6 2" xfId="32584"/>
    <cellStyle name="Обычный 6 4 2 8 7" xfId="32585"/>
    <cellStyle name="Обычный 6 4 2 8 8" xfId="32586"/>
    <cellStyle name="Обычный 6 4 2 8 9" xfId="32587"/>
    <cellStyle name="Обычный 6 4 2 9" xfId="32588"/>
    <cellStyle name="Обычный 6 4 2 9 2" xfId="32589"/>
    <cellStyle name="Обычный 6 4 2 9 2 2" xfId="32590"/>
    <cellStyle name="Обычный 6 4 2 9 2 2 2" xfId="32591"/>
    <cellStyle name="Обычный 6 4 2 9 2 3" xfId="32592"/>
    <cellStyle name="Обычный 6 4 2 9 3" xfId="32593"/>
    <cellStyle name="Обычный 6 4 2 9 3 2" xfId="32594"/>
    <cellStyle name="Обычный 6 4 2 9 3 2 2" xfId="32595"/>
    <cellStyle name="Обычный 6 4 2 9 3 3" xfId="32596"/>
    <cellStyle name="Обычный 6 4 2 9 4" xfId="32597"/>
    <cellStyle name="Обычный 6 4 2 9 4 2" xfId="32598"/>
    <cellStyle name="Обычный 6 4 2 9 5" xfId="32599"/>
    <cellStyle name="Обычный 6 4 2 9 5 2" xfId="32600"/>
    <cellStyle name="Обычный 6 4 2 9 6" xfId="32601"/>
    <cellStyle name="Обычный 6 4 2 9 7" xfId="32602"/>
    <cellStyle name="Обычный 6 4 2 9 8" xfId="32603"/>
    <cellStyle name="Обычный 6 4 3" xfId="205"/>
    <cellStyle name="Обычный 6 4 3 10" xfId="32604"/>
    <cellStyle name="Обычный 6 4 3 10 2" xfId="32605"/>
    <cellStyle name="Обычный 6 4 3 11" xfId="32606"/>
    <cellStyle name="Обычный 6 4 3 11 2" xfId="32607"/>
    <cellStyle name="Обычный 6 4 3 12" xfId="32608"/>
    <cellStyle name="Обычный 6 4 3 13" xfId="32609"/>
    <cellStyle name="Обычный 6 4 3 14" xfId="32610"/>
    <cellStyle name="Обычный 6 4 3 2" xfId="5347"/>
    <cellStyle name="Обычный 6 4 3 2 10" xfId="32611"/>
    <cellStyle name="Обычный 6 4 3 2 2" xfId="5348"/>
    <cellStyle name="Обычный 6 4 3 2 2 2" xfId="32612"/>
    <cellStyle name="Обычный 6 4 3 2 2 2 2" xfId="32613"/>
    <cellStyle name="Обычный 6 4 3 2 2 2 2 2" xfId="32614"/>
    <cellStyle name="Обычный 6 4 3 2 2 2 2 2 2" xfId="32615"/>
    <cellStyle name="Обычный 6 4 3 2 2 2 2 3" xfId="32616"/>
    <cellStyle name="Обычный 6 4 3 2 2 2 3" xfId="32617"/>
    <cellStyle name="Обычный 6 4 3 2 2 2 3 2" xfId="32618"/>
    <cellStyle name="Обычный 6 4 3 2 2 2 3 2 2" xfId="32619"/>
    <cellStyle name="Обычный 6 4 3 2 2 2 3 3" xfId="32620"/>
    <cellStyle name="Обычный 6 4 3 2 2 2 4" xfId="32621"/>
    <cellStyle name="Обычный 6 4 3 2 2 2 4 2" xfId="32622"/>
    <cellStyle name="Обычный 6 4 3 2 2 2 5" xfId="32623"/>
    <cellStyle name="Обычный 6 4 3 2 2 2 5 2" xfId="32624"/>
    <cellStyle name="Обычный 6 4 3 2 2 2 6" xfId="32625"/>
    <cellStyle name="Обычный 6 4 3 2 2 2 7" xfId="32626"/>
    <cellStyle name="Обычный 6 4 3 2 2 2 8" xfId="32627"/>
    <cellStyle name="Обычный 6 4 3 2 2 3" xfId="32628"/>
    <cellStyle name="Обычный 6 4 3 2 2 3 2" xfId="32629"/>
    <cellStyle name="Обычный 6 4 3 2 2 3 2 2" xfId="32630"/>
    <cellStyle name="Обычный 6 4 3 2 2 3 3" xfId="32631"/>
    <cellStyle name="Обычный 6 4 3 2 2 4" xfId="32632"/>
    <cellStyle name="Обычный 6 4 3 2 2 4 2" xfId="32633"/>
    <cellStyle name="Обычный 6 4 3 2 2 4 2 2" xfId="32634"/>
    <cellStyle name="Обычный 6 4 3 2 2 4 3" xfId="32635"/>
    <cellStyle name="Обычный 6 4 3 2 2 5" xfId="32636"/>
    <cellStyle name="Обычный 6 4 3 2 2 5 2" xfId="32637"/>
    <cellStyle name="Обычный 6 4 3 2 2 6" xfId="32638"/>
    <cellStyle name="Обычный 6 4 3 2 2 6 2" xfId="32639"/>
    <cellStyle name="Обычный 6 4 3 2 2 7" xfId="32640"/>
    <cellStyle name="Обычный 6 4 3 2 2 8" xfId="32641"/>
    <cellStyle name="Обычный 6 4 3 2 2 9" xfId="32642"/>
    <cellStyle name="Обычный 6 4 3 2 3" xfId="5349"/>
    <cellStyle name="Обычный 6 4 3 2 3 2" xfId="32643"/>
    <cellStyle name="Обычный 6 4 3 2 3 2 2" xfId="32644"/>
    <cellStyle name="Обычный 6 4 3 2 3 2 2 2" xfId="32645"/>
    <cellStyle name="Обычный 6 4 3 2 3 2 3" xfId="32646"/>
    <cellStyle name="Обычный 6 4 3 2 3 3" xfId="32647"/>
    <cellStyle name="Обычный 6 4 3 2 3 3 2" xfId="32648"/>
    <cellStyle name="Обычный 6 4 3 2 3 3 2 2" xfId="32649"/>
    <cellStyle name="Обычный 6 4 3 2 3 3 3" xfId="32650"/>
    <cellStyle name="Обычный 6 4 3 2 3 4" xfId="32651"/>
    <cellStyle name="Обычный 6 4 3 2 3 4 2" xfId="32652"/>
    <cellStyle name="Обычный 6 4 3 2 3 5" xfId="32653"/>
    <cellStyle name="Обычный 6 4 3 2 3 5 2" xfId="32654"/>
    <cellStyle name="Обычный 6 4 3 2 3 6" xfId="32655"/>
    <cellStyle name="Обычный 6 4 3 2 3 7" xfId="32656"/>
    <cellStyle name="Обычный 6 4 3 2 3 8" xfId="32657"/>
    <cellStyle name="Обычный 6 4 3 2 4" xfId="32658"/>
    <cellStyle name="Обычный 6 4 3 2 4 2" xfId="32659"/>
    <cellStyle name="Обычный 6 4 3 2 4 2 2" xfId="32660"/>
    <cellStyle name="Обычный 6 4 3 2 4 3" xfId="32661"/>
    <cellStyle name="Обычный 6 4 3 2 5" xfId="32662"/>
    <cellStyle name="Обычный 6 4 3 2 5 2" xfId="32663"/>
    <cellStyle name="Обычный 6 4 3 2 5 2 2" xfId="32664"/>
    <cellStyle name="Обычный 6 4 3 2 5 3" xfId="32665"/>
    <cellStyle name="Обычный 6 4 3 2 6" xfId="32666"/>
    <cellStyle name="Обычный 6 4 3 2 6 2" xfId="32667"/>
    <cellStyle name="Обычный 6 4 3 2 7" xfId="32668"/>
    <cellStyle name="Обычный 6 4 3 2 7 2" xfId="32669"/>
    <cellStyle name="Обычный 6 4 3 2 8" xfId="32670"/>
    <cellStyle name="Обычный 6 4 3 2 9" xfId="32671"/>
    <cellStyle name="Обычный 6 4 3 3" xfId="5350"/>
    <cellStyle name="Обычный 6 4 3 3 2" xfId="5351"/>
    <cellStyle name="Обычный 6 4 3 3 2 2" xfId="32672"/>
    <cellStyle name="Обычный 6 4 3 3 2 2 2" xfId="32673"/>
    <cellStyle name="Обычный 6 4 3 3 2 2 2 2" xfId="32674"/>
    <cellStyle name="Обычный 6 4 3 3 2 2 3" xfId="32675"/>
    <cellStyle name="Обычный 6 4 3 3 2 3" xfId="32676"/>
    <cellStyle name="Обычный 6 4 3 3 2 3 2" xfId="32677"/>
    <cellStyle name="Обычный 6 4 3 3 2 3 2 2" xfId="32678"/>
    <cellStyle name="Обычный 6 4 3 3 2 3 3" xfId="32679"/>
    <cellStyle name="Обычный 6 4 3 3 2 4" xfId="32680"/>
    <cellStyle name="Обычный 6 4 3 3 2 4 2" xfId="32681"/>
    <cellStyle name="Обычный 6 4 3 3 2 5" xfId="32682"/>
    <cellStyle name="Обычный 6 4 3 3 2 5 2" xfId="32683"/>
    <cellStyle name="Обычный 6 4 3 3 2 6" xfId="32684"/>
    <cellStyle name="Обычный 6 4 3 3 2 7" xfId="32685"/>
    <cellStyle name="Обычный 6 4 3 3 2 8" xfId="32686"/>
    <cellStyle name="Обычный 6 4 3 3 3" xfId="32687"/>
    <cellStyle name="Обычный 6 4 3 3 3 2" xfId="32688"/>
    <cellStyle name="Обычный 6 4 3 3 3 2 2" xfId="32689"/>
    <cellStyle name="Обычный 6 4 3 3 3 3" xfId="32690"/>
    <cellStyle name="Обычный 6 4 3 3 4" xfId="32691"/>
    <cellStyle name="Обычный 6 4 3 3 4 2" xfId="32692"/>
    <cellStyle name="Обычный 6 4 3 3 4 2 2" xfId="32693"/>
    <cellStyle name="Обычный 6 4 3 3 4 3" xfId="32694"/>
    <cellStyle name="Обычный 6 4 3 3 5" xfId="32695"/>
    <cellStyle name="Обычный 6 4 3 3 5 2" xfId="32696"/>
    <cellStyle name="Обычный 6 4 3 3 6" xfId="32697"/>
    <cellStyle name="Обычный 6 4 3 3 6 2" xfId="32698"/>
    <cellStyle name="Обычный 6 4 3 3 7" xfId="32699"/>
    <cellStyle name="Обычный 6 4 3 3 8" xfId="32700"/>
    <cellStyle name="Обычный 6 4 3 3 9" xfId="32701"/>
    <cellStyle name="Обычный 6 4 3 4" xfId="5352"/>
    <cellStyle name="Обычный 6 4 3 4 2" xfId="32702"/>
    <cellStyle name="Обычный 6 4 3 4 2 2" xfId="32703"/>
    <cellStyle name="Обычный 6 4 3 4 2 2 2" xfId="32704"/>
    <cellStyle name="Обычный 6 4 3 4 2 2 2 2" xfId="32705"/>
    <cellStyle name="Обычный 6 4 3 4 2 2 3" xfId="32706"/>
    <cellStyle name="Обычный 6 4 3 4 2 3" xfId="32707"/>
    <cellStyle name="Обычный 6 4 3 4 2 3 2" xfId="32708"/>
    <cellStyle name="Обычный 6 4 3 4 2 3 2 2" xfId="32709"/>
    <cellStyle name="Обычный 6 4 3 4 2 3 3" xfId="32710"/>
    <cellStyle name="Обычный 6 4 3 4 2 4" xfId="32711"/>
    <cellStyle name="Обычный 6 4 3 4 2 4 2" xfId="32712"/>
    <cellStyle name="Обычный 6 4 3 4 2 5" xfId="32713"/>
    <cellStyle name="Обычный 6 4 3 4 2 5 2" xfId="32714"/>
    <cellStyle name="Обычный 6 4 3 4 2 6" xfId="32715"/>
    <cellStyle name="Обычный 6 4 3 4 2 7" xfId="32716"/>
    <cellStyle name="Обычный 6 4 3 4 2 8" xfId="32717"/>
    <cellStyle name="Обычный 6 4 3 4 3" xfId="32718"/>
    <cellStyle name="Обычный 6 4 3 4 3 2" xfId="32719"/>
    <cellStyle name="Обычный 6 4 3 4 3 2 2" xfId="32720"/>
    <cellStyle name="Обычный 6 4 3 4 3 3" xfId="32721"/>
    <cellStyle name="Обычный 6 4 3 4 4" xfId="32722"/>
    <cellStyle name="Обычный 6 4 3 4 4 2" xfId="32723"/>
    <cellStyle name="Обычный 6 4 3 4 4 2 2" xfId="32724"/>
    <cellStyle name="Обычный 6 4 3 4 4 3" xfId="32725"/>
    <cellStyle name="Обычный 6 4 3 4 5" xfId="32726"/>
    <cellStyle name="Обычный 6 4 3 4 5 2" xfId="32727"/>
    <cellStyle name="Обычный 6 4 3 4 6" xfId="32728"/>
    <cellStyle name="Обычный 6 4 3 4 6 2" xfId="32729"/>
    <cellStyle name="Обычный 6 4 3 4 7" xfId="32730"/>
    <cellStyle name="Обычный 6 4 3 4 8" xfId="32731"/>
    <cellStyle name="Обычный 6 4 3 4 9" xfId="32732"/>
    <cellStyle name="Обычный 6 4 3 5" xfId="32733"/>
    <cellStyle name="Обычный 6 4 3 6" xfId="32734"/>
    <cellStyle name="Обычный 6 4 3 6 2" xfId="32735"/>
    <cellStyle name="Обычный 6 4 3 6 2 2" xfId="32736"/>
    <cellStyle name="Обычный 6 4 3 6 2 2 2" xfId="32737"/>
    <cellStyle name="Обычный 6 4 3 6 2 2 2 2" xfId="32738"/>
    <cellStyle name="Обычный 6 4 3 6 2 2 3" xfId="32739"/>
    <cellStyle name="Обычный 6 4 3 6 2 3" xfId="32740"/>
    <cellStyle name="Обычный 6 4 3 6 2 3 2" xfId="32741"/>
    <cellStyle name="Обычный 6 4 3 6 2 3 2 2" xfId="32742"/>
    <cellStyle name="Обычный 6 4 3 6 2 3 3" xfId="32743"/>
    <cellStyle name="Обычный 6 4 3 6 2 4" xfId="32744"/>
    <cellStyle name="Обычный 6 4 3 6 2 4 2" xfId="32745"/>
    <cellStyle name="Обычный 6 4 3 6 2 5" xfId="32746"/>
    <cellStyle name="Обычный 6 4 3 6 2 5 2" xfId="32747"/>
    <cellStyle name="Обычный 6 4 3 6 2 6" xfId="32748"/>
    <cellStyle name="Обычный 6 4 3 6 2 7" xfId="32749"/>
    <cellStyle name="Обычный 6 4 3 6 2 8" xfId="32750"/>
    <cellStyle name="Обычный 6 4 3 6 3" xfId="32751"/>
    <cellStyle name="Обычный 6 4 3 6 3 2" xfId="32752"/>
    <cellStyle name="Обычный 6 4 3 6 3 2 2" xfId="32753"/>
    <cellStyle name="Обычный 6 4 3 6 3 3" xfId="32754"/>
    <cellStyle name="Обычный 6 4 3 6 4" xfId="32755"/>
    <cellStyle name="Обычный 6 4 3 6 4 2" xfId="32756"/>
    <cellStyle name="Обычный 6 4 3 6 4 2 2" xfId="32757"/>
    <cellStyle name="Обычный 6 4 3 6 4 3" xfId="32758"/>
    <cellStyle name="Обычный 6 4 3 6 5" xfId="32759"/>
    <cellStyle name="Обычный 6 4 3 6 5 2" xfId="32760"/>
    <cellStyle name="Обычный 6 4 3 6 6" xfId="32761"/>
    <cellStyle name="Обычный 6 4 3 6 6 2" xfId="32762"/>
    <cellStyle name="Обычный 6 4 3 6 7" xfId="32763"/>
    <cellStyle name="Обычный 6 4 3 6 8" xfId="32764"/>
    <cellStyle name="Обычный 6 4 3 6 9" xfId="32765"/>
    <cellStyle name="Обычный 6 4 3 7" xfId="32766"/>
    <cellStyle name="Обычный 6 4 3 7 2" xfId="32767"/>
    <cellStyle name="Обычный 6 4 3 7 2 2" xfId="32768"/>
    <cellStyle name="Обычный 6 4 3 7 2 2 2" xfId="32769"/>
    <cellStyle name="Обычный 6 4 3 7 2 3" xfId="32770"/>
    <cellStyle name="Обычный 6 4 3 7 3" xfId="32771"/>
    <cellStyle name="Обычный 6 4 3 7 3 2" xfId="32772"/>
    <cellStyle name="Обычный 6 4 3 7 3 2 2" xfId="32773"/>
    <cellStyle name="Обычный 6 4 3 7 3 3" xfId="32774"/>
    <cellStyle name="Обычный 6 4 3 7 4" xfId="32775"/>
    <cellStyle name="Обычный 6 4 3 7 4 2" xfId="32776"/>
    <cellStyle name="Обычный 6 4 3 7 5" xfId="32777"/>
    <cellStyle name="Обычный 6 4 3 7 5 2" xfId="32778"/>
    <cellStyle name="Обычный 6 4 3 7 6" xfId="32779"/>
    <cellStyle name="Обычный 6 4 3 7 7" xfId="32780"/>
    <cellStyle name="Обычный 6 4 3 7 8" xfId="32781"/>
    <cellStyle name="Обычный 6 4 3 8" xfId="32782"/>
    <cellStyle name="Обычный 6 4 3 8 2" xfId="32783"/>
    <cellStyle name="Обычный 6 4 3 8 2 2" xfId="32784"/>
    <cellStyle name="Обычный 6 4 3 8 3" xfId="32785"/>
    <cellStyle name="Обычный 6 4 3 9" xfId="32786"/>
    <cellStyle name="Обычный 6 4 3 9 2" xfId="32787"/>
    <cellStyle name="Обычный 6 4 3 9 2 2" xfId="32788"/>
    <cellStyle name="Обычный 6 4 3 9 3" xfId="32789"/>
    <cellStyle name="Обычный 6 4 4" xfId="206"/>
    <cellStyle name="Обычный 6 4 4 10" xfId="32790"/>
    <cellStyle name="Обычный 6 4 4 10 2" xfId="32791"/>
    <cellStyle name="Обычный 6 4 4 11" xfId="32792"/>
    <cellStyle name="Обычный 6 4 4 12" xfId="32793"/>
    <cellStyle name="Обычный 6 4 4 13" xfId="32794"/>
    <cellStyle name="Обычный 6 4 4 2" xfId="5353"/>
    <cellStyle name="Обычный 6 4 4 2 10" xfId="32795"/>
    <cellStyle name="Обычный 6 4 4 2 2" xfId="5354"/>
    <cellStyle name="Обычный 6 4 4 2 2 2" xfId="32796"/>
    <cellStyle name="Обычный 6 4 4 2 2 2 2" xfId="32797"/>
    <cellStyle name="Обычный 6 4 4 2 2 2 2 2" xfId="32798"/>
    <cellStyle name="Обычный 6 4 4 2 2 2 2 2 2" xfId="32799"/>
    <cellStyle name="Обычный 6 4 4 2 2 2 2 3" xfId="32800"/>
    <cellStyle name="Обычный 6 4 4 2 2 2 3" xfId="32801"/>
    <cellStyle name="Обычный 6 4 4 2 2 2 3 2" xfId="32802"/>
    <cellStyle name="Обычный 6 4 4 2 2 2 3 2 2" xfId="32803"/>
    <cellStyle name="Обычный 6 4 4 2 2 2 3 3" xfId="32804"/>
    <cellStyle name="Обычный 6 4 4 2 2 2 4" xfId="32805"/>
    <cellStyle name="Обычный 6 4 4 2 2 2 4 2" xfId="32806"/>
    <cellStyle name="Обычный 6 4 4 2 2 2 5" xfId="32807"/>
    <cellStyle name="Обычный 6 4 4 2 2 2 5 2" xfId="32808"/>
    <cellStyle name="Обычный 6 4 4 2 2 2 6" xfId="32809"/>
    <cellStyle name="Обычный 6 4 4 2 2 2 7" xfId="32810"/>
    <cellStyle name="Обычный 6 4 4 2 2 2 8" xfId="32811"/>
    <cellStyle name="Обычный 6 4 4 2 2 3" xfId="32812"/>
    <cellStyle name="Обычный 6 4 4 2 2 3 2" xfId="32813"/>
    <cellStyle name="Обычный 6 4 4 2 2 3 2 2" xfId="32814"/>
    <cellStyle name="Обычный 6 4 4 2 2 3 3" xfId="32815"/>
    <cellStyle name="Обычный 6 4 4 2 2 4" xfId="32816"/>
    <cellStyle name="Обычный 6 4 4 2 2 4 2" xfId="32817"/>
    <cellStyle name="Обычный 6 4 4 2 2 4 2 2" xfId="32818"/>
    <cellStyle name="Обычный 6 4 4 2 2 4 3" xfId="32819"/>
    <cellStyle name="Обычный 6 4 4 2 2 5" xfId="32820"/>
    <cellStyle name="Обычный 6 4 4 2 2 5 2" xfId="32821"/>
    <cellStyle name="Обычный 6 4 4 2 2 6" xfId="32822"/>
    <cellStyle name="Обычный 6 4 4 2 2 6 2" xfId="32823"/>
    <cellStyle name="Обычный 6 4 4 2 2 7" xfId="32824"/>
    <cellStyle name="Обычный 6 4 4 2 2 8" xfId="32825"/>
    <cellStyle name="Обычный 6 4 4 2 2 9" xfId="32826"/>
    <cellStyle name="Обычный 6 4 4 2 3" xfId="5355"/>
    <cellStyle name="Обычный 6 4 4 2 3 2" xfId="32827"/>
    <cellStyle name="Обычный 6 4 4 2 3 2 2" xfId="32828"/>
    <cellStyle name="Обычный 6 4 4 2 3 2 2 2" xfId="32829"/>
    <cellStyle name="Обычный 6 4 4 2 3 2 3" xfId="32830"/>
    <cellStyle name="Обычный 6 4 4 2 3 3" xfId="32831"/>
    <cellStyle name="Обычный 6 4 4 2 3 3 2" xfId="32832"/>
    <cellStyle name="Обычный 6 4 4 2 3 3 2 2" xfId="32833"/>
    <cellStyle name="Обычный 6 4 4 2 3 3 3" xfId="32834"/>
    <cellStyle name="Обычный 6 4 4 2 3 4" xfId="32835"/>
    <cellStyle name="Обычный 6 4 4 2 3 4 2" xfId="32836"/>
    <cellStyle name="Обычный 6 4 4 2 3 5" xfId="32837"/>
    <cellStyle name="Обычный 6 4 4 2 3 5 2" xfId="32838"/>
    <cellStyle name="Обычный 6 4 4 2 3 6" xfId="32839"/>
    <cellStyle name="Обычный 6 4 4 2 3 7" xfId="32840"/>
    <cellStyle name="Обычный 6 4 4 2 3 8" xfId="32841"/>
    <cellStyle name="Обычный 6 4 4 2 4" xfId="32842"/>
    <cellStyle name="Обычный 6 4 4 2 4 2" xfId="32843"/>
    <cellStyle name="Обычный 6 4 4 2 4 2 2" xfId="32844"/>
    <cellStyle name="Обычный 6 4 4 2 4 3" xfId="32845"/>
    <cellStyle name="Обычный 6 4 4 2 5" xfId="32846"/>
    <cellStyle name="Обычный 6 4 4 2 5 2" xfId="32847"/>
    <cellStyle name="Обычный 6 4 4 2 5 2 2" xfId="32848"/>
    <cellStyle name="Обычный 6 4 4 2 5 3" xfId="32849"/>
    <cellStyle name="Обычный 6 4 4 2 6" xfId="32850"/>
    <cellStyle name="Обычный 6 4 4 2 6 2" xfId="32851"/>
    <cellStyle name="Обычный 6 4 4 2 7" xfId="32852"/>
    <cellStyle name="Обычный 6 4 4 2 7 2" xfId="32853"/>
    <cellStyle name="Обычный 6 4 4 2 8" xfId="32854"/>
    <cellStyle name="Обычный 6 4 4 2 9" xfId="32855"/>
    <cellStyle name="Обычный 6 4 4 3" xfId="5356"/>
    <cellStyle name="Обычный 6 4 4 3 2" xfId="5357"/>
    <cellStyle name="Обычный 6 4 4 3 2 2" xfId="32856"/>
    <cellStyle name="Обычный 6 4 4 3 2 2 2" xfId="32857"/>
    <cellStyle name="Обычный 6 4 4 3 2 2 2 2" xfId="32858"/>
    <cellStyle name="Обычный 6 4 4 3 2 2 3" xfId="32859"/>
    <cellStyle name="Обычный 6 4 4 3 2 3" xfId="32860"/>
    <cellStyle name="Обычный 6 4 4 3 2 3 2" xfId="32861"/>
    <cellStyle name="Обычный 6 4 4 3 2 3 2 2" xfId="32862"/>
    <cellStyle name="Обычный 6 4 4 3 2 3 3" xfId="32863"/>
    <cellStyle name="Обычный 6 4 4 3 2 4" xfId="32864"/>
    <cellStyle name="Обычный 6 4 4 3 2 4 2" xfId="32865"/>
    <cellStyle name="Обычный 6 4 4 3 2 5" xfId="32866"/>
    <cellStyle name="Обычный 6 4 4 3 2 5 2" xfId="32867"/>
    <cellStyle name="Обычный 6 4 4 3 2 6" xfId="32868"/>
    <cellStyle name="Обычный 6 4 4 3 2 7" xfId="32869"/>
    <cellStyle name="Обычный 6 4 4 3 2 8" xfId="32870"/>
    <cellStyle name="Обычный 6 4 4 3 3" xfId="32871"/>
    <cellStyle name="Обычный 6 4 4 3 3 2" xfId="32872"/>
    <cellStyle name="Обычный 6 4 4 3 3 2 2" xfId="32873"/>
    <cellStyle name="Обычный 6 4 4 3 3 3" xfId="32874"/>
    <cellStyle name="Обычный 6 4 4 3 4" xfId="32875"/>
    <cellStyle name="Обычный 6 4 4 3 4 2" xfId="32876"/>
    <cellStyle name="Обычный 6 4 4 3 4 2 2" xfId="32877"/>
    <cellStyle name="Обычный 6 4 4 3 4 3" xfId="32878"/>
    <cellStyle name="Обычный 6 4 4 3 5" xfId="32879"/>
    <cellStyle name="Обычный 6 4 4 3 5 2" xfId="32880"/>
    <cellStyle name="Обычный 6 4 4 3 6" xfId="32881"/>
    <cellStyle name="Обычный 6 4 4 3 6 2" xfId="32882"/>
    <cellStyle name="Обычный 6 4 4 3 7" xfId="32883"/>
    <cellStyle name="Обычный 6 4 4 3 8" xfId="32884"/>
    <cellStyle name="Обычный 6 4 4 3 9" xfId="32885"/>
    <cellStyle name="Обычный 6 4 4 4" xfId="5358"/>
    <cellStyle name="Обычный 6 4 4 4 2" xfId="32886"/>
    <cellStyle name="Обычный 6 4 4 4 2 2" xfId="32887"/>
    <cellStyle name="Обычный 6 4 4 4 2 2 2" xfId="32888"/>
    <cellStyle name="Обычный 6 4 4 4 2 2 2 2" xfId="32889"/>
    <cellStyle name="Обычный 6 4 4 4 2 2 3" xfId="32890"/>
    <cellStyle name="Обычный 6 4 4 4 2 3" xfId="32891"/>
    <cellStyle name="Обычный 6 4 4 4 2 3 2" xfId="32892"/>
    <cellStyle name="Обычный 6 4 4 4 2 3 2 2" xfId="32893"/>
    <cellStyle name="Обычный 6 4 4 4 2 3 3" xfId="32894"/>
    <cellStyle name="Обычный 6 4 4 4 2 4" xfId="32895"/>
    <cellStyle name="Обычный 6 4 4 4 2 4 2" xfId="32896"/>
    <cellStyle name="Обычный 6 4 4 4 2 5" xfId="32897"/>
    <cellStyle name="Обычный 6 4 4 4 2 5 2" xfId="32898"/>
    <cellStyle name="Обычный 6 4 4 4 2 6" xfId="32899"/>
    <cellStyle name="Обычный 6 4 4 4 2 7" xfId="32900"/>
    <cellStyle name="Обычный 6 4 4 4 2 8" xfId="32901"/>
    <cellStyle name="Обычный 6 4 4 4 3" xfId="32902"/>
    <cellStyle name="Обычный 6 4 4 4 3 2" xfId="32903"/>
    <cellStyle name="Обычный 6 4 4 4 3 2 2" xfId="32904"/>
    <cellStyle name="Обычный 6 4 4 4 3 3" xfId="32905"/>
    <cellStyle name="Обычный 6 4 4 4 4" xfId="32906"/>
    <cellStyle name="Обычный 6 4 4 4 4 2" xfId="32907"/>
    <cellStyle name="Обычный 6 4 4 4 4 2 2" xfId="32908"/>
    <cellStyle name="Обычный 6 4 4 4 4 3" xfId="32909"/>
    <cellStyle name="Обычный 6 4 4 4 5" xfId="32910"/>
    <cellStyle name="Обычный 6 4 4 4 5 2" xfId="32911"/>
    <cellStyle name="Обычный 6 4 4 4 6" xfId="32912"/>
    <cellStyle name="Обычный 6 4 4 4 6 2" xfId="32913"/>
    <cellStyle name="Обычный 6 4 4 4 7" xfId="32914"/>
    <cellStyle name="Обычный 6 4 4 4 8" xfId="32915"/>
    <cellStyle name="Обычный 6 4 4 4 9" xfId="32916"/>
    <cellStyle name="Обычный 6 4 4 5" xfId="32917"/>
    <cellStyle name="Обычный 6 4 4 5 2" xfId="32918"/>
    <cellStyle name="Обычный 6 4 4 5 2 2" xfId="32919"/>
    <cellStyle name="Обычный 6 4 4 5 2 2 2" xfId="32920"/>
    <cellStyle name="Обычный 6 4 4 5 2 2 2 2" xfId="32921"/>
    <cellStyle name="Обычный 6 4 4 5 2 2 3" xfId="32922"/>
    <cellStyle name="Обычный 6 4 4 5 2 3" xfId="32923"/>
    <cellStyle name="Обычный 6 4 4 5 2 3 2" xfId="32924"/>
    <cellStyle name="Обычный 6 4 4 5 2 3 2 2" xfId="32925"/>
    <cellStyle name="Обычный 6 4 4 5 2 3 3" xfId="32926"/>
    <cellStyle name="Обычный 6 4 4 5 2 4" xfId="32927"/>
    <cellStyle name="Обычный 6 4 4 5 2 4 2" xfId="32928"/>
    <cellStyle name="Обычный 6 4 4 5 2 5" xfId="32929"/>
    <cellStyle name="Обычный 6 4 4 5 2 5 2" xfId="32930"/>
    <cellStyle name="Обычный 6 4 4 5 2 6" xfId="32931"/>
    <cellStyle name="Обычный 6 4 4 5 2 7" xfId="32932"/>
    <cellStyle name="Обычный 6 4 4 5 2 8" xfId="32933"/>
    <cellStyle name="Обычный 6 4 4 5 3" xfId="32934"/>
    <cellStyle name="Обычный 6 4 4 5 3 2" xfId="32935"/>
    <cellStyle name="Обычный 6 4 4 5 3 2 2" xfId="32936"/>
    <cellStyle name="Обычный 6 4 4 5 3 3" xfId="32937"/>
    <cellStyle name="Обычный 6 4 4 5 4" xfId="32938"/>
    <cellStyle name="Обычный 6 4 4 5 4 2" xfId="32939"/>
    <cellStyle name="Обычный 6 4 4 5 4 2 2" xfId="32940"/>
    <cellStyle name="Обычный 6 4 4 5 4 3" xfId="32941"/>
    <cellStyle name="Обычный 6 4 4 5 5" xfId="32942"/>
    <cellStyle name="Обычный 6 4 4 5 5 2" xfId="32943"/>
    <cellStyle name="Обычный 6 4 4 5 6" xfId="32944"/>
    <cellStyle name="Обычный 6 4 4 5 6 2" xfId="32945"/>
    <cellStyle name="Обычный 6 4 4 5 7" xfId="32946"/>
    <cellStyle name="Обычный 6 4 4 5 8" xfId="32947"/>
    <cellStyle name="Обычный 6 4 4 5 9" xfId="32948"/>
    <cellStyle name="Обычный 6 4 4 6" xfId="32949"/>
    <cellStyle name="Обычный 6 4 4 6 2" xfId="32950"/>
    <cellStyle name="Обычный 6 4 4 6 2 2" xfId="32951"/>
    <cellStyle name="Обычный 6 4 4 6 2 2 2" xfId="32952"/>
    <cellStyle name="Обычный 6 4 4 6 2 3" xfId="32953"/>
    <cellStyle name="Обычный 6 4 4 6 3" xfId="32954"/>
    <cellStyle name="Обычный 6 4 4 6 3 2" xfId="32955"/>
    <cellStyle name="Обычный 6 4 4 6 3 2 2" xfId="32956"/>
    <cellStyle name="Обычный 6 4 4 6 3 3" xfId="32957"/>
    <cellStyle name="Обычный 6 4 4 6 4" xfId="32958"/>
    <cellStyle name="Обычный 6 4 4 6 4 2" xfId="32959"/>
    <cellStyle name="Обычный 6 4 4 6 5" xfId="32960"/>
    <cellStyle name="Обычный 6 4 4 6 5 2" xfId="32961"/>
    <cellStyle name="Обычный 6 4 4 6 6" xfId="32962"/>
    <cellStyle name="Обычный 6 4 4 6 7" xfId="32963"/>
    <cellStyle name="Обычный 6 4 4 6 8" xfId="32964"/>
    <cellStyle name="Обычный 6 4 4 7" xfId="32965"/>
    <cellStyle name="Обычный 6 4 4 7 2" xfId="32966"/>
    <cellStyle name="Обычный 6 4 4 7 2 2" xfId="32967"/>
    <cellStyle name="Обычный 6 4 4 7 3" xfId="32968"/>
    <cellStyle name="Обычный 6 4 4 8" xfId="32969"/>
    <cellStyle name="Обычный 6 4 4 8 2" xfId="32970"/>
    <cellStyle name="Обычный 6 4 4 8 2 2" xfId="32971"/>
    <cellStyle name="Обычный 6 4 4 8 3" xfId="32972"/>
    <cellStyle name="Обычный 6 4 4 9" xfId="32973"/>
    <cellStyle name="Обычный 6 4 4 9 2" xfId="32974"/>
    <cellStyle name="Обычный 6 4 5" xfId="5359"/>
    <cellStyle name="Обычный 6 4 5 10" xfId="32975"/>
    <cellStyle name="Обычный 6 4 5 2" xfId="5360"/>
    <cellStyle name="Обычный 6 4 5 2 2" xfId="32976"/>
    <cellStyle name="Обычный 6 4 5 2 2 2" xfId="32977"/>
    <cellStyle name="Обычный 6 4 5 2 2 2 2" xfId="32978"/>
    <cellStyle name="Обычный 6 4 5 2 2 2 2 2" xfId="32979"/>
    <cellStyle name="Обычный 6 4 5 2 2 2 3" xfId="32980"/>
    <cellStyle name="Обычный 6 4 5 2 2 3" xfId="32981"/>
    <cellStyle name="Обычный 6 4 5 2 2 3 2" xfId="32982"/>
    <cellStyle name="Обычный 6 4 5 2 2 3 2 2" xfId="32983"/>
    <cellStyle name="Обычный 6 4 5 2 2 3 3" xfId="32984"/>
    <cellStyle name="Обычный 6 4 5 2 2 4" xfId="32985"/>
    <cellStyle name="Обычный 6 4 5 2 2 4 2" xfId="32986"/>
    <cellStyle name="Обычный 6 4 5 2 2 5" xfId="32987"/>
    <cellStyle name="Обычный 6 4 5 2 2 5 2" xfId="32988"/>
    <cellStyle name="Обычный 6 4 5 2 2 6" xfId="32989"/>
    <cellStyle name="Обычный 6 4 5 2 2 7" xfId="32990"/>
    <cellStyle name="Обычный 6 4 5 2 2 8" xfId="32991"/>
    <cellStyle name="Обычный 6 4 5 2 3" xfId="32992"/>
    <cellStyle name="Обычный 6 4 5 2 3 2" xfId="32993"/>
    <cellStyle name="Обычный 6 4 5 2 3 2 2" xfId="32994"/>
    <cellStyle name="Обычный 6 4 5 2 3 3" xfId="32995"/>
    <cellStyle name="Обычный 6 4 5 2 4" xfId="32996"/>
    <cellStyle name="Обычный 6 4 5 2 4 2" xfId="32997"/>
    <cellStyle name="Обычный 6 4 5 2 4 2 2" xfId="32998"/>
    <cellStyle name="Обычный 6 4 5 2 4 3" xfId="32999"/>
    <cellStyle name="Обычный 6 4 5 2 5" xfId="33000"/>
    <cellStyle name="Обычный 6 4 5 2 5 2" xfId="33001"/>
    <cellStyle name="Обычный 6 4 5 2 6" xfId="33002"/>
    <cellStyle name="Обычный 6 4 5 2 6 2" xfId="33003"/>
    <cellStyle name="Обычный 6 4 5 2 7" xfId="33004"/>
    <cellStyle name="Обычный 6 4 5 2 8" xfId="33005"/>
    <cellStyle name="Обычный 6 4 5 2 9" xfId="33006"/>
    <cellStyle name="Обычный 6 4 5 3" xfId="5361"/>
    <cellStyle name="Обычный 6 4 5 3 2" xfId="33007"/>
    <cellStyle name="Обычный 6 4 5 3 2 2" xfId="33008"/>
    <cellStyle name="Обычный 6 4 5 3 2 2 2" xfId="33009"/>
    <cellStyle name="Обычный 6 4 5 3 2 3" xfId="33010"/>
    <cellStyle name="Обычный 6 4 5 3 3" xfId="33011"/>
    <cellStyle name="Обычный 6 4 5 3 3 2" xfId="33012"/>
    <cellStyle name="Обычный 6 4 5 3 3 2 2" xfId="33013"/>
    <cellStyle name="Обычный 6 4 5 3 3 3" xfId="33014"/>
    <cellStyle name="Обычный 6 4 5 3 4" xfId="33015"/>
    <cellStyle name="Обычный 6 4 5 3 4 2" xfId="33016"/>
    <cellStyle name="Обычный 6 4 5 3 5" xfId="33017"/>
    <cellStyle name="Обычный 6 4 5 3 5 2" xfId="33018"/>
    <cellStyle name="Обычный 6 4 5 3 6" xfId="33019"/>
    <cellStyle name="Обычный 6 4 5 3 7" xfId="33020"/>
    <cellStyle name="Обычный 6 4 5 3 8" xfId="33021"/>
    <cellStyle name="Обычный 6 4 5 4" xfId="33022"/>
    <cellStyle name="Обычный 6 4 5 4 2" xfId="33023"/>
    <cellStyle name="Обычный 6 4 5 4 2 2" xfId="33024"/>
    <cellStyle name="Обычный 6 4 5 4 3" xfId="33025"/>
    <cellStyle name="Обычный 6 4 5 5" xfId="33026"/>
    <cellStyle name="Обычный 6 4 5 5 2" xfId="33027"/>
    <cellStyle name="Обычный 6 4 5 5 2 2" xfId="33028"/>
    <cellStyle name="Обычный 6 4 5 5 3" xfId="33029"/>
    <cellStyle name="Обычный 6 4 5 6" xfId="33030"/>
    <cellStyle name="Обычный 6 4 5 6 2" xfId="33031"/>
    <cellStyle name="Обычный 6 4 5 7" xfId="33032"/>
    <cellStyle name="Обычный 6 4 5 7 2" xfId="33033"/>
    <cellStyle name="Обычный 6 4 5 8" xfId="33034"/>
    <cellStyle name="Обычный 6 4 5 9" xfId="33035"/>
    <cellStyle name="Обычный 6 4 6" xfId="5362"/>
    <cellStyle name="Обычный 6 4 6 2" xfId="5363"/>
    <cellStyle name="Обычный 6 4 6 2 2" xfId="33036"/>
    <cellStyle name="Обычный 6 4 6 2 2 2" xfId="33037"/>
    <cellStyle name="Обычный 6 4 6 2 2 2 2" xfId="33038"/>
    <cellStyle name="Обычный 6 4 6 2 2 3" xfId="33039"/>
    <cellStyle name="Обычный 6 4 6 2 3" xfId="33040"/>
    <cellStyle name="Обычный 6 4 6 2 3 2" xfId="33041"/>
    <cellStyle name="Обычный 6 4 6 2 3 2 2" xfId="33042"/>
    <cellStyle name="Обычный 6 4 6 2 3 3" xfId="33043"/>
    <cellStyle name="Обычный 6 4 6 2 4" xfId="33044"/>
    <cellStyle name="Обычный 6 4 6 2 4 2" xfId="33045"/>
    <cellStyle name="Обычный 6 4 6 2 5" xfId="33046"/>
    <cellStyle name="Обычный 6 4 6 2 5 2" xfId="33047"/>
    <cellStyle name="Обычный 6 4 6 2 6" xfId="33048"/>
    <cellStyle name="Обычный 6 4 6 2 7" xfId="33049"/>
    <cellStyle name="Обычный 6 4 6 2 8" xfId="33050"/>
    <cellStyle name="Обычный 6 4 6 3" xfId="33051"/>
    <cellStyle name="Обычный 6 4 6 3 2" xfId="33052"/>
    <cellStyle name="Обычный 6 4 6 3 2 2" xfId="33053"/>
    <cellStyle name="Обычный 6 4 6 3 3" xfId="33054"/>
    <cellStyle name="Обычный 6 4 6 4" xfId="33055"/>
    <cellStyle name="Обычный 6 4 6 4 2" xfId="33056"/>
    <cellStyle name="Обычный 6 4 6 4 2 2" xfId="33057"/>
    <cellStyle name="Обычный 6 4 6 4 3" xfId="33058"/>
    <cellStyle name="Обычный 6 4 6 5" xfId="33059"/>
    <cellStyle name="Обычный 6 4 6 5 2" xfId="33060"/>
    <cellStyle name="Обычный 6 4 6 6" xfId="33061"/>
    <cellStyle name="Обычный 6 4 6 6 2" xfId="33062"/>
    <cellStyle name="Обычный 6 4 6 7" xfId="33063"/>
    <cellStyle name="Обычный 6 4 6 8" xfId="33064"/>
    <cellStyle name="Обычный 6 4 6 9" xfId="33065"/>
    <cellStyle name="Обычный 6 4 7" xfId="5364"/>
    <cellStyle name="Обычный 6 4 7 2" xfId="33066"/>
    <cellStyle name="Обычный 6 4 7 2 2" xfId="33067"/>
    <cellStyle name="Обычный 6 4 7 2 2 2" xfId="33068"/>
    <cellStyle name="Обычный 6 4 7 2 2 2 2" xfId="33069"/>
    <cellStyle name="Обычный 6 4 7 2 2 3" xfId="33070"/>
    <cellStyle name="Обычный 6 4 7 2 3" xfId="33071"/>
    <cellStyle name="Обычный 6 4 7 2 3 2" xfId="33072"/>
    <cellStyle name="Обычный 6 4 7 2 3 2 2" xfId="33073"/>
    <cellStyle name="Обычный 6 4 7 2 3 3" xfId="33074"/>
    <cellStyle name="Обычный 6 4 7 2 4" xfId="33075"/>
    <cellStyle name="Обычный 6 4 7 2 4 2" xfId="33076"/>
    <cellStyle name="Обычный 6 4 7 2 5" xfId="33077"/>
    <cellStyle name="Обычный 6 4 7 2 5 2" xfId="33078"/>
    <cellStyle name="Обычный 6 4 7 2 6" xfId="33079"/>
    <cellStyle name="Обычный 6 4 7 2 7" xfId="33080"/>
    <cellStyle name="Обычный 6 4 7 2 8" xfId="33081"/>
    <cellStyle name="Обычный 6 4 7 3" xfId="33082"/>
    <cellStyle name="Обычный 6 4 7 3 2" xfId="33083"/>
    <cellStyle name="Обычный 6 4 7 3 2 2" xfId="33084"/>
    <cellStyle name="Обычный 6 4 7 3 3" xfId="33085"/>
    <cellStyle name="Обычный 6 4 7 4" xfId="33086"/>
    <cellStyle name="Обычный 6 4 7 4 2" xfId="33087"/>
    <cellStyle name="Обычный 6 4 7 4 2 2" xfId="33088"/>
    <cellStyle name="Обычный 6 4 7 4 3" xfId="33089"/>
    <cellStyle name="Обычный 6 4 7 5" xfId="33090"/>
    <cellStyle name="Обычный 6 4 7 5 2" xfId="33091"/>
    <cellStyle name="Обычный 6 4 7 6" xfId="33092"/>
    <cellStyle name="Обычный 6 4 7 6 2" xfId="33093"/>
    <cellStyle name="Обычный 6 4 7 7" xfId="33094"/>
    <cellStyle name="Обычный 6 4 7 8" xfId="33095"/>
    <cellStyle name="Обычный 6 4 7 9" xfId="33096"/>
    <cellStyle name="Обычный 6 4 8" xfId="5365"/>
    <cellStyle name="Обычный 6 4 8 2" xfId="33097"/>
    <cellStyle name="Обычный 6 4 8 2 2" xfId="33098"/>
    <cellStyle name="Обычный 6 4 8 2 2 2" xfId="33099"/>
    <cellStyle name="Обычный 6 4 8 2 2 2 2" xfId="33100"/>
    <cellStyle name="Обычный 6 4 8 2 2 3" xfId="33101"/>
    <cellStyle name="Обычный 6 4 8 2 3" xfId="33102"/>
    <cellStyle name="Обычный 6 4 8 2 3 2" xfId="33103"/>
    <cellStyle name="Обычный 6 4 8 2 3 2 2" xfId="33104"/>
    <cellStyle name="Обычный 6 4 8 2 3 3" xfId="33105"/>
    <cellStyle name="Обычный 6 4 8 2 4" xfId="33106"/>
    <cellStyle name="Обычный 6 4 8 2 4 2" xfId="33107"/>
    <cellStyle name="Обычный 6 4 8 2 5" xfId="33108"/>
    <cellStyle name="Обычный 6 4 8 2 5 2" xfId="33109"/>
    <cellStyle name="Обычный 6 4 8 2 6" xfId="33110"/>
    <cellStyle name="Обычный 6 4 8 2 7" xfId="33111"/>
    <cellStyle name="Обычный 6 4 8 2 8" xfId="33112"/>
    <cellStyle name="Обычный 6 4 8 3" xfId="33113"/>
    <cellStyle name="Обычный 6 4 8 3 2" xfId="33114"/>
    <cellStyle name="Обычный 6 4 8 3 2 2" xfId="33115"/>
    <cellStyle name="Обычный 6 4 8 3 3" xfId="33116"/>
    <cellStyle name="Обычный 6 4 8 4" xfId="33117"/>
    <cellStyle name="Обычный 6 4 8 4 2" xfId="33118"/>
    <cellStyle name="Обычный 6 4 8 4 2 2" xfId="33119"/>
    <cellStyle name="Обычный 6 4 8 4 3" xfId="33120"/>
    <cellStyle name="Обычный 6 4 8 5" xfId="33121"/>
    <cellStyle name="Обычный 6 4 8 5 2" xfId="33122"/>
    <cellStyle name="Обычный 6 4 8 6" xfId="33123"/>
    <cellStyle name="Обычный 6 4 8 6 2" xfId="33124"/>
    <cellStyle name="Обычный 6 4 8 7" xfId="33125"/>
    <cellStyle name="Обычный 6 4 8 8" xfId="33126"/>
    <cellStyle name="Обычный 6 4 8 9" xfId="33127"/>
    <cellStyle name="Обычный 6 4 9" xfId="33128"/>
    <cellStyle name="Обычный 6 4 9 2" xfId="33129"/>
    <cellStyle name="Обычный 6 4 9 2 2" xfId="33130"/>
    <cellStyle name="Обычный 6 4 9 2 2 2" xfId="33131"/>
    <cellStyle name="Обычный 6 4 9 2 2 2 2" xfId="33132"/>
    <cellStyle name="Обычный 6 4 9 2 2 3" xfId="33133"/>
    <cellStyle name="Обычный 6 4 9 2 3" xfId="33134"/>
    <cellStyle name="Обычный 6 4 9 2 3 2" xfId="33135"/>
    <cellStyle name="Обычный 6 4 9 2 3 2 2" xfId="33136"/>
    <cellStyle name="Обычный 6 4 9 2 3 3" xfId="33137"/>
    <cellStyle name="Обычный 6 4 9 2 4" xfId="33138"/>
    <cellStyle name="Обычный 6 4 9 2 4 2" xfId="33139"/>
    <cellStyle name="Обычный 6 4 9 2 5" xfId="33140"/>
    <cellStyle name="Обычный 6 4 9 2 5 2" xfId="33141"/>
    <cellStyle name="Обычный 6 4 9 2 6" xfId="33142"/>
    <cellStyle name="Обычный 6 4 9 2 7" xfId="33143"/>
    <cellStyle name="Обычный 6 4 9 2 8" xfId="33144"/>
    <cellStyle name="Обычный 6 4 9 3" xfId="33145"/>
    <cellStyle name="Обычный 6 4 9 3 2" xfId="33146"/>
    <cellStyle name="Обычный 6 4 9 3 2 2" xfId="33147"/>
    <cellStyle name="Обычный 6 4 9 3 3" xfId="33148"/>
    <cellStyle name="Обычный 6 4 9 4" xfId="33149"/>
    <cellStyle name="Обычный 6 4 9 4 2" xfId="33150"/>
    <cellStyle name="Обычный 6 4 9 4 2 2" xfId="33151"/>
    <cellStyle name="Обычный 6 4 9 4 3" xfId="33152"/>
    <cellStyle name="Обычный 6 4 9 5" xfId="33153"/>
    <cellStyle name="Обычный 6 4 9 5 2" xfId="33154"/>
    <cellStyle name="Обычный 6 4 9 6" xfId="33155"/>
    <cellStyle name="Обычный 6 4 9 6 2" xfId="33156"/>
    <cellStyle name="Обычный 6 4 9 7" xfId="33157"/>
    <cellStyle name="Обычный 6 4 9 8" xfId="33158"/>
    <cellStyle name="Обычный 6 4 9 9" xfId="33159"/>
    <cellStyle name="Обычный 6 5" xfId="207"/>
    <cellStyle name="Обычный 6 5 10" xfId="33160"/>
    <cellStyle name="Обычный 6 5 10 2" xfId="33161"/>
    <cellStyle name="Обычный 6 5 10 2 2" xfId="33162"/>
    <cellStyle name="Обычный 6 5 10 3" xfId="33163"/>
    <cellStyle name="Обычный 6 5 11" xfId="33164"/>
    <cellStyle name="Обычный 6 5 11 2" xfId="33165"/>
    <cellStyle name="Обычный 6 5 11 2 2" xfId="33166"/>
    <cellStyle name="Обычный 6 5 11 3" xfId="33167"/>
    <cellStyle name="Обычный 6 5 12" xfId="33168"/>
    <cellStyle name="Обычный 6 5 12 2" xfId="33169"/>
    <cellStyle name="Обычный 6 5 13" xfId="33170"/>
    <cellStyle name="Обычный 6 5 13 2" xfId="33171"/>
    <cellStyle name="Обычный 6 5 14" xfId="33172"/>
    <cellStyle name="Обычный 6 5 15" xfId="33173"/>
    <cellStyle name="Обычный 6 5 16" xfId="33174"/>
    <cellStyle name="Обычный 6 5 2" xfId="208"/>
    <cellStyle name="Обычный 6 5 2 10" xfId="33175"/>
    <cellStyle name="Обычный 6 5 2 10 2" xfId="33176"/>
    <cellStyle name="Обычный 6 5 2 11" xfId="33177"/>
    <cellStyle name="Обычный 6 5 2 12" xfId="33178"/>
    <cellStyle name="Обычный 6 5 2 13" xfId="33179"/>
    <cellStyle name="Обычный 6 5 2 2" xfId="5366"/>
    <cellStyle name="Обычный 6 5 2 2 10" xfId="33180"/>
    <cellStyle name="Обычный 6 5 2 2 2" xfId="5367"/>
    <cellStyle name="Обычный 6 5 2 2 2 2" xfId="33181"/>
    <cellStyle name="Обычный 6 5 2 2 2 2 2" xfId="33182"/>
    <cellStyle name="Обычный 6 5 2 2 2 2 2 2" xfId="33183"/>
    <cellStyle name="Обычный 6 5 2 2 2 2 2 2 2" xfId="33184"/>
    <cellStyle name="Обычный 6 5 2 2 2 2 2 3" xfId="33185"/>
    <cellStyle name="Обычный 6 5 2 2 2 2 3" xfId="33186"/>
    <cellStyle name="Обычный 6 5 2 2 2 2 3 2" xfId="33187"/>
    <cellStyle name="Обычный 6 5 2 2 2 2 3 2 2" xfId="33188"/>
    <cellStyle name="Обычный 6 5 2 2 2 2 3 3" xfId="33189"/>
    <cellStyle name="Обычный 6 5 2 2 2 2 4" xfId="33190"/>
    <cellStyle name="Обычный 6 5 2 2 2 2 4 2" xfId="33191"/>
    <cellStyle name="Обычный 6 5 2 2 2 2 5" xfId="33192"/>
    <cellStyle name="Обычный 6 5 2 2 2 2 5 2" xfId="33193"/>
    <cellStyle name="Обычный 6 5 2 2 2 2 6" xfId="33194"/>
    <cellStyle name="Обычный 6 5 2 2 2 2 7" xfId="33195"/>
    <cellStyle name="Обычный 6 5 2 2 2 2 8" xfId="33196"/>
    <cellStyle name="Обычный 6 5 2 2 2 3" xfId="33197"/>
    <cellStyle name="Обычный 6 5 2 2 2 3 2" xfId="33198"/>
    <cellStyle name="Обычный 6 5 2 2 2 3 2 2" xfId="33199"/>
    <cellStyle name="Обычный 6 5 2 2 2 3 3" xfId="33200"/>
    <cellStyle name="Обычный 6 5 2 2 2 4" xfId="33201"/>
    <cellStyle name="Обычный 6 5 2 2 2 4 2" xfId="33202"/>
    <cellStyle name="Обычный 6 5 2 2 2 4 2 2" xfId="33203"/>
    <cellStyle name="Обычный 6 5 2 2 2 4 3" xfId="33204"/>
    <cellStyle name="Обычный 6 5 2 2 2 5" xfId="33205"/>
    <cellStyle name="Обычный 6 5 2 2 2 5 2" xfId="33206"/>
    <cellStyle name="Обычный 6 5 2 2 2 6" xfId="33207"/>
    <cellStyle name="Обычный 6 5 2 2 2 6 2" xfId="33208"/>
    <cellStyle name="Обычный 6 5 2 2 2 7" xfId="33209"/>
    <cellStyle name="Обычный 6 5 2 2 2 8" xfId="33210"/>
    <cellStyle name="Обычный 6 5 2 2 2 9" xfId="33211"/>
    <cellStyle name="Обычный 6 5 2 2 3" xfId="5368"/>
    <cellStyle name="Обычный 6 5 2 2 3 2" xfId="33212"/>
    <cellStyle name="Обычный 6 5 2 2 3 2 2" xfId="33213"/>
    <cellStyle name="Обычный 6 5 2 2 3 2 2 2" xfId="33214"/>
    <cellStyle name="Обычный 6 5 2 2 3 2 3" xfId="33215"/>
    <cellStyle name="Обычный 6 5 2 2 3 3" xfId="33216"/>
    <cellStyle name="Обычный 6 5 2 2 3 3 2" xfId="33217"/>
    <cellStyle name="Обычный 6 5 2 2 3 3 2 2" xfId="33218"/>
    <cellStyle name="Обычный 6 5 2 2 3 3 3" xfId="33219"/>
    <cellStyle name="Обычный 6 5 2 2 3 4" xfId="33220"/>
    <cellStyle name="Обычный 6 5 2 2 3 4 2" xfId="33221"/>
    <cellStyle name="Обычный 6 5 2 2 3 5" xfId="33222"/>
    <cellStyle name="Обычный 6 5 2 2 3 5 2" xfId="33223"/>
    <cellStyle name="Обычный 6 5 2 2 3 6" xfId="33224"/>
    <cellStyle name="Обычный 6 5 2 2 3 7" xfId="33225"/>
    <cellStyle name="Обычный 6 5 2 2 3 8" xfId="33226"/>
    <cellStyle name="Обычный 6 5 2 2 4" xfId="33227"/>
    <cellStyle name="Обычный 6 5 2 2 4 2" xfId="33228"/>
    <cellStyle name="Обычный 6 5 2 2 4 2 2" xfId="33229"/>
    <cellStyle name="Обычный 6 5 2 2 4 3" xfId="33230"/>
    <cellStyle name="Обычный 6 5 2 2 5" xfId="33231"/>
    <cellStyle name="Обычный 6 5 2 2 5 2" xfId="33232"/>
    <cellStyle name="Обычный 6 5 2 2 5 2 2" xfId="33233"/>
    <cellStyle name="Обычный 6 5 2 2 5 3" xfId="33234"/>
    <cellStyle name="Обычный 6 5 2 2 6" xfId="33235"/>
    <cellStyle name="Обычный 6 5 2 2 6 2" xfId="33236"/>
    <cellStyle name="Обычный 6 5 2 2 7" xfId="33237"/>
    <cellStyle name="Обычный 6 5 2 2 7 2" xfId="33238"/>
    <cellStyle name="Обычный 6 5 2 2 8" xfId="33239"/>
    <cellStyle name="Обычный 6 5 2 2 9" xfId="33240"/>
    <cellStyle name="Обычный 6 5 2 3" xfId="5369"/>
    <cellStyle name="Обычный 6 5 2 3 2" xfId="5370"/>
    <cellStyle name="Обычный 6 5 2 3 2 2" xfId="33241"/>
    <cellStyle name="Обычный 6 5 2 3 2 2 2" xfId="33242"/>
    <cellStyle name="Обычный 6 5 2 3 2 2 2 2" xfId="33243"/>
    <cellStyle name="Обычный 6 5 2 3 2 2 3" xfId="33244"/>
    <cellStyle name="Обычный 6 5 2 3 2 3" xfId="33245"/>
    <cellStyle name="Обычный 6 5 2 3 2 3 2" xfId="33246"/>
    <cellStyle name="Обычный 6 5 2 3 2 3 2 2" xfId="33247"/>
    <cellStyle name="Обычный 6 5 2 3 2 3 3" xfId="33248"/>
    <cellStyle name="Обычный 6 5 2 3 2 4" xfId="33249"/>
    <cellStyle name="Обычный 6 5 2 3 2 4 2" xfId="33250"/>
    <cellStyle name="Обычный 6 5 2 3 2 5" xfId="33251"/>
    <cellStyle name="Обычный 6 5 2 3 2 5 2" xfId="33252"/>
    <cellStyle name="Обычный 6 5 2 3 2 6" xfId="33253"/>
    <cellStyle name="Обычный 6 5 2 3 2 7" xfId="33254"/>
    <cellStyle name="Обычный 6 5 2 3 2 8" xfId="33255"/>
    <cellStyle name="Обычный 6 5 2 3 3" xfId="33256"/>
    <cellStyle name="Обычный 6 5 2 3 3 2" xfId="33257"/>
    <cellStyle name="Обычный 6 5 2 3 3 2 2" xfId="33258"/>
    <cellStyle name="Обычный 6 5 2 3 3 3" xfId="33259"/>
    <cellStyle name="Обычный 6 5 2 3 4" xfId="33260"/>
    <cellStyle name="Обычный 6 5 2 3 4 2" xfId="33261"/>
    <cellStyle name="Обычный 6 5 2 3 4 2 2" xfId="33262"/>
    <cellStyle name="Обычный 6 5 2 3 4 3" xfId="33263"/>
    <cellStyle name="Обычный 6 5 2 3 5" xfId="33264"/>
    <cellStyle name="Обычный 6 5 2 3 5 2" xfId="33265"/>
    <cellStyle name="Обычный 6 5 2 3 6" xfId="33266"/>
    <cellStyle name="Обычный 6 5 2 3 6 2" xfId="33267"/>
    <cellStyle name="Обычный 6 5 2 3 7" xfId="33268"/>
    <cellStyle name="Обычный 6 5 2 3 8" xfId="33269"/>
    <cellStyle name="Обычный 6 5 2 3 9" xfId="33270"/>
    <cellStyle name="Обычный 6 5 2 4" xfId="5371"/>
    <cellStyle name="Обычный 6 5 2 4 2" xfId="33271"/>
    <cellStyle name="Обычный 6 5 2 4 2 2" xfId="33272"/>
    <cellStyle name="Обычный 6 5 2 4 2 2 2" xfId="33273"/>
    <cellStyle name="Обычный 6 5 2 4 2 2 2 2" xfId="33274"/>
    <cellStyle name="Обычный 6 5 2 4 2 2 3" xfId="33275"/>
    <cellStyle name="Обычный 6 5 2 4 2 3" xfId="33276"/>
    <cellStyle name="Обычный 6 5 2 4 2 3 2" xfId="33277"/>
    <cellStyle name="Обычный 6 5 2 4 2 3 2 2" xfId="33278"/>
    <cellStyle name="Обычный 6 5 2 4 2 3 3" xfId="33279"/>
    <cellStyle name="Обычный 6 5 2 4 2 4" xfId="33280"/>
    <cellStyle name="Обычный 6 5 2 4 2 4 2" xfId="33281"/>
    <cellStyle name="Обычный 6 5 2 4 2 5" xfId="33282"/>
    <cellStyle name="Обычный 6 5 2 4 2 5 2" xfId="33283"/>
    <cellStyle name="Обычный 6 5 2 4 2 6" xfId="33284"/>
    <cellStyle name="Обычный 6 5 2 4 2 7" xfId="33285"/>
    <cellStyle name="Обычный 6 5 2 4 2 8" xfId="33286"/>
    <cellStyle name="Обычный 6 5 2 4 3" xfId="33287"/>
    <cellStyle name="Обычный 6 5 2 4 3 2" xfId="33288"/>
    <cellStyle name="Обычный 6 5 2 4 3 2 2" xfId="33289"/>
    <cellStyle name="Обычный 6 5 2 4 3 3" xfId="33290"/>
    <cellStyle name="Обычный 6 5 2 4 4" xfId="33291"/>
    <cellStyle name="Обычный 6 5 2 4 4 2" xfId="33292"/>
    <cellStyle name="Обычный 6 5 2 4 4 2 2" xfId="33293"/>
    <cellStyle name="Обычный 6 5 2 4 4 3" xfId="33294"/>
    <cellStyle name="Обычный 6 5 2 4 5" xfId="33295"/>
    <cellStyle name="Обычный 6 5 2 4 5 2" xfId="33296"/>
    <cellStyle name="Обычный 6 5 2 4 6" xfId="33297"/>
    <cellStyle name="Обычный 6 5 2 4 6 2" xfId="33298"/>
    <cellStyle name="Обычный 6 5 2 4 7" xfId="33299"/>
    <cellStyle name="Обычный 6 5 2 4 8" xfId="33300"/>
    <cellStyle name="Обычный 6 5 2 4 9" xfId="33301"/>
    <cellStyle name="Обычный 6 5 2 5" xfId="33302"/>
    <cellStyle name="Обычный 6 5 2 5 2" xfId="33303"/>
    <cellStyle name="Обычный 6 5 2 5 2 2" xfId="33304"/>
    <cellStyle name="Обычный 6 5 2 5 2 2 2" xfId="33305"/>
    <cellStyle name="Обычный 6 5 2 5 2 2 2 2" xfId="33306"/>
    <cellStyle name="Обычный 6 5 2 5 2 2 3" xfId="33307"/>
    <cellStyle name="Обычный 6 5 2 5 2 3" xfId="33308"/>
    <cellStyle name="Обычный 6 5 2 5 2 3 2" xfId="33309"/>
    <cellStyle name="Обычный 6 5 2 5 2 3 2 2" xfId="33310"/>
    <cellStyle name="Обычный 6 5 2 5 2 3 3" xfId="33311"/>
    <cellStyle name="Обычный 6 5 2 5 2 4" xfId="33312"/>
    <cellStyle name="Обычный 6 5 2 5 2 4 2" xfId="33313"/>
    <cellStyle name="Обычный 6 5 2 5 2 5" xfId="33314"/>
    <cellStyle name="Обычный 6 5 2 5 2 5 2" xfId="33315"/>
    <cellStyle name="Обычный 6 5 2 5 2 6" xfId="33316"/>
    <cellStyle name="Обычный 6 5 2 5 2 7" xfId="33317"/>
    <cellStyle name="Обычный 6 5 2 5 2 8" xfId="33318"/>
    <cellStyle name="Обычный 6 5 2 5 3" xfId="33319"/>
    <cellStyle name="Обычный 6 5 2 5 3 2" xfId="33320"/>
    <cellStyle name="Обычный 6 5 2 5 3 2 2" xfId="33321"/>
    <cellStyle name="Обычный 6 5 2 5 3 3" xfId="33322"/>
    <cellStyle name="Обычный 6 5 2 5 4" xfId="33323"/>
    <cellStyle name="Обычный 6 5 2 5 4 2" xfId="33324"/>
    <cellStyle name="Обычный 6 5 2 5 4 2 2" xfId="33325"/>
    <cellStyle name="Обычный 6 5 2 5 4 3" xfId="33326"/>
    <cellStyle name="Обычный 6 5 2 5 5" xfId="33327"/>
    <cellStyle name="Обычный 6 5 2 5 5 2" xfId="33328"/>
    <cellStyle name="Обычный 6 5 2 5 6" xfId="33329"/>
    <cellStyle name="Обычный 6 5 2 5 6 2" xfId="33330"/>
    <cellStyle name="Обычный 6 5 2 5 7" xfId="33331"/>
    <cellStyle name="Обычный 6 5 2 5 8" xfId="33332"/>
    <cellStyle name="Обычный 6 5 2 5 9" xfId="33333"/>
    <cellStyle name="Обычный 6 5 2 6" xfId="33334"/>
    <cellStyle name="Обычный 6 5 2 6 2" xfId="33335"/>
    <cellStyle name="Обычный 6 5 2 6 2 2" xfId="33336"/>
    <cellStyle name="Обычный 6 5 2 6 2 2 2" xfId="33337"/>
    <cellStyle name="Обычный 6 5 2 6 2 3" xfId="33338"/>
    <cellStyle name="Обычный 6 5 2 6 3" xfId="33339"/>
    <cellStyle name="Обычный 6 5 2 6 3 2" xfId="33340"/>
    <cellStyle name="Обычный 6 5 2 6 3 2 2" xfId="33341"/>
    <cellStyle name="Обычный 6 5 2 6 3 3" xfId="33342"/>
    <cellStyle name="Обычный 6 5 2 6 4" xfId="33343"/>
    <cellStyle name="Обычный 6 5 2 6 4 2" xfId="33344"/>
    <cellStyle name="Обычный 6 5 2 6 5" xfId="33345"/>
    <cellStyle name="Обычный 6 5 2 6 5 2" xfId="33346"/>
    <cellStyle name="Обычный 6 5 2 6 6" xfId="33347"/>
    <cellStyle name="Обычный 6 5 2 6 7" xfId="33348"/>
    <cellStyle name="Обычный 6 5 2 6 8" xfId="33349"/>
    <cellStyle name="Обычный 6 5 2 7" xfId="33350"/>
    <cellStyle name="Обычный 6 5 2 7 2" xfId="33351"/>
    <cellStyle name="Обычный 6 5 2 7 2 2" xfId="33352"/>
    <cellStyle name="Обычный 6 5 2 7 3" xfId="33353"/>
    <cellStyle name="Обычный 6 5 2 8" xfId="33354"/>
    <cellStyle name="Обычный 6 5 2 8 2" xfId="33355"/>
    <cellStyle name="Обычный 6 5 2 8 2 2" xfId="33356"/>
    <cellStyle name="Обычный 6 5 2 8 3" xfId="33357"/>
    <cellStyle name="Обычный 6 5 2 9" xfId="33358"/>
    <cellStyle name="Обычный 6 5 2 9 2" xfId="33359"/>
    <cellStyle name="Обычный 6 5 3" xfId="209"/>
    <cellStyle name="Обычный 6 5 3 10" xfId="33360"/>
    <cellStyle name="Обычный 6 5 3 10 2" xfId="33361"/>
    <cellStyle name="Обычный 6 5 3 11" xfId="33362"/>
    <cellStyle name="Обычный 6 5 3 12" xfId="33363"/>
    <cellStyle name="Обычный 6 5 3 13" xfId="33364"/>
    <cellStyle name="Обычный 6 5 3 2" xfId="5372"/>
    <cellStyle name="Обычный 6 5 3 2 10" xfId="33365"/>
    <cellStyle name="Обычный 6 5 3 2 2" xfId="5373"/>
    <cellStyle name="Обычный 6 5 3 2 2 2" xfId="33366"/>
    <cellStyle name="Обычный 6 5 3 2 2 2 2" xfId="33367"/>
    <cellStyle name="Обычный 6 5 3 2 2 2 2 2" xfId="33368"/>
    <cellStyle name="Обычный 6 5 3 2 2 2 2 2 2" xfId="33369"/>
    <cellStyle name="Обычный 6 5 3 2 2 2 2 3" xfId="33370"/>
    <cellStyle name="Обычный 6 5 3 2 2 2 3" xfId="33371"/>
    <cellStyle name="Обычный 6 5 3 2 2 2 3 2" xfId="33372"/>
    <cellStyle name="Обычный 6 5 3 2 2 2 3 2 2" xfId="33373"/>
    <cellStyle name="Обычный 6 5 3 2 2 2 3 3" xfId="33374"/>
    <cellStyle name="Обычный 6 5 3 2 2 2 4" xfId="33375"/>
    <cellStyle name="Обычный 6 5 3 2 2 2 4 2" xfId="33376"/>
    <cellStyle name="Обычный 6 5 3 2 2 2 5" xfId="33377"/>
    <cellStyle name="Обычный 6 5 3 2 2 2 5 2" xfId="33378"/>
    <cellStyle name="Обычный 6 5 3 2 2 2 6" xfId="33379"/>
    <cellStyle name="Обычный 6 5 3 2 2 2 7" xfId="33380"/>
    <cellStyle name="Обычный 6 5 3 2 2 2 8" xfId="33381"/>
    <cellStyle name="Обычный 6 5 3 2 2 3" xfId="33382"/>
    <cellStyle name="Обычный 6 5 3 2 2 3 2" xfId="33383"/>
    <cellStyle name="Обычный 6 5 3 2 2 3 2 2" xfId="33384"/>
    <cellStyle name="Обычный 6 5 3 2 2 3 3" xfId="33385"/>
    <cellStyle name="Обычный 6 5 3 2 2 4" xfId="33386"/>
    <cellStyle name="Обычный 6 5 3 2 2 4 2" xfId="33387"/>
    <cellStyle name="Обычный 6 5 3 2 2 4 2 2" xfId="33388"/>
    <cellStyle name="Обычный 6 5 3 2 2 4 3" xfId="33389"/>
    <cellStyle name="Обычный 6 5 3 2 2 5" xfId="33390"/>
    <cellStyle name="Обычный 6 5 3 2 2 5 2" xfId="33391"/>
    <cellStyle name="Обычный 6 5 3 2 2 6" xfId="33392"/>
    <cellStyle name="Обычный 6 5 3 2 2 6 2" xfId="33393"/>
    <cellStyle name="Обычный 6 5 3 2 2 7" xfId="33394"/>
    <cellStyle name="Обычный 6 5 3 2 2 8" xfId="33395"/>
    <cellStyle name="Обычный 6 5 3 2 2 9" xfId="33396"/>
    <cellStyle name="Обычный 6 5 3 2 3" xfId="5374"/>
    <cellStyle name="Обычный 6 5 3 2 3 2" xfId="33397"/>
    <cellStyle name="Обычный 6 5 3 2 3 2 2" xfId="33398"/>
    <cellStyle name="Обычный 6 5 3 2 3 2 2 2" xfId="33399"/>
    <cellStyle name="Обычный 6 5 3 2 3 2 3" xfId="33400"/>
    <cellStyle name="Обычный 6 5 3 2 3 3" xfId="33401"/>
    <cellStyle name="Обычный 6 5 3 2 3 3 2" xfId="33402"/>
    <cellStyle name="Обычный 6 5 3 2 3 3 2 2" xfId="33403"/>
    <cellStyle name="Обычный 6 5 3 2 3 3 3" xfId="33404"/>
    <cellStyle name="Обычный 6 5 3 2 3 4" xfId="33405"/>
    <cellStyle name="Обычный 6 5 3 2 3 4 2" xfId="33406"/>
    <cellStyle name="Обычный 6 5 3 2 3 5" xfId="33407"/>
    <cellStyle name="Обычный 6 5 3 2 3 5 2" xfId="33408"/>
    <cellStyle name="Обычный 6 5 3 2 3 6" xfId="33409"/>
    <cellStyle name="Обычный 6 5 3 2 3 7" xfId="33410"/>
    <cellStyle name="Обычный 6 5 3 2 3 8" xfId="33411"/>
    <cellStyle name="Обычный 6 5 3 2 4" xfId="33412"/>
    <cellStyle name="Обычный 6 5 3 2 4 2" xfId="33413"/>
    <cellStyle name="Обычный 6 5 3 2 4 2 2" xfId="33414"/>
    <cellStyle name="Обычный 6 5 3 2 4 3" xfId="33415"/>
    <cellStyle name="Обычный 6 5 3 2 5" xfId="33416"/>
    <cellStyle name="Обычный 6 5 3 2 5 2" xfId="33417"/>
    <cellStyle name="Обычный 6 5 3 2 5 2 2" xfId="33418"/>
    <cellStyle name="Обычный 6 5 3 2 5 3" xfId="33419"/>
    <cellStyle name="Обычный 6 5 3 2 6" xfId="33420"/>
    <cellStyle name="Обычный 6 5 3 2 6 2" xfId="33421"/>
    <cellStyle name="Обычный 6 5 3 2 7" xfId="33422"/>
    <cellStyle name="Обычный 6 5 3 2 7 2" xfId="33423"/>
    <cellStyle name="Обычный 6 5 3 2 8" xfId="33424"/>
    <cellStyle name="Обычный 6 5 3 2 9" xfId="33425"/>
    <cellStyle name="Обычный 6 5 3 3" xfId="5375"/>
    <cellStyle name="Обычный 6 5 3 3 2" xfId="5376"/>
    <cellStyle name="Обычный 6 5 3 3 2 2" xfId="33426"/>
    <cellStyle name="Обычный 6 5 3 3 2 2 2" xfId="33427"/>
    <cellStyle name="Обычный 6 5 3 3 2 2 2 2" xfId="33428"/>
    <cellStyle name="Обычный 6 5 3 3 2 2 3" xfId="33429"/>
    <cellStyle name="Обычный 6 5 3 3 2 3" xfId="33430"/>
    <cellStyle name="Обычный 6 5 3 3 2 3 2" xfId="33431"/>
    <cellStyle name="Обычный 6 5 3 3 2 3 2 2" xfId="33432"/>
    <cellStyle name="Обычный 6 5 3 3 2 3 3" xfId="33433"/>
    <cellStyle name="Обычный 6 5 3 3 2 4" xfId="33434"/>
    <cellStyle name="Обычный 6 5 3 3 2 4 2" xfId="33435"/>
    <cellStyle name="Обычный 6 5 3 3 2 5" xfId="33436"/>
    <cellStyle name="Обычный 6 5 3 3 2 5 2" xfId="33437"/>
    <cellStyle name="Обычный 6 5 3 3 2 6" xfId="33438"/>
    <cellStyle name="Обычный 6 5 3 3 2 7" xfId="33439"/>
    <cellStyle name="Обычный 6 5 3 3 2 8" xfId="33440"/>
    <cellStyle name="Обычный 6 5 3 3 3" xfId="33441"/>
    <cellStyle name="Обычный 6 5 3 3 3 2" xfId="33442"/>
    <cellStyle name="Обычный 6 5 3 3 3 2 2" xfId="33443"/>
    <cellStyle name="Обычный 6 5 3 3 3 3" xfId="33444"/>
    <cellStyle name="Обычный 6 5 3 3 4" xfId="33445"/>
    <cellStyle name="Обычный 6 5 3 3 4 2" xfId="33446"/>
    <cellStyle name="Обычный 6 5 3 3 4 2 2" xfId="33447"/>
    <cellStyle name="Обычный 6 5 3 3 4 3" xfId="33448"/>
    <cellStyle name="Обычный 6 5 3 3 5" xfId="33449"/>
    <cellStyle name="Обычный 6 5 3 3 5 2" xfId="33450"/>
    <cellStyle name="Обычный 6 5 3 3 6" xfId="33451"/>
    <cellStyle name="Обычный 6 5 3 3 6 2" xfId="33452"/>
    <cellStyle name="Обычный 6 5 3 3 7" xfId="33453"/>
    <cellStyle name="Обычный 6 5 3 3 8" xfId="33454"/>
    <cellStyle name="Обычный 6 5 3 3 9" xfId="33455"/>
    <cellStyle name="Обычный 6 5 3 4" xfId="5377"/>
    <cellStyle name="Обычный 6 5 3 4 2" xfId="33456"/>
    <cellStyle name="Обычный 6 5 3 4 2 2" xfId="33457"/>
    <cellStyle name="Обычный 6 5 3 4 2 2 2" xfId="33458"/>
    <cellStyle name="Обычный 6 5 3 4 2 2 2 2" xfId="33459"/>
    <cellStyle name="Обычный 6 5 3 4 2 2 3" xfId="33460"/>
    <cellStyle name="Обычный 6 5 3 4 2 3" xfId="33461"/>
    <cellStyle name="Обычный 6 5 3 4 2 3 2" xfId="33462"/>
    <cellStyle name="Обычный 6 5 3 4 2 3 2 2" xfId="33463"/>
    <cellStyle name="Обычный 6 5 3 4 2 3 3" xfId="33464"/>
    <cellStyle name="Обычный 6 5 3 4 2 4" xfId="33465"/>
    <cellStyle name="Обычный 6 5 3 4 2 4 2" xfId="33466"/>
    <cellStyle name="Обычный 6 5 3 4 2 5" xfId="33467"/>
    <cellStyle name="Обычный 6 5 3 4 2 5 2" xfId="33468"/>
    <cellStyle name="Обычный 6 5 3 4 2 6" xfId="33469"/>
    <cellStyle name="Обычный 6 5 3 4 2 7" xfId="33470"/>
    <cellStyle name="Обычный 6 5 3 4 2 8" xfId="33471"/>
    <cellStyle name="Обычный 6 5 3 4 3" xfId="33472"/>
    <cellStyle name="Обычный 6 5 3 4 3 2" xfId="33473"/>
    <cellStyle name="Обычный 6 5 3 4 3 2 2" xfId="33474"/>
    <cellStyle name="Обычный 6 5 3 4 3 3" xfId="33475"/>
    <cellStyle name="Обычный 6 5 3 4 4" xfId="33476"/>
    <cellStyle name="Обычный 6 5 3 4 4 2" xfId="33477"/>
    <cellStyle name="Обычный 6 5 3 4 4 2 2" xfId="33478"/>
    <cellStyle name="Обычный 6 5 3 4 4 3" xfId="33479"/>
    <cellStyle name="Обычный 6 5 3 4 5" xfId="33480"/>
    <cellStyle name="Обычный 6 5 3 4 5 2" xfId="33481"/>
    <cellStyle name="Обычный 6 5 3 4 6" xfId="33482"/>
    <cellStyle name="Обычный 6 5 3 4 6 2" xfId="33483"/>
    <cellStyle name="Обычный 6 5 3 4 7" xfId="33484"/>
    <cellStyle name="Обычный 6 5 3 4 8" xfId="33485"/>
    <cellStyle name="Обычный 6 5 3 4 9" xfId="33486"/>
    <cellStyle name="Обычный 6 5 3 5" xfId="33487"/>
    <cellStyle name="Обычный 6 5 3 5 2" xfId="33488"/>
    <cellStyle name="Обычный 6 5 3 5 2 2" xfId="33489"/>
    <cellStyle name="Обычный 6 5 3 5 2 2 2" xfId="33490"/>
    <cellStyle name="Обычный 6 5 3 5 2 2 2 2" xfId="33491"/>
    <cellStyle name="Обычный 6 5 3 5 2 2 3" xfId="33492"/>
    <cellStyle name="Обычный 6 5 3 5 2 3" xfId="33493"/>
    <cellStyle name="Обычный 6 5 3 5 2 3 2" xfId="33494"/>
    <cellStyle name="Обычный 6 5 3 5 2 3 2 2" xfId="33495"/>
    <cellStyle name="Обычный 6 5 3 5 2 3 3" xfId="33496"/>
    <cellStyle name="Обычный 6 5 3 5 2 4" xfId="33497"/>
    <cellStyle name="Обычный 6 5 3 5 2 4 2" xfId="33498"/>
    <cellStyle name="Обычный 6 5 3 5 2 5" xfId="33499"/>
    <cellStyle name="Обычный 6 5 3 5 2 5 2" xfId="33500"/>
    <cellStyle name="Обычный 6 5 3 5 2 6" xfId="33501"/>
    <cellStyle name="Обычный 6 5 3 5 2 7" xfId="33502"/>
    <cellStyle name="Обычный 6 5 3 5 2 8" xfId="33503"/>
    <cellStyle name="Обычный 6 5 3 5 3" xfId="33504"/>
    <cellStyle name="Обычный 6 5 3 5 3 2" xfId="33505"/>
    <cellStyle name="Обычный 6 5 3 5 3 2 2" xfId="33506"/>
    <cellStyle name="Обычный 6 5 3 5 3 3" xfId="33507"/>
    <cellStyle name="Обычный 6 5 3 5 4" xfId="33508"/>
    <cellStyle name="Обычный 6 5 3 5 4 2" xfId="33509"/>
    <cellStyle name="Обычный 6 5 3 5 4 2 2" xfId="33510"/>
    <cellStyle name="Обычный 6 5 3 5 4 3" xfId="33511"/>
    <cellStyle name="Обычный 6 5 3 5 5" xfId="33512"/>
    <cellStyle name="Обычный 6 5 3 5 5 2" xfId="33513"/>
    <cellStyle name="Обычный 6 5 3 5 6" xfId="33514"/>
    <cellStyle name="Обычный 6 5 3 5 6 2" xfId="33515"/>
    <cellStyle name="Обычный 6 5 3 5 7" xfId="33516"/>
    <cellStyle name="Обычный 6 5 3 5 8" xfId="33517"/>
    <cellStyle name="Обычный 6 5 3 5 9" xfId="33518"/>
    <cellStyle name="Обычный 6 5 3 6" xfId="33519"/>
    <cellStyle name="Обычный 6 5 3 6 2" xfId="33520"/>
    <cellStyle name="Обычный 6 5 3 6 2 2" xfId="33521"/>
    <cellStyle name="Обычный 6 5 3 6 2 2 2" xfId="33522"/>
    <cellStyle name="Обычный 6 5 3 6 2 3" xfId="33523"/>
    <cellStyle name="Обычный 6 5 3 6 3" xfId="33524"/>
    <cellStyle name="Обычный 6 5 3 6 3 2" xfId="33525"/>
    <cellStyle name="Обычный 6 5 3 6 3 2 2" xfId="33526"/>
    <cellStyle name="Обычный 6 5 3 6 3 3" xfId="33527"/>
    <cellStyle name="Обычный 6 5 3 6 4" xfId="33528"/>
    <cellStyle name="Обычный 6 5 3 6 4 2" xfId="33529"/>
    <cellStyle name="Обычный 6 5 3 6 5" xfId="33530"/>
    <cellStyle name="Обычный 6 5 3 6 5 2" xfId="33531"/>
    <cellStyle name="Обычный 6 5 3 6 6" xfId="33532"/>
    <cellStyle name="Обычный 6 5 3 6 7" xfId="33533"/>
    <cellStyle name="Обычный 6 5 3 6 8" xfId="33534"/>
    <cellStyle name="Обычный 6 5 3 7" xfId="33535"/>
    <cellStyle name="Обычный 6 5 3 7 2" xfId="33536"/>
    <cellStyle name="Обычный 6 5 3 7 2 2" xfId="33537"/>
    <cellStyle name="Обычный 6 5 3 7 3" xfId="33538"/>
    <cellStyle name="Обычный 6 5 3 8" xfId="33539"/>
    <cellStyle name="Обычный 6 5 3 8 2" xfId="33540"/>
    <cellStyle name="Обычный 6 5 3 8 2 2" xfId="33541"/>
    <cellStyle name="Обычный 6 5 3 8 3" xfId="33542"/>
    <cellStyle name="Обычный 6 5 3 9" xfId="33543"/>
    <cellStyle name="Обычный 6 5 3 9 2" xfId="33544"/>
    <cellStyle name="Обычный 6 5 4" xfId="5378"/>
    <cellStyle name="Обычный 6 5 4 10" xfId="33545"/>
    <cellStyle name="Обычный 6 5 4 2" xfId="5379"/>
    <cellStyle name="Обычный 6 5 4 2 2" xfId="33546"/>
    <cellStyle name="Обычный 6 5 4 2 2 2" xfId="33547"/>
    <cellStyle name="Обычный 6 5 4 2 2 2 2" xfId="33548"/>
    <cellStyle name="Обычный 6 5 4 2 2 2 2 2" xfId="33549"/>
    <cellStyle name="Обычный 6 5 4 2 2 2 3" xfId="33550"/>
    <cellStyle name="Обычный 6 5 4 2 2 3" xfId="33551"/>
    <cellStyle name="Обычный 6 5 4 2 2 3 2" xfId="33552"/>
    <cellStyle name="Обычный 6 5 4 2 2 3 2 2" xfId="33553"/>
    <cellStyle name="Обычный 6 5 4 2 2 3 3" xfId="33554"/>
    <cellStyle name="Обычный 6 5 4 2 2 4" xfId="33555"/>
    <cellStyle name="Обычный 6 5 4 2 2 4 2" xfId="33556"/>
    <cellStyle name="Обычный 6 5 4 2 2 5" xfId="33557"/>
    <cellStyle name="Обычный 6 5 4 2 2 5 2" xfId="33558"/>
    <cellStyle name="Обычный 6 5 4 2 2 6" xfId="33559"/>
    <cellStyle name="Обычный 6 5 4 2 2 7" xfId="33560"/>
    <cellStyle name="Обычный 6 5 4 2 2 8" xfId="33561"/>
    <cellStyle name="Обычный 6 5 4 2 3" xfId="33562"/>
    <cellStyle name="Обычный 6 5 4 2 3 2" xfId="33563"/>
    <cellStyle name="Обычный 6 5 4 2 3 2 2" xfId="33564"/>
    <cellStyle name="Обычный 6 5 4 2 3 3" xfId="33565"/>
    <cellStyle name="Обычный 6 5 4 2 4" xfId="33566"/>
    <cellStyle name="Обычный 6 5 4 2 4 2" xfId="33567"/>
    <cellStyle name="Обычный 6 5 4 2 4 2 2" xfId="33568"/>
    <cellStyle name="Обычный 6 5 4 2 4 3" xfId="33569"/>
    <cellStyle name="Обычный 6 5 4 2 5" xfId="33570"/>
    <cellStyle name="Обычный 6 5 4 2 5 2" xfId="33571"/>
    <cellStyle name="Обычный 6 5 4 2 6" xfId="33572"/>
    <cellStyle name="Обычный 6 5 4 2 6 2" xfId="33573"/>
    <cellStyle name="Обычный 6 5 4 2 7" xfId="33574"/>
    <cellStyle name="Обычный 6 5 4 2 8" xfId="33575"/>
    <cellStyle name="Обычный 6 5 4 2 9" xfId="33576"/>
    <cellStyle name="Обычный 6 5 4 3" xfId="5380"/>
    <cellStyle name="Обычный 6 5 4 3 2" xfId="33577"/>
    <cellStyle name="Обычный 6 5 4 3 2 2" xfId="33578"/>
    <cellStyle name="Обычный 6 5 4 3 2 2 2" xfId="33579"/>
    <cellStyle name="Обычный 6 5 4 3 2 3" xfId="33580"/>
    <cellStyle name="Обычный 6 5 4 3 3" xfId="33581"/>
    <cellStyle name="Обычный 6 5 4 3 3 2" xfId="33582"/>
    <cellStyle name="Обычный 6 5 4 3 3 2 2" xfId="33583"/>
    <cellStyle name="Обычный 6 5 4 3 3 3" xfId="33584"/>
    <cellStyle name="Обычный 6 5 4 3 4" xfId="33585"/>
    <cellStyle name="Обычный 6 5 4 3 4 2" xfId="33586"/>
    <cellStyle name="Обычный 6 5 4 3 5" xfId="33587"/>
    <cellStyle name="Обычный 6 5 4 3 5 2" xfId="33588"/>
    <cellStyle name="Обычный 6 5 4 3 6" xfId="33589"/>
    <cellStyle name="Обычный 6 5 4 3 7" xfId="33590"/>
    <cellStyle name="Обычный 6 5 4 3 8" xfId="33591"/>
    <cellStyle name="Обычный 6 5 4 4" xfId="33592"/>
    <cellStyle name="Обычный 6 5 4 4 2" xfId="33593"/>
    <cellStyle name="Обычный 6 5 4 4 2 2" xfId="33594"/>
    <cellStyle name="Обычный 6 5 4 4 3" xfId="33595"/>
    <cellStyle name="Обычный 6 5 4 5" xfId="33596"/>
    <cellStyle name="Обычный 6 5 4 5 2" xfId="33597"/>
    <cellStyle name="Обычный 6 5 4 5 2 2" xfId="33598"/>
    <cellStyle name="Обычный 6 5 4 5 3" xfId="33599"/>
    <cellStyle name="Обычный 6 5 4 6" xfId="33600"/>
    <cellStyle name="Обычный 6 5 4 6 2" xfId="33601"/>
    <cellStyle name="Обычный 6 5 4 7" xfId="33602"/>
    <cellStyle name="Обычный 6 5 4 7 2" xfId="33603"/>
    <cellStyle name="Обычный 6 5 4 8" xfId="33604"/>
    <cellStyle name="Обычный 6 5 4 9" xfId="33605"/>
    <cellStyle name="Обычный 6 5 5" xfId="5381"/>
    <cellStyle name="Обычный 6 5 5 2" xfId="5382"/>
    <cellStyle name="Обычный 6 5 5 2 2" xfId="33606"/>
    <cellStyle name="Обычный 6 5 5 2 2 2" xfId="33607"/>
    <cellStyle name="Обычный 6 5 5 2 2 2 2" xfId="33608"/>
    <cellStyle name="Обычный 6 5 5 2 2 3" xfId="33609"/>
    <cellStyle name="Обычный 6 5 5 2 3" xfId="33610"/>
    <cellStyle name="Обычный 6 5 5 2 3 2" xfId="33611"/>
    <cellStyle name="Обычный 6 5 5 2 3 2 2" xfId="33612"/>
    <cellStyle name="Обычный 6 5 5 2 3 3" xfId="33613"/>
    <cellStyle name="Обычный 6 5 5 2 4" xfId="33614"/>
    <cellStyle name="Обычный 6 5 5 2 4 2" xfId="33615"/>
    <cellStyle name="Обычный 6 5 5 2 5" xfId="33616"/>
    <cellStyle name="Обычный 6 5 5 2 5 2" xfId="33617"/>
    <cellStyle name="Обычный 6 5 5 2 6" xfId="33618"/>
    <cellStyle name="Обычный 6 5 5 2 7" xfId="33619"/>
    <cellStyle name="Обычный 6 5 5 2 8" xfId="33620"/>
    <cellStyle name="Обычный 6 5 5 3" xfId="33621"/>
    <cellStyle name="Обычный 6 5 5 3 2" xfId="33622"/>
    <cellStyle name="Обычный 6 5 5 3 2 2" xfId="33623"/>
    <cellStyle name="Обычный 6 5 5 3 3" xfId="33624"/>
    <cellStyle name="Обычный 6 5 5 4" xfId="33625"/>
    <cellStyle name="Обычный 6 5 5 4 2" xfId="33626"/>
    <cellStyle name="Обычный 6 5 5 4 2 2" xfId="33627"/>
    <cellStyle name="Обычный 6 5 5 4 3" xfId="33628"/>
    <cellStyle name="Обычный 6 5 5 5" xfId="33629"/>
    <cellStyle name="Обычный 6 5 5 5 2" xfId="33630"/>
    <cellStyle name="Обычный 6 5 5 6" xfId="33631"/>
    <cellStyle name="Обычный 6 5 5 6 2" xfId="33632"/>
    <cellStyle name="Обычный 6 5 5 7" xfId="33633"/>
    <cellStyle name="Обычный 6 5 5 8" xfId="33634"/>
    <cellStyle name="Обычный 6 5 5 9" xfId="33635"/>
    <cellStyle name="Обычный 6 5 6" xfId="5383"/>
    <cellStyle name="Обычный 6 5 6 2" xfId="33636"/>
    <cellStyle name="Обычный 6 5 6 2 2" xfId="33637"/>
    <cellStyle name="Обычный 6 5 6 2 2 2" xfId="33638"/>
    <cellStyle name="Обычный 6 5 6 2 2 2 2" xfId="33639"/>
    <cellStyle name="Обычный 6 5 6 2 2 3" xfId="33640"/>
    <cellStyle name="Обычный 6 5 6 2 3" xfId="33641"/>
    <cellStyle name="Обычный 6 5 6 2 3 2" xfId="33642"/>
    <cellStyle name="Обычный 6 5 6 2 3 2 2" xfId="33643"/>
    <cellStyle name="Обычный 6 5 6 2 3 3" xfId="33644"/>
    <cellStyle name="Обычный 6 5 6 2 4" xfId="33645"/>
    <cellStyle name="Обычный 6 5 6 2 4 2" xfId="33646"/>
    <cellStyle name="Обычный 6 5 6 2 5" xfId="33647"/>
    <cellStyle name="Обычный 6 5 6 2 5 2" xfId="33648"/>
    <cellStyle name="Обычный 6 5 6 2 6" xfId="33649"/>
    <cellStyle name="Обычный 6 5 6 2 7" xfId="33650"/>
    <cellStyle name="Обычный 6 5 6 2 8" xfId="33651"/>
    <cellStyle name="Обычный 6 5 6 3" xfId="33652"/>
    <cellStyle name="Обычный 6 5 6 3 2" xfId="33653"/>
    <cellStyle name="Обычный 6 5 6 3 2 2" xfId="33654"/>
    <cellStyle name="Обычный 6 5 6 3 3" xfId="33655"/>
    <cellStyle name="Обычный 6 5 6 4" xfId="33656"/>
    <cellStyle name="Обычный 6 5 6 4 2" xfId="33657"/>
    <cellStyle name="Обычный 6 5 6 4 2 2" xfId="33658"/>
    <cellStyle name="Обычный 6 5 6 4 3" xfId="33659"/>
    <cellStyle name="Обычный 6 5 6 5" xfId="33660"/>
    <cellStyle name="Обычный 6 5 6 5 2" xfId="33661"/>
    <cellStyle name="Обычный 6 5 6 6" xfId="33662"/>
    <cellStyle name="Обычный 6 5 6 6 2" xfId="33663"/>
    <cellStyle name="Обычный 6 5 6 7" xfId="33664"/>
    <cellStyle name="Обычный 6 5 6 8" xfId="33665"/>
    <cellStyle name="Обычный 6 5 6 9" xfId="33666"/>
    <cellStyle name="Обычный 6 5 7" xfId="33667"/>
    <cellStyle name="Обычный 6 5 7 2" xfId="33668"/>
    <cellStyle name="Обычный 6 5 7 2 2" xfId="33669"/>
    <cellStyle name="Обычный 6 5 7 2 2 2" xfId="33670"/>
    <cellStyle name="Обычный 6 5 7 2 2 2 2" xfId="33671"/>
    <cellStyle name="Обычный 6 5 7 2 2 3" xfId="33672"/>
    <cellStyle name="Обычный 6 5 7 2 3" xfId="33673"/>
    <cellStyle name="Обычный 6 5 7 2 3 2" xfId="33674"/>
    <cellStyle name="Обычный 6 5 7 2 3 2 2" xfId="33675"/>
    <cellStyle name="Обычный 6 5 7 2 3 3" xfId="33676"/>
    <cellStyle name="Обычный 6 5 7 2 4" xfId="33677"/>
    <cellStyle name="Обычный 6 5 7 2 4 2" xfId="33678"/>
    <cellStyle name="Обычный 6 5 7 2 5" xfId="33679"/>
    <cellStyle name="Обычный 6 5 7 2 5 2" xfId="33680"/>
    <cellStyle name="Обычный 6 5 7 2 6" xfId="33681"/>
    <cellStyle name="Обычный 6 5 7 2 7" xfId="33682"/>
    <cellStyle name="Обычный 6 5 7 2 8" xfId="33683"/>
    <cellStyle name="Обычный 6 5 7 3" xfId="33684"/>
    <cellStyle name="Обычный 6 5 7 3 2" xfId="33685"/>
    <cellStyle name="Обычный 6 5 7 3 2 2" xfId="33686"/>
    <cellStyle name="Обычный 6 5 7 3 3" xfId="33687"/>
    <cellStyle name="Обычный 6 5 7 4" xfId="33688"/>
    <cellStyle name="Обычный 6 5 7 4 2" xfId="33689"/>
    <cellStyle name="Обычный 6 5 7 4 2 2" xfId="33690"/>
    <cellStyle name="Обычный 6 5 7 4 3" xfId="33691"/>
    <cellStyle name="Обычный 6 5 7 5" xfId="33692"/>
    <cellStyle name="Обычный 6 5 7 5 2" xfId="33693"/>
    <cellStyle name="Обычный 6 5 7 6" xfId="33694"/>
    <cellStyle name="Обычный 6 5 7 6 2" xfId="33695"/>
    <cellStyle name="Обычный 6 5 7 7" xfId="33696"/>
    <cellStyle name="Обычный 6 5 7 8" xfId="33697"/>
    <cellStyle name="Обычный 6 5 7 9" xfId="33698"/>
    <cellStyle name="Обычный 6 5 8" xfId="33699"/>
    <cellStyle name="Обычный 6 5 8 2" xfId="33700"/>
    <cellStyle name="Обычный 6 5 8 2 2" xfId="33701"/>
    <cellStyle name="Обычный 6 5 8 2 2 2" xfId="33702"/>
    <cellStyle name="Обычный 6 5 8 2 2 2 2" xfId="33703"/>
    <cellStyle name="Обычный 6 5 8 2 2 3" xfId="33704"/>
    <cellStyle name="Обычный 6 5 8 2 3" xfId="33705"/>
    <cellStyle name="Обычный 6 5 8 2 3 2" xfId="33706"/>
    <cellStyle name="Обычный 6 5 8 2 3 2 2" xfId="33707"/>
    <cellStyle name="Обычный 6 5 8 2 3 3" xfId="33708"/>
    <cellStyle name="Обычный 6 5 8 2 4" xfId="33709"/>
    <cellStyle name="Обычный 6 5 8 2 4 2" xfId="33710"/>
    <cellStyle name="Обычный 6 5 8 2 5" xfId="33711"/>
    <cellStyle name="Обычный 6 5 8 2 5 2" xfId="33712"/>
    <cellStyle name="Обычный 6 5 8 2 6" xfId="33713"/>
    <cellStyle name="Обычный 6 5 8 2 7" xfId="33714"/>
    <cellStyle name="Обычный 6 5 8 2 8" xfId="33715"/>
    <cellStyle name="Обычный 6 5 8 3" xfId="33716"/>
    <cellStyle name="Обычный 6 5 8 3 2" xfId="33717"/>
    <cellStyle name="Обычный 6 5 8 3 2 2" xfId="33718"/>
    <cellStyle name="Обычный 6 5 8 3 3" xfId="33719"/>
    <cellStyle name="Обычный 6 5 8 4" xfId="33720"/>
    <cellStyle name="Обычный 6 5 8 4 2" xfId="33721"/>
    <cellStyle name="Обычный 6 5 8 4 2 2" xfId="33722"/>
    <cellStyle name="Обычный 6 5 8 4 3" xfId="33723"/>
    <cellStyle name="Обычный 6 5 8 5" xfId="33724"/>
    <cellStyle name="Обычный 6 5 8 5 2" xfId="33725"/>
    <cellStyle name="Обычный 6 5 8 6" xfId="33726"/>
    <cellStyle name="Обычный 6 5 8 6 2" xfId="33727"/>
    <cellStyle name="Обычный 6 5 8 7" xfId="33728"/>
    <cellStyle name="Обычный 6 5 8 8" xfId="33729"/>
    <cellStyle name="Обычный 6 5 8 9" xfId="33730"/>
    <cellStyle name="Обычный 6 5 9" xfId="33731"/>
    <cellStyle name="Обычный 6 5 9 2" xfId="33732"/>
    <cellStyle name="Обычный 6 5 9 2 2" xfId="33733"/>
    <cellStyle name="Обычный 6 5 9 2 2 2" xfId="33734"/>
    <cellStyle name="Обычный 6 5 9 2 3" xfId="33735"/>
    <cellStyle name="Обычный 6 5 9 3" xfId="33736"/>
    <cellStyle name="Обычный 6 5 9 3 2" xfId="33737"/>
    <cellStyle name="Обычный 6 5 9 3 2 2" xfId="33738"/>
    <cellStyle name="Обычный 6 5 9 3 3" xfId="33739"/>
    <cellStyle name="Обычный 6 5 9 4" xfId="33740"/>
    <cellStyle name="Обычный 6 5 9 4 2" xfId="33741"/>
    <cellStyle name="Обычный 6 5 9 5" xfId="33742"/>
    <cellStyle name="Обычный 6 5 9 5 2" xfId="33743"/>
    <cellStyle name="Обычный 6 5 9 6" xfId="33744"/>
    <cellStyle name="Обычный 6 5 9 7" xfId="33745"/>
    <cellStyle name="Обычный 6 5 9 8" xfId="33746"/>
    <cellStyle name="Обычный 6 6" xfId="210"/>
    <cellStyle name="Обычный 6 6 10" xfId="33747"/>
    <cellStyle name="Обычный 6 6 10 2" xfId="33748"/>
    <cellStyle name="Обычный 6 6 11" xfId="33749"/>
    <cellStyle name="Обычный 6 6 12" xfId="33750"/>
    <cellStyle name="Обычный 6 6 13" xfId="33751"/>
    <cellStyle name="Обычный 6 6 2" xfId="5384"/>
    <cellStyle name="Обычный 6 6 2 10" xfId="33752"/>
    <cellStyle name="Обычный 6 6 2 2" xfId="5385"/>
    <cellStyle name="Обычный 6 6 2 2 2" xfId="33753"/>
    <cellStyle name="Обычный 6 6 2 2 2 2" xfId="33754"/>
    <cellStyle name="Обычный 6 6 2 2 2 2 2" xfId="33755"/>
    <cellStyle name="Обычный 6 6 2 2 2 2 2 2" xfId="33756"/>
    <cellStyle name="Обычный 6 6 2 2 2 2 3" xfId="33757"/>
    <cellStyle name="Обычный 6 6 2 2 2 3" xfId="33758"/>
    <cellStyle name="Обычный 6 6 2 2 2 3 2" xfId="33759"/>
    <cellStyle name="Обычный 6 6 2 2 2 3 2 2" xfId="33760"/>
    <cellStyle name="Обычный 6 6 2 2 2 3 3" xfId="33761"/>
    <cellStyle name="Обычный 6 6 2 2 2 4" xfId="33762"/>
    <cellStyle name="Обычный 6 6 2 2 2 4 2" xfId="33763"/>
    <cellStyle name="Обычный 6 6 2 2 2 5" xfId="33764"/>
    <cellStyle name="Обычный 6 6 2 2 2 5 2" xfId="33765"/>
    <cellStyle name="Обычный 6 6 2 2 2 6" xfId="33766"/>
    <cellStyle name="Обычный 6 6 2 2 2 7" xfId="33767"/>
    <cellStyle name="Обычный 6 6 2 2 2 8" xfId="33768"/>
    <cellStyle name="Обычный 6 6 2 2 3" xfId="33769"/>
    <cellStyle name="Обычный 6 6 2 2 3 2" xfId="33770"/>
    <cellStyle name="Обычный 6 6 2 2 3 2 2" xfId="33771"/>
    <cellStyle name="Обычный 6 6 2 2 3 3" xfId="33772"/>
    <cellStyle name="Обычный 6 6 2 2 4" xfId="33773"/>
    <cellStyle name="Обычный 6 6 2 2 4 2" xfId="33774"/>
    <cellStyle name="Обычный 6 6 2 2 4 2 2" xfId="33775"/>
    <cellStyle name="Обычный 6 6 2 2 4 3" xfId="33776"/>
    <cellStyle name="Обычный 6 6 2 2 5" xfId="33777"/>
    <cellStyle name="Обычный 6 6 2 2 5 2" xfId="33778"/>
    <cellStyle name="Обычный 6 6 2 2 6" xfId="33779"/>
    <cellStyle name="Обычный 6 6 2 2 6 2" xfId="33780"/>
    <cellStyle name="Обычный 6 6 2 2 7" xfId="33781"/>
    <cellStyle name="Обычный 6 6 2 2 8" xfId="33782"/>
    <cellStyle name="Обычный 6 6 2 2 9" xfId="33783"/>
    <cellStyle name="Обычный 6 6 2 3" xfId="5386"/>
    <cellStyle name="Обычный 6 6 2 3 2" xfId="33784"/>
    <cellStyle name="Обычный 6 6 2 3 2 2" xfId="33785"/>
    <cellStyle name="Обычный 6 6 2 3 2 2 2" xfId="33786"/>
    <cellStyle name="Обычный 6 6 2 3 2 3" xfId="33787"/>
    <cellStyle name="Обычный 6 6 2 3 3" xfId="33788"/>
    <cellStyle name="Обычный 6 6 2 3 3 2" xfId="33789"/>
    <cellStyle name="Обычный 6 6 2 3 3 2 2" xfId="33790"/>
    <cellStyle name="Обычный 6 6 2 3 3 3" xfId="33791"/>
    <cellStyle name="Обычный 6 6 2 3 4" xfId="33792"/>
    <cellStyle name="Обычный 6 6 2 3 4 2" xfId="33793"/>
    <cellStyle name="Обычный 6 6 2 3 5" xfId="33794"/>
    <cellStyle name="Обычный 6 6 2 3 5 2" xfId="33795"/>
    <cellStyle name="Обычный 6 6 2 3 6" xfId="33796"/>
    <cellStyle name="Обычный 6 6 2 3 7" xfId="33797"/>
    <cellStyle name="Обычный 6 6 2 3 8" xfId="33798"/>
    <cellStyle name="Обычный 6 6 2 4" xfId="33799"/>
    <cellStyle name="Обычный 6 6 2 4 2" xfId="33800"/>
    <cellStyle name="Обычный 6 6 2 4 2 2" xfId="33801"/>
    <cellStyle name="Обычный 6 6 2 4 3" xfId="33802"/>
    <cellStyle name="Обычный 6 6 2 5" xfId="33803"/>
    <cellStyle name="Обычный 6 6 2 5 2" xfId="33804"/>
    <cellStyle name="Обычный 6 6 2 5 2 2" xfId="33805"/>
    <cellStyle name="Обычный 6 6 2 5 3" xfId="33806"/>
    <cellStyle name="Обычный 6 6 2 6" xfId="33807"/>
    <cellStyle name="Обычный 6 6 2 6 2" xfId="33808"/>
    <cellStyle name="Обычный 6 6 2 7" xfId="33809"/>
    <cellStyle name="Обычный 6 6 2 7 2" xfId="33810"/>
    <cellStyle name="Обычный 6 6 2 8" xfId="33811"/>
    <cellStyle name="Обычный 6 6 2 9" xfId="33812"/>
    <cellStyle name="Обычный 6 6 3" xfId="5387"/>
    <cellStyle name="Обычный 6 6 3 2" xfId="5388"/>
    <cellStyle name="Обычный 6 6 3 2 2" xfId="33813"/>
    <cellStyle name="Обычный 6 6 3 2 2 2" xfId="33814"/>
    <cellStyle name="Обычный 6 6 3 2 2 2 2" xfId="33815"/>
    <cellStyle name="Обычный 6 6 3 2 2 3" xfId="33816"/>
    <cellStyle name="Обычный 6 6 3 2 3" xfId="33817"/>
    <cellStyle name="Обычный 6 6 3 2 3 2" xfId="33818"/>
    <cellStyle name="Обычный 6 6 3 2 3 2 2" xfId="33819"/>
    <cellStyle name="Обычный 6 6 3 2 3 3" xfId="33820"/>
    <cellStyle name="Обычный 6 6 3 2 4" xfId="33821"/>
    <cellStyle name="Обычный 6 6 3 2 4 2" xfId="33822"/>
    <cellStyle name="Обычный 6 6 3 2 5" xfId="33823"/>
    <cellStyle name="Обычный 6 6 3 2 5 2" xfId="33824"/>
    <cellStyle name="Обычный 6 6 3 2 6" xfId="33825"/>
    <cellStyle name="Обычный 6 6 3 2 7" xfId="33826"/>
    <cellStyle name="Обычный 6 6 3 2 8" xfId="33827"/>
    <cellStyle name="Обычный 6 6 3 3" xfId="33828"/>
    <cellStyle name="Обычный 6 6 3 3 2" xfId="33829"/>
    <cellStyle name="Обычный 6 6 3 3 2 2" xfId="33830"/>
    <cellStyle name="Обычный 6 6 3 3 3" xfId="33831"/>
    <cellStyle name="Обычный 6 6 3 4" xfId="33832"/>
    <cellStyle name="Обычный 6 6 3 4 2" xfId="33833"/>
    <cellStyle name="Обычный 6 6 3 4 2 2" xfId="33834"/>
    <cellStyle name="Обычный 6 6 3 4 3" xfId="33835"/>
    <cellStyle name="Обычный 6 6 3 5" xfId="33836"/>
    <cellStyle name="Обычный 6 6 3 5 2" xfId="33837"/>
    <cellStyle name="Обычный 6 6 3 6" xfId="33838"/>
    <cellStyle name="Обычный 6 6 3 6 2" xfId="33839"/>
    <cellStyle name="Обычный 6 6 3 7" xfId="33840"/>
    <cellStyle name="Обычный 6 6 3 8" xfId="33841"/>
    <cellStyle name="Обычный 6 6 3 9" xfId="33842"/>
    <cellStyle name="Обычный 6 6 4" xfId="5389"/>
    <cellStyle name="Обычный 6 6 4 2" xfId="33843"/>
    <cellStyle name="Обычный 6 6 4 2 2" xfId="33844"/>
    <cellStyle name="Обычный 6 6 4 2 2 2" xfId="33845"/>
    <cellStyle name="Обычный 6 6 4 2 2 2 2" xfId="33846"/>
    <cellStyle name="Обычный 6 6 4 2 2 3" xfId="33847"/>
    <cellStyle name="Обычный 6 6 4 2 3" xfId="33848"/>
    <cellStyle name="Обычный 6 6 4 2 3 2" xfId="33849"/>
    <cellStyle name="Обычный 6 6 4 2 3 2 2" xfId="33850"/>
    <cellStyle name="Обычный 6 6 4 2 3 3" xfId="33851"/>
    <cellStyle name="Обычный 6 6 4 2 4" xfId="33852"/>
    <cellStyle name="Обычный 6 6 4 2 4 2" xfId="33853"/>
    <cellStyle name="Обычный 6 6 4 2 5" xfId="33854"/>
    <cellStyle name="Обычный 6 6 4 2 5 2" xfId="33855"/>
    <cellStyle name="Обычный 6 6 4 2 6" xfId="33856"/>
    <cellStyle name="Обычный 6 6 4 2 7" xfId="33857"/>
    <cellStyle name="Обычный 6 6 4 2 8" xfId="33858"/>
    <cellStyle name="Обычный 6 6 4 3" xfId="33859"/>
    <cellStyle name="Обычный 6 6 4 3 2" xfId="33860"/>
    <cellStyle name="Обычный 6 6 4 3 2 2" xfId="33861"/>
    <cellStyle name="Обычный 6 6 4 3 3" xfId="33862"/>
    <cellStyle name="Обычный 6 6 4 4" xfId="33863"/>
    <cellStyle name="Обычный 6 6 4 4 2" xfId="33864"/>
    <cellStyle name="Обычный 6 6 4 4 2 2" xfId="33865"/>
    <cellStyle name="Обычный 6 6 4 4 3" xfId="33866"/>
    <cellStyle name="Обычный 6 6 4 5" xfId="33867"/>
    <cellStyle name="Обычный 6 6 4 5 2" xfId="33868"/>
    <cellStyle name="Обычный 6 6 4 6" xfId="33869"/>
    <cellStyle name="Обычный 6 6 4 6 2" xfId="33870"/>
    <cellStyle name="Обычный 6 6 4 7" xfId="33871"/>
    <cellStyle name="Обычный 6 6 4 8" xfId="33872"/>
    <cellStyle name="Обычный 6 6 4 9" xfId="33873"/>
    <cellStyle name="Обычный 6 6 5" xfId="33874"/>
    <cellStyle name="Обычный 6 6 5 2" xfId="33875"/>
    <cellStyle name="Обычный 6 6 5 2 2" xfId="33876"/>
    <cellStyle name="Обычный 6 6 5 2 2 2" xfId="33877"/>
    <cellStyle name="Обычный 6 6 5 2 2 2 2" xfId="33878"/>
    <cellStyle name="Обычный 6 6 5 2 2 3" xfId="33879"/>
    <cellStyle name="Обычный 6 6 5 2 3" xfId="33880"/>
    <cellStyle name="Обычный 6 6 5 2 3 2" xfId="33881"/>
    <cellStyle name="Обычный 6 6 5 2 3 2 2" xfId="33882"/>
    <cellStyle name="Обычный 6 6 5 2 3 3" xfId="33883"/>
    <cellStyle name="Обычный 6 6 5 2 4" xfId="33884"/>
    <cellStyle name="Обычный 6 6 5 2 4 2" xfId="33885"/>
    <cellStyle name="Обычный 6 6 5 2 5" xfId="33886"/>
    <cellStyle name="Обычный 6 6 5 2 5 2" xfId="33887"/>
    <cellStyle name="Обычный 6 6 5 2 6" xfId="33888"/>
    <cellStyle name="Обычный 6 6 5 2 7" xfId="33889"/>
    <cellStyle name="Обычный 6 6 5 2 8" xfId="33890"/>
    <cellStyle name="Обычный 6 6 5 3" xfId="33891"/>
    <cellStyle name="Обычный 6 6 5 3 2" xfId="33892"/>
    <cellStyle name="Обычный 6 6 5 3 2 2" xfId="33893"/>
    <cellStyle name="Обычный 6 6 5 3 3" xfId="33894"/>
    <cellStyle name="Обычный 6 6 5 4" xfId="33895"/>
    <cellStyle name="Обычный 6 6 5 4 2" xfId="33896"/>
    <cellStyle name="Обычный 6 6 5 4 2 2" xfId="33897"/>
    <cellStyle name="Обычный 6 6 5 4 3" xfId="33898"/>
    <cellStyle name="Обычный 6 6 5 5" xfId="33899"/>
    <cellStyle name="Обычный 6 6 5 5 2" xfId="33900"/>
    <cellStyle name="Обычный 6 6 5 6" xfId="33901"/>
    <cellStyle name="Обычный 6 6 5 6 2" xfId="33902"/>
    <cellStyle name="Обычный 6 6 5 7" xfId="33903"/>
    <cellStyle name="Обычный 6 6 5 8" xfId="33904"/>
    <cellStyle name="Обычный 6 6 5 9" xfId="33905"/>
    <cellStyle name="Обычный 6 6 6" xfId="33906"/>
    <cellStyle name="Обычный 6 6 6 2" xfId="33907"/>
    <cellStyle name="Обычный 6 6 6 2 2" xfId="33908"/>
    <cellStyle name="Обычный 6 6 6 2 2 2" xfId="33909"/>
    <cellStyle name="Обычный 6 6 6 2 3" xfId="33910"/>
    <cellStyle name="Обычный 6 6 6 3" xfId="33911"/>
    <cellStyle name="Обычный 6 6 6 3 2" xfId="33912"/>
    <cellStyle name="Обычный 6 6 6 3 2 2" xfId="33913"/>
    <cellStyle name="Обычный 6 6 6 3 3" xfId="33914"/>
    <cellStyle name="Обычный 6 6 6 4" xfId="33915"/>
    <cellStyle name="Обычный 6 6 6 4 2" xfId="33916"/>
    <cellStyle name="Обычный 6 6 6 5" xfId="33917"/>
    <cellStyle name="Обычный 6 6 6 5 2" xfId="33918"/>
    <cellStyle name="Обычный 6 6 6 6" xfId="33919"/>
    <cellStyle name="Обычный 6 6 6 7" xfId="33920"/>
    <cellStyle name="Обычный 6 6 6 8" xfId="33921"/>
    <cellStyle name="Обычный 6 6 7" xfId="33922"/>
    <cellStyle name="Обычный 6 6 7 2" xfId="33923"/>
    <cellStyle name="Обычный 6 6 7 2 2" xfId="33924"/>
    <cellStyle name="Обычный 6 6 7 3" xfId="33925"/>
    <cellStyle name="Обычный 6 6 8" xfId="33926"/>
    <cellStyle name="Обычный 6 6 8 2" xfId="33927"/>
    <cellStyle name="Обычный 6 6 8 2 2" xfId="33928"/>
    <cellStyle name="Обычный 6 6 8 3" xfId="33929"/>
    <cellStyle name="Обычный 6 6 9" xfId="33930"/>
    <cellStyle name="Обычный 6 6 9 2" xfId="33931"/>
    <cellStyle name="Обычный 6 7" xfId="211"/>
    <cellStyle name="Обычный 6 7 10" xfId="33932"/>
    <cellStyle name="Обычный 6 7 10 2" xfId="33933"/>
    <cellStyle name="Обычный 6 7 11" xfId="33934"/>
    <cellStyle name="Обычный 6 7 12" xfId="33935"/>
    <cellStyle name="Обычный 6 7 13" xfId="33936"/>
    <cellStyle name="Обычный 6 7 2" xfId="5390"/>
    <cellStyle name="Обычный 6 7 2 10" xfId="33937"/>
    <cellStyle name="Обычный 6 7 2 2" xfId="5391"/>
    <cellStyle name="Обычный 6 7 2 2 2" xfId="33938"/>
    <cellStyle name="Обычный 6 7 2 2 2 2" xfId="33939"/>
    <cellStyle name="Обычный 6 7 2 2 2 2 2" xfId="33940"/>
    <cellStyle name="Обычный 6 7 2 2 2 2 2 2" xfId="33941"/>
    <cellStyle name="Обычный 6 7 2 2 2 2 3" xfId="33942"/>
    <cellStyle name="Обычный 6 7 2 2 2 3" xfId="33943"/>
    <cellStyle name="Обычный 6 7 2 2 2 3 2" xfId="33944"/>
    <cellStyle name="Обычный 6 7 2 2 2 3 2 2" xfId="33945"/>
    <cellStyle name="Обычный 6 7 2 2 2 3 3" xfId="33946"/>
    <cellStyle name="Обычный 6 7 2 2 2 4" xfId="33947"/>
    <cellStyle name="Обычный 6 7 2 2 2 4 2" xfId="33948"/>
    <cellStyle name="Обычный 6 7 2 2 2 5" xfId="33949"/>
    <cellStyle name="Обычный 6 7 2 2 2 5 2" xfId="33950"/>
    <cellStyle name="Обычный 6 7 2 2 2 6" xfId="33951"/>
    <cellStyle name="Обычный 6 7 2 2 2 7" xfId="33952"/>
    <cellStyle name="Обычный 6 7 2 2 2 8" xfId="33953"/>
    <cellStyle name="Обычный 6 7 2 2 3" xfId="33954"/>
    <cellStyle name="Обычный 6 7 2 2 3 2" xfId="33955"/>
    <cellStyle name="Обычный 6 7 2 2 3 2 2" xfId="33956"/>
    <cellStyle name="Обычный 6 7 2 2 3 3" xfId="33957"/>
    <cellStyle name="Обычный 6 7 2 2 4" xfId="33958"/>
    <cellStyle name="Обычный 6 7 2 2 4 2" xfId="33959"/>
    <cellStyle name="Обычный 6 7 2 2 4 2 2" xfId="33960"/>
    <cellStyle name="Обычный 6 7 2 2 4 3" xfId="33961"/>
    <cellStyle name="Обычный 6 7 2 2 5" xfId="33962"/>
    <cellStyle name="Обычный 6 7 2 2 5 2" xfId="33963"/>
    <cellStyle name="Обычный 6 7 2 2 6" xfId="33964"/>
    <cellStyle name="Обычный 6 7 2 2 6 2" xfId="33965"/>
    <cellStyle name="Обычный 6 7 2 2 7" xfId="33966"/>
    <cellStyle name="Обычный 6 7 2 2 8" xfId="33967"/>
    <cellStyle name="Обычный 6 7 2 2 9" xfId="33968"/>
    <cellStyle name="Обычный 6 7 2 3" xfId="5392"/>
    <cellStyle name="Обычный 6 7 2 3 2" xfId="33969"/>
    <cellStyle name="Обычный 6 7 2 3 2 2" xfId="33970"/>
    <cellStyle name="Обычный 6 7 2 3 2 2 2" xfId="33971"/>
    <cellStyle name="Обычный 6 7 2 3 2 3" xfId="33972"/>
    <cellStyle name="Обычный 6 7 2 3 3" xfId="33973"/>
    <cellStyle name="Обычный 6 7 2 3 3 2" xfId="33974"/>
    <cellStyle name="Обычный 6 7 2 3 3 2 2" xfId="33975"/>
    <cellStyle name="Обычный 6 7 2 3 3 3" xfId="33976"/>
    <cellStyle name="Обычный 6 7 2 3 4" xfId="33977"/>
    <cellStyle name="Обычный 6 7 2 3 4 2" xfId="33978"/>
    <cellStyle name="Обычный 6 7 2 3 5" xfId="33979"/>
    <cellStyle name="Обычный 6 7 2 3 5 2" xfId="33980"/>
    <cellStyle name="Обычный 6 7 2 3 6" xfId="33981"/>
    <cellStyle name="Обычный 6 7 2 3 7" xfId="33982"/>
    <cellStyle name="Обычный 6 7 2 3 8" xfId="33983"/>
    <cellStyle name="Обычный 6 7 2 4" xfId="33984"/>
    <cellStyle name="Обычный 6 7 2 4 2" xfId="33985"/>
    <cellStyle name="Обычный 6 7 2 4 2 2" xfId="33986"/>
    <cellStyle name="Обычный 6 7 2 4 3" xfId="33987"/>
    <cellStyle name="Обычный 6 7 2 5" xfId="33988"/>
    <cellStyle name="Обычный 6 7 2 5 2" xfId="33989"/>
    <cellStyle name="Обычный 6 7 2 5 2 2" xfId="33990"/>
    <cellStyle name="Обычный 6 7 2 5 3" xfId="33991"/>
    <cellStyle name="Обычный 6 7 2 6" xfId="33992"/>
    <cellStyle name="Обычный 6 7 2 6 2" xfId="33993"/>
    <cellStyle name="Обычный 6 7 2 7" xfId="33994"/>
    <cellStyle name="Обычный 6 7 2 7 2" xfId="33995"/>
    <cellStyle name="Обычный 6 7 2 8" xfId="33996"/>
    <cellStyle name="Обычный 6 7 2 9" xfId="33997"/>
    <cellStyle name="Обычный 6 7 3" xfId="5393"/>
    <cellStyle name="Обычный 6 7 3 2" xfId="5394"/>
    <cellStyle name="Обычный 6 7 3 2 2" xfId="33998"/>
    <cellStyle name="Обычный 6 7 3 2 2 2" xfId="33999"/>
    <cellStyle name="Обычный 6 7 3 2 2 2 2" xfId="34000"/>
    <cellStyle name="Обычный 6 7 3 2 2 3" xfId="34001"/>
    <cellStyle name="Обычный 6 7 3 2 3" xfId="34002"/>
    <cellStyle name="Обычный 6 7 3 2 3 2" xfId="34003"/>
    <cellStyle name="Обычный 6 7 3 2 3 2 2" xfId="34004"/>
    <cellStyle name="Обычный 6 7 3 2 3 3" xfId="34005"/>
    <cellStyle name="Обычный 6 7 3 2 4" xfId="34006"/>
    <cellStyle name="Обычный 6 7 3 2 4 2" xfId="34007"/>
    <cellStyle name="Обычный 6 7 3 2 5" xfId="34008"/>
    <cellStyle name="Обычный 6 7 3 2 5 2" xfId="34009"/>
    <cellStyle name="Обычный 6 7 3 2 6" xfId="34010"/>
    <cellStyle name="Обычный 6 7 3 2 7" xfId="34011"/>
    <cellStyle name="Обычный 6 7 3 2 8" xfId="34012"/>
    <cellStyle name="Обычный 6 7 3 3" xfId="34013"/>
    <cellStyle name="Обычный 6 7 3 3 2" xfId="34014"/>
    <cellStyle name="Обычный 6 7 3 3 2 2" xfId="34015"/>
    <cellStyle name="Обычный 6 7 3 3 3" xfId="34016"/>
    <cellStyle name="Обычный 6 7 3 4" xfId="34017"/>
    <cellStyle name="Обычный 6 7 3 4 2" xfId="34018"/>
    <cellStyle name="Обычный 6 7 3 4 2 2" xfId="34019"/>
    <cellStyle name="Обычный 6 7 3 4 3" xfId="34020"/>
    <cellStyle name="Обычный 6 7 3 5" xfId="34021"/>
    <cellStyle name="Обычный 6 7 3 5 2" xfId="34022"/>
    <cellStyle name="Обычный 6 7 3 6" xfId="34023"/>
    <cellStyle name="Обычный 6 7 3 6 2" xfId="34024"/>
    <cellStyle name="Обычный 6 7 3 7" xfId="34025"/>
    <cellStyle name="Обычный 6 7 3 8" xfId="34026"/>
    <cellStyle name="Обычный 6 7 3 9" xfId="34027"/>
    <cellStyle name="Обычный 6 7 4" xfId="5395"/>
    <cellStyle name="Обычный 6 7 4 2" xfId="34028"/>
    <cellStyle name="Обычный 6 7 4 2 2" xfId="34029"/>
    <cellStyle name="Обычный 6 7 4 2 2 2" xfId="34030"/>
    <cellStyle name="Обычный 6 7 4 2 2 2 2" xfId="34031"/>
    <cellStyle name="Обычный 6 7 4 2 2 3" xfId="34032"/>
    <cellStyle name="Обычный 6 7 4 2 3" xfId="34033"/>
    <cellStyle name="Обычный 6 7 4 2 3 2" xfId="34034"/>
    <cellStyle name="Обычный 6 7 4 2 3 2 2" xfId="34035"/>
    <cellStyle name="Обычный 6 7 4 2 3 3" xfId="34036"/>
    <cellStyle name="Обычный 6 7 4 2 4" xfId="34037"/>
    <cellStyle name="Обычный 6 7 4 2 4 2" xfId="34038"/>
    <cellStyle name="Обычный 6 7 4 2 5" xfId="34039"/>
    <cellStyle name="Обычный 6 7 4 2 5 2" xfId="34040"/>
    <cellStyle name="Обычный 6 7 4 2 6" xfId="34041"/>
    <cellStyle name="Обычный 6 7 4 2 7" xfId="34042"/>
    <cellStyle name="Обычный 6 7 4 2 8" xfId="34043"/>
    <cellStyle name="Обычный 6 7 4 3" xfId="34044"/>
    <cellStyle name="Обычный 6 7 4 3 2" xfId="34045"/>
    <cellStyle name="Обычный 6 7 4 3 2 2" xfId="34046"/>
    <cellStyle name="Обычный 6 7 4 3 3" xfId="34047"/>
    <cellStyle name="Обычный 6 7 4 4" xfId="34048"/>
    <cellStyle name="Обычный 6 7 4 4 2" xfId="34049"/>
    <cellStyle name="Обычный 6 7 4 4 2 2" xfId="34050"/>
    <cellStyle name="Обычный 6 7 4 4 3" xfId="34051"/>
    <cellStyle name="Обычный 6 7 4 5" xfId="34052"/>
    <cellStyle name="Обычный 6 7 4 5 2" xfId="34053"/>
    <cellStyle name="Обычный 6 7 4 6" xfId="34054"/>
    <cellStyle name="Обычный 6 7 4 6 2" xfId="34055"/>
    <cellStyle name="Обычный 6 7 4 7" xfId="34056"/>
    <cellStyle name="Обычный 6 7 4 8" xfId="34057"/>
    <cellStyle name="Обычный 6 7 4 9" xfId="34058"/>
    <cellStyle name="Обычный 6 7 5" xfId="34059"/>
    <cellStyle name="Обычный 6 7 5 2" xfId="34060"/>
    <cellStyle name="Обычный 6 7 5 2 2" xfId="34061"/>
    <cellStyle name="Обычный 6 7 5 2 2 2" xfId="34062"/>
    <cellStyle name="Обычный 6 7 5 2 2 2 2" xfId="34063"/>
    <cellStyle name="Обычный 6 7 5 2 2 3" xfId="34064"/>
    <cellStyle name="Обычный 6 7 5 2 3" xfId="34065"/>
    <cellStyle name="Обычный 6 7 5 2 3 2" xfId="34066"/>
    <cellStyle name="Обычный 6 7 5 2 3 2 2" xfId="34067"/>
    <cellStyle name="Обычный 6 7 5 2 3 3" xfId="34068"/>
    <cellStyle name="Обычный 6 7 5 2 4" xfId="34069"/>
    <cellStyle name="Обычный 6 7 5 2 4 2" xfId="34070"/>
    <cellStyle name="Обычный 6 7 5 2 5" xfId="34071"/>
    <cellStyle name="Обычный 6 7 5 2 5 2" xfId="34072"/>
    <cellStyle name="Обычный 6 7 5 2 6" xfId="34073"/>
    <cellStyle name="Обычный 6 7 5 2 7" xfId="34074"/>
    <cellStyle name="Обычный 6 7 5 2 8" xfId="34075"/>
    <cellStyle name="Обычный 6 7 5 3" xfId="34076"/>
    <cellStyle name="Обычный 6 7 5 3 2" xfId="34077"/>
    <cellStyle name="Обычный 6 7 5 3 2 2" xfId="34078"/>
    <cellStyle name="Обычный 6 7 5 3 3" xfId="34079"/>
    <cellStyle name="Обычный 6 7 5 4" xfId="34080"/>
    <cellStyle name="Обычный 6 7 5 4 2" xfId="34081"/>
    <cellStyle name="Обычный 6 7 5 4 2 2" xfId="34082"/>
    <cellStyle name="Обычный 6 7 5 4 3" xfId="34083"/>
    <cellStyle name="Обычный 6 7 5 5" xfId="34084"/>
    <cellStyle name="Обычный 6 7 5 5 2" xfId="34085"/>
    <cellStyle name="Обычный 6 7 5 6" xfId="34086"/>
    <cellStyle name="Обычный 6 7 5 6 2" xfId="34087"/>
    <cellStyle name="Обычный 6 7 5 7" xfId="34088"/>
    <cellStyle name="Обычный 6 7 5 8" xfId="34089"/>
    <cellStyle name="Обычный 6 7 5 9" xfId="34090"/>
    <cellStyle name="Обычный 6 7 6" xfId="34091"/>
    <cellStyle name="Обычный 6 7 6 2" xfId="34092"/>
    <cellStyle name="Обычный 6 7 6 2 2" xfId="34093"/>
    <cellStyle name="Обычный 6 7 6 2 2 2" xfId="34094"/>
    <cellStyle name="Обычный 6 7 6 2 3" xfId="34095"/>
    <cellStyle name="Обычный 6 7 6 3" xfId="34096"/>
    <cellStyle name="Обычный 6 7 6 3 2" xfId="34097"/>
    <cellStyle name="Обычный 6 7 6 3 2 2" xfId="34098"/>
    <cellStyle name="Обычный 6 7 6 3 3" xfId="34099"/>
    <cellStyle name="Обычный 6 7 6 4" xfId="34100"/>
    <cellStyle name="Обычный 6 7 6 4 2" xfId="34101"/>
    <cellStyle name="Обычный 6 7 6 5" xfId="34102"/>
    <cellStyle name="Обычный 6 7 6 5 2" xfId="34103"/>
    <cellStyle name="Обычный 6 7 6 6" xfId="34104"/>
    <cellStyle name="Обычный 6 7 6 7" xfId="34105"/>
    <cellStyle name="Обычный 6 7 6 8" xfId="34106"/>
    <cellStyle name="Обычный 6 7 7" xfId="34107"/>
    <cellStyle name="Обычный 6 7 7 2" xfId="34108"/>
    <cellStyle name="Обычный 6 7 7 2 2" xfId="34109"/>
    <cellStyle name="Обычный 6 7 7 3" xfId="34110"/>
    <cellStyle name="Обычный 6 7 8" xfId="34111"/>
    <cellStyle name="Обычный 6 7 8 2" xfId="34112"/>
    <cellStyle name="Обычный 6 7 8 2 2" xfId="34113"/>
    <cellStyle name="Обычный 6 7 8 3" xfId="34114"/>
    <cellStyle name="Обычный 6 7 9" xfId="34115"/>
    <cellStyle name="Обычный 6 7 9 2" xfId="34116"/>
    <cellStyle name="Обычный 6 8" xfId="212"/>
    <cellStyle name="Обычный 6 8 10" xfId="34117"/>
    <cellStyle name="Обычный 6 8 10 2" xfId="34118"/>
    <cellStyle name="Обычный 6 8 11" xfId="34119"/>
    <cellStyle name="Обычный 6 8 12" xfId="34120"/>
    <cellStyle name="Обычный 6 8 13" xfId="34121"/>
    <cellStyle name="Обычный 6 8 2" xfId="5396"/>
    <cellStyle name="Обычный 6 8 2 10" xfId="34122"/>
    <cellStyle name="Обычный 6 8 2 2" xfId="5397"/>
    <cellStyle name="Обычный 6 8 2 2 2" xfId="34123"/>
    <cellStyle name="Обычный 6 8 2 2 2 2" xfId="34124"/>
    <cellStyle name="Обычный 6 8 2 2 2 2 2" xfId="34125"/>
    <cellStyle name="Обычный 6 8 2 2 2 2 2 2" xfId="34126"/>
    <cellStyle name="Обычный 6 8 2 2 2 2 3" xfId="34127"/>
    <cellStyle name="Обычный 6 8 2 2 2 3" xfId="34128"/>
    <cellStyle name="Обычный 6 8 2 2 2 3 2" xfId="34129"/>
    <cellStyle name="Обычный 6 8 2 2 2 3 2 2" xfId="34130"/>
    <cellStyle name="Обычный 6 8 2 2 2 3 3" xfId="34131"/>
    <cellStyle name="Обычный 6 8 2 2 2 4" xfId="34132"/>
    <cellStyle name="Обычный 6 8 2 2 2 4 2" xfId="34133"/>
    <cellStyle name="Обычный 6 8 2 2 2 5" xfId="34134"/>
    <cellStyle name="Обычный 6 8 2 2 2 5 2" xfId="34135"/>
    <cellStyle name="Обычный 6 8 2 2 2 6" xfId="34136"/>
    <cellStyle name="Обычный 6 8 2 2 2 7" xfId="34137"/>
    <cellStyle name="Обычный 6 8 2 2 2 8" xfId="34138"/>
    <cellStyle name="Обычный 6 8 2 2 3" xfId="34139"/>
    <cellStyle name="Обычный 6 8 2 2 3 2" xfId="34140"/>
    <cellStyle name="Обычный 6 8 2 2 3 2 2" xfId="34141"/>
    <cellStyle name="Обычный 6 8 2 2 3 3" xfId="34142"/>
    <cellStyle name="Обычный 6 8 2 2 4" xfId="34143"/>
    <cellStyle name="Обычный 6 8 2 2 4 2" xfId="34144"/>
    <cellStyle name="Обычный 6 8 2 2 4 2 2" xfId="34145"/>
    <cellStyle name="Обычный 6 8 2 2 4 3" xfId="34146"/>
    <cellStyle name="Обычный 6 8 2 2 5" xfId="34147"/>
    <cellStyle name="Обычный 6 8 2 2 5 2" xfId="34148"/>
    <cellStyle name="Обычный 6 8 2 2 6" xfId="34149"/>
    <cellStyle name="Обычный 6 8 2 2 6 2" xfId="34150"/>
    <cellStyle name="Обычный 6 8 2 2 7" xfId="34151"/>
    <cellStyle name="Обычный 6 8 2 2 8" xfId="34152"/>
    <cellStyle name="Обычный 6 8 2 2 9" xfId="34153"/>
    <cellStyle name="Обычный 6 8 2 3" xfId="5398"/>
    <cellStyle name="Обычный 6 8 2 3 2" xfId="34154"/>
    <cellStyle name="Обычный 6 8 2 3 2 2" xfId="34155"/>
    <cellStyle name="Обычный 6 8 2 3 2 2 2" xfId="34156"/>
    <cellStyle name="Обычный 6 8 2 3 2 3" xfId="34157"/>
    <cellStyle name="Обычный 6 8 2 3 3" xfId="34158"/>
    <cellStyle name="Обычный 6 8 2 3 3 2" xfId="34159"/>
    <cellStyle name="Обычный 6 8 2 3 3 2 2" xfId="34160"/>
    <cellStyle name="Обычный 6 8 2 3 3 3" xfId="34161"/>
    <cellStyle name="Обычный 6 8 2 3 4" xfId="34162"/>
    <cellStyle name="Обычный 6 8 2 3 4 2" xfId="34163"/>
    <cellStyle name="Обычный 6 8 2 3 5" xfId="34164"/>
    <cellStyle name="Обычный 6 8 2 3 5 2" xfId="34165"/>
    <cellStyle name="Обычный 6 8 2 3 6" xfId="34166"/>
    <cellStyle name="Обычный 6 8 2 3 7" xfId="34167"/>
    <cellStyle name="Обычный 6 8 2 3 8" xfId="34168"/>
    <cellStyle name="Обычный 6 8 2 4" xfId="34169"/>
    <cellStyle name="Обычный 6 8 2 4 2" xfId="34170"/>
    <cellStyle name="Обычный 6 8 2 4 2 2" xfId="34171"/>
    <cellStyle name="Обычный 6 8 2 4 3" xfId="34172"/>
    <cellStyle name="Обычный 6 8 2 5" xfId="34173"/>
    <cellStyle name="Обычный 6 8 2 5 2" xfId="34174"/>
    <cellStyle name="Обычный 6 8 2 5 2 2" xfId="34175"/>
    <cellStyle name="Обычный 6 8 2 5 3" xfId="34176"/>
    <cellStyle name="Обычный 6 8 2 6" xfId="34177"/>
    <cellStyle name="Обычный 6 8 2 6 2" xfId="34178"/>
    <cellStyle name="Обычный 6 8 2 7" xfId="34179"/>
    <cellStyle name="Обычный 6 8 2 7 2" xfId="34180"/>
    <cellStyle name="Обычный 6 8 2 8" xfId="34181"/>
    <cellStyle name="Обычный 6 8 2 9" xfId="34182"/>
    <cellStyle name="Обычный 6 8 3" xfId="5399"/>
    <cellStyle name="Обычный 6 8 3 2" xfId="5400"/>
    <cellStyle name="Обычный 6 8 3 2 2" xfId="34183"/>
    <cellStyle name="Обычный 6 8 3 2 2 2" xfId="34184"/>
    <cellStyle name="Обычный 6 8 3 2 2 2 2" xfId="34185"/>
    <cellStyle name="Обычный 6 8 3 2 2 3" xfId="34186"/>
    <cellStyle name="Обычный 6 8 3 2 3" xfId="34187"/>
    <cellStyle name="Обычный 6 8 3 2 3 2" xfId="34188"/>
    <cellStyle name="Обычный 6 8 3 2 3 2 2" xfId="34189"/>
    <cellStyle name="Обычный 6 8 3 2 3 3" xfId="34190"/>
    <cellStyle name="Обычный 6 8 3 2 4" xfId="34191"/>
    <cellStyle name="Обычный 6 8 3 2 4 2" xfId="34192"/>
    <cellStyle name="Обычный 6 8 3 2 5" xfId="34193"/>
    <cellStyle name="Обычный 6 8 3 2 5 2" xfId="34194"/>
    <cellStyle name="Обычный 6 8 3 2 6" xfId="34195"/>
    <cellStyle name="Обычный 6 8 3 2 7" xfId="34196"/>
    <cellStyle name="Обычный 6 8 3 2 8" xfId="34197"/>
    <cellStyle name="Обычный 6 8 3 3" xfId="34198"/>
    <cellStyle name="Обычный 6 8 3 3 2" xfId="34199"/>
    <cellStyle name="Обычный 6 8 3 3 2 2" xfId="34200"/>
    <cellStyle name="Обычный 6 8 3 3 3" xfId="34201"/>
    <cellStyle name="Обычный 6 8 3 4" xfId="34202"/>
    <cellStyle name="Обычный 6 8 3 4 2" xfId="34203"/>
    <cellStyle name="Обычный 6 8 3 4 2 2" xfId="34204"/>
    <cellStyle name="Обычный 6 8 3 4 3" xfId="34205"/>
    <cellStyle name="Обычный 6 8 3 5" xfId="34206"/>
    <cellStyle name="Обычный 6 8 3 5 2" xfId="34207"/>
    <cellStyle name="Обычный 6 8 3 6" xfId="34208"/>
    <cellStyle name="Обычный 6 8 3 6 2" xfId="34209"/>
    <cellStyle name="Обычный 6 8 3 7" xfId="34210"/>
    <cellStyle name="Обычный 6 8 3 8" xfId="34211"/>
    <cellStyle name="Обычный 6 8 3 9" xfId="34212"/>
    <cellStyle name="Обычный 6 8 4" xfId="5401"/>
    <cellStyle name="Обычный 6 8 4 2" xfId="34213"/>
    <cellStyle name="Обычный 6 8 4 2 2" xfId="34214"/>
    <cellStyle name="Обычный 6 8 4 2 2 2" xfId="34215"/>
    <cellStyle name="Обычный 6 8 4 2 2 2 2" xfId="34216"/>
    <cellStyle name="Обычный 6 8 4 2 2 3" xfId="34217"/>
    <cellStyle name="Обычный 6 8 4 2 3" xfId="34218"/>
    <cellStyle name="Обычный 6 8 4 2 3 2" xfId="34219"/>
    <cellStyle name="Обычный 6 8 4 2 3 2 2" xfId="34220"/>
    <cellStyle name="Обычный 6 8 4 2 3 3" xfId="34221"/>
    <cellStyle name="Обычный 6 8 4 2 4" xfId="34222"/>
    <cellStyle name="Обычный 6 8 4 2 4 2" xfId="34223"/>
    <cellStyle name="Обычный 6 8 4 2 5" xfId="34224"/>
    <cellStyle name="Обычный 6 8 4 2 5 2" xfId="34225"/>
    <cellStyle name="Обычный 6 8 4 2 6" xfId="34226"/>
    <cellStyle name="Обычный 6 8 4 2 7" xfId="34227"/>
    <cellStyle name="Обычный 6 8 4 2 8" xfId="34228"/>
    <cellStyle name="Обычный 6 8 4 3" xfId="34229"/>
    <cellStyle name="Обычный 6 8 4 3 2" xfId="34230"/>
    <cellStyle name="Обычный 6 8 4 3 2 2" xfId="34231"/>
    <cellStyle name="Обычный 6 8 4 3 3" xfId="34232"/>
    <cellStyle name="Обычный 6 8 4 4" xfId="34233"/>
    <cellStyle name="Обычный 6 8 4 4 2" xfId="34234"/>
    <cellStyle name="Обычный 6 8 4 4 2 2" xfId="34235"/>
    <cellStyle name="Обычный 6 8 4 4 3" xfId="34236"/>
    <cellStyle name="Обычный 6 8 4 5" xfId="34237"/>
    <cellStyle name="Обычный 6 8 4 5 2" xfId="34238"/>
    <cellStyle name="Обычный 6 8 4 6" xfId="34239"/>
    <cellStyle name="Обычный 6 8 4 6 2" xfId="34240"/>
    <cellStyle name="Обычный 6 8 4 7" xfId="34241"/>
    <cellStyle name="Обычный 6 8 4 8" xfId="34242"/>
    <cellStyle name="Обычный 6 8 4 9" xfId="34243"/>
    <cellStyle name="Обычный 6 8 5" xfId="34244"/>
    <cellStyle name="Обычный 6 8 5 2" xfId="34245"/>
    <cellStyle name="Обычный 6 8 5 2 2" xfId="34246"/>
    <cellStyle name="Обычный 6 8 5 2 2 2" xfId="34247"/>
    <cellStyle name="Обычный 6 8 5 2 2 2 2" xfId="34248"/>
    <cellStyle name="Обычный 6 8 5 2 2 3" xfId="34249"/>
    <cellStyle name="Обычный 6 8 5 2 3" xfId="34250"/>
    <cellStyle name="Обычный 6 8 5 2 3 2" xfId="34251"/>
    <cellStyle name="Обычный 6 8 5 2 3 2 2" xfId="34252"/>
    <cellStyle name="Обычный 6 8 5 2 3 3" xfId="34253"/>
    <cellStyle name="Обычный 6 8 5 2 4" xfId="34254"/>
    <cellStyle name="Обычный 6 8 5 2 4 2" xfId="34255"/>
    <cellStyle name="Обычный 6 8 5 2 5" xfId="34256"/>
    <cellStyle name="Обычный 6 8 5 2 5 2" xfId="34257"/>
    <cellStyle name="Обычный 6 8 5 2 6" xfId="34258"/>
    <cellStyle name="Обычный 6 8 5 2 7" xfId="34259"/>
    <cellStyle name="Обычный 6 8 5 2 8" xfId="34260"/>
    <cellStyle name="Обычный 6 8 5 3" xfId="34261"/>
    <cellStyle name="Обычный 6 8 5 3 2" xfId="34262"/>
    <cellStyle name="Обычный 6 8 5 3 2 2" xfId="34263"/>
    <cellStyle name="Обычный 6 8 5 3 3" xfId="34264"/>
    <cellStyle name="Обычный 6 8 5 4" xfId="34265"/>
    <cellStyle name="Обычный 6 8 5 4 2" xfId="34266"/>
    <cellStyle name="Обычный 6 8 5 4 2 2" xfId="34267"/>
    <cellStyle name="Обычный 6 8 5 4 3" xfId="34268"/>
    <cellStyle name="Обычный 6 8 5 5" xfId="34269"/>
    <cellStyle name="Обычный 6 8 5 5 2" xfId="34270"/>
    <cellStyle name="Обычный 6 8 5 6" xfId="34271"/>
    <cellStyle name="Обычный 6 8 5 6 2" xfId="34272"/>
    <cellStyle name="Обычный 6 8 5 7" xfId="34273"/>
    <cellStyle name="Обычный 6 8 5 8" xfId="34274"/>
    <cellStyle name="Обычный 6 8 5 9" xfId="34275"/>
    <cellStyle name="Обычный 6 8 6" xfId="34276"/>
    <cellStyle name="Обычный 6 8 6 2" xfId="34277"/>
    <cellStyle name="Обычный 6 8 6 2 2" xfId="34278"/>
    <cellStyle name="Обычный 6 8 6 2 2 2" xfId="34279"/>
    <cellStyle name="Обычный 6 8 6 2 3" xfId="34280"/>
    <cellStyle name="Обычный 6 8 6 3" xfId="34281"/>
    <cellStyle name="Обычный 6 8 6 3 2" xfId="34282"/>
    <cellStyle name="Обычный 6 8 6 3 2 2" xfId="34283"/>
    <cellStyle name="Обычный 6 8 6 3 3" xfId="34284"/>
    <cellStyle name="Обычный 6 8 6 4" xfId="34285"/>
    <cellStyle name="Обычный 6 8 6 4 2" xfId="34286"/>
    <cellStyle name="Обычный 6 8 6 5" xfId="34287"/>
    <cellStyle name="Обычный 6 8 6 5 2" xfId="34288"/>
    <cellStyle name="Обычный 6 8 6 6" xfId="34289"/>
    <cellStyle name="Обычный 6 8 6 7" xfId="34290"/>
    <cellStyle name="Обычный 6 8 6 8" xfId="34291"/>
    <cellStyle name="Обычный 6 8 7" xfId="34292"/>
    <cellStyle name="Обычный 6 8 7 2" xfId="34293"/>
    <cellStyle name="Обычный 6 8 7 2 2" xfId="34294"/>
    <cellStyle name="Обычный 6 8 7 3" xfId="34295"/>
    <cellStyle name="Обычный 6 8 8" xfId="34296"/>
    <cellStyle name="Обычный 6 8 8 2" xfId="34297"/>
    <cellStyle name="Обычный 6 8 8 2 2" xfId="34298"/>
    <cellStyle name="Обычный 6 8 8 3" xfId="34299"/>
    <cellStyle name="Обычный 6 8 9" xfId="34300"/>
    <cellStyle name="Обычный 6 8 9 2" xfId="34301"/>
    <cellStyle name="Обычный 6 9" xfId="5402"/>
    <cellStyle name="Обычный 6 9 10" xfId="34302"/>
    <cellStyle name="Обычный 6 9 2" xfId="34303"/>
    <cellStyle name="Обычный 6 9 2 2" xfId="34304"/>
    <cellStyle name="Обычный 6 9 2 2 2" xfId="34305"/>
    <cellStyle name="Обычный 6 9 2 2 2 2" xfId="34306"/>
    <cellStyle name="Обычный 6 9 2 2 2 2 2" xfId="34307"/>
    <cellStyle name="Обычный 6 9 2 2 2 3" xfId="34308"/>
    <cellStyle name="Обычный 6 9 2 2 3" xfId="34309"/>
    <cellStyle name="Обычный 6 9 2 2 3 2" xfId="34310"/>
    <cellStyle name="Обычный 6 9 2 2 3 2 2" xfId="34311"/>
    <cellStyle name="Обычный 6 9 2 2 3 3" xfId="34312"/>
    <cellStyle name="Обычный 6 9 2 2 4" xfId="34313"/>
    <cellStyle name="Обычный 6 9 2 2 4 2" xfId="34314"/>
    <cellStyle name="Обычный 6 9 2 2 5" xfId="34315"/>
    <cellStyle name="Обычный 6 9 2 2 5 2" xfId="34316"/>
    <cellStyle name="Обычный 6 9 2 2 6" xfId="34317"/>
    <cellStyle name="Обычный 6 9 2 2 7" xfId="34318"/>
    <cellStyle name="Обычный 6 9 2 2 8" xfId="34319"/>
    <cellStyle name="Обычный 6 9 2 3" xfId="34320"/>
    <cellStyle name="Обычный 6 9 2 3 2" xfId="34321"/>
    <cellStyle name="Обычный 6 9 2 3 2 2" xfId="34322"/>
    <cellStyle name="Обычный 6 9 2 3 3" xfId="34323"/>
    <cellStyle name="Обычный 6 9 2 4" xfId="34324"/>
    <cellStyle name="Обычный 6 9 2 4 2" xfId="34325"/>
    <cellStyle name="Обычный 6 9 2 4 2 2" xfId="34326"/>
    <cellStyle name="Обычный 6 9 2 4 3" xfId="34327"/>
    <cellStyle name="Обычный 6 9 2 5" xfId="34328"/>
    <cellStyle name="Обычный 6 9 2 5 2" xfId="34329"/>
    <cellStyle name="Обычный 6 9 2 6" xfId="34330"/>
    <cellStyle name="Обычный 6 9 2 6 2" xfId="34331"/>
    <cellStyle name="Обычный 6 9 2 7" xfId="34332"/>
    <cellStyle name="Обычный 6 9 2 8" xfId="34333"/>
    <cellStyle name="Обычный 6 9 2 9" xfId="34334"/>
    <cellStyle name="Обычный 6 9 3" xfId="34335"/>
    <cellStyle name="Обычный 6 9 3 2" xfId="34336"/>
    <cellStyle name="Обычный 6 9 3 2 2" xfId="34337"/>
    <cellStyle name="Обычный 6 9 3 2 2 2" xfId="34338"/>
    <cellStyle name="Обычный 6 9 3 2 3" xfId="34339"/>
    <cellStyle name="Обычный 6 9 3 3" xfId="34340"/>
    <cellStyle name="Обычный 6 9 3 3 2" xfId="34341"/>
    <cellStyle name="Обычный 6 9 3 3 2 2" xfId="34342"/>
    <cellStyle name="Обычный 6 9 3 3 3" xfId="34343"/>
    <cellStyle name="Обычный 6 9 3 4" xfId="34344"/>
    <cellStyle name="Обычный 6 9 3 4 2" xfId="34345"/>
    <cellStyle name="Обычный 6 9 3 5" xfId="34346"/>
    <cellStyle name="Обычный 6 9 3 5 2" xfId="34347"/>
    <cellStyle name="Обычный 6 9 3 6" xfId="34348"/>
    <cellStyle name="Обычный 6 9 3 7" xfId="34349"/>
    <cellStyle name="Обычный 6 9 3 8" xfId="34350"/>
    <cellStyle name="Обычный 6 9 4" xfId="34351"/>
    <cellStyle name="Обычный 6 9 4 2" xfId="34352"/>
    <cellStyle name="Обычный 6 9 4 2 2" xfId="34353"/>
    <cellStyle name="Обычный 6 9 4 3" xfId="34354"/>
    <cellStyle name="Обычный 6 9 5" xfId="34355"/>
    <cellStyle name="Обычный 6 9 5 2" xfId="34356"/>
    <cellStyle name="Обычный 6 9 5 2 2" xfId="34357"/>
    <cellStyle name="Обычный 6 9 5 3" xfId="34358"/>
    <cellStyle name="Обычный 6 9 6" xfId="34359"/>
    <cellStyle name="Обычный 6 9 6 2" xfId="34360"/>
    <cellStyle name="Обычный 6 9 7" xfId="34361"/>
    <cellStyle name="Обычный 6 9 7 2" xfId="34362"/>
    <cellStyle name="Обычный 6 9 8" xfId="34363"/>
    <cellStyle name="Обычный 6 9 9" xfId="34364"/>
    <cellStyle name="Обычный 6_Итоги тариф. кампании 2011_коррек" xfId="5403"/>
    <cellStyle name="Обычный 60" xfId="34365"/>
    <cellStyle name="Обычный 61" xfId="34366"/>
    <cellStyle name="Обычный 62" xfId="34367"/>
    <cellStyle name="Обычный 63" xfId="34368"/>
    <cellStyle name="Обычный 64" xfId="34369"/>
    <cellStyle name="Обычный 65 2" xfId="34370"/>
    <cellStyle name="Обычный 66 2" xfId="34371"/>
    <cellStyle name="Обычный 67 2" xfId="34372"/>
    <cellStyle name="Обычный 68 2" xfId="34373"/>
    <cellStyle name="Обычный 69 2" xfId="34374"/>
    <cellStyle name="Обычный 7" xfId="55"/>
    <cellStyle name="Обычный 7 2" xfId="59"/>
    <cellStyle name="Обычный 7 2 10" xfId="5404"/>
    <cellStyle name="Обычный 7 2 10 2" xfId="5405"/>
    <cellStyle name="Обычный 7 2 10 2 2" xfId="34375"/>
    <cellStyle name="Обычный 7 2 10 2 2 2" xfId="34376"/>
    <cellStyle name="Обычный 7 2 10 2 2 2 2" xfId="34377"/>
    <cellStyle name="Обычный 7 2 10 2 2 3" xfId="34378"/>
    <cellStyle name="Обычный 7 2 10 2 3" xfId="34379"/>
    <cellStyle name="Обычный 7 2 10 2 3 2" xfId="34380"/>
    <cellStyle name="Обычный 7 2 10 2 3 2 2" xfId="34381"/>
    <cellStyle name="Обычный 7 2 10 2 3 3" xfId="34382"/>
    <cellStyle name="Обычный 7 2 10 2 4" xfId="34383"/>
    <cellStyle name="Обычный 7 2 10 2 4 2" xfId="34384"/>
    <cellStyle name="Обычный 7 2 10 2 5" xfId="34385"/>
    <cellStyle name="Обычный 7 2 10 2 5 2" xfId="34386"/>
    <cellStyle name="Обычный 7 2 10 2 6" xfId="34387"/>
    <cellStyle name="Обычный 7 2 10 2 7" xfId="34388"/>
    <cellStyle name="Обычный 7 2 10 2 8" xfId="34389"/>
    <cellStyle name="Обычный 7 2 10 3" xfId="5406"/>
    <cellStyle name="Обычный 7 2 10 3 2" xfId="34390"/>
    <cellStyle name="Обычный 7 2 10 3 2 2" xfId="34391"/>
    <cellStyle name="Обычный 7 2 10 3 3" xfId="34392"/>
    <cellStyle name="Обычный 7 2 10 4" xfId="34393"/>
    <cellStyle name="Обычный 7 2 10 4 2" xfId="34394"/>
    <cellStyle name="Обычный 7 2 10 4 2 2" xfId="34395"/>
    <cellStyle name="Обычный 7 2 10 4 3" xfId="34396"/>
    <cellStyle name="Обычный 7 2 10 5" xfId="34397"/>
    <cellStyle name="Обычный 7 2 10 5 2" xfId="34398"/>
    <cellStyle name="Обычный 7 2 10 6" xfId="34399"/>
    <cellStyle name="Обычный 7 2 10 6 2" xfId="34400"/>
    <cellStyle name="Обычный 7 2 10 7" xfId="34401"/>
    <cellStyle name="Обычный 7 2 10 8" xfId="34402"/>
    <cellStyle name="Обычный 7 2 10 9" xfId="34403"/>
    <cellStyle name="Обычный 7 2 11" xfId="5407"/>
    <cellStyle name="Обычный 7 2 11 2" xfId="5408"/>
    <cellStyle name="Обычный 7 2 11 2 2" xfId="34404"/>
    <cellStyle name="Обычный 7 2 11 2 2 2" xfId="34405"/>
    <cellStyle name="Обычный 7 2 11 2 2 2 2" xfId="34406"/>
    <cellStyle name="Обычный 7 2 11 2 2 3" xfId="34407"/>
    <cellStyle name="Обычный 7 2 11 2 3" xfId="34408"/>
    <cellStyle name="Обычный 7 2 11 2 3 2" xfId="34409"/>
    <cellStyle name="Обычный 7 2 11 2 3 2 2" xfId="34410"/>
    <cellStyle name="Обычный 7 2 11 2 3 3" xfId="34411"/>
    <cellStyle name="Обычный 7 2 11 2 4" xfId="34412"/>
    <cellStyle name="Обычный 7 2 11 2 4 2" xfId="34413"/>
    <cellStyle name="Обычный 7 2 11 2 5" xfId="34414"/>
    <cellStyle name="Обычный 7 2 11 2 5 2" xfId="34415"/>
    <cellStyle name="Обычный 7 2 11 2 6" xfId="34416"/>
    <cellStyle name="Обычный 7 2 11 2 7" xfId="34417"/>
    <cellStyle name="Обычный 7 2 11 2 8" xfId="34418"/>
    <cellStyle name="Обычный 7 2 11 3" xfId="34419"/>
    <cellStyle name="Обычный 7 2 11 3 2" xfId="34420"/>
    <cellStyle name="Обычный 7 2 11 3 2 2" xfId="34421"/>
    <cellStyle name="Обычный 7 2 11 3 3" xfId="34422"/>
    <cellStyle name="Обычный 7 2 11 4" xfId="34423"/>
    <cellStyle name="Обычный 7 2 11 4 2" xfId="34424"/>
    <cellStyle name="Обычный 7 2 11 4 2 2" xfId="34425"/>
    <cellStyle name="Обычный 7 2 11 4 3" xfId="34426"/>
    <cellStyle name="Обычный 7 2 11 5" xfId="34427"/>
    <cellStyle name="Обычный 7 2 11 5 2" xfId="34428"/>
    <cellStyle name="Обычный 7 2 11 6" xfId="34429"/>
    <cellStyle name="Обычный 7 2 11 6 2" xfId="34430"/>
    <cellStyle name="Обычный 7 2 11 7" xfId="34431"/>
    <cellStyle name="Обычный 7 2 11 8" xfId="34432"/>
    <cellStyle name="Обычный 7 2 11 9" xfId="34433"/>
    <cellStyle name="Обычный 7 2 12" xfId="5409"/>
    <cellStyle name="Обычный 7 2 12 2" xfId="34434"/>
    <cellStyle name="Обычный 7 2 12 2 2" xfId="34435"/>
    <cellStyle name="Обычный 7 2 12 2 2 2" xfId="34436"/>
    <cellStyle name="Обычный 7 2 12 2 2 2 2" xfId="34437"/>
    <cellStyle name="Обычный 7 2 12 2 2 3" xfId="34438"/>
    <cellStyle name="Обычный 7 2 12 2 3" xfId="34439"/>
    <cellStyle name="Обычный 7 2 12 2 3 2" xfId="34440"/>
    <cellStyle name="Обычный 7 2 12 2 3 2 2" xfId="34441"/>
    <cellStyle name="Обычный 7 2 12 2 3 3" xfId="34442"/>
    <cellStyle name="Обычный 7 2 12 2 4" xfId="34443"/>
    <cellStyle name="Обычный 7 2 12 2 4 2" xfId="34444"/>
    <cellStyle name="Обычный 7 2 12 2 5" xfId="34445"/>
    <cellStyle name="Обычный 7 2 12 2 5 2" xfId="34446"/>
    <cellStyle name="Обычный 7 2 12 2 6" xfId="34447"/>
    <cellStyle name="Обычный 7 2 12 2 7" xfId="34448"/>
    <cellStyle name="Обычный 7 2 12 2 8" xfId="34449"/>
    <cellStyle name="Обычный 7 2 12 3" xfId="34450"/>
    <cellStyle name="Обычный 7 2 12 3 2" xfId="34451"/>
    <cellStyle name="Обычный 7 2 12 3 2 2" xfId="34452"/>
    <cellStyle name="Обычный 7 2 12 3 3" xfId="34453"/>
    <cellStyle name="Обычный 7 2 12 4" xfId="34454"/>
    <cellStyle name="Обычный 7 2 12 4 2" xfId="34455"/>
    <cellStyle name="Обычный 7 2 12 4 2 2" xfId="34456"/>
    <cellStyle name="Обычный 7 2 12 4 3" xfId="34457"/>
    <cellStyle name="Обычный 7 2 12 5" xfId="34458"/>
    <cellStyle name="Обычный 7 2 12 5 2" xfId="34459"/>
    <cellStyle name="Обычный 7 2 12 6" xfId="34460"/>
    <cellStyle name="Обычный 7 2 12 6 2" xfId="34461"/>
    <cellStyle name="Обычный 7 2 12 7" xfId="34462"/>
    <cellStyle name="Обычный 7 2 12 8" xfId="34463"/>
    <cellStyle name="Обычный 7 2 12 9" xfId="34464"/>
    <cellStyle name="Обычный 7 2 13" xfId="5410"/>
    <cellStyle name="Обычный 7 2 13 2" xfId="34465"/>
    <cellStyle name="Обычный 7 2 13 2 2" xfId="34466"/>
    <cellStyle name="Обычный 7 2 13 2 2 2" xfId="34467"/>
    <cellStyle name="Обычный 7 2 13 2 3" xfId="34468"/>
    <cellStyle name="Обычный 7 2 13 3" xfId="34469"/>
    <cellStyle name="Обычный 7 2 13 3 2" xfId="34470"/>
    <cellStyle name="Обычный 7 2 13 3 2 2" xfId="34471"/>
    <cellStyle name="Обычный 7 2 13 3 3" xfId="34472"/>
    <cellStyle name="Обычный 7 2 13 4" xfId="34473"/>
    <cellStyle name="Обычный 7 2 13 4 2" xfId="34474"/>
    <cellStyle name="Обычный 7 2 13 5" xfId="34475"/>
    <cellStyle name="Обычный 7 2 13 5 2" xfId="34476"/>
    <cellStyle name="Обычный 7 2 13 6" xfId="34477"/>
    <cellStyle name="Обычный 7 2 13 7" xfId="34478"/>
    <cellStyle name="Обычный 7 2 13 8" xfId="34479"/>
    <cellStyle name="Обычный 7 2 14" xfId="5411"/>
    <cellStyle name="Обычный 7 2 14 2" xfId="34480"/>
    <cellStyle name="Обычный 7 2 14 2 2" xfId="34481"/>
    <cellStyle name="Обычный 7 2 14 3" xfId="34482"/>
    <cellStyle name="Обычный 7 2 15" xfId="5412"/>
    <cellStyle name="Обычный 7 2 15 2" xfId="34483"/>
    <cellStyle name="Обычный 7 2 15 2 2" xfId="34484"/>
    <cellStyle name="Обычный 7 2 15 3" xfId="34485"/>
    <cellStyle name="Обычный 7 2 16" xfId="5413"/>
    <cellStyle name="Обычный 7 2 16 2" xfId="34486"/>
    <cellStyle name="Обычный 7 2 17" xfId="34487"/>
    <cellStyle name="Обычный 7 2 17 2" xfId="34488"/>
    <cellStyle name="Обычный 7 2 18" xfId="34489"/>
    <cellStyle name="Обычный 7 2 19" xfId="34490"/>
    <cellStyle name="Обычный 7 2 2" xfId="123"/>
    <cellStyle name="Обычный 7 2 2 10" xfId="34491"/>
    <cellStyle name="Обычный 7 2 2 10 2" xfId="34492"/>
    <cellStyle name="Обычный 7 2 2 10 2 2" xfId="34493"/>
    <cellStyle name="Обычный 7 2 2 10 2 2 2" xfId="34494"/>
    <cellStyle name="Обычный 7 2 2 10 2 3" xfId="34495"/>
    <cellStyle name="Обычный 7 2 2 10 3" xfId="34496"/>
    <cellStyle name="Обычный 7 2 2 10 3 2" xfId="34497"/>
    <cellStyle name="Обычный 7 2 2 10 3 2 2" xfId="34498"/>
    <cellStyle name="Обычный 7 2 2 10 3 3" xfId="34499"/>
    <cellStyle name="Обычный 7 2 2 10 4" xfId="34500"/>
    <cellStyle name="Обычный 7 2 2 10 4 2" xfId="34501"/>
    <cellStyle name="Обычный 7 2 2 10 5" xfId="34502"/>
    <cellStyle name="Обычный 7 2 2 10 5 2" xfId="34503"/>
    <cellStyle name="Обычный 7 2 2 10 6" xfId="34504"/>
    <cellStyle name="Обычный 7 2 2 10 7" xfId="34505"/>
    <cellStyle name="Обычный 7 2 2 10 8" xfId="34506"/>
    <cellStyle name="Обычный 7 2 2 11" xfId="34507"/>
    <cellStyle name="Обычный 7 2 2 11 2" xfId="34508"/>
    <cellStyle name="Обычный 7 2 2 11 2 2" xfId="34509"/>
    <cellStyle name="Обычный 7 2 2 11 3" xfId="34510"/>
    <cellStyle name="Обычный 7 2 2 12" xfId="34511"/>
    <cellStyle name="Обычный 7 2 2 12 2" xfId="34512"/>
    <cellStyle name="Обычный 7 2 2 12 2 2" xfId="34513"/>
    <cellStyle name="Обычный 7 2 2 12 3" xfId="34514"/>
    <cellStyle name="Обычный 7 2 2 13" xfId="34515"/>
    <cellStyle name="Обычный 7 2 2 13 2" xfId="34516"/>
    <cellStyle name="Обычный 7 2 2 14" xfId="34517"/>
    <cellStyle name="Обычный 7 2 2 14 2" xfId="34518"/>
    <cellStyle name="Обычный 7 2 2 15" xfId="34519"/>
    <cellStyle name="Обычный 7 2 2 16" xfId="34520"/>
    <cellStyle name="Обычный 7 2 2 17" xfId="34521"/>
    <cellStyle name="Обычный 7 2 2 2" xfId="213"/>
    <cellStyle name="Обычный 7 2 2 2 10" xfId="34522"/>
    <cellStyle name="Обычный 7 2 2 2 10 2" xfId="34523"/>
    <cellStyle name="Обычный 7 2 2 2 10 2 2" xfId="34524"/>
    <cellStyle name="Обычный 7 2 2 2 10 3" xfId="34525"/>
    <cellStyle name="Обычный 7 2 2 2 11" xfId="34526"/>
    <cellStyle name="Обычный 7 2 2 2 11 2" xfId="34527"/>
    <cellStyle name="Обычный 7 2 2 2 12" xfId="34528"/>
    <cellStyle name="Обычный 7 2 2 2 12 2" xfId="34529"/>
    <cellStyle name="Обычный 7 2 2 2 13" xfId="34530"/>
    <cellStyle name="Обычный 7 2 2 2 14" xfId="34531"/>
    <cellStyle name="Обычный 7 2 2 2 15" xfId="34532"/>
    <cellStyle name="Обычный 7 2 2 2 2" xfId="214"/>
    <cellStyle name="Обычный 7 2 2 2 2 10" xfId="34533"/>
    <cellStyle name="Обычный 7 2 2 2 2 10 2" xfId="34534"/>
    <cellStyle name="Обычный 7 2 2 2 2 11" xfId="34535"/>
    <cellStyle name="Обычный 7 2 2 2 2 12" xfId="34536"/>
    <cellStyle name="Обычный 7 2 2 2 2 13" xfId="34537"/>
    <cellStyle name="Обычный 7 2 2 2 2 2" xfId="5414"/>
    <cellStyle name="Обычный 7 2 2 2 2 2 10" xfId="34538"/>
    <cellStyle name="Обычный 7 2 2 2 2 2 2" xfId="5415"/>
    <cellStyle name="Обычный 7 2 2 2 2 2 2 2" xfId="34539"/>
    <cellStyle name="Обычный 7 2 2 2 2 2 2 2 2" xfId="34540"/>
    <cellStyle name="Обычный 7 2 2 2 2 2 2 2 2 2" xfId="34541"/>
    <cellStyle name="Обычный 7 2 2 2 2 2 2 2 2 2 2" xfId="34542"/>
    <cellStyle name="Обычный 7 2 2 2 2 2 2 2 2 3" xfId="34543"/>
    <cellStyle name="Обычный 7 2 2 2 2 2 2 2 3" xfId="34544"/>
    <cellStyle name="Обычный 7 2 2 2 2 2 2 2 3 2" xfId="34545"/>
    <cellStyle name="Обычный 7 2 2 2 2 2 2 2 3 2 2" xfId="34546"/>
    <cellStyle name="Обычный 7 2 2 2 2 2 2 2 3 3" xfId="34547"/>
    <cellStyle name="Обычный 7 2 2 2 2 2 2 2 4" xfId="34548"/>
    <cellStyle name="Обычный 7 2 2 2 2 2 2 2 4 2" xfId="34549"/>
    <cellStyle name="Обычный 7 2 2 2 2 2 2 2 5" xfId="34550"/>
    <cellStyle name="Обычный 7 2 2 2 2 2 2 2 5 2" xfId="34551"/>
    <cellStyle name="Обычный 7 2 2 2 2 2 2 2 6" xfId="34552"/>
    <cellStyle name="Обычный 7 2 2 2 2 2 2 2 7" xfId="34553"/>
    <cellStyle name="Обычный 7 2 2 2 2 2 2 2 8" xfId="34554"/>
    <cellStyle name="Обычный 7 2 2 2 2 2 2 3" xfId="34555"/>
    <cellStyle name="Обычный 7 2 2 2 2 2 2 3 2" xfId="34556"/>
    <cellStyle name="Обычный 7 2 2 2 2 2 2 3 2 2" xfId="34557"/>
    <cellStyle name="Обычный 7 2 2 2 2 2 2 3 3" xfId="34558"/>
    <cellStyle name="Обычный 7 2 2 2 2 2 2 4" xfId="34559"/>
    <cellStyle name="Обычный 7 2 2 2 2 2 2 4 2" xfId="34560"/>
    <cellStyle name="Обычный 7 2 2 2 2 2 2 4 2 2" xfId="34561"/>
    <cellStyle name="Обычный 7 2 2 2 2 2 2 4 3" xfId="34562"/>
    <cellStyle name="Обычный 7 2 2 2 2 2 2 5" xfId="34563"/>
    <cellStyle name="Обычный 7 2 2 2 2 2 2 5 2" xfId="34564"/>
    <cellStyle name="Обычный 7 2 2 2 2 2 2 6" xfId="34565"/>
    <cellStyle name="Обычный 7 2 2 2 2 2 2 6 2" xfId="34566"/>
    <cellStyle name="Обычный 7 2 2 2 2 2 2 7" xfId="34567"/>
    <cellStyle name="Обычный 7 2 2 2 2 2 2 8" xfId="34568"/>
    <cellStyle name="Обычный 7 2 2 2 2 2 2 9" xfId="34569"/>
    <cellStyle name="Обычный 7 2 2 2 2 2 3" xfId="5416"/>
    <cellStyle name="Обычный 7 2 2 2 2 2 3 2" xfId="34570"/>
    <cellStyle name="Обычный 7 2 2 2 2 2 3 2 2" xfId="34571"/>
    <cellStyle name="Обычный 7 2 2 2 2 2 3 2 2 2" xfId="34572"/>
    <cellStyle name="Обычный 7 2 2 2 2 2 3 2 3" xfId="34573"/>
    <cellStyle name="Обычный 7 2 2 2 2 2 3 3" xfId="34574"/>
    <cellStyle name="Обычный 7 2 2 2 2 2 3 3 2" xfId="34575"/>
    <cellStyle name="Обычный 7 2 2 2 2 2 3 3 2 2" xfId="34576"/>
    <cellStyle name="Обычный 7 2 2 2 2 2 3 3 3" xfId="34577"/>
    <cellStyle name="Обычный 7 2 2 2 2 2 3 4" xfId="34578"/>
    <cellStyle name="Обычный 7 2 2 2 2 2 3 4 2" xfId="34579"/>
    <cellStyle name="Обычный 7 2 2 2 2 2 3 5" xfId="34580"/>
    <cellStyle name="Обычный 7 2 2 2 2 2 3 5 2" xfId="34581"/>
    <cellStyle name="Обычный 7 2 2 2 2 2 3 6" xfId="34582"/>
    <cellStyle name="Обычный 7 2 2 2 2 2 3 7" xfId="34583"/>
    <cellStyle name="Обычный 7 2 2 2 2 2 3 8" xfId="34584"/>
    <cellStyle name="Обычный 7 2 2 2 2 2 4" xfId="34585"/>
    <cellStyle name="Обычный 7 2 2 2 2 2 4 2" xfId="34586"/>
    <cellStyle name="Обычный 7 2 2 2 2 2 4 2 2" xfId="34587"/>
    <cellStyle name="Обычный 7 2 2 2 2 2 4 3" xfId="34588"/>
    <cellStyle name="Обычный 7 2 2 2 2 2 5" xfId="34589"/>
    <cellStyle name="Обычный 7 2 2 2 2 2 5 2" xfId="34590"/>
    <cellStyle name="Обычный 7 2 2 2 2 2 5 2 2" xfId="34591"/>
    <cellStyle name="Обычный 7 2 2 2 2 2 5 3" xfId="34592"/>
    <cellStyle name="Обычный 7 2 2 2 2 2 6" xfId="34593"/>
    <cellStyle name="Обычный 7 2 2 2 2 2 6 2" xfId="34594"/>
    <cellStyle name="Обычный 7 2 2 2 2 2 7" xfId="34595"/>
    <cellStyle name="Обычный 7 2 2 2 2 2 7 2" xfId="34596"/>
    <cellStyle name="Обычный 7 2 2 2 2 2 8" xfId="34597"/>
    <cellStyle name="Обычный 7 2 2 2 2 2 9" xfId="34598"/>
    <cellStyle name="Обычный 7 2 2 2 2 3" xfId="5417"/>
    <cellStyle name="Обычный 7 2 2 2 2 3 2" xfId="5418"/>
    <cellStyle name="Обычный 7 2 2 2 2 3 2 2" xfId="34599"/>
    <cellStyle name="Обычный 7 2 2 2 2 3 2 2 2" xfId="34600"/>
    <cellStyle name="Обычный 7 2 2 2 2 3 2 2 2 2" xfId="34601"/>
    <cellStyle name="Обычный 7 2 2 2 2 3 2 2 3" xfId="34602"/>
    <cellStyle name="Обычный 7 2 2 2 2 3 2 3" xfId="34603"/>
    <cellStyle name="Обычный 7 2 2 2 2 3 2 3 2" xfId="34604"/>
    <cellStyle name="Обычный 7 2 2 2 2 3 2 3 2 2" xfId="34605"/>
    <cellStyle name="Обычный 7 2 2 2 2 3 2 3 3" xfId="34606"/>
    <cellStyle name="Обычный 7 2 2 2 2 3 2 4" xfId="34607"/>
    <cellStyle name="Обычный 7 2 2 2 2 3 2 4 2" xfId="34608"/>
    <cellStyle name="Обычный 7 2 2 2 2 3 2 5" xfId="34609"/>
    <cellStyle name="Обычный 7 2 2 2 2 3 2 5 2" xfId="34610"/>
    <cellStyle name="Обычный 7 2 2 2 2 3 2 6" xfId="34611"/>
    <cellStyle name="Обычный 7 2 2 2 2 3 2 7" xfId="34612"/>
    <cellStyle name="Обычный 7 2 2 2 2 3 2 8" xfId="34613"/>
    <cellStyle name="Обычный 7 2 2 2 2 3 3" xfId="34614"/>
    <cellStyle name="Обычный 7 2 2 2 2 3 3 2" xfId="34615"/>
    <cellStyle name="Обычный 7 2 2 2 2 3 3 2 2" xfId="34616"/>
    <cellStyle name="Обычный 7 2 2 2 2 3 3 3" xfId="34617"/>
    <cellStyle name="Обычный 7 2 2 2 2 3 4" xfId="34618"/>
    <cellStyle name="Обычный 7 2 2 2 2 3 4 2" xfId="34619"/>
    <cellStyle name="Обычный 7 2 2 2 2 3 4 2 2" xfId="34620"/>
    <cellStyle name="Обычный 7 2 2 2 2 3 4 3" xfId="34621"/>
    <cellStyle name="Обычный 7 2 2 2 2 3 5" xfId="34622"/>
    <cellStyle name="Обычный 7 2 2 2 2 3 5 2" xfId="34623"/>
    <cellStyle name="Обычный 7 2 2 2 2 3 6" xfId="34624"/>
    <cellStyle name="Обычный 7 2 2 2 2 3 6 2" xfId="34625"/>
    <cellStyle name="Обычный 7 2 2 2 2 3 7" xfId="34626"/>
    <cellStyle name="Обычный 7 2 2 2 2 3 8" xfId="34627"/>
    <cellStyle name="Обычный 7 2 2 2 2 3 9" xfId="34628"/>
    <cellStyle name="Обычный 7 2 2 2 2 4" xfId="5419"/>
    <cellStyle name="Обычный 7 2 2 2 2 4 2" xfId="34629"/>
    <cellStyle name="Обычный 7 2 2 2 2 4 2 2" xfId="34630"/>
    <cellStyle name="Обычный 7 2 2 2 2 4 2 2 2" xfId="34631"/>
    <cellStyle name="Обычный 7 2 2 2 2 4 2 2 2 2" xfId="34632"/>
    <cellStyle name="Обычный 7 2 2 2 2 4 2 2 3" xfId="34633"/>
    <cellStyle name="Обычный 7 2 2 2 2 4 2 3" xfId="34634"/>
    <cellStyle name="Обычный 7 2 2 2 2 4 2 3 2" xfId="34635"/>
    <cellStyle name="Обычный 7 2 2 2 2 4 2 3 2 2" xfId="34636"/>
    <cellStyle name="Обычный 7 2 2 2 2 4 2 3 3" xfId="34637"/>
    <cellStyle name="Обычный 7 2 2 2 2 4 2 4" xfId="34638"/>
    <cellStyle name="Обычный 7 2 2 2 2 4 2 4 2" xfId="34639"/>
    <cellStyle name="Обычный 7 2 2 2 2 4 2 5" xfId="34640"/>
    <cellStyle name="Обычный 7 2 2 2 2 4 2 5 2" xfId="34641"/>
    <cellStyle name="Обычный 7 2 2 2 2 4 2 6" xfId="34642"/>
    <cellStyle name="Обычный 7 2 2 2 2 4 2 7" xfId="34643"/>
    <cellStyle name="Обычный 7 2 2 2 2 4 2 8" xfId="34644"/>
    <cellStyle name="Обычный 7 2 2 2 2 4 3" xfId="34645"/>
    <cellStyle name="Обычный 7 2 2 2 2 4 3 2" xfId="34646"/>
    <cellStyle name="Обычный 7 2 2 2 2 4 3 2 2" xfId="34647"/>
    <cellStyle name="Обычный 7 2 2 2 2 4 3 3" xfId="34648"/>
    <cellStyle name="Обычный 7 2 2 2 2 4 4" xfId="34649"/>
    <cellStyle name="Обычный 7 2 2 2 2 4 4 2" xfId="34650"/>
    <cellStyle name="Обычный 7 2 2 2 2 4 4 2 2" xfId="34651"/>
    <cellStyle name="Обычный 7 2 2 2 2 4 4 3" xfId="34652"/>
    <cellStyle name="Обычный 7 2 2 2 2 4 5" xfId="34653"/>
    <cellStyle name="Обычный 7 2 2 2 2 4 5 2" xfId="34654"/>
    <cellStyle name="Обычный 7 2 2 2 2 4 6" xfId="34655"/>
    <cellStyle name="Обычный 7 2 2 2 2 4 6 2" xfId="34656"/>
    <cellStyle name="Обычный 7 2 2 2 2 4 7" xfId="34657"/>
    <cellStyle name="Обычный 7 2 2 2 2 4 8" xfId="34658"/>
    <cellStyle name="Обычный 7 2 2 2 2 4 9" xfId="34659"/>
    <cellStyle name="Обычный 7 2 2 2 2 5" xfId="34660"/>
    <cellStyle name="Обычный 7 2 2 2 2 5 2" xfId="34661"/>
    <cellStyle name="Обычный 7 2 2 2 2 5 2 2" xfId="34662"/>
    <cellStyle name="Обычный 7 2 2 2 2 5 2 2 2" xfId="34663"/>
    <cellStyle name="Обычный 7 2 2 2 2 5 2 2 2 2" xfId="34664"/>
    <cellStyle name="Обычный 7 2 2 2 2 5 2 2 3" xfId="34665"/>
    <cellStyle name="Обычный 7 2 2 2 2 5 2 3" xfId="34666"/>
    <cellStyle name="Обычный 7 2 2 2 2 5 2 3 2" xfId="34667"/>
    <cellStyle name="Обычный 7 2 2 2 2 5 2 3 2 2" xfId="34668"/>
    <cellStyle name="Обычный 7 2 2 2 2 5 2 3 3" xfId="34669"/>
    <cellStyle name="Обычный 7 2 2 2 2 5 2 4" xfId="34670"/>
    <cellStyle name="Обычный 7 2 2 2 2 5 2 4 2" xfId="34671"/>
    <cellStyle name="Обычный 7 2 2 2 2 5 2 5" xfId="34672"/>
    <cellStyle name="Обычный 7 2 2 2 2 5 2 5 2" xfId="34673"/>
    <cellStyle name="Обычный 7 2 2 2 2 5 2 6" xfId="34674"/>
    <cellStyle name="Обычный 7 2 2 2 2 5 2 7" xfId="34675"/>
    <cellStyle name="Обычный 7 2 2 2 2 5 2 8" xfId="34676"/>
    <cellStyle name="Обычный 7 2 2 2 2 5 3" xfId="34677"/>
    <cellStyle name="Обычный 7 2 2 2 2 5 3 2" xfId="34678"/>
    <cellStyle name="Обычный 7 2 2 2 2 5 3 2 2" xfId="34679"/>
    <cellStyle name="Обычный 7 2 2 2 2 5 3 3" xfId="34680"/>
    <cellStyle name="Обычный 7 2 2 2 2 5 4" xfId="34681"/>
    <cellStyle name="Обычный 7 2 2 2 2 5 4 2" xfId="34682"/>
    <cellStyle name="Обычный 7 2 2 2 2 5 4 2 2" xfId="34683"/>
    <cellStyle name="Обычный 7 2 2 2 2 5 4 3" xfId="34684"/>
    <cellStyle name="Обычный 7 2 2 2 2 5 5" xfId="34685"/>
    <cellStyle name="Обычный 7 2 2 2 2 5 5 2" xfId="34686"/>
    <cellStyle name="Обычный 7 2 2 2 2 5 6" xfId="34687"/>
    <cellStyle name="Обычный 7 2 2 2 2 5 6 2" xfId="34688"/>
    <cellStyle name="Обычный 7 2 2 2 2 5 7" xfId="34689"/>
    <cellStyle name="Обычный 7 2 2 2 2 5 8" xfId="34690"/>
    <cellStyle name="Обычный 7 2 2 2 2 5 9" xfId="34691"/>
    <cellStyle name="Обычный 7 2 2 2 2 6" xfId="34692"/>
    <cellStyle name="Обычный 7 2 2 2 2 6 2" xfId="34693"/>
    <cellStyle name="Обычный 7 2 2 2 2 6 2 2" xfId="34694"/>
    <cellStyle name="Обычный 7 2 2 2 2 6 2 2 2" xfId="34695"/>
    <cellStyle name="Обычный 7 2 2 2 2 6 2 3" xfId="34696"/>
    <cellStyle name="Обычный 7 2 2 2 2 6 3" xfId="34697"/>
    <cellStyle name="Обычный 7 2 2 2 2 6 3 2" xfId="34698"/>
    <cellStyle name="Обычный 7 2 2 2 2 6 3 2 2" xfId="34699"/>
    <cellStyle name="Обычный 7 2 2 2 2 6 3 3" xfId="34700"/>
    <cellStyle name="Обычный 7 2 2 2 2 6 4" xfId="34701"/>
    <cellStyle name="Обычный 7 2 2 2 2 6 4 2" xfId="34702"/>
    <cellStyle name="Обычный 7 2 2 2 2 6 5" xfId="34703"/>
    <cellStyle name="Обычный 7 2 2 2 2 6 5 2" xfId="34704"/>
    <cellStyle name="Обычный 7 2 2 2 2 6 6" xfId="34705"/>
    <cellStyle name="Обычный 7 2 2 2 2 6 7" xfId="34706"/>
    <cellStyle name="Обычный 7 2 2 2 2 6 8" xfId="34707"/>
    <cellStyle name="Обычный 7 2 2 2 2 7" xfId="34708"/>
    <cellStyle name="Обычный 7 2 2 2 2 7 2" xfId="34709"/>
    <cellStyle name="Обычный 7 2 2 2 2 7 2 2" xfId="34710"/>
    <cellStyle name="Обычный 7 2 2 2 2 7 3" xfId="34711"/>
    <cellStyle name="Обычный 7 2 2 2 2 8" xfId="34712"/>
    <cellStyle name="Обычный 7 2 2 2 2 8 2" xfId="34713"/>
    <cellStyle name="Обычный 7 2 2 2 2 8 2 2" xfId="34714"/>
    <cellStyle name="Обычный 7 2 2 2 2 8 3" xfId="34715"/>
    <cellStyle name="Обычный 7 2 2 2 2 9" xfId="34716"/>
    <cellStyle name="Обычный 7 2 2 2 2 9 2" xfId="34717"/>
    <cellStyle name="Обычный 7 2 2 2 3" xfId="215"/>
    <cellStyle name="Обычный 7 2 2 2 3 10" xfId="34718"/>
    <cellStyle name="Обычный 7 2 2 2 3 10 2" xfId="34719"/>
    <cellStyle name="Обычный 7 2 2 2 3 11" xfId="34720"/>
    <cellStyle name="Обычный 7 2 2 2 3 12" xfId="34721"/>
    <cellStyle name="Обычный 7 2 2 2 3 13" xfId="34722"/>
    <cellStyle name="Обычный 7 2 2 2 3 2" xfId="5420"/>
    <cellStyle name="Обычный 7 2 2 2 3 2 10" xfId="34723"/>
    <cellStyle name="Обычный 7 2 2 2 3 2 2" xfId="5421"/>
    <cellStyle name="Обычный 7 2 2 2 3 2 2 2" xfId="34724"/>
    <cellStyle name="Обычный 7 2 2 2 3 2 2 2 2" xfId="34725"/>
    <cellStyle name="Обычный 7 2 2 2 3 2 2 2 2 2" xfId="34726"/>
    <cellStyle name="Обычный 7 2 2 2 3 2 2 2 2 2 2" xfId="34727"/>
    <cellStyle name="Обычный 7 2 2 2 3 2 2 2 2 3" xfId="34728"/>
    <cellStyle name="Обычный 7 2 2 2 3 2 2 2 3" xfId="34729"/>
    <cellStyle name="Обычный 7 2 2 2 3 2 2 2 3 2" xfId="34730"/>
    <cellStyle name="Обычный 7 2 2 2 3 2 2 2 3 2 2" xfId="34731"/>
    <cellStyle name="Обычный 7 2 2 2 3 2 2 2 3 3" xfId="34732"/>
    <cellStyle name="Обычный 7 2 2 2 3 2 2 2 4" xfId="34733"/>
    <cellStyle name="Обычный 7 2 2 2 3 2 2 2 4 2" xfId="34734"/>
    <cellStyle name="Обычный 7 2 2 2 3 2 2 2 5" xfId="34735"/>
    <cellStyle name="Обычный 7 2 2 2 3 2 2 2 5 2" xfId="34736"/>
    <cellStyle name="Обычный 7 2 2 2 3 2 2 2 6" xfId="34737"/>
    <cellStyle name="Обычный 7 2 2 2 3 2 2 2 7" xfId="34738"/>
    <cellStyle name="Обычный 7 2 2 2 3 2 2 2 8" xfId="34739"/>
    <cellStyle name="Обычный 7 2 2 2 3 2 2 3" xfId="34740"/>
    <cellStyle name="Обычный 7 2 2 2 3 2 2 3 2" xfId="34741"/>
    <cellStyle name="Обычный 7 2 2 2 3 2 2 3 2 2" xfId="34742"/>
    <cellStyle name="Обычный 7 2 2 2 3 2 2 3 3" xfId="34743"/>
    <cellStyle name="Обычный 7 2 2 2 3 2 2 4" xfId="34744"/>
    <cellStyle name="Обычный 7 2 2 2 3 2 2 4 2" xfId="34745"/>
    <cellStyle name="Обычный 7 2 2 2 3 2 2 4 2 2" xfId="34746"/>
    <cellStyle name="Обычный 7 2 2 2 3 2 2 4 3" xfId="34747"/>
    <cellStyle name="Обычный 7 2 2 2 3 2 2 5" xfId="34748"/>
    <cellStyle name="Обычный 7 2 2 2 3 2 2 5 2" xfId="34749"/>
    <cellStyle name="Обычный 7 2 2 2 3 2 2 6" xfId="34750"/>
    <cellStyle name="Обычный 7 2 2 2 3 2 2 6 2" xfId="34751"/>
    <cellStyle name="Обычный 7 2 2 2 3 2 2 7" xfId="34752"/>
    <cellStyle name="Обычный 7 2 2 2 3 2 2 8" xfId="34753"/>
    <cellStyle name="Обычный 7 2 2 2 3 2 2 9" xfId="34754"/>
    <cellStyle name="Обычный 7 2 2 2 3 2 3" xfId="5422"/>
    <cellStyle name="Обычный 7 2 2 2 3 2 3 2" xfId="34755"/>
    <cellStyle name="Обычный 7 2 2 2 3 2 3 2 2" xfId="34756"/>
    <cellStyle name="Обычный 7 2 2 2 3 2 3 2 2 2" xfId="34757"/>
    <cellStyle name="Обычный 7 2 2 2 3 2 3 2 3" xfId="34758"/>
    <cellStyle name="Обычный 7 2 2 2 3 2 3 3" xfId="34759"/>
    <cellStyle name="Обычный 7 2 2 2 3 2 3 3 2" xfId="34760"/>
    <cellStyle name="Обычный 7 2 2 2 3 2 3 3 2 2" xfId="34761"/>
    <cellStyle name="Обычный 7 2 2 2 3 2 3 3 3" xfId="34762"/>
    <cellStyle name="Обычный 7 2 2 2 3 2 3 4" xfId="34763"/>
    <cellStyle name="Обычный 7 2 2 2 3 2 3 4 2" xfId="34764"/>
    <cellStyle name="Обычный 7 2 2 2 3 2 3 5" xfId="34765"/>
    <cellStyle name="Обычный 7 2 2 2 3 2 3 5 2" xfId="34766"/>
    <cellStyle name="Обычный 7 2 2 2 3 2 3 6" xfId="34767"/>
    <cellStyle name="Обычный 7 2 2 2 3 2 3 7" xfId="34768"/>
    <cellStyle name="Обычный 7 2 2 2 3 2 3 8" xfId="34769"/>
    <cellStyle name="Обычный 7 2 2 2 3 2 4" xfId="34770"/>
    <cellStyle name="Обычный 7 2 2 2 3 2 4 2" xfId="34771"/>
    <cellStyle name="Обычный 7 2 2 2 3 2 4 2 2" xfId="34772"/>
    <cellStyle name="Обычный 7 2 2 2 3 2 4 3" xfId="34773"/>
    <cellStyle name="Обычный 7 2 2 2 3 2 5" xfId="34774"/>
    <cellStyle name="Обычный 7 2 2 2 3 2 5 2" xfId="34775"/>
    <cellStyle name="Обычный 7 2 2 2 3 2 5 2 2" xfId="34776"/>
    <cellStyle name="Обычный 7 2 2 2 3 2 5 3" xfId="34777"/>
    <cellStyle name="Обычный 7 2 2 2 3 2 6" xfId="34778"/>
    <cellStyle name="Обычный 7 2 2 2 3 2 6 2" xfId="34779"/>
    <cellStyle name="Обычный 7 2 2 2 3 2 7" xfId="34780"/>
    <cellStyle name="Обычный 7 2 2 2 3 2 7 2" xfId="34781"/>
    <cellStyle name="Обычный 7 2 2 2 3 2 8" xfId="34782"/>
    <cellStyle name="Обычный 7 2 2 2 3 2 9" xfId="34783"/>
    <cellStyle name="Обычный 7 2 2 2 3 3" xfId="5423"/>
    <cellStyle name="Обычный 7 2 2 2 3 3 2" xfId="5424"/>
    <cellStyle name="Обычный 7 2 2 2 3 3 2 2" xfId="34784"/>
    <cellStyle name="Обычный 7 2 2 2 3 3 2 2 2" xfId="34785"/>
    <cellStyle name="Обычный 7 2 2 2 3 3 2 2 2 2" xfId="34786"/>
    <cellStyle name="Обычный 7 2 2 2 3 3 2 2 3" xfId="34787"/>
    <cellStyle name="Обычный 7 2 2 2 3 3 2 3" xfId="34788"/>
    <cellStyle name="Обычный 7 2 2 2 3 3 2 3 2" xfId="34789"/>
    <cellStyle name="Обычный 7 2 2 2 3 3 2 3 2 2" xfId="34790"/>
    <cellStyle name="Обычный 7 2 2 2 3 3 2 3 3" xfId="34791"/>
    <cellStyle name="Обычный 7 2 2 2 3 3 2 4" xfId="34792"/>
    <cellStyle name="Обычный 7 2 2 2 3 3 2 4 2" xfId="34793"/>
    <cellStyle name="Обычный 7 2 2 2 3 3 2 5" xfId="34794"/>
    <cellStyle name="Обычный 7 2 2 2 3 3 2 5 2" xfId="34795"/>
    <cellStyle name="Обычный 7 2 2 2 3 3 2 6" xfId="34796"/>
    <cellStyle name="Обычный 7 2 2 2 3 3 2 7" xfId="34797"/>
    <cellStyle name="Обычный 7 2 2 2 3 3 2 8" xfId="34798"/>
    <cellStyle name="Обычный 7 2 2 2 3 3 3" xfId="34799"/>
    <cellStyle name="Обычный 7 2 2 2 3 3 3 2" xfId="34800"/>
    <cellStyle name="Обычный 7 2 2 2 3 3 3 2 2" xfId="34801"/>
    <cellStyle name="Обычный 7 2 2 2 3 3 3 3" xfId="34802"/>
    <cellStyle name="Обычный 7 2 2 2 3 3 4" xfId="34803"/>
    <cellStyle name="Обычный 7 2 2 2 3 3 4 2" xfId="34804"/>
    <cellStyle name="Обычный 7 2 2 2 3 3 4 2 2" xfId="34805"/>
    <cellStyle name="Обычный 7 2 2 2 3 3 4 3" xfId="34806"/>
    <cellStyle name="Обычный 7 2 2 2 3 3 5" xfId="34807"/>
    <cellStyle name="Обычный 7 2 2 2 3 3 5 2" xfId="34808"/>
    <cellStyle name="Обычный 7 2 2 2 3 3 6" xfId="34809"/>
    <cellStyle name="Обычный 7 2 2 2 3 3 6 2" xfId="34810"/>
    <cellStyle name="Обычный 7 2 2 2 3 3 7" xfId="34811"/>
    <cellStyle name="Обычный 7 2 2 2 3 3 8" xfId="34812"/>
    <cellStyle name="Обычный 7 2 2 2 3 3 9" xfId="34813"/>
    <cellStyle name="Обычный 7 2 2 2 3 4" xfId="5425"/>
    <cellStyle name="Обычный 7 2 2 2 3 4 2" xfId="34814"/>
    <cellStyle name="Обычный 7 2 2 2 3 4 2 2" xfId="34815"/>
    <cellStyle name="Обычный 7 2 2 2 3 4 2 2 2" xfId="34816"/>
    <cellStyle name="Обычный 7 2 2 2 3 4 2 2 2 2" xfId="34817"/>
    <cellStyle name="Обычный 7 2 2 2 3 4 2 2 3" xfId="34818"/>
    <cellStyle name="Обычный 7 2 2 2 3 4 2 3" xfId="34819"/>
    <cellStyle name="Обычный 7 2 2 2 3 4 2 3 2" xfId="34820"/>
    <cellStyle name="Обычный 7 2 2 2 3 4 2 3 2 2" xfId="34821"/>
    <cellStyle name="Обычный 7 2 2 2 3 4 2 3 3" xfId="34822"/>
    <cellStyle name="Обычный 7 2 2 2 3 4 2 4" xfId="34823"/>
    <cellStyle name="Обычный 7 2 2 2 3 4 2 4 2" xfId="34824"/>
    <cellStyle name="Обычный 7 2 2 2 3 4 2 5" xfId="34825"/>
    <cellStyle name="Обычный 7 2 2 2 3 4 2 5 2" xfId="34826"/>
    <cellStyle name="Обычный 7 2 2 2 3 4 2 6" xfId="34827"/>
    <cellStyle name="Обычный 7 2 2 2 3 4 2 7" xfId="34828"/>
    <cellStyle name="Обычный 7 2 2 2 3 4 2 8" xfId="34829"/>
    <cellStyle name="Обычный 7 2 2 2 3 4 3" xfId="34830"/>
    <cellStyle name="Обычный 7 2 2 2 3 4 3 2" xfId="34831"/>
    <cellStyle name="Обычный 7 2 2 2 3 4 3 2 2" xfId="34832"/>
    <cellStyle name="Обычный 7 2 2 2 3 4 3 3" xfId="34833"/>
    <cellStyle name="Обычный 7 2 2 2 3 4 4" xfId="34834"/>
    <cellStyle name="Обычный 7 2 2 2 3 4 4 2" xfId="34835"/>
    <cellStyle name="Обычный 7 2 2 2 3 4 4 2 2" xfId="34836"/>
    <cellStyle name="Обычный 7 2 2 2 3 4 4 3" xfId="34837"/>
    <cellStyle name="Обычный 7 2 2 2 3 4 5" xfId="34838"/>
    <cellStyle name="Обычный 7 2 2 2 3 4 5 2" xfId="34839"/>
    <cellStyle name="Обычный 7 2 2 2 3 4 6" xfId="34840"/>
    <cellStyle name="Обычный 7 2 2 2 3 4 6 2" xfId="34841"/>
    <cellStyle name="Обычный 7 2 2 2 3 4 7" xfId="34842"/>
    <cellStyle name="Обычный 7 2 2 2 3 4 8" xfId="34843"/>
    <cellStyle name="Обычный 7 2 2 2 3 4 9" xfId="34844"/>
    <cellStyle name="Обычный 7 2 2 2 3 5" xfId="34845"/>
    <cellStyle name="Обычный 7 2 2 2 3 5 2" xfId="34846"/>
    <cellStyle name="Обычный 7 2 2 2 3 5 2 2" xfId="34847"/>
    <cellStyle name="Обычный 7 2 2 2 3 5 2 2 2" xfId="34848"/>
    <cellStyle name="Обычный 7 2 2 2 3 5 2 2 2 2" xfId="34849"/>
    <cellStyle name="Обычный 7 2 2 2 3 5 2 2 3" xfId="34850"/>
    <cellStyle name="Обычный 7 2 2 2 3 5 2 3" xfId="34851"/>
    <cellStyle name="Обычный 7 2 2 2 3 5 2 3 2" xfId="34852"/>
    <cellStyle name="Обычный 7 2 2 2 3 5 2 3 2 2" xfId="34853"/>
    <cellStyle name="Обычный 7 2 2 2 3 5 2 3 3" xfId="34854"/>
    <cellStyle name="Обычный 7 2 2 2 3 5 2 4" xfId="34855"/>
    <cellStyle name="Обычный 7 2 2 2 3 5 2 4 2" xfId="34856"/>
    <cellStyle name="Обычный 7 2 2 2 3 5 2 5" xfId="34857"/>
    <cellStyle name="Обычный 7 2 2 2 3 5 2 5 2" xfId="34858"/>
    <cellStyle name="Обычный 7 2 2 2 3 5 2 6" xfId="34859"/>
    <cellStyle name="Обычный 7 2 2 2 3 5 2 7" xfId="34860"/>
    <cellStyle name="Обычный 7 2 2 2 3 5 2 8" xfId="34861"/>
    <cellStyle name="Обычный 7 2 2 2 3 5 3" xfId="34862"/>
    <cellStyle name="Обычный 7 2 2 2 3 5 3 2" xfId="34863"/>
    <cellStyle name="Обычный 7 2 2 2 3 5 3 2 2" xfId="34864"/>
    <cellStyle name="Обычный 7 2 2 2 3 5 3 3" xfId="34865"/>
    <cellStyle name="Обычный 7 2 2 2 3 5 4" xfId="34866"/>
    <cellStyle name="Обычный 7 2 2 2 3 5 4 2" xfId="34867"/>
    <cellStyle name="Обычный 7 2 2 2 3 5 4 2 2" xfId="34868"/>
    <cellStyle name="Обычный 7 2 2 2 3 5 4 3" xfId="34869"/>
    <cellStyle name="Обычный 7 2 2 2 3 5 5" xfId="34870"/>
    <cellStyle name="Обычный 7 2 2 2 3 5 5 2" xfId="34871"/>
    <cellStyle name="Обычный 7 2 2 2 3 5 6" xfId="34872"/>
    <cellStyle name="Обычный 7 2 2 2 3 5 6 2" xfId="34873"/>
    <cellStyle name="Обычный 7 2 2 2 3 5 7" xfId="34874"/>
    <cellStyle name="Обычный 7 2 2 2 3 5 8" xfId="34875"/>
    <cellStyle name="Обычный 7 2 2 2 3 5 9" xfId="34876"/>
    <cellStyle name="Обычный 7 2 2 2 3 6" xfId="34877"/>
    <cellStyle name="Обычный 7 2 2 2 3 6 2" xfId="34878"/>
    <cellStyle name="Обычный 7 2 2 2 3 6 2 2" xfId="34879"/>
    <cellStyle name="Обычный 7 2 2 2 3 6 2 2 2" xfId="34880"/>
    <cellStyle name="Обычный 7 2 2 2 3 6 2 3" xfId="34881"/>
    <cellStyle name="Обычный 7 2 2 2 3 6 3" xfId="34882"/>
    <cellStyle name="Обычный 7 2 2 2 3 6 3 2" xfId="34883"/>
    <cellStyle name="Обычный 7 2 2 2 3 6 3 2 2" xfId="34884"/>
    <cellStyle name="Обычный 7 2 2 2 3 6 3 3" xfId="34885"/>
    <cellStyle name="Обычный 7 2 2 2 3 6 4" xfId="34886"/>
    <cellStyle name="Обычный 7 2 2 2 3 6 4 2" xfId="34887"/>
    <cellStyle name="Обычный 7 2 2 2 3 6 5" xfId="34888"/>
    <cellStyle name="Обычный 7 2 2 2 3 6 5 2" xfId="34889"/>
    <cellStyle name="Обычный 7 2 2 2 3 6 6" xfId="34890"/>
    <cellStyle name="Обычный 7 2 2 2 3 6 7" xfId="34891"/>
    <cellStyle name="Обычный 7 2 2 2 3 6 8" xfId="34892"/>
    <cellStyle name="Обычный 7 2 2 2 3 7" xfId="34893"/>
    <cellStyle name="Обычный 7 2 2 2 3 7 2" xfId="34894"/>
    <cellStyle name="Обычный 7 2 2 2 3 7 2 2" xfId="34895"/>
    <cellStyle name="Обычный 7 2 2 2 3 7 3" xfId="34896"/>
    <cellStyle name="Обычный 7 2 2 2 3 8" xfId="34897"/>
    <cellStyle name="Обычный 7 2 2 2 3 8 2" xfId="34898"/>
    <cellStyle name="Обычный 7 2 2 2 3 8 2 2" xfId="34899"/>
    <cellStyle name="Обычный 7 2 2 2 3 8 3" xfId="34900"/>
    <cellStyle name="Обычный 7 2 2 2 3 9" xfId="34901"/>
    <cellStyle name="Обычный 7 2 2 2 3 9 2" xfId="34902"/>
    <cellStyle name="Обычный 7 2 2 2 4" xfId="5426"/>
    <cellStyle name="Обычный 7 2 2 2 4 10" xfId="34903"/>
    <cellStyle name="Обычный 7 2 2 2 4 2" xfId="5427"/>
    <cellStyle name="Обычный 7 2 2 2 4 2 2" xfId="34904"/>
    <cellStyle name="Обычный 7 2 2 2 4 2 2 2" xfId="34905"/>
    <cellStyle name="Обычный 7 2 2 2 4 2 2 2 2" xfId="34906"/>
    <cellStyle name="Обычный 7 2 2 2 4 2 2 2 2 2" xfId="34907"/>
    <cellStyle name="Обычный 7 2 2 2 4 2 2 2 3" xfId="34908"/>
    <cellStyle name="Обычный 7 2 2 2 4 2 2 3" xfId="34909"/>
    <cellStyle name="Обычный 7 2 2 2 4 2 2 3 2" xfId="34910"/>
    <cellStyle name="Обычный 7 2 2 2 4 2 2 3 2 2" xfId="34911"/>
    <cellStyle name="Обычный 7 2 2 2 4 2 2 3 3" xfId="34912"/>
    <cellStyle name="Обычный 7 2 2 2 4 2 2 4" xfId="34913"/>
    <cellStyle name="Обычный 7 2 2 2 4 2 2 4 2" xfId="34914"/>
    <cellStyle name="Обычный 7 2 2 2 4 2 2 5" xfId="34915"/>
    <cellStyle name="Обычный 7 2 2 2 4 2 2 5 2" xfId="34916"/>
    <cellStyle name="Обычный 7 2 2 2 4 2 2 6" xfId="34917"/>
    <cellStyle name="Обычный 7 2 2 2 4 2 2 7" xfId="34918"/>
    <cellStyle name="Обычный 7 2 2 2 4 2 2 8" xfId="34919"/>
    <cellStyle name="Обычный 7 2 2 2 4 2 3" xfId="34920"/>
    <cellStyle name="Обычный 7 2 2 2 4 2 3 2" xfId="34921"/>
    <cellStyle name="Обычный 7 2 2 2 4 2 3 2 2" xfId="34922"/>
    <cellStyle name="Обычный 7 2 2 2 4 2 3 3" xfId="34923"/>
    <cellStyle name="Обычный 7 2 2 2 4 2 4" xfId="34924"/>
    <cellStyle name="Обычный 7 2 2 2 4 2 4 2" xfId="34925"/>
    <cellStyle name="Обычный 7 2 2 2 4 2 4 2 2" xfId="34926"/>
    <cellStyle name="Обычный 7 2 2 2 4 2 4 3" xfId="34927"/>
    <cellStyle name="Обычный 7 2 2 2 4 2 5" xfId="34928"/>
    <cellStyle name="Обычный 7 2 2 2 4 2 5 2" xfId="34929"/>
    <cellStyle name="Обычный 7 2 2 2 4 2 6" xfId="34930"/>
    <cellStyle name="Обычный 7 2 2 2 4 2 6 2" xfId="34931"/>
    <cellStyle name="Обычный 7 2 2 2 4 2 7" xfId="34932"/>
    <cellStyle name="Обычный 7 2 2 2 4 2 8" xfId="34933"/>
    <cellStyle name="Обычный 7 2 2 2 4 2 9" xfId="34934"/>
    <cellStyle name="Обычный 7 2 2 2 4 3" xfId="5428"/>
    <cellStyle name="Обычный 7 2 2 2 4 3 2" xfId="34935"/>
    <cellStyle name="Обычный 7 2 2 2 4 3 2 2" xfId="34936"/>
    <cellStyle name="Обычный 7 2 2 2 4 3 2 2 2" xfId="34937"/>
    <cellStyle name="Обычный 7 2 2 2 4 3 2 3" xfId="34938"/>
    <cellStyle name="Обычный 7 2 2 2 4 3 3" xfId="34939"/>
    <cellStyle name="Обычный 7 2 2 2 4 3 3 2" xfId="34940"/>
    <cellStyle name="Обычный 7 2 2 2 4 3 3 2 2" xfId="34941"/>
    <cellStyle name="Обычный 7 2 2 2 4 3 3 3" xfId="34942"/>
    <cellStyle name="Обычный 7 2 2 2 4 3 4" xfId="34943"/>
    <cellStyle name="Обычный 7 2 2 2 4 3 4 2" xfId="34944"/>
    <cellStyle name="Обычный 7 2 2 2 4 3 5" xfId="34945"/>
    <cellStyle name="Обычный 7 2 2 2 4 3 5 2" xfId="34946"/>
    <cellStyle name="Обычный 7 2 2 2 4 3 6" xfId="34947"/>
    <cellStyle name="Обычный 7 2 2 2 4 3 7" xfId="34948"/>
    <cellStyle name="Обычный 7 2 2 2 4 3 8" xfId="34949"/>
    <cellStyle name="Обычный 7 2 2 2 4 4" xfId="34950"/>
    <cellStyle name="Обычный 7 2 2 2 4 4 2" xfId="34951"/>
    <cellStyle name="Обычный 7 2 2 2 4 4 2 2" xfId="34952"/>
    <cellStyle name="Обычный 7 2 2 2 4 4 3" xfId="34953"/>
    <cellStyle name="Обычный 7 2 2 2 4 5" xfId="34954"/>
    <cellStyle name="Обычный 7 2 2 2 4 5 2" xfId="34955"/>
    <cellStyle name="Обычный 7 2 2 2 4 5 2 2" xfId="34956"/>
    <cellStyle name="Обычный 7 2 2 2 4 5 3" xfId="34957"/>
    <cellStyle name="Обычный 7 2 2 2 4 6" xfId="34958"/>
    <cellStyle name="Обычный 7 2 2 2 4 6 2" xfId="34959"/>
    <cellStyle name="Обычный 7 2 2 2 4 7" xfId="34960"/>
    <cellStyle name="Обычный 7 2 2 2 4 7 2" xfId="34961"/>
    <cellStyle name="Обычный 7 2 2 2 4 8" xfId="34962"/>
    <cellStyle name="Обычный 7 2 2 2 4 9" xfId="34963"/>
    <cellStyle name="Обычный 7 2 2 2 5" xfId="5429"/>
    <cellStyle name="Обычный 7 2 2 2 5 2" xfId="5430"/>
    <cellStyle name="Обычный 7 2 2 2 5 2 2" xfId="34964"/>
    <cellStyle name="Обычный 7 2 2 2 5 2 2 2" xfId="34965"/>
    <cellStyle name="Обычный 7 2 2 2 5 2 2 2 2" xfId="34966"/>
    <cellStyle name="Обычный 7 2 2 2 5 2 2 3" xfId="34967"/>
    <cellStyle name="Обычный 7 2 2 2 5 2 3" xfId="34968"/>
    <cellStyle name="Обычный 7 2 2 2 5 2 3 2" xfId="34969"/>
    <cellStyle name="Обычный 7 2 2 2 5 2 3 2 2" xfId="34970"/>
    <cellStyle name="Обычный 7 2 2 2 5 2 3 3" xfId="34971"/>
    <cellStyle name="Обычный 7 2 2 2 5 2 4" xfId="34972"/>
    <cellStyle name="Обычный 7 2 2 2 5 2 4 2" xfId="34973"/>
    <cellStyle name="Обычный 7 2 2 2 5 2 5" xfId="34974"/>
    <cellStyle name="Обычный 7 2 2 2 5 2 5 2" xfId="34975"/>
    <cellStyle name="Обычный 7 2 2 2 5 2 6" xfId="34976"/>
    <cellStyle name="Обычный 7 2 2 2 5 2 7" xfId="34977"/>
    <cellStyle name="Обычный 7 2 2 2 5 2 8" xfId="34978"/>
    <cellStyle name="Обычный 7 2 2 2 5 3" xfId="34979"/>
    <cellStyle name="Обычный 7 2 2 2 5 3 2" xfId="34980"/>
    <cellStyle name="Обычный 7 2 2 2 5 3 2 2" xfId="34981"/>
    <cellStyle name="Обычный 7 2 2 2 5 3 3" xfId="34982"/>
    <cellStyle name="Обычный 7 2 2 2 5 4" xfId="34983"/>
    <cellStyle name="Обычный 7 2 2 2 5 4 2" xfId="34984"/>
    <cellStyle name="Обычный 7 2 2 2 5 4 2 2" xfId="34985"/>
    <cellStyle name="Обычный 7 2 2 2 5 4 3" xfId="34986"/>
    <cellStyle name="Обычный 7 2 2 2 5 5" xfId="34987"/>
    <cellStyle name="Обычный 7 2 2 2 5 5 2" xfId="34988"/>
    <cellStyle name="Обычный 7 2 2 2 5 6" xfId="34989"/>
    <cellStyle name="Обычный 7 2 2 2 5 6 2" xfId="34990"/>
    <cellStyle name="Обычный 7 2 2 2 5 7" xfId="34991"/>
    <cellStyle name="Обычный 7 2 2 2 5 8" xfId="34992"/>
    <cellStyle name="Обычный 7 2 2 2 5 9" xfId="34993"/>
    <cellStyle name="Обычный 7 2 2 2 6" xfId="5431"/>
    <cellStyle name="Обычный 7 2 2 2 6 2" xfId="34994"/>
    <cellStyle name="Обычный 7 2 2 2 6 2 2" xfId="34995"/>
    <cellStyle name="Обычный 7 2 2 2 6 2 2 2" xfId="34996"/>
    <cellStyle name="Обычный 7 2 2 2 6 2 2 2 2" xfId="34997"/>
    <cellStyle name="Обычный 7 2 2 2 6 2 2 3" xfId="34998"/>
    <cellStyle name="Обычный 7 2 2 2 6 2 3" xfId="34999"/>
    <cellStyle name="Обычный 7 2 2 2 6 2 3 2" xfId="35000"/>
    <cellStyle name="Обычный 7 2 2 2 6 2 3 2 2" xfId="35001"/>
    <cellStyle name="Обычный 7 2 2 2 6 2 3 3" xfId="35002"/>
    <cellStyle name="Обычный 7 2 2 2 6 2 4" xfId="35003"/>
    <cellStyle name="Обычный 7 2 2 2 6 2 4 2" xfId="35004"/>
    <cellStyle name="Обычный 7 2 2 2 6 2 5" xfId="35005"/>
    <cellStyle name="Обычный 7 2 2 2 6 2 5 2" xfId="35006"/>
    <cellStyle name="Обычный 7 2 2 2 6 2 6" xfId="35007"/>
    <cellStyle name="Обычный 7 2 2 2 6 2 7" xfId="35008"/>
    <cellStyle name="Обычный 7 2 2 2 6 2 8" xfId="35009"/>
    <cellStyle name="Обычный 7 2 2 2 6 3" xfId="35010"/>
    <cellStyle name="Обычный 7 2 2 2 6 3 2" xfId="35011"/>
    <cellStyle name="Обычный 7 2 2 2 6 3 2 2" xfId="35012"/>
    <cellStyle name="Обычный 7 2 2 2 6 3 3" xfId="35013"/>
    <cellStyle name="Обычный 7 2 2 2 6 4" xfId="35014"/>
    <cellStyle name="Обычный 7 2 2 2 6 4 2" xfId="35015"/>
    <cellStyle name="Обычный 7 2 2 2 6 4 2 2" xfId="35016"/>
    <cellStyle name="Обычный 7 2 2 2 6 4 3" xfId="35017"/>
    <cellStyle name="Обычный 7 2 2 2 6 5" xfId="35018"/>
    <cellStyle name="Обычный 7 2 2 2 6 5 2" xfId="35019"/>
    <cellStyle name="Обычный 7 2 2 2 6 6" xfId="35020"/>
    <cellStyle name="Обычный 7 2 2 2 6 6 2" xfId="35021"/>
    <cellStyle name="Обычный 7 2 2 2 6 7" xfId="35022"/>
    <cellStyle name="Обычный 7 2 2 2 6 8" xfId="35023"/>
    <cellStyle name="Обычный 7 2 2 2 6 9" xfId="35024"/>
    <cellStyle name="Обычный 7 2 2 2 7" xfId="35025"/>
    <cellStyle name="Обычный 7 2 2 2 7 2" xfId="35026"/>
    <cellStyle name="Обычный 7 2 2 2 7 2 2" xfId="35027"/>
    <cellStyle name="Обычный 7 2 2 2 7 2 2 2" xfId="35028"/>
    <cellStyle name="Обычный 7 2 2 2 7 2 2 2 2" xfId="35029"/>
    <cellStyle name="Обычный 7 2 2 2 7 2 2 3" xfId="35030"/>
    <cellStyle name="Обычный 7 2 2 2 7 2 3" xfId="35031"/>
    <cellStyle name="Обычный 7 2 2 2 7 2 3 2" xfId="35032"/>
    <cellStyle name="Обычный 7 2 2 2 7 2 3 2 2" xfId="35033"/>
    <cellStyle name="Обычный 7 2 2 2 7 2 3 3" xfId="35034"/>
    <cellStyle name="Обычный 7 2 2 2 7 2 4" xfId="35035"/>
    <cellStyle name="Обычный 7 2 2 2 7 2 4 2" xfId="35036"/>
    <cellStyle name="Обычный 7 2 2 2 7 2 5" xfId="35037"/>
    <cellStyle name="Обычный 7 2 2 2 7 2 5 2" xfId="35038"/>
    <cellStyle name="Обычный 7 2 2 2 7 2 6" xfId="35039"/>
    <cellStyle name="Обычный 7 2 2 2 7 2 7" xfId="35040"/>
    <cellStyle name="Обычный 7 2 2 2 7 2 8" xfId="35041"/>
    <cellStyle name="Обычный 7 2 2 2 7 3" xfId="35042"/>
    <cellStyle name="Обычный 7 2 2 2 7 3 2" xfId="35043"/>
    <cellStyle name="Обычный 7 2 2 2 7 3 2 2" xfId="35044"/>
    <cellStyle name="Обычный 7 2 2 2 7 3 3" xfId="35045"/>
    <cellStyle name="Обычный 7 2 2 2 7 4" xfId="35046"/>
    <cellStyle name="Обычный 7 2 2 2 7 4 2" xfId="35047"/>
    <cellStyle name="Обычный 7 2 2 2 7 4 2 2" xfId="35048"/>
    <cellStyle name="Обычный 7 2 2 2 7 4 3" xfId="35049"/>
    <cellStyle name="Обычный 7 2 2 2 7 5" xfId="35050"/>
    <cellStyle name="Обычный 7 2 2 2 7 5 2" xfId="35051"/>
    <cellStyle name="Обычный 7 2 2 2 7 6" xfId="35052"/>
    <cellStyle name="Обычный 7 2 2 2 7 6 2" xfId="35053"/>
    <cellStyle name="Обычный 7 2 2 2 7 7" xfId="35054"/>
    <cellStyle name="Обычный 7 2 2 2 7 8" xfId="35055"/>
    <cellStyle name="Обычный 7 2 2 2 7 9" xfId="35056"/>
    <cellStyle name="Обычный 7 2 2 2 8" xfId="35057"/>
    <cellStyle name="Обычный 7 2 2 2 8 2" xfId="35058"/>
    <cellStyle name="Обычный 7 2 2 2 8 2 2" xfId="35059"/>
    <cellStyle name="Обычный 7 2 2 2 8 2 2 2" xfId="35060"/>
    <cellStyle name="Обычный 7 2 2 2 8 2 3" xfId="35061"/>
    <cellStyle name="Обычный 7 2 2 2 8 3" xfId="35062"/>
    <cellStyle name="Обычный 7 2 2 2 8 3 2" xfId="35063"/>
    <cellStyle name="Обычный 7 2 2 2 8 3 2 2" xfId="35064"/>
    <cellStyle name="Обычный 7 2 2 2 8 3 3" xfId="35065"/>
    <cellStyle name="Обычный 7 2 2 2 8 4" xfId="35066"/>
    <cellStyle name="Обычный 7 2 2 2 8 4 2" xfId="35067"/>
    <cellStyle name="Обычный 7 2 2 2 8 5" xfId="35068"/>
    <cellStyle name="Обычный 7 2 2 2 8 5 2" xfId="35069"/>
    <cellStyle name="Обычный 7 2 2 2 8 6" xfId="35070"/>
    <cellStyle name="Обычный 7 2 2 2 8 7" xfId="35071"/>
    <cellStyle name="Обычный 7 2 2 2 8 8" xfId="35072"/>
    <cellStyle name="Обычный 7 2 2 2 9" xfId="35073"/>
    <cellStyle name="Обычный 7 2 2 2 9 2" xfId="35074"/>
    <cellStyle name="Обычный 7 2 2 2 9 2 2" xfId="35075"/>
    <cellStyle name="Обычный 7 2 2 2 9 3" xfId="35076"/>
    <cellStyle name="Обычный 7 2 2 3" xfId="216"/>
    <cellStyle name="Обычный 7 2 2 3 10" xfId="35077"/>
    <cellStyle name="Обычный 7 2 2 3 10 2" xfId="35078"/>
    <cellStyle name="Обычный 7 2 2 3 11" xfId="35079"/>
    <cellStyle name="Обычный 7 2 2 3 12" xfId="35080"/>
    <cellStyle name="Обычный 7 2 2 3 13" xfId="35081"/>
    <cellStyle name="Обычный 7 2 2 3 2" xfId="5432"/>
    <cellStyle name="Обычный 7 2 2 3 2 10" xfId="35082"/>
    <cellStyle name="Обычный 7 2 2 3 2 2" xfId="5433"/>
    <cellStyle name="Обычный 7 2 2 3 2 2 2" xfId="35083"/>
    <cellStyle name="Обычный 7 2 2 3 2 2 2 2" xfId="35084"/>
    <cellStyle name="Обычный 7 2 2 3 2 2 2 2 2" xfId="35085"/>
    <cellStyle name="Обычный 7 2 2 3 2 2 2 2 2 2" xfId="35086"/>
    <cellStyle name="Обычный 7 2 2 3 2 2 2 2 3" xfId="35087"/>
    <cellStyle name="Обычный 7 2 2 3 2 2 2 3" xfId="35088"/>
    <cellStyle name="Обычный 7 2 2 3 2 2 2 3 2" xfId="35089"/>
    <cellStyle name="Обычный 7 2 2 3 2 2 2 3 2 2" xfId="35090"/>
    <cellStyle name="Обычный 7 2 2 3 2 2 2 3 3" xfId="35091"/>
    <cellStyle name="Обычный 7 2 2 3 2 2 2 4" xfId="35092"/>
    <cellStyle name="Обычный 7 2 2 3 2 2 2 4 2" xfId="35093"/>
    <cellStyle name="Обычный 7 2 2 3 2 2 2 5" xfId="35094"/>
    <cellStyle name="Обычный 7 2 2 3 2 2 2 5 2" xfId="35095"/>
    <cellStyle name="Обычный 7 2 2 3 2 2 2 6" xfId="35096"/>
    <cellStyle name="Обычный 7 2 2 3 2 2 2 7" xfId="35097"/>
    <cellStyle name="Обычный 7 2 2 3 2 2 2 8" xfId="35098"/>
    <cellStyle name="Обычный 7 2 2 3 2 2 3" xfId="35099"/>
    <cellStyle name="Обычный 7 2 2 3 2 2 3 2" xfId="35100"/>
    <cellStyle name="Обычный 7 2 2 3 2 2 3 2 2" xfId="35101"/>
    <cellStyle name="Обычный 7 2 2 3 2 2 3 3" xfId="35102"/>
    <cellStyle name="Обычный 7 2 2 3 2 2 4" xfId="35103"/>
    <cellStyle name="Обычный 7 2 2 3 2 2 4 2" xfId="35104"/>
    <cellStyle name="Обычный 7 2 2 3 2 2 4 2 2" xfId="35105"/>
    <cellStyle name="Обычный 7 2 2 3 2 2 4 3" xfId="35106"/>
    <cellStyle name="Обычный 7 2 2 3 2 2 5" xfId="35107"/>
    <cellStyle name="Обычный 7 2 2 3 2 2 5 2" xfId="35108"/>
    <cellStyle name="Обычный 7 2 2 3 2 2 6" xfId="35109"/>
    <cellStyle name="Обычный 7 2 2 3 2 2 6 2" xfId="35110"/>
    <cellStyle name="Обычный 7 2 2 3 2 2 7" xfId="35111"/>
    <cellStyle name="Обычный 7 2 2 3 2 2 8" xfId="35112"/>
    <cellStyle name="Обычный 7 2 2 3 2 2 9" xfId="35113"/>
    <cellStyle name="Обычный 7 2 2 3 2 3" xfId="5434"/>
    <cellStyle name="Обычный 7 2 2 3 2 3 2" xfId="35114"/>
    <cellStyle name="Обычный 7 2 2 3 2 3 2 2" xfId="35115"/>
    <cellStyle name="Обычный 7 2 2 3 2 3 2 2 2" xfId="35116"/>
    <cellStyle name="Обычный 7 2 2 3 2 3 2 3" xfId="35117"/>
    <cellStyle name="Обычный 7 2 2 3 2 3 3" xfId="35118"/>
    <cellStyle name="Обычный 7 2 2 3 2 3 3 2" xfId="35119"/>
    <cellStyle name="Обычный 7 2 2 3 2 3 3 2 2" xfId="35120"/>
    <cellStyle name="Обычный 7 2 2 3 2 3 3 3" xfId="35121"/>
    <cellStyle name="Обычный 7 2 2 3 2 3 4" xfId="35122"/>
    <cellStyle name="Обычный 7 2 2 3 2 3 4 2" xfId="35123"/>
    <cellStyle name="Обычный 7 2 2 3 2 3 5" xfId="35124"/>
    <cellStyle name="Обычный 7 2 2 3 2 3 5 2" xfId="35125"/>
    <cellStyle name="Обычный 7 2 2 3 2 3 6" xfId="35126"/>
    <cellStyle name="Обычный 7 2 2 3 2 3 7" xfId="35127"/>
    <cellStyle name="Обычный 7 2 2 3 2 3 8" xfId="35128"/>
    <cellStyle name="Обычный 7 2 2 3 2 4" xfId="35129"/>
    <cellStyle name="Обычный 7 2 2 3 2 4 2" xfId="35130"/>
    <cellStyle name="Обычный 7 2 2 3 2 4 2 2" xfId="35131"/>
    <cellStyle name="Обычный 7 2 2 3 2 4 3" xfId="35132"/>
    <cellStyle name="Обычный 7 2 2 3 2 5" xfId="35133"/>
    <cellStyle name="Обычный 7 2 2 3 2 5 2" xfId="35134"/>
    <cellStyle name="Обычный 7 2 2 3 2 5 2 2" xfId="35135"/>
    <cellStyle name="Обычный 7 2 2 3 2 5 3" xfId="35136"/>
    <cellStyle name="Обычный 7 2 2 3 2 6" xfId="35137"/>
    <cellStyle name="Обычный 7 2 2 3 2 6 2" xfId="35138"/>
    <cellStyle name="Обычный 7 2 2 3 2 7" xfId="35139"/>
    <cellStyle name="Обычный 7 2 2 3 2 7 2" xfId="35140"/>
    <cellStyle name="Обычный 7 2 2 3 2 8" xfId="35141"/>
    <cellStyle name="Обычный 7 2 2 3 2 9" xfId="35142"/>
    <cellStyle name="Обычный 7 2 2 3 3" xfId="5435"/>
    <cellStyle name="Обычный 7 2 2 3 3 2" xfId="5436"/>
    <cellStyle name="Обычный 7 2 2 3 3 2 2" xfId="35143"/>
    <cellStyle name="Обычный 7 2 2 3 3 2 2 2" xfId="35144"/>
    <cellStyle name="Обычный 7 2 2 3 3 2 2 2 2" xfId="35145"/>
    <cellStyle name="Обычный 7 2 2 3 3 2 2 3" xfId="35146"/>
    <cellStyle name="Обычный 7 2 2 3 3 2 3" xfId="35147"/>
    <cellStyle name="Обычный 7 2 2 3 3 2 3 2" xfId="35148"/>
    <cellStyle name="Обычный 7 2 2 3 3 2 3 2 2" xfId="35149"/>
    <cellStyle name="Обычный 7 2 2 3 3 2 3 3" xfId="35150"/>
    <cellStyle name="Обычный 7 2 2 3 3 2 4" xfId="35151"/>
    <cellStyle name="Обычный 7 2 2 3 3 2 4 2" xfId="35152"/>
    <cellStyle name="Обычный 7 2 2 3 3 2 5" xfId="35153"/>
    <cellStyle name="Обычный 7 2 2 3 3 2 5 2" xfId="35154"/>
    <cellStyle name="Обычный 7 2 2 3 3 2 6" xfId="35155"/>
    <cellStyle name="Обычный 7 2 2 3 3 2 7" xfId="35156"/>
    <cellStyle name="Обычный 7 2 2 3 3 2 8" xfId="35157"/>
    <cellStyle name="Обычный 7 2 2 3 3 3" xfId="35158"/>
    <cellStyle name="Обычный 7 2 2 3 3 3 2" xfId="35159"/>
    <cellStyle name="Обычный 7 2 2 3 3 3 2 2" xfId="35160"/>
    <cellStyle name="Обычный 7 2 2 3 3 3 3" xfId="35161"/>
    <cellStyle name="Обычный 7 2 2 3 3 4" xfId="35162"/>
    <cellStyle name="Обычный 7 2 2 3 3 4 2" xfId="35163"/>
    <cellStyle name="Обычный 7 2 2 3 3 4 2 2" xfId="35164"/>
    <cellStyle name="Обычный 7 2 2 3 3 4 3" xfId="35165"/>
    <cellStyle name="Обычный 7 2 2 3 3 5" xfId="35166"/>
    <cellStyle name="Обычный 7 2 2 3 3 5 2" xfId="35167"/>
    <cellStyle name="Обычный 7 2 2 3 3 6" xfId="35168"/>
    <cellStyle name="Обычный 7 2 2 3 3 6 2" xfId="35169"/>
    <cellStyle name="Обычный 7 2 2 3 3 7" xfId="35170"/>
    <cellStyle name="Обычный 7 2 2 3 3 8" xfId="35171"/>
    <cellStyle name="Обычный 7 2 2 3 3 9" xfId="35172"/>
    <cellStyle name="Обычный 7 2 2 3 4" xfId="5437"/>
    <cellStyle name="Обычный 7 2 2 3 4 2" xfId="35173"/>
    <cellStyle name="Обычный 7 2 2 3 4 2 2" xfId="35174"/>
    <cellStyle name="Обычный 7 2 2 3 4 2 2 2" xfId="35175"/>
    <cellStyle name="Обычный 7 2 2 3 4 2 2 2 2" xfId="35176"/>
    <cellStyle name="Обычный 7 2 2 3 4 2 2 3" xfId="35177"/>
    <cellStyle name="Обычный 7 2 2 3 4 2 3" xfId="35178"/>
    <cellStyle name="Обычный 7 2 2 3 4 2 3 2" xfId="35179"/>
    <cellStyle name="Обычный 7 2 2 3 4 2 3 2 2" xfId="35180"/>
    <cellStyle name="Обычный 7 2 2 3 4 2 3 3" xfId="35181"/>
    <cellStyle name="Обычный 7 2 2 3 4 2 4" xfId="35182"/>
    <cellStyle name="Обычный 7 2 2 3 4 2 4 2" xfId="35183"/>
    <cellStyle name="Обычный 7 2 2 3 4 2 5" xfId="35184"/>
    <cellStyle name="Обычный 7 2 2 3 4 2 5 2" xfId="35185"/>
    <cellStyle name="Обычный 7 2 2 3 4 2 6" xfId="35186"/>
    <cellStyle name="Обычный 7 2 2 3 4 2 7" xfId="35187"/>
    <cellStyle name="Обычный 7 2 2 3 4 2 8" xfId="35188"/>
    <cellStyle name="Обычный 7 2 2 3 4 3" xfId="35189"/>
    <cellStyle name="Обычный 7 2 2 3 4 3 2" xfId="35190"/>
    <cellStyle name="Обычный 7 2 2 3 4 3 2 2" xfId="35191"/>
    <cellStyle name="Обычный 7 2 2 3 4 3 3" xfId="35192"/>
    <cellStyle name="Обычный 7 2 2 3 4 4" xfId="35193"/>
    <cellStyle name="Обычный 7 2 2 3 4 4 2" xfId="35194"/>
    <cellStyle name="Обычный 7 2 2 3 4 4 2 2" xfId="35195"/>
    <cellStyle name="Обычный 7 2 2 3 4 4 3" xfId="35196"/>
    <cellStyle name="Обычный 7 2 2 3 4 5" xfId="35197"/>
    <cellStyle name="Обычный 7 2 2 3 4 5 2" xfId="35198"/>
    <cellStyle name="Обычный 7 2 2 3 4 6" xfId="35199"/>
    <cellStyle name="Обычный 7 2 2 3 4 6 2" xfId="35200"/>
    <cellStyle name="Обычный 7 2 2 3 4 7" xfId="35201"/>
    <cellStyle name="Обычный 7 2 2 3 4 8" xfId="35202"/>
    <cellStyle name="Обычный 7 2 2 3 4 9" xfId="35203"/>
    <cellStyle name="Обычный 7 2 2 3 5" xfId="35204"/>
    <cellStyle name="Обычный 7 2 2 3 5 2" xfId="35205"/>
    <cellStyle name="Обычный 7 2 2 3 5 2 2" xfId="35206"/>
    <cellStyle name="Обычный 7 2 2 3 5 2 2 2" xfId="35207"/>
    <cellStyle name="Обычный 7 2 2 3 5 2 2 2 2" xfId="35208"/>
    <cellStyle name="Обычный 7 2 2 3 5 2 2 3" xfId="35209"/>
    <cellStyle name="Обычный 7 2 2 3 5 2 3" xfId="35210"/>
    <cellStyle name="Обычный 7 2 2 3 5 2 3 2" xfId="35211"/>
    <cellStyle name="Обычный 7 2 2 3 5 2 3 2 2" xfId="35212"/>
    <cellStyle name="Обычный 7 2 2 3 5 2 3 3" xfId="35213"/>
    <cellStyle name="Обычный 7 2 2 3 5 2 4" xfId="35214"/>
    <cellStyle name="Обычный 7 2 2 3 5 2 4 2" xfId="35215"/>
    <cellStyle name="Обычный 7 2 2 3 5 2 5" xfId="35216"/>
    <cellStyle name="Обычный 7 2 2 3 5 2 5 2" xfId="35217"/>
    <cellStyle name="Обычный 7 2 2 3 5 2 6" xfId="35218"/>
    <cellStyle name="Обычный 7 2 2 3 5 2 7" xfId="35219"/>
    <cellStyle name="Обычный 7 2 2 3 5 2 8" xfId="35220"/>
    <cellStyle name="Обычный 7 2 2 3 5 3" xfId="35221"/>
    <cellStyle name="Обычный 7 2 2 3 5 3 2" xfId="35222"/>
    <cellStyle name="Обычный 7 2 2 3 5 3 2 2" xfId="35223"/>
    <cellStyle name="Обычный 7 2 2 3 5 3 3" xfId="35224"/>
    <cellStyle name="Обычный 7 2 2 3 5 4" xfId="35225"/>
    <cellStyle name="Обычный 7 2 2 3 5 4 2" xfId="35226"/>
    <cellStyle name="Обычный 7 2 2 3 5 4 2 2" xfId="35227"/>
    <cellStyle name="Обычный 7 2 2 3 5 4 3" xfId="35228"/>
    <cellStyle name="Обычный 7 2 2 3 5 5" xfId="35229"/>
    <cellStyle name="Обычный 7 2 2 3 5 5 2" xfId="35230"/>
    <cellStyle name="Обычный 7 2 2 3 5 6" xfId="35231"/>
    <cellStyle name="Обычный 7 2 2 3 5 6 2" xfId="35232"/>
    <cellStyle name="Обычный 7 2 2 3 5 7" xfId="35233"/>
    <cellStyle name="Обычный 7 2 2 3 5 8" xfId="35234"/>
    <cellStyle name="Обычный 7 2 2 3 5 9" xfId="35235"/>
    <cellStyle name="Обычный 7 2 2 3 6" xfId="35236"/>
    <cellStyle name="Обычный 7 2 2 3 6 2" xfId="35237"/>
    <cellStyle name="Обычный 7 2 2 3 6 2 2" xfId="35238"/>
    <cellStyle name="Обычный 7 2 2 3 6 2 2 2" xfId="35239"/>
    <cellStyle name="Обычный 7 2 2 3 6 2 3" xfId="35240"/>
    <cellStyle name="Обычный 7 2 2 3 6 3" xfId="35241"/>
    <cellStyle name="Обычный 7 2 2 3 6 3 2" xfId="35242"/>
    <cellStyle name="Обычный 7 2 2 3 6 3 2 2" xfId="35243"/>
    <cellStyle name="Обычный 7 2 2 3 6 3 3" xfId="35244"/>
    <cellStyle name="Обычный 7 2 2 3 6 4" xfId="35245"/>
    <cellStyle name="Обычный 7 2 2 3 6 4 2" xfId="35246"/>
    <cellStyle name="Обычный 7 2 2 3 6 5" xfId="35247"/>
    <cellStyle name="Обычный 7 2 2 3 6 5 2" xfId="35248"/>
    <cellStyle name="Обычный 7 2 2 3 6 6" xfId="35249"/>
    <cellStyle name="Обычный 7 2 2 3 6 7" xfId="35250"/>
    <cellStyle name="Обычный 7 2 2 3 6 8" xfId="35251"/>
    <cellStyle name="Обычный 7 2 2 3 7" xfId="35252"/>
    <cellStyle name="Обычный 7 2 2 3 7 2" xfId="35253"/>
    <cellStyle name="Обычный 7 2 2 3 7 2 2" xfId="35254"/>
    <cellStyle name="Обычный 7 2 2 3 7 3" xfId="35255"/>
    <cellStyle name="Обычный 7 2 2 3 8" xfId="35256"/>
    <cellStyle name="Обычный 7 2 2 3 8 2" xfId="35257"/>
    <cellStyle name="Обычный 7 2 2 3 8 2 2" xfId="35258"/>
    <cellStyle name="Обычный 7 2 2 3 8 3" xfId="35259"/>
    <cellStyle name="Обычный 7 2 2 3 9" xfId="35260"/>
    <cellStyle name="Обычный 7 2 2 3 9 2" xfId="35261"/>
    <cellStyle name="Обычный 7 2 2 4" xfId="217"/>
    <cellStyle name="Обычный 7 2 2 4 10" xfId="35262"/>
    <cellStyle name="Обычный 7 2 2 4 10 2" xfId="35263"/>
    <cellStyle name="Обычный 7 2 2 4 11" xfId="35264"/>
    <cellStyle name="Обычный 7 2 2 4 12" xfId="35265"/>
    <cellStyle name="Обычный 7 2 2 4 13" xfId="35266"/>
    <cellStyle name="Обычный 7 2 2 4 2" xfId="5438"/>
    <cellStyle name="Обычный 7 2 2 4 2 10" xfId="35267"/>
    <cellStyle name="Обычный 7 2 2 4 2 2" xfId="5439"/>
    <cellStyle name="Обычный 7 2 2 4 2 2 2" xfId="35268"/>
    <cellStyle name="Обычный 7 2 2 4 2 2 2 2" xfId="35269"/>
    <cellStyle name="Обычный 7 2 2 4 2 2 2 2 2" xfId="35270"/>
    <cellStyle name="Обычный 7 2 2 4 2 2 2 2 2 2" xfId="35271"/>
    <cellStyle name="Обычный 7 2 2 4 2 2 2 2 3" xfId="35272"/>
    <cellStyle name="Обычный 7 2 2 4 2 2 2 3" xfId="35273"/>
    <cellStyle name="Обычный 7 2 2 4 2 2 2 3 2" xfId="35274"/>
    <cellStyle name="Обычный 7 2 2 4 2 2 2 3 2 2" xfId="35275"/>
    <cellStyle name="Обычный 7 2 2 4 2 2 2 3 3" xfId="35276"/>
    <cellStyle name="Обычный 7 2 2 4 2 2 2 4" xfId="35277"/>
    <cellStyle name="Обычный 7 2 2 4 2 2 2 4 2" xfId="35278"/>
    <cellStyle name="Обычный 7 2 2 4 2 2 2 5" xfId="35279"/>
    <cellStyle name="Обычный 7 2 2 4 2 2 2 5 2" xfId="35280"/>
    <cellStyle name="Обычный 7 2 2 4 2 2 2 6" xfId="35281"/>
    <cellStyle name="Обычный 7 2 2 4 2 2 2 7" xfId="35282"/>
    <cellStyle name="Обычный 7 2 2 4 2 2 2 8" xfId="35283"/>
    <cellStyle name="Обычный 7 2 2 4 2 2 3" xfId="35284"/>
    <cellStyle name="Обычный 7 2 2 4 2 2 3 2" xfId="35285"/>
    <cellStyle name="Обычный 7 2 2 4 2 2 3 2 2" xfId="35286"/>
    <cellStyle name="Обычный 7 2 2 4 2 2 3 3" xfId="35287"/>
    <cellStyle name="Обычный 7 2 2 4 2 2 4" xfId="35288"/>
    <cellStyle name="Обычный 7 2 2 4 2 2 4 2" xfId="35289"/>
    <cellStyle name="Обычный 7 2 2 4 2 2 4 2 2" xfId="35290"/>
    <cellStyle name="Обычный 7 2 2 4 2 2 4 3" xfId="35291"/>
    <cellStyle name="Обычный 7 2 2 4 2 2 5" xfId="35292"/>
    <cellStyle name="Обычный 7 2 2 4 2 2 5 2" xfId="35293"/>
    <cellStyle name="Обычный 7 2 2 4 2 2 6" xfId="35294"/>
    <cellStyle name="Обычный 7 2 2 4 2 2 6 2" xfId="35295"/>
    <cellStyle name="Обычный 7 2 2 4 2 2 7" xfId="35296"/>
    <cellStyle name="Обычный 7 2 2 4 2 2 8" xfId="35297"/>
    <cellStyle name="Обычный 7 2 2 4 2 2 9" xfId="35298"/>
    <cellStyle name="Обычный 7 2 2 4 2 3" xfId="5440"/>
    <cellStyle name="Обычный 7 2 2 4 2 3 2" xfId="35299"/>
    <cellStyle name="Обычный 7 2 2 4 2 3 2 2" xfId="35300"/>
    <cellStyle name="Обычный 7 2 2 4 2 3 2 2 2" xfId="35301"/>
    <cellStyle name="Обычный 7 2 2 4 2 3 2 3" xfId="35302"/>
    <cellStyle name="Обычный 7 2 2 4 2 3 3" xfId="35303"/>
    <cellStyle name="Обычный 7 2 2 4 2 3 3 2" xfId="35304"/>
    <cellStyle name="Обычный 7 2 2 4 2 3 3 2 2" xfId="35305"/>
    <cellStyle name="Обычный 7 2 2 4 2 3 3 3" xfId="35306"/>
    <cellStyle name="Обычный 7 2 2 4 2 3 4" xfId="35307"/>
    <cellStyle name="Обычный 7 2 2 4 2 3 4 2" xfId="35308"/>
    <cellStyle name="Обычный 7 2 2 4 2 3 5" xfId="35309"/>
    <cellStyle name="Обычный 7 2 2 4 2 3 5 2" xfId="35310"/>
    <cellStyle name="Обычный 7 2 2 4 2 3 6" xfId="35311"/>
    <cellStyle name="Обычный 7 2 2 4 2 3 7" xfId="35312"/>
    <cellStyle name="Обычный 7 2 2 4 2 3 8" xfId="35313"/>
    <cellStyle name="Обычный 7 2 2 4 2 4" xfId="35314"/>
    <cellStyle name="Обычный 7 2 2 4 2 4 2" xfId="35315"/>
    <cellStyle name="Обычный 7 2 2 4 2 4 2 2" xfId="35316"/>
    <cellStyle name="Обычный 7 2 2 4 2 4 3" xfId="35317"/>
    <cellStyle name="Обычный 7 2 2 4 2 5" xfId="35318"/>
    <cellStyle name="Обычный 7 2 2 4 2 5 2" xfId="35319"/>
    <cellStyle name="Обычный 7 2 2 4 2 5 2 2" xfId="35320"/>
    <cellStyle name="Обычный 7 2 2 4 2 5 3" xfId="35321"/>
    <cellStyle name="Обычный 7 2 2 4 2 6" xfId="35322"/>
    <cellStyle name="Обычный 7 2 2 4 2 6 2" xfId="35323"/>
    <cellStyle name="Обычный 7 2 2 4 2 7" xfId="35324"/>
    <cellStyle name="Обычный 7 2 2 4 2 7 2" xfId="35325"/>
    <cellStyle name="Обычный 7 2 2 4 2 8" xfId="35326"/>
    <cellStyle name="Обычный 7 2 2 4 2 9" xfId="35327"/>
    <cellStyle name="Обычный 7 2 2 4 3" xfId="5441"/>
    <cellStyle name="Обычный 7 2 2 4 3 2" xfId="5442"/>
    <cellStyle name="Обычный 7 2 2 4 3 2 2" xfId="35328"/>
    <cellStyle name="Обычный 7 2 2 4 3 2 2 2" xfId="35329"/>
    <cellStyle name="Обычный 7 2 2 4 3 2 2 2 2" xfId="35330"/>
    <cellStyle name="Обычный 7 2 2 4 3 2 2 3" xfId="35331"/>
    <cellStyle name="Обычный 7 2 2 4 3 2 3" xfId="35332"/>
    <cellStyle name="Обычный 7 2 2 4 3 2 3 2" xfId="35333"/>
    <cellStyle name="Обычный 7 2 2 4 3 2 3 2 2" xfId="35334"/>
    <cellStyle name="Обычный 7 2 2 4 3 2 3 3" xfId="35335"/>
    <cellStyle name="Обычный 7 2 2 4 3 2 4" xfId="35336"/>
    <cellStyle name="Обычный 7 2 2 4 3 2 4 2" xfId="35337"/>
    <cellStyle name="Обычный 7 2 2 4 3 2 5" xfId="35338"/>
    <cellStyle name="Обычный 7 2 2 4 3 2 5 2" xfId="35339"/>
    <cellStyle name="Обычный 7 2 2 4 3 2 6" xfId="35340"/>
    <cellStyle name="Обычный 7 2 2 4 3 2 7" xfId="35341"/>
    <cellStyle name="Обычный 7 2 2 4 3 2 8" xfId="35342"/>
    <cellStyle name="Обычный 7 2 2 4 3 3" xfId="35343"/>
    <cellStyle name="Обычный 7 2 2 4 3 3 2" xfId="35344"/>
    <cellStyle name="Обычный 7 2 2 4 3 3 2 2" xfId="35345"/>
    <cellStyle name="Обычный 7 2 2 4 3 3 3" xfId="35346"/>
    <cellStyle name="Обычный 7 2 2 4 3 4" xfId="35347"/>
    <cellStyle name="Обычный 7 2 2 4 3 4 2" xfId="35348"/>
    <cellStyle name="Обычный 7 2 2 4 3 4 2 2" xfId="35349"/>
    <cellStyle name="Обычный 7 2 2 4 3 4 3" xfId="35350"/>
    <cellStyle name="Обычный 7 2 2 4 3 5" xfId="35351"/>
    <cellStyle name="Обычный 7 2 2 4 3 5 2" xfId="35352"/>
    <cellStyle name="Обычный 7 2 2 4 3 6" xfId="35353"/>
    <cellStyle name="Обычный 7 2 2 4 3 6 2" xfId="35354"/>
    <cellStyle name="Обычный 7 2 2 4 3 7" xfId="35355"/>
    <cellStyle name="Обычный 7 2 2 4 3 8" xfId="35356"/>
    <cellStyle name="Обычный 7 2 2 4 3 9" xfId="35357"/>
    <cellStyle name="Обычный 7 2 2 4 4" xfId="5443"/>
    <cellStyle name="Обычный 7 2 2 4 4 2" xfId="35358"/>
    <cellStyle name="Обычный 7 2 2 4 4 2 2" xfId="35359"/>
    <cellStyle name="Обычный 7 2 2 4 4 2 2 2" xfId="35360"/>
    <cellStyle name="Обычный 7 2 2 4 4 2 2 2 2" xfId="35361"/>
    <cellStyle name="Обычный 7 2 2 4 4 2 2 3" xfId="35362"/>
    <cellStyle name="Обычный 7 2 2 4 4 2 3" xfId="35363"/>
    <cellStyle name="Обычный 7 2 2 4 4 2 3 2" xfId="35364"/>
    <cellStyle name="Обычный 7 2 2 4 4 2 3 2 2" xfId="35365"/>
    <cellStyle name="Обычный 7 2 2 4 4 2 3 3" xfId="35366"/>
    <cellStyle name="Обычный 7 2 2 4 4 2 4" xfId="35367"/>
    <cellStyle name="Обычный 7 2 2 4 4 2 4 2" xfId="35368"/>
    <cellStyle name="Обычный 7 2 2 4 4 2 5" xfId="35369"/>
    <cellStyle name="Обычный 7 2 2 4 4 2 5 2" xfId="35370"/>
    <cellStyle name="Обычный 7 2 2 4 4 2 6" xfId="35371"/>
    <cellStyle name="Обычный 7 2 2 4 4 2 7" xfId="35372"/>
    <cellStyle name="Обычный 7 2 2 4 4 2 8" xfId="35373"/>
    <cellStyle name="Обычный 7 2 2 4 4 3" xfId="35374"/>
    <cellStyle name="Обычный 7 2 2 4 4 3 2" xfId="35375"/>
    <cellStyle name="Обычный 7 2 2 4 4 3 2 2" xfId="35376"/>
    <cellStyle name="Обычный 7 2 2 4 4 3 3" xfId="35377"/>
    <cellStyle name="Обычный 7 2 2 4 4 4" xfId="35378"/>
    <cellStyle name="Обычный 7 2 2 4 4 4 2" xfId="35379"/>
    <cellStyle name="Обычный 7 2 2 4 4 4 2 2" xfId="35380"/>
    <cellStyle name="Обычный 7 2 2 4 4 4 3" xfId="35381"/>
    <cellStyle name="Обычный 7 2 2 4 4 5" xfId="35382"/>
    <cellStyle name="Обычный 7 2 2 4 4 5 2" xfId="35383"/>
    <cellStyle name="Обычный 7 2 2 4 4 6" xfId="35384"/>
    <cellStyle name="Обычный 7 2 2 4 4 6 2" xfId="35385"/>
    <cellStyle name="Обычный 7 2 2 4 4 7" xfId="35386"/>
    <cellStyle name="Обычный 7 2 2 4 4 8" xfId="35387"/>
    <cellStyle name="Обычный 7 2 2 4 4 9" xfId="35388"/>
    <cellStyle name="Обычный 7 2 2 4 5" xfId="35389"/>
    <cellStyle name="Обычный 7 2 2 4 5 2" xfId="35390"/>
    <cellStyle name="Обычный 7 2 2 4 5 2 2" xfId="35391"/>
    <cellStyle name="Обычный 7 2 2 4 5 2 2 2" xfId="35392"/>
    <cellStyle name="Обычный 7 2 2 4 5 2 2 2 2" xfId="35393"/>
    <cellStyle name="Обычный 7 2 2 4 5 2 2 3" xfId="35394"/>
    <cellStyle name="Обычный 7 2 2 4 5 2 3" xfId="35395"/>
    <cellStyle name="Обычный 7 2 2 4 5 2 3 2" xfId="35396"/>
    <cellStyle name="Обычный 7 2 2 4 5 2 3 2 2" xfId="35397"/>
    <cellStyle name="Обычный 7 2 2 4 5 2 3 3" xfId="35398"/>
    <cellStyle name="Обычный 7 2 2 4 5 2 4" xfId="35399"/>
    <cellStyle name="Обычный 7 2 2 4 5 2 4 2" xfId="35400"/>
    <cellStyle name="Обычный 7 2 2 4 5 2 5" xfId="35401"/>
    <cellStyle name="Обычный 7 2 2 4 5 2 5 2" xfId="35402"/>
    <cellStyle name="Обычный 7 2 2 4 5 2 6" xfId="35403"/>
    <cellStyle name="Обычный 7 2 2 4 5 2 7" xfId="35404"/>
    <cellStyle name="Обычный 7 2 2 4 5 2 8" xfId="35405"/>
    <cellStyle name="Обычный 7 2 2 4 5 3" xfId="35406"/>
    <cellStyle name="Обычный 7 2 2 4 5 3 2" xfId="35407"/>
    <cellStyle name="Обычный 7 2 2 4 5 3 2 2" xfId="35408"/>
    <cellStyle name="Обычный 7 2 2 4 5 3 3" xfId="35409"/>
    <cellStyle name="Обычный 7 2 2 4 5 4" xfId="35410"/>
    <cellStyle name="Обычный 7 2 2 4 5 4 2" xfId="35411"/>
    <cellStyle name="Обычный 7 2 2 4 5 4 2 2" xfId="35412"/>
    <cellStyle name="Обычный 7 2 2 4 5 4 3" xfId="35413"/>
    <cellStyle name="Обычный 7 2 2 4 5 5" xfId="35414"/>
    <cellStyle name="Обычный 7 2 2 4 5 5 2" xfId="35415"/>
    <cellStyle name="Обычный 7 2 2 4 5 6" xfId="35416"/>
    <cellStyle name="Обычный 7 2 2 4 5 6 2" xfId="35417"/>
    <cellStyle name="Обычный 7 2 2 4 5 7" xfId="35418"/>
    <cellStyle name="Обычный 7 2 2 4 5 8" xfId="35419"/>
    <cellStyle name="Обычный 7 2 2 4 5 9" xfId="35420"/>
    <cellStyle name="Обычный 7 2 2 4 6" xfId="35421"/>
    <cellStyle name="Обычный 7 2 2 4 6 2" xfId="35422"/>
    <cellStyle name="Обычный 7 2 2 4 6 2 2" xfId="35423"/>
    <cellStyle name="Обычный 7 2 2 4 6 2 2 2" xfId="35424"/>
    <cellStyle name="Обычный 7 2 2 4 6 2 3" xfId="35425"/>
    <cellStyle name="Обычный 7 2 2 4 6 3" xfId="35426"/>
    <cellStyle name="Обычный 7 2 2 4 6 3 2" xfId="35427"/>
    <cellStyle name="Обычный 7 2 2 4 6 3 2 2" xfId="35428"/>
    <cellStyle name="Обычный 7 2 2 4 6 3 3" xfId="35429"/>
    <cellStyle name="Обычный 7 2 2 4 6 4" xfId="35430"/>
    <cellStyle name="Обычный 7 2 2 4 6 4 2" xfId="35431"/>
    <cellStyle name="Обычный 7 2 2 4 6 5" xfId="35432"/>
    <cellStyle name="Обычный 7 2 2 4 6 5 2" xfId="35433"/>
    <cellStyle name="Обычный 7 2 2 4 6 6" xfId="35434"/>
    <cellStyle name="Обычный 7 2 2 4 6 7" xfId="35435"/>
    <cellStyle name="Обычный 7 2 2 4 6 8" xfId="35436"/>
    <cellStyle name="Обычный 7 2 2 4 7" xfId="35437"/>
    <cellStyle name="Обычный 7 2 2 4 7 2" xfId="35438"/>
    <cellStyle name="Обычный 7 2 2 4 7 2 2" xfId="35439"/>
    <cellStyle name="Обычный 7 2 2 4 7 3" xfId="35440"/>
    <cellStyle name="Обычный 7 2 2 4 8" xfId="35441"/>
    <cellStyle name="Обычный 7 2 2 4 8 2" xfId="35442"/>
    <cellStyle name="Обычный 7 2 2 4 8 2 2" xfId="35443"/>
    <cellStyle name="Обычный 7 2 2 4 8 3" xfId="35444"/>
    <cellStyle name="Обычный 7 2 2 4 9" xfId="35445"/>
    <cellStyle name="Обычный 7 2 2 4 9 2" xfId="35446"/>
    <cellStyle name="Обычный 7 2 2 5" xfId="5444"/>
    <cellStyle name="Обычный 7 2 2 5 10" xfId="35447"/>
    <cellStyle name="Обычный 7 2 2 5 2" xfId="5445"/>
    <cellStyle name="Обычный 7 2 2 5 2 2" xfId="35448"/>
    <cellStyle name="Обычный 7 2 2 5 2 2 2" xfId="35449"/>
    <cellStyle name="Обычный 7 2 2 5 2 2 2 2" xfId="35450"/>
    <cellStyle name="Обычный 7 2 2 5 2 2 2 2 2" xfId="35451"/>
    <cellStyle name="Обычный 7 2 2 5 2 2 2 3" xfId="35452"/>
    <cellStyle name="Обычный 7 2 2 5 2 2 3" xfId="35453"/>
    <cellStyle name="Обычный 7 2 2 5 2 2 3 2" xfId="35454"/>
    <cellStyle name="Обычный 7 2 2 5 2 2 3 2 2" xfId="35455"/>
    <cellStyle name="Обычный 7 2 2 5 2 2 3 3" xfId="35456"/>
    <cellStyle name="Обычный 7 2 2 5 2 2 4" xfId="35457"/>
    <cellStyle name="Обычный 7 2 2 5 2 2 4 2" xfId="35458"/>
    <cellStyle name="Обычный 7 2 2 5 2 2 5" xfId="35459"/>
    <cellStyle name="Обычный 7 2 2 5 2 2 5 2" xfId="35460"/>
    <cellStyle name="Обычный 7 2 2 5 2 2 6" xfId="35461"/>
    <cellStyle name="Обычный 7 2 2 5 2 2 7" xfId="35462"/>
    <cellStyle name="Обычный 7 2 2 5 2 2 8" xfId="35463"/>
    <cellStyle name="Обычный 7 2 2 5 2 3" xfId="35464"/>
    <cellStyle name="Обычный 7 2 2 5 2 3 2" xfId="35465"/>
    <cellStyle name="Обычный 7 2 2 5 2 3 2 2" xfId="35466"/>
    <cellStyle name="Обычный 7 2 2 5 2 3 3" xfId="35467"/>
    <cellStyle name="Обычный 7 2 2 5 2 4" xfId="35468"/>
    <cellStyle name="Обычный 7 2 2 5 2 4 2" xfId="35469"/>
    <cellStyle name="Обычный 7 2 2 5 2 4 2 2" xfId="35470"/>
    <cellStyle name="Обычный 7 2 2 5 2 4 3" xfId="35471"/>
    <cellStyle name="Обычный 7 2 2 5 2 5" xfId="35472"/>
    <cellStyle name="Обычный 7 2 2 5 2 5 2" xfId="35473"/>
    <cellStyle name="Обычный 7 2 2 5 2 6" xfId="35474"/>
    <cellStyle name="Обычный 7 2 2 5 2 6 2" xfId="35475"/>
    <cellStyle name="Обычный 7 2 2 5 2 7" xfId="35476"/>
    <cellStyle name="Обычный 7 2 2 5 2 8" xfId="35477"/>
    <cellStyle name="Обычный 7 2 2 5 2 9" xfId="35478"/>
    <cellStyle name="Обычный 7 2 2 5 3" xfId="5446"/>
    <cellStyle name="Обычный 7 2 2 5 3 2" xfId="35479"/>
    <cellStyle name="Обычный 7 2 2 5 3 2 2" xfId="35480"/>
    <cellStyle name="Обычный 7 2 2 5 3 2 2 2" xfId="35481"/>
    <cellStyle name="Обычный 7 2 2 5 3 2 3" xfId="35482"/>
    <cellStyle name="Обычный 7 2 2 5 3 3" xfId="35483"/>
    <cellStyle name="Обычный 7 2 2 5 3 3 2" xfId="35484"/>
    <cellStyle name="Обычный 7 2 2 5 3 3 2 2" xfId="35485"/>
    <cellStyle name="Обычный 7 2 2 5 3 3 3" xfId="35486"/>
    <cellStyle name="Обычный 7 2 2 5 3 4" xfId="35487"/>
    <cellStyle name="Обычный 7 2 2 5 3 4 2" xfId="35488"/>
    <cellStyle name="Обычный 7 2 2 5 3 5" xfId="35489"/>
    <cellStyle name="Обычный 7 2 2 5 3 5 2" xfId="35490"/>
    <cellStyle name="Обычный 7 2 2 5 3 6" xfId="35491"/>
    <cellStyle name="Обычный 7 2 2 5 3 7" xfId="35492"/>
    <cellStyle name="Обычный 7 2 2 5 3 8" xfId="35493"/>
    <cellStyle name="Обычный 7 2 2 5 4" xfId="35494"/>
    <cellStyle name="Обычный 7 2 2 5 4 2" xfId="35495"/>
    <cellStyle name="Обычный 7 2 2 5 4 2 2" xfId="35496"/>
    <cellStyle name="Обычный 7 2 2 5 4 3" xfId="35497"/>
    <cellStyle name="Обычный 7 2 2 5 5" xfId="35498"/>
    <cellStyle name="Обычный 7 2 2 5 5 2" xfId="35499"/>
    <cellStyle name="Обычный 7 2 2 5 5 2 2" xfId="35500"/>
    <cellStyle name="Обычный 7 2 2 5 5 3" xfId="35501"/>
    <cellStyle name="Обычный 7 2 2 5 6" xfId="35502"/>
    <cellStyle name="Обычный 7 2 2 5 6 2" xfId="35503"/>
    <cellStyle name="Обычный 7 2 2 5 7" xfId="35504"/>
    <cellStyle name="Обычный 7 2 2 5 7 2" xfId="35505"/>
    <cellStyle name="Обычный 7 2 2 5 8" xfId="35506"/>
    <cellStyle name="Обычный 7 2 2 5 9" xfId="35507"/>
    <cellStyle name="Обычный 7 2 2 6" xfId="5447"/>
    <cellStyle name="Обычный 7 2 2 6 2" xfId="5448"/>
    <cellStyle name="Обычный 7 2 2 6 2 2" xfId="35508"/>
    <cellStyle name="Обычный 7 2 2 6 2 2 2" xfId="35509"/>
    <cellStyle name="Обычный 7 2 2 6 2 2 2 2" xfId="35510"/>
    <cellStyle name="Обычный 7 2 2 6 2 2 3" xfId="35511"/>
    <cellStyle name="Обычный 7 2 2 6 2 3" xfId="35512"/>
    <cellStyle name="Обычный 7 2 2 6 2 3 2" xfId="35513"/>
    <cellStyle name="Обычный 7 2 2 6 2 3 2 2" xfId="35514"/>
    <cellStyle name="Обычный 7 2 2 6 2 3 3" xfId="35515"/>
    <cellStyle name="Обычный 7 2 2 6 2 4" xfId="35516"/>
    <cellStyle name="Обычный 7 2 2 6 2 4 2" xfId="35517"/>
    <cellStyle name="Обычный 7 2 2 6 2 5" xfId="35518"/>
    <cellStyle name="Обычный 7 2 2 6 2 5 2" xfId="35519"/>
    <cellStyle name="Обычный 7 2 2 6 2 6" xfId="35520"/>
    <cellStyle name="Обычный 7 2 2 6 2 7" xfId="35521"/>
    <cellStyle name="Обычный 7 2 2 6 2 8" xfId="35522"/>
    <cellStyle name="Обычный 7 2 2 6 3" xfId="35523"/>
    <cellStyle name="Обычный 7 2 2 6 3 2" xfId="35524"/>
    <cellStyle name="Обычный 7 2 2 6 3 2 2" xfId="35525"/>
    <cellStyle name="Обычный 7 2 2 6 3 3" xfId="35526"/>
    <cellStyle name="Обычный 7 2 2 6 4" xfId="35527"/>
    <cellStyle name="Обычный 7 2 2 6 4 2" xfId="35528"/>
    <cellStyle name="Обычный 7 2 2 6 4 2 2" xfId="35529"/>
    <cellStyle name="Обычный 7 2 2 6 4 3" xfId="35530"/>
    <cellStyle name="Обычный 7 2 2 6 5" xfId="35531"/>
    <cellStyle name="Обычный 7 2 2 6 5 2" xfId="35532"/>
    <cellStyle name="Обычный 7 2 2 6 6" xfId="35533"/>
    <cellStyle name="Обычный 7 2 2 6 6 2" xfId="35534"/>
    <cellStyle name="Обычный 7 2 2 6 7" xfId="35535"/>
    <cellStyle name="Обычный 7 2 2 6 8" xfId="35536"/>
    <cellStyle name="Обычный 7 2 2 6 9" xfId="35537"/>
    <cellStyle name="Обычный 7 2 2 7" xfId="5449"/>
    <cellStyle name="Обычный 7 2 2 7 2" xfId="35538"/>
    <cellStyle name="Обычный 7 2 2 7 2 2" xfId="35539"/>
    <cellStyle name="Обычный 7 2 2 7 2 2 2" xfId="35540"/>
    <cellStyle name="Обычный 7 2 2 7 2 2 2 2" xfId="35541"/>
    <cellStyle name="Обычный 7 2 2 7 2 2 3" xfId="35542"/>
    <cellStyle name="Обычный 7 2 2 7 2 3" xfId="35543"/>
    <cellStyle name="Обычный 7 2 2 7 2 3 2" xfId="35544"/>
    <cellStyle name="Обычный 7 2 2 7 2 3 2 2" xfId="35545"/>
    <cellStyle name="Обычный 7 2 2 7 2 3 3" xfId="35546"/>
    <cellStyle name="Обычный 7 2 2 7 2 4" xfId="35547"/>
    <cellStyle name="Обычный 7 2 2 7 2 4 2" xfId="35548"/>
    <cellStyle name="Обычный 7 2 2 7 2 5" xfId="35549"/>
    <cellStyle name="Обычный 7 2 2 7 2 5 2" xfId="35550"/>
    <cellStyle name="Обычный 7 2 2 7 2 6" xfId="35551"/>
    <cellStyle name="Обычный 7 2 2 7 2 7" xfId="35552"/>
    <cellStyle name="Обычный 7 2 2 7 2 8" xfId="35553"/>
    <cellStyle name="Обычный 7 2 2 7 3" xfId="35554"/>
    <cellStyle name="Обычный 7 2 2 7 3 2" xfId="35555"/>
    <cellStyle name="Обычный 7 2 2 7 3 2 2" xfId="35556"/>
    <cellStyle name="Обычный 7 2 2 7 3 3" xfId="35557"/>
    <cellStyle name="Обычный 7 2 2 7 4" xfId="35558"/>
    <cellStyle name="Обычный 7 2 2 7 4 2" xfId="35559"/>
    <cellStyle name="Обычный 7 2 2 7 4 2 2" xfId="35560"/>
    <cellStyle name="Обычный 7 2 2 7 4 3" xfId="35561"/>
    <cellStyle name="Обычный 7 2 2 7 5" xfId="35562"/>
    <cellStyle name="Обычный 7 2 2 7 5 2" xfId="35563"/>
    <cellStyle name="Обычный 7 2 2 7 6" xfId="35564"/>
    <cellStyle name="Обычный 7 2 2 7 6 2" xfId="35565"/>
    <cellStyle name="Обычный 7 2 2 7 7" xfId="35566"/>
    <cellStyle name="Обычный 7 2 2 7 8" xfId="35567"/>
    <cellStyle name="Обычный 7 2 2 7 9" xfId="35568"/>
    <cellStyle name="Обычный 7 2 2 8" xfId="5450"/>
    <cellStyle name="Обычный 7 2 2 8 2" xfId="35569"/>
    <cellStyle name="Обычный 7 2 2 8 2 2" xfId="35570"/>
    <cellStyle name="Обычный 7 2 2 8 2 2 2" xfId="35571"/>
    <cellStyle name="Обычный 7 2 2 8 2 2 2 2" xfId="35572"/>
    <cellStyle name="Обычный 7 2 2 8 2 2 3" xfId="35573"/>
    <cellStyle name="Обычный 7 2 2 8 2 3" xfId="35574"/>
    <cellStyle name="Обычный 7 2 2 8 2 3 2" xfId="35575"/>
    <cellStyle name="Обычный 7 2 2 8 2 3 2 2" xfId="35576"/>
    <cellStyle name="Обычный 7 2 2 8 2 3 3" xfId="35577"/>
    <cellStyle name="Обычный 7 2 2 8 2 4" xfId="35578"/>
    <cellStyle name="Обычный 7 2 2 8 2 4 2" xfId="35579"/>
    <cellStyle name="Обычный 7 2 2 8 2 5" xfId="35580"/>
    <cellStyle name="Обычный 7 2 2 8 2 5 2" xfId="35581"/>
    <cellStyle name="Обычный 7 2 2 8 2 6" xfId="35582"/>
    <cellStyle name="Обычный 7 2 2 8 2 7" xfId="35583"/>
    <cellStyle name="Обычный 7 2 2 8 2 8" xfId="35584"/>
    <cellStyle name="Обычный 7 2 2 8 3" xfId="35585"/>
    <cellStyle name="Обычный 7 2 2 8 3 2" xfId="35586"/>
    <cellStyle name="Обычный 7 2 2 8 3 2 2" xfId="35587"/>
    <cellStyle name="Обычный 7 2 2 8 3 3" xfId="35588"/>
    <cellStyle name="Обычный 7 2 2 8 4" xfId="35589"/>
    <cellStyle name="Обычный 7 2 2 8 4 2" xfId="35590"/>
    <cellStyle name="Обычный 7 2 2 8 4 2 2" xfId="35591"/>
    <cellStyle name="Обычный 7 2 2 8 4 3" xfId="35592"/>
    <cellStyle name="Обычный 7 2 2 8 5" xfId="35593"/>
    <cellStyle name="Обычный 7 2 2 8 5 2" xfId="35594"/>
    <cellStyle name="Обычный 7 2 2 8 6" xfId="35595"/>
    <cellStyle name="Обычный 7 2 2 8 6 2" xfId="35596"/>
    <cellStyle name="Обычный 7 2 2 8 7" xfId="35597"/>
    <cellStyle name="Обычный 7 2 2 8 8" xfId="35598"/>
    <cellStyle name="Обычный 7 2 2 8 9" xfId="35599"/>
    <cellStyle name="Обычный 7 2 2 9" xfId="35600"/>
    <cellStyle name="Обычный 7 2 2 9 2" xfId="35601"/>
    <cellStyle name="Обычный 7 2 2 9 2 2" xfId="35602"/>
    <cellStyle name="Обычный 7 2 2 9 2 2 2" xfId="35603"/>
    <cellStyle name="Обычный 7 2 2 9 2 2 2 2" xfId="35604"/>
    <cellStyle name="Обычный 7 2 2 9 2 2 3" xfId="35605"/>
    <cellStyle name="Обычный 7 2 2 9 2 3" xfId="35606"/>
    <cellStyle name="Обычный 7 2 2 9 2 3 2" xfId="35607"/>
    <cellStyle name="Обычный 7 2 2 9 2 3 2 2" xfId="35608"/>
    <cellStyle name="Обычный 7 2 2 9 2 3 3" xfId="35609"/>
    <cellStyle name="Обычный 7 2 2 9 2 4" xfId="35610"/>
    <cellStyle name="Обычный 7 2 2 9 2 4 2" xfId="35611"/>
    <cellStyle name="Обычный 7 2 2 9 2 5" xfId="35612"/>
    <cellStyle name="Обычный 7 2 2 9 2 5 2" xfId="35613"/>
    <cellStyle name="Обычный 7 2 2 9 2 6" xfId="35614"/>
    <cellStyle name="Обычный 7 2 2 9 2 7" xfId="35615"/>
    <cellStyle name="Обычный 7 2 2 9 2 8" xfId="35616"/>
    <cellStyle name="Обычный 7 2 2 9 3" xfId="35617"/>
    <cellStyle name="Обычный 7 2 2 9 3 2" xfId="35618"/>
    <cellStyle name="Обычный 7 2 2 9 3 2 2" xfId="35619"/>
    <cellStyle name="Обычный 7 2 2 9 3 3" xfId="35620"/>
    <cellStyle name="Обычный 7 2 2 9 4" xfId="35621"/>
    <cellStyle name="Обычный 7 2 2 9 4 2" xfId="35622"/>
    <cellStyle name="Обычный 7 2 2 9 4 2 2" xfId="35623"/>
    <cellStyle name="Обычный 7 2 2 9 4 3" xfId="35624"/>
    <cellStyle name="Обычный 7 2 2 9 5" xfId="35625"/>
    <cellStyle name="Обычный 7 2 2 9 5 2" xfId="35626"/>
    <cellStyle name="Обычный 7 2 2 9 6" xfId="35627"/>
    <cellStyle name="Обычный 7 2 2 9 6 2" xfId="35628"/>
    <cellStyle name="Обычный 7 2 2 9 7" xfId="35629"/>
    <cellStyle name="Обычный 7 2 2 9 8" xfId="35630"/>
    <cellStyle name="Обычный 7 2 2 9 9" xfId="35631"/>
    <cellStyle name="Обычный 7 2 20" xfId="35632"/>
    <cellStyle name="Обычный 7 2 3" xfId="116"/>
    <cellStyle name="Обычный 7 2 3 10" xfId="35633"/>
    <cellStyle name="Обычный 7 2 3 10 2" xfId="35634"/>
    <cellStyle name="Обычный 7 2 3 10 2 2" xfId="35635"/>
    <cellStyle name="Обычный 7 2 3 10 2 2 2" xfId="35636"/>
    <cellStyle name="Обычный 7 2 3 10 2 3" xfId="35637"/>
    <cellStyle name="Обычный 7 2 3 10 3" xfId="35638"/>
    <cellStyle name="Обычный 7 2 3 10 3 2" xfId="35639"/>
    <cellStyle name="Обычный 7 2 3 10 3 2 2" xfId="35640"/>
    <cellStyle name="Обычный 7 2 3 10 3 3" xfId="35641"/>
    <cellStyle name="Обычный 7 2 3 10 4" xfId="35642"/>
    <cellStyle name="Обычный 7 2 3 10 4 2" xfId="35643"/>
    <cellStyle name="Обычный 7 2 3 10 5" xfId="35644"/>
    <cellStyle name="Обычный 7 2 3 10 5 2" xfId="35645"/>
    <cellStyle name="Обычный 7 2 3 10 6" xfId="35646"/>
    <cellStyle name="Обычный 7 2 3 10 7" xfId="35647"/>
    <cellStyle name="Обычный 7 2 3 10 8" xfId="35648"/>
    <cellStyle name="Обычный 7 2 3 11" xfId="35649"/>
    <cellStyle name="Обычный 7 2 3 11 2" xfId="35650"/>
    <cellStyle name="Обычный 7 2 3 11 2 2" xfId="35651"/>
    <cellStyle name="Обычный 7 2 3 11 3" xfId="35652"/>
    <cellStyle name="Обычный 7 2 3 12" xfId="35653"/>
    <cellStyle name="Обычный 7 2 3 12 2" xfId="35654"/>
    <cellStyle name="Обычный 7 2 3 12 2 2" xfId="35655"/>
    <cellStyle name="Обычный 7 2 3 12 3" xfId="35656"/>
    <cellStyle name="Обычный 7 2 3 13" xfId="35657"/>
    <cellStyle name="Обычный 7 2 3 13 2" xfId="35658"/>
    <cellStyle name="Обычный 7 2 3 14" xfId="35659"/>
    <cellStyle name="Обычный 7 2 3 14 2" xfId="35660"/>
    <cellStyle name="Обычный 7 2 3 15" xfId="35661"/>
    <cellStyle name="Обычный 7 2 3 16" xfId="35662"/>
    <cellStyle name="Обычный 7 2 3 17" xfId="35663"/>
    <cellStyle name="Обычный 7 2 3 2" xfId="218"/>
    <cellStyle name="Обычный 7 2 3 2 10" xfId="35664"/>
    <cellStyle name="Обычный 7 2 3 2 10 2" xfId="35665"/>
    <cellStyle name="Обычный 7 2 3 2 10 2 2" xfId="35666"/>
    <cellStyle name="Обычный 7 2 3 2 10 3" xfId="35667"/>
    <cellStyle name="Обычный 7 2 3 2 11" xfId="35668"/>
    <cellStyle name="Обычный 7 2 3 2 11 2" xfId="35669"/>
    <cellStyle name="Обычный 7 2 3 2 12" xfId="35670"/>
    <cellStyle name="Обычный 7 2 3 2 12 2" xfId="35671"/>
    <cellStyle name="Обычный 7 2 3 2 13" xfId="35672"/>
    <cellStyle name="Обычный 7 2 3 2 14" xfId="35673"/>
    <cellStyle name="Обычный 7 2 3 2 15" xfId="35674"/>
    <cellStyle name="Обычный 7 2 3 2 2" xfId="219"/>
    <cellStyle name="Обычный 7 2 3 2 2 10" xfId="35675"/>
    <cellStyle name="Обычный 7 2 3 2 2 10 2" xfId="35676"/>
    <cellStyle name="Обычный 7 2 3 2 2 11" xfId="35677"/>
    <cellStyle name="Обычный 7 2 3 2 2 12" xfId="35678"/>
    <cellStyle name="Обычный 7 2 3 2 2 13" xfId="35679"/>
    <cellStyle name="Обычный 7 2 3 2 2 2" xfId="5451"/>
    <cellStyle name="Обычный 7 2 3 2 2 2 10" xfId="35680"/>
    <cellStyle name="Обычный 7 2 3 2 2 2 2" xfId="5452"/>
    <cellStyle name="Обычный 7 2 3 2 2 2 2 2" xfId="35681"/>
    <cellStyle name="Обычный 7 2 3 2 2 2 2 2 2" xfId="35682"/>
    <cellStyle name="Обычный 7 2 3 2 2 2 2 2 2 2" xfId="35683"/>
    <cellStyle name="Обычный 7 2 3 2 2 2 2 2 2 2 2" xfId="35684"/>
    <cellStyle name="Обычный 7 2 3 2 2 2 2 2 2 3" xfId="35685"/>
    <cellStyle name="Обычный 7 2 3 2 2 2 2 2 3" xfId="35686"/>
    <cellStyle name="Обычный 7 2 3 2 2 2 2 2 3 2" xfId="35687"/>
    <cellStyle name="Обычный 7 2 3 2 2 2 2 2 3 2 2" xfId="35688"/>
    <cellStyle name="Обычный 7 2 3 2 2 2 2 2 3 3" xfId="35689"/>
    <cellStyle name="Обычный 7 2 3 2 2 2 2 2 4" xfId="35690"/>
    <cellStyle name="Обычный 7 2 3 2 2 2 2 2 4 2" xfId="35691"/>
    <cellStyle name="Обычный 7 2 3 2 2 2 2 2 5" xfId="35692"/>
    <cellStyle name="Обычный 7 2 3 2 2 2 2 2 5 2" xfId="35693"/>
    <cellStyle name="Обычный 7 2 3 2 2 2 2 2 6" xfId="35694"/>
    <cellStyle name="Обычный 7 2 3 2 2 2 2 2 7" xfId="35695"/>
    <cellStyle name="Обычный 7 2 3 2 2 2 2 2 8" xfId="35696"/>
    <cellStyle name="Обычный 7 2 3 2 2 2 2 3" xfId="35697"/>
    <cellStyle name="Обычный 7 2 3 2 2 2 2 3 2" xfId="35698"/>
    <cellStyle name="Обычный 7 2 3 2 2 2 2 3 2 2" xfId="35699"/>
    <cellStyle name="Обычный 7 2 3 2 2 2 2 3 3" xfId="35700"/>
    <cellStyle name="Обычный 7 2 3 2 2 2 2 4" xfId="35701"/>
    <cellStyle name="Обычный 7 2 3 2 2 2 2 4 2" xfId="35702"/>
    <cellStyle name="Обычный 7 2 3 2 2 2 2 4 2 2" xfId="35703"/>
    <cellStyle name="Обычный 7 2 3 2 2 2 2 4 3" xfId="35704"/>
    <cellStyle name="Обычный 7 2 3 2 2 2 2 5" xfId="35705"/>
    <cellStyle name="Обычный 7 2 3 2 2 2 2 5 2" xfId="35706"/>
    <cellStyle name="Обычный 7 2 3 2 2 2 2 6" xfId="35707"/>
    <cellStyle name="Обычный 7 2 3 2 2 2 2 6 2" xfId="35708"/>
    <cellStyle name="Обычный 7 2 3 2 2 2 2 7" xfId="35709"/>
    <cellStyle name="Обычный 7 2 3 2 2 2 2 8" xfId="35710"/>
    <cellStyle name="Обычный 7 2 3 2 2 2 2 9" xfId="35711"/>
    <cellStyle name="Обычный 7 2 3 2 2 2 3" xfId="5453"/>
    <cellStyle name="Обычный 7 2 3 2 2 2 3 2" xfId="35712"/>
    <cellStyle name="Обычный 7 2 3 2 2 2 3 2 2" xfId="35713"/>
    <cellStyle name="Обычный 7 2 3 2 2 2 3 2 2 2" xfId="35714"/>
    <cellStyle name="Обычный 7 2 3 2 2 2 3 2 3" xfId="35715"/>
    <cellStyle name="Обычный 7 2 3 2 2 2 3 3" xfId="35716"/>
    <cellStyle name="Обычный 7 2 3 2 2 2 3 3 2" xfId="35717"/>
    <cellStyle name="Обычный 7 2 3 2 2 2 3 3 2 2" xfId="35718"/>
    <cellStyle name="Обычный 7 2 3 2 2 2 3 3 3" xfId="35719"/>
    <cellStyle name="Обычный 7 2 3 2 2 2 3 4" xfId="35720"/>
    <cellStyle name="Обычный 7 2 3 2 2 2 3 4 2" xfId="35721"/>
    <cellStyle name="Обычный 7 2 3 2 2 2 3 5" xfId="35722"/>
    <cellStyle name="Обычный 7 2 3 2 2 2 3 5 2" xfId="35723"/>
    <cellStyle name="Обычный 7 2 3 2 2 2 3 6" xfId="35724"/>
    <cellStyle name="Обычный 7 2 3 2 2 2 3 7" xfId="35725"/>
    <cellStyle name="Обычный 7 2 3 2 2 2 3 8" xfId="35726"/>
    <cellStyle name="Обычный 7 2 3 2 2 2 4" xfId="35727"/>
    <cellStyle name="Обычный 7 2 3 2 2 2 4 2" xfId="35728"/>
    <cellStyle name="Обычный 7 2 3 2 2 2 4 2 2" xfId="35729"/>
    <cellStyle name="Обычный 7 2 3 2 2 2 4 3" xfId="35730"/>
    <cellStyle name="Обычный 7 2 3 2 2 2 5" xfId="35731"/>
    <cellStyle name="Обычный 7 2 3 2 2 2 5 2" xfId="35732"/>
    <cellStyle name="Обычный 7 2 3 2 2 2 5 2 2" xfId="35733"/>
    <cellStyle name="Обычный 7 2 3 2 2 2 5 3" xfId="35734"/>
    <cellStyle name="Обычный 7 2 3 2 2 2 6" xfId="35735"/>
    <cellStyle name="Обычный 7 2 3 2 2 2 6 2" xfId="35736"/>
    <cellStyle name="Обычный 7 2 3 2 2 2 7" xfId="35737"/>
    <cellStyle name="Обычный 7 2 3 2 2 2 7 2" xfId="35738"/>
    <cellStyle name="Обычный 7 2 3 2 2 2 8" xfId="35739"/>
    <cellStyle name="Обычный 7 2 3 2 2 2 9" xfId="35740"/>
    <cellStyle name="Обычный 7 2 3 2 2 3" xfId="5454"/>
    <cellStyle name="Обычный 7 2 3 2 2 3 2" xfId="5455"/>
    <cellStyle name="Обычный 7 2 3 2 2 3 2 2" xfId="35741"/>
    <cellStyle name="Обычный 7 2 3 2 2 3 2 2 2" xfId="35742"/>
    <cellStyle name="Обычный 7 2 3 2 2 3 2 2 2 2" xfId="35743"/>
    <cellStyle name="Обычный 7 2 3 2 2 3 2 2 3" xfId="35744"/>
    <cellStyle name="Обычный 7 2 3 2 2 3 2 3" xfId="35745"/>
    <cellStyle name="Обычный 7 2 3 2 2 3 2 3 2" xfId="35746"/>
    <cellStyle name="Обычный 7 2 3 2 2 3 2 3 2 2" xfId="35747"/>
    <cellStyle name="Обычный 7 2 3 2 2 3 2 3 3" xfId="35748"/>
    <cellStyle name="Обычный 7 2 3 2 2 3 2 4" xfId="35749"/>
    <cellStyle name="Обычный 7 2 3 2 2 3 2 4 2" xfId="35750"/>
    <cellStyle name="Обычный 7 2 3 2 2 3 2 5" xfId="35751"/>
    <cellStyle name="Обычный 7 2 3 2 2 3 2 5 2" xfId="35752"/>
    <cellStyle name="Обычный 7 2 3 2 2 3 2 6" xfId="35753"/>
    <cellStyle name="Обычный 7 2 3 2 2 3 2 7" xfId="35754"/>
    <cellStyle name="Обычный 7 2 3 2 2 3 2 8" xfId="35755"/>
    <cellStyle name="Обычный 7 2 3 2 2 3 3" xfId="35756"/>
    <cellStyle name="Обычный 7 2 3 2 2 3 3 2" xfId="35757"/>
    <cellStyle name="Обычный 7 2 3 2 2 3 3 2 2" xfId="35758"/>
    <cellStyle name="Обычный 7 2 3 2 2 3 3 3" xfId="35759"/>
    <cellStyle name="Обычный 7 2 3 2 2 3 4" xfId="35760"/>
    <cellStyle name="Обычный 7 2 3 2 2 3 4 2" xfId="35761"/>
    <cellStyle name="Обычный 7 2 3 2 2 3 4 2 2" xfId="35762"/>
    <cellStyle name="Обычный 7 2 3 2 2 3 4 3" xfId="35763"/>
    <cellStyle name="Обычный 7 2 3 2 2 3 5" xfId="35764"/>
    <cellStyle name="Обычный 7 2 3 2 2 3 5 2" xfId="35765"/>
    <cellStyle name="Обычный 7 2 3 2 2 3 6" xfId="35766"/>
    <cellStyle name="Обычный 7 2 3 2 2 3 6 2" xfId="35767"/>
    <cellStyle name="Обычный 7 2 3 2 2 3 7" xfId="35768"/>
    <cellStyle name="Обычный 7 2 3 2 2 3 8" xfId="35769"/>
    <cellStyle name="Обычный 7 2 3 2 2 3 9" xfId="35770"/>
    <cellStyle name="Обычный 7 2 3 2 2 4" xfId="5456"/>
    <cellStyle name="Обычный 7 2 3 2 2 4 2" xfId="35771"/>
    <cellStyle name="Обычный 7 2 3 2 2 4 2 2" xfId="35772"/>
    <cellStyle name="Обычный 7 2 3 2 2 4 2 2 2" xfId="35773"/>
    <cellStyle name="Обычный 7 2 3 2 2 4 2 2 2 2" xfId="35774"/>
    <cellStyle name="Обычный 7 2 3 2 2 4 2 2 3" xfId="35775"/>
    <cellStyle name="Обычный 7 2 3 2 2 4 2 3" xfId="35776"/>
    <cellStyle name="Обычный 7 2 3 2 2 4 2 3 2" xfId="35777"/>
    <cellStyle name="Обычный 7 2 3 2 2 4 2 3 2 2" xfId="35778"/>
    <cellStyle name="Обычный 7 2 3 2 2 4 2 3 3" xfId="35779"/>
    <cellStyle name="Обычный 7 2 3 2 2 4 2 4" xfId="35780"/>
    <cellStyle name="Обычный 7 2 3 2 2 4 2 4 2" xfId="35781"/>
    <cellStyle name="Обычный 7 2 3 2 2 4 2 5" xfId="35782"/>
    <cellStyle name="Обычный 7 2 3 2 2 4 2 5 2" xfId="35783"/>
    <cellStyle name="Обычный 7 2 3 2 2 4 2 6" xfId="35784"/>
    <cellStyle name="Обычный 7 2 3 2 2 4 2 7" xfId="35785"/>
    <cellStyle name="Обычный 7 2 3 2 2 4 2 8" xfId="35786"/>
    <cellStyle name="Обычный 7 2 3 2 2 4 3" xfId="35787"/>
    <cellStyle name="Обычный 7 2 3 2 2 4 3 2" xfId="35788"/>
    <cellStyle name="Обычный 7 2 3 2 2 4 3 2 2" xfId="35789"/>
    <cellStyle name="Обычный 7 2 3 2 2 4 3 3" xfId="35790"/>
    <cellStyle name="Обычный 7 2 3 2 2 4 4" xfId="35791"/>
    <cellStyle name="Обычный 7 2 3 2 2 4 4 2" xfId="35792"/>
    <cellStyle name="Обычный 7 2 3 2 2 4 4 2 2" xfId="35793"/>
    <cellStyle name="Обычный 7 2 3 2 2 4 4 3" xfId="35794"/>
    <cellStyle name="Обычный 7 2 3 2 2 4 5" xfId="35795"/>
    <cellStyle name="Обычный 7 2 3 2 2 4 5 2" xfId="35796"/>
    <cellStyle name="Обычный 7 2 3 2 2 4 6" xfId="35797"/>
    <cellStyle name="Обычный 7 2 3 2 2 4 6 2" xfId="35798"/>
    <cellStyle name="Обычный 7 2 3 2 2 4 7" xfId="35799"/>
    <cellStyle name="Обычный 7 2 3 2 2 4 8" xfId="35800"/>
    <cellStyle name="Обычный 7 2 3 2 2 4 9" xfId="35801"/>
    <cellStyle name="Обычный 7 2 3 2 2 5" xfId="35802"/>
    <cellStyle name="Обычный 7 2 3 2 2 5 2" xfId="35803"/>
    <cellStyle name="Обычный 7 2 3 2 2 5 2 2" xfId="35804"/>
    <cellStyle name="Обычный 7 2 3 2 2 5 2 2 2" xfId="35805"/>
    <cellStyle name="Обычный 7 2 3 2 2 5 2 2 2 2" xfId="35806"/>
    <cellStyle name="Обычный 7 2 3 2 2 5 2 2 3" xfId="35807"/>
    <cellStyle name="Обычный 7 2 3 2 2 5 2 3" xfId="35808"/>
    <cellStyle name="Обычный 7 2 3 2 2 5 2 3 2" xfId="35809"/>
    <cellStyle name="Обычный 7 2 3 2 2 5 2 3 2 2" xfId="35810"/>
    <cellStyle name="Обычный 7 2 3 2 2 5 2 3 3" xfId="35811"/>
    <cellStyle name="Обычный 7 2 3 2 2 5 2 4" xfId="35812"/>
    <cellStyle name="Обычный 7 2 3 2 2 5 2 4 2" xfId="35813"/>
    <cellStyle name="Обычный 7 2 3 2 2 5 2 5" xfId="35814"/>
    <cellStyle name="Обычный 7 2 3 2 2 5 2 5 2" xfId="35815"/>
    <cellStyle name="Обычный 7 2 3 2 2 5 2 6" xfId="35816"/>
    <cellStyle name="Обычный 7 2 3 2 2 5 2 7" xfId="35817"/>
    <cellStyle name="Обычный 7 2 3 2 2 5 2 8" xfId="35818"/>
    <cellStyle name="Обычный 7 2 3 2 2 5 3" xfId="35819"/>
    <cellStyle name="Обычный 7 2 3 2 2 5 3 2" xfId="35820"/>
    <cellStyle name="Обычный 7 2 3 2 2 5 3 2 2" xfId="35821"/>
    <cellStyle name="Обычный 7 2 3 2 2 5 3 3" xfId="35822"/>
    <cellStyle name="Обычный 7 2 3 2 2 5 4" xfId="35823"/>
    <cellStyle name="Обычный 7 2 3 2 2 5 4 2" xfId="35824"/>
    <cellStyle name="Обычный 7 2 3 2 2 5 4 2 2" xfId="35825"/>
    <cellStyle name="Обычный 7 2 3 2 2 5 4 3" xfId="35826"/>
    <cellStyle name="Обычный 7 2 3 2 2 5 5" xfId="35827"/>
    <cellStyle name="Обычный 7 2 3 2 2 5 5 2" xfId="35828"/>
    <cellStyle name="Обычный 7 2 3 2 2 5 6" xfId="35829"/>
    <cellStyle name="Обычный 7 2 3 2 2 5 6 2" xfId="35830"/>
    <cellStyle name="Обычный 7 2 3 2 2 5 7" xfId="35831"/>
    <cellStyle name="Обычный 7 2 3 2 2 5 8" xfId="35832"/>
    <cellStyle name="Обычный 7 2 3 2 2 5 9" xfId="35833"/>
    <cellStyle name="Обычный 7 2 3 2 2 6" xfId="35834"/>
    <cellStyle name="Обычный 7 2 3 2 2 6 2" xfId="35835"/>
    <cellStyle name="Обычный 7 2 3 2 2 6 2 2" xfId="35836"/>
    <cellStyle name="Обычный 7 2 3 2 2 6 2 2 2" xfId="35837"/>
    <cellStyle name="Обычный 7 2 3 2 2 6 2 3" xfId="35838"/>
    <cellStyle name="Обычный 7 2 3 2 2 6 3" xfId="35839"/>
    <cellStyle name="Обычный 7 2 3 2 2 6 3 2" xfId="35840"/>
    <cellStyle name="Обычный 7 2 3 2 2 6 3 2 2" xfId="35841"/>
    <cellStyle name="Обычный 7 2 3 2 2 6 3 3" xfId="35842"/>
    <cellStyle name="Обычный 7 2 3 2 2 6 4" xfId="35843"/>
    <cellStyle name="Обычный 7 2 3 2 2 6 4 2" xfId="35844"/>
    <cellStyle name="Обычный 7 2 3 2 2 6 5" xfId="35845"/>
    <cellStyle name="Обычный 7 2 3 2 2 6 5 2" xfId="35846"/>
    <cellStyle name="Обычный 7 2 3 2 2 6 6" xfId="35847"/>
    <cellStyle name="Обычный 7 2 3 2 2 6 7" xfId="35848"/>
    <cellStyle name="Обычный 7 2 3 2 2 6 8" xfId="35849"/>
    <cellStyle name="Обычный 7 2 3 2 2 7" xfId="35850"/>
    <cellStyle name="Обычный 7 2 3 2 2 7 2" xfId="35851"/>
    <cellStyle name="Обычный 7 2 3 2 2 7 2 2" xfId="35852"/>
    <cellStyle name="Обычный 7 2 3 2 2 7 3" xfId="35853"/>
    <cellStyle name="Обычный 7 2 3 2 2 8" xfId="35854"/>
    <cellStyle name="Обычный 7 2 3 2 2 8 2" xfId="35855"/>
    <cellStyle name="Обычный 7 2 3 2 2 8 2 2" xfId="35856"/>
    <cellStyle name="Обычный 7 2 3 2 2 8 3" xfId="35857"/>
    <cellStyle name="Обычный 7 2 3 2 2 9" xfId="35858"/>
    <cellStyle name="Обычный 7 2 3 2 2 9 2" xfId="35859"/>
    <cellStyle name="Обычный 7 2 3 2 3" xfId="220"/>
    <cellStyle name="Обычный 7 2 3 2 3 10" xfId="35860"/>
    <cellStyle name="Обычный 7 2 3 2 3 10 2" xfId="35861"/>
    <cellStyle name="Обычный 7 2 3 2 3 11" xfId="35862"/>
    <cellStyle name="Обычный 7 2 3 2 3 12" xfId="35863"/>
    <cellStyle name="Обычный 7 2 3 2 3 13" xfId="35864"/>
    <cellStyle name="Обычный 7 2 3 2 3 2" xfId="5457"/>
    <cellStyle name="Обычный 7 2 3 2 3 2 10" xfId="35865"/>
    <cellStyle name="Обычный 7 2 3 2 3 2 2" xfId="5458"/>
    <cellStyle name="Обычный 7 2 3 2 3 2 2 2" xfId="35866"/>
    <cellStyle name="Обычный 7 2 3 2 3 2 2 2 2" xfId="35867"/>
    <cellStyle name="Обычный 7 2 3 2 3 2 2 2 2 2" xfId="35868"/>
    <cellStyle name="Обычный 7 2 3 2 3 2 2 2 2 2 2" xfId="35869"/>
    <cellStyle name="Обычный 7 2 3 2 3 2 2 2 2 3" xfId="35870"/>
    <cellStyle name="Обычный 7 2 3 2 3 2 2 2 3" xfId="35871"/>
    <cellStyle name="Обычный 7 2 3 2 3 2 2 2 3 2" xfId="35872"/>
    <cellStyle name="Обычный 7 2 3 2 3 2 2 2 3 2 2" xfId="35873"/>
    <cellStyle name="Обычный 7 2 3 2 3 2 2 2 3 3" xfId="35874"/>
    <cellStyle name="Обычный 7 2 3 2 3 2 2 2 4" xfId="35875"/>
    <cellStyle name="Обычный 7 2 3 2 3 2 2 2 4 2" xfId="35876"/>
    <cellStyle name="Обычный 7 2 3 2 3 2 2 2 5" xfId="35877"/>
    <cellStyle name="Обычный 7 2 3 2 3 2 2 2 5 2" xfId="35878"/>
    <cellStyle name="Обычный 7 2 3 2 3 2 2 2 6" xfId="35879"/>
    <cellStyle name="Обычный 7 2 3 2 3 2 2 2 7" xfId="35880"/>
    <cellStyle name="Обычный 7 2 3 2 3 2 2 2 8" xfId="35881"/>
    <cellStyle name="Обычный 7 2 3 2 3 2 2 3" xfId="35882"/>
    <cellStyle name="Обычный 7 2 3 2 3 2 2 3 2" xfId="35883"/>
    <cellStyle name="Обычный 7 2 3 2 3 2 2 3 2 2" xfId="35884"/>
    <cellStyle name="Обычный 7 2 3 2 3 2 2 3 3" xfId="35885"/>
    <cellStyle name="Обычный 7 2 3 2 3 2 2 4" xfId="35886"/>
    <cellStyle name="Обычный 7 2 3 2 3 2 2 4 2" xfId="35887"/>
    <cellStyle name="Обычный 7 2 3 2 3 2 2 4 2 2" xfId="35888"/>
    <cellStyle name="Обычный 7 2 3 2 3 2 2 4 3" xfId="35889"/>
    <cellStyle name="Обычный 7 2 3 2 3 2 2 5" xfId="35890"/>
    <cellStyle name="Обычный 7 2 3 2 3 2 2 5 2" xfId="35891"/>
    <cellStyle name="Обычный 7 2 3 2 3 2 2 6" xfId="35892"/>
    <cellStyle name="Обычный 7 2 3 2 3 2 2 6 2" xfId="35893"/>
    <cellStyle name="Обычный 7 2 3 2 3 2 2 7" xfId="35894"/>
    <cellStyle name="Обычный 7 2 3 2 3 2 2 8" xfId="35895"/>
    <cellStyle name="Обычный 7 2 3 2 3 2 2 9" xfId="35896"/>
    <cellStyle name="Обычный 7 2 3 2 3 2 3" xfId="5459"/>
    <cellStyle name="Обычный 7 2 3 2 3 2 3 2" xfId="35897"/>
    <cellStyle name="Обычный 7 2 3 2 3 2 3 2 2" xfId="35898"/>
    <cellStyle name="Обычный 7 2 3 2 3 2 3 2 2 2" xfId="35899"/>
    <cellStyle name="Обычный 7 2 3 2 3 2 3 2 3" xfId="35900"/>
    <cellStyle name="Обычный 7 2 3 2 3 2 3 3" xfId="35901"/>
    <cellStyle name="Обычный 7 2 3 2 3 2 3 3 2" xfId="35902"/>
    <cellStyle name="Обычный 7 2 3 2 3 2 3 3 2 2" xfId="35903"/>
    <cellStyle name="Обычный 7 2 3 2 3 2 3 3 3" xfId="35904"/>
    <cellStyle name="Обычный 7 2 3 2 3 2 3 4" xfId="35905"/>
    <cellStyle name="Обычный 7 2 3 2 3 2 3 4 2" xfId="35906"/>
    <cellStyle name="Обычный 7 2 3 2 3 2 3 5" xfId="35907"/>
    <cellStyle name="Обычный 7 2 3 2 3 2 3 5 2" xfId="35908"/>
    <cellStyle name="Обычный 7 2 3 2 3 2 3 6" xfId="35909"/>
    <cellStyle name="Обычный 7 2 3 2 3 2 3 7" xfId="35910"/>
    <cellStyle name="Обычный 7 2 3 2 3 2 3 8" xfId="35911"/>
    <cellStyle name="Обычный 7 2 3 2 3 2 4" xfId="35912"/>
    <cellStyle name="Обычный 7 2 3 2 3 2 4 2" xfId="35913"/>
    <cellStyle name="Обычный 7 2 3 2 3 2 4 2 2" xfId="35914"/>
    <cellStyle name="Обычный 7 2 3 2 3 2 4 3" xfId="35915"/>
    <cellStyle name="Обычный 7 2 3 2 3 2 5" xfId="35916"/>
    <cellStyle name="Обычный 7 2 3 2 3 2 5 2" xfId="35917"/>
    <cellStyle name="Обычный 7 2 3 2 3 2 5 2 2" xfId="35918"/>
    <cellStyle name="Обычный 7 2 3 2 3 2 5 3" xfId="35919"/>
    <cellStyle name="Обычный 7 2 3 2 3 2 6" xfId="35920"/>
    <cellStyle name="Обычный 7 2 3 2 3 2 6 2" xfId="35921"/>
    <cellStyle name="Обычный 7 2 3 2 3 2 7" xfId="35922"/>
    <cellStyle name="Обычный 7 2 3 2 3 2 7 2" xfId="35923"/>
    <cellStyle name="Обычный 7 2 3 2 3 2 8" xfId="35924"/>
    <cellStyle name="Обычный 7 2 3 2 3 2 9" xfId="35925"/>
    <cellStyle name="Обычный 7 2 3 2 3 3" xfId="5460"/>
    <cellStyle name="Обычный 7 2 3 2 3 3 2" xfId="5461"/>
    <cellStyle name="Обычный 7 2 3 2 3 3 2 2" xfId="35926"/>
    <cellStyle name="Обычный 7 2 3 2 3 3 2 2 2" xfId="35927"/>
    <cellStyle name="Обычный 7 2 3 2 3 3 2 2 2 2" xfId="35928"/>
    <cellStyle name="Обычный 7 2 3 2 3 3 2 2 3" xfId="35929"/>
    <cellStyle name="Обычный 7 2 3 2 3 3 2 3" xfId="35930"/>
    <cellStyle name="Обычный 7 2 3 2 3 3 2 3 2" xfId="35931"/>
    <cellStyle name="Обычный 7 2 3 2 3 3 2 3 2 2" xfId="35932"/>
    <cellStyle name="Обычный 7 2 3 2 3 3 2 3 3" xfId="35933"/>
    <cellStyle name="Обычный 7 2 3 2 3 3 2 4" xfId="35934"/>
    <cellStyle name="Обычный 7 2 3 2 3 3 2 4 2" xfId="35935"/>
    <cellStyle name="Обычный 7 2 3 2 3 3 2 5" xfId="35936"/>
    <cellStyle name="Обычный 7 2 3 2 3 3 2 5 2" xfId="35937"/>
    <cellStyle name="Обычный 7 2 3 2 3 3 2 6" xfId="35938"/>
    <cellStyle name="Обычный 7 2 3 2 3 3 2 7" xfId="35939"/>
    <cellStyle name="Обычный 7 2 3 2 3 3 2 8" xfId="35940"/>
    <cellStyle name="Обычный 7 2 3 2 3 3 3" xfId="35941"/>
    <cellStyle name="Обычный 7 2 3 2 3 3 3 2" xfId="35942"/>
    <cellStyle name="Обычный 7 2 3 2 3 3 3 2 2" xfId="35943"/>
    <cellStyle name="Обычный 7 2 3 2 3 3 3 3" xfId="35944"/>
    <cellStyle name="Обычный 7 2 3 2 3 3 4" xfId="35945"/>
    <cellStyle name="Обычный 7 2 3 2 3 3 4 2" xfId="35946"/>
    <cellStyle name="Обычный 7 2 3 2 3 3 4 2 2" xfId="35947"/>
    <cellStyle name="Обычный 7 2 3 2 3 3 4 3" xfId="35948"/>
    <cellStyle name="Обычный 7 2 3 2 3 3 5" xfId="35949"/>
    <cellStyle name="Обычный 7 2 3 2 3 3 5 2" xfId="35950"/>
    <cellStyle name="Обычный 7 2 3 2 3 3 6" xfId="35951"/>
    <cellStyle name="Обычный 7 2 3 2 3 3 6 2" xfId="35952"/>
    <cellStyle name="Обычный 7 2 3 2 3 3 7" xfId="35953"/>
    <cellStyle name="Обычный 7 2 3 2 3 3 8" xfId="35954"/>
    <cellStyle name="Обычный 7 2 3 2 3 3 9" xfId="35955"/>
    <cellStyle name="Обычный 7 2 3 2 3 4" xfId="5462"/>
    <cellStyle name="Обычный 7 2 3 2 3 4 2" xfId="35956"/>
    <cellStyle name="Обычный 7 2 3 2 3 4 2 2" xfId="35957"/>
    <cellStyle name="Обычный 7 2 3 2 3 4 2 2 2" xfId="35958"/>
    <cellStyle name="Обычный 7 2 3 2 3 4 2 2 2 2" xfId="35959"/>
    <cellStyle name="Обычный 7 2 3 2 3 4 2 2 3" xfId="35960"/>
    <cellStyle name="Обычный 7 2 3 2 3 4 2 3" xfId="35961"/>
    <cellStyle name="Обычный 7 2 3 2 3 4 2 3 2" xfId="35962"/>
    <cellStyle name="Обычный 7 2 3 2 3 4 2 3 2 2" xfId="35963"/>
    <cellStyle name="Обычный 7 2 3 2 3 4 2 3 3" xfId="35964"/>
    <cellStyle name="Обычный 7 2 3 2 3 4 2 4" xfId="35965"/>
    <cellStyle name="Обычный 7 2 3 2 3 4 2 4 2" xfId="35966"/>
    <cellStyle name="Обычный 7 2 3 2 3 4 2 5" xfId="35967"/>
    <cellStyle name="Обычный 7 2 3 2 3 4 2 5 2" xfId="35968"/>
    <cellStyle name="Обычный 7 2 3 2 3 4 2 6" xfId="35969"/>
    <cellStyle name="Обычный 7 2 3 2 3 4 2 7" xfId="35970"/>
    <cellStyle name="Обычный 7 2 3 2 3 4 2 8" xfId="35971"/>
    <cellStyle name="Обычный 7 2 3 2 3 4 3" xfId="35972"/>
    <cellStyle name="Обычный 7 2 3 2 3 4 3 2" xfId="35973"/>
    <cellStyle name="Обычный 7 2 3 2 3 4 3 2 2" xfId="35974"/>
    <cellStyle name="Обычный 7 2 3 2 3 4 3 3" xfId="35975"/>
    <cellStyle name="Обычный 7 2 3 2 3 4 4" xfId="35976"/>
    <cellStyle name="Обычный 7 2 3 2 3 4 4 2" xfId="35977"/>
    <cellStyle name="Обычный 7 2 3 2 3 4 4 2 2" xfId="35978"/>
    <cellStyle name="Обычный 7 2 3 2 3 4 4 3" xfId="35979"/>
    <cellStyle name="Обычный 7 2 3 2 3 4 5" xfId="35980"/>
    <cellStyle name="Обычный 7 2 3 2 3 4 5 2" xfId="35981"/>
    <cellStyle name="Обычный 7 2 3 2 3 4 6" xfId="35982"/>
    <cellStyle name="Обычный 7 2 3 2 3 4 6 2" xfId="35983"/>
    <cellStyle name="Обычный 7 2 3 2 3 4 7" xfId="35984"/>
    <cellStyle name="Обычный 7 2 3 2 3 4 8" xfId="35985"/>
    <cellStyle name="Обычный 7 2 3 2 3 4 9" xfId="35986"/>
    <cellStyle name="Обычный 7 2 3 2 3 5" xfId="35987"/>
    <cellStyle name="Обычный 7 2 3 2 3 5 2" xfId="35988"/>
    <cellStyle name="Обычный 7 2 3 2 3 5 2 2" xfId="35989"/>
    <cellStyle name="Обычный 7 2 3 2 3 5 2 2 2" xfId="35990"/>
    <cellStyle name="Обычный 7 2 3 2 3 5 2 2 2 2" xfId="35991"/>
    <cellStyle name="Обычный 7 2 3 2 3 5 2 2 3" xfId="35992"/>
    <cellStyle name="Обычный 7 2 3 2 3 5 2 3" xfId="35993"/>
    <cellStyle name="Обычный 7 2 3 2 3 5 2 3 2" xfId="35994"/>
    <cellStyle name="Обычный 7 2 3 2 3 5 2 3 2 2" xfId="35995"/>
    <cellStyle name="Обычный 7 2 3 2 3 5 2 3 3" xfId="35996"/>
    <cellStyle name="Обычный 7 2 3 2 3 5 2 4" xfId="35997"/>
    <cellStyle name="Обычный 7 2 3 2 3 5 2 4 2" xfId="35998"/>
    <cellStyle name="Обычный 7 2 3 2 3 5 2 5" xfId="35999"/>
    <cellStyle name="Обычный 7 2 3 2 3 5 2 5 2" xfId="36000"/>
    <cellStyle name="Обычный 7 2 3 2 3 5 2 6" xfId="36001"/>
    <cellStyle name="Обычный 7 2 3 2 3 5 2 7" xfId="36002"/>
    <cellStyle name="Обычный 7 2 3 2 3 5 2 8" xfId="36003"/>
    <cellStyle name="Обычный 7 2 3 2 3 5 3" xfId="36004"/>
    <cellStyle name="Обычный 7 2 3 2 3 5 3 2" xfId="36005"/>
    <cellStyle name="Обычный 7 2 3 2 3 5 3 2 2" xfId="36006"/>
    <cellStyle name="Обычный 7 2 3 2 3 5 3 3" xfId="36007"/>
    <cellStyle name="Обычный 7 2 3 2 3 5 4" xfId="36008"/>
    <cellStyle name="Обычный 7 2 3 2 3 5 4 2" xfId="36009"/>
    <cellStyle name="Обычный 7 2 3 2 3 5 4 2 2" xfId="36010"/>
    <cellStyle name="Обычный 7 2 3 2 3 5 4 3" xfId="36011"/>
    <cellStyle name="Обычный 7 2 3 2 3 5 5" xfId="36012"/>
    <cellStyle name="Обычный 7 2 3 2 3 5 5 2" xfId="36013"/>
    <cellStyle name="Обычный 7 2 3 2 3 5 6" xfId="36014"/>
    <cellStyle name="Обычный 7 2 3 2 3 5 6 2" xfId="36015"/>
    <cellStyle name="Обычный 7 2 3 2 3 5 7" xfId="36016"/>
    <cellStyle name="Обычный 7 2 3 2 3 5 8" xfId="36017"/>
    <cellStyle name="Обычный 7 2 3 2 3 5 9" xfId="36018"/>
    <cellStyle name="Обычный 7 2 3 2 3 6" xfId="36019"/>
    <cellStyle name="Обычный 7 2 3 2 3 6 2" xfId="36020"/>
    <cellStyle name="Обычный 7 2 3 2 3 6 2 2" xfId="36021"/>
    <cellStyle name="Обычный 7 2 3 2 3 6 2 2 2" xfId="36022"/>
    <cellStyle name="Обычный 7 2 3 2 3 6 2 3" xfId="36023"/>
    <cellStyle name="Обычный 7 2 3 2 3 6 3" xfId="36024"/>
    <cellStyle name="Обычный 7 2 3 2 3 6 3 2" xfId="36025"/>
    <cellStyle name="Обычный 7 2 3 2 3 6 3 2 2" xfId="36026"/>
    <cellStyle name="Обычный 7 2 3 2 3 6 3 3" xfId="36027"/>
    <cellStyle name="Обычный 7 2 3 2 3 6 4" xfId="36028"/>
    <cellStyle name="Обычный 7 2 3 2 3 6 4 2" xfId="36029"/>
    <cellStyle name="Обычный 7 2 3 2 3 6 5" xfId="36030"/>
    <cellStyle name="Обычный 7 2 3 2 3 6 5 2" xfId="36031"/>
    <cellStyle name="Обычный 7 2 3 2 3 6 6" xfId="36032"/>
    <cellStyle name="Обычный 7 2 3 2 3 6 7" xfId="36033"/>
    <cellStyle name="Обычный 7 2 3 2 3 6 8" xfId="36034"/>
    <cellStyle name="Обычный 7 2 3 2 3 7" xfId="36035"/>
    <cellStyle name="Обычный 7 2 3 2 3 7 2" xfId="36036"/>
    <cellStyle name="Обычный 7 2 3 2 3 7 2 2" xfId="36037"/>
    <cellStyle name="Обычный 7 2 3 2 3 7 3" xfId="36038"/>
    <cellStyle name="Обычный 7 2 3 2 3 8" xfId="36039"/>
    <cellStyle name="Обычный 7 2 3 2 3 8 2" xfId="36040"/>
    <cellStyle name="Обычный 7 2 3 2 3 8 2 2" xfId="36041"/>
    <cellStyle name="Обычный 7 2 3 2 3 8 3" xfId="36042"/>
    <cellStyle name="Обычный 7 2 3 2 3 9" xfId="36043"/>
    <cellStyle name="Обычный 7 2 3 2 3 9 2" xfId="36044"/>
    <cellStyle name="Обычный 7 2 3 2 4" xfId="5463"/>
    <cellStyle name="Обычный 7 2 3 2 4 10" xfId="36045"/>
    <cellStyle name="Обычный 7 2 3 2 4 2" xfId="5464"/>
    <cellStyle name="Обычный 7 2 3 2 4 2 2" xfId="36046"/>
    <cellStyle name="Обычный 7 2 3 2 4 2 2 2" xfId="36047"/>
    <cellStyle name="Обычный 7 2 3 2 4 2 2 2 2" xfId="36048"/>
    <cellStyle name="Обычный 7 2 3 2 4 2 2 2 2 2" xfId="36049"/>
    <cellStyle name="Обычный 7 2 3 2 4 2 2 2 3" xfId="36050"/>
    <cellStyle name="Обычный 7 2 3 2 4 2 2 3" xfId="36051"/>
    <cellStyle name="Обычный 7 2 3 2 4 2 2 3 2" xfId="36052"/>
    <cellStyle name="Обычный 7 2 3 2 4 2 2 3 2 2" xfId="36053"/>
    <cellStyle name="Обычный 7 2 3 2 4 2 2 3 3" xfId="36054"/>
    <cellStyle name="Обычный 7 2 3 2 4 2 2 4" xfId="36055"/>
    <cellStyle name="Обычный 7 2 3 2 4 2 2 4 2" xfId="36056"/>
    <cellStyle name="Обычный 7 2 3 2 4 2 2 5" xfId="36057"/>
    <cellStyle name="Обычный 7 2 3 2 4 2 2 5 2" xfId="36058"/>
    <cellStyle name="Обычный 7 2 3 2 4 2 2 6" xfId="36059"/>
    <cellStyle name="Обычный 7 2 3 2 4 2 2 7" xfId="36060"/>
    <cellStyle name="Обычный 7 2 3 2 4 2 2 8" xfId="36061"/>
    <cellStyle name="Обычный 7 2 3 2 4 2 3" xfId="36062"/>
    <cellStyle name="Обычный 7 2 3 2 4 2 3 2" xfId="36063"/>
    <cellStyle name="Обычный 7 2 3 2 4 2 3 2 2" xfId="36064"/>
    <cellStyle name="Обычный 7 2 3 2 4 2 3 3" xfId="36065"/>
    <cellStyle name="Обычный 7 2 3 2 4 2 4" xfId="36066"/>
    <cellStyle name="Обычный 7 2 3 2 4 2 4 2" xfId="36067"/>
    <cellStyle name="Обычный 7 2 3 2 4 2 4 2 2" xfId="36068"/>
    <cellStyle name="Обычный 7 2 3 2 4 2 4 3" xfId="36069"/>
    <cellStyle name="Обычный 7 2 3 2 4 2 5" xfId="36070"/>
    <cellStyle name="Обычный 7 2 3 2 4 2 5 2" xfId="36071"/>
    <cellStyle name="Обычный 7 2 3 2 4 2 6" xfId="36072"/>
    <cellStyle name="Обычный 7 2 3 2 4 2 6 2" xfId="36073"/>
    <cellStyle name="Обычный 7 2 3 2 4 2 7" xfId="36074"/>
    <cellStyle name="Обычный 7 2 3 2 4 2 8" xfId="36075"/>
    <cellStyle name="Обычный 7 2 3 2 4 2 9" xfId="36076"/>
    <cellStyle name="Обычный 7 2 3 2 4 3" xfId="5465"/>
    <cellStyle name="Обычный 7 2 3 2 4 3 2" xfId="36077"/>
    <cellStyle name="Обычный 7 2 3 2 4 3 2 2" xfId="36078"/>
    <cellStyle name="Обычный 7 2 3 2 4 3 2 2 2" xfId="36079"/>
    <cellStyle name="Обычный 7 2 3 2 4 3 2 3" xfId="36080"/>
    <cellStyle name="Обычный 7 2 3 2 4 3 3" xfId="36081"/>
    <cellStyle name="Обычный 7 2 3 2 4 3 3 2" xfId="36082"/>
    <cellStyle name="Обычный 7 2 3 2 4 3 3 2 2" xfId="36083"/>
    <cellStyle name="Обычный 7 2 3 2 4 3 3 3" xfId="36084"/>
    <cellStyle name="Обычный 7 2 3 2 4 3 4" xfId="36085"/>
    <cellStyle name="Обычный 7 2 3 2 4 3 4 2" xfId="36086"/>
    <cellStyle name="Обычный 7 2 3 2 4 3 5" xfId="36087"/>
    <cellStyle name="Обычный 7 2 3 2 4 3 5 2" xfId="36088"/>
    <cellStyle name="Обычный 7 2 3 2 4 3 6" xfId="36089"/>
    <cellStyle name="Обычный 7 2 3 2 4 3 7" xfId="36090"/>
    <cellStyle name="Обычный 7 2 3 2 4 3 8" xfId="36091"/>
    <cellStyle name="Обычный 7 2 3 2 4 4" xfId="36092"/>
    <cellStyle name="Обычный 7 2 3 2 4 4 2" xfId="36093"/>
    <cellStyle name="Обычный 7 2 3 2 4 4 2 2" xfId="36094"/>
    <cellStyle name="Обычный 7 2 3 2 4 4 3" xfId="36095"/>
    <cellStyle name="Обычный 7 2 3 2 4 5" xfId="36096"/>
    <cellStyle name="Обычный 7 2 3 2 4 5 2" xfId="36097"/>
    <cellStyle name="Обычный 7 2 3 2 4 5 2 2" xfId="36098"/>
    <cellStyle name="Обычный 7 2 3 2 4 5 3" xfId="36099"/>
    <cellStyle name="Обычный 7 2 3 2 4 6" xfId="36100"/>
    <cellStyle name="Обычный 7 2 3 2 4 6 2" xfId="36101"/>
    <cellStyle name="Обычный 7 2 3 2 4 7" xfId="36102"/>
    <cellStyle name="Обычный 7 2 3 2 4 7 2" xfId="36103"/>
    <cellStyle name="Обычный 7 2 3 2 4 8" xfId="36104"/>
    <cellStyle name="Обычный 7 2 3 2 4 9" xfId="36105"/>
    <cellStyle name="Обычный 7 2 3 2 5" xfId="5466"/>
    <cellStyle name="Обычный 7 2 3 2 5 2" xfId="5467"/>
    <cellStyle name="Обычный 7 2 3 2 5 2 2" xfId="36106"/>
    <cellStyle name="Обычный 7 2 3 2 5 2 2 2" xfId="36107"/>
    <cellStyle name="Обычный 7 2 3 2 5 2 2 2 2" xfId="36108"/>
    <cellStyle name="Обычный 7 2 3 2 5 2 2 3" xfId="36109"/>
    <cellStyle name="Обычный 7 2 3 2 5 2 3" xfId="36110"/>
    <cellStyle name="Обычный 7 2 3 2 5 2 3 2" xfId="36111"/>
    <cellStyle name="Обычный 7 2 3 2 5 2 3 2 2" xfId="36112"/>
    <cellStyle name="Обычный 7 2 3 2 5 2 3 3" xfId="36113"/>
    <cellStyle name="Обычный 7 2 3 2 5 2 4" xfId="36114"/>
    <cellStyle name="Обычный 7 2 3 2 5 2 4 2" xfId="36115"/>
    <cellStyle name="Обычный 7 2 3 2 5 2 5" xfId="36116"/>
    <cellStyle name="Обычный 7 2 3 2 5 2 5 2" xfId="36117"/>
    <cellStyle name="Обычный 7 2 3 2 5 2 6" xfId="36118"/>
    <cellStyle name="Обычный 7 2 3 2 5 2 7" xfId="36119"/>
    <cellStyle name="Обычный 7 2 3 2 5 2 8" xfId="36120"/>
    <cellStyle name="Обычный 7 2 3 2 5 3" xfId="36121"/>
    <cellStyle name="Обычный 7 2 3 2 5 3 2" xfId="36122"/>
    <cellStyle name="Обычный 7 2 3 2 5 3 2 2" xfId="36123"/>
    <cellStyle name="Обычный 7 2 3 2 5 3 3" xfId="36124"/>
    <cellStyle name="Обычный 7 2 3 2 5 4" xfId="36125"/>
    <cellStyle name="Обычный 7 2 3 2 5 4 2" xfId="36126"/>
    <cellStyle name="Обычный 7 2 3 2 5 4 2 2" xfId="36127"/>
    <cellStyle name="Обычный 7 2 3 2 5 4 3" xfId="36128"/>
    <cellStyle name="Обычный 7 2 3 2 5 5" xfId="36129"/>
    <cellStyle name="Обычный 7 2 3 2 5 5 2" xfId="36130"/>
    <cellStyle name="Обычный 7 2 3 2 5 6" xfId="36131"/>
    <cellStyle name="Обычный 7 2 3 2 5 6 2" xfId="36132"/>
    <cellStyle name="Обычный 7 2 3 2 5 7" xfId="36133"/>
    <cellStyle name="Обычный 7 2 3 2 5 8" xfId="36134"/>
    <cellStyle name="Обычный 7 2 3 2 5 9" xfId="36135"/>
    <cellStyle name="Обычный 7 2 3 2 6" xfId="5468"/>
    <cellStyle name="Обычный 7 2 3 2 6 2" xfId="36136"/>
    <cellStyle name="Обычный 7 2 3 2 6 2 2" xfId="36137"/>
    <cellStyle name="Обычный 7 2 3 2 6 2 2 2" xfId="36138"/>
    <cellStyle name="Обычный 7 2 3 2 6 2 2 2 2" xfId="36139"/>
    <cellStyle name="Обычный 7 2 3 2 6 2 2 3" xfId="36140"/>
    <cellStyle name="Обычный 7 2 3 2 6 2 3" xfId="36141"/>
    <cellStyle name="Обычный 7 2 3 2 6 2 3 2" xfId="36142"/>
    <cellStyle name="Обычный 7 2 3 2 6 2 3 2 2" xfId="36143"/>
    <cellStyle name="Обычный 7 2 3 2 6 2 3 3" xfId="36144"/>
    <cellStyle name="Обычный 7 2 3 2 6 2 4" xfId="36145"/>
    <cellStyle name="Обычный 7 2 3 2 6 2 4 2" xfId="36146"/>
    <cellStyle name="Обычный 7 2 3 2 6 2 5" xfId="36147"/>
    <cellStyle name="Обычный 7 2 3 2 6 2 5 2" xfId="36148"/>
    <cellStyle name="Обычный 7 2 3 2 6 2 6" xfId="36149"/>
    <cellStyle name="Обычный 7 2 3 2 6 2 7" xfId="36150"/>
    <cellStyle name="Обычный 7 2 3 2 6 2 8" xfId="36151"/>
    <cellStyle name="Обычный 7 2 3 2 6 3" xfId="36152"/>
    <cellStyle name="Обычный 7 2 3 2 6 3 2" xfId="36153"/>
    <cellStyle name="Обычный 7 2 3 2 6 3 2 2" xfId="36154"/>
    <cellStyle name="Обычный 7 2 3 2 6 3 3" xfId="36155"/>
    <cellStyle name="Обычный 7 2 3 2 6 4" xfId="36156"/>
    <cellStyle name="Обычный 7 2 3 2 6 4 2" xfId="36157"/>
    <cellStyle name="Обычный 7 2 3 2 6 4 2 2" xfId="36158"/>
    <cellStyle name="Обычный 7 2 3 2 6 4 3" xfId="36159"/>
    <cellStyle name="Обычный 7 2 3 2 6 5" xfId="36160"/>
    <cellStyle name="Обычный 7 2 3 2 6 5 2" xfId="36161"/>
    <cellStyle name="Обычный 7 2 3 2 6 6" xfId="36162"/>
    <cellStyle name="Обычный 7 2 3 2 6 6 2" xfId="36163"/>
    <cellStyle name="Обычный 7 2 3 2 6 7" xfId="36164"/>
    <cellStyle name="Обычный 7 2 3 2 6 8" xfId="36165"/>
    <cellStyle name="Обычный 7 2 3 2 6 9" xfId="36166"/>
    <cellStyle name="Обычный 7 2 3 2 7" xfId="36167"/>
    <cellStyle name="Обычный 7 2 3 2 7 2" xfId="36168"/>
    <cellStyle name="Обычный 7 2 3 2 7 2 2" xfId="36169"/>
    <cellStyle name="Обычный 7 2 3 2 7 2 2 2" xfId="36170"/>
    <cellStyle name="Обычный 7 2 3 2 7 2 2 2 2" xfId="36171"/>
    <cellStyle name="Обычный 7 2 3 2 7 2 2 3" xfId="36172"/>
    <cellStyle name="Обычный 7 2 3 2 7 2 3" xfId="36173"/>
    <cellStyle name="Обычный 7 2 3 2 7 2 3 2" xfId="36174"/>
    <cellStyle name="Обычный 7 2 3 2 7 2 3 2 2" xfId="36175"/>
    <cellStyle name="Обычный 7 2 3 2 7 2 3 3" xfId="36176"/>
    <cellStyle name="Обычный 7 2 3 2 7 2 4" xfId="36177"/>
    <cellStyle name="Обычный 7 2 3 2 7 2 4 2" xfId="36178"/>
    <cellStyle name="Обычный 7 2 3 2 7 2 5" xfId="36179"/>
    <cellStyle name="Обычный 7 2 3 2 7 2 5 2" xfId="36180"/>
    <cellStyle name="Обычный 7 2 3 2 7 2 6" xfId="36181"/>
    <cellStyle name="Обычный 7 2 3 2 7 2 7" xfId="36182"/>
    <cellStyle name="Обычный 7 2 3 2 7 2 8" xfId="36183"/>
    <cellStyle name="Обычный 7 2 3 2 7 3" xfId="36184"/>
    <cellStyle name="Обычный 7 2 3 2 7 3 2" xfId="36185"/>
    <cellStyle name="Обычный 7 2 3 2 7 3 2 2" xfId="36186"/>
    <cellStyle name="Обычный 7 2 3 2 7 3 3" xfId="36187"/>
    <cellStyle name="Обычный 7 2 3 2 7 4" xfId="36188"/>
    <cellStyle name="Обычный 7 2 3 2 7 4 2" xfId="36189"/>
    <cellStyle name="Обычный 7 2 3 2 7 4 2 2" xfId="36190"/>
    <cellStyle name="Обычный 7 2 3 2 7 4 3" xfId="36191"/>
    <cellStyle name="Обычный 7 2 3 2 7 5" xfId="36192"/>
    <cellStyle name="Обычный 7 2 3 2 7 5 2" xfId="36193"/>
    <cellStyle name="Обычный 7 2 3 2 7 6" xfId="36194"/>
    <cellStyle name="Обычный 7 2 3 2 7 6 2" xfId="36195"/>
    <cellStyle name="Обычный 7 2 3 2 7 7" xfId="36196"/>
    <cellStyle name="Обычный 7 2 3 2 7 8" xfId="36197"/>
    <cellStyle name="Обычный 7 2 3 2 7 9" xfId="36198"/>
    <cellStyle name="Обычный 7 2 3 2 8" xfId="36199"/>
    <cellStyle name="Обычный 7 2 3 2 8 2" xfId="36200"/>
    <cellStyle name="Обычный 7 2 3 2 8 2 2" xfId="36201"/>
    <cellStyle name="Обычный 7 2 3 2 8 2 2 2" xfId="36202"/>
    <cellStyle name="Обычный 7 2 3 2 8 2 3" xfId="36203"/>
    <cellStyle name="Обычный 7 2 3 2 8 3" xfId="36204"/>
    <cellStyle name="Обычный 7 2 3 2 8 3 2" xfId="36205"/>
    <cellStyle name="Обычный 7 2 3 2 8 3 2 2" xfId="36206"/>
    <cellStyle name="Обычный 7 2 3 2 8 3 3" xfId="36207"/>
    <cellStyle name="Обычный 7 2 3 2 8 4" xfId="36208"/>
    <cellStyle name="Обычный 7 2 3 2 8 4 2" xfId="36209"/>
    <cellStyle name="Обычный 7 2 3 2 8 5" xfId="36210"/>
    <cellStyle name="Обычный 7 2 3 2 8 5 2" xfId="36211"/>
    <cellStyle name="Обычный 7 2 3 2 8 6" xfId="36212"/>
    <cellStyle name="Обычный 7 2 3 2 8 7" xfId="36213"/>
    <cellStyle name="Обычный 7 2 3 2 8 8" xfId="36214"/>
    <cellStyle name="Обычный 7 2 3 2 9" xfId="36215"/>
    <cellStyle name="Обычный 7 2 3 2 9 2" xfId="36216"/>
    <cellStyle name="Обычный 7 2 3 2 9 2 2" xfId="36217"/>
    <cellStyle name="Обычный 7 2 3 2 9 3" xfId="36218"/>
    <cellStyle name="Обычный 7 2 3 3" xfId="221"/>
    <cellStyle name="Обычный 7 2 3 3 10" xfId="36219"/>
    <cellStyle name="Обычный 7 2 3 3 10 2" xfId="36220"/>
    <cellStyle name="Обычный 7 2 3 3 11" xfId="36221"/>
    <cellStyle name="Обычный 7 2 3 3 12" xfId="36222"/>
    <cellStyle name="Обычный 7 2 3 3 13" xfId="36223"/>
    <cellStyle name="Обычный 7 2 3 3 2" xfId="5469"/>
    <cellStyle name="Обычный 7 2 3 3 2 10" xfId="36224"/>
    <cellStyle name="Обычный 7 2 3 3 2 2" xfId="5470"/>
    <cellStyle name="Обычный 7 2 3 3 2 2 2" xfId="36225"/>
    <cellStyle name="Обычный 7 2 3 3 2 2 2 2" xfId="36226"/>
    <cellStyle name="Обычный 7 2 3 3 2 2 2 2 2" xfId="36227"/>
    <cellStyle name="Обычный 7 2 3 3 2 2 2 2 2 2" xfId="36228"/>
    <cellStyle name="Обычный 7 2 3 3 2 2 2 2 3" xfId="36229"/>
    <cellStyle name="Обычный 7 2 3 3 2 2 2 3" xfId="36230"/>
    <cellStyle name="Обычный 7 2 3 3 2 2 2 3 2" xfId="36231"/>
    <cellStyle name="Обычный 7 2 3 3 2 2 2 3 2 2" xfId="36232"/>
    <cellStyle name="Обычный 7 2 3 3 2 2 2 3 3" xfId="36233"/>
    <cellStyle name="Обычный 7 2 3 3 2 2 2 4" xfId="36234"/>
    <cellStyle name="Обычный 7 2 3 3 2 2 2 4 2" xfId="36235"/>
    <cellStyle name="Обычный 7 2 3 3 2 2 2 5" xfId="36236"/>
    <cellStyle name="Обычный 7 2 3 3 2 2 2 5 2" xfId="36237"/>
    <cellStyle name="Обычный 7 2 3 3 2 2 2 6" xfId="36238"/>
    <cellStyle name="Обычный 7 2 3 3 2 2 2 7" xfId="36239"/>
    <cellStyle name="Обычный 7 2 3 3 2 2 2 8" xfId="36240"/>
    <cellStyle name="Обычный 7 2 3 3 2 2 3" xfId="36241"/>
    <cellStyle name="Обычный 7 2 3 3 2 2 3 2" xfId="36242"/>
    <cellStyle name="Обычный 7 2 3 3 2 2 3 2 2" xfId="36243"/>
    <cellStyle name="Обычный 7 2 3 3 2 2 3 3" xfId="36244"/>
    <cellStyle name="Обычный 7 2 3 3 2 2 4" xfId="36245"/>
    <cellStyle name="Обычный 7 2 3 3 2 2 4 2" xfId="36246"/>
    <cellStyle name="Обычный 7 2 3 3 2 2 4 2 2" xfId="36247"/>
    <cellStyle name="Обычный 7 2 3 3 2 2 4 3" xfId="36248"/>
    <cellStyle name="Обычный 7 2 3 3 2 2 5" xfId="36249"/>
    <cellStyle name="Обычный 7 2 3 3 2 2 5 2" xfId="36250"/>
    <cellStyle name="Обычный 7 2 3 3 2 2 6" xfId="36251"/>
    <cellStyle name="Обычный 7 2 3 3 2 2 6 2" xfId="36252"/>
    <cellStyle name="Обычный 7 2 3 3 2 2 7" xfId="36253"/>
    <cellStyle name="Обычный 7 2 3 3 2 2 8" xfId="36254"/>
    <cellStyle name="Обычный 7 2 3 3 2 2 9" xfId="36255"/>
    <cellStyle name="Обычный 7 2 3 3 2 3" xfId="5471"/>
    <cellStyle name="Обычный 7 2 3 3 2 3 2" xfId="36256"/>
    <cellStyle name="Обычный 7 2 3 3 2 3 2 2" xfId="36257"/>
    <cellStyle name="Обычный 7 2 3 3 2 3 2 2 2" xfId="36258"/>
    <cellStyle name="Обычный 7 2 3 3 2 3 2 3" xfId="36259"/>
    <cellStyle name="Обычный 7 2 3 3 2 3 3" xfId="36260"/>
    <cellStyle name="Обычный 7 2 3 3 2 3 3 2" xfId="36261"/>
    <cellStyle name="Обычный 7 2 3 3 2 3 3 2 2" xfId="36262"/>
    <cellStyle name="Обычный 7 2 3 3 2 3 3 3" xfId="36263"/>
    <cellStyle name="Обычный 7 2 3 3 2 3 4" xfId="36264"/>
    <cellStyle name="Обычный 7 2 3 3 2 3 4 2" xfId="36265"/>
    <cellStyle name="Обычный 7 2 3 3 2 3 5" xfId="36266"/>
    <cellStyle name="Обычный 7 2 3 3 2 3 5 2" xfId="36267"/>
    <cellStyle name="Обычный 7 2 3 3 2 3 6" xfId="36268"/>
    <cellStyle name="Обычный 7 2 3 3 2 3 7" xfId="36269"/>
    <cellStyle name="Обычный 7 2 3 3 2 3 8" xfId="36270"/>
    <cellStyle name="Обычный 7 2 3 3 2 4" xfId="36271"/>
    <cellStyle name="Обычный 7 2 3 3 2 4 2" xfId="36272"/>
    <cellStyle name="Обычный 7 2 3 3 2 4 2 2" xfId="36273"/>
    <cellStyle name="Обычный 7 2 3 3 2 4 3" xfId="36274"/>
    <cellStyle name="Обычный 7 2 3 3 2 5" xfId="36275"/>
    <cellStyle name="Обычный 7 2 3 3 2 5 2" xfId="36276"/>
    <cellStyle name="Обычный 7 2 3 3 2 5 2 2" xfId="36277"/>
    <cellStyle name="Обычный 7 2 3 3 2 5 3" xfId="36278"/>
    <cellStyle name="Обычный 7 2 3 3 2 6" xfId="36279"/>
    <cellStyle name="Обычный 7 2 3 3 2 6 2" xfId="36280"/>
    <cellStyle name="Обычный 7 2 3 3 2 7" xfId="36281"/>
    <cellStyle name="Обычный 7 2 3 3 2 7 2" xfId="36282"/>
    <cellStyle name="Обычный 7 2 3 3 2 8" xfId="36283"/>
    <cellStyle name="Обычный 7 2 3 3 2 9" xfId="36284"/>
    <cellStyle name="Обычный 7 2 3 3 3" xfId="5472"/>
    <cellStyle name="Обычный 7 2 3 3 3 2" xfId="5473"/>
    <cellStyle name="Обычный 7 2 3 3 3 2 2" xfId="36285"/>
    <cellStyle name="Обычный 7 2 3 3 3 2 2 2" xfId="36286"/>
    <cellStyle name="Обычный 7 2 3 3 3 2 2 2 2" xfId="36287"/>
    <cellStyle name="Обычный 7 2 3 3 3 2 2 3" xfId="36288"/>
    <cellStyle name="Обычный 7 2 3 3 3 2 3" xfId="36289"/>
    <cellStyle name="Обычный 7 2 3 3 3 2 3 2" xfId="36290"/>
    <cellStyle name="Обычный 7 2 3 3 3 2 3 2 2" xfId="36291"/>
    <cellStyle name="Обычный 7 2 3 3 3 2 3 3" xfId="36292"/>
    <cellStyle name="Обычный 7 2 3 3 3 2 4" xfId="36293"/>
    <cellStyle name="Обычный 7 2 3 3 3 2 4 2" xfId="36294"/>
    <cellStyle name="Обычный 7 2 3 3 3 2 5" xfId="36295"/>
    <cellStyle name="Обычный 7 2 3 3 3 2 5 2" xfId="36296"/>
    <cellStyle name="Обычный 7 2 3 3 3 2 6" xfId="36297"/>
    <cellStyle name="Обычный 7 2 3 3 3 2 7" xfId="36298"/>
    <cellStyle name="Обычный 7 2 3 3 3 2 8" xfId="36299"/>
    <cellStyle name="Обычный 7 2 3 3 3 3" xfId="36300"/>
    <cellStyle name="Обычный 7 2 3 3 3 3 2" xfId="36301"/>
    <cellStyle name="Обычный 7 2 3 3 3 3 2 2" xfId="36302"/>
    <cellStyle name="Обычный 7 2 3 3 3 3 3" xfId="36303"/>
    <cellStyle name="Обычный 7 2 3 3 3 4" xfId="36304"/>
    <cellStyle name="Обычный 7 2 3 3 3 4 2" xfId="36305"/>
    <cellStyle name="Обычный 7 2 3 3 3 4 2 2" xfId="36306"/>
    <cellStyle name="Обычный 7 2 3 3 3 4 3" xfId="36307"/>
    <cellStyle name="Обычный 7 2 3 3 3 5" xfId="36308"/>
    <cellStyle name="Обычный 7 2 3 3 3 5 2" xfId="36309"/>
    <cellStyle name="Обычный 7 2 3 3 3 6" xfId="36310"/>
    <cellStyle name="Обычный 7 2 3 3 3 6 2" xfId="36311"/>
    <cellStyle name="Обычный 7 2 3 3 3 7" xfId="36312"/>
    <cellStyle name="Обычный 7 2 3 3 3 8" xfId="36313"/>
    <cellStyle name="Обычный 7 2 3 3 3 9" xfId="36314"/>
    <cellStyle name="Обычный 7 2 3 3 4" xfId="5474"/>
    <cellStyle name="Обычный 7 2 3 3 4 2" xfId="36315"/>
    <cellStyle name="Обычный 7 2 3 3 4 2 2" xfId="36316"/>
    <cellStyle name="Обычный 7 2 3 3 4 2 2 2" xfId="36317"/>
    <cellStyle name="Обычный 7 2 3 3 4 2 2 2 2" xfId="36318"/>
    <cellStyle name="Обычный 7 2 3 3 4 2 2 3" xfId="36319"/>
    <cellStyle name="Обычный 7 2 3 3 4 2 3" xfId="36320"/>
    <cellStyle name="Обычный 7 2 3 3 4 2 3 2" xfId="36321"/>
    <cellStyle name="Обычный 7 2 3 3 4 2 3 2 2" xfId="36322"/>
    <cellStyle name="Обычный 7 2 3 3 4 2 3 3" xfId="36323"/>
    <cellStyle name="Обычный 7 2 3 3 4 2 4" xfId="36324"/>
    <cellStyle name="Обычный 7 2 3 3 4 2 4 2" xfId="36325"/>
    <cellStyle name="Обычный 7 2 3 3 4 2 5" xfId="36326"/>
    <cellStyle name="Обычный 7 2 3 3 4 2 5 2" xfId="36327"/>
    <cellStyle name="Обычный 7 2 3 3 4 2 6" xfId="36328"/>
    <cellStyle name="Обычный 7 2 3 3 4 2 7" xfId="36329"/>
    <cellStyle name="Обычный 7 2 3 3 4 2 8" xfId="36330"/>
    <cellStyle name="Обычный 7 2 3 3 4 3" xfId="36331"/>
    <cellStyle name="Обычный 7 2 3 3 4 3 2" xfId="36332"/>
    <cellStyle name="Обычный 7 2 3 3 4 3 2 2" xfId="36333"/>
    <cellStyle name="Обычный 7 2 3 3 4 3 3" xfId="36334"/>
    <cellStyle name="Обычный 7 2 3 3 4 4" xfId="36335"/>
    <cellStyle name="Обычный 7 2 3 3 4 4 2" xfId="36336"/>
    <cellStyle name="Обычный 7 2 3 3 4 4 2 2" xfId="36337"/>
    <cellStyle name="Обычный 7 2 3 3 4 4 3" xfId="36338"/>
    <cellStyle name="Обычный 7 2 3 3 4 5" xfId="36339"/>
    <cellStyle name="Обычный 7 2 3 3 4 5 2" xfId="36340"/>
    <cellStyle name="Обычный 7 2 3 3 4 6" xfId="36341"/>
    <cellStyle name="Обычный 7 2 3 3 4 6 2" xfId="36342"/>
    <cellStyle name="Обычный 7 2 3 3 4 7" xfId="36343"/>
    <cellStyle name="Обычный 7 2 3 3 4 8" xfId="36344"/>
    <cellStyle name="Обычный 7 2 3 3 4 9" xfId="36345"/>
    <cellStyle name="Обычный 7 2 3 3 5" xfId="36346"/>
    <cellStyle name="Обычный 7 2 3 3 5 2" xfId="36347"/>
    <cellStyle name="Обычный 7 2 3 3 5 2 2" xfId="36348"/>
    <cellStyle name="Обычный 7 2 3 3 5 2 2 2" xfId="36349"/>
    <cellStyle name="Обычный 7 2 3 3 5 2 2 2 2" xfId="36350"/>
    <cellStyle name="Обычный 7 2 3 3 5 2 2 3" xfId="36351"/>
    <cellStyle name="Обычный 7 2 3 3 5 2 3" xfId="36352"/>
    <cellStyle name="Обычный 7 2 3 3 5 2 3 2" xfId="36353"/>
    <cellStyle name="Обычный 7 2 3 3 5 2 3 2 2" xfId="36354"/>
    <cellStyle name="Обычный 7 2 3 3 5 2 3 3" xfId="36355"/>
    <cellStyle name="Обычный 7 2 3 3 5 2 4" xfId="36356"/>
    <cellStyle name="Обычный 7 2 3 3 5 2 4 2" xfId="36357"/>
    <cellStyle name="Обычный 7 2 3 3 5 2 5" xfId="36358"/>
    <cellStyle name="Обычный 7 2 3 3 5 2 5 2" xfId="36359"/>
    <cellStyle name="Обычный 7 2 3 3 5 2 6" xfId="36360"/>
    <cellStyle name="Обычный 7 2 3 3 5 2 7" xfId="36361"/>
    <cellStyle name="Обычный 7 2 3 3 5 2 8" xfId="36362"/>
    <cellStyle name="Обычный 7 2 3 3 5 3" xfId="36363"/>
    <cellStyle name="Обычный 7 2 3 3 5 3 2" xfId="36364"/>
    <cellStyle name="Обычный 7 2 3 3 5 3 2 2" xfId="36365"/>
    <cellStyle name="Обычный 7 2 3 3 5 3 3" xfId="36366"/>
    <cellStyle name="Обычный 7 2 3 3 5 4" xfId="36367"/>
    <cellStyle name="Обычный 7 2 3 3 5 4 2" xfId="36368"/>
    <cellStyle name="Обычный 7 2 3 3 5 4 2 2" xfId="36369"/>
    <cellStyle name="Обычный 7 2 3 3 5 4 3" xfId="36370"/>
    <cellStyle name="Обычный 7 2 3 3 5 5" xfId="36371"/>
    <cellStyle name="Обычный 7 2 3 3 5 5 2" xfId="36372"/>
    <cellStyle name="Обычный 7 2 3 3 5 6" xfId="36373"/>
    <cellStyle name="Обычный 7 2 3 3 5 6 2" xfId="36374"/>
    <cellStyle name="Обычный 7 2 3 3 5 7" xfId="36375"/>
    <cellStyle name="Обычный 7 2 3 3 5 8" xfId="36376"/>
    <cellStyle name="Обычный 7 2 3 3 5 9" xfId="36377"/>
    <cellStyle name="Обычный 7 2 3 3 6" xfId="36378"/>
    <cellStyle name="Обычный 7 2 3 3 6 2" xfId="36379"/>
    <cellStyle name="Обычный 7 2 3 3 6 2 2" xfId="36380"/>
    <cellStyle name="Обычный 7 2 3 3 6 2 2 2" xfId="36381"/>
    <cellStyle name="Обычный 7 2 3 3 6 2 3" xfId="36382"/>
    <cellStyle name="Обычный 7 2 3 3 6 3" xfId="36383"/>
    <cellStyle name="Обычный 7 2 3 3 6 3 2" xfId="36384"/>
    <cellStyle name="Обычный 7 2 3 3 6 3 2 2" xfId="36385"/>
    <cellStyle name="Обычный 7 2 3 3 6 3 3" xfId="36386"/>
    <cellStyle name="Обычный 7 2 3 3 6 4" xfId="36387"/>
    <cellStyle name="Обычный 7 2 3 3 6 4 2" xfId="36388"/>
    <cellStyle name="Обычный 7 2 3 3 6 5" xfId="36389"/>
    <cellStyle name="Обычный 7 2 3 3 6 5 2" xfId="36390"/>
    <cellStyle name="Обычный 7 2 3 3 6 6" xfId="36391"/>
    <cellStyle name="Обычный 7 2 3 3 6 7" xfId="36392"/>
    <cellStyle name="Обычный 7 2 3 3 6 8" xfId="36393"/>
    <cellStyle name="Обычный 7 2 3 3 7" xfId="36394"/>
    <cellStyle name="Обычный 7 2 3 3 7 2" xfId="36395"/>
    <cellStyle name="Обычный 7 2 3 3 7 2 2" xfId="36396"/>
    <cellStyle name="Обычный 7 2 3 3 7 3" xfId="36397"/>
    <cellStyle name="Обычный 7 2 3 3 8" xfId="36398"/>
    <cellStyle name="Обычный 7 2 3 3 8 2" xfId="36399"/>
    <cellStyle name="Обычный 7 2 3 3 8 2 2" xfId="36400"/>
    <cellStyle name="Обычный 7 2 3 3 8 3" xfId="36401"/>
    <cellStyle name="Обычный 7 2 3 3 9" xfId="36402"/>
    <cellStyle name="Обычный 7 2 3 3 9 2" xfId="36403"/>
    <cellStyle name="Обычный 7 2 3 4" xfId="222"/>
    <cellStyle name="Обычный 7 2 3 4 10" xfId="36404"/>
    <cellStyle name="Обычный 7 2 3 4 10 2" xfId="36405"/>
    <cellStyle name="Обычный 7 2 3 4 11" xfId="36406"/>
    <cellStyle name="Обычный 7 2 3 4 12" xfId="36407"/>
    <cellStyle name="Обычный 7 2 3 4 13" xfId="36408"/>
    <cellStyle name="Обычный 7 2 3 4 2" xfId="5475"/>
    <cellStyle name="Обычный 7 2 3 4 2 10" xfId="36409"/>
    <cellStyle name="Обычный 7 2 3 4 2 2" xfId="5476"/>
    <cellStyle name="Обычный 7 2 3 4 2 2 2" xfId="36410"/>
    <cellStyle name="Обычный 7 2 3 4 2 2 2 2" xfId="36411"/>
    <cellStyle name="Обычный 7 2 3 4 2 2 2 2 2" xfId="36412"/>
    <cellStyle name="Обычный 7 2 3 4 2 2 2 2 2 2" xfId="36413"/>
    <cellStyle name="Обычный 7 2 3 4 2 2 2 2 3" xfId="36414"/>
    <cellStyle name="Обычный 7 2 3 4 2 2 2 3" xfId="36415"/>
    <cellStyle name="Обычный 7 2 3 4 2 2 2 3 2" xfId="36416"/>
    <cellStyle name="Обычный 7 2 3 4 2 2 2 3 2 2" xfId="36417"/>
    <cellStyle name="Обычный 7 2 3 4 2 2 2 3 3" xfId="36418"/>
    <cellStyle name="Обычный 7 2 3 4 2 2 2 4" xfId="36419"/>
    <cellStyle name="Обычный 7 2 3 4 2 2 2 4 2" xfId="36420"/>
    <cellStyle name="Обычный 7 2 3 4 2 2 2 5" xfId="36421"/>
    <cellStyle name="Обычный 7 2 3 4 2 2 2 5 2" xfId="36422"/>
    <cellStyle name="Обычный 7 2 3 4 2 2 2 6" xfId="36423"/>
    <cellStyle name="Обычный 7 2 3 4 2 2 2 7" xfId="36424"/>
    <cellStyle name="Обычный 7 2 3 4 2 2 2 8" xfId="36425"/>
    <cellStyle name="Обычный 7 2 3 4 2 2 3" xfId="36426"/>
    <cellStyle name="Обычный 7 2 3 4 2 2 3 2" xfId="36427"/>
    <cellStyle name="Обычный 7 2 3 4 2 2 3 2 2" xfId="36428"/>
    <cellStyle name="Обычный 7 2 3 4 2 2 3 3" xfId="36429"/>
    <cellStyle name="Обычный 7 2 3 4 2 2 4" xfId="36430"/>
    <cellStyle name="Обычный 7 2 3 4 2 2 4 2" xfId="36431"/>
    <cellStyle name="Обычный 7 2 3 4 2 2 4 2 2" xfId="36432"/>
    <cellStyle name="Обычный 7 2 3 4 2 2 4 3" xfId="36433"/>
    <cellStyle name="Обычный 7 2 3 4 2 2 5" xfId="36434"/>
    <cellStyle name="Обычный 7 2 3 4 2 2 5 2" xfId="36435"/>
    <cellStyle name="Обычный 7 2 3 4 2 2 6" xfId="36436"/>
    <cellStyle name="Обычный 7 2 3 4 2 2 6 2" xfId="36437"/>
    <cellStyle name="Обычный 7 2 3 4 2 2 7" xfId="36438"/>
    <cellStyle name="Обычный 7 2 3 4 2 2 8" xfId="36439"/>
    <cellStyle name="Обычный 7 2 3 4 2 2 9" xfId="36440"/>
    <cellStyle name="Обычный 7 2 3 4 2 3" xfId="5477"/>
    <cellStyle name="Обычный 7 2 3 4 2 3 2" xfId="36441"/>
    <cellStyle name="Обычный 7 2 3 4 2 3 2 2" xfId="36442"/>
    <cellStyle name="Обычный 7 2 3 4 2 3 2 2 2" xfId="36443"/>
    <cellStyle name="Обычный 7 2 3 4 2 3 2 3" xfId="36444"/>
    <cellStyle name="Обычный 7 2 3 4 2 3 3" xfId="36445"/>
    <cellStyle name="Обычный 7 2 3 4 2 3 3 2" xfId="36446"/>
    <cellStyle name="Обычный 7 2 3 4 2 3 3 2 2" xfId="36447"/>
    <cellStyle name="Обычный 7 2 3 4 2 3 3 3" xfId="36448"/>
    <cellStyle name="Обычный 7 2 3 4 2 3 4" xfId="36449"/>
    <cellStyle name="Обычный 7 2 3 4 2 3 4 2" xfId="36450"/>
    <cellStyle name="Обычный 7 2 3 4 2 3 5" xfId="36451"/>
    <cellStyle name="Обычный 7 2 3 4 2 3 5 2" xfId="36452"/>
    <cellStyle name="Обычный 7 2 3 4 2 3 6" xfId="36453"/>
    <cellStyle name="Обычный 7 2 3 4 2 3 7" xfId="36454"/>
    <cellStyle name="Обычный 7 2 3 4 2 3 8" xfId="36455"/>
    <cellStyle name="Обычный 7 2 3 4 2 4" xfId="36456"/>
    <cellStyle name="Обычный 7 2 3 4 2 4 2" xfId="36457"/>
    <cellStyle name="Обычный 7 2 3 4 2 4 2 2" xfId="36458"/>
    <cellStyle name="Обычный 7 2 3 4 2 4 3" xfId="36459"/>
    <cellStyle name="Обычный 7 2 3 4 2 5" xfId="36460"/>
    <cellStyle name="Обычный 7 2 3 4 2 5 2" xfId="36461"/>
    <cellStyle name="Обычный 7 2 3 4 2 5 2 2" xfId="36462"/>
    <cellStyle name="Обычный 7 2 3 4 2 5 3" xfId="36463"/>
    <cellStyle name="Обычный 7 2 3 4 2 6" xfId="36464"/>
    <cellStyle name="Обычный 7 2 3 4 2 6 2" xfId="36465"/>
    <cellStyle name="Обычный 7 2 3 4 2 7" xfId="36466"/>
    <cellStyle name="Обычный 7 2 3 4 2 7 2" xfId="36467"/>
    <cellStyle name="Обычный 7 2 3 4 2 8" xfId="36468"/>
    <cellStyle name="Обычный 7 2 3 4 2 9" xfId="36469"/>
    <cellStyle name="Обычный 7 2 3 4 3" xfId="5478"/>
    <cellStyle name="Обычный 7 2 3 4 3 2" xfId="5479"/>
    <cellStyle name="Обычный 7 2 3 4 3 2 2" xfId="36470"/>
    <cellStyle name="Обычный 7 2 3 4 3 2 2 2" xfId="36471"/>
    <cellStyle name="Обычный 7 2 3 4 3 2 2 2 2" xfId="36472"/>
    <cellStyle name="Обычный 7 2 3 4 3 2 2 3" xfId="36473"/>
    <cellStyle name="Обычный 7 2 3 4 3 2 3" xfId="36474"/>
    <cellStyle name="Обычный 7 2 3 4 3 2 3 2" xfId="36475"/>
    <cellStyle name="Обычный 7 2 3 4 3 2 3 2 2" xfId="36476"/>
    <cellStyle name="Обычный 7 2 3 4 3 2 3 3" xfId="36477"/>
    <cellStyle name="Обычный 7 2 3 4 3 2 4" xfId="36478"/>
    <cellStyle name="Обычный 7 2 3 4 3 2 4 2" xfId="36479"/>
    <cellStyle name="Обычный 7 2 3 4 3 2 5" xfId="36480"/>
    <cellStyle name="Обычный 7 2 3 4 3 2 5 2" xfId="36481"/>
    <cellStyle name="Обычный 7 2 3 4 3 2 6" xfId="36482"/>
    <cellStyle name="Обычный 7 2 3 4 3 2 7" xfId="36483"/>
    <cellStyle name="Обычный 7 2 3 4 3 2 8" xfId="36484"/>
    <cellStyle name="Обычный 7 2 3 4 3 3" xfId="36485"/>
    <cellStyle name="Обычный 7 2 3 4 3 3 2" xfId="36486"/>
    <cellStyle name="Обычный 7 2 3 4 3 3 2 2" xfId="36487"/>
    <cellStyle name="Обычный 7 2 3 4 3 3 3" xfId="36488"/>
    <cellStyle name="Обычный 7 2 3 4 3 4" xfId="36489"/>
    <cellStyle name="Обычный 7 2 3 4 3 4 2" xfId="36490"/>
    <cellStyle name="Обычный 7 2 3 4 3 4 2 2" xfId="36491"/>
    <cellStyle name="Обычный 7 2 3 4 3 4 3" xfId="36492"/>
    <cellStyle name="Обычный 7 2 3 4 3 5" xfId="36493"/>
    <cellStyle name="Обычный 7 2 3 4 3 5 2" xfId="36494"/>
    <cellStyle name="Обычный 7 2 3 4 3 6" xfId="36495"/>
    <cellStyle name="Обычный 7 2 3 4 3 6 2" xfId="36496"/>
    <cellStyle name="Обычный 7 2 3 4 3 7" xfId="36497"/>
    <cellStyle name="Обычный 7 2 3 4 3 8" xfId="36498"/>
    <cellStyle name="Обычный 7 2 3 4 3 9" xfId="36499"/>
    <cellStyle name="Обычный 7 2 3 4 4" xfId="5480"/>
    <cellStyle name="Обычный 7 2 3 4 4 2" xfId="36500"/>
    <cellStyle name="Обычный 7 2 3 4 4 2 2" xfId="36501"/>
    <cellStyle name="Обычный 7 2 3 4 4 2 2 2" xfId="36502"/>
    <cellStyle name="Обычный 7 2 3 4 4 2 2 2 2" xfId="36503"/>
    <cellStyle name="Обычный 7 2 3 4 4 2 2 3" xfId="36504"/>
    <cellStyle name="Обычный 7 2 3 4 4 2 3" xfId="36505"/>
    <cellStyle name="Обычный 7 2 3 4 4 2 3 2" xfId="36506"/>
    <cellStyle name="Обычный 7 2 3 4 4 2 3 2 2" xfId="36507"/>
    <cellStyle name="Обычный 7 2 3 4 4 2 3 3" xfId="36508"/>
    <cellStyle name="Обычный 7 2 3 4 4 2 4" xfId="36509"/>
    <cellStyle name="Обычный 7 2 3 4 4 2 4 2" xfId="36510"/>
    <cellStyle name="Обычный 7 2 3 4 4 2 5" xfId="36511"/>
    <cellStyle name="Обычный 7 2 3 4 4 2 5 2" xfId="36512"/>
    <cellStyle name="Обычный 7 2 3 4 4 2 6" xfId="36513"/>
    <cellStyle name="Обычный 7 2 3 4 4 2 7" xfId="36514"/>
    <cellStyle name="Обычный 7 2 3 4 4 2 8" xfId="36515"/>
    <cellStyle name="Обычный 7 2 3 4 4 3" xfId="36516"/>
    <cellStyle name="Обычный 7 2 3 4 4 3 2" xfId="36517"/>
    <cellStyle name="Обычный 7 2 3 4 4 3 2 2" xfId="36518"/>
    <cellStyle name="Обычный 7 2 3 4 4 3 3" xfId="36519"/>
    <cellStyle name="Обычный 7 2 3 4 4 4" xfId="36520"/>
    <cellStyle name="Обычный 7 2 3 4 4 4 2" xfId="36521"/>
    <cellStyle name="Обычный 7 2 3 4 4 4 2 2" xfId="36522"/>
    <cellStyle name="Обычный 7 2 3 4 4 4 3" xfId="36523"/>
    <cellStyle name="Обычный 7 2 3 4 4 5" xfId="36524"/>
    <cellStyle name="Обычный 7 2 3 4 4 5 2" xfId="36525"/>
    <cellStyle name="Обычный 7 2 3 4 4 6" xfId="36526"/>
    <cellStyle name="Обычный 7 2 3 4 4 6 2" xfId="36527"/>
    <cellStyle name="Обычный 7 2 3 4 4 7" xfId="36528"/>
    <cellStyle name="Обычный 7 2 3 4 4 8" xfId="36529"/>
    <cellStyle name="Обычный 7 2 3 4 4 9" xfId="36530"/>
    <cellStyle name="Обычный 7 2 3 4 5" xfId="36531"/>
    <cellStyle name="Обычный 7 2 3 4 5 2" xfId="36532"/>
    <cellStyle name="Обычный 7 2 3 4 5 2 2" xfId="36533"/>
    <cellStyle name="Обычный 7 2 3 4 5 2 2 2" xfId="36534"/>
    <cellStyle name="Обычный 7 2 3 4 5 2 2 2 2" xfId="36535"/>
    <cellStyle name="Обычный 7 2 3 4 5 2 2 3" xfId="36536"/>
    <cellStyle name="Обычный 7 2 3 4 5 2 3" xfId="36537"/>
    <cellStyle name="Обычный 7 2 3 4 5 2 3 2" xfId="36538"/>
    <cellStyle name="Обычный 7 2 3 4 5 2 3 2 2" xfId="36539"/>
    <cellStyle name="Обычный 7 2 3 4 5 2 3 3" xfId="36540"/>
    <cellStyle name="Обычный 7 2 3 4 5 2 4" xfId="36541"/>
    <cellStyle name="Обычный 7 2 3 4 5 2 4 2" xfId="36542"/>
    <cellStyle name="Обычный 7 2 3 4 5 2 5" xfId="36543"/>
    <cellStyle name="Обычный 7 2 3 4 5 2 5 2" xfId="36544"/>
    <cellStyle name="Обычный 7 2 3 4 5 2 6" xfId="36545"/>
    <cellStyle name="Обычный 7 2 3 4 5 2 7" xfId="36546"/>
    <cellStyle name="Обычный 7 2 3 4 5 2 8" xfId="36547"/>
    <cellStyle name="Обычный 7 2 3 4 5 3" xfId="36548"/>
    <cellStyle name="Обычный 7 2 3 4 5 3 2" xfId="36549"/>
    <cellStyle name="Обычный 7 2 3 4 5 3 2 2" xfId="36550"/>
    <cellStyle name="Обычный 7 2 3 4 5 3 3" xfId="36551"/>
    <cellStyle name="Обычный 7 2 3 4 5 4" xfId="36552"/>
    <cellStyle name="Обычный 7 2 3 4 5 4 2" xfId="36553"/>
    <cellStyle name="Обычный 7 2 3 4 5 4 2 2" xfId="36554"/>
    <cellStyle name="Обычный 7 2 3 4 5 4 3" xfId="36555"/>
    <cellStyle name="Обычный 7 2 3 4 5 5" xfId="36556"/>
    <cellStyle name="Обычный 7 2 3 4 5 5 2" xfId="36557"/>
    <cellStyle name="Обычный 7 2 3 4 5 6" xfId="36558"/>
    <cellStyle name="Обычный 7 2 3 4 5 6 2" xfId="36559"/>
    <cellStyle name="Обычный 7 2 3 4 5 7" xfId="36560"/>
    <cellStyle name="Обычный 7 2 3 4 5 8" xfId="36561"/>
    <cellStyle name="Обычный 7 2 3 4 5 9" xfId="36562"/>
    <cellStyle name="Обычный 7 2 3 4 6" xfId="36563"/>
    <cellStyle name="Обычный 7 2 3 4 6 2" xfId="36564"/>
    <cellStyle name="Обычный 7 2 3 4 6 2 2" xfId="36565"/>
    <cellStyle name="Обычный 7 2 3 4 6 2 2 2" xfId="36566"/>
    <cellStyle name="Обычный 7 2 3 4 6 2 3" xfId="36567"/>
    <cellStyle name="Обычный 7 2 3 4 6 3" xfId="36568"/>
    <cellStyle name="Обычный 7 2 3 4 6 3 2" xfId="36569"/>
    <cellStyle name="Обычный 7 2 3 4 6 3 2 2" xfId="36570"/>
    <cellStyle name="Обычный 7 2 3 4 6 3 3" xfId="36571"/>
    <cellStyle name="Обычный 7 2 3 4 6 4" xfId="36572"/>
    <cellStyle name="Обычный 7 2 3 4 6 4 2" xfId="36573"/>
    <cellStyle name="Обычный 7 2 3 4 6 5" xfId="36574"/>
    <cellStyle name="Обычный 7 2 3 4 6 5 2" xfId="36575"/>
    <cellStyle name="Обычный 7 2 3 4 6 6" xfId="36576"/>
    <cellStyle name="Обычный 7 2 3 4 6 7" xfId="36577"/>
    <cellStyle name="Обычный 7 2 3 4 6 8" xfId="36578"/>
    <cellStyle name="Обычный 7 2 3 4 7" xfId="36579"/>
    <cellStyle name="Обычный 7 2 3 4 7 2" xfId="36580"/>
    <cellStyle name="Обычный 7 2 3 4 7 2 2" xfId="36581"/>
    <cellStyle name="Обычный 7 2 3 4 7 3" xfId="36582"/>
    <cellStyle name="Обычный 7 2 3 4 8" xfId="36583"/>
    <cellStyle name="Обычный 7 2 3 4 8 2" xfId="36584"/>
    <cellStyle name="Обычный 7 2 3 4 8 2 2" xfId="36585"/>
    <cellStyle name="Обычный 7 2 3 4 8 3" xfId="36586"/>
    <cellStyle name="Обычный 7 2 3 4 9" xfId="36587"/>
    <cellStyle name="Обычный 7 2 3 4 9 2" xfId="36588"/>
    <cellStyle name="Обычный 7 2 3 5" xfId="5481"/>
    <cellStyle name="Обычный 7 2 3 5 10" xfId="36589"/>
    <cellStyle name="Обычный 7 2 3 5 2" xfId="5482"/>
    <cellStyle name="Обычный 7 2 3 5 2 2" xfId="36590"/>
    <cellStyle name="Обычный 7 2 3 5 2 2 2" xfId="36591"/>
    <cellStyle name="Обычный 7 2 3 5 2 2 2 2" xfId="36592"/>
    <cellStyle name="Обычный 7 2 3 5 2 2 2 2 2" xfId="36593"/>
    <cellStyle name="Обычный 7 2 3 5 2 2 2 3" xfId="36594"/>
    <cellStyle name="Обычный 7 2 3 5 2 2 3" xfId="36595"/>
    <cellStyle name="Обычный 7 2 3 5 2 2 3 2" xfId="36596"/>
    <cellStyle name="Обычный 7 2 3 5 2 2 3 2 2" xfId="36597"/>
    <cellStyle name="Обычный 7 2 3 5 2 2 3 3" xfId="36598"/>
    <cellStyle name="Обычный 7 2 3 5 2 2 4" xfId="36599"/>
    <cellStyle name="Обычный 7 2 3 5 2 2 4 2" xfId="36600"/>
    <cellStyle name="Обычный 7 2 3 5 2 2 5" xfId="36601"/>
    <cellStyle name="Обычный 7 2 3 5 2 2 5 2" xfId="36602"/>
    <cellStyle name="Обычный 7 2 3 5 2 2 6" xfId="36603"/>
    <cellStyle name="Обычный 7 2 3 5 2 2 7" xfId="36604"/>
    <cellStyle name="Обычный 7 2 3 5 2 2 8" xfId="36605"/>
    <cellStyle name="Обычный 7 2 3 5 2 3" xfId="36606"/>
    <cellStyle name="Обычный 7 2 3 5 2 3 2" xfId="36607"/>
    <cellStyle name="Обычный 7 2 3 5 2 3 2 2" xfId="36608"/>
    <cellStyle name="Обычный 7 2 3 5 2 3 3" xfId="36609"/>
    <cellStyle name="Обычный 7 2 3 5 2 4" xfId="36610"/>
    <cellStyle name="Обычный 7 2 3 5 2 4 2" xfId="36611"/>
    <cellStyle name="Обычный 7 2 3 5 2 4 2 2" xfId="36612"/>
    <cellStyle name="Обычный 7 2 3 5 2 4 3" xfId="36613"/>
    <cellStyle name="Обычный 7 2 3 5 2 5" xfId="36614"/>
    <cellStyle name="Обычный 7 2 3 5 2 5 2" xfId="36615"/>
    <cellStyle name="Обычный 7 2 3 5 2 6" xfId="36616"/>
    <cellStyle name="Обычный 7 2 3 5 2 6 2" xfId="36617"/>
    <cellStyle name="Обычный 7 2 3 5 2 7" xfId="36618"/>
    <cellStyle name="Обычный 7 2 3 5 2 8" xfId="36619"/>
    <cellStyle name="Обычный 7 2 3 5 2 9" xfId="36620"/>
    <cellStyle name="Обычный 7 2 3 5 3" xfId="5483"/>
    <cellStyle name="Обычный 7 2 3 5 3 2" xfId="36621"/>
    <cellStyle name="Обычный 7 2 3 5 3 2 2" xfId="36622"/>
    <cellStyle name="Обычный 7 2 3 5 3 2 2 2" xfId="36623"/>
    <cellStyle name="Обычный 7 2 3 5 3 2 3" xfId="36624"/>
    <cellStyle name="Обычный 7 2 3 5 3 3" xfId="36625"/>
    <cellStyle name="Обычный 7 2 3 5 3 3 2" xfId="36626"/>
    <cellStyle name="Обычный 7 2 3 5 3 3 2 2" xfId="36627"/>
    <cellStyle name="Обычный 7 2 3 5 3 3 3" xfId="36628"/>
    <cellStyle name="Обычный 7 2 3 5 3 4" xfId="36629"/>
    <cellStyle name="Обычный 7 2 3 5 3 4 2" xfId="36630"/>
    <cellStyle name="Обычный 7 2 3 5 3 5" xfId="36631"/>
    <cellStyle name="Обычный 7 2 3 5 3 5 2" xfId="36632"/>
    <cellStyle name="Обычный 7 2 3 5 3 6" xfId="36633"/>
    <cellStyle name="Обычный 7 2 3 5 3 7" xfId="36634"/>
    <cellStyle name="Обычный 7 2 3 5 3 8" xfId="36635"/>
    <cellStyle name="Обычный 7 2 3 5 4" xfId="36636"/>
    <cellStyle name="Обычный 7 2 3 5 4 2" xfId="36637"/>
    <cellStyle name="Обычный 7 2 3 5 4 2 2" xfId="36638"/>
    <cellStyle name="Обычный 7 2 3 5 4 3" xfId="36639"/>
    <cellStyle name="Обычный 7 2 3 5 5" xfId="36640"/>
    <cellStyle name="Обычный 7 2 3 5 5 2" xfId="36641"/>
    <cellStyle name="Обычный 7 2 3 5 5 2 2" xfId="36642"/>
    <cellStyle name="Обычный 7 2 3 5 5 3" xfId="36643"/>
    <cellStyle name="Обычный 7 2 3 5 6" xfId="36644"/>
    <cellStyle name="Обычный 7 2 3 5 6 2" xfId="36645"/>
    <cellStyle name="Обычный 7 2 3 5 7" xfId="36646"/>
    <cellStyle name="Обычный 7 2 3 5 7 2" xfId="36647"/>
    <cellStyle name="Обычный 7 2 3 5 8" xfId="36648"/>
    <cellStyle name="Обычный 7 2 3 5 9" xfId="36649"/>
    <cellStyle name="Обычный 7 2 3 6" xfId="5484"/>
    <cellStyle name="Обычный 7 2 3 6 2" xfId="5485"/>
    <cellStyle name="Обычный 7 2 3 6 2 2" xfId="36650"/>
    <cellStyle name="Обычный 7 2 3 6 2 2 2" xfId="36651"/>
    <cellStyle name="Обычный 7 2 3 6 2 2 2 2" xfId="36652"/>
    <cellStyle name="Обычный 7 2 3 6 2 2 3" xfId="36653"/>
    <cellStyle name="Обычный 7 2 3 6 2 3" xfId="36654"/>
    <cellStyle name="Обычный 7 2 3 6 2 3 2" xfId="36655"/>
    <cellStyle name="Обычный 7 2 3 6 2 3 2 2" xfId="36656"/>
    <cellStyle name="Обычный 7 2 3 6 2 3 3" xfId="36657"/>
    <cellStyle name="Обычный 7 2 3 6 2 4" xfId="36658"/>
    <cellStyle name="Обычный 7 2 3 6 2 4 2" xfId="36659"/>
    <cellStyle name="Обычный 7 2 3 6 2 5" xfId="36660"/>
    <cellStyle name="Обычный 7 2 3 6 2 5 2" xfId="36661"/>
    <cellStyle name="Обычный 7 2 3 6 2 6" xfId="36662"/>
    <cellStyle name="Обычный 7 2 3 6 2 7" xfId="36663"/>
    <cellStyle name="Обычный 7 2 3 6 2 8" xfId="36664"/>
    <cellStyle name="Обычный 7 2 3 6 3" xfId="36665"/>
    <cellStyle name="Обычный 7 2 3 6 3 2" xfId="36666"/>
    <cellStyle name="Обычный 7 2 3 6 3 2 2" xfId="36667"/>
    <cellStyle name="Обычный 7 2 3 6 3 3" xfId="36668"/>
    <cellStyle name="Обычный 7 2 3 6 4" xfId="36669"/>
    <cellStyle name="Обычный 7 2 3 6 4 2" xfId="36670"/>
    <cellStyle name="Обычный 7 2 3 6 4 2 2" xfId="36671"/>
    <cellStyle name="Обычный 7 2 3 6 4 3" xfId="36672"/>
    <cellStyle name="Обычный 7 2 3 6 5" xfId="36673"/>
    <cellStyle name="Обычный 7 2 3 6 5 2" xfId="36674"/>
    <cellStyle name="Обычный 7 2 3 6 6" xfId="36675"/>
    <cellStyle name="Обычный 7 2 3 6 6 2" xfId="36676"/>
    <cellStyle name="Обычный 7 2 3 6 7" xfId="36677"/>
    <cellStyle name="Обычный 7 2 3 6 8" xfId="36678"/>
    <cellStyle name="Обычный 7 2 3 6 9" xfId="36679"/>
    <cellStyle name="Обычный 7 2 3 7" xfId="5486"/>
    <cellStyle name="Обычный 7 2 3 7 2" xfId="36680"/>
    <cellStyle name="Обычный 7 2 3 7 2 2" xfId="36681"/>
    <cellStyle name="Обычный 7 2 3 7 2 2 2" xfId="36682"/>
    <cellStyle name="Обычный 7 2 3 7 2 2 2 2" xfId="36683"/>
    <cellStyle name="Обычный 7 2 3 7 2 2 3" xfId="36684"/>
    <cellStyle name="Обычный 7 2 3 7 2 3" xfId="36685"/>
    <cellStyle name="Обычный 7 2 3 7 2 3 2" xfId="36686"/>
    <cellStyle name="Обычный 7 2 3 7 2 3 2 2" xfId="36687"/>
    <cellStyle name="Обычный 7 2 3 7 2 3 3" xfId="36688"/>
    <cellStyle name="Обычный 7 2 3 7 2 4" xfId="36689"/>
    <cellStyle name="Обычный 7 2 3 7 2 4 2" xfId="36690"/>
    <cellStyle name="Обычный 7 2 3 7 2 5" xfId="36691"/>
    <cellStyle name="Обычный 7 2 3 7 2 5 2" xfId="36692"/>
    <cellStyle name="Обычный 7 2 3 7 2 6" xfId="36693"/>
    <cellStyle name="Обычный 7 2 3 7 2 7" xfId="36694"/>
    <cellStyle name="Обычный 7 2 3 7 2 8" xfId="36695"/>
    <cellStyle name="Обычный 7 2 3 7 3" xfId="36696"/>
    <cellStyle name="Обычный 7 2 3 7 3 2" xfId="36697"/>
    <cellStyle name="Обычный 7 2 3 7 3 2 2" xfId="36698"/>
    <cellStyle name="Обычный 7 2 3 7 3 3" xfId="36699"/>
    <cellStyle name="Обычный 7 2 3 7 4" xfId="36700"/>
    <cellStyle name="Обычный 7 2 3 7 4 2" xfId="36701"/>
    <cellStyle name="Обычный 7 2 3 7 4 2 2" xfId="36702"/>
    <cellStyle name="Обычный 7 2 3 7 4 3" xfId="36703"/>
    <cellStyle name="Обычный 7 2 3 7 5" xfId="36704"/>
    <cellStyle name="Обычный 7 2 3 7 5 2" xfId="36705"/>
    <cellStyle name="Обычный 7 2 3 7 6" xfId="36706"/>
    <cellStyle name="Обычный 7 2 3 7 6 2" xfId="36707"/>
    <cellStyle name="Обычный 7 2 3 7 7" xfId="36708"/>
    <cellStyle name="Обычный 7 2 3 7 8" xfId="36709"/>
    <cellStyle name="Обычный 7 2 3 7 9" xfId="36710"/>
    <cellStyle name="Обычный 7 2 3 8" xfId="5487"/>
    <cellStyle name="Обычный 7 2 3 9" xfId="36711"/>
    <cellStyle name="Обычный 7 2 3 9 2" xfId="36712"/>
    <cellStyle name="Обычный 7 2 3 9 2 2" xfId="36713"/>
    <cellStyle name="Обычный 7 2 3 9 2 2 2" xfId="36714"/>
    <cellStyle name="Обычный 7 2 3 9 2 2 2 2" xfId="36715"/>
    <cellStyle name="Обычный 7 2 3 9 2 2 3" xfId="36716"/>
    <cellStyle name="Обычный 7 2 3 9 2 3" xfId="36717"/>
    <cellStyle name="Обычный 7 2 3 9 2 3 2" xfId="36718"/>
    <cellStyle name="Обычный 7 2 3 9 2 3 2 2" xfId="36719"/>
    <cellStyle name="Обычный 7 2 3 9 2 3 3" xfId="36720"/>
    <cellStyle name="Обычный 7 2 3 9 2 4" xfId="36721"/>
    <cellStyle name="Обычный 7 2 3 9 2 4 2" xfId="36722"/>
    <cellStyle name="Обычный 7 2 3 9 2 5" xfId="36723"/>
    <cellStyle name="Обычный 7 2 3 9 2 5 2" xfId="36724"/>
    <cellStyle name="Обычный 7 2 3 9 2 6" xfId="36725"/>
    <cellStyle name="Обычный 7 2 3 9 2 7" xfId="36726"/>
    <cellStyle name="Обычный 7 2 3 9 2 8" xfId="36727"/>
    <cellStyle name="Обычный 7 2 3 9 3" xfId="36728"/>
    <cellStyle name="Обычный 7 2 3 9 3 2" xfId="36729"/>
    <cellStyle name="Обычный 7 2 3 9 3 2 2" xfId="36730"/>
    <cellStyle name="Обычный 7 2 3 9 3 3" xfId="36731"/>
    <cellStyle name="Обычный 7 2 3 9 4" xfId="36732"/>
    <cellStyle name="Обычный 7 2 3 9 4 2" xfId="36733"/>
    <cellStyle name="Обычный 7 2 3 9 4 2 2" xfId="36734"/>
    <cellStyle name="Обычный 7 2 3 9 4 3" xfId="36735"/>
    <cellStyle name="Обычный 7 2 3 9 5" xfId="36736"/>
    <cellStyle name="Обычный 7 2 3 9 5 2" xfId="36737"/>
    <cellStyle name="Обычный 7 2 3 9 6" xfId="36738"/>
    <cellStyle name="Обычный 7 2 3 9 6 2" xfId="36739"/>
    <cellStyle name="Обычный 7 2 3 9 7" xfId="36740"/>
    <cellStyle name="Обычный 7 2 3 9 8" xfId="36741"/>
    <cellStyle name="Обычный 7 2 3 9 9" xfId="36742"/>
    <cellStyle name="Обычный 7 2 4" xfId="223"/>
    <cellStyle name="Обычный 7 2 4 10" xfId="36743"/>
    <cellStyle name="Обычный 7 2 4 10 2" xfId="36744"/>
    <cellStyle name="Обычный 7 2 4 10 2 2" xfId="36745"/>
    <cellStyle name="Обычный 7 2 4 10 3" xfId="36746"/>
    <cellStyle name="Обычный 7 2 4 11" xfId="36747"/>
    <cellStyle name="Обычный 7 2 4 11 2" xfId="36748"/>
    <cellStyle name="Обычный 7 2 4 12" xfId="36749"/>
    <cellStyle name="Обычный 7 2 4 12 2" xfId="36750"/>
    <cellStyle name="Обычный 7 2 4 13" xfId="36751"/>
    <cellStyle name="Обычный 7 2 4 14" xfId="36752"/>
    <cellStyle name="Обычный 7 2 4 15" xfId="36753"/>
    <cellStyle name="Обычный 7 2 4 2" xfId="224"/>
    <cellStyle name="Обычный 7 2 4 2 10" xfId="36754"/>
    <cellStyle name="Обычный 7 2 4 2 10 2" xfId="36755"/>
    <cellStyle name="Обычный 7 2 4 2 11" xfId="36756"/>
    <cellStyle name="Обычный 7 2 4 2 12" xfId="36757"/>
    <cellStyle name="Обычный 7 2 4 2 13" xfId="36758"/>
    <cellStyle name="Обычный 7 2 4 2 2" xfId="5488"/>
    <cellStyle name="Обычный 7 2 4 2 2 10" xfId="36759"/>
    <cellStyle name="Обычный 7 2 4 2 2 2" xfId="5489"/>
    <cellStyle name="Обычный 7 2 4 2 2 2 2" xfId="36760"/>
    <cellStyle name="Обычный 7 2 4 2 2 2 2 2" xfId="36761"/>
    <cellStyle name="Обычный 7 2 4 2 2 2 2 2 2" xfId="36762"/>
    <cellStyle name="Обычный 7 2 4 2 2 2 2 2 2 2" xfId="36763"/>
    <cellStyle name="Обычный 7 2 4 2 2 2 2 2 3" xfId="36764"/>
    <cellStyle name="Обычный 7 2 4 2 2 2 2 3" xfId="36765"/>
    <cellStyle name="Обычный 7 2 4 2 2 2 2 3 2" xfId="36766"/>
    <cellStyle name="Обычный 7 2 4 2 2 2 2 3 2 2" xfId="36767"/>
    <cellStyle name="Обычный 7 2 4 2 2 2 2 3 3" xfId="36768"/>
    <cellStyle name="Обычный 7 2 4 2 2 2 2 4" xfId="36769"/>
    <cellStyle name="Обычный 7 2 4 2 2 2 2 4 2" xfId="36770"/>
    <cellStyle name="Обычный 7 2 4 2 2 2 2 5" xfId="36771"/>
    <cellStyle name="Обычный 7 2 4 2 2 2 2 5 2" xfId="36772"/>
    <cellStyle name="Обычный 7 2 4 2 2 2 2 6" xfId="36773"/>
    <cellStyle name="Обычный 7 2 4 2 2 2 2 7" xfId="36774"/>
    <cellStyle name="Обычный 7 2 4 2 2 2 2 8" xfId="36775"/>
    <cellStyle name="Обычный 7 2 4 2 2 2 3" xfId="36776"/>
    <cellStyle name="Обычный 7 2 4 2 2 2 3 2" xfId="36777"/>
    <cellStyle name="Обычный 7 2 4 2 2 2 3 2 2" xfId="36778"/>
    <cellStyle name="Обычный 7 2 4 2 2 2 3 3" xfId="36779"/>
    <cellStyle name="Обычный 7 2 4 2 2 2 4" xfId="36780"/>
    <cellStyle name="Обычный 7 2 4 2 2 2 4 2" xfId="36781"/>
    <cellStyle name="Обычный 7 2 4 2 2 2 4 2 2" xfId="36782"/>
    <cellStyle name="Обычный 7 2 4 2 2 2 4 3" xfId="36783"/>
    <cellStyle name="Обычный 7 2 4 2 2 2 5" xfId="36784"/>
    <cellStyle name="Обычный 7 2 4 2 2 2 5 2" xfId="36785"/>
    <cellStyle name="Обычный 7 2 4 2 2 2 6" xfId="36786"/>
    <cellStyle name="Обычный 7 2 4 2 2 2 6 2" xfId="36787"/>
    <cellStyle name="Обычный 7 2 4 2 2 2 7" xfId="36788"/>
    <cellStyle name="Обычный 7 2 4 2 2 2 8" xfId="36789"/>
    <cellStyle name="Обычный 7 2 4 2 2 2 9" xfId="36790"/>
    <cellStyle name="Обычный 7 2 4 2 2 3" xfId="5490"/>
    <cellStyle name="Обычный 7 2 4 2 2 3 2" xfId="36791"/>
    <cellStyle name="Обычный 7 2 4 2 2 3 2 2" xfId="36792"/>
    <cellStyle name="Обычный 7 2 4 2 2 3 2 2 2" xfId="36793"/>
    <cellStyle name="Обычный 7 2 4 2 2 3 2 3" xfId="36794"/>
    <cellStyle name="Обычный 7 2 4 2 2 3 3" xfId="36795"/>
    <cellStyle name="Обычный 7 2 4 2 2 3 3 2" xfId="36796"/>
    <cellStyle name="Обычный 7 2 4 2 2 3 3 2 2" xfId="36797"/>
    <cellStyle name="Обычный 7 2 4 2 2 3 3 3" xfId="36798"/>
    <cellStyle name="Обычный 7 2 4 2 2 3 4" xfId="36799"/>
    <cellStyle name="Обычный 7 2 4 2 2 3 4 2" xfId="36800"/>
    <cellStyle name="Обычный 7 2 4 2 2 3 5" xfId="36801"/>
    <cellStyle name="Обычный 7 2 4 2 2 3 5 2" xfId="36802"/>
    <cellStyle name="Обычный 7 2 4 2 2 3 6" xfId="36803"/>
    <cellStyle name="Обычный 7 2 4 2 2 3 7" xfId="36804"/>
    <cellStyle name="Обычный 7 2 4 2 2 3 8" xfId="36805"/>
    <cellStyle name="Обычный 7 2 4 2 2 4" xfId="36806"/>
    <cellStyle name="Обычный 7 2 4 2 2 4 2" xfId="36807"/>
    <cellStyle name="Обычный 7 2 4 2 2 4 2 2" xfId="36808"/>
    <cellStyle name="Обычный 7 2 4 2 2 4 3" xfId="36809"/>
    <cellStyle name="Обычный 7 2 4 2 2 5" xfId="36810"/>
    <cellStyle name="Обычный 7 2 4 2 2 5 2" xfId="36811"/>
    <cellStyle name="Обычный 7 2 4 2 2 5 2 2" xfId="36812"/>
    <cellStyle name="Обычный 7 2 4 2 2 5 3" xfId="36813"/>
    <cellStyle name="Обычный 7 2 4 2 2 6" xfId="36814"/>
    <cellStyle name="Обычный 7 2 4 2 2 6 2" xfId="36815"/>
    <cellStyle name="Обычный 7 2 4 2 2 7" xfId="36816"/>
    <cellStyle name="Обычный 7 2 4 2 2 7 2" xfId="36817"/>
    <cellStyle name="Обычный 7 2 4 2 2 8" xfId="36818"/>
    <cellStyle name="Обычный 7 2 4 2 2 9" xfId="36819"/>
    <cellStyle name="Обычный 7 2 4 2 3" xfId="5491"/>
    <cellStyle name="Обычный 7 2 4 2 3 2" xfId="5492"/>
    <cellStyle name="Обычный 7 2 4 2 3 2 2" xfId="36820"/>
    <cellStyle name="Обычный 7 2 4 2 3 2 2 2" xfId="36821"/>
    <cellStyle name="Обычный 7 2 4 2 3 2 2 2 2" xfId="36822"/>
    <cellStyle name="Обычный 7 2 4 2 3 2 2 3" xfId="36823"/>
    <cellStyle name="Обычный 7 2 4 2 3 2 3" xfId="36824"/>
    <cellStyle name="Обычный 7 2 4 2 3 2 3 2" xfId="36825"/>
    <cellStyle name="Обычный 7 2 4 2 3 2 3 2 2" xfId="36826"/>
    <cellStyle name="Обычный 7 2 4 2 3 2 3 3" xfId="36827"/>
    <cellStyle name="Обычный 7 2 4 2 3 2 4" xfId="36828"/>
    <cellStyle name="Обычный 7 2 4 2 3 2 4 2" xfId="36829"/>
    <cellStyle name="Обычный 7 2 4 2 3 2 5" xfId="36830"/>
    <cellStyle name="Обычный 7 2 4 2 3 2 5 2" xfId="36831"/>
    <cellStyle name="Обычный 7 2 4 2 3 2 6" xfId="36832"/>
    <cellStyle name="Обычный 7 2 4 2 3 2 7" xfId="36833"/>
    <cellStyle name="Обычный 7 2 4 2 3 2 8" xfId="36834"/>
    <cellStyle name="Обычный 7 2 4 2 3 3" xfId="36835"/>
    <cellStyle name="Обычный 7 2 4 2 3 3 2" xfId="36836"/>
    <cellStyle name="Обычный 7 2 4 2 3 3 2 2" xfId="36837"/>
    <cellStyle name="Обычный 7 2 4 2 3 3 3" xfId="36838"/>
    <cellStyle name="Обычный 7 2 4 2 3 4" xfId="36839"/>
    <cellStyle name="Обычный 7 2 4 2 3 4 2" xfId="36840"/>
    <cellStyle name="Обычный 7 2 4 2 3 4 2 2" xfId="36841"/>
    <cellStyle name="Обычный 7 2 4 2 3 4 3" xfId="36842"/>
    <cellStyle name="Обычный 7 2 4 2 3 5" xfId="36843"/>
    <cellStyle name="Обычный 7 2 4 2 3 5 2" xfId="36844"/>
    <cellStyle name="Обычный 7 2 4 2 3 6" xfId="36845"/>
    <cellStyle name="Обычный 7 2 4 2 3 6 2" xfId="36846"/>
    <cellStyle name="Обычный 7 2 4 2 3 7" xfId="36847"/>
    <cellStyle name="Обычный 7 2 4 2 3 8" xfId="36848"/>
    <cellStyle name="Обычный 7 2 4 2 3 9" xfId="36849"/>
    <cellStyle name="Обычный 7 2 4 2 4" xfId="5493"/>
    <cellStyle name="Обычный 7 2 4 2 4 2" xfId="36850"/>
    <cellStyle name="Обычный 7 2 4 2 4 2 2" xfId="36851"/>
    <cellStyle name="Обычный 7 2 4 2 4 2 2 2" xfId="36852"/>
    <cellStyle name="Обычный 7 2 4 2 4 2 2 2 2" xfId="36853"/>
    <cellStyle name="Обычный 7 2 4 2 4 2 2 3" xfId="36854"/>
    <cellStyle name="Обычный 7 2 4 2 4 2 3" xfId="36855"/>
    <cellStyle name="Обычный 7 2 4 2 4 2 3 2" xfId="36856"/>
    <cellStyle name="Обычный 7 2 4 2 4 2 3 2 2" xfId="36857"/>
    <cellStyle name="Обычный 7 2 4 2 4 2 3 3" xfId="36858"/>
    <cellStyle name="Обычный 7 2 4 2 4 2 4" xfId="36859"/>
    <cellStyle name="Обычный 7 2 4 2 4 2 4 2" xfId="36860"/>
    <cellStyle name="Обычный 7 2 4 2 4 2 5" xfId="36861"/>
    <cellStyle name="Обычный 7 2 4 2 4 2 5 2" xfId="36862"/>
    <cellStyle name="Обычный 7 2 4 2 4 2 6" xfId="36863"/>
    <cellStyle name="Обычный 7 2 4 2 4 2 7" xfId="36864"/>
    <cellStyle name="Обычный 7 2 4 2 4 2 8" xfId="36865"/>
    <cellStyle name="Обычный 7 2 4 2 4 3" xfId="36866"/>
    <cellStyle name="Обычный 7 2 4 2 4 3 2" xfId="36867"/>
    <cellStyle name="Обычный 7 2 4 2 4 3 2 2" xfId="36868"/>
    <cellStyle name="Обычный 7 2 4 2 4 3 3" xfId="36869"/>
    <cellStyle name="Обычный 7 2 4 2 4 4" xfId="36870"/>
    <cellStyle name="Обычный 7 2 4 2 4 4 2" xfId="36871"/>
    <cellStyle name="Обычный 7 2 4 2 4 4 2 2" xfId="36872"/>
    <cellStyle name="Обычный 7 2 4 2 4 4 3" xfId="36873"/>
    <cellStyle name="Обычный 7 2 4 2 4 5" xfId="36874"/>
    <cellStyle name="Обычный 7 2 4 2 4 5 2" xfId="36875"/>
    <cellStyle name="Обычный 7 2 4 2 4 6" xfId="36876"/>
    <cellStyle name="Обычный 7 2 4 2 4 6 2" xfId="36877"/>
    <cellStyle name="Обычный 7 2 4 2 4 7" xfId="36878"/>
    <cellStyle name="Обычный 7 2 4 2 4 8" xfId="36879"/>
    <cellStyle name="Обычный 7 2 4 2 4 9" xfId="36880"/>
    <cellStyle name="Обычный 7 2 4 2 5" xfId="36881"/>
    <cellStyle name="Обычный 7 2 4 2 5 2" xfId="36882"/>
    <cellStyle name="Обычный 7 2 4 2 5 2 2" xfId="36883"/>
    <cellStyle name="Обычный 7 2 4 2 5 2 2 2" xfId="36884"/>
    <cellStyle name="Обычный 7 2 4 2 5 2 2 2 2" xfId="36885"/>
    <cellStyle name="Обычный 7 2 4 2 5 2 2 3" xfId="36886"/>
    <cellStyle name="Обычный 7 2 4 2 5 2 3" xfId="36887"/>
    <cellStyle name="Обычный 7 2 4 2 5 2 3 2" xfId="36888"/>
    <cellStyle name="Обычный 7 2 4 2 5 2 3 2 2" xfId="36889"/>
    <cellStyle name="Обычный 7 2 4 2 5 2 3 3" xfId="36890"/>
    <cellStyle name="Обычный 7 2 4 2 5 2 4" xfId="36891"/>
    <cellStyle name="Обычный 7 2 4 2 5 2 4 2" xfId="36892"/>
    <cellStyle name="Обычный 7 2 4 2 5 2 5" xfId="36893"/>
    <cellStyle name="Обычный 7 2 4 2 5 2 5 2" xfId="36894"/>
    <cellStyle name="Обычный 7 2 4 2 5 2 6" xfId="36895"/>
    <cellStyle name="Обычный 7 2 4 2 5 2 7" xfId="36896"/>
    <cellStyle name="Обычный 7 2 4 2 5 2 8" xfId="36897"/>
    <cellStyle name="Обычный 7 2 4 2 5 3" xfId="36898"/>
    <cellStyle name="Обычный 7 2 4 2 5 3 2" xfId="36899"/>
    <cellStyle name="Обычный 7 2 4 2 5 3 2 2" xfId="36900"/>
    <cellStyle name="Обычный 7 2 4 2 5 3 3" xfId="36901"/>
    <cellStyle name="Обычный 7 2 4 2 5 4" xfId="36902"/>
    <cellStyle name="Обычный 7 2 4 2 5 4 2" xfId="36903"/>
    <cellStyle name="Обычный 7 2 4 2 5 4 2 2" xfId="36904"/>
    <cellStyle name="Обычный 7 2 4 2 5 4 3" xfId="36905"/>
    <cellStyle name="Обычный 7 2 4 2 5 5" xfId="36906"/>
    <cellStyle name="Обычный 7 2 4 2 5 5 2" xfId="36907"/>
    <cellStyle name="Обычный 7 2 4 2 5 6" xfId="36908"/>
    <cellStyle name="Обычный 7 2 4 2 5 6 2" xfId="36909"/>
    <cellStyle name="Обычный 7 2 4 2 5 7" xfId="36910"/>
    <cellStyle name="Обычный 7 2 4 2 5 8" xfId="36911"/>
    <cellStyle name="Обычный 7 2 4 2 5 9" xfId="36912"/>
    <cellStyle name="Обычный 7 2 4 2 6" xfId="36913"/>
    <cellStyle name="Обычный 7 2 4 2 6 2" xfId="36914"/>
    <cellStyle name="Обычный 7 2 4 2 6 2 2" xfId="36915"/>
    <cellStyle name="Обычный 7 2 4 2 6 2 2 2" xfId="36916"/>
    <cellStyle name="Обычный 7 2 4 2 6 2 3" xfId="36917"/>
    <cellStyle name="Обычный 7 2 4 2 6 3" xfId="36918"/>
    <cellStyle name="Обычный 7 2 4 2 6 3 2" xfId="36919"/>
    <cellStyle name="Обычный 7 2 4 2 6 3 2 2" xfId="36920"/>
    <cellStyle name="Обычный 7 2 4 2 6 3 3" xfId="36921"/>
    <cellStyle name="Обычный 7 2 4 2 6 4" xfId="36922"/>
    <cellStyle name="Обычный 7 2 4 2 6 4 2" xfId="36923"/>
    <cellStyle name="Обычный 7 2 4 2 6 5" xfId="36924"/>
    <cellStyle name="Обычный 7 2 4 2 6 5 2" xfId="36925"/>
    <cellStyle name="Обычный 7 2 4 2 6 6" xfId="36926"/>
    <cellStyle name="Обычный 7 2 4 2 6 7" xfId="36927"/>
    <cellStyle name="Обычный 7 2 4 2 6 8" xfId="36928"/>
    <cellStyle name="Обычный 7 2 4 2 7" xfId="36929"/>
    <cellStyle name="Обычный 7 2 4 2 7 2" xfId="36930"/>
    <cellStyle name="Обычный 7 2 4 2 7 2 2" xfId="36931"/>
    <cellStyle name="Обычный 7 2 4 2 7 3" xfId="36932"/>
    <cellStyle name="Обычный 7 2 4 2 8" xfId="36933"/>
    <cellStyle name="Обычный 7 2 4 2 8 2" xfId="36934"/>
    <cellStyle name="Обычный 7 2 4 2 8 2 2" xfId="36935"/>
    <cellStyle name="Обычный 7 2 4 2 8 3" xfId="36936"/>
    <cellStyle name="Обычный 7 2 4 2 9" xfId="36937"/>
    <cellStyle name="Обычный 7 2 4 2 9 2" xfId="36938"/>
    <cellStyle name="Обычный 7 2 4 3" xfId="225"/>
    <cellStyle name="Обычный 7 2 4 3 10" xfId="36939"/>
    <cellStyle name="Обычный 7 2 4 3 10 2" xfId="36940"/>
    <cellStyle name="Обычный 7 2 4 3 11" xfId="36941"/>
    <cellStyle name="Обычный 7 2 4 3 12" xfId="36942"/>
    <cellStyle name="Обычный 7 2 4 3 13" xfId="36943"/>
    <cellStyle name="Обычный 7 2 4 3 2" xfId="5494"/>
    <cellStyle name="Обычный 7 2 4 3 2 10" xfId="36944"/>
    <cellStyle name="Обычный 7 2 4 3 2 2" xfId="5495"/>
    <cellStyle name="Обычный 7 2 4 3 2 2 2" xfId="36945"/>
    <cellStyle name="Обычный 7 2 4 3 2 2 2 2" xfId="36946"/>
    <cellStyle name="Обычный 7 2 4 3 2 2 2 2 2" xfId="36947"/>
    <cellStyle name="Обычный 7 2 4 3 2 2 2 2 2 2" xfId="36948"/>
    <cellStyle name="Обычный 7 2 4 3 2 2 2 2 3" xfId="36949"/>
    <cellStyle name="Обычный 7 2 4 3 2 2 2 3" xfId="36950"/>
    <cellStyle name="Обычный 7 2 4 3 2 2 2 3 2" xfId="36951"/>
    <cellStyle name="Обычный 7 2 4 3 2 2 2 3 2 2" xfId="36952"/>
    <cellStyle name="Обычный 7 2 4 3 2 2 2 3 3" xfId="36953"/>
    <cellStyle name="Обычный 7 2 4 3 2 2 2 4" xfId="36954"/>
    <cellStyle name="Обычный 7 2 4 3 2 2 2 4 2" xfId="36955"/>
    <cellStyle name="Обычный 7 2 4 3 2 2 2 5" xfId="36956"/>
    <cellStyle name="Обычный 7 2 4 3 2 2 2 5 2" xfId="36957"/>
    <cellStyle name="Обычный 7 2 4 3 2 2 2 6" xfId="36958"/>
    <cellStyle name="Обычный 7 2 4 3 2 2 2 7" xfId="36959"/>
    <cellStyle name="Обычный 7 2 4 3 2 2 2 8" xfId="36960"/>
    <cellStyle name="Обычный 7 2 4 3 2 2 3" xfId="36961"/>
    <cellStyle name="Обычный 7 2 4 3 2 2 3 2" xfId="36962"/>
    <cellStyle name="Обычный 7 2 4 3 2 2 3 2 2" xfId="36963"/>
    <cellStyle name="Обычный 7 2 4 3 2 2 3 3" xfId="36964"/>
    <cellStyle name="Обычный 7 2 4 3 2 2 4" xfId="36965"/>
    <cellStyle name="Обычный 7 2 4 3 2 2 4 2" xfId="36966"/>
    <cellStyle name="Обычный 7 2 4 3 2 2 4 2 2" xfId="36967"/>
    <cellStyle name="Обычный 7 2 4 3 2 2 4 3" xfId="36968"/>
    <cellStyle name="Обычный 7 2 4 3 2 2 5" xfId="36969"/>
    <cellStyle name="Обычный 7 2 4 3 2 2 5 2" xfId="36970"/>
    <cellStyle name="Обычный 7 2 4 3 2 2 6" xfId="36971"/>
    <cellStyle name="Обычный 7 2 4 3 2 2 6 2" xfId="36972"/>
    <cellStyle name="Обычный 7 2 4 3 2 2 7" xfId="36973"/>
    <cellStyle name="Обычный 7 2 4 3 2 2 8" xfId="36974"/>
    <cellStyle name="Обычный 7 2 4 3 2 2 9" xfId="36975"/>
    <cellStyle name="Обычный 7 2 4 3 2 3" xfId="5496"/>
    <cellStyle name="Обычный 7 2 4 3 2 3 2" xfId="36976"/>
    <cellStyle name="Обычный 7 2 4 3 2 3 2 2" xfId="36977"/>
    <cellStyle name="Обычный 7 2 4 3 2 3 2 2 2" xfId="36978"/>
    <cellStyle name="Обычный 7 2 4 3 2 3 2 3" xfId="36979"/>
    <cellStyle name="Обычный 7 2 4 3 2 3 3" xfId="36980"/>
    <cellStyle name="Обычный 7 2 4 3 2 3 3 2" xfId="36981"/>
    <cellStyle name="Обычный 7 2 4 3 2 3 3 2 2" xfId="36982"/>
    <cellStyle name="Обычный 7 2 4 3 2 3 3 3" xfId="36983"/>
    <cellStyle name="Обычный 7 2 4 3 2 3 4" xfId="36984"/>
    <cellStyle name="Обычный 7 2 4 3 2 3 4 2" xfId="36985"/>
    <cellStyle name="Обычный 7 2 4 3 2 3 5" xfId="36986"/>
    <cellStyle name="Обычный 7 2 4 3 2 3 5 2" xfId="36987"/>
    <cellStyle name="Обычный 7 2 4 3 2 3 6" xfId="36988"/>
    <cellStyle name="Обычный 7 2 4 3 2 3 7" xfId="36989"/>
    <cellStyle name="Обычный 7 2 4 3 2 3 8" xfId="36990"/>
    <cellStyle name="Обычный 7 2 4 3 2 4" xfId="36991"/>
    <cellStyle name="Обычный 7 2 4 3 2 4 2" xfId="36992"/>
    <cellStyle name="Обычный 7 2 4 3 2 4 2 2" xfId="36993"/>
    <cellStyle name="Обычный 7 2 4 3 2 4 3" xfId="36994"/>
    <cellStyle name="Обычный 7 2 4 3 2 5" xfId="36995"/>
    <cellStyle name="Обычный 7 2 4 3 2 5 2" xfId="36996"/>
    <cellStyle name="Обычный 7 2 4 3 2 5 2 2" xfId="36997"/>
    <cellStyle name="Обычный 7 2 4 3 2 5 3" xfId="36998"/>
    <cellStyle name="Обычный 7 2 4 3 2 6" xfId="36999"/>
    <cellStyle name="Обычный 7 2 4 3 2 6 2" xfId="37000"/>
    <cellStyle name="Обычный 7 2 4 3 2 7" xfId="37001"/>
    <cellStyle name="Обычный 7 2 4 3 2 7 2" xfId="37002"/>
    <cellStyle name="Обычный 7 2 4 3 2 8" xfId="37003"/>
    <cellStyle name="Обычный 7 2 4 3 2 9" xfId="37004"/>
    <cellStyle name="Обычный 7 2 4 3 3" xfId="5497"/>
    <cellStyle name="Обычный 7 2 4 3 3 2" xfId="5498"/>
    <cellStyle name="Обычный 7 2 4 3 3 2 2" xfId="37005"/>
    <cellStyle name="Обычный 7 2 4 3 3 2 2 2" xfId="37006"/>
    <cellStyle name="Обычный 7 2 4 3 3 2 2 2 2" xfId="37007"/>
    <cellStyle name="Обычный 7 2 4 3 3 2 2 3" xfId="37008"/>
    <cellStyle name="Обычный 7 2 4 3 3 2 3" xfId="37009"/>
    <cellStyle name="Обычный 7 2 4 3 3 2 3 2" xfId="37010"/>
    <cellStyle name="Обычный 7 2 4 3 3 2 3 2 2" xfId="37011"/>
    <cellStyle name="Обычный 7 2 4 3 3 2 3 3" xfId="37012"/>
    <cellStyle name="Обычный 7 2 4 3 3 2 4" xfId="37013"/>
    <cellStyle name="Обычный 7 2 4 3 3 2 4 2" xfId="37014"/>
    <cellStyle name="Обычный 7 2 4 3 3 2 5" xfId="37015"/>
    <cellStyle name="Обычный 7 2 4 3 3 2 5 2" xfId="37016"/>
    <cellStyle name="Обычный 7 2 4 3 3 2 6" xfId="37017"/>
    <cellStyle name="Обычный 7 2 4 3 3 2 7" xfId="37018"/>
    <cellStyle name="Обычный 7 2 4 3 3 2 8" xfId="37019"/>
    <cellStyle name="Обычный 7 2 4 3 3 3" xfId="37020"/>
    <cellStyle name="Обычный 7 2 4 3 3 3 2" xfId="37021"/>
    <cellStyle name="Обычный 7 2 4 3 3 3 2 2" xfId="37022"/>
    <cellStyle name="Обычный 7 2 4 3 3 3 3" xfId="37023"/>
    <cellStyle name="Обычный 7 2 4 3 3 4" xfId="37024"/>
    <cellStyle name="Обычный 7 2 4 3 3 4 2" xfId="37025"/>
    <cellStyle name="Обычный 7 2 4 3 3 4 2 2" xfId="37026"/>
    <cellStyle name="Обычный 7 2 4 3 3 4 3" xfId="37027"/>
    <cellStyle name="Обычный 7 2 4 3 3 5" xfId="37028"/>
    <cellStyle name="Обычный 7 2 4 3 3 5 2" xfId="37029"/>
    <cellStyle name="Обычный 7 2 4 3 3 6" xfId="37030"/>
    <cellStyle name="Обычный 7 2 4 3 3 6 2" xfId="37031"/>
    <cellStyle name="Обычный 7 2 4 3 3 7" xfId="37032"/>
    <cellStyle name="Обычный 7 2 4 3 3 8" xfId="37033"/>
    <cellStyle name="Обычный 7 2 4 3 3 9" xfId="37034"/>
    <cellStyle name="Обычный 7 2 4 3 4" xfId="5499"/>
    <cellStyle name="Обычный 7 2 4 3 4 2" xfId="37035"/>
    <cellStyle name="Обычный 7 2 4 3 4 2 2" xfId="37036"/>
    <cellStyle name="Обычный 7 2 4 3 4 2 2 2" xfId="37037"/>
    <cellStyle name="Обычный 7 2 4 3 4 2 2 2 2" xfId="37038"/>
    <cellStyle name="Обычный 7 2 4 3 4 2 2 3" xfId="37039"/>
    <cellStyle name="Обычный 7 2 4 3 4 2 3" xfId="37040"/>
    <cellStyle name="Обычный 7 2 4 3 4 2 3 2" xfId="37041"/>
    <cellStyle name="Обычный 7 2 4 3 4 2 3 2 2" xfId="37042"/>
    <cellStyle name="Обычный 7 2 4 3 4 2 3 3" xfId="37043"/>
    <cellStyle name="Обычный 7 2 4 3 4 2 4" xfId="37044"/>
    <cellStyle name="Обычный 7 2 4 3 4 2 4 2" xfId="37045"/>
    <cellStyle name="Обычный 7 2 4 3 4 2 5" xfId="37046"/>
    <cellStyle name="Обычный 7 2 4 3 4 2 5 2" xfId="37047"/>
    <cellStyle name="Обычный 7 2 4 3 4 2 6" xfId="37048"/>
    <cellStyle name="Обычный 7 2 4 3 4 2 7" xfId="37049"/>
    <cellStyle name="Обычный 7 2 4 3 4 2 8" xfId="37050"/>
    <cellStyle name="Обычный 7 2 4 3 4 3" xfId="37051"/>
    <cellStyle name="Обычный 7 2 4 3 4 3 2" xfId="37052"/>
    <cellStyle name="Обычный 7 2 4 3 4 3 2 2" xfId="37053"/>
    <cellStyle name="Обычный 7 2 4 3 4 3 3" xfId="37054"/>
    <cellStyle name="Обычный 7 2 4 3 4 4" xfId="37055"/>
    <cellStyle name="Обычный 7 2 4 3 4 4 2" xfId="37056"/>
    <cellStyle name="Обычный 7 2 4 3 4 4 2 2" xfId="37057"/>
    <cellStyle name="Обычный 7 2 4 3 4 4 3" xfId="37058"/>
    <cellStyle name="Обычный 7 2 4 3 4 5" xfId="37059"/>
    <cellStyle name="Обычный 7 2 4 3 4 5 2" xfId="37060"/>
    <cellStyle name="Обычный 7 2 4 3 4 6" xfId="37061"/>
    <cellStyle name="Обычный 7 2 4 3 4 6 2" xfId="37062"/>
    <cellStyle name="Обычный 7 2 4 3 4 7" xfId="37063"/>
    <cellStyle name="Обычный 7 2 4 3 4 8" xfId="37064"/>
    <cellStyle name="Обычный 7 2 4 3 4 9" xfId="37065"/>
    <cellStyle name="Обычный 7 2 4 3 5" xfId="37066"/>
    <cellStyle name="Обычный 7 2 4 3 5 2" xfId="37067"/>
    <cellStyle name="Обычный 7 2 4 3 5 2 2" xfId="37068"/>
    <cellStyle name="Обычный 7 2 4 3 5 2 2 2" xfId="37069"/>
    <cellStyle name="Обычный 7 2 4 3 5 2 2 2 2" xfId="37070"/>
    <cellStyle name="Обычный 7 2 4 3 5 2 2 3" xfId="37071"/>
    <cellStyle name="Обычный 7 2 4 3 5 2 3" xfId="37072"/>
    <cellStyle name="Обычный 7 2 4 3 5 2 3 2" xfId="37073"/>
    <cellStyle name="Обычный 7 2 4 3 5 2 3 2 2" xfId="37074"/>
    <cellStyle name="Обычный 7 2 4 3 5 2 3 3" xfId="37075"/>
    <cellStyle name="Обычный 7 2 4 3 5 2 4" xfId="37076"/>
    <cellStyle name="Обычный 7 2 4 3 5 2 4 2" xfId="37077"/>
    <cellStyle name="Обычный 7 2 4 3 5 2 5" xfId="37078"/>
    <cellStyle name="Обычный 7 2 4 3 5 2 5 2" xfId="37079"/>
    <cellStyle name="Обычный 7 2 4 3 5 2 6" xfId="37080"/>
    <cellStyle name="Обычный 7 2 4 3 5 2 7" xfId="37081"/>
    <cellStyle name="Обычный 7 2 4 3 5 2 8" xfId="37082"/>
    <cellStyle name="Обычный 7 2 4 3 5 3" xfId="37083"/>
    <cellStyle name="Обычный 7 2 4 3 5 3 2" xfId="37084"/>
    <cellStyle name="Обычный 7 2 4 3 5 3 2 2" xfId="37085"/>
    <cellStyle name="Обычный 7 2 4 3 5 3 3" xfId="37086"/>
    <cellStyle name="Обычный 7 2 4 3 5 4" xfId="37087"/>
    <cellStyle name="Обычный 7 2 4 3 5 4 2" xfId="37088"/>
    <cellStyle name="Обычный 7 2 4 3 5 4 2 2" xfId="37089"/>
    <cellStyle name="Обычный 7 2 4 3 5 4 3" xfId="37090"/>
    <cellStyle name="Обычный 7 2 4 3 5 5" xfId="37091"/>
    <cellStyle name="Обычный 7 2 4 3 5 5 2" xfId="37092"/>
    <cellStyle name="Обычный 7 2 4 3 5 6" xfId="37093"/>
    <cellStyle name="Обычный 7 2 4 3 5 6 2" xfId="37094"/>
    <cellStyle name="Обычный 7 2 4 3 5 7" xfId="37095"/>
    <cellStyle name="Обычный 7 2 4 3 5 8" xfId="37096"/>
    <cellStyle name="Обычный 7 2 4 3 5 9" xfId="37097"/>
    <cellStyle name="Обычный 7 2 4 3 6" xfId="37098"/>
    <cellStyle name="Обычный 7 2 4 3 6 2" xfId="37099"/>
    <cellStyle name="Обычный 7 2 4 3 6 2 2" xfId="37100"/>
    <cellStyle name="Обычный 7 2 4 3 6 2 2 2" xfId="37101"/>
    <cellStyle name="Обычный 7 2 4 3 6 2 3" xfId="37102"/>
    <cellStyle name="Обычный 7 2 4 3 6 3" xfId="37103"/>
    <cellStyle name="Обычный 7 2 4 3 6 3 2" xfId="37104"/>
    <cellStyle name="Обычный 7 2 4 3 6 3 2 2" xfId="37105"/>
    <cellStyle name="Обычный 7 2 4 3 6 3 3" xfId="37106"/>
    <cellStyle name="Обычный 7 2 4 3 6 4" xfId="37107"/>
    <cellStyle name="Обычный 7 2 4 3 6 4 2" xfId="37108"/>
    <cellStyle name="Обычный 7 2 4 3 6 5" xfId="37109"/>
    <cellStyle name="Обычный 7 2 4 3 6 5 2" xfId="37110"/>
    <cellStyle name="Обычный 7 2 4 3 6 6" xfId="37111"/>
    <cellStyle name="Обычный 7 2 4 3 6 7" xfId="37112"/>
    <cellStyle name="Обычный 7 2 4 3 6 8" xfId="37113"/>
    <cellStyle name="Обычный 7 2 4 3 7" xfId="37114"/>
    <cellStyle name="Обычный 7 2 4 3 7 2" xfId="37115"/>
    <cellStyle name="Обычный 7 2 4 3 7 2 2" xfId="37116"/>
    <cellStyle name="Обычный 7 2 4 3 7 3" xfId="37117"/>
    <cellStyle name="Обычный 7 2 4 3 8" xfId="37118"/>
    <cellStyle name="Обычный 7 2 4 3 8 2" xfId="37119"/>
    <cellStyle name="Обычный 7 2 4 3 8 2 2" xfId="37120"/>
    <cellStyle name="Обычный 7 2 4 3 8 3" xfId="37121"/>
    <cellStyle name="Обычный 7 2 4 3 9" xfId="37122"/>
    <cellStyle name="Обычный 7 2 4 3 9 2" xfId="37123"/>
    <cellStyle name="Обычный 7 2 4 4" xfId="5500"/>
    <cellStyle name="Обычный 7 2 4 4 10" xfId="37124"/>
    <cellStyle name="Обычный 7 2 4 4 2" xfId="5501"/>
    <cellStyle name="Обычный 7 2 4 4 2 2" xfId="37125"/>
    <cellStyle name="Обычный 7 2 4 4 2 2 2" xfId="37126"/>
    <cellStyle name="Обычный 7 2 4 4 2 2 2 2" xfId="37127"/>
    <cellStyle name="Обычный 7 2 4 4 2 2 2 2 2" xfId="37128"/>
    <cellStyle name="Обычный 7 2 4 4 2 2 2 3" xfId="37129"/>
    <cellStyle name="Обычный 7 2 4 4 2 2 3" xfId="37130"/>
    <cellStyle name="Обычный 7 2 4 4 2 2 3 2" xfId="37131"/>
    <cellStyle name="Обычный 7 2 4 4 2 2 3 2 2" xfId="37132"/>
    <cellStyle name="Обычный 7 2 4 4 2 2 3 3" xfId="37133"/>
    <cellStyle name="Обычный 7 2 4 4 2 2 4" xfId="37134"/>
    <cellStyle name="Обычный 7 2 4 4 2 2 4 2" xfId="37135"/>
    <cellStyle name="Обычный 7 2 4 4 2 2 5" xfId="37136"/>
    <cellStyle name="Обычный 7 2 4 4 2 2 5 2" xfId="37137"/>
    <cellStyle name="Обычный 7 2 4 4 2 2 6" xfId="37138"/>
    <cellStyle name="Обычный 7 2 4 4 2 2 7" xfId="37139"/>
    <cellStyle name="Обычный 7 2 4 4 2 2 8" xfId="37140"/>
    <cellStyle name="Обычный 7 2 4 4 2 3" xfId="37141"/>
    <cellStyle name="Обычный 7 2 4 4 2 3 2" xfId="37142"/>
    <cellStyle name="Обычный 7 2 4 4 2 3 2 2" xfId="37143"/>
    <cellStyle name="Обычный 7 2 4 4 2 3 3" xfId="37144"/>
    <cellStyle name="Обычный 7 2 4 4 2 4" xfId="37145"/>
    <cellStyle name="Обычный 7 2 4 4 2 4 2" xfId="37146"/>
    <cellStyle name="Обычный 7 2 4 4 2 4 2 2" xfId="37147"/>
    <cellStyle name="Обычный 7 2 4 4 2 4 3" xfId="37148"/>
    <cellStyle name="Обычный 7 2 4 4 2 5" xfId="37149"/>
    <cellStyle name="Обычный 7 2 4 4 2 5 2" xfId="37150"/>
    <cellStyle name="Обычный 7 2 4 4 2 6" xfId="37151"/>
    <cellStyle name="Обычный 7 2 4 4 2 6 2" xfId="37152"/>
    <cellStyle name="Обычный 7 2 4 4 2 7" xfId="37153"/>
    <cellStyle name="Обычный 7 2 4 4 2 8" xfId="37154"/>
    <cellStyle name="Обычный 7 2 4 4 2 9" xfId="37155"/>
    <cellStyle name="Обычный 7 2 4 4 3" xfId="5502"/>
    <cellStyle name="Обычный 7 2 4 4 3 2" xfId="37156"/>
    <cellStyle name="Обычный 7 2 4 4 3 2 2" xfId="37157"/>
    <cellStyle name="Обычный 7 2 4 4 3 2 2 2" xfId="37158"/>
    <cellStyle name="Обычный 7 2 4 4 3 2 3" xfId="37159"/>
    <cellStyle name="Обычный 7 2 4 4 3 3" xfId="37160"/>
    <cellStyle name="Обычный 7 2 4 4 3 3 2" xfId="37161"/>
    <cellStyle name="Обычный 7 2 4 4 3 3 2 2" xfId="37162"/>
    <cellStyle name="Обычный 7 2 4 4 3 3 3" xfId="37163"/>
    <cellStyle name="Обычный 7 2 4 4 3 4" xfId="37164"/>
    <cellStyle name="Обычный 7 2 4 4 3 4 2" xfId="37165"/>
    <cellStyle name="Обычный 7 2 4 4 3 5" xfId="37166"/>
    <cellStyle name="Обычный 7 2 4 4 3 5 2" xfId="37167"/>
    <cellStyle name="Обычный 7 2 4 4 3 6" xfId="37168"/>
    <cellStyle name="Обычный 7 2 4 4 3 7" xfId="37169"/>
    <cellStyle name="Обычный 7 2 4 4 3 8" xfId="37170"/>
    <cellStyle name="Обычный 7 2 4 4 4" xfId="37171"/>
    <cellStyle name="Обычный 7 2 4 4 4 2" xfId="37172"/>
    <cellStyle name="Обычный 7 2 4 4 4 2 2" xfId="37173"/>
    <cellStyle name="Обычный 7 2 4 4 4 3" xfId="37174"/>
    <cellStyle name="Обычный 7 2 4 4 5" xfId="37175"/>
    <cellStyle name="Обычный 7 2 4 4 5 2" xfId="37176"/>
    <cellStyle name="Обычный 7 2 4 4 5 2 2" xfId="37177"/>
    <cellStyle name="Обычный 7 2 4 4 5 3" xfId="37178"/>
    <cellStyle name="Обычный 7 2 4 4 6" xfId="37179"/>
    <cellStyle name="Обычный 7 2 4 4 6 2" xfId="37180"/>
    <cellStyle name="Обычный 7 2 4 4 7" xfId="37181"/>
    <cellStyle name="Обычный 7 2 4 4 7 2" xfId="37182"/>
    <cellStyle name="Обычный 7 2 4 4 8" xfId="37183"/>
    <cellStyle name="Обычный 7 2 4 4 9" xfId="37184"/>
    <cellStyle name="Обычный 7 2 4 5" xfId="5503"/>
    <cellStyle name="Обычный 7 2 4 5 2" xfId="5504"/>
    <cellStyle name="Обычный 7 2 4 5 2 2" xfId="37185"/>
    <cellStyle name="Обычный 7 2 4 5 2 2 2" xfId="37186"/>
    <cellStyle name="Обычный 7 2 4 5 2 2 2 2" xfId="37187"/>
    <cellStyle name="Обычный 7 2 4 5 2 2 3" xfId="37188"/>
    <cellStyle name="Обычный 7 2 4 5 2 3" xfId="37189"/>
    <cellStyle name="Обычный 7 2 4 5 2 3 2" xfId="37190"/>
    <cellStyle name="Обычный 7 2 4 5 2 3 2 2" xfId="37191"/>
    <cellStyle name="Обычный 7 2 4 5 2 3 3" xfId="37192"/>
    <cellStyle name="Обычный 7 2 4 5 2 4" xfId="37193"/>
    <cellStyle name="Обычный 7 2 4 5 2 4 2" xfId="37194"/>
    <cellStyle name="Обычный 7 2 4 5 2 5" xfId="37195"/>
    <cellStyle name="Обычный 7 2 4 5 2 5 2" xfId="37196"/>
    <cellStyle name="Обычный 7 2 4 5 2 6" xfId="37197"/>
    <cellStyle name="Обычный 7 2 4 5 2 7" xfId="37198"/>
    <cellStyle name="Обычный 7 2 4 5 2 8" xfId="37199"/>
    <cellStyle name="Обычный 7 2 4 5 3" xfId="37200"/>
    <cellStyle name="Обычный 7 2 4 5 3 2" xfId="37201"/>
    <cellStyle name="Обычный 7 2 4 5 3 2 2" xfId="37202"/>
    <cellStyle name="Обычный 7 2 4 5 3 3" xfId="37203"/>
    <cellStyle name="Обычный 7 2 4 5 4" xfId="37204"/>
    <cellStyle name="Обычный 7 2 4 5 4 2" xfId="37205"/>
    <cellStyle name="Обычный 7 2 4 5 4 2 2" xfId="37206"/>
    <cellStyle name="Обычный 7 2 4 5 4 3" xfId="37207"/>
    <cellStyle name="Обычный 7 2 4 5 5" xfId="37208"/>
    <cellStyle name="Обычный 7 2 4 5 5 2" xfId="37209"/>
    <cellStyle name="Обычный 7 2 4 5 6" xfId="37210"/>
    <cellStyle name="Обычный 7 2 4 5 6 2" xfId="37211"/>
    <cellStyle name="Обычный 7 2 4 5 7" xfId="37212"/>
    <cellStyle name="Обычный 7 2 4 5 8" xfId="37213"/>
    <cellStyle name="Обычный 7 2 4 5 9" xfId="37214"/>
    <cellStyle name="Обычный 7 2 4 6" xfId="5505"/>
    <cellStyle name="Обычный 7 2 4 6 2" xfId="37215"/>
    <cellStyle name="Обычный 7 2 4 6 2 2" xfId="37216"/>
    <cellStyle name="Обычный 7 2 4 6 2 2 2" xfId="37217"/>
    <cellStyle name="Обычный 7 2 4 6 2 2 2 2" xfId="37218"/>
    <cellStyle name="Обычный 7 2 4 6 2 2 3" xfId="37219"/>
    <cellStyle name="Обычный 7 2 4 6 2 3" xfId="37220"/>
    <cellStyle name="Обычный 7 2 4 6 2 3 2" xfId="37221"/>
    <cellStyle name="Обычный 7 2 4 6 2 3 2 2" xfId="37222"/>
    <cellStyle name="Обычный 7 2 4 6 2 3 3" xfId="37223"/>
    <cellStyle name="Обычный 7 2 4 6 2 4" xfId="37224"/>
    <cellStyle name="Обычный 7 2 4 6 2 4 2" xfId="37225"/>
    <cellStyle name="Обычный 7 2 4 6 2 5" xfId="37226"/>
    <cellStyle name="Обычный 7 2 4 6 2 5 2" xfId="37227"/>
    <cellStyle name="Обычный 7 2 4 6 2 6" xfId="37228"/>
    <cellStyle name="Обычный 7 2 4 6 2 7" xfId="37229"/>
    <cellStyle name="Обычный 7 2 4 6 2 8" xfId="37230"/>
    <cellStyle name="Обычный 7 2 4 6 3" xfId="37231"/>
    <cellStyle name="Обычный 7 2 4 6 3 2" xfId="37232"/>
    <cellStyle name="Обычный 7 2 4 6 3 2 2" xfId="37233"/>
    <cellStyle name="Обычный 7 2 4 6 3 3" xfId="37234"/>
    <cellStyle name="Обычный 7 2 4 6 4" xfId="37235"/>
    <cellStyle name="Обычный 7 2 4 6 4 2" xfId="37236"/>
    <cellStyle name="Обычный 7 2 4 6 4 2 2" xfId="37237"/>
    <cellStyle name="Обычный 7 2 4 6 4 3" xfId="37238"/>
    <cellStyle name="Обычный 7 2 4 6 5" xfId="37239"/>
    <cellStyle name="Обычный 7 2 4 6 5 2" xfId="37240"/>
    <cellStyle name="Обычный 7 2 4 6 6" xfId="37241"/>
    <cellStyle name="Обычный 7 2 4 6 6 2" xfId="37242"/>
    <cellStyle name="Обычный 7 2 4 6 7" xfId="37243"/>
    <cellStyle name="Обычный 7 2 4 6 8" xfId="37244"/>
    <cellStyle name="Обычный 7 2 4 6 9" xfId="37245"/>
    <cellStyle name="Обычный 7 2 4 7" xfId="37246"/>
    <cellStyle name="Обычный 7 2 4 7 2" xfId="37247"/>
    <cellStyle name="Обычный 7 2 4 7 2 2" xfId="37248"/>
    <cellStyle name="Обычный 7 2 4 7 2 2 2" xfId="37249"/>
    <cellStyle name="Обычный 7 2 4 7 2 2 2 2" xfId="37250"/>
    <cellStyle name="Обычный 7 2 4 7 2 2 3" xfId="37251"/>
    <cellStyle name="Обычный 7 2 4 7 2 3" xfId="37252"/>
    <cellStyle name="Обычный 7 2 4 7 2 3 2" xfId="37253"/>
    <cellStyle name="Обычный 7 2 4 7 2 3 2 2" xfId="37254"/>
    <cellStyle name="Обычный 7 2 4 7 2 3 3" xfId="37255"/>
    <cellStyle name="Обычный 7 2 4 7 2 4" xfId="37256"/>
    <cellStyle name="Обычный 7 2 4 7 2 4 2" xfId="37257"/>
    <cellStyle name="Обычный 7 2 4 7 2 5" xfId="37258"/>
    <cellStyle name="Обычный 7 2 4 7 2 5 2" xfId="37259"/>
    <cellStyle name="Обычный 7 2 4 7 2 6" xfId="37260"/>
    <cellStyle name="Обычный 7 2 4 7 2 7" xfId="37261"/>
    <cellStyle name="Обычный 7 2 4 7 2 8" xfId="37262"/>
    <cellStyle name="Обычный 7 2 4 7 3" xfId="37263"/>
    <cellStyle name="Обычный 7 2 4 7 3 2" xfId="37264"/>
    <cellStyle name="Обычный 7 2 4 7 3 2 2" xfId="37265"/>
    <cellStyle name="Обычный 7 2 4 7 3 3" xfId="37266"/>
    <cellStyle name="Обычный 7 2 4 7 4" xfId="37267"/>
    <cellStyle name="Обычный 7 2 4 7 4 2" xfId="37268"/>
    <cellStyle name="Обычный 7 2 4 7 4 2 2" xfId="37269"/>
    <cellStyle name="Обычный 7 2 4 7 4 3" xfId="37270"/>
    <cellStyle name="Обычный 7 2 4 7 5" xfId="37271"/>
    <cellStyle name="Обычный 7 2 4 7 5 2" xfId="37272"/>
    <cellStyle name="Обычный 7 2 4 7 6" xfId="37273"/>
    <cellStyle name="Обычный 7 2 4 7 6 2" xfId="37274"/>
    <cellStyle name="Обычный 7 2 4 7 7" xfId="37275"/>
    <cellStyle name="Обычный 7 2 4 7 8" xfId="37276"/>
    <cellStyle name="Обычный 7 2 4 7 9" xfId="37277"/>
    <cellStyle name="Обычный 7 2 4 8" xfId="37278"/>
    <cellStyle name="Обычный 7 2 4 8 2" xfId="37279"/>
    <cellStyle name="Обычный 7 2 4 8 2 2" xfId="37280"/>
    <cellStyle name="Обычный 7 2 4 8 2 2 2" xfId="37281"/>
    <cellStyle name="Обычный 7 2 4 8 2 3" xfId="37282"/>
    <cellStyle name="Обычный 7 2 4 8 3" xfId="37283"/>
    <cellStyle name="Обычный 7 2 4 8 3 2" xfId="37284"/>
    <cellStyle name="Обычный 7 2 4 8 3 2 2" xfId="37285"/>
    <cellStyle name="Обычный 7 2 4 8 3 3" xfId="37286"/>
    <cellStyle name="Обычный 7 2 4 8 4" xfId="37287"/>
    <cellStyle name="Обычный 7 2 4 8 4 2" xfId="37288"/>
    <cellStyle name="Обычный 7 2 4 8 5" xfId="37289"/>
    <cellStyle name="Обычный 7 2 4 8 5 2" xfId="37290"/>
    <cellStyle name="Обычный 7 2 4 8 6" xfId="37291"/>
    <cellStyle name="Обычный 7 2 4 8 7" xfId="37292"/>
    <cellStyle name="Обычный 7 2 4 8 8" xfId="37293"/>
    <cellStyle name="Обычный 7 2 4 9" xfId="37294"/>
    <cellStyle name="Обычный 7 2 4 9 2" xfId="37295"/>
    <cellStyle name="Обычный 7 2 4 9 2 2" xfId="37296"/>
    <cellStyle name="Обычный 7 2 4 9 3" xfId="37297"/>
    <cellStyle name="Обычный 7 2 5" xfId="226"/>
    <cellStyle name="Обычный 7 2 5 10" xfId="37298"/>
    <cellStyle name="Обычный 7 2 5 10 2" xfId="37299"/>
    <cellStyle name="Обычный 7 2 5 11" xfId="37300"/>
    <cellStyle name="Обычный 7 2 5 12" xfId="37301"/>
    <cellStyle name="Обычный 7 2 5 13" xfId="37302"/>
    <cellStyle name="Обычный 7 2 5 2" xfId="5506"/>
    <cellStyle name="Обычный 7 2 5 2 10" xfId="37303"/>
    <cellStyle name="Обычный 7 2 5 2 2" xfId="5507"/>
    <cellStyle name="Обычный 7 2 5 2 2 2" xfId="37304"/>
    <cellStyle name="Обычный 7 2 5 2 2 2 2" xfId="37305"/>
    <cellStyle name="Обычный 7 2 5 2 2 2 2 2" xfId="37306"/>
    <cellStyle name="Обычный 7 2 5 2 2 2 2 2 2" xfId="37307"/>
    <cellStyle name="Обычный 7 2 5 2 2 2 2 3" xfId="37308"/>
    <cellStyle name="Обычный 7 2 5 2 2 2 3" xfId="37309"/>
    <cellStyle name="Обычный 7 2 5 2 2 2 3 2" xfId="37310"/>
    <cellStyle name="Обычный 7 2 5 2 2 2 3 2 2" xfId="37311"/>
    <cellStyle name="Обычный 7 2 5 2 2 2 3 3" xfId="37312"/>
    <cellStyle name="Обычный 7 2 5 2 2 2 4" xfId="37313"/>
    <cellStyle name="Обычный 7 2 5 2 2 2 4 2" xfId="37314"/>
    <cellStyle name="Обычный 7 2 5 2 2 2 5" xfId="37315"/>
    <cellStyle name="Обычный 7 2 5 2 2 2 5 2" xfId="37316"/>
    <cellStyle name="Обычный 7 2 5 2 2 2 6" xfId="37317"/>
    <cellStyle name="Обычный 7 2 5 2 2 2 7" xfId="37318"/>
    <cellStyle name="Обычный 7 2 5 2 2 2 8" xfId="37319"/>
    <cellStyle name="Обычный 7 2 5 2 2 3" xfId="37320"/>
    <cellStyle name="Обычный 7 2 5 2 2 3 2" xfId="37321"/>
    <cellStyle name="Обычный 7 2 5 2 2 3 2 2" xfId="37322"/>
    <cellStyle name="Обычный 7 2 5 2 2 3 3" xfId="37323"/>
    <cellStyle name="Обычный 7 2 5 2 2 4" xfId="37324"/>
    <cellStyle name="Обычный 7 2 5 2 2 4 2" xfId="37325"/>
    <cellStyle name="Обычный 7 2 5 2 2 4 2 2" xfId="37326"/>
    <cellStyle name="Обычный 7 2 5 2 2 4 3" xfId="37327"/>
    <cellStyle name="Обычный 7 2 5 2 2 5" xfId="37328"/>
    <cellStyle name="Обычный 7 2 5 2 2 5 2" xfId="37329"/>
    <cellStyle name="Обычный 7 2 5 2 2 6" xfId="37330"/>
    <cellStyle name="Обычный 7 2 5 2 2 6 2" xfId="37331"/>
    <cellStyle name="Обычный 7 2 5 2 2 7" xfId="37332"/>
    <cellStyle name="Обычный 7 2 5 2 2 8" xfId="37333"/>
    <cellStyle name="Обычный 7 2 5 2 2 9" xfId="37334"/>
    <cellStyle name="Обычный 7 2 5 2 3" xfId="5508"/>
    <cellStyle name="Обычный 7 2 5 2 3 2" xfId="37335"/>
    <cellStyle name="Обычный 7 2 5 2 3 2 2" xfId="37336"/>
    <cellStyle name="Обычный 7 2 5 2 3 2 2 2" xfId="37337"/>
    <cellStyle name="Обычный 7 2 5 2 3 2 3" xfId="37338"/>
    <cellStyle name="Обычный 7 2 5 2 3 3" xfId="37339"/>
    <cellStyle name="Обычный 7 2 5 2 3 3 2" xfId="37340"/>
    <cellStyle name="Обычный 7 2 5 2 3 3 2 2" xfId="37341"/>
    <cellStyle name="Обычный 7 2 5 2 3 3 3" xfId="37342"/>
    <cellStyle name="Обычный 7 2 5 2 3 4" xfId="37343"/>
    <cellStyle name="Обычный 7 2 5 2 3 4 2" xfId="37344"/>
    <cellStyle name="Обычный 7 2 5 2 3 5" xfId="37345"/>
    <cellStyle name="Обычный 7 2 5 2 3 5 2" xfId="37346"/>
    <cellStyle name="Обычный 7 2 5 2 3 6" xfId="37347"/>
    <cellStyle name="Обычный 7 2 5 2 3 7" xfId="37348"/>
    <cellStyle name="Обычный 7 2 5 2 3 8" xfId="37349"/>
    <cellStyle name="Обычный 7 2 5 2 4" xfId="37350"/>
    <cellStyle name="Обычный 7 2 5 2 4 2" xfId="37351"/>
    <cellStyle name="Обычный 7 2 5 2 4 2 2" xfId="37352"/>
    <cellStyle name="Обычный 7 2 5 2 4 3" xfId="37353"/>
    <cellStyle name="Обычный 7 2 5 2 5" xfId="37354"/>
    <cellStyle name="Обычный 7 2 5 2 5 2" xfId="37355"/>
    <cellStyle name="Обычный 7 2 5 2 5 2 2" xfId="37356"/>
    <cellStyle name="Обычный 7 2 5 2 5 3" xfId="37357"/>
    <cellStyle name="Обычный 7 2 5 2 6" xfId="37358"/>
    <cellStyle name="Обычный 7 2 5 2 6 2" xfId="37359"/>
    <cellStyle name="Обычный 7 2 5 2 7" xfId="37360"/>
    <cellStyle name="Обычный 7 2 5 2 7 2" xfId="37361"/>
    <cellStyle name="Обычный 7 2 5 2 8" xfId="37362"/>
    <cellStyle name="Обычный 7 2 5 2 9" xfId="37363"/>
    <cellStyle name="Обычный 7 2 5 3" xfId="5509"/>
    <cellStyle name="Обычный 7 2 5 3 2" xfId="5510"/>
    <cellStyle name="Обычный 7 2 5 3 2 2" xfId="37364"/>
    <cellStyle name="Обычный 7 2 5 3 2 2 2" xfId="37365"/>
    <cellStyle name="Обычный 7 2 5 3 2 2 2 2" xfId="37366"/>
    <cellStyle name="Обычный 7 2 5 3 2 2 3" xfId="37367"/>
    <cellStyle name="Обычный 7 2 5 3 2 3" xfId="37368"/>
    <cellStyle name="Обычный 7 2 5 3 2 3 2" xfId="37369"/>
    <cellStyle name="Обычный 7 2 5 3 2 3 2 2" xfId="37370"/>
    <cellStyle name="Обычный 7 2 5 3 2 3 3" xfId="37371"/>
    <cellStyle name="Обычный 7 2 5 3 2 4" xfId="37372"/>
    <cellStyle name="Обычный 7 2 5 3 2 4 2" xfId="37373"/>
    <cellStyle name="Обычный 7 2 5 3 2 5" xfId="37374"/>
    <cellStyle name="Обычный 7 2 5 3 2 5 2" xfId="37375"/>
    <cellStyle name="Обычный 7 2 5 3 2 6" xfId="37376"/>
    <cellStyle name="Обычный 7 2 5 3 2 7" xfId="37377"/>
    <cellStyle name="Обычный 7 2 5 3 2 8" xfId="37378"/>
    <cellStyle name="Обычный 7 2 5 3 3" xfId="37379"/>
    <cellStyle name="Обычный 7 2 5 3 3 2" xfId="37380"/>
    <cellStyle name="Обычный 7 2 5 3 3 2 2" xfId="37381"/>
    <cellStyle name="Обычный 7 2 5 3 3 3" xfId="37382"/>
    <cellStyle name="Обычный 7 2 5 3 4" xfId="37383"/>
    <cellStyle name="Обычный 7 2 5 3 4 2" xfId="37384"/>
    <cellStyle name="Обычный 7 2 5 3 4 2 2" xfId="37385"/>
    <cellStyle name="Обычный 7 2 5 3 4 3" xfId="37386"/>
    <cellStyle name="Обычный 7 2 5 3 5" xfId="37387"/>
    <cellStyle name="Обычный 7 2 5 3 5 2" xfId="37388"/>
    <cellStyle name="Обычный 7 2 5 3 6" xfId="37389"/>
    <cellStyle name="Обычный 7 2 5 3 6 2" xfId="37390"/>
    <cellStyle name="Обычный 7 2 5 3 7" xfId="37391"/>
    <cellStyle name="Обычный 7 2 5 3 8" xfId="37392"/>
    <cellStyle name="Обычный 7 2 5 3 9" xfId="37393"/>
    <cellStyle name="Обычный 7 2 5 4" xfId="5511"/>
    <cellStyle name="Обычный 7 2 5 4 2" xfId="37394"/>
    <cellStyle name="Обычный 7 2 5 4 2 2" xfId="37395"/>
    <cellStyle name="Обычный 7 2 5 4 2 2 2" xfId="37396"/>
    <cellStyle name="Обычный 7 2 5 4 2 2 2 2" xfId="37397"/>
    <cellStyle name="Обычный 7 2 5 4 2 2 3" xfId="37398"/>
    <cellStyle name="Обычный 7 2 5 4 2 3" xfId="37399"/>
    <cellStyle name="Обычный 7 2 5 4 2 3 2" xfId="37400"/>
    <cellStyle name="Обычный 7 2 5 4 2 3 2 2" xfId="37401"/>
    <cellStyle name="Обычный 7 2 5 4 2 3 3" xfId="37402"/>
    <cellStyle name="Обычный 7 2 5 4 2 4" xfId="37403"/>
    <cellStyle name="Обычный 7 2 5 4 2 4 2" xfId="37404"/>
    <cellStyle name="Обычный 7 2 5 4 2 5" xfId="37405"/>
    <cellStyle name="Обычный 7 2 5 4 2 5 2" xfId="37406"/>
    <cellStyle name="Обычный 7 2 5 4 2 6" xfId="37407"/>
    <cellStyle name="Обычный 7 2 5 4 2 7" xfId="37408"/>
    <cellStyle name="Обычный 7 2 5 4 2 8" xfId="37409"/>
    <cellStyle name="Обычный 7 2 5 4 3" xfId="37410"/>
    <cellStyle name="Обычный 7 2 5 4 3 2" xfId="37411"/>
    <cellStyle name="Обычный 7 2 5 4 3 2 2" xfId="37412"/>
    <cellStyle name="Обычный 7 2 5 4 3 3" xfId="37413"/>
    <cellStyle name="Обычный 7 2 5 4 4" xfId="37414"/>
    <cellStyle name="Обычный 7 2 5 4 4 2" xfId="37415"/>
    <cellStyle name="Обычный 7 2 5 4 4 2 2" xfId="37416"/>
    <cellStyle name="Обычный 7 2 5 4 4 3" xfId="37417"/>
    <cellStyle name="Обычный 7 2 5 4 5" xfId="37418"/>
    <cellStyle name="Обычный 7 2 5 4 5 2" xfId="37419"/>
    <cellStyle name="Обычный 7 2 5 4 6" xfId="37420"/>
    <cellStyle name="Обычный 7 2 5 4 6 2" xfId="37421"/>
    <cellStyle name="Обычный 7 2 5 4 7" xfId="37422"/>
    <cellStyle name="Обычный 7 2 5 4 8" xfId="37423"/>
    <cellStyle name="Обычный 7 2 5 4 9" xfId="37424"/>
    <cellStyle name="Обычный 7 2 5 5" xfId="37425"/>
    <cellStyle name="Обычный 7 2 5 5 2" xfId="37426"/>
    <cellStyle name="Обычный 7 2 5 5 2 2" xfId="37427"/>
    <cellStyle name="Обычный 7 2 5 5 2 2 2" xfId="37428"/>
    <cellStyle name="Обычный 7 2 5 5 2 2 2 2" xfId="37429"/>
    <cellStyle name="Обычный 7 2 5 5 2 2 3" xfId="37430"/>
    <cellStyle name="Обычный 7 2 5 5 2 3" xfId="37431"/>
    <cellStyle name="Обычный 7 2 5 5 2 3 2" xfId="37432"/>
    <cellStyle name="Обычный 7 2 5 5 2 3 2 2" xfId="37433"/>
    <cellStyle name="Обычный 7 2 5 5 2 3 3" xfId="37434"/>
    <cellStyle name="Обычный 7 2 5 5 2 4" xfId="37435"/>
    <cellStyle name="Обычный 7 2 5 5 2 4 2" xfId="37436"/>
    <cellStyle name="Обычный 7 2 5 5 2 5" xfId="37437"/>
    <cellStyle name="Обычный 7 2 5 5 2 5 2" xfId="37438"/>
    <cellStyle name="Обычный 7 2 5 5 2 6" xfId="37439"/>
    <cellStyle name="Обычный 7 2 5 5 2 7" xfId="37440"/>
    <cellStyle name="Обычный 7 2 5 5 2 8" xfId="37441"/>
    <cellStyle name="Обычный 7 2 5 5 3" xfId="37442"/>
    <cellStyle name="Обычный 7 2 5 5 3 2" xfId="37443"/>
    <cellStyle name="Обычный 7 2 5 5 3 2 2" xfId="37444"/>
    <cellStyle name="Обычный 7 2 5 5 3 3" xfId="37445"/>
    <cellStyle name="Обычный 7 2 5 5 4" xfId="37446"/>
    <cellStyle name="Обычный 7 2 5 5 4 2" xfId="37447"/>
    <cellStyle name="Обычный 7 2 5 5 4 2 2" xfId="37448"/>
    <cellStyle name="Обычный 7 2 5 5 4 3" xfId="37449"/>
    <cellStyle name="Обычный 7 2 5 5 5" xfId="37450"/>
    <cellStyle name="Обычный 7 2 5 5 5 2" xfId="37451"/>
    <cellStyle name="Обычный 7 2 5 5 6" xfId="37452"/>
    <cellStyle name="Обычный 7 2 5 5 6 2" xfId="37453"/>
    <cellStyle name="Обычный 7 2 5 5 7" xfId="37454"/>
    <cellStyle name="Обычный 7 2 5 5 8" xfId="37455"/>
    <cellStyle name="Обычный 7 2 5 5 9" xfId="37456"/>
    <cellStyle name="Обычный 7 2 5 6" xfId="37457"/>
    <cellStyle name="Обычный 7 2 5 6 2" xfId="37458"/>
    <cellStyle name="Обычный 7 2 5 6 2 2" xfId="37459"/>
    <cellStyle name="Обычный 7 2 5 6 2 2 2" xfId="37460"/>
    <cellStyle name="Обычный 7 2 5 6 2 3" xfId="37461"/>
    <cellStyle name="Обычный 7 2 5 6 3" xfId="37462"/>
    <cellStyle name="Обычный 7 2 5 6 3 2" xfId="37463"/>
    <cellStyle name="Обычный 7 2 5 6 3 2 2" xfId="37464"/>
    <cellStyle name="Обычный 7 2 5 6 3 3" xfId="37465"/>
    <cellStyle name="Обычный 7 2 5 6 4" xfId="37466"/>
    <cellStyle name="Обычный 7 2 5 6 4 2" xfId="37467"/>
    <cellStyle name="Обычный 7 2 5 6 5" xfId="37468"/>
    <cellStyle name="Обычный 7 2 5 6 5 2" xfId="37469"/>
    <cellStyle name="Обычный 7 2 5 6 6" xfId="37470"/>
    <cellStyle name="Обычный 7 2 5 6 7" xfId="37471"/>
    <cellStyle name="Обычный 7 2 5 6 8" xfId="37472"/>
    <cellStyle name="Обычный 7 2 5 7" xfId="37473"/>
    <cellStyle name="Обычный 7 2 5 7 2" xfId="37474"/>
    <cellStyle name="Обычный 7 2 5 7 2 2" xfId="37475"/>
    <cellStyle name="Обычный 7 2 5 7 3" xfId="37476"/>
    <cellStyle name="Обычный 7 2 5 8" xfId="37477"/>
    <cellStyle name="Обычный 7 2 5 8 2" xfId="37478"/>
    <cellStyle name="Обычный 7 2 5 8 2 2" xfId="37479"/>
    <cellStyle name="Обычный 7 2 5 8 3" xfId="37480"/>
    <cellStyle name="Обычный 7 2 5 9" xfId="37481"/>
    <cellStyle name="Обычный 7 2 5 9 2" xfId="37482"/>
    <cellStyle name="Обычный 7 2 6" xfId="227"/>
    <cellStyle name="Обычный 7 2 6 10" xfId="37483"/>
    <cellStyle name="Обычный 7 2 6 10 2" xfId="37484"/>
    <cellStyle name="Обычный 7 2 6 11" xfId="37485"/>
    <cellStyle name="Обычный 7 2 6 12" xfId="37486"/>
    <cellStyle name="Обычный 7 2 6 13" xfId="37487"/>
    <cellStyle name="Обычный 7 2 6 2" xfId="5512"/>
    <cellStyle name="Обычный 7 2 6 2 10" xfId="37488"/>
    <cellStyle name="Обычный 7 2 6 2 2" xfId="5513"/>
    <cellStyle name="Обычный 7 2 6 2 2 2" xfId="37489"/>
    <cellStyle name="Обычный 7 2 6 2 2 2 2" xfId="37490"/>
    <cellStyle name="Обычный 7 2 6 2 2 2 2 2" xfId="37491"/>
    <cellStyle name="Обычный 7 2 6 2 2 2 2 2 2" xfId="37492"/>
    <cellStyle name="Обычный 7 2 6 2 2 2 2 3" xfId="37493"/>
    <cellStyle name="Обычный 7 2 6 2 2 2 3" xfId="37494"/>
    <cellStyle name="Обычный 7 2 6 2 2 2 3 2" xfId="37495"/>
    <cellStyle name="Обычный 7 2 6 2 2 2 3 2 2" xfId="37496"/>
    <cellStyle name="Обычный 7 2 6 2 2 2 3 3" xfId="37497"/>
    <cellStyle name="Обычный 7 2 6 2 2 2 4" xfId="37498"/>
    <cellStyle name="Обычный 7 2 6 2 2 2 4 2" xfId="37499"/>
    <cellStyle name="Обычный 7 2 6 2 2 2 5" xfId="37500"/>
    <cellStyle name="Обычный 7 2 6 2 2 2 5 2" xfId="37501"/>
    <cellStyle name="Обычный 7 2 6 2 2 2 6" xfId="37502"/>
    <cellStyle name="Обычный 7 2 6 2 2 2 7" xfId="37503"/>
    <cellStyle name="Обычный 7 2 6 2 2 2 8" xfId="37504"/>
    <cellStyle name="Обычный 7 2 6 2 2 3" xfId="37505"/>
    <cellStyle name="Обычный 7 2 6 2 2 3 2" xfId="37506"/>
    <cellStyle name="Обычный 7 2 6 2 2 3 2 2" xfId="37507"/>
    <cellStyle name="Обычный 7 2 6 2 2 3 3" xfId="37508"/>
    <cellStyle name="Обычный 7 2 6 2 2 4" xfId="37509"/>
    <cellStyle name="Обычный 7 2 6 2 2 4 2" xfId="37510"/>
    <cellStyle name="Обычный 7 2 6 2 2 4 2 2" xfId="37511"/>
    <cellStyle name="Обычный 7 2 6 2 2 4 3" xfId="37512"/>
    <cellStyle name="Обычный 7 2 6 2 2 5" xfId="37513"/>
    <cellStyle name="Обычный 7 2 6 2 2 5 2" xfId="37514"/>
    <cellStyle name="Обычный 7 2 6 2 2 6" xfId="37515"/>
    <cellStyle name="Обычный 7 2 6 2 2 6 2" xfId="37516"/>
    <cellStyle name="Обычный 7 2 6 2 2 7" xfId="37517"/>
    <cellStyle name="Обычный 7 2 6 2 2 8" xfId="37518"/>
    <cellStyle name="Обычный 7 2 6 2 2 9" xfId="37519"/>
    <cellStyle name="Обычный 7 2 6 2 3" xfId="5514"/>
    <cellStyle name="Обычный 7 2 6 2 3 2" xfId="37520"/>
    <cellStyle name="Обычный 7 2 6 2 3 2 2" xfId="37521"/>
    <cellStyle name="Обычный 7 2 6 2 3 2 2 2" xfId="37522"/>
    <cellStyle name="Обычный 7 2 6 2 3 2 3" xfId="37523"/>
    <cellStyle name="Обычный 7 2 6 2 3 3" xfId="37524"/>
    <cellStyle name="Обычный 7 2 6 2 3 3 2" xfId="37525"/>
    <cellStyle name="Обычный 7 2 6 2 3 3 2 2" xfId="37526"/>
    <cellStyle name="Обычный 7 2 6 2 3 3 3" xfId="37527"/>
    <cellStyle name="Обычный 7 2 6 2 3 4" xfId="37528"/>
    <cellStyle name="Обычный 7 2 6 2 3 4 2" xfId="37529"/>
    <cellStyle name="Обычный 7 2 6 2 3 5" xfId="37530"/>
    <cellStyle name="Обычный 7 2 6 2 3 5 2" xfId="37531"/>
    <cellStyle name="Обычный 7 2 6 2 3 6" xfId="37532"/>
    <cellStyle name="Обычный 7 2 6 2 3 7" xfId="37533"/>
    <cellStyle name="Обычный 7 2 6 2 3 8" xfId="37534"/>
    <cellStyle name="Обычный 7 2 6 2 4" xfId="37535"/>
    <cellStyle name="Обычный 7 2 6 2 4 2" xfId="37536"/>
    <cellStyle name="Обычный 7 2 6 2 4 2 2" xfId="37537"/>
    <cellStyle name="Обычный 7 2 6 2 4 3" xfId="37538"/>
    <cellStyle name="Обычный 7 2 6 2 5" xfId="37539"/>
    <cellStyle name="Обычный 7 2 6 2 5 2" xfId="37540"/>
    <cellStyle name="Обычный 7 2 6 2 5 2 2" xfId="37541"/>
    <cellStyle name="Обычный 7 2 6 2 5 3" xfId="37542"/>
    <cellStyle name="Обычный 7 2 6 2 6" xfId="37543"/>
    <cellStyle name="Обычный 7 2 6 2 6 2" xfId="37544"/>
    <cellStyle name="Обычный 7 2 6 2 7" xfId="37545"/>
    <cellStyle name="Обычный 7 2 6 2 7 2" xfId="37546"/>
    <cellStyle name="Обычный 7 2 6 2 8" xfId="37547"/>
    <cellStyle name="Обычный 7 2 6 2 9" xfId="37548"/>
    <cellStyle name="Обычный 7 2 6 3" xfId="5515"/>
    <cellStyle name="Обычный 7 2 6 3 2" xfId="5516"/>
    <cellStyle name="Обычный 7 2 6 3 2 2" xfId="37549"/>
    <cellStyle name="Обычный 7 2 6 3 2 2 2" xfId="37550"/>
    <cellStyle name="Обычный 7 2 6 3 2 2 2 2" xfId="37551"/>
    <cellStyle name="Обычный 7 2 6 3 2 2 3" xfId="37552"/>
    <cellStyle name="Обычный 7 2 6 3 2 3" xfId="37553"/>
    <cellStyle name="Обычный 7 2 6 3 2 3 2" xfId="37554"/>
    <cellStyle name="Обычный 7 2 6 3 2 3 2 2" xfId="37555"/>
    <cellStyle name="Обычный 7 2 6 3 2 3 3" xfId="37556"/>
    <cellStyle name="Обычный 7 2 6 3 2 4" xfId="37557"/>
    <cellStyle name="Обычный 7 2 6 3 2 4 2" xfId="37558"/>
    <cellStyle name="Обычный 7 2 6 3 2 5" xfId="37559"/>
    <cellStyle name="Обычный 7 2 6 3 2 5 2" xfId="37560"/>
    <cellStyle name="Обычный 7 2 6 3 2 6" xfId="37561"/>
    <cellStyle name="Обычный 7 2 6 3 2 7" xfId="37562"/>
    <cellStyle name="Обычный 7 2 6 3 2 8" xfId="37563"/>
    <cellStyle name="Обычный 7 2 6 3 3" xfId="37564"/>
    <cellStyle name="Обычный 7 2 6 3 3 2" xfId="37565"/>
    <cellStyle name="Обычный 7 2 6 3 3 2 2" xfId="37566"/>
    <cellStyle name="Обычный 7 2 6 3 3 3" xfId="37567"/>
    <cellStyle name="Обычный 7 2 6 3 4" xfId="37568"/>
    <cellStyle name="Обычный 7 2 6 3 4 2" xfId="37569"/>
    <cellStyle name="Обычный 7 2 6 3 4 2 2" xfId="37570"/>
    <cellStyle name="Обычный 7 2 6 3 4 3" xfId="37571"/>
    <cellStyle name="Обычный 7 2 6 3 5" xfId="37572"/>
    <cellStyle name="Обычный 7 2 6 3 5 2" xfId="37573"/>
    <cellStyle name="Обычный 7 2 6 3 6" xfId="37574"/>
    <cellStyle name="Обычный 7 2 6 3 6 2" xfId="37575"/>
    <cellStyle name="Обычный 7 2 6 3 7" xfId="37576"/>
    <cellStyle name="Обычный 7 2 6 3 8" xfId="37577"/>
    <cellStyle name="Обычный 7 2 6 3 9" xfId="37578"/>
    <cellStyle name="Обычный 7 2 6 4" xfId="5517"/>
    <cellStyle name="Обычный 7 2 6 4 2" xfId="37579"/>
    <cellStyle name="Обычный 7 2 6 4 2 2" xfId="37580"/>
    <cellStyle name="Обычный 7 2 6 4 2 2 2" xfId="37581"/>
    <cellStyle name="Обычный 7 2 6 4 2 2 2 2" xfId="37582"/>
    <cellStyle name="Обычный 7 2 6 4 2 2 3" xfId="37583"/>
    <cellStyle name="Обычный 7 2 6 4 2 3" xfId="37584"/>
    <cellStyle name="Обычный 7 2 6 4 2 3 2" xfId="37585"/>
    <cellStyle name="Обычный 7 2 6 4 2 3 2 2" xfId="37586"/>
    <cellStyle name="Обычный 7 2 6 4 2 3 3" xfId="37587"/>
    <cellStyle name="Обычный 7 2 6 4 2 4" xfId="37588"/>
    <cellStyle name="Обычный 7 2 6 4 2 4 2" xfId="37589"/>
    <cellStyle name="Обычный 7 2 6 4 2 5" xfId="37590"/>
    <cellStyle name="Обычный 7 2 6 4 2 5 2" xfId="37591"/>
    <cellStyle name="Обычный 7 2 6 4 2 6" xfId="37592"/>
    <cellStyle name="Обычный 7 2 6 4 2 7" xfId="37593"/>
    <cellStyle name="Обычный 7 2 6 4 2 8" xfId="37594"/>
    <cellStyle name="Обычный 7 2 6 4 3" xfId="37595"/>
    <cellStyle name="Обычный 7 2 6 4 3 2" xfId="37596"/>
    <cellStyle name="Обычный 7 2 6 4 3 2 2" xfId="37597"/>
    <cellStyle name="Обычный 7 2 6 4 3 3" xfId="37598"/>
    <cellStyle name="Обычный 7 2 6 4 4" xfId="37599"/>
    <cellStyle name="Обычный 7 2 6 4 4 2" xfId="37600"/>
    <cellStyle name="Обычный 7 2 6 4 4 2 2" xfId="37601"/>
    <cellStyle name="Обычный 7 2 6 4 4 3" xfId="37602"/>
    <cellStyle name="Обычный 7 2 6 4 5" xfId="37603"/>
    <cellStyle name="Обычный 7 2 6 4 5 2" xfId="37604"/>
    <cellStyle name="Обычный 7 2 6 4 6" xfId="37605"/>
    <cellStyle name="Обычный 7 2 6 4 6 2" xfId="37606"/>
    <cellStyle name="Обычный 7 2 6 4 7" xfId="37607"/>
    <cellStyle name="Обычный 7 2 6 4 8" xfId="37608"/>
    <cellStyle name="Обычный 7 2 6 4 9" xfId="37609"/>
    <cellStyle name="Обычный 7 2 6 5" xfId="37610"/>
    <cellStyle name="Обычный 7 2 6 5 2" xfId="37611"/>
    <cellStyle name="Обычный 7 2 6 5 2 2" xfId="37612"/>
    <cellStyle name="Обычный 7 2 6 5 2 2 2" xfId="37613"/>
    <cellStyle name="Обычный 7 2 6 5 2 2 2 2" xfId="37614"/>
    <cellStyle name="Обычный 7 2 6 5 2 2 3" xfId="37615"/>
    <cellStyle name="Обычный 7 2 6 5 2 3" xfId="37616"/>
    <cellStyle name="Обычный 7 2 6 5 2 3 2" xfId="37617"/>
    <cellStyle name="Обычный 7 2 6 5 2 3 2 2" xfId="37618"/>
    <cellStyle name="Обычный 7 2 6 5 2 3 3" xfId="37619"/>
    <cellStyle name="Обычный 7 2 6 5 2 4" xfId="37620"/>
    <cellStyle name="Обычный 7 2 6 5 2 4 2" xfId="37621"/>
    <cellStyle name="Обычный 7 2 6 5 2 5" xfId="37622"/>
    <cellStyle name="Обычный 7 2 6 5 2 5 2" xfId="37623"/>
    <cellStyle name="Обычный 7 2 6 5 2 6" xfId="37624"/>
    <cellStyle name="Обычный 7 2 6 5 2 7" xfId="37625"/>
    <cellStyle name="Обычный 7 2 6 5 2 8" xfId="37626"/>
    <cellStyle name="Обычный 7 2 6 5 3" xfId="37627"/>
    <cellStyle name="Обычный 7 2 6 5 3 2" xfId="37628"/>
    <cellStyle name="Обычный 7 2 6 5 3 2 2" xfId="37629"/>
    <cellStyle name="Обычный 7 2 6 5 3 3" xfId="37630"/>
    <cellStyle name="Обычный 7 2 6 5 4" xfId="37631"/>
    <cellStyle name="Обычный 7 2 6 5 4 2" xfId="37632"/>
    <cellStyle name="Обычный 7 2 6 5 4 2 2" xfId="37633"/>
    <cellStyle name="Обычный 7 2 6 5 4 3" xfId="37634"/>
    <cellStyle name="Обычный 7 2 6 5 5" xfId="37635"/>
    <cellStyle name="Обычный 7 2 6 5 5 2" xfId="37636"/>
    <cellStyle name="Обычный 7 2 6 5 6" xfId="37637"/>
    <cellStyle name="Обычный 7 2 6 5 6 2" xfId="37638"/>
    <cellStyle name="Обычный 7 2 6 5 7" xfId="37639"/>
    <cellStyle name="Обычный 7 2 6 5 8" xfId="37640"/>
    <cellStyle name="Обычный 7 2 6 5 9" xfId="37641"/>
    <cellStyle name="Обычный 7 2 6 6" xfId="37642"/>
    <cellStyle name="Обычный 7 2 6 6 2" xfId="37643"/>
    <cellStyle name="Обычный 7 2 6 6 2 2" xfId="37644"/>
    <cellStyle name="Обычный 7 2 6 6 2 2 2" xfId="37645"/>
    <cellStyle name="Обычный 7 2 6 6 2 3" xfId="37646"/>
    <cellStyle name="Обычный 7 2 6 6 3" xfId="37647"/>
    <cellStyle name="Обычный 7 2 6 6 3 2" xfId="37648"/>
    <cellStyle name="Обычный 7 2 6 6 3 2 2" xfId="37649"/>
    <cellStyle name="Обычный 7 2 6 6 3 3" xfId="37650"/>
    <cellStyle name="Обычный 7 2 6 6 4" xfId="37651"/>
    <cellStyle name="Обычный 7 2 6 6 4 2" xfId="37652"/>
    <cellStyle name="Обычный 7 2 6 6 5" xfId="37653"/>
    <cellStyle name="Обычный 7 2 6 6 5 2" xfId="37654"/>
    <cellStyle name="Обычный 7 2 6 6 6" xfId="37655"/>
    <cellStyle name="Обычный 7 2 6 6 7" xfId="37656"/>
    <cellStyle name="Обычный 7 2 6 6 8" xfId="37657"/>
    <cellStyle name="Обычный 7 2 6 7" xfId="37658"/>
    <cellStyle name="Обычный 7 2 6 7 2" xfId="37659"/>
    <cellStyle name="Обычный 7 2 6 7 2 2" xfId="37660"/>
    <cellStyle name="Обычный 7 2 6 7 3" xfId="37661"/>
    <cellStyle name="Обычный 7 2 6 8" xfId="37662"/>
    <cellStyle name="Обычный 7 2 6 8 2" xfId="37663"/>
    <cellStyle name="Обычный 7 2 6 8 2 2" xfId="37664"/>
    <cellStyle name="Обычный 7 2 6 8 3" xfId="37665"/>
    <cellStyle name="Обычный 7 2 6 9" xfId="37666"/>
    <cellStyle name="Обычный 7 2 6 9 2" xfId="37667"/>
    <cellStyle name="Обычный 7 2 7" xfId="228"/>
    <cellStyle name="Обычный 7 2 7 10" xfId="37668"/>
    <cellStyle name="Обычный 7 2 7 10 2" xfId="37669"/>
    <cellStyle name="Обычный 7 2 7 11" xfId="37670"/>
    <cellStyle name="Обычный 7 2 7 12" xfId="37671"/>
    <cellStyle name="Обычный 7 2 7 13" xfId="37672"/>
    <cellStyle name="Обычный 7 2 7 2" xfId="5518"/>
    <cellStyle name="Обычный 7 2 7 2 10" xfId="37673"/>
    <cellStyle name="Обычный 7 2 7 2 2" xfId="5519"/>
    <cellStyle name="Обычный 7 2 7 2 2 2" xfId="37674"/>
    <cellStyle name="Обычный 7 2 7 2 2 2 2" xfId="37675"/>
    <cellStyle name="Обычный 7 2 7 2 2 2 2 2" xfId="37676"/>
    <cellStyle name="Обычный 7 2 7 2 2 2 2 2 2" xfId="37677"/>
    <cellStyle name="Обычный 7 2 7 2 2 2 2 3" xfId="37678"/>
    <cellStyle name="Обычный 7 2 7 2 2 2 3" xfId="37679"/>
    <cellStyle name="Обычный 7 2 7 2 2 2 3 2" xfId="37680"/>
    <cellStyle name="Обычный 7 2 7 2 2 2 3 2 2" xfId="37681"/>
    <cellStyle name="Обычный 7 2 7 2 2 2 3 3" xfId="37682"/>
    <cellStyle name="Обычный 7 2 7 2 2 2 4" xfId="37683"/>
    <cellStyle name="Обычный 7 2 7 2 2 2 4 2" xfId="37684"/>
    <cellStyle name="Обычный 7 2 7 2 2 2 5" xfId="37685"/>
    <cellStyle name="Обычный 7 2 7 2 2 2 5 2" xfId="37686"/>
    <cellStyle name="Обычный 7 2 7 2 2 2 6" xfId="37687"/>
    <cellStyle name="Обычный 7 2 7 2 2 2 7" xfId="37688"/>
    <cellStyle name="Обычный 7 2 7 2 2 2 8" xfId="37689"/>
    <cellStyle name="Обычный 7 2 7 2 2 3" xfId="37690"/>
    <cellStyle name="Обычный 7 2 7 2 2 3 2" xfId="37691"/>
    <cellStyle name="Обычный 7 2 7 2 2 3 2 2" xfId="37692"/>
    <cellStyle name="Обычный 7 2 7 2 2 3 3" xfId="37693"/>
    <cellStyle name="Обычный 7 2 7 2 2 4" xfId="37694"/>
    <cellStyle name="Обычный 7 2 7 2 2 4 2" xfId="37695"/>
    <cellStyle name="Обычный 7 2 7 2 2 4 2 2" xfId="37696"/>
    <cellStyle name="Обычный 7 2 7 2 2 4 3" xfId="37697"/>
    <cellStyle name="Обычный 7 2 7 2 2 5" xfId="37698"/>
    <cellStyle name="Обычный 7 2 7 2 2 5 2" xfId="37699"/>
    <cellStyle name="Обычный 7 2 7 2 2 6" xfId="37700"/>
    <cellStyle name="Обычный 7 2 7 2 2 6 2" xfId="37701"/>
    <cellStyle name="Обычный 7 2 7 2 2 7" xfId="37702"/>
    <cellStyle name="Обычный 7 2 7 2 2 8" xfId="37703"/>
    <cellStyle name="Обычный 7 2 7 2 2 9" xfId="37704"/>
    <cellStyle name="Обычный 7 2 7 2 3" xfId="5520"/>
    <cellStyle name="Обычный 7 2 7 2 3 2" xfId="37705"/>
    <cellStyle name="Обычный 7 2 7 2 3 2 2" xfId="37706"/>
    <cellStyle name="Обычный 7 2 7 2 3 2 2 2" xfId="37707"/>
    <cellStyle name="Обычный 7 2 7 2 3 2 3" xfId="37708"/>
    <cellStyle name="Обычный 7 2 7 2 3 3" xfId="37709"/>
    <cellStyle name="Обычный 7 2 7 2 3 3 2" xfId="37710"/>
    <cellStyle name="Обычный 7 2 7 2 3 3 2 2" xfId="37711"/>
    <cellStyle name="Обычный 7 2 7 2 3 3 3" xfId="37712"/>
    <cellStyle name="Обычный 7 2 7 2 3 4" xfId="37713"/>
    <cellStyle name="Обычный 7 2 7 2 3 4 2" xfId="37714"/>
    <cellStyle name="Обычный 7 2 7 2 3 5" xfId="37715"/>
    <cellStyle name="Обычный 7 2 7 2 3 5 2" xfId="37716"/>
    <cellStyle name="Обычный 7 2 7 2 3 6" xfId="37717"/>
    <cellStyle name="Обычный 7 2 7 2 3 7" xfId="37718"/>
    <cellStyle name="Обычный 7 2 7 2 3 8" xfId="37719"/>
    <cellStyle name="Обычный 7 2 7 2 4" xfId="37720"/>
    <cellStyle name="Обычный 7 2 7 2 4 2" xfId="37721"/>
    <cellStyle name="Обычный 7 2 7 2 4 2 2" xfId="37722"/>
    <cellStyle name="Обычный 7 2 7 2 4 3" xfId="37723"/>
    <cellStyle name="Обычный 7 2 7 2 5" xfId="37724"/>
    <cellStyle name="Обычный 7 2 7 2 5 2" xfId="37725"/>
    <cellStyle name="Обычный 7 2 7 2 5 2 2" xfId="37726"/>
    <cellStyle name="Обычный 7 2 7 2 5 3" xfId="37727"/>
    <cellStyle name="Обычный 7 2 7 2 6" xfId="37728"/>
    <cellStyle name="Обычный 7 2 7 2 6 2" xfId="37729"/>
    <cellStyle name="Обычный 7 2 7 2 7" xfId="37730"/>
    <cellStyle name="Обычный 7 2 7 2 7 2" xfId="37731"/>
    <cellStyle name="Обычный 7 2 7 2 8" xfId="37732"/>
    <cellStyle name="Обычный 7 2 7 2 9" xfId="37733"/>
    <cellStyle name="Обычный 7 2 7 3" xfId="5521"/>
    <cellStyle name="Обычный 7 2 7 3 2" xfId="5522"/>
    <cellStyle name="Обычный 7 2 7 3 2 2" xfId="37734"/>
    <cellStyle name="Обычный 7 2 7 3 2 2 2" xfId="37735"/>
    <cellStyle name="Обычный 7 2 7 3 2 2 2 2" xfId="37736"/>
    <cellStyle name="Обычный 7 2 7 3 2 2 3" xfId="37737"/>
    <cellStyle name="Обычный 7 2 7 3 2 3" xfId="37738"/>
    <cellStyle name="Обычный 7 2 7 3 2 3 2" xfId="37739"/>
    <cellStyle name="Обычный 7 2 7 3 2 3 2 2" xfId="37740"/>
    <cellStyle name="Обычный 7 2 7 3 2 3 3" xfId="37741"/>
    <cellStyle name="Обычный 7 2 7 3 2 4" xfId="37742"/>
    <cellStyle name="Обычный 7 2 7 3 2 4 2" xfId="37743"/>
    <cellStyle name="Обычный 7 2 7 3 2 5" xfId="37744"/>
    <cellStyle name="Обычный 7 2 7 3 2 5 2" xfId="37745"/>
    <cellStyle name="Обычный 7 2 7 3 2 6" xfId="37746"/>
    <cellStyle name="Обычный 7 2 7 3 2 7" xfId="37747"/>
    <cellStyle name="Обычный 7 2 7 3 2 8" xfId="37748"/>
    <cellStyle name="Обычный 7 2 7 3 3" xfId="37749"/>
    <cellStyle name="Обычный 7 2 7 3 3 2" xfId="37750"/>
    <cellStyle name="Обычный 7 2 7 3 3 2 2" xfId="37751"/>
    <cellStyle name="Обычный 7 2 7 3 3 3" xfId="37752"/>
    <cellStyle name="Обычный 7 2 7 3 4" xfId="37753"/>
    <cellStyle name="Обычный 7 2 7 3 4 2" xfId="37754"/>
    <cellStyle name="Обычный 7 2 7 3 4 2 2" xfId="37755"/>
    <cellStyle name="Обычный 7 2 7 3 4 3" xfId="37756"/>
    <cellStyle name="Обычный 7 2 7 3 5" xfId="37757"/>
    <cellStyle name="Обычный 7 2 7 3 5 2" xfId="37758"/>
    <cellStyle name="Обычный 7 2 7 3 6" xfId="37759"/>
    <cellStyle name="Обычный 7 2 7 3 6 2" xfId="37760"/>
    <cellStyle name="Обычный 7 2 7 3 7" xfId="37761"/>
    <cellStyle name="Обычный 7 2 7 3 8" xfId="37762"/>
    <cellStyle name="Обычный 7 2 7 3 9" xfId="37763"/>
    <cellStyle name="Обычный 7 2 7 4" xfId="5523"/>
    <cellStyle name="Обычный 7 2 7 4 2" xfId="37764"/>
    <cellStyle name="Обычный 7 2 7 4 2 2" xfId="37765"/>
    <cellStyle name="Обычный 7 2 7 4 2 2 2" xfId="37766"/>
    <cellStyle name="Обычный 7 2 7 4 2 2 2 2" xfId="37767"/>
    <cellStyle name="Обычный 7 2 7 4 2 2 3" xfId="37768"/>
    <cellStyle name="Обычный 7 2 7 4 2 3" xfId="37769"/>
    <cellStyle name="Обычный 7 2 7 4 2 3 2" xfId="37770"/>
    <cellStyle name="Обычный 7 2 7 4 2 3 2 2" xfId="37771"/>
    <cellStyle name="Обычный 7 2 7 4 2 3 3" xfId="37772"/>
    <cellStyle name="Обычный 7 2 7 4 2 4" xfId="37773"/>
    <cellStyle name="Обычный 7 2 7 4 2 4 2" xfId="37774"/>
    <cellStyle name="Обычный 7 2 7 4 2 5" xfId="37775"/>
    <cellStyle name="Обычный 7 2 7 4 2 5 2" xfId="37776"/>
    <cellStyle name="Обычный 7 2 7 4 2 6" xfId="37777"/>
    <cellStyle name="Обычный 7 2 7 4 2 7" xfId="37778"/>
    <cellStyle name="Обычный 7 2 7 4 2 8" xfId="37779"/>
    <cellStyle name="Обычный 7 2 7 4 3" xfId="37780"/>
    <cellStyle name="Обычный 7 2 7 4 3 2" xfId="37781"/>
    <cellStyle name="Обычный 7 2 7 4 3 2 2" xfId="37782"/>
    <cellStyle name="Обычный 7 2 7 4 3 3" xfId="37783"/>
    <cellStyle name="Обычный 7 2 7 4 4" xfId="37784"/>
    <cellStyle name="Обычный 7 2 7 4 4 2" xfId="37785"/>
    <cellStyle name="Обычный 7 2 7 4 4 2 2" xfId="37786"/>
    <cellStyle name="Обычный 7 2 7 4 4 3" xfId="37787"/>
    <cellStyle name="Обычный 7 2 7 4 5" xfId="37788"/>
    <cellStyle name="Обычный 7 2 7 4 5 2" xfId="37789"/>
    <cellStyle name="Обычный 7 2 7 4 6" xfId="37790"/>
    <cellStyle name="Обычный 7 2 7 4 6 2" xfId="37791"/>
    <cellStyle name="Обычный 7 2 7 4 7" xfId="37792"/>
    <cellStyle name="Обычный 7 2 7 4 8" xfId="37793"/>
    <cellStyle name="Обычный 7 2 7 4 9" xfId="37794"/>
    <cellStyle name="Обычный 7 2 7 5" xfId="37795"/>
    <cellStyle name="Обычный 7 2 7 5 2" xfId="37796"/>
    <cellStyle name="Обычный 7 2 7 5 2 2" xfId="37797"/>
    <cellStyle name="Обычный 7 2 7 5 2 2 2" xfId="37798"/>
    <cellStyle name="Обычный 7 2 7 5 2 2 2 2" xfId="37799"/>
    <cellStyle name="Обычный 7 2 7 5 2 2 3" xfId="37800"/>
    <cellStyle name="Обычный 7 2 7 5 2 3" xfId="37801"/>
    <cellStyle name="Обычный 7 2 7 5 2 3 2" xfId="37802"/>
    <cellStyle name="Обычный 7 2 7 5 2 3 2 2" xfId="37803"/>
    <cellStyle name="Обычный 7 2 7 5 2 3 3" xfId="37804"/>
    <cellStyle name="Обычный 7 2 7 5 2 4" xfId="37805"/>
    <cellStyle name="Обычный 7 2 7 5 2 4 2" xfId="37806"/>
    <cellStyle name="Обычный 7 2 7 5 2 5" xfId="37807"/>
    <cellStyle name="Обычный 7 2 7 5 2 5 2" xfId="37808"/>
    <cellStyle name="Обычный 7 2 7 5 2 6" xfId="37809"/>
    <cellStyle name="Обычный 7 2 7 5 2 7" xfId="37810"/>
    <cellStyle name="Обычный 7 2 7 5 2 8" xfId="37811"/>
    <cellStyle name="Обычный 7 2 7 5 3" xfId="37812"/>
    <cellStyle name="Обычный 7 2 7 5 3 2" xfId="37813"/>
    <cellStyle name="Обычный 7 2 7 5 3 2 2" xfId="37814"/>
    <cellStyle name="Обычный 7 2 7 5 3 3" xfId="37815"/>
    <cellStyle name="Обычный 7 2 7 5 4" xfId="37816"/>
    <cellStyle name="Обычный 7 2 7 5 4 2" xfId="37817"/>
    <cellStyle name="Обычный 7 2 7 5 4 2 2" xfId="37818"/>
    <cellStyle name="Обычный 7 2 7 5 4 3" xfId="37819"/>
    <cellStyle name="Обычный 7 2 7 5 5" xfId="37820"/>
    <cellStyle name="Обычный 7 2 7 5 5 2" xfId="37821"/>
    <cellStyle name="Обычный 7 2 7 5 6" xfId="37822"/>
    <cellStyle name="Обычный 7 2 7 5 6 2" xfId="37823"/>
    <cellStyle name="Обычный 7 2 7 5 7" xfId="37824"/>
    <cellStyle name="Обычный 7 2 7 5 8" xfId="37825"/>
    <cellStyle name="Обычный 7 2 7 5 9" xfId="37826"/>
    <cellStyle name="Обычный 7 2 7 6" xfId="37827"/>
    <cellStyle name="Обычный 7 2 7 6 2" xfId="37828"/>
    <cellStyle name="Обычный 7 2 7 6 2 2" xfId="37829"/>
    <cellStyle name="Обычный 7 2 7 6 2 2 2" xfId="37830"/>
    <cellStyle name="Обычный 7 2 7 6 2 3" xfId="37831"/>
    <cellStyle name="Обычный 7 2 7 6 3" xfId="37832"/>
    <cellStyle name="Обычный 7 2 7 6 3 2" xfId="37833"/>
    <cellStyle name="Обычный 7 2 7 6 3 2 2" xfId="37834"/>
    <cellStyle name="Обычный 7 2 7 6 3 3" xfId="37835"/>
    <cellStyle name="Обычный 7 2 7 6 4" xfId="37836"/>
    <cellStyle name="Обычный 7 2 7 6 4 2" xfId="37837"/>
    <cellStyle name="Обычный 7 2 7 6 5" xfId="37838"/>
    <cellStyle name="Обычный 7 2 7 6 5 2" xfId="37839"/>
    <cellStyle name="Обычный 7 2 7 6 6" xfId="37840"/>
    <cellStyle name="Обычный 7 2 7 6 7" xfId="37841"/>
    <cellStyle name="Обычный 7 2 7 6 8" xfId="37842"/>
    <cellStyle name="Обычный 7 2 7 7" xfId="37843"/>
    <cellStyle name="Обычный 7 2 7 7 2" xfId="37844"/>
    <cellStyle name="Обычный 7 2 7 7 2 2" xfId="37845"/>
    <cellStyle name="Обычный 7 2 7 7 3" xfId="37846"/>
    <cellStyle name="Обычный 7 2 7 8" xfId="37847"/>
    <cellStyle name="Обычный 7 2 7 8 2" xfId="37848"/>
    <cellStyle name="Обычный 7 2 7 8 2 2" xfId="37849"/>
    <cellStyle name="Обычный 7 2 7 8 3" xfId="37850"/>
    <cellStyle name="Обычный 7 2 7 9" xfId="37851"/>
    <cellStyle name="Обычный 7 2 7 9 2" xfId="37852"/>
    <cellStyle name="Обычный 7 2 8" xfId="5524"/>
    <cellStyle name="Обычный 7 2 8 10" xfId="37853"/>
    <cellStyle name="Обычный 7 2 8 2" xfId="37854"/>
    <cellStyle name="Обычный 7 2 8 2 2" xfId="37855"/>
    <cellStyle name="Обычный 7 2 8 2 2 2" xfId="37856"/>
    <cellStyle name="Обычный 7 2 8 2 2 2 2" xfId="37857"/>
    <cellStyle name="Обычный 7 2 8 2 2 2 2 2" xfId="37858"/>
    <cellStyle name="Обычный 7 2 8 2 2 2 3" xfId="37859"/>
    <cellStyle name="Обычный 7 2 8 2 2 3" xfId="37860"/>
    <cellStyle name="Обычный 7 2 8 2 2 3 2" xfId="37861"/>
    <cellStyle name="Обычный 7 2 8 2 2 3 2 2" xfId="37862"/>
    <cellStyle name="Обычный 7 2 8 2 2 3 3" xfId="37863"/>
    <cellStyle name="Обычный 7 2 8 2 2 4" xfId="37864"/>
    <cellStyle name="Обычный 7 2 8 2 2 4 2" xfId="37865"/>
    <cellStyle name="Обычный 7 2 8 2 2 5" xfId="37866"/>
    <cellStyle name="Обычный 7 2 8 2 2 5 2" xfId="37867"/>
    <cellStyle name="Обычный 7 2 8 2 2 6" xfId="37868"/>
    <cellStyle name="Обычный 7 2 8 2 2 7" xfId="37869"/>
    <cellStyle name="Обычный 7 2 8 2 2 8" xfId="37870"/>
    <cellStyle name="Обычный 7 2 8 2 3" xfId="37871"/>
    <cellStyle name="Обычный 7 2 8 2 3 2" xfId="37872"/>
    <cellStyle name="Обычный 7 2 8 2 3 2 2" xfId="37873"/>
    <cellStyle name="Обычный 7 2 8 2 3 3" xfId="37874"/>
    <cellStyle name="Обычный 7 2 8 2 4" xfId="37875"/>
    <cellStyle name="Обычный 7 2 8 2 4 2" xfId="37876"/>
    <cellStyle name="Обычный 7 2 8 2 4 2 2" xfId="37877"/>
    <cellStyle name="Обычный 7 2 8 2 4 3" xfId="37878"/>
    <cellStyle name="Обычный 7 2 8 2 5" xfId="37879"/>
    <cellStyle name="Обычный 7 2 8 2 5 2" xfId="37880"/>
    <cellStyle name="Обычный 7 2 8 2 6" xfId="37881"/>
    <cellStyle name="Обычный 7 2 8 2 6 2" xfId="37882"/>
    <cellStyle name="Обычный 7 2 8 2 7" xfId="37883"/>
    <cellStyle name="Обычный 7 2 8 2 8" xfId="37884"/>
    <cellStyle name="Обычный 7 2 8 2 9" xfId="37885"/>
    <cellStyle name="Обычный 7 2 8 3" xfId="37886"/>
    <cellStyle name="Обычный 7 2 8 3 2" xfId="37887"/>
    <cellStyle name="Обычный 7 2 8 3 2 2" xfId="37888"/>
    <cellStyle name="Обычный 7 2 8 3 2 2 2" xfId="37889"/>
    <cellStyle name="Обычный 7 2 8 3 2 3" xfId="37890"/>
    <cellStyle name="Обычный 7 2 8 3 3" xfId="37891"/>
    <cellStyle name="Обычный 7 2 8 3 3 2" xfId="37892"/>
    <cellStyle name="Обычный 7 2 8 3 3 2 2" xfId="37893"/>
    <cellStyle name="Обычный 7 2 8 3 3 3" xfId="37894"/>
    <cellStyle name="Обычный 7 2 8 3 4" xfId="37895"/>
    <cellStyle name="Обычный 7 2 8 3 4 2" xfId="37896"/>
    <cellStyle name="Обычный 7 2 8 3 5" xfId="37897"/>
    <cellStyle name="Обычный 7 2 8 3 5 2" xfId="37898"/>
    <cellStyle name="Обычный 7 2 8 3 6" xfId="37899"/>
    <cellStyle name="Обычный 7 2 8 3 7" xfId="37900"/>
    <cellStyle name="Обычный 7 2 8 3 8" xfId="37901"/>
    <cellStyle name="Обычный 7 2 8 4" xfId="37902"/>
    <cellStyle name="Обычный 7 2 8 4 2" xfId="37903"/>
    <cellStyle name="Обычный 7 2 8 4 2 2" xfId="37904"/>
    <cellStyle name="Обычный 7 2 8 4 3" xfId="37905"/>
    <cellStyle name="Обычный 7 2 8 5" xfId="37906"/>
    <cellStyle name="Обычный 7 2 8 5 2" xfId="37907"/>
    <cellStyle name="Обычный 7 2 8 5 2 2" xfId="37908"/>
    <cellStyle name="Обычный 7 2 8 5 3" xfId="37909"/>
    <cellStyle name="Обычный 7 2 8 6" xfId="37910"/>
    <cellStyle name="Обычный 7 2 8 6 2" xfId="37911"/>
    <cellStyle name="Обычный 7 2 8 7" xfId="37912"/>
    <cellStyle name="Обычный 7 2 8 7 2" xfId="37913"/>
    <cellStyle name="Обычный 7 2 8 8" xfId="37914"/>
    <cellStyle name="Обычный 7 2 8 9" xfId="37915"/>
    <cellStyle name="Обычный 7 2 9" xfId="5525"/>
    <cellStyle name="Обычный 7 2 9 2" xfId="5526"/>
    <cellStyle name="Обычный 7 2 9 2 2" xfId="37916"/>
    <cellStyle name="Обычный 7 2 9 2 2 2" xfId="37917"/>
    <cellStyle name="Обычный 7 2 9 2 2 2 2" xfId="37918"/>
    <cellStyle name="Обычный 7 2 9 2 2 3" xfId="37919"/>
    <cellStyle name="Обычный 7 2 9 2 3" xfId="37920"/>
    <cellStyle name="Обычный 7 2 9 2 3 2" xfId="37921"/>
    <cellStyle name="Обычный 7 2 9 2 3 2 2" xfId="37922"/>
    <cellStyle name="Обычный 7 2 9 2 3 3" xfId="37923"/>
    <cellStyle name="Обычный 7 2 9 2 4" xfId="37924"/>
    <cellStyle name="Обычный 7 2 9 2 4 2" xfId="37925"/>
    <cellStyle name="Обычный 7 2 9 2 5" xfId="37926"/>
    <cellStyle name="Обычный 7 2 9 2 5 2" xfId="37927"/>
    <cellStyle name="Обычный 7 2 9 2 6" xfId="37928"/>
    <cellStyle name="Обычный 7 2 9 2 7" xfId="37929"/>
    <cellStyle name="Обычный 7 2 9 2 8" xfId="37930"/>
    <cellStyle name="Обычный 7 2 9 3" xfId="5527"/>
    <cellStyle name="Обычный 7 2 9 3 2" xfId="37931"/>
    <cellStyle name="Обычный 7 2 9 3 2 2" xfId="37932"/>
    <cellStyle name="Обычный 7 2 9 3 3" xfId="37933"/>
    <cellStyle name="Обычный 7 2 9 4" xfId="37934"/>
    <cellStyle name="Обычный 7 2 9 4 2" xfId="37935"/>
    <cellStyle name="Обычный 7 2 9 4 2 2" xfId="37936"/>
    <cellStyle name="Обычный 7 2 9 4 3" xfId="37937"/>
    <cellStyle name="Обычный 7 2 9 5" xfId="37938"/>
    <cellStyle name="Обычный 7 2 9 5 2" xfId="37939"/>
    <cellStyle name="Обычный 7 2 9 6" xfId="37940"/>
    <cellStyle name="Обычный 7 2 9 6 2" xfId="37941"/>
    <cellStyle name="Обычный 7 2 9 7" xfId="37942"/>
    <cellStyle name="Обычный 7 2 9 8" xfId="37943"/>
    <cellStyle name="Обычный 7 2 9 9" xfId="37944"/>
    <cellStyle name="Обычный 7 3" xfId="5528"/>
    <cellStyle name="Обычный 7 3 10" xfId="37945"/>
    <cellStyle name="Обычный 7 3 11" xfId="37946"/>
    <cellStyle name="Обычный 7 3 2" xfId="37947"/>
    <cellStyle name="Обычный 7 3 2 2" xfId="37948"/>
    <cellStyle name="Обычный 7 3 2 2 2" xfId="37949"/>
    <cellStyle name="Обычный 7 3 2 2 2 2" xfId="37950"/>
    <cellStyle name="Обычный 7 3 2 2 2 2 2" xfId="37951"/>
    <cellStyle name="Обычный 7 3 2 2 2 3" xfId="37952"/>
    <cellStyle name="Обычный 7 3 2 2 3" xfId="37953"/>
    <cellStyle name="Обычный 7 3 2 2 3 2" xfId="37954"/>
    <cellStyle name="Обычный 7 3 2 2 3 2 2" xfId="37955"/>
    <cellStyle name="Обычный 7 3 2 2 3 3" xfId="37956"/>
    <cellStyle name="Обычный 7 3 2 2 4" xfId="37957"/>
    <cellStyle name="Обычный 7 3 2 2 4 2" xfId="37958"/>
    <cellStyle name="Обычный 7 3 2 2 5" xfId="37959"/>
    <cellStyle name="Обычный 7 3 2 2 5 2" xfId="37960"/>
    <cellStyle name="Обычный 7 3 2 2 6" xfId="37961"/>
    <cellStyle name="Обычный 7 3 2 2 7" xfId="37962"/>
    <cellStyle name="Обычный 7 3 2 2 8" xfId="37963"/>
    <cellStyle name="Обычный 7 3 2 3" xfId="37964"/>
    <cellStyle name="Обычный 7 3 2 3 2" xfId="37965"/>
    <cellStyle name="Обычный 7 3 2 3 2 2" xfId="37966"/>
    <cellStyle name="Обычный 7 3 2 3 3" xfId="37967"/>
    <cellStyle name="Обычный 7 3 2 4" xfId="37968"/>
    <cellStyle name="Обычный 7 3 2 4 2" xfId="37969"/>
    <cellStyle name="Обычный 7 3 2 4 2 2" xfId="37970"/>
    <cellStyle name="Обычный 7 3 2 4 3" xfId="37971"/>
    <cellStyle name="Обычный 7 3 2 5" xfId="37972"/>
    <cellStyle name="Обычный 7 3 2 5 2" xfId="37973"/>
    <cellStyle name="Обычный 7 3 2 6" xfId="37974"/>
    <cellStyle name="Обычный 7 3 2 6 2" xfId="37975"/>
    <cellStyle name="Обычный 7 3 2 7" xfId="37976"/>
    <cellStyle name="Обычный 7 3 2 8" xfId="37977"/>
    <cellStyle name="Обычный 7 3 2 9" xfId="37978"/>
    <cellStyle name="Обычный 7 3 3" xfId="37979"/>
    <cellStyle name="Обычный 7 3 4" xfId="37980"/>
    <cellStyle name="Обычный 7 3 4 2" xfId="37981"/>
    <cellStyle name="Обычный 7 3 4 2 2" xfId="37982"/>
    <cellStyle name="Обычный 7 3 4 2 2 2" xfId="37983"/>
    <cellStyle name="Обычный 7 3 4 2 3" xfId="37984"/>
    <cellStyle name="Обычный 7 3 4 3" xfId="37985"/>
    <cellStyle name="Обычный 7 3 4 3 2" xfId="37986"/>
    <cellStyle name="Обычный 7 3 4 3 2 2" xfId="37987"/>
    <cellStyle name="Обычный 7 3 4 3 3" xfId="37988"/>
    <cellStyle name="Обычный 7 3 4 4" xfId="37989"/>
    <cellStyle name="Обычный 7 3 4 4 2" xfId="37990"/>
    <cellStyle name="Обычный 7 3 4 5" xfId="37991"/>
    <cellStyle name="Обычный 7 3 4 5 2" xfId="37992"/>
    <cellStyle name="Обычный 7 3 4 6" xfId="37993"/>
    <cellStyle name="Обычный 7 3 4 7" xfId="37994"/>
    <cellStyle name="Обычный 7 3 4 8" xfId="37995"/>
    <cellStyle name="Обычный 7 3 5" xfId="37996"/>
    <cellStyle name="Обычный 7 3 5 2" xfId="37997"/>
    <cellStyle name="Обычный 7 3 5 2 2" xfId="37998"/>
    <cellStyle name="Обычный 7 3 5 3" xfId="37999"/>
    <cellStyle name="Обычный 7 3 6" xfId="38000"/>
    <cellStyle name="Обычный 7 3 6 2" xfId="38001"/>
    <cellStyle name="Обычный 7 3 6 2 2" xfId="38002"/>
    <cellStyle name="Обычный 7 3 6 3" xfId="38003"/>
    <cellStyle name="Обычный 7 3 7" xfId="38004"/>
    <cellStyle name="Обычный 7 3 7 2" xfId="38005"/>
    <cellStyle name="Обычный 7 3 8" xfId="38006"/>
    <cellStyle name="Обычный 7 3 8 2" xfId="38007"/>
    <cellStyle name="Обычный 7 3 9" xfId="38008"/>
    <cellStyle name="Обычный 7 4" xfId="5529"/>
    <cellStyle name="Обычный 7 4 10" xfId="38009"/>
    <cellStyle name="Обычный 7 4 11" xfId="38010"/>
    <cellStyle name="Обычный 7 4 2" xfId="38011"/>
    <cellStyle name="Обычный 7 4 2 2" xfId="38012"/>
    <cellStyle name="Обычный 7 4 2 2 2" xfId="38013"/>
    <cellStyle name="Обычный 7 4 2 2 2 2" xfId="38014"/>
    <cellStyle name="Обычный 7 4 2 2 2 2 2" xfId="38015"/>
    <cellStyle name="Обычный 7 4 2 2 2 3" xfId="38016"/>
    <cellStyle name="Обычный 7 4 2 2 3" xfId="38017"/>
    <cellStyle name="Обычный 7 4 2 2 3 2" xfId="38018"/>
    <cellStyle name="Обычный 7 4 2 2 3 2 2" xfId="38019"/>
    <cellStyle name="Обычный 7 4 2 2 3 3" xfId="38020"/>
    <cellStyle name="Обычный 7 4 2 2 4" xfId="38021"/>
    <cellStyle name="Обычный 7 4 2 2 4 2" xfId="38022"/>
    <cellStyle name="Обычный 7 4 2 2 5" xfId="38023"/>
    <cellStyle name="Обычный 7 4 2 2 5 2" xfId="38024"/>
    <cellStyle name="Обычный 7 4 2 2 6" xfId="38025"/>
    <cellStyle name="Обычный 7 4 2 2 7" xfId="38026"/>
    <cellStyle name="Обычный 7 4 2 2 8" xfId="38027"/>
    <cellStyle name="Обычный 7 4 2 3" xfId="38028"/>
    <cellStyle name="Обычный 7 4 2 3 2" xfId="38029"/>
    <cellStyle name="Обычный 7 4 2 3 2 2" xfId="38030"/>
    <cellStyle name="Обычный 7 4 2 3 3" xfId="38031"/>
    <cellStyle name="Обычный 7 4 2 4" xfId="38032"/>
    <cellStyle name="Обычный 7 4 2 4 2" xfId="38033"/>
    <cellStyle name="Обычный 7 4 2 4 2 2" xfId="38034"/>
    <cellStyle name="Обычный 7 4 2 4 3" xfId="38035"/>
    <cellStyle name="Обычный 7 4 2 5" xfId="38036"/>
    <cellStyle name="Обычный 7 4 2 5 2" xfId="38037"/>
    <cellStyle name="Обычный 7 4 2 6" xfId="38038"/>
    <cellStyle name="Обычный 7 4 2 6 2" xfId="38039"/>
    <cellStyle name="Обычный 7 4 2 7" xfId="38040"/>
    <cellStyle name="Обычный 7 4 2 8" xfId="38041"/>
    <cellStyle name="Обычный 7 4 2 9" xfId="38042"/>
    <cellStyle name="Обычный 7 4 3" xfId="38043"/>
    <cellStyle name="Обычный 7 4 4" xfId="38044"/>
    <cellStyle name="Обычный 7 4 4 2" xfId="38045"/>
    <cellStyle name="Обычный 7 4 4 2 2" xfId="38046"/>
    <cellStyle name="Обычный 7 4 4 2 2 2" xfId="38047"/>
    <cellStyle name="Обычный 7 4 4 2 3" xfId="38048"/>
    <cellStyle name="Обычный 7 4 4 3" xfId="38049"/>
    <cellStyle name="Обычный 7 4 4 3 2" xfId="38050"/>
    <cellStyle name="Обычный 7 4 4 3 2 2" xfId="38051"/>
    <cellStyle name="Обычный 7 4 4 3 3" xfId="38052"/>
    <cellStyle name="Обычный 7 4 4 4" xfId="38053"/>
    <cellStyle name="Обычный 7 4 4 4 2" xfId="38054"/>
    <cellStyle name="Обычный 7 4 4 5" xfId="38055"/>
    <cellStyle name="Обычный 7 4 4 5 2" xfId="38056"/>
    <cellStyle name="Обычный 7 4 4 6" xfId="38057"/>
    <cellStyle name="Обычный 7 4 4 7" xfId="38058"/>
    <cellStyle name="Обычный 7 4 4 8" xfId="38059"/>
    <cellStyle name="Обычный 7 4 5" xfId="38060"/>
    <cellStyle name="Обычный 7 4 5 2" xfId="38061"/>
    <cellStyle name="Обычный 7 4 5 2 2" xfId="38062"/>
    <cellStyle name="Обычный 7 4 5 3" xfId="38063"/>
    <cellStyle name="Обычный 7 4 6" xfId="38064"/>
    <cellStyle name="Обычный 7 4 6 2" xfId="38065"/>
    <cellStyle name="Обычный 7 4 6 2 2" xfId="38066"/>
    <cellStyle name="Обычный 7 4 6 3" xfId="38067"/>
    <cellStyle name="Обычный 7 4 7" xfId="38068"/>
    <cellStyle name="Обычный 7 4 7 2" xfId="38069"/>
    <cellStyle name="Обычный 7 4 8" xfId="38070"/>
    <cellStyle name="Обычный 7 4 8 2" xfId="38071"/>
    <cellStyle name="Обычный 7 4 9" xfId="38072"/>
    <cellStyle name="Обычный 7 5" xfId="5530"/>
    <cellStyle name="Обычный 7 5 2" xfId="38073"/>
    <cellStyle name="Обычный 7 5 2 2" xfId="38074"/>
    <cellStyle name="Обычный 7 5 2 2 2" xfId="38075"/>
    <cellStyle name="Обычный 7 5 2 2 2 2" xfId="38076"/>
    <cellStyle name="Обычный 7 5 2 2 3" xfId="38077"/>
    <cellStyle name="Обычный 7 5 2 3" xfId="38078"/>
    <cellStyle name="Обычный 7 5 2 3 2" xfId="38079"/>
    <cellStyle name="Обычный 7 5 2 3 2 2" xfId="38080"/>
    <cellStyle name="Обычный 7 5 2 3 3" xfId="38081"/>
    <cellStyle name="Обычный 7 5 2 4" xfId="38082"/>
    <cellStyle name="Обычный 7 5 2 4 2" xfId="38083"/>
    <cellStyle name="Обычный 7 5 2 5" xfId="38084"/>
    <cellStyle name="Обычный 7 5 2 5 2" xfId="38085"/>
    <cellStyle name="Обычный 7 5 2 6" xfId="38086"/>
    <cellStyle name="Обычный 7 5 2 7" xfId="38087"/>
    <cellStyle name="Обычный 7 5 2 8" xfId="38088"/>
    <cellStyle name="Обычный 7 5 3" xfId="38089"/>
    <cellStyle name="Обычный 7 5 3 2" xfId="38090"/>
    <cellStyle name="Обычный 7 5 3 2 2" xfId="38091"/>
    <cellStyle name="Обычный 7 5 3 3" xfId="38092"/>
    <cellStyle name="Обычный 7 5 4" xfId="38093"/>
    <cellStyle name="Обычный 7 5 4 2" xfId="38094"/>
    <cellStyle name="Обычный 7 5 4 2 2" xfId="38095"/>
    <cellStyle name="Обычный 7 5 4 3" xfId="38096"/>
    <cellStyle name="Обычный 7 5 5" xfId="38097"/>
    <cellStyle name="Обычный 7 5 5 2" xfId="38098"/>
    <cellStyle name="Обычный 7 5 6" xfId="38099"/>
    <cellStyle name="Обычный 7 5 6 2" xfId="38100"/>
    <cellStyle name="Обычный 7 5 7" xfId="38101"/>
    <cellStyle name="Обычный 7 5 8" xfId="38102"/>
    <cellStyle name="Обычный 7 5 9" xfId="38103"/>
    <cellStyle name="Обычный 7 6" xfId="5531"/>
    <cellStyle name="Обычный 7 7" xfId="5532"/>
    <cellStyle name="Обычный 7 7 2" xfId="38104"/>
    <cellStyle name="Обычный 7 7 2 2" xfId="38105"/>
    <cellStyle name="Обычный 7 7 2 2 2" xfId="38106"/>
    <cellStyle name="Обычный 7 7 2 2 2 2" xfId="38107"/>
    <cellStyle name="Обычный 7 7 2 2 3" xfId="38108"/>
    <cellStyle name="Обычный 7 7 2 3" xfId="38109"/>
    <cellStyle name="Обычный 7 7 2 3 2" xfId="38110"/>
    <cellStyle name="Обычный 7 7 2 3 2 2" xfId="38111"/>
    <cellStyle name="Обычный 7 7 2 3 3" xfId="38112"/>
    <cellStyle name="Обычный 7 7 2 4" xfId="38113"/>
    <cellStyle name="Обычный 7 7 2 4 2" xfId="38114"/>
    <cellStyle name="Обычный 7 7 2 5" xfId="38115"/>
    <cellStyle name="Обычный 7 7 2 5 2" xfId="38116"/>
    <cellStyle name="Обычный 7 7 2 6" xfId="38117"/>
    <cellStyle name="Обычный 7 7 2 7" xfId="38118"/>
    <cellStyle name="Обычный 7 7 2 8" xfId="38119"/>
    <cellStyle name="Обычный 7 7 3" xfId="38120"/>
    <cellStyle name="Обычный 7 7 3 2" xfId="38121"/>
    <cellStyle name="Обычный 7 7 3 2 2" xfId="38122"/>
    <cellStyle name="Обычный 7 7 3 3" xfId="38123"/>
    <cellStyle name="Обычный 7 7 4" xfId="38124"/>
    <cellStyle name="Обычный 7 7 4 2" xfId="38125"/>
    <cellStyle name="Обычный 7 7 4 2 2" xfId="38126"/>
    <cellStyle name="Обычный 7 7 4 3" xfId="38127"/>
    <cellStyle name="Обычный 7 7 5" xfId="38128"/>
    <cellStyle name="Обычный 7 7 5 2" xfId="38129"/>
    <cellStyle name="Обычный 7 7 6" xfId="38130"/>
    <cellStyle name="Обычный 7 7 6 2" xfId="38131"/>
    <cellStyle name="Обычный 7 7 7" xfId="38132"/>
    <cellStyle name="Обычный 7 7 8" xfId="38133"/>
    <cellStyle name="Обычный 7 7 9" xfId="38134"/>
    <cellStyle name="Обычный 7 8" xfId="5533"/>
    <cellStyle name="Обычный 7_Итоги тариф. кампании 2011_коррек" xfId="5534"/>
    <cellStyle name="Обычный 70 2" xfId="38135"/>
    <cellStyle name="Обычный 71 2" xfId="38136"/>
    <cellStyle name="Обычный 72" xfId="38137"/>
    <cellStyle name="Обычный 73 2" xfId="38138"/>
    <cellStyle name="Обычный 74 2" xfId="38139"/>
    <cellStyle name="Обычный 75 2" xfId="38140"/>
    <cellStyle name="Обычный 76 2" xfId="38141"/>
    <cellStyle name="Обычный 77 2" xfId="38142"/>
    <cellStyle name="Обычный 78 2" xfId="38143"/>
    <cellStyle name="Обычный 79 2" xfId="38144"/>
    <cellStyle name="Обычный 8" xfId="58"/>
    <cellStyle name="Обычный 8 2" xfId="5535"/>
    <cellStyle name="Обычный 8 2 10" xfId="38145"/>
    <cellStyle name="Обычный 8 2 11" xfId="38146"/>
    <cellStyle name="Обычный 8 2 2" xfId="5536"/>
    <cellStyle name="Обычный 8 2 2 10" xfId="38147"/>
    <cellStyle name="Обычный 8 2 2 2" xfId="38148"/>
    <cellStyle name="Обычный 8 2 2 3" xfId="38149"/>
    <cellStyle name="Обычный 8 2 2 3 2" xfId="38150"/>
    <cellStyle name="Обычный 8 2 2 3 2 2" xfId="38151"/>
    <cellStyle name="Обычный 8 2 2 3 2 2 2" xfId="38152"/>
    <cellStyle name="Обычный 8 2 2 3 2 3" xfId="38153"/>
    <cellStyle name="Обычный 8 2 2 3 3" xfId="38154"/>
    <cellStyle name="Обычный 8 2 2 3 3 2" xfId="38155"/>
    <cellStyle name="Обычный 8 2 2 3 3 2 2" xfId="38156"/>
    <cellStyle name="Обычный 8 2 2 3 3 3" xfId="38157"/>
    <cellStyle name="Обычный 8 2 2 3 4" xfId="38158"/>
    <cellStyle name="Обычный 8 2 2 3 4 2" xfId="38159"/>
    <cellStyle name="Обычный 8 2 2 3 5" xfId="38160"/>
    <cellStyle name="Обычный 8 2 2 3 5 2" xfId="38161"/>
    <cellStyle name="Обычный 8 2 2 3 6" xfId="38162"/>
    <cellStyle name="Обычный 8 2 2 3 7" xfId="38163"/>
    <cellStyle name="Обычный 8 2 2 3 8" xfId="38164"/>
    <cellStyle name="Обычный 8 2 2 4" xfId="38165"/>
    <cellStyle name="Обычный 8 2 2 4 2" xfId="38166"/>
    <cellStyle name="Обычный 8 2 2 4 2 2" xfId="38167"/>
    <cellStyle name="Обычный 8 2 2 4 3" xfId="38168"/>
    <cellStyle name="Обычный 8 2 2 5" xfId="38169"/>
    <cellStyle name="Обычный 8 2 2 5 2" xfId="38170"/>
    <cellStyle name="Обычный 8 2 2 5 2 2" xfId="38171"/>
    <cellStyle name="Обычный 8 2 2 5 3" xfId="38172"/>
    <cellStyle name="Обычный 8 2 2 6" xfId="38173"/>
    <cellStyle name="Обычный 8 2 2 6 2" xfId="38174"/>
    <cellStyle name="Обычный 8 2 2 7" xfId="38175"/>
    <cellStyle name="Обычный 8 2 2 7 2" xfId="38176"/>
    <cellStyle name="Обычный 8 2 2 8" xfId="38177"/>
    <cellStyle name="Обычный 8 2 2 9" xfId="38178"/>
    <cellStyle name="Обычный 8 2 3" xfId="38179"/>
    <cellStyle name="Обычный 8 2 4" xfId="38180"/>
    <cellStyle name="Обычный 8 2 4 2" xfId="38181"/>
    <cellStyle name="Обычный 8 2 4 2 2" xfId="38182"/>
    <cellStyle name="Обычный 8 2 4 2 2 2" xfId="38183"/>
    <cellStyle name="Обычный 8 2 4 2 3" xfId="38184"/>
    <cellStyle name="Обычный 8 2 4 3" xfId="38185"/>
    <cellStyle name="Обычный 8 2 4 3 2" xfId="38186"/>
    <cellStyle name="Обычный 8 2 4 3 2 2" xfId="38187"/>
    <cellStyle name="Обычный 8 2 4 3 3" xfId="38188"/>
    <cellStyle name="Обычный 8 2 4 4" xfId="38189"/>
    <cellStyle name="Обычный 8 2 4 4 2" xfId="38190"/>
    <cellStyle name="Обычный 8 2 4 5" xfId="38191"/>
    <cellStyle name="Обычный 8 2 4 5 2" xfId="38192"/>
    <cellStyle name="Обычный 8 2 4 6" xfId="38193"/>
    <cellStyle name="Обычный 8 2 4 7" xfId="38194"/>
    <cellStyle name="Обычный 8 2 4 8" xfId="38195"/>
    <cellStyle name="Обычный 8 2 5" xfId="38196"/>
    <cellStyle name="Обычный 8 2 5 2" xfId="38197"/>
    <cellStyle name="Обычный 8 2 5 2 2" xfId="38198"/>
    <cellStyle name="Обычный 8 2 5 3" xfId="38199"/>
    <cellStyle name="Обычный 8 2 6" xfId="38200"/>
    <cellStyle name="Обычный 8 2 6 2" xfId="38201"/>
    <cellStyle name="Обычный 8 2 6 2 2" xfId="38202"/>
    <cellStyle name="Обычный 8 2 6 3" xfId="38203"/>
    <cellStyle name="Обычный 8 2 7" xfId="38204"/>
    <cellStyle name="Обычный 8 2 7 2" xfId="38205"/>
    <cellStyle name="Обычный 8 2 8" xfId="38206"/>
    <cellStyle name="Обычный 8 2 8 2" xfId="38207"/>
    <cellStyle name="Обычный 8 2 9" xfId="38208"/>
    <cellStyle name="Обычный 8 3" xfId="5537"/>
    <cellStyle name="Обычный 8 3 10" xfId="38209"/>
    <cellStyle name="Обычный 8 3 11" xfId="38210"/>
    <cellStyle name="Обычный 8 3 2" xfId="38211"/>
    <cellStyle name="Обычный 8 3 2 2" xfId="38212"/>
    <cellStyle name="Обычный 8 3 2 2 2" xfId="38213"/>
    <cellStyle name="Обычный 8 3 2 2 2 2" xfId="38214"/>
    <cellStyle name="Обычный 8 3 2 2 2 2 2" xfId="38215"/>
    <cellStyle name="Обычный 8 3 2 2 2 3" xfId="38216"/>
    <cellStyle name="Обычный 8 3 2 2 3" xfId="38217"/>
    <cellStyle name="Обычный 8 3 2 2 3 2" xfId="38218"/>
    <cellStyle name="Обычный 8 3 2 2 3 2 2" xfId="38219"/>
    <cellStyle name="Обычный 8 3 2 2 3 3" xfId="38220"/>
    <cellStyle name="Обычный 8 3 2 2 4" xfId="38221"/>
    <cellStyle name="Обычный 8 3 2 2 4 2" xfId="38222"/>
    <cellStyle name="Обычный 8 3 2 2 5" xfId="38223"/>
    <cellStyle name="Обычный 8 3 2 2 5 2" xfId="38224"/>
    <cellStyle name="Обычный 8 3 2 2 6" xfId="38225"/>
    <cellStyle name="Обычный 8 3 2 2 7" xfId="38226"/>
    <cellStyle name="Обычный 8 3 2 2 8" xfId="38227"/>
    <cellStyle name="Обычный 8 3 2 3" xfId="38228"/>
    <cellStyle name="Обычный 8 3 2 3 2" xfId="38229"/>
    <cellStyle name="Обычный 8 3 2 3 2 2" xfId="38230"/>
    <cellStyle name="Обычный 8 3 2 3 3" xfId="38231"/>
    <cellStyle name="Обычный 8 3 2 4" xfId="38232"/>
    <cellStyle name="Обычный 8 3 2 4 2" xfId="38233"/>
    <cellStyle name="Обычный 8 3 2 4 2 2" xfId="38234"/>
    <cellStyle name="Обычный 8 3 2 4 3" xfId="38235"/>
    <cellStyle name="Обычный 8 3 2 5" xfId="38236"/>
    <cellStyle name="Обычный 8 3 2 5 2" xfId="38237"/>
    <cellStyle name="Обычный 8 3 2 6" xfId="38238"/>
    <cellStyle name="Обычный 8 3 2 6 2" xfId="38239"/>
    <cellStyle name="Обычный 8 3 2 7" xfId="38240"/>
    <cellStyle name="Обычный 8 3 2 8" xfId="38241"/>
    <cellStyle name="Обычный 8 3 2 9" xfId="38242"/>
    <cellStyle name="Обычный 8 3 3" xfId="38243"/>
    <cellStyle name="Обычный 8 3 4" xfId="38244"/>
    <cellStyle name="Обычный 8 3 4 2" xfId="38245"/>
    <cellStyle name="Обычный 8 3 4 2 2" xfId="38246"/>
    <cellStyle name="Обычный 8 3 4 2 2 2" xfId="38247"/>
    <cellStyle name="Обычный 8 3 4 2 3" xfId="38248"/>
    <cellStyle name="Обычный 8 3 4 3" xfId="38249"/>
    <cellStyle name="Обычный 8 3 4 3 2" xfId="38250"/>
    <cellStyle name="Обычный 8 3 4 3 2 2" xfId="38251"/>
    <cellStyle name="Обычный 8 3 4 3 3" xfId="38252"/>
    <cellStyle name="Обычный 8 3 4 4" xfId="38253"/>
    <cellStyle name="Обычный 8 3 4 4 2" xfId="38254"/>
    <cellStyle name="Обычный 8 3 4 5" xfId="38255"/>
    <cellStyle name="Обычный 8 3 4 5 2" xfId="38256"/>
    <cellStyle name="Обычный 8 3 4 6" xfId="38257"/>
    <cellStyle name="Обычный 8 3 4 7" xfId="38258"/>
    <cellStyle name="Обычный 8 3 4 8" xfId="38259"/>
    <cellStyle name="Обычный 8 3 5" xfId="38260"/>
    <cellStyle name="Обычный 8 3 5 2" xfId="38261"/>
    <cellStyle name="Обычный 8 3 5 2 2" xfId="38262"/>
    <cellStyle name="Обычный 8 3 5 3" xfId="38263"/>
    <cellStyle name="Обычный 8 3 6" xfId="38264"/>
    <cellStyle name="Обычный 8 3 6 2" xfId="38265"/>
    <cellStyle name="Обычный 8 3 6 2 2" xfId="38266"/>
    <cellStyle name="Обычный 8 3 6 3" xfId="38267"/>
    <cellStyle name="Обычный 8 3 7" xfId="38268"/>
    <cellStyle name="Обычный 8 3 7 2" xfId="38269"/>
    <cellStyle name="Обычный 8 3 8" xfId="38270"/>
    <cellStyle name="Обычный 8 3 8 2" xfId="38271"/>
    <cellStyle name="Обычный 8 3 9" xfId="38272"/>
    <cellStyle name="Обычный 8 4" xfId="5538"/>
    <cellStyle name="Обычный 8 4 10" xfId="38273"/>
    <cellStyle name="Обычный 8 4 11" xfId="38274"/>
    <cellStyle name="Обычный 8 4 2" xfId="38275"/>
    <cellStyle name="Обычный 8 4 2 2" xfId="38276"/>
    <cellStyle name="Обычный 8 4 2 2 2" xfId="38277"/>
    <cellStyle name="Обычный 8 4 2 2 2 2" xfId="38278"/>
    <cellStyle name="Обычный 8 4 2 2 2 2 2" xfId="38279"/>
    <cellStyle name="Обычный 8 4 2 2 2 3" xfId="38280"/>
    <cellStyle name="Обычный 8 4 2 2 3" xfId="38281"/>
    <cellStyle name="Обычный 8 4 2 2 3 2" xfId="38282"/>
    <cellStyle name="Обычный 8 4 2 2 3 2 2" xfId="38283"/>
    <cellStyle name="Обычный 8 4 2 2 3 3" xfId="38284"/>
    <cellStyle name="Обычный 8 4 2 2 4" xfId="38285"/>
    <cellStyle name="Обычный 8 4 2 2 4 2" xfId="38286"/>
    <cellStyle name="Обычный 8 4 2 2 5" xfId="38287"/>
    <cellStyle name="Обычный 8 4 2 2 5 2" xfId="38288"/>
    <cellStyle name="Обычный 8 4 2 2 6" xfId="38289"/>
    <cellStyle name="Обычный 8 4 2 2 7" xfId="38290"/>
    <cellStyle name="Обычный 8 4 2 2 8" xfId="38291"/>
    <cellStyle name="Обычный 8 4 2 3" xfId="38292"/>
    <cellStyle name="Обычный 8 4 2 3 2" xfId="38293"/>
    <cellStyle name="Обычный 8 4 2 3 2 2" xfId="38294"/>
    <cellStyle name="Обычный 8 4 2 3 3" xfId="38295"/>
    <cellStyle name="Обычный 8 4 2 4" xfId="38296"/>
    <cellStyle name="Обычный 8 4 2 4 2" xfId="38297"/>
    <cellStyle name="Обычный 8 4 2 4 2 2" xfId="38298"/>
    <cellStyle name="Обычный 8 4 2 4 3" xfId="38299"/>
    <cellStyle name="Обычный 8 4 2 5" xfId="38300"/>
    <cellStyle name="Обычный 8 4 2 5 2" xfId="38301"/>
    <cellStyle name="Обычный 8 4 2 6" xfId="38302"/>
    <cellStyle name="Обычный 8 4 2 6 2" xfId="38303"/>
    <cellStyle name="Обычный 8 4 2 7" xfId="38304"/>
    <cellStyle name="Обычный 8 4 2 8" xfId="38305"/>
    <cellStyle name="Обычный 8 4 2 9" xfId="38306"/>
    <cellStyle name="Обычный 8 4 3" xfId="38307"/>
    <cellStyle name="Обычный 8 4 4" xfId="38308"/>
    <cellStyle name="Обычный 8 4 4 2" xfId="38309"/>
    <cellStyle name="Обычный 8 4 4 2 2" xfId="38310"/>
    <cellStyle name="Обычный 8 4 4 2 2 2" xfId="38311"/>
    <cellStyle name="Обычный 8 4 4 2 3" xfId="38312"/>
    <cellStyle name="Обычный 8 4 4 3" xfId="38313"/>
    <cellStyle name="Обычный 8 4 4 3 2" xfId="38314"/>
    <cellStyle name="Обычный 8 4 4 3 2 2" xfId="38315"/>
    <cellStyle name="Обычный 8 4 4 3 3" xfId="38316"/>
    <cellStyle name="Обычный 8 4 4 4" xfId="38317"/>
    <cellStyle name="Обычный 8 4 4 4 2" xfId="38318"/>
    <cellStyle name="Обычный 8 4 4 5" xfId="38319"/>
    <cellStyle name="Обычный 8 4 4 5 2" xfId="38320"/>
    <cellStyle name="Обычный 8 4 4 6" xfId="38321"/>
    <cellStyle name="Обычный 8 4 4 7" xfId="38322"/>
    <cellStyle name="Обычный 8 4 4 8" xfId="38323"/>
    <cellStyle name="Обычный 8 4 5" xfId="38324"/>
    <cellStyle name="Обычный 8 4 5 2" xfId="38325"/>
    <cellStyle name="Обычный 8 4 5 2 2" xfId="38326"/>
    <cellStyle name="Обычный 8 4 5 3" xfId="38327"/>
    <cellStyle name="Обычный 8 4 6" xfId="38328"/>
    <cellStyle name="Обычный 8 4 6 2" xfId="38329"/>
    <cellStyle name="Обычный 8 4 6 2 2" xfId="38330"/>
    <cellStyle name="Обычный 8 4 6 3" xfId="38331"/>
    <cellStyle name="Обычный 8 4 7" xfId="38332"/>
    <cellStyle name="Обычный 8 4 7 2" xfId="38333"/>
    <cellStyle name="Обычный 8 4 8" xfId="38334"/>
    <cellStyle name="Обычный 8 4 8 2" xfId="38335"/>
    <cellStyle name="Обычный 8 4 9" xfId="38336"/>
    <cellStyle name="Обычный 8 5" xfId="38337"/>
    <cellStyle name="Обычный 8 5 2" xfId="38338"/>
    <cellStyle name="Обычный 8 5 2 2" xfId="38339"/>
    <cellStyle name="Обычный 8 5 2 2 2" xfId="38340"/>
    <cellStyle name="Обычный 8 5 2 2 2 2" xfId="38341"/>
    <cellStyle name="Обычный 8 5 2 2 3" xfId="38342"/>
    <cellStyle name="Обычный 8 5 2 3" xfId="38343"/>
    <cellStyle name="Обычный 8 5 2 3 2" xfId="38344"/>
    <cellStyle name="Обычный 8 5 2 3 2 2" xfId="38345"/>
    <cellStyle name="Обычный 8 5 2 3 3" xfId="38346"/>
    <cellStyle name="Обычный 8 5 2 4" xfId="38347"/>
    <cellStyle name="Обычный 8 5 2 4 2" xfId="38348"/>
    <cellStyle name="Обычный 8 5 2 5" xfId="38349"/>
    <cellStyle name="Обычный 8 5 2 5 2" xfId="38350"/>
    <cellStyle name="Обычный 8 5 2 6" xfId="38351"/>
    <cellStyle name="Обычный 8 5 2 7" xfId="38352"/>
    <cellStyle name="Обычный 8 5 2 8" xfId="38353"/>
    <cellStyle name="Обычный 8 5 3" xfId="38354"/>
    <cellStyle name="Обычный 8 5 3 2" xfId="38355"/>
    <cellStyle name="Обычный 8 5 3 2 2" xfId="38356"/>
    <cellStyle name="Обычный 8 5 3 3" xfId="38357"/>
    <cellStyle name="Обычный 8 5 4" xfId="38358"/>
    <cellStyle name="Обычный 8 5 4 2" xfId="38359"/>
    <cellStyle name="Обычный 8 5 4 2 2" xfId="38360"/>
    <cellStyle name="Обычный 8 5 4 3" xfId="38361"/>
    <cellStyle name="Обычный 8 5 5" xfId="38362"/>
    <cellStyle name="Обычный 8 5 5 2" xfId="38363"/>
    <cellStyle name="Обычный 8 5 6" xfId="38364"/>
    <cellStyle name="Обычный 8 5 6 2" xfId="38365"/>
    <cellStyle name="Обычный 8 5 7" xfId="38366"/>
    <cellStyle name="Обычный 8 5 8" xfId="38367"/>
    <cellStyle name="Обычный 8 5 9" xfId="38368"/>
    <cellStyle name="Обычный 8 6" xfId="38369"/>
    <cellStyle name="Обычный 8 7" xfId="38370"/>
    <cellStyle name="Обычный 8 7 2" xfId="38371"/>
    <cellStyle name="Обычный 8 7 2 2" xfId="38372"/>
    <cellStyle name="Обычный 8 7 2 2 2" xfId="38373"/>
    <cellStyle name="Обычный 8 7 2 2 2 2" xfId="38374"/>
    <cellStyle name="Обычный 8 7 2 2 3" xfId="38375"/>
    <cellStyle name="Обычный 8 7 2 3" xfId="38376"/>
    <cellStyle name="Обычный 8 7 2 3 2" xfId="38377"/>
    <cellStyle name="Обычный 8 7 2 3 2 2" xfId="38378"/>
    <cellStyle name="Обычный 8 7 2 3 3" xfId="38379"/>
    <cellStyle name="Обычный 8 7 2 4" xfId="38380"/>
    <cellStyle name="Обычный 8 7 2 4 2" xfId="38381"/>
    <cellStyle name="Обычный 8 7 2 5" xfId="38382"/>
    <cellStyle name="Обычный 8 7 2 5 2" xfId="38383"/>
    <cellStyle name="Обычный 8 7 2 6" xfId="38384"/>
    <cellStyle name="Обычный 8 7 2 7" xfId="38385"/>
    <cellStyle name="Обычный 8 7 2 8" xfId="38386"/>
    <cellStyle name="Обычный 8 7 3" xfId="38387"/>
    <cellStyle name="Обычный 8 7 3 2" xfId="38388"/>
    <cellStyle name="Обычный 8 7 3 2 2" xfId="38389"/>
    <cellStyle name="Обычный 8 7 3 3" xfId="38390"/>
    <cellStyle name="Обычный 8 7 4" xfId="38391"/>
    <cellStyle name="Обычный 8 7 4 2" xfId="38392"/>
    <cellStyle name="Обычный 8 7 4 2 2" xfId="38393"/>
    <cellStyle name="Обычный 8 7 4 3" xfId="38394"/>
    <cellStyle name="Обычный 8 7 5" xfId="38395"/>
    <cellStyle name="Обычный 8 7 5 2" xfId="38396"/>
    <cellStyle name="Обычный 8 7 6" xfId="38397"/>
    <cellStyle name="Обычный 8 7 6 2" xfId="38398"/>
    <cellStyle name="Обычный 8 7 7" xfId="38399"/>
    <cellStyle name="Обычный 8 7 8" xfId="38400"/>
    <cellStyle name="Обычный 8 7 9" xfId="38401"/>
    <cellStyle name="Обычный 8_Проект НВВ на 2012  (28 12 2011) с формулами ОКОНЧАТЕЛЬНО (version 1)" xfId="5539"/>
    <cellStyle name="Обычный 80 2" xfId="38402"/>
    <cellStyle name="Обычный 81" xfId="38403"/>
    <cellStyle name="Обычный 82 2" xfId="38404"/>
    <cellStyle name="Обычный 83 2" xfId="38405"/>
    <cellStyle name="Обычный 84 2" xfId="38406"/>
    <cellStyle name="Обычный 85 2" xfId="38407"/>
    <cellStyle name="Обычный 86 2" xfId="38408"/>
    <cellStyle name="Обычный 87 2" xfId="38409"/>
    <cellStyle name="Обычный 88 2" xfId="38410"/>
    <cellStyle name="Обычный 89" xfId="38411"/>
    <cellStyle name="Обычный 9" xfId="107"/>
    <cellStyle name="Обычный 9 10" xfId="5540"/>
    <cellStyle name="Обычный 9 10 2" xfId="38412"/>
    <cellStyle name="Обычный 9 10 2 2" xfId="38413"/>
    <cellStyle name="Обычный 9 10 2 2 2" xfId="38414"/>
    <cellStyle name="Обычный 9 10 2 2 2 2" xfId="38415"/>
    <cellStyle name="Обычный 9 10 2 2 3" xfId="38416"/>
    <cellStyle name="Обычный 9 10 2 3" xfId="38417"/>
    <cellStyle name="Обычный 9 10 2 3 2" xfId="38418"/>
    <cellStyle name="Обычный 9 10 2 3 2 2" xfId="38419"/>
    <cellStyle name="Обычный 9 10 2 3 3" xfId="38420"/>
    <cellStyle name="Обычный 9 10 2 4" xfId="38421"/>
    <cellStyle name="Обычный 9 10 2 4 2" xfId="38422"/>
    <cellStyle name="Обычный 9 10 2 5" xfId="38423"/>
    <cellStyle name="Обычный 9 10 2 5 2" xfId="38424"/>
    <cellStyle name="Обычный 9 10 2 6" xfId="38425"/>
    <cellStyle name="Обычный 9 10 2 7" xfId="38426"/>
    <cellStyle name="Обычный 9 10 2 8" xfId="38427"/>
    <cellStyle name="Обычный 9 10 3" xfId="38428"/>
    <cellStyle name="Обычный 9 10 3 2" xfId="38429"/>
    <cellStyle name="Обычный 9 10 3 2 2" xfId="38430"/>
    <cellStyle name="Обычный 9 10 3 3" xfId="38431"/>
    <cellStyle name="Обычный 9 10 4" xfId="38432"/>
    <cellStyle name="Обычный 9 10 4 2" xfId="38433"/>
    <cellStyle name="Обычный 9 10 4 2 2" xfId="38434"/>
    <cellStyle name="Обычный 9 10 4 3" xfId="38435"/>
    <cellStyle name="Обычный 9 10 5" xfId="38436"/>
    <cellStyle name="Обычный 9 10 5 2" xfId="38437"/>
    <cellStyle name="Обычный 9 10 6" xfId="38438"/>
    <cellStyle name="Обычный 9 10 6 2" xfId="38439"/>
    <cellStyle name="Обычный 9 10 7" xfId="38440"/>
    <cellStyle name="Обычный 9 10 8" xfId="38441"/>
    <cellStyle name="Обычный 9 10 9" xfId="38442"/>
    <cellStyle name="Обычный 9 11" xfId="38443"/>
    <cellStyle name="Обычный 9 11 2" xfId="38444"/>
    <cellStyle name="Обычный 9 11 2 2" xfId="38445"/>
    <cellStyle name="Обычный 9 11 2 2 2" xfId="38446"/>
    <cellStyle name="Обычный 9 11 2 3" xfId="38447"/>
    <cellStyle name="Обычный 9 11 3" xfId="38448"/>
    <cellStyle name="Обычный 9 11 3 2" xfId="38449"/>
    <cellStyle name="Обычный 9 11 3 2 2" xfId="38450"/>
    <cellStyle name="Обычный 9 11 3 3" xfId="38451"/>
    <cellStyle name="Обычный 9 11 4" xfId="38452"/>
    <cellStyle name="Обычный 9 11 4 2" xfId="38453"/>
    <cellStyle name="Обычный 9 11 5" xfId="38454"/>
    <cellStyle name="Обычный 9 11 5 2" xfId="38455"/>
    <cellStyle name="Обычный 9 11 6" xfId="38456"/>
    <cellStyle name="Обычный 9 11 7" xfId="38457"/>
    <cellStyle name="Обычный 9 11 8" xfId="38458"/>
    <cellStyle name="Обычный 9 12" xfId="38459"/>
    <cellStyle name="Обычный 9 12 2" xfId="38460"/>
    <cellStyle name="Обычный 9 12 2 2" xfId="38461"/>
    <cellStyle name="Обычный 9 12 3" xfId="38462"/>
    <cellStyle name="Обычный 9 13" xfId="38463"/>
    <cellStyle name="Обычный 9 13 2" xfId="38464"/>
    <cellStyle name="Обычный 9 13 2 2" xfId="38465"/>
    <cellStyle name="Обычный 9 13 3" xfId="38466"/>
    <cellStyle name="Обычный 9 14" xfId="38467"/>
    <cellStyle name="Обычный 9 14 2" xfId="38468"/>
    <cellStyle name="Обычный 9 15" xfId="38469"/>
    <cellStyle name="Обычный 9 15 2" xfId="38470"/>
    <cellStyle name="Обычный 9 16" xfId="38471"/>
    <cellStyle name="Обычный 9 17" xfId="38472"/>
    <cellStyle name="Обычный 9 18" xfId="38473"/>
    <cellStyle name="Обычный 9 2" xfId="125"/>
    <cellStyle name="Обычный 9 2 10" xfId="5541"/>
    <cellStyle name="Обычный 9 2 10 2" xfId="38474"/>
    <cellStyle name="Обычный 9 2 10 2 2" xfId="38475"/>
    <cellStyle name="Обычный 9 2 10 2 2 2" xfId="38476"/>
    <cellStyle name="Обычный 9 2 10 2 3" xfId="38477"/>
    <cellStyle name="Обычный 9 2 10 3" xfId="38478"/>
    <cellStyle name="Обычный 9 2 10 3 2" xfId="38479"/>
    <cellStyle name="Обычный 9 2 10 3 2 2" xfId="38480"/>
    <cellStyle name="Обычный 9 2 10 3 3" xfId="38481"/>
    <cellStyle name="Обычный 9 2 10 4" xfId="38482"/>
    <cellStyle name="Обычный 9 2 10 4 2" xfId="38483"/>
    <cellStyle name="Обычный 9 2 10 5" xfId="38484"/>
    <cellStyle name="Обычный 9 2 10 5 2" xfId="38485"/>
    <cellStyle name="Обычный 9 2 10 6" xfId="38486"/>
    <cellStyle name="Обычный 9 2 10 7" xfId="38487"/>
    <cellStyle name="Обычный 9 2 10 8" xfId="38488"/>
    <cellStyle name="Обычный 9 2 11" xfId="38489"/>
    <cellStyle name="Обычный 9 2 11 2" xfId="38490"/>
    <cellStyle name="Обычный 9 2 11 2 2" xfId="38491"/>
    <cellStyle name="Обычный 9 2 11 3" xfId="38492"/>
    <cellStyle name="Обычный 9 2 12" xfId="38493"/>
    <cellStyle name="Обычный 9 2 12 2" xfId="38494"/>
    <cellStyle name="Обычный 9 2 12 2 2" xfId="38495"/>
    <cellStyle name="Обычный 9 2 12 3" xfId="38496"/>
    <cellStyle name="Обычный 9 2 13" xfId="38497"/>
    <cellStyle name="Обычный 9 2 13 2" xfId="38498"/>
    <cellStyle name="Обычный 9 2 14" xfId="38499"/>
    <cellStyle name="Обычный 9 2 14 2" xfId="38500"/>
    <cellStyle name="Обычный 9 2 15" xfId="38501"/>
    <cellStyle name="Обычный 9 2 16" xfId="38502"/>
    <cellStyle name="Обычный 9 2 17" xfId="38503"/>
    <cellStyle name="Обычный 9 2 2" xfId="229"/>
    <cellStyle name="Обычный 9 2 2 10" xfId="38504"/>
    <cellStyle name="Обычный 9 2 2 10 2" xfId="38505"/>
    <cellStyle name="Обычный 9 2 2 10 2 2" xfId="38506"/>
    <cellStyle name="Обычный 9 2 2 10 2 2 2" xfId="38507"/>
    <cellStyle name="Обычный 9 2 2 10 2 3" xfId="38508"/>
    <cellStyle name="Обычный 9 2 2 10 3" xfId="38509"/>
    <cellStyle name="Обычный 9 2 2 10 3 2" xfId="38510"/>
    <cellStyle name="Обычный 9 2 2 10 3 2 2" xfId="38511"/>
    <cellStyle name="Обычный 9 2 2 10 3 3" xfId="38512"/>
    <cellStyle name="Обычный 9 2 2 10 4" xfId="38513"/>
    <cellStyle name="Обычный 9 2 2 10 4 2" xfId="38514"/>
    <cellStyle name="Обычный 9 2 2 10 5" xfId="38515"/>
    <cellStyle name="Обычный 9 2 2 10 5 2" xfId="38516"/>
    <cellStyle name="Обычный 9 2 2 10 6" xfId="38517"/>
    <cellStyle name="Обычный 9 2 2 10 7" xfId="38518"/>
    <cellStyle name="Обычный 9 2 2 10 8" xfId="38519"/>
    <cellStyle name="Обычный 9 2 2 11" xfId="38520"/>
    <cellStyle name="Обычный 9 2 2 11 2" xfId="38521"/>
    <cellStyle name="Обычный 9 2 2 11 2 2" xfId="38522"/>
    <cellStyle name="Обычный 9 2 2 11 3" xfId="38523"/>
    <cellStyle name="Обычный 9 2 2 12" xfId="38524"/>
    <cellStyle name="Обычный 9 2 2 12 2" xfId="38525"/>
    <cellStyle name="Обычный 9 2 2 12 2 2" xfId="38526"/>
    <cellStyle name="Обычный 9 2 2 12 3" xfId="38527"/>
    <cellStyle name="Обычный 9 2 2 13" xfId="38528"/>
    <cellStyle name="Обычный 9 2 2 13 2" xfId="38529"/>
    <cellStyle name="Обычный 9 2 2 14" xfId="38530"/>
    <cellStyle name="Обычный 9 2 2 14 2" xfId="38531"/>
    <cellStyle name="Обычный 9 2 2 15" xfId="38532"/>
    <cellStyle name="Обычный 9 2 2 16" xfId="38533"/>
    <cellStyle name="Обычный 9 2 2 17" xfId="38534"/>
    <cellStyle name="Обычный 9 2 2 2" xfId="230"/>
    <cellStyle name="Обычный 9 2 2 2 10" xfId="38535"/>
    <cellStyle name="Обычный 9 2 2 2 10 2" xfId="38536"/>
    <cellStyle name="Обычный 9 2 2 2 11" xfId="38537"/>
    <cellStyle name="Обычный 9 2 2 2 12" xfId="38538"/>
    <cellStyle name="Обычный 9 2 2 2 13" xfId="38539"/>
    <cellStyle name="Обычный 9 2 2 2 2" xfId="5542"/>
    <cellStyle name="Обычный 9 2 2 2 2 10" xfId="38540"/>
    <cellStyle name="Обычный 9 2 2 2 2 2" xfId="5543"/>
    <cellStyle name="Обычный 9 2 2 2 2 2 2" xfId="38541"/>
    <cellStyle name="Обычный 9 2 2 2 2 2 2 2" xfId="38542"/>
    <cellStyle name="Обычный 9 2 2 2 2 2 2 2 2" xfId="38543"/>
    <cellStyle name="Обычный 9 2 2 2 2 2 2 2 2 2" xfId="38544"/>
    <cellStyle name="Обычный 9 2 2 2 2 2 2 2 3" xfId="38545"/>
    <cellStyle name="Обычный 9 2 2 2 2 2 2 3" xfId="38546"/>
    <cellStyle name="Обычный 9 2 2 2 2 2 2 3 2" xfId="38547"/>
    <cellStyle name="Обычный 9 2 2 2 2 2 2 3 2 2" xfId="38548"/>
    <cellStyle name="Обычный 9 2 2 2 2 2 2 3 3" xfId="38549"/>
    <cellStyle name="Обычный 9 2 2 2 2 2 2 4" xfId="38550"/>
    <cellStyle name="Обычный 9 2 2 2 2 2 2 4 2" xfId="38551"/>
    <cellStyle name="Обычный 9 2 2 2 2 2 2 5" xfId="38552"/>
    <cellStyle name="Обычный 9 2 2 2 2 2 2 5 2" xfId="38553"/>
    <cellStyle name="Обычный 9 2 2 2 2 2 2 6" xfId="38554"/>
    <cellStyle name="Обычный 9 2 2 2 2 2 2 7" xfId="38555"/>
    <cellStyle name="Обычный 9 2 2 2 2 2 2 8" xfId="38556"/>
    <cellStyle name="Обычный 9 2 2 2 2 2 3" xfId="38557"/>
    <cellStyle name="Обычный 9 2 2 2 2 2 3 2" xfId="38558"/>
    <cellStyle name="Обычный 9 2 2 2 2 2 3 2 2" xfId="38559"/>
    <cellStyle name="Обычный 9 2 2 2 2 2 3 3" xfId="38560"/>
    <cellStyle name="Обычный 9 2 2 2 2 2 4" xfId="38561"/>
    <cellStyle name="Обычный 9 2 2 2 2 2 4 2" xfId="38562"/>
    <cellStyle name="Обычный 9 2 2 2 2 2 4 2 2" xfId="38563"/>
    <cellStyle name="Обычный 9 2 2 2 2 2 4 3" xfId="38564"/>
    <cellStyle name="Обычный 9 2 2 2 2 2 5" xfId="38565"/>
    <cellStyle name="Обычный 9 2 2 2 2 2 5 2" xfId="38566"/>
    <cellStyle name="Обычный 9 2 2 2 2 2 6" xfId="38567"/>
    <cellStyle name="Обычный 9 2 2 2 2 2 6 2" xfId="38568"/>
    <cellStyle name="Обычный 9 2 2 2 2 2 7" xfId="38569"/>
    <cellStyle name="Обычный 9 2 2 2 2 2 8" xfId="38570"/>
    <cellStyle name="Обычный 9 2 2 2 2 2 9" xfId="38571"/>
    <cellStyle name="Обычный 9 2 2 2 2 3" xfId="5544"/>
    <cellStyle name="Обычный 9 2 2 2 2 3 2" xfId="38572"/>
    <cellStyle name="Обычный 9 2 2 2 2 3 2 2" xfId="38573"/>
    <cellStyle name="Обычный 9 2 2 2 2 3 2 2 2" xfId="38574"/>
    <cellStyle name="Обычный 9 2 2 2 2 3 2 3" xfId="38575"/>
    <cellStyle name="Обычный 9 2 2 2 2 3 3" xfId="38576"/>
    <cellStyle name="Обычный 9 2 2 2 2 3 3 2" xfId="38577"/>
    <cellStyle name="Обычный 9 2 2 2 2 3 3 2 2" xfId="38578"/>
    <cellStyle name="Обычный 9 2 2 2 2 3 3 3" xfId="38579"/>
    <cellStyle name="Обычный 9 2 2 2 2 3 4" xfId="38580"/>
    <cellStyle name="Обычный 9 2 2 2 2 3 4 2" xfId="38581"/>
    <cellStyle name="Обычный 9 2 2 2 2 3 5" xfId="38582"/>
    <cellStyle name="Обычный 9 2 2 2 2 3 5 2" xfId="38583"/>
    <cellStyle name="Обычный 9 2 2 2 2 3 6" xfId="38584"/>
    <cellStyle name="Обычный 9 2 2 2 2 3 7" xfId="38585"/>
    <cellStyle name="Обычный 9 2 2 2 2 3 8" xfId="38586"/>
    <cellStyle name="Обычный 9 2 2 2 2 4" xfId="38587"/>
    <cellStyle name="Обычный 9 2 2 2 2 4 2" xfId="38588"/>
    <cellStyle name="Обычный 9 2 2 2 2 4 2 2" xfId="38589"/>
    <cellStyle name="Обычный 9 2 2 2 2 4 3" xfId="38590"/>
    <cellStyle name="Обычный 9 2 2 2 2 5" xfId="38591"/>
    <cellStyle name="Обычный 9 2 2 2 2 5 2" xfId="38592"/>
    <cellStyle name="Обычный 9 2 2 2 2 5 2 2" xfId="38593"/>
    <cellStyle name="Обычный 9 2 2 2 2 5 3" xfId="38594"/>
    <cellStyle name="Обычный 9 2 2 2 2 6" xfId="38595"/>
    <cellStyle name="Обычный 9 2 2 2 2 6 2" xfId="38596"/>
    <cellStyle name="Обычный 9 2 2 2 2 7" xfId="38597"/>
    <cellStyle name="Обычный 9 2 2 2 2 7 2" xfId="38598"/>
    <cellStyle name="Обычный 9 2 2 2 2 8" xfId="38599"/>
    <cellStyle name="Обычный 9 2 2 2 2 9" xfId="38600"/>
    <cellStyle name="Обычный 9 2 2 2 3" xfId="5545"/>
    <cellStyle name="Обычный 9 2 2 2 3 2" xfId="5546"/>
    <cellStyle name="Обычный 9 2 2 2 3 2 2" xfId="38601"/>
    <cellStyle name="Обычный 9 2 2 2 3 2 2 2" xfId="38602"/>
    <cellStyle name="Обычный 9 2 2 2 3 2 2 2 2" xfId="38603"/>
    <cellStyle name="Обычный 9 2 2 2 3 2 2 3" xfId="38604"/>
    <cellStyle name="Обычный 9 2 2 2 3 2 3" xfId="38605"/>
    <cellStyle name="Обычный 9 2 2 2 3 2 3 2" xfId="38606"/>
    <cellStyle name="Обычный 9 2 2 2 3 2 3 2 2" xfId="38607"/>
    <cellStyle name="Обычный 9 2 2 2 3 2 3 3" xfId="38608"/>
    <cellStyle name="Обычный 9 2 2 2 3 2 4" xfId="38609"/>
    <cellStyle name="Обычный 9 2 2 2 3 2 4 2" xfId="38610"/>
    <cellStyle name="Обычный 9 2 2 2 3 2 5" xfId="38611"/>
    <cellStyle name="Обычный 9 2 2 2 3 2 5 2" xfId="38612"/>
    <cellStyle name="Обычный 9 2 2 2 3 2 6" xfId="38613"/>
    <cellStyle name="Обычный 9 2 2 2 3 2 7" xfId="38614"/>
    <cellStyle name="Обычный 9 2 2 2 3 2 8" xfId="38615"/>
    <cellStyle name="Обычный 9 2 2 2 3 3" xfId="38616"/>
    <cellStyle name="Обычный 9 2 2 2 3 3 2" xfId="38617"/>
    <cellStyle name="Обычный 9 2 2 2 3 3 2 2" xfId="38618"/>
    <cellStyle name="Обычный 9 2 2 2 3 3 3" xfId="38619"/>
    <cellStyle name="Обычный 9 2 2 2 3 4" xfId="38620"/>
    <cellStyle name="Обычный 9 2 2 2 3 4 2" xfId="38621"/>
    <cellStyle name="Обычный 9 2 2 2 3 4 2 2" xfId="38622"/>
    <cellStyle name="Обычный 9 2 2 2 3 4 3" xfId="38623"/>
    <cellStyle name="Обычный 9 2 2 2 3 5" xfId="38624"/>
    <cellStyle name="Обычный 9 2 2 2 3 5 2" xfId="38625"/>
    <cellStyle name="Обычный 9 2 2 2 3 6" xfId="38626"/>
    <cellStyle name="Обычный 9 2 2 2 3 6 2" xfId="38627"/>
    <cellStyle name="Обычный 9 2 2 2 3 7" xfId="38628"/>
    <cellStyle name="Обычный 9 2 2 2 3 8" xfId="38629"/>
    <cellStyle name="Обычный 9 2 2 2 3 9" xfId="38630"/>
    <cellStyle name="Обычный 9 2 2 2 4" xfId="5547"/>
    <cellStyle name="Обычный 9 2 2 2 4 2" xfId="38631"/>
    <cellStyle name="Обычный 9 2 2 2 4 2 2" xfId="38632"/>
    <cellStyle name="Обычный 9 2 2 2 4 2 2 2" xfId="38633"/>
    <cellStyle name="Обычный 9 2 2 2 4 2 2 2 2" xfId="38634"/>
    <cellStyle name="Обычный 9 2 2 2 4 2 2 3" xfId="38635"/>
    <cellStyle name="Обычный 9 2 2 2 4 2 3" xfId="38636"/>
    <cellStyle name="Обычный 9 2 2 2 4 2 3 2" xfId="38637"/>
    <cellStyle name="Обычный 9 2 2 2 4 2 3 2 2" xfId="38638"/>
    <cellStyle name="Обычный 9 2 2 2 4 2 3 3" xfId="38639"/>
    <cellStyle name="Обычный 9 2 2 2 4 2 4" xfId="38640"/>
    <cellStyle name="Обычный 9 2 2 2 4 2 4 2" xfId="38641"/>
    <cellStyle name="Обычный 9 2 2 2 4 2 5" xfId="38642"/>
    <cellStyle name="Обычный 9 2 2 2 4 2 5 2" xfId="38643"/>
    <cellStyle name="Обычный 9 2 2 2 4 2 6" xfId="38644"/>
    <cellStyle name="Обычный 9 2 2 2 4 2 7" xfId="38645"/>
    <cellStyle name="Обычный 9 2 2 2 4 2 8" xfId="38646"/>
    <cellStyle name="Обычный 9 2 2 2 4 3" xfId="38647"/>
    <cellStyle name="Обычный 9 2 2 2 4 3 2" xfId="38648"/>
    <cellStyle name="Обычный 9 2 2 2 4 3 2 2" xfId="38649"/>
    <cellStyle name="Обычный 9 2 2 2 4 3 3" xfId="38650"/>
    <cellStyle name="Обычный 9 2 2 2 4 4" xfId="38651"/>
    <cellStyle name="Обычный 9 2 2 2 4 4 2" xfId="38652"/>
    <cellStyle name="Обычный 9 2 2 2 4 4 2 2" xfId="38653"/>
    <cellStyle name="Обычный 9 2 2 2 4 4 3" xfId="38654"/>
    <cellStyle name="Обычный 9 2 2 2 4 5" xfId="38655"/>
    <cellStyle name="Обычный 9 2 2 2 4 5 2" xfId="38656"/>
    <cellStyle name="Обычный 9 2 2 2 4 6" xfId="38657"/>
    <cellStyle name="Обычный 9 2 2 2 4 6 2" xfId="38658"/>
    <cellStyle name="Обычный 9 2 2 2 4 7" xfId="38659"/>
    <cellStyle name="Обычный 9 2 2 2 4 8" xfId="38660"/>
    <cellStyle name="Обычный 9 2 2 2 4 9" xfId="38661"/>
    <cellStyle name="Обычный 9 2 2 2 5" xfId="38662"/>
    <cellStyle name="Обычный 9 2 2 2 5 2" xfId="38663"/>
    <cellStyle name="Обычный 9 2 2 2 5 2 2" xfId="38664"/>
    <cellStyle name="Обычный 9 2 2 2 5 2 2 2" xfId="38665"/>
    <cellStyle name="Обычный 9 2 2 2 5 2 2 2 2" xfId="38666"/>
    <cellStyle name="Обычный 9 2 2 2 5 2 2 3" xfId="38667"/>
    <cellStyle name="Обычный 9 2 2 2 5 2 3" xfId="38668"/>
    <cellStyle name="Обычный 9 2 2 2 5 2 3 2" xfId="38669"/>
    <cellStyle name="Обычный 9 2 2 2 5 2 3 2 2" xfId="38670"/>
    <cellStyle name="Обычный 9 2 2 2 5 2 3 3" xfId="38671"/>
    <cellStyle name="Обычный 9 2 2 2 5 2 4" xfId="38672"/>
    <cellStyle name="Обычный 9 2 2 2 5 2 4 2" xfId="38673"/>
    <cellStyle name="Обычный 9 2 2 2 5 2 5" xfId="38674"/>
    <cellStyle name="Обычный 9 2 2 2 5 2 5 2" xfId="38675"/>
    <cellStyle name="Обычный 9 2 2 2 5 2 6" xfId="38676"/>
    <cellStyle name="Обычный 9 2 2 2 5 2 7" xfId="38677"/>
    <cellStyle name="Обычный 9 2 2 2 5 2 8" xfId="38678"/>
    <cellStyle name="Обычный 9 2 2 2 5 3" xfId="38679"/>
    <cellStyle name="Обычный 9 2 2 2 5 3 2" xfId="38680"/>
    <cellStyle name="Обычный 9 2 2 2 5 3 2 2" xfId="38681"/>
    <cellStyle name="Обычный 9 2 2 2 5 3 3" xfId="38682"/>
    <cellStyle name="Обычный 9 2 2 2 5 4" xfId="38683"/>
    <cellStyle name="Обычный 9 2 2 2 5 4 2" xfId="38684"/>
    <cellStyle name="Обычный 9 2 2 2 5 4 2 2" xfId="38685"/>
    <cellStyle name="Обычный 9 2 2 2 5 4 3" xfId="38686"/>
    <cellStyle name="Обычный 9 2 2 2 5 5" xfId="38687"/>
    <cellStyle name="Обычный 9 2 2 2 5 5 2" xfId="38688"/>
    <cellStyle name="Обычный 9 2 2 2 5 6" xfId="38689"/>
    <cellStyle name="Обычный 9 2 2 2 5 6 2" xfId="38690"/>
    <cellStyle name="Обычный 9 2 2 2 5 7" xfId="38691"/>
    <cellStyle name="Обычный 9 2 2 2 5 8" xfId="38692"/>
    <cellStyle name="Обычный 9 2 2 2 5 9" xfId="38693"/>
    <cellStyle name="Обычный 9 2 2 2 6" xfId="38694"/>
    <cellStyle name="Обычный 9 2 2 2 6 2" xfId="38695"/>
    <cellStyle name="Обычный 9 2 2 2 6 2 2" xfId="38696"/>
    <cellStyle name="Обычный 9 2 2 2 6 2 2 2" xfId="38697"/>
    <cellStyle name="Обычный 9 2 2 2 6 2 3" xfId="38698"/>
    <cellStyle name="Обычный 9 2 2 2 6 3" xfId="38699"/>
    <cellStyle name="Обычный 9 2 2 2 6 3 2" xfId="38700"/>
    <cellStyle name="Обычный 9 2 2 2 6 3 2 2" xfId="38701"/>
    <cellStyle name="Обычный 9 2 2 2 6 3 3" xfId="38702"/>
    <cellStyle name="Обычный 9 2 2 2 6 4" xfId="38703"/>
    <cellStyle name="Обычный 9 2 2 2 6 4 2" xfId="38704"/>
    <cellStyle name="Обычный 9 2 2 2 6 5" xfId="38705"/>
    <cellStyle name="Обычный 9 2 2 2 6 5 2" xfId="38706"/>
    <cellStyle name="Обычный 9 2 2 2 6 6" xfId="38707"/>
    <cellStyle name="Обычный 9 2 2 2 6 7" xfId="38708"/>
    <cellStyle name="Обычный 9 2 2 2 6 8" xfId="38709"/>
    <cellStyle name="Обычный 9 2 2 2 7" xfId="38710"/>
    <cellStyle name="Обычный 9 2 2 2 7 2" xfId="38711"/>
    <cellStyle name="Обычный 9 2 2 2 7 2 2" xfId="38712"/>
    <cellStyle name="Обычный 9 2 2 2 7 3" xfId="38713"/>
    <cellStyle name="Обычный 9 2 2 2 8" xfId="38714"/>
    <cellStyle name="Обычный 9 2 2 2 8 2" xfId="38715"/>
    <cellStyle name="Обычный 9 2 2 2 8 2 2" xfId="38716"/>
    <cellStyle name="Обычный 9 2 2 2 8 3" xfId="38717"/>
    <cellStyle name="Обычный 9 2 2 2 9" xfId="38718"/>
    <cellStyle name="Обычный 9 2 2 2 9 2" xfId="38719"/>
    <cellStyle name="Обычный 9 2 2 3" xfId="231"/>
    <cellStyle name="Обычный 9 2 2 3 10" xfId="38720"/>
    <cellStyle name="Обычный 9 2 2 3 10 2" xfId="38721"/>
    <cellStyle name="Обычный 9 2 2 3 11" xfId="38722"/>
    <cellStyle name="Обычный 9 2 2 3 12" xfId="38723"/>
    <cellStyle name="Обычный 9 2 2 3 13" xfId="38724"/>
    <cellStyle name="Обычный 9 2 2 3 2" xfId="5548"/>
    <cellStyle name="Обычный 9 2 2 3 2 10" xfId="38725"/>
    <cellStyle name="Обычный 9 2 2 3 2 2" xfId="5549"/>
    <cellStyle name="Обычный 9 2 2 3 2 2 2" xfId="38726"/>
    <cellStyle name="Обычный 9 2 2 3 2 2 2 2" xfId="38727"/>
    <cellStyle name="Обычный 9 2 2 3 2 2 2 2 2" xfId="38728"/>
    <cellStyle name="Обычный 9 2 2 3 2 2 2 2 2 2" xfId="38729"/>
    <cellStyle name="Обычный 9 2 2 3 2 2 2 2 3" xfId="38730"/>
    <cellStyle name="Обычный 9 2 2 3 2 2 2 3" xfId="38731"/>
    <cellStyle name="Обычный 9 2 2 3 2 2 2 3 2" xfId="38732"/>
    <cellStyle name="Обычный 9 2 2 3 2 2 2 3 2 2" xfId="38733"/>
    <cellStyle name="Обычный 9 2 2 3 2 2 2 3 3" xfId="38734"/>
    <cellStyle name="Обычный 9 2 2 3 2 2 2 4" xfId="38735"/>
    <cellStyle name="Обычный 9 2 2 3 2 2 2 4 2" xfId="38736"/>
    <cellStyle name="Обычный 9 2 2 3 2 2 2 5" xfId="38737"/>
    <cellStyle name="Обычный 9 2 2 3 2 2 2 5 2" xfId="38738"/>
    <cellStyle name="Обычный 9 2 2 3 2 2 2 6" xfId="38739"/>
    <cellStyle name="Обычный 9 2 2 3 2 2 2 7" xfId="38740"/>
    <cellStyle name="Обычный 9 2 2 3 2 2 2 8" xfId="38741"/>
    <cellStyle name="Обычный 9 2 2 3 2 2 3" xfId="38742"/>
    <cellStyle name="Обычный 9 2 2 3 2 2 3 2" xfId="38743"/>
    <cellStyle name="Обычный 9 2 2 3 2 2 3 2 2" xfId="38744"/>
    <cellStyle name="Обычный 9 2 2 3 2 2 3 3" xfId="38745"/>
    <cellStyle name="Обычный 9 2 2 3 2 2 4" xfId="38746"/>
    <cellStyle name="Обычный 9 2 2 3 2 2 4 2" xfId="38747"/>
    <cellStyle name="Обычный 9 2 2 3 2 2 4 2 2" xfId="38748"/>
    <cellStyle name="Обычный 9 2 2 3 2 2 4 3" xfId="38749"/>
    <cellStyle name="Обычный 9 2 2 3 2 2 5" xfId="38750"/>
    <cellStyle name="Обычный 9 2 2 3 2 2 5 2" xfId="38751"/>
    <cellStyle name="Обычный 9 2 2 3 2 2 6" xfId="38752"/>
    <cellStyle name="Обычный 9 2 2 3 2 2 6 2" xfId="38753"/>
    <cellStyle name="Обычный 9 2 2 3 2 2 7" xfId="38754"/>
    <cellStyle name="Обычный 9 2 2 3 2 2 8" xfId="38755"/>
    <cellStyle name="Обычный 9 2 2 3 2 2 9" xfId="38756"/>
    <cellStyle name="Обычный 9 2 2 3 2 3" xfId="5550"/>
    <cellStyle name="Обычный 9 2 2 3 2 3 2" xfId="38757"/>
    <cellStyle name="Обычный 9 2 2 3 2 3 2 2" xfId="38758"/>
    <cellStyle name="Обычный 9 2 2 3 2 3 2 2 2" xfId="38759"/>
    <cellStyle name="Обычный 9 2 2 3 2 3 2 3" xfId="38760"/>
    <cellStyle name="Обычный 9 2 2 3 2 3 3" xfId="38761"/>
    <cellStyle name="Обычный 9 2 2 3 2 3 3 2" xfId="38762"/>
    <cellStyle name="Обычный 9 2 2 3 2 3 3 2 2" xfId="38763"/>
    <cellStyle name="Обычный 9 2 2 3 2 3 3 3" xfId="38764"/>
    <cellStyle name="Обычный 9 2 2 3 2 3 4" xfId="38765"/>
    <cellStyle name="Обычный 9 2 2 3 2 3 4 2" xfId="38766"/>
    <cellStyle name="Обычный 9 2 2 3 2 3 5" xfId="38767"/>
    <cellStyle name="Обычный 9 2 2 3 2 3 5 2" xfId="38768"/>
    <cellStyle name="Обычный 9 2 2 3 2 3 6" xfId="38769"/>
    <cellStyle name="Обычный 9 2 2 3 2 3 7" xfId="38770"/>
    <cellStyle name="Обычный 9 2 2 3 2 3 8" xfId="38771"/>
    <cellStyle name="Обычный 9 2 2 3 2 4" xfId="38772"/>
    <cellStyle name="Обычный 9 2 2 3 2 4 2" xfId="38773"/>
    <cellStyle name="Обычный 9 2 2 3 2 4 2 2" xfId="38774"/>
    <cellStyle name="Обычный 9 2 2 3 2 4 3" xfId="38775"/>
    <cellStyle name="Обычный 9 2 2 3 2 5" xfId="38776"/>
    <cellStyle name="Обычный 9 2 2 3 2 5 2" xfId="38777"/>
    <cellStyle name="Обычный 9 2 2 3 2 5 2 2" xfId="38778"/>
    <cellStyle name="Обычный 9 2 2 3 2 5 3" xfId="38779"/>
    <cellStyle name="Обычный 9 2 2 3 2 6" xfId="38780"/>
    <cellStyle name="Обычный 9 2 2 3 2 6 2" xfId="38781"/>
    <cellStyle name="Обычный 9 2 2 3 2 7" xfId="38782"/>
    <cellStyle name="Обычный 9 2 2 3 2 7 2" xfId="38783"/>
    <cellStyle name="Обычный 9 2 2 3 2 8" xfId="38784"/>
    <cellStyle name="Обычный 9 2 2 3 2 9" xfId="38785"/>
    <cellStyle name="Обычный 9 2 2 3 3" xfId="5551"/>
    <cellStyle name="Обычный 9 2 2 3 3 2" xfId="5552"/>
    <cellStyle name="Обычный 9 2 2 3 3 2 2" xfId="38786"/>
    <cellStyle name="Обычный 9 2 2 3 3 2 2 2" xfId="38787"/>
    <cellStyle name="Обычный 9 2 2 3 3 2 2 2 2" xfId="38788"/>
    <cellStyle name="Обычный 9 2 2 3 3 2 2 3" xfId="38789"/>
    <cellStyle name="Обычный 9 2 2 3 3 2 3" xfId="38790"/>
    <cellStyle name="Обычный 9 2 2 3 3 2 3 2" xfId="38791"/>
    <cellStyle name="Обычный 9 2 2 3 3 2 3 2 2" xfId="38792"/>
    <cellStyle name="Обычный 9 2 2 3 3 2 3 3" xfId="38793"/>
    <cellStyle name="Обычный 9 2 2 3 3 2 4" xfId="38794"/>
    <cellStyle name="Обычный 9 2 2 3 3 2 4 2" xfId="38795"/>
    <cellStyle name="Обычный 9 2 2 3 3 2 5" xfId="38796"/>
    <cellStyle name="Обычный 9 2 2 3 3 2 5 2" xfId="38797"/>
    <cellStyle name="Обычный 9 2 2 3 3 2 6" xfId="38798"/>
    <cellStyle name="Обычный 9 2 2 3 3 2 7" xfId="38799"/>
    <cellStyle name="Обычный 9 2 2 3 3 2 8" xfId="38800"/>
    <cellStyle name="Обычный 9 2 2 3 3 3" xfId="38801"/>
    <cellStyle name="Обычный 9 2 2 3 3 3 2" xfId="38802"/>
    <cellStyle name="Обычный 9 2 2 3 3 3 2 2" xfId="38803"/>
    <cellStyle name="Обычный 9 2 2 3 3 3 3" xfId="38804"/>
    <cellStyle name="Обычный 9 2 2 3 3 4" xfId="38805"/>
    <cellStyle name="Обычный 9 2 2 3 3 4 2" xfId="38806"/>
    <cellStyle name="Обычный 9 2 2 3 3 4 2 2" xfId="38807"/>
    <cellStyle name="Обычный 9 2 2 3 3 4 3" xfId="38808"/>
    <cellStyle name="Обычный 9 2 2 3 3 5" xfId="38809"/>
    <cellStyle name="Обычный 9 2 2 3 3 5 2" xfId="38810"/>
    <cellStyle name="Обычный 9 2 2 3 3 6" xfId="38811"/>
    <cellStyle name="Обычный 9 2 2 3 3 6 2" xfId="38812"/>
    <cellStyle name="Обычный 9 2 2 3 3 7" xfId="38813"/>
    <cellStyle name="Обычный 9 2 2 3 3 8" xfId="38814"/>
    <cellStyle name="Обычный 9 2 2 3 3 9" xfId="38815"/>
    <cellStyle name="Обычный 9 2 2 3 4" xfId="5553"/>
    <cellStyle name="Обычный 9 2 2 3 4 2" xfId="38816"/>
    <cellStyle name="Обычный 9 2 2 3 4 2 2" xfId="38817"/>
    <cellStyle name="Обычный 9 2 2 3 4 2 2 2" xfId="38818"/>
    <cellStyle name="Обычный 9 2 2 3 4 2 2 2 2" xfId="38819"/>
    <cellStyle name="Обычный 9 2 2 3 4 2 2 3" xfId="38820"/>
    <cellStyle name="Обычный 9 2 2 3 4 2 3" xfId="38821"/>
    <cellStyle name="Обычный 9 2 2 3 4 2 3 2" xfId="38822"/>
    <cellStyle name="Обычный 9 2 2 3 4 2 3 2 2" xfId="38823"/>
    <cellStyle name="Обычный 9 2 2 3 4 2 3 3" xfId="38824"/>
    <cellStyle name="Обычный 9 2 2 3 4 2 4" xfId="38825"/>
    <cellStyle name="Обычный 9 2 2 3 4 2 4 2" xfId="38826"/>
    <cellStyle name="Обычный 9 2 2 3 4 2 5" xfId="38827"/>
    <cellStyle name="Обычный 9 2 2 3 4 2 5 2" xfId="38828"/>
    <cellStyle name="Обычный 9 2 2 3 4 2 6" xfId="38829"/>
    <cellStyle name="Обычный 9 2 2 3 4 2 7" xfId="38830"/>
    <cellStyle name="Обычный 9 2 2 3 4 2 8" xfId="38831"/>
    <cellStyle name="Обычный 9 2 2 3 4 3" xfId="38832"/>
    <cellStyle name="Обычный 9 2 2 3 4 3 2" xfId="38833"/>
    <cellStyle name="Обычный 9 2 2 3 4 3 2 2" xfId="38834"/>
    <cellStyle name="Обычный 9 2 2 3 4 3 3" xfId="38835"/>
    <cellStyle name="Обычный 9 2 2 3 4 4" xfId="38836"/>
    <cellStyle name="Обычный 9 2 2 3 4 4 2" xfId="38837"/>
    <cellStyle name="Обычный 9 2 2 3 4 4 2 2" xfId="38838"/>
    <cellStyle name="Обычный 9 2 2 3 4 4 3" xfId="38839"/>
    <cellStyle name="Обычный 9 2 2 3 4 5" xfId="38840"/>
    <cellStyle name="Обычный 9 2 2 3 4 5 2" xfId="38841"/>
    <cellStyle name="Обычный 9 2 2 3 4 6" xfId="38842"/>
    <cellStyle name="Обычный 9 2 2 3 4 6 2" xfId="38843"/>
    <cellStyle name="Обычный 9 2 2 3 4 7" xfId="38844"/>
    <cellStyle name="Обычный 9 2 2 3 4 8" xfId="38845"/>
    <cellStyle name="Обычный 9 2 2 3 4 9" xfId="38846"/>
    <cellStyle name="Обычный 9 2 2 3 5" xfId="38847"/>
    <cellStyle name="Обычный 9 2 2 3 5 2" xfId="38848"/>
    <cellStyle name="Обычный 9 2 2 3 5 2 2" xfId="38849"/>
    <cellStyle name="Обычный 9 2 2 3 5 2 2 2" xfId="38850"/>
    <cellStyle name="Обычный 9 2 2 3 5 2 2 2 2" xfId="38851"/>
    <cellStyle name="Обычный 9 2 2 3 5 2 2 3" xfId="38852"/>
    <cellStyle name="Обычный 9 2 2 3 5 2 3" xfId="38853"/>
    <cellStyle name="Обычный 9 2 2 3 5 2 3 2" xfId="38854"/>
    <cellStyle name="Обычный 9 2 2 3 5 2 3 2 2" xfId="38855"/>
    <cellStyle name="Обычный 9 2 2 3 5 2 3 3" xfId="38856"/>
    <cellStyle name="Обычный 9 2 2 3 5 2 4" xfId="38857"/>
    <cellStyle name="Обычный 9 2 2 3 5 2 4 2" xfId="38858"/>
    <cellStyle name="Обычный 9 2 2 3 5 2 5" xfId="38859"/>
    <cellStyle name="Обычный 9 2 2 3 5 2 5 2" xfId="38860"/>
    <cellStyle name="Обычный 9 2 2 3 5 2 6" xfId="38861"/>
    <cellStyle name="Обычный 9 2 2 3 5 2 7" xfId="38862"/>
    <cellStyle name="Обычный 9 2 2 3 5 2 8" xfId="38863"/>
    <cellStyle name="Обычный 9 2 2 3 5 3" xfId="38864"/>
    <cellStyle name="Обычный 9 2 2 3 5 3 2" xfId="38865"/>
    <cellStyle name="Обычный 9 2 2 3 5 3 2 2" xfId="38866"/>
    <cellStyle name="Обычный 9 2 2 3 5 3 3" xfId="38867"/>
    <cellStyle name="Обычный 9 2 2 3 5 4" xfId="38868"/>
    <cellStyle name="Обычный 9 2 2 3 5 4 2" xfId="38869"/>
    <cellStyle name="Обычный 9 2 2 3 5 4 2 2" xfId="38870"/>
    <cellStyle name="Обычный 9 2 2 3 5 4 3" xfId="38871"/>
    <cellStyle name="Обычный 9 2 2 3 5 5" xfId="38872"/>
    <cellStyle name="Обычный 9 2 2 3 5 5 2" xfId="38873"/>
    <cellStyle name="Обычный 9 2 2 3 5 6" xfId="38874"/>
    <cellStyle name="Обычный 9 2 2 3 5 6 2" xfId="38875"/>
    <cellStyle name="Обычный 9 2 2 3 5 7" xfId="38876"/>
    <cellStyle name="Обычный 9 2 2 3 5 8" xfId="38877"/>
    <cellStyle name="Обычный 9 2 2 3 5 9" xfId="38878"/>
    <cellStyle name="Обычный 9 2 2 3 6" xfId="38879"/>
    <cellStyle name="Обычный 9 2 2 3 6 2" xfId="38880"/>
    <cellStyle name="Обычный 9 2 2 3 6 2 2" xfId="38881"/>
    <cellStyle name="Обычный 9 2 2 3 6 2 2 2" xfId="38882"/>
    <cellStyle name="Обычный 9 2 2 3 6 2 3" xfId="38883"/>
    <cellStyle name="Обычный 9 2 2 3 6 3" xfId="38884"/>
    <cellStyle name="Обычный 9 2 2 3 6 3 2" xfId="38885"/>
    <cellStyle name="Обычный 9 2 2 3 6 3 2 2" xfId="38886"/>
    <cellStyle name="Обычный 9 2 2 3 6 3 3" xfId="38887"/>
    <cellStyle name="Обычный 9 2 2 3 6 4" xfId="38888"/>
    <cellStyle name="Обычный 9 2 2 3 6 4 2" xfId="38889"/>
    <cellStyle name="Обычный 9 2 2 3 6 5" xfId="38890"/>
    <cellStyle name="Обычный 9 2 2 3 6 5 2" xfId="38891"/>
    <cellStyle name="Обычный 9 2 2 3 6 6" xfId="38892"/>
    <cellStyle name="Обычный 9 2 2 3 6 7" xfId="38893"/>
    <cellStyle name="Обычный 9 2 2 3 6 8" xfId="38894"/>
    <cellStyle name="Обычный 9 2 2 3 7" xfId="38895"/>
    <cellStyle name="Обычный 9 2 2 3 7 2" xfId="38896"/>
    <cellStyle name="Обычный 9 2 2 3 7 2 2" xfId="38897"/>
    <cellStyle name="Обычный 9 2 2 3 7 3" xfId="38898"/>
    <cellStyle name="Обычный 9 2 2 3 8" xfId="38899"/>
    <cellStyle name="Обычный 9 2 2 3 8 2" xfId="38900"/>
    <cellStyle name="Обычный 9 2 2 3 8 2 2" xfId="38901"/>
    <cellStyle name="Обычный 9 2 2 3 8 3" xfId="38902"/>
    <cellStyle name="Обычный 9 2 2 3 9" xfId="38903"/>
    <cellStyle name="Обычный 9 2 2 3 9 2" xfId="38904"/>
    <cellStyle name="Обычный 9 2 2 4" xfId="232"/>
    <cellStyle name="Обычный 9 2 2 4 10" xfId="38905"/>
    <cellStyle name="Обычный 9 2 2 4 10 2" xfId="38906"/>
    <cellStyle name="Обычный 9 2 2 4 11" xfId="38907"/>
    <cellStyle name="Обычный 9 2 2 4 12" xfId="38908"/>
    <cellStyle name="Обычный 9 2 2 4 13" xfId="38909"/>
    <cellStyle name="Обычный 9 2 2 4 2" xfId="5554"/>
    <cellStyle name="Обычный 9 2 2 4 2 10" xfId="38910"/>
    <cellStyle name="Обычный 9 2 2 4 2 2" xfId="5555"/>
    <cellStyle name="Обычный 9 2 2 4 2 2 2" xfId="38911"/>
    <cellStyle name="Обычный 9 2 2 4 2 2 2 2" xfId="38912"/>
    <cellStyle name="Обычный 9 2 2 4 2 2 2 2 2" xfId="38913"/>
    <cellStyle name="Обычный 9 2 2 4 2 2 2 2 2 2" xfId="38914"/>
    <cellStyle name="Обычный 9 2 2 4 2 2 2 2 3" xfId="38915"/>
    <cellStyle name="Обычный 9 2 2 4 2 2 2 3" xfId="38916"/>
    <cellStyle name="Обычный 9 2 2 4 2 2 2 3 2" xfId="38917"/>
    <cellStyle name="Обычный 9 2 2 4 2 2 2 3 2 2" xfId="38918"/>
    <cellStyle name="Обычный 9 2 2 4 2 2 2 3 3" xfId="38919"/>
    <cellStyle name="Обычный 9 2 2 4 2 2 2 4" xfId="38920"/>
    <cellStyle name="Обычный 9 2 2 4 2 2 2 4 2" xfId="38921"/>
    <cellStyle name="Обычный 9 2 2 4 2 2 2 5" xfId="38922"/>
    <cellStyle name="Обычный 9 2 2 4 2 2 2 5 2" xfId="38923"/>
    <cellStyle name="Обычный 9 2 2 4 2 2 2 6" xfId="38924"/>
    <cellStyle name="Обычный 9 2 2 4 2 2 2 7" xfId="38925"/>
    <cellStyle name="Обычный 9 2 2 4 2 2 2 8" xfId="38926"/>
    <cellStyle name="Обычный 9 2 2 4 2 2 3" xfId="38927"/>
    <cellStyle name="Обычный 9 2 2 4 2 2 3 2" xfId="38928"/>
    <cellStyle name="Обычный 9 2 2 4 2 2 3 2 2" xfId="38929"/>
    <cellStyle name="Обычный 9 2 2 4 2 2 3 3" xfId="38930"/>
    <cellStyle name="Обычный 9 2 2 4 2 2 4" xfId="38931"/>
    <cellStyle name="Обычный 9 2 2 4 2 2 4 2" xfId="38932"/>
    <cellStyle name="Обычный 9 2 2 4 2 2 4 2 2" xfId="38933"/>
    <cellStyle name="Обычный 9 2 2 4 2 2 4 3" xfId="38934"/>
    <cellStyle name="Обычный 9 2 2 4 2 2 5" xfId="38935"/>
    <cellStyle name="Обычный 9 2 2 4 2 2 5 2" xfId="38936"/>
    <cellStyle name="Обычный 9 2 2 4 2 2 6" xfId="38937"/>
    <cellStyle name="Обычный 9 2 2 4 2 2 6 2" xfId="38938"/>
    <cellStyle name="Обычный 9 2 2 4 2 2 7" xfId="38939"/>
    <cellStyle name="Обычный 9 2 2 4 2 2 8" xfId="38940"/>
    <cellStyle name="Обычный 9 2 2 4 2 2 9" xfId="38941"/>
    <cellStyle name="Обычный 9 2 2 4 2 3" xfId="5556"/>
    <cellStyle name="Обычный 9 2 2 4 2 3 2" xfId="38942"/>
    <cellStyle name="Обычный 9 2 2 4 2 3 2 2" xfId="38943"/>
    <cellStyle name="Обычный 9 2 2 4 2 3 2 2 2" xfId="38944"/>
    <cellStyle name="Обычный 9 2 2 4 2 3 2 3" xfId="38945"/>
    <cellStyle name="Обычный 9 2 2 4 2 3 3" xfId="38946"/>
    <cellStyle name="Обычный 9 2 2 4 2 3 3 2" xfId="38947"/>
    <cellStyle name="Обычный 9 2 2 4 2 3 3 2 2" xfId="38948"/>
    <cellStyle name="Обычный 9 2 2 4 2 3 3 3" xfId="38949"/>
    <cellStyle name="Обычный 9 2 2 4 2 3 4" xfId="38950"/>
    <cellStyle name="Обычный 9 2 2 4 2 3 4 2" xfId="38951"/>
    <cellStyle name="Обычный 9 2 2 4 2 3 5" xfId="38952"/>
    <cellStyle name="Обычный 9 2 2 4 2 3 5 2" xfId="38953"/>
    <cellStyle name="Обычный 9 2 2 4 2 3 6" xfId="38954"/>
    <cellStyle name="Обычный 9 2 2 4 2 3 7" xfId="38955"/>
    <cellStyle name="Обычный 9 2 2 4 2 3 8" xfId="38956"/>
    <cellStyle name="Обычный 9 2 2 4 2 4" xfId="38957"/>
    <cellStyle name="Обычный 9 2 2 4 2 4 2" xfId="38958"/>
    <cellStyle name="Обычный 9 2 2 4 2 4 2 2" xfId="38959"/>
    <cellStyle name="Обычный 9 2 2 4 2 4 3" xfId="38960"/>
    <cellStyle name="Обычный 9 2 2 4 2 5" xfId="38961"/>
    <cellStyle name="Обычный 9 2 2 4 2 5 2" xfId="38962"/>
    <cellStyle name="Обычный 9 2 2 4 2 5 2 2" xfId="38963"/>
    <cellStyle name="Обычный 9 2 2 4 2 5 3" xfId="38964"/>
    <cellStyle name="Обычный 9 2 2 4 2 6" xfId="38965"/>
    <cellStyle name="Обычный 9 2 2 4 2 6 2" xfId="38966"/>
    <cellStyle name="Обычный 9 2 2 4 2 7" xfId="38967"/>
    <cellStyle name="Обычный 9 2 2 4 2 7 2" xfId="38968"/>
    <cellStyle name="Обычный 9 2 2 4 2 8" xfId="38969"/>
    <cellStyle name="Обычный 9 2 2 4 2 9" xfId="38970"/>
    <cellStyle name="Обычный 9 2 2 4 3" xfId="5557"/>
    <cellStyle name="Обычный 9 2 2 4 3 2" xfId="5558"/>
    <cellStyle name="Обычный 9 2 2 4 3 2 2" xfId="38971"/>
    <cellStyle name="Обычный 9 2 2 4 3 2 2 2" xfId="38972"/>
    <cellStyle name="Обычный 9 2 2 4 3 2 2 2 2" xfId="38973"/>
    <cellStyle name="Обычный 9 2 2 4 3 2 2 3" xfId="38974"/>
    <cellStyle name="Обычный 9 2 2 4 3 2 3" xfId="38975"/>
    <cellStyle name="Обычный 9 2 2 4 3 2 3 2" xfId="38976"/>
    <cellStyle name="Обычный 9 2 2 4 3 2 3 2 2" xfId="38977"/>
    <cellStyle name="Обычный 9 2 2 4 3 2 3 3" xfId="38978"/>
    <cellStyle name="Обычный 9 2 2 4 3 2 4" xfId="38979"/>
    <cellStyle name="Обычный 9 2 2 4 3 2 4 2" xfId="38980"/>
    <cellStyle name="Обычный 9 2 2 4 3 2 5" xfId="38981"/>
    <cellStyle name="Обычный 9 2 2 4 3 2 5 2" xfId="38982"/>
    <cellStyle name="Обычный 9 2 2 4 3 2 6" xfId="38983"/>
    <cellStyle name="Обычный 9 2 2 4 3 2 7" xfId="38984"/>
    <cellStyle name="Обычный 9 2 2 4 3 2 8" xfId="38985"/>
    <cellStyle name="Обычный 9 2 2 4 3 3" xfId="38986"/>
    <cellStyle name="Обычный 9 2 2 4 3 3 2" xfId="38987"/>
    <cellStyle name="Обычный 9 2 2 4 3 3 2 2" xfId="38988"/>
    <cellStyle name="Обычный 9 2 2 4 3 3 3" xfId="38989"/>
    <cellStyle name="Обычный 9 2 2 4 3 4" xfId="38990"/>
    <cellStyle name="Обычный 9 2 2 4 3 4 2" xfId="38991"/>
    <cellStyle name="Обычный 9 2 2 4 3 4 2 2" xfId="38992"/>
    <cellStyle name="Обычный 9 2 2 4 3 4 3" xfId="38993"/>
    <cellStyle name="Обычный 9 2 2 4 3 5" xfId="38994"/>
    <cellStyle name="Обычный 9 2 2 4 3 5 2" xfId="38995"/>
    <cellStyle name="Обычный 9 2 2 4 3 6" xfId="38996"/>
    <cellStyle name="Обычный 9 2 2 4 3 6 2" xfId="38997"/>
    <cellStyle name="Обычный 9 2 2 4 3 7" xfId="38998"/>
    <cellStyle name="Обычный 9 2 2 4 3 8" xfId="38999"/>
    <cellStyle name="Обычный 9 2 2 4 3 9" xfId="39000"/>
    <cellStyle name="Обычный 9 2 2 4 4" xfId="5559"/>
    <cellStyle name="Обычный 9 2 2 4 4 2" xfId="39001"/>
    <cellStyle name="Обычный 9 2 2 4 4 2 2" xfId="39002"/>
    <cellStyle name="Обычный 9 2 2 4 4 2 2 2" xfId="39003"/>
    <cellStyle name="Обычный 9 2 2 4 4 2 2 2 2" xfId="39004"/>
    <cellStyle name="Обычный 9 2 2 4 4 2 2 3" xfId="39005"/>
    <cellStyle name="Обычный 9 2 2 4 4 2 3" xfId="39006"/>
    <cellStyle name="Обычный 9 2 2 4 4 2 3 2" xfId="39007"/>
    <cellStyle name="Обычный 9 2 2 4 4 2 3 2 2" xfId="39008"/>
    <cellStyle name="Обычный 9 2 2 4 4 2 3 3" xfId="39009"/>
    <cellStyle name="Обычный 9 2 2 4 4 2 4" xfId="39010"/>
    <cellStyle name="Обычный 9 2 2 4 4 2 4 2" xfId="39011"/>
    <cellStyle name="Обычный 9 2 2 4 4 2 5" xfId="39012"/>
    <cellStyle name="Обычный 9 2 2 4 4 2 5 2" xfId="39013"/>
    <cellStyle name="Обычный 9 2 2 4 4 2 6" xfId="39014"/>
    <cellStyle name="Обычный 9 2 2 4 4 2 7" xfId="39015"/>
    <cellStyle name="Обычный 9 2 2 4 4 2 8" xfId="39016"/>
    <cellStyle name="Обычный 9 2 2 4 4 3" xfId="39017"/>
    <cellStyle name="Обычный 9 2 2 4 4 3 2" xfId="39018"/>
    <cellStyle name="Обычный 9 2 2 4 4 3 2 2" xfId="39019"/>
    <cellStyle name="Обычный 9 2 2 4 4 3 3" xfId="39020"/>
    <cellStyle name="Обычный 9 2 2 4 4 4" xfId="39021"/>
    <cellStyle name="Обычный 9 2 2 4 4 4 2" xfId="39022"/>
    <cellStyle name="Обычный 9 2 2 4 4 4 2 2" xfId="39023"/>
    <cellStyle name="Обычный 9 2 2 4 4 4 3" xfId="39024"/>
    <cellStyle name="Обычный 9 2 2 4 4 5" xfId="39025"/>
    <cellStyle name="Обычный 9 2 2 4 4 5 2" xfId="39026"/>
    <cellStyle name="Обычный 9 2 2 4 4 6" xfId="39027"/>
    <cellStyle name="Обычный 9 2 2 4 4 6 2" xfId="39028"/>
    <cellStyle name="Обычный 9 2 2 4 4 7" xfId="39029"/>
    <cellStyle name="Обычный 9 2 2 4 4 8" xfId="39030"/>
    <cellStyle name="Обычный 9 2 2 4 4 9" xfId="39031"/>
    <cellStyle name="Обычный 9 2 2 4 5" xfId="39032"/>
    <cellStyle name="Обычный 9 2 2 4 5 2" xfId="39033"/>
    <cellStyle name="Обычный 9 2 2 4 5 2 2" xfId="39034"/>
    <cellStyle name="Обычный 9 2 2 4 5 2 2 2" xfId="39035"/>
    <cellStyle name="Обычный 9 2 2 4 5 2 2 2 2" xfId="39036"/>
    <cellStyle name="Обычный 9 2 2 4 5 2 2 3" xfId="39037"/>
    <cellStyle name="Обычный 9 2 2 4 5 2 3" xfId="39038"/>
    <cellStyle name="Обычный 9 2 2 4 5 2 3 2" xfId="39039"/>
    <cellStyle name="Обычный 9 2 2 4 5 2 3 2 2" xfId="39040"/>
    <cellStyle name="Обычный 9 2 2 4 5 2 3 3" xfId="39041"/>
    <cellStyle name="Обычный 9 2 2 4 5 2 4" xfId="39042"/>
    <cellStyle name="Обычный 9 2 2 4 5 2 4 2" xfId="39043"/>
    <cellStyle name="Обычный 9 2 2 4 5 2 5" xfId="39044"/>
    <cellStyle name="Обычный 9 2 2 4 5 2 5 2" xfId="39045"/>
    <cellStyle name="Обычный 9 2 2 4 5 2 6" xfId="39046"/>
    <cellStyle name="Обычный 9 2 2 4 5 2 7" xfId="39047"/>
    <cellStyle name="Обычный 9 2 2 4 5 2 8" xfId="39048"/>
    <cellStyle name="Обычный 9 2 2 4 5 3" xfId="39049"/>
    <cellStyle name="Обычный 9 2 2 4 5 3 2" xfId="39050"/>
    <cellStyle name="Обычный 9 2 2 4 5 3 2 2" xfId="39051"/>
    <cellStyle name="Обычный 9 2 2 4 5 3 3" xfId="39052"/>
    <cellStyle name="Обычный 9 2 2 4 5 4" xfId="39053"/>
    <cellStyle name="Обычный 9 2 2 4 5 4 2" xfId="39054"/>
    <cellStyle name="Обычный 9 2 2 4 5 4 2 2" xfId="39055"/>
    <cellStyle name="Обычный 9 2 2 4 5 4 3" xfId="39056"/>
    <cellStyle name="Обычный 9 2 2 4 5 5" xfId="39057"/>
    <cellStyle name="Обычный 9 2 2 4 5 5 2" xfId="39058"/>
    <cellStyle name="Обычный 9 2 2 4 5 6" xfId="39059"/>
    <cellStyle name="Обычный 9 2 2 4 5 6 2" xfId="39060"/>
    <cellStyle name="Обычный 9 2 2 4 5 7" xfId="39061"/>
    <cellStyle name="Обычный 9 2 2 4 5 8" xfId="39062"/>
    <cellStyle name="Обычный 9 2 2 4 5 9" xfId="39063"/>
    <cellStyle name="Обычный 9 2 2 4 6" xfId="39064"/>
    <cellStyle name="Обычный 9 2 2 4 6 2" xfId="39065"/>
    <cellStyle name="Обычный 9 2 2 4 6 2 2" xfId="39066"/>
    <cellStyle name="Обычный 9 2 2 4 6 2 2 2" xfId="39067"/>
    <cellStyle name="Обычный 9 2 2 4 6 2 3" xfId="39068"/>
    <cellStyle name="Обычный 9 2 2 4 6 3" xfId="39069"/>
    <cellStyle name="Обычный 9 2 2 4 6 3 2" xfId="39070"/>
    <cellStyle name="Обычный 9 2 2 4 6 3 2 2" xfId="39071"/>
    <cellStyle name="Обычный 9 2 2 4 6 3 3" xfId="39072"/>
    <cellStyle name="Обычный 9 2 2 4 6 4" xfId="39073"/>
    <cellStyle name="Обычный 9 2 2 4 6 4 2" xfId="39074"/>
    <cellStyle name="Обычный 9 2 2 4 6 5" xfId="39075"/>
    <cellStyle name="Обычный 9 2 2 4 6 5 2" xfId="39076"/>
    <cellStyle name="Обычный 9 2 2 4 6 6" xfId="39077"/>
    <cellStyle name="Обычный 9 2 2 4 6 7" xfId="39078"/>
    <cellStyle name="Обычный 9 2 2 4 6 8" xfId="39079"/>
    <cellStyle name="Обычный 9 2 2 4 7" xfId="39080"/>
    <cellStyle name="Обычный 9 2 2 4 7 2" xfId="39081"/>
    <cellStyle name="Обычный 9 2 2 4 7 2 2" xfId="39082"/>
    <cellStyle name="Обычный 9 2 2 4 7 3" xfId="39083"/>
    <cellStyle name="Обычный 9 2 2 4 8" xfId="39084"/>
    <cellStyle name="Обычный 9 2 2 4 8 2" xfId="39085"/>
    <cellStyle name="Обычный 9 2 2 4 8 2 2" xfId="39086"/>
    <cellStyle name="Обычный 9 2 2 4 8 3" xfId="39087"/>
    <cellStyle name="Обычный 9 2 2 4 9" xfId="39088"/>
    <cellStyle name="Обычный 9 2 2 4 9 2" xfId="39089"/>
    <cellStyle name="Обычный 9 2 2 5" xfId="5560"/>
    <cellStyle name="Обычный 9 2 2 5 10" xfId="39090"/>
    <cellStyle name="Обычный 9 2 2 5 2" xfId="5561"/>
    <cellStyle name="Обычный 9 2 2 5 2 2" xfId="39091"/>
    <cellStyle name="Обычный 9 2 2 5 2 2 2" xfId="39092"/>
    <cellStyle name="Обычный 9 2 2 5 2 2 2 2" xfId="39093"/>
    <cellStyle name="Обычный 9 2 2 5 2 2 2 2 2" xfId="39094"/>
    <cellStyle name="Обычный 9 2 2 5 2 2 2 3" xfId="39095"/>
    <cellStyle name="Обычный 9 2 2 5 2 2 3" xfId="39096"/>
    <cellStyle name="Обычный 9 2 2 5 2 2 3 2" xfId="39097"/>
    <cellStyle name="Обычный 9 2 2 5 2 2 3 2 2" xfId="39098"/>
    <cellStyle name="Обычный 9 2 2 5 2 2 3 3" xfId="39099"/>
    <cellStyle name="Обычный 9 2 2 5 2 2 4" xfId="39100"/>
    <cellStyle name="Обычный 9 2 2 5 2 2 4 2" xfId="39101"/>
    <cellStyle name="Обычный 9 2 2 5 2 2 5" xfId="39102"/>
    <cellStyle name="Обычный 9 2 2 5 2 2 5 2" xfId="39103"/>
    <cellStyle name="Обычный 9 2 2 5 2 2 6" xfId="39104"/>
    <cellStyle name="Обычный 9 2 2 5 2 2 7" xfId="39105"/>
    <cellStyle name="Обычный 9 2 2 5 2 2 8" xfId="39106"/>
    <cellStyle name="Обычный 9 2 2 5 2 3" xfId="39107"/>
    <cellStyle name="Обычный 9 2 2 5 2 3 2" xfId="39108"/>
    <cellStyle name="Обычный 9 2 2 5 2 3 2 2" xfId="39109"/>
    <cellStyle name="Обычный 9 2 2 5 2 3 3" xfId="39110"/>
    <cellStyle name="Обычный 9 2 2 5 2 4" xfId="39111"/>
    <cellStyle name="Обычный 9 2 2 5 2 4 2" xfId="39112"/>
    <cellStyle name="Обычный 9 2 2 5 2 4 2 2" xfId="39113"/>
    <cellStyle name="Обычный 9 2 2 5 2 4 3" xfId="39114"/>
    <cellStyle name="Обычный 9 2 2 5 2 5" xfId="39115"/>
    <cellStyle name="Обычный 9 2 2 5 2 5 2" xfId="39116"/>
    <cellStyle name="Обычный 9 2 2 5 2 6" xfId="39117"/>
    <cellStyle name="Обычный 9 2 2 5 2 6 2" xfId="39118"/>
    <cellStyle name="Обычный 9 2 2 5 2 7" xfId="39119"/>
    <cellStyle name="Обычный 9 2 2 5 2 8" xfId="39120"/>
    <cellStyle name="Обычный 9 2 2 5 2 9" xfId="39121"/>
    <cellStyle name="Обычный 9 2 2 5 3" xfId="5562"/>
    <cellStyle name="Обычный 9 2 2 5 3 2" xfId="39122"/>
    <cellStyle name="Обычный 9 2 2 5 3 2 2" xfId="39123"/>
    <cellStyle name="Обычный 9 2 2 5 3 2 2 2" xfId="39124"/>
    <cellStyle name="Обычный 9 2 2 5 3 2 3" xfId="39125"/>
    <cellStyle name="Обычный 9 2 2 5 3 3" xfId="39126"/>
    <cellStyle name="Обычный 9 2 2 5 3 3 2" xfId="39127"/>
    <cellStyle name="Обычный 9 2 2 5 3 3 2 2" xfId="39128"/>
    <cellStyle name="Обычный 9 2 2 5 3 3 3" xfId="39129"/>
    <cellStyle name="Обычный 9 2 2 5 3 4" xfId="39130"/>
    <cellStyle name="Обычный 9 2 2 5 3 4 2" xfId="39131"/>
    <cellStyle name="Обычный 9 2 2 5 3 5" xfId="39132"/>
    <cellStyle name="Обычный 9 2 2 5 3 5 2" xfId="39133"/>
    <cellStyle name="Обычный 9 2 2 5 3 6" xfId="39134"/>
    <cellStyle name="Обычный 9 2 2 5 3 7" xfId="39135"/>
    <cellStyle name="Обычный 9 2 2 5 3 8" xfId="39136"/>
    <cellStyle name="Обычный 9 2 2 5 4" xfId="39137"/>
    <cellStyle name="Обычный 9 2 2 5 4 2" xfId="39138"/>
    <cellStyle name="Обычный 9 2 2 5 4 2 2" xfId="39139"/>
    <cellStyle name="Обычный 9 2 2 5 4 3" xfId="39140"/>
    <cellStyle name="Обычный 9 2 2 5 5" xfId="39141"/>
    <cellStyle name="Обычный 9 2 2 5 5 2" xfId="39142"/>
    <cellStyle name="Обычный 9 2 2 5 5 2 2" xfId="39143"/>
    <cellStyle name="Обычный 9 2 2 5 5 3" xfId="39144"/>
    <cellStyle name="Обычный 9 2 2 5 6" xfId="39145"/>
    <cellStyle name="Обычный 9 2 2 5 6 2" xfId="39146"/>
    <cellStyle name="Обычный 9 2 2 5 7" xfId="39147"/>
    <cellStyle name="Обычный 9 2 2 5 7 2" xfId="39148"/>
    <cellStyle name="Обычный 9 2 2 5 8" xfId="39149"/>
    <cellStyle name="Обычный 9 2 2 5 9" xfId="39150"/>
    <cellStyle name="Обычный 9 2 2 6" xfId="5563"/>
    <cellStyle name="Обычный 9 2 2 6 2" xfId="5564"/>
    <cellStyle name="Обычный 9 2 2 6 2 2" xfId="39151"/>
    <cellStyle name="Обычный 9 2 2 6 2 2 2" xfId="39152"/>
    <cellStyle name="Обычный 9 2 2 6 2 2 2 2" xfId="39153"/>
    <cellStyle name="Обычный 9 2 2 6 2 2 3" xfId="39154"/>
    <cellStyle name="Обычный 9 2 2 6 2 3" xfId="39155"/>
    <cellStyle name="Обычный 9 2 2 6 2 3 2" xfId="39156"/>
    <cellStyle name="Обычный 9 2 2 6 2 3 2 2" xfId="39157"/>
    <cellStyle name="Обычный 9 2 2 6 2 3 3" xfId="39158"/>
    <cellStyle name="Обычный 9 2 2 6 2 4" xfId="39159"/>
    <cellStyle name="Обычный 9 2 2 6 2 4 2" xfId="39160"/>
    <cellStyle name="Обычный 9 2 2 6 2 5" xfId="39161"/>
    <cellStyle name="Обычный 9 2 2 6 2 5 2" xfId="39162"/>
    <cellStyle name="Обычный 9 2 2 6 2 6" xfId="39163"/>
    <cellStyle name="Обычный 9 2 2 6 2 7" xfId="39164"/>
    <cellStyle name="Обычный 9 2 2 6 2 8" xfId="39165"/>
    <cellStyle name="Обычный 9 2 2 6 3" xfId="39166"/>
    <cellStyle name="Обычный 9 2 2 6 3 2" xfId="39167"/>
    <cellStyle name="Обычный 9 2 2 6 3 2 2" xfId="39168"/>
    <cellStyle name="Обычный 9 2 2 6 3 3" xfId="39169"/>
    <cellStyle name="Обычный 9 2 2 6 4" xfId="39170"/>
    <cellStyle name="Обычный 9 2 2 6 4 2" xfId="39171"/>
    <cellStyle name="Обычный 9 2 2 6 4 2 2" xfId="39172"/>
    <cellStyle name="Обычный 9 2 2 6 4 3" xfId="39173"/>
    <cellStyle name="Обычный 9 2 2 6 5" xfId="39174"/>
    <cellStyle name="Обычный 9 2 2 6 5 2" xfId="39175"/>
    <cellStyle name="Обычный 9 2 2 6 6" xfId="39176"/>
    <cellStyle name="Обычный 9 2 2 6 6 2" xfId="39177"/>
    <cellStyle name="Обычный 9 2 2 6 7" xfId="39178"/>
    <cellStyle name="Обычный 9 2 2 6 8" xfId="39179"/>
    <cellStyle name="Обычный 9 2 2 6 9" xfId="39180"/>
    <cellStyle name="Обычный 9 2 2 7" xfId="5565"/>
    <cellStyle name="Обычный 9 2 2 7 2" xfId="39181"/>
    <cellStyle name="Обычный 9 2 2 7 2 2" xfId="39182"/>
    <cellStyle name="Обычный 9 2 2 7 2 2 2" xfId="39183"/>
    <cellStyle name="Обычный 9 2 2 7 2 2 2 2" xfId="39184"/>
    <cellStyle name="Обычный 9 2 2 7 2 2 3" xfId="39185"/>
    <cellStyle name="Обычный 9 2 2 7 2 3" xfId="39186"/>
    <cellStyle name="Обычный 9 2 2 7 2 3 2" xfId="39187"/>
    <cellStyle name="Обычный 9 2 2 7 2 3 2 2" xfId="39188"/>
    <cellStyle name="Обычный 9 2 2 7 2 3 3" xfId="39189"/>
    <cellStyle name="Обычный 9 2 2 7 2 4" xfId="39190"/>
    <cellStyle name="Обычный 9 2 2 7 2 4 2" xfId="39191"/>
    <cellStyle name="Обычный 9 2 2 7 2 5" xfId="39192"/>
    <cellStyle name="Обычный 9 2 2 7 2 5 2" xfId="39193"/>
    <cellStyle name="Обычный 9 2 2 7 2 6" xfId="39194"/>
    <cellStyle name="Обычный 9 2 2 7 2 7" xfId="39195"/>
    <cellStyle name="Обычный 9 2 2 7 2 8" xfId="39196"/>
    <cellStyle name="Обычный 9 2 2 7 3" xfId="39197"/>
    <cellStyle name="Обычный 9 2 2 7 3 2" xfId="39198"/>
    <cellStyle name="Обычный 9 2 2 7 3 2 2" xfId="39199"/>
    <cellStyle name="Обычный 9 2 2 7 3 3" xfId="39200"/>
    <cellStyle name="Обычный 9 2 2 7 4" xfId="39201"/>
    <cellStyle name="Обычный 9 2 2 7 4 2" xfId="39202"/>
    <cellStyle name="Обычный 9 2 2 7 4 2 2" xfId="39203"/>
    <cellStyle name="Обычный 9 2 2 7 4 3" xfId="39204"/>
    <cellStyle name="Обычный 9 2 2 7 5" xfId="39205"/>
    <cellStyle name="Обычный 9 2 2 7 5 2" xfId="39206"/>
    <cellStyle name="Обычный 9 2 2 7 6" xfId="39207"/>
    <cellStyle name="Обычный 9 2 2 7 6 2" xfId="39208"/>
    <cellStyle name="Обычный 9 2 2 7 7" xfId="39209"/>
    <cellStyle name="Обычный 9 2 2 7 8" xfId="39210"/>
    <cellStyle name="Обычный 9 2 2 7 9" xfId="39211"/>
    <cellStyle name="Обычный 9 2 2 8" xfId="39212"/>
    <cellStyle name="Обычный 9 2 2 9" xfId="39213"/>
    <cellStyle name="Обычный 9 2 2 9 2" xfId="39214"/>
    <cellStyle name="Обычный 9 2 2 9 2 2" xfId="39215"/>
    <cellStyle name="Обычный 9 2 2 9 2 2 2" xfId="39216"/>
    <cellStyle name="Обычный 9 2 2 9 2 2 2 2" xfId="39217"/>
    <cellStyle name="Обычный 9 2 2 9 2 2 3" xfId="39218"/>
    <cellStyle name="Обычный 9 2 2 9 2 3" xfId="39219"/>
    <cellStyle name="Обычный 9 2 2 9 2 3 2" xfId="39220"/>
    <cellStyle name="Обычный 9 2 2 9 2 3 2 2" xfId="39221"/>
    <cellStyle name="Обычный 9 2 2 9 2 3 3" xfId="39222"/>
    <cellStyle name="Обычный 9 2 2 9 2 4" xfId="39223"/>
    <cellStyle name="Обычный 9 2 2 9 2 4 2" xfId="39224"/>
    <cellStyle name="Обычный 9 2 2 9 2 5" xfId="39225"/>
    <cellStyle name="Обычный 9 2 2 9 2 5 2" xfId="39226"/>
    <cellStyle name="Обычный 9 2 2 9 2 6" xfId="39227"/>
    <cellStyle name="Обычный 9 2 2 9 2 7" xfId="39228"/>
    <cellStyle name="Обычный 9 2 2 9 2 8" xfId="39229"/>
    <cellStyle name="Обычный 9 2 2 9 3" xfId="39230"/>
    <cellStyle name="Обычный 9 2 2 9 3 2" xfId="39231"/>
    <cellStyle name="Обычный 9 2 2 9 3 2 2" xfId="39232"/>
    <cellStyle name="Обычный 9 2 2 9 3 3" xfId="39233"/>
    <cellStyle name="Обычный 9 2 2 9 4" xfId="39234"/>
    <cellStyle name="Обычный 9 2 2 9 4 2" xfId="39235"/>
    <cellStyle name="Обычный 9 2 2 9 4 2 2" xfId="39236"/>
    <cellStyle name="Обычный 9 2 2 9 4 3" xfId="39237"/>
    <cellStyle name="Обычный 9 2 2 9 5" xfId="39238"/>
    <cellStyle name="Обычный 9 2 2 9 5 2" xfId="39239"/>
    <cellStyle name="Обычный 9 2 2 9 6" xfId="39240"/>
    <cellStyle name="Обычный 9 2 2 9 6 2" xfId="39241"/>
    <cellStyle name="Обычный 9 2 2 9 7" xfId="39242"/>
    <cellStyle name="Обычный 9 2 2 9 8" xfId="39243"/>
    <cellStyle name="Обычный 9 2 2 9 9" xfId="39244"/>
    <cellStyle name="Обычный 9 2 3" xfId="233"/>
    <cellStyle name="Обычный 9 2 3 10" xfId="39245"/>
    <cellStyle name="Обычный 9 2 3 10 2" xfId="39246"/>
    <cellStyle name="Обычный 9 2 3 11" xfId="39247"/>
    <cellStyle name="Обычный 9 2 3 11 2" xfId="39248"/>
    <cellStyle name="Обычный 9 2 3 12" xfId="39249"/>
    <cellStyle name="Обычный 9 2 3 13" xfId="39250"/>
    <cellStyle name="Обычный 9 2 3 14" xfId="39251"/>
    <cellStyle name="Обычный 9 2 3 2" xfId="5566"/>
    <cellStyle name="Обычный 9 2 3 2 10" xfId="39252"/>
    <cellStyle name="Обычный 9 2 3 2 2" xfId="5567"/>
    <cellStyle name="Обычный 9 2 3 2 2 2" xfId="39253"/>
    <cellStyle name="Обычный 9 2 3 2 2 2 2" xfId="39254"/>
    <cellStyle name="Обычный 9 2 3 2 2 2 2 2" xfId="39255"/>
    <cellStyle name="Обычный 9 2 3 2 2 2 2 2 2" xfId="39256"/>
    <cellStyle name="Обычный 9 2 3 2 2 2 2 3" xfId="39257"/>
    <cellStyle name="Обычный 9 2 3 2 2 2 3" xfId="39258"/>
    <cellStyle name="Обычный 9 2 3 2 2 2 3 2" xfId="39259"/>
    <cellStyle name="Обычный 9 2 3 2 2 2 3 2 2" xfId="39260"/>
    <cellStyle name="Обычный 9 2 3 2 2 2 3 3" xfId="39261"/>
    <cellStyle name="Обычный 9 2 3 2 2 2 4" xfId="39262"/>
    <cellStyle name="Обычный 9 2 3 2 2 2 4 2" xfId="39263"/>
    <cellStyle name="Обычный 9 2 3 2 2 2 5" xfId="39264"/>
    <cellStyle name="Обычный 9 2 3 2 2 2 5 2" xfId="39265"/>
    <cellStyle name="Обычный 9 2 3 2 2 2 6" xfId="39266"/>
    <cellStyle name="Обычный 9 2 3 2 2 2 7" xfId="39267"/>
    <cellStyle name="Обычный 9 2 3 2 2 2 8" xfId="39268"/>
    <cellStyle name="Обычный 9 2 3 2 2 3" xfId="39269"/>
    <cellStyle name="Обычный 9 2 3 2 2 3 2" xfId="39270"/>
    <cellStyle name="Обычный 9 2 3 2 2 3 2 2" xfId="39271"/>
    <cellStyle name="Обычный 9 2 3 2 2 3 3" xfId="39272"/>
    <cellStyle name="Обычный 9 2 3 2 2 4" xfId="39273"/>
    <cellStyle name="Обычный 9 2 3 2 2 4 2" xfId="39274"/>
    <cellStyle name="Обычный 9 2 3 2 2 4 2 2" xfId="39275"/>
    <cellStyle name="Обычный 9 2 3 2 2 4 3" xfId="39276"/>
    <cellStyle name="Обычный 9 2 3 2 2 5" xfId="39277"/>
    <cellStyle name="Обычный 9 2 3 2 2 5 2" xfId="39278"/>
    <cellStyle name="Обычный 9 2 3 2 2 6" xfId="39279"/>
    <cellStyle name="Обычный 9 2 3 2 2 6 2" xfId="39280"/>
    <cellStyle name="Обычный 9 2 3 2 2 7" xfId="39281"/>
    <cellStyle name="Обычный 9 2 3 2 2 8" xfId="39282"/>
    <cellStyle name="Обычный 9 2 3 2 2 9" xfId="39283"/>
    <cellStyle name="Обычный 9 2 3 2 3" xfId="5568"/>
    <cellStyle name="Обычный 9 2 3 2 3 2" xfId="39284"/>
    <cellStyle name="Обычный 9 2 3 2 3 2 2" xfId="39285"/>
    <cellStyle name="Обычный 9 2 3 2 3 2 2 2" xfId="39286"/>
    <cellStyle name="Обычный 9 2 3 2 3 2 3" xfId="39287"/>
    <cellStyle name="Обычный 9 2 3 2 3 3" xfId="39288"/>
    <cellStyle name="Обычный 9 2 3 2 3 3 2" xfId="39289"/>
    <cellStyle name="Обычный 9 2 3 2 3 3 2 2" xfId="39290"/>
    <cellStyle name="Обычный 9 2 3 2 3 3 3" xfId="39291"/>
    <cellStyle name="Обычный 9 2 3 2 3 4" xfId="39292"/>
    <cellStyle name="Обычный 9 2 3 2 3 4 2" xfId="39293"/>
    <cellStyle name="Обычный 9 2 3 2 3 5" xfId="39294"/>
    <cellStyle name="Обычный 9 2 3 2 3 5 2" xfId="39295"/>
    <cellStyle name="Обычный 9 2 3 2 3 6" xfId="39296"/>
    <cellStyle name="Обычный 9 2 3 2 3 7" xfId="39297"/>
    <cellStyle name="Обычный 9 2 3 2 3 8" xfId="39298"/>
    <cellStyle name="Обычный 9 2 3 2 4" xfId="39299"/>
    <cellStyle name="Обычный 9 2 3 2 4 2" xfId="39300"/>
    <cellStyle name="Обычный 9 2 3 2 4 2 2" xfId="39301"/>
    <cellStyle name="Обычный 9 2 3 2 4 3" xfId="39302"/>
    <cellStyle name="Обычный 9 2 3 2 5" xfId="39303"/>
    <cellStyle name="Обычный 9 2 3 2 5 2" xfId="39304"/>
    <cellStyle name="Обычный 9 2 3 2 5 2 2" xfId="39305"/>
    <cellStyle name="Обычный 9 2 3 2 5 3" xfId="39306"/>
    <cellStyle name="Обычный 9 2 3 2 6" xfId="39307"/>
    <cellStyle name="Обычный 9 2 3 2 6 2" xfId="39308"/>
    <cellStyle name="Обычный 9 2 3 2 7" xfId="39309"/>
    <cellStyle name="Обычный 9 2 3 2 7 2" xfId="39310"/>
    <cellStyle name="Обычный 9 2 3 2 8" xfId="39311"/>
    <cellStyle name="Обычный 9 2 3 2 9" xfId="39312"/>
    <cellStyle name="Обычный 9 2 3 3" xfId="5569"/>
    <cellStyle name="Обычный 9 2 3 3 2" xfId="5570"/>
    <cellStyle name="Обычный 9 2 3 3 2 2" xfId="39313"/>
    <cellStyle name="Обычный 9 2 3 3 2 2 2" xfId="39314"/>
    <cellStyle name="Обычный 9 2 3 3 2 2 2 2" xfId="39315"/>
    <cellStyle name="Обычный 9 2 3 3 2 2 3" xfId="39316"/>
    <cellStyle name="Обычный 9 2 3 3 2 3" xfId="39317"/>
    <cellStyle name="Обычный 9 2 3 3 2 3 2" xfId="39318"/>
    <cellStyle name="Обычный 9 2 3 3 2 3 2 2" xfId="39319"/>
    <cellStyle name="Обычный 9 2 3 3 2 3 3" xfId="39320"/>
    <cellStyle name="Обычный 9 2 3 3 2 4" xfId="39321"/>
    <cellStyle name="Обычный 9 2 3 3 2 4 2" xfId="39322"/>
    <cellStyle name="Обычный 9 2 3 3 2 5" xfId="39323"/>
    <cellStyle name="Обычный 9 2 3 3 2 5 2" xfId="39324"/>
    <cellStyle name="Обычный 9 2 3 3 2 6" xfId="39325"/>
    <cellStyle name="Обычный 9 2 3 3 2 7" xfId="39326"/>
    <cellStyle name="Обычный 9 2 3 3 2 8" xfId="39327"/>
    <cellStyle name="Обычный 9 2 3 3 3" xfId="39328"/>
    <cellStyle name="Обычный 9 2 3 3 3 2" xfId="39329"/>
    <cellStyle name="Обычный 9 2 3 3 3 2 2" xfId="39330"/>
    <cellStyle name="Обычный 9 2 3 3 3 3" xfId="39331"/>
    <cellStyle name="Обычный 9 2 3 3 4" xfId="39332"/>
    <cellStyle name="Обычный 9 2 3 3 4 2" xfId="39333"/>
    <cellStyle name="Обычный 9 2 3 3 4 2 2" xfId="39334"/>
    <cellStyle name="Обычный 9 2 3 3 4 3" xfId="39335"/>
    <cellStyle name="Обычный 9 2 3 3 5" xfId="39336"/>
    <cellStyle name="Обычный 9 2 3 3 5 2" xfId="39337"/>
    <cellStyle name="Обычный 9 2 3 3 6" xfId="39338"/>
    <cellStyle name="Обычный 9 2 3 3 6 2" xfId="39339"/>
    <cellStyle name="Обычный 9 2 3 3 7" xfId="39340"/>
    <cellStyle name="Обычный 9 2 3 3 8" xfId="39341"/>
    <cellStyle name="Обычный 9 2 3 3 9" xfId="39342"/>
    <cellStyle name="Обычный 9 2 3 4" xfId="5571"/>
    <cellStyle name="Обычный 9 2 3 4 2" xfId="39343"/>
    <cellStyle name="Обычный 9 2 3 4 2 2" xfId="39344"/>
    <cellStyle name="Обычный 9 2 3 4 2 2 2" xfId="39345"/>
    <cellStyle name="Обычный 9 2 3 4 2 2 2 2" xfId="39346"/>
    <cellStyle name="Обычный 9 2 3 4 2 2 3" xfId="39347"/>
    <cellStyle name="Обычный 9 2 3 4 2 3" xfId="39348"/>
    <cellStyle name="Обычный 9 2 3 4 2 3 2" xfId="39349"/>
    <cellStyle name="Обычный 9 2 3 4 2 3 2 2" xfId="39350"/>
    <cellStyle name="Обычный 9 2 3 4 2 3 3" xfId="39351"/>
    <cellStyle name="Обычный 9 2 3 4 2 4" xfId="39352"/>
    <cellStyle name="Обычный 9 2 3 4 2 4 2" xfId="39353"/>
    <cellStyle name="Обычный 9 2 3 4 2 5" xfId="39354"/>
    <cellStyle name="Обычный 9 2 3 4 2 5 2" xfId="39355"/>
    <cellStyle name="Обычный 9 2 3 4 2 6" xfId="39356"/>
    <cellStyle name="Обычный 9 2 3 4 2 7" xfId="39357"/>
    <cellStyle name="Обычный 9 2 3 4 2 8" xfId="39358"/>
    <cellStyle name="Обычный 9 2 3 4 3" xfId="39359"/>
    <cellStyle name="Обычный 9 2 3 4 3 2" xfId="39360"/>
    <cellStyle name="Обычный 9 2 3 4 3 2 2" xfId="39361"/>
    <cellStyle name="Обычный 9 2 3 4 3 3" xfId="39362"/>
    <cellStyle name="Обычный 9 2 3 4 4" xfId="39363"/>
    <cellStyle name="Обычный 9 2 3 4 4 2" xfId="39364"/>
    <cellStyle name="Обычный 9 2 3 4 4 2 2" xfId="39365"/>
    <cellStyle name="Обычный 9 2 3 4 4 3" xfId="39366"/>
    <cellStyle name="Обычный 9 2 3 4 5" xfId="39367"/>
    <cellStyle name="Обычный 9 2 3 4 5 2" xfId="39368"/>
    <cellStyle name="Обычный 9 2 3 4 6" xfId="39369"/>
    <cellStyle name="Обычный 9 2 3 4 6 2" xfId="39370"/>
    <cellStyle name="Обычный 9 2 3 4 7" xfId="39371"/>
    <cellStyle name="Обычный 9 2 3 4 8" xfId="39372"/>
    <cellStyle name="Обычный 9 2 3 4 9" xfId="39373"/>
    <cellStyle name="Обычный 9 2 3 5" xfId="39374"/>
    <cellStyle name="Обычный 9 2 3 6" xfId="39375"/>
    <cellStyle name="Обычный 9 2 3 6 2" xfId="39376"/>
    <cellStyle name="Обычный 9 2 3 6 2 2" xfId="39377"/>
    <cellStyle name="Обычный 9 2 3 6 2 2 2" xfId="39378"/>
    <cellStyle name="Обычный 9 2 3 6 2 2 2 2" xfId="39379"/>
    <cellStyle name="Обычный 9 2 3 6 2 2 3" xfId="39380"/>
    <cellStyle name="Обычный 9 2 3 6 2 3" xfId="39381"/>
    <cellStyle name="Обычный 9 2 3 6 2 3 2" xfId="39382"/>
    <cellStyle name="Обычный 9 2 3 6 2 3 2 2" xfId="39383"/>
    <cellStyle name="Обычный 9 2 3 6 2 3 3" xfId="39384"/>
    <cellStyle name="Обычный 9 2 3 6 2 4" xfId="39385"/>
    <cellStyle name="Обычный 9 2 3 6 2 4 2" xfId="39386"/>
    <cellStyle name="Обычный 9 2 3 6 2 5" xfId="39387"/>
    <cellStyle name="Обычный 9 2 3 6 2 5 2" xfId="39388"/>
    <cellStyle name="Обычный 9 2 3 6 2 6" xfId="39389"/>
    <cellStyle name="Обычный 9 2 3 6 2 7" xfId="39390"/>
    <cellStyle name="Обычный 9 2 3 6 2 8" xfId="39391"/>
    <cellStyle name="Обычный 9 2 3 6 3" xfId="39392"/>
    <cellStyle name="Обычный 9 2 3 6 3 2" xfId="39393"/>
    <cellStyle name="Обычный 9 2 3 6 3 2 2" xfId="39394"/>
    <cellStyle name="Обычный 9 2 3 6 3 3" xfId="39395"/>
    <cellStyle name="Обычный 9 2 3 6 4" xfId="39396"/>
    <cellStyle name="Обычный 9 2 3 6 4 2" xfId="39397"/>
    <cellStyle name="Обычный 9 2 3 6 4 2 2" xfId="39398"/>
    <cellStyle name="Обычный 9 2 3 6 4 3" xfId="39399"/>
    <cellStyle name="Обычный 9 2 3 6 5" xfId="39400"/>
    <cellStyle name="Обычный 9 2 3 6 5 2" xfId="39401"/>
    <cellStyle name="Обычный 9 2 3 6 6" xfId="39402"/>
    <cellStyle name="Обычный 9 2 3 6 6 2" xfId="39403"/>
    <cellStyle name="Обычный 9 2 3 6 7" xfId="39404"/>
    <cellStyle name="Обычный 9 2 3 6 8" xfId="39405"/>
    <cellStyle name="Обычный 9 2 3 6 9" xfId="39406"/>
    <cellStyle name="Обычный 9 2 3 7" xfId="39407"/>
    <cellStyle name="Обычный 9 2 3 7 2" xfId="39408"/>
    <cellStyle name="Обычный 9 2 3 7 2 2" xfId="39409"/>
    <cellStyle name="Обычный 9 2 3 7 2 2 2" xfId="39410"/>
    <cellStyle name="Обычный 9 2 3 7 2 3" xfId="39411"/>
    <cellStyle name="Обычный 9 2 3 7 3" xfId="39412"/>
    <cellStyle name="Обычный 9 2 3 7 3 2" xfId="39413"/>
    <cellStyle name="Обычный 9 2 3 7 3 2 2" xfId="39414"/>
    <cellStyle name="Обычный 9 2 3 7 3 3" xfId="39415"/>
    <cellStyle name="Обычный 9 2 3 7 4" xfId="39416"/>
    <cellStyle name="Обычный 9 2 3 7 4 2" xfId="39417"/>
    <cellStyle name="Обычный 9 2 3 7 5" xfId="39418"/>
    <cellStyle name="Обычный 9 2 3 7 5 2" xfId="39419"/>
    <cellStyle name="Обычный 9 2 3 7 6" xfId="39420"/>
    <cellStyle name="Обычный 9 2 3 7 7" xfId="39421"/>
    <cellStyle name="Обычный 9 2 3 7 8" xfId="39422"/>
    <cellStyle name="Обычный 9 2 3 8" xfId="39423"/>
    <cellStyle name="Обычный 9 2 3 8 2" xfId="39424"/>
    <cellStyle name="Обычный 9 2 3 8 2 2" xfId="39425"/>
    <cellStyle name="Обычный 9 2 3 8 3" xfId="39426"/>
    <cellStyle name="Обычный 9 2 3 9" xfId="39427"/>
    <cellStyle name="Обычный 9 2 3 9 2" xfId="39428"/>
    <cellStyle name="Обычный 9 2 3 9 2 2" xfId="39429"/>
    <cellStyle name="Обычный 9 2 3 9 3" xfId="39430"/>
    <cellStyle name="Обычный 9 2 4" xfId="234"/>
    <cellStyle name="Обычный 9 2 4 10" xfId="39431"/>
    <cellStyle name="Обычный 9 2 4 10 2" xfId="39432"/>
    <cellStyle name="Обычный 9 2 4 11" xfId="39433"/>
    <cellStyle name="Обычный 9 2 4 12" xfId="39434"/>
    <cellStyle name="Обычный 9 2 4 13" xfId="39435"/>
    <cellStyle name="Обычный 9 2 4 2" xfId="5572"/>
    <cellStyle name="Обычный 9 2 4 2 10" xfId="39436"/>
    <cellStyle name="Обычный 9 2 4 2 2" xfId="5573"/>
    <cellStyle name="Обычный 9 2 4 2 2 2" xfId="39437"/>
    <cellStyle name="Обычный 9 2 4 2 2 2 2" xfId="39438"/>
    <cellStyle name="Обычный 9 2 4 2 2 2 2 2" xfId="39439"/>
    <cellStyle name="Обычный 9 2 4 2 2 2 2 2 2" xfId="39440"/>
    <cellStyle name="Обычный 9 2 4 2 2 2 2 3" xfId="39441"/>
    <cellStyle name="Обычный 9 2 4 2 2 2 3" xfId="39442"/>
    <cellStyle name="Обычный 9 2 4 2 2 2 3 2" xfId="39443"/>
    <cellStyle name="Обычный 9 2 4 2 2 2 3 2 2" xfId="39444"/>
    <cellStyle name="Обычный 9 2 4 2 2 2 3 3" xfId="39445"/>
    <cellStyle name="Обычный 9 2 4 2 2 2 4" xfId="39446"/>
    <cellStyle name="Обычный 9 2 4 2 2 2 4 2" xfId="39447"/>
    <cellStyle name="Обычный 9 2 4 2 2 2 5" xfId="39448"/>
    <cellStyle name="Обычный 9 2 4 2 2 2 5 2" xfId="39449"/>
    <cellStyle name="Обычный 9 2 4 2 2 2 6" xfId="39450"/>
    <cellStyle name="Обычный 9 2 4 2 2 2 7" xfId="39451"/>
    <cellStyle name="Обычный 9 2 4 2 2 2 8" xfId="39452"/>
    <cellStyle name="Обычный 9 2 4 2 2 3" xfId="39453"/>
    <cellStyle name="Обычный 9 2 4 2 2 3 2" xfId="39454"/>
    <cellStyle name="Обычный 9 2 4 2 2 3 2 2" xfId="39455"/>
    <cellStyle name="Обычный 9 2 4 2 2 3 3" xfId="39456"/>
    <cellStyle name="Обычный 9 2 4 2 2 4" xfId="39457"/>
    <cellStyle name="Обычный 9 2 4 2 2 4 2" xfId="39458"/>
    <cellStyle name="Обычный 9 2 4 2 2 4 2 2" xfId="39459"/>
    <cellStyle name="Обычный 9 2 4 2 2 4 3" xfId="39460"/>
    <cellStyle name="Обычный 9 2 4 2 2 5" xfId="39461"/>
    <cellStyle name="Обычный 9 2 4 2 2 5 2" xfId="39462"/>
    <cellStyle name="Обычный 9 2 4 2 2 6" xfId="39463"/>
    <cellStyle name="Обычный 9 2 4 2 2 6 2" xfId="39464"/>
    <cellStyle name="Обычный 9 2 4 2 2 7" xfId="39465"/>
    <cellStyle name="Обычный 9 2 4 2 2 8" xfId="39466"/>
    <cellStyle name="Обычный 9 2 4 2 2 9" xfId="39467"/>
    <cellStyle name="Обычный 9 2 4 2 3" xfId="5574"/>
    <cellStyle name="Обычный 9 2 4 2 3 2" xfId="39468"/>
    <cellStyle name="Обычный 9 2 4 2 3 2 2" xfId="39469"/>
    <cellStyle name="Обычный 9 2 4 2 3 2 2 2" xfId="39470"/>
    <cellStyle name="Обычный 9 2 4 2 3 2 3" xfId="39471"/>
    <cellStyle name="Обычный 9 2 4 2 3 3" xfId="39472"/>
    <cellStyle name="Обычный 9 2 4 2 3 3 2" xfId="39473"/>
    <cellStyle name="Обычный 9 2 4 2 3 3 2 2" xfId="39474"/>
    <cellStyle name="Обычный 9 2 4 2 3 3 3" xfId="39475"/>
    <cellStyle name="Обычный 9 2 4 2 3 4" xfId="39476"/>
    <cellStyle name="Обычный 9 2 4 2 3 4 2" xfId="39477"/>
    <cellStyle name="Обычный 9 2 4 2 3 5" xfId="39478"/>
    <cellStyle name="Обычный 9 2 4 2 3 5 2" xfId="39479"/>
    <cellStyle name="Обычный 9 2 4 2 3 6" xfId="39480"/>
    <cellStyle name="Обычный 9 2 4 2 3 7" xfId="39481"/>
    <cellStyle name="Обычный 9 2 4 2 3 8" xfId="39482"/>
    <cellStyle name="Обычный 9 2 4 2 4" xfId="39483"/>
    <cellStyle name="Обычный 9 2 4 2 4 2" xfId="39484"/>
    <cellStyle name="Обычный 9 2 4 2 4 2 2" xfId="39485"/>
    <cellStyle name="Обычный 9 2 4 2 4 3" xfId="39486"/>
    <cellStyle name="Обычный 9 2 4 2 5" xfId="39487"/>
    <cellStyle name="Обычный 9 2 4 2 5 2" xfId="39488"/>
    <cellStyle name="Обычный 9 2 4 2 5 2 2" xfId="39489"/>
    <cellStyle name="Обычный 9 2 4 2 5 3" xfId="39490"/>
    <cellStyle name="Обычный 9 2 4 2 6" xfId="39491"/>
    <cellStyle name="Обычный 9 2 4 2 6 2" xfId="39492"/>
    <cellStyle name="Обычный 9 2 4 2 7" xfId="39493"/>
    <cellStyle name="Обычный 9 2 4 2 7 2" xfId="39494"/>
    <cellStyle name="Обычный 9 2 4 2 8" xfId="39495"/>
    <cellStyle name="Обычный 9 2 4 2 9" xfId="39496"/>
    <cellStyle name="Обычный 9 2 4 3" xfId="5575"/>
    <cellStyle name="Обычный 9 2 4 3 2" xfId="5576"/>
    <cellStyle name="Обычный 9 2 4 3 2 2" xfId="39497"/>
    <cellStyle name="Обычный 9 2 4 3 2 2 2" xfId="39498"/>
    <cellStyle name="Обычный 9 2 4 3 2 2 2 2" xfId="39499"/>
    <cellStyle name="Обычный 9 2 4 3 2 2 3" xfId="39500"/>
    <cellStyle name="Обычный 9 2 4 3 2 3" xfId="39501"/>
    <cellStyle name="Обычный 9 2 4 3 2 3 2" xfId="39502"/>
    <cellStyle name="Обычный 9 2 4 3 2 3 2 2" xfId="39503"/>
    <cellStyle name="Обычный 9 2 4 3 2 3 3" xfId="39504"/>
    <cellStyle name="Обычный 9 2 4 3 2 4" xfId="39505"/>
    <cellStyle name="Обычный 9 2 4 3 2 4 2" xfId="39506"/>
    <cellStyle name="Обычный 9 2 4 3 2 5" xfId="39507"/>
    <cellStyle name="Обычный 9 2 4 3 2 5 2" xfId="39508"/>
    <cellStyle name="Обычный 9 2 4 3 2 6" xfId="39509"/>
    <cellStyle name="Обычный 9 2 4 3 2 7" xfId="39510"/>
    <cellStyle name="Обычный 9 2 4 3 2 8" xfId="39511"/>
    <cellStyle name="Обычный 9 2 4 3 3" xfId="39512"/>
    <cellStyle name="Обычный 9 2 4 3 3 2" xfId="39513"/>
    <cellStyle name="Обычный 9 2 4 3 3 2 2" xfId="39514"/>
    <cellStyle name="Обычный 9 2 4 3 3 3" xfId="39515"/>
    <cellStyle name="Обычный 9 2 4 3 4" xfId="39516"/>
    <cellStyle name="Обычный 9 2 4 3 4 2" xfId="39517"/>
    <cellStyle name="Обычный 9 2 4 3 4 2 2" xfId="39518"/>
    <cellStyle name="Обычный 9 2 4 3 4 3" xfId="39519"/>
    <cellStyle name="Обычный 9 2 4 3 5" xfId="39520"/>
    <cellStyle name="Обычный 9 2 4 3 5 2" xfId="39521"/>
    <cellStyle name="Обычный 9 2 4 3 6" xfId="39522"/>
    <cellStyle name="Обычный 9 2 4 3 6 2" xfId="39523"/>
    <cellStyle name="Обычный 9 2 4 3 7" xfId="39524"/>
    <cellStyle name="Обычный 9 2 4 3 8" xfId="39525"/>
    <cellStyle name="Обычный 9 2 4 3 9" xfId="39526"/>
    <cellStyle name="Обычный 9 2 4 4" xfId="5577"/>
    <cellStyle name="Обычный 9 2 4 4 2" xfId="39527"/>
    <cellStyle name="Обычный 9 2 4 4 2 2" xfId="39528"/>
    <cellStyle name="Обычный 9 2 4 4 2 2 2" xfId="39529"/>
    <cellStyle name="Обычный 9 2 4 4 2 2 2 2" xfId="39530"/>
    <cellStyle name="Обычный 9 2 4 4 2 2 3" xfId="39531"/>
    <cellStyle name="Обычный 9 2 4 4 2 3" xfId="39532"/>
    <cellStyle name="Обычный 9 2 4 4 2 3 2" xfId="39533"/>
    <cellStyle name="Обычный 9 2 4 4 2 3 2 2" xfId="39534"/>
    <cellStyle name="Обычный 9 2 4 4 2 3 3" xfId="39535"/>
    <cellStyle name="Обычный 9 2 4 4 2 4" xfId="39536"/>
    <cellStyle name="Обычный 9 2 4 4 2 4 2" xfId="39537"/>
    <cellStyle name="Обычный 9 2 4 4 2 5" xfId="39538"/>
    <cellStyle name="Обычный 9 2 4 4 2 5 2" xfId="39539"/>
    <cellStyle name="Обычный 9 2 4 4 2 6" xfId="39540"/>
    <cellStyle name="Обычный 9 2 4 4 2 7" xfId="39541"/>
    <cellStyle name="Обычный 9 2 4 4 2 8" xfId="39542"/>
    <cellStyle name="Обычный 9 2 4 4 3" xfId="39543"/>
    <cellStyle name="Обычный 9 2 4 4 3 2" xfId="39544"/>
    <cellStyle name="Обычный 9 2 4 4 3 2 2" xfId="39545"/>
    <cellStyle name="Обычный 9 2 4 4 3 3" xfId="39546"/>
    <cellStyle name="Обычный 9 2 4 4 4" xfId="39547"/>
    <cellStyle name="Обычный 9 2 4 4 4 2" xfId="39548"/>
    <cellStyle name="Обычный 9 2 4 4 4 2 2" xfId="39549"/>
    <cellStyle name="Обычный 9 2 4 4 4 3" xfId="39550"/>
    <cellStyle name="Обычный 9 2 4 4 5" xfId="39551"/>
    <cellStyle name="Обычный 9 2 4 4 5 2" xfId="39552"/>
    <cellStyle name="Обычный 9 2 4 4 6" xfId="39553"/>
    <cellStyle name="Обычный 9 2 4 4 6 2" xfId="39554"/>
    <cellStyle name="Обычный 9 2 4 4 7" xfId="39555"/>
    <cellStyle name="Обычный 9 2 4 4 8" xfId="39556"/>
    <cellStyle name="Обычный 9 2 4 4 9" xfId="39557"/>
    <cellStyle name="Обычный 9 2 4 5" xfId="39558"/>
    <cellStyle name="Обычный 9 2 4 5 2" xfId="39559"/>
    <cellStyle name="Обычный 9 2 4 5 2 2" xfId="39560"/>
    <cellStyle name="Обычный 9 2 4 5 2 2 2" xfId="39561"/>
    <cellStyle name="Обычный 9 2 4 5 2 2 2 2" xfId="39562"/>
    <cellStyle name="Обычный 9 2 4 5 2 2 3" xfId="39563"/>
    <cellStyle name="Обычный 9 2 4 5 2 3" xfId="39564"/>
    <cellStyle name="Обычный 9 2 4 5 2 3 2" xfId="39565"/>
    <cellStyle name="Обычный 9 2 4 5 2 3 2 2" xfId="39566"/>
    <cellStyle name="Обычный 9 2 4 5 2 3 3" xfId="39567"/>
    <cellStyle name="Обычный 9 2 4 5 2 4" xfId="39568"/>
    <cellStyle name="Обычный 9 2 4 5 2 4 2" xfId="39569"/>
    <cellStyle name="Обычный 9 2 4 5 2 5" xfId="39570"/>
    <cellStyle name="Обычный 9 2 4 5 2 5 2" xfId="39571"/>
    <cellStyle name="Обычный 9 2 4 5 2 6" xfId="39572"/>
    <cellStyle name="Обычный 9 2 4 5 2 7" xfId="39573"/>
    <cellStyle name="Обычный 9 2 4 5 2 8" xfId="39574"/>
    <cellStyle name="Обычный 9 2 4 5 3" xfId="39575"/>
    <cellStyle name="Обычный 9 2 4 5 3 2" xfId="39576"/>
    <cellStyle name="Обычный 9 2 4 5 3 2 2" xfId="39577"/>
    <cellStyle name="Обычный 9 2 4 5 3 3" xfId="39578"/>
    <cellStyle name="Обычный 9 2 4 5 4" xfId="39579"/>
    <cellStyle name="Обычный 9 2 4 5 4 2" xfId="39580"/>
    <cellStyle name="Обычный 9 2 4 5 4 2 2" xfId="39581"/>
    <cellStyle name="Обычный 9 2 4 5 4 3" xfId="39582"/>
    <cellStyle name="Обычный 9 2 4 5 5" xfId="39583"/>
    <cellStyle name="Обычный 9 2 4 5 5 2" xfId="39584"/>
    <cellStyle name="Обычный 9 2 4 5 6" xfId="39585"/>
    <cellStyle name="Обычный 9 2 4 5 6 2" xfId="39586"/>
    <cellStyle name="Обычный 9 2 4 5 7" xfId="39587"/>
    <cellStyle name="Обычный 9 2 4 5 8" xfId="39588"/>
    <cellStyle name="Обычный 9 2 4 5 9" xfId="39589"/>
    <cellStyle name="Обычный 9 2 4 6" xfId="39590"/>
    <cellStyle name="Обычный 9 2 4 6 2" xfId="39591"/>
    <cellStyle name="Обычный 9 2 4 6 2 2" xfId="39592"/>
    <cellStyle name="Обычный 9 2 4 6 2 2 2" xfId="39593"/>
    <cellStyle name="Обычный 9 2 4 6 2 3" xfId="39594"/>
    <cellStyle name="Обычный 9 2 4 6 3" xfId="39595"/>
    <cellStyle name="Обычный 9 2 4 6 3 2" xfId="39596"/>
    <cellStyle name="Обычный 9 2 4 6 3 2 2" xfId="39597"/>
    <cellStyle name="Обычный 9 2 4 6 3 3" xfId="39598"/>
    <cellStyle name="Обычный 9 2 4 6 4" xfId="39599"/>
    <cellStyle name="Обычный 9 2 4 6 4 2" xfId="39600"/>
    <cellStyle name="Обычный 9 2 4 6 5" xfId="39601"/>
    <cellStyle name="Обычный 9 2 4 6 5 2" xfId="39602"/>
    <cellStyle name="Обычный 9 2 4 6 6" xfId="39603"/>
    <cellStyle name="Обычный 9 2 4 6 7" xfId="39604"/>
    <cellStyle name="Обычный 9 2 4 6 8" xfId="39605"/>
    <cellStyle name="Обычный 9 2 4 7" xfId="39606"/>
    <cellStyle name="Обычный 9 2 4 7 2" xfId="39607"/>
    <cellStyle name="Обычный 9 2 4 7 2 2" xfId="39608"/>
    <cellStyle name="Обычный 9 2 4 7 3" xfId="39609"/>
    <cellStyle name="Обычный 9 2 4 8" xfId="39610"/>
    <cellStyle name="Обычный 9 2 4 8 2" xfId="39611"/>
    <cellStyle name="Обычный 9 2 4 8 2 2" xfId="39612"/>
    <cellStyle name="Обычный 9 2 4 8 3" xfId="39613"/>
    <cellStyle name="Обычный 9 2 4 9" xfId="39614"/>
    <cellStyle name="Обычный 9 2 4 9 2" xfId="39615"/>
    <cellStyle name="Обычный 9 2 5" xfId="5578"/>
    <cellStyle name="Обычный 9 2 5 10" xfId="39616"/>
    <cellStyle name="Обычный 9 2 5 2" xfId="39617"/>
    <cellStyle name="Обычный 9 2 5 2 2" xfId="39618"/>
    <cellStyle name="Обычный 9 2 5 2 2 2" xfId="39619"/>
    <cellStyle name="Обычный 9 2 5 2 2 2 2" xfId="39620"/>
    <cellStyle name="Обычный 9 2 5 2 2 2 2 2" xfId="39621"/>
    <cellStyle name="Обычный 9 2 5 2 2 2 3" xfId="39622"/>
    <cellStyle name="Обычный 9 2 5 2 2 3" xfId="39623"/>
    <cellStyle name="Обычный 9 2 5 2 2 3 2" xfId="39624"/>
    <cellStyle name="Обычный 9 2 5 2 2 3 2 2" xfId="39625"/>
    <cellStyle name="Обычный 9 2 5 2 2 3 3" xfId="39626"/>
    <cellStyle name="Обычный 9 2 5 2 2 4" xfId="39627"/>
    <cellStyle name="Обычный 9 2 5 2 2 4 2" xfId="39628"/>
    <cellStyle name="Обычный 9 2 5 2 2 5" xfId="39629"/>
    <cellStyle name="Обычный 9 2 5 2 2 5 2" xfId="39630"/>
    <cellStyle name="Обычный 9 2 5 2 2 6" xfId="39631"/>
    <cellStyle name="Обычный 9 2 5 2 2 7" xfId="39632"/>
    <cellStyle name="Обычный 9 2 5 2 2 8" xfId="39633"/>
    <cellStyle name="Обычный 9 2 5 2 3" xfId="39634"/>
    <cellStyle name="Обычный 9 2 5 2 3 2" xfId="39635"/>
    <cellStyle name="Обычный 9 2 5 2 3 2 2" xfId="39636"/>
    <cellStyle name="Обычный 9 2 5 2 3 3" xfId="39637"/>
    <cellStyle name="Обычный 9 2 5 2 4" xfId="39638"/>
    <cellStyle name="Обычный 9 2 5 2 4 2" xfId="39639"/>
    <cellStyle name="Обычный 9 2 5 2 4 2 2" xfId="39640"/>
    <cellStyle name="Обычный 9 2 5 2 4 3" xfId="39641"/>
    <cellStyle name="Обычный 9 2 5 2 5" xfId="39642"/>
    <cellStyle name="Обычный 9 2 5 2 5 2" xfId="39643"/>
    <cellStyle name="Обычный 9 2 5 2 6" xfId="39644"/>
    <cellStyle name="Обычный 9 2 5 2 6 2" xfId="39645"/>
    <cellStyle name="Обычный 9 2 5 2 7" xfId="39646"/>
    <cellStyle name="Обычный 9 2 5 2 8" xfId="39647"/>
    <cellStyle name="Обычный 9 2 5 2 9" xfId="39648"/>
    <cellStyle name="Обычный 9 2 5 3" xfId="39649"/>
    <cellStyle name="Обычный 9 2 5 3 2" xfId="39650"/>
    <cellStyle name="Обычный 9 2 5 3 2 2" xfId="39651"/>
    <cellStyle name="Обычный 9 2 5 3 2 2 2" xfId="39652"/>
    <cellStyle name="Обычный 9 2 5 3 2 3" xfId="39653"/>
    <cellStyle name="Обычный 9 2 5 3 3" xfId="39654"/>
    <cellStyle name="Обычный 9 2 5 3 3 2" xfId="39655"/>
    <cellStyle name="Обычный 9 2 5 3 3 2 2" xfId="39656"/>
    <cellStyle name="Обычный 9 2 5 3 3 3" xfId="39657"/>
    <cellStyle name="Обычный 9 2 5 3 4" xfId="39658"/>
    <cellStyle name="Обычный 9 2 5 3 4 2" xfId="39659"/>
    <cellStyle name="Обычный 9 2 5 3 5" xfId="39660"/>
    <cellStyle name="Обычный 9 2 5 3 5 2" xfId="39661"/>
    <cellStyle name="Обычный 9 2 5 3 6" xfId="39662"/>
    <cellStyle name="Обычный 9 2 5 3 7" xfId="39663"/>
    <cellStyle name="Обычный 9 2 5 3 8" xfId="39664"/>
    <cellStyle name="Обычный 9 2 5 4" xfId="39665"/>
    <cellStyle name="Обычный 9 2 5 4 2" xfId="39666"/>
    <cellStyle name="Обычный 9 2 5 4 2 2" xfId="39667"/>
    <cellStyle name="Обычный 9 2 5 4 3" xfId="39668"/>
    <cellStyle name="Обычный 9 2 5 5" xfId="39669"/>
    <cellStyle name="Обычный 9 2 5 5 2" xfId="39670"/>
    <cellStyle name="Обычный 9 2 5 5 2 2" xfId="39671"/>
    <cellStyle name="Обычный 9 2 5 5 3" xfId="39672"/>
    <cellStyle name="Обычный 9 2 5 6" xfId="39673"/>
    <cellStyle name="Обычный 9 2 5 6 2" xfId="39674"/>
    <cellStyle name="Обычный 9 2 5 7" xfId="39675"/>
    <cellStyle name="Обычный 9 2 5 7 2" xfId="39676"/>
    <cellStyle name="Обычный 9 2 5 8" xfId="39677"/>
    <cellStyle name="Обычный 9 2 5 9" xfId="39678"/>
    <cellStyle name="Обычный 9 2 6" xfId="5579"/>
    <cellStyle name="Обычный 9 2 6 2" xfId="5580"/>
    <cellStyle name="Обычный 9 2 6 2 2" xfId="39679"/>
    <cellStyle name="Обычный 9 2 6 2 2 2" xfId="39680"/>
    <cellStyle name="Обычный 9 2 6 2 2 2 2" xfId="39681"/>
    <cellStyle name="Обычный 9 2 6 2 2 3" xfId="39682"/>
    <cellStyle name="Обычный 9 2 6 2 3" xfId="39683"/>
    <cellStyle name="Обычный 9 2 6 2 3 2" xfId="39684"/>
    <cellStyle name="Обычный 9 2 6 2 3 2 2" xfId="39685"/>
    <cellStyle name="Обычный 9 2 6 2 3 3" xfId="39686"/>
    <cellStyle name="Обычный 9 2 6 2 4" xfId="39687"/>
    <cellStyle name="Обычный 9 2 6 2 4 2" xfId="39688"/>
    <cellStyle name="Обычный 9 2 6 2 5" xfId="39689"/>
    <cellStyle name="Обычный 9 2 6 2 5 2" xfId="39690"/>
    <cellStyle name="Обычный 9 2 6 2 6" xfId="39691"/>
    <cellStyle name="Обычный 9 2 6 2 7" xfId="39692"/>
    <cellStyle name="Обычный 9 2 6 2 8" xfId="39693"/>
    <cellStyle name="Обычный 9 2 6 3" xfId="5581"/>
    <cellStyle name="Обычный 9 2 6 3 2" xfId="39694"/>
    <cellStyle name="Обычный 9 2 6 3 2 2" xfId="39695"/>
    <cellStyle name="Обычный 9 2 6 3 3" xfId="39696"/>
    <cellStyle name="Обычный 9 2 6 4" xfId="39697"/>
    <cellStyle name="Обычный 9 2 6 4 2" xfId="39698"/>
    <cellStyle name="Обычный 9 2 6 4 2 2" xfId="39699"/>
    <cellStyle name="Обычный 9 2 6 4 3" xfId="39700"/>
    <cellStyle name="Обычный 9 2 6 5" xfId="39701"/>
    <cellStyle name="Обычный 9 2 6 5 2" xfId="39702"/>
    <cellStyle name="Обычный 9 2 6 6" xfId="39703"/>
    <cellStyle name="Обычный 9 2 6 6 2" xfId="39704"/>
    <cellStyle name="Обычный 9 2 6 7" xfId="39705"/>
    <cellStyle name="Обычный 9 2 6 8" xfId="39706"/>
    <cellStyle name="Обычный 9 2 6 9" xfId="39707"/>
    <cellStyle name="Обычный 9 2 7" xfId="5582"/>
    <cellStyle name="Обычный 9 2 7 2" xfId="5583"/>
    <cellStyle name="Обычный 9 2 7 2 2" xfId="39708"/>
    <cellStyle name="Обычный 9 2 7 2 2 2" xfId="39709"/>
    <cellStyle name="Обычный 9 2 7 2 2 2 2" xfId="39710"/>
    <cellStyle name="Обычный 9 2 7 2 2 3" xfId="39711"/>
    <cellStyle name="Обычный 9 2 7 2 3" xfId="39712"/>
    <cellStyle name="Обычный 9 2 7 2 3 2" xfId="39713"/>
    <cellStyle name="Обычный 9 2 7 2 3 2 2" xfId="39714"/>
    <cellStyle name="Обычный 9 2 7 2 3 3" xfId="39715"/>
    <cellStyle name="Обычный 9 2 7 2 4" xfId="39716"/>
    <cellStyle name="Обычный 9 2 7 2 4 2" xfId="39717"/>
    <cellStyle name="Обычный 9 2 7 2 5" xfId="39718"/>
    <cellStyle name="Обычный 9 2 7 2 5 2" xfId="39719"/>
    <cellStyle name="Обычный 9 2 7 2 6" xfId="39720"/>
    <cellStyle name="Обычный 9 2 7 2 7" xfId="39721"/>
    <cellStyle name="Обычный 9 2 7 2 8" xfId="39722"/>
    <cellStyle name="Обычный 9 2 7 3" xfId="39723"/>
    <cellStyle name="Обычный 9 2 7 3 2" xfId="39724"/>
    <cellStyle name="Обычный 9 2 7 3 2 2" xfId="39725"/>
    <cellStyle name="Обычный 9 2 7 3 3" xfId="39726"/>
    <cellStyle name="Обычный 9 2 7 4" xfId="39727"/>
    <cellStyle name="Обычный 9 2 7 4 2" xfId="39728"/>
    <cellStyle name="Обычный 9 2 7 4 2 2" xfId="39729"/>
    <cellStyle name="Обычный 9 2 7 4 3" xfId="39730"/>
    <cellStyle name="Обычный 9 2 7 5" xfId="39731"/>
    <cellStyle name="Обычный 9 2 7 5 2" xfId="39732"/>
    <cellStyle name="Обычный 9 2 7 6" xfId="39733"/>
    <cellStyle name="Обычный 9 2 7 6 2" xfId="39734"/>
    <cellStyle name="Обычный 9 2 7 7" xfId="39735"/>
    <cellStyle name="Обычный 9 2 7 8" xfId="39736"/>
    <cellStyle name="Обычный 9 2 7 9" xfId="39737"/>
    <cellStyle name="Обычный 9 2 8" xfId="5584"/>
    <cellStyle name="Обычный 9 2 8 2" xfId="39738"/>
    <cellStyle name="Обычный 9 2 8 2 2" xfId="39739"/>
    <cellStyle name="Обычный 9 2 8 2 2 2" xfId="39740"/>
    <cellStyle name="Обычный 9 2 8 2 2 2 2" xfId="39741"/>
    <cellStyle name="Обычный 9 2 8 2 2 3" xfId="39742"/>
    <cellStyle name="Обычный 9 2 8 2 3" xfId="39743"/>
    <cellStyle name="Обычный 9 2 8 2 3 2" xfId="39744"/>
    <cellStyle name="Обычный 9 2 8 2 3 2 2" xfId="39745"/>
    <cellStyle name="Обычный 9 2 8 2 3 3" xfId="39746"/>
    <cellStyle name="Обычный 9 2 8 2 4" xfId="39747"/>
    <cellStyle name="Обычный 9 2 8 2 4 2" xfId="39748"/>
    <cellStyle name="Обычный 9 2 8 2 5" xfId="39749"/>
    <cellStyle name="Обычный 9 2 8 2 5 2" xfId="39750"/>
    <cellStyle name="Обычный 9 2 8 2 6" xfId="39751"/>
    <cellStyle name="Обычный 9 2 8 2 7" xfId="39752"/>
    <cellStyle name="Обычный 9 2 8 2 8" xfId="39753"/>
    <cellStyle name="Обычный 9 2 8 3" xfId="39754"/>
    <cellStyle name="Обычный 9 2 8 3 2" xfId="39755"/>
    <cellStyle name="Обычный 9 2 8 3 2 2" xfId="39756"/>
    <cellStyle name="Обычный 9 2 8 3 3" xfId="39757"/>
    <cellStyle name="Обычный 9 2 8 4" xfId="39758"/>
    <cellStyle name="Обычный 9 2 8 4 2" xfId="39759"/>
    <cellStyle name="Обычный 9 2 8 4 2 2" xfId="39760"/>
    <cellStyle name="Обычный 9 2 8 4 3" xfId="39761"/>
    <cellStyle name="Обычный 9 2 8 5" xfId="39762"/>
    <cellStyle name="Обычный 9 2 8 5 2" xfId="39763"/>
    <cellStyle name="Обычный 9 2 8 6" xfId="39764"/>
    <cellStyle name="Обычный 9 2 8 6 2" xfId="39765"/>
    <cellStyle name="Обычный 9 2 8 7" xfId="39766"/>
    <cellStyle name="Обычный 9 2 8 8" xfId="39767"/>
    <cellStyle name="Обычный 9 2 8 9" xfId="39768"/>
    <cellStyle name="Обычный 9 2 9" xfId="5585"/>
    <cellStyle name="Обычный 9 2 9 2" xfId="39769"/>
    <cellStyle name="Обычный 9 2 9 2 2" xfId="39770"/>
    <cellStyle name="Обычный 9 2 9 2 2 2" xfId="39771"/>
    <cellStyle name="Обычный 9 2 9 2 2 2 2" xfId="39772"/>
    <cellStyle name="Обычный 9 2 9 2 2 3" xfId="39773"/>
    <cellStyle name="Обычный 9 2 9 2 3" xfId="39774"/>
    <cellStyle name="Обычный 9 2 9 2 3 2" xfId="39775"/>
    <cellStyle name="Обычный 9 2 9 2 3 2 2" xfId="39776"/>
    <cellStyle name="Обычный 9 2 9 2 3 3" xfId="39777"/>
    <cellStyle name="Обычный 9 2 9 2 4" xfId="39778"/>
    <cellStyle name="Обычный 9 2 9 2 4 2" xfId="39779"/>
    <cellStyle name="Обычный 9 2 9 2 5" xfId="39780"/>
    <cellStyle name="Обычный 9 2 9 2 5 2" xfId="39781"/>
    <cellStyle name="Обычный 9 2 9 2 6" xfId="39782"/>
    <cellStyle name="Обычный 9 2 9 2 7" xfId="39783"/>
    <cellStyle name="Обычный 9 2 9 2 8" xfId="39784"/>
    <cellStyle name="Обычный 9 2 9 3" xfId="39785"/>
    <cellStyle name="Обычный 9 2 9 3 2" xfId="39786"/>
    <cellStyle name="Обычный 9 2 9 3 2 2" xfId="39787"/>
    <cellStyle name="Обычный 9 2 9 3 3" xfId="39788"/>
    <cellStyle name="Обычный 9 2 9 4" xfId="39789"/>
    <cellStyle name="Обычный 9 2 9 4 2" xfId="39790"/>
    <cellStyle name="Обычный 9 2 9 4 2 2" xfId="39791"/>
    <cellStyle name="Обычный 9 2 9 4 3" xfId="39792"/>
    <cellStyle name="Обычный 9 2 9 5" xfId="39793"/>
    <cellStyle name="Обычный 9 2 9 5 2" xfId="39794"/>
    <cellStyle name="Обычный 9 2 9 6" xfId="39795"/>
    <cellStyle name="Обычный 9 2 9 6 2" xfId="39796"/>
    <cellStyle name="Обычный 9 2 9 7" xfId="39797"/>
    <cellStyle name="Обычный 9 2 9 8" xfId="39798"/>
    <cellStyle name="Обычный 9 2 9 9" xfId="39799"/>
    <cellStyle name="Обычный 9 3" xfId="130"/>
    <cellStyle name="Обычный 9 3 10" xfId="39800"/>
    <cellStyle name="Обычный 9 3 10 2" xfId="39801"/>
    <cellStyle name="Обычный 9 3 10 2 2" xfId="39802"/>
    <cellStyle name="Обычный 9 3 10 2 2 2" xfId="39803"/>
    <cellStyle name="Обычный 9 3 10 2 3" xfId="39804"/>
    <cellStyle name="Обычный 9 3 10 3" xfId="39805"/>
    <cellStyle name="Обычный 9 3 10 3 2" xfId="39806"/>
    <cellStyle name="Обычный 9 3 10 3 2 2" xfId="39807"/>
    <cellStyle name="Обычный 9 3 10 3 3" xfId="39808"/>
    <cellStyle name="Обычный 9 3 10 4" xfId="39809"/>
    <cellStyle name="Обычный 9 3 10 4 2" xfId="39810"/>
    <cellStyle name="Обычный 9 3 10 5" xfId="39811"/>
    <cellStyle name="Обычный 9 3 10 5 2" xfId="39812"/>
    <cellStyle name="Обычный 9 3 10 6" xfId="39813"/>
    <cellStyle name="Обычный 9 3 10 7" xfId="39814"/>
    <cellStyle name="Обычный 9 3 10 8" xfId="39815"/>
    <cellStyle name="Обычный 9 3 11" xfId="39816"/>
    <cellStyle name="Обычный 9 3 11 2" xfId="39817"/>
    <cellStyle name="Обычный 9 3 11 2 2" xfId="39818"/>
    <cellStyle name="Обычный 9 3 11 3" xfId="39819"/>
    <cellStyle name="Обычный 9 3 12" xfId="39820"/>
    <cellStyle name="Обычный 9 3 12 2" xfId="39821"/>
    <cellStyle name="Обычный 9 3 12 2 2" xfId="39822"/>
    <cellStyle name="Обычный 9 3 12 3" xfId="39823"/>
    <cellStyle name="Обычный 9 3 13" xfId="39824"/>
    <cellStyle name="Обычный 9 3 13 2" xfId="39825"/>
    <cellStyle name="Обычный 9 3 14" xfId="39826"/>
    <cellStyle name="Обычный 9 3 14 2" xfId="39827"/>
    <cellStyle name="Обычный 9 3 15" xfId="39828"/>
    <cellStyle name="Обычный 9 3 16" xfId="39829"/>
    <cellStyle name="Обычный 9 3 17" xfId="39830"/>
    <cellStyle name="Обычный 9 3 2" xfId="235"/>
    <cellStyle name="Обычный 9 3 2 10" xfId="39831"/>
    <cellStyle name="Обычный 9 3 2 10 2" xfId="39832"/>
    <cellStyle name="Обычный 9 3 2 11" xfId="39833"/>
    <cellStyle name="Обычный 9 3 2 12" xfId="39834"/>
    <cellStyle name="Обычный 9 3 2 13" xfId="39835"/>
    <cellStyle name="Обычный 9 3 2 2" xfId="5586"/>
    <cellStyle name="Обычный 9 3 2 2 10" xfId="39836"/>
    <cellStyle name="Обычный 9 3 2 2 2" xfId="5587"/>
    <cellStyle name="Обычный 9 3 2 2 2 2" xfId="39837"/>
    <cellStyle name="Обычный 9 3 2 2 2 2 2" xfId="39838"/>
    <cellStyle name="Обычный 9 3 2 2 2 2 2 2" xfId="39839"/>
    <cellStyle name="Обычный 9 3 2 2 2 2 2 2 2" xfId="39840"/>
    <cellStyle name="Обычный 9 3 2 2 2 2 2 3" xfId="39841"/>
    <cellStyle name="Обычный 9 3 2 2 2 2 3" xfId="39842"/>
    <cellStyle name="Обычный 9 3 2 2 2 2 3 2" xfId="39843"/>
    <cellStyle name="Обычный 9 3 2 2 2 2 3 2 2" xfId="39844"/>
    <cellStyle name="Обычный 9 3 2 2 2 2 3 3" xfId="39845"/>
    <cellStyle name="Обычный 9 3 2 2 2 2 4" xfId="39846"/>
    <cellStyle name="Обычный 9 3 2 2 2 2 4 2" xfId="39847"/>
    <cellStyle name="Обычный 9 3 2 2 2 2 5" xfId="39848"/>
    <cellStyle name="Обычный 9 3 2 2 2 2 5 2" xfId="39849"/>
    <cellStyle name="Обычный 9 3 2 2 2 2 6" xfId="39850"/>
    <cellStyle name="Обычный 9 3 2 2 2 2 7" xfId="39851"/>
    <cellStyle name="Обычный 9 3 2 2 2 2 8" xfId="39852"/>
    <cellStyle name="Обычный 9 3 2 2 2 3" xfId="39853"/>
    <cellStyle name="Обычный 9 3 2 2 2 3 2" xfId="39854"/>
    <cellStyle name="Обычный 9 3 2 2 2 3 2 2" xfId="39855"/>
    <cellStyle name="Обычный 9 3 2 2 2 3 3" xfId="39856"/>
    <cellStyle name="Обычный 9 3 2 2 2 4" xfId="39857"/>
    <cellStyle name="Обычный 9 3 2 2 2 4 2" xfId="39858"/>
    <cellStyle name="Обычный 9 3 2 2 2 4 2 2" xfId="39859"/>
    <cellStyle name="Обычный 9 3 2 2 2 4 3" xfId="39860"/>
    <cellStyle name="Обычный 9 3 2 2 2 5" xfId="39861"/>
    <cellStyle name="Обычный 9 3 2 2 2 5 2" xfId="39862"/>
    <cellStyle name="Обычный 9 3 2 2 2 6" xfId="39863"/>
    <cellStyle name="Обычный 9 3 2 2 2 6 2" xfId="39864"/>
    <cellStyle name="Обычный 9 3 2 2 2 7" xfId="39865"/>
    <cellStyle name="Обычный 9 3 2 2 2 8" xfId="39866"/>
    <cellStyle name="Обычный 9 3 2 2 2 9" xfId="39867"/>
    <cellStyle name="Обычный 9 3 2 2 3" xfId="5588"/>
    <cellStyle name="Обычный 9 3 2 2 3 2" xfId="39868"/>
    <cellStyle name="Обычный 9 3 2 2 3 2 2" xfId="39869"/>
    <cellStyle name="Обычный 9 3 2 2 3 2 2 2" xfId="39870"/>
    <cellStyle name="Обычный 9 3 2 2 3 2 3" xfId="39871"/>
    <cellStyle name="Обычный 9 3 2 2 3 3" xfId="39872"/>
    <cellStyle name="Обычный 9 3 2 2 3 3 2" xfId="39873"/>
    <cellStyle name="Обычный 9 3 2 2 3 3 2 2" xfId="39874"/>
    <cellStyle name="Обычный 9 3 2 2 3 3 3" xfId="39875"/>
    <cellStyle name="Обычный 9 3 2 2 3 4" xfId="39876"/>
    <cellStyle name="Обычный 9 3 2 2 3 4 2" xfId="39877"/>
    <cellStyle name="Обычный 9 3 2 2 3 5" xfId="39878"/>
    <cellStyle name="Обычный 9 3 2 2 3 5 2" xfId="39879"/>
    <cellStyle name="Обычный 9 3 2 2 3 6" xfId="39880"/>
    <cellStyle name="Обычный 9 3 2 2 3 7" xfId="39881"/>
    <cellStyle name="Обычный 9 3 2 2 3 8" xfId="39882"/>
    <cellStyle name="Обычный 9 3 2 2 4" xfId="39883"/>
    <cellStyle name="Обычный 9 3 2 2 4 2" xfId="39884"/>
    <cellStyle name="Обычный 9 3 2 2 4 2 2" xfId="39885"/>
    <cellStyle name="Обычный 9 3 2 2 4 3" xfId="39886"/>
    <cellStyle name="Обычный 9 3 2 2 5" xfId="39887"/>
    <cellStyle name="Обычный 9 3 2 2 5 2" xfId="39888"/>
    <cellStyle name="Обычный 9 3 2 2 5 2 2" xfId="39889"/>
    <cellStyle name="Обычный 9 3 2 2 5 3" xfId="39890"/>
    <cellStyle name="Обычный 9 3 2 2 6" xfId="39891"/>
    <cellStyle name="Обычный 9 3 2 2 6 2" xfId="39892"/>
    <cellStyle name="Обычный 9 3 2 2 7" xfId="39893"/>
    <cellStyle name="Обычный 9 3 2 2 7 2" xfId="39894"/>
    <cellStyle name="Обычный 9 3 2 2 8" xfId="39895"/>
    <cellStyle name="Обычный 9 3 2 2 9" xfId="39896"/>
    <cellStyle name="Обычный 9 3 2 3" xfId="5589"/>
    <cellStyle name="Обычный 9 3 2 3 2" xfId="5590"/>
    <cellStyle name="Обычный 9 3 2 3 2 2" xfId="39897"/>
    <cellStyle name="Обычный 9 3 2 3 2 2 2" xfId="39898"/>
    <cellStyle name="Обычный 9 3 2 3 2 2 2 2" xfId="39899"/>
    <cellStyle name="Обычный 9 3 2 3 2 2 3" xfId="39900"/>
    <cellStyle name="Обычный 9 3 2 3 2 3" xfId="39901"/>
    <cellStyle name="Обычный 9 3 2 3 2 3 2" xfId="39902"/>
    <cellStyle name="Обычный 9 3 2 3 2 3 2 2" xfId="39903"/>
    <cellStyle name="Обычный 9 3 2 3 2 3 3" xfId="39904"/>
    <cellStyle name="Обычный 9 3 2 3 2 4" xfId="39905"/>
    <cellStyle name="Обычный 9 3 2 3 2 4 2" xfId="39906"/>
    <cellStyle name="Обычный 9 3 2 3 2 5" xfId="39907"/>
    <cellStyle name="Обычный 9 3 2 3 2 5 2" xfId="39908"/>
    <cellStyle name="Обычный 9 3 2 3 2 6" xfId="39909"/>
    <cellStyle name="Обычный 9 3 2 3 2 7" xfId="39910"/>
    <cellStyle name="Обычный 9 3 2 3 2 8" xfId="39911"/>
    <cellStyle name="Обычный 9 3 2 3 3" xfId="39912"/>
    <cellStyle name="Обычный 9 3 2 3 3 2" xfId="39913"/>
    <cellStyle name="Обычный 9 3 2 3 3 2 2" xfId="39914"/>
    <cellStyle name="Обычный 9 3 2 3 3 3" xfId="39915"/>
    <cellStyle name="Обычный 9 3 2 3 4" xfId="39916"/>
    <cellStyle name="Обычный 9 3 2 3 4 2" xfId="39917"/>
    <cellStyle name="Обычный 9 3 2 3 4 2 2" xfId="39918"/>
    <cellStyle name="Обычный 9 3 2 3 4 3" xfId="39919"/>
    <cellStyle name="Обычный 9 3 2 3 5" xfId="39920"/>
    <cellStyle name="Обычный 9 3 2 3 5 2" xfId="39921"/>
    <cellStyle name="Обычный 9 3 2 3 6" xfId="39922"/>
    <cellStyle name="Обычный 9 3 2 3 6 2" xfId="39923"/>
    <cellStyle name="Обычный 9 3 2 3 7" xfId="39924"/>
    <cellStyle name="Обычный 9 3 2 3 8" xfId="39925"/>
    <cellStyle name="Обычный 9 3 2 3 9" xfId="39926"/>
    <cellStyle name="Обычный 9 3 2 4" xfId="5591"/>
    <cellStyle name="Обычный 9 3 2 4 2" xfId="39927"/>
    <cellStyle name="Обычный 9 3 2 4 2 2" xfId="39928"/>
    <cellStyle name="Обычный 9 3 2 4 2 2 2" xfId="39929"/>
    <cellStyle name="Обычный 9 3 2 4 2 2 2 2" xfId="39930"/>
    <cellStyle name="Обычный 9 3 2 4 2 2 3" xfId="39931"/>
    <cellStyle name="Обычный 9 3 2 4 2 3" xfId="39932"/>
    <cellStyle name="Обычный 9 3 2 4 2 3 2" xfId="39933"/>
    <cellStyle name="Обычный 9 3 2 4 2 3 2 2" xfId="39934"/>
    <cellStyle name="Обычный 9 3 2 4 2 3 3" xfId="39935"/>
    <cellStyle name="Обычный 9 3 2 4 2 4" xfId="39936"/>
    <cellStyle name="Обычный 9 3 2 4 2 4 2" xfId="39937"/>
    <cellStyle name="Обычный 9 3 2 4 2 5" xfId="39938"/>
    <cellStyle name="Обычный 9 3 2 4 2 5 2" xfId="39939"/>
    <cellStyle name="Обычный 9 3 2 4 2 6" xfId="39940"/>
    <cellStyle name="Обычный 9 3 2 4 2 7" xfId="39941"/>
    <cellStyle name="Обычный 9 3 2 4 2 8" xfId="39942"/>
    <cellStyle name="Обычный 9 3 2 4 3" xfId="39943"/>
    <cellStyle name="Обычный 9 3 2 4 3 2" xfId="39944"/>
    <cellStyle name="Обычный 9 3 2 4 3 2 2" xfId="39945"/>
    <cellStyle name="Обычный 9 3 2 4 3 3" xfId="39946"/>
    <cellStyle name="Обычный 9 3 2 4 4" xfId="39947"/>
    <cellStyle name="Обычный 9 3 2 4 4 2" xfId="39948"/>
    <cellStyle name="Обычный 9 3 2 4 4 2 2" xfId="39949"/>
    <cellStyle name="Обычный 9 3 2 4 4 3" xfId="39950"/>
    <cellStyle name="Обычный 9 3 2 4 5" xfId="39951"/>
    <cellStyle name="Обычный 9 3 2 4 5 2" xfId="39952"/>
    <cellStyle name="Обычный 9 3 2 4 6" xfId="39953"/>
    <cellStyle name="Обычный 9 3 2 4 6 2" xfId="39954"/>
    <cellStyle name="Обычный 9 3 2 4 7" xfId="39955"/>
    <cellStyle name="Обычный 9 3 2 4 8" xfId="39956"/>
    <cellStyle name="Обычный 9 3 2 4 9" xfId="39957"/>
    <cellStyle name="Обычный 9 3 2 5" xfId="39958"/>
    <cellStyle name="Обычный 9 3 2 5 2" xfId="39959"/>
    <cellStyle name="Обычный 9 3 2 5 2 2" xfId="39960"/>
    <cellStyle name="Обычный 9 3 2 5 2 2 2" xfId="39961"/>
    <cellStyle name="Обычный 9 3 2 5 2 2 2 2" xfId="39962"/>
    <cellStyle name="Обычный 9 3 2 5 2 2 3" xfId="39963"/>
    <cellStyle name="Обычный 9 3 2 5 2 3" xfId="39964"/>
    <cellStyle name="Обычный 9 3 2 5 2 3 2" xfId="39965"/>
    <cellStyle name="Обычный 9 3 2 5 2 3 2 2" xfId="39966"/>
    <cellStyle name="Обычный 9 3 2 5 2 3 3" xfId="39967"/>
    <cellStyle name="Обычный 9 3 2 5 2 4" xfId="39968"/>
    <cellStyle name="Обычный 9 3 2 5 2 4 2" xfId="39969"/>
    <cellStyle name="Обычный 9 3 2 5 2 5" xfId="39970"/>
    <cellStyle name="Обычный 9 3 2 5 2 5 2" xfId="39971"/>
    <cellStyle name="Обычный 9 3 2 5 2 6" xfId="39972"/>
    <cellStyle name="Обычный 9 3 2 5 2 7" xfId="39973"/>
    <cellStyle name="Обычный 9 3 2 5 2 8" xfId="39974"/>
    <cellStyle name="Обычный 9 3 2 5 3" xfId="39975"/>
    <cellStyle name="Обычный 9 3 2 5 3 2" xfId="39976"/>
    <cellStyle name="Обычный 9 3 2 5 3 2 2" xfId="39977"/>
    <cellStyle name="Обычный 9 3 2 5 3 3" xfId="39978"/>
    <cellStyle name="Обычный 9 3 2 5 4" xfId="39979"/>
    <cellStyle name="Обычный 9 3 2 5 4 2" xfId="39980"/>
    <cellStyle name="Обычный 9 3 2 5 4 2 2" xfId="39981"/>
    <cellStyle name="Обычный 9 3 2 5 4 3" xfId="39982"/>
    <cellStyle name="Обычный 9 3 2 5 5" xfId="39983"/>
    <cellStyle name="Обычный 9 3 2 5 5 2" xfId="39984"/>
    <cellStyle name="Обычный 9 3 2 5 6" xfId="39985"/>
    <cellStyle name="Обычный 9 3 2 5 6 2" xfId="39986"/>
    <cellStyle name="Обычный 9 3 2 5 7" xfId="39987"/>
    <cellStyle name="Обычный 9 3 2 5 8" xfId="39988"/>
    <cellStyle name="Обычный 9 3 2 5 9" xfId="39989"/>
    <cellStyle name="Обычный 9 3 2 6" xfId="39990"/>
    <cellStyle name="Обычный 9 3 2 6 2" xfId="39991"/>
    <cellStyle name="Обычный 9 3 2 6 2 2" xfId="39992"/>
    <cellStyle name="Обычный 9 3 2 6 2 2 2" xfId="39993"/>
    <cellStyle name="Обычный 9 3 2 6 2 3" xfId="39994"/>
    <cellStyle name="Обычный 9 3 2 6 3" xfId="39995"/>
    <cellStyle name="Обычный 9 3 2 6 3 2" xfId="39996"/>
    <cellStyle name="Обычный 9 3 2 6 3 2 2" xfId="39997"/>
    <cellStyle name="Обычный 9 3 2 6 3 3" xfId="39998"/>
    <cellStyle name="Обычный 9 3 2 6 4" xfId="39999"/>
    <cellStyle name="Обычный 9 3 2 6 4 2" xfId="40000"/>
    <cellStyle name="Обычный 9 3 2 6 5" xfId="40001"/>
    <cellStyle name="Обычный 9 3 2 6 5 2" xfId="40002"/>
    <cellStyle name="Обычный 9 3 2 6 6" xfId="40003"/>
    <cellStyle name="Обычный 9 3 2 6 7" xfId="40004"/>
    <cellStyle name="Обычный 9 3 2 6 8" xfId="40005"/>
    <cellStyle name="Обычный 9 3 2 7" xfId="40006"/>
    <cellStyle name="Обычный 9 3 2 7 2" xfId="40007"/>
    <cellStyle name="Обычный 9 3 2 7 2 2" xfId="40008"/>
    <cellStyle name="Обычный 9 3 2 7 3" xfId="40009"/>
    <cellStyle name="Обычный 9 3 2 8" xfId="40010"/>
    <cellStyle name="Обычный 9 3 2 8 2" xfId="40011"/>
    <cellStyle name="Обычный 9 3 2 8 2 2" xfId="40012"/>
    <cellStyle name="Обычный 9 3 2 8 3" xfId="40013"/>
    <cellStyle name="Обычный 9 3 2 9" xfId="40014"/>
    <cellStyle name="Обычный 9 3 2 9 2" xfId="40015"/>
    <cellStyle name="Обычный 9 3 3" xfId="236"/>
    <cellStyle name="Обычный 9 3 3 10" xfId="40016"/>
    <cellStyle name="Обычный 9 3 3 10 2" xfId="40017"/>
    <cellStyle name="Обычный 9 3 3 11" xfId="40018"/>
    <cellStyle name="Обычный 9 3 3 12" xfId="40019"/>
    <cellStyle name="Обычный 9 3 3 13" xfId="40020"/>
    <cellStyle name="Обычный 9 3 3 2" xfId="5592"/>
    <cellStyle name="Обычный 9 3 3 2 10" xfId="40021"/>
    <cellStyle name="Обычный 9 3 3 2 2" xfId="5593"/>
    <cellStyle name="Обычный 9 3 3 2 2 2" xfId="40022"/>
    <cellStyle name="Обычный 9 3 3 2 2 2 2" xfId="40023"/>
    <cellStyle name="Обычный 9 3 3 2 2 2 2 2" xfId="40024"/>
    <cellStyle name="Обычный 9 3 3 2 2 2 2 2 2" xfId="40025"/>
    <cellStyle name="Обычный 9 3 3 2 2 2 2 3" xfId="40026"/>
    <cellStyle name="Обычный 9 3 3 2 2 2 3" xfId="40027"/>
    <cellStyle name="Обычный 9 3 3 2 2 2 3 2" xfId="40028"/>
    <cellStyle name="Обычный 9 3 3 2 2 2 3 2 2" xfId="40029"/>
    <cellStyle name="Обычный 9 3 3 2 2 2 3 3" xfId="40030"/>
    <cellStyle name="Обычный 9 3 3 2 2 2 4" xfId="40031"/>
    <cellStyle name="Обычный 9 3 3 2 2 2 4 2" xfId="40032"/>
    <cellStyle name="Обычный 9 3 3 2 2 2 5" xfId="40033"/>
    <cellStyle name="Обычный 9 3 3 2 2 2 5 2" xfId="40034"/>
    <cellStyle name="Обычный 9 3 3 2 2 2 6" xfId="40035"/>
    <cellStyle name="Обычный 9 3 3 2 2 2 7" xfId="40036"/>
    <cellStyle name="Обычный 9 3 3 2 2 2 8" xfId="40037"/>
    <cellStyle name="Обычный 9 3 3 2 2 3" xfId="40038"/>
    <cellStyle name="Обычный 9 3 3 2 2 3 2" xfId="40039"/>
    <cellStyle name="Обычный 9 3 3 2 2 3 2 2" xfId="40040"/>
    <cellStyle name="Обычный 9 3 3 2 2 3 3" xfId="40041"/>
    <cellStyle name="Обычный 9 3 3 2 2 4" xfId="40042"/>
    <cellStyle name="Обычный 9 3 3 2 2 4 2" xfId="40043"/>
    <cellStyle name="Обычный 9 3 3 2 2 4 2 2" xfId="40044"/>
    <cellStyle name="Обычный 9 3 3 2 2 4 3" xfId="40045"/>
    <cellStyle name="Обычный 9 3 3 2 2 5" xfId="40046"/>
    <cellStyle name="Обычный 9 3 3 2 2 5 2" xfId="40047"/>
    <cellStyle name="Обычный 9 3 3 2 2 6" xfId="40048"/>
    <cellStyle name="Обычный 9 3 3 2 2 6 2" xfId="40049"/>
    <cellStyle name="Обычный 9 3 3 2 2 7" xfId="40050"/>
    <cellStyle name="Обычный 9 3 3 2 2 8" xfId="40051"/>
    <cellStyle name="Обычный 9 3 3 2 2 9" xfId="40052"/>
    <cellStyle name="Обычный 9 3 3 2 3" xfId="5594"/>
    <cellStyle name="Обычный 9 3 3 2 3 2" xfId="40053"/>
    <cellStyle name="Обычный 9 3 3 2 3 2 2" xfId="40054"/>
    <cellStyle name="Обычный 9 3 3 2 3 2 2 2" xfId="40055"/>
    <cellStyle name="Обычный 9 3 3 2 3 2 3" xfId="40056"/>
    <cellStyle name="Обычный 9 3 3 2 3 3" xfId="40057"/>
    <cellStyle name="Обычный 9 3 3 2 3 3 2" xfId="40058"/>
    <cellStyle name="Обычный 9 3 3 2 3 3 2 2" xfId="40059"/>
    <cellStyle name="Обычный 9 3 3 2 3 3 3" xfId="40060"/>
    <cellStyle name="Обычный 9 3 3 2 3 4" xfId="40061"/>
    <cellStyle name="Обычный 9 3 3 2 3 4 2" xfId="40062"/>
    <cellStyle name="Обычный 9 3 3 2 3 5" xfId="40063"/>
    <cellStyle name="Обычный 9 3 3 2 3 5 2" xfId="40064"/>
    <cellStyle name="Обычный 9 3 3 2 3 6" xfId="40065"/>
    <cellStyle name="Обычный 9 3 3 2 3 7" xfId="40066"/>
    <cellStyle name="Обычный 9 3 3 2 3 8" xfId="40067"/>
    <cellStyle name="Обычный 9 3 3 2 4" xfId="40068"/>
    <cellStyle name="Обычный 9 3 3 2 4 2" xfId="40069"/>
    <cellStyle name="Обычный 9 3 3 2 4 2 2" xfId="40070"/>
    <cellStyle name="Обычный 9 3 3 2 4 3" xfId="40071"/>
    <cellStyle name="Обычный 9 3 3 2 5" xfId="40072"/>
    <cellStyle name="Обычный 9 3 3 2 5 2" xfId="40073"/>
    <cellStyle name="Обычный 9 3 3 2 5 2 2" xfId="40074"/>
    <cellStyle name="Обычный 9 3 3 2 5 3" xfId="40075"/>
    <cellStyle name="Обычный 9 3 3 2 6" xfId="40076"/>
    <cellStyle name="Обычный 9 3 3 2 6 2" xfId="40077"/>
    <cellStyle name="Обычный 9 3 3 2 7" xfId="40078"/>
    <cellStyle name="Обычный 9 3 3 2 7 2" xfId="40079"/>
    <cellStyle name="Обычный 9 3 3 2 8" xfId="40080"/>
    <cellStyle name="Обычный 9 3 3 2 9" xfId="40081"/>
    <cellStyle name="Обычный 9 3 3 3" xfId="5595"/>
    <cellStyle name="Обычный 9 3 3 3 2" xfId="5596"/>
    <cellStyle name="Обычный 9 3 3 3 2 2" xfId="40082"/>
    <cellStyle name="Обычный 9 3 3 3 2 2 2" xfId="40083"/>
    <cellStyle name="Обычный 9 3 3 3 2 2 2 2" xfId="40084"/>
    <cellStyle name="Обычный 9 3 3 3 2 2 3" xfId="40085"/>
    <cellStyle name="Обычный 9 3 3 3 2 3" xfId="40086"/>
    <cellStyle name="Обычный 9 3 3 3 2 3 2" xfId="40087"/>
    <cellStyle name="Обычный 9 3 3 3 2 3 2 2" xfId="40088"/>
    <cellStyle name="Обычный 9 3 3 3 2 3 3" xfId="40089"/>
    <cellStyle name="Обычный 9 3 3 3 2 4" xfId="40090"/>
    <cellStyle name="Обычный 9 3 3 3 2 4 2" xfId="40091"/>
    <cellStyle name="Обычный 9 3 3 3 2 5" xfId="40092"/>
    <cellStyle name="Обычный 9 3 3 3 2 5 2" xfId="40093"/>
    <cellStyle name="Обычный 9 3 3 3 2 6" xfId="40094"/>
    <cellStyle name="Обычный 9 3 3 3 2 7" xfId="40095"/>
    <cellStyle name="Обычный 9 3 3 3 2 8" xfId="40096"/>
    <cellStyle name="Обычный 9 3 3 3 3" xfId="40097"/>
    <cellStyle name="Обычный 9 3 3 3 3 2" xfId="40098"/>
    <cellStyle name="Обычный 9 3 3 3 3 2 2" xfId="40099"/>
    <cellStyle name="Обычный 9 3 3 3 3 3" xfId="40100"/>
    <cellStyle name="Обычный 9 3 3 3 4" xfId="40101"/>
    <cellStyle name="Обычный 9 3 3 3 4 2" xfId="40102"/>
    <cellStyle name="Обычный 9 3 3 3 4 2 2" xfId="40103"/>
    <cellStyle name="Обычный 9 3 3 3 4 3" xfId="40104"/>
    <cellStyle name="Обычный 9 3 3 3 5" xfId="40105"/>
    <cellStyle name="Обычный 9 3 3 3 5 2" xfId="40106"/>
    <cellStyle name="Обычный 9 3 3 3 6" xfId="40107"/>
    <cellStyle name="Обычный 9 3 3 3 6 2" xfId="40108"/>
    <cellStyle name="Обычный 9 3 3 3 7" xfId="40109"/>
    <cellStyle name="Обычный 9 3 3 3 8" xfId="40110"/>
    <cellStyle name="Обычный 9 3 3 3 9" xfId="40111"/>
    <cellStyle name="Обычный 9 3 3 4" xfId="5597"/>
    <cellStyle name="Обычный 9 3 3 4 2" xfId="40112"/>
    <cellStyle name="Обычный 9 3 3 4 2 2" xfId="40113"/>
    <cellStyle name="Обычный 9 3 3 4 2 2 2" xfId="40114"/>
    <cellStyle name="Обычный 9 3 3 4 2 2 2 2" xfId="40115"/>
    <cellStyle name="Обычный 9 3 3 4 2 2 3" xfId="40116"/>
    <cellStyle name="Обычный 9 3 3 4 2 3" xfId="40117"/>
    <cellStyle name="Обычный 9 3 3 4 2 3 2" xfId="40118"/>
    <cellStyle name="Обычный 9 3 3 4 2 3 2 2" xfId="40119"/>
    <cellStyle name="Обычный 9 3 3 4 2 3 3" xfId="40120"/>
    <cellStyle name="Обычный 9 3 3 4 2 4" xfId="40121"/>
    <cellStyle name="Обычный 9 3 3 4 2 4 2" xfId="40122"/>
    <cellStyle name="Обычный 9 3 3 4 2 5" xfId="40123"/>
    <cellStyle name="Обычный 9 3 3 4 2 5 2" xfId="40124"/>
    <cellStyle name="Обычный 9 3 3 4 2 6" xfId="40125"/>
    <cellStyle name="Обычный 9 3 3 4 2 7" xfId="40126"/>
    <cellStyle name="Обычный 9 3 3 4 2 8" xfId="40127"/>
    <cellStyle name="Обычный 9 3 3 4 3" xfId="40128"/>
    <cellStyle name="Обычный 9 3 3 4 3 2" xfId="40129"/>
    <cellStyle name="Обычный 9 3 3 4 3 2 2" xfId="40130"/>
    <cellStyle name="Обычный 9 3 3 4 3 3" xfId="40131"/>
    <cellStyle name="Обычный 9 3 3 4 4" xfId="40132"/>
    <cellStyle name="Обычный 9 3 3 4 4 2" xfId="40133"/>
    <cellStyle name="Обычный 9 3 3 4 4 2 2" xfId="40134"/>
    <cellStyle name="Обычный 9 3 3 4 4 3" xfId="40135"/>
    <cellStyle name="Обычный 9 3 3 4 5" xfId="40136"/>
    <cellStyle name="Обычный 9 3 3 4 5 2" xfId="40137"/>
    <cellStyle name="Обычный 9 3 3 4 6" xfId="40138"/>
    <cellStyle name="Обычный 9 3 3 4 6 2" xfId="40139"/>
    <cellStyle name="Обычный 9 3 3 4 7" xfId="40140"/>
    <cellStyle name="Обычный 9 3 3 4 8" xfId="40141"/>
    <cellStyle name="Обычный 9 3 3 4 9" xfId="40142"/>
    <cellStyle name="Обычный 9 3 3 5" xfId="40143"/>
    <cellStyle name="Обычный 9 3 3 5 2" xfId="40144"/>
    <cellStyle name="Обычный 9 3 3 5 2 2" xfId="40145"/>
    <cellStyle name="Обычный 9 3 3 5 2 2 2" xfId="40146"/>
    <cellStyle name="Обычный 9 3 3 5 2 2 2 2" xfId="40147"/>
    <cellStyle name="Обычный 9 3 3 5 2 2 3" xfId="40148"/>
    <cellStyle name="Обычный 9 3 3 5 2 3" xfId="40149"/>
    <cellStyle name="Обычный 9 3 3 5 2 3 2" xfId="40150"/>
    <cellStyle name="Обычный 9 3 3 5 2 3 2 2" xfId="40151"/>
    <cellStyle name="Обычный 9 3 3 5 2 3 3" xfId="40152"/>
    <cellStyle name="Обычный 9 3 3 5 2 4" xfId="40153"/>
    <cellStyle name="Обычный 9 3 3 5 2 4 2" xfId="40154"/>
    <cellStyle name="Обычный 9 3 3 5 2 5" xfId="40155"/>
    <cellStyle name="Обычный 9 3 3 5 2 5 2" xfId="40156"/>
    <cellStyle name="Обычный 9 3 3 5 2 6" xfId="40157"/>
    <cellStyle name="Обычный 9 3 3 5 2 7" xfId="40158"/>
    <cellStyle name="Обычный 9 3 3 5 2 8" xfId="40159"/>
    <cellStyle name="Обычный 9 3 3 5 3" xfId="40160"/>
    <cellStyle name="Обычный 9 3 3 5 3 2" xfId="40161"/>
    <cellStyle name="Обычный 9 3 3 5 3 2 2" xfId="40162"/>
    <cellStyle name="Обычный 9 3 3 5 3 3" xfId="40163"/>
    <cellStyle name="Обычный 9 3 3 5 4" xfId="40164"/>
    <cellStyle name="Обычный 9 3 3 5 4 2" xfId="40165"/>
    <cellStyle name="Обычный 9 3 3 5 4 2 2" xfId="40166"/>
    <cellStyle name="Обычный 9 3 3 5 4 3" xfId="40167"/>
    <cellStyle name="Обычный 9 3 3 5 5" xfId="40168"/>
    <cellStyle name="Обычный 9 3 3 5 5 2" xfId="40169"/>
    <cellStyle name="Обычный 9 3 3 5 6" xfId="40170"/>
    <cellStyle name="Обычный 9 3 3 5 6 2" xfId="40171"/>
    <cellStyle name="Обычный 9 3 3 5 7" xfId="40172"/>
    <cellStyle name="Обычный 9 3 3 5 8" xfId="40173"/>
    <cellStyle name="Обычный 9 3 3 5 9" xfId="40174"/>
    <cellStyle name="Обычный 9 3 3 6" xfId="40175"/>
    <cellStyle name="Обычный 9 3 3 6 2" xfId="40176"/>
    <cellStyle name="Обычный 9 3 3 6 2 2" xfId="40177"/>
    <cellStyle name="Обычный 9 3 3 6 2 2 2" xfId="40178"/>
    <cellStyle name="Обычный 9 3 3 6 2 3" xfId="40179"/>
    <cellStyle name="Обычный 9 3 3 6 3" xfId="40180"/>
    <cellStyle name="Обычный 9 3 3 6 3 2" xfId="40181"/>
    <cellStyle name="Обычный 9 3 3 6 3 2 2" xfId="40182"/>
    <cellStyle name="Обычный 9 3 3 6 3 3" xfId="40183"/>
    <cellStyle name="Обычный 9 3 3 6 4" xfId="40184"/>
    <cellStyle name="Обычный 9 3 3 6 4 2" xfId="40185"/>
    <cellStyle name="Обычный 9 3 3 6 5" xfId="40186"/>
    <cellStyle name="Обычный 9 3 3 6 5 2" xfId="40187"/>
    <cellStyle name="Обычный 9 3 3 6 6" xfId="40188"/>
    <cellStyle name="Обычный 9 3 3 6 7" xfId="40189"/>
    <cellStyle name="Обычный 9 3 3 6 8" xfId="40190"/>
    <cellStyle name="Обычный 9 3 3 7" xfId="40191"/>
    <cellStyle name="Обычный 9 3 3 7 2" xfId="40192"/>
    <cellStyle name="Обычный 9 3 3 7 2 2" xfId="40193"/>
    <cellStyle name="Обычный 9 3 3 7 3" xfId="40194"/>
    <cellStyle name="Обычный 9 3 3 8" xfId="40195"/>
    <cellStyle name="Обычный 9 3 3 8 2" xfId="40196"/>
    <cellStyle name="Обычный 9 3 3 8 2 2" xfId="40197"/>
    <cellStyle name="Обычный 9 3 3 8 3" xfId="40198"/>
    <cellStyle name="Обычный 9 3 3 9" xfId="40199"/>
    <cellStyle name="Обычный 9 3 3 9 2" xfId="40200"/>
    <cellStyle name="Обычный 9 3 4" xfId="237"/>
    <cellStyle name="Обычный 9 3 4 10" xfId="40201"/>
    <cellStyle name="Обычный 9 3 4 10 2" xfId="40202"/>
    <cellStyle name="Обычный 9 3 4 11" xfId="40203"/>
    <cellStyle name="Обычный 9 3 4 12" xfId="40204"/>
    <cellStyle name="Обычный 9 3 4 13" xfId="40205"/>
    <cellStyle name="Обычный 9 3 4 2" xfId="5598"/>
    <cellStyle name="Обычный 9 3 4 2 10" xfId="40206"/>
    <cellStyle name="Обычный 9 3 4 2 2" xfId="5599"/>
    <cellStyle name="Обычный 9 3 4 2 2 2" xfId="40207"/>
    <cellStyle name="Обычный 9 3 4 2 2 2 2" xfId="40208"/>
    <cellStyle name="Обычный 9 3 4 2 2 2 2 2" xfId="40209"/>
    <cellStyle name="Обычный 9 3 4 2 2 2 2 2 2" xfId="40210"/>
    <cellStyle name="Обычный 9 3 4 2 2 2 2 3" xfId="40211"/>
    <cellStyle name="Обычный 9 3 4 2 2 2 3" xfId="40212"/>
    <cellStyle name="Обычный 9 3 4 2 2 2 3 2" xfId="40213"/>
    <cellStyle name="Обычный 9 3 4 2 2 2 3 2 2" xfId="40214"/>
    <cellStyle name="Обычный 9 3 4 2 2 2 3 3" xfId="40215"/>
    <cellStyle name="Обычный 9 3 4 2 2 2 4" xfId="40216"/>
    <cellStyle name="Обычный 9 3 4 2 2 2 4 2" xfId="40217"/>
    <cellStyle name="Обычный 9 3 4 2 2 2 5" xfId="40218"/>
    <cellStyle name="Обычный 9 3 4 2 2 2 5 2" xfId="40219"/>
    <cellStyle name="Обычный 9 3 4 2 2 2 6" xfId="40220"/>
    <cellStyle name="Обычный 9 3 4 2 2 2 7" xfId="40221"/>
    <cellStyle name="Обычный 9 3 4 2 2 2 8" xfId="40222"/>
    <cellStyle name="Обычный 9 3 4 2 2 3" xfId="40223"/>
    <cellStyle name="Обычный 9 3 4 2 2 3 2" xfId="40224"/>
    <cellStyle name="Обычный 9 3 4 2 2 3 2 2" xfId="40225"/>
    <cellStyle name="Обычный 9 3 4 2 2 3 3" xfId="40226"/>
    <cellStyle name="Обычный 9 3 4 2 2 4" xfId="40227"/>
    <cellStyle name="Обычный 9 3 4 2 2 4 2" xfId="40228"/>
    <cellStyle name="Обычный 9 3 4 2 2 4 2 2" xfId="40229"/>
    <cellStyle name="Обычный 9 3 4 2 2 4 3" xfId="40230"/>
    <cellStyle name="Обычный 9 3 4 2 2 5" xfId="40231"/>
    <cellStyle name="Обычный 9 3 4 2 2 5 2" xfId="40232"/>
    <cellStyle name="Обычный 9 3 4 2 2 6" xfId="40233"/>
    <cellStyle name="Обычный 9 3 4 2 2 6 2" xfId="40234"/>
    <cellStyle name="Обычный 9 3 4 2 2 7" xfId="40235"/>
    <cellStyle name="Обычный 9 3 4 2 2 8" xfId="40236"/>
    <cellStyle name="Обычный 9 3 4 2 2 9" xfId="40237"/>
    <cellStyle name="Обычный 9 3 4 2 3" xfId="5600"/>
    <cellStyle name="Обычный 9 3 4 2 3 2" xfId="40238"/>
    <cellStyle name="Обычный 9 3 4 2 3 2 2" xfId="40239"/>
    <cellStyle name="Обычный 9 3 4 2 3 2 2 2" xfId="40240"/>
    <cellStyle name="Обычный 9 3 4 2 3 2 3" xfId="40241"/>
    <cellStyle name="Обычный 9 3 4 2 3 3" xfId="40242"/>
    <cellStyle name="Обычный 9 3 4 2 3 3 2" xfId="40243"/>
    <cellStyle name="Обычный 9 3 4 2 3 3 2 2" xfId="40244"/>
    <cellStyle name="Обычный 9 3 4 2 3 3 3" xfId="40245"/>
    <cellStyle name="Обычный 9 3 4 2 3 4" xfId="40246"/>
    <cellStyle name="Обычный 9 3 4 2 3 4 2" xfId="40247"/>
    <cellStyle name="Обычный 9 3 4 2 3 5" xfId="40248"/>
    <cellStyle name="Обычный 9 3 4 2 3 5 2" xfId="40249"/>
    <cellStyle name="Обычный 9 3 4 2 3 6" xfId="40250"/>
    <cellStyle name="Обычный 9 3 4 2 3 7" xfId="40251"/>
    <cellStyle name="Обычный 9 3 4 2 3 8" xfId="40252"/>
    <cellStyle name="Обычный 9 3 4 2 4" xfId="40253"/>
    <cellStyle name="Обычный 9 3 4 2 4 2" xfId="40254"/>
    <cellStyle name="Обычный 9 3 4 2 4 2 2" xfId="40255"/>
    <cellStyle name="Обычный 9 3 4 2 4 3" xfId="40256"/>
    <cellStyle name="Обычный 9 3 4 2 5" xfId="40257"/>
    <cellStyle name="Обычный 9 3 4 2 5 2" xfId="40258"/>
    <cellStyle name="Обычный 9 3 4 2 5 2 2" xfId="40259"/>
    <cellStyle name="Обычный 9 3 4 2 5 3" xfId="40260"/>
    <cellStyle name="Обычный 9 3 4 2 6" xfId="40261"/>
    <cellStyle name="Обычный 9 3 4 2 6 2" xfId="40262"/>
    <cellStyle name="Обычный 9 3 4 2 7" xfId="40263"/>
    <cellStyle name="Обычный 9 3 4 2 7 2" xfId="40264"/>
    <cellStyle name="Обычный 9 3 4 2 8" xfId="40265"/>
    <cellStyle name="Обычный 9 3 4 2 9" xfId="40266"/>
    <cellStyle name="Обычный 9 3 4 3" xfId="5601"/>
    <cellStyle name="Обычный 9 3 4 3 2" xfId="5602"/>
    <cellStyle name="Обычный 9 3 4 3 2 2" xfId="40267"/>
    <cellStyle name="Обычный 9 3 4 3 2 2 2" xfId="40268"/>
    <cellStyle name="Обычный 9 3 4 3 2 2 2 2" xfId="40269"/>
    <cellStyle name="Обычный 9 3 4 3 2 2 3" xfId="40270"/>
    <cellStyle name="Обычный 9 3 4 3 2 3" xfId="40271"/>
    <cellStyle name="Обычный 9 3 4 3 2 3 2" xfId="40272"/>
    <cellStyle name="Обычный 9 3 4 3 2 3 2 2" xfId="40273"/>
    <cellStyle name="Обычный 9 3 4 3 2 3 3" xfId="40274"/>
    <cellStyle name="Обычный 9 3 4 3 2 4" xfId="40275"/>
    <cellStyle name="Обычный 9 3 4 3 2 4 2" xfId="40276"/>
    <cellStyle name="Обычный 9 3 4 3 2 5" xfId="40277"/>
    <cellStyle name="Обычный 9 3 4 3 2 5 2" xfId="40278"/>
    <cellStyle name="Обычный 9 3 4 3 2 6" xfId="40279"/>
    <cellStyle name="Обычный 9 3 4 3 2 7" xfId="40280"/>
    <cellStyle name="Обычный 9 3 4 3 2 8" xfId="40281"/>
    <cellStyle name="Обычный 9 3 4 3 3" xfId="40282"/>
    <cellStyle name="Обычный 9 3 4 3 3 2" xfId="40283"/>
    <cellStyle name="Обычный 9 3 4 3 3 2 2" xfId="40284"/>
    <cellStyle name="Обычный 9 3 4 3 3 3" xfId="40285"/>
    <cellStyle name="Обычный 9 3 4 3 4" xfId="40286"/>
    <cellStyle name="Обычный 9 3 4 3 4 2" xfId="40287"/>
    <cellStyle name="Обычный 9 3 4 3 4 2 2" xfId="40288"/>
    <cellStyle name="Обычный 9 3 4 3 4 3" xfId="40289"/>
    <cellStyle name="Обычный 9 3 4 3 5" xfId="40290"/>
    <cellStyle name="Обычный 9 3 4 3 5 2" xfId="40291"/>
    <cellStyle name="Обычный 9 3 4 3 6" xfId="40292"/>
    <cellStyle name="Обычный 9 3 4 3 6 2" xfId="40293"/>
    <cellStyle name="Обычный 9 3 4 3 7" xfId="40294"/>
    <cellStyle name="Обычный 9 3 4 3 8" xfId="40295"/>
    <cellStyle name="Обычный 9 3 4 3 9" xfId="40296"/>
    <cellStyle name="Обычный 9 3 4 4" xfId="5603"/>
    <cellStyle name="Обычный 9 3 4 4 2" xfId="40297"/>
    <cellStyle name="Обычный 9 3 4 4 2 2" xfId="40298"/>
    <cellStyle name="Обычный 9 3 4 4 2 2 2" xfId="40299"/>
    <cellStyle name="Обычный 9 3 4 4 2 2 2 2" xfId="40300"/>
    <cellStyle name="Обычный 9 3 4 4 2 2 3" xfId="40301"/>
    <cellStyle name="Обычный 9 3 4 4 2 3" xfId="40302"/>
    <cellStyle name="Обычный 9 3 4 4 2 3 2" xfId="40303"/>
    <cellStyle name="Обычный 9 3 4 4 2 3 2 2" xfId="40304"/>
    <cellStyle name="Обычный 9 3 4 4 2 3 3" xfId="40305"/>
    <cellStyle name="Обычный 9 3 4 4 2 4" xfId="40306"/>
    <cellStyle name="Обычный 9 3 4 4 2 4 2" xfId="40307"/>
    <cellStyle name="Обычный 9 3 4 4 2 5" xfId="40308"/>
    <cellStyle name="Обычный 9 3 4 4 2 5 2" xfId="40309"/>
    <cellStyle name="Обычный 9 3 4 4 2 6" xfId="40310"/>
    <cellStyle name="Обычный 9 3 4 4 2 7" xfId="40311"/>
    <cellStyle name="Обычный 9 3 4 4 2 8" xfId="40312"/>
    <cellStyle name="Обычный 9 3 4 4 3" xfId="40313"/>
    <cellStyle name="Обычный 9 3 4 4 3 2" xfId="40314"/>
    <cellStyle name="Обычный 9 3 4 4 3 2 2" xfId="40315"/>
    <cellStyle name="Обычный 9 3 4 4 3 3" xfId="40316"/>
    <cellStyle name="Обычный 9 3 4 4 4" xfId="40317"/>
    <cellStyle name="Обычный 9 3 4 4 4 2" xfId="40318"/>
    <cellStyle name="Обычный 9 3 4 4 4 2 2" xfId="40319"/>
    <cellStyle name="Обычный 9 3 4 4 4 3" xfId="40320"/>
    <cellStyle name="Обычный 9 3 4 4 5" xfId="40321"/>
    <cellStyle name="Обычный 9 3 4 4 5 2" xfId="40322"/>
    <cellStyle name="Обычный 9 3 4 4 6" xfId="40323"/>
    <cellStyle name="Обычный 9 3 4 4 6 2" xfId="40324"/>
    <cellStyle name="Обычный 9 3 4 4 7" xfId="40325"/>
    <cellStyle name="Обычный 9 3 4 4 8" xfId="40326"/>
    <cellStyle name="Обычный 9 3 4 4 9" xfId="40327"/>
    <cellStyle name="Обычный 9 3 4 5" xfId="40328"/>
    <cellStyle name="Обычный 9 3 4 5 2" xfId="40329"/>
    <cellStyle name="Обычный 9 3 4 5 2 2" xfId="40330"/>
    <cellStyle name="Обычный 9 3 4 5 2 2 2" xfId="40331"/>
    <cellStyle name="Обычный 9 3 4 5 2 2 2 2" xfId="40332"/>
    <cellStyle name="Обычный 9 3 4 5 2 2 3" xfId="40333"/>
    <cellStyle name="Обычный 9 3 4 5 2 3" xfId="40334"/>
    <cellStyle name="Обычный 9 3 4 5 2 3 2" xfId="40335"/>
    <cellStyle name="Обычный 9 3 4 5 2 3 2 2" xfId="40336"/>
    <cellStyle name="Обычный 9 3 4 5 2 3 3" xfId="40337"/>
    <cellStyle name="Обычный 9 3 4 5 2 4" xfId="40338"/>
    <cellStyle name="Обычный 9 3 4 5 2 4 2" xfId="40339"/>
    <cellStyle name="Обычный 9 3 4 5 2 5" xfId="40340"/>
    <cellStyle name="Обычный 9 3 4 5 2 5 2" xfId="40341"/>
    <cellStyle name="Обычный 9 3 4 5 2 6" xfId="40342"/>
    <cellStyle name="Обычный 9 3 4 5 2 7" xfId="40343"/>
    <cellStyle name="Обычный 9 3 4 5 2 8" xfId="40344"/>
    <cellStyle name="Обычный 9 3 4 5 3" xfId="40345"/>
    <cellStyle name="Обычный 9 3 4 5 3 2" xfId="40346"/>
    <cellStyle name="Обычный 9 3 4 5 3 2 2" xfId="40347"/>
    <cellStyle name="Обычный 9 3 4 5 3 3" xfId="40348"/>
    <cellStyle name="Обычный 9 3 4 5 4" xfId="40349"/>
    <cellStyle name="Обычный 9 3 4 5 4 2" xfId="40350"/>
    <cellStyle name="Обычный 9 3 4 5 4 2 2" xfId="40351"/>
    <cellStyle name="Обычный 9 3 4 5 4 3" xfId="40352"/>
    <cellStyle name="Обычный 9 3 4 5 5" xfId="40353"/>
    <cellStyle name="Обычный 9 3 4 5 5 2" xfId="40354"/>
    <cellStyle name="Обычный 9 3 4 5 6" xfId="40355"/>
    <cellStyle name="Обычный 9 3 4 5 6 2" xfId="40356"/>
    <cellStyle name="Обычный 9 3 4 5 7" xfId="40357"/>
    <cellStyle name="Обычный 9 3 4 5 8" xfId="40358"/>
    <cellStyle name="Обычный 9 3 4 5 9" xfId="40359"/>
    <cellStyle name="Обычный 9 3 4 6" xfId="40360"/>
    <cellStyle name="Обычный 9 3 4 6 2" xfId="40361"/>
    <cellStyle name="Обычный 9 3 4 6 2 2" xfId="40362"/>
    <cellStyle name="Обычный 9 3 4 6 2 2 2" xfId="40363"/>
    <cellStyle name="Обычный 9 3 4 6 2 3" xfId="40364"/>
    <cellStyle name="Обычный 9 3 4 6 3" xfId="40365"/>
    <cellStyle name="Обычный 9 3 4 6 3 2" xfId="40366"/>
    <cellStyle name="Обычный 9 3 4 6 3 2 2" xfId="40367"/>
    <cellStyle name="Обычный 9 3 4 6 3 3" xfId="40368"/>
    <cellStyle name="Обычный 9 3 4 6 4" xfId="40369"/>
    <cellStyle name="Обычный 9 3 4 6 4 2" xfId="40370"/>
    <cellStyle name="Обычный 9 3 4 6 5" xfId="40371"/>
    <cellStyle name="Обычный 9 3 4 6 5 2" xfId="40372"/>
    <cellStyle name="Обычный 9 3 4 6 6" xfId="40373"/>
    <cellStyle name="Обычный 9 3 4 6 7" xfId="40374"/>
    <cellStyle name="Обычный 9 3 4 6 8" xfId="40375"/>
    <cellStyle name="Обычный 9 3 4 7" xfId="40376"/>
    <cellStyle name="Обычный 9 3 4 7 2" xfId="40377"/>
    <cellStyle name="Обычный 9 3 4 7 2 2" xfId="40378"/>
    <cellStyle name="Обычный 9 3 4 7 3" xfId="40379"/>
    <cellStyle name="Обычный 9 3 4 8" xfId="40380"/>
    <cellStyle name="Обычный 9 3 4 8 2" xfId="40381"/>
    <cellStyle name="Обычный 9 3 4 8 2 2" xfId="40382"/>
    <cellStyle name="Обычный 9 3 4 8 3" xfId="40383"/>
    <cellStyle name="Обычный 9 3 4 9" xfId="40384"/>
    <cellStyle name="Обычный 9 3 4 9 2" xfId="40385"/>
    <cellStyle name="Обычный 9 3 5" xfId="5604"/>
    <cellStyle name="Обычный 9 3 5 10" xfId="40386"/>
    <cellStyle name="Обычный 9 3 5 2" xfId="5605"/>
    <cellStyle name="Обычный 9 3 5 2 2" xfId="40387"/>
    <cellStyle name="Обычный 9 3 5 2 2 2" xfId="40388"/>
    <cellStyle name="Обычный 9 3 5 2 2 2 2" xfId="40389"/>
    <cellStyle name="Обычный 9 3 5 2 2 2 2 2" xfId="40390"/>
    <cellStyle name="Обычный 9 3 5 2 2 2 3" xfId="40391"/>
    <cellStyle name="Обычный 9 3 5 2 2 3" xfId="40392"/>
    <cellStyle name="Обычный 9 3 5 2 2 3 2" xfId="40393"/>
    <cellStyle name="Обычный 9 3 5 2 2 3 2 2" xfId="40394"/>
    <cellStyle name="Обычный 9 3 5 2 2 3 3" xfId="40395"/>
    <cellStyle name="Обычный 9 3 5 2 2 4" xfId="40396"/>
    <cellStyle name="Обычный 9 3 5 2 2 4 2" xfId="40397"/>
    <cellStyle name="Обычный 9 3 5 2 2 5" xfId="40398"/>
    <cellStyle name="Обычный 9 3 5 2 2 5 2" xfId="40399"/>
    <cellStyle name="Обычный 9 3 5 2 2 6" xfId="40400"/>
    <cellStyle name="Обычный 9 3 5 2 2 7" xfId="40401"/>
    <cellStyle name="Обычный 9 3 5 2 2 8" xfId="40402"/>
    <cellStyle name="Обычный 9 3 5 2 3" xfId="40403"/>
    <cellStyle name="Обычный 9 3 5 2 3 2" xfId="40404"/>
    <cellStyle name="Обычный 9 3 5 2 3 2 2" xfId="40405"/>
    <cellStyle name="Обычный 9 3 5 2 3 3" xfId="40406"/>
    <cellStyle name="Обычный 9 3 5 2 4" xfId="40407"/>
    <cellStyle name="Обычный 9 3 5 2 4 2" xfId="40408"/>
    <cellStyle name="Обычный 9 3 5 2 4 2 2" xfId="40409"/>
    <cellStyle name="Обычный 9 3 5 2 4 3" xfId="40410"/>
    <cellStyle name="Обычный 9 3 5 2 5" xfId="40411"/>
    <cellStyle name="Обычный 9 3 5 2 5 2" xfId="40412"/>
    <cellStyle name="Обычный 9 3 5 2 6" xfId="40413"/>
    <cellStyle name="Обычный 9 3 5 2 6 2" xfId="40414"/>
    <cellStyle name="Обычный 9 3 5 2 7" xfId="40415"/>
    <cellStyle name="Обычный 9 3 5 2 8" xfId="40416"/>
    <cellStyle name="Обычный 9 3 5 2 9" xfId="40417"/>
    <cellStyle name="Обычный 9 3 5 3" xfId="5606"/>
    <cellStyle name="Обычный 9 3 5 3 2" xfId="40418"/>
    <cellStyle name="Обычный 9 3 5 3 2 2" xfId="40419"/>
    <cellStyle name="Обычный 9 3 5 3 2 2 2" xfId="40420"/>
    <cellStyle name="Обычный 9 3 5 3 2 3" xfId="40421"/>
    <cellStyle name="Обычный 9 3 5 3 3" xfId="40422"/>
    <cellStyle name="Обычный 9 3 5 3 3 2" xfId="40423"/>
    <cellStyle name="Обычный 9 3 5 3 3 2 2" xfId="40424"/>
    <cellStyle name="Обычный 9 3 5 3 3 3" xfId="40425"/>
    <cellStyle name="Обычный 9 3 5 3 4" xfId="40426"/>
    <cellStyle name="Обычный 9 3 5 3 4 2" xfId="40427"/>
    <cellStyle name="Обычный 9 3 5 3 5" xfId="40428"/>
    <cellStyle name="Обычный 9 3 5 3 5 2" xfId="40429"/>
    <cellStyle name="Обычный 9 3 5 3 6" xfId="40430"/>
    <cellStyle name="Обычный 9 3 5 3 7" xfId="40431"/>
    <cellStyle name="Обычный 9 3 5 3 8" xfId="40432"/>
    <cellStyle name="Обычный 9 3 5 4" xfId="40433"/>
    <cellStyle name="Обычный 9 3 5 4 2" xfId="40434"/>
    <cellStyle name="Обычный 9 3 5 4 2 2" xfId="40435"/>
    <cellStyle name="Обычный 9 3 5 4 3" xfId="40436"/>
    <cellStyle name="Обычный 9 3 5 5" xfId="40437"/>
    <cellStyle name="Обычный 9 3 5 5 2" xfId="40438"/>
    <cellStyle name="Обычный 9 3 5 5 2 2" xfId="40439"/>
    <cellStyle name="Обычный 9 3 5 5 3" xfId="40440"/>
    <cellStyle name="Обычный 9 3 5 6" xfId="40441"/>
    <cellStyle name="Обычный 9 3 5 6 2" xfId="40442"/>
    <cellStyle name="Обычный 9 3 5 7" xfId="40443"/>
    <cellStyle name="Обычный 9 3 5 7 2" xfId="40444"/>
    <cellStyle name="Обычный 9 3 5 8" xfId="40445"/>
    <cellStyle name="Обычный 9 3 5 9" xfId="40446"/>
    <cellStyle name="Обычный 9 3 6" xfId="5607"/>
    <cellStyle name="Обычный 9 3 6 2" xfId="5608"/>
    <cellStyle name="Обычный 9 3 6 2 2" xfId="40447"/>
    <cellStyle name="Обычный 9 3 6 2 2 2" xfId="40448"/>
    <cellStyle name="Обычный 9 3 6 2 2 2 2" xfId="40449"/>
    <cellStyle name="Обычный 9 3 6 2 2 3" xfId="40450"/>
    <cellStyle name="Обычный 9 3 6 2 3" xfId="40451"/>
    <cellStyle name="Обычный 9 3 6 2 3 2" xfId="40452"/>
    <cellStyle name="Обычный 9 3 6 2 3 2 2" xfId="40453"/>
    <cellStyle name="Обычный 9 3 6 2 3 3" xfId="40454"/>
    <cellStyle name="Обычный 9 3 6 2 4" xfId="40455"/>
    <cellStyle name="Обычный 9 3 6 2 4 2" xfId="40456"/>
    <cellStyle name="Обычный 9 3 6 2 5" xfId="40457"/>
    <cellStyle name="Обычный 9 3 6 2 5 2" xfId="40458"/>
    <cellStyle name="Обычный 9 3 6 2 6" xfId="40459"/>
    <cellStyle name="Обычный 9 3 6 2 7" xfId="40460"/>
    <cellStyle name="Обычный 9 3 6 2 8" xfId="40461"/>
    <cellStyle name="Обычный 9 3 6 3" xfId="40462"/>
    <cellStyle name="Обычный 9 3 6 3 2" xfId="40463"/>
    <cellStyle name="Обычный 9 3 6 3 2 2" xfId="40464"/>
    <cellStyle name="Обычный 9 3 6 3 3" xfId="40465"/>
    <cellStyle name="Обычный 9 3 6 4" xfId="40466"/>
    <cellStyle name="Обычный 9 3 6 4 2" xfId="40467"/>
    <cellStyle name="Обычный 9 3 6 4 2 2" xfId="40468"/>
    <cellStyle name="Обычный 9 3 6 4 3" xfId="40469"/>
    <cellStyle name="Обычный 9 3 6 5" xfId="40470"/>
    <cellStyle name="Обычный 9 3 6 5 2" xfId="40471"/>
    <cellStyle name="Обычный 9 3 6 6" xfId="40472"/>
    <cellStyle name="Обычный 9 3 6 6 2" xfId="40473"/>
    <cellStyle name="Обычный 9 3 6 7" xfId="40474"/>
    <cellStyle name="Обычный 9 3 6 8" xfId="40475"/>
    <cellStyle name="Обычный 9 3 6 9" xfId="40476"/>
    <cellStyle name="Обычный 9 3 7" xfId="5609"/>
    <cellStyle name="Обычный 9 3 7 2" xfId="40477"/>
    <cellStyle name="Обычный 9 3 7 2 2" xfId="40478"/>
    <cellStyle name="Обычный 9 3 7 2 2 2" xfId="40479"/>
    <cellStyle name="Обычный 9 3 7 2 2 2 2" xfId="40480"/>
    <cellStyle name="Обычный 9 3 7 2 2 3" xfId="40481"/>
    <cellStyle name="Обычный 9 3 7 2 3" xfId="40482"/>
    <cellStyle name="Обычный 9 3 7 2 3 2" xfId="40483"/>
    <cellStyle name="Обычный 9 3 7 2 3 2 2" xfId="40484"/>
    <cellStyle name="Обычный 9 3 7 2 3 3" xfId="40485"/>
    <cellStyle name="Обычный 9 3 7 2 4" xfId="40486"/>
    <cellStyle name="Обычный 9 3 7 2 4 2" xfId="40487"/>
    <cellStyle name="Обычный 9 3 7 2 5" xfId="40488"/>
    <cellStyle name="Обычный 9 3 7 2 5 2" xfId="40489"/>
    <cellStyle name="Обычный 9 3 7 2 6" xfId="40490"/>
    <cellStyle name="Обычный 9 3 7 2 7" xfId="40491"/>
    <cellStyle name="Обычный 9 3 7 2 8" xfId="40492"/>
    <cellStyle name="Обычный 9 3 7 3" xfId="40493"/>
    <cellStyle name="Обычный 9 3 7 3 2" xfId="40494"/>
    <cellStyle name="Обычный 9 3 7 3 2 2" xfId="40495"/>
    <cellStyle name="Обычный 9 3 7 3 3" xfId="40496"/>
    <cellStyle name="Обычный 9 3 7 4" xfId="40497"/>
    <cellStyle name="Обычный 9 3 7 4 2" xfId="40498"/>
    <cellStyle name="Обычный 9 3 7 4 2 2" xfId="40499"/>
    <cellStyle name="Обычный 9 3 7 4 3" xfId="40500"/>
    <cellStyle name="Обычный 9 3 7 5" xfId="40501"/>
    <cellStyle name="Обычный 9 3 7 5 2" xfId="40502"/>
    <cellStyle name="Обычный 9 3 7 6" xfId="40503"/>
    <cellStyle name="Обычный 9 3 7 6 2" xfId="40504"/>
    <cellStyle name="Обычный 9 3 7 7" xfId="40505"/>
    <cellStyle name="Обычный 9 3 7 8" xfId="40506"/>
    <cellStyle name="Обычный 9 3 7 9" xfId="40507"/>
    <cellStyle name="Обычный 9 3 8" xfId="40508"/>
    <cellStyle name="Обычный 9 3 9" xfId="40509"/>
    <cellStyle name="Обычный 9 3 9 2" xfId="40510"/>
    <cellStyle name="Обычный 9 3 9 2 2" xfId="40511"/>
    <cellStyle name="Обычный 9 3 9 2 2 2" xfId="40512"/>
    <cellStyle name="Обычный 9 3 9 2 2 2 2" xfId="40513"/>
    <cellStyle name="Обычный 9 3 9 2 2 3" xfId="40514"/>
    <cellStyle name="Обычный 9 3 9 2 3" xfId="40515"/>
    <cellStyle name="Обычный 9 3 9 2 3 2" xfId="40516"/>
    <cellStyle name="Обычный 9 3 9 2 3 2 2" xfId="40517"/>
    <cellStyle name="Обычный 9 3 9 2 3 3" xfId="40518"/>
    <cellStyle name="Обычный 9 3 9 2 4" xfId="40519"/>
    <cellStyle name="Обычный 9 3 9 2 4 2" xfId="40520"/>
    <cellStyle name="Обычный 9 3 9 2 5" xfId="40521"/>
    <cellStyle name="Обычный 9 3 9 2 5 2" xfId="40522"/>
    <cellStyle name="Обычный 9 3 9 2 6" xfId="40523"/>
    <cellStyle name="Обычный 9 3 9 2 7" xfId="40524"/>
    <cellStyle name="Обычный 9 3 9 2 8" xfId="40525"/>
    <cellStyle name="Обычный 9 3 9 3" xfId="40526"/>
    <cellStyle name="Обычный 9 3 9 3 2" xfId="40527"/>
    <cellStyle name="Обычный 9 3 9 3 2 2" xfId="40528"/>
    <cellStyle name="Обычный 9 3 9 3 3" xfId="40529"/>
    <cellStyle name="Обычный 9 3 9 4" xfId="40530"/>
    <cellStyle name="Обычный 9 3 9 4 2" xfId="40531"/>
    <cellStyle name="Обычный 9 3 9 4 2 2" xfId="40532"/>
    <cellStyle name="Обычный 9 3 9 4 3" xfId="40533"/>
    <cellStyle name="Обычный 9 3 9 5" xfId="40534"/>
    <cellStyle name="Обычный 9 3 9 5 2" xfId="40535"/>
    <cellStyle name="Обычный 9 3 9 6" xfId="40536"/>
    <cellStyle name="Обычный 9 3 9 6 2" xfId="40537"/>
    <cellStyle name="Обычный 9 3 9 7" xfId="40538"/>
    <cellStyle name="Обычный 9 3 9 8" xfId="40539"/>
    <cellStyle name="Обычный 9 3 9 9" xfId="40540"/>
    <cellStyle name="Обычный 9 4" xfId="238"/>
    <cellStyle name="Обычный 9 4 10" xfId="40541"/>
    <cellStyle name="Обычный 9 4 10 2" xfId="40542"/>
    <cellStyle name="Обычный 9 4 11" xfId="40543"/>
    <cellStyle name="Обычный 9 4 11 2" xfId="40544"/>
    <cellStyle name="Обычный 9 4 12" xfId="40545"/>
    <cellStyle name="Обычный 9 4 13" xfId="40546"/>
    <cellStyle name="Обычный 9 4 14" xfId="40547"/>
    <cellStyle name="Обычный 9 4 2" xfId="5610"/>
    <cellStyle name="Обычный 9 4 2 10" xfId="40548"/>
    <cellStyle name="Обычный 9 4 2 2" xfId="5611"/>
    <cellStyle name="Обычный 9 4 2 2 2" xfId="40549"/>
    <cellStyle name="Обычный 9 4 2 2 2 2" xfId="40550"/>
    <cellStyle name="Обычный 9 4 2 2 2 2 2" xfId="40551"/>
    <cellStyle name="Обычный 9 4 2 2 2 2 2 2" xfId="40552"/>
    <cellStyle name="Обычный 9 4 2 2 2 2 3" xfId="40553"/>
    <cellStyle name="Обычный 9 4 2 2 2 3" xfId="40554"/>
    <cellStyle name="Обычный 9 4 2 2 2 3 2" xfId="40555"/>
    <cellStyle name="Обычный 9 4 2 2 2 3 2 2" xfId="40556"/>
    <cellStyle name="Обычный 9 4 2 2 2 3 3" xfId="40557"/>
    <cellStyle name="Обычный 9 4 2 2 2 4" xfId="40558"/>
    <cellStyle name="Обычный 9 4 2 2 2 4 2" xfId="40559"/>
    <cellStyle name="Обычный 9 4 2 2 2 5" xfId="40560"/>
    <cellStyle name="Обычный 9 4 2 2 2 5 2" xfId="40561"/>
    <cellStyle name="Обычный 9 4 2 2 2 6" xfId="40562"/>
    <cellStyle name="Обычный 9 4 2 2 2 7" xfId="40563"/>
    <cellStyle name="Обычный 9 4 2 2 2 8" xfId="40564"/>
    <cellStyle name="Обычный 9 4 2 2 3" xfId="40565"/>
    <cellStyle name="Обычный 9 4 2 2 3 2" xfId="40566"/>
    <cellStyle name="Обычный 9 4 2 2 3 2 2" xfId="40567"/>
    <cellStyle name="Обычный 9 4 2 2 3 3" xfId="40568"/>
    <cellStyle name="Обычный 9 4 2 2 4" xfId="40569"/>
    <cellStyle name="Обычный 9 4 2 2 4 2" xfId="40570"/>
    <cellStyle name="Обычный 9 4 2 2 4 2 2" xfId="40571"/>
    <cellStyle name="Обычный 9 4 2 2 4 3" xfId="40572"/>
    <cellStyle name="Обычный 9 4 2 2 5" xfId="40573"/>
    <cellStyle name="Обычный 9 4 2 2 5 2" xfId="40574"/>
    <cellStyle name="Обычный 9 4 2 2 6" xfId="40575"/>
    <cellStyle name="Обычный 9 4 2 2 6 2" xfId="40576"/>
    <cellStyle name="Обычный 9 4 2 2 7" xfId="40577"/>
    <cellStyle name="Обычный 9 4 2 2 8" xfId="40578"/>
    <cellStyle name="Обычный 9 4 2 2 9" xfId="40579"/>
    <cellStyle name="Обычный 9 4 2 3" xfId="5612"/>
    <cellStyle name="Обычный 9 4 2 3 2" xfId="40580"/>
    <cellStyle name="Обычный 9 4 2 3 2 2" xfId="40581"/>
    <cellStyle name="Обычный 9 4 2 3 2 2 2" xfId="40582"/>
    <cellStyle name="Обычный 9 4 2 3 2 3" xfId="40583"/>
    <cellStyle name="Обычный 9 4 2 3 3" xfId="40584"/>
    <cellStyle name="Обычный 9 4 2 3 3 2" xfId="40585"/>
    <cellStyle name="Обычный 9 4 2 3 3 2 2" xfId="40586"/>
    <cellStyle name="Обычный 9 4 2 3 3 3" xfId="40587"/>
    <cellStyle name="Обычный 9 4 2 3 4" xfId="40588"/>
    <cellStyle name="Обычный 9 4 2 3 4 2" xfId="40589"/>
    <cellStyle name="Обычный 9 4 2 3 5" xfId="40590"/>
    <cellStyle name="Обычный 9 4 2 3 5 2" xfId="40591"/>
    <cellStyle name="Обычный 9 4 2 3 6" xfId="40592"/>
    <cellStyle name="Обычный 9 4 2 3 7" xfId="40593"/>
    <cellStyle name="Обычный 9 4 2 3 8" xfId="40594"/>
    <cellStyle name="Обычный 9 4 2 4" xfId="40595"/>
    <cellStyle name="Обычный 9 4 2 4 2" xfId="40596"/>
    <cellStyle name="Обычный 9 4 2 4 2 2" xfId="40597"/>
    <cellStyle name="Обычный 9 4 2 4 3" xfId="40598"/>
    <cellStyle name="Обычный 9 4 2 5" xfId="40599"/>
    <cellStyle name="Обычный 9 4 2 5 2" xfId="40600"/>
    <cellStyle name="Обычный 9 4 2 5 2 2" xfId="40601"/>
    <cellStyle name="Обычный 9 4 2 5 3" xfId="40602"/>
    <cellStyle name="Обычный 9 4 2 6" xfId="40603"/>
    <cellStyle name="Обычный 9 4 2 6 2" xfId="40604"/>
    <cellStyle name="Обычный 9 4 2 7" xfId="40605"/>
    <cellStyle name="Обычный 9 4 2 7 2" xfId="40606"/>
    <cellStyle name="Обычный 9 4 2 8" xfId="40607"/>
    <cellStyle name="Обычный 9 4 2 9" xfId="40608"/>
    <cellStyle name="Обычный 9 4 3" xfId="5613"/>
    <cellStyle name="Обычный 9 4 3 2" xfId="5614"/>
    <cellStyle name="Обычный 9 4 3 2 2" xfId="40609"/>
    <cellStyle name="Обычный 9 4 3 2 2 2" xfId="40610"/>
    <cellStyle name="Обычный 9 4 3 2 2 2 2" xfId="40611"/>
    <cellStyle name="Обычный 9 4 3 2 2 3" xfId="40612"/>
    <cellStyle name="Обычный 9 4 3 2 3" xfId="40613"/>
    <cellStyle name="Обычный 9 4 3 2 3 2" xfId="40614"/>
    <cellStyle name="Обычный 9 4 3 2 3 2 2" xfId="40615"/>
    <cellStyle name="Обычный 9 4 3 2 3 3" xfId="40616"/>
    <cellStyle name="Обычный 9 4 3 2 4" xfId="40617"/>
    <cellStyle name="Обычный 9 4 3 2 4 2" xfId="40618"/>
    <cellStyle name="Обычный 9 4 3 2 5" xfId="40619"/>
    <cellStyle name="Обычный 9 4 3 2 5 2" xfId="40620"/>
    <cellStyle name="Обычный 9 4 3 2 6" xfId="40621"/>
    <cellStyle name="Обычный 9 4 3 2 7" xfId="40622"/>
    <cellStyle name="Обычный 9 4 3 2 8" xfId="40623"/>
    <cellStyle name="Обычный 9 4 3 3" xfId="40624"/>
    <cellStyle name="Обычный 9 4 3 3 2" xfId="40625"/>
    <cellStyle name="Обычный 9 4 3 3 2 2" xfId="40626"/>
    <cellStyle name="Обычный 9 4 3 3 3" xfId="40627"/>
    <cellStyle name="Обычный 9 4 3 4" xfId="40628"/>
    <cellStyle name="Обычный 9 4 3 4 2" xfId="40629"/>
    <cellStyle name="Обычный 9 4 3 4 2 2" xfId="40630"/>
    <cellStyle name="Обычный 9 4 3 4 3" xfId="40631"/>
    <cellStyle name="Обычный 9 4 3 5" xfId="40632"/>
    <cellStyle name="Обычный 9 4 3 5 2" xfId="40633"/>
    <cellStyle name="Обычный 9 4 3 6" xfId="40634"/>
    <cellStyle name="Обычный 9 4 3 6 2" xfId="40635"/>
    <cellStyle name="Обычный 9 4 3 7" xfId="40636"/>
    <cellStyle name="Обычный 9 4 3 8" xfId="40637"/>
    <cellStyle name="Обычный 9 4 3 9" xfId="40638"/>
    <cellStyle name="Обычный 9 4 4" xfId="5615"/>
    <cellStyle name="Обычный 9 4 4 2" xfId="40639"/>
    <cellStyle name="Обычный 9 4 4 2 2" xfId="40640"/>
    <cellStyle name="Обычный 9 4 4 2 2 2" xfId="40641"/>
    <cellStyle name="Обычный 9 4 4 2 2 2 2" xfId="40642"/>
    <cellStyle name="Обычный 9 4 4 2 2 3" xfId="40643"/>
    <cellStyle name="Обычный 9 4 4 2 3" xfId="40644"/>
    <cellStyle name="Обычный 9 4 4 2 3 2" xfId="40645"/>
    <cellStyle name="Обычный 9 4 4 2 3 2 2" xfId="40646"/>
    <cellStyle name="Обычный 9 4 4 2 3 3" xfId="40647"/>
    <cellStyle name="Обычный 9 4 4 2 4" xfId="40648"/>
    <cellStyle name="Обычный 9 4 4 2 4 2" xfId="40649"/>
    <cellStyle name="Обычный 9 4 4 2 5" xfId="40650"/>
    <cellStyle name="Обычный 9 4 4 2 5 2" xfId="40651"/>
    <cellStyle name="Обычный 9 4 4 2 6" xfId="40652"/>
    <cellStyle name="Обычный 9 4 4 2 7" xfId="40653"/>
    <cellStyle name="Обычный 9 4 4 2 8" xfId="40654"/>
    <cellStyle name="Обычный 9 4 4 3" xfId="40655"/>
    <cellStyle name="Обычный 9 4 4 3 2" xfId="40656"/>
    <cellStyle name="Обычный 9 4 4 3 2 2" xfId="40657"/>
    <cellStyle name="Обычный 9 4 4 3 3" xfId="40658"/>
    <cellStyle name="Обычный 9 4 4 4" xfId="40659"/>
    <cellStyle name="Обычный 9 4 4 4 2" xfId="40660"/>
    <cellStyle name="Обычный 9 4 4 4 2 2" xfId="40661"/>
    <cellStyle name="Обычный 9 4 4 4 3" xfId="40662"/>
    <cellStyle name="Обычный 9 4 4 5" xfId="40663"/>
    <cellStyle name="Обычный 9 4 4 5 2" xfId="40664"/>
    <cellStyle name="Обычный 9 4 4 6" xfId="40665"/>
    <cellStyle name="Обычный 9 4 4 6 2" xfId="40666"/>
    <cellStyle name="Обычный 9 4 4 7" xfId="40667"/>
    <cellStyle name="Обычный 9 4 4 8" xfId="40668"/>
    <cellStyle name="Обычный 9 4 4 9" xfId="40669"/>
    <cellStyle name="Обычный 9 4 5" xfId="40670"/>
    <cellStyle name="Обычный 9 4 6" xfId="40671"/>
    <cellStyle name="Обычный 9 4 6 2" xfId="40672"/>
    <cellStyle name="Обычный 9 4 6 2 2" xfId="40673"/>
    <cellStyle name="Обычный 9 4 6 2 2 2" xfId="40674"/>
    <cellStyle name="Обычный 9 4 6 2 2 2 2" xfId="40675"/>
    <cellStyle name="Обычный 9 4 6 2 2 3" xfId="40676"/>
    <cellStyle name="Обычный 9 4 6 2 3" xfId="40677"/>
    <cellStyle name="Обычный 9 4 6 2 3 2" xfId="40678"/>
    <cellStyle name="Обычный 9 4 6 2 3 2 2" xfId="40679"/>
    <cellStyle name="Обычный 9 4 6 2 3 3" xfId="40680"/>
    <cellStyle name="Обычный 9 4 6 2 4" xfId="40681"/>
    <cellStyle name="Обычный 9 4 6 2 4 2" xfId="40682"/>
    <cellStyle name="Обычный 9 4 6 2 5" xfId="40683"/>
    <cellStyle name="Обычный 9 4 6 2 5 2" xfId="40684"/>
    <cellStyle name="Обычный 9 4 6 2 6" xfId="40685"/>
    <cellStyle name="Обычный 9 4 6 2 7" xfId="40686"/>
    <cellStyle name="Обычный 9 4 6 2 8" xfId="40687"/>
    <cellStyle name="Обычный 9 4 6 3" xfId="40688"/>
    <cellStyle name="Обычный 9 4 6 3 2" xfId="40689"/>
    <cellStyle name="Обычный 9 4 6 3 2 2" xfId="40690"/>
    <cellStyle name="Обычный 9 4 6 3 3" xfId="40691"/>
    <cellStyle name="Обычный 9 4 6 4" xfId="40692"/>
    <cellStyle name="Обычный 9 4 6 4 2" xfId="40693"/>
    <cellStyle name="Обычный 9 4 6 4 2 2" xfId="40694"/>
    <cellStyle name="Обычный 9 4 6 4 3" xfId="40695"/>
    <cellStyle name="Обычный 9 4 6 5" xfId="40696"/>
    <cellStyle name="Обычный 9 4 6 5 2" xfId="40697"/>
    <cellStyle name="Обычный 9 4 6 6" xfId="40698"/>
    <cellStyle name="Обычный 9 4 6 6 2" xfId="40699"/>
    <cellStyle name="Обычный 9 4 6 7" xfId="40700"/>
    <cellStyle name="Обычный 9 4 6 8" xfId="40701"/>
    <cellStyle name="Обычный 9 4 6 9" xfId="40702"/>
    <cellStyle name="Обычный 9 4 7" xfId="40703"/>
    <cellStyle name="Обычный 9 4 7 2" xfId="40704"/>
    <cellStyle name="Обычный 9 4 7 2 2" xfId="40705"/>
    <cellStyle name="Обычный 9 4 7 2 2 2" xfId="40706"/>
    <cellStyle name="Обычный 9 4 7 2 3" xfId="40707"/>
    <cellStyle name="Обычный 9 4 7 3" xfId="40708"/>
    <cellStyle name="Обычный 9 4 7 3 2" xfId="40709"/>
    <cellStyle name="Обычный 9 4 7 3 2 2" xfId="40710"/>
    <cellStyle name="Обычный 9 4 7 3 3" xfId="40711"/>
    <cellStyle name="Обычный 9 4 7 4" xfId="40712"/>
    <cellStyle name="Обычный 9 4 7 4 2" xfId="40713"/>
    <cellStyle name="Обычный 9 4 7 5" xfId="40714"/>
    <cellStyle name="Обычный 9 4 7 5 2" xfId="40715"/>
    <cellStyle name="Обычный 9 4 7 6" xfId="40716"/>
    <cellStyle name="Обычный 9 4 7 7" xfId="40717"/>
    <cellStyle name="Обычный 9 4 7 8" xfId="40718"/>
    <cellStyle name="Обычный 9 4 8" xfId="40719"/>
    <cellStyle name="Обычный 9 4 8 2" xfId="40720"/>
    <cellStyle name="Обычный 9 4 8 2 2" xfId="40721"/>
    <cellStyle name="Обычный 9 4 8 3" xfId="40722"/>
    <cellStyle name="Обычный 9 4 9" xfId="40723"/>
    <cellStyle name="Обычный 9 4 9 2" xfId="40724"/>
    <cellStyle name="Обычный 9 4 9 2 2" xfId="40725"/>
    <cellStyle name="Обычный 9 4 9 3" xfId="40726"/>
    <cellStyle name="Обычный 9 5" xfId="239"/>
    <cellStyle name="Обычный 9 5 10" xfId="40727"/>
    <cellStyle name="Обычный 9 5 10 2" xfId="40728"/>
    <cellStyle name="Обычный 9 5 11" xfId="40729"/>
    <cellStyle name="Обычный 9 5 11 2" xfId="40730"/>
    <cellStyle name="Обычный 9 5 12" xfId="40731"/>
    <cellStyle name="Обычный 9 5 13" xfId="40732"/>
    <cellStyle name="Обычный 9 5 14" xfId="40733"/>
    <cellStyle name="Обычный 9 5 2" xfId="5616"/>
    <cellStyle name="Обычный 9 5 2 10" xfId="40734"/>
    <cellStyle name="Обычный 9 5 2 2" xfId="5617"/>
    <cellStyle name="Обычный 9 5 2 2 2" xfId="40735"/>
    <cellStyle name="Обычный 9 5 2 2 2 2" xfId="40736"/>
    <cellStyle name="Обычный 9 5 2 2 2 2 2" xfId="40737"/>
    <cellStyle name="Обычный 9 5 2 2 2 2 2 2" xfId="40738"/>
    <cellStyle name="Обычный 9 5 2 2 2 2 3" xfId="40739"/>
    <cellStyle name="Обычный 9 5 2 2 2 3" xfId="40740"/>
    <cellStyle name="Обычный 9 5 2 2 2 3 2" xfId="40741"/>
    <cellStyle name="Обычный 9 5 2 2 2 3 2 2" xfId="40742"/>
    <cellStyle name="Обычный 9 5 2 2 2 3 3" xfId="40743"/>
    <cellStyle name="Обычный 9 5 2 2 2 4" xfId="40744"/>
    <cellStyle name="Обычный 9 5 2 2 2 4 2" xfId="40745"/>
    <cellStyle name="Обычный 9 5 2 2 2 5" xfId="40746"/>
    <cellStyle name="Обычный 9 5 2 2 2 5 2" xfId="40747"/>
    <cellStyle name="Обычный 9 5 2 2 2 6" xfId="40748"/>
    <cellStyle name="Обычный 9 5 2 2 2 7" xfId="40749"/>
    <cellStyle name="Обычный 9 5 2 2 2 8" xfId="40750"/>
    <cellStyle name="Обычный 9 5 2 2 3" xfId="40751"/>
    <cellStyle name="Обычный 9 5 2 2 3 2" xfId="40752"/>
    <cellStyle name="Обычный 9 5 2 2 3 2 2" xfId="40753"/>
    <cellStyle name="Обычный 9 5 2 2 3 3" xfId="40754"/>
    <cellStyle name="Обычный 9 5 2 2 4" xfId="40755"/>
    <cellStyle name="Обычный 9 5 2 2 4 2" xfId="40756"/>
    <cellStyle name="Обычный 9 5 2 2 4 2 2" xfId="40757"/>
    <cellStyle name="Обычный 9 5 2 2 4 3" xfId="40758"/>
    <cellStyle name="Обычный 9 5 2 2 5" xfId="40759"/>
    <cellStyle name="Обычный 9 5 2 2 5 2" xfId="40760"/>
    <cellStyle name="Обычный 9 5 2 2 6" xfId="40761"/>
    <cellStyle name="Обычный 9 5 2 2 6 2" xfId="40762"/>
    <cellStyle name="Обычный 9 5 2 2 7" xfId="40763"/>
    <cellStyle name="Обычный 9 5 2 2 8" xfId="40764"/>
    <cellStyle name="Обычный 9 5 2 2 9" xfId="40765"/>
    <cellStyle name="Обычный 9 5 2 3" xfId="5618"/>
    <cellStyle name="Обычный 9 5 2 3 2" xfId="40766"/>
    <cellStyle name="Обычный 9 5 2 3 2 2" xfId="40767"/>
    <cellStyle name="Обычный 9 5 2 3 2 2 2" xfId="40768"/>
    <cellStyle name="Обычный 9 5 2 3 2 3" xfId="40769"/>
    <cellStyle name="Обычный 9 5 2 3 3" xfId="40770"/>
    <cellStyle name="Обычный 9 5 2 3 3 2" xfId="40771"/>
    <cellStyle name="Обычный 9 5 2 3 3 2 2" xfId="40772"/>
    <cellStyle name="Обычный 9 5 2 3 3 3" xfId="40773"/>
    <cellStyle name="Обычный 9 5 2 3 4" xfId="40774"/>
    <cellStyle name="Обычный 9 5 2 3 4 2" xfId="40775"/>
    <cellStyle name="Обычный 9 5 2 3 5" xfId="40776"/>
    <cellStyle name="Обычный 9 5 2 3 5 2" xfId="40777"/>
    <cellStyle name="Обычный 9 5 2 3 6" xfId="40778"/>
    <cellStyle name="Обычный 9 5 2 3 7" xfId="40779"/>
    <cellStyle name="Обычный 9 5 2 3 8" xfId="40780"/>
    <cellStyle name="Обычный 9 5 2 4" xfId="40781"/>
    <cellStyle name="Обычный 9 5 2 4 2" xfId="40782"/>
    <cellStyle name="Обычный 9 5 2 4 2 2" xfId="40783"/>
    <cellStyle name="Обычный 9 5 2 4 3" xfId="40784"/>
    <cellStyle name="Обычный 9 5 2 5" xfId="40785"/>
    <cellStyle name="Обычный 9 5 2 5 2" xfId="40786"/>
    <cellStyle name="Обычный 9 5 2 5 2 2" xfId="40787"/>
    <cellStyle name="Обычный 9 5 2 5 3" xfId="40788"/>
    <cellStyle name="Обычный 9 5 2 6" xfId="40789"/>
    <cellStyle name="Обычный 9 5 2 6 2" xfId="40790"/>
    <cellStyle name="Обычный 9 5 2 7" xfId="40791"/>
    <cellStyle name="Обычный 9 5 2 7 2" xfId="40792"/>
    <cellStyle name="Обычный 9 5 2 8" xfId="40793"/>
    <cellStyle name="Обычный 9 5 2 9" xfId="40794"/>
    <cellStyle name="Обычный 9 5 3" xfId="5619"/>
    <cellStyle name="Обычный 9 5 3 2" xfId="5620"/>
    <cellStyle name="Обычный 9 5 3 2 2" xfId="40795"/>
    <cellStyle name="Обычный 9 5 3 2 2 2" xfId="40796"/>
    <cellStyle name="Обычный 9 5 3 2 2 2 2" xfId="40797"/>
    <cellStyle name="Обычный 9 5 3 2 2 3" xfId="40798"/>
    <cellStyle name="Обычный 9 5 3 2 3" xfId="40799"/>
    <cellStyle name="Обычный 9 5 3 2 3 2" xfId="40800"/>
    <cellStyle name="Обычный 9 5 3 2 3 2 2" xfId="40801"/>
    <cellStyle name="Обычный 9 5 3 2 3 3" xfId="40802"/>
    <cellStyle name="Обычный 9 5 3 2 4" xfId="40803"/>
    <cellStyle name="Обычный 9 5 3 2 4 2" xfId="40804"/>
    <cellStyle name="Обычный 9 5 3 2 5" xfId="40805"/>
    <cellStyle name="Обычный 9 5 3 2 5 2" xfId="40806"/>
    <cellStyle name="Обычный 9 5 3 2 6" xfId="40807"/>
    <cellStyle name="Обычный 9 5 3 2 7" xfId="40808"/>
    <cellStyle name="Обычный 9 5 3 2 8" xfId="40809"/>
    <cellStyle name="Обычный 9 5 3 3" xfId="40810"/>
    <cellStyle name="Обычный 9 5 3 3 2" xfId="40811"/>
    <cellStyle name="Обычный 9 5 3 3 2 2" xfId="40812"/>
    <cellStyle name="Обычный 9 5 3 3 3" xfId="40813"/>
    <cellStyle name="Обычный 9 5 3 4" xfId="40814"/>
    <cellStyle name="Обычный 9 5 3 4 2" xfId="40815"/>
    <cellStyle name="Обычный 9 5 3 4 2 2" xfId="40816"/>
    <cellStyle name="Обычный 9 5 3 4 3" xfId="40817"/>
    <cellStyle name="Обычный 9 5 3 5" xfId="40818"/>
    <cellStyle name="Обычный 9 5 3 5 2" xfId="40819"/>
    <cellStyle name="Обычный 9 5 3 6" xfId="40820"/>
    <cellStyle name="Обычный 9 5 3 6 2" xfId="40821"/>
    <cellStyle name="Обычный 9 5 3 7" xfId="40822"/>
    <cellStyle name="Обычный 9 5 3 8" xfId="40823"/>
    <cellStyle name="Обычный 9 5 3 9" xfId="40824"/>
    <cellStyle name="Обычный 9 5 4" xfId="5621"/>
    <cellStyle name="Обычный 9 5 4 2" xfId="40825"/>
    <cellStyle name="Обычный 9 5 4 2 2" xfId="40826"/>
    <cellStyle name="Обычный 9 5 4 2 2 2" xfId="40827"/>
    <cellStyle name="Обычный 9 5 4 2 2 2 2" xfId="40828"/>
    <cellStyle name="Обычный 9 5 4 2 2 3" xfId="40829"/>
    <cellStyle name="Обычный 9 5 4 2 3" xfId="40830"/>
    <cellStyle name="Обычный 9 5 4 2 3 2" xfId="40831"/>
    <cellStyle name="Обычный 9 5 4 2 3 2 2" xfId="40832"/>
    <cellStyle name="Обычный 9 5 4 2 3 3" xfId="40833"/>
    <cellStyle name="Обычный 9 5 4 2 4" xfId="40834"/>
    <cellStyle name="Обычный 9 5 4 2 4 2" xfId="40835"/>
    <cellStyle name="Обычный 9 5 4 2 5" xfId="40836"/>
    <cellStyle name="Обычный 9 5 4 2 5 2" xfId="40837"/>
    <cellStyle name="Обычный 9 5 4 2 6" xfId="40838"/>
    <cellStyle name="Обычный 9 5 4 2 7" xfId="40839"/>
    <cellStyle name="Обычный 9 5 4 2 8" xfId="40840"/>
    <cellStyle name="Обычный 9 5 4 3" xfId="40841"/>
    <cellStyle name="Обычный 9 5 4 3 2" xfId="40842"/>
    <cellStyle name="Обычный 9 5 4 3 2 2" xfId="40843"/>
    <cellStyle name="Обычный 9 5 4 3 3" xfId="40844"/>
    <cellStyle name="Обычный 9 5 4 4" xfId="40845"/>
    <cellStyle name="Обычный 9 5 4 4 2" xfId="40846"/>
    <cellStyle name="Обычный 9 5 4 4 2 2" xfId="40847"/>
    <cellStyle name="Обычный 9 5 4 4 3" xfId="40848"/>
    <cellStyle name="Обычный 9 5 4 5" xfId="40849"/>
    <cellStyle name="Обычный 9 5 4 5 2" xfId="40850"/>
    <cellStyle name="Обычный 9 5 4 6" xfId="40851"/>
    <cellStyle name="Обычный 9 5 4 6 2" xfId="40852"/>
    <cellStyle name="Обычный 9 5 4 7" xfId="40853"/>
    <cellStyle name="Обычный 9 5 4 8" xfId="40854"/>
    <cellStyle name="Обычный 9 5 4 9" xfId="40855"/>
    <cellStyle name="Обычный 9 5 5" xfId="40856"/>
    <cellStyle name="Обычный 9 5 6" xfId="40857"/>
    <cellStyle name="Обычный 9 5 6 2" xfId="40858"/>
    <cellStyle name="Обычный 9 5 6 2 2" xfId="40859"/>
    <cellStyle name="Обычный 9 5 6 2 2 2" xfId="40860"/>
    <cellStyle name="Обычный 9 5 6 2 2 2 2" xfId="40861"/>
    <cellStyle name="Обычный 9 5 6 2 2 3" xfId="40862"/>
    <cellStyle name="Обычный 9 5 6 2 3" xfId="40863"/>
    <cellStyle name="Обычный 9 5 6 2 3 2" xfId="40864"/>
    <cellStyle name="Обычный 9 5 6 2 3 2 2" xfId="40865"/>
    <cellStyle name="Обычный 9 5 6 2 3 3" xfId="40866"/>
    <cellStyle name="Обычный 9 5 6 2 4" xfId="40867"/>
    <cellStyle name="Обычный 9 5 6 2 4 2" xfId="40868"/>
    <cellStyle name="Обычный 9 5 6 2 5" xfId="40869"/>
    <cellStyle name="Обычный 9 5 6 2 5 2" xfId="40870"/>
    <cellStyle name="Обычный 9 5 6 2 6" xfId="40871"/>
    <cellStyle name="Обычный 9 5 6 2 7" xfId="40872"/>
    <cellStyle name="Обычный 9 5 6 2 8" xfId="40873"/>
    <cellStyle name="Обычный 9 5 6 3" xfId="40874"/>
    <cellStyle name="Обычный 9 5 6 3 2" xfId="40875"/>
    <cellStyle name="Обычный 9 5 6 3 2 2" xfId="40876"/>
    <cellStyle name="Обычный 9 5 6 3 3" xfId="40877"/>
    <cellStyle name="Обычный 9 5 6 4" xfId="40878"/>
    <cellStyle name="Обычный 9 5 6 4 2" xfId="40879"/>
    <cellStyle name="Обычный 9 5 6 4 2 2" xfId="40880"/>
    <cellStyle name="Обычный 9 5 6 4 3" xfId="40881"/>
    <cellStyle name="Обычный 9 5 6 5" xfId="40882"/>
    <cellStyle name="Обычный 9 5 6 5 2" xfId="40883"/>
    <cellStyle name="Обычный 9 5 6 6" xfId="40884"/>
    <cellStyle name="Обычный 9 5 6 6 2" xfId="40885"/>
    <cellStyle name="Обычный 9 5 6 7" xfId="40886"/>
    <cellStyle name="Обычный 9 5 6 8" xfId="40887"/>
    <cellStyle name="Обычный 9 5 6 9" xfId="40888"/>
    <cellStyle name="Обычный 9 5 7" xfId="40889"/>
    <cellStyle name="Обычный 9 5 7 2" xfId="40890"/>
    <cellStyle name="Обычный 9 5 7 2 2" xfId="40891"/>
    <cellStyle name="Обычный 9 5 7 2 2 2" xfId="40892"/>
    <cellStyle name="Обычный 9 5 7 2 3" xfId="40893"/>
    <cellStyle name="Обычный 9 5 7 3" xfId="40894"/>
    <cellStyle name="Обычный 9 5 7 3 2" xfId="40895"/>
    <cellStyle name="Обычный 9 5 7 3 2 2" xfId="40896"/>
    <cellStyle name="Обычный 9 5 7 3 3" xfId="40897"/>
    <cellStyle name="Обычный 9 5 7 4" xfId="40898"/>
    <cellStyle name="Обычный 9 5 7 4 2" xfId="40899"/>
    <cellStyle name="Обычный 9 5 7 5" xfId="40900"/>
    <cellStyle name="Обычный 9 5 7 5 2" xfId="40901"/>
    <cellStyle name="Обычный 9 5 7 6" xfId="40902"/>
    <cellStyle name="Обычный 9 5 7 7" xfId="40903"/>
    <cellStyle name="Обычный 9 5 7 8" xfId="40904"/>
    <cellStyle name="Обычный 9 5 8" xfId="40905"/>
    <cellStyle name="Обычный 9 5 8 2" xfId="40906"/>
    <cellStyle name="Обычный 9 5 8 2 2" xfId="40907"/>
    <cellStyle name="Обычный 9 5 8 3" xfId="40908"/>
    <cellStyle name="Обычный 9 5 9" xfId="40909"/>
    <cellStyle name="Обычный 9 5 9 2" xfId="40910"/>
    <cellStyle name="Обычный 9 5 9 2 2" xfId="40911"/>
    <cellStyle name="Обычный 9 5 9 3" xfId="40912"/>
    <cellStyle name="Обычный 9 6" xfId="5622"/>
    <cellStyle name="Обычный 9 6 10" xfId="40913"/>
    <cellStyle name="Обычный 9 6 2" xfId="5623"/>
    <cellStyle name="Обычный 9 6 2 2" xfId="5624"/>
    <cellStyle name="Обычный 9 6 2 2 2" xfId="40914"/>
    <cellStyle name="Обычный 9 6 2 2 2 2" xfId="40915"/>
    <cellStyle name="Обычный 9 6 2 2 2 2 2" xfId="40916"/>
    <cellStyle name="Обычный 9 6 2 2 2 3" xfId="40917"/>
    <cellStyle name="Обычный 9 6 2 2 3" xfId="40918"/>
    <cellStyle name="Обычный 9 6 2 2 3 2" xfId="40919"/>
    <cellStyle name="Обычный 9 6 2 2 3 2 2" xfId="40920"/>
    <cellStyle name="Обычный 9 6 2 2 3 3" xfId="40921"/>
    <cellStyle name="Обычный 9 6 2 2 4" xfId="40922"/>
    <cellStyle name="Обычный 9 6 2 2 4 2" xfId="40923"/>
    <cellStyle name="Обычный 9 6 2 2 5" xfId="40924"/>
    <cellStyle name="Обычный 9 6 2 2 5 2" xfId="40925"/>
    <cellStyle name="Обычный 9 6 2 2 6" xfId="40926"/>
    <cellStyle name="Обычный 9 6 2 2 7" xfId="40927"/>
    <cellStyle name="Обычный 9 6 2 2 8" xfId="40928"/>
    <cellStyle name="Обычный 9 6 2 3" xfId="5625"/>
    <cellStyle name="Обычный 9 6 2 3 2" xfId="40929"/>
    <cellStyle name="Обычный 9 6 2 3 2 2" xfId="40930"/>
    <cellStyle name="Обычный 9 6 2 3 3" xfId="40931"/>
    <cellStyle name="Обычный 9 6 2 4" xfId="40932"/>
    <cellStyle name="Обычный 9 6 2 4 2" xfId="40933"/>
    <cellStyle name="Обычный 9 6 2 4 2 2" xfId="40934"/>
    <cellStyle name="Обычный 9 6 2 4 3" xfId="40935"/>
    <cellStyle name="Обычный 9 6 2 5" xfId="40936"/>
    <cellStyle name="Обычный 9 6 2 5 2" xfId="40937"/>
    <cellStyle name="Обычный 9 6 2 6" xfId="40938"/>
    <cellStyle name="Обычный 9 6 2 6 2" xfId="40939"/>
    <cellStyle name="Обычный 9 6 2 7" xfId="40940"/>
    <cellStyle name="Обычный 9 6 2 8" xfId="40941"/>
    <cellStyle name="Обычный 9 6 2 9" xfId="40942"/>
    <cellStyle name="Обычный 9 6 3" xfId="5626"/>
    <cellStyle name="Обычный 9 6 3 2" xfId="5627"/>
    <cellStyle name="Обычный 9 6 3 2 2" xfId="40943"/>
    <cellStyle name="Обычный 9 6 3 2 2 2" xfId="40944"/>
    <cellStyle name="Обычный 9 6 3 2 3" xfId="40945"/>
    <cellStyle name="Обычный 9 6 3 3" xfId="40946"/>
    <cellStyle name="Обычный 9 6 3 3 2" xfId="40947"/>
    <cellStyle name="Обычный 9 6 3 3 2 2" xfId="40948"/>
    <cellStyle name="Обычный 9 6 3 3 3" xfId="40949"/>
    <cellStyle name="Обычный 9 6 3 4" xfId="40950"/>
    <cellStyle name="Обычный 9 6 3 4 2" xfId="40951"/>
    <cellStyle name="Обычный 9 6 3 5" xfId="40952"/>
    <cellStyle name="Обычный 9 6 3 5 2" xfId="40953"/>
    <cellStyle name="Обычный 9 6 3 6" xfId="40954"/>
    <cellStyle name="Обычный 9 6 3 7" xfId="40955"/>
    <cellStyle name="Обычный 9 6 3 8" xfId="40956"/>
    <cellStyle name="Обычный 9 6 4" xfId="5628"/>
    <cellStyle name="Обычный 9 6 4 2" xfId="40957"/>
    <cellStyle name="Обычный 9 6 4 2 2" xfId="40958"/>
    <cellStyle name="Обычный 9 6 4 3" xfId="40959"/>
    <cellStyle name="Обычный 9 6 5" xfId="40960"/>
    <cellStyle name="Обычный 9 6 5 2" xfId="40961"/>
    <cellStyle name="Обычный 9 6 5 2 2" xfId="40962"/>
    <cellStyle name="Обычный 9 6 5 3" xfId="40963"/>
    <cellStyle name="Обычный 9 6 6" xfId="40964"/>
    <cellStyle name="Обычный 9 6 6 2" xfId="40965"/>
    <cellStyle name="Обычный 9 6 7" xfId="40966"/>
    <cellStyle name="Обычный 9 6 7 2" xfId="40967"/>
    <cellStyle name="Обычный 9 6 8" xfId="40968"/>
    <cellStyle name="Обычный 9 6 9" xfId="40969"/>
    <cellStyle name="Обычный 9 7" xfId="5629"/>
    <cellStyle name="Обычный 9 7 2" xfId="5630"/>
    <cellStyle name="Обычный 9 7 2 2" xfId="40970"/>
    <cellStyle name="Обычный 9 7 2 2 2" xfId="40971"/>
    <cellStyle name="Обычный 9 7 2 2 2 2" xfId="40972"/>
    <cellStyle name="Обычный 9 7 2 2 3" xfId="40973"/>
    <cellStyle name="Обычный 9 7 2 3" xfId="40974"/>
    <cellStyle name="Обычный 9 7 2 3 2" xfId="40975"/>
    <cellStyle name="Обычный 9 7 2 3 2 2" xfId="40976"/>
    <cellStyle name="Обычный 9 7 2 3 3" xfId="40977"/>
    <cellStyle name="Обычный 9 7 2 4" xfId="40978"/>
    <cellStyle name="Обычный 9 7 2 4 2" xfId="40979"/>
    <cellStyle name="Обычный 9 7 2 5" xfId="40980"/>
    <cellStyle name="Обычный 9 7 2 5 2" xfId="40981"/>
    <cellStyle name="Обычный 9 7 2 6" xfId="40982"/>
    <cellStyle name="Обычный 9 7 2 7" xfId="40983"/>
    <cellStyle name="Обычный 9 7 2 8" xfId="40984"/>
    <cellStyle name="Обычный 9 7 3" xfId="5631"/>
    <cellStyle name="Обычный 9 7 3 2" xfId="40985"/>
    <cellStyle name="Обычный 9 7 3 2 2" xfId="40986"/>
    <cellStyle name="Обычный 9 7 3 3" xfId="40987"/>
    <cellStyle name="Обычный 9 7 4" xfId="40988"/>
    <cellStyle name="Обычный 9 7 4 2" xfId="40989"/>
    <cellStyle name="Обычный 9 7 4 2 2" xfId="40990"/>
    <cellStyle name="Обычный 9 7 4 3" xfId="40991"/>
    <cellStyle name="Обычный 9 7 5" xfId="40992"/>
    <cellStyle name="Обычный 9 7 5 2" xfId="40993"/>
    <cellStyle name="Обычный 9 7 6" xfId="40994"/>
    <cellStyle name="Обычный 9 7 6 2" xfId="40995"/>
    <cellStyle name="Обычный 9 7 7" xfId="40996"/>
    <cellStyle name="Обычный 9 7 8" xfId="40997"/>
    <cellStyle name="Обычный 9 7 9" xfId="40998"/>
    <cellStyle name="Обычный 9 8" xfId="5632"/>
    <cellStyle name="Обычный 9 8 2" xfId="5633"/>
    <cellStyle name="Обычный 9 8 2 2" xfId="40999"/>
    <cellStyle name="Обычный 9 8 2 2 2" xfId="41000"/>
    <cellStyle name="Обычный 9 8 2 2 2 2" xfId="41001"/>
    <cellStyle name="Обычный 9 8 2 2 3" xfId="41002"/>
    <cellStyle name="Обычный 9 8 2 3" xfId="41003"/>
    <cellStyle name="Обычный 9 8 2 3 2" xfId="41004"/>
    <cellStyle name="Обычный 9 8 2 3 2 2" xfId="41005"/>
    <cellStyle name="Обычный 9 8 2 3 3" xfId="41006"/>
    <cellStyle name="Обычный 9 8 2 4" xfId="41007"/>
    <cellStyle name="Обычный 9 8 2 4 2" xfId="41008"/>
    <cellStyle name="Обычный 9 8 2 5" xfId="41009"/>
    <cellStyle name="Обычный 9 8 2 5 2" xfId="41010"/>
    <cellStyle name="Обычный 9 8 2 6" xfId="41011"/>
    <cellStyle name="Обычный 9 8 2 7" xfId="41012"/>
    <cellStyle name="Обычный 9 8 2 8" xfId="41013"/>
    <cellStyle name="Обычный 9 8 3" xfId="41014"/>
    <cellStyle name="Обычный 9 8 3 2" xfId="41015"/>
    <cellStyle name="Обычный 9 8 3 2 2" xfId="41016"/>
    <cellStyle name="Обычный 9 8 3 3" xfId="41017"/>
    <cellStyle name="Обычный 9 8 4" xfId="41018"/>
    <cellStyle name="Обычный 9 8 4 2" xfId="41019"/>
    <cellStyle name="Обычный 9 8 4 2 2" xfId="41020"/>
    <cellStyle name="Обычный 9 8 4 3" xfId="41021"/>
    <cellStyle name="Обычный 9 8 5" xfId="41022"/>
    <cellStyle name="Обычный 9 8 5 2" xfId="41023"/>
    <cellStyle name="Обычный 9 8 6" xfId="41024"/>
    <cellStyle name="Обычный 9 8 6 2" xfId="41025"/>
    <cellStyle name="Обычный 9 8 7" xfId="41026"/>
    <cellStyle name="Обычный 9 8 8" xfId="41027"/>
    <cellStyle name="Обычный 9 8 9" xfId="41028"/>
    <cellStyle name="Обычный 9 9" xfId="5634"/>
    <cellStyle name="Обычный 9 9 2" xfId="41029"/>
    <cellStyle name="Обычный 9 9 2 2" xfId="41030"/>
    <cellStyle name="Обычный 9 9 2 2 2" xfId="41031"/>
    <cellStyle name="Обычный 9 9 2 2 2 2" xfId="41032"/>
    <cellStyle name="Обычный 9 9 2 2 3" xfId="41033"/>
    <cellStyle name="Обычный 9 9 2 3" xfId="41034"/>
    <cellStyle name="Обычный 9 9 2 3 2" xfId="41035"/>
    <cellStyle name="Обычный 9 9 2 3 2 2" xfId="41036"/>
    <cellStyle name="Обычный 9 9 2 3 3" xfId="41037"/>
    <cellStyle name="Обычный 9 9 2 4" xfId="41038"/>
    <cellStyle name="Обычный 9 9 2 4 2" xfId="41039"/>
    <cellStyle name="Обычный 9 9 2 5" xfId="41040"/>
    <cellStyle name="Обычный 9 9 2 5 2" xfId="41041"/>
    <cellStyle name="Обычный 9 9 2 6" xfId="41042"/>
    <cellStyle name="Обычный 9 9 2 7" xfId="41043"/>
    <cellStyle name="Обычный 9 9 2 8" xfId="41044"/>
    <cellStyle name="Обычный 9 9 3" xfId="41045"/>
    <cellStyle name="Обычный 9 9 3 2" xfId="41046"/>
    <cellStyle name="Обычный 9 9 3 2 2" xfId="41047"/>
    <cellStyle name="Обычный 9 9 3 3" xfId="41048"/>
    <cellStyle name="Обычный 9 9 4" xfId="41049"/>
    <cellStyle name="Обычный 9 9 4 2" xfId="41050"/>
    <cellStyle name="Обычный 9 9 4 2 2" xfId="41051"/>
    <cellStyle name="Обычный 9 9 4 3" xfId="41052"/>
    <cellStyle name="Обычный 9 9 5" xfId="41053"/>
    <cellStyle name="Обычный 9 9 5 2" xfId="41054"/>
    <cellStyle name="Обычный 9 9 6" xfId="41055"/>
    <cellStyle name="Обычный 9 9 6 2" xfId="41056"/>
    <cellStyle name="Обычный 9 9 7" xfId="41057"/>
    <cellStyle name="Обычный 9 9 8" xfId="41058"/>
    <cellStyle name="Обычный 9 9 9" xfId="41059"/>
    <cellStyle name="Обычный 9_Проект НВВ на 2012  (28 12 2011) с формулами ОКОНЧАТЕЛЬНО (version 1)" xfId="5635"/>
    <cellStyle name="Обычный 90" xfId="41060"/>
    <cellStyle name="Обычный 91" xfId="41061"/>
    <cellStyle name="Обычный 92" xfId="41062"/>
    <cellStyle name="Обычный 93" xfId="41063"/>
    <cellStyle name="Обычный 94" xfId="41064"/>
    <cellStyle name="Обычный 95" xfId="41065"/>
    <cellStyle name="Обычный 97" xfId="41066"/>
    <cellStyle name="Обычный_Сводное  Приложение 1.2 Амортиз" xfId="283"/>
    <cellStyle name="Обычный_Форматы по компаниям_last" xfId="46"/>
    <cellStyle name="Параметр" xfId="5636"/>
    <cellStyle name="ПеременныеСметы" xfId="5637"/>
    <cellStyle name="ПеременныеСметы 2" xfId="5638"/>
    <cellStyle name="Перенос" xfId="5639"/>
    <cellStyle name="Плохой" xfId="38" builtinId="27" customBuiltin="1"/>
    <cellStyle name="Плохой 10" xfId="41067"/>
    <cellStyle name="Плохой 100" xfId="41068"/>
    <cellStyle name="Плохой 101" xfId="41069"/>
    <cellStyle name="Плохой 102" xfId="41070"/>
    <cellStyle name="Плохой 103" xfId="41071"/>
    <cellStyle name="Плохой 104" xfId="41072"/>
    <cellStyle name="Плохой 105" xfId="41073"/>
    <cellStyle name="Плохой 106" xfId="41074"/>
    <cellStyle name="Плохой 107" xfId="41075"/>
    <cellStyle name="Плохой 108" xfId="41076"/>
    <cellStyle name="Плохой 109" xfId="41077"/>
    <cellStyle name="Плохой 11" xfId="41078"/>
    <cellStyle name="Плохой 110" xfId="41079"/>
    <cellStyle name="Плохой 111" xfId="41080"/>
    <cellStyle name="Плохой 112" xfId="41081"/>
    <cellStyle name="Плохой 113" xfId="41082"/>
    <cellStyle name="Плохой 114" xfId="41083"/>
    <cellStyle name="Плохой 115" xfId="41084"/>
    <cellStyle name="Плохой 116" xfId="41085"/>
    <cellStyle name="Плохой 117" xfId="41086"/>
    <cellStyle name="Плохой 118" xfId="41087"/>
    <cellStyle name="Плохой 119" xfId="41088"/>
    <cellStyle name="Плохой 12" xfId="41089"/>
    <cellStyle name="Плохой 120" xfId="41090"/>
    <cellStyle name="Плохой 121" xfId="41091"/>
    <cellStyle name="Плохой 122" xfId="41092"/>
    <cellStyle name="Плохой 123" xfId="41093"/>
    <cellStyle name="Плохой 124" xfId="41094"/>
    <cellStyle name="Плохой 125" xfId="41095"/>
    <cellStyle name="Плохой 126" xfId="41096"/>
    <cellStyle name="Плохой 127" xfId="41097"/>
    <cellStyle name="Плохой 128" xfId="41098"/>
    <cellStyle name="Плохой 129" xfId="41099"/>
    <cellStyle name="Плохой 13" xfId="41100"/>
    <cellStyle name="Плохой 130" xfId="41101"/>
    <cellStyle name="Плохой 131" xfId="41102"/>
    <cellStyle name="Плохой 132" xfId="41103"/>
    <cellStyle name="Плохой 133" xfId="41104"/>
    <cellStyle name="Плохой 134" xfId="41105"/>
    <cellStyle name="Плохой 135" xfId="41106"/>
    <cellStyle name="Плохой 136" xfId="41107"/>
    <cellStyle name="Плохой 137" xfId="41108"/>
    <cellStyle name="Плохой 138" xfId="41109"/>
    <cellStyle name="Плохой 139" xfId="41110"/>
    <cellStyle name="Плохой 14" xfId="41111"/>
    <cellStyle name="Плохой 140" xfId="41112"/>
    <cellStyle name="Плохой 141" xfId="41113"/>
    <cellStyle name="Плохой 142" xfId="41114"/>
    <cellStyle name="Плохой 143" xfId="41115"/>
    <cellStyle name="Плохой 144" xfId="41116"/>
    <cellStyle name="Плохой 145" xfId="41117"/>
    <cellStyle name="Плохой 146" xfId="41118"/>
    <cellStyle name="Плохой 147" xfId="41119"/>
    <cellStyle name="Плохой 148" xfId="41120"/>
    <cellStyle name="Плохой 149" xfId="41121"/>
    <cellStyle name="Плохой 15" xfId="41122"/>
    <cellStyle name="Плохой 150" xfId="41123"/>
    <cellStyle name="Плохой 151" xfId="41124"/>
    <cellStyle name="Плохой 152" xfId="41125"/>
    <cellStyle name="Плохой 153" xfId="41126"/>
    <cellStyle name="Плохой 154" xfId="41127"/>
    <cellStyle name="Плохой 155" xfId="41128"/>
    <cellStyle name="Плохой 156" xfId="41129"/>
    <cellStyle name="Плохой 157" xfId="41130"/>
    <cellStyle name="Плохой 158" xfId="41131"/>
    <cellStyle name="Плохой 159" xfId="41132"/>
    <cellStyle name="Плохой 16" xfId="41133"/>
    <cellStyle name="Плохой 160" xfId="41134"/>
    <cellStyle name="Плохой 161" xfId="41135"/>
    <cellStyle name="Плохой 162" xfId="41136"/>
    <cellStyle name="Плохой 163" xfId="41137"/>
    <cellStyle name="Плохой 164" xfId="41138"/>
    <cellStyle name="Плохой 165" xfId="41139"/>
    <cellStyle name="Плохой 166" xfId="41140"/>
    <cellStyle name="Плохой 167" xfId="41141"/>
    <cellStyle name="Плохой 168" xfId="41142"/>
    <cellStyle name="Плохой 169" xfId="41143"/>
    <cellStyle name="Плохой 17" xfId="41144"/>
    <cellStyle name="Плохой 170" xfId="41145"/>
    <cellStyle name="Плохой 171" xfId="41146"/>
    <cellStyle name="Плохой 172" xfId="41147"/>
    <cellStyle name="Плохой 173" xfId="41148"/>
    <cellStyle name="Плохой 174" xfId="41149"/>
    <cellStyle name="Плохой 175" xfId="41150"/>
    <cellStyle name="Плохой 176" xfId="41151"/>
    <cellStyle name="Плохой 177" xfId="41152"/>
    <cellStyle name="Плохой 178" xfId="41153"/>
    <cellStyle name="Плохой 179" xfId="41154"/>
    <cellStyle name="Плохой 18" xfId="41155"/>
    <cellStyle name="Плохой 180" xfId="41156"/>
    <cellStyle name="Плохой 181" xfId="41157"/>
    <cellStyle name="Плохой 182" xfId="41158"/>
    <cellStyle name="Плохой 183" xfId="41159"/>
    <cellStyle name="Плохой 184" xfId="41160"/>
    <cellStyle name="Плохой 185" xfId="41161"/>
    <cellStyle name="Плохой 186" xfId="41162"/>
    <cellStyle name="Плохой 187" xfId="41163"/>
    <cellStyle name="Плохой 188" xfId="41164"/>
    <cellStyle name="Плохой 189" xfId="41165"/>
    <cellStyle name="Плохой 19" xfId="41166"/>
    <cellStyle name="Плохой 190" xfId="41167"/>
    <cellStyle name="Плохой 191" xfId="41168"/>
    <cellStyle name="Плохой 192" xfId="41169"/>
    <cellStyle name="Плохой 193" xfId="41170"/>
    <cellStyle name="Плохой 194" xfId="41171"/>
    <cellStyle name="Плохой 195" xfId="41172"/>
    <cellStyle name="Плохой 196" xfId="41173"/>
    <cellStyle name="Плохой 197" xfId="41174"/>
    <cellStyle name="Плохой 198" xfId="41175"/>
    <cellStyle name="Плохой 199" xfId="41176"/>
    <cellStyle name="Плохой 2" xfId="96"/>
    <cellStyle name="Плохой 2 2" xfId="5640"/>
    <cellStyle name="Плохой 2 3" xfId="5641"/>
    <cellStyle name="Плохой 2 3 2" xfId="5642"/>
    <cellStyle name="Плохой 20" xfId="41177"/>
    <cellStyle name="Плохой 200" xfId="41178"/>
    <cellStyle name="Плохой 21" xfId="41179"/>
    <cellStyle name="Плохой 22" xfId="41180"/>
    <cellStyle name="Плохой 23" xfId="41181"/>
    <cellStyle name="Плохой 24" xfId="41182"/>
    <cellStyle name="Плохой 25" xfId="41183"/>
    <cellStyle name="Плохой 26" xfId="41184"/>
    <cellStyle name="Плохой 27" xfId="41185"/>
    <cellStyle name="Плохой 28" xfId="41186"/>
    <cellStyle name="Плохой 29" xfId="41187"/>
    <cellStyle name="Плохой 3" xfId="5643"/>
    <cellStyle name="Плохой 3 2" xfId="41188"/>
    <cellStyle name="Плохой 3 3" xfId="41189"/>
    <cellStyle name="Плохой 30" xfId="41190"/>
    <cellStyle name="Плохой 31" xfId="41191"/>
    <cellStyle name="Плохой 32" xfId="41192"/>
    <cellStyle name="Плохой 33" xfId="41193"/>
    <cellStyle name="Плохой 34" xfId="41194"/>
    <cellStyle name="Плохой 35" xfId="41195"/>
    <cellStyle name="Плохой 36" xfId="41196"/>
    <cellStyle name="Плохой 37" xfId="41197"/>
    <cellStyle name="Плохой 38" xfId="41198"/>
    <cellStyle name="Плохой 39" xfId="41199"/>
    <cellStyle name="Плохой 4" xfId="5644"/>
    <cellStyle name="Плохой 4 2" xfId="5645"/>
    <cellStyle name="Плохой 4 3" xfId="5646"/>
    <cellStyle name="Плохой 40" xfId="41200"/>
    <cellStyle name="Плохой 41" xfId="41201"/>
    <cellStyle name="Плохой 42" xfId="41202"/>
    <cellStyle name="Плохой 43" xfId="41203"/>
    <cellStyle name="Плохой 44" xfId="41204"/>
    <cellStyle name="Плохой 45" xfId="41205"/>
    <cellStyle name="Плохой 46" xfId="41206"/>
    <cellStyle name="Плохой 47" xfId="41207"/>
    <cellStyle name="Плохой 48" xfId="41208"/>
    <cellStyle name="Плохой 49" xfId="41209"/>
    <cellStyle name="Плохой 5" xfId="5647"/>
    <cellStyle name="Плохой 50" xfId="41210"/>
    <cellStyle name="Плохой 51" xfId="41211"/>
    <cellStyle name="Плохой 52" xfId="41212"/>
    <cellStyle name="Плохой 53" xfId="41213"/>
    <cellStyle name="Плохой 54" xfId="41214"/>
    <cellStyle name="Плохой 55" xfId="41215"/>
    <cellStyle name="Плохой 56" xfId="41216"/>
    <cellStyle name="Плохой 57" xfId="41217"/>
    <cellStyle name="Плохой 58" xfId="41218"/>
    <cellStyle name="Плохой 59" xfId="41219"/>
    <cellStyle name="Плохой 6" xfId="5648"/>
    <cellStyle name="Плохой 60" xfId="41220"/>
    <cellStyle name="Плохой 61" xfId="41221"/>
    <cellStyle name="Плохой 62" xfId="41222"/>
    <cellStyle name="Плохой 63" xfId="41223"/>
    <cellStyle name="Плохой 64" xfId="41224"/>
    <cellStyle name="Плохой 65" xfId="41225"/>
    <cellStyle name="Плохой 66" xfId="41226"/>
    <cellStyle name="Плохой 67" xfId="41227"/>
    <cellStyle name="Плохой 68" xfId="41228"/>
    <cellStyle name="Плохой 69" xfId="41229"/>
    <cellStyle name="Плохой 7" xfId="5649"/>
    <cellStyle name="Плохой 70" xfId="41230"/>
    <cellStyle name="Плохой 71" xfId="41231"/>
    <cellStyle name="Плохой 72" xfId="41232"/>
    <cellStyle name="Плохой 73" xfId="41233"/>
    <cellStyle name="Плохой 74" xfId="41234"/>
    <cellStyle name="Плохой 75" xfId="41235"/>
    <cellStyle name="Плохой 76" xfId="41236"/>
    <cellStyle name="Плохой 77" xfId="41237"/>
    <cellStyle name="Плохой 78" xfId="41238"/>
    <cellStyle name="Плохой 79" xfId="41239"/>
    <cellStyle name="Плохой 8" xfId="5650"/>
    <cellStyle name="Плохой 80" xfId="41240"/>
    <cellStyle name="Плохой 81" xfId="41241"/>
    <cellStyle name="Плохой 82" xfId="41242"/>
    <cellStyle name="Плохой 83" xfId="41243"/>
    <cellStyle name="Плохой 84" xfId="41244"/>
    <cellStyle name="Плохой 85" xfId="41245"/>
    <cellStyle name="Плохой 86" xfId="41246"/>
    <cellStyle name="Плохой 87" xfId="41247"/>
    <cellStyle name="Плохой 88" xfId="41248"/>
    <cellStyle name="Плохой 89" xfId="41249"/>
    <cellStyle name="Плохой 9" xfId="5651"/>
    <cellStyle name="Плохой 90" xfId="41250"/>
    <cellStyle name="Плохой 91" xfId="41251"/>
    <cellStyle name="Плохой 92" xfId="41252"/>
    <cellStyle name="Плохой 93" xfId="41253"/>
    <cellStyle name="Плохой 94" xfId="41254"/>
    <cellStyle name="Плохой 95" xfId="41255"/>
    <cellStyle name="Плохой 96" xfId="41256"/>
    <cellStyle name="Плохой 97" xfId="41257"/>
    <cellStyle name="Плохой 98" xfId="41258"/>
    <cellStyle name="Плохой 99" xfId="41259"/>
    <cellStyle name="По центру с переносом" xfId="5652"/>
    <cellStyle name="По центру с переносом 2" xfId="5653"/>
    <cellStyle name="По ширине с переносом" xfId="5654"/>
    <cellStyle name="По ширине с переносом 2" xfId="5655"/>
    <cellStyle name="Поле ввода" xfId="5656"/>
    <cellStyle name="Пояснение" xfId="39" builtinId="53" customBuiltin="1"/>
    <cellStyle name="Пояснение 10" xfId="41260"/>
    <cellStyle name="Пояснение 100" xfId="41261"/>
    <cellStyle name="Пояснение 101" xfId="41262"/>
    <cellStyle name="Пояснение 102" xfId="41263"/>
    <cellStyle name="Пояснение 103" xfId="41264"/>
    <cellStyle name="Пояснение 104" xfId="41265"/>
    <cellStyle name="Пояснение 105" xfId="41266"/>
    <cellStyle name="Пояснение 106" xfId="41267"/>
    <cellStyle name="Пояснение 107" xfId="41268"/>
    <cellStyle name="Пояснение 108" xfId="41269"/>
    <cellStyle name="Пояснение 109" xfId="41270"/>
    <cellStyle name="Пояснение 11" xfId="41271"/>
    <cellStyle name="Пояснение 110" xfId="41272"/>
    <cellStyle name="Пояснение 111" xfId="41273"/>
    <cellStyle name="Пояснение 112" xfId="41274"/>
    <cellStyle name="Пояснение 113" xfId="41275"/>
    <cellStyle name="Пояснение 114" xfId="41276"/>
    <cellStyle name="Пояснение 115" xfId="41277"/>
    <cellStyle name="Пояснение 116" xfId="41278"/>
    <cellStyle name="Пояснение 117" xfId="41279"/>
    <cellStyle name="Пояснение 118" xfId="41280"/>
    <cellStyle name="Пояснение 119" xfId="41281"/>
    <cellStyle name="Пояснение 12" xfId="41282"/>
    <cellStyle name="Пояснение 120" xfId="41283"/>
    <cellStyle name="Пояснение 121" xfId="41284"/>
    <cellStyle name="Пояснение 122" xfId="41285"/>
    <cellStyle name="Пояснение 123" xfId="41286"/>
    <cellStyle name="Пояснение 124" xfId="41287"/>
    <cellStyle name="Пояснение 125" xfId="41288"/>
    <cellStyle name="Пояснение 126" xfId="41289"/>
    <cellStyle name="Пояснение 127" xfId="41290"/>
    <cellStyle name="Пояснение 128" xfId="41291"/>
    <cellStyle name="Пояснение 129" xfId="41292"/>
    <cellStyle name="Пояснение 13" xfId="41293"/>
    <cellStyle name="Пояснение 130" xfId="41294"/>
    <cellStyle name="Пояснение 131" xfId="41295"/>
    <cellStyle name="Пояснение 132" xfId="41296"/>
    <cellStyle name="Пояснение 133" xfId="41297"/>
    <cellStyle name="Пояснение 134" xfId="41298"/>
    <cellStyle name="Пояснение 135" xfId="41299"/>
    <cellStyle name="Пояснение 136" xfId="41300"/>
    <cellStyle name="Пояснение 137" xfId="41301"/>
    <cellStyle name="Пояснение 138" xfId="41302"/>
    <cellStyle name="Пояснение 139" xfId="41303"/>
    <cellStyle name="Пояснение 14" xfId="41304"/>
    <cellStyle name="Пояснение 140" xfId="41305"/>
    <cellStyle name="Пояснение 141" xfId="41306"/>
    <cellStyle name="Пояснение 142" xfId="41307"/>
    <cellStyle name="Пояснение 143" xfId="41308"/>
    <cellStyle name="Пояснение 144" xfId="41309"/>
    <cellStyle name="Пояснение 145" xfId="41310"/>
    <cellStyle name="Пояснение 146" xfId="41311"/>
    <cellStyle name="Пояснение 147" xfId="41312"/>
    <cellStyle name="Пояснение 148" xfId="41313"/>
    <cellStyle name="Пояснение 149" xfId="41314"/>
    <cellStyle name="Пояснение 15" xfId="41315"/>
    <cellStyle name="Пояснение 150" xfId="41316"/>
    <cellStyle name="Пояснение 151" xfId="41317"/>
    <cellStyle name="Пояснение 152" xfId="41318"/>
    <cellStyle name="Пояснение 153" xfId="41319"/>
    <cellStyle name="Пояснение 154" xfId="41320"/>
    <cellStyle name="Пояснение 155" xfId="41321"/>
    <cellStyle name="Пояснение 156" xfId="41322"/>
    <cellStyle name="Пояснение 157" xfId="41323"/>
    <cellStyle name="Пояснение 158" xfId="41324"/>
    <cellStyle name="Пояснение 159" xfId="41325"/>
    <cellStyle name="Пояснение 16" xfId="41326"/>
    <cellStyle name="Пояснение 160" xfId="41327"/>
    <cellStyle name="Пояснение 161" xfId="41328"/>
    <cellStyle name="Пояснение 162" xfId="41329"/>
    <cellStyle name="Пояснение 163" xfId="41330"/>
    <cellStyle name="Пояснение 164" xfId="41331"/>
    <cellStyle name="Пояснение 165" xfId="41332"/>
    <cellStyle name="Пояснение 166" xfId="41333"/>
    <cellStyle name="Пояснение 167" xfId="41334"/>
    <cellStyle name="Пояснение 168" xfId="41335"/>
    <cellStyle name="Пояснение 169" xfId="41336"/>
    <cellStyle name="Пояснение 17" xfId="41337"/>
    <cellStyle name="Пояснение 170" xfId="41338"/>
    <cellStyle name="Пояснение 171" xfId="41339"/>
    <cellStyle name="Пояснение 172" xfId="41340"/>
    <cellStyle name="Пояснение 173" xfId="41341"/>
    <cellStyle name="Пояснение 174" xfId="41342"/>
    <cellStyle name="Пояснение 175" xfId="41343"/>
    <cellStyle name="Пояснение 176" xfId="41344"/>
    <cellStyle name="Пояснение 177" xfId="41345"/>
    <cellStyle name="Пояснение 178" xfId="41346"/>
    <cellStyle name="Пояснение 179" xfId="41347"/>
    <cellStyle name="Пояснение 18" xfId="41348"/>
    <cellStyle name="Пояснение 180" xfId="41349"/>
    <cellStyle name="Пояснение 181" xfId="41350"/>
    <cellStyle name="Пояснение 182" xfId="41351"/>
    <cellStyle name="Пояснение 183" xfId="41352"/>
    <cellStyle name="Пояснение 184" xfId="41353"/>
    <cellStyle name="Пояснение 185" xfId="41354"/>
    <cellStyle name="Пояснение 186" xfId="41355"/>
    <cellStyle name="Пояснение 187" xfId="41356"/>
    <cellStyle name="Пояснение 188" xfId="41357"/>
    <cellStyle name="Пояснение 189" xfId="41358"/>
    <cellStyle name="Пояснение 19" xfId="41359"/>
    <cellStyle name="Пояснение 190" xfId="41360"/>
    <cellStyle name="Пояснение 191" xfId="41361"/>
    <cellStyle name="Пояснение 192" xfId="41362"/>
    <cellStyle name="Пояснение 193" xfId="41363"/>
    <cellStyle name="Пояснение 194" xfId="41364"/>
    <cellStyle name="Пояснение 195" xfId="41365"/>
    <cellStyle name="Пояснение 196" xfId="41366"/>
    <cellStyle name="Пояснение 197" xfId="41367"/>
    <cellStyle name="Пояснение 198" xfId="41368"/>
    <cellStyle name="Пояснение 199" xfId="41369"/>
    <cellStyle name="Пояснение 2" xfId="97"/>
    <cellStyle name="Пояснение 2 2" xfId="41370"/>
    <cellStyle name="Пояснение 2 3" xfId="41371"/>
    <cellStyle name="Пояснение 20" xfId="41372"/>
    <cellStyle name="Пояснение 200" xfId="41373"/>
    <cellStyle name="Пояснение 21" xfId="41374"/>
    <cellStyle name="Пояснение 22" xfId="41375"/>
    <cellStyle name="Пояснение 23" xfId="41376"/>
    <cellStyle name="Пояснение 24" xfId="41377"/>
    <cellStyle name="Пояснение 25" xfId="41378"/>
    <cellStyle name="Пояснение 26" xfId="41379"/>
    <cellStyle name="Пояснение 27" xfId="41380"/>
    <cellStyle name="Пояснение 28" xfId="41381"/>
    <cellStyle name="Пояснение 29" xfId="41382"/>
    <cellStyle name="Пояснение 3" xfId="5657"/>
    <cellStyle name="Пояснение 3 2" xfId="41383"/>
    <cellStyle name="Пояснение 3 3" xfId="41384"/>
    <cellStyle name="Пояснение 30" xfId="41385"/>
    <cellStyle name="Пояснение 31" xfId="41386"/>
    <cellStyle name="Пояснение 32" xfId="41387"/>
    <cellStyle name="Пояснение 33" xfId="41388"/>
    <cellStyle name="Пояснение 34" xfId="41389"/>
    <cellStyle name="Пояснение 35" xfId="41390"/>
    <cellStyle name="Пояснение 36" xfId="41391"/>
    <cellStyle name="Пояснение 37" xfId="41392"/>
    <cellStyle name="Пояснение 38" xfId="41393"/>
    <cellStyle name="Пояснение 39" xfId="41394"/>
    <cellStyle name="Пояснение 4" xfId="5658"/>
    <cellStyle name="Пояснение 4 2" xfId="41395"/>
    <cellStyle name="Пояснение 4 3" xfId="41396"/>
    <cellStyle name="Пояснение 40" xfId="41397"/>
    <cellStyle name="Пояснение 41" xfId="41398"/>
    <cellStyle name="Пояснение 42" xfId="41399"/>
    <cellStyle name="Пояснение 43" xfId="41400"/>
    <cellStyle name="Пояснение 44" xfId="41401"/>
    <cellStyle name="Пояснение 45" xfId="41402"/>
    <cellStyle name="Пояснение 46" xfId="41403"/>
    <cellStyle name="Пояснение 47" xfId="41404"/>
    <cellStyle name="Пояснение 48" xfId="41405"/>
    <cellStyle name="Пояснение 49" xfId="41406"/>
    <cellStyle name="Пояснение 5" xfId="5659"/>
    <cellStyle name="Пояснение 50" xfId="41407"/>
    <cellStyle name="Пояснение 51" xfId="41408"/>
    <cellStyle name="Пояснение 52" xfId="41409"/>
    <cellStyle name="Пояснение 53" xfId="41410"/>
    <cellStyle name="Пояснение 54" xfId="41411"/>
    <cellStyle name="Пояснение 55" xfId="41412"/>
    <cellStyle name="Пояснение 56" xfId="41413"/>
    <cellStyle name="Пояснение 57" xfId="41414"/>
    <cellStyle name="Пояснение 58" xfId="41415"/>
    <cellStyle name="Пояснение 59" xfId="41416"/>
    <cellStyle name="Пояснение 6" xfId="5660"/>
    <cellStyle name="Пояснение 60" xfId="41417"/>
    <cellStyle name="Пояснение 61" xfId="41418"/>
    <cellStyle name="Пояснение 62" xfId="41419"/>
    <cellStyle name="Пояснение 63" xfId="41420"/>
    <cellStyle name="Пояснение 64" xfId="41421"/>
    <cellStyle name="Пояснение 65" xfId="41422"/>
    <cellStyle name="Пояснение 66" xfId="41423"/>
    <cellStyle name="Пояснение 67" xfId="41424"/>
    <cellStyle name="Пояснение 68" xfId="41425"/>
    <cellStyle name="Пояснение 69" xfId="41426"/>
    <cellStyle name="Пояснение 7" xfId="5661"/>
    <cellStyle name="Пояснение 70" xfId="41427"/>
    <cellStyle name="Пояснение 71" xfId="41428"/>
    <cellStyle name="Пояснение 72" xfId="41429"/>
    <cellStyle name="Пояснение 73" xfId="41430"/>
    <cellStyle name="Пояснение 74" xfId="41431"/>
    <cellStyle name="Пояснение 75" xfId="41432"/>
    <cellStyle name="Пояснение 76" xfId="41433"/>
    <cellStyle name="Пояснение 77" xfId="41434"/>
    <cellStyle name="Пояснение 78" xfId="41435"/>
    <cellStyle name="Пояснение 79" xfId="41436"/>
    <cellStyle name="Пояснение 8" xfId="5662"/>
    <cellStyle name="Пояснение 80" xfId="41437"/>
    <cellStyle name="Пояснение 81" xfId="41438"/>
    <cellStyle name="Пояснение 82" xfId="41439"/>
    <cellStyle name="Пояснение 83" xfId="41440"/>
    <cellStyle name="Пояснение 84" xfId="41441"/>
    <cellStyle name="Пояснение 85" xfId="41442"/>
    <cellStyle name="Пояснение 86" xfId="41443"/>
    <cellStyle name="Пояснение 87" xfId="41444"/>
    <cellStyle name="Пояснение 88" xfId="41445"/>
    <cellStyle name="Пояснение 89" xfId="41446"/>
    <cellStyle name="Пояснение 9" xfId="5663"/>
    <cellStyle name="Пояснение 90" xfId="41447"/>
    <cellStyle name="Пояснение 91" xfId="41448"/>
    <cellStyle name="Пояснение 92" xfId="41449"/>
    <cellStyle name="Пояснение 93" xfId="41450"/>
    <cellStyle name="Пояснение 94" xfId="41451"/>
    <cellStyle name="Пояснение 95" xfId="41452"/>
    <cellStyle name="Пояснение 96" xfId="41453"/>
    <cellStyle name="Пояснение 97" xfId="41454"/>
    <cellStyle name="Пояснение 98" xfId="41455"/>
    <cellStyle name="Пояснение 99" xfId="41456"/>
    <cellStyle name="Примечание" xfId="40" builtinId="10" customBuiltin="1"/>
    <cellStyle name="Примечание 10" xfId="41457"/>
    <cellStyle name="Примечание 100" xfId="41458"/>
    <cellStyle name="Примечание 101" xfId="41459"/>
    <cellStyle name="Примечание 102" xfId="41460"/>
    <cellStyle name="Примечание 103" xfId="41461"/>
    <cellStyle name="Примечание 104" xfId="41462"/>
    <cellStyle name="Примечание 105" xfId="41463"/>
    <cellStyle name="Примечание 106" xfId="41464"/>
    <cellStyle name="Примечание 107" xfId="41465"/>
    <cellStyle name="Примечание 108" xfId="41466"/>
    <cellStyle name="Примечание 109" xfId="41467"/>
    <cellStyle name="Примечание 11" xfId="41468"/>
    <cellStyle name="Примечание 110" xfId="41469"/>
    <cellStyle name="Примечание 111" xfId="41470"/>
    <cellStyle name="Примечание 112" xfId="41471"/>
    <cellStyle name="Примечание 113" xfId="41472"/>
    <cellStyle name="Примечание 114" xfId="41473"/>
    <cellStyle name="Примечание 115" xfId="41474"/>
    <cellStyle name="Примечание 116" xfId="41475"/>
    <cellStyle name="Примечание 117" xfId="41476"/>
    <cellStyle name="Примечание 118" xfId="41477"/>
    <cellStyle name="Примечание 119" xfId="41478"/>
    <cellStyle name="Примечание 12" xfId="41479"/>
    <cellStyle name="Примечание 120" xfId="41480"/>
    <cellStyle name="Примечание 121" xfId="41481"/>
    <cellStyle name="Примечание 122" xfId="41482"/>
    <cellStyle name="Примечание 123" xfId="41483"/>
    <cellStyle name="Примечание 124" xfId="41484"/>
    <cellStyle name="Примечание 125" xfId="41485"/>
    <cellStyle name="Примечание 126" xfId="41486"/>
    <cellStyle name="Примечание 127" xfId="41487"/>
    <cellStyle name="Примечание 128" xfId="41488"/>
    <cellStyle name="Примечание 129" xfId="41489"/>
    <cellStyle name="Примечание 13" xfId="41490"/>
    <cellStyle name="Примечание 130" xfId="41491"/>
    <cellStyle name="Примечание 131" xfId="41492"/>
    <cellStyle name="Примечание 132" xfId="41493"/>
    <cellStyle name="Примечание 133" xfId="41494"/>
    <cellStyle name="Примечание 134" xfId="41495"/>
    <cellStyle name="Примечание 135" xfId="41496"/>
    <cellStyle name="Примечание 136" xfId="41497"/>
    <cellStyle name="Примечание 137" xfId="41498"/>
    <cellStyle name="Примечание 138" xfId="41499"/>
    <cellStyle name="Примечание 139" xfId="41500"/>
    <cellStyle name="Примечание 14" xfId="41501"/>
    <cellStyle name="Примечание 140" xfId="41502"/>
    <cellStyle name="Примечание 141" xfId="41503"/>
    <cellStyle name="Примечание 142" xfId="41504"/>
    <cellStyle name="Примечание 143" xfId="41505"/>
    <cellStyle name="Примечание 144" xfId="41506"/>
    <cellStyle name="Примечание 145" xfId="41507"/>
    <cellStyle name="Примечание 146" xfId="41508"/>
    <cellStyle name="Примечание 147" xfId="41509"/>
    <cellStyle name="Примечание 148" xfId="41510"/>
    <cellStyle name="Примечание 149" xfId="41511"/>
    <cellStyle name="Примечание 15" xfId="41512"/>
    <cellStyle name="Примечание 150" xfId="41513"/>
    <cellStyle name="Примечание 151" xfId="41514"/>
    <cellStyle name="Примечание 152" xfId="41515"/>
    <cellStyle name="Примечание 153" xfId="41516"/>
    <cellStyle name="Примечание 154" xfId="41517"/>
    <cellStyle name="Примечание 155" xfId="41518"/>
    <cellStyle name="Примечание 156" xfId="41519"/>
    <cellStyle name="Примечание 157" xfId="41520"/>
    <cellStyle name="Примечание 158" xfId="41521"/>
    <cellStyle name="Примечание 159" xfId="41522"/>
    <cellStyle name="Примечание 16" xfId="41523"/>
    <cellStyle name="Примечание 160" xfId="41524"/>
    <cellStyle name="Примечание 161" xfId="41525"/>
    <cellStyle name="Примечание 162" xfId="41526"/>
    <cellStyle name="Примечание 163" xfId="41527"/>
    <cellStyle name="Примечание 164" xfId="41528"/>
    <cellStyle name="Примечание 165" xfId="41529"/>
    <cellStyle name="Примечание 166" xfId="41530"/>
    <cellStyle name="Примечание 167" xfId="41531"/>
    <cellStyle name="Примечание 168" xfId="41532"/>
    <cellStyle name="Примечание 169" xfId="41533"/>
    <cellStyle name="Примечание 17" xfId="41534"/>
    <cellStyle name="Примечание 170" xfId="41535"/>
    <cellStyle name="Примечание 171" xfId="41536"/>
    <cellStyle name="Примечание 172" xfId="41537"/>
    <cellStyle name="Примечание 173" xfId="41538"/>
    <cellStyle name="Примечание 174" xfId="41539"/>
    <cellStyle name="Примечание 175" xfId="41540"/>
    <cellStyle name="Примечание 176" xfId="41541"/>
    <cellStyle name="Примечание 177" xfId="41542"/>
    <cellStyle name="Примечание 178" xfId="41543"/>
    <cellStyle name="Примечание 179" xfId="41544"/>
    <cellStyle name="Примечание 18" xfId="41545"/>
    <cellStyle name="Примечание 180" xfId="41546"/>
    <cellStyle name="Примечание 181" xfId="41547"/>
    <cellStyle name="Примечание 182" xfId="41548"/>
    <cellStyle name="Примечание 183" xfId="41549"/>
    <cellStyle name="Примечание 184" xfId="41550"/>
    <cellStyle name="Примечание 185" xfId="41551"/>
    <cellStyle name="Примечание 186" xfId="41552"/>
    <cellStyle name="Примечание 187" xfId="41553"/>
    <cellStyle name="Примечание 188" xfId="41554"/>
    <cellStyle name="Примечание 189" xfId="41555"/>
    <cellStyle name="Примечание 19" xfId="41556"/>
    <cellStyle name="Примечание 190" xfId="41557"/>
    <cellStyle name="Примечание 191" xfId="41558"/>
    <cellStyle name="Примечание 192" xfId="41559"/>
    <cellStyle name="Примечание 193" xfId="41560"/>
    <cellStyle name="Примечание 194" xfId="41561"/>
    <cellStyle name="Примечание 195" xfId="41562"/>
    <cellStyle name="Примечание 196" xfId="41563"/>
    <cellStyle name="Примечание 197" xfId="41564"/>
    <cellStyle name="Примечание 198" xfId="41565"/>
    <cellStyle name="Примечание 199" xfId="41566"/>
    <cellStyle name="Примечание 2" xfId="98"/>
    <cellStyle name="Примечание 2 10" xfId="5664"/>
    <cellStyle name="Примечание 2 10 2" xfId="5665"/>
    <cellStyle name="Примечание 2 10 3" xfId="5666"/>
    <cellStyle name="Примечание 2 11" xfId="5667"/>
    <cellStyle name="Примечание 2 11 2" xfId="5668"/>
    <cellStyle name="Примечание 2 11 3" xfId="5669"/>
    <cellStyle name="Примечание 2 12" xfId="5670"/>
    <cellStyle name="Примечание 2 12 2" xfId="5671"/>
    <cellStyle name="Примечание 2 13" xfId="5672"/>
    <cellStyle name="Примечание 2 14" xfId="5673"/>
    <cellStyle name="Примечание 2 15" xfId="5674"/>
    <cellStyle name="Примечание 2 16" xfId="5675"/>
    <cellStyle name="Примечание 2 2" xfId="5676"/>
    <cellStyle name="Примечание 2 2 10" xfId="5677"/>
    <cellStyle name="Примечание 2 2 10 2" xfId="5678"/>
    <cellStyle name="Примечание 2 2 10 3" xfId="5679"/>
    <cellStyle name="Примечание 2 2 11" xfId="5680"/>
    <cellStyle name="Примечание 2 2 11 2" xfId="5681"/>
    <cellStyle name="Примечание 2 2 12" xfId="5682"/>
    <cellStyle name="Примечание 2 2 13" xfId="5683"/>
    <cellStyle name="Примечание 2 2 2" xfId="5684"/>
    <cellStyle name="Примечание 2 2 2 2" xfId="5685"/>
    <cellStyle name="Примечание 2 2 2 2 2" xfId="5686"/>
    <cellStyle name="Примечание 2 2 2 2 3" xfId="5687"/>
    <cellStyle name="Примечание 2 2 2 3" xfId="5688"/>
    <cellStyle name="Примечание 2 2 2 4" xfId="5689"/>
    <cellStyle name="Примечание 2 2 3" xfId="5690"/>
    <cellStyle name="Примечание 2 2 3 2" xfId="5691"/>
    <cellStyle name="Примечание 2 2 3 2 2" xfId="5692"/>
    <cellStyle name="Примечание 2 2 3 2 3" xfId="5693"/>
    <cellStyle name="Примечание 2 2 3 3" xfId="5694"/>
    <cellStyle name="Примечание 2 2 3 4" xfId="5695"/>
    <cellStyle name="Примечание 2 2 4" xfId="5696"/>
    <cellStyle name="Примечание 2 2 4 2" xfId="5697"/>
    <cellStyle name="Примечание 2 2 4 2 2" xfId="5698"/>
    <cellStyle name="Примечание 2 2 4 2 3" xfId="5699"/>
    <cellStyle name="Примечание 2 2 4 3" xfId="5700"/>
    <cellStyle name="Примечание 2 2 4 4" xfId="5701"/>
    <cellStyle name="Примечание 2 2 5" xfId="5702"/>
    <cellStyle name="Примечание 2 2 5 2" xfId="5703"/>
    <cellStyle name="Примечание 2 2 5 2 2" xfId="5704"/>
    <cellStyle name="Примечание 2 2 5 2 3" xfId="5705"/>
    <cellStyle name="Примечание 2 2 5 3" xfId="5706"/>
    <cellStyle name="Примечание 2 2 5 4" xfId="5707"/>
    <cellStyle name="Примечание 2 2 6" xfId="5708"/>
    <cellStyle name="Примечание 2 2 6 2" xfId="5709"/>
    <cellStyle name="Примечание 2 2 6 2 2" xfId="5710"/>
    <cellStyle name="Примечание 2 2 6 2 3" xfId="5711"/>
    <cellStyle name="Примечание 2 2 6 3" xfId="5712"/>
    <cellStyle name="Примечание 2 2 6 4" xfId="5713"/>
    <cellStyle name="Примечание 2 2 7" xfId="5714"/>
    <cellStyle name="Примечание 2 2 7 2" xfId="5715"/>
    <cellStyle name="Примечание 2 2 7 2 2" xfId="5716"/>
    <cellStyle name="Примечание 2 2 7 2 3" xfId="5717"/>
    <cellStyle name="Примечание 2 2 7 3" xfId="5718"/>
    <cellStyle name="Примечание 2 2 7 4" xfId="5719"/>
    <cellStyle name="Примечание 2 2 8" xfId="5720"/>
    <cellStyle name="Примечание 2 2 8 2" xfId="5721"/>
    <cellStyle name="Примечание 2 2 8 2 2" xfId="5722"/>
    <cellStyle name="Примечание 2 2 8 2 3" xfId="5723"/>
    <cellStyle name="Примечание 2 2 8 3" xfId="5724"/>
    <cellStyle name="Примечание 2 2 8 4" xfId="5725"/>
    <cellStyle name="Примечание 2 2 9" xfId="5726"/>
    <cellStyle name="Примечание 2 2 9 2" xfId="5727"/>
    <cellStyle name="Примечание 2 2 9 3" xfId="5728"/>
    <cellStyle name="Примечание 2 3" xfId="5729"/>
    <cellStyle name="Примечание 2 3 2" xfId="5730"/>
    <cellStyle name="Примечание 2 3 2 2" xfId="5731"/>
    <cellStyle name="Примечание 2 3 2 3" xfId="5732"/>
    <cellStyle name="Примечание 2 3 3" xfId="5733"/>
    <cellStyle name="Примечание 2 3 3 2" xfId="5734"/>
    <cellStyle name="Примечание 2 3 4" xfId="5735"/>
    <cellStyle name="Примечание 2 4" xfId="5736"/>
    <cellStyle name="Примечание 2 4 2" xfId="5737"/>
    <cellStyle name="Примечание 2 4 2 2" xfId="5738"/>
    <cellStyle name="Примечание 2 4 2 3" xfId="5739"/>
    <cellStyle name="Примечание 2 4 3" xfId="5740"/>
    <cellStyle name="Примечание 2 4 4" xfId="5741"/>
    <cellStyle name="Примечание 2 5" xfId="5742"/>
    <cellStyle name="Примечание 2 5 2" xfId="5743"/>
    <cellStyle name="Примечание 2 5 2 2" xfId="5744"/>
    <cellStyle name="Примечание 2 5 2 3" xfId="5745"/>
    <cellStyle name="Примечание 2 5 3" xfId="5746"/>
    <cellStyle name="Примечание 2 5 4" xfId="5747"/>
    <cellStyle name="Примечание 2 6" xfId="5748"/>
    <cellStyle name="Примечание 2 6 2" xfId="5749"/>
    <cellStyle name="Примечание 2 6 2 2" xfId="5750"/>
    <cellStyle name="Примечание 2 6 2 3" xfId="5751"/>
    <cellStyle name="Примечание 2 6 3" xfId="5752"/>
    <cellStyle name="Примечание 2 6 4" xfId="5753"/>
    <cellStyle name="Примечание 2 7" xfId="5754"/>
    <cellStyle name="Примечание 2 7 2" xfId="5755"/>
    <cellStyle name="Примечание 2 7 2 2" xfId="5756"/>
    <cellStyle name="Примечание 2 7 2 3" xfId="5757"/>
    <cellStyle name="Примечание 2 7 3" xfId="5758"/>
    <cellStyle name="Примечание 2 7 4" xfId="5759"/>
    <cellStyle name="Примечание 2 8" xfId="5760"/>
    <cellStyle name="Примечание 2 8 2" xfId="5761"/>
    <cellStyle name="Примечание 2 8 2 2" xfId="5762"/>
    <cellStyle name="Примечание 2 8 2 3" xfId="5763"/>
    <cellStyle name="Примечание 2 8 3" xfId="5764"/>
    <cellStyle name="Примечание 2 8 4" xfId="5765"/>
    <cellStyle name="Примечание 2 9" xfId="5766"/>
    <cellStyle name="Примечание 2 9 2" xfId="5767"/>
    <cellStyle name="Примечание 2 9 2 2" xfId="5768"/>
    <cellStyle name="Примечание 2 9 2 3" xfId="5769"/>
    <cellStyle name="Примечание 2 9 3" xfId="5770"/>
    <cellStyle name="Примечание 2 9 4" xfId="5771"/>
    <cellStyle name="Примечание 20" xfId="41567"/>
    <cellStyle name="Примечание 200" xfId="41568"/>
    <cellStyle name="Примечание 21" xfId="41569"/>
    <cellStyle name="Примечание 22" xfId="41570"/>
    <cellStyle name="Примечание 23" xfId="41571"/>
    <cellStyle name="Примечание 24" xfId="41572"/>
    <cellStyle name="Примечание 25" xfId="41573"/>
    <cellStyle name="Примечание 26" xfId="41574"/>
    <cellStyle name="Примечание 27" xfId="41575"/>
    <cellStyle name="Примечание 28" xfId="41576"/>
    <cellStyle name="Примечание 29" xfId="41577"/>
    <cellStyle name="Примечание 3" xfId="5772"/>
    <cellStyle name="Примечание 3 2" xfId="5773"/>
    <cellStyle name="Примечание 3 3" xfId="5774"/>
    <cellStyle name="Примечание 3 4" xfId="5775"/>
    <cellStyle name="Примечание 30" xfId="41578"/>
    <cellStyle name="Примечание 31" xfId="41579"/>
    <cellStyle name="Примечание 32" xfId="41580"/>
    <cellStyle name="Примечание 33" xfId="41581"/>
    <cellStyle name="Примечание 34" xfId="41582"/>
    <cellStyle name="Примечание 35" xfId="41583"/>
    <cellStyle name="Примечание 36" xfId="41584"/>
    <cellStyle name="Примечание 37" xfId="41585"/>
    <cellStyle name="Примечание 38" xfId="41586"/>
    <cellStyle name="Примечание 39" xfId="41587"/>
    <cellStyle name="Примечание 4" xfId="5776"/>
    <cellStyle name="Примечание 4 2" xfId="5777"/>
    <cellStyle name="Примечание 4 3" xfId="5778"/>
    <cellStyle name="Примечание 40" xfId="41588"/>
    <cellStyle name="Примечание 41" xfId="41589"/>
    <cellStyle name="Примечание 42" xfId="41590"/>
    <cellStyle name="Примечание 43" xfId="41591"/>
    <cellStyle name="Примечание 44" xfId="41592"/>
    <cellStyle name="Примечание 45" xfId="41593"/>
    <cellStyle name="Примечание 46" xfId="41594"/>
    <cellStyle name="Примечание 47" xfId="41595"/>
    <cellStyle name="Примечание 48" xfId="41596"/>
    <cellStyle name="Примечание 49" xfId="41597"/>
    <cellStyle name="Примечание 5" xfId="5779"/>
    <cellStyle name="Примечание 50" xfId="41598"/>
    <cellStyle name="Примечание 51" xfId="41599"/>
    <cellStyle name="Примечание 52" xfId="41600"/>
    <cellStyle name="Примечание 53" xfId="41601"/>
    <cellStyle name="Примечание 54" xfId="41602"/>
    <cellStyle name="Примечание 55" xfId="41603"/>
    <cellStyle name="Примечание 56" xfId="41604"/>
    <cellStyle name="Примечание 57" xfId="41605"/>
    <cellStyle name="Примечание 58" xfId="41606"/>
    <cellStyle name="Примечание 59" xfId="41607"/>
    <cellStyle name="Примечание 6" xfId="5780"/>
    <cellStyle name="Примечание 60" xfId="41608"/>
    <cellStyle name="Примечание 61" xfId="41609"/>
    <cellStyle name="Примечание 62" xfId="41610"/>
    <cellStyle name="Примечание 63" xfId="41611"/>
    <cellStyle name="Примечание 64" xfId="41612"/>
    <cellStyle name="Примечание 65" xfId="41613"/>
    <cellStyle name="Примечание 66" xfId="41614"/>
    <cellStyle name="Примечание 67" xfId="41615"/>
    <cellStyle name="Примечание 68" xfId="41616"/>
    <cellStyle name="Примечание 69" xfId="41617"/>
    <cellStyle name="Примечание 7" xfId="5781"/>
    <cellStyle name="Примечание 70" xfId="41618"/>
    <cellStyle name="Примечание 71" xfId="41619"/>
    <cellStyle name="Примечание 72" xfId="41620"/>
    <cellStyle name="Примечание 73" xfId="41621"/>
    <cellStyle name="Примечание 74" xfId="41622"/>
    <cellStyle name="Примечание 75" xfId="41623"/>
    <cellStyle name="Примечание 76" xfId="41624"/>
    <cellStyle name="Примечание 77" xfId="41625"/>
    <cellStyle name="Примечание 78" xfId="41626"/>
    <cellStyle name="Примечание 79" xfId="41627"/>
    <cellStyle name="Примечание 8" xfId="5782"/>
    <cellStyle name="Примечание 80" xfId="41628"/>
    <cellStyle name="Примечание 81" xfId="41629"/>
    <cellStyle name="Примечание 82" xfId="41630"/>
    <cellStyle name="Примечание 83" xfId="41631"/>
    <cellStyle name="Примечание 84" xfId="41632"/>
    <cellStyle name="Примечание 85" xfId="41633"/>
    <cellStyle name="Примечание 86" xfId="41634"/>
    <cellStyle name="Примечание 87" xfId="41635"/>
    <cellStyle name="Примечание 88" xfId="41636"/>
    <cellStyle name="Примечание 89" xfId="41637"/>
    <cellStyle name="Примечание 9" xfId="5783"/>
    <cellStyle name="Примечание 90" xfId="41638"/>
    <cellStyle name="Примечание 91" xfId="41639"/>
    <cellStyle name="Примечание 92" xfId="41640"/>
    <cellStyle name="Примечание 93" xfId="41641"/>
    <cellStyle name="Примечание 94" xfId="41642"/>
    <cellStyle name="Примечание 95" xfId="41643"/>
    <cellStyle name="Примечание 96" xfId="41644"/>
    <cellStyle name="Примечание 97" xfId="41645"/>
    <cellStyle name="Примечание 98" xfId="41646"/>
    <cellStyle name="Примечание 99" xfId="41647"/>
    <cellStyle name="Процентный 2" xfId="104"/>
    <cellStyle name="Процентный 2 2" xfId="5784"/>
    <cellStyle name="Процентный 2 2 2" xfId="5785"/>
    <cellStyle name="Процентный 2 3" xfId="277"/>
    <cellStyle name="Процентный 2 3 2" xfId="278"/>
    <cellStyle name="Процентный 2 3 2 2" xfId="41648"/>
    <cellStyle name="Процентный 2 3 2 2 2" xfId="41649"/>
    <cellStyle name="Процентный 2 3 2 2 2 2" xfId="41650"/>
    <cellStyle name="Процентный 2 3 2 2 3" xfId="41651"/>
    <cellStyle name="Процентный 2 3 2 3" xfId="41652"/>
    <cellStyle name="Процентный 2 3 2 3 2" xfId="41653"/>
    <cellStyle name="Процентный 2 3 2 3 2 2" xfId="41654"/>
    <cellStyle name="Процентный 2 3 2 3 3" xfId="41655"/>
    <cellStyle name="Процентный 2 3 2 4" xfId="41656"/>
    <cellStyle name="Процентный 2 3 2 4 2" xfId="41657"/>
    <cellStyle name="Процентный 2 3 2 5" xfId="41658"/>
    <cellStyle name="Процентный 2 3 2 5 2" xfId="41659"/>
    <cellStyle name="Процентный 2 3 2 6" xfId="41660"/>
    <cellStyle name="Процентный 2 3 2 7" xfId="41661"/>
    <cellStyle name="Процентный 2 3 2 8" xfId="41662"/>
    <cellStyle name="Процентный 2 3 3" xfId="41663"/>
    <cellStyle name="Процентный 2 3 3 2" xfId="41664"/>
    <cellStyle name="Процентный 2 3 3 2 2" xfId="41665"/>
    <cellStyle name="Процентный 2 3 3 3" xfId="41666"/>
    <cellStyle name="Процентный 2 3 4" xfId="41667"/>
    <cellStyle name="Процентный 2 3 4 2" xfId="41668"/>
    <cellStyle name="Процентный 2 3 4 2 2" xfId="41669"/>
    <cellStyle name="Процентный 2 3 4 3" xfId="41670"/>
    <cellStyle name="Процентный 2 3 5" xfId="41671"/>
    <cellStyle name="Процентный 2 3 5 2" xfId="41672"/>
    <cellStyle name="Процентный 2 3 6" xfId="41673"/>
    <cellStyle name="Процентный 2 3 6 2" xfId="41674"/>
    <cellStyle name="Процентный 2 3 7" xfId="41675"/>
    <cellStyle name="Процентный 2 3 8" xfId="41676"/>
    <cellStyle name="Процентный 2 3 9" xfId="41677"/>
    <cellStyle name="Процентный 2 4" xfId="5786"/>
    <cellStyle name="Процентный 2 5" xfId="5787"/>
    <cellStyle name="Процентный 2 5 2" xfId="5788"/>
    <cellStyle name="Процентный 2 5 2 2" xfId="5789"/>
    <cellStyle name="Процентный 2 5 2 3" xfId="5790"/>
    <cellStyle name="Процентный 2 5 3" xfId="5791"/>
    <cellStyle name="Процентный 2 5 3 2" xfId="5792"/>
    <cellStyle name="Процентный 2 5 4" xfId="5793"/>
    <cellStyle name="Процентный 2 6" xfId="5794"/>
    <cellStyle name="Процентный 2_40% на отпуск в сеть 11.01.10" xfId="5795"/>
    <cellStyle name="Процентный 3" xfId="105"/>
    <cellStyle name="Процентный 3 2" xfId="5796"/>
    <cellStyle name="Процентный 3 3" xfId="5797"/>
    <cellStyle name="Процентный 3 4" xfId="5798"/>
    <cellStyle name="Процентный 3 5" xfId="5799"/>
    <cellStyle name="Процентный 4" xfId="279"/>
    <cellStyle name="Процентный 5" xfId="5800"/>
    <cellStyle name="Процентный 6" xfId="5801"/>
    <cellStyle name="Процентный 7" xfId="5802"/>
    <cellStyle name="Процентный 8" xfId="5803"/>
    <cellStyle name="Процентный 8 2" xfId="5804"/>
    <cellStyle name="Процентный 8 3" xfId="5805"/>
    <cellStyle name="Процентный 9" xfId="5806"/>
    <cellStyle name="Процентный 9 2" xfId="5807"/>
    <cellStyle name="Процентный 9 3" xfId="5808"/>
    <cellStyle name="РесСмета" xfId="5809"/>
    <cellStyle name="РесСмета 2" xfId="5810"/>
    <cellStyle name="СводкаСтоимРаб" xfId="5811"/>
    <cellStyle name="СводкаСтоимРаб 2" xfId="5812"/>
    <cellStyle name="СводРасч" xfId="5813"/>
    <cellStyle name="СводРасч 2" xfId="5814"/>
    <cellStyle name="СводРасч 3" xfId="5815"/>
    <cellStyle name="СводРасч 4" xfId="5816"/>
    <cellStyle name="СводРасч 5" xfId="5817"/>
    <cellStyle name="Связанная ячейка" xfId="41" builtinId="24" customBuiltin="1"/>
    <cellStyle name="Связанная ячейка 10" xfId="41678"/>
    <cellStyle name="Связанная ячейка 100" xfId="41679"/>
    <cellStyle name="Связанная ячейка 101" xfId="41680"/>
    <cellStyle name="Связанная ячейка 102" xfId="41681"/>
    <cellStyle name="Связанная ячейка 103" xfId="41682"/>
    <cellStyle name="Связанная ячейка 104" xfId="41683"/>
    <cellStyle name="Связанная ячейка 105" xfId="41684"/>
    <cellStyle name="Связанная ячейка 106" xfId="41685"/>
    <cellStyle name="Связанная ячейка 107" xfId="41686"/>
    <cellStyle name="Связанная ячейка 108" xfId="41687"/>
    <cellStyle name="Связанная ячейка 109" xfId="41688"/>
    <cellStyle name="Связанная ячейка 11" xfId="41689"/>
    <cellStyle name="Связанная ячейка 110" xfId="41690"/>
    <cellStyle name="Связанная ячейка 111" xfId="41691"/>
    <cellStyle name="Связанная ячейка 112" xfId="41692"/>
    <cellStyle name="Связанная ячейка 113" xfId="41693"/>
    <cellStyle name="Связанная ячейка 114" xfId="41694"/>
    <cellStyle name="Связанная ячейка 115" xfId="41695"/>
    <cellStyle name="Связанная ячейка 116" xfId="41696"/>
    <cellStyle name="Связанная ячейка 117" xfId="41697"/>
    <cellStyle name="Связанная ячейка 118" xfId="41698"/>
    <cellStyle name="Связанная ячейка 119" xfId="41699"/>
    <cellStyle name="Связанная ячейка 12" xfId="41700"/>
    <cellStyle name="Связанная ячейка 120" xfId="41701"/>
    <cellStyle name="Связанная ячейка 121" xfId="41702"/>
    <cellStyle name="Связанная ячейка 122" xfId="41703"/>
    <cellStyle name="Связанная ячейка 123" xfId="41704"/>
    <cellStyle name="Связанная ячейка 124" xfId="41705"/>
    <cellStyle name="Связанная ячейка 125" xfId="41706"/>
    <cellStyle name="Связанная ячейка 126" xfId="41707"/>
    <cellStyle name="Связанная ячейка 127" xfId="41708"/>
    <cellStyle name="Связанная ячейка 128" xfId="41709"/>
    <cellStyle name="Связанная ячейка 129" xfId="41710"/>
    <cellStyle name="Связанная ячейка 13" xfId="41711"/>
    <cellStyle name="Связанная ячейка 130" xfId="41712"/>
    <cellStyle name="Связанная ячейка 131" xfId="41713"/>
    <cellStyle name="Связанная ячейка 132" xfId="41714"/>
    <cellStyle name="Связанная ячейка 133" xfId="41715"/>
    <cellStyle name="Связанная ячейка 134" xfId="41716"/>
    <cellStyle name="Связанная ячейка 135" xfId="41717"/>
    <cellStyle name="Связанная ячейка 136" xfId="41718"/>
    <cellStyle name="Связанная ячейка 137" xfId="41719"/>
    <cellStyle name="Связанная ячейка 138" xfId="41720"/>
    <cellStyle name="Связанная ячейка 139" xfId="41721"/>
    <cellStyle name="Связанная ячейка 14" xfId="41722"/>
    <cellStyle name="Связанная ячейка 140" xfId="41723"/>
    <cellStyle name="Связанная ячейка 141" xfId="41724"/>
    <cellStyle name="Связанная ячейка 142" xfId="41725"/>
    <cellStyle name="Связанная ячейка 143" xfId="41726"/>
    <cellStyle name="Связанная ячейка 144" xfId="41727"/>
    <cellStyle name="Связанная ячейка 145" xfId="41728"/>
    <cellStyle name="Связанная ячейка 146" xfId="41729"/>
    <cellStyle name="Связанная ячейка 147" xfId="41730"/>
    <cellStyle name="Связанная ячейка 148" xfId="41731"/>
    <cellStyle name="Связанная ячейка 149" xfId="41732"/>
    <cellStyle name="Связанная ячейка 15" xfId="41733"/>
    <cellStyle name="Связанная ячейка 150" xfId="41734"/>
    <cellStyle name="Связанная ячейка 151" xfId="41735"/>
    <cellStyle name="Связанная ячейка 152" xfId="41736"/>
    <cellStyle name="Связанная ячейка 153" xfId="41737"/>
    <cellStyle name="Связанная ячейка 154" xfId="41738"/>
    <cellStyle name="Связанная ячейка 155" xfId="41739"/>
    <cellStyle name="Связанная ячейка 156" xfId="41740"/>
    <cellStyle name="Связанная ячейка 157" xfId="41741"/>
    <cellStyle name="Связанная ячейка 158" xfId="41742"/>
    <cellStyle name="Связанная ячейка 159" xfId="41743"/>
    <cellStyle name="Связанная ячейка 16" xfId="41744"/>
    <cellStyle name="Связанная ячейка 160" xfId="41745"/>
    <cellStyle name="Связанная ячейка 161" xfId="41746"/>
    <cellStyle name="Связанная ячейка 162" xfId="41747"/>
    <cellStyle name="Связанная ячейка 163" xfId="41748"/>
    <cellStyle name="Связанная ячейка 164" xfId="41749"/>
    <cellStyle name="Связанная ячейка 165" xfId="41750"/>
    <cellStyle name="Связанная ячейка 166" xfId="41751"/>
    <cellStyle name="Связанная ячейка 167" xfId="41752"/>
    <cellStyle name="Связанная ячейка 168" xfId="41753"/>
    <cellStyle name="Связанная ячейка 169" xfId="41754"/>
    <cellStyle name="Связанная ячейка 17" xfId="41755"/>
    <cellStyle name="Связанная ячейка 170" xfId="41756"/>
    <cellStyle name="Связанная ячейка 171" xfId="41757"/>
    <cellStyle name="Связанная ячейка 172" xfId="41758"/>
    <cellStyle name="Связанная ячейка 173" xfId="41759"/>
    <cellStyle name="Связанная ячейка 174" xfId="41760"/>
    <cellStyle name="Связанная ячейка 175" xfId="41761"/>
    <cellStyle name="Связанная ячейка 176" xfId="41762"/>
    <cellStyle name="Связанная ячейка 177" xfId="41763"/>
    <cellStyle name="Связанная ячейка 178" xfId="41764"/>
    <cellStyle name="Связанная ячейка 179" xfId="41765"/>
    <cellStyle name="Связанная ячейка 18" xfId="41766"/>
    <cellStyle name="Связанная ячейка 180" xfId="41767"/>
    <cellStyle name="Связанная ячейка 181" xfId="41768"/>
    <cellStyle name="Связанная ячейка 182" xfId="41769"/>
    <cellStyle name="Связанная ячейка 183" xfId="41770"/>
    <cellStyle name="Связанная ячейка 184" xfId="41771"/>
    <cellStyle name="Связанная ячейка 185" xfId="41772"/>
    <cellStyle name="Связанная ячейка 186" xfId="41773"/>
    <cellStyle name="Связанная ячейка 187" xfId="41774"/>
    <cellStyle name="Связанная ячейка 188" xfId="41775"/>
    <cellStyle name="Связанная ячейка 189" xfId="41776"/>
    <cellStyle name="Связанная ячейка 19" xfId="41777"/>
    <cellStyle name="Связанная ячейка 190" xfId="41778"/>
    <cellStyle name="Связанная ячейка 191" xfId="41779"/>
    <cellStyle name="Связанная ячейка 192" xfId="41780"/>
    <cellStyle name="Связанная ячейка 193" xfId="41781"/>
    <cellStyle name="Связанная ячейка 194" xfId="41782"/>
    <cellStyle name="Связанная ячейка 195" xfId="41783"/>
    <cellStyle name="Связанная ячейка 196" xfId="41784"/>
    <cellStyle name="Связанная ячейка 197" xfId="41785"/>
    <cellStyle name="Связанная ячейка 198" xfId="41786"/>
    <cellStyle name="Связанная ячейка 199" xfId="41787"/>
    <cellStyle name="Связанная ячейка 2" xfId="99"/>
    <cellStyle name="Связанная ячейка 2 2" xfId="41788"/>
    <cellStyle name="Связанная ячейка 2 3" xfId="41789"/>
    <cellStyle name="Связанная ячейка 20" xfId="41790"/>
    <cellStyle name="Связанная ячейка 200" xfId="41791"/>
    <cellStyle name="Связанная ячейка 21" xfId="41792"/>
    <cellStyle name="Связанная ячейка 22" xfId="41793"/>
    <cellStyle name="Связанная ячейка 23" xfId="41794"/>
    <cellStyle name="Связанная ячейка 24" xfId="41795"/>
    <cellStyle name="Связанная ячейка 25" xfId="41796"/>
    <cellStyle name="Связанная ячейка 26" xfId="41797"/>
    <cellStyle name="Связанная ячейка 27" xfId="41798"/>
    <cellStyle name="Связанная ячейка 28" xfId="41799"/>
    <cellStyle name="Связанная ячейка 29" xfId="41800"/>
    <cellStyle name="Связанная ячейка 3" xfId="5818"/>
    <cellStyle name="Связанная ячейка 3 2" xfId="41801"/>
    <cellStyle name="Связанная ячейка 3 3" xfId="41802"/>
    <cellStyle name="Связанная ячейка 30" xfId="41803"/>
    <cellStyle name="Связанная ячейка 31" xfId="41804"/>
    <cellStyle name="Связанная ячейка 32" xfId="41805"/>
    <cellStyle name="Связанная ячейка 33" xfId="41806"/>
    <cellStyle name="Связанная ячейка 34" xfId="41807"/>
    <cellStyle name="Связанная ячейка 35" xfId="41808"/>
    <cellStyle name="Связанная ячейка 36" xfId="41809"/>
    <cellStyle name="Связанная ячейка 37" xfId="41810"/>
    <cellStyle name="Связанная ячейка 38" xfId="41811"/>
    <cellStyle name="Связанная ячейка 39" xfId="41812"/>
    <cellStyle name="Связанная ячейка 4" xfId="5819"/>
    <cellStyle name="Связанная ячейка 4 2" xfId="41813"/>
    <cellStyle name="Связанная ячейка 4 3" xfId="41814"/>
    <cellStyle name="Связанная ячейка 40" xfId="41815"/>
    <cellStyle name="Связанная ячейка 41" xfId="41816"/>
    <cellStyle name="Связанная ячейка 42" xfId="41817"/>
    <cellStyle name="Связанная ячейка 43" xfId="41818"/>
    <cellStyle name="Связанная ячейка 44" xfId="41819"/>
    <cellStyle name="Связанная ячейка 45" xfId="41820"/>
    <cellStyle name="Связанная ячейка 46" xfId="41821"/>
    <cellStyle name="Связанная ячейка 47" xfId="41822"/>
    <cellStyle name="Связанная ячейка 48" xfId="41823"/>
    <cellStyle name="Связанная ячейка 49" xfId="41824"/>
    <cellStyle name="Связанная ячейка 5" xfId="5820"/>
    <cellStyle name="Связанная ячейка 50" xfId="41825"/>
    <cellStyle name="Связанная ячейка 51" xfId="41826"/>
    <cellStyle name="Связанная ячейка 52" xfId="41827"/>
    <cellStyle name="Связанная ячейка 53" xfId="41828"/>
    <cellStyle name="Связанная ячейка 54" xfId="41829"/>
    <cellStyle name="Связанная ячейка 55" xfId="41830"/>
    <cellStyle name="Связанная ячейка 56" xfId="41831"/>
    <cellStyle name="Связанная ячейка 57" xfId="41832"/>
    <cellStyle name="Связанная ячейка 58" xfId="41833"/>
    <cellStyle name="Связанная ячейка 59" xfId="41834"/>
    <cellStyle name="Связанная ячейка 6" xfId="5821"/>
    <cellStyle name="Связанная ячейка 60" xfId="41835"/>
    <cellStyle name="Связанная ячейка 61" xfId="41836"/>
    <cellStyle name="Связанная ячейка 62" xfId="41837"/>
    <cellStyle name="Связанная ячейка 63" xfId="41838"/>
    <cellStyle name="Связанная ячейка 64" xfId="41839"/>
    <cellStyle name="Связанная ячейка 65" xfId="41840"/>
    <cellStyle name="Связанная ячейка 66" xfId="41841"/>
    <cellStyle name="Связанная ячейка 67" xfId="41842"/>
    <cellStyle name="Связанная ячейка 68" xfId="41843"/>
    <cellStyle name="Связанная ячейка 69" xfId="41844"/>
    <cellStyle name="Связанная ячейка 7" xfId="5822"/>
    <cellStyle name="Связанная ячейка 70" xfId="41845"/>
    <cellStyle name="Связанная ячейка 71" xfId="41846"/>
    <cellStyle name="Связанная ячейка 72" xfId="41847"/>
    <cellStyle name="Связанная ячейка 73" xfId="41848"/>
    <cellStyle name="Связанная ячейка 74" xfId="41849"/>
    <cellStyle name="Связанная ячейка 75" xfId="41850"/>
    <cellStyle name="Связанная ячейка 76" xfId="41851"/>
    <cellStyle name="Связанная ячейка 77" xfId="41852"/>
    <cellStyle name="Связанная ячейка 78" xfId="41853"/>
    <cellStyle name="Связанная ячейка 79" xfId="41854"/>
    <cellStyle name="Связанная ячейка 8" xfId="5823"/>
    <cellStyle name="Связанная ячейка 80" xfId="41855"/>
    <cellStyle name="Связанная ячейка 81" xfId="41856"/>
    <cellStyle name="Связанная ячейка 82" xfId="41857"/>
    <cellStyle name="Связанная ячейка 83" xfId="41858"/>
    <cellStyle name="Связанная ячейка 84" xfId="41859"/>
    <cellStyle name="Связанная ячейка 85" xfId="41860"/>
    <cellStyle name="Связанная ячейка 86" xfId="41861"/>
    <cellStyle name="Связанная ячейка 87" xfId="41862"/>
    <cellStyle name="Связанная ячейка 88" xfId="41863"/>
    <cellStyle name="Связанная ячейка 89" xfId="41864"/>
    <cellStyle name="Связанная ячейка 9" xfId="5824"/>
    <cellStyle name="Связанная ячейка 90" xfId="41865"/>
    <cellStyle name="Связанная ячейка 91" xfId="41866"/>
    <cellStyle name="Связанная ячейка 92" xfId="41867"/>
    <cellStyle name="Связанная ячейка 93" xfId="41868"/>
    <cellStyle name="Связанная ячейка 94" xfId="41869"/>
    <cellStyle name="Связанная ячейка 95" xfId="41870"/>
    <cellStyle name="Связанная ячейка 96" xfId="41871"/>
    <cellStyle name="Связанная ячейка 97" xfId="41872"/>
    <cellStyle name="Связанная ячейка 98" xfId="41873"/>
    <cellStyle name="Связанная ячейка 99" xfId="41874"/>
    <cellStyle name="смр" xfId="5825"/>
    <cellStyle name="Среднее" xfId="5826"/>
    <cellStyle name="Стиль 1" xfId="106"/>
    <cellStyle name="Стиль 1 2" xfId="5827"/>
    <cellStyle name="Стиль 1 2 2" xfId="5828"/>
    <cellStyle name="Стиль 1 2 3" xfId="5829"/>
    <cellStyle name="Стиль 1 2 4" xfId="5830"/>
    <cellStyle name="Стиль 1 3" xfId="5831"/>
    <cellStyle name="Стиль 1 3 2" xfId="41875"/>
    <cellStyle name="Стиль 1 4" xfId="5832"/>
    <cellStyle name="Стиль 1 5" xfId="5833"/>
    <cellStyle name="Стиль 1_40% на отпуск в сеть 11.01.10" xfId="5834"/>
    <cellStyle name="Стиль 2" xfId="5835"/>
    <cellStyle name="Стиль 2 10" xfId="5836"/>
    <cellStyle name="Стиль 2 2" xfId="5837"/>
    <cellStyle name="Стиль 2 2 2" xfId="5838"/>
    <cellStyle name="Стиль 2 2 2 2" xfId="5839"/>
    <cellStyle name="Стиль 2 3" xfId="5840"/>
    <cellStyle name="Стиль 2 3 2" xfId="5841"/>
    <cellStyle name="Стиль 2 3 2 2" xfId="5842"/>
    <cellStyle name="Стиль 2 4" xfId="5843"/>
    <cellStyle name="Стиль 2 4 2" xfId="5844"/>
    <cellStyle name="Стиль 2 4 2 2" xfId="5845"/>
    <cellStyle name="Стиль 2 5" xfId="5846"/>
    <cellStyle name="Стиль 2 5 2" xfId="5847"/>
    <cellStyle name="Стиль 2 5 2 2" xfId="5848"/>
    <cellStyle name="Стиль 2 5 2 3" xfId="5849"/>
    <cellStyle name="Стиль 2 5 3" xfId="5850"/>
    <cellStyle name="Стиль 2 5 4" xfId="5851"/>
    <cellStyle name="Стиль 2 6" xfId="5852"/>
    <cellStyle name="Стиль 2 6 2" xfId="5853"/>
    <cellStyle name="Стиль 2 6 2 2" xfId="5854"/>
    <cellStyle name="Стиль 2 6 2 3" xfId="5855"/>
    <cellStyle name="Стиль 2 6 3" xfId="5856"/>
    <cellStyle name="Стиль 2 7" xfId="5857"/>
    <cellStyle name="Стиль 2 7 2" xfId="5858"/>
    <cellStyle name="Стиль 2 7 2 2" xfId="5859"/>
    <cellStyle name="Стиль 2 7 2 3" xfId="5860"/>
    <cellStyle name="Стиль 2 7 3" xfId="5861"/>
    <cellStyle name="Стиль 2 8" xfId="5862"/>
    <cellStyle name="Стиль 2 8 2" xfId="5863"/>
    <cellStyle name="Стиль 2 9" xfId="5864"/>
    <cellStyle name="Стиль 2 9 2" xfId="5865"/>
    <cellStyle name="Стиль 2 9 3" xfId="5866"/>
    <cellStyle name="стиль_шапка" xfId="5867"/>
    <cellStyle name="ТЕКСТ" xfId="5868"/>
    <cellStyle name="ТЕКСТ 2" xfId="5869"/>
    <cellStyle name="Текст предупреждения" xfId="42" builtinId="11" customBuiltin="1"/>
    <cellStyle name="Текст предупреждения 10" xfId="41876"/>
    <cellStyle name="Текст предупреждения 100" xfId="41877"/>
    <cellStyle name="Текст предупреждения 101" xfId="41878"/>
    <cellStyle name="Текст предупреждения 102" xfId="41879"/>
    <cellStyle name="Текст предупреждения 103" xfId="41880"/>
    <cellStyle name="Текст предупреждения 104" xfId="41881"/>
    <cellStyle name="Текст предупреждения 105" xfId="41882"/>
    <cellStyle name="Текст предупреждения 106" xfId="41883"/>
    <cellStyle name="Текст предупреждения 107" xfId="41884"/>
    <cellStyle name="Текст предупреждения 108" xfId="41885"/>
    <cellStyle name="Текст предупреждения 109" xfId="41886"/>
    <cellStyle name="Текст предупреждения 11" xfId="41887"/>
    <cellStyle name="Текст предупреждения 110" xfId="41888"/>
    <cellStyle name="Текст предупреждения 111" xfId="41889"/>
    <cellStyle name="Текст предупреждения 112" xfId="41890"/>
    <cellStyle name="Текст предупреждения 113" xfId="41891"/>
    <cellStyle name="Текст предупреждения 114" xfId="41892"/>
    <cellStyle name="Текст предупреждения 115" xfId="41893"/>
    <cellStyle name="Текст предупреждения 116" xfId="41894"/>
    <cellStyle name="Текст предупреждения 117" xfId="41895"/>
    <cellStyle name="Текст предупреждения 118" xfId="41896"/>
    <cellStyle name="Текст предупреждения 119" xfId="41897"/>
    <cellStyle name="Текст предупреждения 12" xfId="41898"/>
    <cellStyle name="Текст предупреждения 120" xfId="41899"/>
    <cellStyle name="Текст предупреждения 121" xfId="41900"/>
    <cellStyle name="Текст предупреждения 122" xfId="41901"/>
    <cellStyle name="Текст предупреждения 123" xfId="41902"/>
    <cellStyle name="Текст предупреждения 124" xfId="41903"/>
    <cellStyle name="Текст предупреждения 125" xfId="41904"/>
    <cellStyle name="Текст предупреждения 126" xfId="41905"/>
    <cellStyle name="Текст предупреждения 127" xfId="41906"/>
    <cellStyle name="Текст предупреждения 128" xfId="41907"/>
    <cellStyle name="Текст предупреждения 129" xfId="41908"/>
    <cellStyle name="Текст предупреждения 13" xfId="41909"/>
    <cellStyle name="Текст предупреждения 130" xfId="41910"/>
    <cellStyle name="Текст предупреждения 131" xfId="41911"/>
    <cellStyle name="Текст предупреждения 132" xfId="41912"/>
    <cellStyle name="Текст предупреждения 133" xfId="41913"/>
    <cellStyle name="Текст предупреждения 134" xfId="41914"/>
    <cellStyle name="Текст предупреждения 135" xfId="41915"/>
    <cellStyle name="Текст предупреждения 136" xfId="41916"/>
    <cellStyle name="Текст предупреждения 137" xfId="41917"/>
    <cellStyle name="Текст предупреждения 138" xfId="41918"/>
    <cellStyle name="Текст предупреждения 139" xfId="41919"/>
    <cellStyle name="Текст предупреждения 14" xfId="41920"/>
    <cellStyle name="Текст предупреждения 140" xfId="41921"/>
    <cellStyle name="Текст предупреждения 141" xfId="41922"/>
    <cellStyle name="Текст предупреждения 142" xfId="41923"/>
    <cellStyle name="Текст предупреждения 143" xfId="41924"/>
    <cellStyle name="Текст предупреждения 144" xfId="41925"/>
    <cellStyle name="Текст предупреждения 145" xfId="41926"/>
    <cellStyle name="Текст предупреждения 146" xfId="41927"/>
    <cellStyle name="Текст предупреждения 147" xfId="41928"/>
    <cellStyle name="Текст предупреждения 148" xfId="41929"/>
    <cellStyle name="Текст предупреждения 149" xfId="41930"/>
    <cellStyle name="Текст предупреждения 15" xfId="41931"/>
    <cellStyle name="Текст предупреждения 150" xfId="41932"/>
    <cellStyle name="Текст предупреждения 151" xfId="41933"/>
    <cellStyle name="Текст предупреждения 152" xfId="41934"/>
    <cellStyle name="Текст предупреждения 153" xfId="41935"/>
    <cellStyle name="Текст предупреждения 154" xfId="41936"/>
    <cellStyle name="Текст предупреждения 155" xfId="41937"/>
    <cellStyle name="Текст предупреждения 156" xfId="41938"/>
    <cellStyle name="Текст предупреждения 157" xfId="41939"/>
    <cellStyle name="Текст предупреждения 158" xfId="41940"/>
    <cellStyle name="Текст предупреждения 159" xfId="41941"/>
    <cellStyle name="Текст предупреждения 16" xfId="41942"/>
    <cellStyle name="Текст предупреждения 160" xfId="41943"/>
    <cellStyle name="Текст предупреждения 161" xfId="41944"/>
    <cellStyle name="Текст предупреждения 162" xfId="41945"/>
    <cellStyle name="Текст предупреждения 163" xfId="41946"/>
    <cellStyle name="Текст предупреждения 164" xfId="41947"/>
    <cellStyle name="Текст предупреждения 165" xfId="41948"/>
    <cellStyle name="Текст предупреждения 166" xfId="41949"/>
    <cellStyle name="Текст предупреждения 167" xfId="41950"/>
    <cellStyle name="Текст предупреждения 168" xfId="41951"/>
    <cellStyle name="Текст предупреждения 169" xfId="41952"/>
    <cellStyle name="Текст предупреждения 17" xfId="41953"/>
    <cellStyle name="Текст предупреждения 170" xfId="41954"/>
    <cellStyle name="Текст предупреждения 171" xfId="41955"/>
    <cellStyle name="Текст предупреждения 172" xfId="41956"/>
    <cellStyle name="Текст предупреждения 173" xfId="41957"/>
    <cellStyle name="Текст предупреждения 174" xfId="41958"/>
    <cellStyle name="Текст предупреждения 175" xfId="41959"/>
    <cellStyle name="Текст предупреждения 176" xfId="41960"/>
    <cellStyle name="Текст предупреждения 177" xfId="41961"/>
    <cellStyle name="Текст предупреждения 178" xfId="41962"/>
    <cellStyle name="Текст предупреждения 179" xfId="41963"/>
    <cellStyle name="Текст предупреждения 18" xfId="41964"/>
    <cellStyle name="Текст предупреждения 180" xfId="41965"/>
    <cellStyle name="Текст предупреждения 181" xfId="41966"/>
    <cellStyle name="Текст предупреждения 182" xfId="41967"/>
    <cellStyle name="Текст предупреждения 183" xfId="41968"/>
    <cellStyle name="Текст предупреждения 184" xfId="41969"/>
    <cellStyle name="Текст предупреждения 185" xfId="41970"/>
    <cellStyle name="Текст предупреждения 186" xfId="41971"/>
    <cellStyle name="Текст предупреждения 187" xfId="41972"/>
    <cellStyle name="Текст предупреждения 188" xfId="41973"/>
    <cellStyle name="Текст предупреждения 189" xfId="41974"/>
    <cellStyle name="Текст предупреждения 19" xfId="41975"/>
    <cellStyle name="Текст предупреждения 190" xfId="41976"/>
    <cellStyle name="Текст предупреждения 191" xfId="41977"/>
    <cellStyle name="Текст предупреждения 192" xfId="41978"/>
    <cellStyle name="Текст предупреждения 193" xfId="41979"/>
    <cellStyle name="Текст предупреждения 194" xfId="41980"/>
    <cellStyle name="Текст предупреждения 195" xfId="41981"/>
    <cellStyle name="Текст предупреждения 196" xfId="41982"/>
    <cellStyle name="Текст предупреждения 197" xfId="41983"/>
    <cellStyle name="Текст предупреждения 198" xfId="41984"/>
    <cellStyle name="Текст предупреждения 199" xfId="41985"/>
    <cellStyle name="Текст предупреждения 2" xfId="100"/>
    <cellStyle name="Текст предупреждения 2 2" xfId="41986"/>
    <cellStyle name="Текст предупреждения 2 3" xfId="41987"/>
    <cellStyle name="Текст предупреждения 20" xfId="41988"/>
    <cellStyle name="Текст предупреждения 200" xfId="41989"/>
    <cellStyle name="Текст предупреждения 21" xfId="41990"/>
    <cellStyle name="Текст предупреждения 22" xfId="41991"/>
    <cellStyle name="Текст предупреждения 23" xfId="41992"/>
    <cellStyle name="Текст предупреждения 24" xfId="41993"/>
    <cellStyle name="Текст предупреждения 25" xfId="41994"/>
    <cellStyle name="Текст предупреждения 26" xfId="41995"/>
    <cellStyle name="Текст предупреждения 27" xfId="41996"/>
    <cellStyle name="Текст предупреждения 28" xfId="41997"/>
    <cellStyle name="Текст предупреждения 29" xfId="41998"/>
    <cellStyle name="Текст предупреждения 3" xfId="5870"/>
    <cellStyle name="Текст предупреждения 3 2" xfId="41999"/>
    <cellStyle name="Текст предупреждения 3 3" xfId="42000"/>
    <cellStyle name="Текст предупреждения 30" xfId="42001"/>
    <cellStyle name="Текст предупреждения 31" xfId="42002"/>
    <cellStyle name="Текст предупреждения 32" xfId="42003"/>
    <cellStyle name="Текст предупреждения 33" xfId="42004"/>
    <cellStyle name="Текст предупреждения 34" xfId="42005"/>
    <cellStyle name="Текст предупреждения 35" xfId="42006"/>
    <cellStyle name="Текст предупреждения 36" xfId="42007"/>
    <cellStyle name="Текст предупреждения 37" xfId="42008"/>
    <cellStyle name="Текст предупреждения 38" xfId="42009"/>
    <cellStyle name="Текст предупреждения 39" xfId="42010"/>
    <cellStyle name="Текст предупреждения 4" xfId="5871"/>
    <cellStyle name="Текст предупреждения 4 2" xfId="42011"/>
    <cellStyle name="Текст предупреждения 4 3" xfId="42012"/>
    <cellStyle name="Текст предупреждения 40" xfId="42013"/>
    <cellStyle name="Текст предупреждения 41" xfId="42014"/>
    <cellStyle name="Текст предупреждения 42" xfId="42015"/>
    <cellStyle name="Текст предупреждения 43" xfId="42016"/>
    <cellStyle name="Текст предупреждения 44" xfId="42017"/>
    <cellStyle name="Текст предупреждения 45" xfId="42018"/>
    <cellStyle name="Текст предупреждения 46" xfId="42019"/>
    <cellStyle name="Текст предупреждения 47" xfId="42020"/>
    <cellStyle name="Текст предупреждения 48" xfId="42021"/>
    <cellStyle name="Текст предупреждения 49" xfId="42022"/>
    <cellStyle name="Текст предупреждения 5" xfId="5872"/>
    <cellStyle name="Текст предупреждения 50" xfId="42023"/>
    <cellStyle name="Текст предупреждения 51" xfId="42024"/>
    <cellStyle name="Текст предупреждения 52" xfId="42025"/>
    <cellStyle name="Текст предупреждения 53" xfId="42026"/>
    <cellStyle name="Текст предупреждения 54" xfId="42027"/>
    <cellStyle name="Текст предупреждения 55" xfId="42028"/>
    <cellStyle name="Текст предупреждения 56" xfId="42029"/>
    <cellStyle name="Текст предупреждения 57" xfId="42030"/>
    <cellStyle name="Текст предупреждения 58" xfId="42031"/>
    <cellStyle name="Текст предупреждения 59" xfId="42032"/>
    <cellStyle name="Текст предупреждения 6" xfId="5873"/>
    <cellStyle name="Текст предупреждения 60" xfId="42033"/>
    <cellStyle name="Текст предупреждения 61" xfId="42034"/>
    <cellStyle name="Текст предупреждения 62" xfId="42035"/>
    <cellStyle name="Текст предупреждения 63" xfId="42036"/>
    <cellStyle name="Текст предупреждения 64" xfId="42037"/>
    <cellStyle name="Текст предупреждения 65" xfId="42038"/>
    <cellStyle name="Текст предупреждения 66" xfId="42039"/>
    <cellStyle name="Текст предупреждения 67" xfId="42040"/>
    <cellStyle name="Текст предупреждения 68" xfId="42041"/>
    <cellStyle name="Текст предупреждения 69" xfId="42042"/>
    <cellStyle name="Текст предупреждения 7" xfId="5874"/>
    <cellStyle name="Текст предупреждения 70" xfId="42043"/>
    <cellStyle name="Текст предупреждения 71" xfId="42044"/>
    <cellStyle name="Текст предупреждения 72" xfId="42045"/>
    <cellStyle name="Текст предупреждения 73" xfId="42046"/>
    <cellStyle name="Текст предупреждения 74" xfId="42047"/>
    <cellStyle name="Текст предупреждения 75" xfId="42048"/>
    <cellStyle name="Текст предупреждения 76" xfId="42049"/>
    <cellStyle name="Текст предупреждения 77" xfId="42050"/>
    <cellStyle name="Текст предупреждения 78" xfId="42051"/>
    <cellStyle name="Текст предупреждения 79" xfId="42052"/>
    <cellStyle name="Текст предупреждения 8" xfId="5875"/>
    <cellStyle name="Текст предупреждения 80" xfId="42053"/>
    <cellStyle name="Текст предупреждения 81" xfId="42054"/>
    <cellStyle name="Текст предупреждения 82" xfId="42055"/>
    <cellStyle name="Текст предупреждения 83" xfId="42056"/>
    <cellStyle name="Текст предупреждения 84" xfId="42057"/>
    <cellStyle name="Текст предупреждения 85" xfId="42058"/>
    <cellStyle name="Текст предупреждения 86" xfId="42059"/>
    <cellStyle name="Текст предупреждения 87" xfId="42060"/>
    <cellStyle name="Текст предупреждения 88" xfId="42061"/>
    <cellStyle name="Текст предупреждения 89" xfId="42062"/>
    <cellStyle name="Текст предупреждения 9" xfId="5876"/>
    <cellStyle name="Текст предупреждения 90" xfId="42063"/>
    <cellStyle name="Текст предупреждения 91" xfId="42064"/>
    <cellStyle name="Текст предупреждения 92" xfId="42065"/>
    <cellStyle name="Текст предупреждения 93" xfId="42066"/>
    <cellStyle name="Текст предупреждения 94" xfId="42067"/>
    <cellStyle name="Текст предупреждения 95" xfId="42068"/>
    <cellStyle name="Текст предупреждения 96" xfId="42069"/>
    <cellStyle name="Текст предупреждения 97" xfId="42070"/>
    <cellStyle name="Текст предупреждения 98" xfId="42071"/>
    <cellStyle name="Текст предупреждения 99" xfId="42072"/>
    <cellStyle name="Текстовый" xfId="5877"/>
    <cellStyle name="Текстовый 2" xfId="5878"/>
    <cellStyle name="Титул" xfId="5879"/>
    <cellStyle name="Титул 2" xfId="5880"/>
    <cellStyle name="Тысячи [0]_01.01.98" xfId="5881"/>
    <cellStyle name="Тысячи_ прибыль " xfId="5882"/>
    <cellStyle name="ФИКСИРОВАННЫЙ" xfId="5883"/>
    <cellStyle name="Финансовый [0] 2" xfId="5884"/>
    <cellStyle name="Финансовый 10" xfId="5885"/>
    <cellStyle name="Финансовый 2" xfId="50"/>
    <cellStyle name="Финансовый 2 10" xfId="5886"/>
    <cellStyle name="Финансовый 2 10 2" xfId="42073"/>
    <cellStyle name="Финансовый 2 10 2 2" xfId="42074"/>
    <cellStyle name="Финансовый 2 10 2 2 2" xfId="42075"/>
    <cellStyle name="Финансовый 2 10 2 2 2 2" xfId="42076"/>
    <cellStyle name="Финансовый 2 10 2 2 3" xfId="42077"/>
    <cellStyle name="Финансовый 2 10 2 3" xfId="42078"/>
    <cellStyle name="Финансовый 2 10 2 3 2" xfId="42079"/>
    <cellStyle name="Финансовый 2 10 2 3 2 2" xfId="42080"/>
    <cellStyle name="Финансовый 2 10 2 3 3" xfId="42081"/>
    <cellStyle name="Финансовый 2 10 2 4" xfId="42082"/>
    <cellStyle name="Финансовый 2 10 2 4 2" xfId="42083"/>
    <cellStyle name="Финансовый 2 10 2 5" xfId="42084"/>
    <cellStyle name="Финансовый 2 10 2 5 2" xfId="42085"/>
    <cellStyle name="Финансовый 2 10 2 6" xfId="42086"/>
    <cellStyle name="Финансовый 2 10 2 7" xfId="42087"/>
    <cellStyle name="Финансовый 2 10 2 8" xfId="42088"/>
    <cellStyle name="Финансовый 2 10 3" xfId="42089"/>
    <cellStyle name="Финансовый 2 10 3 2" xfId="42090"/>
    <cellStyle name="Финансовый 2 10 3 2 2" xfId="42091"/>
    <cellStyle name="Финансовый 2 10 3 3" xfId="42092"/>
    <cellStyle name="Финансовый 2 10 4" xfId="42093"/>
    <cellStyle name="Финансовый 2 10 4 2" xfId="42094"/>
    <cellStyle name="Финансовый 2 10 4 2 2" xfId="42095"/>
    <cellStyle name="Финансовый 2 10 4 3" xfId="42096"/>
    <cellStyle name="Финансовый 2 10 5" xfId="42097"/>
    <cellStyle name="Финансовый 2 10 5 2" xfId="42098"/>
    <cellStyle name="Финансовый 2 10 6" xfId="42099"/>
    <cellStyle name="Финансовый 2 10 6 2" xfId="42100"/>
    <cellStyle name="Финансовый 2 10 7" xfId="42101"/>
    <cellStyle name="Финансовый 2 10 8" xfId="42102"/>
    <cellStyle name="Финансовый 2 10 9" xfId="42103"/>
    <cellStyle name="Финансовый 2 11" xfId="5887"/>
    <cellStyle name="Финансовый 2 11 2" xfId="5888"/>
    <cellStyle name="Финансовый 2 12" xfId="5889"/>
    <cellStyle name="Финансовый 2 12 2" xfId="42104"/>
    <cellStyle name="Финансовый 2 12 2 2" xfId="42105"/>
    <cellStyle name="Финансовый 2 12 2 2 2" xfId="42106"/>
    <cellStyle name="Финансовый 2 12 2 2 2 2" xfId="42107"/>
    <cellStyle name="Финансовый 2 12 2 2 3" xfId="42108"/>
    <cellStyle name="Финансовый 2 12 2 3" xfId="42109"/>
    <cellStyle name="Финансовый 2 12 2 3 2" xfId="42110"/>
    <cellStyle name="Финансовый 2 12 2 3 2 2" xfId="42111"/>
    <cellStyle name="Финансовый 2 12 2 3 3" xfId="42112"/>
    <cellStyle name="Финансовый 2 12 2 4" xfId="42113"/>
    <cellStyle name="Финансовый 2 12 2 4 2" xfId="42114"/>
    <cellStyle name="Финансовый 2 12 2 5" xfId="42115"/>
    <cellStyle name="Финансовый 2 12 2 5 2" xfId="42116"/>
    <cellStyle name="Финансовый 2 12 2 6" xfId="42117"/>
    <cellStyle name="Финансовый 2 12 2 7" xfId="42118"/>
    <cellStyle name="Финансовый 2 12 2 8" xfId="42119"/>
    <cellStyle name="Финансовый 2 12 3" xfId="42120"/>
    <cellStyle name="Финансовый 2 12 3 2" xfId="42121"/>
    <cellStyle name="Финансовый 2 12 3 2 2" xfId="42122"/>
    <cellStyle name="Финансовый 2 12 3 3" xfId="42123"/>
    <cellStyle name="Финансовый 2 12 4" xfId="42124"/>
    <cellStyle name="Финансовый 2 12 4 2" xfId="42125"/>
    <cellStyle name="Финансовый 2 12 4 2 2" xfId="42126"/>
    <cellStyle name="Финансовый 2 12 4 3" xfId="42127"/>
    <cellStyle name="Финансовый 2 12 5" xfId="42128"/>
    <cellStyle name="Финансовый 2 12 5 2" xfId="42129"/>
    <cellStyle name="Финансовый 2 12 6" xfId="42130"/>
    <cellStyle name="Финансовый 2 12 6 2" xfId="42131"/>
    <cellStyle name="Финансовый 2 12 7" xfId="42132"/>
    <cellStyle name="Финансовый 2 12 8" xfId="42133"/>
    <cellStyle name="Финансовый 2 12 9" xfId="42134"/>
    <cellStyle name="Финансовый 2 13" xfId="42135"/>
    <cellStyle name="Финансовый 2 13 2" xfId="42136"/>
    <cellStyle name="Финансовый 2 13 2 2" xfId="42137"/>
    <cellStyle name="Финансовый 2 13 2 2 2" xfId="42138"/>
    <cellStyle name="Финансовый 2 13 2 3" xfId="42139"/>
    <cellStyle name="Финансовый 2 13 3" xfId="42140"/>
    <cellStyle name="Финансовый 2 13 3 2" xfId="42141"/>
    <cellStyle name="Финансовый 2 13 3 2 2" xfId="42142"/>
    <cellStyle name="Финансовый 2 13 3 3" xfId="42143"/>
    <cellStyle name="Финансовый 2 13 4" xfId="42144"/>
    <cellStyle name="Финансовый 2 13 4 2" xfId="42145"/>
    <cellStyle name="Финансовый 2 13 5" xfId="42146"/>
    <cellStyle name="Финансовый 2 13 5 2" xfId="42147"/>
    <cellStyle name="Финансовый 2 13 6" xfId="42148"/>
    <cellStyle name="Финансовый 2 13 7" xfId="42149"/>
    <cellStyle name="Финансовый 2 13 8" xfId="42150"/>
    <cellStyle name="Финансовый 2 14" xfId="42151"/>
    <cellStyle name="Финансовый 2 14 2" xfId="42152"/>
    <cellStyle name="Финансовый 2 14 2 2" xfId="42153"/>
    <cellStyle name="Финансовый 2 14 3" xfId="42154"/>
    <cellStyle name="Финансовый 2 15" xfId="42155"/>
    <cellStyle name="Финансовый 2 15 2" xfId="42156"/>
    <cellStyle name="Финансовый 2 15 2 2" xfId="42157"/>
    <cellStyle name="Финансовый 2 15 3" xfId="42158"/>
    <cellStyle name="Финансовый 2 16" xfId="42159"/>
    <cellStyle name="Финансовый 2 16 2" xfId="42160"/>
    <cellStyle name="Финансовый 2 17" xfId="42161"/>
    <cellStyle name="Финансовый 2 17 2" xfId="42162"/>
    <cellStyle name="Финансовый 2 18" xfId="42163"/>
    <cellStyle name="Финансовый 2 19" xfId="42164"/>
    <cellStyle name="Финансовый 2 2" xfId="119"/>
    <cellStyle name="Финансовый 2 2 10" xfId="42165"/>
    <cellStyle name="Финансовый 2 2 10 2" xfId="42166"/>
    <cellStyle name="Финансовый 2 2 10 2 2" xfId="42167"/>
    <cellStyle name="Финансовый 2 2 10 2 2 2" xfId="42168"/>
    <cellStyle name="Финансовый 2 2 10 2 3" xfId="42169"/>
    <cellStyle name="Финансовый 2 2 10 3" xfId="42170"/>
    <cellStyle name="Финансовый 2 2 10 3 2" xfId="42171"/>
    <cellStyle name="Финансовый 2 2 10 3 2 2" xfId="42172"/>
    <cellStyle name="Финансовый 2 2 10 3 3" xfId="42173"/>
    <cellStyle name="Финансовый 2 2 10 4" xfId="42174"/>
    <cellStyle name="Финансовый 2 2 10 4 2" xfId="42175"/>
    <cellStyle name="Финансовый 2 2 10 5" xfId="42176"/>
    <cellStyle name="Финансовый 2 2 10 5 2" xfId="42177"/>
    <cellStyle name="Финансовый 2 2 10 6" xfId="42178"/>
    <cellStyle name="Финансовый 2 2 10 7" xfId="42179"/>
    <cellStyle name="Финансовый 2 2 10 8" xfId="42180"/>
    <cellStyle name="Финансовый 2 2 11" xfId="42181"/>
    <cellStyle name="Финансовый 2 2 11 2" xfId="42182"/>
    <cellStyle name="Финансовый 2 2 11 2 2" xfId="42183"/>
    <cellStyle name="Финансовый 2 2 11 3" xfId="42184"/>
    <cellStyle name="Финансовый 2 2 12" xfId="42185"/>
    <cellStyle name="Финансовый 2 2 12 2" xfId="42186"/>
    <cellStyle name="Финансовый 2 2 12 2 2" xfId="42187"/>
    <cellStyle name="Финансовый 2 2 12 3" xfId="42188"/>
    <cellStyle name="Финансовый 2 2 13" xfId="42189"/>
    <cellStyle name="Финансовый 2 2 13 2" xfId="42190"/>
    <cellStyle name="Финансовый 2 2 14" xfId="42191"/>
    <cellStyle name="Финансовый 2 2 14 2" xfId="42192"/>
    <cellStyle name="Финансовый 2 2 15" xfId="42193"/>
    <cellStyle name="Финансовый 2 2 16" xfId="42194"/>
    <cellStyle name="Финансовый 2 2 17" xfId="42195"/>
    <cellStyle name="Финансовый 2 2 2" xfId="240"/>
    <cellStyle name="Финансовый 2 2 2 10" xfId="42196"/>
    <cellStyle name="Финансовый 2 2 2 10 2" xfId="42197"/>
    <cellStyle name="Финансовый 2 2 2 10 2 2" xfId="42198"/>
    <cellStyle name="Финансовый 2 2 2 10 3" xfId="42199"/>
    <cellStyle name="Финансовый 2 2 2 11" xfId="42200"/>
    <cellStyle name="Финансовый 2 2 2 11 2" xfId="42201"/>
    <cellStyle name="Финансовый 2 2 2 11 2 2" xfId="42202"/>
    <cellStyle name="Финансовый 2 2 2 11 3" xfId="42203"/>
    <cellStyle name="Финансовый 2 2 2 12" xfId="42204"/>
    <cellStyle name="Финансовый 2 2 2 12 2" xfId="42205"/>
    <cellStyle name="Финансовый 2 2 2 13" xfId="42206"/>
    <cellStyle name="Финансовый 2 2 2 13 2" xfId="42207"/>
    <cellStyle name="Финансовый 2 2 2 14" xfId="42208"/>
    <cellStyle name="Финансовый 2 2 2 15" xfId="42209"/>
    <cellStyle name="Финансовый 2 2 2 16" xfId="42210"/>
    <cellStyle name="Финансовый 2 2 2 2" xfId="241"/>
    <cellStyle name="Финансовый 2 2 2 2 10" xfId="42211"/>
    <cellStyle name="Финансовый 2 2 2 2 10 2" xfId="42212"/>
    <cellStyle name="Финансовый 2 2 2 2 10 2 2" xfId="42213"/>
    <cellStyle name="Финансовый 2 2 2 2 10 3" xfId="42214"/>
    <cellStyle name="Финансовый 2 2 2 2 11" xfId="42215"/>
    <cellStyle name="Финансовый 2 2 2 2 11 2" xfId="42216"/>
    <cellStyle name="Финансовый 2 2 2 2 12" xfId="42217"/>
    <cellStyle name="Финансовый 2 2 2 2 12 2" xfId="42218"/>
    <cellStyle name="Финансовый 2 2 2 2 13" xfId="42219"/>
    <cellStyle name="Финансовый 2 2 2 2 14" xfId="42220"/>
    <cellStyle name="Финансовый 2 2 2 2 15" xfId="42221"/>
    <cellStyle name="Финансовый 2 2 2 2 2" xfId="51"/>
    <cellStyle name="Финансовый 2 2 2 2 3" xfId="5890"/>
    <cellStyle name="Финансовый 2 2 2 2 3 10" xfId="42222"/>
    <cellStyle name="Финансовый 2 2 2 2 3 2" xfId="5891"/>
    <cellStyle name="Финансовый 2 2 2 2 3 2 2" xfId="42223"/>
    <cellStyle name="Финансовый 2 2 2 2 3 2 2 2" xfId="42224"/>
    <cellStyle name="Финансовый 2 2 2 2 3 2 2 2 2" xfId="42225"/>
    <cellStyle name="Финансовый 2 2 2 2 3 2 2 2 2 2" xfId="42226"/>
    <cellStyle name="Финансовый 2 2 2 2 3 2 2 2 3" xfId="42227"/>
    <cellStyle name="Финансовый 2 2 2 2 3 2 2 3" xfId="42228"/>
    <cellStyle name="Финансовый 2 2 2 2 3 2 2 3 2" xfId="42229"/>
    <cellStyle name="Финансовый 2 2 2 2 3 2 2 3 2 2" xfId="42230"/>
    <cellStyle name="Финансовый 2 2 2 2 3 2 2 3 3" xfId="42231"/>
    <cellStyle name="Финансовый 2 2 2 2 3 2 2 4" xfId="42232"/>
    <cellStyle name="Финансовый 2 2 2 2 3 2 2 4 2" xfId="42233"/>
    <cellStyle name="Финансовый 2 2 2 2 3 2 2 5" xfId="42234"/>
    <cellStyle name="Финансовый 2 2 2 2 3 2 2 5 2" xfId="42235"/>
    <cellStyle name="Финансовый 2 2 2 2 3 2 2 6" xfId="42236"/>
    <cellStyle name="Финансовый 2 2 2 2 3 2 2 7" xfId="42237"/>
    <cellStyle name="Финансовый 2 2 2 2 3 2 2 8" xfId="42238"/>
    <cellStyle name="Финансовый 2 2 2 2 3 2 3" xfId="42239"/>
    <cellStyle name="Финансовый 2 2 2 2 3 2 3 2" xfId="42240"/>
    <cellStyle name="Финансовый 2 2 2 2 3 2 3 2 2" xfId="42241"/>
    <cellStyle name="Финансовый 2 2 2 2 3 2 3 3" xfId="42242"/>
    <cellStyle name="Финансовый 2 2 2 2 3 2 4" xfId="42243"/>
    <cellStyle name="Финансовый 2 2 2 2 3 2 4 2" xfId="42244"/>
    <cellStyle name="Финансовый 2 2 2 2 3 2 4 2 2" xfId="42245"/>
    <cellStyle name="Финансовый 2 2 2 2 3 2 4 3" xfId="42246"/>
    <cellStyle name="Финансовый 2 2 2 2 3 2 5" xfId="42247"/>
    <cellStyle name="Финансовый 2 2 2 2 3 2 5 2" xfId="42248"/>
    <cellStyle name="Финансовый 2 2 2 2 3 2 6" xfId="42249"/>
    <cellStyle name="Финансовый 2 2 2 2 3 2 6 2" xfId="42250"/>
    <cellStyle name="Финансовый 2 2 2 2 3 2 7" xfId="42251"/>
    <cellStyle name="Финансовый 2 2 2 2 3 2 8" xfId="42252"/>
    <cellStyle name="Финансовый 2 2 2 2 3 2 9" xfId="42253"/>
    <cellStyle name="Финансовый 2 2 2 2 3 3" xfId="5892"/>
    <cellStyle name="Финансовый 2 2 2 2 3 3 2" xfId="42254"/>
    <cellStyle name="Финансовый 2 2 2 2 3 3 2 2" xfId="42255"/>
    <cellStyle name="Финансовый 2 2 2 2 3 3 2 2 2" xfId="42256"/>
    <cellStyle name="Финансовый 2 2 2 2 3 3 2 3" xfId="42257"/>
    <cellStyle name="Финансовый 2 2 2 2 3 3 3" xfId="42258"/>
    <cellStyle name="Финансовый 2 2 2 2 3 3 3 2" xfId="42259"/>
    <cellStyle name="Финансовый 2 2 2 2 3 3 3 2 2" xfId="42260"/>
    <cellStyle name="Финансовый 2 2 2 2 3 3 3 3" xfId="42261"/>
    <cellStyle name="Финансовый 2 2 2 2 3 3 4" xfId="42262"/>
    <cellStyle name="Финансовый 2 2 2 2 3 3 4 2" xfId="42263"/>
    <cellStyle name="Финансовый 2 2 2 2 3 3 5" xfId="42264"/>
    <cellStyle name="Финансовый 2 2 2 2 3 3 5 2" xfId="42265"/>
    <cellStyle name="Финансовый 2 2 2 2 3 3 6" xfId="42266"/>
    <cellStyle name="Финансовый 2 2 2 2 3 3 7" xfId="42267"/>
    <cellStyle name="Финансовый 2 2 2 2 3 3 8" xfId="42268"/>
    <cellStyle name="Финансовый 2 2 2 2 3 4" xfId="42269"/>
    <cellStyle name="Финансовый 2 2 2 2 3 4 2" xfId="42270"/>
    <cellStyle name="Финансовый 2 2 2 2 3 4 2 2" xfId="42271"/>
    <cellStyle name="Финансовый 2 2 2 2 3 4 3" xfId="42272"/>
    <cellStyle name="Финансовый 2 2 2 2 3 5" xfId="42273"/>
    <cellStyle name="Финансовый 2 2 2 2 3 5 2" xfId="42274"/>
    <cellStyle name="Финансовый 2 2 2 2 3 5 2 2" xfId="42275"/>
    <cellStyle name="Финансовый 2 2 2 2 3 5 3" xfId="42276"/>
    <cellStyle name="Финансовый 2 2 2 2 3 6" xfId="42277"/>
    <cellStyle name="Финансовый 2 2 2 2 3 6 2" xfId="42278"/>
    <cellStyle name="Финансовый 2 2 2 2 3 7" xfId="42279"/>
    <cellStyle name="Финансовый 2 2 2 2 3 7 2" xfId="42280"/>
    <cellStyle name="Финансовый 2 2 2 2 3 8" xfId="42281"/>
    <cellStyle name="Финансовый 2 2 2 2 3 9" xfId="42282"/>
    <cellStyle name="Финансовый 2 2 2 2 4" xfId="5893"/>
    <cellStyle name="Финансовый 2 2 2 2 4 2" xfId="5894"/>
    <cellStyle name="Финансовый 2 2 2 2 4 2 2" xfId="42283"/>
    <cellStyle name="Финансовый 2 2 2 2 4 2 2 2" xfId="42284"/>
    <cellStyle name="Финансовый 2 2 2 2 4 2 2 2 2" xfId="42285"/>
    <cellStyle name="Финансовый 2 2 2 2 4 2 2 3" xfId="42286"/>
    <cellStyle name="Финансовый 2 2 2 2 4 2 3" xfId="42287"/>
    <cellStyle name="Финансовый 2 2 2 2 4 2 3 2" xfId="42288"/>
    <cellStyle name="Финансовый 2 2 2 2 4 2 3 2 2" xfId="42289"/>
    <cellStyle name="Финансовый 2 2 2 2 4 2 3 3" xfId="42290"/>
    <cellStyle name="Финансовый 2 2 2 2 4 2 4" xfId="42291"/>
    <cellStyle name="Финансовый 2 2 2 2 4 2 4 2" xfId="42292"/>
    <cellStyle name="Финансовый 2 2 2 2 4 2 5" xfId="42293"/>
    <cellStyle name="Финансовый 2 2 2 2 4 2 5 2" xfId="42294"/>
    <cellStyle name="Финансовый 2 2 2 2 4 2 6" xfId="42295"/>
    <cellStyle name="Финансовый 2 2 2 2 4 2 7" xfId="42296"/>
    <cellStyle name="Финансовый 2 2 2 2 4 2 8" xfId="42297"/>
    <cellStyle name="Финансовый 2 2 2 2 4 3" xfId="42298"/>
    <cellStyle name="Финансовый 2 2 2 2 4 3 2" xfId="42299"/>
    <cellStyle name="Финансовый 2 2 2 2 4 3 2 2" xfId="42300"/>
    <cellStyle name="Финансовый 2 2 2 2 4 3 3" xfId="42301"/>
    <cellStyle name="Финансовый 2 2 2 2 4 4" xfId="42302"/>
    <cellStyle name="Финансовый 2 2 2 2 4 4 2" xfId="42303"/>
    <cellStyle name="Финансовый 2 2 2 2 4 4 2 2" xfId="42304"/>
    <cellStyle name="Финансовый 2 2 2 2 4 4 3" xfId="42305"/>
    <cellStyle name="Финансовый 2 2 2 2 4 5" xfId="42306"/>
    <cellStyle name="Финансовый 2 2 2 2 4 5 2" xfId="42307"/>
    <cellStyle name="Финансовый 2 2 2 2 4 6" xfId="42308"/>
    <cellStyle name="Финансовый 2 2 2 2 4 6 2" xfId="42309"/>
    <cellStyle name="Финансовый 2 2 2 2 4 7" xfId="42310"/>
    <cellStyle name="Финансовый 2 2 2 2 4 8" xfId="42311"/>
    <cellStyle name="Финансовый 2 2 2 2 4 9" xfId="42312"/>
    <cellStyle name="Финансовый 2 2 2 2 5" xfId="5895"/>
    <cellStyle name="Финансовый 2 2 2 2 5 2" xfId="42313"/>
    <cellStyle name="Финансовый 2 2 2 2 5 2 2" xfId="42314"/>
    <cellStyle name="Финансовый 2 2 2 2 5 2 2 2" xfId="42315"/>
    <cellStyle name="Финансовый 2 2 2 2 5 2 2 2 2" xfId="42316"/>
    <cellStyle name="Финансовый 2 2 2 2 5 2 2 3" xfId="42317"/>
    <cellStyle name="Финансовый 2 2 2 2 5 2 3" xfId="42318"/>
    <cellStyle name="Финансовый 2 2 2 2 5 2 3 2" xfId="42319"/>
    <cellStyle name="Финансовый 2 2 2 2 5 2 3 2 2" xfId="42320"/>
    <cellStyle name="Финансовый 2 2 2 2 5 2 3 3" xfId="42321"/>
    <cellStyle name="Финансовый 2 2 2 2 5 2 4" xfId="42322"/>
    <cellStyle name="Финансовый 2 2 2 2 5 2 4 2" xfId="42323"/>
    <cellStyle name="Финансовый 2 2 2 2 5 2 5" xfId="42324"/>
    <cellStyle name="Финансовый 2 2 2 2 5 2 5 2" xfId="42325"/>
    <cellStyle name="Финансовый 2 2 2 2 5 2 6" xfId="42326"/>
    <cellStyle name="Финансовый 2 2 2 2 5 2 7" xfId="42327"/>
    <cellStyle name="Финансовый 2 2 2 2 5 2 8" xfId="42328"/>
    <cellStyle name="Финансовый 2 2 2 2 5 3" xfId="42329"/>
    <cellStyle name="Финансовый 2 2 2 2 5 3 2" xfId="42330"/>
    <cellStyle name="Финансовый 2 2 2 2 5 3 2 2" xfId="42331"/>
    <cellStyle name="Финансовый 2 2 2 2 5 3 3" xfId="42332"/>
    <cellStyle name="Финансовый 2 2 2 2 5 4" xfId="42333"/>
    <cellStyle name="Финансовый 2 2 2 2 5 4 2" xfId="42334"/>
    <cellStyle name="Финансовый 2 2 2 2 5 4 2 2" xfId="42335"/>
    <cellStyle name="Финансовый 2 2 2 2 5 4 3" xfId="42336"/>
    <cellStyle name="Финансовый 2 2 2 2 5 5" xfId="42337"/>
    <cellStyle name="Финансовый 2 2 2 2 5 5 2" xfId="42338"/>
    <cellStyle name="Финансовый 2 2 2 2 5 6" xfId="42339"/>
    <cellStyle name="Финансовый 2 2 2 2 5 6 2" xfId="42340"/>
    <cellStyle name="Финансовый 2 2 2 2 5 7" xfId="42341"/>
    <cellStyle name="Финансовый 2 2 2 2 5 8" xfId="42342"/>
    <cellStyle name="Финансовый 2 2 2 2 5 9" xfId="42343"/>
    <cellStyle name="Финансовый 2 2 2 2 6" xfId="42344"/>
    <cellStyle name="Финансовый 2 2 2 2 7" xfId="42345"/>
    <cellStyle name="Финансовый 2 2 2 2 7 2" xfId="42346"/>
    <cellStyle name="Финансовый 2 2 2 2 7 2 2" xfId="42347"/>
    <cellStyle name="Финансовый 2 2 2 2 7 2 2 2" xfId="42348"/>
    <cellStyle name="Финансовый 2 2 2 2 7 2 2 2 2" xfId="42349"/>
    <cellStyle name="Финансовый 2 2 2 2 7 2 2 3" xfId="42350"/>
    <cellStyle name="Финансовый 2 2 2 2 7 2 3" xfId="42351"/>
    <cellStyle name="Финансовый 2 2 2 2 7 2 3 2" xfId="42352"/>
    <cellStyle name="Финансовый 2 2 2 2 7 2 3 2 2" xfId="42353"/>
    <cellStyle name="Финансовый 2 2 2 2 7 2 3 3" xfId="42354"/>
    <cellStyle name="Финансовый 2 2 2 2 7 2 4" xfId="42355"/>
    <cellStyle name="Финансовый 2 2 2 2 7 2 4 2" xfId="42356"/>
    <cellStyle name="Финансовый 2 2 2 2 7 2 5" xfId="42357"/>
    <cellStyle name="Финансовый 2 2 2 2 7 2 5 2" xfId="42358"/>
    <cellStyle name="Финансовый 2 2 2 2 7 2 6" xfId="42359"/>
    <cellStyle name="Финансовый 2 2 2 2 7 2 7" xfId="42360"/>
    <cellStyle name="Финансовый 2 2 2 2 7 2 8" xfId="42361"/>
    <cellStyle name="Финансовый 2 2 2 2 7 3" xfId="42362"/>
    <cellStyle name="Финансовый 2 2 2 2 7 3 2" xfId="42363"/>
    <cellStyle name="Финансовый 2 2 2 2 7 3 2 2" xfId="42364"/>
    <cellStyle name="Финансовый 2 2 2 2 7 3 3" xfId="42365"/>
    <cellStyle name="Финансовый 2 2 2 2 7 4" xfId="42366"/>
    <cellStyle name="Финансовый 2 2 2 2 7 4 2" xfId="42367"/>
    <cellStyle name="Финансовый 2 2 2 2 7 4 2 2" xfId="42368"/>
    <cellStyle name="Финансовый 2 2 2 2 7 4 3" xfId="42369"/>
    <cellStyle name="Финансовый 2 2 2 2 7 5" xfId="42370"/>
    <cellStyle name="Финансовый 2 2 2 2 7 5 2" xfId="42371"/>
    <cellStyle name="Финансовый 2 2 2 2 7 6" xfId="42372"/>
    <cellStyle name="Финансовый 2 2 2 2 7 6 2" xfId="42373"/>
    <cellStyle name="Финансовый 2 2 2 2 7 7" xfId="42374"/>
    <cellStyle name="Финансовый 2 2 2 2 7 8" xfId="42375"/>
    <cellStyle name="Финансовый 2 2 2 2 7 9" xfId="42376"/>
    <cellStyle name="Финансовый 2 2 2 2 8" xfId="42377"/>
    <cellStyle name="Финансовый 2 2 2 2 8 2" xfId="42378"/>
    <cellStyle name="Финансовый 2 2 2 2 8 2 2" xfId="42379"/>
    <cellStyle name="Финансовый 2 2 2 2 8 2 2 2" xfId="42380"/>
    <cellStyle name="Финансовый 2 2 2 2 8 2 3" xfId="42381"/>
    <cellStyle name="Финансовый 2 2 2 2 8 3" xfId="42382"/>
    <cellStyle name="Финансовый 2 2 2 2 8 3 2" xfId="42383"/>
    <cellStyle name="Финансовый 2 2 2 2 8 3 2 2" xfId="42384"/>
    <cellStyle name="Финансовый 2 2 2 2 8 3 3" xfId="42385"/>
    <cellStyle name="Финансовый 2 2 2 2 8 4" xfId="42386"/>
    <cellStyle name="Финансовый 2 2 2 2 8 4 2" xfId="42387"/>
    <cellStyle name="Финансовый 2 2 2 2 8 5" xfId="42388"/>
    <cellStyle name="Финансовый 2 2 2 2 8 5 2" xfId="42389"/>
    <cellStyle name="Финансовый 2 2 2 2 8 6" xfId="42390"/>
    <cellStyle name="Финансовый 2 2 2 2 8 7" xfId="42391"/>
    <cellStyle name="Финансовый 2 2 2 2 8 8" xfId="42392"/>
    <cellStyle name="Финансовый 2 2 2 2 9" xfId="42393"/>
    <cellStyle name="Финансовый 2 2 2 2 9 2" xfId="42394"/>
    <cellStyle name="Финансовый 2 2 2 2 9 2 2" xfId="42395"/>
    <cellStyle name="Финансовый 2 2 2 2 9 3" xfId="42396"/>
    <cellStyle name="Финансовый 2 2 2 3" xfId="242"/>
    <cellStyle name="Финансовый 2 2 2 3 10" xfId="42397"/>
    <cellStyle name="Финансовый 2 2 2 3 10 2" xfId="42398"/>
    <cellStyle name="Финансовый 2 2 2 3 11" xfId="42399"/>
    <cellStyle name="Финансовый 2 2 2 3 12" xfId="42400"/>
    <cellStyle name="Финансовый 2 2 2 3 13" xfId="42401"/>
    <cellStyle name="Финансовый 2 2 2 3 2" xfId="5896"/>
    <cellStyle name="Финансовый 2 2 2 3 2 10" xfId="42402"/>
    <cellStyle name="Финансовый 2 2 2 3 2 2" xfId="5897"/>
    <cellStyle name="Финансовый 2 2 2 3 2 2 2" xfId="42403"/>
    <cellStyle name="Финансовый 2 2 2 3 2 2 2 2" xfId="42404"/>
    <cellStyle name="Финансовый 2 2 2 3 2 2 2 2 2" xfId="42405"/>
    <cellStyle name="Финансовый 2 2 2 3 2 2 2 2 2 2" xfId="42406"/>
    <cellStyle name="Финансовый 2 2 2 3 2 2 2 2 3" xfId="42407"/>
    <cellStyle name="Финансовый 2 2 2 3 2 2 2 3" xfId="42408"/>
    <cellStyle name="Финансовый 2 2 2 3 2 2 2 3 2" xfId="42409"/>
    <cellStyle name="Финансовый 2 2 2 3 2 2 2 3 2 2" xfId="42410"/>
    <cellStyle name="Финансовый 2 2 2 3 2 2 2 3 3" xfId="42411"/>
    <cellStyle name="Финансовый 2 2 2 3 2 2 2 4" xfId="42412"/>
    <cellStyle name="Финансовый 2 2 2 3 2 2 2 4 2" xfId="42413"/>
    <cellStyle name="Финансовый 2 2 2 3 2 2 2 5" xfId="42414"/>
    <cellStyle name="Финансовый 2 2 2 3 2 2 2 5 2" xfId="42415"/>
    <cellStyle name="Финансовый 2 2 2 3 2 2 2 6" xfId="42416"/>
    <cellStyle name="Финансовый 2 2 2 3 2 2 2 7" xfId="42417"/>
    <cellStyle name="Финансовый 2 2 2 3 2 2 2 8" xfId="42418"/>
    <cellStyle name="Финансовый 2 2 2 3 2 2 3" xfId="42419"/>
    <cellStyle name="Финансовый 2 2 2 3 2 2 3 2" xfId="42420"/>
    <cellStyle name="Финансовый 2 2 2 3 2 2 3 2 2" xfId="42421"/>
    <cellStyle name="Финансовый 2 2 2 3 2 2 3 3" xfId="42422"/>
    <cellStyle name="Финансовый 2 2 2 3 2 2 4" xfId="42423"/>
    <cellStyle name="Финансовый 2 2 2 3 2 2 4 2" xfId="42424"/>
    <cellStyle name="Финансовый 2 2 2 3 2 2 4 2 2" xfId="42425"/>
    <cellStyle name="Финансовый 2 2 2 3 2 2 4 3" xfId="42426"/>
    <cellStyle name="Финансовый 2 2 2 3 2 2 5" xfId="42427"/>
    <cellStyle name="Финансовый 2 2 2 3 2 2 5 2" xfId="42428"/>
    <cellStyle name="Финансовый 2 2 2 3 2 2 6" xfId="42429"/>
    <cellStyle name="Финансовый 2 2 2 3 2 2 6 2" xfId="42430"/>
    <cellStyle name="Финансовый 2 2 2 3 2 2 7" xfId="42431"/>
    <cellStyle name="Финансовый 2 2 2 3 2 2 8" xfId="42432"/>
    <cellStyle name="Финансовый 2 2 2 3 2 2 9" xfId="42433"/>
    <cellStyle name="Финансовый 2 2 2 3 2 3" xfId="5898"/>
    <cellStyle name="Финансовый 2 2 2 3 2 3 2" xfId="42434"/>
    <cellStyle name="Финансовый 2 2 2 3 2 3 2 2" xfId="42435"/>
    <cellStyle name="Финансовый 2 2 2 3 2 3 2 2 2" xfId="42436"/>
    <cellStyle name="Финансовый 2 2 2 3 2 3 2 3" xfId="42437"/>
    <cellStyle name="Финансовый 2 2 2 3 2 3 3" xfId="42438"/>
    <cellStyle name="Финансовый 2 2 2 3 2 3 3 2" xfId="42439"/>
    <cellStyle name="Финансовый 2 2 2 3 2 3 3 2 2" xfId="42440"/>
    <cellStyle name="Финансовый 2 2 2 3 2 3 3 3" xfId="42441"/>
    <cellStyle name="Финансовый 2 2 2 3 2 3 4" xfId="42442"/>
    <cellStyle name="Финансовый 2 2 2 3 2 3 4 2" xfId="42443"/>
    <cellStyle name="Финансовый 2 2 2 3 2 3 5" xfId="42444"/>
    <cellStyle name="Финансовый 2 2 2 3 2 3 5 2" xfId="42445"/>
    <cellStyle name="Финансовый 2 2 2 3 2 3 6" xfId="42446"/>
    <cellStyle name="Финансовый 2 2 2 3 2 3 7" xfId="42447"/>
    <cellStyle name="Финансовый 2 2 2 3 2 3 8" xfId="42448"/>
    <cellStyle name="Финансовый 2 2 2 3 2 4" xfId="42449"/>
    <cellStyle name="Финансовый 2 2 2 3 2 4 2" xfId="42450"/>
    <cellStyle name="Финансовый 2 2 2 3 2 4 2 2" xfId="42451"/>
    <cellStyle name="Финансовый 2 2 2 3 2 4 3" xfId="42452"/>
    <cellStyle name="Финансовый 2 2 2 3 2 5" xfId="42453"/>
    <cellStyle name="Финансовый 2 2 2 3 2 5 2" xfId="42454"/>
    <cellStyle name="Финансовый 2 2 2 3 2 5 2 2" xfId="42455"/>
    <cellStyle name="Финансовый 2 2 2 3 2 5 3" xfId="42456"/>
    <cellStyle name="Финансовый 2 2 2 3 2 6" xfId="42457"/>
    <cellStyle name="Финансовый 2 2 2 3 2 6 2" xfId="42458"/>
    <cellStyle name="Финансовый 2 2 2 3 2 7" xfId="42459"/>
    <cellStyle name="Финансовый 2 2 2 3 2 7 2" xfId="42460"/>
    <cellStyle name="Финансовый 2 2 2 3 2 8" xfId="42461"/>
    <cellStyle name="Финансовый 2 2 2 3 2 9" xfId="42462"/>
    <cellStyle name="Финансовый 2 2 2 3 3" xfId="5899"/>
    <cellStyle name="Финансовый 2 2 2 3 3 2" xfId="5900"/>
    <cellStyle name="Финансовый 2 2 2 3 3 2 2" xfId="42463"/>
    <cellStyle name="Финансовый 2 2 2 3 3 2 2 2" xfId="42464"/>
    <cellStyle name="Финансовый 2 2 2 3 3 2 2 2 2" xfId="42465"/>
    <cellStyle name="Финансовый 2 2 2 3 3 2 2 3" xfId="42466"/>
    <cellStyle name="Финансовый 2 2 2 3 3 2 3" xfId="42467"/>
    <cellStyle name="Финансовый 2 2 2 3 3 2 3 2" xfId="42468"/>
    <cellStyle name="Финансовый 2 2 2 3 3 2 3 2 2" xfId="42469"/>
    <cellStyle name="Финансовый 2 2 2 3 3 2 3 3" xfId="42470"/>
    <cellStyle name="Финансовый 2 2 2 3 3 2 4" xfId="42471"/>
    <cellStyle name="Финансовый 2 2 2 3 3 2 4 2" xfId="42472"/>
    <cellStyle name="Финансовый 2 2 2 3 3 2 5" xfId="42473"/>
    <cellStyle name="Финансовый 2 2 2 3 3 2 5 2" xfId="42474"/>
    <cellStyle name="Финансовый 2 2 2 3 3 2 6" xfId="42475"/>
    <cellStyle name="Финансовый 2 2 2 3 3 2 7" xfId="42476"/>
    <cellStyle name="Финансовый 2 2 2 3 3 2 8" xfId="42477"/>
    <cellStyle name="Финансовый 2 2 2 3 3 3" xfId="42478"/>
    <cellStyle name="Финансовый 2 2 2 3 3 3 2" xfId="42479"/>
    <cellStyle name="Финансовый 2 2 2 3 3 3 2 2" xfId="42480"/>
    <cellStyle name="Финансовый 2 2 2 3 3 3 3" xfId="42481"/>
    <cellStyle name="Финансовый 2 2 2 3 3 4" xfId="42482"/>
    <cellStyle name="Финансовый 2 2 2 3 3 4 2" xfId="42483"/>
    <cellStyle name="Финансовый 2 2 2 3 3 4 2 2" xfId="42484"/>
    <cellStyle name="Финансовый 2 2 2 3 3 4 3" xfId="42485"/>
    <cellStyle name="Финансовый 2 2 2 3 3 5" xfId="42486"/>
    <cellStyle name="Финансовый 2 2 2 3 3 5 2" xfId="42487"/>
    <cellStyle name="Финансовый 2 2 2 3 3 6" xfId="42488"/>
    <cellStyle name="Финансовый 2 2 2 3 3 6 2" xfId="42489"/>
    <cellStyle name="Финансовый 2 2 2 3 3 7" xfId="42490"/>
    <cellStyle name="Финансовый 2 2 2 3 3 8" xfId="42491"/>
    <cellStyle name="Финансовый 2 2 2 3 3 9" xfId="42492"/>
    <cellStyle name="Финансовый 2 2 2 3 4" xfId="5901"/>
    <cellStyle name="Финансовый 2 2 2 3 4 2" xfId="42493"/>
    <cellStyle name="Финансовый 2 2 2 3 4 2 2" xfId="42494"/>
    <cellStyle name="Финансовый 2 2 2 3 4 2 2 2" xfId="42495"/>
    <cellStyle name="Финансовый 2 2 2 3 4 2 2 2 2" xfId="42496"/>
    <cellStyle name="Финансовый 2 2 2 3 4 2 2 3" xfId="42497"/>
    <cellStyle name="Финансовый 2 2 2 3 4 2 3" xfId="42498"/>
    <cellStyle name="Финансовый 2 2 2 3 4 2 3 2" xfId="42499"/>
    <cellStyle name="Финансовый 2 2 2 3 4 2 3 2 2" xfId="42500"/>
    <cellStyle name="Финансовый 2 2 2 3 4 2 3 3" xfId="42501"/>
    <cellStyle name="Финансовый 2 2 2 3 4 2 4" xfId="42502"/>
    <cellStyle name="Финансовый 2 2 2 3 4 2 4 2" xfId="42503"/>
    <cellStyle name="Финансовый 2 2 2 3 4 2 5" xfId="42504"/>
    <cellStyle name="Финансовый 2 2 2 3 4 2 5 2" xfId="42505"/>
    <cellStyle name="Финансовый 2 2 2 3 4 2 6" xfId="42506"/>
    <cellStyle name="Финансовый 2 2 2 3 4 2 7" xfId="42507"/>
    <cellStyle name="Финансовый 2 2 2 3 4 2 8" xfId="42508"/>
    <cellStyle name="Финансовый 2 2 2 3 4 3" xfId="42509"/>
    <cellStyle name="Финансовый 2 2 2 3 4 3 2" xfId="42510"/>
    <cellStyle name="Финансовый 2 2 2 3 4 3 2 2" xfId="42511"/>
    <cellStyle name="Финансовый 2 2 2 3 4 3 3" xfId="42512"/>
    <cellStyle name="Финансовый 2 2 2 3 4 4" xfId="42513"/>
    <cellStyle name="Финансовый 2 2 2 3 4 4 2" xfId="42514"/>
    <cellStyle name="Финансовый 2 2 2 3 4 4 2 2" xfId="42515"/>
    <cellStyle name="Финансовый 2 2 2 3 4 4 3" xfId="42516"/>
    <cellStyle name="Финансовый 2 2 2 3 4 5" xfId="42517"/>
    <cellStyle name="Финансовый 2 2 2 3 4 5 2" xfId="42518"/>
    <cellStyle name="Финансовый 2 2 2 3 4 6" xfId="42519"/>
    <cellStyle name="Финансовый 2 2 2 3 4 6 2" xfId="42520"/>
    <cellStyle name="Финансовый 2 2 2 3 4 7" xfId="42521"/>
    <cellStyle name="Финансовый 2 2 2 3 4 8" xfId="42522"/>
    <cellStyle name="Финансовый 2 2 2 3 4 9" xfId="42523"/>
    <cellStyle name="Финансовый 2 2 2 3 5" xfId="42524"/>
    <cellStyle name="Финансовый 2 2 2 3 5 2" xfId="42525"/>
    <cellStyle name="Финансовый 2 2 2 3 5 2 2" xfId="42526"/>
    <cellStyle name="Финансовый 2 2 2 3 5 2 2 2" xfId="42527"/>
    <cellStyle name="Финансовый 2 2 2 3 5 2 2 2 2" xfId="42528"/>
    <cellStyle name="Финансовый 2 2 2 3 5 2 2 3" xfId="42529"/>
    <cellStyle name="Финансовый 2 2 2 3 5 2 3" xfId="42530"/>
    <cellStyle name="Финансовый 2 2 2 3 5 2 3 2" xfId="42531"/>
    <cellStyle name="Финансовый 2 2 2 3 5 2 3 2 2" xfId="42532"/>
    <cellStyle name="Финансовый 2 2 2 3 5 2 3 3" xfId="42533"/>
    <cellStyle name="Финансовый 2 2 2 3 5 2 4" xfId="42534"/>
    <cellStyle name="Финансовый 2 2 2 3 5 2 4 2" xfId="42535"/>
    <cellStyle name="Финансовый 2 2 2 3 5 2 5" xfId="42536"/>
    <cellStyle name="Финансовый 2 2 2 3 5 2 5 2" xfId="42537"/>
    <cellStyle name="Финансовый 2 2 2 3 5 2 6" xfId="42538"/>
    <cellStyle name="Финансовый 2 2 2 3 5 2 7" xfId="42539"/>
    <cellStyle name="Финансовый 2 2 2 3 5 2 8" xfId="42540"/>
    <cellStyle name="Финансовый 2 2 2 3 5 3" xfId="42541"/>
    <cellStyle name="Финансовый 2 2 2 3 5 3 2" xfId="42542"/>
    <cellStyle name="Финансовый 2 2 2 3 5 3 2 2" xfId="42543"/>
    <cellStyle name="Финансовый 2 2 2 3 5 3 3" xfId="42544"/>
    <cellStyle name="Финансовый 2 2 2 3 5 4" xfId="42545"/>
    <cellStyle name="Финансовый 2 2 2 3 5 4 2" xfId="42546"/>
    <cellStyle name="Финансовый 2 2 2 3 5 4 2 2" xfId="42547"/>
    <cellStyle name="Финансовый 2 2 2 3 5 4 3" xfId="42548"/>
    <cellStyle name="Финансовый 2 2 2 3 5 5" xfId="42549"/>
    <cellStyle name="Финансовый 2 2 2 3 5 5 2" xfId="42550"/>
    <cellStyle name="Финансовый 2 2 2 3 5 6" xfId="42551"/>
    <cellStyle name="Финансовый 2 2 2 3 5 6 2" xfId="42552"/>
    <cellStyle name="Финансовый 2 2 2 3 5 7" xfId="42553"/>
    <cellStyle name="Финансовый 2 2 2 3 5 8" xfId="42554"/>
    <cellStyle name="Финансовый 2 2 2 3 5 9" xfId="42555"/>
    <cellStyle name="Финансовый 2 2 2 3 6" xfId="42556"/>
    <cellStyle name="Финансовый 2 2 2 3 6 2" xfId="42557"/>
    <cellStyle name="Финансовый 2 2 2 3 6 2 2" xfId="42558"/>
    <cellStyle name="Финансовый 2 2 2 3 6 2 2 2" xfId="42559"/>
    <cellStyle name="Финансовый 2 2 2 3 6 2 3" xfId="42560"/>
    <cellStyle name="Финансовый 2 2 2 3 6 3" xfId="42561"/>
    <cellStyle name="Финансовый 2 2 2 3 6 3 2" xfId="42562"/>
    <cellStyle name="Финансовый 2 2 2 3 6 3 2 2" xfId="42563"/>
    <cellStyle name="Финансовый 2 2 2 3 6 3 3" xfId="42564"/>
    <cellStyle name="Финансовый 2 2 2 3 6 4" xfId="42565"/>
    <cellStyle name="Финансовый 2 2 2 3 6 4 2" xfId="42566"/>
    <cellStyle name="Финансовый 2 2 2 3 6 5" xfId="42567"/>
    <cellStyle name="Финансовый 2 2 2 3 6 5 2" xfId="42568"/>
    <cellStyle name="Финансовый 2 2 2 3 6 6" xfId="42569"/>
    <cellStyle name="Финансовый 2 2 2 3 6 7" xfId="42570"/>
    <cellStyle name="Финансовый 2 2 2 3 6 8" xfId="42571"/>
    <cellStyle name="Финансовый 2 2 2 3 7" xfId="42572"/>
    <cellStyle name="Финансовый 2 2 2 3 7 2" xfId="42573"/>
    <cellStyle name="Финансовый 2 2 2 3 7 2 2" xfId="42574"/>
    <cellStyle name="Финансовый 2 2 2 3 7 3" xfId="42575"/>
    <cellStyle name="Финансовый 2 2 2 3 8" xfId="42576"/>
    <cellStyle name="Финансовый 2 2 2 3 8 2" xfId="42577"/>
    <cellStyle name="Финансовый 2 2 2 3 8 2 2" xfId="42578"/>
    <cellStyle name="Финансовый 2 2 2 3 8 3" xfId="42579"/>
    <cellStyle name="Финансовый 2 2 2 3 9" xfId="42580"/>
    <cellStyle name="Финансовый 2 2 2 3 9 2" xfId="42581"/>
    <cellStyle name="Финансовый 2 2 2 4" xfId="5902"/>
    <cellStyle name="Финансовый 2 2 2 4 10" xfId="42582"/>
    <cellStyle name="Финансовый 2 2 2 4 2" xfId="5903"/>
    <cellStyle name="Финансовый 2 2 2 4 2 2" xfId="42583"/>
    <cellStyle name="Финансовый 2 2 2 4 2 2 2" xfId="42584"/>
    <cellStyle name="Финансовый 2 2 2 4 2 2 2 2" xfId="42585"/>
    <cellStyle name="Финансовый 2 2 2 4 2 2 2 2 2" xfId="42586"/>
    <cellStyle name="Финансовый 2 2 2 4 2 2 2 3" xfId="42587"/>
    <cellStyle name="Финансовый 2 2 2 4 2 2 3" xfId="42588"/>
    <cellStyle name="Финансовый 2 2 2 4 2 2 3 2" xfId="42589"/>
    <cellStyle name="Финансовый 2 2 2 4 2 2 3 2 2" xfId="42590"/>
    <cellStyle name="Финансовый 2 2 2 4 2 2 3 3" xfId="42591"/>
    <cellStyle name="Финансовый 2 2 2 4 2 2 4" xfId="42592"/>
    <cellStyle name="Финансовый 2 2 2 4 2 2 4 2" xfId="42593"/>
    <cellStyle name="Финансовый 2 2 2 4 2 2 5" xfId="42594"/>
    <cellStyle name="Финансовый 2 2 2 4 2 2 5 2" xfId="42595"/>
    <cellStyle name="Финансовый 2 2 2 4 2 2 6" xfId="42596"/>
    <cellStyle name="Финансовый 2 2 2 4 2 2 7" xfId="42597"/>
    <cellStyle name="Финансовый 2 2 2 4 2 2 8" xfId="42598"/>
    <cellStyle name="Финансовый 2 2 2 4 2 3" xfId="42599"/>
    <cellStyle name="Финансовый 2 2 2 4 2 3 2" xfId="42600"/>
    <cellStyle name="Финансовый 2 2 2 4 2 3 2 2" xfId="42601"/>
    <cellStyle name="Финансовый 2 2 2 4 2 3 3" xfId="42602"/>
    <cellStyle name="Финансовый 2 2 2 4 2 4" xfId="42603"/>
    <cellStyle name="Финансовый 2 2 2 4 2 4 2" xfId="42604"/>
    <cellStyle name="Финансовый 2 2 2 4 2 4 2 2" xfId="42605"/>
    <cellStyle name="Финансовый 2 2 2 4 2 4 3" xfId="42606"/>
    <cellStyle name="Финансовый 2 2 2 4 2 5" xfId="42607"/>
    <cellStyle name="Финансовый 2 2 2 4 2 5 2" xfId="42608"/>
    <cellStyle name="Финансовый 2 2 2 4 2 6" xfId="42609"/>
    <cellStyle name="Финансовый 2 2 2 4 2 6 2" xfId="42610"/>
    <cellStyle name="Финансовый 2 2 2 4 2 7" xfId="42611"/>
    <cellStyle name="Финансовый 2 2 2 4 2 8" xfId="42612"/>
    <cellStyle name="Финансовый 2 2 2 4 2 9" xfId="42613"/>
    <cellStyle name="Финансовый 2 2 2 4 3" xfId="5904"/>
    <cellStyle name="Финансовый 2 2 2 4 3 2" xfId="42614"/>
    <cellStyle name="Финансовый 2 2 2 4 3 2 2" xfId="42615"/>
    <cellStyle name="Финансовый 2 2 2 4 3 2 2 2" xfId="42616"/>
    <cellStyle name="Финансовый 2 2 2 4 3 2 3" xfId="42617"/>
    <cellStyle name="Финансовый 2 2 2 4 3 3" xfId="42618"/>
    <cellStyle name="Финансовый 2 2 2 4 3 3 2" xfId="42619"/>
    <cellStyle name="Финансовый 2 2 2 4 3 3 2 2" xfId="42620"/>
    <cellStyle name="Финансовый 2 2 2 4 3 3 3" xfId="42621"/>
    <cellStyle name="Финансовый 2 2 2 4 3 4" xfId="42622"/>
    <cellStyle name="Финансовый 2 2 2 4 3 4 2" xfId="42623"/>
    <cellStyle name="Финансовый 2 2 2 4 3 5" xfId="42624"/>
    <cellStyle name="Финансовый 2 2 2 4 3 5 2" xfId="42625"/>
    <cellStyle name="Финансовый 2 2 2 4 3 6" xfId="42626"/>
    <cellStyle name="Финансовый 2 2 2 4 3 7" xfId="42627"/>
    <cellStyle name="Финансовый 2 2 2 4 3 8" xfId="42628"/>
    <cellStyle name="Финансовый 2 2 2 4 4" xfId="42629"/>
    <cellStyle name="Финансовый 2 2 2 4 4 2" xfId="42630"/>
    <cellStyle name="Финансовый 2 2 2 4 4 2 2" xfId="42631"/>
    <cellStyle name="Финансовый 2 2 2 4 4 3" xfId="42632"/>
    <cellStyle name="Финансовый 2 2 2 4 5" xfId="42633"/>
    <cellStyle name="Финансовый 2 2 2 4 5 2" xfId="42634"/>
    <cellStyle name="Финансовый 2 2 2 4 5 2 2" xfId="42635"/>
    <cellStyle name="Финансовый 2 2 2 4 5 3" xfId="42636"/>
    <cellStyle name="Финансовый 2 2 2 4 6" xfId="42637"/>
    <cellStyle name="Финансовый 2 2 2 4 6 2" xfId="42638"/>
    <cellStyle name="Финансовый 2 2 2 4 7" xfId="42639"/>
    <cellStyle name="Финансовый 2 2 2 4 7 2" xfId="42640"/>
    <cellStyle name="Финансовый 2 2 2 4 8" xfId="42641"/>
    <cellStyle name="Финансовый 2 2 2 4 9" xfId="42642"/>
    <cellStyle name="Финансовый 2 2 2 5" xfId="5905"/>
    <cellStyle name="Финансовый 2 2 2 5 2" xfId="5906"/>
    <cellStyle name="Финансовый 2 2 2 5 2 2" xfId="42643"/>
    <cellStyle name="Финансовый 2 2 2 5 2 2 2" xfId="42644"/>
    <cellStyle name="Финансовый 2 2 2 5 2 2 2 2" xfId="42645"/>
    <cellStyle name="Финансовый 2 2 2 5 2 2 3" xfId="42646"/>
    <cellStyle name="Финансовый 2 2 2 5 2 3" xfId="42647"/>
    <cellStyle name="Финансовый 2 2 2 5 2 3 2" xfId="42648"/>
    <cellStyle name="Финансовый 2 2 2 5 2 3 2 2" xfId="42649"/>
    <cellStyle name="Финансовый 2 2 2 5 2 3 3" xfId="42650"/>
    <cellStyle name="Финансовый 2 2 2 5 2 4" xfId="42651"/>
    <cellStyle name="Финансовый 2 2 2 5 2 4 2" xfId="42652"/>
    <cellStyle name="Финансовый 2 2 2 5 2 5" xfId="42653"/>
    <cellStyle name="Финансовый 2 2 2 5 2 5 2" xfId="42654"/>
    <cellStyle name="Финансовый 2 2 2 5 2 6" xfId="42655"/>
    <cellStyle name="Финансовый 2 2 2 5 2 7" xfId="42656"/>
    <cellStyle name="Финансовый 2 2 2 5 2 8" xfId="42657"/>
    <cellStyle name="Финансовый 2 2 2 5 3" xfId="42658"/>
    <cellStyle name="Финансовый 2 2 2 5 3 2" xfId="42659"/>
    <cellStyle name="Финансовый 2 2 2 5 3 2 2" xfId="42660"/>
    <cellStyle name="Финансовый 2 2 2 5 3 3" xfId="42661"/>
    <cellStyle name="Финансовый 2 2 2 5 4" xfId="42662"/>
    <cellStyle name="Финансовый 2 2 2 5 4 2" xfId="42663"/>
    <cellStyle name="Финансовый 2 2 2 5 4 2 2" xfId="42664"/>
    <cellStyle name="Финансовый 2 2 2 5 4 3" xfId="42665"/>
    <cellStyle name="Финансовый 2 2 2 5 5" xfId="42666"/>
    <cellStyle name="Финансовый 2 2 2 5 5 2" xfId="42667"/>
    <cellStyle name="Финансовый 2 2 2 5 6" xfId="42668"/>
    <cellStyle name="Финансовый 2 2 2 5 6 2" xfId="42669"/>
    <cellStyle name="Финансовый 2 2 2 5 7" xfId="42670"/>
    <cellStyle name="Финансовый 2 2 2 5 8" xfId="42671"/>
    <cellStyle name="Финансовый 2 2 2 5 9" xfId="42672"/>
    <cellStyle name="Финансовый 2 2 2 6" xfId="5907"/>
    <cellStyle name="Финансовый 2 2 2 6 2" xfId="42673"/>
    <cellStyle name="Финансовый 2 2 2 6 2 2" xfId="42674"/>
    <cellStyle name="Финансовый 2 2 2 6 2 2 2" xfId="42675"/>
    <cellStyle name="Финансовый 2 2 2 6 2 2 2 2" xfId="42676"/>
    <cellStyle name="Финансовый 2 2 2 6 2 2 3" xfId="42677"/>
    <cellStyle name="Финансовый 2 2 2 6 2 3" xfId="42678"/>
    <cellStyle name="Финансовый 2 2 2 6 2 3 2" xfId="42679"/>
    <cellStyle name="Финансовый 2 2 2 6 2 3 2 2" xfId="42680"/>
    <cellStyle name="Финансовый 2 2 2 6 2 3 3" xfId="42681"/>
    <cellStyle name="Финансовый 2 2 2 6 2 4" xfId="42682"/>
    <cellStyle name="Финансовый 2 2 2 6 2 4 2" xfId="42683"/>
    <cellStyle name="Финансовый 2 2 2 6 2 5" xfId="42684"/>
    <cellStyle name="Финансовый 2 2 2 6 2 5 2" xfId="42685"/>
    <cellStyle name="Финансовый 2 2 2 6 2 6" xfId="42686"/>
    <cellStyle name="Финансовый 2 2 2 6 2 7" xfId="42687"/>
    <cellStyle name="Финансовый 2 2 2 6 2 8" xfId="42688"/>
    <cellStyle name="Финансовый 2 2 2 6 3" xfId="42689"/>
    <cellStyle name="Финансовый 2 2 2 6 3 2" xfId="42690"/>
    <cellStyle name="Финансовый 2 2 2 6 3 2 2" xfId="42691"/>
    <cellStyle name="Финансовый 2 2 2 6 3 3" xfId="42692"/>
    <cellStyle name="Финансовый 2 2 2 6 4" xfId="42693"/>
    <cellStyle name="Финансовый 2 2 2 6 4 2" xfId="42694"/>
    <cellStyle name="Финансовый 2 2 2 6 4 2 2" xfId="42695"/>
    <cellStyle name="Финансовый 2 2 2 6 4 3" xfId="42696"/>
    <cellStyle name="Финансовый 2 2 2 6 5" xfId="42697"/>
    <cellStyle name="Финансовый 2 2 2 6 5 2" xfId="42698"/>
    <cellStyle name="Финансовый 2 2 2 6 6" xfId="42699"/>
    <cellStyle name="Финансовый 2 2 2 6 6 2" xfId="42700"/>
    <cellStyle name="Финансовый 2 2 2 6 7" xfId="42701"/>
    <cellStyle name="Финансовый 2 2 2 6 8" xfId="42702"/>
    <cellStyle name="Финансовый 2 2 2 6 9" xfId="42703"/>
    <cellStyle name="Финансовый 2 2 2 7" xfId="5908"/>
    <cellStyle name="Финансовый 2 2 2 8" xfId="5909"/>
    <cellStyle name="Финансовый 2 2 2 8 2" xfId="42704"/>
    <cellStyle name="Финансовый 2 2 2 8 2 2" xfId="42705"/>
    <cellStyle name="Финансовый 2 2 2 8 2 2 2" xfId="42706"/>
    <cellStyle name="Финансовый 2 2 2 8 2 2 2 2" xfId="42707"/>
    <cellStyle name="Финансовый 2 2 2 8 2 2 3" xfId="42708"/>
    <cellStyle name="Финансовый 2 2 2 8 2 3" xfId="42709"/>
    <cellStyle name="Финансовый 2 2 2 8 2 3 2" xfId="42710"/>
    <cellStyle name="Финансовый 2 2 2 8 2 3 2 2" xfId="42711"/>
    <cellStyle name="Финансовый 2 2 2 8 2 3 3" xfId="42712"/>
    <cellStyle name="Финансовый 2 2 2 8 2 4" xfId="42713"/>
    <cellStyle name="Финансовый 2 2 2 8 2 4 2" xfId="42714"/>
    <cellStyle name="Финансовый 2 2 2 8 2 5" xfId="42715"/>
    <cellStyle name="Финансовый 2 2 2 8 2 5 2" xfId="42716"/>
    <cellStyle name="Финансовый 2 2 2 8 2 6" xfId="42717"/>
    <cellStyle name="Финансовый 2 2 2 8 2 7" xfId="42718"/>
    <cellStyle name="Финансовый 2 2 2 8 2 8" xfId="42719"/>
    <cellStyle name="Финансовый 2 2 2 8 3" xfId="42720"/>
    <cellStyle name="Финансовый 2 2 2 8 3 2" xfId="42721"/>
    <cellStyle name="Финансовый 2 2 2 8 3 2 2" xfId="42722"/>
    <cellStyle name="Финансовый 2 2 2 8 3 3" xfId="42723"/>
    <cellStyle name="Финансовый 2 2 2 8 4" xfId="42724"/>
    <cellStyle name="Финансовый 2 2 2 8 4 2" xfId="42725"/>
    <cellStyle name="Финансовый 2 2 2 8 4 2 2" xfId="42726"/>
    <cellStyle name="Финансовый 2 2 2 8 4 3" xfId="42727"/>
    <cellStyle name="Финансовый 2 2 2 8 5" xfId="42728"/>
    <cellStyle name="Финансовый 2 2 2 8 5 2" xfId="42729"/>
    <cellStyle name="Финансовый 2 2 2 8 6" xfId="42730"/>
    <cellStyle name="Финансовый 2 2 2 8 6 2" xfId="42731"/>
    <cellStyle name="Финансовый 2 2 2 8 7" xfId="42732"/>
    <cellStyle name="Финансовый 2 2 2 8 8" xfId="42733"/>
    <cellStyle name="Финансовый 2 2 2 8 9" xfId="42734"/>
    <cellStyle name="Финансовый 2 2 2 9" xfId="42735"/>
    <cellStyle name="Финансовый 2 2 2 9 2" xfId="42736"/>
    <cellStyle name="Финансовый 2 2 2 9 2 2" xfId="42737"/>
    <cellStyle name="Финансовый 2 2 2 9 2 2 2" xfId="42738"/>
    <cellStyle name="Финансовый 2 2 2 9 2 3" xfId="42739"/>
    <cellStyle name="Финансовый 2 2 2 9 3" xfId="42740"/>
    <cellStyle name="Финансовый 2 2 2 9 3 2" xfId="42741"/>
    <cellStyle name="Финансовый 2 2 2 9 3 2 2" xfId="42742"/>
    <cellStyle name="Финансовый 2 2 2 9 3 3" xfId="42743"/>
    <cellStyle name="Финансовый 2 2 2 9 4" xfId="42744"/>
    <cellStyle name="Финансовый 2 2 2 9 4 2" xfId="42745"/>
    <cellStyle name="Финансовый 2 2 2 9 5" xfId="42746"/>
    <cellStyle name="Финансовый 2 2 2 9 5 2" xfId="42747"/>
    <cellStyle name="Финансовый 2 2 2 9 6" xfId="42748"/>
    <cellStyle name="Финансовый 2 2 2 9 7" xfId="42749"/>
    <cellStyle name="Финансовый 2 2 2 9 8" xfId="42750"/>
    <cellStyle name="Финансовый 2 2 3" xfId="243"/>
    <cellStyle name="Финансовый 2 2 3 10" xfId="42751"/>
    <cellStyle name="Финансовый 2 2 3 10 2" xfId="42752"/>
    <cellStyle name="Финансовый 2 2 3 11" xfId="42753"/>
    <cellStyle name="Финансовый 2 2 3 11 2" xfId="42754"/>
    <cellStyle name="Финансовый 2 2 3 12" xfId="42755"/>
    <cellStyle name="Финансовый 2 2 3 13" xfId="42756"/>
    <cellStyle name="Финансовый 2 2 3 14" xfId="42757"/>
    <cellStyle name="Финансовый 2 2 3 2" xfId="5910"/>
    <cellStyle name="Финансовый 2 2 3 2 10" xfId="42758"/>
    <cellStyle name="Финансовый 2 2 3 2 2" xfId="5911"/>
    <cellStyle name="Финансовый 2 2 3 2 2 2" xfId="42759"/>
    <cellStyle name="Финансовый 2 2 3 2 2 2 2" xfId="42760"/>
    <cellStyle name="Финансовый 2 2 3 2 2 2 2 2" xfId="42761"/>
    <cellStyle name="Финансовый 2 2 3 2 2 2 2 2 2" xfId="42762"/>
    <cellStyle name="Финансовый 2 2 3 2 2 2 2 3" xfId="42763"/>
    <cellStyle name="Финансовый 2 2 3 2 2 2 3" xfId="42764"/>
    <cellStyle name="Финансовый 2 2 3 2 2 2 3 2" xfId="42765"/>
    <cellStyle name="Финансовый 2 2 3 2 2 2 3 2 2" xfId="42766"/>
    <cellStyle name="Финансовый 2 2 3 2 2 2 3 3" xfId="42767"/>
    <cellStyle name="Финансовый 2 2 3 2 2 2 4" xfId="42768"/>
    <cellStyle name="Финансовый 2 2 3 2 2 2 4 2" xfId="42769"/>
    <cellStyle name="Финансовый 2 2 3 2 2 2 5" xfId="42770"/>
    <cellStyle name="Финансовый 2 2 3 2 2 2 5 2" xfId="42771"/>
    <cellStyle name="Финансовый 2 2 3 2 2 2 6" xfId="42772"/>
    <cellStyle name="Финансовый 2 2 3 2 2 2 7" xfId="42773"/>
    <cellStyle name="Финансовый 2 2 3 2 2 2 8" xfId="42774"/>
    <cellStyle name="Финансовый 2 2 3 2 2 3" xfId="42775"/>
    <cellStyle name="Финансовый 2 2 3 2 2 3 2" xfId="42776"/>
    <cellStyle name="Финансовый 2 2 3 2 2 3 2 2" xfId="42777"/>
    <cellStyle name="Финансовый 2 2 3 2 2 3 3" xfId="42778"/>
    <cellStyle name="Финансовый 2 2 3 2 2 4" xfId="42779"/>
    <cellStyle name="Финансовый 2 2 3 2 2 4 2" xfId="42780"/>
    <cellStyle name="Финансовый 2 2 3 2 2 4 2 2" xfId="42781"/>
    <cellStyle name="Финансовый 2 2 3 2 2 4 3" xfId="42782"/>
    <cellStyle name="Финансовый 2 2 3 2 2 5" xfId="42783"/>
    <cellStyle name="Финансовый 2 2 3 2 2 5 2" xfId="42784"/>
    <cellStyle name="Финансовый 2 2 3 2 2 6" xfId="42785"/>
    <cellStyle name="Финансовый 2 2 3 2 2 6 2" xfId="42786"/>
    <cellStyle name="Финансовый 2 2 3 2 2 7" xfId="42787"/>
    <cellStyle name="Финансовый 2 2 3 2 2 8" xfId="42788"/>
    <cellStyle name="Финансовый 2 2 3 2 2 9" xfId="42789"/>
    <cellStyle name="Финансовый 2 2 3 2 3" xfId="5912"/>
    <cellStyle name="Финансовый 2 2 3 2 3 2" xfId="42790"/>
    <cellStyle name="Финансовый 2 2 3 2 3 2 2" xfId="42791"/>
    <cellStyle name="Финансовый 2 2 3 2 3 2 2 2" xfId="42792"/>
    <cellStyle name="Финансовый 2 2 3 2 3 2 3" xfId="42793"/>
    <cellStyle name="Финансовый 2 2 3 2 3 3" xfId="42794"/>
    <cellStyle name="Финансовый 2 2 3 2 3 3 2" xfId="42795"/>
    <cellStyle name="Финансовый 2 2 3 2 3 3 2 2" xfId="42796"/>
    <cellStyle name="Финансовый 2 2 3 2 3 3 3" xfId="42797"/>
    <cellStyle name="Финансовый 2 2 3 2 3 4" xfId="42798"/>
    <cellStyle name="Финансовый 2 2 3 2 3 4 2" xfId="42799"/>
    <cellStyle name="Финансовый 2 2 3 2 3 5" xfId="42800"/>
    <cellStyle name="Финансовый 2 2 3 2 3 5 2" xfId="42801"/>
    <cellStyle name="Финансовый 2 2 3 2 3 6" xfId="42802"/>
    <cellStyle name="Финансовый 2 2 3 2 3 7" xfId="42803"/>
    <cellStyle name="Финансовый 2 2 3 2 3 8" xfId="42804"/>
    <cellStyle name="Финансовый 2 2 3 2 4" xfId="42805"/>
    <cellStyle name="Финансовый 2 2 3 2 4 2" xfId="42806"/>
    <cellStyle name="Финансовый 2 2 3 2 4 2 2" xfId="42807"/>
    <cellStyle name="Финансовый 2 2 3 2 4 3" xfId="42808"/>
    <cellStyle name="Финансовый 2 2 3 2 5" xfId="42809"/>
    <cellStyle name="Финансовый 2 2 3 2 5 2" xfId="42810"/>
    <cellStyle name="Финансовый 2 2 3 2 5 2 2" xfId="42811"/>
    <cellStyle name="Финансовый 2 2 3 2 5 3" xfId="42812"/>
    <cellStyle name="Финансовый 2 2 3 2 6" xfId="42813"/>
    <cellStyle name="Финансовый 2 2 3 2 6 2" xfId="42814"/>
    <cellStyle name="Финансовый 2 2 3 2 7" xfId="42815"/>
    <cellStyle name="Финансовый 2 2 3 2 7 2" xfId="42816"/>
    <cellStyle name="Финансовый 2 2 3 2 8" xfId="42817"/>
    <cellStyle name="Финансовый 2 2 3 2 9" xfId="42818"/>
    <cellStyle name="Финансовый 2 2 3 3" xfId="5913"/>
    <cellStyle name="Финансовый 2 2 3 3 2" xfId="5914"/>
    <cellStyle name="Финансовый 2 2 3 3 2 2" xfId="42819"/>
    <cellStyle name="Финансовый 2 2 3 3 2 2 2" xfId="42820"/>
    <cellStyle name="Финансовый 2 2 3 3 2 2 2 2" xfId="42821"/>
    <cellStyle name="Финансовый 2 2 3 3 2 2 3" xfId="42822"/>
    <cellStyle name="Финансовый 2 2 3 3 2 3" xfId="42823"/>
    <cellStyle name="Финансовый 2 2 3 3 2 3 2" xfId="42824"/>
    <cellStyle name="Финансовый 2 2 3 3 2 3 2 2" xfId="42825"/>
    <cellStyle name="Финансовый 2 2 3 3 2 3 3" xfId="42826"/>
    <cellStyle name="Финансовый 2 2 3 3 2 4" xfId="42827"/>
    <cellStyle name="Финансовый 2 2 3 3 2 4 2" xfId="42828"/>
    <cellStyle name="Финансовый 2 2 3 3 2 5" xfId="42829"/>
    <cellStyle name="Финансовый 2 2 3 3 2 5 2" xfId="42830"/>
    <cellStyle name="Финансовый 2 2 3 3 2 6" xfId="42831"/>
    <cellStyle name="Финансовый 2 2 3 3 2 7" xfId="42832"/>
    <cellStyle name="Финансовый 2 2 3 3 2 8" xfId="42833"/>
    <cellStyle name="Финансовый 2 2 3 3 3" xfId="42834"/>
    <cellStyle name="Финансовый 2 2 3 3 3 2" xfId="42835"/>
    <cellStyle name="Финансовый 2 2 3 3 3 2 2" xfId="42836"/>
    <cellStyle name="Финансовый 2 2 3 3 3 3" xfId="42837"/>
    <cellStyle name="Финансовый 2 2 3 3 4" xfId="42838"/>
    <cellStyle name="Финансовый 2 2 3 3 4 2" xfId="42839"/>
    <cellStyle name="Финансовый 2 2 3 3 4 2 2" xfId="42840"/>
    <cellStyle name="Финансовый 2 2 3 3 4 3" xfId="42841"/>
    <cellStyle name="Финансовый 2 2 3 3 5" xfId="42842"/>
    <cellStyle name="Финансовый 2 2 3 3 5 2" xfId="42843"/>
    <cellStyle name="Финансовый 2 2 3 3 6" xfId="42844"/>
    <cellStyle name="Финансовый 2 2 3 3 6 2" xfId="42845"/>
    <cellStyle name="Финансовый 2 2 3 3 7" xfId="42846"/>
    <cellStyle name="Финансовый 2 2 3 3 8" xfId="42847"/>
    <cellStyle name="Финансовый 2 2 3 3 9" xfId="42848"/>
    <cellStyle name="Финансовый 2 2 3 4" xfId="5915"/>
    <cellStyle name="Финансовый 2 2 3 4 2" xfId="42849"/>
    <cellStyle name="Финансовый 2 2 3 4 2 2" xfId="42850"/>
    <cellStyle name="Финансовый 2 2 3 4 2 2 2" xfId="42851"/>
    <cellStyle name="Финансовый 2 2 3 4 2 2 2 2" xfId="42852"/>
    <cellStyle name="Финансовый 2 2 3 4 2 2 3" xfId="42853"/>
    <cellStyle name="Финансовый 2 2 3 4 2 3" xfId="42854"/>
    <cellStyle name="Финансовый 2 2 3 4 2 3 2" xfId="42855"/>
    <cellStyle name="Финансовый 2 2 3 4 2 3 2 2" xfId="42856"/>
    <cellStyle name="Финансовый 2 2 3 4 2 3 3" xfId="42857"/>
    <cellStyle name="Финансовый 2 2 3 4 2 4" xfId="42858"/>
    <cellStyle name="Финансовый 2 2 3 4 2 4 2" xfId="42859"/>
    <cellStyle name="Финансовый 2 2 3 4 2 5" xfId="42860"/>
    <cellStyle name="Финансовый 2 2 3 4 2 5 2" xfId="42861"/>
    <cellStyle name="Финансовый 2 2 3 4 2 6" xfId="42862"/>
    <cellStyle name="Финансовый 2 2 3 4 2 7" xfId="42863"/>
    <cellStyle name="Финансовый 2 2 3 4 2 8" xfId="42864"/>
    <cellStyle name="Финансовый 2 2 3 4 3" xfId="42865"/>
    <cellStyle name="Финансовый 2 2 3 4 3 2" xfId="42866"/>
    <cellStyle name="Финансовый 2 2 3 4 3 2 2" xfId="42867"/>
    <cellStyle name="Финансовый 2 2 3 4 3 3" xfId="42868"/>
    <cellStyle name="Финансовый 2 2 3 4 4" xfId="42869"/>
    <cellStyle name="Финансовый 2 2 3 4 4 2" xfId="42870"/>
    <cellStyle name="Финансовый 2 2 3 4 4 2 2" xfId="42871"/>
    <cellStyle name="Финансовый 2 2 3 4 4 3" xfId="42872"/>
    <cellStyle name="Финансовый 2 2 3 4 5" xfId="42873"/>
    <cellStyle name="Финансовый 2 2 3 4 5 2" xfId="42874"/>
    <cellStyle name="Финансовый 2 2 3 4 6" xfId="42875"/>
    <cellStyle name="Финансовый 2 2 3 4 6 2" xfId="42876"/>
    <cellStyle name="Финансовый 2 2 3 4 7" xfId="42877"/>
    <cellStyle name="Финансовый 2 2 3 4 8" xfId="42878"/>
    <cellStyle name="Финансовый 2 2 3 4 9" xfId="42879"/>
    <cellStyle name="Финансовый 2 2 3 5" xfId="5916"/>
    <cellStyle name="Финансовый 2 2 3 6" xfId="42880"/>
    <cellStyle name="Финансовый 2 2 3 6 2" xfId="42881"/>
    <cellStyle name="Финансовый 2 2 3 6 2 2" xfId="42882"/>
    <cellStyle name="Финансовый 2 2 3 6 2 2 2" xfId="42883"/>
    <cellStyle name="Финансовый 2 2 3 6 2 2 2 2" xfId="42884"/>
    <cellStyle name="Финансовый 2 2 3 6 2 2 3" xfId="42885"/>
    <cellStyle name="Финансовый 2 2 3 6 2 3" xfId="42886"/>
    <cellStyle name="Финансовый 2 2 3 6 2 3 2" xfId="42887"/>
    <cellStyle name="Финансовый 2 2 3 6 2 3 2 2" xfId="42888"/>
    <cellStyle name="Финансовый 2 2 3 6 2 3 3" xfId="42889"/>
    <cellStyle name="Финансовый 2 2 3 6 2 4" xfId="42890"/>
    <cellStyle name="Финансовый 2 2 3 6 2 4 2" xfId="42891"/>
    <cellStyle name="Финансовый 2 2 3 6 2 5" xfId="42892"/>
    <cellStyle name="Финансовый 2 2 3 6 2 5 2" xfId="42893"/>
    <cellStyle name="Финансовый 2 2 3 6 2 6" xfId="42894"/>
    <cellStyle name="Финансовый 2 2 3 6 2 7" xfId="42895"/>
    <cellStyle name="Финансовый 2 2 3 6 2 8" xfId="42896"/>
    <cellStyle name="Финансовый 2 2 3 6 3" xfId="42897"/>
    <cellStyle name="Финансовый 2 2 3 6 3 2" xfId="42898"/>
    <cellStyle name="Финансовый 2 2 3 6 3 2 2" xfId="42899"/>
    <cellStyle name="Финансовый 2 2 3 6 3 3" xfId="42900"/>
    <cellStyle name="Финансовый 2 2 3 6 4" xfId="42901"/>
    <cellStyle name="Финансовый 2 2 3 6 4 2" xfId="42902"/>
    <cellStyle name="Финансовый 2 2 3 6 4 2 2" xfId="42903"/>
    <cellStyle name="Финансовый 2 2 3 6 4 3" xfId="42904"/>
    <cellStyle name="Финансовый 2 2 3 6 5" xfId="42905"/>
    <cellStyle name="Финансовый 2 2 3 6 5 2" xfId="42906"/>
    <cellStyle name="Финансовый 2 2 3 6 6" xfId="42907"/>
    <cellStyle name="Финансовый 2 2 3 6 6 2" xfId="42908"/>
    <cellStyle name="Финансовый 2 2 3 6 7" xfId="42909"/>
    <cellStyle name="Финансовый 2 2 3 6 8" xfId="42910"/>
    <cellStyle name="Финансовый 2 2 3 6 9" xfId="42911"/>
    <cellStyle name="Финансовый 2 2 3 7" xfId="42912"/>
    <cellStyle name="Финансовый 2 2 3 7 2" xfId="42913"/>
    <cellStyle name="Финансовый 2 2 3 7 2 2" xfId="42914"/>
    <cellStyle name="Финансовый 2 2 3 7 2 2 2" xfId="42915"/>
    <cellStyle name="Финансовый 2 2 3 7 2 3" xfId="42916"/>
    <cellStyle name="Финансовый 2 2 3 7 3" xfId="42917"/>
    <cellStyle name="Финансовый 2 2 3 7 3 2" xfId="42918"/>
    <cellStyle name="Финансовый 2 2 3 7 3 2 2" xfId="42919"/>
    <cellStyle name="Финансовый 2 2 3 7 3 3" xfId="42920"/>
    <cellStyle name="Финансовый 2 2 3 7 4" xfId="42921"/>
    <cellStyle name="Финансовый 2 2 3 7 4 2" xfId="42922"/>
    <cellStyle name="Финансовый 2 2 3 7 5" xfId="42923"/>
    <cellStyle name="Финансовый 2 2 3 7 5 2" xfId="42924"/>
    <cellStyle name="Финансовый 2 2 3 7 6" xfId="42925"/>
    <cellStyle name="Финансовый 2 2 3 7 7" xfId="42926"/>
    <cellStyle name="Финансовый 2 2 3 7 8" xfId="42927"/>
    <cellStyle name="Финансовый 2 2 3 8" xfId="42928"/>
    <cellStyle name="Финансовый 2 2 3 8 2" xfId="42929"/>
    <cellStyle name="Финансовый 2 2 3 8 2 2" xfId="42930"/>
    <cellStyle name="Финансовый 2 2 3 8 3" xfId="42931"/>
    <cellStyle name="Финансовый 2 2 3 9" xfId="42932"/>
    <cellStyle name="Финансовый 2 2 3 9 2" xfId="42933"/>
    <cellStyle name="Финансовый 2 2 3 9 2 2" xfId="42934"/>
    <cellStyle name="Финансовый 2 2 3 9 3" xfId="42935"/>
    <cellStyle name="Финансовый 2 2 4" xfId="244"/>
    <cellStyle name="Финансовый 2 2 4 10" xfId="42936"/>
    <cellStyle name="Финансовый 2 2 4 10 2" xfId="42937"/>
    <cellStyle name="Финансовый 2 2 4 11" xfId="42938"/>
    <cellStyle name="Финансовый 2 2 4 12" xfId="42939"/>
    <cellStyle name="Финансовый 2 2 4 13" xfId="42940"/>
    <cellStyle name="Финансовый 2 2 4 2" xfId="5917"/>
    <cellStyle name="Финансовый 2 2 4 2 10" xfId="42941"/>
    <cellStyle name="Финансовый 2 2 4 2 2" xfId="5918"/>
    <cellStyle name="Финансовый 2 2 4 2 2 2" xfId="42942"/>
    <cellStyle name="Финансовый 2 2 4 2 2 2 2" xfId="42943"/>
    <cellStyle name="Финансовый 2 2 4 2 2 2 2 2" xfId="42944"/>
    <cellStyle name="Финансовый 2 2 4 2 2 2 2 2 2" xfId="42945"/>
    <cellStyle name="Финансовый 2 2 4 2 2 2 2 3" xfId="42946"/>
    <cellStyle name="Финансовый 2 2 4 2 2 2 3" xfId="42947"/>
    <cellStyle name="Финансовый 2 2 4 2 2 2 3 2" xfId="42948"/>
    <cellStyle name="Финансовый 2 2 4 2 2 2 3 2 2" xfId="42949"/>
    <cellStyle name="Финансовый 2 2 4 2 2 2 3 3" xfId="42950"/>
    <cellStyle name="Финансовый 2 2 4 2 2 2 4" xfId="42951"/>
    <cellStyle name="Финансовый 2 2 4 2 2 2 4 2" xfId="42952"/>
    <cellStyle name="Финансовый 2 2 4 2 2 2 5" xfId="42953"/>
    <cellStyle name="Финансовый 2 2 4 2 2 2 5 2" xfId="42954"/>
    <cellStyle name="Финансовый 2 2 4 2 2 2 6" xfId="42955"/>
    <cellStyle name="Финансовый 2 2 4 2 2 2 7" xfId="42956"/>
    <cellStyle name="Финансовый 2 2 4 2 2 2 8" xfId="42957"/>
    <cellStyle name="Финансовый 2 2 4 2 2 3" xfId="42958"/>
    <cellStyle name="Финансовый 2 2 4 2 2 3 2" xfId="42959"/>
    <cellStyle name="Финансовый 2 2 4 2 2 3 2 2" xfId="42960"/>
    <cellStyle name="Финансовый 2 2 4 2 2 3 3" xfId="42961"/>
    <cellStyle name="Финансовый 2 2 4 2 2 4" xfId="42962"/>
    <cellStyle name="Финансовый 2 2 4 2 2 4 2" xfId="42963"/>
    <cellStyle name="Финансовый 2 2 4 2 2 4 2 2" xfId="42964"/>
    <cellStyle name="Финансовый 2 2 4 2 2 4 3" xfId="42965"/>
    <cellStyle name="Финансовый 2 2 4 2 2 5" xfId="42966"/>
    <cellStyle name="Финансовый 2 2 4 2 2 5 2" xfId="42967"/>
    <cellStyle name="Финансовый 2 2 4 2 2 6" xfId="42968"/>
    <cellStyle name="Финансовый 2 2 4 2 2 6 2" xfId="42969"/>
    <cellStyle name="Финансовый 2 2 4 2 2 7" xfId="42970"/>
    <cellStyle name="Финансовый 2 2 4 2 2 8" xfId="42971"/>
    <cellStyle name="Финансовый 2 2 4 2 2 9" xfId="42972"/>
    <cellStyle name="Финансовый 2 2 4 2 3" xfId="5919"/>
    <cellStyle name="Финансовый 2 2 4 2 3 2" xfId="42973"/>
    <cellStyle name="Финансовый 2 2 4 2 3 2 2" xfId="42974"/>
    <cellStyle name="Финансовый 2 2 4 2 3 2 2 2" xfId="42975"/>
    <cellStyle name="Финансовый 2 2 4 2 3 2 3" xfId="42976"/>
    <cellStyle name="Финансовый 2 2 4 2 3 3" xfId="42977"/>
    <cellStyle name="Финансовый 2 2 4 2 3 3 2" xfId="42978"/>
    <cellStyle name="Финансовый 2 2 4 2 3 3 2 2" xfId="42979"/>
    <cellStyle name="Финансовый 2 2 4 2 3 3 3" xfId="42980"/>
    <cellStyle name="Финансовый 2 2 4 2 3 4" xfId="42981"/>
    <cellStyle name="Финансовый 2 2 4 2 3 4 2" xfId="42982"/>
    <cellStyle name="Финансовый 2 2 4 2 3 5" xfId="42983"/>
    <cellStyle name="Финансовый 2 2 4 2 3 5 2" xfId="42984"/>
    <cellStyle name="Финансовый 2 2 4 2 3 6" xfId="42985"/>
    <cellStyle name="Финансовый 2 2 4 2 3 7" xfId="42986"/>
    <cellStyle name="Финансовый 2 2 4 2 3 8" xfId="42987"/>
    <cellStyle name="Финансовый 2 2 4 2 4" xfId="42988"/>
    <cellStyle name="Финансовый 2 2 4 2 4 2" xfId="42989"/>
    <cellStyle name="Финансовый 2 2 4 2 4 2 2" xfId="42990"/>
    <cellStyle name="Финансовый 2 2 4 2 4 3" xfId="42991"/>
    <cellStyle name="Финансовый 2 2 4 2 5" xfId="42992"/>
    <cellStyle name="Финансовый 2 2 4 2 5 2" xfId="42993"/>
    <cellStyle name="Финансовый 2 2 4 2 5 2 2" xfId="42994"/>
    <cellStyle name="Финансовый 2 2 4 2 5 3" xfId="42995"/>
    <cellStyle name="Финансовый 2 2 4 2 6" xfId="42996"/>
    <cellStyle name="Финансовый 2 2 4 2 6 2" xfId="42997"/>
    <cellStyle name="Финансовый 2 2 4 2 7" xfId="42998"/>
    <cellStyle name="Финансовый 2 2 4 2 7 2" xfId="42999"/>
    <cellStyle name="Финансовый 2 2 4 2 8" xfId="43000"/>
    <cellStyle name="Финансовый 2 2 4 2 9" xfId="43001"/>
    <cellStyle name="Финансовый 2 2 4 3" xfId="5920"/>
    <cellStyle name="Финансовый 2 2 4 3 2" xfId="5921"/>
    <cellStyle name="Финансовый 2 2 4 3 2 2" xfId="43002"/>
    <cellStyle name="Финансовый 2 2 4 3 2 2 2" xfId="43003"/>
    <cellStyle name="Финансовый 2 2 4 3 2 2 2 2" xfId="43004"/>
    <cellStyle name="Финансовый 2 2 4 3 2 2 3" xfId="43005"/>
    <cellStyle name="Финансовый 2 2 4 3 2 3" xfId="43006"/>
    <cellStyle name="Финансовый 2 2 4 3 2 3 2" xfId="43007"/>
    <cellStyle name="Финансовый 2 2 4 3 2 3 2 2" xfId="43008"/>
    <cellStyle name="Финансовый 2 2 4 3 2 3 3" xfId="43009"/>
    <cellStyle name="Финансовый 2 2 4 3 2 4" xfId="43010"/>
    <cellStyle name="Финансовый 2 2 4 3 2 4 2" xfId="43011"/>
    <cellStyle name="Финансовый 2 2 4 3 2 5" xfId="43012"/>
    <cellStyle name="Финансовый 2 2 4 3 2 5 2" xfId="43013"/>
    <cellStyle name="Финансовый 2 2 4 3 2 6" xfId="43014"/>
    <cellStyle name="Финансовый 2 2 4 3 2 7" xfId="43015"/>
    <cellStyle name="Финансовый 2 2 4 3 2 8" xfId="43016"/>
    <cellStyle name="Финансовый 2 2 4 3 3" xfId="43017"/>
    <cellStyle name="Финансовый 2 2 4 3 3 2" xfId="43018"/>
    <cellStyle name="Финансовый 2 2 4 3 3 2 2" xfId="43019"/>
    <cellStyle name="Финансовый 2 2 4 3 3 3" xfId="43020"/>
    <cellStyle name="Финансовый 2 2 4 3 4" xfId="43021"/>
    <cellStyle name="Финансовый 2 2 4 3 4 2" xfId="43022"/>
    <cellStyle name="Финансовый 2 2 4 3 4 2 2" xfId="43023"/>
    <cellStyle name="Финансовый 2 2 4 3 4 3" xfId="43024"/>
    <cellStyle name="Финансовый 2 2 4 3 5" xfId="43025"/>
    <cellStyle name="Финансовый 2 2 4 3 5 2" xfId="43026"/>
    <cellStyle name="Финансовый 2 2 4 3 6" xfId="43027"/>
    <cellStyle name="Финансовый 2 2 4 3 6 2" xfId="43028"/>
    <cellStyle name="Финансовый 2 2 4 3 7" xfId="43029"/>
    <cellStyle name="Финансовый 2 2 4 3 8" xfId="43030"/>
    <cellStyle name="Финансовый 2 2 4 3 9" xfId="43031"/>
    <cellStyle name="Финансовый 2 2 4 4" xfId="5922"/>
    <cellStyle name="Финансовый 2 2 4 4 2" xfId="43032"/>
    <cellStyle name="Финансовый 2 2 4 4 2 2" xfId="43033"/>
    <cellStyle name="Финансовый 2 2 4 4 2 2 2" xfId="43034"/>
    <cellStyle name="Финансовый 2 2 4 4 2 2 2 2" xfId="43035"/>
    <cellStyle name="Финансовый 2 2 4 4 2 2 3" xfId="43036"/>
    <cellStyle name="Финансовый 2 2 4 4 2 3" xfId="43037"/>
    <cellStyle name="Финансовый 2 2 4 4 2 3 2" xfId="43038"/>
    <cellStyle name="Финансовый 2 2 4 4 2 3 2 2" xfId="43039"/>
    <cellStyle name="Финансовый 2 2 4 4 2 3 3" xfId="43040"/>
    <cellStyle name="Финансовый 2 2 4 4 2 4" xfId="43041"/>
    <cellStyle name="Финансовый 2 2 4 4 2 4 2" xfId="43042"/>
    <cellStyle name="Финансовый 2 2 4 4 2 5" xfId="43043"/>
    <cellStyle name="Финансовый 2 2 4 4 2 5 2" xfId="43044"/>
    <cellStyle name="Финансовый 2 2 4 4 2 6" xfId="43045"/>
    <cellStyle name="Финансовый 2 2 4 4 2 7" xfId="43046"/>
    <cellStyle name="Финансовый 2 2 4 4 2 8" xfId="43047"/>
    <cellStyle name="Финансовый 2 2 4 4 3" xfId="43048"/>
    <cellStyle name="Финансовый 2 2 4 4 3 2" xfId="43049"/>
    <cellStyle name="Финансовый 2 2 4 4 3 2 2" xfId="43050"/>
    <cellStyle name="Финансовый 2 2 4 4 3 3" xfId="43051"/>
    <cellStyle name="Финансовый 2 2 4 4 4" xfId="43052"/>
    <cellStyle name="Финансовый 2 2 4 4 4 2" xfId="43053"/>
    <cellStyle name="Финансовый 2 2 4 4 4 2 2" xfId="43054"/>
    <cellStyle name="Финансовый 2 2 4 4 4 3" xfId="43055"/>
    <cellStyle name="Финансовый 2 2 4 4 5" xfId="43056"/>
    <cellStyle name="Финансовый 2 2 4 4 5 2" xfId="43057"/>
    <cellStyle name="Финансовый 2 2 4 4 6" xfId="43058"/>
    <cellStyle name="Финансовый 2 2 4 4 6 2" xfId="43059"/>
    <cellStyle name="Финансовый 2 2 4 4 7" xfId="43060"/>
    <cellStyle name="Финансовый 2 2 4 4 8" xfId="43061"/>
    <cellStyle name="Финансовый 2 2 4 4 9" xfId="43062"/>
    <cellStyle name="Финансовый 2 2 4 5" xfId="43063"/>
    <cellStyle name="Финансовый 2 2 4 5 2" xfId="43064"/>
    <cellStyle name="Финансовый 2 2 4 5 2 2" xfId="43065"/>
    <cellStyle name="Финансовый 2 2 4 5 2 2 2" xfId="43066"/>
    <cellStyle name="Финансовый 2 2 4 5 2 2 2 2" xfId="43067"/>
    <cellStyle name="Финансовый 2 2 4 5 2 2 3" xfId="43068"/>
    <cellStyle name="Финансовый 2 2 4 5 2 3" xfId="43069"/>
    <cellStyle name="Финансовый 2 2 4 5 2 3 2" xfId="43070"/>
    <cellStyle name="Финансовый 2 2 4 5 2 3 2 2" xfId="43071"/>
    <cellStyle name="Финансовый 2 2 4 5 2 3 3" xfId="43072"/>
    <cellStyle name="Финансовый 2 2 4 5 2 4" xfId="43073"/>
    <cellStyle name="Финансовый 2 2 4 5 2 4 2" xfId="43074"/>
    <cellStyle name="Финансовый 2 2 4 5 2 5" xfId="43075"/>
    <cellStyle name="Финансовый 2 2 4 5 2 5 2" xfId="43076"/>
    <cellStyle name="Финансовый 2 2 4 5 2 6" xfId="43077"/>
    <cellStyle name="Финансовый 2 2 4 5 2 7" xfId="43078"/>
    <cellStyle name="Финансовый 2 2 4 5 2 8" xfId="43079"/>
    <cellStyle name="Финансовый 2 2 4 5 3" xfId="43080"/>
    <cellStyle name="Финансовый 2 2 4 5 3 2" xfId="43081"/>
    <cellStyle name="Финансовый 2 2 4 5 3 2 2" xfId="43082"/>
    <cellStyle name="Финансовый 2 2 4 5 3 3" xfId="43083"/>
    <cellStyle name="Финансовый 2 2 4 5 4" xfId="43084"/>
    <cellStyle name="Финансовый 2 2 4 5 4 2" xfId="43085"/>
    <cellStyle name="Финансовый 2 2 4 5 4 2 2" xfId="43086"/>
    <cellStyle name="Финансовый 2 2 4 5 4 3" xfId="43087"/>
    <cellStyle name="Финансовый 2 2 4 5 5" xfId="43088"/>
    <cellStyle name="Финансовый 2 2 4 5 5 2" xfId="43089"/>
    <cellStyle name="Финансовый 2 2 4 5 6" xfId="43090"/>
    <cellStyle name="Финансовый 2 2 4 5 6 2" xfId="43091"/>
    <cellStyle name="Финансовый 2 2 4 5 7" xfId="43092"/>
    <cellStyle name="Финансовый 2 2 4 5 8" xfId="43093"/>
    <cellStyle name="Финансовый 2 2 4 5 9" xfId="43094"/>
    <cellStyle name="Финансовый 2 2 4 6" xfId="43095"/>
    <cellStyle name="Финансовый 2 2 4 6 2" xfId="43096"/>
    <cellStyle name="Финансовый 2 2 4 6 2 2" xfId="43097"/>
    <cellStyle name="Финансовый 2 2 4 6 2 2 2" xfId="43098"/>
    <cellStyle name="Финансовый 2 2 4 6 2 3" xfId="43099"/>
    <cellStyle name="Финансовый 2 2 4 6 3" xfId="43100"/>
    <cellStyle name="Финансовый 2 2 4 6 3 2" xfId="43101"/>
    <cellStyle name="Финансовый 2 2 4 6 3 2 2" xfId="43102"/>
    <cellStyle name="Финансовый 2 2 4 6 3 3" xfId="43103"/>
    <cellStyle name="Финансовый 2 2 4 6 4" xfId="43104"/>
    <cellStyle name="Финансовый 2 2 4 6 4 2" xfId="43105"/>
    <cellStyle name="Финансовый 2 2 4 6 5" xfId="43106"/>
    <cellStyle name="Финансовый 2 2 4 6 5 2" xfId="43107"/>
    <cellStyle name="Финансовый 2 2 4 6 6" xfId="43108"/>
    <cellStyle name="Финансовый 2 2 4 6 7" xfId="43109"/>
    <cellStyle name="Финансовый 2 2 4 6 8" xfId="43110"/>
    <cellStyle name="Финансовый 2 2 4 7" xfId="43111"/>
    <cellStyle name="Финансовый 2 2 4 7 2" xfId="43112"/>
    <cellStyle name="Финансовый 2 2 4 7 2 2" xfId="43113"/>
    <cellStyle name="Финансовый 2 2 4 7 3" xfId="43114"/>
    <cellStyle name="Финансовый 2 2 4 8" xfId="43115"/>
    <cellStyle name="Финансовый 2 2 4 8 2" xfId="43116"/>
    <cellStyle name="Финансовый 2 2 4 8 2 2" xfId="43117"/>
    <cellStyle name="Финансовый 2 2 4 8 3" xfId="43118"/>
    <cellStyle name="Финансовый 2 2 4 9" xfId="43119"/>
    <cellStyle name="Финансовый 2 2 4 9 2" xfId="43120"/>
    <cellStyle name="Финансовый 2 2 5" xfId="5923"/>
    <cellStyle name="Финансовый 2 2 5 10" xfId="43121"/>
    <cellStyle name="Финансовый 2 2 5 2" xfId="43122"/>
    <cellStyle name="Финансовый 2 2 5 2 2" xfId="43123"/>
    <cellStyle name="Финансовый 2 2 5 2 2 2" xfId="43124"/>
    <cellStyle name="Финансовый 2 2 5 2 2 2 2" xfId="43125"/>
    <cellStyle name="Финансовый 2 2 5 2 2 2 2 2" xfId="43126"/>
    <cellStyle name="Финансовый 2 2 5 2 2 2 3" xfId="43127"/>
    <cellStyle name="Финансовый 2 2 5 2 2 3" xfId="43128"/>
    <cellStyle name="Финансовый 2 2 5 2 2 3 2" xfId="43129"/>
    <cellStyle name="Финансовый 2 2 5 2 2 3 2 2" xfId="43130"/>
    <cellStyle name="Финансовый 2 2 5 2 2 3 3" xfId="43131"/>
    <cellStyle name="Финансовый 2 2 5 2 2 4" xfId="43132"/>
    <cellStyle name="Финансовый 2 2 5 2 2 4 2" xfId="43133"/>
    <cellStyle name="Финансовый 2 2 5 2 2 5" xfId="43134"/>
    <cellStyle name="Финансовый 2 2 5 2 2 5 2" xfId="43135"/>
    <cellStyle name="Финансовый 2 2 5 2 2 6" xfId="43136"/>
    <cellStyle name="Финансовый 2 2 5 2 2 7" xfId="43137"/>
    <cellStyle name="Финансовый 2 2 5 2 2 8" xfId="43138"/>
    <cellStyle name="Финансовый 2 2 5 2 3" xfId="43139"/>
    <cellStyle name="Финансовый 2 2 5 2 3 2" xfId="43140"/>
    <cellStyle name="Финансовый 2 2 5 2 3 2 2" xfId="43141"/>
    <cellStyle name="Финансовый 2 2 5 2 3 3" xfId="43142"/>
    <cellStyle name="Финансовый 2 2 5 2 4" xfId="43143"/>
    <cellStyle name="Финансовый 2 2 5 2 4 2" xfId="43144"/>
    <cellStyle name="Финансовый 2 2 5 2 4 2 2" xfId="43145"/>
    <cellStyle name="Финансовый 2 2 5 2 4 3" xfId="43146"/>
    <cellStyle name="Финансовый 2 2 5 2 5" xfId="43147"/>
    <cellStyle name="Финансовый 2 2 5 2 5 2" xfId="43148"/>
    <cellStyle name="Финансовый 2 2 5 2 6" xfId="43149"/>
    <cellStyle name="Финансовый 2 2 5 2 6 2" xfId="43150"/>
    <cellStyle name="Финансовый 2 2 5 2 7" xfId="43151"/>
    <cellStyle name="Финансовый 2 2 5 2 8" xfId="43152"/>
    <cellStyle name="Финансовый 2 2 5 2 9" xfId="43153"/>
    <cellStyle name="Финансовый 2 2 5 3" xfId="43154"/>
    <cellStyle name="Финансовый 2 2 5 3 2" xfId="43155"/>
    <cellStyle name="Финансовый 2 2 5 3 2 2" xfId="43156"/>
    <cellStyle name="Финансовый 2 2 5 3 2 2 2" xfId="43157"/>
    <cellStyle name="Финансовый 2 2 5 3 2 3" xfId="43158"/>
    <cellStyle name="Финансовый 2 2 5 3 3" xfId="43159"/>
    <cellStyle name="Финансовый 2 2 5 3 3 2" xfId="43160"/>
    <cellStyle name="Финансовый 2 2 5 3 3 2 2" xfId="43161"/>
    <cellStyle name="Финансовый 2 2 5 3 3 3" xfId="43162"/>
    <cellStyle name="Финансовый 2 2 5 3 4" xfId="43163"/>
    <cellStyle name="Финансовый 2 2 5 3 4 2" xfId="43164"/>
    <cellStyle name="Финансовый 2 2 5 3 5" xfId="43165"/>
    <cellStyle name="Финансовый 2 2 5 3 5 2" xfId="43166"/>
    <cellStyle name="Финансовый 2 2 5 3 6" xfId="43167"/>
    <cellStyle name="Финансовый 2 2 5 3 7" xfId="43168"/>
    <cellStyle name="Финансовый 2 2 5 3 8" xfId="43169"/>
    <cellStyle name="Финансовый 2 2 5 4" xfId="43170"/>
    <cellStyle name="Финансовый 2 2 5 4 2" xfId="43171"/>
    <cellStyle name="Финансовый 2 2 5 4 2 2" xfId="43172"/>
    <cellStyle name="Финансовый 2 2 5 4 3" xfId="43173"/>
    <cellStyle name="Финансовый 2 2 5 5" xfId="43174"/>
    <cellStyle name="Финансовый 2 2 5 5 2" xfId="43175"/>
    <cellStyle name="Финансовый 2 2 5 5 2 2" xfId="43176"/>
    <cellStyle name="Финансовый 2 2 5 5 3" xfId="43177"/>
    <cellStyle name="Финансовый 2 2 5 6" xfId="43178"/>
    <cellStyle name="Финансовый 2 2 5 6 2" xfId="43179"/>
    <cellStyle name="Финансовый 2 2 5 7" xfId="43180"/>
    <cellStyle name="Финансовый 2 2 5 7 2" xfId="43181"/>
    <cellStyle name="Финансовый 2 2 5 8" xfId="43182"/>
    <cellStyle name="Финансовый 2 2 5 9" xfId="43183"/>
    <cellStyle name="Финансовый 2 2 6" xfId="5924"/>
    <cellStyle name="Финансовый 2 2 6 2" xfId="5925"/>
    <cellStyle name="Финансовый 2 2 6 2 2" xfId="43184"/>
    <cellStyle name="Финансовый 2 2 6 2 2 2" xfId="43185"/>
    <cellStyle name="Финансовый 2 2 6 2 2 2 2" xfId="43186"/>
    <cellStyle name="Финансовый 2 2 6 2 2 3" xfId="43187"/>
    <cellStyle name="Финансовый 2 2 6 2 3" xfId="43188"/>
    <cellStyle name="Финансовый 2 2 6 2 3 2" xfId="43189"/>
    <cellStyle name="Финансовый 2 2 6 2 3 2 2" xfId="43190"/>
    <cellStyle name="Финансовый 2 2 6 2 3 3" xfId="43191"/>
    <cellStyle name="Финансовый 2 2 6 2 4" xfId="43192"/>
    <cellStyle name="Финансовый 2 2 6 2 4 2" xfId="43193"/>
    <cellStyle name="Финансовый 2 2 6 2 5" xfId="43194"/>
    <cellStyle name="Финансовый 2 2 6 2 5 2" xfId="43195"/>
    <cellStyle name="Финансовый 2 2 6 2 6" xfId="43196"/>
    <cellStyle name="Финансовый 2 2 6 2 7" xfId="43197"/>
    <cellStyle name="Финансовый 2 2 6 2 8" xfId="43198"/>
    <cellStyle name="Финансовый 2 2 6 3" xfId="5926"/>
    <cellStyle name="Финансовый 2 2 6 3 2" xfId="43199"/>
    <cellStyle name="Финансовый 2 2 6 3 2 2" xfId="43200"/>
    <cellStyle name="Финансовый 2 2 6 3 3" xfId="43201"/>
    <cellStyle name="Финансовый 2 2 6 4" xfId="43202"/>
    <cellStyle name="Финансовый 2 2 6 4 2" xfId="43203"/>
    <cellStyle name="Финансовый 2 2 6 4 2 2" xfId="43204"/>
    <cellStyle name="Финансовый 2 2 6 4 3" xfId="43205"/>
    <cellStyle name="Финансовый 2 2 6 5" xfId="43206"/>
    <cellStyle name="Финансовый 2 2 6 5 2" xfId="43207"/>
    <cellStyle name="Финансовый 2 2 6 6" xfId="43208"/>
    <cellStyle name="Финансовый 2 2 6 6 2" xfId="43209"/>
    <cellStyle name="Финансовый 2 2 6 7" xfId="43210"/>
    <cellStyle name="Финансовый 2 2 6 8" xfId="43211"/>
    <cellStyle name="Финансовый 2 2 6 9" xfId="43212"/>
    <cellStyle name="Финансовый 2 2 7" xfId="5927"/>
    <cellStyle name="Финансовый 2 2 7 2" xfId="5928"/>
    <cellStyle name="Финансовый 2 2 7 2 2" xfId="43213"/>
    <cellStyle name="Финансовый 2 2 7 2 2 2" xfId="43214"/>
    <cellStyle name="Финансовый 2 2 7 2 2 2 2" xfId="43215"/>
    <cellStyle name="Финансовый 2 2 7 2 2 3" xfId="43216"/>
    <cellStyle name="Финансовый 2 2 7 2 3" xfId="43217"/>
    <cellStyle name="Финансовый 2 2 7 2 3 2" xfId="43218"/>
    <cellStyle name="Финансовый 2 2 7 2 3 2 2" xfId="43219"/>
    <cellStyle name="Финансовый 2 2 7 2 3 3" xfId="43220"/>
    <cellStyle name="Финансовый 2 2 7 2 4" xfId="43221"/>
    <cellStyle name="Финансовый 2 2 7 2 4 2" xfId="43222"/>
    <cellStyle name="Финансовый 2 2 7 2 5" xfId="43223"/>
    <cellStyle name="Финансовый 2 2 7 2 5 2" xfId="43224"/>
    <cellStyle name="Финансовый 2 2 7 2 6" xfId="43225"/>
    <cellStyle name="Финансовый 2 2 7 2 7" xfId="43226"/>
    <cellStyle name="Финансовый 2 2 7 2 8" xfId="43227"/>
    <cellStyle name="Финансовый 2 2 7 3" xfId="43228"/>
    <cellStyle name="Финансовый 2 2 7 3 2" xfId="43229"/>
    <cellStyle name="Финансовый 2 2 7 3 2 2" xfId="43230"/>
    <cellStyle name="Финансовый 2 2 7 3 3" xfId="43231"/>
    <cellStyle name="Финансовый 2 2 7 4" xfId="43232"/>
    <cellStyle name="Финансовый 2 2 7 4 2" xfId="43233"/>
    <cellStyle name="Финансовый 2 2 7 4 2 2" xfId="43234"/>
    <cellStyle name="Финансовый 2 2 7 4 3" xfId="43235"/>
    <cellStyle name="Финансовый 2 2 7 5" xfId="43236"/>
    <cellStyle name="Финансовый 2 2 7 5 2" xfId="43237"/>
    <cellStyle name="Финансовый 2 2 7 6" xfId="43238"/>
    <cellStyle name="Финансовый 2 2 7 6 2" xfId="43239"/>
    <cellStyle name="Финансовый 2 2 7 7" xfId="43240"/>
    <cellStyle name="Финансовый 2 2 7 8" xfId="43241"/>
    <cellStyle name="Финансовый 2 2 7 9" xfId="43242"/>
    <cellStyle name="Финансовый 2 2 8" xfId="5929"/>
    <cellStyle name="Финансовый 2 2 9" xfId="43243"/>
    <cellStyle name="Финансовый 2 2 9 2" xfId="43244"/>
    <cellStyle name="Финансовый 2 2 9 2 2" xfId="43245"/>
    <cellStyle name="Финансовый 2 2 9 2 2 2" xfId="43246"/>
    <cellStyle name="Финансовый 2 2 9 2 2 2 2" xfId="43247"/>
    <cellStyle name="Финансовый 2 2 9 2 2 3" xfId="43248"/>
    <cellStyle name="Финансовый 2 2 9 2 3" xfId="43249"/>
    <cellStyle name="Финансовый 2 2 9 2 3 2" xfId="43250"/>
    <cellStyle name="Финансовый 2 2 9 2 3 2 2" xfId="43251"/>
    <cellStyle name="Финансовый 2 2 9 2 3 3" xfId="43252"/>
    <cellStyle name="Финансовый 2 2 9 2 4" xfId="43253"/>
    <cellStyle name="Финансовый 2 2 9 2 4 2" xfId="43254"/>
    <cellStyle name="Финансовый 2 2 9 2 5" xfId="43255"/>
    <cellStyle name="Финансовый 2 2 9 2 5 2" xfId="43256"/>
    <cellStyle name="Финансовый 2 2 9 2 6" xfId="43257"/>
    <cellStyle name="Финансовый 2 2 9 2 7" xfId="43258"/>
    <cellStyle name="Финансовый 2 2 9 2 8" xfId="43259"/>
    <cellStyle name="Финансовый 2 2 9 3" xfId="43260"/>
    <cellStyle name="Финансовый 2 2 9 3 2" xfId="43261"/>
    <cellStyle name="Финансовый 2 2 9 3 2 2" xfId="43262"/>
    <cellStyle name="Финансовый 2 2 9 3 3" xfId="43263"/>
    <cellStyle name="Финансовый 2 2 9 4" xfId="43264"/>
    <cellStyle name="Финансовый 2 2 9 4 2" xfId="43265"/>
    <cellStyle name="Финансовый 2 2 9 4 2 2" xfId="43266"/>
    <cellStyle name="Финансовый 2 2 9 4 3" xfId="43267"/>
    <cellStyle name="Финансовый 2 2 9 5" xfId="43268"/>
    <cellStyle name="Финансовый 2 2 9 5 2" xfId="43269"/>
    <cellStyle name="Финансовый 2 2 9 6" xfId="43270"/>
    <cellStyle name="Финансовый 2 2 9 6 2" xfId="43271"/>
    <cellStyle name="Финансовый 2 2 9 7" xfId="43272"/>
    <cellStyle name="Финансовый 2 2 9 8" xfId="43273"/>
    <cellStyle name="Финансовый 2 2 9 9" xfId="43274"/>
    <cellStyle name="Финансовый 2 20" xfId="43275"/>
    <cellStyle name="Финансовый 2 3" xfId="112"/>
    <cellStyle name="Финансовый 2 3 10" xfId="5930"/>
    <cellStyle name="Финансовый 2 3 10 2" xfId="43276"/>
    <cellStyle name="Финансовый 2 3 10 2 2" xfId="43277"/>
    <cellStyle name="Финансовый 2 3 10 2 2 2" xfId="43278"/>
    <cellStyle name="Финансовый 2 3 10 2 3" xfId="43279"/>
    <cellStyle name="Финансовый 2 3 10 3" xfId="43280"/>
    <cellStyle name="Финансовый 2 3 10 3 2" xfId="43281"/>
    <cellStyle name="Финансовый 2 3 10 3 2 2" xfId="43282"/>
    <cellStyle name="Финансовый 2 3 10 3 3" xfId="43283"/>
    <cellStyle name="Финансовый 2 3 10 4" xfId="43284"/>
    <cellStyle name="Финансовый 2 3 10 4 2" xfId="43285"/>
    <cellStyle name="Финансовый 2 3 10 5" xfId="43286"/>
    <cellStyle name="Финансовый 2 3 10 5 2" xfId="43287"/>
    <cellStyle name="Финансовый 2 3 10 6" xfId="43288"/>
    <cellStyle name="Финансовый 2 3 10 7" xfId="43289"/>
    <cellStyle name="Финансовый 2 3 10 8" xfId="43290"/>
    <cellStyle name="Финансовый 2 3 11" xfId="43291"/>
    <cellStyle name="Финансовый 2 3 11 2" xfId="43292"/>
    <cellStyle name="Финансовый 2 3 11 2 2" xfId="43293"/>
    <cellStyle name="Финансовый 2 3 11 3" xfId="43294"/>
    <cellStyle name="Финансовый 2 3 12" xfId="43295"/>
    <cellStyle name="Финансовый 2 3 12 2" xfId="43296"/>
    <cellStyle name="Финансовый 2 3 12 2 2" xfId="43297"/>
    <cellStyle name="Финансовый 2 3 12 3" xfId="43298"/>
    <cellStyle name="Финансовый 2 3 13" xfId="43299"/>
    <cellStyle name="Финансовый 2 3 13 2" xfId="43300"/>
    <cellStyle name="Финансовый 2 3 14" xfId="43301"/>
    <cellStyle name="Финансовый 2 3 14 2" xfId="43302"/>
    <cellStyle name="Финансовый 2 3 15" xfId="43303"/>
    <cellStyle name="Финансовый 2 3 16" xfId="43304"/>
    <cellStyle name="Финансовый 2 3 17" xfId="43305"/>
    <cellStyle name="Финансовый 2 3 2" xfId="245"/>
    <cellStyle name="Финансовый 2 3 2 10" xfId="43306"/>
    <cellStyle name="Финансовый 2 3 2 10 2" xfId="43307"/>
    <cellStyle name="Финансовый 2 3 2 10 2 2" xfId="43308"/>
    <cellStyle name="Финансовый 2 3 2 10 3" xfId="43309"/>
    <cellStyle name="Финансовый 2 3 2 11" xfId="43310"/>
    <cellStyle name="Финансовый 2 3 2 11 2" xfId="43311"/>
    <cellStyle name="Финансовый 2 3 2 12" xfId="43312"/>
    <cellStyle name="Финансовый 2 3 2 12 2" xfId="43313"/>
    <cellStyle name="Финансовый 2 3 2 13" xfId="43314"/>
    <cellStyle name="Финансовый 2 3 2 14" xfId="43315"/>
    <cellStyle name="Финансовый 2 3 2 15" xfId="43316"/>
    <cellStyle name="Финансовый 2 3 2 2" xfId="246"/>
    <cellStyle name="Финансовый 2 3 2 2 10" xfId="43317"/>
    <cellStyle name="Финансовый 2 3 2 2 10 2" xfId="43318"/>
    <cellStyle name="Финансовый 2 3 2 2 11" xfId="43319"/>
    <cellStyle name="Финансовый 2 3 2 2 12" xfId="43320"/>
    <cellStyle name="Финансовый 2 3 2 2 13" xfId="43321"/>
    <cellStyle name="Финансовый 2 3 2 2 2" xfId="5931"/>
    <cellStyle name="Финансовый 2 3 2 2 2 10" xfId="43322"/>
    <cellStyle name="Финансовый 2 3 2 2 2 2" xfId="5932"/>
    <cellStyle name="Финансовый 2 3 2 2 2 2 2" xfId="43323"/>
    <cellStyle name="Финансовый 2 3 2 2 2 2 2 2" xfId="43324"/>
    <cellStyle name="Финансовый 2 3 2 2 2 2 2 2 2" xfId="43325"/>
    <cellStyle name="Финансовый 2 3 2 2 2 2 2 2 2 2" xfId="43326"/>
    <cellStyle name="Финансовый 2 3 2 2 2 2 2 2 3" xfId="43327"/>
    <cellStyle name="Финансовый 2 3 2 2 2 2 2 3" xfId="43328"/>
    <cellStyle name="Финансовый 2 3 2 2 2 2 2 3 2" xfId="43329"/>
    <cellStyle name="Финансовый 2 3 2 2 2 2 2 3 2 2" xfId="43330"/>
    <cellStyle name="Финансовый 2 3 2 2 2 2 2 3 3" xfId="43331"/>
    <cellStyle name="Финансовый 2 3 2 2 2 2 2 4" xfId="43332"/>
    <cellStyle name="Финансовый 2 3 2 2 2 2 2 4 2" xfId="43333"/>
    <cellStyle name="Финансовый 2 3 2 2 2 2 2 5" xfId="43334"/>
    <cellStyle name="Финансовый 2 3 2 2 2 2 2 5 2" xfId="43335"/>
    <cellStyle name="Финансовый 2 3 2 2 2 2 2 6" xfId="43336"/>
    <cellStyle name="Финансовый 2 3 2 2 2 2 2 7" xfId="43337"/>
    <cellStyle name="Финансовый 2 3 2 2 2 2 2 8" xfId="43338"/>
    <cellStyle name="Финансовый 2 3 2 2 2 2 3" xfId="43339"/>
    <cellStyle name="Финансовый 2 3 2 2 2 2 3 2" xfId="43340"/>
    <cellStyle name="Финансовый 2 3 2 2 2 2 3 2 2" xfId="43341"/>
    <cellStyle name="Финансовый 2 3 2 2 2 2 3 3" xfId="43342"/>
    <cellStyle name="Финансовый 2 3 2 2 2 2 4" xfId="43343"/>
    <cellStyle name="Финансовый 2 3 2 2 2 2 4 2" xfId="43344"/>
    <cellStyle name="Финансовый 2 3 2 2 2 2 4 2 2" xfId="43345"/>
    <cellStyle name="Финансовый 2 3 2 2 2 2 4 3" xfId="43346"/>
    <cellStyle name="Финансовый 2 3 2 2 2 2 5" xfId="43347"/>
    <cellStyle name="Финансовый 2 3 2 2 2 2 5 2" xfId="43348"/>
    <cellStyle name="Финансовый 2 3 2 2 2 2 6" xfId="43349"/>
    <cellStyle name="Финансовый 2 3 2 2 2 2 6 2" xfId="43350"/>
    <cellStyle name="Финансовый 2 3 2 2 2 2 7" xfId="43351"/>
    <cellStyle name="Финансовый 2 3 2 2 2 2 8" xfId="43352"/>
    <cellStyle name="Финансовый 2 3 2 2 2 2 9" xfId="43353"/>
    <cellStyle name="Финансовый 2 3 2 2 2 3" xfId="5933"/>
    <cellStyle name="Финансовый 2 3 2 2 2 3 2" xfId="43354"/>
    <cellStyle name="Финансовый 2 3 2 2 2 3 2 2" xfId="43355"/>
    <cellStyle name="Финансовый 2 3 2 2 2 3 2 2 2" xfId="43356"/>
    <cellStyle name="Финансовый 2 3 2 2 2 3 2 3" xfId="43357"/>
    <cellStyle name="Финансовый 2 3 2 2 2 3 3" xfId="43358"/>
    <cellStyle name="Финансовый 2 3 2 2 2 3 3 2" xfId="43359"/>
    <cellStyle name="Финансовый 2 3 2 2 2 3 3 2 2" xfId="43360"/>
    <cellStyle name="Финансовый 2 3 2 2 2 3 3 3" xfId="43361"/>
    <cellStyle name="Финансовый 2 3 2 2 2 3 4" xfId="43362"/>
    <cellStyle name="Финансовый 2 3 2 2 2 3 4 2" xfId="43363"/>
    <cellStyle name="Финансовый 2 3 2 2 2 3 5" xfId="43364"/>
    <cellStyle name="Финансовый 2 3 2 2 2 3 5 2" xfId="43365"/>
    <cellStyle name="Финансовый 2 3 2 2 2 3 6" xfId="43366"/>
    <cellStyle name="Финансовый 2 3 2 2 2 3 7" xfId="43367"/>
    <cellStyle name="Финансовый 2 3 2 2 2 3 8" xfId="43368"/>
    <cellStyle name="Финансовый 2 3 2 2 2 4" xfId="43369"/>
    <cellStyle name="Финансовый 2 3 2 2 2 4 2" xfId="43370"/>
    <cellStyle name="Финансовый 2 3 2 2 2 4 2 2" xfId="43371"/>
    <cellStyle name="Финансовый 2 3 2 2 2 4 3" xfId="43372"/>
    <cellStyle name="Финансовый 2 3 2 2 2 5" xfId="43373"/>
    <cellStyle name="Финансовый 2 3 2 2 2 5 2" xfId="43374"/>
    <cellStyle name="Финансовый 2 3 2 2 2 5 2 2" xfId="43375"/>
    <cellStyle name="Финансовый 2 3 2 2 2 5 3" xfId="43376"/>
    <cellStyle name="Финансовый 2 3 2 2 2 6" xfId="43377"/>
    <cellStyle name="Финансовый 2 3 2 2 2 6 2" xfId="43378"/>
    <cellStyle name="Финансовый 2 3 2 2 2 7" xfId="43379"/>
    <cellStyle name="Финансовый 2 3 2 2 2 7 2" xfId="43380"/>
    <cellStyle name="Финансовый 2 3 2 2 2 8" xfId="43381"/>
    <cellStyle name="Финансовый 2 3 2 2 2 9" xfId="43382"/>
    <cellStyle name="Финансовый 2 3 2 2 3" xfId="5934"/>
    <cellStyle name="Финансовый 2 3 2 2 3 2" xfId="5935"/>
    <cellStyle name="Финансовый 2 3 2 2 3 2 2" xfId="43383"/>
    <cellStyle name="Финансовый 2 3 2 2 3 2 2 2" xfId="43384"/>
    <cellStyle name="Финансовый 2 3 2 2 3 2 2 2 2" xfId="43385"/>
    <cellStyle name="Финансовый 2 3 2 2 3 2 2 3" xfId="43386"/>
    <cellStyle name="Финансовый 2 3 2 2 3 2 3" xfId="43387"/>
    <cellStyle name="Финансовый 2 3 2 2 3 2 3 2" xfId="43388"/>
    <cellStyle name="Финансовый 2 3 2 2 3 2 3 2 2" xfId="43389"/>
    <cellStyle name="Финансовый 2 3 2 2 3 2 3 3" xfId="43390"/>
    <cellStyle name="Финансовый 2 3 2 2 3 2 4" xfId="43391"/>
    <cellStyle name="Финансовый 2 3 2 2 3 2 4 2" xfId="43392"/>
    <cellStyle name="Финансовый 2 3 2 2 3 2 5" xfId="43393"/>
    <cellStyle name="Финансовый 2 3 2 2 3 2 5 2" xfId="43394"/>
    <cellStyle name="Финансовый 2 3 2 2 3 2 6" xfId="43395"/>
    <cellStyle name="Финансовый 2 3 2 2 3 2 7" xfId="43396"/>
    <cellStyle name="Финансовый 2 3 2 2 3 2 8" xfId="43397"/>
    <cellStyle name="Финансовый 2 3 2 2 3 3" xfId="43398"/>
    <cellStyle name="Финансовый 2 3 2 2 3 3 2" xfId="43399"/>
    <cellStyle name="Финансовый 2 3 2 2 3 3 2 2" xfId="43400"/>
    <cellStyle name="Финансовый 2 3 2 2 3 3 3" xfId="43401"/>
    <cellStyle name="Финансовый 2 3 2 2 3 4" xfId="43402"/>
    <cellStyle name="Финансовый 2 3 2 2 3 4 2" xfId="43403"/>
    <cellStyle name="Финансовый 2 3 2 2 3 4 2 2" xfId="43404"/>
    <cellStyle name="Финансовый 2 3 2 2 3 4 3" xfId="43405"/>
    <cellStyle name="Финансовый 2 3 2 2 3 5" xfId="43406"/>
    <cellStyle name="Финансовый 2 3 2 2 3 5 2" xfId="43407"/>
    <cellStyle name="Финансовый 2 3 2 2 3 6" xfId="43408"/>
    <cellStyle name="Финансовый 2 3 2 2 3 6 2" xfId="43409"/>
    <cellStyle name="Финансовый 2 3 2 2 3 7" xfId="43410"/>
    <cellStyle name="Финансовый 2 3 2 2 3 8" xfId="43411"/>
    <cellStyle name="Финансовый 2 3 2 2 3 9" xfId="43412"/>
    <cellStyle name="Финансовый 2 3 2 2 4" xfId="5936"/>
    <cellStyle name="Финансовый 2 3 2 2 4 2" xfId="43413"/>
    <cellStyle name="Финансовый 2 3 2 2 4 2 2" xfId="43414"/>
    <cellStyle name="Финансовый 2 3 2 2 4 2 2 2" xfId="43415"/>
    <cellStyle name="Финансовый 2 3 2 2 4 2 2 2 2" xfId="43416"/>
    <cellStyle name="Финансовый 2 3 2 2 4 2 2 3" xfId="43417"/>
    <cellStyle name="Финансовый 2 3 2 2 4 2 3" xfId="43418"/>
    <cellStyle name="Финансовый 2 3 2 2 4 2 3 2" xfId="43419"/>
    <cellStyle name="Финансовый 2 3 2 2 4 2 3 2 2" xfId="43420"/>
    <cellStyle name="Финансовый 2 3 2 2 4 2 3 3" xfId="43421"/>
    <cellStyle name="Финансовый 2 3 2 2 4 2 4" xfId="43422"/>
    <cellStyle name="Финансовый 2 3 2 2 4 2 4 2" xfId="43423"/>
    <cellStyle name="Финансовый 2 3 2 2 4 2 5" xfId="43424"/>
    <cellStyle name="Финансовый 2 3 2 2 4 2 5 2" xfId="43425"/>
    <cellStyle name="Финансовый 2 3 2 2 4 2 6" xfId="43426"/>
    <cellStyle name="Финансовый 2 3 2 2 4 2 7" xfId="43427"/>
    <cellStyle name="Финансовый 2 3 2 2 4 2 8" xfId="43428"/>
    <cellStyle name="Финансовый 2 3 2 2 4 3" xfId="43429"/>
    <cellStyle name="Финансовый 2 3 2 2 4 3 2" xfId="43430"/>
    <cellStyle name="Финансовый 2 3 2 2 4 3 2 2" xfId="43431"/>
    <cellStyle name="Финансовый 2 3 2 2 4 3 3" xfId="43432"/>
    <cellStyle name="Финансовый 2 3 2 2 4 4" xfId="43433"/>
    <cellStyle name="Финансовый 2 3 2 2 4 4 2" xfId="43434"/>
    <cellStyle name="Финансовый 2 3 2 2 4 4 2 2" xfId="43435"/>
    <cellStyle name="Финансовый 2 3 2 2 4 4 3" xfId="43436"/>
    <cellStyle name="Финансовый 2 3 2 2 4 5" xfId="43437"/>
    <cellStyle name="Финансовый 2 3 2 2 4 5 2" xfId="43438"/>
    <cellStyle name="Финансовый 2 3 2 2 4 6" xfId="43439"/>
    <cellStyle name="Финансовый 2 3 2 2 4 6 2" xfId="43440"/>
    <cellStyle name="Финансовый 2 3 2 2 4 7" xfId="43441"/>
    <cellStyle name="Финансовый 2 3 2 2 4 8" xfId="43442"/>
    <cellStyle name="Финансовый 2 3 2 2 4 9" xfId="43443"/>
    <cellStyle name="Финансовый 2 3 2 2 5" xfId="43444"/>
    <cellStyle name="Финансовый 2 3 2 2 5 2" xfId="43445"/>
    <cellStyle name="Финансовый 2 3 2 2 5 2 2" xfId="43446"/>
    <cellStyle name="Финансовый 2 3 2 2 5 2 2 2" xfId="43447"/>
    <cellStyle name="Финансовый 2 3 2 2 5 2 2 2 2" xfId="43448"/>
    <cellStyle name="Финансовый 2 3 2 2 5 2 2 3" xfId="43449"/>
    <cellStyle name="Финансовый 2 3 2 2 5 2 3" xfId="43450"/>
    <cellStyle name="Финансовый 2 3 2 2 5 2 3 2" xfId="43451"/>
    <cellStyle name="Финансовый 2 3 2 2 5 2 3 2 2" xfId="43452"/>
    <cellStyle name="Финансовый 2 3 2 2 5 2 3 3" xfId="43453"/>
    <cellStyle name="Финансовый 2 3 2 2 5 2 4" xfId="43454"/>
    <cellStyle name="Финансовый 2 3 2 2 5 2 4 2" xfId="43455"/>
    <cellStyle name="Финансовый 2 3 2 2 5 2 5" xfId="43456"/>
    <cellStyle name="Финансовый 2 3 2 2 5 2 5 2" xfId="43457"/>
    <cellStyle name="Финансовый 2 3 2 2 5 2 6" xfId="43458"/>
    <cellStyle name="Финансовый 2 3 2 2 5 2 7" xfId="43459"/>
    <cellStyle name="Финансовый 2 3 2 2 5 2 8" xfId="43460"/>
    <cellStyle name="Финансовый 2 3 2 2 5 3" xfId="43461"/>
    <cellStyle name="Финансовый 2 3 2 2 5 3 2" xfId="43462"/>
    <cellStyle name="Финансовый 2 3 2 2 5 3 2 2" xfId="43463"/>
    <cellStyle name="Финансовый 2 3 2 2 5 3 3" xfId="43464"/>
    <cellStyle name="Финансовый 2 3 2 2 5 4" xfId="43465"/>
    <cellStyle name="Финансовый 2 3 2 2 5 4 2" xfId="43466"/>
    <cellStyle name="Финансовый 2 3 2 2 5 4 2 2" xfId="43467"/>
    <cellStyle name="Финансовый 2 3 2 2 5 4 3" xfId="43468"/>
    <cellStyle name="Финансовый 2 3 2 2 5 5" xfId="43469"/>
    <cellStyle name="Финансовый 2 3 2 2 5 5 2" xfId="43470"/>
    <cellStyle name="Финансовый 2 3 2 2 5 6" xfId="43471"/>
    <cellStyle name="Финансовый 2 3 2 2 5 6 2" xfId="43472"/>
    <cellStyle name="Финансовый 2 3 2 2 5 7" xfId="43473"/>
    <cellStyle name="Финансовый 2 3 2 2 5 8" xfId="43474"/>
    <cellStyle name="Финансовый 2 3 2 2 5 9" xfId="43475"/>
    <cellStyle name="Финансовый 2 3 2 2 6" xfId="43476"/>
    <cellStyle name="Финансовый 2 3 2 2 6 2" xfId="43477"/>
    <cellStyle name="Финансовый 2 3 2 2 6 2 2" xfId="43478"/>
    <cellStyle name="Финансовый 2 3 2 2 6 2 2 2" xfId="43479"/>
    <cellStyle name="Финансовый 2 3 2 2 6 2 3" xfId="43480"/>
    <cellStyle name="Финансовый 2 3 2 2 6 3" xfId="43481"/>
    <cellStyle name="Финансовый 2 3 2 2 6 3 2" xfId="43482"/>
    <cellStyle name="Финансовый 2 3 2 2 6 3 2 2" xfId="43483"/>
    <cellStyle name="Финансовый 2 3 2 2 6 3 3" xfId="43484"/>
    <cellStyle name="Финансовый 2 3 2 2 6 4" xfId="43485"/>
    <cellStyle name="Финансовый 2 3 2 2 6 4 2" xfId="43486"/>
    <cellStyle name="Финансовый 2 3 2 2 6 5" xfId="43487"/>
    <cellStyle name="Финансовый 2 3 2 2 6 5 2" xfId="43488"/>
    <cellStyle name="Финансовый 2 3 2 2 6 6" xfId="43489"/>
    <cellStyle name="Финансовый 2 3 2 2 6 7" xfId="43490"/>
    <cellStyle name="Финансовый 2 3 2 2 6 8" xfId="43491"/>
    <cellStyle name="Финансовый 2 3 2 2 7" xfId="43492"/>
    <cellStyle name="Финансовый 2 3 2 2 7 2" xfId="43493"/>
    <cellStyle name="Финансовый 2 3 2 2 7 2 2" xfId="43494"/>
    <cellStyle name="Финансовый 2 3 2 2 7 3" xfId="43495"/>
    <cellStyle name="Финансовый 2 3 2 2 8" xfId="43496"/>
    <cellStyle name="Финансовый 2 3 2 2 8 2" xfId="43497"/>
    <cellStyle name="Финансовый 2 3 2 2 8 2 2" xfId="43498"/>
    <cellStyle name="Финансовый 2 3 2 2 8 3" xfId="43499"/>
    <cellStyle name="Финансовый 2 3 2 2 9" xfId="43500"/>
    <cellStyle name="Финансовый 2 3 2 2 9 2" xfId="43501"/>
    <cellStyle name="Финансовый 2 3 2 3" xfId="247"/>
    <cellStyle name="Финансовый 2 3 2 3 10" xfId="43502"/>
    <cellStyle name="Финансовый 2 3 2 3 10 2" xfId="43503"/>
    <cellStyle name="Финансовый 2 3 2 3 11" xfId="43504"/>
    <cellStyle name="Финансовый 2 3 2 3 12" xfId="43505"/>
    <cellStyle name="Финансовый 2 3 2 3 13" xfId="43506"/>
    <cellStyle name="Финансовый 2 3 2 3 2" xfId="5937"/>
    <cellStyle name="Финансовый 2 3 2 3 2 10" xfId="43507"/>
    <cellStyle name="Финансовый 2 3 2 3 2 2" xfId="5938"/>
    <cellStyle name="Финансовый 2 3 2 3 2 2 2" xfId="43508"/>
    <cellStyle name="Финансовый 2 3 2 3 2 2 2 2" xfId="43509"/>
    <cellStyle name="Финансовый 2 3 2 3 2 2 2 2 2" xfId="43510"/>
    <cellStyle name="Финансовый 2 3 2 3 2 2 2 2 2 2" xfId="43511"/>
    <cellStyle name="Финансовый 2 3 2 3 2 2 2 2 3" xfId="43512"/>
    <cellStyle name="Финансовый 2 3 2 3 2 2 2 3" xfId="43513"/>
    <cellStyle name="Финансовый 2 3 2 3 2 2 2 3 2" xfId="43514"/>
    <cellStyle name="Финансовый 2 3 2 3 2 2 2 3 2 2" xfId="43515"/>
    <cellStyle name="Финансовый 2 3 2 3 2 2 2 3 3" xfId="43516"/>
    <cellStyle name="Финансовый 2 3 2 3 2 2 2 4" xfId="43517"/>
    <cellStyle name="Финансовый 2 3 2 3 2 2 2 4 2" xfId="43518"/>
    <cellStyle name="Финансовый 2 3 2 3 2 2 2 5" xfId="43519"/>
    <cellStyle name="Финансовый 2 3 2 3 2 2 2 5 2" xfId="43520"/>
    <cellStyle name="Финансовый 2 3 2 3 2 2 2 6" xfId="43521"/>
    <cellStyle name="Финансовый 2 3 2 3 2 2 2 7" xfId="43522"/>
    <cellStyle name="Финансовый 2 3 2 3 2 2 2 8" xfId="43523"/>
    <cellStyle name="Финансовый 2 3 2 3 2 2 3" xfId="43524"/>
    <cellStyle name="Финансовый 2 3 2 3 2 2 3 2" xfId="43525"/>
    <cellStyle name="Финансовый 2 3 2 3 2 2 3 2 2" xfId="43526"/>
    <cellStyle name="Финансовый 2 3 2 3 2 2 3 3" xfId="43527"/>
    <cellStyle name="Финансовый 2 3 2 3 2 2 4" xfId="43528"/>
    <cellStyle name="Финансовый 2 3 2 3 2 2 4 2" xfId="43529"/>
    <cellStyle name="Финансовый 2 3 2 3 2 2 4 2 2" xfId="43530"/>
    <cellStyle name="Финансовый 2 3 2 3 2 2 4 3" xfId="43531"/>
    <cellStyle name="Финансовый 2 3 2 3 2 2 5" xfId="43532"/>
    <cellStyle name="Финансовый 2 3 2 3 2 2 5 2" xfId="43533"/>
    <cellStyle name="Финансовый 2 3 2 3 2 2 6" xfId="43534"/>
    <cellStyle name="Финансовый 2 3 2 3 2 2 6 2" xfId="43535"/>
    <cellStyle name="Финансовый 2 3 2 3 2 2 7" xfId="43536"/>
    <cellStyle name="Финансовый 2 3 2 3 2 2 8" xfId="43537"/>
    <cellStyle name="Финансовый 2 3 2 3 2 2 9" xfId="43538"/>
    <cellStyle name="Финансовый 2 3 2 3 2 3" xfId="5939"/>
    <cellStyle name="Финансовый 2 3 2 3 2 3 2" xfId="43539"/>
    <cellStyle name="Финансовый 2 3 2 3 2 3 2 2" xfId="43540"/>
    <cellStyle name="Финансовый 2 3 2 3 2 3 2 2 2" xfId="43541"/>
    <cellStyle name="Финансовый 2 3 2 3 2 3 2 3" xfId="43542"/>
    <cellStyle name="Финансовый 2 3 2 3 2 3 3" xfId="43543"/>
    <cellStyle name="Финансовый 2 3 2 3 2 3 3 2" xfId="43544"/>
    <cellStyle name="Финансовый 2 3 2 3 2 3 3 2 2" xfId="43545"/>
    <cellStyle name="Финансовый 2 3 2 3 2 3 3 3" xfId="43546"/>
    <cellStyle name="Финансовый 2 3 2 3 2 3 4" xfId="43547"/>
    <cellStyle name="Финансовый 2 3 2 3 2 3 4 2" xfId="43548"/>
    <cellStyle name="Финансовый 2 3 2 3 2 3 5" xfId="43549"/>
    <cellStyle name="Финансовый 2 3 2 3 2 3 5 2" xfId="43550"/>
    <cellStyle name="Финансовый 2 3 2 3 2 3 6" xfId="43551"/>
    <cellStyle name="Финансовый 2 3 2 3 2 3 7" xfId="43552"/>
    <cellStyle name="Финансовый 2 3 2 3 2 3 8" xfId="43553"/>
    <cellStyle name="Финансовый 2 3 2 3 2 4" xfId="43554"/>
    <cellStyle name="Финансовый 2 3 2 3 2 4 2" xfId="43555"/>
    <cellStyle name="Финансовый 2 3 2 3 2 4 2 2" xfId="43556"/>
    <cellStyle name="Финансовый 2 3 2 3 2 4 3" xfId="43557"/>
    <cellStyle name="Финансовый 2 3 2 3 2 5" xfId="43558"/>
    <cellStyle name="Финансовый 2 3 2 3 2 5 2" xfId="43559"/>
    <cellStyle name="Финансовый 2 3 2 3 2 5 2 2" xfId="43560"/>
    <cellStyle name="Финансовый 2 3 2 3 2 5 3" xfId="43561"/>
    <cellStyle name="Финансовый 2 3 2 3 2 6" xfId="43562"/>
    <cellStyle name="Финансовый 2 3 2 3 2 6 2" xfId="43563"/>
    <cellStyle name="Финансовый 2 3 2 3 2 7" xfId="43564"/>
    <cellStyle name="Финансовый 2 3 2 3 2 7 2" xfId="43565"/>
    <cellStyle name="Финансовый 2 3 2 3 2 8" xfId="43566"/>
    <cellStyle name="Финансовый 2 3 2 3 2 9" xfId="43567"/>
    <cellStyle name="Финансовый 2 3 2 3 3" xfId="5940"/>
    <cellStyle name="Финансовый 2 3 2 3 3 2" xfId="5941"/>
    <cellStyle name="Финансовый 2 3 2 3 3 2 2" xfId="43568"/>
    <cellStyle name="Финансовый 2 3 2 3 3 2 2 2" xfId="43569"/>
    <cellStyle name="Финансовый 2 3 2 3 3 2 2 2 2" xfId="43570"/>
    <cellStyle name="Финансовый 2 3 2 3 3 2 2 3" xfId="43571"/>
    <cellStyle name="Финансовый 2 3 2 3 3 2 3" xfId="43572"/>
    <cellStyle name="Финансовый 2 3 2 3 3 2 3 2" xfId="43573"/>
    <cellStyle name="Финансовый 2 3 2 3 3 2 3 2 2" xfId="43574"/>
    <cellStyle name="Финансовый 2 3 2 3 3 2 3 3" xfId="43575"/>
    <cellStyle name="Финансовый 2 3 2 3 3 2 4" xfId="43576"/>
    <cellStyle name="Финансовый 2 3 2 3 3 2 4 2" xfId="43577"/>
    <cellStyle name="Финансовый 2 3 2 3 3 2 5" xfId="43578"/>
    <cellStyle name="Финансовый 2 3 2 3 3 2 5 2" xfId="43579"/>
    <cellStyle name="Финансовый 2 3 2 3 3 2 6" xfId="43580"/>
    <cellStyle name="Финансовый 2 3 2 3 3 2 7" xfId="43581"/>
    <cellStyle name="Финансовый 2 3 2 3 3 2 8" xfId="43582"/>
    <cellStyle name="Финансовый 2 3 2 3 3 3" xfId="43583"/>
    <cellStyle name="Финансовый 2 3 2 3 3 3 2" xfId="43584"/>
    <cellStyle name="Финансовый 2 3 2 3 3 3 2 2" xfId="43585"/>
    <cellStyle name="Финансовый 2 3 2 3 3 3 3" xfId="43586"/>
    <cellStyle name="Финансовый 2 3 2 3 3 4" xfId="43587"/>
    <cellStyle name="Финансовый 2 3 2 3 3 4 2" xfId="43588"/>
    <cellStyle name="Финансовый 2 3 2 3 3 4 2 2" xfId="43589"/>
    <cellStyle name="Финансовый 2 3 2 3 3 4 3" xfId="43590"/>
    <cellStyle name="Финансовый 2 3 2 3 3 5" xfId="43591"/>
    <cellStyle name="Финансовый 2 3 2 3 3 5 2" xfId="43592"/>
    <cellStyle name="Финансовый 2 3 2 3 3 6" xfId="43593"/>
    <cellStyle name="Финансовый 2 3 2 3 3 6 2" xfId="43594"/>
    <cellStyle name="Финансовый 2 3 2 3 3 7" xfId="43595"/>
    <cellStyle name="Финансовый 2 3 2 3 3 8" xfId="43596"/>
    <cellStyle name="Финансовый 2 3 2 3 3 9" xfId="43597"/>
    <cellStyle name="Финансовый 2 3 2 3 4" xfId="5942"/>
    <cellStyle name="Финансовый 2 3 2 3 4 2" xfId="43598"/>
    <cellStyle name="Финансовый 2 3 2 3 4 2 2" xfId="43599"/>
    <cellStyle name="Финансовый 2 3 2 3 4 2 2 2" xfId="43600"/>
    <cellStyle name="Финансовый 2 3 2 3 4 2 2 2 2" xfId="43601"/>
    <cellStyle name="Финансовый 2 3 2 3 4 2 2 3" xfId="43602"/>
    <cellStyle name="Финансовый 2 3 2 3 4 2 3" xfId="43603"/>
    <cellStyle name="Финансовый 2 3 2 3 4 2 3 2" xfId="43604"/>
    <cellStyle name="Финансовый 2 3 2 3 4 2 3 2 2" xfId="43605"/>
    <cellStyle name="Финансовый 2 3 2 3 4 2 3 3" xfId="43606"/>
    <cellStyle name="Финансовый 2 3 2 3 4 2 4" xfId="43607"/>
    <cellStyle name="Финансовый 2 3 2 3 4 2 4 2" xfId="43608"/>
    <cellStyle name="Финансовый 2 3 2 3 4 2 5" xfId="43609"/>
    <cellStyle name="Финансовый 2 3 2 3 4 2 5 2" xfId="43610"/>
    <cellStyle name="Финансовый 2 3 2 3 4 2 6" xfId="43611"/>
    <cellStyle name="Финансовый 2 3 2 3 4 2 7" xfId="43612"/>
    <cellStyle name="Финансовый 2 3 2 3 4 2 8" xfId="43613"/>
    <cellStyle name="Финансовый 2 3 2 3 4 3" xfId="43614"/>
    <cellStyle name="Финансовый 2 3 2 3 4 3 2" xfId="43615"/>
    <cellStyle name="Финансовый 2 3 2 3 4 3 2 2" xfId="43616"/>
    <cellStyle name="Финансовый 2 3 2 3 4 3 3" xfId="43617"/>
    <cellStyle name="Финансовый 2 3 2 3 4 4" xfId="43618"/>
    <cellStyle name="Финансовый 2 3 2 3 4 4 2" xfId="43619"/>
    <cellStyle name="Финансовый 2 3 2 3 4 4 2 2" xfId="43620"/>
    <cellStyle name="Финансовый 2 3 2 3 4 4 3" xfId="43621"/>
    <cellStyle name="Финансовый 2 3 2 3 4 5" xfId="43622"/>
    <cellStyle name="Финансовый 2 3 2 3 4 5 2" xfId="43623"/>
    <cellStyle name="Финансовый 2 3 2 3 4 6" xfId="43624"/>
    <cellStyle name="Финансовый 2 3 2 3 4 6 2" xfId="43625"/>
    <cellStyle name="Финансовый 2 3 2 3 4 7" xfId="43626"/>
    <cellStyle name="Финансовый 2 3 2 3 4 8" xfId="43627"/>
    <cellStyle name="Финансовый 2 3 2 3 4 9" xfId="43628"/>
    <cellStyle name="Финансовый 2 3 2 3 5" xfId="43629"/>
    <cellStyle name="Финансовый 2 3 2 3 5 2" xfId="43630"/>
    <cellStyle name="Финансовый 2 3 2 3 5 2 2" xfId="43631"/>
    <cellStyle name="Финансовый 2 3 2 3 5 2 2 2" xfId="43632"/>
    <cellStyle name="Финансовый 2 3 2 3 5 2 2 2 2" xfId="43633"/>
    <cellStyle name="Финансовый 2 3 2 3 5 2 2 3" xfId="43634"/>
    <cellStyle name="Финансовый 2 3 2 3 5 2 3" xfId="43635"/>
    <cellStyle name="Финансовый 2 3 2 3 5 2 3 2" xfId="43636"/>
    <cellStyle name="Финансовый 2 3 2 3 5 2 3 2 2" xfId="43637"/>
    <cellStyle name="Финансовый 2 3 2 3 5 2 3 3" xfId="43638"/>
    <cellStyle name="Финансовый 2 3 2 3 5 2 4" xfId="43639"/>
    <cellStyle name="Финансовый 2 3 2 3 5 2 4 2" xfId="43640"/>
    <cellStyle name="Финансовый 2 3 2 3 5 2 5" xfId="43641"/>
    <cellStyle name="Финансовый 2 3 2 3 5 2 5 2" xfId="43642"/>
    <cellStyle name="Финансовый 2 3 2 3 5 2 6" xfId="43643"/>
    <cellStyle name="Финансовый 2 3 2 3 5 2 7" xfId="43644"/>
    <cellStyle name="Финансовый 2 3 2 3 5 2 8" xfId="43645"/>
    <cellStyle name="Финансовый 2 3 2 3 5 3" xfId="43646"/>
    <cellStyle name="Финансовый 2 3 2 3 5 3 2" xfId="43647"/>
    <cellStyle name="Финансовый 2 3 2 3 5 3 2 2" xfId="43648"/>
    <cellStyle name="Финансовый 2 3 2 3 5 3 3" xfId="43649"/>
    <cellStyle name="Финансовый 2 3 2 3 5 4" xfId="43650"/>
    <cellStyle name="Финансовый 2 3 2 3 5 4 2" xfId="43651"/>
    <cellStyle name="Финансовый 2 3 2 3 5 4 2 2" xfId="43652"/>
    <cellStyle name="Финансовый 2 3 2 3 5 4 3" xfId="43653"/>
    <cellStyle name="Финансовый 2 3 2 3 5 5" xfId="43654"/>
    <cellStyle name="Финансовый 2 3 2 3 5 5 2" xfId="43655"/>
    <cellStyle name="Финансовый 2 3 2 3 5 6" xfId="43656"/>
    <cellStyle name="Финансовый 2 3 2 3 5 6 2" xfId="43657"/>
    <cellStyle name="Финансовый 2 3 2 3 5 7" xfId="43658"/>
    <cellStyle name="Финансовый 2 3 2 3 5 8" xfId="43659"/>
    <cellStyle name="Финансовый 2 3 2 3 5 9" xfId="43660"/>
    <cellStyle name="Финансовый 2 3 2 3 6" xfId="43661"/>
    <cellStyle name="Финансовый 2 3 2 3 6 2" xfId="43662"/>
    <cellStyle name="Финансовый 2 3 2 3 6 2 2" xfId="43663"/>
    <cellStyle name="Финансовый 2 3 2 3 6 2 2 2" xfId="43664"/>
    <cellStyle name="Финансовый 2 3 2 3 6 2 3" xfId="43665"/>
    <cellStyle name="Финансовый 2 3 2 3 6 3" xfId="43666"/>
    <cellStyle name="Финансовый 2 3 2 3 6 3 2" xfId="43667"/>
    <cellStyle name="Финансовый 2 3 2 3 6 3 2 2" xfId="43668"/>
    <cellStyle name="Финансовый 2 3 2 3 6 3 3" xfId="43669"/>
    <cellStyle name="Финансовый 2 3 2 3 6 4" xfId="43670"/>
    <cellStyle name="Финансовый 2 3 2 3 6 4 2" xfId="43671"/>
    <cellStyle name="Финансовый 2 3 2 3 6 5" xfId="43672"/>
    <cellStyle name="Финансовый 2 3 2 3 6 5 2" xfId="43673"/>
    <cellStyle name="Финансовый 2 3 2 3 6 6" xfId="43674"/>
    <cellStyle name="Финансовый 2 3 2 3 6 7" xfId="43675"/>
    <cellStyle name="Финансовый 2 3 2 3 6 8" xfId="43676"/>
    <cellStyle name="Финансовый 2 3 2 3 7" xfId="43677"/>
    <cellStyle name="Финансовый 2 3 2 3 7 2" xfId="43678"/>
    <cellStyle name="Финансовый 2 3 2 3 7 2 2" xfId="43679"/>
    <cellStyle name="Финансовый 2 3 2 3 7 3" xfId="43680"/>
    <cellStyle name="Финансовый 2 3 2 3 8" xfId="43681"/>
    <cellStyle name="Финансовый 2 3 2 3 8 2" xfId="43682"/>
    <cellStyle name="Финансовый 2 3 2 3 8 2 2" xfId="43683"/>
    <cellStyle name="Финансовый 2 3 2 3 8 3" xfId="43684"/>
    <cellStyle name="Финансовый 2 3 2 3 9" xfId="43685"/>
    <cellStyle name="Финансовый 2 3 2 3 9 2" xfId="43686"/>
    <cellStyle name="Финансовый 2 3 2 4" xfId="5943"/>
    <cellStyle name="Финансовый 2 3 2 4 10" xfId="43687"/>
    <cellStyle name="Финансовый 2 3 2 4 2" xfId="43688"/>
    <cellStyle name="Финансовый 2 3 2 4 2 2" xfId="43689"/>
    <cellStyle name="Финансовый 2 3 2 4 2 2 2" xfId="43690"/>
    <cellStyle name="Финансовый 2 3 2 4 2 2 2 2" xfId="43691"/>
    <cellStyle name="Финансовый 2 3 2 4 2 2 2 2 2" xfId="43692"/>
    <cellStyle name="Финансовый 2 3 2 4 2 2 2 3" xfId="43693"/>
    <cellStyle name="Финансовый 2 3 2 4 2 2 3" xfId="43694"/>
    <cellStyle name="Финансовый 2 3 2 4 2 2 3 2" xfId="43695"/>
    <cellStyle name="Финансовый 2 3 2 4 2 2 3 2 2" xfId="43696"/>
    <cellStyle name="Финансовый 2 3 2 4 2 2 3 3" xfId="43697"/>
    <cellStyle name="Финансовый 2 3 2 4 2 2 4" xfId="43698"/>
    <cellStyle name="Финансовый 2 3 2 4 2 2 4 2" xfId="43699"/>
    <cellStyle name="Финансовый 2 3 2 4 2 2 5" xfId="43700"/>
    <cellStyle name="Финансовый 2 3 2 4 2 2 5 2" xfId="43701"/>
    <cellStyle name="Финансовый 2 3 2 4 2 2 6" xfId="43702"/>
    <cellStyle name="Финансовый 2 3 2 4 2 2 7" xfId="43703"/>
    <cellStyle name="Финансовый 2 3 2 4 2 2 8" xfId="43704"/>
    <cellStyle name="Финансовый 2 3 2 4 2 3" xfId="43705"/>
    <cellStyle name="Финансовый 2 3 2 4 2 3 2" xfId="43706"/>
    <cellStyle name="Финансовый 2 3 2 4 2 3 2 2" xfId="43707"/>
    <cellStyle name="Финансовый 2 3 2 4 2 3 3" xfId="43708"/>
    <cellStyle name="Финансовый 2 3 2 4 2 4" xfId="43709"/>
    <cellStyle name="Финансовый 2 3 2 4 2 4 2" xfId="43710"/>
    <cellStyle name="Финансовый 2 3 2 4 2 4 2 2" xfId="43711"/>
    <cellStyle name="Финансовый 2 3 2 4 2 4 3" xfId="43712"/>
    <cellStyle name="Финансовый 2 3 2 4 2 5" xfId="43713"/>
    <cellStyle name="Финансовый 2 3 2 4 2 5 2" xfId="43714"/>
    <cellStyle name="Финансовый 2 3 2 4 2 6" xfId="43715"/>
    <cellStyle name="Финансовый 2 3 2 4 2 6 2" xfId="43716"/>
    <cellStyle name="Финансовый 2 3 2 4 2 7" xfId="43717"/>
    <cellStyle name="Финансовый 2 3 2 4 2 8" xfId="43718"/>
    <cellStyle name="Финансовый 2 3 2 4 2 9" xfId="43719"/>
    <cellStyle name="Финансовый 2 3 2 4 3" xfId="43720"/>
    <cellStyle name="Финансовый 2 3 2 4 3 2" xfId="43721"/>
    <cellStyle name="Финансовый 2 3 2 4 3 2 2" xfId="43722"/>
    <cellStyle name="Финансовый 2 3 2 4 3 2 2 2" xfId="43723"/>
    <cellStyle name="Финансовый 2 3 2 4 3 2 3" xfId="43724"/>
    <cellStyle name="Финансовый 2 3 2 4 3 3" xfId="43725"/>
    <cellStyle name="Финансовый 2 3 2 4 3 3 2" xfId="43726"/>
    <cellStyle name="Финансовый 2 3 2 4 3 3 2 2" xfId="43727"/>
    <cellStyle name="Финансовый 2 3 2 4 3 3 3" xfId="43728"/>
    <cellStyle name="Финансовый 2 3 2 4 3 4" xfId="43729"/>
    <cellStyle name="Финансовый 2 3 2 4 3 4 2" xfId="43730"/>
    <cellStyle name="Финансовый 2 3 2 4 3 5" xfId="43731"/>
    <cellStyle name="Финансовый 2 3 2 4 3 5 2" xfId="43732"/>
    <cellStyle name="Финансовый 2 3 2 4 3 6" xfId="43733"/>
    <cellStyle name="Финансовый 2 3 2 4 3 7" xfId="43734"/>
    <cellStyle name="Финансовый 2 3 2 4 3 8" xfId="43735"/>
    <cellStyle name="Финансовый 2 3 2 4 4" xfId="43736"/>
    <cellStyle name="Финансовый 2 3 2 4 4 2" xfId="43737"/>
    <cellStyle name="Финансовый 2 3 2 4 4 2 2" xfId="43738"/>
    <cellStyle name="Финансовый 2 3 2 4 4 3" xfId="43739"/>
    <cellStyle name="Финансовый 2 3 2 4 5" xfId="43740"/>
    <cellStyle name="Финансовый 2 3 2 4 5 2" xfId="43741"/>
    <cellStyle name="Финансовый 2 3 2 4 5 2 2" xfId="43742"/>
    <cellStyle name="Финансовый 2 3 2 4 5 3" xfId="43743"/>
    <cellStyle name="Финансовый 2 3 2 4 6" xfId="43744"/>
    <cellStyle name="Финансовый 2 3 2 4 6 2" xfId="43745"/>
    <cellStyle name="Финансовый 2 3 2 4 7" xfId="43746"/>
    <cellStyle name="Финансовый 2 3 2 4 7 2" xfId="43747"/>
    <cellStyle name="Финансовый 2 3 2 4 8" xfId="43748"/>
    <cellStyle name="Финансовый 2 3 2 4 9" xfId="43749"/>
    <cellStyle name="Финансовый 2 3 2 5" xfId="5944"/>
    <cellStyle name="Финансовый 2 3 2 5 2" xfId="5945"/>
    <cellStyle name="Финансовый 2 3 2 5 2 2" xfId="43750"/>
    <cellStyle name="Финансовый 2 3 2 5 2 2 2" xfId="43751"/>
    <cellStyle name="Финансовый 2 3 2 5 2 2 2 2" xfId="43752"/>
    <cellStyle name="Финансовый 2 3 2 5 2 2 3" xfId="43753"/>
    <cellStyle name="Финансовый 2 3 2 5 2 3" xfId="43754"/>
    <cellStyle name="Финансовый 2 3 2 5 2 3 2" xfId="43755"/>
    <cellStyle name="Финансовый 2 3 2 5 2 3 2 2" xfId="43756"/>
    <cellStyle name="Финансовый 2 3 2 5 2 3 3" xfId="43757"/>
    <cellStyle name="Финансовый 2 3 2 5 2 4" xfId="43758"/>
    <cellStyle name="Финансовый 2 3 2 5 2 4 2" xfId="43759"/>
    <cellStyle name="Финансовый 2 3 2 5 2 5" xfId="43760"/>
    <cellStyle name="Финансовый 2 3 2 5 2 5 2" xfId="43761"/>
    <cellStyle name="Финансовый 2 3 2 5 2 6" xfId="43762"/>
    <cellStyle name="Финансовый 2 3 2 5 2 7" xfId="43763"/>
    <cellStyle name="Финансовый 2 3 2 5 2 8" xfId="43764"/>
    <cellStyle name="Финансовый 2 3 2 5 3" xfId="5946"/>
    <cellStyle name="Финансовый 2 3 2 5 3 2" xfId="43765"/>
    <cellStyle name="Финансовый 2 3 2 5 3 2 2" xfId="43766"/>
    <cellStyle name="Финансовый 2 3 2 5 3 3" xfId="43767"/>
    <cellStyle name="Финансовый 2 3 2 5 4" xfId="43768"/>
    <cellStyle name="Финансовый 2 3 2 5 4 2" xfId="43769"/>
    <cellStyle name="Финансовый 2 3 2 5 4 2 2" xfId="43770"/>
    <cellStyle name="Финансовый 2 3 2 5 4 3" xfId="43771"/>
    <cellStyle name="Финансовый 2 3 2 5 5" xfId="43772"/>
    <cellStyle name="Финансовый 2 3 2 5 5 2" xfId="43773"/>
    <cellStyle name="Финансовый 2 3 2 5 6" xfId="43774"/>
    <cellStyle name="Финансовый 2 3 2 5 6 2" xfId="43775"/>
    <cellStyle name="Финансовый 2 3 2 5 7" xfId="43776"/>
    <cellStyle name="Финансовый 2 3 2 5 8" xfId="43777"/>
    <cellStyle name="Финансовый 2 3 2 5 9" xfId="43778"/>
    <cellStyle name="Финансовый 2 3 2 6" xfId="5947"/>
    <cellStyle name="Финансовый 2 3 2 6 2" xfId="5948"/>
    <cellStyle name="Финансовый 2 3 2 6 2 2" xfId="43779"/>
    <cellStyle name="Финансовый 2 3 2 6 2 2 2" xfId="43780"/>
    <cellStyle name="Финансовый 2 3 2 6 2 2 2 2" xfId="43781"/>
    <cellStyle name="Финансовый 2 3 2 6 2 2 3" xfId="43782"/>
    <cellStyle name="Финансовый 2 3 2 6 2 3" xfId="43783"/>
    <cellStyle name="Финансовый 2 3 2 6 2 3 2" xfId="43784"/>
    <cellStyle name="Финансовый 2 3 2 6 2 3 2 2" xfId="43785"/>
    <cellStyle name="Финансовый 2 3 2 6 2 3 3" xfId="43786"/>
    <cellStyle name="Финансовый 2 3 2 6 2 4" xfId="43787"/>
    <cellStyle name="Финансовый 2 3 2 6 2 4 2" xfId="43788"/>
    <cellStyle name="Финансовый 2 3 2 6 2 5" xfId="43789"/>
    <cellStyle name="Финансовый 2 3 2 6 2 5 2" xfId="43790"/>
    <cellStyle name="Финансовый 2 3 2 6 2 6" xfId="43791"/>
    <cellStyle name="Финансовый 2 3 2 6 2 7" xfId="43792"/>
    <cellStyle name="Финансовый 2 3 2 6 2 8" xfId="43793"/>
    <cellStyle name="Финансовый 2 3 2 6 3" xfId="43794"/>
    <cellStyle name="Финансовый 2 3 2 6 3 2" xfId="43795"/>
    <cellStyle name="Финансовый 2 3 2 6 3 2 2" xfId="43796"/>
    <cellStyle name="Финансовый 2 3 2 6 3 3" xfId="43797"/>
    <cellStyle name="Финансовый 2 3 2 6 4" xfId="43798"/>
    <cellStyle name="Финансовый 2 3 2 6 4 2" xfId="43799"/>
    <cellStyle name="Финансовый 2 3 2 6 4 2 2" xfId="43800"/>
    <cellStyle name="Финансовый 2 3 2 6 4 3" xfId="43801"/>
    <cellStyle name="Финансовый 2 3 2 6 5" xfId="43802"/>
    <cellStyle name="Финансовый 2 3 2 6 5 2" xfId="43803"/>
    <cellStyle name="Финансовый 2 3 2 6 6" xfId="43804"/>
    <cellStyle name="Финансовый 2 3 2 6 6 2" xfId="43805"/>
    <cellStyle name="Финансовый 2 3 2 6 7" xfId="43806"/>
    <cellStyle name="Финансовый 2 3 2 6 8" xfId="43807"/>
    <cellStyle name="Финансовый 2 3 2 6 9" xfId="43808"/>
    <cellStyle name="Финансовый 2 3 2 7" xfId="5949"/>
    <cellStyle name="Финансовый 2 3 2 7 2" xfId="43809"/>
    <cellStyle name="Финансовый 2 3 2 7 2 2" xfId="43810"/>
    <cellStyle name="Финансовый 2 3 2 7 2 2 2" xfId="43811"/>
    <cellStyle name="Финансовый 2 3 2 7 2 2 2 2" xfId="43812"/>
    <cellStyle name="Финансовый 2 3 2 7 2 2 3" xfId="43813"/>
    <cellStyle name="Финансовый 2 3 2 7 2 3" xfId="43814"/>
    <cellStyle name="Финансовый 2 3 2 7 2 3 2" xfId="43815"/>
    <cellStyle name="Финансовый 2 3 2 7 2 3 2 2" xfId="43816"/>
    <cellStyle name="Финансовый 2 3 2 7 2 3 3" xfId="43817"/>
    <cellStyle name="Финансовый 2 3 2 7 2 4" xfId="43818"/>
    <cellStyle name="Финансовый 2 3 2 7 2 4 2" xfId="43819"/>
    <cellStyle name="Финансовый 2 3 2 7 2 5" xfId="43820"/>
    <cellStyle name="Финансовый 2 3 2 7 2 5 2" xfId="43821"/>
    <cellStyle name="Финансовый 2 3 2 7 2 6" xfId="43822"/>
    <cellStyle name="Финансовый 2 3 2 7 2 7" xfId="43823"/>
    <cellStyle name="Финансовый 2 3 2 7 2 8" xfId="43824"/>
    <cellStyle name="Финансовый 2 3 2 7 3" xfId="43825"/>
    <cellStyle name="Финансовый 2 3 2 7 3 2" xfId="43826"/>
    <cellStyle name="Финансовый 2 3 2 7 3 2 2" xfId="43827"/>
    <cellStyle name="Финансовый 2 3 2 7 3 3" xfId="43828"/>
    <cellStyle name="Финансовый 2 3 2 7 4" xfId="43829"/>
    <cellStyle name="Финансовый 2 3 2 7 4 2" xfId="43830"/>
    <cellStyle name="Финансовый 2 3 2 7 4 2 2" xfId="43831"/>
    <cellStyle name="Финансовый 2 3 2 7 4 3" xfId="43832"/>
    <cellStyle name="Финансовый 2 3 2 7 5" xfId="43833"/>
    <cellStyle name="Финансовый 2 3 2 7 5 2" xfId="43834"/>
    <cellStyle name="Финансовый 2 3 2 7 6" xfId="43835"/>
    <cellStyle name="Финансовый 2 3 2 7 6 2" xfId="43836"/>
    <cellStyle name="Финансовый 2 3 2 7 7" xfId="43837"/>
    <cellStyle name="Финансовый 2 3 2 7 8" xfId="43838"/>
    <cellStyle name="Финансовый 2 3 2 7 9" xfId="43839"/>
    <cellStyle name="Финансовый 2 3 2 8" xfId="43840"/>
    <cellStyle name="Финансовый 2 3 2 8 2" xfId="43841"/>
    <cellStyle name="Финансовый 2 3 2 8 2 2" xfId="43842"/>
    <cellStyle name="Финансовый 2 3 2 8 2 2 2" xfId="43843"/>
    <cellStyle name="Финансовый 2 3 2 8 2 3" xfId="43844"/>
    <cellStyle name="Финансовый 2 3 2 8 3" xfId="43845"/>
    <cellStyle name="Финансовый 2 3 2 8 3 2" xfId="43846"/>
    <cellStyle name="Финансовый 2 3 2 8 3 2 2" xfId="43847"/>
    <cellStyle name="Финансовый 2 3 2 8 3 3" xfId="43848"/>
    <cellStyle name="Финансовый 2 3 2 8 4" xfId="43849"/>
    <cellStyle name="Финансовый 2 3 2 8 4 2" xfId="43850"/>
    <cellStyle name="Финансовый 2 3 2 8 5" xfId="43851"/>
    <cellStyle name="Финансовый 2 3 2 8 5 2" xfId="43852"/>
    <cellStyle name="Финансовый 2 3 2 8 6" xfId="43853"/>
    <cellStyle name="Финансовый 2 3 2 8 7" xfId="43854"/>
    <cellStyle name="Финансовый 2 3 2 8 8" xfId="43855"/>
    <cellStyle name="Финансовый 2 3 2 9" xfId="43856"/>
    <cellStyle name="Финансовый 2 3 2 9 2" xfId="43857"/>
    <cellStyle name="Финансовый 2 3 2 9 2 2" xfId="43858"/>
    <cellStyle name="Финансовый 2 3 2 9 3" xfId="43859"/>
    <cellStyle name="Финансовый 2 3 3" xfId="248"/>
    <cellStyle name="Финансовый 2 3 3 10" xfId="43860"/>
    <cellStyle name="Финансовый 2 3 3 10 2" xfId="43861"/>
    <cellStyle name="Финансовый 2 3 3 11" xfId="43862"/>
    <cellStyle name="Финансовый 2 3 3 12" xfId="43863"/>
    <cellStyle name="Финансовый 2 3 3 13" xfId="43864"/>
    <cellStyle name="Финансовый 2 3 3 2" xfId="5950"/>
    <cellStyle name="Финансовый 2 3 3 2 10" xfId="43865"/>
    <cellStyle name="Финансовый 2 3 3 2 2" xfId="5951"/>
    <cellStyle name="Финансовый 2 3 3 2 2 2" xfId="43866"/>
    <cellStyle name="Финансовый 2 3 3 2 2 2 2" xfId="43867"/>
    <cellStyle name="Финансовый 2 3 3 2 2 2 2 2" xfId="43868"/>
    <cellStyle name="Финансовый 2 3 3 2 2 2 2 2 2" xfId="43869"/>
    <cellStyle name="Финансовый 2 3 3 2 2 2 2 3" xfId="43870"/>
    <cellStyle name="Финансовый 2 3 3 2 2 2 3" xfId="43871"/>
    <cellStyle name="Финансовый 2 3 3 2 2 2 3 2" xfId="43872"/>
    <cellStyle name="Финансовый 2 3 3 2 2 2 3 2 2" xfId="43873"/>
    <cellStyle name="Финансовый 2 3 3 2 2 2 3 3" xfId="43874"/>
    <cellStyle name="Финансовый 2 3 3 2 2 2 4" xfId="43875"/>
    <cellStyle name="Финансовый 2 3 3 2 2 2 4 2" xfId="43876"/>
    <cellStyle name="Финансовый 2 3 3 2 2 2 5" xfId="43877"/>
    <cellStyle name="Финансовый 2 3 3 2 2 2 5 2" xfId="43878"/>
    <cellStyle name="Финансовый 2 3 3 2 2 2 6" xfId="43879"/>
    <cellStyle name="Финансовый 2 3 3 2 2 2 7" xfId="43880"/>
    <cellStyle name="Финансовый 2 3 3 2 2 2 8" xfId="43881"/>
    <cellStyle name="Финансовый 2 3 3 2 2 3" xfId="43882"/>
    <cellStyle name="Финансовый 2 3 3 2 2 3 2" xfId="43883"/>
    <cellStyle name="Финансовый 2 3 3 2 2 3 2 2" xfId="43884"/>
    <cellStyle name="Финансовый 2 3 3 2 2 3 3" xfId="43885"/>
    <cellStyle name="Финансовый 2 3 3 2 2 4" xfId="43886"/>
    <cellStyle name="Финансовый 2 3 3 2 2 4 2" xfId="43887"/>
    <cellStyle name="Финансовый 2 3 3 2 2 4 2 2" xfId="43888"/>
    <cellStyle name="Финансовый 2 3 3 2 2 4 3" xfId="43889"/>
    <cellStyle name="Финансовый 2 3 3 2 2 5" xfId="43890"/>
    <cellStyle name="Финансовый 2 3 3 2 2 5 2" xfId="43891"/>
    <cellStyle name="Финансовый 2 3 3 2 2 6" xfId="43892"/>
    <cellStyle name="Финансовый 2 3 3 2 2 6 2" xfId="43893"/>
    <cellStyle name="Финансовый 2 3 3 2 2 7" xfId="43894"/>
    <cellStyle name="Финансовый 2 3 3 2 2 8" xfId="43895"/>
    <cellStyle name="Финансовый 2 3 3 2 2 9" xfId="43896"/>
    <cellStyle name="Финансовый 2 3 3 2 3" xfId="5952"/>
    <cellStyle name="Финансовый 2 3 3 2 3 2" xfId="43897"/>
    <cellStyle name="Финансовый 2 3 3 2 3 2 2" xfId="43898"/>
    <cellStyle name="Финансовый 2 3 3 2 3 2 2 2" xfId="43899"/>
    <cellStyle name="Финансовый 2 3 3 2 3 2 3" xfId="43900"/>
    <cellStyle name="Финансовый 2 3 3 2 3 3" xfId="43901"/>
    <cellStyle name="Финансовый 2 3 3 2 3 3 2" xfId="43902"/>
    <cellStyle name="Финансовый 2 3 3 2 3 3 2 2" xfId="43903"/>
    <cellStyle name="Финансовый 2 3 3 2 3 3 3" xfId="43904"/>
    <cellStyle name="Финансовый 2 3 3 2 3 4" xfId="43905"/>
    <cellStyle name="Финансовый 2 3 3 2 3 4 2" xfId="43906"/>
    <cellStyle name="Финансовый 2 3 3 2 3 5" xfId="43907"/>
    <cellStyle name="Финансовый 2 3 3 2 3 5 2" xfId="43908"/>
    <cellStyle name="Финансовый 2 3 3 2 3 6" xfId="43909"/>
    <cellStyle name="Финансовый 2 3 3 2 3 7" xfId="43910"/>
    <cellStyle name="Финансовый 2 3 3 2 3 8" xfId="43911"/>
    <cellStyle name="Финансовый 2 3 3 2 4" xfId="43912"/>
    <cellStyle name="Финансовый 2 3 3 2 4 2" xfId="43913"/>
    <cellStyle name="Финансовый 2 3 3 2 4 2 2" xfId="43914"/>
    <cellStyle name="Финансовый 2 3 3 2 4 3" xfId="43915"/>
    <cellStyle name="Финансовый 2 3 3 2 5" xfId="43916"/>
    <cellStyle name="Финансовый 2 3 3 2 5 2" xfId="43917"/>
    <cellStyle name="Финансовый 2 3 3 2 5 2 2" xfId="43918"/>
    <cellStyle name="Финансовый 2 3 3 2 5 3" xfId="43919"/>
    <cellStyle name="Финансовый 2 3 3 2 6" xfId="43920"/>
    <cellStyle name="Финансовый 2 3 3 2 6 2" xfId="43921"/>
    <cellStyle name="Финансовый 2 3 3 2 7" xfId="43922"/>
    <cellStyle name="Финансовый 2 3 3 2 7 2" xfId="43923"/>
    <cellStyle name="Финансовый 2 3 3 2 8" xfId="43924"/>
    <cellStyle name="Финансовый 2 3 3 2 9" xfId="43925"/>
    <cellStyle name="Финансовый 2 3 3 3" xfId="5953"/>
    <cellStyle name="Финансовый 2 3 3 3 2" xfId="5954"/>
    <cellStyle name="Финансовый 2 3 3 3 2 2" xfId="43926"/>
    <cellStyle name="Финансовый 2 3 3 3 2 2 2" xfId="43927"/>
    <cellStyle name="Финансовый 2 3 3 3 2 2 2 2" xfId="43928"/>
    <cellStyle name="Финансовый 2 3 3 3 2 2 3" xfId="43929"/>
    <cellStyle name="Финансовый 2 3 3 3 2 3" xfId="43930"/>
    <cellStyle name="Финансовый 2 3 3 3 2 3 2" xfId="43931"/>
    <cellStyle name="Финансовый 2 3 3 3 2 3 2 2" xfId="43932"/>
    <cellStyle name="Финансовый 2 3 3 3 2 3 3" xfId="43933"/>
    <cellStyle name="Финансовый 2 3 3 3 2 4" xfId="43934"/>
    <cellStyle name="Финансовый 2 3 3 3 2 4 2" xfId="43935"/>
    <cellStyle name="Финансовый 2 3 3 3 2 5" xfId="43936"/>
    <cellStyle name="Финансовый 2 3 3 3 2 5 2" xfId="43937"/>
    <cellStyle name="Финансовый 2 3 3 3 2 6" xfId="43938"/>
    <cellStyle name="Финансовый 2 3 3 3 2 7" xfId="43939"/>
    <cellStyle name="Финансовый 2 3 3 3 2 8" xfId="43940"/>
    <cellStyle name="Финансовый 2 3 3 3 3" xfId="43941"/>
    <cellStyle name="Финансовый 2 3 3 3 3 2" xfId="43942"/>
    <cellStyle name="Финансовый 2 3 3 3 3 2 2" xfId="43943"/>
    <cellStyle name="Финансовый 2 3 3 3 3 3" xfId="43944"/>
    <cellStyle name="Финансовый 2 3 3 3 4" xfId="43945"/>
    <cellStyle name="Финансовый 2 3 3 3 4 2" xfId="43946"/>
    <cellStyle name="Финансовый 2 3 3 3 4 2 2" xfId="43947"/>
    <cellStyle name="Финансовый 2 3 3 3 4 3" xfId="43948"/>
    <cellStyle name="Финансовый 2 3 3 3 5" xfId="43949"/>
    <cellStyle name="Финансовый 2 3 3 3 5 2" xfId="43950"/>
    <cellStyle name="Финансовый 2 3 3 3 6" xfId="43951"/>
    <cellStyle name="Финансовый 2 3 3 3 6 2" xfId="43952"/>
    <cellStyle name="Финансовый 2 3 3 3 7" xfId="43953"/>
    <cellStyle name="Финансовый 2 3 3 3 8" xfId="43954"/>
    <cellStyle name="Финансовый 2 3 3 3 9" xfId="43955"/>
    <cellStyle name="Финансовый 2 3 3 4" xfId="5955"/>
    <cellStyle name="Финансовый 2 3 3 4 2" xfId="43956"/>
    <cellStyle name="Финансовый 2 3 3 4 2 2" xfId="43957"/>
    <cellStyle name="Финансовый 2 3 3 4 2 2 2" xfId="43958"/>
    <cellStyle name="Финансовый 2 3 3 4 2 2 2 2" xfId="43959"/>
    <cellStyle name="Финансовый 2 3 3 4 2 2 3" xfId="43960"/>
    <cellStyle name="Финансовый 2 3 3 4 2 3" xfId="43961"/>
    <cellStyle name="Финансовый 2 3 3 4 2 3 2" xfId="43962"/>
    <cellStyle name="Финансовый 2 3 3 4 2 3 2 2" xfId="43963"/>
    <cellStyle name="Финансовый 2 3 3 4 2 3 3" xfId="43964"/>
    <cellStyle name="Финансовый 2 3 3 4 2 4" xfId="43965"/>
    <cellStyle name="Финансовый 2 3 3 4 2 4 2" xfId="43966"/>
    <cellStyle name="Финансовый 2 3 3 4 2 5" xfId="43967"/>
    <cellStyle name="Финансовый 2 3 3 4 2 5 2" xfId="43968"/>
    <cellStyle name="Финансовый 2 3 3 4 2 6" xfId="43969"/>
    <cellStyle name="Финансовый 2 3 3 4 2 7" xfId="43970"/>
    <cellStyle name="Финансовый 2 3 3 4 2 8" xfId="43971"/>
    <cellStyle name="Финансовый 2 3 3 4 3" xfId="43972"/>
    <cellStyle name="Финансовый 2 3 3 4 3 2" xfId="43973"/>
    <cellStyle name="Финансовый 2 3 3 4 3 2 2" xfId="43974"/>
    <cellStyle name="Финансовый 2 3 3 4 3 3" xfId="43975"/>
    <cellStyle name="Финансовый 2 3 3 4 4" xfId="43976"/>
    <cellStyle name="Финансовый 2 3 3 4 4 2" xfId="43977"/>
    <cellStyle name="Финансовый 2 3 3 4 4 2 2" xfId="43978"/>
    <cellStyle name="Финансовый 2 3 3 4 4 3" xfId="43979"/>
    <cellStyle name="Финансовый 2 3 3 4 5" xfId="43980"/>
    <cellStyle name="Финансовый 2 3 3 4 5 2" xfId="43981"/>
    <cellStyle name="Финансовый 2 3 3 4 6" xfId="43982"/>
    <cellStyle name="Финансовый 2 3 3 4 6 2" xfId="43983"/>
    <cellStyle name="Финансовый 2 3 3 4 7" xfId="43984"/>
    <cellStyle name="Финансовый 2 3 3 4 8" xfId="43985"/>
    <cellStyle name="Финансовый 2 3 3 4 9" xfId="43986"/>
    <cellStyle name="Финансовый 2 3 3 5" xfId="43987"/>
    <cellStyle name="Финансовый 2 3 3 5 2" xfId="43988"/>
    <cellStyle name="Финансовый 2 3 3 5 2 2" xfId="43989"/>
    <cellStyle name="Финансовый 2 3 3 5 2 2 2" xfId="43990"/>
    <cellStyle name="Финансовый 2 3 3 5 2 2 2 2" xfId="43991"/>
    <cellStyle name="Финансовый 2 3 3 5 2 2 3" xfId="43992"/>
    <cellStyle name="Финансовый 2 3 3 5 2 3" xfId="43993"/>
    <cellStyle name="Финансовый 2 3 3 5 2 3 2" xfId="43994"/>
    <cellStyle name="Финансовый 2 3 3 5 2 3 2 2" xfId="43995"/>
    <cellStyle name="Финансовый 2 3 3 5 2 3 3" xfId="43996"/>
    <cellStyle name="Финансовый 2 3 3 5 2 4" xfId="43997"/>
    <cellStyle name="Финансовый 2 3 3 5 2 4 2" xfId="43998"/>
    <cellStyle name="Финансовый 2 3 3 5 2 5" xfId="43999"/>
    <cellStyle name="Финансовый 2 3 3 5 2 5 2" xfId="44000"/>
    <cellStyle name="Финансовый 2 3 3 5 2 6" xfId="44001"/>
    <cellStyle name="Финансовый 2 3 3 5 2 7" xfId="44002"/>
    <cellStyle name="Финансовый 2 3 3 5 2 8" xfId="44003"/>
    <cellStyle name="Финансовый 2 3 3 5 3" xfId="44004"/>
    <cellStyle name="Финансовый 2 3 3 5 3 2" xfId="44005"/>
    <cellStyle name="Финансовый 2 3 3 5 3 2 2" xfId="44006"/>
    <cellStyle name="Финансовый 2 3 3 5 3 3" xfId="44007"/>
    <cellStyle name="Финансовый 2 3 3 5 4" xfId="44008"/>
    <cellStyle name="Финансовый 2 3 3 5 4 2" xfId="44009"/>
    <cellStyle name="Финансовый 2 3 3 5 4 2 2" xfId="44010"/>
    <cellStyle name="Финансовый 2 3 3 5 4 3" xfId="44011"/>
    <cellStyle name="Финансовый 2 3 3 5 5" xfId="44012"/>
    <cellStyle name="Финансовый 2 3 3 5 5 2" xfId="44013"/>
    <cellStyle name="Финансовый 2 3 3 5 6" xfId="44014"/>
    <cellStyle name="Финансовый 2 3 3 5 6 2" xfId="44015"/>
    <cellStyle name="Финансовый 2 3 3 5 7" xfId="44016"/>
    <cellStyle name="Финансовый 2 3 3 5 8" xfId="44017"/>
    <cellStyle name="Финансовый 2 3 3 5 9" xfId="44018"/>
    <cellStyle name="Финансовый 2 3 3 6" xfId="44019"/>
    <cellStyle name="Финансовый 2 3 3 6 2" xfId="44020"/>
    <cellStyle name="Финансовый 2 3 3 6 2 2" xfId="44021"/>
    <cellStyle name="Финансовый 2 3 3 6 2 2 2" xfId="44022"/>
    <cellStyle name="Финансовый 2 3 3 6 2 3" xfId="44023"/>
    <cellStyle name="Финансовый 2 3 3 6 3" xfId="44024"/>
    <cellStyle name="Финансовый 2 3 3 6 3 2" xfId="44025"/>
    <cellStyle name="Финансовый 2 3 3 6 3 2 2" xfId="44026"/>
    <cellStyle name="Финансовый 2 3 3 6 3 3" xfId="44027"/>
    <cellStyle name="Финансовый 2 3 3 6 4" xfId="44028"/>
    <cellStyle name="Финансовый 2 3 3 6 4 2" xfId="44029"/>
    <cellStyle name="Финансовый 2 3 3 6 5" xfId="44030"/>
    <cellStyle name="Финансовый 2 3 3 6 5 2" xfId="44031"/>
    <cellStyle name="Финансовый 2 3 3 6 6" xfId="44032"/>
    <cellStyle name="Финансовый 2 3 3 6 7" xfId="44033"/>
    <cellStyle name="Финансовый 2 3 3 6 8" xfId="44034"/>
    <cellStyle name="Финансовый 2 3 3 7" xfId="44035"/>
    <cellStyle name="Финансовый 2 3 3 7 2" xfId="44036"/>
    <cellStyle name="Финансовый 2 3 3 7 2 2" xfId="44037"/>
    <cellStyle name="Финансовый 2 3 3 7 3" xfId="44038"/>
    <cellStyle name="Финансовый 2 3 3 8" xfId="44039"/>
    <cellStyle name="Финансовый 2 3 3 8 2" xfId="44040"/>
    <cellStyle name="Финансовый 2 3 3 8 2 2" xfId="44041"/>
    <cellStyle name="Финансовый 2 3 3 8 3" xfId="44042"/>
    <cellStyle name="Финансовый 2 3 3 9" xfId="44043"/>
    <cellStyle name="Финансовый 2 3 3 9 2" xfId="44044"/>
    <cellStyle name="Финансовый 2 3 4" xfId="249"/>
    <cellStyle name="Финансовый 2 3 4 10" xfId="44045"/>
    <cellStyle name="Финансовый 2 3 4 10 2" xfId="44046"/>
    <cellStyle name="Финансовый 2 3 4 11" xfId="44047"/>
    <cellStyle name="Финансовый 2 3 4 12" xfId="44048"/>
    <cellStyle name="Финансовый 2 3 4 13" xfId="44049"/>
    <cellStyle name="Финансовый 2 3 4 2" xfId="5956"/>
    <cellStyle name="Финансовый 2 3 4 2 10" xfId="44050"/>
    <cellStyle name="Финансовый 2 3 4 2 2" xfId="5957"/>
    <cellStyle name="Финансовый 2 3 4 2 2 2" xfId="44051"/>
    <cellStyle name="Финансовый 2 3 4 2 2 2 2" xfId="44052"/>
    <cellStyle name="Финансовый 2 3 4 2 2 2 2 2" xfId="44053"/>
    <cellStyle name="Финансовый 2 3 4 2 2 2 2 2 2" xfId="44054"/>
    <cellStyle name="Финансовый 2 3 4 2 2 2 2 3" xfId="44055"/>
    <cellStyle name="Финансовый 2 3 4 2 2 2 3" xfId="44056"/>
    <cellStyle name="Финансовый 2 3 4 2 2 2 3 2" xfId="44057"/>
    <cellStyle name="Финансовый 2 3 4 2 2 2 3 2 2" xfId="44058"/>
    <cellStyle name="Финансовый 2 3 4 2 2 2 3 3" xfId="44059"/>
    <cellStyle name="Финансовый 2 3 4 2 2 2 4" xfId="44060"/>
    <cellStyle name="Финансовый 2 3 4 2 2 2 4 2" xfId="44061"/>
    <cellStyle name="Финансовый 2 3 4 2 2 2 5" xfId="44062"/>
    <cellStyle name="Финансовый 2 3 4 2 2 2 5 2" xfId="44063"/>
    <cellStyle name="Финансовый 2 3 4 2 2 2 6" xfId="44064"/>
    <cellStyle name="Финансовый 2 3 4 2 2 2 7" xfId="44065"/>
    <cellStyle name="Финансовый 2 3 4 2 2 2 8" xfId="44066"/>
    <cellStyle name="Финансовый 2 3 4 2 2 3" xfId="44067"/>
    <cellStyle name="Финансовый 2 3 4 2 2 3 2" xfId="44068"/>
    <cellStyle name="Финансовый 2 3 4 2 2 3 2 2" xfId="44069"/>
    <cellStyle name="Финансовый 2 3 4 2 2 3 3" xfId="44070"/>
    <cellStyle name="Финансовый 2 3 4 2 2 4" xfId="44071"/>
    <cellStyle name="Финансовый 2 3 4 2 2 4 2" xfId="44072"/>
    <cellStyle name="Финансовый 2 3 4 2 2 4 2 2" xfId="44073"/>
    <cellStyle name="Финансовый 2 3 4 2 2 4 3" xfId="44074"/>
    <cellStyle name="Финансовый 2 3 4 2 2 5" xfId="44075"/>
    <cellStyle name="Финансовый 2 3 4 2 2 5 2" xfId="44076"/>
    <cellStyle name="Финансовый 2 3 4 2 2 6" xfId="44077"/>
    <cellStyle name="Финансовый 2 3 4 2 2 6 2" xfId="44078"/>
    <cellStyle name="Финансовый 2 3 4 2 2 7" xfId="44079"/>
    <cellStyle name="Финансовый 2 3 4 2 2 8" xfId="44080"/>
    <cellStyle name="Финансовый 2 3 4 2 2 9" xfId="44081"/>
    <cellStyle name="Финансовый 2 3 4 2 3" xfId="5958"/>
    <cellStyle name="Финансовый 2 3 4 2 3 2" xfId="44082"/>
    <cellStyle name="Финансовый 2 3 4 2 3 2 2" xfId="44083"/>
    <cellStyle name="Финансовый 2 3 4 2 3 2 2 2" xfId="44084"/>
    <cellStyle name="Финансовый 2 3 4 2 3 2 3" xfId="44085"/>
    <cellStyle name="Финансовый 2 3 4 2 3 3" xfId="44086"/>
    <cellStyle name="Финансовый 2 3 4 2 3 3 2" xfId="44087"/>
    <cellStyle name="Финансовый 2 3 4 2 3 3 2 2" xfId="44088"/>
    <cellStyle name="Финансовый 2 3 4 2 3 3 3" xfId="44089"/>
    <cellStyle name="Финансовый 2 3 4 2 3 4" xfId="44090"/>
    <cellStyle name="Финансовый 2 3 4 2 3 4 2" xfId="44091"/>
    <cellStyle name="Финансовый 2 3 4 2 3 5" xfId="44092"/>
    <cellStyle name="Финансовый 2 3 4 2 3 5 2" xfId="44093"/>
    <cellStyle name="Финансовый 2 3 4 2 3 6" xfId="44094"/>
    <cellStyle name="Финансовый 2 3 4 2 3 7" xfId="44095"/>
    <cellStyle name="Финансовый 2 3 4 2 3 8" xfId="44096"/>
    <cellStyle name="Финансовый 2 3 4 2 4" xfId="44097"/>
    <cellStyle name="Финансовый 2 3 4 2 4 2" xfId="44098"/>
    <cellStyle name="Финансовый 2 3 4 2 4 2 2" xfId="44099"/>
    <cellStyle name="Финансовый 2 3 4 2 4 3" xfId="44100"/>
    <cellStyle name="Финансовый 2 3 4 2 5" xfId="44101"/>
    <cellStyle name="Финансовый 2 3 4 2 5 2" xfId="44102"/>
    <cellStyle name="Финансовый 2 3 4 2 5 2 2" xfId="44103"/>
    <cellStyle name="Финансовый 2 3 4 2 5 3" xfId="44104"/>
    <cellStyle name="Финансовый 2 3 4 2 6" xfId="44105"/>
    <cellStyle name="Финансовый 2 3 4 2 6 2" xfId="44106"/>
    <cellStyle name="Финансовый 2 3 4 2 7" xfId="44107"/>
    <cellStyle name="Финансовый 2 3 4 2 7 2" xfId="44108"/>
    <cellStyle name="Финансовый 2 3 4 2 8" xfId="44109"/>
    <cellStyle name="Финансовый 2 3 4 2 9" xfId="44110"/>
    <cellStyle name="Финансовый 2 3 4 3" xfId="5959"/>
    <cellStyle name="Финансовый 2 3 4 3 2" xfId="5960"/>
    <cellStyle name="Финансовый 2 3 4 3 2 2" xfId="44111"/>
    <cellStyle name="Финансовый 2 3 4 3 2 2 2" xfId="44112"/>
    <cellStyle name="Финансовый 2 3 4 3 2 2 2 2" xfId="44113"/>
    <cellStyle name="Финансовый 2 3 4 3 2 2 3" xfId="44114"/>
    <cellStyle name="Финансовый 2 3 4 3 2 3" xfId="44115"/>
    <cellStyle name="Финансовый 2 3 4 3 2 3 2" xfId="44116"/>
    <cellStyle name="Финансовый 2 3 4 3 2 3 2 2" xfId="44117"/>
    <cellStyle name="Финансовый 2 3 4 3 2 3 3" xfId="44118"/>
    <cellStyle name="Финансовый 2 3 4 3 2 4" xfId="44119"/>
    <cellStyle name="Финансовый 2 3 4 3 2 4 2" xfId="44120"/>
    <cellStyle name="Финансовый 2 3 4 3 2 5" xfId="44121"/>
    <cellStyle name="Финансовый 2 3 4 3 2 5 2" xfId="44122"/>
    <cellStyle name="Финансовый 2 3 4 3 2 6" xfId="44123"/>
    <cellStyle name="Финансовый 2 3 4 3 2 7" xfId="44124"/>
    <cellStyle name="Финансовый 2 3 4 3 2 8" xfId="44125"/>
    <cellStyle name="Финансовый 2 3 4 3 3" xfId="44126"/>
    <cellStyle name="Финансовый 2 3 4 3 3 2" xfId="44127"/>
    <cellStyle name="Финансовый 2 3 4 3 3 2 2" xfId="44128"/>
    <cellStyle name="Финансовый 2 3 4 3 3 3" xfId="44129"/>
    <cellStyle name="Финансовый 2 3 4 3 4" xfId="44130"/>
    <cellStyle name="Финансовый 2 3 4 3 4 2" xfId="44131"/>
    <cellStyle name="Финансовый 2 3 4 3 4 2 2" xfId="44132"/>
    <cellStyle name="Финансовый 2 3 4 3 4 3" xfId="44133"/>
    <cellStyle name="Финансовый 2 3 4 3 5" xfId="44134"/>
    <cellStyle name="Финансовый 2 3 4 3 5 2" xfId="44135"/>
    <cellStyle name="Финансовый 2 3 4 3 6" xfId="44136"/>
    <cellStyle name="Финансовый 2 3 4 3 6 2" xfId="44137"/>
    <cellStyle name="Финансовый 2 3 4 3 7" xfId="44138"/>
    <cellStyle name="Финансовый 2 3 4 3 8" xfId="44139"/>
    <cellStyle name="Финансовый 2 3 4 3 9" xfId="44140"/>
    <cellStyle name="Финансовый 2 3 4 4" xfId="5961"/>
    <cellStyle name="Финансовый 2 3 4 4 2" xfId="44141"/>
    <cellStyle name="Финансовый 2 3 4 4 2 2" xfId="44142"/>
    <cellStyle name="Финансовый 2 3 4 4 2 2 2" xfId="44143"/>
    <cellStyle name="Финансовый 2 3 4 4 2 2 2 2" xfId="44144"/>
    <cellStyle name="Финансовый 2 3 4 4 2 2 3" xfId="44145"/>
    <cellStyle name="Финансовый 2 3 4 4 2 3" xfId="44146"/>
    <cellStyle name="Финансовый 2 3 4 4 2 3 2" xfId="44147"/>
    <cellStyle name="Финансовый 2 3 4 4 2 3 2 2" xfId="44148"/>
    <cellStyle name="Финансовый 2 3 4 4 2 3 3" xfId="44149"/>
    <cellStyle name="Финансовый 2 3 4 4 2 4" xfId="44150"/>
    <cellStyle name="Финансовый 2 3 4 4 2 4 2" xfId="44151"/>
    <cellStyle name="Финансовый 2 3 4 4 2 5" xfId="44152"/>
    <cellStyle name="Финансовый 2 3 4 4 2 5 2" xfId="44153"/>
    <cellStyle name="Финансовый 2 3 4 4 2 6" xfId="44154"/>
    <cellStyle name="Финансовый 2 3 4 4 2 7" xfId="44155"/>
    <cellStyle name="Финансовый 2 3 4 4 2 8" xfId="44156"/>
    <cellStyle name="Финансовый 2 3 4 4 3" xfId="44157"/>
    <cellStyle name="Финансовый 2 3 4 4 3 2" xfId="44158"/>
    <cellStyle name="Финансовый 2 3 4 4 3 2 2" xfId="44159"/>
    <cellStyle name="Финансовый 2 3 4 4 3 3" xfId="44160"/>
    <cellStyle name="Финансовый 2 3 4 4 4" xfId="44161"/>
    <cellStyle name="Финансовый 2 3 4 4 4 2" xfId="44162"/>
    <cellStyle name="Финансовый 2 3 4 4 4 2 2" xfId="44163"/>
    <cellStyle name="Финансовый 2 3 4 4 4 3" xfId="44164"/>
    <cellStyle name="Финансовый 2 3 4 4 5" xfId="44165"/>
    <cellStyle name="Финансовый 2 3 4 4 5 2" xfId="44166"/>
    <cellStyle name="Финансовый 2 3 4 4 6" xfId="44167"/>
    <cellStyle name="Финансовый 2 3 4 4 6 2" xfId="44168"/>
    <cellStyle name="Финансовый 2 3 4 4 7" xfId="44169"/>
    <cellStyle name="Финансовый 2 3 4 4 8" xfId="44170"/>
    <cellStyle name="Финансовый 2 3 4 4 9" xfId="44171"/>
    <cellStyle name="Финансовый 2 3 4 5" xfId="44172"/>
    <cellStyle name="Финансовый 2 3 4 5 2" xfId="44173"/>
    <cellStyle name="Финансовый 2 3 4 5 2 2" xfId="44174"/>
    <cellStyle name="Финансовый 2 3 4 5 2 2 2" xfId="44175"/>
    <cellStyle name="Финансовый 2 3 4 5 2 2 2 2" xfId="44176"/>
    <cellStyle name="Финансовый 2 3 4 5 2 2 3" xfId="44177"/>
    <cellStyle name="Финансовый 2 3 4 5 2 3" xfId="44178"/>
    <cellStyle name="Финансовый 2 3 4 5 2 3 2" xfId="44179"/>
    <cellStyle name="Финансовый 2 3 4 5 2 3 2 2" xfId="44180"/>
    <cellStyle name="Финансовый 2 3 4 5 2 3 3" xfId="44181"/>
    <cellStyle name="Финансовый 2 3 4 5 2 4" xfId="44182"/>
    <cellStyle name="Финансовый 2 3 4 5 2 4 2" xfId="44183"/>
    <cellStyle name="Финансовый 2 3 4 5 2 5" xfId="44184"/>
    <cellStyle name="Финансовый 2 3 4 5 2 5 2" xfId="44185"/>
    <cellStyle name="Финансовый 2 3 4 5 2 6" xfId="44186"/>
    <cellStyle name="Финансовый 2 3 4 5 2 7" xfId="44187"/>
    <cellStyle name="Финансовый 2 3 4 5 2 8" xfId="44188"/>
    <cellStyle name="Финансовый 2 3 4 5 3" xfId="44189"/>
    <cellStyle name="Финансовый 2 3 4 5 3 2" xfId="44190"/>
    <cellStyle name="Финансовый 2 3 4 5 3 2 2" xfId="44191"/>
    <cellStyle name="Финансовый 2 3 4 5 3 3" xfId="44192"/>
    <cellStyle name="Финансовый 2 3 4 5 4" xfId="44193"/>
    <cellStyle name="Финансовый 2 3 4 5 4 2" xfId="44194"/>
    <cellStyle name="Финансовый 2 3 4 5 4 2 2" xfId="44195"/>
    <cellStyle name="Финансовый 2 3 4 5 4 3" xfId="44196"/>
    <cellStyle name="Финансовый 2 3 4 5 5" xfId="44197"/>
    <cellStyle name="Финансовый 2 3 4 5 5 2" xfId="44198"/>
    <cellStyle name="Финансовый 2 3 4 5 6" xfId="44199"/>
    <cellStyle name="Финансовый 2 3 4 5 6 2" xfId="44200"/>
    <cellStyle name="Финансовый 2 3 4 5 7" xfId="44201"/>
    <cellStyle name="Финансовый 2 3 4 5 8" xfId="44202"/>
    <cellStyle name="Финансовый 2 3 4 5 9" xfId="44203"/>
    <cellStyle name="Финансовый 2 3 4 6" xfId="44204"/>
    <cellStyle name="Финансовый 2 3 4 6 2" xfId="44205"/>
    <cellStyle name="Финансовый 2 3 4 6 2 2" xfId="44206"/>
    <cellStyle name="Финансовый 2 3 4 6 2 2 2" xfId="44207"/>
    <cellStyle name="Финансовый 2 3 4 6 2 3" xfId="44208"/>
    <cellStyle name="Финансовый 2 3 4 6 3" xfId="44209"/>
    <cellStyle name="Финансовый 2 3 4 6 3 2" xfId="44210"/>
    <cellStyle name="Финансовый 2 3 4 6 3 2 2" xfId="44211"/>
    <cellStyle name="Финансовый 2 3 4 6 3 3" xfId="44212"/>
    <cellStyle name="Финансовый 2 3 4 6 4" xfId="44213"/>
    <cellStyle name="Финансовый 2 3 4 6 4 2" xfId="44214"/>
    <cellStyle name="Финансовый 2 3 4 6 5" xfId="44215"/>
    <cellStyle name="Финансовый 2 3 4 6 5 2" xfId="44216"/>
    <cellStyle name="Финансовый 2 3 4 6 6" xfId="44217"/>
    <cellStyle name="Финансовый 2 3 4 6 7" xfId="44218"/>
    <cellStyle name="Финансовый 2 3 4 6 8" xfId="44219"/>
    <cellStyle name="Финансовый 2 3 4 7" xfId="44220"/>
    <cellStyle name="Финансовый 2 3 4 7 2" xfId="44221"/>
    <cellStyle name="Финансовый 2 3 4 7 2 2" xfId="44222"/>
    <cellStyle name="Финансовый 2 3 4 7 3" xfId="44223"/>
    <cellStyle name="Финансовый 2 3 4 8" xfId="44224"/>
    <cellStyle name="Финансовый 2 3 4 8 2" xfId="44225"/>
    <cellStyle name="Финансовый 2 3 4 8 2 2" xfId="44226"/>
    <cellStyle name="Финансовый 2 3 4 8 3" xfId="44227"/>
    <cellStyle name="Финансовый 2 3 4 9" xfId="44228"/>
    <cellStyle name="Финансовый 2 3 4 9 2" xfId="44229"/>
    <cellStyle name="Финансовый 2 3 5" xfId="5962"/>
    <cellStyle name="Финансовый 2 3 5 10" xfId="44230"/>
    <cellStyle name="Финансовый 2 3 5 2" xfId="5963"/>
    <cellStyle name="Финансовый 2 3 5 2 2" xfId="44231"/>
    <cellStyle name="Финансовый 2 3 5 2 2 2" xfId="44232"/>
    <cellStyle name="Финансовый 2 3 5 2 2 2 2" xfId="44233"/>
    <cellStyle name="Финансовый 2 3 5 2 2 2 2 2" xfId="44234"/>
    <cellStyle name="Финансовый 2 3 5 2 2 2 3" xfId="44235"/>
    <cellStyle name="Финансовый 2 3 5 2 2 3" xfId="44236"/>
    <cellStyle name="Финансовый 2 3 5 2 2 3 2" xfId="44237"/>
    <cellStyle name="Финансовый 2 3 5 2 2 3 2 2" xfId="44238"/>
    <cellStyle name="Финансовый 2 3 5 2 2 3 3" xfId="44239"/>
    <cellStyle name="Финансовый 2 3 5 2 2 4" xfId="44240"/>
    <cellStyle name="Финансовый 2 3 5 2 2 4 2" xfId="44241"/>
    <cellStyle name="Финансовый 2 3 5 2 2 5" xfId="44242"/>
    <cellStyle name="Финансовый 2 3 5 2 2 5 2" xfId="44243"/>
    <cellStyle name="Финансовый 2 3 5 2 2 6" xfId="44244"/>
    <cellStyle name="Финансовый 2 3 5 2 2 7" xfId="44245"/>
    <cellStyle name="Финансовый 2 3 5 2 2 8" xfId="44246"/>
    <cellStyle name="Финансовый 2 3 5 2 3" xfId="44247"/>
    <cellStyle name="Финансовый 2 3 5 2 3 2" xfId="44248"/>
    <cellStyle name="Финансовый 2 3 5 2 3 2 2" xfId="44249"/>
    <cellStyle name="Финансовый 2 3 5 2 3 3" xfId="44250"/>
    <cellStyle name="Финансовый 2 3 5 2 4" xfId="44251"/>
    <cellStyle name="Финансовый 2 3 5 2 4 2" xfId="44252"/>
    <cellStyle name="Финансовый 2 3 5 2 4 2 2" xfId="44253"/>
    <cellStyle name="Финансовый 2 3 5 2 4 3" xfId="44254"/>
    <cellStyle name="Финансовый 2 3 5 2 5" xfId="44255"/>
    <cellStyle name="Финансовый 2 3 5 2 5 2" xfId="44256"/>
    <cellStyle name="Финансовый 2 3 5 2 6" xfId="44257"/>
    <cellStyle name="Финансовый 2 3 5 2 6 2" xfId="44258"/>
    <cellStyle name="Финансовый 2 3 5 2 7" xfId="44259"/>
    <cellStyle name="Финансовый 2 3 5 2 8" xfId="44260"/>
    <cellStyle name="Финансовый 2 3 5 2 9" xfId="44261"/>
    <cellStyle name="Финансовый 2 3 5 3" xfId="5964"/>
    <cellStyle name="Финансовый 2 3 5 3 2" xfId="44262"/>
    <cellStyle name="Финансовый 2 3 5 3 2 2" xfId="44263"/>
    <cellStyle name="Финансовый 2 3 5 3 2 2 2" xfId="44264"/>
    <cellStyle name="Финансовый 2 3 5 3 2 3" xfId="44265"/>
    <cellStyle name="Финансовый 2 3 5 3 3" xfId="44266"/>
    <cellStyle name="Финансовый 2 3 5 3 3 2" xfId="44267"/>
    <cellStyle name="Финансовый 2 3 5 3 3 2 2" xfId="44268"/>
    <cellStyle name="Финансовый 2 3 5 3 3 3" xfId="44269"/>
    <cellStyle name="Финансовый 2 3 5 3 4" xfId="44270"/>
    <cellStyle name="Финансовый 2 3 5 3 4 2" xfId="44271"/>
    <cellStyle name="Финансовый 2 3 5 3 5" xfId="44272"/>
    <cellStyle name="Финансовый 2 3 5 3 5 2" xfId="44273"/>
    <cellStyle name="Финансовый 2 3 5 3 6" xfId="44274"/>
    <cellStyle name="Финансовый 2 3 5 3 7" xfId="44275"/>
    <cellStyle name="Финансовый 2 3 5 3 8" xfId="44276"/>
    <cellStyle name="Финансовый 2 3 5 4" xfId="44277"/>
    <cellStyle name="Финансовый 2 3 5 4 2" xfId="44278"/>
    <cellStyle name="Финансовый 2 3 5 4 2 2" xfId="44279"/>
    <cellStyle name="Финансовый 2 3 5 4 3" xfId="44280"/>
    <cellStyle name="Финансовый 2 3 5 5" xfId="44281"/>
    <cellStyle name="Финансовый 2 3 5 5 2" xfId="44282"/>
    <cellStyle name="Финансовый 2 3 5 5 2 2" xfId="44283"/>
    <cellStyle name="Финансовый 2 3 5 5 3" xfId="44284"/>
    <cellStyle name="Финансовый 2 3 5 6" xfId="44285"/>
    <cellStyle name="Финансовый 2 3 5 6 2" xfId="44286"/>
    <cellStyle name="Финансовый 2 3 5 7" xfId="44287"/>
    <cellStyle name="Финансовый 2 3 5 7 2" xfId="44288"/>
    <cellStyle name="Финансовый 2 3 5 8" xfId="44289"/>
    <cellStyle name="Финансовый 2 3 5 9" xfId="44290"/>
    <cellStyle name="Финансовый 2 3 6" xfId="5965"/>
    <cellStyle name="Финансовый 2 3 6 2" xfId="5966"/>
    <cellStyle name="Финансовый 2 3 6 2 2" xfId="44291"/>
    <cellStyle name="Финансовый 2 3 6 2 2 2" xfId="44292"/>
    <cellStyle name="Финансовый 2 3 6 2 2 2 2" xfId="44293"/>
    <cellStyle name="Финансовый 2 3 6 2 2 3" xfId="44294"/>
    <cellStyle name="Финансовый 2 3 6 2 3" xfId="44295"/>
    <cellStyle name="Финансовый 2 3 6 2 3 2" xfId="44296"/>
    <cellStyle name="Финансовый 2 3 6 2 3 2 2" xfId="44297"/>
    <cellStyle name="Финансовый 2 3 6 2 3 3" xfId="44298"/>
    <cellStyle name="Финансовый 2 3 6 2 4" xfId="44299"/>
    <cellStyle name="Финансовый 2 3 6 2 4 2" xfId="44300"/>
    <cellStyle name="Финансовый 2 3 6 2 5" xfId="44301"/>
    <cellStyle name="Финансовый 2 3 6 2 5 2" xfId="44302"/>
    <cellStyle name="Финансовый 2 3 6 2 6" xfId="44303"/>
    <cellStyle name="Финансовый 2 3 6 2 7" xfId="44304"/>
    <cellStyle name="Финансовый 2 3 6 2 8" xfId="44305"/>
    <cellStyle name="Финансовый 2 3 6 3" xfId="5967"/>
    <cellStyle name="Финансовый 2 3 6 3 2" xfId="44306"/>
    <cellStyle name="Финансовый 2 3 6 3 2 2" xfId="44307"/>
    <cellStyle name="Финансовый 2 3 6 3 3" xfId="44308"/>
    <cellStyle name="Финансовый 2 3 6 4" xfId="44309"/>
    <cellStyle name="Финансовый 2 3 6 4 2" xfId="44310"/>
    <cellStyle name="Финансовый 2 3 6 4 2 2" xfId="44311"/>
    <cellStyle name="Финансовый 2 3 6 4 3" xfId="44312"/>
    <cellStyle name="Финансовый 2 3 6 5" xfId="44313"/>
    <cellStyle name="Финансовый 2 3 6 5 2" xfId="44314"/>
    <cellStyle name="Финансовый 2 3 6 6" xfId="44315"/>
    <cellStyle name="Финансовый 2 3 6 6 2" xfId="44316"/>
    <cellStyle name="Финансовый 2 3 6 7" xfId="44317"/>
    <cellStyle name="Финансовый 2 3 6 8" xfId="44318"/>
    <cellStyle name="Финансовый 2 3 6 9" xfId="44319"/>
    <cellStyle name="Финансовый 2 3 7" xfId="5968"/>
    <cellStyle name="Финансовый 2 3 7 2" xfId="5969"/>
    <cellStyle name="Финансовый 2 3 7 2 2" xfId="44320"/>
    <cellStyle name="Финансовый 2 3 7 2 2 2" xfId="44321"/>
    <cellStyle name="Финансовый 2 3 7 2 2 2 2" xfId="44322"/>
    <cellStyle name="Финансовый 2 3 7 2 2 3" xfId="44323"/>
    <cellStyle name="Финансовый 2 3 7 2 3" xfId="44324"/>
    <cellStyle name="Финансовый 2 3 7 2 3 2" xfId="44325"/>
    <cellStyle name="Финансовый 2 3 7 2 3 2 2" xfId="44326"/>
    <cellStyle name="Финансовый 2 3 7 2 3 3" xfId="44327"/>
    <cellStyle name="Финансовый 2 3 7 2 4" xfId="44328"/>
    <cellStyle name="Финансовый 2 3 7 2 4 2" xfId="44329"/>
    <cellStyle name="Финансовый 2 3 7 2 5" xfId="44330"/>
    <cellStyle name="Финансовый 2 3 7 2 5 2" xfId="44331"/>
    <cellStyle name="Финансовый 2 3 7 2 6" xfId="44332"/>
    <cellStyle name="Финансовый 2 3 7 2 7" xfId="44333"/>
    <cellStyle name="Финансовый 2 3 7 2 8" xfId="44334"/>
    <cellStyle name="Финансовый 2 3 7 3" xfId="44335"/>
    <cellStyle name="Финансовый 2 3 7 3 2" xfId="44336"/>
    <cellStyle name="Финансовый 2 3 7 3 2 2" xfId="44337"/>
    <cellStyle name="Финансовый 2 3 7 3 3" xfId="44338"/>
    <cellStyle name="Финансовый 2 3 7 4" xfId="44339"/>
    <cellStyle name="Финансовый 2 3 7 4 2" xfId="44340"/>
    <cellStyle name="Финансовый 2 3 7 4 2 2" xfId="44341"/>
    <cellStyle name="Финансовый 2 3 7 4 3" xfId="44342"/>
    <cellStyle name="Финансовый 2 3 7 5" xfId="44343"/>
    <cellStyle name="Финансовый 2 3 7 5 2" xfId="44344"/>
    <cellStyle name="Финансовый 2 3 7 6" xfId="44345"/>
    <cellStyle name="Финансовый 2 3 7 6 2" xfId="44346"/>
    <cellStyle name="Финансовый 2 3 7 7" xfId="44347"/>
    <cellStyle name="Финансовый 2 3 7 8" xfId="44348"/>
    <cellStyle name="Финансовый 2 3 7 9" xfId="44349"/>
    <cellStyle name="Финансовый 2 3 8" xfId="5970"/>
    <cellStyle name="Финансовый 2 3 9" xfId="5971"/>
    <cellStyle name="Финансовый 2 3 9 2" xfId="44350"/>
    <cellStyle name="Финансовый 2 3 9 2 2" xfId="44351"/>
    <cellStyle name="Финансовый 2 3 9 2 2 2" xfId="44352"/>
    <cellStyle name="Финансовый 2 3 9 2 2 2 2" xfId="44353"/>
    <cellStyle name="Финансовый 2 3 9 2 2 3" xfId="44354"/>
    <cellStyle name="Финансовый 2 3 9 2 3" xfId="44355"/>
    <cellStyle name="Финансовый 2 3 9 2 3 2" xfId="44356"/>
    <cellStyle name="Финансовый 2 3 9 2 3 2 2" xfId="44357"/>
    <cellStyle name="Финансовый 2 3 9 2 3 3" xfId="44358"/>
    <cellStyle name="Финансовый 2 3 9 2 4" xfId="44359"/>
    <cellStyle name="Финансовый 2 3 9 2 4 2" xfId="44360"/>
    <cellStyle name="Финансовый 2 3 9 2 5" xfId="44361"/>
    <cellStyle name="Финансовый 2 3 9 2 5 2" xfId="44362"/>
    <cellStyle name="Финансовый 2 3 9 2 6" xfId="44363"/>
    <cellStyle name="Финансовый 2 3 9 2 7" xfId="44364"/>
    <cellStyle name="Финансовый 2 3 9 2 8" xfId="44365"/>
    <cellStyle name="Финансовый 2 3 9 3" xfId="44366"/>
    <cellStyle name="Финансовый 2 3 9 3 2" xfId="44367"/>
    <cellStyle name="Финансовый 2 3 9 3 2 2" xfId="44368"/>
    <cellStyle name="Финансовый 2 3 9 3 3" xfId="44369"/>
    <cellStyle name="Финансовый 2 3 9 4" xfId="44370"/>
    <cellStyle name="Финансовый 2 3 9 4 2" xfId="44371"/>
    <cellStyle name="Финансовый 2 3 9 4 2 2" xfId="44372"/>
    <cellStyle name="Финансовый 2 3 9 4 3" xfId="44373"/>
    <cellStyle name="Финансовый 2 3 9 5" xfId="44374"/>
    <cellStyle name="Финансовый 2 3 9 5 2" xfId="44375"/>
    <cellStyle name="Финансовый 2 3 9 6" xfId="44376"/>
    <cellStyle name="Финансовый 2 3 9 6 2" xfId="44377"/>
    <cellStyle name="Финансовый 2 3 9 7" xfId="44378"/>
    <cellStyle name="Финансовый 2 3 9 8" xfId="44379"/>
    <cellStyle name="Финансовый 2 3 9 9" xfId="44380"/>
    <cellStyle name="Финансовый 2 4" xfId="250"/>
    <cellStyle name="Финансовый 2 4 10" xfId="44381"/>
    <cellStyle name="Финансовый 2 4 10 2" xfId="44382"/>
    <cellStyle name="Финансовый 2 4 10 2 2" xfId="44383"/>
    <cellStyle name="Финансовый 2 4 10 3" xfId="44384"/>
    <cellStyle name="Финансовый 2 4 11" xfId="44385"/>
    <cellStyle name="Финансовый 2 4 11 2" xfId="44386"/>
    <cellStyle name="Финансовый 2 4 11 2 2" xfId="44387"/>
    <cellStyle name="Финансовый 2 4 11 3" xfId="44388"/>
    <cellStyle name="Финансовый 2 4 12" xfId="44389"/>
    <cellStyle name="Финансовый 2 4 12 2" xfId="44390"/>
    <cellStyle name="Финансовый 2 4 13" xfId="44391"/>
    <cellStyle name="Финансовый 2 4 13 2" xfId="44392"/>
    <cellStyle name="Финансовый 2 4 14" xfId="44393"/>
    <cellStyle name="Финансовый 2 4 15" xfId="44394"/>
    <cellStyle name="Финансовый 2 4 16" xfId="44395"/>
    <cellStyle name="Финансовый 2 4 2" xfId="251"/>
    <cellStyle name="Финансовый 2 4 2 10" xfId="44396"/>
    <cellStyle name="Финансовый 2 4 2 10 2" xfId="44397"/>
    <cellStyle name="Финансовый 2 4 2 11" xfId="44398"/>
    <cellStyle name="Финансовый 2 4 2 12" xfId="44399"/>
    <cellStyle name="Финансовый 2 4 2 13" xfId="44400"/>
    <cellStyle name="Финансовый 2 4 2 2" xfId="5972"/>
    <cellStyle name="Финансовый 2 4 2 2 10" xfId="44401"/>
    <cellStyle name="Финансовый 2 4 2 2 2" xfId="5973"/>
    <cellStyle name="Финансовый 2 4 2 2 2 2" xfId="44402"/>
    <cellStyle name="Финансовый 2 4 2 2 2 2 2" xfId="44403"/>
    <cellStyle name="Финансовый 2 4 2 2 2 2 2 2" xfId="44404"/>
    <cellStyle name="Финансовый 2 4 2 2 2 2 2 2 2" xfId="44405"/>
    <cellStyle name="Финансовый 2 4 2 2 2 2 2 3" xfId="44406"/>
    <cellStyle name="Финансовый 2 4 2 2 2 2 3" xfId="44407"/>
    <cellStyle name="Финансовый 2 4 2 2 2 2 3 2" xfId="44408"/>
    <cellStyle name="Финансовый 2 4 2 2 2 2 3 2 2" xfId="44409"/>
    <cellStyle name="Финансовый 2 4 2 2 2 2 3 3" xfId="44410"/>
    <cellStyle name="Финансовый 2 4 2 2 2 2 4" xfId="44411"/>
    <cellStyle name="Финансовый 2 4 2 2 2 2 4 2" xfId="44412"/>
    <cellStyle name="Финансовый 2 4 2 2 2 2 5" xfId="44413"/>
    <cellStyle name="Финансовый 2 4 2 2 2 2 5 2" xfId="44414"/>
    <cellStyle name="Финансовый 2 4 2 2 2 2 6" xfId="44415"/>
    <cellStyle name="Финансовый 2 4 2 2 2 2 7" xfId="44416"/>
    <cellStyle name="Финансовый 2 4 2 2 2 2 8" xfId="44417"/>
    <cellStyle name="Финансовый 2 4 2 2 2 3" xfId="44418"/>
    <cellStyle name="Финансовый 2 4 2 2 2 3 2" xfId="44419"/>
    <cellStyle name="Финансовый 2 4 2 2 2 3 2 2" xfId="44420"/>
    <cellStyle name="Финансовый 2 4 2 2 2 3 3" xfId="44421"/>
    <cellStyle name="Финансовый 2 4 2 2 2 4" xfId="44422"/>
    <cellStyle name="Финансовый 2 4 2 2 2 4 2" xfId="44423"/>
    <cellStyle name="Финансовый 2 4 2 2 2 4 2 2" xfId="44424"/>
    <cellStyle name="Финансовый 2 4 2 2 2 4 3" xfId="44425"/>
    <cellStyle name="Финансовый 2 4 2 2 2 5" xfId="44426"/>
    <cellStyle name="Финансовый 2 4 2 2 2 5 2" xfId="44427"/>
    <cellStyle name="Финансовый 2 4 2 2 2 6" xfId="44428"/>
    <cellStyle name="Финансовый 2 4 2 2 2 6 2" xfId="44429"/>
    <cellStyle name="Финансовый 2 4 2 2 2 7" xfId="44430"/>
    <cellStyle name="Финансовый 2 4 2 2 2 8" xfId="44431"/>
    <cellStyle name="Финансовый 2 4 2 2 2 9" xfId="44432"/>
    <cellStyle name="Финансовый 2 4 2 2 3" xfId="5974"/>
    <cellStyle name="Финансовый 2 4 2 2 3 2" xfId="44433"/>
    <cellStyle name="Финансовый 2 4 2 2 3 2 2" xfId="44434"/>
    <cellStyle name="Финансовый 2 4 2 2 3 2 2 2" xfId="44435"/>
    <cellStyle name="Финансовый 2 4 2 2 3 2 3" xfId="44436"/>
    <cellStyle name="Финансовый 2 4 2 2 3 3" xfId="44437"/>
    <cellStyle name="Финансовый 2 4 2 2 3 3 2" xfId="44438"/>
    <cellStyle name="Финансовый 2 4 2 2 3 3 2 2" xfId="44439"/>
    <cellStyle name="Финансовый 2 4 2 2 3 3 3" xfId="44440"/>
    <cellStyle name="Финансовый 2 4 2 2 3 4" xfId="44441"/>
    <cellStyle name="Финансовый 2 4 2 2 3 4 2" xfId="44442"/>
    <cellStyle name="Финансовый 2 4 2 2 3 5" xfId="44443"/>
    <cellStyle name="Финансовый 2 4 2 2 3 5 2" xfId="44444"/>
    <cellStyle name="Финансовый 2 4 2 2 3 6" xfId="44445"/>
    <cellStyle name="Финансовый 2 4 2 2 3 7" xfId="44446"/>
    <cellStyle name="Финансовый 2 4 2 2 3 8" xfId="44447"/>
    <cellStyle name="Финансовый 2 4 2 2 4" xfId="44448"/>
    <cellStyle name="Финансовый 2 4 2 2 4 2" xfId="44449"/>
    <cellStyle name="Финансовый 2 4 2 2 4 2 2" xfId="44450"/>
    <cellStyle name="Финансовый 2 4 2 2 4 3" xfId="44451"/>
    <cellStyle name="Финансовый 2 4 2 2 5" xfId="44452"/>
    <cellStyle name="Финансовый 2 4 2 2 5 2" xfId="44453"/>
    <cellStyle name="Финансовый 2 4 2 2 5 2 2" xfId="44454"/>
    <cellStyle name="Финансовый 2 4 2 2 5 3" xfId="44455"/>
    <cellStyle name="Финансовый 2 4 2 2 6" xfId="44456"/>
    <cellStyle name="Финансовый 2 4 2 2 6 2" xfId="44457"/>
    <cellStyle name="Финансовый 2 4 2 2 7" xfId="44458"/>
    <cellStyle name="Финансовый 2 4 2 2 7 2" xfId="44459"/>
    <cellStyle name="Финансовый 2 4 2 2 8" xfId="44460"/>
    <cellStyle name="Финансовый 2 4 2 2 9" xfId="44461"/>
    <cellStyle name="Финансовый 2 4 2 3" xfId="5975"/>
    <cellStyle name="Финансовый 2 4 2 3 2" xfId="5976"/>
    <cellStyle name="Финансовый 2 4 2 3 2 2" xfId="44462"/>
    <cellStyle name="Финансовый 2 4 2 3 2 2 2" xfId="44463"/>
    <cellStyle name="Финансовый 2 4 2 3 2 2 2 2" xfId="44464"/>
    <cellStyle name="Финансовый 2 4 2 3 2 2 3" xfId="44465"/>
    <cellStyle name="Финансовый 2 4 2 3 2 3" xfId="44466"/>
    <cellStyle name="Финансовый 2 4 2 3 2 3 2" xfId="44467"/>
    <cellStyle name="Финансовый 2 4 2 3 2 3 2 2" xfId="44468"/>
    <cellStyle name="Финансовый 2 4 2 3 2 3 3" xfId="44469"/>
    <cellStyle name="Финансовый 2 4 2 3 2 4" xfId="44470"/>
    <cellStyle name="Финансовый 2 4 2 3 2 4 2" xfId="44471"/>
    <cellStyle name="Финансовый 2 4 2 3 2 5" xfId="44472"/>
    <cellStyle name="Финансовый 2 4 2 3 2 5 2" xfId="44473"/>
    <cellStyle name="Финансовый 2 4 2 3 2 6" xfId="44474"/>
    <cellStyle name="Финансовый 2 4 2 3 2 7" xfId="44475"/>
    <cellStyle name="Финансовый 2 4 2 3 2 8" xfId="44476"/>
    <cellStyle name="Финансовый 2 4 2 3 3" xfId="44477"/>
    <cellStyle name="Финансовый 2 4 2 3 3 2" xfId="44478"/>
    <cellStyle name="Финансовый 2 4 2 3 3 2 2" xfId="44479"/>
    <cellStyle name="Финансовый 2 4 2 3 3 3" xfId="44480"/>
    <cellStyle name="Финансовый 2 4 2 3 4" xfId="44481"/>
    <cellStyle name="Финансовый 2 4 2 3 4 2" xfId="44482"/>
    <cellStyle name="Финансовый 2 4 2 3 4 2 2" xfId="44483"/>
    <cellStyle name="Финансовый 2 4 2 3 4 3" xfId="44484"/>
    <cellStyle name="Финансовый 2 4 2 3 5" xfId="44485"/>
    <cellStyle name="Финансовый 2 4 2 3 5 2" xfId="44486"/>
    <cellStyle name="Финансовый 2 4 2 3 6" xfId="44487"/>
    <cellStyle name="Финансовый 2 4 2 3 6 2" xfId="44488"/>
    <cellStyle name="Финансовый 2 4 2 3 7" xfId="44489"/>
    <cellStyle name="Финансовый 2 4 2 3 8" xfId="44490"/>
    <cellStyle name="Финансовый 2 4 2 3 9" xfId="44491"/>
    <cellStyle name="Финансовый 2 4 2 4" xfId="5977"/>
    <cellStyle name="Финансовый 2 4 2 4 2" xfId="44492"/>
    <cellStyle name="Финансовый 2 4 2 4 2 2" xfId="44493"/>
    <cellStyle name="Финансовый 2 4 2 4 2 2 2" xfId="44494"/>
    <cellStyle name="Финансовый 2 4 2 4 2 2 2 2" xfId="44495"/>
    <cellStyle name="Финансовый 2 4 2 4 2 2 3" xfId="44496"/>
    <cellStyle name="Финансовый 2 4 2 4 2 3" xfId="44497"/>
    <cellStyle name="Финансовый 2 4 2 4 2 3 2" xfId="44498"/>
    <cellStyle name="Финансовый 2 4 2 4 2 3 2 2" xfId="44499"/>
    <cellStyle name="Финансовый 2 4 2 4 2 3 3" xfId="44500"/>
    <cellStyle name="Финансовый 2 4 2 4 2 4" xfId="44501"/>
    <cellStyle name="Финансовый 2 4 2 4 2 4 2" xfId="44502"/>
    <cellStyle name="Финансовый 2 4 2 4 2 5" xfId="44503"/>
    <cellStyle name="Финансовый 2 4 2 4 2 5 2" xfId="44504"/>
    <cellStyle name="Финансовый 2 4 2 4 2 6" xfId="44505"/>
    <cellStyle name="Финансовый 2 4 2 4 2 7" xfId="44506"/>
    <cellStyle name="Финансовый 2 4 2 4 2 8" xfId="44507"/>
    <cellStyle name="Финансовый 2 4 2 4 3" xfId="44508"/>
    <cellStyle name="Финансовый 2 4 2 4 3 2" xfId="44509"/>
    <cellStyle name="Финансовый 2 4 2 4 3 2 2" xfId="44510"/>
    <cellStyle name="Финансовый 2 4 2 4 3 3" xfId="44511"/>
    <cellStyle name="Финансовый 2 4 2 4 4" xfId="44512"/>
    <cellStyle name="Финансовый 2 4 2 4 4 2" xfId="44513"/>
    <cellStyle name="Финансовый 2 4 2 4 4 2 2" xfId="44514"/>
    <cellStyle name="Финансовый 2 4 2 4 4 3" xfId="44515"/>
    <cellStyle name="Финансовый 2 4 2 4 5" xfId="44516"/>
    <cellStyle name="Финансовый 2 4 2 4 5 2" xfId="44517"/>
    <cellStyle name="Финансовый 2 4 2 4 6" xfId="44518"/>
    <cellStyle name="Финансовый 2 4 2 4 6 2" xfId="44519"/>
    <cellStyle name="Финансовый 2 4 2 4 7" xfId="44520"/>
    <cellStyle name="Финансовый 2 4 2 4 8" xfId="44521"/>
    <cellStyle name="Финансовый 2 4 2 4 9" xfId="44522"/>
    <cellStyle name="Финансовый 2 4 2 5" xfId="44523"/>
    <cellStyle name="Финансовый 2 4 2 5 2" xfId="44524"/>
    <cellStyle name="Финансовый 2 4 2 5 2 2" xfId="44525"/>
    <cellStyle name="Финансовый 2 4 2 5 2 2 2" xfId="44526"/>
    <cellStyle name="Финансовый 2 4 2 5 2 2 2 2" xfId="44527"/>
    <cellStyle name="Финансовый 2 4 2 5 2 2 3" xfId="44528"/>
    <cellStyle name="Финансовый 2 4 2 5 2 3" xfId="44529"/>
    <cellStyle name="Финансовый 2 4 2 5 2 3 2" xfId="44530"/>
    <cellStyle name="Финансовый 2 4 2 5 2 3 2 2" xfId="44531"/>
    <cellStyle name="Финансовый 2 4 2 5 2 3 3" xfId="44532"/>
    <cellStyle name="Финансовый 2 4 2 5 2 4" xfId="44533"/>
    <cellStyle name="Финансовый 2 4 2 5 2 4 2" xfId="44534"/>
    <cellStyle name="Финансовый 2 4 2 5 2 5" xfId="44535"/>
    <cellStyle name="Финансовый 2 4 2 5 2 5 2" xfId="44536"/>
    <cellStyle name="Финансовый 2 4 2 5 2 6" xfId="44537"/>
    <cellStyle name="Финансовый 2 4 2 5 2 7" xfId="44538"/>
    <cellStyle name="Финансовый 2 4 2 5 2 8" xfId="44539"/>
    <cellStyle name="Финансовый 2 4 2 5 3" xfId="44540"/>
    <cellStyle name="Финансовый 2 4 2 5 3 2" xfId="44541"/>
    <cellStyle name="Финансовый 2 4 2 5 3 2 2" xfId="44542"/>
    <cellStyle name="Финансовый 2 4 2 5 3 3" xfId="44543"/>
    <cellStyle name="Финансовый 2 4 2 5 4" xfId="44544"/>
    <cellStyle name="Финансовый 2 4 2 5 4 2" xfId="44545"/>
    <cellStyle name="Финансовый 2 4 2 5 4 2 2" xfId="44546"/>
    <cellStyle name="Финансовый 2 4 2 5 4 3" xfId="44547"/>
    <cellStyle name="Финансовый 2 4 2 5 5" xfId="44548"/>
    <cellStyle name="Финансовый 2 4 2 5 5 2" xfId="44549"/>
    <cellStyle name="Финансовый 2 4 2 5 6" xfId="44550"/>
    <cellStyle name="Финансовый 2 4 2 5 6 2" xfId="44551"/>
    <cellStyle name="Финансовый 2 4 2 5 7" xfId="44552"/>
    <cellStyle name="Финансовый 2 4 2 5 8" xfId="44553"/>
    <cellStyle name="Финансовый 2 4 2 5 9" xfId="44554"/>
    <cellStyle name="Финансовый 2 4 2 6" xfId="44555"/>
    <cellStyle name="Финансовый 2 4 2 6 2" xfId="44556"/>
    <cellStyle name="Финансовый 2 4 2 6 2 2" xfId="44557"/>
    <cellStyle name="Финансовый 2 4 2 6 2 2 2" xfId="44558"/>
    <cellStyle name="Финансовый 2 4 2 6 2 3" xfId="44559"/>
    <cellStyle name="Финансовый 2 4 2 6 3" xfId="44560"/>
    <cellStyle name="Финансовый 2 4 2 6 3 2" xfId="44561"/>
    <cellStyle name="Финансовый 2 4 2 6 3 2 2" xfId="44562"/>
    <cellStyle name="Финансовый 2 4 2 6 3 3" xfId="44563"/>
    <cellStyle name="Финансовый 2 4 2 6 4" xfId="44564"/>
    <cellStyle name="Финансовый 2 4 2 6 4 2" xfId="44565"/>
    <cellStyle name="Финансовый 2 4 2 6 5" xfId="44566"/>
    <cellStyle name="Финансовый 2 4 2 6 5 2" xfId="44567"/>
    <cellStyle name="Финансовый 2 4 2 6 6" xfId="44568"/>
    <cellStyle name="Финансовый 2 4 2 6 7" xfId="44569"/>
    <cellStyle name="Финансовый 2 4 2 6 8" xfId="44570"/>
    <cellStyle name="Финансовый 2 4 2 7" xfId="44571"/>
    <cellStyle name="Финансовый 2 4 2 7 2" xfId="44572"/>
    <cellStyle name="Финансовый 2 4 2 7 2 2" xfId="44573"/>
    <cellStyle name="Финансовый 2 4 2 7 3" xfId="44574"/>
    <cellStyle name="Финансовый 2 4 2 8" xfId="44575"/>
    <cellStyle name="Финансовый 2 4 2 8 2" xfId="44576"/>
    <cellStyle name="Финансовый 2 4 2 8 2 2" xfId="44577"/>
    <cellStyle name="Финансовый 2 4 2 8 3" xfId="44578"/>
    <cellStyle name="Финансовый 2 4 2 9" xfId="44579"/>
    <cellStyle name="Финансовый 2 4 2 9 2" xfId="44580"/>
    <cellStyle name="Финансовый 2 4 3" xfId="252"/>
    <cellStyle name="Финансовый 2 4 3 10" xfId="44581"/>
    <cellStyle name="Финансовый 2 4 3 10 2" xfId="44582"/>
    <cellStyle name="Финансовый 2 4 3 11" xfId="44583"/>
    <cellStyle name="Финансовый 2 4 3 12" xfId="44584"/>
    <cellStyle name="Финансовый 2 4 3 13" xfId="44585"/>
    <cellStyle name="Финансовый 2 4 3 2" xfId="5978"/>
    <cellStyle name="Финансовый 2 4 3 2 10" xfId="44586"/>
    <cellStyle name="Финансовый 2 4 3 2 2" xfId="5979"/>
    <cellStyle name="Финансовый 2 4 3 2 2 2" xfId="44587"/>
    <cellStyle name="Финансовый 2 4 3 2 2 2 2" xfId="44588"/>
    <cellStyle name="Финансовый 2 4 3 2 2 2 2 2" xfId="44589"/>
    <cellStyle name="Финансовый 2 4 3 2 2 2 2 2 2" xfId="44590"/>
    <cellStyle name="Финансовый 2 4 3 2 2 2 2 3" xfId="44591"/>
    <cellStyle name="Финансовый 2 4 3 2 2 2 3" xfId="44592"/>
    <cellStyle name="Финансовый 2 4 3 2 2 2 3 2" xfId="44593"/>
    <cellStyle name="Финансовый 2 4 3 2 2 2 3 2 2" xfId="44594"/>
    <cellStyle name="Финансовый 2 4 3 2 2 2 3 3" xfId="44595"/>
    <cellStyle name="Финансовый 2 4 3 2 2 2 4" xfId="44596"/>
    <cellStyle name="Финансовый 2 4 3 2 2 2 4 2" xfId="44597"/>
    <cellStyle name="Финансовый 2 4 3 2 2 2 5" xfId="44598"/>
    <cellStyle name="Финансовый 2 4 3 2 2 2 5 2" xfId="44599"/>
    <cellStyle name="Финансовый 2 4 3 2 2 2 6" xfId="44600"/>
    <cellStyle name="Финансовый 2 4 3 2 2 2 7" xfId="44601"/>
    <cellStyle name="Финансовый 2 4 3 2 2 2 8" xfId="44602"/>
    <cellStyle name="Финансовый 2 4 3 2 2 3" xfId="44603"/>
    <cellStyle name="Финансовый 2 4 3 2 2 3 2" xfId="44604"/>
    <cellStyle name="Финансовый 2 4 3 2 2 3 2 2" xfId="44605"/>
    <cellStyle name="Финансовый 2 4 3 2 2 3 3" xfId="44606"/>
    <cellStyle name="Финансовый 2 4 3 2 2 4" xfId="44607"/>
    <cellStyle name="Финансовый 2 4 3 2 2 4 2" xfId="44608"/>
    <cellStyle name="Финансовый 2 4 3 2 2 4 2 2" xfId="44609"/>
    <cellStyle name="Финансовый 2 4 3 2 2 4 3" xfId="44610"/>
    <cellStyle name="Финансовый 2 4 3 2 2 5" xfId="44611"/>
    <cellStyle name="Финансовый 2 4 3 2 2 5 2" xfId="44612"/>
    <cellStyle name="Финансовый 2 4 3 2 2 6" xfId="44613"/>
    <cellStyle name="Финансовый 2 4 3 2 2 6 2" xfId="44614"/>
    <cellStyle name="Финансовый 2 4 3 2 2 7" xfId="44615"/>
    <cellStyle name="Финансовый 2 4 3 2 2 8" xfId="44616"/>
    <cellStyle name="Финансовый 2 4 3 2 2 9" xfId="44617"/>
    <cellStyle name="Финансовый 2 4 3 2 3" xfId="5980"/>
    <cellStyle name="Финансовый 2 4 3 2 3 2" xfId="44618"/>
    <cellStyle name="Финансовый 2 4 3 2 3 2 2" xfId="44619"/>
    <cellStyle name="Финансовый 2 4 3 2 3 2 2 2" xfId="44620"/>
    <cellStyle name="Финансовый 2 4 3 2 3 2 3" xfId="44621"/>
    <cellStyle name="Финансовый 2 4 3 2 3 3" xfId="44622"/>
    <cellStyle name="Финансовый 2 4 3 2 3 3 2" xfId="44623"/>
    <cellStyle name="Финансовый 2 4 3 2 3 3 2 2" xfId="44624"/>
    <cellStyle name="Финансовый 2 4 3 2 3 3 3" xfId="44625"/>
    <cellStyle name="Финансовый 2 4 3 2 3 4" xfId="44626"/>
    <cellStyle name="Финансовый 2 4 3 2 3 4 2" xfId="44627"/>
    <cellStyle name="Финансовый 2 4 3 2 3 5" xfId="44628"/>
    <cellStyle name="Финансовый 2 4 3 2 3 5 2" xfId="44629"/>
    <cellStyle name="Финансовый 2 4 3 2 3 6" xfId="44630"/>
    <cellStyle name="Финансовый 2 4 3 2 3 7" xfId="44631"/>
    <cellStyle name="Финансовый 2 4 3 2 3 8" xfId="44632"/>
    <cellStyle name="Финансовый 2 4 3 2 4" xfId="44633"/>
    <cellStyle name="Финансовый 2 4 3 2 4 2" xfId="44634"/>
    <cellStyle name="Финансовый 2 4 3 2 4 2 2" xfId="44635"/>
    <cellStyle name="Финансовый 2 4 3 2 4 3" xfId="44636"/>
    <cellStyle name="Финансовый 2 4 3 2 5" xfId="44637"/>
    <cellStyle name="Финансовый 2 4 3 2 5 2" xfId="44638"/>
    <cellStyle name="Финансовый 2 4 3 2 5 2 2" xfId="44639"/>
    <cellStyle name="Финансовый 2 4 3 2 5 3" xfId="44640"/>
    <cellStyle name="Финансовый 2 4 3 2 6" xfId="44641"/>
    <cellStyle name="Финансовый 2 4 3 2 6 2" xfId="44642"/>
    <cellStyle name="Финансовый 2 4 3 2 7" xfId="44643"/>
    <cellStyle name="Финансовый 2 4 3 2 7 2" xfId="44644"/>
    <cellStyle name="Финансовый 2 4 3 2 8" xfId="44645"/>
    <cellStyle name="Финансовый 2 4 3 2 9" xfId="44646"/>
    <cellStyle name="Финансовый 2 4 3 3" xfId="5981"/>
    <cellStyle name="Финансовый 2 4 3 3 2" xfId="5982"/>
    <cellStyle name="Финансовый 2 4 3 3 2 2" xfId="44647"/>
    <cellStyle name="Финансовый 2 4 3 3 2 2 2" xfId="44648"/>
    <cellStyle name="Финансовый 2 4 3 3 2 2 2 2" xfId="44649"/>
    <cellStyle name="Финансовый 2 4 3 3 2 2 3" xfId="44650"/>
    <cellStyle name="Финансовый 2 4 3 3 2 3" xfId="44651"/>
    <cellStyle name="Финансовый 2 4 3 3 2 3 2" xfId="44652"/>
    <cellStyle name="Финансовый 2 4 3 3 2 3 2 2" xfId="44653"/>
    <cellStyle name="Финансовый 2 4 3 3 2 3 3" xfId="44654"/>
    <cellStyle name="Финансовый 2 4 3 3 2 4" xfId="44655"/>
    <cellStyle name="Финансовый 2 4 3 3 2 4 2" xfId="44656"/>
    <cellStyle name="Финансовый 2 4 3 3 2 5" xfId="44657"/>
    <cellStyle name="Финансовый 2 4 3 3 2 5 2" xfId="44658"/>
    <cellStyle name="Финансовый 2 4 3 3 2 6" xfId="44659"/>
    <cellStyle name="Финансовый 2 4 3 3 2 7" xfId="44660"/>
    <cellStyle name="Финансовый 2 4 3 3 2 8" xfId="44661"/>
    <cellStyle name="Финансовый 2 4 3 3 3" xfId="44662"/>
    <cellStyle name="Финансовый 2 4 3 3 3 2" xfId="44663"/>
    <cellStyle name="Финансовый 2 4 3 3 3 2 2" xfId="44664"/>
    <cellStyle name="Финансовый 2 4 3 3 3 3" xfId="44665"/>
    <cellStyle name="Финансовый 2 4 3 3 4" xfId="44666"/>
    <cellStyle name="Финансовый 2 4 3 3 4 2" xfId="44667"/>
    <cellStyle name="Финансовый 2 4 3 3 4 2 2" xfId="44668"/>
    <cellStyle name="Финансовый 2 4 3 3 4 3" xfId="44669"/>
    <cellStyle name="Финансовый 2 4 3 3 5" xfId="44670"/>
    <cellStyle name="Финансовый 2 4 3 3 5 2" xfId="44671"/>
    <cellStyle name="Финансовый 2 4 3 3 6" xfId="44672"/>
    <cellStyle name="Финансовый 2 4 3 3 6 2" xfId="44673"/>
    <cellStyle name="Финансовый 2 4 3 3 7" xfId="44674"/>
    <cellStyle name="Финансовый 2 4 3 3 8" xfId="44675"/>
    <cellStyle name="Финансовый 2 4 3 3 9" xfId="44676"/>
    <cellStyle name="Финансовый 2 4 3 4" xfId="5983"/>
    <cellStyle name="Финансовый 2 4 3 4 2" xfId="44677"/>
    <cellStyle name="Финансовый 2 4 3 4 2 2" xfId="44678"/>
    <cellStyle name="Финансовый 2 4 3 4 2 2 2" xfId="44679"/>
    <cellStyle name="Финансовый 2 4 3 4 2 2 2 2" xfId="44680"/>
    <cellStyle name="Финансовый 2 4 3 4 2 2 3" xfId="44681"/>
    <cellStyle name="Финансовый 2 4 3 4 2 3" xfId="44682"/>
    <cellStyle name="Финансовый 2 4 3 4 2 3 2" xfId="44683"/>
    <cellStyle name="Финансовый 2 4 3 4 2 3 2 2" xfId="44684"/>
    <cellStyle name="Финансовый 2 4 3 4 2 3 3" xfId="44685"/>
    <cellStyle name="Финансовый 2 4 3 4 2 4" xfId="44686"/>
    <cellStyle name="Финансовый 2 4 3 4 2 4 2" xfId="44687"/>
    <cellStyle name="Финансовый 2 4 3 4 2 5" xfId="44688"/>
    <cellStyle name="Финансовый 2 4 3 4 2 5 2" xfId="44689"/>
    <cellStyle name="Финансовый 2 4 3 4 2 6" xfId="44690"/>
    <cellStyle name="Финансовый 2 4 3 4 2 7" xfId="44691"/>
    <cellStyle name="Финансовый 2 4 3 4 2 8" xfId="44692"/>
    <cellStyle name="Финансовый 2 4 3 4 3" xfId="44693"/>
    <cellStyle name="Финансовый 2 4 3 4 3 2" xfId="44694"/>
    <cellStyle name="Финансовый 2 4 3 4 3 2 2" xfId="44695"/>
    <cellStyle name="Финансовый 2 4 3 4 3 3" xfId="44696"/>
    <cellStyle name="Финансовый 2 4 3 4 4" xfId="44697"/>
    <cellStyle name="Финансовый 2 4 3 4 4 2" xfId="44698"/>
    <cellStyle name="Финансовый 2 4 3 4 4 2 2" xfId="44699"/>
    <cellStyle name="Финансовый 2 4 3 4 4 3" xfId="44700"/>
    <cellStyle name="Финансовый 2 4 3 4 5" xfId="44701"/>
    <cellStyle name="Финансовый 2 4 3 4 5 2" xfId="44702"/>
    <cellStyle name="Финансовый 2 4 3 4 6" xfId="44703"/>
    <cellStyle name="Финансовый 2 4 3 4 6 2" xfId="44704"/>
    <cellStyle name="Финансовый 2 4 3 4 7" xfId="44705"/>
    <cellStyle name="Финансовый 2 4 3 4 8" xfId="44706"/>
    <cellStyle name="Финансовый 2 4 3 4 9" xfId="44707"/>
    <cellStyle name="Финансовый 2 4 3 5" xfId="44708"/>
    <cellStyle name="Финансовый 2 4 3 5 2" xfId="44709"/>
    <cellStyle name="Финансовый 2 4 3 5 2 2" xfId="44710"/>
    <cellStyle name="Финансовый 2 4 3 5 2 2 2" xfId="44711"/>
    <cellStyle name="Финансовый 2 4 3 5 2 2 2 2" xfId="44712"/>
    <cellStyle name="Финансовый 2 4 3 5 2 2 3" xfId="44713"/>
    <cellStyle name="Финансовый 2 4 3 5 2 3" xfId="44714"/>
    <cellStyle name="Финансовый 2 4 3 5 2 3 2" xfId="44715"/>
    <cellStyle name="Финансовый 2 4 3 5 2 3 2 2" xfId="44716"/>
    <cellStyle name="Финансовый 2 4 3 5 2 3 3" xfId="44717"/>
    <cellStyle name="Финансовый 2 4 3 5 2 4" xfId="44718"/>
    <cellStyle name="Финансовый 2 4 3 5 2 4 2" xfId="44719"/>
    <cellStyle name="Финансовый 2 4 3 5 2 5" xfId="44720"/>
    <cellStyle name="Финансовый 2 4 3 5 2 5 2" xfId="44721"/>
    <cellStyle name="Финансовый 2 4 3 5 2 6" xfId="44722"/>
    <cellStyle name="Финансовый 2 4 3 5 2 7" xfId="44723"/>
    <cellStyle name="Финансовый 2 4 3 5 2 8" xfId="44724"/>
    <cellStyle name="Финансовый 2 4 3 5 3" xfId="44725"/>
    <cellStyle name="Финансовый 2 4 3 5 3 2" xfId="44726"/>
    <cellStyle name="Финансовый 2 4 3 5 3 2 2" xfId="44727"/>
    <cellStyle name="Финансовый 2 4 3 5 3 3" xfId="44728"/>
    <cellStyle name="Финансовый 2 4 3 5 4" xfId="44729"/>
    <cellStyle name="Финансовый 2 4 3 5 4 2" xfId="44730"/>
    <cellStyle name="Финансовый 2 4 3 5 4 2 2" xfId="44731"/>
    <cellStyle name="Финансовый 2 4 3 5 4 3" xfId="44732"/>
    <cellStyle name="Финансовый 2 4 3 5 5" xfId="44733"/>
    <cellStyle name="Финансовый 2 4 3 5 5 2" xfId="44734"/>
    <cellStyle name="Финансовый 2 4 3 5 6" xfId="44735"/>
    <cellStyle name="Финансовый 2 4 3 5 6 2" xfId="44736"/>
    <cellStyle name="Финансовый 2 4 3 5 7" xfId="44737"/>
    <cellStyle name="Финансовый 2 4 3 5 8" xfId="44738"/>
    <cellStyle name="Финансовый 2 4 3 5 9" xfId="44739"/>
    <cellStyle name="Финансовый 2 4 3 6" xfId="44740"/>
    <cellStyle name="Финансовый 2 4 3 6 2" xfId="44741"/>
    <cellStyle name="Финансовый 2 4 3 6 2 2" xfId="44742"/>
    <cellStyle name="Финансовый 2 4 3 6 2 2 2" xfId="44743"/>
    <cellStyle name="Финансовый 2 4 3 6 2 3" xfId="44744"/>
    <cellStyle name="Финансовый 2 4 3 6 3" xfId="44745"/>
    <cellStyle name="Финансовый 2 4 3 6 3 2" xfId="44746"/>
    <cellStyle name="Финансовый 2 4 3 6 3 2 2" xfId="44747"/>
    <cellStyle name="Финансовый 2 4 3 6 3 3" xfId="44748"/>
    <cellStyle name="Финансовый 2 4 3 6 4" xfId="44749"/>
    <cellStyle name="Финансовый 2 4 3 6 4 2" xfId="44750"/>
    <cellStyle name="Финансовый 2 4 3 6 5" xfId="44751"/>
    <cellStyle name="Финансовый 2 4 3 6 5 2" xfId="44752"/>
    <cellStyle name="Финансовый 2 4 3 6 6" xfId="44753"/>
    <cellStyle name="Финансовый 2 4 3 6 7" xfId="44754"/>
    <cellStyle name="Финансовый 2 4 3 6 8" xfId="44755"/>
    <cellStyle name="Финансовый 2 4 3 7" xfId="44756"/>
    <cellStyle name="Финансовый 2 4 3 7 2" xfId="44757"/>
    <cellStyle name="Финансовый 2 4 3 7 2 2" xfId="44758"/>
    <cellStyle name="Финансовый 2 4 3 7 3" xfId="44759"/>
    <cellStyle name="Финансовый 2 4 3 8" xfId="44760"/>
    <cellStyle name="Финансовый 2 4 3 8 2" xfId="44761"/>
    <cellStyle name="Финансовый 2 4 3 8 2 2" xfId="44762"/>
    <cellStyle name="Финансовый 2 4 3 8 3" xfId="44763"/>
    <cellStyle name="Финансовый 2 4 3 9" xfId="44764"/>
    <cellStyle name="Финансовый 2 4 3 9 2" xfId="44765"/>
    <cellStyle name="Финансовый 2 4 4" xfId="5984"/>
    <cellStyle name="Финансовый 2 4 4 10" xfId="44766"/>
    <cellStyle name="Финансовый 2 4 4 2" xfId="5985"/>
    <cellStyle name="Финансовый 2 4 4 2 2" xfId="44767"/>
    <cellStyle name="Финансовый 2 4 4 2 2 2" xfId="44768"/>
    <cellStyle name="Финансовый 2 4 4 2 2 2 2" xfId="44769"/>
    <cellStyle name="Финансовый 2 4 4 2 2 2 2 2" xfId="44770"/>
    <cellStyle name="Финансовый 2 4 4 2 2 2 3" xfId="44771"/>
    <cellStyle name="Финансовый 2 4 4 2 2 3" xfId="44772"/>
    <cellStyle name="Финансовый 2 4 4 2 2 3 2" xfId="44773"/>
    <cellStyle name="Финансовый 2 4 4 2 2 3 2 2" xfId="44774"/>
    <cellStyle name="Финансовый 2 4 4 2 2 3 3" xfId="44775"/>
    <cellStyle name="Финансовый 2 4 4 2 2 4" xfId="44776"/>
    <cellStyle name="Финансовый 2 4 4 2 2 4 2" xfId="44777"/>
    <cellStyle name="Финансовый 2 4 4 2 2 5" xfId="44778"/>
    <cellStyle name="Финансовый 2 4 4 2 2 5 2" xfId="44779"/>
    <cellStyle name="Финансовый 2 4 4 2 2 6" xfId="44780"/>
    <cellStyle name="Финансовый 2 4 4 2 2 7" xfId="44781"/>
    <cellStyle name="Финансовый 2 4 4 2 2 8" xfId="44782"/>
    <cellStyle name="Финансовый 2 4 4 2 3" xfId="44783"/>
    <cellStyle name="Финансовый 2 4 4 2 3 2" xfId="44784"/>
    <cellStyle name="Финансовый 2 4 4 2 3 2 2" xfId="44785"/>
    <cellStyle name="Финансовый 2 4 4 2 3 3" xfId="44786"/>
    <cellStyle name="Финансовый 2 4 4 2 4" xfId="44787"/>
    <cellStyle name="Финансовый 2 4 4 2 4 2" xfId="44788"/>
    <cellStyle name="Финансовый 2 4 4 2 4 2 2" xfId="44789"/>
    <cellStyle name="Финансовый 2 4 4 2 4 3" xfId="44790"/>
    <cellStyle name="Финансовый 2 4 4 2 5" xfId="44791"/>
    <cellStyle name="Финансовый 2 4 4 2 5 2" xfId="44792"/>
    <cellStyle name="Финансовый 2 4 4 2 6" xfId="44793"/>
    <cellStyle name="Финансовый 2 4 4 2 6 2" xfId="44794"/>
    <cellStyle name="Финансовый 2 4 4 2 7" xfId="44795"/>
    <cellStyle name="Финансовый 2 4 4 2 8" xfId="44796"/>
    <cellStyle name="Финансовый 2 4 4 2 9" xfId="44797"/>
    <cellStyle name="Финансовый 2 4 4 3" xfId="5986"/>
    <cellStyle name="Финансовый 2 4 4 3 2" xfId="44798"/>
    <cellStyle name="Финансовый 2 4 4 3 2 2" xfId="44799"/>
    <cellStyle name="Финансовый 2 4 4 3 2 2 2" xfId="44800"/>
    <cellStyle name="Финансовый 2 4 4 3 2 3" xfId="44801"/>
    <cellStyle name="Финансовый 2 4 4 3 3" xfId="44802"/>
    <cellStyle name="Финансовый 2 4 4 3 3 2" xfId="44803"/>
    <cellStyle name="Финансовый 2 4 4 3 3 2 2" xfId="44804"/>
    <cellStyle name="Финансовый 2 4 4 3 3 3" xfId="44805"/>
    <cellStyle name="Финансовый 2 4 4 3 4" xfId="44806"/>
    <cellStyle name="Финансовый 2 4 4 3 4 2" xfId="44807"/>
    <cellStyle name="Финансовый 2 4 4 3 5" xfId="44808"/>
    <cellStyle name="Финансовый 2 4 4 3 5 2" xfId="44809"/>
    <cellStyle name="Финансовый 2 4 4 3 6" xfId="44810"/>
    <cellStyle name="Финансовый 2 4 4 3 7" xfId="44811"/>
    <cellStyle name="Финансовый 2 4 4 3 8" xfId="44812"/>
    <cellStyle name="Финансовый 2 4 4 4" xfId="44813"/>
    <cellStyle name="Финансовый 2 4 4 4 2" xfId="44814"/>
    <cellStyle name="Финансовый 2 4 4 4 2 2" xfId="44815"/>
    <cellStyle name="Финансовый 2 4 4 4 3" xfId="44816"/>
    <cellStyle name="Финансовый 2 4 4 5" xfId="44817"/>
    <cellStyle name="Финансовый 2 4 4 5 2" xfId="44818"/>
    <cellStyle name="Финансовый 2 4 4 5 2 2" xfId="44819"/>
    <cellStyle name="Финансовый 2 4 4 5 3" xfId="44820"/>
    <cellStyle name="Финансовый 2 4 4 6" xfId="44821"/>
    <cellStyle name="Финансовый 2 4 4 6 2" xfId="44822"/>
    <cellStyle name="Финансовый 2 4 4 7" xfId="44823"/>
    <cellStyle name="Финансовый 2 4 4 7 2" xfId="44824"/>
    <cellStyle name="Финансовый 2 4 4 8" xfId="44825"/>
    <cellStyle name="Финансовый 2 4 4 9" xfId="44826"/>
    <cellStyle name="Финансовый 2 4 5" xfId="5987"/>
    <cellStyle name="Финансовый 2 4 5 2" xfId="5988"/>
    <cellStyle name="Финансовый 2 4 5 2 2" xfId="44827"/>
    <cellStyle name="Финансовый 2 4 5 2 2 2" xfId="44828"/>
    <cellStyle name="Финансовый 2 4 5 2 2 2 2" xfId="44829"/>
    <cellStyle name="Финансовый 2 4 5 2 2 3" xfId="44830"/>
    <cellStyle name="Финансовый 2 4 5 2 3" xfId="44831"/>
    <cellStyle name="Финансовый 2 4 5 2 3 2" xfId="44832"/>
    <cellStyle name="Финансовый 2 4 5 2 3 2 2" xfId="44833"/>
    <cellStyle name="Финансовый 2 4 5 2 3 3" xfId="44834"/>
    <cellStyle name="Финансовый 2 4 5 2 4" xfId="44835"/>
    <cellStyle name="Финансовый 2 4 5 2 4 2" xfId="44836"/>
    <cellStyle name="Финансовый 2 4 5 2 5" xfId="44837"/>
    <cellStyle name="Финансовый 2 4 5 2 5 2" xfId="44838"/>
    <cellStyle name="Финансовый 2 4 5 2 6" xfId="44839"/>
    <cellStyle name="Финансовый 2 4 5 2 7" xfId="44840"/>
    <cellStyle name="Финансовый 2 4 5 2 8" xfId="44841"/>
    <cellStyle name="Финансовый 2 4 5 3" xfId="44842"/>
    <cellStyle name="Финансовый 2 4 5 3 2" xfId="44843"/>
    <cellStyle name="Финансовый 2 4 5 3 2 2" xfId="44844"/>
    <cellStyle name="Финансовый 2 4 5 3 3" xfId="44845"/>
    <cellStyle name="Финансовый 2 4 5 4" xfId="44846"/>
    <cellStyle name="Финансовый 2 4 5 4 2" xfId="44847"/>
    <cellStyle name="Финансовый 2 4 5 4 2 2" xfId="44848"/>
    <cellStyle name="Финансовый 2 4 5 4 3" xfId="44849"/>
    <cellStyle name="Финансовый 2 4 5 5" xfId="44850"/>
    <cellStyle name="Финансовый 2 4 5 5 2" xfId="44851"/>
    <cellStyle name="Финансовый 2 4 5 6" xfId="44852"/>
    <cellStyle name="Финансовый 2 4 5 6 2" xfId="44853"/>
    <cellStyle name="Финансовый 2 4 5 7" xfId="44854"/>
    <cellStyle name="Финансовый 2 4 5 8" xfId="44855"/>
    <cellStyle name="Финансовый 2 4 5 9" xfId="44856"/>
    <cellStyle name="Финансовый 2 4 6" xfId="5989"/>
    <cellStyle name="Финансовый 2 4 6 2" xfId="44857"/>
    <cellStyle name="Финансовый 2 4 6 2 2" xfId="44858"/>
    <cellStyle name="Финансовый 2 4 6 2 2 2" xfId="44859"/>
    <cellStyle name="Финансовый 2 4 6 2 2 2 2" xfId="44860"/>
    <cellStyle name="Финансовый 2 4 6 2 2 3" xfId="44861"/>
    <cellStyle name="Финансовый 2 4 6 2 3" xfId="44862"/>
    <cellStyle name="Финансовый 2 4 6 2 3 2" xfId="44863"/>
    <cellStyle name="Финансовый 2 4 6 2 3 2 2" xfId="44864"/>
    <cellStyle name="Финансовый 2 4 6 2 3 3" xfId="44865"/>
    <cellStyle name="Финансовый 2 4 6 2 4" xfId="44866"/>
    <cellStyle name="Финансовый 2 4 6 2 4 2" xfId="44867"/>
    <cellStyle name="Финансовый 2 4 6 2 5" xfId="44868"/>
    <cellStyle name="Финансовый 2 4 6 2 5 2" xfId="44869"/>
    <cellStyle name="Финансовый 2 4 6 2 6" xfId="44870"/>
    <cellStyle name="Финансовый 2 4 6 2 7" xfId="44871"/>
    <cellStyle name="Финансовый 2 4 6 2 8" xfId="44872"/>
    <cellStyle name="Финансовый 2 4 6 3" xfId="44873"/>
    <cellStyle name="Финансовый 2 4 6 3 2" xfId="44874"/>
    <cellStyle name="Финансовый 2 4 6 3 2 2" xfId="44875"/>
    <cellStyle name="Финансовый 2 4 6 3 3" xfId="44876"/>
    <cellStyle name="Финансовый 2 4 6 4" xfId="44877"/>
    <cellStyle name="Финансовый 2 4 6 4 2" xfId="44878"/>
    <cellStyle name="Финансовый 2 4 6 4 2 2" xfId="44879"/>
    <cellStyle name="Финансовый 2 4 6 4 3" xfId="44880"/>
    <cellStyle name="Финансовый 2 4 6 5" xfId="44881"/>
    <cellStyle name="Финансовый 2 4 6 5 2" xfId="44882"/>
    <cellStyle name="Финансовый 2 4 6 6" xfId="44883"/>
    <cellStyle name="Финансовый 2 4 6 6 2" xfId="44884"/>
    <cellStyle name="Финансовый 2 4 6 7" xfId="44885"/>
    <cellStyle name="Финансовый 2 4 6 8" xfId="44886"/>
    <cellStyle name="Финансовый 2 4 6 9" xfId="44887"/>
    <cellStyle name="Финансовый 2 4 7" xfId="5990"/>
    <cellStyle name="Финансовый 2 4 8" xfId="5991"/>
    <cellStyle name="Финансовый 2 4 8 2" xfId="44888"/>
    <cellStyle name="Финансовый 2 4 8 2 2" xfId="44889"/>
    <cellStyle name="Финансовый 2 4 8 2 2 2" xfId="44890"/>
    <cellStyle name="Финансовый 2 4 8 2 2 2 2" xfId="44891"/>
    <cellStyle name="Финансовый 2 4 8 2 2 3" xfId="44892"/>
    <cellStyle name="Финансовый 2 4 8 2 3" xfId="44893"/>
    <cellStyle name="Финансовый 2 4 8 2 3 2" xfId="44894"/>
    <cellStyle name="Финансовый 2 4 8 2 3 2 2" xfId="44895"/>
    <cellStyle name="Финансовый 2 4 8 2 3 3" xfId="44896"/>
    <cellStyle name="Финансовый 2 4 8 2 4" xfId="44897"/>
    <cellStyle name="Финансовый 2 4 8 2 4 2" xfId="44898"/>
    <cellStyle name="Финансовый 2 4 8 2 5" xfId="44899"/>
    <cellStyle name="Финансовый 2 4 8 2 5 2" xfId="44900"/>
    <cellStyle name="Финансовый 2 4 8 2 6" xfId="44901"/>
    <cellStyle name="Финансовый 2 4 8 2 7" xfId="44902"/>
    <cellStyle name="Финансовый 2 4 8 2 8" xfId="44903"/>
    <cellStyle name="Финансовый 2 4 8 3" xfId="44904"/>
    <cellStyle name="Финансовый 2 4 8 3 2" xfId="44905"/>
    <cellStyle name="Финансовый 2 4 8 3 2 2" xfId="44906"/>
    <cellStyle name="Финансовый 2 4 8 3 3" xfId="44907"/>
    <cellStyle name="Финансовый 2 4 8 4" xfId="44908"/>
    <cellStyle name="Финансовый 2 4 8 4 2" xfId="44909"/>
    <cellStyle name="Финансовый 2 4 8 4 2 2" xfId="44910"/>
    <cellStyle name="Финансовый 2 4 8 4 3" xfId="44911"/>
    <cellStyle name="Финансовый 2 4 8 5" xfId="44912"/>
    <cellStyle name="Финансовый 2 4 8 5 2" xfId="44913"/>
    <cellStyle name="Финансовый 2 4 8 6" xfId="44914"/>
    <cellStyle name="Финансовый 2 4 8 6 2" xfId="44915"/>
    <cellStyle name="Финансовый 2 4 8 7" xfId="44916"/>
    <cellStyle name="Финансовый 2 4 8 8" xfId="44917"/>
    <cellStyle name="Финансовый 2 4 8 9" xfId="44918"/>
    <cellStyle name="Финансовый 2 4 9" xfId="44919"/>
    <cellStyle name="Финансовый 2 4 9 2" xfId="44920"/>
    <cellStyle name="Финансовый 2 4 9 2 2" xfId="44921"/>
    <cellStyle name="Финансовый 2 4 9 2 2 2" xfId="44922"/>
    <cellStyle name="Финансовый 2 4 9 2 3" xfId="44923"/>
    <cellStyle name="Финансовый 2 4 9 3" xfId="44924"/>
    <cellStyle name="Финансовый 2 4 9 3 2" xfId="44925"/>
    <cellStyle name="Финансовый 2 4 9 3 2 2" xfId="44926"/>
    <cellStyle name="Финансовый 2 4 9 3 3" xfId="44927"/>
    <cellStyle name="Финансовый 2 4 9 4" xfId="44928"/>
    <cellStyle name="Финансовый 2 4 9 4 2" xfId="44929"/>
    <cellStyle name="Финансовый 2 4 9 5" xfId="44930"/>
    <cellStyle name="Финансовый 2 4 9 5 2" xfId="44931"/>
    <cellStyle name="Финансовый 2 4 9 6" xfId="44932"/>
    <cellStyle name="Финансовый 2 4 9 7" xfId="44933"/>
    <cellStyle name="Финансовый 2 4 9 8" xfId="44934"/>
    <cellStyle name="Финансовый 2 5" xfId="253"/>
    <cellStyle name="Финансовый 2 5 10" xfId="44935"/>
    <cellStyle name="Финансовый 2 5 10 2" xfId="44936"/>
    <cellStyle name="Финансовый 2 5 11" xfId="44937"/>
    <cellStyle name="Финансовый 2 5 11 2" xfId="44938"/>
    <cellStyle name="Финансовый 2 5 12" xfId="44939"/>
    <cellStyle name="Финансовый 2 5 13" xfId="44940"/>
    <cellStyle name="Финансовый 2 5 14" xfId="44941"/>
    <cellStyle name="Финансовый 2 5 2" xfId="5992"/>
    <cellStyle name="Финансовый 2 5 2 10" xfId="44942"/>
    <cellStyle name="Финансовый 2 5 2 2" xfId="5993"/>
    <cellStyle name="Финансовый 2 5 2 2 2" xfId="44943"/>
    <cellStyle name="Финансовый 2 5 2 2 2 2" xfId="44944"/>
    <cellStyle name="Финансовый 2 5 2 2 2 2 2" xfId="44945"/>
    <cellStyle name="Финансовый 2 5 2 2 2 2 2 2" xfId="44946"/>
    <cellStyle name="Финансовый 2 5 2 2 2 2 3" xfId="44947"/>
    <cellStyle name="Финансовый 2 5 2 2 2 3" xfId="44948"/>
    <cellStyle name="Финансовый 2 5 2 2 2 3 2" xfId="44949"/>
    <cellStyle name="Финансовый 2 5 2 2 2 3 2 2" xfId="44950"/>
    <cellStyle name="Финансовый 2 5 2 2 2 3 3" xfId="44951"/>
    <cellStyle name="Финансовый 2 5 2 2 2 4" xfId="44952"/>
    <cellStyle name="Финансовый 2 5 2 2 2 4 2" xfId="44953"/>
    <cellStyle name="Финансовый 2 5 2 2 2 5" xfId="44954"/>
    <cellStyle name="Финансовый 2 5 2 2 2 5 2" xfId="44955"/>
    <cellStyle name="Финансовый 2 5 2 2 2 6" xfId="44956"/>
    <cellStyle name="Финансовый 2 5 2 2 2 7" xfId="44957"/>
    <cellStyle name="Финансовый 2 5 2 2 2 8" xfId="44958"/>
    <cellStyle name="Финансовый 2 5 2 2 3" xfId="44959"/>
    <cellStyle name="Финансовый 2 5 2 2 3 2" xfId="44960"/>
    <cellStyle name="Финансовый 2 5 2 2 3 2 2" xfId="44961"/>
    <cellStyle name="Финансовый 2 5 2 2 3 3" xfId="44962"/>
    <cellStyle name="Финансовый 2 5 2 2 4" xfId="44963"/>
    <cellStyle name="Финансовый 2 5 2 2 4 2" xfId="44964"/>
    <cellStyle name="Финансовый 2 5 2 2 4 2 2" xfId="44965"/>
    <cellStyle name="Финансовый 2 5 2 2 4 3" xfId="44966"/>
    <cellStyle name="Финансовый 2 5 2 2 5" xfId="44967"/>
    <cellStyle name="Финансовый 2 5 2 2 5 2" xfId="44968"/>
    <cellStyle name="Финансовый 2 5 2 2 6" xfId="44969"/>
    <cellStyle name="Финансовый 2 5 2 2 6 2" xfId="44970"/>
    <cellStyle name="Финансовый 2 5 2 2 7" xfId="44971"/>
    <cellStyle name="Финансовый 2 5 2 2 8" xfId="44972"/>
    <cellStyle name="Финансовый 2 5 2 2 9" xfId="44973"/>
    <cellStyle name="Финансовый 2 5 2 3" xfId="5994"/>
    <cellStyle name="Финансовый 2 5 2 3 2" xfId="44974"/>
    <cellStyle name="Финансовый 2 5 2 3 2 2" xfId="44975"/>
    <cellStyle name="Финансовый 2 5 2 3 2 2 2" xfId="44976"/>
    <cellStyle name="Финансовый 2 5 2 3 2 3" xfId="44977"/>
    <cellStyle name="Финансовый 2 5 2 3 3" xfId="44978"/>
    <cellStyle name="Финансовый 2 5 2 3 3 2" xfId="44979"/>
    <cellStyle name="Финансовый 2 5 2 3 3 2 2" xfId="44980"/>
    <cellStyle name="Финансовый 2 5 2 3 3 3" xfId="44981"/>
    <cellStyle name="Финансовый 2 5 2 3 4" xfId="44982"/>
    <cellStyle name="Финансовый 2 5 2 3 4 2" xfId="44983"/>
    <cellStyle name="Финансовый 2 5 2 3 5" xfId="44984"/>
    <cellStyle name="Финансовый 2 5 2 3 5 2" xfId="44985"/>
    <cellStyle name="Финансовый 2 5 2 3 6" xfId="44986"/>
    <cellStyle name="Финансовый 2 5 2 3 7" xfId="44987"/>
    <cellStyle name="Финансовый 2 5 2 3 8" xfId="44988"/>
    <cellStyle name="Финансовый 2 5 2 4" xfId="44989"/>
    <cellStyle name="Финансовый 2 5 2 4 2" xfId="44990"/>
    <cellStyle name="Финансовый 2 5 2 4 2 2" xfId="44991"/>
    <cellStyle name="Финансовый 2 5 2 4 3" xfId="44992"/>
    <cellStyle name="Финансовый 2 5 2 5" xfId="44993"/>
    <cellStyle name="Финансовый 2 5 2 5 2" xfId="44994"/>
    <cellStyle name="Финансовый 2 5 2 5 2 2" xfId="44995"/>
    <cellStyle name="Финансовый 2 5 2 5 3" xfId="44996"/>
    <cellStyle name="Финансовый 2 5 2 6" xfId="44997"/>
    <cellStyle name="Финансовый 2 5 2 6 2" xfId="44998"/>
    <cellStyle name="Финансовый 2 5 2 7" xfId="44999"/>
    <cellStyle name="Финансовый 2 5 2 7 2" xfId="45000"/>
    <cellStyle name="Финансовый 2 5 2 8" xfId="45001"/>
    <cellStyle name="Финансовый 2 5 2 9" xfId="45002"/>
    <cellStyle name="Финансовый 2 5 3" xfId="5995"/>
    <cellStyle name="Финансовый 2 5 3 2" xfId="5996"/>
    <cellStyle name="Финансовый 2 5 3 2 2" xfId="45003"/>
    <cellStyle name="Финансовый 2 5 3 2 2 2" xfId="45004"/>
    <cellStyle name="Финансовый 2 5 3 2 2 2 2" xfId="45005"/>
    <cellStyle name="Финансовый 2 5 3 2 2 3" xfId="45006"/>
    <cellStyle name="Финансовый 2 5 3 2 3" xfId="45007"/>
    <cellStyle name="Финансовый 2 5 3 2 3 2" xfId="45008"/>
    <cellStyle name="Финансовый 2 5 3 2 3 2 2" xfId="45009"/>
    <cellStyle name="Финансовый 2 5 3 2 3 3" xfId="45010"/>
    <cellStyle name="Финансовый 2 5 3 2 4" xfId="45011"/>
    <cellStyle name="Финансовый 2 5 3 2 4 2" xfId="45012"/>
    <cellStyle name="Финансовый 2 5 3 2 5" xfId="45013"/>
    <cellStyle name="Финансовый 2 5 3 2 5 2" xfId="45014"/>
    <cellStyle name="Финансовый 2 5 3 2 6" xfId="45015"/>
    <cellStyle name="Финансовый 2 5 3 2 7" xfId="45016"/>
    <cellStyle name="Финансовый 2 5 3 2 8" xfId="45017"/>
    <cellStyle name="Финансовый 2 5 3 3" xfId="45018"/>
    <cellStyle name="Финансовый 2 5 3 3 2" xfId="45019"/>
    <cellStyle name="Финансовый 2 5 3 3 2 2" xfId="45020"/>
    <cellStyle name="Финансовый 2 5 3 3 3" xfId="45021"/>
    <cellStyle name="Финансовый 2 5 3 4" xfId="45022"/>
    <cellStyle name="Финансовый 2 5 3 4 2" xfId="45023"/>
    <cellStyle name="Финансовый 2 5 3 4 2 2" xfId="45024"/>
    <cellStyle name="Финансовый 2 5 3 4 3" xfId="45025"/>
    <cellStyle name="Финансовый 2 5 3 5" xfId="45026"/>
    <cellStyle name="Финансовый 2 5 3 5 2" xfId="45027"/>
    <cellStyle name="Финансовый 2 5 3 6" xfId="45028"/>
    <cellStyle name="Финансовый 2 5 3 6 2" xfId="45029"/>
    <cellStyle name="Финансовый 2 5 3 7" xfId="45030"/>
    <cellStyle name="Финансовый 2 5 3 8" xfId="45031"/>
    <cellStyle name="Финансовый 2 5 3 9" xfId="45032"/>
    <cellStyle name="Финансовый 2 5 4" xfId="5997"/>
    <cellStyle name="Финансовый 2 5 4 2" xfId="45033"/>
    <cellStyle name="Финансовый 2 5 4 2 2" xfId="45034"/>
    <cellStyle name="Финансовый 2 5 4 2 2 2" xfId="45035"/>
    <cellStyle name="Финансовый 2 5 4 2 2 2 2" xfId="45036"/>
    <cellStyle name="Финансовый 2 5 4 2 2 3" xfId="45037"/>
    <cellStyle name="Финансовый 2 5 4 2 3" xfId="45038"/>
    <cellStyle name="Финансовый 2 5 4 2 3 2" xfId="45039"/>
    <cellStyle name="Финансовый 2 5 4 2 3 2 2" xfId="45040"/>
    <cellStyle name="Финансовый 2 5 4 2 3 3" xfId="45041"/>
    <cellStyle name="Финансовый 2 5 4 2 4" xfId="45042"/>
    <cellStyle name="Финансовый 2 5 4 2 4 2" xfId="45043"/>
    <cellStyle name="Финансовый 2 5 4 2 5" xfId="45044"/>
    <cellStyle name="Финансовый 2 5 4 2 5 2" xfId="45045"/>
    <cellStyle name="Финансовый 2 5 4 2 6" xfId="45046"/>
    <cellStyle name="Финансовый 2 5 4 2 7" xfId="45047"/>
    <cellStyle name="Финансовый 2 5 4 2 8" xfId="45048"/>
    <cellStyle name="Финансовый 2 5 4 3" xfId="45049"/>
    <cellStyle name="Финансовый 2 5 4 3 2" xfId="45050"/>
    <cellStyle name="Финансовый 2 5 4 3 2 2" xfId="45051"/>
    <cellStyle name="Финансовый 2 5 4 3 3" xfId="45052"/>
    <cellStyle name="Финансовый 2 5 4 4" xfId="45053"/>
    <cellStyle name="Финансовый 2 5 4 4 2" xfId="45054"/>
    <cellStyle name="Финансовый 2 5 4 4 2 2" xfId="45055"/>
    <cellStyle name="Финансовый 2 5 4 4 3" xfId="45056"/>
    <cellStyle name="Финансовый 2 5 4 5" xfId="45057"/>
    <cellStyle name="Финансовый 2 5 4 5 2" xfId="45058"/>
    <cellStyle name="Финансовый 2 5 4 6" xfId="45059"/>
    <cellStyle name="Финансовый 2 5 4 6 2" xfId="45060"/>
    <cellStyle name="Финансовый 2 5 4 7" xfId="45061"/>
    <cellStyle name="Финансовый 2 5 4 8" xfId="45062"/>
    <cellStyle name="Финансовый 2 5 4 9" xfId="45063"/>
    <cellStyle name="Финансовый 2 5 5" xfId="45064"/>
    <cellStyle name="Финансовый 2 5 6" xfId="45065"/>
    <cellStyle name="Финансовый 2 5 6 2" xfId="45066"/>
    <cellStyle name="Финансовый 2 5 6 2 2" xfId="45067"/>
    <cellStyle name="Финансовый 2 5 6 2 2 2" xfId="45068"/>
    <cellStyle name="Финансовый 2 5 6 2 2 2 2" xfId="45069"/>
    <cellStyle name="Финансовый 2 5 6 2 2 3" xfId="45070"/>
    <cellStyle name="Финансовый 2 5 6 2 3" xfId="45071"/>
    <cellStyle name="Финансовый 2 5 6 2 3 2" xfId="45072"/>
    <cellStyle name="Финансовый 2 5 6 2 3 2 2" xfId="45073"/>
    <cellStyle name="Финансовый 2 5 6 2 3 3" xfId="45074"/>
    <cellStyle name="Финансовый 2 5 6 2 4" xfId="45075"/>
    <cellStyle name="Финансовый 2 5 6 2 4 2" xfId="45076"/>
    <cellStyle name="Финансовый 2 5 6 2 5" xfId="45077"/>
    <cellStyle name="Финансовый 2 5 6 2 5 2" xfId="45078"/>
    <cellStyle name="Финансовый 2 5 6 2 6" xfId="45079"/>
    <cellStyle name="Финансовый 2 5 6 2 7" xfId="45080"/>
    <cellStyle name="Финансовый 2 5 6 2 8" xfId="45081"/>
    <cellStyle name="Финансовый 2 5 6 3" xfId="45082"/>
    <cellStyle name="Финансовый 2 5 6 3 2" xfId="45083"/>
    <cellStyle name="Финансовый 2 5 6 3 2 2" xfId="45084"/>
    <cellStyle name="Финансовый 2 5 6 3 3" xfId="45085"/>
    <cellStyle name="Финансовый 2 5 6 4" xfId="45086"/>
    <cellStyle name="Финансовый 2 5 6 4 2" xfId="45087"/>
    <cellStyle name="Финансовый 2 5 6 4 2 2" xfId="45088"/>
    <cellStyle name="Финансовый 2 5 6 4 3" xfId="45089"/>
    <cellStyle name="Финансовый 2 5 6 5" xfId="45090"/>
    <cellStyle name="Финансовый 2 5 6 5 2" xfId="45091"/>
    <cellStyle name="Финансовый 2 5 6 6" xfId="45092"/>
    <cellStyle name="Финансовый 2 5 6 6 2" xfId="45093"/>
    <cellStyle name="Финансовый 2 5 6 7" xfId="45094"/>
    <cellStyle name="Финансовый 2 5 6 8" xfId="45095"/>
    <cellStyle name="Финансовый 2 5 6 9" xfId="45096"/>
    <cellStyle name="Финансовый 2 5 7" xfId="45097"/>
    <cellStyle name="Финансовый 2 5 7 2" xfId="45098"/>
    <cellStyle name="Финансовый 2 5 7 2 2" xfId="45099"/>
    <cellStyle name="Финансовый 2 5 7 2 2 2" xfId="45100"/>
    <cellStyle name="Финансовый 2 5 7 2 3" xfId="45101"/>
    <cellStyle name="Финансовый 2 5 7 3" xfId="45102"/>
    <cellStyle name="Финансовый 2 5 7 3 2" xfId="45103"/>
    <cellStyle name="Финансовый 2 5 7 3 2 2" xfId="45104"/>
    <cellStyle name="Финансовый 2 5 7 3 3" xfId="45105"/>
    <cellStyle name="Финансовый 2 5 7 4" xfId="45106"/>
    <cellStyle name="Финансовый 2 5 7 4 2" xfId="45107"/>
    <cellStyle name="Финансовый 2 5 7 5" xfId="45108"/>
    <cellStyle name="Финансовый 2 5 7 5 2" xfId="45109"/>
    <cellStyle name="Финансовый 2 5 7 6" xfId="45110"/>
    <cellStyle name="Финансовый 2 5 7 7" xfId="45111"/>
    <cellStyle name="Финансовый 2 5 7 8" xfId="45112"/>
    <cellStyle name="Финансовый 2 5 8" xfId="45113"/>
    <cellStyle name="Финансовый 2 5 8 2" xfId="45114"/>
    <cellStyle name="Финансовый 2 5 8 2 2" xfId="45115"/>
    <cellStyle name="Финансовый 2 5 8 3" xfId="45116"/>
    <cellStyle name="Финансовый 2 5 9" xfId="45117"/>
    <cellStyle name="Финансовый 2 5 9 2" xfId="45118"/>
    <cellStyle name="Финансовый 2 5 9 2 2" xfId="45119"/>
    <cellStyle name="Финансовый 2 5 9 3" xfId="45120"/>
    <cellStyle name="Финансовый 2 6" xfId="254"/>
    <cellStyle name="Финансовый 2 6 10" xfId="45121"/>
    <cellStyle name="Финансовый 2 6 10 2" xfId="45122"/>
    <cellStyle name="Финансовый 2 6 11" xfId="45123"/>
    <cellStyle name="Финансовый 2 6 12" xfId="45124"/>
    <cellStyle name="Финансовый 2 6 13" xfId="45125"/>
    <cellStyle name="Финансовый 2 6 2" xfId="5998"/>
    <cellStyle name="Финансовый 2 6 2 10" xfId="45126"/>
    <cellStyle name="Финансовый 2 6 2 2" xfId="5999"/>
    <cellStyle name="Финансовый 2 6 2 2 2" xfId="45127"/>
    <cellStyle name="Финансовый 2 6 2 2 2 2" xfId="45128"/>
    <cellStyle name="Финансовый 2 6 2 2 2 2 2" xfId="45129"/>
    <cellStyle name="Финансовый 2 6 2 2 2 2 2 2" xfId="45130"/>
    <cellStyle name="Финансовый 2 6 2 2 2 2 3" xfId="45131"/>
    <cellStyle name="Финансовый 2 6 2 2 2 3" xfId="45132"/>
    <cellStyle name="Финансовый 2 6 2 2 2 3 2" xfId="45133"/>
    <cellStyle name="Финансовый 2 6 2 2 2 3 2 2" xfId="45134"/>
    <cellStyle name="Финансовый 2 6 2 2 2 3 3" xfId="45135"/>
    <cellStyle name="Финансовый 2 6 2 2 2 4" xfId="45136"/>
    <cellStyle name="Финансовый 2 6 2 2 2 4 2" xfId="45137"/>
    <cellStyle name="Финансовый 2 6 2 2 2 5" xfId="45138"/>
    <cellStyle name="Финансовый 2 6 2 2 2 5 2" xfId="45139"/>
    <cellStyle name="Финансовый 2 6 2 2 2 6" xfId="45140"/>
    <cellStyle name="Финансовый 2 6 2 2 2 7" xfId="45141"/>
    <cellStyle name="Финансовый 2 6 2 2 2 8" xfId="45142"/>
    <cellStyle name="Финансовый 2 6 2 2 3" xfId="45143"/>
    <cellStyle name="Финансовый 2 6 2 2 3 2" xfId="45144"/>
    <cellStyle name="Финансовый 2 6 2 2 3 2 2" xfId="45145"/>
    <cellStyle name="Финансовый 2 6 2 2 3 3" xfId="45146"/>
    <cellStyle name="Финансовый 2 6 2 2 4" xfId="45147"/>
    <cellStyle name="Финансовый 2 6 2 2 4 2" xfId="45148"/>
    <cellStyle name="Финансовый 2 6 2 2 4 2 2" xfId="45149"/>
    <cellStyle name="Финансовый 2 6 2 2 4 3" xfId="45150"/>
    <cellStyle name="Финансовый 2 6 2 2 5" xfId="45151"/>
    <cellStyle name="Финансовый 2 6 2 2 5 2" xfId="45152"/>
    <cellStyle name="Финансовый 2 6 2 2 6" xfId="45153"/>
    <cellStyle name="Финансовый 2 6 2 2 6 2" xfId="45154"/>
    <cellStyle name="Финансовый 2 6 2 2 7" xfId="45155"/>
    <cellStyle name="Финансовый 2 6 2 2 8" xfId="45156"/>
    <cellStyle name="Финансовый 2 6 2 2 9" xfId="45157"/>
    <cellStyle name="Финансовый 2 6 2 3" xfId="6000"/>
    <cellStyle name="Финансовый 2 6 2 3 2" xfId="45158"/>
    <cellStyle name="Финансовый 2 6 2 3 2 2" xfId="45159"/>
    <cellStyle name="Финансовый 2 6 2 3 2 2 2" xfId="45160"/>
    <cellStyle name="Финансовый 2 6 2 3 2 3" xfId="45161"/>
    <cellStyle name="Финансовый 2 6 2 3 3" xfId="45162"/>
    <cellStyle name="Финансовый 2 6 2 3 3 2" xfId="45163"/>
    <cellStyle name="Финансовый 2 6 2 3 3 2 2" xfId="45164"/>
    <cellStyle name="Финансовый 2 6 2 3 3 3" xfId="45165"/>
    <cellStyle name="Финансовый 2 6 2 3 4" xfId="45166"/>
    <cellStyle name="Финансовый 2 6 2 3 4 2" xfId="45167"/>
    <cellStyle name="Финансовый 2 6 2 3 5" xfId="45168"/>
    <cellStyle name="Финансовый 2 6 2 3 5 2" xfId="45169"/>
    <cellStyle name="Финансовый 2 6 2 3 6" xfId="45170"/>
    <cellStyle name="Финансовый 2 6 2 3 7" xfId="45171"/>
    <cellStyle name="Финансовый 2 6 2 3 8" xfId="45172"/>
    <cellStyle name="Финансовый 2 6 2 4" xfId="45173"/>
    <cellStyle name="Финансовый 2 6 2 4 2" xfId="45174"/>
    <cellStyle name="Финансовый 2 6 2 4 2 2" xfId="45175"/>
    <cellStyle name="Финансовый 2 6 2 4 3" xfId="45176"/>
    <cellStyle name="Финансовый 2 6 2 5" xfId="45177"/>
    <cellStyle name="Финансовый 2 6 2 5 2" xfId="45178"/>
    <cellStyle name="Финансовый 2 6 2 5 2 2" xfId="45179"/>
    <cellStyle name="Финансовый 2 6 2 5 3" xfId="45180"/>
    <cellStyle name="Финансовый 2 6 2 6" xfId="45181"/>
    <cellStyle name="Финансовый 2 6 2 6 2" xfId="45182"/>
    <cellStyle name="Финансовый 2 6 2 7" xfId="45183"/>
    <cellStyle name="Финансовый 2 6 2 7 2" xfId="45184"/>
    <cellStyle name="Финансовый 2 6 2 8" xfId="45185"/>
    <cellStyle name="Финансовый 2 6 2 9" xfId="45186"/>
    <cellStyle name="Финансовый 2 6 3" xfId="6001"/>
    <cellStyle name="Финансовый 2 6 3 2" xfId="6002"/>
    <cellStyle name="Финансовый 2 6 3 2 2" xfId="45187"/>
    <cellStyle name="Финансовый 2 6 3 2 2 2" xfId="45188"/>
    <cellStyle name="Финансовый 2 6 3 2 2 2 2" xfId="45189"/>
    <cellStyle name="Финансовый 2 6 3 2 2 3" xfId="45190"/>
    <cellStyle name="Финансовый 2 6 3 2 3" xfId="45191"/>
    <cellStyle name="Финансовый 2 6 3 2 3 2" xfId="45192"/>
    <cellStyle name="Финансовый 2 6 3 2 3 2 2" xfId="45193"/>
    <cellStyle name="Финансовый 2 6 3 2 3 3" xfId="45194"/>
    <cellStyle name="Финансовый 2 6 3 2 4" xfId="45195"/>
    <cellStyle name="Финансовый 2 6 3 2 4 2" xfId="45196"/>
    <cellStyle name="Финансовый 2 6 3 2 5" xfId="45197"/>
    <cellStyle name="Финансовый 2 6 3 2 5 2" xfId="45198"/>
    <cellStyle name="Финансовый 2 6 3 2 6" xfId="45199"/>
    <cellStyle name="Финансовый 2 6 3 2 7" xfId="45200"/>
    <cellStyle name="Финансовый 2 6 3 2 8" xfId="45201"/>
    <cellStyle name="Финансовый 2 6 3 3" xfId="45202"/>
    <cellStyle name="Финансовый 2 6 3 3 2" xfId="45203"/>
    <cellStyle name="Финансовый 2 6 3 3 2 2" xfId="45204"/>
    <cellStyle name="Финансовый 2 6 3 3 3" xfId="45205"/>
    <cellStyle name="Финансовый 2 6 3 4" xfId="45206"/>
    <cellStyle name="Финансовый 2 6 3 4 2" xfId="45207"/>
    <cellStyle name="Финансовый 2 6 3 4 2 2" xfId="45208"/>
    <cellStyle name="Финансовый 2 6 3 4 3" xfId="45209"/>
    <cellStyle name="Финансовый 2 6 3 5" xfId="45210"/>
    <cellStyle name="Финансовый 2 6 3 5 2" xfId="45211"/>
    <cellStyle name="Финансовый 2 6 3 6" xfId="45212"/>
    <cellStyle name="Финансовый 2 6 3 6 2" xfId="45213"/>
    <cellStyle name="Финансовый 2 6 3 7" xfId="45214"/>
    <cellStyle name="Финансовый 2 6 3 8" xfId="45215"/>
    <cellStyle name="Финансовый 2 6 3 9" xfId="45216"/>
    <cellStyle name="Финансовый 2 6 4" xfId="6003"/>
    <cellStyle name="Финансовый 2 6 4 2" xfId="45217"/>
    <cellStyle name="Финансовый 2 6 4 2 2" xfId="45218"/>
    <cellStyle name="Финансовый 2 6 4 2 2 2" xfId="45219"/>
    <cellStyle name="Финансовый 2 6 4 2 2 2 2" xfId="45220"/>
    <cellStyle name="Финансовый 2 6 4 2 2 3" xfId="45221"/>
    <cellStyle name="Финансовый 2 6 4 2 3" xfId="45222"/>
    <cellStyle name="Финансовый 2 6 4 2 3 2" xfId="45223"/>
    <cellStyle name="Финансовый 2 6 4 2 3 2 2" xfId="45224"/>
    <cellStyle name="Финансовый 2 6 4 2 3 3" xfId="45225"/>
    <cellStyle name="Финансовый 2 6 4 2 4" xfId="45226"/>
    <cellStyle name="Финансовый 2 6 4 2 4 2" xfId="45227"/>
    <cellStyle name="Финансовый 2 6 4 2 5" xfId="45228"/>
    <cellStyle name="Финансовый 2 6 4 2 5 2" xfId="45229"/>
    <cellStyle name="Финансовый 2 6 4 2 6" xfId="45230"/>
    <cellStyle name="Финансовый 2 6 4 2 7" xfId="45231"/>
    <cellStyle name="Финансовый 2 6 4 2 8" xfId="45232"/>
    <cellStyle name="Финансовый 2 6 4 3" xfId="45233"/>
    <cellStyle name="Финансовый 2 6 4 3 2" xfId="45234"/>
    <cellStyle name="Финансовый 2 6 4 3 2 2" xfId="45235"/>
    <cellStyle name="Финансовый 2 6 4 3 3" xfId="45236"/>
    <cellStyle name="Финансовый 2 6 4 4" xfId="45237"/>
    <cellStyle name="Финансовый 2 6 4 4 2" xfId="45238"/>
    <cellStyle name="Финансовый 2 6 4 4 2 2" xfId="45239"/>
    <cellStyle name="Финансовый 2 6 4 4 3" xfId="45240"/>
    <cellStyle name="Финансовый 2 6 4 5" xfId="45241"/>
    <cellStyle name="Финансовый 2 6 4 5 2" xfId="45242"/>
    <cellStyle name="Финансовый 2 6 4 6" xfId="45243"/>
    <cellStyle name="Финансовый 2 6 4 6 2" xfId="45244"/>
    <cellStyle name="Финансовый 2 6 4 7" xfId="45245"/>
    <cellStyle name="Финансовый 2 6 4 8" xfId="45246"/>
    <cellStyle name="Финансовый 2 6 4 9" xfId="45247"/>
    <cellStyle name="Финансовый 2 6 5" xfId="45248"/>
    <cellStyle name="Финансовый 2 6 5 2" xfId="45249"/>
    <cellStyle name="Финансовый 2 6 5 2 2" xfId="45250"/>
    <cellStyle name="Финансовый 2 6 5 2 2 2" xfId="45251"/>
    <cellStyle name="Финансовый 2 6 5 2 2 2 2" xfId="45252"/>
    <cellStyle name="Финансовый 2 6 5 2 2 3" xfId="45253"/>
    <cellStyle name="Финансовый 2 6 5 2 3" xfId="45254"/>
    <cellStyle name="Финансовый 2 6 5 2 3 2" xfId="45255"/>
    <cellStyle name="Финансовый 2 6 5 2 3 2 2" xfId="45256"/>
    <cellStyle name="Финансовый 2 6 5 2 3 3" xfId="45257"/>
    <cellStyle name="Финансовый 2 6 5 2 4" xfId="45258"/>
    <cellStyle name="Финансовый 2 6 5 2 4 2" xfId="45259"/>
    <cellStyle name="Финансовый 2 6 5 2 5" xfId="45260"/>
    <cellStyle name="Финансовый 2 6 5 2 5 2" xfId="45261"/>
    <cellStyle name="Финансовый 2 6 5 2 6" xfId="45262"/>
    <cellStyle name="Финансовый 2 6 5 2 7" xfId="45263"/>
    <cellStyle name="Финансовый 2 6 5 2 8" xfId="45264"/>
    <cellStyle name="Финансовый 2 6 5 3" xfId="45265"/>
    <cellStyle name="Финансовый 2 6 5 3 2" xfId="45266"/>
    <cellStyle name="Финансовый 2 6 5 3 2 2" xfId="45267"/>
    <cellStyle name="Финансовый 2 6 5 3 3" xfId="45268"/>
    <cellStyle name="Финансовый 2 6 5 4" xfId="45269"/>
    <cellStyle name="Финансовый 2 6 5 4 2" xfId="45270"/>
    <cellStyle name="Финансовый 2 6 5 4 2 2" xfId="45271"/>
    <cellStyle name="Финансовый 2 6 5 4 3" xfId="45272"/>
    <cellStyle name="Финансовый 2 6 5 5" xfId="45273"/>
    <cellStyle name="Финансовый 2 6 5 5 2" xfId="45274"/>
    <cellStyle name="Финансовый 2 6 5 6" xfId="45275"/>
    <cellStyle name="Финансовый 2 6 5 6 2" xfId="45276"/>
    <cellStyle name="Финансовый 2 6 5 7" xfId="45277"/>
    <cellStyle name="Финансовый 2 6 5 8" xfId="45278"/>
    <cellStyle name="Финансовый 2 6 5 9" xfId="45279"/>
    <cellStyle name="Финансовый 2 6 6" xfId="45280"/>
    <cellStyle name="Финансовый 2 6 6 2" xfId="45281"/>
    <cellStyle name="Финансовый 2 6 6 2 2" xfId="45282"/>
    <cellStyle name="Финансовый 2 6 6 2 2 2" xfId="45283"/>
    <cellStyle name="Финансовый 2 6 6 2 3" xfId="45284"/>
    <cellStyle name="Финансовый 2 6 6 3" xfId="45285"/>
    <cellStyle name="Финансовый 2 6 6 3 2" xfId="45286"/>
    <cellStyle name="Финансовый 2 6 6 3 2 2" xfId="45287"/>
    <cellStyle name="Финансовый 2 6 6 3 3" xfId="45288"/>
    <cellStyle name="Финансовый 2 6 6 4" xfId="45289"/>
    <cellStyle name="Финансовый 2 6 6 4 2" xfId="45290"/>
    <cellStyle name="Финансовый 2 6 6 5" xfId="45291"/>
    <cellStyle name="Финансовый 2 6 6 5 2" xfId="45292"/>
    <cellStyle name="Финансовый 2 6 6 6" xfId="45293"/>
    <cellStyle name="Финансовый 2 6 6 7" xfId="45294"/>
    <cellStyle name="Финансовый 2 6 6 8" xfId="45295"/>
    <cellStyle name="Финансовый 2 6 7" xfId="45296"/>
    <cellStyle name="Финансовый 2 6 7 2" xfId="45297"/>
    <cellStyle name="Финансовый 2 6 7 2 2" xfId="45298"/>
    <cellStyle name="Финансовый 2 6 7 3" xfId="45299"/>
    <cellStyle name="Финансовый 2 6 8" xfId="45300"/>
    <cellStyle name="Финансовый 2 6 8 2" xfId="45301"/>
    <cellStyle name="Финансовый 2 6 8 2 2" xfId="45302"/>
    <cellStyle name="Финансовый 2 6 8 3" xfId="45303"/>
    <cellStyle name="Финансовый 2 6 9" xfId="45304"/>
    <cellStyle name="Финансовый 2 6 9 2" xfId="45305"/>
    <cellStyle name="Финансовый 2 7" xfId="255"/>
    <cellStyle name="Финансовый 2 7 10" xfId="45306"/>
    <cellStyle name="Финансовый 2 7 10 2" xfId="45307"/>
    <cellStyle name="Финансовый 2 7 11" xfId="45308"/>
    <cellStyle name="Финансовый 2 7 12" xfId="45309"/>
    <cellStyle name="Финансовый 2 7 13" xfId="45310"/>
    <cellStyle name="Финансовый 2 7 2" xfId="6004"/>
    <cellStyle name="Финансовый 2 7 2 10" xfId="45311"/>
    <cellStyle name="Финансовый 2 7 2 2" xfId="6005"/>
    <cellStyle name="Финансовый 2 7 2 2 2" xfId="45312"/>
    <cellStyle name="Финансовый 2 7 2 2 2 2" xfId="45313"/>
    <cellStyle name="Финансовый 2 7 2 2 2 2 2" xfId="45314"/>
    <cellStyle name="Финансовый 2 7 2 2 2 2 2 2" xfId="45315"/>
    <cellStyle name="Финансовый 2 7 2 2 2 2 3" xfId="45316"/>
    <cellStyle name="Финансовый 2 7 2 2 2 3" xfId="45317"/>
    <cellStyle name="Финансовый 2 7 2 2 2 3 2" xfId="45318"/>
    <cellStyle name="Финансовый 2 7 2 2 2 3 2 2" xfId="45319"/>
    <cellStyle name="Финансовый 2 7 2 2 2 3 3" xfId="45320"/>
    <cellStyle name="Финансовый 2 7 2 2 2 4" xfId="45321"/>
    <cellStyle name="Финансовый 2 7 2 2 2 4 2" xfId="45322"/>
    <cellStyle name="Финансовый 2 7 2 2 2 5" xfId="45323"/>
    <cellStyle name="Финансовый 2 7 2 2 2 5 2" xfId="45324"/>
    <cellStyle name="Финансовый 2 7 2 2 2 6" xfId="45325"/>
    <cellStyle name="Финансовый 2 7 2 2 2 7" xfId="45326"/>
    <cellStyle name="Финансовый 2 7 2 2 2 8" xfId="45327"/>
    <cellStyle name="Финансовый 2 7 2 2 3" xfId="45328"/>
    <cellStyle name="Финансовый 2 7 2 2 3 2" xfId="45329"/>
    <cellStyle name="Финансовый 2 7 2 2 3 2 2" xfId="45330"/>
    <cellStyle name="Финансовый 2 7 2 2 3 3" xfId="45331"/>
    <cellStyle name="Финансовый 2 7 2 2 4" xfId="45332"/>
    <cellStyle name="Финансовый 2 7 2 2 4 2" xfId="45333"/>
    <cellStyle name="Финансовый 2 7 2 2 4 2 2" xfId="45334"/>
    <cellStyle name="Финансовый 2 7 2 2 4 3" xfId="45335"/>
    <cellStyle name="Финансовый 2 7 2 2 5" xfId="45336"/>
    <cellStyle name="Финансовый 2 7 2 2 5 2" xfId="45337"/>
    <cellStyle name="Финансовый 2 7 2 2 6" xfId="45338"/>
    <cellStyle name="Финансовый 2 7 2 2 6 2" xfId="45339"/>
    <cellStyle name="Финансовый 2 7 2 2 7" xfId="45340"/>
    <cellStyle name="Финансовый 2 7 2 2 8" xfId="45341"/>
    <cellStyle name="Финансовый 2 7 2 2 9" xfId="45342"/>
    <cellStyle name="Финансовый 2 7 2 3" xfId="6006"/>
    <cellStyle name="Финансовый 2 7 2 3 2" xfId="45343"/>
    <cellStyle name="Финансовый 2 7 2 3 2 2" xfId="45344"/>
    <cellStyle name="Финансовый 2 7 2 3 2 2 2" xfId="45345"/>
    <cellStyle name="Финансовый 2 7 2 3 2 3" xfId="45346"/>
    <cellStyle name="Финансовый 2 7 2 3 3" xfId="45347"/>
    <cellStyle name="Финансовый 2 7 2 3 3 2" xfId="45348"/>
    <cellStyle name="Финансовый 2 7 2 3 3 2 2" xfId="45349"/>
    <cellStyle name="Финансовый 2 7 2 3 3 3" xfId="45350"/>
    <cellStyle name="Финансовый 2 7 2 3 4" xfId="45351"/>
    <cellStyle name="Финансовый 2 7 2 3 4 2" xfId="45352"/>
    <cellStyle name="Финансовый 2 7 2 3 5" xfId="45353"/>
    <cellStyle name="Финансовый 2 7 2 3 5 2" xfId="45354"/>
    <cellStyle name="Финансовый 2 7 2 3 6" xfId="45355"/>
    <cellStyle name="Финансовый 2 7 2 3 7" xfId="45356"/>
    <cellStyle name="Финансовый 2 7 2 3 8" xfId="45357"/>
    <cellStyle name="Финансовый 2 7 2 4" xfId="45358"/>
    <cellStyle name="Финансовый 2 7 2 4 2" xfId="45359"/>
    <cellStyle name="Финансовый 2 7 2 4 2 2" xfId="45360"/>
    <cellStyle name="Финансовый 2 7 2 4 3" xfId="45361"/>
    <cellStyle name="Финансовый 2 7 2 5" xfId="45362"/>
    <cellStyle name="Финансовый 2 7 2 5 2" xfId="45363"/>
    <cellStyle name="Финансовый 2 7 2 5 2 2" xfId="45364"/>
    <cellStyle name="Финансовый 2 7 2 5 3" xfId="45365"/>
    <cellStyle name="Финансовый 2 7 2 6" xfId="45366"/>
    <cellStyle name="Финансовый 2 7 2 6 2" xfId="45367"/>
    <cellStyle name="Финансовый 2 7 2 7" xfId="45368"/>
    <cellStyle name="Финансовый 2 7 2 7 2" xfId="45369"/>
    <cellStyle name="Финансовый 2 7 2 8" xfId="45370"/>
    <cellStyle name="Финансовый 2 7 2 9" xfId="45371"/>
    <cellStyle name="Финансовый 2 7 3" xfId="6007"/>
    <cellStyle name="Финансовый 2 7 3 2" xfId="6008"/>
    <cellStyle name="Финансовый 2 7 3 2 2" xfId="45372"/>
    <cellStyle name="Финансовый 2 7 3 2 2 2" xfId="45373"/>
    <cellStyle name="Финансовый 2 7 3 2 2 2 2" xfId="45374"/>
    <cellStyle name="Финансовый 2 7 3 2 2 3" xfId="45375"/>
    <cellStyle name="Финансовый 2 7 3 2 3" xfId="45376"/>
    <cellStyle name="Финансовый 2 7 3 2 3 2" xfId="45377"/>
    <cellStyle name="Финансовый 2 7 3 2 3 2 2" xfId="45378"/>
    <cellStyle name="Финансовый 2 7 3 2 3 3" xfId="45379"/>
    <cellStyle name="Финансовый 2 7 3 2 4" xfId="45380"/>
    <cellStyle name="Финансовый 2 7 3 2 4 2" xfId="45381"/>
    <cellStyle name="Финансовый 2 7 3 2 5" xfId="45382"/>
    <cellStyle name="Финансовый 2 7 3 2 5 2" xfId="45383"/>
    <cellStyle name="Финансовый 2 7 3 2 6" xfId="45384"/>
    <cellStyle name="Финансовый 2 7 3 2 7" xfId="45385"/>
    <cellStyle name="Финансовый 2 7 3 2 8" xfId="45386"/>
    <cellStyle name="Финансовый 2 7 3 3" xfId="45387"/>
    <cellStyle name="Финансовый 2 7 3 3 2" xfId="45388"/>
    <cellStyle name="Финансовый 2 7 3 3 2 2" xfId="45389"/>
    <cellStyle name="Финансовый 2 7 3 3 3" xfId="45390"/>
    <cellStyle name="Финансовый 2 7 3 4" xfId="45391"/>
    <cellStyle name="Финансовый 2 7 3 4 2" xfId="45392"/>
    <cellStyle name="Финансовый 2 7 3 4 2 2" xfId="45393"/>
    <cellStyle name="Финансовый 2 7 3 4 3" xfId="45394"/>
    <cellStyle name="Финансовый 2 7 3 5" xfId="45395"/>
    <cellStyle name="Финансовый 2 7 3 5 2" xfId="45396"/>
    <cellStyle name="Финансовый 2 7 3 6" xfId="45397"/>
    <cellStyle name="Финансовый 2 7 3 6 2" xfId="45398"/>
    <cellStyle name="Финансовый 2 7 3 7" xfId="45399"/>
    <cellStyle name="Финансовый 2 7 3 8" xfId="45400"/>
    <cellStyle name="Финансовый 2 7 3 9" xfId="45401"/>
    <cellStyle name="Финансовый 2 7 4" xfId="6009"/>
    <cellStyle name="Финансовый 2 7 4 2" xfId="45402"/>
    <cellStyle name="Финансовый 2 7 4 2 2" xfId="45403"/>
    <cellStyle name="Финансовый 2 7 4 2 2 2" xfId="45404"/>
    <cellStyle name="Финансовый 2 7 4 2 2 2 2" xfId="45405"/>
    <cellStyle name="Финансовый 2 7 4 2 2 3" xfId="45406"/>
    <cellStyle name="Финансовый 2 7 4 2 3" xfId="45407"/>
    <cellStyle name="Финансовый 2 7 4 2 3 2" xfId="45408"/>
    <cellStyle name="Финансовый 2 7 4 2 3 2 2" xfId="45409"/>
    <cellStyle name="Финансовый 2 7 4 2 3 3" xfId="45410"/>
    <cellStyle name="Финансовый 2 7 4 2 4" xfId="45411"/>
    <cellStyle name="Финансовый 2 7 4 2 4 2" xfId="45412"/>
    <cellStyle name="Финансовый 2 7 4 2 5" xfId="45413"/>
    <cellStyle name="Финансовый 2 7 4 2 5 2" xfId="45414"/>
    <cellStyle name="Финансовый 2 7 4 2 6" xfId="45415"/>
    <cellStyle name="Финансовый 2 7 4 2 7" xfId="45416"/>
    <cellStyle name="Финансовый 2 7 4 2 8" xfId="45417"/>
    <cellStyle name="Финансовый 2 7 4 3" xfId="45418"/>
    <cellStyle name="Финансовый 2 7 4 3 2" xfId="45419"/>
    <cellStyle name="Финансовый 2 7 4 3 2 2" xfId="45420"/>
    <cellStyle name="Финансовый 2 7 4 3 3" xfId="45421"/>
    <cellStyle name="Финансовый 2 7 4 4" xfId="45422"/>
    <cellStyle name="Финансовый 2 7 4 4 2" xfId="45423"/>
    <cellStyle name="Финансовый 2 7 4 4 2 2" xfId="45424"/>
    <cellStyle name="Финансовый 2 7 4 4 3" xfId="45425"/>
    <cellStyle name="Финансовый 2 7 4 5" xfId="45426"/>
    <cellStyle name="Финансовый 2 7 4 5 2" xfId="45427"/>
    <cellStyle name="Финансовый 2 7 4 6" xfId="45428"/>
    <cellStyle name="Финансовый 2 7 4 6 2" xfId="45429"/>
    <cellStyle name="Финансовый 2 7 4 7" xfId="45430"/>
    <cellStyle name="Финансовый 2 7 4 8" xfId="45431"/>
    <cellStyle name="Финансовый 2 7 4 9" xfId="45432"/>
    <cellStyle name="Финансовый 2 7 5" xfId="45433"/>
    <cellStyle name="Финансовый 2 7 5 2" xfId="45434"/>
    <cellStyle name="Финансовый 2 7 5 2 2" xfId="45435"/>
    <cellStyle name="Финансовый 2 7 5 2 2 2" xfId="45436"/>
    <cellStyle name="Финансовый 2 7 5 2 2 2 2" xfId="45437"/>
    <cellStyle name="Финансовый 2 7 5 2 2 3" xfId="45438"/>
    <cellStyle name="Финансовый 2 7 5 2 3" xfId="45439"/>
    <cellStyle name="Финансовый 2 7 5 2 3 2" xfId="45440"/>
    <cellStyle name="Финансовый 2 7 5 2 3 2 2" xfId="45441"/>
    <cellStyle name="Финансовый 2 7 5 2 3 3" xfId="45442"/>
    <cellStyle name="Финансовый 2 7 5 2 4" xfId="45443"/>
    <cellStyle name="Финансовый 2 7 5 2 4 2" xfId="45444"/>
    <cellStyle name="Финансовый 2 7 5 2 5" xfId="45445"/>
    <cellStyle name="Финансовый 2 7 5 2 5 2" xfId="45446"/>
    <cellStyle name="Финансовый 2 7 5 2 6" xfId="45447"/>
    <cellStyle name="Финансовый 2 7 5 2 7" xfId="45448"/>
    <cellStyle name="Финансовый 2 7 5 2 8" xfId="45449"/>
    <cellStyle name="Финансовый 2 7 5 3" xfId="45450"/>
    <cellStyle name="Финансовый 2 7 5 3 2" xfId="45451"/>
    <cellStyle name="Финансовый 2 7 5 3 2 2" xfId="45452"/>
    <cellStyle name="Финансовый 2 7 5 3 3" xfId="45453"/>
    <cellStyle name="Финансовый 2 7 5 4" xfId="45454"/>
    <cellStyle name="Финансовый 2 7 5 4 2" xfId="45455"/>
    <cellStyle name="Финансовый 2 7 5 4 2 2" xfId="45456"/>
    <cellStyle name="Финансовый 2 7 5 4 3" xfId="45457"/>
    <cellStyle name="Финансовый 2 7 5 5" xfId="45458"/>
    <cellStyle name="Финансовый 2 7 5 5 2" xfId="45459"/>
    <cellStyle name="Финансовый 2 7 5 6" xfId="45460"/>
    <cellStyle name="Финансовый 2 7 5 6 2" xfId="45461"/>
    <cellStyle name="Финансовый 2 7 5 7" xfId="45462"/>
    <cellStyle name="Финансовый 2 7 5 8" xfId="45463"/>
    <cellStyle name="Финансовый 2 7 5 9" xfId="45464"/>
    <cellStyle name="Финансовый 2 7 6" xfId="45465"/>
    <cellStyle name="Финансовый 2 7 6 2" xfId="45466"/>
    <cellStyle name="Финансовый 2 7 6 2 2" xfId="45467"/>
    <cellStyle name="Финансовый 2 7 6 2 2 2" xfId="45468"/>
    <cellStyle name="Финансовый 2 7 6 2 3" xfId="45469"/>
    <cellStyle name="Финансовый 2 7 6 3" xfId="45470"/>
    <cellStyle name="Финансовый 2 7 6 3 2" xfId="45471"/>
    <cellStyle name="Финансовый 2 7 6 3 2 2" xfId="45472"/>
    <cellStyle name="Финансовый 2 7 6 3 3" xfId="45473"/>
    <cellStyle name="Финансовый 2 7 6 4" xfId="45474"/>
    <cellStyle name="Финансовый 2 7 6 4 2" xfId="45475"/>
    <cellStyle name="Финансовый 2 7 6 5" xfId="45476"/>
    <cellStyle name="Финансовый 2 7 6 5 2" xfId="45477"/>
    <cellStyle name="Финансовый 2 7 6 6" xfId="45478"/>
    <cellStyle name="Финансовый 2 7 6 7" xfId="45479"/>
    <cellStyle name="Финансовый 2 7 6 8" xfId="45480"/>
    <cellStyle name="Финансовый 2 7 7" xfId="45481"/>
    <cellStyle name="Финансовый 2 7 7 2" xfId="45482"/>
    <cellStyle name="Финансовый 2 7 7 2 2" xfId="45483"/>
    <cellStyle name="Финансовый 2 7 7 3" xfId="45484"/>
    <cellStyle name="Финансовый 2 7 8" xfId="45485"/>
    <cellStyle name="Финансовый 2 7 8 2" xfId="45486"/>
    <cellStyle name="Финансовый 2 7 8 2 2" xfId="45487"/>
    <cellStyle name="Финансовый 2 7 8 3" xfId="45488"/>
    <cellStyle name="Финансовый 2 7 9" xfId="45489"/>
    <cellStyle name="Финансовый 2 7 9 2" xfId="45490"/>
    <cellStyle name="Финансовый 2 8" xfId="6010"/>
    <cellStyle name="Финансовый 2 8 10" xfId="45491"/>
    <cellStyle name="Финансовый 2 8 2" xfId="6011"/>
    <cellStyle name="Финансовый 2 8 2 2" xfId="45492"/>
    <cellStyle name="Финансовый 2 8 2 2 2" xfId="45493"/>
    <cellStyle name="Финансовый 2 8 2 2 2 2" xfId="45494"/>
    <cellStyle name="Финансовый 2 8 2 2 2 2 2" xfId="45495"/>
    <cellStyle name="Финансовый 2 8 2 2 2 3" xfId="45496"/>
    <cellStyle name="Финансовый 2 8 2 2 3" xfId="45497"/>
    <cellStyle name="Финансовый 2 8 2 2 3 2" xfId="45498"/>
    <cellStyle name="Финансовый 2 8 2 2 3 2 2" xfId="45499"/>
    <cellStyle name="Финансовый 2 8 2 2 3 3" xfId="45500"/>
    <cellStyle name="Финансовый 2 8 2 2 4" xfId="45501"/>
    <cellStyle name="Финансовый 2 8 2 2 4 2" xfId="45502"/>
    <cellStyle name="Финансовый 2 8 2 2 5" xfId="45503"/>
    <cellStyle name="Финансовый 2 8 2 2 5 2" xfId="45504"/>
    <cellStyle name="Финансовый 2 8 2 2 6" xfId="45505"/>
    <cellStyle name="Финансовый 2 8 2 2 7" xfId="45506"/>
    <cellStyle name="Финансовый 2 8 2 2 8" xfId="45507"/>
    <cellStyle name="Финансовый 2 8 2 3" xfId="45508"/>
    <cellStyle name="Финансовый 2 8 2 3 2" xfId="45509"/>
    <cellStyle name="Финансовый 2 8 2 3 2 2" xfId="45510"/>
    <cellStyle name="Финансовый 2 8 2 3 3" xfId="45511"/>
    <cellStyle name="Финансовый 2 8 2 4" xfId="45512"/>
    <cellStyle name="Финансовый 2 8 2 4 2" xfId="45513"/>
    <cellStyle name="Финансовый 2 8 2 4 2 2" xfId="45514"/>
    <cellStyle name="Финансовый 2 8 2 4 3" xfId="45515"/>
    <cellStyle name="Финансовый 2 8 2 5" xfId="45516"/>
    <cellStyle name="Финансовый 2 8 2 5 2" xfId="45517"/>
    <cellStyle name="Финансовый 2 8 2 6" xfId="45518"/>
    <cellStyle name="Финансовый 2 8 2 6 2" xfId="45519"/>
    <cellStyle name="Финансовый 2 8 2 7" xfId="45520"/>
    <cellStyle name="Финансовый 2 8 2 8" xfId="45521"/>
    <cellStyle name="Финансовый 2 8 2 9" xfId="45522"/>
    <cellStyle name="Финансовый 2 8 3" xfId="6012"/>
    <cellStyle name="Финансовый 2 8 3 2" xfId="45523"/>
    <cellStyle name="Финансовый 2 8 3 2 2" xfId="45524"/>
    <cellStyle name="Финансовый 2 8 3 2 2 2" xfId="45525"/>
    <cellStyle name="Финансовый 2 8 3 2 3" xfId="45526"/>
    <cellStyle name="Финансовый 2 8 3 3" xfId="45527"/>
    <cellStyle name="Финансовый 2 8 3 3 2" xfId="45528"/>
    <cellStyle name="Финансовый 2 8 3 3 2 2" xfId="45529"/>
    <cellStyle name="Финансовый 2 8 3 3 3" xfId="45530"/>
    <cellStyle name="Финансовый 2 8 3 4" xfId="45531"/>
    <cellStyle name="Финансовый 2 8 3 4 2" xfId="45532"/>
    <cellStyle name="Финансовый 2 8 3 5" xfId="45533"/>
    <cellStyle name="Финансовый 2 8 3 5 2" xfId="45534"/>
    <cellStyle name="Финансовый 2 8 3 6" xfId="45535"/>
    <cellStyle name="Финансовый 2 8 3 7" xfId="45536"/>
    <cellStyle name="Финансовый 2 8 3 8" xfId="45537"/>
    <cellStyle name="Финансовый 2 8 4" xfId="45538"/>
    <cellStyle name="Финансовый 2 8 4 2" xfId="45539"/>
    <cellStyle name="Финансовый 2 8 4 2 2" xfId="45540"/>
    <cellStyle name="Финансовый 2 8 4 3" xfId="45541"/>
    <cellStyle name="Финансовый 2 8 5" xfId="45542"/>
    <cellStyle name="Финансовый 2 8 5 2" xfId="45543"/>
    <cellStyle name="Финансовый 2 8 5 2 2" xfId="45544"/>
    <cellStyle name="Финансовый 2 8 5 3" xfId="45545"/>
    <cellStyle name="Финансовый 2 8 6" xfId="45546"/>
    <cellStyle name="Финансовый 2 8 6 2" xfId="45547"/>
    <cellStyle name="Финансовый 2 8 7" xfId="45548"/>
    <cellStyle name="Финансовый 2 8 7 2" xfId="45549"/>
    <cellStyle name="Финансовый 2 8 8" xfId="45550"/>
    <cellStyle name="Финансовый 2 8 9" xfId="45551"/>
    <cellStyle name="Финансовый 2 9" xfId="6013"/>
    <cellStyle name="Финансовый 2 9 2" xfId="6014"/>
    <cellStyle name="Финансовый 2 9 2 2" xfId="45552"/>
    <cellStyle name="Финансовый 2 9 2 2 2" xfId="45553"/>
    <cellStyle name="Финансовый 2 9 2 2 2 2" xfId="45554"/>
    <cellStyle name="Финансовый 2 9 2 2 3" xfId="45555"/>
    <cellStyle name="Финансовый 2 9 2 3" xfId="45556"/>
    <cellStyle name="Финансовый 2 9 2 3 2" xfId="45557"/>
    <cellStyle name="Финансовый 2 9 2 3 2 2" xfId="45558"/>
    <cellStyle name="Финансовый 2 9 2 3 3" xfId="45559"/>
    <cellStyle name="Финансовый 2 9 2 4" xfId="45560"/>
    <cellStyle name="Финансовый 2 9 2 4 2" xfId="45561"/>
    <cellStyle name="Финансовый 2 9 2 5" xfId="45562"/>
    <cellStyle name="Финансовый 2 9 2 5 2" xfId="45563"/>
    <cellStyle name="Финансовый 2 9 2 6" xfId="45564"/>
    <cellStyle name="Финансовый 2 9 2 7" xfId="45565"/>
    <cellStyle name="Финансовый 2 9 2 8" xfId="45566"/>
    <cellStyle name="Финансовый 2 9 3" xfId="6015"/>
    <cellStyle name="Финансовый 2 9 3 2" xfId="45567"/>
    <cellStyle name="Финансовый 2 9 3 2 2" xfId="45568"/>
    <cellStyle name="Финансовый 2 9 3 3" xfId="45569"/>
    <cellStyle name="Финансовый 2 9 4" xfId="45570"/>
    <cellStyle name="Финансовый 2 9 4 2" xfId="45571"/>
    <cellStyle name="Финансовый 2 9 4 2 2" xfId="45572"/>
    <cellStyle name="Финансовый 2 9 4 3" xfId="45573"/>
    <cellStyle name="Финансовый 2 9 5" xfId="45574"/>
    <cellStyle name="Финансовый 2 9 5 2" xfId="45575"/>
    <cellStyle name="Финансовый 2 9 6" xfId="45576"/>
    <cellStyle name="Финансовый 2 9 6 2" xfId="45577"/>
    <cellStyle name="Финансовый 2 9 7" xfId="45578"/>
    <cellStyle name="Финансовый 2 9 8" xfId="45579"/>
    <cellStyle name="Финансовый 2 9 9" xfId="45580"/>
    <cellStyle name="Финансовый 2_ТМ передача 31.03.2011 (Морд)" xfId="6016"/>
    <cellStyle name="Финансовый 22" xfId="6017"/>
    <cellStyle name="Финансовый 23" xfId="6018"/>
    <cellStyle name="Финансовый 23 2" xfId="6019"/>
    <cellStyle name="Финансовый 23 2 2" xfId="6020"/>
    <cellStyle name="Финансовый 23 2 3" xfId="6021"/>
    <cellStyle name="Финансовый 23 3" xfId="6022"/>
    <cellStyle name="Финансовый 23 3 2" xfId="6023"/>
    <cellStyle name="Финансовый 23 4" xfId="6024"/>
    <cellStyle name="Финансовый 25" xfId="6025"/>
    <cellStyle name="Финансовый 25 2" xfId="6026"/>
    <cellStyle name="Финансовый 25 2 2" xfId="6027"/>
    <cellStyle name="Финансовый 25 2 3" xfId="6028"/>
    <cellStyle name="Финансовый 25 3" xfId="6029"/>
    <cellStyle name="Финансовый 25 3 2" xfId="6030"/>
    <cellStyle name="Финансовый 25 4" xfId="6031"/>
    <cellStyle name="Финансовый 29" xfId="6032"/>
    <cellStyle name="Финансовый 29 2" xfId="6033"/>
    <cellStyle name="Финансовый 29 2 2" xfId="6034"/>
    <cellStyle name="Финансовый 29 2 3" xfId="6035"/>
    <cellStyle name="Финансовый 29 3" xfId="6036"/>
    <cellStyle name="Финансовый 29 3 2" xfId="6037"/>
    <cellStyle name="Финансовый 29 4" xfId="6038"/>
    <cellStyle name="Финансовый 3" xfId="52"/>
    <cellStyle name="Финансовый 3 10" xfId="6039"/>
    <cellStyle name="Финансовый 3 10 2" xfId="6040"/>
    <cellStyle name="Финансовый 3 10 2 2" xfId="45581"/>
    <cellStyle name="Финансовый 3 10 2 2 2" xfId="45582"/>
    <cellStyle name="Финансовый 3 10 2 2 2 2" xfId="45583"/>
    <cellStyle name="Финансовый 3 10 2 2 3" xfId="45584"/>
    <cellStyle name="Финансовый 3 10 2 3" xfId="45585"/>
    <cellStyle name="Финансовый 3 10 2 3 2" xfId="45586"/>
    <cellStyle name="Финансовый 3 10 2 3 2 2" xfId="45587"/>
    <cellStyle name="Финансовый 3 10 2 3 3" xfId="45588"/>
    <cellStyle name="Финансовый 3 10 2 4" xfId="45589"/>
    <cellStyle name="Финансовый 3 10 2 4 2" xfId="45590"/>
    <cellStyle name="Финансовый 3 10 2 5" xfId="45591"/>
    <cellStyle name="Финансовый 3 10 2 5 2" xfId="45592"/>
    <cellStyle name="Финансовый 3 10 2 6" xfId="45593"/>
    <cellStyle name="Финансовый 3 10 2 7" xfId="45594"/>
    <cellStyle name="Финансовый 3 10 2 8" xfId="45595"/>
    <cellStyle name="Финансовый 3 10 3" xfId="6041"/>
    <cellStyle name="Финансовый 3 10 3 2" xfId="45596"/>
    <cellStyle name="Финансовый 3 10 3 2 2" xfId="45597"/>
    <cellStyle name="Финансовый 3 10 3 3" xfId="45598"/>
    <cellStyle name="Финансовый 3 10 4" xfId="45599"/>
    <cellStyle name="Финансовый 3 10 4 2" xfId="45600"/>
    <cellStyle name="Финансовый 3 10 4 2 2" xfId="45601"/>
    <cellStyle name="Финансовый 3 10 4 3" xfId="45602"/>
    <cellStyle name="Финансовый 3 10 5" xfId="45603"/>
    <cellStyle name="Финансовый 3 10 5 2" xfId="45604"/>
    <cellStyle name="Финансовый 3 10 6" xfId="45605"/>
    <cellStyle name="Финансовый 3 10 6 2" xfId="45606"/>
    <cellStyle name="Финансовый 3 10 7" xfId="45607"/>
    <cellStyle name="Финансовый 3 10 8" xfId="45608"/>
    <cellStyle name="Финансовый 3 10 9" xfId="45609"/>
    <cellStyle name="Финансовый 3 11" xfId="6042"/>
    <cellStyle name="Финансовый 3 11 2" xfId="6043"/>
    <cellStyle name="Финансовый 3 11 2 2" xfId="45610"/>
    <cellStyle name="Финансовый 3 11 2 2 2" xfId="45611"/>
    <cellStyle name="Финансовый 3 11 2 2 2 2" xfId="45612"/>
    <cellStyle name="Финансовый 3 11 2 2 3" xfId="45613"/>
    <cellStyle name="Финансовый 3 11 2 3" xfId="45614"/>
    <cellStyle name="Финансовый 3 11 2 3 2" xfId="45615"/>
    <cellStyle name="Финансовый 3 11 2 3 2 2" xfId="45616"/>
    <cellStyle name="Финансовый 3 11 2 3 3" xfId="45617"/>
    <cellStyle name="Финансовый 3 11 2 4" xfId="45618"/>
    <cellStyle name="Финансовый 3 11 2 4 2" xfId="45619"/>
    <cellStyle name="Финансовый 3 11 2 5" xfId="45620"/>
    <cellStyle name="Финансовый 3 11 2 5 2" xfId="45621"/>
    <cellStyle name="Финансовый 3 11 2 6" xfId="45622"/>
    <cellStyle name="Финансовый 3 11 2 7" xfId="45623"/>
    <cellStyle name="Финансовый 3 11 2 8" xfId="45624"/>
    <cellStyle name="Финансовый 3 11 3" xfId="45625"/>
    <cellStyle name="Финансовый 3 11 3 2" xfId="45626"/>
    <cellStyle name="Финансовый 3 11 3 2 2" xfId="45627"/>
    <cellStyle name="Финансовый 3 11 3 3" xfId="45628"/>
    <cellStyle name="Финансовый 3 11 4" xfId="45629"/>
    <cellStyle name="Финансовый 3 11 4 2" xfId="45630"/>
    <cellStyle name="Финансовый 3 11 4 2 2" xfId="45631"/>
    <cellStyle name="Финансовый 3 11 4 3" xfId="45632"/>
    <cellStyle name="Финансовый 3 11 5" xfId="45633"/>
    <cellStyle name="Финансовый 3 11 5 2" xfId="45634"/>
    <cellStyle name="Финансовый 3 11 6" xfId="45635"/>
    <cellStyle name="Финансовый 3 11 6 2" xfId="45636"/>
    <cellStyle name="Финансовый 3 11 7" xfId="45637"/>
    <cellStyle name="Финансовый 3 11 8" xfId="45638"/>
    <cellStyle name="Финансовый 3 11 9" xfId="45639"/>
    <cellStyle name="Финансовый 3 12" xfId="6044"/>
    <cellStyle name="Финансовый 3 12 2" xfId="45640"/>
    <cellStyle name="Финансовый 3 12 2 2" xfId="45641"/>
    <cellStyle name="Финансовый 3 12 2 2 2" xfId="45642"/>
    <cellStyle name="Финансовый 3 12 2 2 2 2" xfId="45643"/>
    <cellStyle name="Финансовый 3 12 2 2 3" xfId="45644"/>
    <cellStyle name="Финансовый 3 12 2 3" xfId="45645"/>
    <cellStyle name="Финансовый 3 12 2 3 2" xfId="45646"/>
    <cellStyle name="Финансовый 3 12 2 3 2 2" xfId="45647"/>
    <cellStyle name="Финансовый 3 12 2 3 3" xfId="45648"/>
    <cellStyle name="Финансовый 3 12 2 4" xfId="45649"/>
    <cellStyle name="Финансовый 3 12 2 4 2" xfId="45650"/>
    <cellStyle name="Финансовый 3 12 2 5" xfId="45651"/>
    <cellStyle name="Финансовый 3 12 2 5 2" xfId="45652"/>
    <cellStyle name="Финансовый 3 12 2 6" xfId="45653"/>
    <cellStyle name="Финансовый 3 12 2 7" xfId="45654"/>
    <cellStyle name="Финансовый 3 12 2 8" xfId="45655"/>
    <cellStyle name="Финансовый 3 12 3" xfId="45656"/>
    <cellStyle name="Финансовый 3 12 3 2" xfId="45657"/>
    <cellStyle name="Финансовый 3 12 3 2 2" xfId="45658"/>
    <cellStyle name="Финансовый 3 12 3 3" xfId="45659"/>
    <cellStyle name="Финансовый 3 12 4" xfId="45660"/>
    <cellStyle name="Финансовый 3 12 4 2" xfId="45661"/>
    <cellStyle name="Финансовый 3 12 4 2 2" xfId="45662"/>
    <cellStyle name="Финансовый 3 12 4 3" xfId="45663"/>
    <cellStyle name="Финансовый 3 12 5" xfId="45664"/>
    <cellStyle name="Финансовый 3 12 5 2" xfId="45665"/>
    <cellStyle name="Финансовый 3 12 6" xfId="45666"/>
    <cellStyle name="Финансовый 3 12 6 2" xfId="45667"/>
    <cellStyle name="Финансовый 3 12 7" xfId="45668"/>
    <cellStyle name="Финансовый 3 12 8" xfId="45669"/>
    <cellStyle name="Финансовый 3 12 9" xfId="45670"/>
    <cellStyle name="Финансовый 3 13" xfId="6045"/>
    <cellStyle name="Финансовый 3 13 2" xfId="45671"/>
    <cellStyle name="Финансовый 3 13 2 2" xfId="45672"/>
    <cellStyle name="Финансовый 3 13 2 2 2" xfId="45673"/>
    <cellStyle name="Финансовый 3 13 2 3" xfId="45674"/>
    <cellStyle name="Финансовый 3 13 3" xfId="45675"/>
    <cellStyle name="Финансовый 3 13 3 2" xfId="45676"/>
    <cellStyle name="Финансовый 3 13 3 2 2" xfId="45677"/>
    <cellStyle name="Финансовый 3 13 3 3" xfId="45678"/>
    <cellStyle name="Финансовый 3 13 4" xfId="45679"/>
    <cellStyle name="Финансовый 3 13 4 2" xfId="45680"/>
    <cellStyle name="Финансовый 3 13 5" xfId="45681"/>
    <cellStyle name="Финансовый 3 13 5 2" xfId="45682"/>
    <cellStyle name="Финансовый 3 13 6" xfId="45683"/>
    <cellStyle name="Финансовый 3 13 7" xfId="45684"/>
    <cellStyle name="Финансовый 3 13 8" xfId="45685"/>
    <cellStyle name="Финансовый 3 14" xfId="6046"/>
    <cellStyle name="Финансовый 3 14 2" xfId="45686"/>
    <cellStyle name="Финансовый 3 14 2 2" xfId="45687"/>
    <cellStyle name="Финансовый 3 14 3" xfId="45688"/>
    <cellStyle name="Финансовый 3 15" xfId="45689"/>
    <cellStyle name="Финансовый 3 15 2" xfId="45690"/>
    <cellStyle name="Финансовый 3 15 2 2" xfId="45691"/>
    <cellStyle name="Финансовый 3 15 3" xfId="45692"/>
    <cellStyle name="Финансовый 3 16" xfId="45693"/>
    <cellStyle name="Финансовый 3 16 2" xfId="45694"/>
    <cellStyle name="Финансовый 3 17" xfId="45695"/>
    <cellStyle name="Финансовый 3 17 2" xfId="45696"/>
    <cellStyle name="Финансовый 3 18" xfId="45697"/>
    <cellStyle name="Финансовый 3 19" xfId="45698"/>
    <cellStyle name="Финансовый 3 2" xfId="120"/>
    <cellStyle name="Финансовый 3 2 10" xfId="6047"/>
    <cellStyle name="Финансовый 3 2 10 2" xfId="45699"/>
    <cellStyle name="Финансовый 3 2 10 2 2" xfId="45700"/>
    <cellStyle name="Финансовый 3 2 10 2 2 2" xfId="45701"/>
    <cellStyle name="Финансовый 3 2 10 2 3" xfId="45702"/>
    <cellStyle name="Финансовый 3 2 10 3" xfId="45703"/>
    <cellStyle name="Финансовый 3 2 10 3 2" xfId="45704"/>
    <cellStyle name="Финансовый 3 2 10 3 2 2" xfId="45705"/>
    <cellStyle name="Финансовый 3 2 10 3 3" xfId="45706"/>
    <cellStyle name="Финансовый 3 2 10 4" xfId="45707"/>
    <cellStyle name="Финансовый 3 2 10 4 2" xfId="45708"/>
    <cellStyle name="Финансовый 3 2 10 5" xfId="45709"/>
    <cellStyle name="Финансовый 3 2 10 5 2" xfId="45710"/>
    <cellStyle name="Финансовый 3 2 10 6" xfId="45711"/>
    <cellStyle name="Финансовый 3 2 10 7" xfId="45712"/>
    <cellStyle name="Финансовый 3 2 10 8" xfId="45713"/>
    <cellStyle name="Финансовый 3 2 11" xfId="6048"/>
    <cellStyle name="Финансовый 3 2 11 2" xfId="45714"/>
    <cellStyle name="Финансовый 3 2 11 2 2" xfId="45715"/>
    <cellStyle name="Финансовый 3 2 11 3" xfId="45716"/>
    <cellStyle name="Финансовый 3 2 12" xfId="6049"/>
    <cellStyle name="Финансовый 3 2 12 2" xfId="45717"/>
    <cellStyle name="Финансовый 3 2 12 2 2" xfId="45718"/>
    <cellStyle name="Финансовый 3 2 12 3" xfId="45719"/>
    <cellStyle name="Финансовый 3 2 13" xfId="45720"/>
    <cellStyle name="Финансовый 3 2 13 2" xfId="45721"/>
    <cellStyle name="Финансовый 3 2 14" xfId="45722"/>
    <cellStyle name="Финансовый 3 2 14 2" xfId="45723"/>
    <cellStyle name="Финансовый 3 2 15" xfId="45724"/>
    <cellStyle name="Финансовый 3 2 16" xfId="45725"/>
    <cellStyle name="Финансовый 3 2 17" xfId="45726"/>
    <cellStyle name="Финансовый 3 2 2" xfId="256"/>
    <cellStyle name="Финансовый 3 2 2 10" xfId="45727"/>
    <cellStyle name="Финансовый 3 2 2 10 2" xfId="45728"/>
    <cellStyle name="Финансовый 3 2 2 10 2 2" xfId="45729"/>
    <cellStyle name="Финансовый 3 2 2 10 3" xfId="45730"/>
    <cellStyle name="Финансовый 3 2 2 11" xfId="45731"/>
    <cellStyle name="Финансовый 3 2 2 11 2" xfId="45732"/>
    <cellStyle name="Финансовый 3 2 2 11 2 2" xfId="45733"/>
    <cellStyle name="Финансовый 3 2 2 11 3" xfId="45734"/>
    <cellStyle name="Финансовый 3 2 2 12" xfId="45735"/>
    <cellStyle name="Финансовый 3 2 2 12 2" xfId="45736"/>
    <cellStyle name="Финансовый 3 2 2 13" xfId="45737"/>
    <cellStyle name="Финансовый 3 2 2 13 2" xfId="45738"/>
    <cellStyle name="Финансовый 3 2 2 14" xfId="45739"/>
    <cellStyle name="Финансовый 3 2 2 15" xfId="45740"/>
    <cellStyle name="Финансовый 3 2 2 16" xfId="45741"/>
    <cellStyle name="Финансовый 3 2 2 2" xfId="257"/>
    <cellStyle name="Финансовый 3 2 2 2 10" xfId="45742"/>
    <cellStyle name="Финансовый 3 2 2 2 10 2" xfId="45743"/>
    <cellStyle name="Финансовый 3 2 2 2 11" xfId="45744"/>
    <cellStyle name="Финансовый 3 2 2 2 12" xfId="45745"/>
    <cellStyle name="Финансовый 3 2 2 2 13" xfId="45746"/>
    <cellStyle name="Финансовый 3 2 2 2 2" xfId="6050"/>
    <cellStyle name="Финансовый 3 2 2 2 2 10" xfId="45747"/>
    <cellStyle name="Финансовый 3 2 2 2 2 2" xfId="6051"/>
    <cellStyle name="Финансовый 3 2 2 2 2 2 2" xfId="45748"/>
    <cellStyle name="Финансовый 3 2 2 2 2 2 2 2" xfId="45749"/>
    <cellStyle name="Финансовый 3 2 2 2 2 2 2 2 2" xfId="45750"/>
    <cellStyle name="Финансовый 3 2 2 2 2 2 2 2 2 2" xfId="45751"/>
    <cellStyle name="Финансовый 3 2 2 2 2 2 2 2 3" xfId="45752"/>
    <cellStyle name="Финансовый 3 2 2 2 2 2 2 3" xfId="45753"/>
    <cellStyle name="Финансовый 3 2 2 2 2 2 2 3 2" xfId="45754"/>
    <cellStyle name="Финансовый 3 2 2 2 2 2 2 3 2 2" xfId="45755"/>
    <cellStyle name="Финансовый 3 2 2 2 2 2 2 3 3" xfId="45756"/>
    <cellStyle name="Финансовый 3 2 2 2 2 2 2 4" xfId="45757"/>
    <cellStyle name="Финансовый 3 2 2 2 2 2 2 4 2" xfId="45758"/>
    <cellStyle name="Финансовый 3 2 2 2 2 2 2 5" xfId="45759"/>
    <cellStyle name="Финансовый 3 2 2 2 2 2 2 5 2" xfId="45760"/>
    <cellStyle name="Финансовый 3 2 2 2 2 2 2 6" xfId="45761"/>
    <cellStyle name="Финансовый 3 2 2 2 2 2 2 7" xfId="45762"/>
    <cellStyle name="Финансовый 3 2 2 2 2 2 2 8" xfId="45763"/>
    <cellStyle name="Финансовый 3 2 2 2 2 2 3" xfId="45764"/>
    <cellStyle name="Финансовый 3 2 2 2 2 2 3 2" xfId="45765"/>
    <cellStyle name="Финансовый 3 2 2 2 2 2 3 2 2" xfId="45766"/>
    <cellStyle name="Финансовый 3 2 2 2 2 2 3 3" xfId="45767"/>
    <cellStyle name="Финансовый 3 2 2 2 2 2 4" xfId="45768"/>
    <cellStyle name="Финансовый 3 2 2 2 2 2 4 2" xfId="45769"/>
    <cellStyle name="Финансовый 3 2 2 2 2 2 4 2 2" xfId="45770"/>
    <cellStyle name="Финансовый 3 2 2 2 2 2 4 3" xfId="45771"/>
    <cellStyle name="Финансовый 3 2 2 2 2 2 5" xfId="45772"/>
    <cellStyle name="Финансовый 3 2 2 2 2 2 5 2" xfId="45773"/>
    <cellStyle name="Финансовый 3 2 2 2 2 2 6" xfId="45774"/>
    <cellStyle name="Финансовый 3 2 2 2 2 2 6 2" xfId="45775"/>
    <cellStyle name="Финансовый 3 2 2 2 2 2 7" xfId="45776"/>
    <cellStyle name="Финансовый 3 2 2 2 2 2 8" xfId="45777"/>
    <cellStyle name="Финансовый 3 2 2 2 2 2 9" xfId="45778"/>
    <cellStyle name="Финансовый 3 2 2 2 2 3" xfId="6052"/>
    <cellStyle name="Финансовый 3 2 2 2 2 3 2" xfId="45779"/>
    <cellStyle name="Финансовый 3 2 2 2 2 3 2 2" xfId="45780"/>
    <cellStyle name="Финансовый 3 2 2 2 2 3 2 2 2" xfId="45781"/>
    <cellStyle name="Финансовый 3 2 2 2 2 3 2 3" xfId="45782"/>
    <cellStyle name="Финансовый 3 2 2 2 2 3 3" xfId="45783"/>
    <cellStyle name="Финансовый 3 2 2 2 2 3 3 2" xfId="45784"/>
    <cellStyle name="Финансовый 3 2 2 2 2 3 3 2 2" xfId="45785"/>
    <cellStyle name="Финансовый 3 2 2 2 2 3 3 3" xfId="45786"/>
    <cellStyle name="Финансовый 3 2 2 2 2 3 4" xfId="45787"/>
    <cellStyle name="Финансовый 3 2 2 2 2 3 4 2" xfId="45788"/>
    <cellStyle name="Финансовый 3 2 2 2 2 3 5" xfId="45789"/>
    <cellStyle name="Финансовый 3 2 2 2 2 3 5 2" xfId="45790"/>
    <cellStyle name="Финансовый 3 2 2 2 2 3 6" xfId="45791"/>
    <cellStyle name="Финансовый 3 2 2 2 2 3 7" xfId="45792"/>
    <cellStyle name="Финансовый 3 2 2 2 2 3 8" xfId="45793"/>
    <cellStyle name="Финансовый 3 2 2 2 2 4" xfId="45794"/>
    <cellStyle name="Финансовый 3 2 2 2 2 4 2" xfId="45795"/>
    <cellStyle name="Финансовый 3 2 2 2 2 4 2 2" xfId="45796"/>
    <cellStyle name="Финансовый 3 2 2 2 2 4 3" xfId="45797"/>
    <cellStyle name="Финансовый 3 2 2 2 2 5" xfId="45798"/>
    <cellStyle name="Финансовый 3 2 2 2 2 5 2" xfId="45799"/>
    <cellStyle name="Финансовый 3 2 2 2 2 5 2 2" xfId="45800"/>
    <cellStyle name="Финансовый 3 2 2 2 2 5 3" xfId="45801"/>
    <cellStyle name="Финансовый 3 2 2 2 2 6" xfId="45802"/>
    <cellStyle name="Финансовый 3 2 2 2 2 6 2" xfId="45803"/>
    <cellStyle name="Финансовый 3 2 2 2 2 7" xfId="45804"/>
    <cellStyle name="Финансовый 3 2 2 2 2 7 2" xfId="45805"/>
    <cellStyle name="Финансовый 3 2 2 2 2 8" xfId="45806"/>
    <cellStyle name="Финансовый 3 2 2 2 2 9" xfId="45807"/>
    <cellStyle name="Финансовый 3 2 2 2 3" xfId="6053"/>
    <cellStyle name="Финансовый 3 2 2 2 3 2" xfId="6054"/>
    <cellStyle name="Финансовый 3 2 2 2 3 2 2" xfId="45808"/>
    <cellStyle name="Финансовый 3 2 2 2 3 2 2 2" xfId="45809"/>
    <cellStyle name="Финансовый 3 2 2 2 3 2 2 2 2" xfId="45810"/>
    <cellStyle name="Финансовый 3 2 2 2 3 2 2 3" xfId="45811"/>
    <cellStyle name="Финансовый 3 2 2 2 3 2 3" xfId="45812"/>
    <cellStyle name="Финансовый 3 2 2 2 3 2 3 2" xfId="45813"/>
    <cellStyle name="Финансовый 3 2 2 2 3 2 3 2 2" xfId="45814"/>
    <cellStyle name="Финансовый 3 2 2 2 3 2 3 3" xfId="45815"/>
    <cellStyle name="Финансовый 3 2 2 2 3 2 4" xfId="45816"/>
    <cellStyle name="Финансовый 3 2 2 2 3 2 4 2" xfId="45817"/>
    <cellStyle name="Финансовый 3 2 2 2 3 2 5" xfId="45818"/>
    <cellStyle name="Финансовый 3 2 2 2 3 2 5 2" xfId="45819"/>
    <cellStyle name="Финансовый 3 2 2 2 3 2 6" xfId="45820"/>
    <cellStyle name="Финансовый 3 2 2 2 3 2 7" xfId="45821"/>
    <cellStyle name="Финансовый 3 2 2 2 3 2 8" xfId="45822"/>
    <cellStyle name="Финансовый 3 2 2 2 3 3" xfId="45823"/>
    <cellStyle name="Финансовый 3 2 2 2 3 3 2" xfId="45824"/>
    <cellStyle name="Финансовый 3 2 2 2 3 3 2 2" xfId="45825"/>
    <cellStyle name="Финансовый 3 2 2 2 3 3 3" xfId="45826"/>
    <cellStyle name="Финансовый 3 2 2 2 3 4" xfId="45827"/>
    <cellStyle name="Финансовый 3 2 2 2 3 4 2" xfId="45828"/>
    <cellStyle name="Финансовый 3 2 2 2 3 4 2 2" xfId="45829"/>
    <cellStyle name="Финансовый 3 2 2 2 3 4 3" xfId="45830"/>
    <cellStyle name="Финансовый 3 2 2 2 3 5" xfId="45831"/>
    <cellStyle name="Финансовый 3 2 2 2 3 5 2" xfId="45832"/>
    <cellStyle name="Финансовый 3 2 2 2 3 6" xfId="45833"/>
    <cellStyle name="Финансовый 3 2 2 2 3 6 2" xfId="45834"/>
    <cellStyle name="Финансовый 3 2 2 2 3 7" xfId="45835"/>
    <cellStyle name="Финансовый 3 2 2 2 3 8" xfId="45836"/>
    <cellStyle name="Финансовый 3 2 2 2 3 9" xfId="45837"/>
    <cellStyle name="Финансовый 3 2 2 2 4" xfId="6055"/>
    <cellStyle name="Финансовый 3 2 2 2 4 2" xfId="45838"/>
    <cellStyle name="Финансовый 3 2 2 2 4 2 2" xfId="45839"/>
    <cellStyle name="Финансовый 3 2 2 2 4 2 2 2" xfId="45840"/>
    <cellStyle name="Финансовый 3 2 2 2 4 2 2 2 2" xfId="45841"/>
    <cellStyle name="Финансовый 3 2 2 2 4 2 2 3" xfId="45842"/>
    <cellStyle name="Финансовый 3 2 2 2 4 2 3" xfId="45843"/>
    <cellStyle name="Финансовый 3 2 2 2 4 2 3 2" xfId="45844"/>
    <cellStyle name="Финансовый 3 2 2 2 4 2 3 2 2" xfId="45845"/>
    <cellStyle name="Финансовый 3 2 2 2 4 2 3 3" xfId="45846"/>
    <cellStyle name="Финансовый 3 2 2 2 4 2 4" xfId="45847"/>
    <cellStyle name="Финансовый 3 2 2 2 4 2 4 2" xfId="45848"/>
    <cellStyle name="Финансовый 3 2 2 2 4 2 5" xfId="45849"/>
    <cellStyle name="Финансовый 3 2 2 2 4 2 5 2" xfId="45850"/>
    <cellStyle name="Финансовый 3 2 2 2 4 2 6" xfId="45851"/>
    <cellStyle name="Финансовый 3 2 2 2 4 2 7" xfId="45852"/>
    <cellStyle name="Финансовый 3 2 2 2 4 2 8" xfId="45853"/>
    <cellStyle name="Финансовый 3 2 2 2 4 3" xfId="45854"/>
    <cellStyle name="Финансовый 3 2 2 2 4 3 2" xfId="45855"/>
    <cellStyle name="Финансовый 3 2 2 2 4 3 2 2" xfId="45856"/>
    <cellStyle name="Финансовый 3 2 2 2 4 3 3" xfId="45857"/>
    <cellStyle name="Финансовый 3 2 2 2 4 4" xfId="45858"/>
    <cellStyle name="Финансовый 3 2 2 2 4 4 2" xfId="45859"/>
    <cellStyle name="Финансовый 3 2 2 2 4 4 2 2" xfId="45860"/>
    <cellStyle name="Финансовый 3 2 2 2 4 4 3" xfId="45861"/>
    <cellStyle name="Финансовый 3 2 2 2 4 5" xfId="45862"/>
    <cellStyle name="Финансовый 3 2 2 2 4 5 2" xfId="45863"/>
    <cellStyle name="Финансовый 3 2 2 2 4 6" xfId="45864"/>
    <cellStyle name="Финансовый 3 2 2 2 4 6 2" xfId="45865"/>
    <cellStyle name="Финансовый 3 2 2 2 4 7" xfId="45866"/>
    <cellStyle name="Финансовый 3 2 2 2 4 8" xfId="45867"/>
    <cellStyle name="Финансовый 3 2 2 2 4 9" xfId="45868"/>
    <cellStyle name="Финансовый 3 2 2 2 5" xfId="6056"/>
    <cellStyle name="Финансовый 3 2 2 2 5 2" xfId="45869"/>
    <cellStyle name="Финансовый 3 2 2 2 5 2 2" xfId="45870"/>
    <cellStyle name="Финансовый 3 2 2 2 5 2 2 2" xfId="45871"/>
    <cellStyle name="Финансовый 3 2 2 2 5 2 2 2 2" xfId="45872"/>
    <cellStyle name="Финансовый 3 2 2 2 5 2 2 3" xfId="45873"/>
    <cellStyle name="Финансовый 3 2 2 2 5 2 3" xfId="45874"/>
    <cellStyle name="Финансовый 3 2 2 2 5 2 3 2" xfId="45875"/>
    <cellStyle name="Финансовый 3 2 2 2 5 2 3 2 2" xfId="45876"/>
    <cellStyle name="Финансовый 3 2 2 2 5 2 3 3" xfId="45877"/>
    <cellStyle name="Финансовый 3 2 2 2 5 2 4" xfId="45878"/>
    <cellStyle name="Финансовый 3 2 2 2 5 2 4 2" xfId="45879"/>
    <cellStyle name="Финансовый 3 2 2 2 5 2 5" xfId="45880"/>
    <cellStyle name="Финансовый 3 2 2 2 5 2 5 2" xfId="45881"/>
    <cellStyle name="Финансовый 3 2 2 2 5 2 6" xfId="45882"/>
    <cellStyle name="Финансовый 3 2 2 2 5 2 7" xfId="45883"/>
    <cellStyle name="Финансовый 3 2 2 2 5 2 8" xfId="45884"/>
    <cellStyle name="Финансовый 3 2 2 2 5 3" xfId="45885"/>
    <cellStyle name="Финансовый 3 2 2 2 5 3 2" xfId="45886"/>
    <cellStyle name="Финансовый 3 2 2 2 5 3 2 2" xfId="45887"/>
    <cellStyle name="Финансовый 3 2 2 2 5 3 3" xfId="45888"/>
    <cellStyle name="Финансовый 3 2 2 2 5 4" xfId="45889"/>
    <cellStyle name="Финансовый 3 2 2 2 5 4 2" xfId="45890"/>
    <cellStyle name="Финансовый 3 2 2 2 5 4 2 2" xfId="45891"/>
    <cellStyle name="Финансовый 3 2 2 2 5 4 3" xfId="45892"/>
    <cellStyle name="Финансовый 3 2 2 2 5 5" xfId="45893"/>
    <cellStyle name="Финансовый 3 2 2 2 5 5 2" xfId="45894"/>
    <cellStyle name="Финансовый 3 2 2 2 5 6" xfId="45895"/>
    <cellStyle name="Финансовый 3 2 2 2 5 6 2" xfId="45896"/>
    <cellStyle name="Финансовый 3 2 2 2 5 7" xfId="45897"/>
    <cellStyle name="Финансовый 3 2 2 2 5 8" xfId="45898"/>
    <cellStyle name="Финансовый 3 2 2 2 5 9" xfId="45899"/>
    <cellStyle name="Финансовый 3 2 2 2 6" xfId="6057"/>
    <cellStyle name="Финансовый 3 2 2 2 6 2" xfId="45900"/>
    <cellStyle name="Финансовый 3 2 2 2 6 2 2" xfId="45901"/>
    <cellStyle name="Финансовый 3 2 2 2 6 2 2 2" xfId="45902"/>
    <cellStyle name="Финансовый 3 2 2 2 6 2 3" xfId="45903"/>
    <cellStyle name="Финансовый 3 2 2 2 6 3" xfId="45904"/>
    <cellStyle name="Финансовый 3 2 2 2 6 3 2" xfId="45905"/>
    <cellStyle name="Финансовый 3 2 2 2 6 3 2 2" xfId="45906"/>
    <cellStyle name="Финансовый 3 2 2 2 6 3 3" xfId="45907"/>
    <cellStyle name="Финансовый 3 2 2 2 6 4" xfId="45908"/>
    <cellStyle name="Финансовый 3 2 2 2 6 4 2" xfId="45909"/>
    <cellStyle name="Финансовый 3 2 2 2 6 5" xfId="45910"/>
    <cellStyle name="Финансовый 3 2 2 2 6 5 2" xfId="45911"/>
    <cellStyle name="Финансовый 3 2 2 2 6 6" xfId="45912"/>
    <cellStyle name="Финансовый 3 2 2 2 6 7" xfId="45913"/>
    <cellStyle name="Финансовый 3 2 2 2 6 8" xfId="45914"/>
    <cellStyle name="Финансовый 3 2 2 2 7" xfId="6058"/>
    <cellStyle name="Финансовый 3 2 2 2 7 2" xfId="45915"/>
    <cellStyle name="Финансовый 3 2 2 2 7 2 2" xfId="45916"/>
    <cellStyle name="Финансовый 3 2 2 2 7 3" xfId="45917"/>
    <cellStyle name="Финансовый 3 2 2 2 8" xfId="45918"/>
    <cellStyle name="Финансовый 3 2 2 2 8 2" xfId="45919"/>
    <cellStyle name="Финансовый 3 2 2 2 8 2 2" xfId="45920"/>
    <cellStyle name="Финансовый 3 2 2 2 8 3" xfId="45921"/>
    <cellStyle name="Финансовый 3 2 2 2 9" xfId="45922"/>
    <cellStyle name="Финансовый 3 2 2 2 9 2" xfId="45923"/>
    <cellStyle name="Финансовый 3 2 2 3" xfId="258"/>
    <cellStyle name="Финансовый 3 2 2 3 10" xfId="45924"/>
    <cellStyle name="Финансовый 3 2 2 3 10 2" xfId="45925"/>
    <cellStyle name="Финансовый 3 2 2 3 11" xfId="45926"/>
    <cellStyle name="Финансовый 3 2 2 3 12" xfId="45927"/>
    <cellStyle name="Финансовый 3 2 2 3 13" xfId="45928"/>
    <cellStyle name="Финансовый 3 2 2 3 2" xfId="6059"/>
    <cellStyle name="Финансовый 3 2 2 3 2 10" xfId="45929"/>
    <cellStyle name="Финансовый 3 2 2 3 2 2" xfId="6060"/>
    <cellStyle name="Финансовый 3 2 2 3 2 2 2" xfId="45930"/>
    <cellStyle name="Финансовый 3 2 2 3 2 2 2 2" xfId="45931"/>
    <cellStyle name="Финансовый 3 2 2 3 2 2 2 2 2" xfId="45932"/>
    <cellStyle name="Финансовый 3 2 2 3 2 2 2 2 2 2" xfId="45933"/>
    <cellStyle name="Финансовый 3 2 2 3 2 2 2 2 3" xfId="45934"/>
    <cellStyle name="Финансовый 3 2 2 3 2 2 2 3" xfId="45935"/>
    <cellStyle name="Финансовый 3 2 2 3 2 2 2 3 2" xfId="45936"/>
    <cellStyle name="Финансовый 3 2 2 3 2 2 2 3 2 2" xfId="45937"/>
    <cellStyle name="Финансовый 3 2 2 3 2 2 2 3 3" xfId="45938"/>
    <cellStyle name="Финансовый 3 2 2 3 2 2 2 4" xfId="45939"/>
    <cellStyle name="Финансовый 3 2 2 3 2 2 2 4 2" xfId="45940"/>
    <cellStyle name="Финансовый 3 2 2 3 2 2 2 5" xfId="45941"/>
    <cellStyle name="Финансовый 3 2 2 3 2 2 2 5 2" xfId="45942"/>
    <cellStyle name="Финансовый 3 2 2 3 2 2 2 6" xfId="45943"/>
    <cellStyle name="Финансовый 3 2 2 3 2 2 2 7" xfId="45944"/>
    <cellStyle name="Финансовый 3 2 2 3 2 2 2 8" xfId="45945"/>
    <cellStyle name="Финансовый 3 2 2 3 2 2 3" xfId="45946"/>
    <cellStyle name="Финансовый 3 2 2 3 2 2 3 2" xfId="45947"/>
    <cellStyle name="Финансовый 3 2 2 3 2 2 3 2 2" xfId="45948"/>
    <cellStyle name="Финансовый 3 2 2 3 2 2 3 3" xfId="45949"/>
    <cellStyle name="Финансовый 3 2 2 3 2 2 4" xfId="45950"/>
    <cellStyle name="Финансовый 3 2 2 3 2 2 4 2" xfId="45951"/>
    <cellStyle name="Финансовый 3 2 2 3 2 2 4 2 2" xfId="45952"/>
    <cellStyle name="Финансовый 3 2 2 3 2 2 4 3" xfId="45953"/>
    <cellStyle name="Финансовый 3 2 2 3 2 2 5" xfId="45954"/>
    <cellStyle name="Финансовый 3 2 2 3 2 2 5 2" xfId="45955"/>
    <cellStyle name="Финансовый 3 2 2 3 2 2 6" xfId="45956"/>
    <cellStyle name="Финансовый 3 2 2 3 2 2 6 2" xfId="45957"/>
    <cellStyle name="Финансовый 3 2 2 3 2 2 7" xfId="45958"/>
    <cellStyle name="Финансовый 3 2 2 3 2 2 8" xfId="45959"/>
    <cellStyle name="Финансовый 3 2 2 3 2 2 9" xfId="45960"/>
    <cellStyle name="Финансовый 3 2 2 3 2 3" xfId="6061"/>
    <cellStyle name="Финансовый 3 2 2 3 2 3 2" xfId="45961"/>
    <cellStyle name="Финансовый 3 2 2 3 2 3 2 2" xfId="45962"/>
    <cellStyle name="Финансовый 3 2 2 3 2 3 2 2 2" xfId="45963"/>
    <cellStyle name="Финансовый 3 2 2 3 2 3 2 3" xfId="45964"/>
    <cellStyle name="Финансовый 3 2 2 3 2 3 3" xfId="45965"/>
    <cellStyle name="Финансовый 3 2 2 3 2 3 3 2" xfId="45966"/>
    <cellStyle name="Финансовый 3 2 2 3 2 3 3 2 2" xfId="45967"/>
    <cellStyle name="Финансовый 3 2 2 3 2 3 3 3" xfId="45968"/>
    <cellStyle name="Финансовый 3 2 2 3 2 3 4" xfId="45969"/>
    <cellStyle name="Финансовый 3 2 2 3 2 3 4 2" xfId="45970"/>
    <cellStyle name="Финансовый 3 2 2 3 2 3 5" xfId="45971"/>
    <cellStyle name="Финансовый 3 2 2 3 2 3 5 2" xfId="45972"/>
    <cellStyle name="Финансовый 3 2 2 3 2 3 6" xfId="45973"/>
    <cellStyle name="Финансовый 3 2 2 3 2 3 7" xfId="45974"/>
    <cellStyle name="Финансовый 3 2 2 3 2 3 8" xfId="45975"/>
    <cellStyle name="Финансовый 3 2 2 3 2 4" xfId="45976"/>
    <cellStyle name="Финансовый 3 2 2 3 2 4 2" xfId="45977"/>
    <cellStyle name="Финансовый 3 2 2 3 2 4 2 2" xfId="45978"/>
    <cellStyle name="Финансовый 3 2 2 3 2 4 3" xfId="45979"/>
    <cellStyle name="Финансовый 3 2 2 3 2 5" xfId="45980"/>
    <cellStyle name="Финансовый 3 2 2 3 2 5 2" xfId="45981"/>
    <cellStyle name="Финансовый 3 2 2 3 2 5 2 2" xfId="45982"/>
    <cellStyle name="Финансовый 3 2 2 3 2 5 3" xfId="45983"/>
    <cellStyle name="Финансовый 3 2 2 3 2 6" xfId="45984"/>
    <cellStyle name="Финансовый 3 2 2 3 2 6 2" xfId="45985"/>
    <cellStyle name="Финансовый 3 2 2 3 2 7" xfId="45986"/>
    <cellStyle name="Финансовый 3 2 2 3 2 7 2" xfId="45987"/>
    <cellStyle name="Финансовый 3 2 2 3 2 8" xfId="45988"/>
    <cellStyle name="Финансовый 3 2 2 3 2 9" xfId="45989"/>
    <cellStyle name="Финансовый 3 2 2 3 3" xfId="6062"/>
    <cellStyle name="Финансовый 3 2 2 3 3 2" xfId="6063"/>
    <cellStyle name="Финансовый 3 2 2 3 3 2 2" xfId="45990"/>
    <cellStyle name="Финансовый 3 2 2 3 3 2 2 2" xfId="45991"/>
    <cellStyle name="Финансовый 3 2 2 3 3 2 2 2 2" xfId="45992"/>
    <cellStyle name="Финансовый 3 2 2 3 3 2 2 3" xfId="45993"/>
    <cellStyle name="Финансовый 3 2 2 3 3 2 3" xfId="45994"/>
    <cellStyle name="Финансовый 3 2 2 3 3 2 3 2" xfId="45995"/>
    <cellStyle name="Финансовый 3 2 2 3 3 2 3 2 2" xfId="45996"/>
    <cellStyle name="Финансовый 3 2 2 3 3 2 3 3" xfId="45997"/>
    <cellStyle name="Финансовый 3 2 2 3 3 2 4" xfId="45998"/>
    <cellStyle name="Финансовый 3 2 2 3 3 2 4 2" xfId="45999"/>
    <cellStyle name="Финансовый 3 2 2 3 3 2 5" xfId="46000"/>
    <cellStyle name="Финансовый 3 2 2 3 3 2 5 2" xfId="46001"/>
    <cellStyle name="Финансовый 3 2 2 3 3 2 6" xfId="46002"/>
    <cellStyle name="Финансовый 3 2 2 3 3 2 7" xfId="46003"/>
    <cellStyle name="Финансовый 3 2 2 3 3 2 8" xfId="46004"/>
    <cellStyle name="Финансовый 3 2 2 3 3 3" xfId="46005"/>
    <cellStyle name="Финансовый 3 2 2 3 3 3 2" xfId="46006"/>
    <cellStyle name="Финансовый 3 2 2 3 3 3 2 2" xfId="46007"/>
    <cellStyle name="Финансовый 3 2 2 3 3 3 3" xfId="46008"/>
    <cellStyle name="Финансовый 3 2 2 3 3 4" xfId="46009"/>
    <cellStyle name="Финансовый 3 2 2 3 3 4 2" xfId="46010"/>
    <cellStyle name="Финансовый 3 2 2 3 3 4 2 2" xfId="46011"/>
    <cellStyle name="Финансовый 3 2 2 3 3 4 3" xfId="46012"/>
    <cellStyle name="Финансовый 3 2 2 3 3 5" xfId="46013"/>
    <cellStyle name="Финансовый 3 2 2 3 3 5 2" xfId="46014"/>
    <cellStyle name="Финансовый 3 2 2 3 3 6" xfId="46015"/>
    <cellStyle name="Финансовый 3 2 2 3 3 6 2" xfId="46016"/>
    <cellStyle name="Финансовый 3 2 2 3 3 7" xfId="46017"/>
    <cellStyle name="Финансовый 3 2 2 3 3 8" xfId="46018"/>
    <cellStyle name="Финансовый 3 2 2 3 3 9" xfId="46019"/>
    <cellStyle name="Финансовый 3 2 2 3 4" xfId="6064"/>
    <cellStyle name="Финансовый 3 2 2 3 4 2" xfId="46020"/>
    <cellStyle name="Финансовый 3 2 2 3 4 2 2" xfId="46021"/>
    <cellStyle name="Финансовый 3 2 2 3 4 2 2 2" xfId="46022"/>
    <cellStyle name="Финансовый 3 2 2 3 4 2 2 2 2" xfId="46023"/>
    <cellStyle name="Финансовый 3 2 2 3 4 2 2 3" xfId="46024"/>
    <cellStyle name="Финансовый 3 2 2 3 4 2 3" xfId="46025"/>
    <cellStyle name="Финансовый 3 2 2 3 4 2 3 2" xfId="46026"/>
    <cellStyle name="Финансовый 3 2 2 3 4 2 3 2 2" xfId="46027"/>
    <cellStyle name="Финансовый 3 2 2 3 4 2 3 3" xfId="46028"/>
    <cellStyle name="Финансовый 3 2 2 3 4 2 4" xfId="46029"/>
    <cellStyle name="Финансовый 3 2 2 3 4 2 4 2" xfId="46030"/>
    <cellStyle name="Финансовый 3 2 2 3 4 2 5" xfId="46031"/>
    <cellStyle name="Финансовый 3 2 2 3 4 2 5 2" xfId="46032"/>
    <cellStyle name="Финансовый 3 2 2 3 4 2 6" xfId="46033"/>
    <cellStyle name="Финансовый 3 2 2 3 4 2 7" xfId="46034"/>
    <cellStyle name="Финансовый 3 2 2 3 4 2 8" xfId="46035"/>
    <cellStyle name="Финансовый 3 2 2 3 4 3" xfId="46036"/>
    <cellStyle name="Финансовый 3 2 2 3 4 3 2" xfId="46037"/>
    <cellStyle name="Финансовый 3 2 2 3 4 3 2 2" xfId="46038"/>
    <cellStyle name="Финансовый 3 2 2 3 4 3 3" xfId="46039"/>
    <cellStyle name="Финансовый 3 2 2 3 4 4" xfId="46040"/>
    <cellStyle name="Финансовый 3 2 2 3 4 4 2" xfId="46041"/>
    <cellStyle name="Финансовый 3 2 2 3 4 4 2 2" xfId="46042"/>
    <cellStyle name="Финансовый 3 2 2 3 4 4 3" xfId="46043"/>
    <cellStyle name="Финансовый 3 2 2 3 4 5" xfId="46044"/>
    <cellStyle name="Финансовый 3 2 2 3 4 5 2" xfId="46045"/>
    <cellStyle name="Финансовый 3 2 2 3 4 6" xfId="46046"/>
    <cellStyle name="Финансовый 3 2 2 3 4 6 2" xfId="46047"/>
    <cellStyle name="Финансовый 3 2 2 3 4 7" xfId="46048"/>
    <cellStyle name="Финансовый 3 2 2 3 4 8" xfId="46049"/>
    <cellStyle name="Финансовый 3 2 2 3 4 9" xfId="46050"/>
    <cellStyle name="Финансовый 3 2 2 3 5" xfId="46051"/>
    <cellStyle name="Финансовый 3 2 2 3 5 2" xfId="46052"/>
    <cellStyle name="Финансовый 3 2 2 3 5 2 2" xfId="46053"/>
    <cellStyle name="Финансовый 3 2 2 3 5 2 2 2" xfId="46054"/>
    <cellStyle name="Финансовый 3 2 2 3 5 2 2 2 2" xfId="46055"/>
    <cellStyle name="Финансовый 3 2 2 3 5 2 2 3" xfId="46056"/>
    <cellStyle name="Финансовый 3 2 2 3 5 2 3" xfId="46057"/>
    <cellStyle name="Финансовый 3 2 2 3 5 2 3 2" xfId="46058"/>
    <cellStyle name="Финансовый 3 2 2 3 5 2 3 2 2" xfId="46059"/>
    <cellStyle name="Финансовый 3 2 2 3 5 2 3 3" xfId="46060"/>
    <cellStyle name="Финансовый 3 2 2 3 5 2 4" xfId="46061"/>
    <cellStyle name="Финансовый 3 2 2 3 5 2 4 2" xfId="46062"/>
    <cellStyle name="Финансовый 3 2 2 3 5 2 5" xfId="46063"/>
    <cellStyle name="Финансовый 3 2 2 3 5 2 5 2" xfId="46064"/>
    <cellStyle name="Финансовый 3 2 2 3 5 2 6" xfId="46065"/>
    <cellStyle name="Финансовый 3 2 2 3 5 2 7" xfId="46066"/>
    <cellStyle name="Финансовый 3 2 2 3 5 2 8" xfId="46067"/>
    <cellStyle name="Финансовый 3 2 2 3 5 3" xfId="46068"/>
    <cellStyle name="Финансовый 3 2 2 3 5 3 2" xfId="46069"/>
    <cellStyle name="Финансовый 3 2 2 3 5 3 2 2" xfId="46070"/>
    <cellStyle name="Финансовый 3 2 2 3 5 3 3" xfId="46071"/>
    <cellStyle name="Финансовый 3 2 2 3 5 4" xfId="46072"/>
    <cellStyle name="Финансовый 3 2 2 3 5 4 2" xfId="46073"/>
    <cellStyle name="Финансовый 3 2 2 3 5 4 2 2" xfId="46074"/>
    <cellStyle name="Финансовый 3 2 2 3 5 4 3" xfId="46075"/>
    <cellStyle name="Финансовый 3 2 2 3 5 5" xfId="46076"/>
    <cellStyle name="Финансовый 3 2 2 3 5 5 2" xfId="46077"/>
    <cellStyle name="Финансовый 3 2 2 3 5 6" xfId="46078"/>
    <cellStyle name="Финансовый 3 2 2 3 5 6 2" xfId="46079"/>
    <cellStyle name="Финансовый 3 2 2 3 5 7" xfId="46080"/>
    <cellStyle name="Финансовый 3 2 2 3 5 8" xfId="46081"/>
    <cellStyle name="Финансовый 3 2 2 3 5 9" xfId="46082"/>
    <cellStyle name="Финансовый 3 2 2 3 6" xfId="46083"/>
    <cellStyle name="Финансовый 3 2 2 3 6 2" xfId="46084"/>
    <cellStyle name="Финансовый 3 2 2 3 6 2 2" xfId="46085"/>
    <cellStyle name="Финансовый 3 2 2 3 6 2 2 2" xfId="46086"/>
    <cellStyle name="Финансовый 3 2 2 3 6 2 3" xfId="46087"/>
    <cellStyle name="Финансовый 3 2 2 3 6 3" xfId="46088"/>
    <cellStyle name="Финансовый 3 2 2 3 6 3 2" xfId="46089"/>
    <cellStyle name="Финансовый 3 2 2 3 6 3 2 2" xfId="46090"/>
    <cellStyle name="Финансовый 3 2 2 3 6 3 3" xfId="46091"/>
    <cellStyle name="Финансовый 3 2 2 3 6 4" xfId="46092"/>
    <cellStyle name="Финансовый 3 2 2 3 6 4 2" xfId="46093"/>
    <cellStyle name="Финансовый 3 2 2 3 6 5" xfId="46094"/>
    <cellStyle name="Финансовый 3 2 2 3 6 5 2" xfId="46095"/>
    <cellStyle name="Финансовый 3 2 2 3 6 6" xfId="46096"/>
    <cellStyle name="Финансовый 3 2 2 3 6 7" xfId="46097"/>
    <cellStyle name="Финансовый 3 2 2 3 6 8" xfId="46098"/>
    <cellStyle name="Финансовый 3 2 2 3 7" xfId="46099"/>
    <cellStyle name="Финансовый 3 2 2 3 7 2" xfId="46100"/>
    <cellStyle name="Финансовый 3 2 2 3 7 2 2" xfId="46101"/>
    <cellStyle name="Финансовый 3 2 2 3 7 3" xfId="46102"/>
    <cellStyle name="Финансовый 3 2 2 3 8" xfId="46103"/>
    <cellStyle name="Финансовый 3 2 2 3 8 2" xfId="46104"/>
    <cellStyle name="Финансовый 3 2 2 3 8 2 2" xfId="46105"/>
    <cellStyle name="Финансовый 3 2 2 3 8 3" xfId="46106"/>
    <cellStyle name="Финансовый 3 2 2 3 9" xfId="46107"/>
    <cellStyle name="Финансовый 3 2 2 3 9 2" xfId="46108"/>
    <cellStyle name="Финансовый 3 2 2 4" xfId="6065"/>
    <cellStyle name="Финансовый 3 2 2 4 10" xfId="46109"/>
    <cellStyle name="Финансовый 3 2 2 4 2" xfId="6066"/>
    <cellStyle name="Финансовый 3 2 2 4 2 2" xfId="46110"/>
    <cellStyle name="Финансовый 3 2 2 4 2 2 2" xfId="46111"/>
    <cellStyle name="Финансовый 3 2 2 4 2 2 2 2" xfId="46112"/>
    <cellStyle name="Финансовый 3 2 2 4 2 2 2 2 2" xfId="46113"/>
    <cellStyle name="Финансовый 3 2 2 4 2 2 2 3" xfId="46114"/>
    <cellStyle name="Финансовый 3 2 2 4 2 2 3" xfId="46115"/>
    <cellStyle name="Финансовый 3 2 2 4 2 2 3 2" xfId="46116"/>
    <cellStyle name="Финансовый 3 2 2 4 2 2 3 2 2" xfId="46117"/>
    <cellStyle name="Финансовый 3 2 2 4 2 2 3 3" xfId="46118"/>
    <cellStyle name="Финансовый 3 2 2 4 2 2 4" xfId="46119"/>
    <cellStyle name="Финансовый 3 2 2 4 2 2 4 2" xfId="46120"/>
    <cellStyle name="Финансовый 3 2 2 4 2 2 5" xfId="46121"/>
    <cellStyle name="Финансовый 3 2 2 4 2 2 5 2" xfId="46122"/>
    <cellStyle name="Финансовый 3 2 2 4 2 2 6" xfId="46123"/>
    <cellStyle name="Финансовый 3 2 2 4 2 2 7" xfId="46124"/>
    <cellStyle name="Финансовый 3 2 2 4 2 2 8" xfId="46125"/>
    <cellStyle name="Финансовый 3 2 2 4 2 3" xfId="46126"/>
    <cellStyle name="Финансовый 3 2 2 4 2 3 2" xfId="46127"/>
    <cellStyle name="Финансовый 3 2 2 4 2 3 2 2" xfId="46128"/>
    <cellStyle name="Финансовый 3 2 2 4 2 3 3" xfId="46129"/>
    <cellStyle name="Финансовый 3 2 2 4 2 4" xfId="46130"/>
    <cellStyle name="Финансовый 3 2 2 4 2 4 2" xfId="46131"/>
    <cellStyle name="Финансовый 3 2 2 4 2 4 2 2" xfId="46132"/>
    <cellStyle name="Финансовый 3 2 2 4 2 4 3" xfId="46133"/>
    <cellStyle name="Финансовый 3 2 2 4 2 5" xfId="46134"/>
    <cellStyle name="Финансовый 3 2 2 4 2 5 2" xfId="46135"/>
    <cellStyle name="Финансовый 3 2 2 4 2 6" xfId="46136"/>
    <cellStyle name="Финансовый 3 2 2 4 2 6 2" xfId="46137"/>
    <cellStyle name="Финансовый 3 2 2 4 2 7" xfId="46138"/>
    <cellStyle name="Финансовый 3 2 2 4 2 8" xfId="46139"/>
    <cellStyle name="Финансовый 3 2 2 4 2 9" xfId="46140"/>
    <cellStyle name="Финансовый 3 2 2 4 3" xfId="6067"/>
    <cellStyle name="Финансовый 3 2 2 4 3 2" xfId="46141"/>
    <cellStyle name="Финансовый 3 2 2 4 3 2 2" xfId="46142"/>
    <cellStyle name="Финансовый 3 2 2 4 3 2 2 2" xfId="46143"/>
    <cellStyle name="Финансовый 3 2 2 4 3 2 3" xfId="46144"/>
    <cellStyle name="Финансовый 3 2 2 4 3 3" xfId="46145"/>
    <cellStyle name="Финансовый 3 2 2 4 3 3 2" xfId="46146"/>
    <cellStyle name="Финансовый 3 2 2 4 3 3 2 2" xfId="46147"/>
    <cellStyle name="Финансовый 3 2 2 4 3 3 3" xfId="46148"/>
    <cellStyle name="Финансовый 3 2 2 4 3 4" xfId="46149"/>
    <cellStyle name="Финансовый 3 2 2 4 3 4 2" xfId="46150"/>
    <cellStyle name="Финансовый 3 2 2 4 3 5" xfId="46151"/>
    <cellStyle name="Финансовый 3 2 2 4 3 5 2" xfId="46152"/>
    <cellStyle name="Финансовый 3 2 2 4 3 6" xfId="46153"/>
    <cellStyle name="Финансовый 3 2 2 4 3 7" xfId="46154"/>
    <cellStyle name="Финансовый 3 2 2 4 3 8" xfId="46155"/>
    <cellStyle name="Финансовый 3 2 2 4 4" xfId="46156"/>
    <cellStyle name="Финансовый 3 2 2 4 4 2" xfId="46157"/>
    <cellStyle name="Финансовый 3 2 2 4 4 2 2" xfId="46158"/>
    <cellStyle name="Финансовый 3 2 2 4 4 3" xfId="46159"/>
    <cellStyle name="Финансовый 3 2 2 4 5" xfId="46160"/>
    <cellStyle name="Финансовый 3 2 2 4 5 2" xfId="46161"/>
    <cellStyle name="Финансовый 3 2 2 4 5 2 2" xfId="46162"/>
    <cellStyle name="Финансовый 3 2 2 4 5 3" xfId="46163"/>
    <cellStyle name="Финансовый 3 2 2 4 6" xfId="46164"/>
    <cellStyle name="Финансовый 3 2 2 4 6 2" xfId="46165"/>
    <cellStyle name="Финансовый 3 2 2 4 7" xfId="46166"/>
    <cellStyle name="Финансовый 3 2 2 4 7 2" xfId="46167"/>
    <cellStyle name="Финансовый 3 2 2 4 8" xfId="46168"/>
    <cellStyle name="Финансовый 3 2 2 4 9" xfId="46169"/>
    <cellStyle name="Финансовый 3 2 2 5" xfId="6068"/>
    <cellStyle name="Финансовый 3 2 2 5 2" xfId="6069"/>
    <cellStyle name="Финансовый 3 2 2 5 2 2" xfId="46170"/>
    <cellStyle name="Финансовый 3 2 2 5 2 2 2" xfId="46171"/>
    <cellStyle name="Финансовый 3 2 2 5 2 2 2 2" xfId="46172"/>
    <cellStyle name="Финансовый 3 2 2 5 2 2 3" xfId="46173"/>
    <cellStyle name="Финансовый 3 2 2 5 2 3" xfId="46174"/>
    <cellStyle name="Финансовый 3 2 2 5 2 3 2" xfId="46175"/>
    <cellStyle name="Финансовый 3 2 2 5 2 3 2 2" xfId="46176"/>
    <cellStyle name="Финансовый 3 2 2 5 2 3 3" xfId="46177"/>
    <cellStyle name="Финансовый 3 2 2 5 2 4" xfId="46178"/>
    <cellStyle name="Финансовый 3 2 2 5 2 4 2" xfId="46179"/>
    <cellStyle name="Финансовый 3 2 2 5 2 5" xfId="46180"/>
    <cellStyle name="Финансовый 3 2 2 5 2 5 2" xfId="46181"/>
    <cellStyle name="Финансовый 3 2 2 5 2 6" xfId="46182"/>
    <cellStyle name="Финансовый 3 2 2 5 2 7" xfId="46183"/>
    <cellStyle name="Финансовый 3 2 2 5 2 8" xfId="46184"/>
    <cellStyle name="Финансовый 3 2 2 5 3" xfId="46185"/>
    <cellStyle name="Финансовый 3 2 2 5 3 2" xfId="46186"/>
    <cellStyle name="Финансовый 3 2 2 5 3 2 2" xfId="46187"/>
    <cellStyle name="Финансовый 3 2 2 5 3 3" xfId="46188"/>
    <cellStyle name="Финансовый 3 2 2 5 4" xfId="46189"/>
    <cellStyle name="Финансовый 3 2 2 5 4 2" xfId="46190"/>
    <cellStyle name="Финансовый 3 2 2 5 4 2 2" xfId="46191"/>
    <cellStyle name="Финансовый 3 2 2 5 4 3" xfId="46192"/>
    <cellStyle name="Финансовый 3 2 2 5 5" xfId="46193"/>
    <cellStyle name="Финансовый 3 2 2 5 5 2" xfId="46194"/>
    <cellStyle name="Финансовый 3 2 2 5 6" xfId="46195"/>
    <cellStyle name="Финансовый 3 2 2 5 6 2" xfId="46196"/>
    <cellStyle name="Финансовый 3 2 2 5 7" xfId="46197"/>
    <cellStyle name="Финансовый 3 2 2 5 8" xfId="46198"/>
    <cellStyle name="Финансовый 3 2 2 5 9" xfId="46199"/>
    <cellStyle name="Финансовый 3 2 2 6" xfId="6070"/>
    <cellStyle name="Финансовый 3 2 2 6 2" xfId="46200"/>
    <cellStyle name="Финансовый 3 2 2 6 2 2" xfId="46201"/>
    <cellStyle name="Финансовый 3 2 2 6 2 2 2" xfId="46202"/>
    <cellStyle name="Финансовый 3 2 2 6 2 2 2 2" xfId="46203"/>
    <cellStyle name="Финансовый 3 2 2 6 2 2 3" xfId="46204"/>
    <cellStyle name="Финансовый 3 2 2 6 2 3" xfId="46205"/>
    <cellStyle name="Финансовый 3 2 2 6 2 3 2" xfId="46206"/>
    <cellStyle name="Финансовый 3 2 2 6 2 3 2 2" xfId="46207"/>
    <cellStyle name="Финансовый 3 2 2 6 2 3 3" xfId="46208"/>
    <cellStyle name="Финансовый 3 2 2 6 2 4" xfId="46209"/>
    <cellStyle name="Финансовый 3 2 2 6 2 4 2" xfId="46210"/>
    <cellStyle name="Финансовый 3 2 2 6 2 5" xfId="46211"/>
    <cellStyle name="Финансовый 3 2 2 6 2 5 2" xfId="46212"/>
    <cellStyle name="Финансовый 3 2 2 6 2 6" xfId="46213"/>
    <cellStyle name="Финансовый 3 2 2 6 2 7" xfId="46214"/>
    <cellStyle name="Финансовый 3 2 2 6 2 8" xfId="46215"/>
    <cellStyle name="Финансовый 3 2 2 6 3" xfId="46216"/>
    <cellStyle name="Финансовый 3 2 2 6 3 2" xfId="46217"/>
    <cellStyle name="Финансовый 3 2 2 6 3 2 2" xfId="46218"/>
    <cellStyle name="Финансовый 3 2 2 6 3 3" xfId="46219"/>
    <cellStyle name="Финансовый 3 2 2 6 4" xfId="46220"/>
    <cellStyle name="Финансовый 3 2 2 6 4 2" xfId="46221"/>
    <cellStyle name="Финансовый 3 2 2 6 4 2 2" xfId="46222"/>
    <cellStyle name="Финансовый 3 2 2 6 4 3" xfId="46223"/>
    <cellStyle name="Финансовый 3 2 2 6 5" xfId="46224"/>
    <cellStyle name="Финансовый 3 2 2 6 5 2" xfId="46225"/>
    <cellStyle name="Финансовый 3 2 2 6 6" xfId="46226"/>
    <cellStyle name="Финансовый 3 2 2 6 6 2" xfId="46227"/>
    <cellStyle name="Финансовый 3 2 2 6 7" xfId="46228"/>
    <cellStyle name="Финансовый 3 2 2 6 8" xfId="46229"/>
    <cellStyle name="Финансовый 3 2 2 6 9" xfId="46230"/>
    <cellStyle name="Финансовый 3 2 2 7" xfId="6071"/>
    <cellStyle name="Финансовый 3 2 2 7 2" xfId="46231"/>
    <cellStyle name="Финансовый 3 2 2 7 2 2" xfId="46232"/>
    <cellStyle name="Финансовый 3 2 2 7 2 2 2" xfId="46233"/>
    <cellStyle name="Финансовый 3 2 2 7 2 2 2 2" xfId="46234"/>
    <cellStyle name="Финансовый 3 2 2 7 2 2 3" xfId="46235"/>
    <cellStyle name="Финансовый 3 2 2 7 2 3" xfId="46236"/>
    <cellStyle name="Финансовый 3 2 2 7 2 3 2" xfId="46237"/>
    <cellStyle name="Финансовый 3 2 2 7 2 3 2 2" xfId="46238"/>
    <cellStyle name="Финансовый 3 2 2 7 2 3 3" xfId="46239"/>
    <cellStyle name="Финансовый 3 2 2 7 2 4" xfId="46240"/>
    <cellStyle name="Финансовый 3 2 2 7 2 4 2" xfId="46241"/>
    <cellStyle name="Финансовый 3 2 2 7 2 5" xfId="46242"/>
    <cellStyle name="Финансовый 3 2 2 7 2 5 2" xfId="46243"/>
    <cellStyle name="Финансовый 3 2 2 7 2 6" xfId="46244"/>
    <cellStyle name="Финансовый 3 2 2 7 2 7" xfId="46245"/>
    <cellStyle name="Финансовый 3 2 2 7 2 8" xfId="46246"/>
    <cellStyle name="Финансовый 3 2 2 7 3" xfId="46247"/>
    <cellStyle name="Финансовый 3 2 2 7 3 2" xfId="46248"/>
    <cellStyle name="Финансовый 3 2 2 7 3 2 2" xfId="46249"/>
    <cellStyle name="Финансовый 3 2 2 7 3 3" xfId="46250"/>
    <cellStyle name="Финансовый 3 2 2 7 4" xfId="46251"/>
    <cellStyle name="Финансовый 3 2 2 7 4 2" xfId="46252"/>
    <cellStyle name="Финансовый 3 2 2 7 4 2 2" xfId="46253"/>
    <cellStyle name="Финансовый 3 2 2 7 4 3" xfId="46254"/>
    <cellStyle name="Финансовый 3 2 2 7 5" xfId="46255"/>
    <cellStyle name="Финансовый 3 2 2 7 5 2" xfId="46256"/>
    <cellStyle name="Финансовый 3 2 2 7 6" xfId="46257"/>
    <cellStyle name="Финансовый 3 2 2 7 6 2" xfId="46258"/>
    <cellStyle name="Финансовый 3 2 2 7 7" xfId="46259"/>
    <cellStyle name="Финансовый 3 2 2 7 8" xfId="46260"/>
    <cellStyle name="Финансовый 3 2 2 7 9" xfId="46261"/>
    <cellStyle name="Финансовый 3 2 2 8" xfId="6072"/>
    <cellStyle name="Финансовый 3 2 2 8 2" xfId="46262"/>
    <cellStyle name="Финансовый 3 2 2 8 2 2" xfId="46263"/>
    <cellStyle name="Финансовый 3 2 2 8 2 2 2" xfId="46264"/>
    <cellStyle name="Финансовый 3 2 2 8 2 2 2 2" xfId="46265"/>
    <cellStyle name="Финансовый 3 2 2 8 2 2 3" xfId="46266"/>
    <cellStyle name="Финансовый 3 2 2 8 2 3" xfId="46267"/>
    <cellStyle name="Финансовый 3 2 2 8 2 3 2" xfId="46268"/>
    <cellStyle name="Финансовый 3 2 2 8 2 3 2 2" xfId="46269"/>
    <cellStyle name="Финансовый 3 2 2 8 2 3 3" xfId="46270"/>
    <cellStyle name="Финансовый 3 2 2 8 2 4" xfId="46271"/>
    <cellStyle name="Финансовый 3 2 2 8 2 4 2" xfId="46272"/>
    <cellStyle name="Финансовый 3 2 2 8 2 5" xfId="46273"/>
    <cellStyle name="Финансовый 3 2 2 8 2 5 2" xfId="46274"/>
    <cellStyle name="Финансовый 3 2 2 8 2 6" xfId="46275"/>
    <cellStyle name="Финансовый 3 2 2 8 2 7" xfId="46276"/>
    <cellStyle name="Финансовый 3 2 2 8 2 8" xfId="46277"/>
    <cellStyle name="Финансовый 3 2 2 8 3" xfId="46278"/>
    <cellStyle name="Финансовый 3 2 2 8 3 2" xfId="46279"/>
    <cellStyle name="Финансовый 3 2 2 8 3 2 2" xfId="46280"/>
    <cellStyle name="Финансовый 3 2 2 8 3 3" xfId="46281"/>
    <cellStyle name="Финансовый 3 2 2 8 4" xfId="46282"/>
    <cellStyle name="Финансовый 3 2 2 8 4 2" xfId="46283"/>
    <cellStyle name="Финансовый 3 2 2 8 4 2 2" xfId="46284"/>
    <cellStyle name="Финансовый 3 2 2 8 4 3" xfId="46285"/>
    <cellStyle name="Финансовый 3 2 2 8 5" xfId="46286"/>
    <cellStyle name="Финансовый 3 2 2 8 5 2" xfId="46287"/>
    <cellStyle name="Финансовый 3 2 2 8 6" xfId="46288"/>
    <cellStyle name="Финансовый 3 2 2 8 6 2" xfId="46289"/>
    <cellStyle name="Финансовый 3 2 2 8 7" xfId="46290"/>
    <cellStyle name="Финансовый 3 2 2 8 8" xfId="46291"/>
    <cellStyle name="Финансовый 3 2 2 8 9" xfId="46292"/>
    <cellStyle name="Финансовый 3 2 2 9" xfId="6073"/>
    <cellStyle name="Финансовый 3 2 2 9 2" xfId="46293"/>
    <cellStyle name="Финансовый 3 2 2 9 2 2" xfId="46294"/>
    <cellStyle name="Финансовый 3 2 2 9 2 2 2" xfId="46295"/>
    <cellStyle name="Финансовый 3 2 2 9 2 3" xfId="46296"/>
    <cellStyle name="Финансовый 3 2 2 9 3" xfId="46297"/>
    <cellStyle name="Финансовый 3 2 2 9 3 2" xfId="46298"/>
    <cellStyle name="Финансовый 3 2 2 9 3 2 2" xfId="46299"/>
    <cellStyle name="Финансовый 3 2 2 9 3 3" xfId="46300"/>
    <cellStyle name="Финансовый 3 2 2 9 4" xfId="46301"/>
    <cellStyle name="Финансовый 3 2 2 9 4 2" xfId="46302"/>
    <cellStyle name="Финансовый 3 2 2 9 5" xfId="46303"/>
    <cellStyle name="Финансовый 3 2 2 9 5 2" xfId="46304"/>
    <cellStyle name="Финансовый 3 2 2 9 6" xfId="46305"/>
    <cellStyle name="Финансовый 3 2 2 9 7" xfId="46306"/>
    <cellStyle name="Финансовый 3 2 2 9 8" xfId="46307"/>
    <cellStyle name="Финансовый 3 2 3" xfId="259"/>
    <cellStyle name="Финансовый 3 2 3 10" xfId="46308"/>
    <cellStyle name="Финансовый 3 2 3 10 2" xfId="46309"/>
    <cellStyle name="Финансовый 3 2 3 11" xfId="46310"/>
    <cellStyle name="Финансовый 3 2 3 11 2" xfId="46311"/>
    <cellStyle name="Финансовый 3 2 3 12" xfId="46312"/>
    <cellStyle name="Финансовый 3 2 3 13" xfId="46313"/>
    <cellStyle name="Финансовый 3 2 3 14" xfId="46314"/>
    <cellStyle name="Финансовый 3 2 3 2" xfId="6074"/>
    <cellStyle name="Финансовый 3 2 3 2 10" xfId="46315"/>
    <cellStyle name="Финансовый 3 2 3 2 2" xfId="6075"/>
    <cellStyle name="Финансовый 3 2 3 2 2 2" xfId="46316"/>
    <cellStyle name="Финансовый 3 2 3 2 2 2 2" xfId="46317"/>
    <cellStyle name="Финансовый 3 2 3 2 2 2 2 2" xfId="46318"/>
    <cellStyle name="Финансовый 3 2 3 2 2 2 2 2 2" xfId="46319"/>
    <cellStyle name="Финансовый 3 2 3 2 2 2 2 3" xfId="46320"/>
    <cellStyle name="Финансовый 3 2 3 2 2 2 3" xfId="46321"/>
    <cellStyle name="Финансовый 3 2 3 2 2 2 3 2" xfId="46322"/>
    <cellStyle name="Финансовый 3 2 3 2 2 2 3 2 2" xfId="46323"/>
    <cellStyle name="Финансовый 3 2 3 2 2 2 3 3" xfId="46324"/>
    <cellStyle name="Финансовый 3 2 3 2 2 2 4" xfId="46325"/>
    <cellStyle name="Финансовый 3 2 3 2 2 2 4 2" xfId="46326"/>
    <cellStyle name="Финансовый 3 2 3 2 2 2 5" xfId="46327"/>
    <cellStyle name="Финансовый 3 2 3 2 2 2 5 2" xfId="46328"/>
    <cellStyle name="Финансовый 3 2 3 2 2 2 6" xfId="46329"/>
    <cellStyle name="Финансовый 3 2 3 2 2 2 7" xfId="46330"/>
    <cellStyle name="Финансовый 3 2 3 2 2 2 8" xfId="46331"/>
    <cellStyle name="Финансовый 3 2 3 2 2 3" xfId="46332"/>
    <cellStyle name="Финансовый 3 2 3 2 2 3 2" xfId="46333"/>
    <cellStyle name="Финансовый 3 2 3 2 2 3 2 2" xfId="46334"/>
    <cellStyle name="Финансовый 3 2 3 2 2 3 3" xfId="46335"/>
    <cellStyle name="Финансовый 3 2 3 2 2 4" xfId="46336"/>
    <cellStyle name="Финансовый 3 2 3 2 2 4 2" xfId="46337"/>
    <cellStyle name="Финансовый 3 2 3 2 2 4 2 2" xfId="46338"/>
    <cellStyle name="Финансовый 3 2 3 2 2 4 3" xfId="46339"/>
    <cellStyle name="Финансовый 3 2 3 2 2 5" xfId="46340"/>
    <cellStyle name="Финансовый 3 2 3 2 2 5 2" xfId="46341"/>
    <cellStyle name="Финансовый 3 2 3 2 2 6" xfId="46342"/>
    <cellStyle name="Финансовый 3 2 3 2 2 6 2" xfId="46343"/>
    <cellStyle name="Финансовый 3 2 3 2 2 7" xfId="46344"/>
    <cellStyle name="Финансовый 3 2 3 2 2 8" xfId="46345"/>
    <cellStyle name="Финансовый 3 2 3 2 2 9" xfId="46346"/>
    <cellStyle name="Финансовый 3 2 3 2 3" xfId="6076"/>
    <cellStyle name="Финансовый 3 2 3 2 3 2" xfId="46347"/>
    <cellStyle name="Финансовый 3 2 3 2 3 2 2" xfId="46348"/>
    <cellStyle name="Финансовый 3 2 3 2 3 2 2 2" xfId="46349"/>
    <cellStyle name="Финансовый 3 2 3 2 3 2 3" xfId="46350"/>
    <cellStyle name="Финансовый 3 2 3 2 3 3" xfId="46351"/>
    <cellStyle name="Финансовый 3 2 3 2 3 3 2" xfId="46352"/>
    <cellStyle name="Финансовый 3 2 3 2 3 3 2 2" xfId="46353"/>
    <cellStyle name="Финансовый 3 2 3 2 3 3 3" xfId="46354"/>
    <cellStyle name="Финансовый 3 2 3 2 3 4" xfId="46355"/>
    <cellStyle name="Финансовый 3 2 3 2 3 4 2" xfId="46356"/>
    <cellStyle name="Финансовый 3 2 3 2 3 5" xfId="46357"/>
    <cellStyle name="Финансовый 3 2 3 2 3 5 2" xfId="46358"/>
    <cellStyle name="Финансовый 3 2 3 2 3 6" xfId="46359"/>
    <cellStyle name="Финансовый 3 2 3 2 3 7" xfId="46360"/>
    <cellStyle name="Финансовый 3 2 3 2 3 8" xfId="46361"/>
    <cellStyle name="Финансовый 3 2 3 2 4" xfId="46362"/>
    <cellStyle name="Финансовый 3 2 3 2 4 2" xfId="46363"/>
    <cellStyle name="Финансовый 3 2 3 2 4 2 2" xfId="46364"/>
    <cellStyle name="Финансовый 3 2 3 2 4 3" xfId="46365"/>
    <cellStyle name="Финансовый 3 2 3 2 5" xfId="46366"/>
    <cellStyle name="Финансовый 3 2 3 2 5 2" xfId="46367"/>
    <cellStyle name="Финансовый 3 2 3 2 5 2 2" xfId="46368"/>
    <cellStyle name="Финансовый 3 2 3 2 5 3" xfId="46369"/>
    <cellStyle name="Финансовый 3 2 3 2 6" xfId="46370"/>
    <cellStyle name="Финансовый 3 2 3 2 6 2" xfId="46371"/>
    <cellStyle name="Финансовый 3 2 3 2 7" xfId="46372"/>
    <cellStyle name="Финансовый 3 2 3 2 7 2" xfId="46373"/>
    <cellStyle name="Финансовый 3 2 3 2 8" xfId="46374"/>
    <cellStyle name="Финансовый 3 2 3 2 9" xfId="46375"/>
    <cellStyle name="Финансовый 3 2 3 3" xfId="6077"/>
    <cellStyle name="Финансовый 3 2 3 3 2" xfId="6078"/>
    <cellStyle name="Финансовый 3 2 3 3 2 2" xfId="46376"/>
    <cellStyle name="Финансовый 3 2 3 3 2 2 2" xfId="46377"/>
    <cellStyle name="Финансовый 3 2 3 3 2 2 2 2" xfId="46378"/>
    <cellStyle name="Финансовый 3 2 3 3 2 2 3" xfId="46379"/>
    <cellStyle name="Финансовый 3 2 3 3 2 3" xfId="46380"/>
    <cellStyle name="Финансовый 3 2 3 3 2 3 2" xfId="46381"/>
    <cellStyle name="Финансовый 3 2 3 3 2 3 2 2" xfId="46382"/>
    <cellStyle name="Финансовый 3 2 3 3 2 3 3" xfId="46383"/>
    <cellStyle name="Финансовый 3 2 3 3 2 4" xfId="46384"/>
    <cellStyle name="Финансовый 3 2 3 3 2 4 2" xfId="46385"/>
    <cellStyle name="Финансовый 3 2 3 3 2 5" xfId="46386"/>
    <cellStyle name="Финансовый 3 2 3 3 2 5 2" xfId="46387"/>
    <cellStyle name="Финансовый 3 2 3 3 2 6" xfId="46388"/>
    <cellStyle name="Финансовый 3 2 3 3 2 7" xfId="46389"/>
    <cellStyle name="Финансовый 3 2 3 3 2 8" xfId="46390"/>
    <cellStyle name="Финансовый 3 2 3 3 3" xfId="46391"/>
    <cellStyle name="Финансовый 3 2 3 3 3 2" xfId="46392"/>
    <cellStyle name="Финансовый 3 2 3 3 3 2 2" xfId="46393"/>
    <cellStyle name="Финансовый 3 2 3 3 3 3" xfId="46394"/>
    <cellStyle name="Финансовый 3 2 3 3 4" xfId="46395"/>
    <cellStyle name="Финансовый 3 2 3 3 4 2" xfId="46396"/>
    <cellStyle name="Финансовый 3 2 3 3 4 2 2" xfId="46397"/>
    <cellStyle name="Финансовый 3 2 3 3 4 3" xfId="46398"/>
    <cellStyle name="Финансовый 3 2 3 3 5" xfId="46399"/>
    <cellStyle name="Финансовый 3 2 3 3 5 2" xfId="46400"/>
    <cellStyle name="Финансовый 3 2 3 3 6" xfId="46401"/>
    <cellStyle name="Финансовый 3 2 3 3 6 2" xfId="46402"/>
    <cellStyle name="Финансовый 3 2 3 3 7" xfId="46403"/>
    <cellStyle name="Финансовый 3 2 3 3 8" xfId="46404"/>
    <cellStyle name="Финансовый 3 2 3 3 9" xfId="46405"/>
    <cellStyle name="Финансовый 3 2 3 4" xfId="6079"/>
    <cellStyle name="Финансовый 3 2 3 4 2" xfId="46406"/>
    <cellStyle name="Финансовый 3 2 3 4 2 2" xfId="46407"/>
    <cellStyle name="Финансовый 3 2 3 4 2 2 2" xfId="46408"/>
    <cellStyle name="Финансовый 3 2 3 4 2 2 2 2" xfId="46409"/>
    <cellStyle name="Финансовый 3 2 3 4 2 2 3" xfId="46410"/>
    <cellStyle name="Финансовый 3 2 3 4 2 3" xfId="46411"/>
    <cellStyle name="Финансовый 3 2 3 4 2 3 2" xfId="46412"/>
    <cellStyle name="Финансовый 3 2 3 4 2 3 2 2" xfId="46413"/>
    <cellStyle name="Финансовый 3 2 3 4 2 3 3" xfId="46414"/>
    <cellStyle name="Финансовый 3 2 3 4 2 4" xfId="46415"/>
    <cellStyle name="Финансовый 3 2 3 4 2 4 2" xfId="46416"/>
    <cellStyle name="Финансовый 3 2 3 4 2 5" xfId="46417"/>
    <cellStyle name="Финансовый 3 2 3 4 2 5 2" xfId="46418"/>
    <cellStyle name="Финансовый 3 2 3 4 2 6" xfId="46419"/>
    <cellStyle name="Финансовый 3 2 3 4 2 7" xfId="46420"/>
    <cellStyle name="Финансовый 3 2 3 4 2 8" xfId="46421"/>
    <cellStyle name="Финансовый 3 2 3 4 3" xfId="46422"/>
    <cellStyle name="Финансовый 3 2 3 4 3 2" xfId="46423"/>
    <cellStyle name="Финансовый 3 2 3 4 3 2 2" xfId="46424"/>
    <cellStyle name="Финансовый 3 2 3 4 3 3" xfId="46425"/>
    <cellStyle name="Финансовый 3 2 3 4 4" xfId="46426"/>
    <cellStyle name="Финансовый 3 2 3 4 4 2" xfId="46427"/>
    <cellStyle name="Финансовый 3 2 3 4 4 2 2" xfId="46428"/>
    <cellStyle name="Финансовый 3 2 3 4 4 3" xfId="46429"/>
    <cellStyle name="Финансовый 3 2 3 4 5" xfId="46430"/>
    <cellStyle name="Финансовый 3 2 3 4 5 2" xfId="46431"/>
    <cellStyle name="Финансовый 3 2 3 4 6" xfId="46432"/>
    <cellStyle name="Финансовый 3 2 3 4 6 2" xfId="46433"/>
    <cellStyle name="Финансовый 3 2 3 4 7" xfId="46434"/>
    <cellStyle name="Финансовый 3 2 3 4 8" xfId="46435"/>
    <cellStyle name="Финансовый 3 2 3 4 9" xfId="46436"/>
    <cellStyle name="Финансовый 3 2 3 5" xfId="46437"/>
    <cellStyle name="Финансовый 3 2 3 6" xfId="46438"/>
    <cellStyle name="Финансовый 3 2 3 6 2" xfId="46439"/>
    <cellStyle name="Финансовый 3 2 3 6 2 2" xfId="46440"/>
    <cellStyle name="Финансовый 3 2 3 6 2 2 2" xfId="46441"/>
    <cellStyle name="Финансовый 3 2 3 6 2 2 2 2" xfId="46442"/>
    <cellStyle name="Финансовый 3 2 3 6 2 2 3" xfId="46443"/>
    <cellStyle name="Финансовый 3 2 3 6 2 3" xfId="46444"/>
    <cellStyle name="Финансовый 3 2 3 6 2 3 2" xfId="46445"/>
    <cellStyle name="Финансовый 3 2 3 6 2 3 2 2" xfId="46446"/>
    <cellStyle name="Финансовый 3 2 3 6 2 3 3" xfId="46447"/>
    <cellStyle name="Финансовый 3 2 3 6 2 4" xfId="46448"/>
    <cellStyle name="Финансовый 3 2 3 6 2 4 2" xfId="46449"/>
    <cellStyle name="Финансовый 3 2 3 6 2 5" xfId="46450"/>
    <cellStyle name="Финансовый 3 2 3 6 2 5 2" xfId="46451"/>
    <cellStyle name="Финансовый 3 2 3 6 2 6" xfId="46452"/>
    <cellStyle name="Финансовый 3 2 3 6 2 7" xfId="46453"/>
    <cellStyle name="Финансовый 3 2 3 6 2 8" xfId="46454"/>
    <cellStyle name="Финансовый 3 2 3 6 3" xfId="46455"/>
    <cellStyle name="Финансовый 3 2 3 6 3 2" xfId="46456"/>
    <cellStyle name="Финансовый 3 2 3 6 3 2 2" xfId="46457"/>
    <cellStyle name="Финансовый 3 2 3 6 3 3" xfId="46458"/>
    <cellStyle name="Финансовый 3 2 3 6 4" xfId="46459"/>
    <cellStyle name="Финансовый 3 2 3 6 4 2" xfId="46460"/>
    <cellStyle name="Финансовый 3 2 3 6 4 2 2" xfId="46461"/>
    <cellStyle name="Финансовый 3 2 3 6 4 3" xfId="46462"/>
    <cellStyle name="Финансовый 3 2 3 6 5" xfId="46463"/>
    <cellStyle name="Финансовый 3 2 3 6 5 2" xfId="46464"/>
    <cellStyle name="Финансовый 3 2 3 6 6" xfId="46465"/>
    <cellStyle name="Финансовый 3 2 3 6 6 2" xfId="46466"/>
    <cellStyle name="Финансовый 3 2 3 6 7" xfId="46467"/>
    <cellStyle name="Финансовый 3 2 3 6 8" xfId="46468"/>
    <cellStyle name="Финансовый 3 2 3 6 9" xfId="46469"/>
    <cellStyle name="Финансовый 3 2 3 7" xfId="46470"/>
    <cellStyle name="Финансовый 3 2 3 7 2" xfId="46471"/>
    <cellStyle name="Финансовый 3 2 3 7 2 2" xfId="46472"/>
    <cellStyle name="Финансовый 3 2 3 7 2 2 2" xfId="46473"/>
    <cellStyle name="Финансовый 3 2 3 7 2 3" xfId="46474"/>
    <cellStyle name="Финансовый 3 2 3 7 3" xfId="46475"/>
    <cellStyle name="Финансовый 3 2 3 7 3 2" xfId="46476"/>
    <cellStyle name="Финансовый 3 2 3 7 3 2 2" xfId="46477"/>
    <cellStyle name="Финансовый 3 2 3 7 3 3" xfId="46478"/>
    <cellStyle name="Финансовый 3 2 3 7 4" xfId="46479"/>
    <cellStyle name="Финансовый 3 2 3 7 4 2" xfId="46480"/>
    <cellStyle name="Финансовый 3 2 3 7 5" xfId="46481"/>
    <cellStyle name="Финансовый 3 2 3 7 5 2" xfId="46482"/>
    <cellStyle name="Финансовый 3 2 3 7 6" xfId="46483"/>
    <cellStyle name="Финансовый 3 2 3 7 7" xfId="46484"/>
    <cellStyle name="Финансовый 3 2 3 7 8" xfId="46485"/>
    <cellStyle name="Финансовый 3 2 3 8" xfId="46486"/>
    <cellStyle name="Финансовый 3 2 3 8 2" xfId="46487"/>
    <cellStyle name="Финансовый 3 2 3 8 2 2" xfId="46488"/>
    <cellStyle name="Финансовый 3 2 3 8 3" xfId="46489"/>
    <cellStyle name="Финансовый 3 2 3 9" xfId="46490"/>
    <cellStyle name="Финансовый 3 2 3 9 2" xfId="46491"/>
    <cellStyle name="Финансовый 3 2 3 9 2 2" xfId="46492"/>
    <cellStyle name="Финансовый 3 2 3 9 3" xfId="46493"/>
    <cellStyle name="Финансовый 3 2 4" xfId="260"/>
    <cellStyle name="Финансовый 3 2 4 10" xfId="46494"/>
    <cellStyle name="Финансовый 3 2 4 10 2" xfId="46495"/>
    <cellStyle name="Финансовый 3 2 4 11" xfId="46496"/>
    <cellStyle name="Финансовый 3 2 4 12" xfId="46497"/>
    <cellStyle name="Финансовый 3 2 4 13" xfId="46498"/>
    <cellStyle name="Финансовый 3 2 4 2" xfId="6080"/>
    <cellStyle name="Финансовый 3 2 4 2 10" xfId="46499"/>
    <cellStyle name="Финансовый 3 2 4 2 2" xfId="6081"/>
    <cellStyle name="Финансовый 3 2 4 2 2 2" xfId="46500"/>
    <cellStyle name="Финансовый 3 2 4 2 2 2 2" xfId="46501"/>
    <cellStyle name="Финансовый 3 2 4 2 2 2 2 2" xfId="46502"/>
    <cellStyle name="Финансовый 3 2 4 2 2 2 2 2 2" xfId="46503"/>
    <cellStyle name="Финансовый 3 2 4 2 2 2 2 3" xfId="46504"/>
    <cellStyle name="Финансовый 3 2 4 2 2 2 3" xfId="46505"/>
    <cellStyle name="Финансовый 3 2 4 2 2 2 3 2" xfId="46506"/>
    <cellStyle name="Финансовый 3 2 4 2 2 2 3 2 2" xfId="46507"/>
    <cellStyle name="Финансовый 3 2 4 2 2 2 3 3" xfId="46508"/>
    <cellStyle name="Финансовый 3 2 4 2 2 2 4" xfId="46509"/>
    <cellStyle name="Финансовый 3 2 4 2 2 2 4 2" xfId="46510"/>
    <cellStyle name="Финансовый 3 2 4 2 2 2 5" xfId="46511"/>
    <cellStyle name="Финансовый 3 2 4 2 2 2 5 2" xfId="46512"/>
    <cellStyle name="Финансовый 3 2 4 2 2 2 6" xfId="46513"/>
    <cellStyle name="Финансовый 3 2 4 2 2 2 7" xfId="46514"/>
    <cellStyle name="Финансовый 3 2 4 2 2 2 8" xfId="46515"/>
    <cellStyle name="Финансовый 3 2 4 2 2 3" xfId="46516"/>
    <cellStyle name="Финансовый 3 2 4 2 2 3 2" xfId="46517"/>
    <cellStyle name="Финансовый 3 2 4 2 2 3 2 2" xfId="46518"/>
    <cellStyle name="Финансовый 3 2 4 2 2 3 3" xfId="46519"/>
    <cellStyle name="Финансовый 3 2 4 2 2 4" xfId="46520"/>
    <cellStyle name="Финансовый 3 2 4 2 2 4 2" xfId="46521"/>
    <cellStyle name="Финансовый 3 2 4 2 2 4 2 2" xfId="46522"/>
    <cellStyle name="Финансовый 3 2 4 2 2 4 3" xfId="46523"/>
    <cellStyle name="Финансовый 3 2 4 2 2 5" xfId="46524"/>
    <cellStyle name="Финансовый 3 2 4 2 2 5 2" xfId="46525"/>
    <cellStyle name="Финансовый 3 2 4 2 2 6" xfId="46526"/>
    <cellStyle name="Финансовый 3 2 4 2 2 6 2" xfId="46527"/>
    <cellStyle name="Финансовый 3 2 4 2 2 7" xfId="46528"/>
    <cellStyle name="Финансовый 3 2 4 2 2 8" xfId="46529"/>
    <cellStyle name="Финансовый 3 2 4 2 2 9" xfId="46530"/>
    <cellStyle name="Финансовый 3 2 4 2 3" xfId="6082"/>
    <cellStyle name="Финансовый 3 2 4 2 3 2" xfId="46531"/>
    <cellStyle name="Финансовый 3 2 4 2 3 2 2" xfId="46532"/>
    <cellStyle name="Финансовый 3 2 4 2 3 2 2 2" xfId="46533"/>
    <cellStyle name="Финансовый 3 2 4 2 3 2 3" xfId="46534"/>
    <cellStyle name="Финансовый 3 2 4 2 3 3" xfId="46535"/>
    <cellStyle name="Финансовый 3 2 4 2 3 3 2" xfId="46536"/>
    <cellStyle name="Финансовый 3 2 4 2 3 3 2 2" xfId="46537"/>
    <cellStyle name="Финансовый 3 2 4 2 3 3 3" xfId="46538"/>
    <cellStyle name="Финансовый 3 2 4 2 3 4" xfId="46539"/>
    <cellStyle name="Финансовый 3 2 4 2 3 4 2" xfId="46540"/>
    <cellStyle name="Финансовый 3 2 4 2 3 5" xfId="46541"/>
    <cellStyle name="Финансовый 3 2 4 2 3 5 2" xfId="46542"/>
    <cellStyle name="Финансовый 3 2 4 2 3 6" xfId="46543"/>
    <cellStyle name="Финансовый 3 2 4 2 3 7" xfId="46544"/>
    <cellStyle name="Финансовый 3 2 4 2 3 8" xfId="46545"/>
    <cellStyle name="Финансовый 3 2 4 2 4" xfId="46546"/>
    <cellStyle name="Финансовый 3 2 4 2 4 2" xfId="46547"/>
    <cellStyle name="Финансовый 3 2 4 2 4 2 2" xfId="46548"/>
    <cellStyle name="Финансовый 3 2 4 2 4 3" xfId="46549"/>
    <cellStyle name="Финансовый 3 2 4 2 5" xfId="46550"/>
    <cellStyle name="Финансовый 3 2 4 2 5 2" xfId="46551"/>
    <cellStyle name="Финансовый 3 2 4 2 5 2 2" xfId="46552"/>
    <cellStyle name="Финансовый 3 2 4 2 5 3" xfId="46553"/>
    <cellStyle name="Финансовый 3 2 4 2 6" xfId="46554"/>
    <cellStyle name="Финансовый 3 2 4 2 6 2" xfId="46555"/>
    <cellStyle name="Финансовый 3 2 4 2 7" xfId="46556"/>
    <cellStyle name="Финансовый 3 2 4 2 7 2" xfId="46557"/>
    <cellStyle name="Финансовый 3 2 4 2 8" xfId="46558"/>
    <cellStyle name="Финансовый 3 2 4 2 9" xfId="46559"/>
    <cellStyle name="Финансовый 3 2 4 3" xfId="6083"/>
    <cellStyle name="Финансовый 3 2 4 3 2" xfId="6084"/>
    <cellStyle name="Финансовый 3 2 4 3 2 2" xfId="46560"/>
    <cellStyle name="Финансовый 3 2 4 3 2 2 2" xfId="46561"/>
    <cellStyle name="Финансовый 3 2 4 3 2 2 2 2" xfId="46562"/>
    <cellStyle name="Финансовый 3 2 4 3 2 2 3" xfId="46563"/>
    <cellStyle name="Финансовый 3 2 4 3 2 3" xfId="46564"/>
    <cellStyle name="Финансовый 3 2 4 3 2 3 2" xfId="46565"/>
    <cellStyle name="Финансовый 3 2 4 3 2 3 2 2" xfId="46566"/>
    <cellStyle name="Финансовый 3 2 4 3 2 3 3" xfId="46567"/>
    <cellStyle name="Финансовый 3 2 4 3 2 4" xfId="46568"/>
    <cellStyle name="Финансовый 3 2 4 3 2 4 2" xfId="46569"/>
    <cellStyle name="Финансовый 3 2 4 3 2 5" xfId="46570"/>
    <cellStyle name="Финансовый 3 2 4 3 2 5 2" xfId="46571"/>
    <cellStyle name="Финансовый 3 2 4 3 2 6" xfId="46572"/>
    <cellStyle name="Финансовый 3 2 4 3 2 7" xfId="46573"/>
    <cellStyle name="Финансовый 3 2 4 3 2 8" xfId="46574"/>
    <cellStyle name="Финансовый 3 2 4 3 3" xfId="46575"/>
    <cellStyle name="Финансовый 3 2 4 3 3 2" xfId="46576"/>
    <cellStyle name="Финансовый 3 2 4 3 3 2 2" xfId="46577"/>
    <cellStyle name="Финансовый 3 2 4 3 3 3" xfId="46578"/>
    <cellStyle name="Финансовый 3 2 4 3 4" xfId="46579"/>
    <cellStyle name="Финансовый 3 2 4 3 4 2" xfId="46580"/>
    <cellStyle name="Финансовый 3 2 4 3 4 2 2" xfId="46581"/>
    <cellStyle name="Финансовый 3 2 4 3 4 3" xfId="46582"/>
    <cellStyle name="Финансовый 3 2 4 3 5" xfId="46583"/>
    <cellStyle name="Финансовый 3 2 4 3 5 2" xfId="46584"/>
    <cellStyle name="Финансовый 3 2 4 3 6" xfId="46585"/>
    <cellStyle name="Финансовый 3 2 4 3 6 2" xfId="46586"/>
    <cellStyle name="Финансовый 3 2 4 3 7" xfId="46587"/>
    <cellStyle name="Финансовый 3 2 4 3 8" xfId="46588"/>
    <cellStyle name="Финансовый 3 2 4 3 9" xfId="46589"/>
    <cellStyle name="Финансовый 3 2 4 4" xfId="6085"/>
    <cellStyle name="Финансовый 3 2 4 4 2" xfId="46590"/>
    <cellStyle name="Финансовый 3 2 4 4 2 2" xfId="46591"/>
    <cellStyle name="Финансовый 3 2 4 4 2 2 2" xfId="46592"/>
    <cellStyle name="Финансовый 3 2 4 4 2 2 2 2" xfId="46593"/>
    <cellStyle name="Финансовый 3 2 4 4 2 2 3" xfId="46594"/>
    <cellStyle name="Финансовый 3 2 4 4 2 3" xfId="46595"/>
    <cellStyle name="Финансовый 3 2 4 4 2 3 2" xfId="46596"/>
    <cellStyle name="Финансовый 3 2 4 4 2 3 2 2" xfId="46597"/>
    <cellStyle name="Финансовый 3 2 4 4 2 3 3" xfId="46598"/>
    <cellStyle name="Финансовый 3 2 4 4 2 4" xfId="46599"/>
    <cellStyle name="Финансовый 3 2 4 4 2 4 2" xfId="46600"/>
    <cellStyle name="Финансовый 3 2 4 4 2 5" xfId="46601"/>
    <cellStyle name="Финансовый 3 2 4 4 2 5 2" xfId="46602"/>
    <cellStyle name="Финансовый 3 2 4 4 2 6" xfId="46603"/>
    <cellStyle name="Финансовый 3 2 4 4 2 7" xfId="46604"/>
    <cellStyle name="Финансовый 3 2 4 4 2 8" xfId="46605"/>
    <cellStyle name="Финансовый 3 2 4 4 3" xfId="46606"/>
    <cellStyle name="Финансовый 3 2 4 4 3 2" xfId="46607"/>
    <cellStyle name="Финансовый 3 2 4 4 3 2 2" xfId="46608"/>
    <cellStyle name="Финансовый 3 2 4 4 3 3" xfId="46609"/>
    <cellStyle name="Финансовый 3 2 4 4 4" xfId="46610"/>
    <cellStyle name="Финансовый 3 2 4 4 4 2" xfId="46611"/>
    <cellStyle name="Финансовый 3 2 4 4 4 2 2" xfId="46612"/>
    <cellStyle name="Финансовый 3 2 4 4 4 3" xfId="46613"/>
    <cellStyle name="Финансовый 3 2 4 4 5" xfId="46614"/>
    <cellStyle name="Финансовый 3 2 4 4 5 2" xfId="46615"/>
    <cellStyle name="Финансовый 3 2 4 4 6" xfId="46616"/>
    <cellStyle name="Финансовый 3 2 4 4 6 2" xfId="46617"/>
    <cellStyle name="Финансовый 3 2 4 4 7" xfId="46618"/>
    <cellStyle name="Финансовый 3 2 4 4 8" xfId="46619"/>
    <cellStyle name="Финансовый 3 2 4 4 9" xfId="46620"/>
    <cellStyle name="Финансовый 3 2 4 5" xfId="46621"/>
    <cellStyle name="Финансовый 3 2 4 5 2" xfId="46622"/>
    <cellStyle name="Финансовый 3 2 4 5 2 2" xfId="46623"/>
    <cellStyle name="Финансовый 3 2 4 5 2 2 2" xfId="46624"/>
    <cellStyle name="Финансовый 3 2 4 5 2 2 2 2" xfId="46625"/>
    <cellStyle name="Финансовый 3 2 4 5 2 2 3" xfId="46626"/>
    <cellStyle name="Финансовый 3 2 4 5 2 3" xfId="46627"/>
    <cellStyle name="Финансовый 3 2 4 5 2 3 2" xfId="46628"/>
    <cellStyle name="Финансовый 3 2 4 5 2 3 2 2" xfId="46629"/>
    <cellStyle name="Финансовый 3 2 4 5 2 3 3" xfId="46630"/>
    <cellStyle name="Финансовый 3 2 4 5 2 4" xfId="46631"/>
    <cellStyle name="Финансовый 3 2 4 5 2 4 2" xfId="46632"/>
    <cellStyle name="Финансовый 3 2 4 5 2 5" xfId="46633"/>
    <cellStyle name="Финансовый 3 2 4 5 2 5 2" xfId="46634"/>
    <cellStyle name="Финансовый 3 2 4 5 2 6" xfId="46635"/>
    <cellStyle name="Финансовый 3 2 4 5 2 7" xfId="46636"/>
    <cellStyle name="Финансовый 3 2 4 5 2 8" xfId="46637"/>
    <cellStyle name="Финансовый 3 2 4 5 3" xfId="46638"/>
    <cellStyle name="Финансовый 3 2 4 5 3 2" xfId="46639"/>
    <cellStyle name="Финансовый 3 2 4 5 3 2 2" xfId="46640"/>
    <cellStyle name="Финансовый 3 2 4 5 3 3" xfId="46641"/>
    <cellStyle name="Финансовый 3 2 4 5 4" xfId="46642"/>
    <cellStyle name="Финансовый 3 2 4 5 4 2" xfId="46643"/>
    <cellStyle name="Финансовый 3 2 4 5 4 2 2" xfId="46644"/>
    <cellStyle name="Финансовый 3 2 4 5 4 3" xfId="46645"/>
    <cellStyle name="Финансовый 3 2 4 5 5" xfId="46646"/>
    <cellStyle name="Финансовый 3 2 4 5 5 2" xfId="46647"/>
    <cellStyle name="Финансовый 3 2 4 5 6" xfId="46648"/>
    <cellStyle name="Финансовый 3 2 4 5 6 2" xfId="46649"/>
    <cellStyle name="Финансовый 3 2 4 5 7" xfId="46650"/>
    <cellStyle name="Финансовый 3 2 4 5 8" xfId="46651"/>
    <cellStyle name="Финансовый 3 2 4 5 9" xfId="46652"/>
    <cellStyle name="Финансовый 3 2 4 6" xfId="46653"/>
    <cellStyle name="Финансовый 3 2 4 6 2" xfId="46654"/>
    <cellStyle name="Финансовый 3 2 4 6 2 2" xfId="46655"/>
    <cellStyle name="Финансовый 3 2 4 6 2 2 2" xfId="46656"/>
    <cellStyle name="Финансовый 3 2 4 6 2 3" xfId="46657"/>
    <cellStyle name="Финансовый 3 2 4 6 3" xfId="46658"/>
    <cellStyle name="Финансовый 3 2 4 6 3 2" xfId="46659"/>
    <cellStyle name="Финансовый 3 2 4 6 3 2 2" xfId="46660"/>
    <cellStyle name="Финансовый 3 2 4 6 3 3" xfId="46661"/>
    <cellStyle name="Финансовый 3 2 4 6 4" xfId="46662"/>
    <cellStyle name="Финансовый 3 2 4 6 4 2" xfId="46663"/>
    <cellStyle name="Финансовый 3 2 4 6 5" xfId="46664"/>
    <cellStyle name="Финансовый 3 2 4 6 5 2" xfId="46665"/>
    <cellStyle name="Финансовый 3 2 4 6 6" xfId="46666"/>
    <cellStyle name="Финансовый 3 2 4 6 7" xfId="46667"/>
    <cellStyle name="Финансовый 3 2 4 6 8" xfId="46668"/>
    <cellStyle name="Финансовый 3 2 4 7" xfId="46669"/>
    <cellStyle name="Финансовый 3 2 4 7 2" xfId="46670"/>
    <cellStyle name="Финансовый 3 2 4 7 2 2" xfId="46671"/>
    <cellStyle name="Финансовый 3 2 4 7 3" xfId="46672"/>
    <cellStyle name="Финансовый 3 2 4 8" xfId="46673"/>
    <cellStyle name="Финансовый 3 2 4 8 2" xfId="46674"/>
    <cellStyle name="Финансовый 3 2 4 8 2 2" xfId="46675"/>
    <cellStyle name="Финансовый 3 2 4 8 3" xfId="46676"/>
    <cellStyle name="Финансовый 3 2 4 9" xfId="46677"/>
    <cellStyle name="Финансовый 3 2 4 9 2" xfId="46678"/>
    <cellStyle name="Финансовый 3 2 5" xfId="6086"/>
    <cellStyle name="Финансовый 3 2 5 10" xfId="46679"/>
    <cellStyle name="Финансовый 3 2 5 2" xfId="46680"/>
    <cellStyle name="Финансовый 3 2 5 2 2" xfId="46681"/>
    <cellStyle name="Финансовый 3 2 5 2 2 2" xfId="46682"/>
    <cellStyle name="Финансовый 3 2 5 2 2 2 2" xfId="46683"/>
    <cellStyle name="Финансовый 3 2 5 2 2 2 2 2" xfId="46684"/>
    <cellStyle name="Финансовый 3 2 5 2 2 2 3" xfId="46685"/>
    <cellStyle name="Финансовый 3 2 5 2 2 3" xfId="46686"/>
    <cellStyle name="Финансовый 3 2 5 2 2 3 2" xfId="46687"/>
    <cellStyle name="Финансовый 3 2 5 2 2 3 2 2" xfId="46688"/>
    <cellStyle name="Финансовый 3 2 5 2 2 3 3" xfId="46689"/>
    <cellStyle name="Финансовый 3 2 5 2 2 4" xfId="46690"/>
    <cellStyle name="Финансовый 3 2 5 2 2 4 2" xfId="46691"/>
    <cellStyle name="Финансовый 3 2 5 2 2 5" xfId="46692"/>
    <cellStyle name="Финансовый 3 2 5 2 2 5 2" xfId="46693"/>
    <cellStyle name="Финансовый 3 2 5 2 2 6" xfId="46694"/>
    <cellStyle name="Финансовый 3 2 5 2 2 7" xfId="46695"/>
    <cellStyle name="Финансовый 3 2 5 2 2 8" xfId="46696"/>
    <cellStyle name="Финансовый 3 2 5 2 3" xfId="46697"/>
    <cellStyle name="Финансовый 3 2 5 2 3 2" xfId="46698"/>
    <cellStyle name="Финансовый 3 2 5 2 3 2 2" xfId="46699"/>
    <cellStyle name="Финансовый 3 2 5 2 3 3" xfId="46700"/>
    <cellStyle name="Финансовый 3 2 5 2 4" xfId="46701"/>
    <cellStyle name="Финансовый 3 2 5 2 4 2" xfId="46702"/>
    <cellStyle name="Финансовый 3 2 5 2 4 2 2" xfId="46703"/>
    <cellStyle name="Финансовый 3 2 5 2 4 3" xfId="46704"/>
    <cellStyle name="Финансовый 3 2 5 2 5" xfId="46705"/>
    <cellStyle name="Финансовый 3 2 5 2 5 2" xfId="46706"/>
    <cellStyle name="Финансовый 3 2 5 2 6" xfId="46707"/>
    <cellStyle name="Финансовый 3 2 5 2 6 2" xfId="46708"/>
    <cellStyle name="Финансовый 3 2 5 2 7" xfId="46709"/>
    <cellStyle name="Финансовый 3 2 5 2 8" xfId="46710"/>
    <cellStyle name="Финансовый 3 2 5 2 9" xfId="46711"/>
    <cellStyle name="Финансовый 3 2 5 3" xfId="46712"/>
    <cellStyle name="Финансовый 3 2 5 3 2" xfId="46713"/>
    <cellStyle name="Финансовый 3 2 5 3 2 2" xfId="46714"/>
    <cellStyle name="Финансовый 3 2 5 3 2 2 2" xfId="46715"/>
    <cellStyle name="Финансовый 3 2 5 3 2 3" xfId="46716"/>
    <cellStyle name="Финансовый 3 2 5 3 3" xfId="46717"/>
    <cellStyle name="Финансовый 3 2 5 3 3 2" xfId="46718"/>
    <cellStyle name="Финансовый 3 2 5 3 3 2 2" xfId="46719"/>
    <cellStyle name="Финансовый 3 2 5 3 3 3" xfId="46720"/>
    <cellStyle name="Финансовый 3 2 5 3 4" xfId="46721"/>
    <cellStyle name="Финансовый 3 2 5 3 4 2" xfId="46722"/>
    <cellStyle name="Финансовый 3 2 5 3 5" xfId="46723"/>
    <cellStyle name="Финансовый 3 2 5 3 5 2" xfId="46724"/>
    <cellStyle name="Финансовый 3 2 5 3 6" xfId="46725"/>
    <cellStyle name="Финансовый 3 2 5 3 7" xfId="46726"/>
    <cellStyle name="Финансовый 3 2 5 3 8" xfId="46727"/>
    <cellStyle name="Финансовый 3 2 5 4" xfId="46728"/>
    <cellStyle name="Финансовый 3 2 5 4 2" xfId="46729"/>
    <cellStyle name="Финансовый 3 2 5 4 2 2" xfId="46730"/>
    <cellStyle name="Финансовый 3 2 5 4 3" xfId="46731"/>
    <cellStyle name="Финансовый 3 2 5 5" xfId="46732"/>
    <cellStyle name="Финансовый 3 2 5 5 2" xfId="46733"/>
    <cellStyle name="Финансовый 3 2 5 5 2 2" xfId="46734"/>
    <cellStyle name="Финансовый 3 2 5 5 3" xfId="46735"/>
    <cellStyle name="Финансовый 3 2 5 6" xfId="46736"/>
    <cellStyle name="Финансовый 3 2 5 6 2" xfId="46737"/>
    <cellStyle name="Финансовый 3 2 5 7" xfId="46738"/>
    <cellStyle name="Финансовый 3 2 5 7 2" xfId="46739"/>
    <cellStyle name="Финансовый 3 2 5 8" xfId="46740"/>
    <cellStyle name="Финансовый 3 2 5 9" xfId="46741"/>
    <cellStyle name="Финансовый 3 2 6" xfId="6087"/>
    <cellStyle name="Финансовый 3 2 6 2" xfId="6088"/>
    <cellStyle name="Финансовый 3 2 6 2 2" xfId="46742"/>
    <cellStyle name="Финансовый 3 2 6 2 2 2" xfId="46743"/>
    <cellStyle name="Финансовый 3 2 6 2 2 2 2" xfId="46744"/>
    <cellStyle name="Финансовый 3 2 6 2 2 3" xfId="46745"/>
    <cellStyle name="Финансовый 3 2 6 2 3" xfId="46746"/>
    <cellStyle name="Финансовый 3 2 6 2 3 2" xfId="46747"/>
    <cellStyle name="Финансовый 3 2 6 2 3 2 2" xfId="46748"/>
    <cellStyle name="Финансовый 3 2 6 2 3 3" xfId="46749"/>
    <cellStyle name="Финансовый 3 2 6 2 4" xfId="46750"/>
    <cellStyle name="Финансовый 3 2 6 2 4 2" xfId="46751"/>
    <cellStyle name="Финансовый 3 2 6 2 5" xfId="46752"/>
    <cellStyle name="Финансовый 3 2 6 2 5 2" xfId="46753"/>
    <cellStyle name="Финансовый 3 2 6 2 6" xfId="46754"/>
    <cellStyle name="Финансовый 3 2 6 2 7" xfId="46755"/>
    <cellStyle name="Финансовый 3 2 6 2 8" xfId="46756"/>
    <cellStyle name="Финансовый 3 2 6 3" xfId="6089"/>
    <cellStyle name="Финансовый 3 2 6 3 2" xfId="46757"/>
    <cellStyle name="Финансовый 3 2 6 3 2 2" xfId="46758"/>
    <cellStyle name="Финансовый 3 2 6 3 3" xfId="46759"/>
    <cellStyle name="Финансовый 3 2 6 4" xfId="46760"/>
    <cellStyle name="Финансовый 3 2 6 4 2" xfId="46761"/>
    <cellStyle name="Финансовый 3 2 6 4 2 2" xfId="46762"/>
    <cellStyle name="Финансовый 3 2 6 4 3" xfId="46763"/>
    <cellStyle name="Финансовый 3 2 6 5" xfId="46764"/>
    <cellStyle name="Финансовый 3 2 6 5 2" xfId="46765"/>
    <cellStyle name="Финансовый 3 2 6 6" xfId="46766"/>
    <cellStyle name="Финансовый 3 2 6 6 2" xfId="46767"/>
    <cellStyle name="Финансовый 3 2 6 7" xfId="46768"/>
    <cellStyle name="Финансовый 3 2 6 8" xfId="46769"/>
    <cellStyle name="Финансовый 3 2 6 9" xfId="46770"/>
    <cellStyle name="Финансовый 3 2 7" xfId="6090"/>
    <cellStyle name="Финансовый 3 2 7 2" xfId="6091"/>
    <cellStyle name="Финансовый 3 2 7 2 2" xfId="46771"/>
    <cellStyle name="Финансовый 3 2 7 2 2 2" xfId="46772"/>
    <cellStyle name="Финансовый 3 2 7 2 2 2 2" xfId="46773"/>
    <cellStyle name="Финансовый 3 2 7 2 2 3" xfId="46774"/>
    <cellStyle name="Финансовый 3 2 7 2 3" xfId="46775"/>
    <cellStyle name="Финансовый 3 2 7 2 3 2" xfId="46776"/>
    <cellStyle name="Финансовый 3 2 7 2 3 2 2" xfId="46777"/>
    <cellStyle name="Финансовый 3 2 7 2 3 3" xfId="46778"/>
    <cellStyle name="Финансовый 3 2 7 2 4" xfId="46779"/>
    <cellStyle name="Финансовый 3 2 7 2 4 2" xfId="46780"/>
    <cellStyle name="Финансовый 3 2 7 2 5" xfId="46781"/>
    <cellStyle name="Финансовый 3 2 7 2 5 2" xfId="46782"/>
    <cellStyle name="Финансовый 3 2 7 2 6" xfId="46783"/>
    <cellStyle name="Финансовый 3 2 7 2 7" xfId="46784"/>
    <cellStyle name="Финансовый 3 2 7 2 8" xfId="46785"/>
    <cellStyle name="Финансовый 3 2 7 3" xfId="46786"/>
    <cellStyle name="Финансовый 3 2 7 3 2" xfId="46787"/>
    <cellStyle name="Финансовый 3 2 7 3 2 2" xfId="46788"/>
    <cellStyle name="Финансовый 3 2 7 3 3" xfId="46789"/>
    <cellStyle name="Финансовый 3 2 7 4" xfId="46790"/>
    <cellStyle name="Финансовый 3 2 7 4 2" xfId="46791"/>
    <cellStyle name="Финансовый 3 2 7 4 2 2" xfId="46792"/>
    <cellStyle name="Финансовый 3 2 7 4 3" xfId="46793"/>
    <cellStyle name="Финансовый 3 2 7 5" xfId="46794"/>
    <cellStyle name="Финансовый 3 2 7 5 2" xfId="46795"/>
    <cellStyle name="Финансовый 3 2 7 6" xfId="46796"/>
    <cellStyle name="Финансовый 3 2 7 6 2" xfId="46797"/>
    <cellStyle name="Финансовый 3 2 7 7" xfId="46798"/>
    <cellStyle name="Финансовый 3 2 7 8" xfId="46799"/>
    <cellStyle name="Финансовый 3 2 7 9" xfId="46800"/>
    <cellStyle name="Финансовый 3 2 8" xfId="6092"/>
    <cellStyle name="Финансовый 3 2 8 2" xfId="46801"/>
    <cellStyle name="Финансовый 3 2 8 2 2" xfId="46802"/>
    <cellStyle name="Финансовый 3 2 8 2 2 2" xfId="46803"/>
    <cellStyle name="Финансовый 3 2 8 2 2 2 2" xfId="46804"/>
    <cellStyle name="Финансовый 3 2 8 2 2 3" xfId="46805"/>
    <cellStyle name="Финансовый 3 2 8 2 3" xfId="46806"/>
    <cellStyle name="Финансовый 3 2 8 2 3 2" xfId="46807"/>
    <cellStyle name="Финансовый 3 2 8 2 3 2 2" xfId="46808"/>
    <cellStyle name="Финансовый 3 2 8 2 3 3" xfId="46809"/>
    <cellStyle name="Финансовый 3 2 8 2 4" xfId="46810"/>
    <cellStyle name="Финансовый 3 2 8 2 4 2" xfId="46811"/>
    <cellStyle name="Финансовый 3 2 8 2 5" xfId="46812"/>
    <cellStyle name="Финансовый 3 2 8 2 5 2" xfId="46813"/>
    <cellStyle name="Финансовый 3 2 8 2 6" xfId="46814"/>
    <cellStyle name="Финансовый 3 2 8 2 7" xfId="46815"/>
    <cellStyle name="Финансовый 3 2 8 2 8" xfId="46816"/>
    <cellStyle name="Финансовый 3 2 8 3" xfId="46817"/>
    <cellStyle name="Финансовый 3 2 8 3 2" xfId="46818"/>
    <cellStyle name="Финансовый 3 2 8 3 2 2" xfId="46819"/>
    <cellStyle name="Финансовый 3 2 8 3 3" xfId="46820"/>
    <cellStyle name="Финансовый 3 2 8 4" xfId="46821"/>
    <cellStyle name="Финансовый 3 2 8 4 2" xfId="46822"/>
    <cellStyle name="Финансовый 3 2 8 4 2 2" xfId="46823"/>
    <cellStyle name="Финансовый 3 2 8 4 3" xfId="46824"/>
    <cellStyle name="Финансовый 3 2 8 5" xfId="46825"/>
    <cellStyle name="Финансовый 3 2 8 5 2" xfId="46826"/>
    <cellStyle name="Финансовый 3 2 8 6" xfId="46827"/>
    <cellStyle name="Финансовый 3 2 8 6 2" xfId="46828"/>
    <cellStyle name="Финансовый 3 2 8 7" xfId="46829"/>
    <cellStyle name="Финансовый 3 2 8 8" xfId="46830"/>
    <cellStyle name="Финансовый 3 2 8 9" xfId="46831"/>
    <cellStyle name="Финансовый 3 2 9" xfId="6093"/>
    <cellStyle name="Финансовый 3 2 9 2" xfId="46832"/>
    <cellStyle name="Финансовый 3 2 9 2 2" xfId="46833"/>
    <cellStyle name="Финансовый 3 2 9 2 2 2" xfId="46834"/>
    <cellStyle name="Финансовый 3 2 9 2 2 2 2" xfId="46835"/>
    <cellStyle name="Финансовый 3 2 9 2 2 3" xfId="46836"/>
    <cellStyle name="Финансовый 3 2 9 2 3" xfId="46837"/>
    <cellStyle name="Финансовый 3 2 9 2 3 2" xfId="46838"/>
    <cellStyle name="Финансовый 3 2 9 2 3 2 2" xfId="46839"/>
    <cellStyle name="Финансовый 3 2 9 2 3 3" xfId="46840"/>
    <cellStyle name="Финансовый 3 2 9 2 4" xfId="46841"/>
    <cellStyle name="Финансовый 3 2 9 2 4 2" xfId="46842"/>
    <cellStyle name="Финансовый 3 2 9 2 5" xfId="46843"/>
    <cellStyle name="Финансовый 3 2 9 2 5 2" xfId="46844"/>
    <cellStyle name="Финансовый 3 2 9 2 6" xfId="46845"/>
    <cellStyle name="Финансовый 3 2 9 2 7" xfId="46846"/>
    <cellStyle name="Финансовый 3 2 9 2 8" xfId="46847"/>
    <cellStyle name="Финансовый 3 2 9 3" xfId="46848"/>
    <cellStyle name="Финансовый 3 2 9 3 2" xfId="46849"/>
    <cellStyle name="Финансовый 3 2 9 3 2 2" xfId="46850"/>
    <cellStyle name="Финансовый 3 2 9 3 3" xfId="46851"/>
    <cellStyle name="Финансовый 3 2 9 4" xfId="46852"/>
    <cellStyle name="Финансовый 3 2 9 4 2" xfId="46853"/>
    <cellStyle name="Финансовый 3 2 9 4 2 2" xfId="46854"/>
    <cellStyle name="Финансовый 3 2 9 4 3" xfId="46855"/>
    <cellStyle name="Финансовый 3 2 9 5" xfId="46856"/>
    <cellStyle name="Финансовый 3 2 9 5 2" xfId="46857"/>
    <cellStyle name="Финансовый 3 2 9 6" xfId="46858"/>
    <cellStyle name="Финансовый 3 2 9 6 2" xfId="46859"/>
    <cellStyle name="Финансовый 3 2 9 7" xfId="46860"/>
    <cellStyle name="Финансовый 3 2 9 8" xfId="46861"/>
    <cellStyle name="Финансовый 3 2 9 9" xfId="46862"/>
    <cellStyle name="Финансовый 3 20" xfId="46863"/>
    <cellStyle name="Финансовый 3 3" xfId="113"/>
    <cellStyle name="Финансовый 3 3 10" xfId="46864"/>
    <cellStyle name="Финансовый 3 3 10 2" xfId="46865"/>
    <cellStyle name="Финансовый 3 3 10 2 2" xfId="46866"/>
    <cellStyle name="Финансовый 3 3 10 2 2 2" xfId="46867"/>
    <cellStyle name="Финансовый 3 3 10 2 3" xfId="46868"/>
    <cellStyle name="Финансовый 3 3 10 3" xfId="46869"/>
    <cellStyle name="Финансовый 3 3 10 3 2" xfId="46870"/>
    <cellStyle name="Финансовый 3 3 10 3 2 2" xfId="46871"/>
    <cellStyle name="Финансовый 3 3 10 3 3" xfId="46872"/>
    <cellStyle name="Финансовый 3 3 10 4" xfId="46873"/>
    <cellStyle name="Финансовый 3 3 10 4 2" xfId="46874"/>
    <cellStyle name="Финансовый 3 3 10 5" xfId="46875"/>
    <cellStyle name="Финансовый 3 3 10 5 2" xfId="46876"/>
    <cellStyle name="Финансовый 3 3 10 6" xfId="46877"/>
    <cellStyle name="Финансовый 3 3 10 7" xfId="46878"/>
    <cellStyle name="Финансовый 3 3 10 8" xfId="46879"/>
    <cellStyle name="Финансовый 3 3 11" xfId="46880"/>
    <cellStyle name="Финансовый 3 3 11 2" xfId="46881"/>
    <cellStyle name="Финансовый 3 3 11 2 2" xfId="46882"/>
    <cellStyle name="Финансовый 3 3 11 3" xfId="46883"/>
    <cellStyle name="Финансовый 3 3 12" xfId="46884"/>
    <cellStyle name="Финансовый 3 3 12 2" xfId="46885"/>
    <cellStyle name="Финансовый 3 3 12 2 2" xfId="46886"/>
    <cellStyle name="Финансовый 3 3 12 3" xfId="46887"/>
    <cellStyle name="Финансовый 3 3 13" xfId="46888"/>
    <cellStyle name="Финансовый 3 3 13 2" xfId="46889"/>
    <cellStyle name="Финансовый 3 3 14" xfId="46890"/>
    <cellStyle name="Финансовый 3 3 14 2" xfId="46891"/>
    <cellStyle name="Финансовый 3 3 15" xfId="46892"/>
    <cellStyle name="Финансовый 3 3 16" xfId="46893"/>
    <cellStyle name="Финансовый 3 3 17" xfId="46894"/>
    <cellStyle name="Финансовый 3 3 2" xfId="261"/>
    <cellStyle name="Финансовый 3 3 2 10" xfId="46895"/>
    <cellStyle name="Финансовый 3 3 2 10 2" xfId="46896"/>
    <cellStyle name="Финансовый 3 3 2 10 2 2" xfId="46897"/>
    <cellStyle name="Финансовый 3 3 2 10 3" xfId="46898"/>
    <cellStyle name="Финансовый 3 3 2 11" xfId="46899"/>
    <cellStyle name="Финансовый 3 3 2 11 2" xfId="46900"/>
    <cellStyle name="Финансовый 3 3 2 11 2 2" xfId="46901"/>
    <cellStyle name="Финансовый 3 3 2 11 3" xfId="46902"/>
    <cellStyle name="Финансовый 3 3 2 12" xfId="46903"/>
    <cellStyle name="Финансовый 3 3 2 12 2" xfId="46904"/>
    <cellStyle name="Финансовый 3 3 2 13" xfId="46905"/>
    <cellStyle name="Финансовый 3 3 2 13 2" xfId="46906"/>
    <cellStyle name="Финансовый 3 3 2 14" xfId="46907"/>
    <cellStyle name="Финансовый 3 3 2 15" xfId="46908"/>
    <cellStyle name="Финансовый 3 3 2 16" xfId="46909"/>
    <cellStyle name="Финансовый 3 3 2 2" xfId="262"/>
    <cellStyle name="Финансовый 3 3 2 2 10" xfId="46910"/>
    <cellStyle name="Финансовый 3 3 2 2 10 2" xfId="46911"/>
    <cellStyle name="Финансовый 3 3 2 2 11" xfId="46912"/>
    <cellStyle name="Финансовый 3 3 2 2 12" xfId="46913"/>
    <cellStyle name="Финансовый 3 3 2 2 13" xfId="46914"/>
    <cellStyle name="Финансовый 3 3 2 2 2" xfId="6094"/>
    <cellStyle name="Финансовый 3 3 2 2 2 10" xfId="46915"/>
    <cellStyle name="Финансовый 3 3 2 2 2 2" xfId="6095"/>
    <cellStyle name="Финансовый 3 3 2 2 2 2 2" xfId="46916"/>
    <cellStyle name="Финансовый 3 3 2 2 2 2 2 2" xfId="46917"/>
    <cellStyle name="Финансовый 3 3 2 2 2 2 2 2 2" xfId="46918"/>
    <cellStyle name="Финансовый 3 3 2 2 2 2 2 2 2 2" xfId="46919"/>
    <cellStyle name="Финансовый 3 3 2 2 2 2 2 2 3" xfId="46920"/>
    <cellStyle name="Финансовый 3 3 2 2 2 2 2 3" xfId="46921"/>
    <cellStyle name="Финансовый 3 3 2 2 2 2 2 3 2" xfId="46922"/>
    <cellStyle name="Финансовый 3 3 2 2 2 2 2 3 2 2" xfId="46923"/>
    <cellStyle name="Финансовый 3 3 2 2 2 2 2 3 3" xfId="46924"/>
    <cellStyle name="Финансовый 3 3 2 2 2 2 2 4" xfId="46925"/>
    <cellStyle name="Финансовый 3 3 2 2 2 2 2 4 2" xfId="46926"/>
    <cellStyle name="Финансовый 3 3 2 2 2 2 2 5" xfId="46927"/>
    <cellStyle name="Финансовый 3 3 2 2 2 2 2 5 2" xfId="46928"/>
    <cellStyle name="Финансовый 3 3 2 2 2 2 2 6" xfId="46929"/>
    <cellStyle name="Финансовый 3 3 2 2 2 2 2 7" xfId="46930"/>
    <cellStyle name="Финансовый 3 3 2 2 2 2 2 8" xfId="46931"/>
    <cellStyle name="Финансовый 3 3 2 2 2 2 3" xfId="46932"/>
    <cellStyle name="Финансовый 3 3 2 2 2 2 3 2" xfId="46933"/>
    <cellStyle name="Финансовый 3 3 2 2 2 2 3 2 2" xfId="46934"/>
    <cellStyle name="Финансовый 3 3 2 2 2 2 3 3" xfId="46935"/>
    <cellStyle name="Финансовый 3 3 2 2 2 2 4" xfId="46936"/>
    <cellStyle name="Финансовый 3 3 2 2 2 2 4 2" xfId="46937"/>
    <cellStyle name="Финансовый 3 3 2 2 2 2 4 2 2" xfId="46938"/>
    <cellStyle name="Финансовый 3 3 2 2 2 2 4 3" xfId="46939"/>
    <cellStyle name="Финансовый 3 3 2 2 2 2 5" xfId="46940"/>
    <cellStyle name="Финансовый 3 3 2 2 2 2 5 2" xfId="46941"/>
    <cellStyle name="Финансовый 3 3 2 2 2 2 6" xfId="46942"/>
    <cellStyle name="Финансовый 3 3 2 2 2 2 6 2" xfId="46943"/>
    <cellStyle name="Финансовый 3 3 2 2 2 2 7" xfId="46944"/>
    <cellStyle name="Финансовый 3 3 2 2 2 2 8" xfId="46945"/>
    <cellStyle name="Финансовый 3 3 2 2 2 2 9" xfId="46946"/>
    <cellStyle name="Финансовый 3 3 2 2 2 3" xfId="6096"/>
    <cellStyle name="Финансовый 3 3 2 2 2 3 2" xfId="46947"/>
    <cellStyle name="Финансовый 3 3 2 2 2 3 2 2" xfId="46948"/>
    <cellStyle name="Финансовый 3 3 2 2 2 3 2 2 2" xfId="46949"/>
    <cellStyle name="Финансовый 3 3 2 2 2 3 2 3" xfId="46950"/>
    <cellStyle name="Финансовый 3 3 2 2 2 3 3" xfId="46951"/>
    <cellStyle name="Финансовый 3 3 2 2 2 3 3 2" xfId="46952"/>
    <cellStyle name="Финансовый 3 3 2 2 2 3 3 2 2" xfId="46953"/>
    <cellStyle name="Финансовый 3 3 2 2 2 3 3 3" xfId="46954"/>
    <cellStyle name="Финансовый 3 3 2 2 2 3 4" xfId="46955"/>
    <cellStyle name="Финансовый 3 3 2 2 2 3 4 2" xfId="46956"/>
    <cellStyle name="Финансовый 3 3 2 2 2 3 5" xfId="46957"/>
    <cellStyle name="Финансовый 3 3 2 2 2 3 5 2" xfId="46958"/>
    <cellStyle name="Финансовый 3 3 2 2 2 3 6" xfId="46959"/>
    <cellStyle name="Финансовый 3 3 2 2 2 3 7" xfId="46960"/>
    <cellStyle name="Финансовый 3 3 2 2 2 3 8" xfId="46961"/>
    <cellStyle name="Финансовый 3 3 2 2 2 4" xfId="46962"/>
    <cellStyle name="Финансовый 3 3 2 2 2 4 2" xfId="46963"/>
    <cellStyle name="Финансовый 3 3 2 2 2 4 2 2" xfId="46964"/>
    <cellStyle name="Финансовый 3 3 2 2 2 4 3" xfId="46965"/>
    <cellStyle name="Финансовый 3 3 2 2 2 5" xfId="46966"/>
    <cellStyle name="Финансовый 3 3 2 2 2 5 2" xfId="46967"/>
    <cellStyle name="Финансовый 3 3 2 2 2 5 2 2" xfId="46968"/>
    <cellStyle name="Финансовый 3 3 2 2 2 5 3" xfId="46969"/>
    <cellStyle name="Финансовый 3 3 2 2 2 6" xfId="46970"/>
    <cellStyle name="Финансовый 3 3 2 2 2 6 2" xfId="46971"/>
    <cellStyle name="Финансовый 3 3 2 2 2 7" xfId="46972"/>
    <cellStyle name="Финансовый 3 3 2 2 2 7 2" xfId="46973"/>
    <cellStyle name="Финансовый 3 3 2 2 2 8" xfId="46974"/>
    <cellStyle name="Финансовый 3 3 2 2 2 9" xfId="46975"/>
    <cellStyle name="Финансовый 3 3 2 2 3" xfId="6097"/>
    <cellStyle name="Финансовый 3 3 2 2 3 2" xfId="6098"/>
    <cellStyle name="Финансовый 3 3 2 2 3 2 2" xfId="46976"/>
    <cellStyle name="Финансовый 3 3 2 2 3 2 2 2" xfId="46977"/>
    <cellStyle name="Финансовый 3 3 2 2 3 2 2 2 2" xfId="46978"/>
    <cellStyle name="Финансовый 3 3 2 2 3 2 2 3" xfId="46979"/>
    <cellStyle name="Финансовый 3 3 2 2 3 2 3" xfId="46980"/>
    <cellStyle name="Финансовый 3 3 2 2 3 2 3 2" xfId="46981"/>
    <cellStyle name="Финансовый 3 3 2 2 3 2 3 2 2" xfId="46982"/>
    <cellStyle name="Финансовый 3 3 2 2 3 2 3 3" xfId="46983"/>
    <cellStyle name="Финансовый 3 3 2 2 3 2 4" xfId="46984"/>
    <cellStyle name="Финансовый 3 3 2 2 3 2 4 2" xfId="46985"/>
    <cellStyle name="Финансовый 3 3 2 2 3 2 5" xfId="46986"/>
    <cellStyle name="Финансовый 3 3 2 2 3 2 5 2" xfId="46987"/>
    <cellStyle name="Финансовый 3 3 2 2 3 2 6" xfId="46988"/>
    <cellStyle name="Финансовый 3 3 2 2 3 2 7" xfId="46989"/>
    <cellStyle name="Финансовый 3 3 2 2 3 2 8" xfId="46990"/>
    <cellStyle name="Финансовый 3 3 2 2 3 3" xfId="46991"/>
    <cellStyle name="Финансовый 3 3 2 2 3 3 2" xfId="46992"/>
    <cellStyle name="Финансовый 3 3 2 2 3 3 2 2" xfId="46993"/>
    <cellStyle name="Финансовый 3 3 2 2 3 3 3" xfId="46994"/>
    <cellStyle name="Финансовый 3 3 2 2 3 4" xfId="46995"/>
    <cellStyle name="Финансовый 3 3 2 2 3 4 2" xfId="46996"/>
    <cellStyle name="Финансовый 3 3 2 2 3 4 2 2" xfId="46997"/>
    <cellStyle name="Финансовый 3 3 2 2 3 4 3" xfId="46998"/>
    <cellStyle name="Финансовый 3 3 2 2 3 5" xfId="46999"/>
    <cellStyle name="Финансовый 3 3 2 2 3 5 2" xfId="47000"/>
    <cellStyle name="Финансовый 3 3 2 2 3 6" xfId="47001"/>
    <cellStyle name="Финансовый 3 3 2 2 3 6 2" xfId="47002"/>
    <cellStyle name="Финансовый 3 3 2 2 3 7" xfId="47003"/>
    <cellStyle name="Финансовый 3 3 2 2 3 8" xfId="47004"/>
    <cellStyle name="Финансовый 3 3 2 2 3 9" xfId="47005"/>
    <cellStyle name="Финансовый 3 3 2 2 4" xfId="6099"/>
    <cellStyle name="Финансовый 3 3 2 2 4 2" xfId="47006"/>
    <cellStyle name="Финансовый 3 3 2 2 4 2 2" xfId="47007"/>
    <cellStyle name="Финансовый 3 3 2 2 4 2 2 2" xfId="47008"/>
    <cellStyle name="Финансовый 3 3 2 2 4 2 2 2 2" xfId="47009"/>
    <cellStyle name="Финансовый 3 3 2 2 4 2 2 3" xfId="47010"/>
    <cellStyle name="Финансовый 3 3 2 2 4 2 3" xfId="47011"/>
    <cellStyle name="Финансовый 3 3 2 2 4 2 3 2" xfId="47012"/>
    <cellStyle name="Финансовый 3 3 2 2 4 2 3 2 2" xfId="47013"/>
    <cellStyle name="Финансовый 3 3 2 2 4 2 3 3" xfId="47014"/>
    <cellStyle name="Финансовый 3 3 2 2 4 2 4" xfId="47015"/>
    <cellStyle name="Финансовый 3 3 2 2 4 2 4 2" xfId="47016"/>
    <cellStyle name="Финансовый 3 3 2 2 4 2 5" xfId="47017"/>
    <cellStyle name="Финансовый 3 3 2 2 4 2 5 2" xfId="47018"/>
    <cellStyle name="Финансовый 3 3 2 2 4 2 6" xfId="47019"/>
    <cellStyle name="Финансовый 3 3 2 2 4 2 7" xfId="47020"/>
    <cellStyle name="Финансовый 3 3 2 2 4 2 8" xfId="47021"/>
    <cellStyle name="Финансовый 3 3 2 2 4 3" xfId="47022"/>
    <cellStyle name="Финансовый 3 3 2 2 4 3 2" xfId="47023"/>
    <cellStyle name="Финансовый 3 3 2 2 4 3 2 2" xfId="47024"/>
    <cellStyle name="Финансовый 3 3 2 2 4 3 3" xfId="47025"/>
    <cellStyle name="Финансовый 3 3 2 2 4 4" xfId="47026"/>
    <cellStyle name="Финансовый 3 3 2 2 4 4 2" xfId="47027"/>
    <cellStyle name="Финансовый 3 3 2 2 4 4 2 2" xfId="47028"/>
    <cellStyle name="Финансовый 3 3 2 2 4 4 3" xfId="47029"/>
    <cellStyle name="Финансовый 3 3 2 2 4 5" xfId="47030"/>
    <cellStyle name="Финансовый 3 3 2 2 4 5 2" xfId="47031"/>
    <cellStyle name="Финансовый 3 3 2 2 4 6" xfId="47032"/>
    <cellStyle name="Финансовый 3 3 2 2 4 6 2" xfId="47033"/>
    <cellStyle name="Финансовый 3 3 2 2 4 7" xfId="47034"/>
    <cellStyle name="Финансовый 3 3 2 2 4 8" xfId="47035"/>
    <cellStyle name="Финансовый 3 3 2 2 4 9" xfId="47036"/>
    <cellStyle name="Финансовый 3 3 2 2 5" xfId="47037"/>
    <cellStyle name="Финансовый 3 3 2 2 5 2" xfId="47038"/>
    <cellStyle name="Финансовый 3 3 2 2 5 2 2" xfId="47039"/>
    <cellStyle name="Финансовый 3 3 2 2 5 2 2 2" xfId="47040"/>
    <cellStyle name="Финансовый 3 3 2 2 5 2 2 2 2" xfId="47041"/>
    <cellStyle name="Финансовый 3 3 2 2 5 2 2 3" xfId="47042"/>
    <cellStyle name="Финансовый 3 3 2 2 5 2 3" xfId="47043"/>
    <cellStyle name="Финансовый 3 3 2 2 5 2 3 2" xfId="47044"/>
    <cellStyle name="Финансовый 3 3 2 2 5 2 3 2 2" xfId="47045"/>
    <cellStyle name="Финансовый 3 3 2 2 5 2 3 3" xfId="47046"/>
    <cellStyle name="Финансовый 3 3 2 2 5 2 4" xfId="47047"/>
    <cellStyle name="Финансовый 3 3 2 2 5 2 4 2" xfId="47048"/>
    <cellStyle name="Финансовый 3 3 2 2 5 2 5" xfId="47049"/>
    <cellStyle name="Финансовый 3 3 2 2 5 2 5 2" xfId="47050"/>
    <cellStyle name="Финансовый 3 3 2 2 5 2 6" xfId="47051"/>
    <cellStyle name="Финансовый 3 3 2 2 5 2 7" xfId="47052"/>
    <cellStyle name="Финансовый 3 3 2 2 5 2 8" xfId="47053"/>
    <cellStyle name="Финансовый 3 3 2 2 5 3" xfId="47054"/>
    <cellStyle name="Финансовый 3 3 2 2 5 3 2" xfId="47055"/>
    <cellStyle name="Финансовый 3 3 2 2 5 3 2 2" xfId="47056"/>
    <cellStyle name="Финансовый 3 3 2 2 5 3 3" xfId="47057"/>
    <cellStyle name="Финансовый 3 3 2 2 5 4" xfId="47058"/>
    <cellStyle name="Финансовый 3 3 2 2 5 4 2" xfId="47059"/>
    <cellStyle name="Финансовый 3 3 2 2 5 4 2 2" xfId="47060"/>
    <cellStyle name="Финансовый 3 3 2 2 5 4 3" xfId="47061"/>
    <cellStyle name="Финансовый 3 3 2 2 5 5" xfId="47062"/>
    <cellStyle name="Финансовый 3 3 2 2 5 5 2" xfId="47063"/>
    <cellStyle name="Финансовый 3 3 2 2 5 6" xfId="47064"/>
    <cellStyle name="Финансовый 3 3 2 2 5 6 2" xfId="47065"/>
    <cellStyle name="Финансовый 3 3 2 2 5 7" xfId="47066"/>
    <cellStyle name="Финансовый 3 3 2 2 5 8" xfId="47067"/>
    <cellStyle name="Финансовый 3 3 2 2 5 9" xfId="47068"/>
    <cellStyle name="Финансовый 3 3 2 2 6" xfId="47069"/>
    <cellStyle name="Финансовый 3 3 2 2 6 2" xfId="47070"/>
    <cellStyle name="Финансовый 3 3 2 2 6 2 2" xfId="47071"/>
    <cellStyle name="Финансовый 3 3 2 2 6 2 2 2" xfId="47072"/>
    <cellStyle name="Финансовый 3 3 2 2 6 2 3" xfId="47073"/>
    <cellStyle name="Финансовый 3 3 2 2 6 3" xfId="47074"/>
    <cellStyle name="Финансовый 3 3 2 2 6 3 2" xfId="47075"/>
    <cellStyle name="Финансовый 3 3 2 2 6 3 2 2" xfId="47076"/>
    <cellStyle name="Финансовый 3 3 2 2 6 3 3" xfId="47077"/>
    <cellStyle name="Финансовый 3 3 2 2 6 4" xfId="47078"/>
    <cellStyle name="Финансовый 3 3 2 2 6 4 2" xfId="47079"/>
    <cellStyle name="Финансовый 3 3 2 2 6 5" xfId="47080"/>
    <cellStyle name="Финансовый 3 3 2 2 6 5 2" xfId="47081"/>
    <cellStyle name="Финансовый 3 3 2 2 6 6" xfId="47082"/>
    <cellStyle name="Финансовый 3 3 2 2 6 7" xfId="47083"/>
    <cellStyle name="Финансовый 3 3 2 2 6 8" xfId="47084"/>
    <cellStyle name="Финансовый 3 3 2 2 7" xfId="47085"/>
    <cellStyle name="Финансовый 3 3 2 2 7 2" xfId="47086"/>
    <cellStyle name="Финансовый 3 3 2 2 7 2 2" xfId="47087"/>
    <cellStyle name="Финансовый 3 3 2 2 7 3" xfId="47088"/>
    <cellStyle name="Финансовый 3 3 2 2 8" xfId="47089"/>
    <cellStyle name="Финансовый 3 3 2 2 8 2" xfId="47090"/>
    <cellStyle name="Финансовый 3 3 2 2 8 2 2" xfId="47091"/>
    <cellStyle name="Финансовый 3 3 2 2 8 3" xfId="47092"/>
    <cellStyle name="Финансовый 3 3 2 2 9" xfId="47093"/>
    <cellStyle name="Финансовый 3 3 2 2 9 2" xfId="47094"/>
    <cellStyle name="Финансовый 3 3 2 3" xfId="263"/>
    <cellStyle name="Финансовый 3 3 2 3 10" xfId="47095"/>
    <cellStyle name="Финансовый 3 3 2 3 10 2" xfId="47096"/>
    <cellStyle name="Финансовый 3 3 2 3 11" xfId="47097"/>
    <cellStyle name="Финансовый 3 3 2 3 12" xfId="47098"/>
    <cellStyle name="Финансовый 3 3 2 3 13" xfId="47099"/>
    <cellStyle name="Финансовый 3 3 2 3 2" xfId="6100"/>
    <cellStyle name="Финансовый 3 3 2 3 2 10" xfId="47100"/>
    <cellStyle name="Финансовый 3 3 2 3 2 2" xfId="6101"/>
    <cellStyle name="Финансовый 3 3 2 3 2 2 2" xfId="47101"/>
    <cellStyle name="Финансовый 3 3 2 3 2 2 2 2" xfId="47102"/>
    <cellStyle name="Финансовый 3 3 2 3 2 2 2 2 2" xfId="47103"/>
    <cellStyle name="Финансовый 3 3 2 3 2 2 2 2 2 2" xfId="47104"/>
    <cellStyle name="Финансовый 3 3 2 3 2 2 2 2 3" xfId="47105"/>
    <cellStyle name="Финансовый 3 3 2 3 2 2 2 3" xfId="47106"/>
    <cellStyle name="Финансовый 3 3 2 3 2 2 2 3 2" xfId="47107"/>
    <cellStyle name="Финансовый 3 3 2 3 2 2 2 3 2 2" xfId="47108"/>
    <cellStyle name="Финансовый 3 3 2 3 2 2 2 3 3" xfId="47109"/>
    <cellStyle name="Финансовый 3 3 2 3 2 2 2 4" xfId="47110"/>
    <cellStyle name="Финансовый 3 3 2 3 2 2 2 4 2" xfId="47111"/>
    <cellStyle name="Финансовый 3 3 2 3 2 2 2 5" xfId="47112"/>
    <cellStyle name="Финансовый 3 3 2 3 2 2 2 5 2" xfId="47113"/>
    <cellStyle name="Финансовый 3 3 2 3 2 2 2 6" xfId="47114"/>
    <cellStyle name="Финансовый 3 3 2 3 2 2 2 7" xfId="47115"/>
    <cellStyle name="Финансовый 3 3 2 3 2 2 2 8" xfId="47116"/>
    <cellStyle name="Финансовый 3 3 2 3 2 2 3" xfId="47117"/>
    <cellStyle name="Финансовый 3 3 2 3 2 2 3 2" xfId="47118"/>
    <cellStyle name="Финансовый 3 3 2 3 2 2 3 2 2" xfId="47119"/>
    <cellStyle name="Финансовый 3 3 2 3 2 2 3 3" xfId="47120"/>
    <cellStyle name="Финансовый 3 3 2 3 2 2 4" xfId="47121"/>
    <cellStyle name="Финансовый 3 3 2 3 2 2 4 2" xfId="47122"/>
    <cellStyle name="Финансовый 3 3 2 3 2 2 4 2 2" xfId="47123"/>
    <cellStyle name="Финансовый 3 3 2 3 2 2 4 3" xfId="47124"/>
    <cellStyle name="Финансовый 3 3 2 3 2 2 5" xfId="47125"/>
    <cellStyle name="Финансовый 3 3 2 3 2 2 5 2" xfId="47126"/>
    <cellStyle name="Финансовый 3 3 2 3 2 2 6" xfId="47127"/>
    <cellStyle name="Финансовый 3 3 2 3 2 2 6 2" xfId="47128"/>
    <cellStyle name="Финансовый 3 3 2 3 2 2 7" xfId="47129"/>
    <cellStyle name="Финансовый 3 3 2 3 2 2 8" xfId="47130"/>
    <cellStyle name="Финансовый 3 3 2 3 2 2 9" xfId="47131"/>
    <cellStyle name="Финансовый 3 3 2 3 2 3" xfId="6102"/>
    <cellStyle name="Финансовый 3 3 2 3 2 3 2" xfId="47132"/>
    <cellStyle name="Финансовый 3 3 2 3 2 3 2 2" xfId="47133"/>
    <cellStyle name="Финансовый 3 3 2 3 2 3 2 2 2" xfId="47134"/>
    <cellStyle name="Финансовый 3 3 2 3 2 3 2 3" xfId="47135"/>
    <cellStyle name="Финансовый 3 3 2 3 2 3 3" xfId="47136"/>
    <cellStyle name="Финансовый 3 3 2 3 2 3 3 2" xfId="47137"/>
    <cellStyle name="Финансовый 3 3 2 3 2 3 3 2 2" xfId="47138"/>
    <cellStyle name="Финансовый 3 3 2 3 2 3 3 3" xfId="47139"/>
    <cellStyle name="Финансовый 3 3 2 3 2 3 4" xfId="47140"/>
    <cellStyle name="Финансовый 3 3 2 3 2 3 4 2" xfId="47141"/>
    <cellStyle name="Финансовый 3 3 2 3 2 3 5" xfId="47142"/>
    <cellStyle name="Финансовый 3 3 2 3 2 3 5 2" xfId="47143"/>
    <cellStyle name="Финансовый 3 3 2 3 2 3 6" xfId="47144"/>
    <cellStyle name="Финансовый 3 3 2 3 2 3 7" xfId="47145"/>
    <cellStyle name="Финансовый 3 3 2 3 2 3 8" xfId="47146"/>
    <cellStyle name="Финансовый 3 3 2 3 2 4" xfId="47147"/>
    <cellStyle name="Финансовый 3 3 2 3 2 4 2" xfId="47148"/>
    <cellStyle name="Финансовый 3 3 2 3 2 4 2 2" xfId="47149"/>
    <cellStyle name="Финансовый 3 3 2 3 2 4 3" xfId="47150"/>
    <cellStyle name="Финансовый 3 3 2 3 2 5" xfId="47151"/>
    <cellStyle name="Финансовый 3 3 2 3 2 5 2" xfId="47152"/>
    <cellStyle name="Финансовый 3 3 2 3 2 5 2 2" xfId="47153"/>
    <cellStyle name="Финансовый 3 3 2 3 2 5 3" xfId="47154"/>
    <cellStyle name="Финансовый 3 3 2 3 2 6" xfId="47155"/>
    <cellStyle name="Финансовый 3 3 2 3 2 6 2" xfId="47156"/>
    <cellStyle name="Финансовый 3 3 2 3 2 7" xfId="47157"/>
    <cellStyle name="Финансовый 3 3 2 3 2 7 2" xfId="47158"/>
    <cellStyle name="Финансовый 3 3 2 3 2 8" xfId="47159"/>
    <cellStyle name="Финансовый 3 3 2 3 2 9" xfId="47160"/>
    <cellStyle name="Финансовый 3 3 2 3 3" xfId="6103"/>
    <cellStyle name="Финансовый 3 3 2 3 3 2" xfId="6104"/>
    <cellStyle name="Финансовый 3 3 2 3 3 2 2" xfId="47161"/>
    <cellStyle name="Финансовый 3 3 2 3 3 2 2 2" xfId="47162"/>
    <cellStyle name="Финансовый 3 3 2 3 3 2 2 2 2" xfId="47163"/>
    <cellStyle name="Финансовый 3 3 2 3 3 2 2 3" xfId="47164"/>
    <cellStyle name="Финансовый 3 3 2 3 3 2 3" xfId="47165"/>
    <cellStyle name="Финансовый 3 3 2 3 3 2 3 2" xfId="47166"/>
    <cellStyle name="Финансовый 3 3 2 3 3 2 3 2 2" xfId="47167"/>
    <cellStyle name="Финансовый 3 3 2 3 3 2 3 3" xfId="47168"/>
    <cellStyle name="Финансовый 3 3 2 3 3 2 4" xfId="47169"/>
    <cellStyle name="Финансовый 3 3 2 3 3 2 4 2" xfId="47170"/>
    <cellStyle name="Финансовый 3 3 2 3 3 2 5" xfId="47171"/>
    <cellStyle name="Финансовый 3 3 2 3 3 2 5 2" xfId="47172"/>
    <cellStyle name="Финансовый 3 3 2 3 3 2 6" xfId="47173"/>
    <cellStyle name="Финансовый 3 3 2 3 3 2 7" xfId="47174"/>
    <cellStyle name="Финансовый 3 3 2 3 3 2 8" xfId="47175"/>
    <cellStyle name="Финансовый 3 3 2 3 3 3" xfId="47176"/>
    <cellStyle name="Финансовый 3 3 2 3 3 3 2" xfId="47177"/>
    <cellStyle name="Финансовый 3 3 2 3 3 3 2 2" xfId="47178"/>
    <cellStyle name="Финансовый 3 3 2 3 3 3 3" xfId="47179"/>
    <cellStyle name="Финансовый 3 3 2 3 3 4" xfId="47180"/>
    <cellStyle name="Финансовый 3 3 2 3 3 4 2" xfId="47181"/>
    <cellStyle name="Финансовый 3 3 2 3 3 4 2 2" xfId="47182"/>
    <cellStyle name="Финансовый 3 3 2 3 3 4 3" xfId="47183"/>
    <cellStyle name="Финансовый 3 3 2 3 3 5" xfId="47184"/>
    <cellStyle name="Финансовый 3 3 2 3 3 5 2" xfId="47185"/>
    <cellStyle name="Финансовый 3 3 2 3 3 6" xfId="47186"/>
    <cellStyle name="Финансовый 3 3 2 3 3 6 2" xfId="47187"/>
    <cellStyle name="Финансовый 3 3 2 3 3 7" xfId="47188"/>
    <cellStyle name="Финансовый 3 3 2 3 3 8" xfId="47189"/>
    <cellStyle name="Финансовый 3 3 2 3 3 9" xfId="47190"/>
    <cellStyle name="Финансовый 3 3 2 3 4" xfId="6105"/>
    <cellStyle name="Финансовый 3 3 2 3 4 2" xfId="47191"/>
    <cellStyle name="Финансовый 3 3 2 3 4 2 2" xfId="47192"/>
    <cellStyle name="Финансовый 3 3 2 3 4 2 2 2" xfId="47193"/>
    <cellStyle name="Финансовый 3 3 2 3 4 2 2 2 2" xfId="47194"/>
    <cellStyle name="Финансовый 3 3 2 3 4 2 2 3" xfId="47195"/>
    <cellStyle name="Финансовый 3 3 2 3 4 2 3" xfId="47196"/>
    <cellStyle name="Финансовый 3 3 2 3 4 2 3 2" xfId="47197"/>
    <cellStyle name="Финансовый 3 3 2 3 4 2 3 2 2" xfId="47198"/>
    <cellStyle name="Финансовый 3 3 2 3 4 2 3 3" xfId="47199"/>
    <cellStyle name="Финансовый 3 3 2 3 4 2 4" xfId="47200"/>
    <cellStyle name="Финансовый 3 3 2 3 4 2 4 2" xfId="47201"/>
    <cellStyle name="Финансовый 3 3 2 3 4 2 5" xfId="47202"/>
    <cellStyle name="Финансовый 3 3 2 3 4 2 5 2" xfId="47203"/>
    <cellStyle name="Финансовый 3 3 2 3 4 2 6" xfId="47204"/>
    <cellStyle name="Финансовый 3 3 2 3 4 2 7" xfId="47205"/>
    <cellStyle name="Финансовый 3 3 2 3 4 2 8" xfId="47206"/>
    <cellStyle name="Финансовый 3 3 2 3 4 3" xfId="47207"/>
    <cellStyle name="Финансовый 3 3 2 3 4 3 2" xfId="47208"/>
    <cellStyle name="Финансовый 3 3 2 3 4 3 2 2" xfId="47209"/>
    <cellStyle name="Финансовый 3 3 2 3 4 3 3" xfId="47210"/>
    <cellStyle name="Финансовый 3 3 2 3 4 4" xfId="47211"/>
    <cellStyle name="Финансовый 3 3 2 3 4 4 2" xfId="47212"/>
    <cellStyle name="Финансовый 3 3 2 3 4 4 2 2" xfId="47213"/>
    <cellStyle name="Финансовый 3 3 2 3 4 4 3" xfId="47214"/>
    <cellStyle name="Финансовый 3 3 2 3 4 5" xfId="47215"/>
    <cellStyle name="Финансовый 3 3 2 3 4 5 2" xfId="47216"/>
    <cellStyle name="Финансовый 3 3 2 3 4 6" xfId="47217"/>
    <cellStyle name="Финансовый 3 3 2 3 4 6 2" xfId="47218"/>
    <cellStyle name="Финансовый 3 3 2 3 4 7" xfId="47219"/>
    <cellStyle name="Финансовый 3 3 2 3 4 8" xfId="47220"/>
    <cellStyle name="Финансовый 3 3 2 3 4 9" xfId="47221"/>
    <cellStyle name="Финансовый 3 3 2 3 5" xfId="47222"/>
    <cellStyle name="Финансовый 3 3 2 3 5 2" xfId="47223"/>
    <cellStyle name="Финансовый 3 3 2 3 5 2 2" xfId="47224"/>
    <cellStyle name="Финансовый 3 3 2 3 5 2 2 2" xfId="47225"/>
    <cellStyle name="Финансовый 3 3 2 3 5 2 2 2 2" xfId="47226"/>
    <cellStyle name="Финансовый 3 3 2 3 5 2 2 3" xfId="47227"/>
    <cellStyle name="Финансовый 3 3 2 3 5 2 3" xfId="47228"/>
    <cellStyle name="Финансовый 3 3 2 3 5 2 3 2" xfId="47229"/>
    <cellStyle name="Финансовый 3 3 2 3 5 2 3 2 2" xfId="47230"/>
    <cellStyle name="Финансовый 3 3 2 3 5 2 3 3" xfId="47231"/>
    <cellStyle name="Финансовый 3 3 2 3 5 2 4" xfId="47232"/>
    <cellStyle name="Финансовый 3 3 2 3 5 2 4 2" xfId="47233"/>
    <cellStyle name="Финансовый 3 3 2 3 5 2 5" xfId="47234"/>
    <cellStyle name="Финансовый 3 3 2 3 5 2 5 2" xfId="47235"/>
    <cellStyle name="Финансовый 3 3 2 3 5 2 6" xfId="47236"/>
    <cellStyle name="Финансовый 3 3 2 3 5 2 7" xfId="47237"/>
    <cellStyle name="Финансовый 3 3 2 3 5 2 8" xfId="47238"/>
    <cellStyle name="Финансовый 3 3 2 3 5 3" xfId="47239"/>
    <cellStyle name="Финансовый 3 3 2 3 5 3 2" xfId="47240"/>
    <cellStyle name="Финансовый 3 3 2 3 5 3 2 2" xfId="47241"/>
    <cellStyle name="Финансовый 3 3 2 3 5 3 3" xfId="47242"/>
    <cellStyle name="Финансовый 3 3 2 3 5 4" xfId="47243"/>
    <cellStyle name="Финансовый 3 3 2 3 5 4 2" xfId="47244"/>
    <cellStyle name="Финансовый 3 3 2 3 5 4 2 2" xfId="47245"/>
    <cellStyle name="Финансовый 3 3 2 3 5 4 3" xfId="47246"/>
    <cellStyle name="Финансовый 3 3 2 3 5 5" xfId="47247"/>
    <cellStyle name="Финансовый 3 3 2 3 5 5 2" xfId="47248"/>
    <cellStyle name="Финансовый 3 3 2 3 5 6" xfId="47249"/>
    <cellStyle name="Финансовый 3 3 2 3 5 6 2" xfId="47250"/>
    <cellStyle name="Финансовый 3 3 2 3 5 7" xfId="47251"/>
    <cellStyle name="Финансовый 3 3 2 3 5 8" xfId="47252"/>
    <cellStyle name="Финансовый 3 3 2 3 5 9" xfId="47253"/>
    <cellStyle name="Финансовый 3 3 2 3 6" xfId="47254"/>
    <cellStyle name="Финансовый 3 3 2 3 6 2" xfId="47255"/>
    <cellStyle name="Финансовый 3 3 2 3 6 2 2" xfId="47256"/>
    <cellStyle name="Финансовый 3 3 2 3 6 2 2 2" xfId="47257"/>
    <cellStyle name="Финансовый 3 3 2 3 6 2 3" xfId="47258"/>
    <cellStyle name="Финансовый 3 3 2 3 6 3" xfId="47259"/>
    <cellStyle name="Финансовый 3 3 2 3 6 3 2" xfId="47260"/>
    <cellStyle name="Финансовый 3 3 2 3 6 3 2 2" xfId="47261"/>
    <cellStyle name="Финансовый 3 3 2 3 6 3 3" xfId="47262"/>
    <cellStyle name="Финансовый 3 3 2 3 6 4" xfId="47263"/>
    <cellStyle name="Финансовый 3 3 2 3 6 4 2" xfId="47264"/>
    <cellStyle name="Финансовый 3 3 2 3 6 5" xfId="47265"/>
    <cellStyle name="Финансовый 3 3 2 3 6 5 2" xfId="47266"/>
    <cellStyle name="Финансовый 3 3 2 3 6 6" xfId="47267"/>
    <cellStyle name="Финансовый 3 3 2 3 6 7" xfId="47268"/>
    <cellStyle name="Финансовый 3 3 2 3 6 8" xfId="47269"/>
    <cellStyle name="Финансовый 3 3 2 3 7" xfId="47270"/>
    <cellStyle name="Финансовый 3 3 2 3 7 2" xfId="47271"/>
    <cellStyle name="Финансовый 3 3 2 3 7 2 2" xfId="47272"/>
    <cellStyle name="Финансовый 3 3 2 3 7 3" xfId="47273"/>
    <cellStyle name="Финансовый 3 3 2 3 8" xfId="47274"/>
    <cellStyle name="Финансовый 3 3 2 3 8 2" xfId="47275"/>
    <cellStyle name="Финансовый 3 3 2 3 8 2 2" xfId="47276"/>
    <cellStyle name="Финансовый 3 3 2 3 8 3" xfId="47277"/>
    <cellStyle name="Финансовый 3 3 2 3 9" xfId="47278"/>
    <cellStyle name="Финансовый 3 3 2 3 9 2" xfId="47279"/>
    <cellStyle name="Финансовый 3 3 2 4" xfId="6106"/>
    <cellStyle name="Финансовый 3 3 2 4 10" xfId="47280"/>
    <cellStyle name="Финансовый 3 3 2 4 2" xfId="6107"/>
    <cellStyle name="Финансовый 3 3 2 4 2 2" xfId="47281"/>
    <cellStyle name="Финансовый 3 3 2 4 2 2 2" xfId="47282"/>
    <cellStyle name="Финансовый 3 3 2 4 2 2 2 2" xfId="47283"/>
    <cellStyle name="Финансовый 3 3 2 4 2 2 2 2 2" xfId="47284"/>
    <cellStyle name="Финансовый 3 3 2 4 2 2 2 3" xfId="47285"/>
    <cellStyle name="Финансовый 3 3 2 4 2 2 3" xfId="47286"/>
    <cellStyle name="Финансовый 3 3 2 4 2 2 3 2" xfId="47287"/>
    <cellStyle name="Финансовый 3 3 2 4 2 2 3 2 2" xfId="47288"/>
    <cellStyle name="Финансовый 3 3 2 4 2 2 3 3" xfId="47289"/>
    <cellStyle name="Финансовый 3 3 2 4 2 2 4" xfId="47290"/>
    <cellStyle name="Финансовый 3 3 2 4 2 2 4 2" xfId="47291"/>
    <cellStyle name="Финансовый 3 3 2 4 2 2 5" xfId="47292"/>
    <cellStyle name="Финансовый 3 3 2 4 2 2 5 2" xfId="47293"/>
    <cellStyle name="Финансовый 3 3 2 4 2 2 6" xfId="47294"/>
    <cellStyle name="Финансовый 3 3 2 4 2 2 7" xfId="47295"/>
    <cellStyle name="Финансовый 3 3 2 4 2 2 8" xfId="47296"/>
    <cellStyle name="Финансовый 3 3 2 4 2 3" xfId="47297"/>
    <cellStyle name="Финансовый 3 3 2 4 2 3 2" xfId="47298"/>
    <cellStyle name="Финансовый 3 3 2 4 2 3 2 2" xfId="47299"/>
    <cellStyle name="Финансовый 3 3 2 4 2 3 3" xfId="47300"/>
    <cellStyle name="Финансовый 3 3 2 4 2 4" xfId="47301"/>
    <cellStyle name="Финансовый 3 3 2 4 2 4 2" xfId="47302"/>
    <cellStyle name="Финансовый 3 3 2 4 2 4 2 2" xfId="47303"/>
    <cellStyle name="Финансовый 3 3 2 4 2 4 3" xfId="47304"/>
    <cellStyle name="Финансовый 3 3 2 4 2 5" xfId="47305"/>
    <cellStyle name="Финансовый 3 3 2 4 2 5 2" xfId="47306"/>
    <cellStyle name="Финансовый 3 3 2 4 2 6" xfId="47307"/>
    <cellStyle name="Финансовый 3 3 2 4 2 6 2" xfId="47308"/>
    <cellStyle name="Финансовый 3 3 2 4 2 7" xfId="47309"/>
    <cellStyle name="Финансовый 3 3 2 4 2 8" xfId="47310"/>
    <cellStyle name="Финансовый 3 3 2 4 2 9" xfId="47311"/>
    <cellStyle name="Финансовый 3 3 2 4 3" xfId="6108"/>
    <cellStyle name="Финансовый 3 3 2 4 3 2" xfId="47312"/>
    <cellStyle name="Финансовый 3 3 2 4 3 2 2" xfId="47313"/>
    <cellStyle name="Финансовый 3 3 2 4 3 2 2 2" xfId="47314"/>
    <cellStyle name="Финансовый 3 3 2 4 3 2 3" xfId="47315"/>
    <cellStyle name="Финансовый 3 3 2 4 3 3" xfId="47316"/>
    <cellStyle name="Финансовый 3 3 2 4 3 3 2" xfId="47317"/>
    <cellStyle name="Финансовый 3 3 2 4 3 3 2 2" xfId="47318"/>
    <cellStyle name="Финансовый 3 3 2 4 3 3 3" xfId="47319"/>
    <cellStyle name="Финансовый 3 3 2 4 3 4" xfId="47320"/>
    <cellStyle name="Финансовый 3 3 2 4 3 4 2" xfId="47321"/>
    <cellStyle name="Финансовый 3 3 2 4 3 5" xfId="47322"/>
    <cellStyle name="Финансовый 3 3 2 4 3 5 2" xfId="47323"/>
    <cellStyle name="Финансовый 3 3 2 4 3 6" xfId="47324"/>
    <cellStyle name="Финансовый 3 3 2 4 3 7" xfId="47325"/>
    <cellStyle name="Финансовый 3 3 2 4 3 8" xfId="47326"/>
    <cellStyle name="Финансовый 3 3 2 4 4" xfId="47327"/>
    <cellStyle name="Финансовый 3 3 2 4 4 2" xfId="47328"/>
    <cellStyle name="Финансовый 3 3 2 4 4 2 2" xfId="47329"/>
    <cellStyle name="Финансовый 3 3 2 4 4 3" xfId="47330"/>
    <cellStyle name="Финансовый 3 3 2 4 5" xfId="47331"/>
    <cellStyle name="Финансовый 3 3 2 4 5 2" xfId="47332"/>
    <cellStyle name="Финансовый 3 3 2 4 5 2 2" xfId="47333"/>
    <cellStyle name="Финансовый 3 3 2 4 5 3" xfId="47334"/>
    <cellStyle name="Финансовый 3 3 2 4 6" xfId="47335"/>
    <cellStyle name="Финансовый 3 3 2 4 6 2" xfId="47336"/>
    <cellStyle name="Финансовый 3 3 2 4 7" xfId="47337"/>
    <cellStyle name="Финансовый 3 3 2 4 7 2" xfId="47338"/>
    <cellStyle name="Финансовый 3 3 2 4 8" xfId="47339"/>
    <cellStyle name="Финансовый 3 3 2 4 9" xfId="47340"/>
    <cellStyle name="Финансовый 3 3 2 5" xfId="6109"/>
    <cellStyle name="Финансовый 3 3 2 5 2" xfId="6110"/>
    <cellStyle name="Финансовый 3 3 2 5 2 2" xfId="47341"/>
    <cellStyle name="Финансовый 3 3 2 5 2 2 2" xfId="47342"/>
    <cellStyle name="Финансовый 3 3 2 5 2 2 2 2" xfId="47343"/>
    <cellStyle name="Финансовый 3 3 2 5 2 2 3" xfId="47344"/>
    <cellStyle name="Финансовый 3 3 2 5 2 3" xfId="47345"/>
    <cellStyle name="Финансовый 3 3 2 5 2 3 2" xfId="47346"/>
    <cellStyle name="Финансовый 3 3 2 5 2 3 2 2" xfId="47347"/>
    <cellStyle name="Финансовый 3 3 2 5 2 3 3" xfId="47348"/>
    <cellStyle name="Финансовый 3 3 2 5 2 4" xfId="47349"/>
    <cellStyle name="Финансовый 3 3 2 5 2 4 2" xfId="47350"/>
    <cellStyle name="Финансовый 3 3 2 5 2 5" xfId="47351"/>
    <cellStyle name="Финансовый 3 3 2 5 2 5 2" xfId="47352"/>
    <cellStyle name="Финансовый 3 3 2 5 2 6" xfId="47353"/>
    <cellStyle name="Финансовый 3 3 2 5 2 7" xfId="47354"/>
    <cellStyle name="Финансовый 3 3 2 5 2 8" xfId="47355"/>
    <cellStyle name="Финансовый 3 3 2 5 3" xfId="47356"/>
    <cellStyle name="Финансовый 3 3 2 5 3 2" xfId="47357"/>
    <cellStyle name="Финансовый 3 3 2 5 3 2 2" xfId="47358"/>
    <cellStyle name="Финансовый 3 3 2 5 3 3" xfId="47359"/>
    <cellStyle name="Финансовый 3 3 2 5 4" xfId="47360"/>
    <cellStyle name="Финансовый 3 3 2 5 4 2" xfId="47361"/>
    <cellStyle name="Финансовый 3 3 2 5 4 2 2" xfId="47362"/>
    <cellStyle name="Финансовый 3 3 2 5 4 3" xfId="47363"/>
    <cellStyle name="Финансовый 3 3 2 5 5" xfId="47364"/>
    <cellStyle name="Финансовый 3 3 2 5 5 2" xfId="47365"/>
    <cellStyle name="Финансовый 3 3 2 5 6" xfId="47366"/>
    <cellStyle name="Финансовый 3 3 2 5 6 2" xfId="47367"/>
    <cellStyle name="Финансовый 3 3 2 5 7" xfId="47368"/>
    <cellStyle name="Финансовый 3 3 2 5 8" xfId="47369"/>
    <cellStyle name="Финансовый 3 3 2 5 9" xfId="47370"/>
    <cellStyle name="Финансовый 3 3 2 6" xfId="6111"/>
    <cellStyle name="Финансовый 3 3 2 6 2" xfId="47371"/>
    <cellStyle name="Финансовый 3 3 2 6 2 2" xfId="47372"/>
    <cellStyle name="Финансовый 3 3 2 6 2 2 2" xfId="47373"/>
    <cellStyle name="Финансовый 3 3 2 6 2 2 2 2" xfId="47374"/>
    <cellStyle name="Финансовый 3 3 2 6 2 2 3" xfId="47375"/>
    <cellStyle name="Финансовый 3 3 2 6 2 3" xfId="47376"/>
    <cellStyle name="Финансовый 3 3 2 6 2 3 2" xfId="47377"/>
    <cellStyle name="Финансовый 3 3 2 6 2 3 2 2" xfId="47378"/>
    <cellStyle name="Финансовый 3 3 2 6 2 3 3" xfId="47379"/>
    <cellStyle name="Финансовый 3 3 2 6 2 4" xfId="47380"/>
    <cellStyle name="Финансовый 3 3 2 6 2 4 2" xfId="47381"/>
    <cellStyle name="Финансовый 3 3 2 6 2 5" xfId="47382"/>
    <cellStyle name="Финансовый 3 3 2 6 2 5 2" xfId="47383"/>
    <cellStyle name="Финансовый 3 3 2 6 2 6" xfId="47384"/>
    <cellStyle name="Финансовый 3 3 2 6 2 7" xfId="47385"/>
    <cellStyle name="Финансовый 3 3 2 6 2 8" xfId="47386"/>
    <cellStyle name="Финансовый 3 3 2 6 3" xfId="47387"/>
    <cellStyle name="Финансовый 3 3 2 6 3 2" xfId="47388"/>
    <cellStyle name="Финансовый 3 3 2 6 3 2 2" xfId="47389"/>
    <cellStyle name="Финансовый 3 3 2 6 3 3" xfId="47390"/>
    <cellStyle name="Финансовый 3 3 2 6 4" xfId="47391"/>
    <cellStyle name="Финансовый 3 3 2 6 4 2" xfId="47392"/>
    <cellStyle name="Финансовый 3 3 2 6 4 2 2" xfId="47393"/>
    <cellStyle name="Финансовый 3 3 2 6 4 3" xfId="47394"/>
    <cellStyle name="Финансовый 3 3 2 6 5" xfId="47395"/>
    <cellStyle name="Финансовый 3 3 2 6 5 2" xfId="47396"/>
    <cellStyle name="Финансовый 3 3 2 6 6" xfId="47397"/>
    <cellStyle name="Финансовый 3 3 2 6 6 2" xfId="47398"/>
    <cellStyle name="Финансовый 3 3 2 6 7" xfId="47399"/>
    <cellStyle name="Финансовый 3 3 2 6 8" xfId="47400"/>
    <cellStyle name="Финансовый 3 3 2 6 9" xfId="47401"/>
    <cellStyle name="Финансовый 3 3 2 7" xfId="47402"/>
    <cellStyle name="Финансовый 3 3 2 7 2" xfId="47403"/>
    <cellStyle name="Финансовый 3 3 2 7 2 2" xfId="47404"/>
    <cellStyle name="Финансовый 3 3 2 7 2 2 2" xfId="47405"/>
    <cellStyle name="Финансовый 3 3 2 7 2 2 2 2" xfId="47406"/>
    <cellStyle name="Финансовый 3 3 2 7 2 2 3" xfId="47407"/>
    <cellStyle name="Финансовый 3 3 2 7 2 3" xfId="47408"/>
    <cellStyle name="Финансовый 3 3 2 7 2 3 2" xfId="47409"/>
    <cellStyle name="Финансовый 3 3 2 7 2 3 2 2" xfId="47410"/>
    <cellStyle name="Финансовый 3 3 2 7 2 3 3" xfId="47411"/>
    <cellStyle name="Финансовый 3 3 2 7 2 4" xfId="47412"/>
    <cellStyle name="Финансовый 3 3 2 7 2 4 2" xfId="47413"/>
    <cellStyle name="Финансовый 3 3 2 7 2 5" xfId="47414"/>
    <cellStyle name="Финансовый 3 3 2 7 2 5 2" xfId="47415"/>
    <cellStyle name="Финансовый 3 3 2 7 2 6" xfId="47416"/>
    <cellStyle name="Финансовый 3 3 2 7 2 7" xfId="47417"/>
    <cellStyle name="Финансовый 3 3 2 7 2 8" xfId="47418"/>
    <cellStyle name="Финансовый 3 3 2 7 3" xfId="47419"/>
    <cellStyle name="Финансовый 3 3 2 7 3 2" xfId="47420"/>
    <cellStyle name="Финансовый 3 3 2 7 3 2 2" xfId="47421"/>
    <cellStyle name="Финансовый 3 3 2 7 3 3" xfId="47422"/>
    <cellStyle name="Финансовый 3 3 2 7 4" xfId="47423"/>
    <cellStyle name="Финансовый 3 3 2 7 4 2" xfId="47424"/>
    <cellStyle name="Финансовый 3 3 2 7 4 2 2" xfId="47425"/>
    <cellStyle name="Финансовый 3 3 2 7 4 3" xfId="47426"/>
    <cellStyle name="Финансовый 3 3 2 7 5" xfId="47427"/>
    <cellStyle name="Финансовый 3 3 2 7 5 2" xfId="47428"/>
    <cellStyle name="Финансовый 3 3 2 7 6" xfId="47429"/>
    <cellStyle name="Финансовый 3 3 2 7 6 2" xfId="47430"/>
    <cellStyle name="Финансовый 3 3 2 7 7" xfId="47431"/>
    <cellStyle name="Финансовый 3 3 2 7 8" xfId="47432"/>
    <cellStyle name="Финансовый 3 3 2 7 9" xfId="47433"/>
    <cellStyle name="Финансовый 3 3 2 8" xfId="47434"/>
    <cellStyle name="Финансовый 3 3 2 8 2" xfId="47435"/>
    <cellStyle name="Финансовый 3 3 2 8 2 2" xfId="47436"/>
    <cellStyle name="Финансовый 3 3 2 8 2 2 2" xfId="47437"/>
    <cellStyle name="Финансовый 3 3 2 8 2 2 2 2" xfId="47438"/>
    <cellStyle name="Финансовый 3 3 2 8 2 2 3" xfId="47439"/>
    <cellStyle name="Финансовый 3 3 2 8 2 3" xfId="47440"/>
    <cellStyle name="Финансовый 3 3 2 8 2 3 2" xfId="47441"/>
    <cellStyle name="Финансовый 3 3 2 8 2 3 2 2" xfId="47442"/>
    <cellStyle name="Финансовый 3 3 2 8 2 3 3" xfId="47443"/>
    <cellStyle name="Финансовый 3 3 2 8 2 4" xfId="47444"/>
    <cellStyle name="Финансовый 3 3 2 8 2 4 2" xfId="47445"/>
    <cellStyle name="Финансовый 3 3 2 8 2 5" xfId="47446"/>
    <cellStyle name="Финансовый 3 3 2 8 2 5 2" xfId="47447"/>
    <cellStyle name="Финансовый 3 3 2 8 2 6" xfId="47448"/>
    <cellStyle name="Финансовый 3 3 2 8 2 7" xfId="47449"/>
    <cellStyle name="Финансовый 3 3 2 8 2 8" xfId="47450"/>
    <cellStyle name="Финансовый 3 3 2 8 3" xfId="47451"/>
    <cellStyle name="Финансовый 3 3 2 8 3 2" xfId="47452"/>
    <cellStyle name="Финансовый 3 3 2 8 3 2 2" xfId="47453"/>
    <cellStyle name="Финансовый 3 3 2 8 3 3" xfId="47454"/>
    <cellStyle name="Финансовый 3 3 2 8 4" xfId="47455"/>
    <cellStyle name="Финансовый 3 3 2 8 4 2" xfId="47456"/>
    <cellStyle name="Финансовый 3 3 2 8 4 2 2" xfId="47457"/>
    <cellStyle name="Финансовый 3 3 2 8 4 3" xfId="47458"/>
    <cellStyle name="Финансовый 3 3 2 8 5" xfId="47459"/>
    <cellStyle name="Финансовый 3 3 2 8 5 2" xfId="47460"/>
    <cellStyle name="Финансовый 3 3 2 8 6" xfId="47461"/>
    <cellStyle name="Финансовый 3 3 2 8 6 2" xfId="47462"/>
    <cellStyle name="Финансовый 3 3 2 8 7" xfId="47463"/>
    <cellStyle name="Финансовый 3 3 2 8 8" xfId="47464"/>
    <cellStyle name="Финансовый 3 3 2 8 9" xfId="47465"/>
    <cellStyle name="Финансовый 3 3 2 9" xfId="47466"/>
    <cellStyle name="Финансовый 3 3 2 9 2" xfId="47467"/>
    <cellStyle name="Финансовый 3 3 2 9 2 2" xfId="47468"/>
    <cellStyle name="Финансовый 3 3 2 9 2 2 2" xfId="47469"/>
    <cellStyle name="Финансовый 3 3 2 9 2 3" xfId="47470"/>
    <cellStyle name="Финансовый 3 3 2 9 3" xfId="47471"/>
    <cellStyle name="Финансовый 3 3 2 9 3 2" xfId="47472"/>
    <cellStyle name="Финансовый 3 3 2 9 3 2 2" xfId="47473"/>
    <cellStyle name="Финансовый 3 3 2 9 3 3" xfId="47474"/>
    <cellStyle name="Финансовый 3 3 2 9 4" xfId="47475"/>
    <cellStyle name="Финансовый 3 3 2 9 4 2" xfId="47476"/>
    <cellStyle name="Финансовый 3 3 2 9 5" xfId="47477"/>
    <cellStyle name="Финансовый 3 3 2 9 5 2" xfId="47478"/>
    <cellStyle name="Финансовый 3 3 2 9 6" xfId="47479"/>
    <cellStyle name="Финансовый 3 3 2 9 7" xfId="47480"/>
    <cellStyle name="Финансовый 3 3 2 9 8" xfId="47481"/>
    <cellStyle name="Финансовый 3 3 3" xfId="264"/>
    <cellStyle name="Финансовый 3 3 3 10" xfId="47482"/>
    <cellStyle name="Финансовый 3 3 3 10 2" xfId="47483"/>
    <cellStyle name="Финансовый 3 3 3 11" xfId="47484"/>
    <cellStyle name="Финансовый 3 3 3 12" xfId="47485"/>
    <cellStyle name="Финансовый 3 3 3 13" xfId="47486"/>
    <cellStyle name="Финансовый 3 3 3 2" xfId="6112"/>
    <cellStyle name="Финансовый 3 3 3 2 10" xfId="47487"/>
    <cellStyle name="Финансовый 3 3 3 2 2" xfId="6113"/>
    <cellStyle name="Финансовый 3 3 3 2 2 2" xfId="47488"/>
    <cellStyle name="Финансовый 3 3 3 2 2 2 2" xfId="47489"/>
    <cellStyle name="Финансовый 3 3 3 2 2 2 2 2" xfId="47490"/>
    <cellStyle name="Финансовый 3 3 3 2 2 2 2 2 2" xfId="47491"/>
    <cellStyle name="Финансовый 3 3 3 2 2 2 2 3" xfId="47492"/>
    <cellStyle name="Финансовый 3 3 3 2 2 2 3" xfId="47493"/>
    <cellStyle name="Финансовый 3 3 3 2 2 2 3 2" xfId="47494"/>
    <cellStyle name="Финансовый 3 3 3 2 2 2 3 2 2" xfId="47495"/>
    <cellStyle name="Финансовый 3 3 3 2 2 2 3 3" xfId="47496"/>
    <cellStyle name="Финансовый 3 3 3 2 2 2 4" xfId="47497"/>
    <cellStyle name="Финансовый 3 3 3 2 2 2 4 2" xfId="47498"/>
    <cellStyle name="Финансовый 3 3 3 2 2 2 5" xfId="47499"/>
    <cellStyle name="Финансовый 3 3 3 2 2 2 5 2" xfId="47500"/>
    <cellStyle name="Финансовый 3 3 3 2 2 2 6" xfId="47501"/>
    <cellStyle name="Финансовый 3 3 3 2 2 2 7" xfId="47502"/>
    <cellStyle name="Финансовый 3 3 3 2 2 2 8" xfId="47503"/>
    <cellStyle name="Финансовый 3 3 3 2 2 3" xfId="47504"/>
    <cellStyle name="Финансовый 3 3 3 2 2 3 2" xfId="47505"/>
    <cellStyle name="Финансовый 3 3 3 2 2 3 2 2" xfId="47506"/>
    <cellStyle name="Финансовый 3 3 3 2 2 3 3" xfId="47507"/>
    <cellStyle name="Финансовый 3 3 3 2 2 4" xfId="47508"/>
    <cellStyle name="Финансовый 3 3 3 2 2 4 2" xfId="47509"/>
    <cellStyle name="Финансовый 3 3 3 2 2 4 2 2" xfId="47510"/>
    <cellStyle name="Финансовый 3 3 3 2 2 4 3" xfId="47511"/>
    <cellStyle name="Финансовый 3 3 3 2 2 5" xfId="47512"/>
    <cellStyle name="Финансовый 3 3 3 2 2 5 2" xfId="47513"/>
    <cellStyle name="Финансовый 3 3 3 2 2 6" xfId="47514"/>
    <cellStyle name="Финансовый 3 3 3 2 2 6 2" xfId="47515"/>
    <cellStyle name="Финансовый 3 3 3 2 2 7" xfId="47516"/>
    <cellStyle name="Финансовый 3 3 3 2 2 8" xfId="47517"/>
    <cellStyle name="Финансовый 3 3 3 2 2 9" xfId="47518"/>
    <cellStyle name="Финансовый 3 3 3 2 3" xfId="6114"/>
    <cellStyle name="Финансовый 3 3 3 2 3 2" xfId="47519"/>
    <cellStyle name="Финансовый 3 3 3 2 3 2 2" xfId="47520"/>
    <cellStyle name="Финансовый 3 3 3 2 3 2 2 2" xfId="47521"/>
    <cellStyle name="Финансовый 3 3 3 2 3 2 3" xfId="47522"/>
    <cellStyle name="Финансовый 3 3 3 2 3 3" xfId="47523"/>
    <cellStyle name="Финансовый 3 3 3 2 3 3 2" xfId="47524"/>
    <cellStyle name="Финансовый 3 3 3 2 3 3 2 2" xfId="47525"/>
    <cellStyle name="Финансовый 3 3 3 2 3 3 3" xfId="47526"/>
    <cellStyle name="Финансовый 3 3 3 2 3 4" xfId="47527"/>
    <cellStyle name="Финансовый 3 3 3 2 3 4 2" xfId="47528"/>
    <cellStyle name="Финансовый 3 3 3 2 3 5" xfId="47529"/>
    <cellStyle name="Финансовый 3 3 3 2 3 5 2" xfId="47530"/>
    <cellStyle name="Финансовый 3 3 3 2 3 6" xfId="47531"/>
    <cellStyle name="Финансовый 3 3 3 2 3 7" xfId="47532"/>
    <cellStyle name="Финансовый 3 3 3 2 3 8" xfId="47533"/>
    <cellStyle name="Финансовый 3 3 3 2 4" xfId="47534"/>
    <cellStyle name="Финансовый 3 3 3 2 4 2" xfId="47535"/>
    <cellStyle name="Финансовый 3 3 3 2 4 2 2" xfId="47536"/>
    <cellStyle name="Финансовый 3 3 3 2 4 3" xfId="47537"/>
    <cellStyle name="Финансовый 3 3 3 2 5" xfId="47538"/>
    <cellStyle name="Финансовый 3 3 3 2 5 2" xfId="47539"/>
    <cellStyle name="Финансовый 3 3 3 2 5 2 2" xfId="47540"/>
    <cellStyle name="Финансовый 3 3 3 2 5 3" xfId="47541"/>
    <cellStyle name="Финансовый 3 3 3 2 6" xfId="47542"/>
    <cellStyle name="Финансовый 3 3 3 2 6 2" xfId="47543"/>
    <cellStyle name="Финансовый 3 3 3 2 7" xfId="47544"/>
    <cellStyle name="Финансовый 3 3 3 2 7 2" xfId="47545"/>
    <cellStyle name="Финансовый 3 3 3 2 8" xfId="47546"/>
    <cellStyle name="Финансовый 3 3 3 2 9" xfId="47547"/>
    <cellStyle name="Финансовый 3 3 3 3" xfId="6115"/>
    <cellStyle name="Финансовый 3 3 3 3 2" xfId="6116"/>
    <cellStyle name="Финансовый 3 3 3 3 2 2" xfId="47548"/>
    <cellStyle name="Финансовый 3 3 3 3 2 2 2" xfId="47549"/>
    <cellStyle name="Финансовый 3 3 3 3 2 2 2 2" xfId="47550"/>
    <cellStyle name="Финансовый 3 3 3 3 2 2 3" xfId="47551"/>
    <cellStyle name="Финансовый 3 3 3 3 2 3" xfId="47552"/>
    <cellStyle name="Финансовый 3 3 3 3 2 3 2" xfId="47553"/>
    <cellStyle name="Финансовый 3 3 3 3 2 3 2 2" xfId="47554"/>
    <cellStyle name="Финансовый 3 3 3 3 2 3 3" xfId="47555"/>
    <cellStyle name="Финансовый 3 3 3 3 2 4" xfId="47556"/>
    <cellStyle name="Финансовый 3 3 3 3 2 4 2" xfId="47557"/>
    <cellStyle name="Финансовый 3 3 3 3 2 5" xfId="47558"/>
    <cellStyle name="Финансовый 3 3 3 3 2 5 2" xfId="47559"/>
    <cellStyle name="Финансовый 3 3 3 3 2 6" xfId="47560"/>
    <cellStyle name="Финансовый 3 3 3 3 2 7" xfId="47561"/>
    <cellStyle name="Финансовый 3 3 3 3 2 8" xfId="47562"/>
    <cellStyle name="Финансовый 3 3 3 3 3" xfId="47563"/>
    <cellStyle name="Финансовый 3 3 3 3 3 2" xfId="47564"/>
    <cellStyle name="Финансовый 3 3 3 3 3 2 2" xfId="47565"/>
    <cellStyle name="Финансовый 3 3 3 3 3 3" xfId="47566"/>
    <cellStyle name="Финансовый 3 3 3 3 4" xfId="47567"/>
    <cellStyle name="Финансовый 3 3 3 3 4 2" xfId="47568"/>
    <cellStyle name="Финансовый 3 3 3 3 4 2 2" xfId="47569"/>
    <cellStyle name="Финансовый 3 3 3 3 4 3" xfId="47570"/>
    <cellStyle name="Финансовый 3 3 3 3 5" xfId="47571"/>
    <cellStyle name="Финансовый 3 3 3 3 5 2" xfId="47572"/>
    <cellStyle name="Финансовый 3 3 3 3 6" xfId="47573"/>
    <cellStyle name="Финансовый 3 3 3 3 6 2" xfId="47574"/>
    <cellStyle name="Финансовый 3 3 3 3 7" xfId="47575"/>
    <cellStyle name="Финансовый 3 3 3 3 8" xfId="47576"/>
    <cellStyle name="Финансовый 3 3 3 3 9" xfId="47577"/>
    <cellStyle name="Финансовый 3 3 3 4" xfId="6117"/>
    <cellStyle name="Финансовый 3 3 3 4 2" xfId="47578"/>
    <cellStyle name="Финансовый 3 3 3 4 2 2" xfId="47579"/>
    <cellStyle name="Финансовый 3 3 3 4 2 2 2" xfId="47580"/>
    <cellStyle name="Финансовый 3 3 3 4 2 2 2 2" xfId="47581"/>
    <cellStyle name="Финансовый 3 3 3 4 2 2 3" xfId="47582"/>
    <cellStyle name="Финансовый 3 3 3 4 2 3" xfId="47583"/>
    <cellStyle name="Финансовый 3 3 3 4 2 3 2" xfId="47584"/>
    <cellStyle name="Финансовый 3 3 3 4 2 3 2 2" xfId="47585"/>
    <cellStyle name="Финансовый 3 3 3 4 2 3 3" xfId="47586"/>
    <cellStyle name="Финансовый 3 3 3 4 2 4" xfId="47587"/>
    <cellStyle name="Финансовый 3 3 3 4 2 4 2" xfId="47588"/>
    <cellStyle name="Финансовый 3 3 3 4 2 5" xfId="47589"/>
    <cellStyle name="Финансовый 3 3 3 4 2 5 2" xfId="47590"/>
    <cellStyle name="Финансовый 3 3 3 4 2 6" xfId="47591"/>
    <cellStyle name="Финансовый 3 3 3 4 2 7" xfId="47592"/>
    <cellStyle name="Финансовый 3 3 3 4 2 8" xfId="47593"/>
    <cellStyle name="Финансовый 3 3 3 4 3" xfId="47594"/>
    <cellStyle name="Финансовый 3 3 3 4 3 2" xfId="47595"/>
    <cellStyle name="Финансовый 3 3 3 4 3 2 2" xfId="47596"/>
    <cellStyle name="Финансовый 3 3 3 4 3 3" xfId="47597"/>
    <cellStyle name="Финансовый 3 3 3 4 4" xfId="47598"/>
    <cellStyle name="Финансовый 3 3 3 4 4 2" xfId="47599"/>
    <cellStyle name="Финансовый 3 3 3 4 4 2 2" xfId="47600"/>
    <cellStyle name="Финансовый 3 3 3 4 4 3" xfId="47601"/>
    <cellStyle name="Финансовый 3 3 3 4 5" xfId="47602"/>
    <cellStyle name="Финансовый 3 3 3 4 5 2" xfId="47603"/>
    <cellStyle name="Финансовый 3 3 3 4 6" xfId="47604"/>
    <cellStyle name="Финансовый 3 3 3 4 6 2" xfId="47605"/>
    <cellStyle name="Финансовый 3 3 3 4 7" xfId="47606"/>
    <cellStyle name="Финансовый 3 3 3 4 8" xfId="47607"/>
    <cellStyle name="Финансовый 3 3 3 4 9" xfId="47608"/>
    <cellStyle name="Финансовый 3 3 3 5" xfId="47609"/>
    <cellStyle name="Финансовый 3 3 3 5 2" xfId="47610"/>
    <cellStyle name="Финансовый 3 3 3 5 2 2" xfId="47611"/>
    <cellStyle name="Финансовый 3 3 3 5 2 2 2" xfId="47612"/>
    <cellStyle name="Финансовый 3 3 3 5 2 2 2 2" xfId="47613"/>
    <cellStyle name="Финансовый 3 3 3 5 2 2 3" xfId="47614"/>
    <cellStyle name="Финансовый 3 3 3 5 2 3" xfId="47615"/>
    <cellStyle name="Финансовый 3 3 3 5 2 3 2" xfId="47616"/>
    <cellStyle name="Финансовый 3 3 3 5 2 3 2 2" xfId="47617"/>
    <cellStyle name="Финансовый 3 3 3 5 2 3 3" xfId="47618"/>
    <cellStyle name="Финансовый 3 3 3 5 2 4" xfId="47619"/>
    <cellStyle name="Финансовый 3 3 3 5 2 4 2" xfId="47620"/>
    <cellStyle name="Финансовый 3 3 3 5 2 5" xfId="47621"/>
    <cellStyle name="Финансовый 3 3 3 5 2 5 2" xfId="47622"/>
    <cellStyle name="Финансовый 3 3 3 5 2 6" xfId="47623"/>
    <cellStyle name="Финансовый 3 3 3 5 2 7" xfId="47624"/>
    <cellStyle name="Финансовый 3 3 3 5 2 8" xfId="47625"/>
    <cellStyle name="Финансовый 3 3 3 5 3" xfId="47626"/>
    <cellStyle name="Финансовый 3 3 3 5 3 2" xfId="47627"/>
    <cellStyle name="Финансовый 3 3 3 5 3 2 2" xfId="47628"/>
    <cellStyle name="Финансовый 3 3 3 5 3 3" xfId="47629"/>
    <cellStyle name="Финансовый 3 3 3 5 4" xfId="47630"/>
    <cellStyle name="Финансовый 3 3 3 5 4 2" xfId="47631"/>
    <cellStyle name="Финансовый 3 3 3 5 4 2 2" xfId="47632"/>
    <cellStyle name="Финансовый 3 3 3 5 4 3" xfId="47633"/>
    <cellStyle name="Финансовый 3 3 3 5 5" xfId="47634"/>
    <cellStyle name="Финансовый 3 3 3 5 5 2" xfId="47635"/>
    <cellStyle name="Финансовый 3 3 3 5 6" xfId="47636"/>
    <cellStyle name="Финансовый 3 3 3 5 6 2" xfId="47637"/>
    <cellStyle name="Финансовый 3 3 3 5 7" xfId="47638"/>
    <cellStyle name="Финансовый 3 3 3 5 8" xfId="47639"/>
    <cellStyle name="Финансовый 3 3 3 5 9" xfId="47640"/>
    <cellStyle name="Финансовый 3 3 3 6" xfId="47641"/>
    <cellStyle name="Финансовый 3 3 3 6 2" xfId="47642"/>
    <cellStyle name="Финансовый 3 3 3 6 2 2" xfId="47643"/>
    <cellStyle name="Финансовый 3 3 3 6 2 2 2" xfId="47644"/>
    <cellStyle name="Финансовый 3 3 3 6 2 3" xfId="47645"/>
    <cellStyle name="Финансовый 3 3 3 6 3" xfId="47646"/>
    <cellStyle name="Финансовый 3 3 3 6 3 2" xfId="47647"/>
    <cellStyle name="Финансовый 3 3 3 6 3 2 2" xfId="47648"/>
    <cellStyle name="Финансовый 3 3 3 6 3 3" xfId="47649"/>
    <cellStyle name="Финансовый 3 3 3 6 4" xfId="47650"/>
    <cellStyle name="Финансовый 3 3 3 6 4 2" xfId="47651"/>
    <cellStyle name="Финансовый 3 3 3 6 5" xfId="47652"/>
    <cellStyle name="Финансовый 3 3 3 6 5 2" xfId="47653"/>
    <cellStyle name="Финансовый 3 3 3 6 6" xfId="47654"/>
    <cellStyle name="Финансовый 3 3 3 6 7" xfId="47655"/>
    <cellStyle name="Финансовый 3 3 3 6 8" xfId="47656"/>
    <cellStyle name="Финансовый 3 3 3 7" xfId="47657"/>
    <cellStyle name="Финансовый 3 3 3 7 2" xfId="47658"/>
    <cellStyle name="Финансовый 3 3 3 7 2 2" xfId="47659"/>
    <cellStyle name="Финансовый 3 3 3 7 3" xfId="47660"/>
    <cellStyle name="Финансовый 3 3 3 8" xfId="47661"/>
    <cellStyle name="Финансовый 3 3 3 8 2" xfId="47662"/>
    <cellStyle name="Финансовый 3 3 3 8 2 2" xfId="47663"/>
    <cellStyle name="Финансовый 3 3 3 8 3" xfId="47664"/>
    <cellStyle name="Финансовый 3 3 3 9" xfId="47665"/>
    <cellStyle name="Финансовый 3 3 3 9 2" xfId="47666"/>
    <cellStyle name="Финансовый 3 3 4" xfId="265"/>
    <cellStyle name="Финансовый 3 3 4 10" xfId="47667"/>
    <cellStyle name="Финансовый 3 3 4 10 2" xfId="47668"/>
    <cellStyle name="Финансовый 3 3 4 11" xfId="47669"/>
    <cellStyle name="Финансовый 3 3 4 12" xfId="47670"/>
    <cellStyle name="Финансовый 3 3 4 13" xfId="47671"/>
    <cellStyle name="Финансовый 3 3 4 2" xfId="6118"/>
    <cellStyle name="Финансовый 3 3 4 2 10" xfId="47672"/>
    <cellStyle name="Финансовый 3 3 4 2 2" xfId="6119"/>
    <cellStyle name="Финансовый 3 3 4 2 2 2" xfId="47673"/>
    <cellStyle name="Финансовый 3 3 4 2 2 2 2" xfId="47674"/>
    <cellStyle name="Финансовый 3 3 4 2 2 2 2 2" xfId="47675"/>
    <cellStyle name="Финансовый 3 3 4 2 2 2 2 2 2" xfId="47676"/>
    <cellStyle name="Финансовый 3 3 4 2 2 2 2 3" xfId="47677"/>
    <cellStyle name="Финансовый 3 3 4 2 2 2 3" xfId="47678"/>
    <cellStyle name="Финансовый 3 3 4 2 2 2 3 2" xfId="47679"/>
    <cellStyle name="Финансовый 3 3 4 2 2 2 3 2 2" xfId="47680"/>
    <cellStyle name="Финансовый 3 3 4 2 2 2 3 3" xfId="47681"/>
    <cellStyle name="Финансовый 3 3 4 2 2 2 4" xfId="47682"/>
    <cellStyle name="Финансовый 3 3 4 2 2 2 4 2" xfId="47683"/>
    <cellStyle name="Финансовый 3 3 4 2 2 2 5" xfId="47684"/>
    <cellStyle name="Финансовый 3 3 4 2 2 2 5 2" xfId="47685"/>
    <cellStyle name="Финансовый 3 3 4 2 2 2 6" xfId="47686"/>
    <cellStyle name="Финансовый 3 3 4 2 2 2 7" xfId="47687"/>
    <cellStyle name="Финансовый 3 3 4 2 2 2 8" xfId="47688"/>
    <cellStyle name="Финансовый 3 3 4 2 2 3" xfId="47689"/>
    <cellStyle name="Финансовый 3 3 4 2 2 3 2" xfId="47690"/>
    <cellStyle name="Финансовый 3 3 4 2 2 3 2 2" xfId="47691"/>
    <cellStyle name="Финансовый 3 3 4 2 2 3 3" xfId="47692"/>
    <cellStyle name="Финансовый 3 3 4 2 2 4" xfId="47693"/>
    <cellStyle name="Финансовый 3 3 4 2 2 4 2" xfId="47694"/>
    <cellStyle name="Финансовый 3 3 4 2 2 4 2 2" xfId="47695"/>
    <cellStyle name="Финансовый 3 3 4 2 2 4 3" xfId="47696"/>
    <cellStyle name="Финансовый 3 3 4 2 2 5" xfId="47697"/>
    <cellStyle name="Финансовый 3 3 4 2 2 5 2" xfId="47698"/>
    <cellStyle name="Финансовый 3 3 4 2 2 6" xfId="47699"/>
    <cellStyle name="Финансовый 3 3 4 2 2 6 2" xfId="47700"/>
    <cellStyle name="Финансовый 3 3 4 2 2 7" xfId="47701"/>
    <cellStyle name="Финансовый 3 3 4 2 2 8" xfId="47702"/>
    <cellStyle name="Финансовый 3 3 4 2 2 9" xfId="47703"/>
    <cellStyle name="Финансовый 3 3 4 2 3" xfId="6120"/>
    <cellStyle name="Финансовый 3 3 4 2 3 2" xfId="47704"/>
    <cellStyle name="Финансовый 3 3 4 2 3 2 2" xfId="47705"/>
    <cellStyle name="Финансовый 3 3 4 2 3 2 2 2" xfId="47706"/>
    <cellStyle name="Финансовый 3 3 4 2 3 2 3" xfId="47707"/>
    <cellStyle name="Финансовый 3 3 4 2 3 3" xfId="47708"/>
    <cellStyle name="Финансовый 3 3 4 2 3 3 2" xfId="47709"/>
    <cellStyle name="Финансовый 3 3 4 2 3 3 2 2" xfId="47710"/>
    <cellStyle name="Финансовый 3 3 4 2 3 3 3" xfId="47711"/>
    <cellStyle name="Финансовый 3 3 4 2 3 4" xfId="47712"/>
    <cellStyle name="Финансовый 3 3 4 2 3 4 2" xfId="47713"/>
    <cellStyle name="Финансовый 3 3 4 2 3 5" xfId="47714"/>
    <cellStyle name="Финансовый 3 3 4 2 3 5 2" xfId="47715"/>
    <cellStyle name="Финансовый 3 3 4 2 3 6" xfId="47716"/>
    <cellStyle name="Финансовый 3 3 4 2 3 7" xfId="47717"/>
    <cellStyle name="Финансовый 3 3 4 2 3 8" xfId="47718"/>
    <cellStyle name="Финансовый 3 3 4 2 4" xfId="47719"/>
    <cellStyle name="Финансовый 3 3 4 2 4 2" xfId="47720"/>
    <cellStyle name="Финансовый 3 3 4 2 4 2 2" xfId="47721"/>
    <cellStyle name="Финансовый 3 3 4 2 4 3" xfId="47722"/>
    <cellStyle name="Финансовый 3 3 4 2 5" xfId="47723"/>
    <cellStyle name="Финансовый 3 3 4 2 5 2" xfId="47724"/>
    <cellStyle name="Финансовый 3 3 4 2 5 2 2" xfId="47725"/>
    <cellStyle name="Финансовый 3 3 4 2 5 3" xfId="47726"/>
    <cellStyle name="Финансовый 3 3 4 2 6" xfId="47727"/>
    <cellStyle name="Финансовый 3 3 4 2 6 2" xfId="47728"/>
    <cellStyle name="Финансовый 3 3 4 2 7" xfId="47729"/>
    <cellStyle name="Финансовый 3 3 4 2 7 2" xfId="47730"/>
    <cellStyle name="Финансовый 3 3 4 2 8" xfId="47731"/>
    <cellStyle name="Финансовый 3 3 4 2 9" xfId="47732"/>
    <cellStyle name="Финансовый 3 3 4 3" xfId="6121"/>
    <cellStyle name="Финансовый 3 3 4 3 2" xfId="6122"/>
    <cellStyle name="Финансовый 3 3 4 3 2 2" xfId="47733"/>
    <cellStyle name="Финансовый 3 3 4 3 2 2 2" xfId="47734"/>
    <cellStyle name="Финансовый 3 3 4 3 2 2 2 2" xfId="47735"/>
    <cellStyle name="Финансовый 3 3 4 3 2 2 3" xfId="47736"/>
    <cellStyle name="Финансовый 3 3 4 3 2 3" xfId="47737"/>
    <cellStyle name="Финансовый 3 3 4 3 2 3 2" xfId="47738"/>
    <cellStyle name="Финансовый 3 3 4 3 2 3 2 2" xfId="47739"/>
    <cellStyle name="Финансовый 3 3 4 3 2 3 3" xfId="47740"/>
    <cellStyle name="Финансовый 3 3 4 3 2 4" xfId="47741"/>
    <cellStyle name="Финансовый 3 3 4 3 2 4 2" xfId="47742"/>
    <cellStyle name="Финансовый 3 3 4 3 2 5" xfId="47743"/>
    <cellStyle name="Финансовый 3 3 4 3 2 5 2" xfId="47744"/>
    <cellStyle name="Финансовый 3 3 4 3 2 6" xfId="47745"/>
    <cellStyle name="Финансовый 3 3 4 3 2 7" xfId="47746"/>
    <cellStyle name="Финансовый 3 3 4 3 2 8" xfId="47747"/>
    <cellStyle name="Финансовый 3 3 4 3 3" xfId="47748"/>
    <cellStyle name="Финансовый 3 3 4 3 3 2" xfId="47749"/>
    <cellStyle name="Финансовый 3 3 4 3 3 2 2" xfId="47750"/>
    <cellStyle name="Финансовый 3 3 4 3 3 3" xfId="47751"/>
    <cellStyle name="Финансовый 3 3 4 3 4" xfId="47752"/>
    <cellStyle name="Финансовый 3 3 4 3 4 2" xfId="47753"/>
    <cellStyle name="Финансовый 3 3 4 3 4 2 2" xfId="47754"/>
    <cellStyle name="Финансовый 3 3 4 3 4 3" xfId="47755"/>
    <cellStyle name="Финансовый 3 3 4 3 5" xfId="47756"/>
    <cellStyle name="Финансовый 3 3 4 3 5 2" xfId="47757"/>
    <cellStyle name="Финансовый 3 3 4 3 6" xfId="47758"/>
    <cellStyle name="Финансовый 3 3 4 3 6 2" xfId="47759"/>
    <cellStyle name="Финансовый 3 3 4 3 7" xfId="47760"/>
    <cellStyle name="Финансовый 3 3 4 3 8" xfId="47761"/>
    <cellStyle name="Финансовый 3 3 4 3 9" xfId="47762"/>
    <cellStyle name="Финансовый 3 3 4 4" xfId="6123"/>
    <cellStyle name="Финансовый 3 3 4 4 2" xfId="47763"/>
    <cellStyle name="Финансовый 3 3 4 4 2 2" xfId="47764"/>
    <cellStyle name="Финансовый 3 3 4 4 2 2 2" xfId="47765"/>
    <cellStyle name="Финансовый 3 3 4 4 2 2 2 2" xfId="47766"/>
    <cellStyle name="Финансовый 3 3 4 4 2 2 3" xfId="47767"/>
    <cellStyle name="Финансовый 3 3 4 4 2 3" xfId="47768"/>
    <cellStyle name="Финансовый 3 3 4 4 2 3 2" xfId="47769"/>
    <cellStyle name="Финансовый 3 3 4 4 2 3 2 2" xfId="47770"/>
    <cellStyle name="Финансовый 3 3 4 4 2 3 3" xfId="47771"/>
    <cellStyle name="Финансовый 3 3 4 4 2 4" xfId="47772"/>
    <cellStyle name="Финансовый 3 3 4 4 2 4 2" xfId="47773"/>
    <cellStyle name="Финансовый 3 3 4 4 2 5" xfId="47774"/>
    <cellStyle name="Финансовый 3 3 4 4 2 5 2" xfId="47775"/>
    <cellStyle name="Финансовый 3 3 4 4 2 6" xfId="47776"/>
    <cellStyle name="Финансовый 3 3 4 4 2 7" xfId="47777"/>
    <cellStyle name="Финансовый 3 3 4 4 2 8" xfId="47778"/>
    <cellStyle name="Финансовый 3 3 4 4 3" xfId="47779"/>
    <cellStyle name="Финансовый 3 3 4 4 3 2" xfId="47780"/>
    <cellStyle name="Финансовый 3 3 4 4 3 2 2" xfId="47781"/>
    <cellStyle name="Финансовый 3 3 4 4 3 3" xfId="47782"/>
    <cellStyle name="Финансовый 3 3 4 4 4" xfId="47783"/>
    <cellStyle name="Финансовый 3 3 4 4 4 2" xfId="47784"/>
    <cellStyle name="Финансовый 3 3 4 4 4 2 2" xfId="47785"/>
    <cellStyle name="Финансовый 3 3 4 4 4 3" xfId="47786"/>
    <cellStyle name="Финансовый 3 3 4 4 5" xfId="47787"/>
    <cellStyle name="Финансовый 3 3 4 4 5 2" xfId="47788"/>
    <cellStyle name="Финансовый 3 3 4 4 6" xfId="47789"/>
    <cellStyle name="Финансовый 3 3 4 4 6 2" xfId="47790"/>
    <cellStyle name="Финансовый 3 3 4 4 7" xfId="47791"/>
    <cellStyle name="Финансовый 3 3 4 4 8" xfId="47792"/>
    <cellStyle name="Финансовый 3 3 4 4 9" xfId="47793"/>
    <cellStyle name="Финансовый 3 3 4 5" xfId="47794"/>
    <cellStyle name="Финансовый 3 3 4 5 2" xfId="47795"/>
    <cellStyle name="Финансовый 3 3 4 5 2 2" xfId="47796"/>
    <cellStyle name="Финансовый 3 3 4 5 2 2 2" xfId="47797"/>
    <cellStyle name="Финансовый 3 3 4 5 2 2 2 2" xfId="47798"/>
    <cellStyle name="Финансовый 3 3 4 5 2 2 3" xfId="47799"/>
    <cellStyle name="Финансовый 3 3 4 5 2 3" xfId="47800"/>
    <cellStyle name="Финансовый 3 3 4 5 2 3 2" xfId="47801"/>
    <cellStyle name="Финансовый 3 3 4 5 2 3 2 2" xfId="47802"/>
    <cellStyle name="Финансовый 3 3 4 5 2 3 3" xfId="47803"/>
    <cellStyle name="Финансовый 3 3 4 5 2 4" xfId="47804"/>
    <cellStyle name="Финансовый 3 3 4 5 2 4 2" xfId="47805"/>
    <cellStyle name="Финансовый 3 3 4 5 2 5" xfId="47806"/>
    <cellStyle name="Финансовый 3 3 4 5 2 5 2" xfId="47807"/>
    <cellStyle name="Финансовый 3 3 4 5 2 6" xfId="47808"/>
    <cellStyle name="Финансовый 3 3 4 5 2 7" xfId="47809"/>
    <cellStyle name="Финансовый 3 3 4 5 2 8" xfId="47810"/>
    <cellStyle name="Финансовый 3 3 4 5 3" xfId="47811"/>
    <cellStyle name="Финансовый 3 3 4 5 3 2" xfId="47812"/>
    <cellStyle name="Финансовый 3 3 4 5 3 2 2" xfId="47813"/>
    <cellStyle name="Финансовый 3 3 4 5 3 3" xfId="47814"/>
    <cellStyle name="Финансовый 3 3 4 5 4" xfId="47815"/>
    <cellStyle name="Финансовый 3 3 4 5 4 2" xfId="47816"/>
    <cellStyle name="Финансовый 3 3 4 5 4 2 2" xfId="47817"/>
    <cellStyle name="Финансовый 3 3 4 5 4 3" xfId="47818"/>
    <cellStyle name="Финансовый 3 3 4 5 5" xfId="47819"/>
    <cellStyle name="Финансовый 3 3 4 5 5 2" xfId="47820"/>
    <cellStyle name="Финансовый 3 3 4 5 6" xfId="47821"/>
    <cellStyle name="Финансовый 3 3 4 5 6 2" xfId="47822"/>
    <cellStyle name="Финансовый 3 3 4 5 7" xfId="47823"/>
    <cellStyle name="Финансовый 3 3 4 5 8" xfId="47824"/>
    <cellStyle name="Финансовый 3 3 4 5 9" xfId="47825"/>
    <cellStyle name="Финансовый 3 3 4 6" xfId="47826"/>
    <cellStyle name="Финансовый 3 3 4 6 2" xfId="47827"/>
    <cellStyle name="Финансовый 3 3 4 6 2 2" xfId="47828"/>
    <cellStyle name="Финансовый 3 3 4 6 2 2 2" xfId="47829"/>
    <cellStyle name="Финансовый 3 3 4 6 2 3" xfId="47830"/>
    <cellStyle name="Финансовый 3 3 4 6 3" xfId="47831"/>
    <cellStyle name="Финансовый 3 3 4 6 3 2" xfId="47832"/>
    <cellStyle name="Финансовый 3 3 4 6 3 2 2" xfId="47833"/>
    <cellStyle name="Финансовый 3 3 4 6 3 3" xfId="47834"/>
    <cellStyle name="Финансовый 3 3 4 6 4" xfId="47835"/>
    <cellStyle name="Финансовый 3 3 4 6 4 2" xfId="47836"/>
    <cellStyle name="Финансовый 3 3 4 6 5" xfId="47837"/>
    <cellStyle name="Финансовый 3 3 4 6 5 2" xfId="47838"/>
    <cellStyle name="Финансовый 3 3 4 6 6" xfId="47839"/>
    <cellStyle name="Финансовый 3 3 4 6 7" xfId="47840"/>
    <cellStyle name="Финансовый 3 3 4 6 8" xfId="47841"/>
    <cellStyle name="Финансовый 3 3 4 7" xfId="47842"/>
    <cellStyle name="Финансовый 3 3 4 7 2" xfId="47843"/>
    <cellStyle name="Финансовый 3 3 4 7 2 2" xfId="47844"/>
    <cellStyle name="Финансовый 3 3 4 7 3" xfId="47845"/>
    <cellStyle name="Финансовый 3 3 4 8" xfId="47846"/>
    <cellStyle name="Финансовый 3 3 4 8 2" xfId="47847"/>
    <cellStyle name="Финансовый 3 3 4 8 2 2" xfId="47848"/>
    <cellStyle name="Финансовый 3 3 4 8 3" xfId="47849"/>
    <cellStyle name="Финансовый 3 3 4 9" xfId="47850"/>
    <cellStyle name="Финансовый 3 3 4 9 2" xfId="47851"/>
    <cellStyle name="Финансовый 3 3 5" xfId="6124"/>
    <cellStyle name="Финансовый 3 3 5 10" xfId="47852"/>
    <cellStyle name="Финансовый 3 3 5 2" xfId="6125"/>
    <cellStyle name="Финансовый 3 3 5 2 2" xfId="47853"/>
    <cellStyle name="Финансовый 3 3 5 2 2 2" xfId="47854"/>
    <cellStyle name="Финансовый 3 3 5 2 2 2 2" xfId="47855"/>
    <cellStyle name="Финансовый 3 3 5 2 2 2 2 2" xfId="47856"/>
    <cellStyle name="Финансовый 3 3 5 2 2 2 3" xfId="47857"/>
    <cellStyle name="Финансовый 3 3 5 2 2 3" xfId="47858"/>
    <cellStyle name="Финансовый 3 3 5 2 2 3 2" xfId="47859"/>
    <cellStyle name="Финансовый 3 3 5 2 2 3 2 2" xfId="47860"/>
    <cellStyle name="Финансовый 3 3 5 2 2 3 3" xfId="47861"/>
    <cellStyle name="Финансовый 3 3 5 2 2 4" xfId="47862"/>
    <cellStyle name="Финансовый 3 3 5 2 2 4 2" xfId="47863"/>
    <cellStyle name="Финансовый 3 3 5 2 2 5" xfId="47864"/>
    <cellStyle name="Финансовый 3 3 5 2 2 5 2" xfId="47865"/>
    <cellStyle name="Финансовый 3 3 5 2 2 6" xfId="47866"/>
    <cellStyle name="Финансовый 3 3 5 2 2 7" xfId="47867"/>
    <cellStyle name="Финансовый 3 3 5 2 2 8" xfId="47868"/>
    <cellStyle name="Финансовый 3 3 5 2 3" xfId="47869"/>
    <cellStyle name="Финансовый 3 3 5 2 3 2" xfId="47870"/>
    <cellStyle name="Финансовый 3 3 5 2 3 2 2" xfId="47871"/>
    <cellStyle name="Финансовый 3 3 5 2 3 3" xfId="47872"/>
    <cellStyle name="Финансовый 3 3 5 2 4" xfId="47873"/>
    <cellStyle name="Финансовый 3 3 5 2 4 2" xfId="47874"/>
    <cellStyle name="Финансовый 3 3 5 2 4 2 2" xfId="47875"/>
    <cellStyle name="Финансовый 3 3 5 2 4 3" xfId="47876"/>
    <cellStyle name="Финансовый 3 3 5 2 5" xfId="47877"/>
    <cellStyle name="Финансовый 3 3 5 2 5 2" xfId="47878"/>
    <cellStyle name="Финансовый 3 3 5 2 6" xfId="47879"/>
    <cellStyle name="Финансовый 3 3 5 2 6 2" xfId="47880"/>
    <cellStyle name="Финансовый 3 3 5 2 7" xfId="47881"/>
    <cellStyle name="Финансовый 3 3 5 2 8" xfId="47882"/>
    <cellStyle name="Финансовый 3 3 5 2 9" xfId="47883"/>
    <cellStyle name="Финансовый 3 3 5 3" xfId="6126"/>
    <cellStyle name="Финансовый 3 3 5 3 2" xfId="47884"/>
    <cellStyle name="Финансовый 3 3 5 3 2 2" xfId="47885"/>
    <cellStyle name="Финансовый 3 3 5 3 2 2 2" xfId="47886"/>
    <cellStyle name="Финансовый 3 3 5 3 2 3" xfId="47887"/>
    <cellStyle name="Финансовый 3 3 5 3 3" xfId="47888"/>
    <cellStyle name="Финансовый 3 3 5 3 3 2" xfId="47889"/>
    <cellStyle name="Финансовый 3 3 5 3 3 2 2" xfId="47890"/>
    <cellStyle name="Финансовый 3 3 5 3 3 3" xfId="47891"/>
    <cellStyle name="Финансовый 3 3 5 3 4" xfId="47892"/>
    <cellStyle name="Финансовый 3 3 5 3 4 2" xfId="47893"/>
    <cellStyle name="Финансовый 3 3 5 3 5" xfId="47894"/>
    <cellStyle name="Финансовый 3 3 5 3 5 2" xfId="47895"/>
    <cellStyle name="Финансовый 3 3 5 3 6" xfId="47896"/>
    <cellStyle name="Финансовый 3 3 5 3 7" xfId="47897"/>
    <cellStyle name="Финансовый 3 3 5 3 8" xfId="47898"/>
    <cellStyle name="Финансовый 3 3 5 4" xfId="47899"/>
    <cellStyle name="Финансовый 3 3 5 4 2" xfId="47900"/>
    <cellStyle name="Финансовый 3 3 5 4 2 2" xfId="47901"/>
    <cellStyle name="Финансовый 3 3 5 4 3" xfId="47902"/>
    <cellStyle name="Финансовый 3 3 5 5" xfId="47903"/>
    <cellStyle name="Финансовый 3 3 5 5 2" xfId="47904"/>
    <cellStyle name="Финансовый 3 3 5 5 2 2" xfId="47905"/>
    <cellStyle name="Финансовый 3 3 5 5 3" xfId="47906"/>
    <cellStyle name="Финансовый 3 3 5 6" xfId="47907"/>
    <cellStyle name="Финансовый 3 3 5 6 2" xfId="47908"/>
    <cellStyle name="Финансовый 3 3 5 7" xfId="47909"/>
    <cellStyle name="Финансовый 3 3 5 7 2" xfId="47910"/>
    <cellStyle name="Финансовый 3 3 5 8" xfId="47911"/>
    <cellStyle name="Финансовый 3 3 5 9" xfId="47912"/>
    <cellStyle name="Финансовый 3 3 6" xfId="6127"/>
    <cellStyle name="Финансовый 3 3 6 2" xfId="6128"/>
    <cellStyle name="Финансовый 3 3 6 2 2" xfId="47913"/>
    <cellStyle name="Финансовый 3 3 6 2 2 2" xfId="47914"/>
    <cellStyle name="Финансовый 3 3 6 2 2 2 2" xfId="47915"/>
    <cellStyle name="Финансовый 3 3 6 2 2 3" xfId="47916"/>
    <cellStyle name="Финансовый 3 3 6 2 3" xfId="47917"/>
    <cellStyle name="Финансовый 3 3 6 2 3 2" xfId="47918"/>
    <cellStyle name="Финансовый 3 3 6 2 3 2 2" xfId="47919"/>
    <cellStyle name="Финансовый 3 3 6 2 3 3" xfId="47920"/>
    <cellStyle name="Финансовый 3 3 6 2 4" xfId="47921"/>
    <cellStyle name="Финансовый 3 3 6 2 4 2" xfId="47922"/>
    <cellStyle name="Финансовый 3 3 6 2 5" xfId="47923"/>
    <cellStyle name="Финансовый 3 3 6 2 5 2" xfId="47924"/>
    <cellStyle name="Финансовый 3 3 6 2 6" xfId="47925"/>
    <cellStyle name="Финансовый 3 3 6 2 7" xfId="47926"/>
    <cellStyle name="Финансовый 3 3 6 2 8" xfId="47927"/>
    <cellStyle name="Финансовый 3 3 6 3" xfId="47928"/>
    <cellStyle name="Финансовый 3 3 6 3 2" xfId="47929"/>
    <cellStyle name="Финансовый 3 3 6 3 2 2" xfId="47930"/>
    <cellStyle name="Финансовый 3 3 6 3 3" xfId="47931"/>
    <cellStyle name="Финансовый 3 3 6 4" xfId="47932"/>
    <cellStyle name="Финансовый 3 3 6 4 2" xfId="47933"/>
    <cellStyle name="Финансовый 3 3 6 4 2 2" xfId="47934"/>
    <cellStyle name="Финансовый 3 3 6 4 3" xfId="47935"/>
    <cellStyle name="Финансовый 3 3 6 5" xfId="47936"/>
    <cellStyle name="Финансовый 3 3 6 5 2" xfId="47937"/>
    <cellStyle name="Финансовый 3 3 6 6" xfId="47938"/>
    <cellStyle name="Финансовый 3 3 6 6 2" xfId="47939"/>
    <cellStyle name="Финансовый 3 3 6 7" xfId="47940"/>
    <cellStyle name="Финансовый 3 3 6 8" xfId="47941"/>
    <cellStyle name="Финансовый 3 3 6 9" xfId="47942"/>
    <cellStyle name="Финансовый 3 3 7" xfId="6129"/>
    <cellStyle name="Финансовый 3 3 7 2" xfId="47943"/>
    <cellStyle name="Финансовый 3 3 7 2 2" xfId="47944"/>
    <cellStyle name="Финансовый 3 3 7 2 2 2" xfId="47945"/>
    <cellStyle name="Финансовый 3 3 7 2 2 2 2" xfId="47946"/>
    <cellStyle name="Финансовый 3 3 7 2 2 3" xfId="47947"/>
    <cellStyle name="Финансовый 3 3 7 2 3" xfId="47948"/>
    <cellStyle name="Финансовый 3 3 7 2 3 2" xfId="47949"/>
    <cellStyle name="Финансовый 3 3 7 2 3 2 2" xfId="47950"/>
    <cellStyle name="Финансовый 3 3 7 2 3 3" xfId="47951"/>
    <cellStyle name="Финансовый 3 3 7 2 4" xfId="47952"/>
    <cellStyle name="Финансовый 3 3 7 2 4 2" xfId="47953"/>
    <cellStyle name="Финансовый 3 3 7 2 5" xfId="47954"/>
    <cellStyle name="Финансовый 3 3 7 2 5 2" xfId="47955"/>
    <cellStyle name="Финансовый 3 3 7 2 6" xfId="47956"/>
    <cellStyle name="Финансовый 3 3 7 2 7" xfId="47957"/>
    <cellStyle name="Финансовый 3 3 7 2 8" xfId="47958"/>
    <cellStyle name="Финансовый 3 3 7 3" xfId="47959"/>
    <cellStyle name="Финансовый 3 3 7 3 2" xfId="47960"/>
    <cellStyle name="Финансовый 3 3 7 3 2 2" xfId="47961"/>
    <cellStyle name="Финансовый 3 3 7 3 3" xfId="47962"/>
    <cellStyle name="Финансовый 3 3 7 4" xfId="47963"/>
    <cellStyle name="Финансовый 3 3 7 4 2" xfId="47964"/>
    <cellStyle name="Финансовый 3 3 7 4 2 2" xfId="47965"/>
    <cellStyle name="Финансовый 3 3 7 4 3" xfId="47966"/>
    <cellStyle name="Финансовый 3 3 7 5" xfId="47967"/>
    <cellStyle name="Финансовый 3 3 7 5 2" xfId="47968"/>
    <cellStyle name="Финансовый 3 3 7 6" xfId="47969"/>
    <cellStyle name="Финансовый 3 3 7 6 2" xfId="47970"/>
    <cellStyle name="Финансовый 3 3 7 7" xfId="47971"/>
    <cellStyle name="Финансовый 3 3 7 8" xfId="47972"/>
    <cellStyle name="Финансовый 3 3 7 9" xfId="47973"/>
    <cellStyle name="Финансовый 3 3 8" xfId="6130"/>
    <cellStyle name="Финансовый 3 3 8 2" xfId="47974"/>
    <cellStyle name="Финансовый 3 3 8 2 2" xfId="47975"/>
    <cellStyle name="Финансовый 3 3 8 2 2 2" xfId="47976"/>
    <cellStyle name="Финансовый 3 3 8 2 2 2 2" xfId="47977"/>
    <cellStyle name="Финансовый 3 3 8 2 2 3" xfId="47978"/>
    <cellStyle name="Финансовый 3 3 8 2 3" xfId="47979"/>
    <cellStyle name="Финансовый 3 3 8 2 3 2" xfId="47980"/>
    <cellStyle name="Финансовый 3 3 8 2 3 2 2" xfId="47981"/>
    <cellStyle name="Финансовый 3 3 8 2 3 3" xfId="47982"/>
    <cellStyle name="Финансовый 3 3 8 2 4" xfId="47983"/>
    <cellStyle name="Финансовый 3 3 8 2 4 2" xfId="47984"/>
    <cellStyle name="Финансовый 3 3 8 2 5" xfId="47985"/>
    <cellStyle name="Финансовый 3 3 8 2 5 2" xfId="47986"/>
    <cellStyle name="Финансовый 3 3 8 2 6" xfId="47987"/>
    <cellStyle name="Финансовый 3 3 8 2 7" xfId="47988"/>
    <cellStyle name="Финансовый 3 3 8 2 8" xfId="47989"/>
    <cellStyle name="Финансовый 3 3 8 3" xfId="47990"/>
    <cellStyle name="Финансовый 3 3 8 3 2" xfId="47991"/>
    <cellStyle name="Финансовый 3 3 8 3 2 2" xfId="47992"/>
    <cellStyle name="Финансовый 3 3 8 3 3" xfId="47993"/>
    <cellStyle name="Финансовый 3 3 8 4" xfId="47994"/>
    <cellStyle name="Финансовый 3 3 8 4 2" xfId="47995"/>
    <cellStyle name="Финансовый 3 3 8 4 2 2" xfId="47996"/>
    <cellStyle name="Финансовый 3 3 8 4 3" xfId="47997"/>
    <cellStyle name="Финансовый 3 3 8 5" xfId="47998"/>
    <cellStyle name="Финансовый 3 3 8 5 2" xfId="47999"/>
    <cellStyle name="Финансовый 3 3 8 6" xfId="48000"/>
    <cellStyle name="Финансовый 3 3 8 6 2" xfId="48001"/>
    <cellStyle name="Финансовый 3 3 8 7" xfId="48002"/>
    <cellStyle name="Финансовый 3 3 8 8" xfId="48003"/>
    <cellStyle name="Финансовый 3 3 8 9" xfId="48004"/>
    <cellStyle name="Финансовый 3 3 9" xfId="48005"/>
    <cellStyle name="Финансовый 3 3 9 2" xfId="48006"/>
    <cellStyle name="Финансовый 3 3 9 2 2" xfId="48007"/>
    <cellStyle name="Финансовый 3 3 9 2 2 2" xfId="48008"/>
    <cellStyle name="Финансовый 3 3 9 2 2 2 2" xfId="48009"/>
    <cellStyle name="Финансовый 3 3 9 2 2 3" xfId="48010"/>
    <cellStyle name="Финансовый 3 3 9 2 3" xfId="48011"/>
    <cellStyle name="Финансовый 3 3 9 2 3 2" xfId="48012"/>
    <cellStyle name="Финансовый 3 3 9 2 3 2 2" xfId="48013"/>
    <cellStyle name="Финансовый 3 3 9 2 3 3" xfId="48014"/>
    <cellStyle name="Финансовый 3 3 9 2 4" xfId="48015"/>
    <cellStyle name="Финансовый 3 3 9 2 4 2" xfId="48016"/>
    <cellStyle name="Финансовый 3 3 9 2 5" xfId="48017"/>
    <cellStyle name="Финансовый 3 3 9 2 5 2" xfId="48018"/>
    <cellStyle name="Финансовый 3 3 9 2 6" xfId="48019"/>
    <cellStyle name="Финансовый 3 3 9 2 7" xfId="48020"/>
    <cellStyle name="Финансовый 3 3 9 2 8" xfId="48021"/>
    <cellStyle name="Финансовый 3 3 9 3" xfId="48022"/>
    <cellStyle name="Финансовый 3 3 9 3 2" xfId="48023"/>
    <cellStyle name="Финансовый 3 3 9 3 2 2" xfId="48024"/>
    <cellStyle name="Финансовый 3 3 9 3 3" xfId="48025"/>
    <cellStyle name="Финансовый 3 3 9 4" xfId="48026"/>
    <cellStyle name="Финансовый 3 3 9 4 2" xfId="48027"/>
    <cellStyle name="Финансовый 3 3 9 4 2 2" xfId="48028"/>
    <cellStyle name="Финансовый 3 3 9 4 3" xfId="48029"/>
    <cellStyle name="Финансовый 3 3 9 5" xfId="48030"/>
    <cellStyle name="Финансовый 3 3 9 5 2" xfId="48031"/>
    <cellStyle name="Финансовый 3 3 9 6" xfId="48032"/>
    <cellStyle name="Финансовый 3 3 9 6 2" xfId="48033"/>
    <cellStyle name="Финансовый 3 3 9 7" xfId="48034"/>
    <cellStyle name="Финансовый 3 3 9 8" xfId="48035"/>
    <cellStyle name="Финансовый 3 3 9 9" xfId="48036"/>
    <cellStyle name="Финансовый 3 4" xfId="266"/>
    <cellStyle name="Финансовый 3 4 10" xfId="48037"/>
    <cellStyle name="Финансовый 3 4 10 2" xfId="48038"/>
    <cellStyle name="Финансовый 3 4 10 2 2" xfId="48039"/>
    <cellStyle name="Финансовый 3 4 10 3" xfId="48040"/>
    <cellStyle name="Финансовый 3 4 11" xfId="48041"/>
    <cellStyle name="Финансовый 3 4 11 2" xfId="48042"/>
    <cellStyle name="Финансовый 3 4 11 2 2" xfId="48043"/>
    <cellStyle name="Финансовый 3 4 11 3" xfId="48044"/>
    <cellStyle name="Финансовый 3 4 12" xfId="48045"/>
    <cellStyle name="Финансовый 3 4 12 2" xfId="48046"/>
    <cellStyle name="Финансовый 3 4 13" xfId="48047"/>
    <cellStyle name="Финансовый 3 4 13 2" xfId="48048"/>
    <cellStyle name="Финансовый 3 4 14" xfId="48049"/>
    <cellStyle name="Финансовый 3 4 15" xfId="48050"/>
    <cellStyle name="Финансовый 3 4 16" xfId="48051"/>
    <cellStyle name="Финансовый 3 4 2" xfId="267"/>
    <cellStyle name="Финансовый 3 4 2 10" xfId="48052"/>
    <cellStyle name="Финансовый 3 4 2 10 2" xfId="48053"/>
    <cellStyle name="Финансовый 3 4 2 11" xfId="48054"/>
    <cellStyle name="Финансовый 3 4 2 11 2" xfId="48055"/>
    <cellStyle name="Финансовый 3 4 2 12" xfId="48056"/>
    <cellStyle name="Финансовый 3 4 2 13" xfId="48057"/>
    <cellStyle name="Финансовый 3 4 2 14" xfId="48058"/>
    <cellStyle name="Финансовый 3 4 2 2" xfId="6131"/>
    <cellStyle name="Финансовый 3 4 2 2 10" xfId="48059"/>
    <cellStyle name="Финансовый 3 4 2 2 2" xfId="6132"/>
    <cellStyle name="Финансовый 3 4 2 2 2 2" xfId="48060"/>
    <cellStyle name="Финансовый 3 4 2 2 2 2 2" xfId="48061"/>
    <cellStyle name="Финансовый 3 4 2 2 2 2 2 2" xfId="48062"/>
    <cellStyle name="Финансовый 3 4 2 2 2 2 2 2 2" xfId="48063"/>
    <cellStyle name="Финансовый 3 4 2 2 2 2 2 3" xfId="48064"/>
    <cellStyle name="Финансовый 3 4 2 2 2 2 3" xfId="48065"/>
    <cellStyle name="Финансовый 3 4 2 2 2 2 3 2" xfId="48066"/>
    <cellStyle name="Финансовый 3 4 2 2 2 2 3 2 2" xfId="48067"/>
    <cellStyle name="Финансовый 3 4 2 2 2 2 3 3" xfId="48068"/>
    <cellStyle name="Финансовый 3 4 2 2 2 2 4" xfId="48069"/>
    <cellStyle name="Финансовый 3 4 2 2 2 2 4 2" xfId="48070"/>
    <cellStyle name="Финансовый 3 4 2 2 2 2 5" xfId="48071"/>
    <cellStyle name="Финансовый 3 4 2 2 2 2 5 2" xfId="48072"/>
    <cellStyle name="Финансовый 3 4 2 2 2 2 6" xfId="48073"/>
    <cellStyle name="Финансовый 3 4 2 2 2 2 7" xfId="48074"/>
    <cellStyle name="Финансовый 3 4 2 2 2 2 8" xfId="48075"/>
    <cellStyle name="Финансовый 3 4 2 2 2 3" xfId="48076"/>
    <cellStyle name="Финансовый 3 4 2 2 2 3 2" xfId="48077"/>
    <cellStyle name="Финансовый 3 4 2 2 2 3 2 2" xfId="48078"/>
    <cellStyle name="Финансовый 3 4 2 2 2 3 3" xfId="48079"/>
    <cellStyle name="Финансовый 3 4 2 2 2 4" xfId="48080"/>
    <cellStyle name="Финансовый 3 4 2 2 2 4 2" xfId="48081"/>
    <cellStyle name="Финансовый 3 4 2 2 2 4 2 2" xfId="48082"/>
    <cellStyle name="Финансовый 3 4 2 2 2 4 3" xfId="48083"/>
    <cellStyle name="Финансовый 3 4 2 2 2 5" xfId="48084"/>
    <cellStyle name="Финансовый 3 4 2 2 2 5 2" xfId="48085"/>
    <cellStyle name="Финансовый 3 4 2 2 2 6" xfId="48086"/>
    <cellStyle name="Финансовый 3 4 2 2 2 6 2" xfId="48087"/>
    <cellStyle name="Финансовый 3 4 2 2 2 7" xfId="48088"/>
    <cellStyle name="Финансовый 3 4 2 2 2 8" xfId="48089"/>
    <cellStyle name="Финансовый 3 4 2 2 2 9" xfId="48090"/>
    <cellStyle name="Финансовый 3 4 2 2 3" xfId="6133"/>
    <cellStyle name="Финансовый 3 4 2 2 3 2" xfId="48091"/>
    <cellStyle name="Финансовый 3 4 2 2 3 2 2" xfId="48092"/>
    <cellStyle name="Финансовый 3 4 2 2 3 2 2 2" xfId="48093"/>
    <cellStyle name="Финансовый 3 4 2 2 3 2 3" xfId="48094"/>
    <cellStyle name="Финансовый 3 4 2 2 3 3" xfId="48095"/>
    <cellStyle name="Финансовый 3 4 2 2 3 3 2" xfId="48096"/>
    <cellStyle name="Финансовый 3 4 2 2 3 3 2 2" xfId="48097"/>
    <cellStyle name="Финансовый 3 4 2 2 3 3 3" xfId="48098"/>
    <cellStyle name="Финансовый 3 4 2 2 3 4" xfId="48099"/>
    <cellStyle name="Финансовый 3 4 2 2 3 4 2" xfId="48100"/>
    <cellStyle name="Финансовый 3 4 2 2 3 5" xfId="48101"/>
    <cellStyle name="Финансовый 3 4 2 2 3 5 2" xfId="48102"/>
    <cellStyle name="Финансовый 3 4 2 2 3 6" xfId="48103"/>
    <cellStyle name="Финансовый 3 4 2 2 3 7" xfId="48104"/>
    <cellStyle name="Финансовый 3 4 2 2 3 8" xfId="48105"/>
    <cellStyle name="Финансовый 3 4 2 2 4" xfId="48106"/>
    <cellStyle name="Финансовый 3 4 2 2 4 2" xfId="48107"/>
    <cellStyle name="Финансовый 3 4 2 2 4 2 2" xfId="48108"/>
    <cellStyle name="Финансовый 3 4 2 2 4 3" xfId="48109"/>
    <cellStyle name="Финансовый 3 4 2 2 5" xfId="48110"/>
    <cellStyle name="Финансовый 3 4 2 2 5 2" xfId="48111"/>
    <cellStyle name="Финансовый 3 4 2 2 5 2 2" xfId="48112"/>
    <cellStyle name="Финансовый 3 4 2 2 5 3" xfId="48113"/>
    <cellStyle name="Финансовый 3 4 2 2 6" xfId="48114"/>
    <cellStyle name="Финансовый 3 4 2 2 6 2" xfId="48115"/>
    <cellStyle name="Финансовый 3 4 2 2 7" xfId="48116"/>
    <cellStyle name="Финансовый 3 4 2 2 7 2" xfId="48117"/>
    <cellStyle name="Финансовый 3 4 2 2 8" xfId="48118"/>
    <cellStyle name="Финансовый 3 4 2 2 9" xfId="48119"/>
    <cellStyle name="Финансовый 3 4 2 3" xfId="6134"/>
    <cellStyle name="Финансовый 3 4 2 3 2" xfId="6135"/>
    <cellStyle name="Финансовый 3 4 2 3 2 2" xfId="48120"/>
    <cellStyle name="Финансовый 3 4 2 3 2 2 2" xfId="48121"/>
    <cellStyle name="Финансовый 3 4 2 3 2 2 2 2" xfId="48122"/>
    <cellStyle name="Финансовый 3 4 2 3 2 2 3" xfId="48123"/>
    <cellStyle name="Финансовый 3 4 2 3 2 3" xfId="48124"/>
    <cellStyle name="Финансовый 3 4 2 3 2 3 2" xfId="48125"/>
    <cellStyle name="Финансовый 3 4 2 3 2 3 2 2" xfId="48126"/>
    <cellStyle name="Финансовый 3 4 2 3 2 3 3" xfId="48127"/>
    <cellStyle name="Финансовый 3 4 2 3 2 4" xfId="48128"/>
    <cellStyle name="Финансовый 3 4 2 3 2 4 2" xfId="48129"/>
    <cellStyle name="Финансовый 3 4 2 3 2 5" xfId="48130"/>
    <cellStyle name="Финансовый 3 4 2 3 2 5 2" xfId="48131"/>
    <cellStyle name="Финансовый 3 4 2 3 2 6" xfId="48132"/>
    <cellStyle name="Финансовый 3 4 2 3 2 7" xfId="48133"/>
    <cellStyle name="Финансовый 3 4 2 3 2 8" xfId="48134"/>
    <cellStyle name="Финансовый 3 4 2 3 3" xfId="48135"/>
    <cellStyle name="Финансовый 3 4 2 3 3 2" xfId="48136"/>
    <cellStyle name="Финансовый 3 4 2 3 3 2 2" xfId="48137"/>
    <cellStyle name="Финансовый 3 4 2 3 3 3" xfId="48138"/>
    <cellStyle name="Финансовый 3 4 2 3 4" xfId="48139"/>
    <cellStyle name="Финансовый 3 4 2 3 4 2" xfId="48140"/>
    <cellStyle name="Финансовый 3 4 2 3 4 2 2" xfId="48141"/>
    <cellStyle name="Финансовый 3 4 2 3 4 3" xfId="48142"/>
    <cellStyle name="Финансовый 3 4 2 3 5" xfId="48143"/>
    <cellStyle name="Финансовый 3 4 2 3 5 2" xfId="48144"/>
    <cellStyle name="Финансовый 3 4 2 3 6" xfId="48145"/>
    <cellStyle name="Финансовый 3 4 2 3 6 2" xfId="48146"/>
    <cellStyle name="Финансовый 3 4 2 3 7" xfId="48147"/>
    <cellStyle name="Финансовый 3 4 2 3 8" xfId="48148"/>
    <cellStyle name="Финансовый 3 4 2 3 9" xfId="48149"/>
    <cellStyle name="Финансовый 3 4 2 4" xfId="6136"/>
    <cellStyle name="Финансовый 3 4 2 4 2" xfId="48150"/>
    <cellStyle name="Финансовый 3 4 2 4 2 2" xfId="48151"/>
    <cellStyle name="Финансовый 3 4 2 4 2 2 2" xfId="48152"/>
    <cellStyle name="Финансовый 3 4 2 4 2 2 2 2" xfId="48153"/>
    <cellStyle name="Финансовый 3 4 2 4 2 2 3" xfId="48154"/>
    <cellStyle name="Финансовый 3 4 2 4 2 3" xfId="48155"/>
    <cellStyle name="Финансовый 3 4 2 4 2 3 2" xfId="48156"/>
    <cellStyle name="Финансовый 3 4 2 4 2 3 2 2" xfId="48157"/>
    <cellStyle name="Финансовый 3 4 2 4 2 3 3" xfId="48158"/>
    <cellStyle name="Финансовый 3 4 2 4 2 4" xfId="48159"/>
    <cellStyle name="Финансовый 3 4 2 4 2 4 2" xfId="48160"/>
    <cellStyle name="Финансовый 3 4 2 4 2 5" xfId="48161"/>
    <cellStyle name="Финансовый 3 4 2 4 2 5 2" xfId="48162"/>
    <cellStyle name="Финансовый 3 4 2 4 2 6" xfId="48163"/>
    <cellStyle name="Финансовый 3 4 2 4 2 7" xfId="48164"/>
    <cellStyle name="Финансовый 3 4 2 4 2 8" xfId="48165"/>
    <cellStyle name="Финансовый 3 4 2 4 3" xfId="48166"/>
    <cellStyle name="Финансовый 3 4 2 4 3 2" xfId="48167"/>
    <cellStyle name="Финансовый 3 4 2 4 3 2 2" xfId="48168"/>
    <cellStyle name="Финансовый 3 4 2 4 3 3" xfId="48169"/>
    <cellStyle name="Финансовый 3 4 2 4 4" xfId="48170"/>
    <cellStyle name="Финансовый 3 4 2 4 4 2" xfId="48171"/>
    <cellStyle name="Финансовый 3 4 2 4 4 2 2" xfId="48172"/>
    <cellStyle name="Финансовый 3 4 2 4 4 3" xfId="48173"/>
    <cellStyle name="Финансовый 3 4 2 4 5" xfId="48174"/>
    <cellStyle name="Финансовый 3 4 2 4 5 2" xfId="48175"/>
    <cellStyle name="Финансовый 3 4 2 4 6" xfId="48176"/>
    <cellStyle name="Финансовый 3 4 2 4 6 2" xfId="48177"/>
    <cellStyle name="Финансовый 3 4 2 4 7" xfId="48178"/>
    <cellStyle name="Финансовый 3 4 2 4 8" xfId="48179"/>
    <cellStyle name="Финансовый 3 4 2 4 9" xfId="48180"/>
    <cellStyle name="Финансовый 3 4 2 5" xfId="48181"/>
    <cellStyle name="Финансовый 3 4 2 5 2" xfId="48182"/>
    <cellStyle name="Финансовый 3 4 2 5 2 2" xfId="48183"/>
    <cellStyle name="Финансовый 3 4 2 5 2 2 2" xfId="48184"/>
    <cellStyle name="Финансовый 3 4 2 5 2 2 2 2" xfId="48185"/>
    <cellStyle name="Финансовый 3 4 2 5 2 2 3" xfId="48186"/>
    <cellStyle name="Финансовый 3 4 2 5 2 3" xfId="48187"/>
    <cellStyle name="Финансовый 3 4 2 5 2 3 2" xfId="48188"/>
    <cellStyle name="Финансовый 3 4 2 5 2 3 2 2" xfId="48189"/>
    <cellStyle name="Финансовый 3 4 2 5 2 3 3" xfId="48190"/>
    <cellStyle name="Финансовый 3 4 2 5 2 4" xfId="48191"/>
    <cellStyle name="Финансовый 3 4 2 5 2 4 2" xfId="48192"/>
    <cellStyle name="Финансовый 3 4 2 5 2 5" xfId="48193"/>
    <cellStyle name="Финансовый 3 4 2 5 2 5 2" xfId="48194"/>
    <cellStyle name="Финансовый 3 4 2 5 2 6" xfId="48195"/>
    <cellStyle name="Финансовый 3 4 2 5 2 7" xfId="48196"/>
    <cellStyle name="Финансовый 3 4 2 5 2 8" xfId="48197"/>
    <cellStyle name="Финансовый 3 4 2 5 3" xfId="48198"/>
    <cellStyle name="Финансовый 3 4 2 5 3 2" xfId="48199"/>
    <cellStyle name="Финансовый 3 4 2 5 3 2 2" xfId="48200"/>
    <cellStyle name="Финансовый 3 4 2 5 3 3" xfId="48201"/>
    <cellStyle name="Финансовый 3 4 2 5 4" xfId="48202"/>
    <cellStyle name="Финансовый 3 4 2 5 4 2" xfId="48203"/>
    <cellStyle name="Финансовый 3 4 2 5 4 2 2" xfId="48204"/>
    <cellStyle name="Финансовый 3 4 2 5 4 3" xfId="48205"/>
    <cellStyle name="Финансовый 3 4 2 5 5" xfId="48206"/>
    <cellStyle name="Финансовый 3 4 2 5 5 2" xfId="48207"/>
    <cellStyle name="Финансовый 3 4 2 5 6" xfId="48208"/>
    <cellStyle name="Финансовый 3 4 2 5 6 2" xfId="48209"/>
    <cellStyle name="Финансовый 3 4 2 5 7" xfId="48210"/>
    <cellStyle name="Финансовый 3 4 2 5 8" xfId="48211"/>
    <cellStyle name="Финансовый 3 4 2 5 9" xfId="48212"/>
    <cellStyle name="Финансовый 3 4 2 6" xfId="48213"/>
    <cellStyle name="Финансовый 3 4 2 6 2" xfId="48214"/>
    <cellStyle name="Финансовый 3 4 2 6 2 2" xfId="48215"/>
    <cellStyle name="Финансовый 3 4 2 6 2 2 2" xfId="48216"/>
    <cellStyle name="Финансовый 3 4 2 6 2 2 2 2" xfId="48217"/>
    <cellStyle name="Финансовый 3 4 2 6 2 2 3" xfId="48218"/>
    <cellStyle name="Финансовый 3 4 2 6 2 3" xfId="48219"/>
    <cellStyle name="Финансовый 3 4 2 6 2 3 2" xfId="48220"/>
    <cellStyle name="Финансовый 3 4 2 6 2 3 2 2" xfId="48221"/>
    <cellStyle name="Финансовый 3 4 2 6 2 3 3" xfId="48222"/>
    <cellStyle name="Финансовый 3 4 2 6 2 4" xfId="48223"/>
    <cellStyle name="Финансовый 3 4 2 6 2 4 2" xfId="48224"/>
    <cellStyle name="Финансовый 3 4 2 6 2 5" xfId="48225"/>
    <cellStyle name="Финансовый 3 4 2 6 2 5 2" xfId="48226"/>
    <cellStyle name="Финансовый 3 4 2 6 2 6" xfId="48227"/>
    <cellStyle name="Финансовый 3 4 2 6 2 7" xfId="48228"/>
    <cellStyle name="Финансовый 3 4 2 6 2 8" xfId="48229"/>
    <cellStyle name="Финансовый 3 4 2 6 3" xfId="48230"/>
    <cellStyle name="Финансовый 3 4 2 6 3 2" xfId="48231"/>
    <cellStyle name="Финансовый 3 4 2 6 3 2 2" xfId="48232"/>
    <cellStyle name="Финансовый 3 4 2 6 3 3" xfId="48233"/>
    <cellStyle name="Финансовый 3 4 2 6 4" xfId="48234"/>
    <cellStyle name="Финансовый 3 4 2 6 4 2" xfId="48235"/>
    <cellStyle name="Финансовый 3 4 2 6 4 2 2" xfId="48236"/>
    <cellStyle name="Финансовый 3 4 2 6 4 3" xfId="48237"/>
    <cellStyle name="Финансовый 3 4 2 6 5" xfId="48238"/>
    <cellStyle name="Финансовый 3 4 2 6 5 2" xfId="48239"/>
    <cellStyle name="Финансовый 3 4 2 6 6" xfId="48240"/>
    <cellStyle name="Финансовый 3 4 2 6 6 2" xfId="48241"/>
    <cellStyle name="Финансовый 3 4 2 6 7" xfId="48242"/>
    <cellStyle name="Финансовый 3 4 2 6 8" xfId="48243"/>
    <cellStyle name="Финансовый 3 4 2 6 9" xfId="48244"/>
    <cellStyle name="Финансовый 3 4 2 7" xfId="48245"/>
    <cellStyle name="Финансовый 3 4 2 7 2" xfId="48246"/>
    <cellStyle name="Финансовый 3 4 2 7 2 2" xfId="48247"/>
    <cellStyle name="Финансовый 3 4 2 7 2 2 2" xfId="48248"/>
    <cellStyle name="Финансовый 3 4 2 7 2 3" xfId="48249"/>
    <cellStyle name="Финансовый 3 4 2 7 3" xfId="48250"/>
    <cellStyle name="Финансовый 3 4 2 7 3 2" xfId="48251"/>
    <cellStyle name="Финансовый 3 4 2 7 3 2 2" xfId="48252"/>
    <cellStyle name="Финансовый 3 4 2 7 3 3" xfId="48253"/>
    <cellStyle name="Финансовый 3 4 2 7 4" xfId="48254"/>
    <cellStyle name="Финансовый 3 4 2 7 4 2" xfId="48255"/>
    <cellStyle name="Финансовый 3 4 2 7 5" xfId="48256"/>
    <cellStyle name="Финансовый 3 4 2 7 5 2" xfId="48257"/>
    <cellStyle name="Финансовый 3 4 2 7 6" xfId="48258"/>
    <cellStyle name="Финансовый 3 4 2 7 7" xfId="48259"/>
    <cellStyle name="Финансовый 3 4 2 7 8" xfId="48260"/>
    <cellStyle name="Финансовый 3 4 2 8" xfId="48261"/>
    <cellStyle name="Финансовый 3 4 2 8 2" xfId="48262"/>
    <cellStyle name="Финансовый 3 4 2 8 2 2" xfId="48263"/>
    <cellStyle name="Финансовый 3 4 2 8 3" xfId="48264"/>
    <cellStyle name="Финансовый 3 4 2 9" xfId="48265"/>
    <cellStyle name="Финансовый 3 4 2 9 2" xfId="48266"/>
    <cellStyle name="Финансовый 3 4 2 9 2 2" xfId="48267"/>
    <cellStyle name="Финансовый 3 4 2 9 3" xfId="48268"/>
    <cellStyle name="Финансовый 3 4 3" xfId="268"/>
    <cellStyle name="Финансовый 3 4 3 10" xfId="48269"/>
    <cellStyle name="Финансовый 3 4 3 10 2" xfId="48270"/>
    <cellStyle name="Финансовый 3 4 3 11" xfId="48271"/>
    <cellStyle name="Финансовый 3 4 3 12" xfId="48272"/>
    <cellStyle name="Финансовый 3 4 3 13" xfId="48273"/>
    <cellStyle name="Финансовый 3 4 3 2" xfId="6137"/>
    <cellStyle name="Финансовый 3 4 3 2 10" xfId="48274"/>
    <cellStyle name="Финансовый 3 4 3 2 2" xfId="6138"/>
    <cellStyle name="Финансовый 3 4 3 2 2 2" xfId="48275"/>
    <cellStyle name="Финансовый 3 4 3 2 2 2 2" xfId="48276"/>
    <cellStyle name="Финансовый 3 4 3 2 2 2 2 2" xfId="48277"/>
    <cellStyle name="Финансовый 3 4 3 2 2 2 2 2 2" xfId="48278"/>
    <cellStyle name="Финансовый 3 4 3 2 2 2 2 3" xfId="48279"/>
    <cellStyle name="Финансовый 3 4 3 2 2 2 3" xfId="48280"/>
    <cellStyle name="Финансовый 3 4 3 2 2 2 3 2" xfId="48281"/>
    <cellStyle name="Финансовый 3 4 3 2 2 2 3 2 2" xfId="48282"/>
    <cellStyle name="Финансовый 3 4 3 2 2 2 3 3" xfId="48283"/>
    <cellStyle name="Финансовый 3 4 3 2 2 2 4" xfId="48284"/>
    <cellStyle name="Финансовый 3 4 3 2 2 2 4 2" xfId="48285"/>
    <cellStyle name="Финансовый 3 4 3 2 2 2 5" xfId="48286"/>
    <cellStyle name="Финансовый 3 4 3 2 2 2 5 2" xfId="48287"/>
    <cellStyle name="Финансовый 3 4 3 2 2 2 6" xfId="48288"/>
    <cellStyle name="Финансовый 3 4 3 2 2 2 7" xfId="48289"/>
    <cellStyle name="Финансовый 3 4 3 2 2 2 8" xfId="48290"/>
    <cellStyle name="Финансовый 3 4 3 2 2 3" xfId="48291"/>
    <cellStyle name="Финансовый 3 4 3 2 2 3 2" xfId="48292"/>
    <cellStyle name="Финансовый 3 4 3 2 2 3 2 2" xfId="48293"/>
    <cellStyle name="Финансовый 3 4 3 2 2 3 3" xfId="48294"/>
    <cellStyle name="Финансовый 3 4 3 2 2 4" xfId="48295"/>
    <cellStyle name="Финансовый 3 4 3 2 2 4 2" xfId="48296"/>
    <cellStyle name="Финансовый 3 4 3 2 2 4 2 2" xfId="48297"/>
    <cellStyle name="Финансовый 3 4 3 2 2 4 3" xfId="48298"/>
    <cellStyle name="Финансовый 3 4 3 2 2 5" xfId="48299"/>
    <cellStyle name="Финансовый 3 4 3 2 2 5 2" xfId="48300"/>
    <cellStyle name="Финансовый 3 4 3 2 2 6" xfId="48301"/>
    <cellStyle name="Финансовый 3 4 3 2 2 6 2" xfId="48302"/>
    <cellStyle name="Финансовый 3 4 3 2 2 7" xfId="48303"/>
    <cellStyle name="Финансовый 3 4 3 2 2 8" xfId="48304"/>
    <cellStyle name="Финансовый 3 4 3 2 2 9" xfId="48305"/>
    <cellStyle name="Финансовый 3 4 3 2 3" xfId="6139"/>
    <cellStyle name="Финансовый 3 4 3 2 3 2" xfId="48306"/>
    <cellStyle name="Финансовый 3 4 3 2 3 2 2" xfId="48307"/>
    <cellStyle name="Финансовый 3 4 3 2 3 2 2 2" xfId="48308"/>
    <cellStyle name="Финансовый 3 4 3 2 3 2 3" xfId="48309"/>
    <cellStyle name="Финансовый 3 4 3 2 3 3" xfId="48310"/>
    <cellStyle name="Финансовый 3 4 3 2 3 3 2" xfId="48311"/>
    <cellStyle name="Финансовый 3 4 3 2 3 3 2 2" xfId="48312"/>
    <cellStyle name="Финансовый 3 4 3 2 3 3 3" xfId="48313"/>
    <cellStyle name="Финансовый 3 4 3 2 3 4" xfId="48314"/>
    <cellStyle name="Финансовый 3 4 3 2 3 4 2" xfId="48315"/>
    <cellStyle name="Финансовый 3 4 3 2 3 5" xfId="48316"/>
    <cellStyle name="Финансовый 3 4 3 2 3 5 2" xfId="48317"/>
    <cellStyle name="Финансовый 3 4 3 2 3 6" xfId="48318"/>
    <cellStyle name="Финансовый 3 4 3 2 3 7" xfId="48319"/>
    <cellStyle name="Финансовый 3 4 3 2 3 8" xfId="48320"/>
    <cellStyle name="Финансовый 3 4 3 2 4" xfId="48321"/>
    <cellStyle name="Финансовый 3 4 3 2 4 2" xfId="48322"/>
    <cellStyle name="Финансовый 3 4 3 2 4 2 2" xfId="48323"/>
    <cellStyle name="Финансовый 3 4 3 2 4 3" xfId="48324"/>
    <cellStyle name="Финансовый 3 4 3 2 5" xfId="48325"/>
    <cellStyle name="Финансовый 3 4 3 2 5 2" xfId="48326"/>
    <cellStyle name="Финансовый 3 4 3 2 5 2 2" xfId="48327"/>
    <cellStyle name="Финансовый 3 4 3 2 5 3" xfId="48328"/>
    <cellStyle name="Финансовый 3 4 3 2 6" xfId="48329"/>
    <cellStyle name="Финансовый 3 4 3 2 6 2" xfId="48330"/>
    <cellStyle name="Финансовый 3 4 3 2 7" xfId="48331"/>
    <cellStyle name="Финансовый 3 4 3 2 7 2" xfId="48332"/>
    <cellStyle name="Финансовый 3 4 3 2 8" xfId="48333"/>
    <cellStyle name="Финансовый 3 4 3 2 9" xfId="48334"/>
    <cellStyle name="Финансовый 3 4 3 3" xfId="6140"/>
    <cellStyle name="Финансовый 3 4 3 3 2" xfId="6141"/>
    <cellStyle name="Финансовый 3 4 3 3 2 2" xfId="48335"/>
    <cellStyle name="Финансовый 3 4 3 3 2 2 2" xfId="48336"/>
    <cellStyle name="Финансовый 3 4 3 3 2 2 2 2" xfId="48337"/>
    <cellStyle name="Финансовый 3 4 3 3 2 2 3" xfId="48338"/>
    <cellStyle name="Финансовый 3 4 3 3 2 3" xfId="48339"/>
    <cellStyle name="Финансовый 3 4 3 3 2 3 2" xfId="48340"/>
    <cellStyle name="Финансовый 3 4 3 3 2 3 2 2" xfId="48341"/>
    <cellStyle name="Финансовый 3 4 3 3 2 3 3" xfId="48342"/>
    <cellStyle name="Финансовый 3 4 3 3 2 4" xfId="48343"/>
    <cellStyle name="Финансовый 3 4 3 3 2 4 2" xfId="48344"/>
    <cellStyle name="Финансовый 3 4 3 3 2 5" xfId="48345"/>
    <cellStyle name="Финансовый 3 4 3 3 2 5 2" xfId="48346"/>
    <cellStyle name="Финансовый 3 4 3 3 2 6" xfId="48347"/>
    <cellStyle name="Финансовый 3 4 3 3 2 7" xfId="48348"/>
    <cellStyle name="Финансовый 3 4 3 3 2 8" xfId="48349"/>
    <cellStyle name="Финансовый 3 4 3 3 3" xfId="48350"/>
    <cellStyle name="Финансовый 3 4 3 3 3 2" xfId="48351"/>
    <cellStyle name="Финансовый 3 4 3 3 3 2 2" xfId="48352"/>
    <cellStyle name="Финансовый 3 4 3 3 3 3" xfId="48353"/>
    <cellStyle name="Финансовый 3 4 3 3 4" xfId="48354"/>
    <cellStyle name="Финансовый 3 4 3 3 4 2" xfId="48355"/>
    <cellStyle name="Финансовый 3 4 3 3 4 2 2" xfId="48356"/>
    <cellStyle name="Финансовый 3 4 3 3 4 3" xfId="48357"/>
    <cellStyle name="Финансовый 3 4 3 3 5" xfId="48358"/>
    <cellStyle name="Финансовый 3 4 3 3 5 2" xfId="48359"/>
    <cellStyle name="Финансовый 3 4 3 3 6" xfId="48360"/>
    <cellStyle name="Финансовый 3 4 3 3 6 2" xfId="48361"/>
    <cellStyle name="Финансовый 3 4 3 3 7" xfId="48362"/>
    <cellStyle name="Финансовый 3 4 3 3 8" xfId="48363"/>
    <cellStyle name="Финансовый 3 4 3 3 9" xfId="48364"/>
    <cellStyle name="Финансовый 3 4 3 4" xfId="6142"/>
    <cellStyle name="Финансовый 3 4 3 4 2" xfId="48365"/>
    <cellStyle name="Финансовый 3 4 3 4 2 2" xfId="48366"/>
    <cellStyle name="Финансовый 3 4 3 4 2 2 2" xfId="48367"/>
    <cellStyle name="Финансовый 3 4 3 4 2 2 2 2" xfId="48368"/>
    <cellStyle name="Финансовый 3 4 3 4 2 2 3" xfId="48369"/>
    <cellStyle name="Финансовый 3 4 3 4 2 3" xfId="48370"/>
    <cellStyle name="Финансовый 3 4 3 4 2 3 2" xfId="48371"/>
    <cellStyle name="Финансовый 3 4 3 4 2 3 2 2" xfId="48372"/>
    <cellStyle name="Финансовый 3 4 3 4 2 3 3" xfId="48373"/>
    <cellStyle name="Финансовый 3 4 3 4 2 4" xfId="48374"/>
    <cellStyle name="Финансовый 3 4 3 4 2 4 2" xfId="48375"/>
    <cellStyle name="Финансовый 3 4 3 4 2 5" xfId="48376"/>
    <cellStyle name="Финансовый 3 4 3 4 2 5 2" xfId="48377"/>
    <cellStyle name="Финансовый 3 4 3 4 2 6" xfId="48378"/>
    <cellStyle name="Финансовый 3 4 3 4 2 7" xfId="48379"/>
    <cellStyle name="Финансовый 3 4 3 4 2 8" xfId="48380"/>
    <cellStyle name="Финансовый 3 4 3 4 3" xfId="48381"/>
    <cellStyle name="Финансовый 3 4 3 4 3 2" xfId="48382"/>
    <cellStyle name="Финансовый 3 4 3 4 3 2 2" xfId="48383"/>
    <cellStyle name="Финансовый 3 4 3 4 3 3" xfId="48384"/>
    <cellStyle name="Финансовый 3 4 3 4 4" xfId="48385"/>
    <cellStyle name="Финансовый 3 4 3 4 4 2" xfId="48386"/>
    <cellStyle name="Финансовый 3 4 3 4 4 2 2" xfId="48387"/>
    <cellStyle name="Финансовый 3 4 3 4 4 3" xfId="48388"/>
    <cellStyle name="Финансовый 3 4 3 4 5" xfId="48389"/>
    <cellStyle name="Финансовый 3 4 3 4 5 2" xfId="48390"/>
    <cellStyle name="Финансовый 3 4 3 4 6" xfId="48391"/>
    <cellStyle name="Финансовый 3 4 3 4 6 2" xfId="48392"/>
    <cellStyle name="Финансовый 3 4 3 4 7" xfId="48393"/>
    <cellStyle name="Финансовый 3 4 3 4 8" xfId="48394"/>
    <cellStyle name="Финансовый 3 4 3 4 9" xfId="48395"/>
    <cellStyle name="Финансовый 3 4 3 5" xfId="48396"/>
    <cellStyle name="Финансовый 3 4 3 5 2" xfId="48397"/>
    <cellStyle name="Финансовый 3 4 3 5 2 2" xfId="48398"/>
    <cellStyle name="Финансовый 3 4 3 5 2 2 2" xfId="48399"/>
    <cellStyle name="Финансовый 3 4 3 5 2 2 2 2" xfId="48400"/>
    <cellStyle name="Финансовый 3 4 3 5 2 2 3" xfId="48401"/>
    <cellStyle name="Финансовый 3 4 3 5 2 3" xfId="48402"/>
    <cellStyle name="Финансовый 3 4 3 5 2 3 2" xfId="48403"/>
    <cellStyle name="Финансовый 3 4 3 5 2 3 2 2" xfId="48404"/>
    <cellStyle name="Финансовый 3 4 3 5 2 3 3" xfId="48405"/>
    <cellStyle name="Финансовый 3 4 3 5 2 4" xfId="48406"/>
    <cellStyle name="Финансовый 3 4 3 5 2 4 2" xfId="48407"/>
    <cellStyle name="Финансовый 3 4 3 5 2 5" xfId="48408"/>
    <cellStyle name="Финансовый 3 4 3 5 2 5 2" xfId="48409"/>
    <cellStyle name="Финансовый 3 4 3 5 2 6" xfId="48410"/>
    <cellStyle name="Финансовый 3 4 3 5 2 7" xfId="48411"/>
    <cellStyle name="Финансовый 3 4 3 5 2 8" xfId="48412"/>
    <cellStyle name="Финансовый 3 4 3 5 3" xfId="48413"/>
    <cellStyle name="Финансовый 3 4 3 5 3 2" xfId="48414"/>
    <cellStyle name="Финансовый 3 4 3 5 3 2 2" xfId="48415"/>
    <cellStyle name="Финансовый 3 4 3 5 3 3" xfId="48416"/>
    <cellStyle name="Финансовый 3 4 3 5 4" xfId="48417"/>
    <cellStyle name="Финансовый 3 4 3 5 4 2" xfId="48418"/>
    <cellStyle name="Финансовый 3 4 3 5 4 2 2" xfId="48419"/>
    <cellStyle name="Финансовый 3 4 3 5 4 3" xfId="48420"/>
    <cellStyle name="Финансовый 3 4 3 5 5" xfId="48421"/>
    <cellStyle name="Финансовый 3 4 3 5 5 2" xfId="48422"/>
    <cellStyle name="Финансовый 3 4 3 5 6" xfId="48423"/>
    <cellStyle name="Финансовый 3 4 3 5 6 2" xfId="48424"/>
    <cellStyle name="Финансовый 3 4 3 5 7" xfId="48425"/>
    <cellStyle name="Финансовый 3 4 3 5 8" xfId="48426"/>
    <cellStyle name="Финансовый 3 4 3 5 9" xfId="48427"/>
    <cellStyle name="Финансовый 3 4 3 6" xfId="48428"/>
    <cellStyle name="Финансовый 3 4 3 6 2" xfId="48429"/>
    <cellStyle name="Финансовый 3 4 3 6 2 2" xfId="48430"/>
    <cellStyle name="Финансовый 3 4 3 6 2 2 2" xfId="48431"/>
    <cellStyle name="Финансовый 3 4 3 6 2 3" xfId="48432"/>
    <cellStyle name="Финансовый 3 4 3 6 3" xfId="48433"/>
    <cellStyle name="Финансовый 3 4 3 6 3 2" xfId="48434"/>
    <cellStyle name="Финансовый 3 4 3 6 3 2 2" xfId="48435"/>
    <cellStyle name="Финансовый 3 4 3 6 3 3" xfId="48436"/>
    <cellStyle name="Финансовый 3 4 3 6 4" xfId="48437"/>
    <cellStyle name="Финансовый 3 4 3 6 4 2" xfId="48438"/>
    <cellStyle name="Финансовый 3 4 3 6 5" xfId="48439"/>
    <cellStyle name="Финансовый 3 4 3 6 5 2" xfId="48440"/>
    <cellStyle name="Финансовый 3 4 3 6 6" xfId="48441"/>
    <cellStyle name="Финансовый 3 4 3 6 7" xfId="48442"/>
    <cellStyle name="Финансовый 3 4 3 6 8" xfId="48443"/>
    <cellStyle name="Финансовый 3 4 3 7" xfId="48444"/>
    <cellStyle name="Финансовый 3 4 3 7 2" xfId="48445"/>
    <cellStyle name="Финансовый 3 4 3 7 2 2" xfId="48446"/>
    <cellStyle name="Финансовый 3 4 3 7 3" xfId="48447"/>
    <cellStyle name="Финансовый 3 4 3 8" xfId="48448"/>
    <cellStyle name="Финансовый 3 4 3 8 2" xfId="48449"/>
    <cellStyle name="Финансовый 3 4 3 8 2 2" xfId="48450"/>
    <cellStyle name="Финансовый 3 4 3 8 3" xfId="48451"/>
    <cellStyle name="Финансовый 3 4 3 9" xfId="48452"/>
    <cellStyle name="Финансовый 3 4 3 9 2" xfId="48453"/>
    <cellStyle name="Финансовый 3 4 4" xfId="6143"/>
    <cellStyle name="Финансовый 3 4 4 10" xfId="48454"/>
    <cellStyle name="Финансовый 3 4 4 2" xfId="6144"/>
    <cellStyle name="Финансовый 3 4 4 2 2" xfId="48455"/>
    <cellStyle name="Финансовый 3 4 4 2 2 2" xfId="48456"/>
    <cellStyle name="Финансовый 3 4 4 2 2 2 2" xfId="48457"/>
    <cellStyle name="Финансовый 3 4 4 2 2 2 2 2" xfId="48458"/>
    <cellStyle name="Финансовый 3 4 4 2 2 2 3" xfId="48459"/>
    <cellStyle name="Финансовый 3 4 4 2 2 3" xfId="48460"/>
    <cellStyle name="Финансовый 3 4 4 2 2 3 2" xfId="48461"/>
    <cellStyle name="Финансовый 3 4 4 2 2 3 2 2" xfId="48462"/>
    <cellStyle name="Финансовый 3 4 4 2 2 3 3" xfId="48463"/>
    <cellStyle name="Финансовый 3 4 4 2 2 4" xfId="48464"/>
    <cellStyle name="Финансовый 3 4 4 2 2 4 2" xfId="48465"/>
    <cellStyle name="Финансовый 3 4 4 2 2 5" xfId="48466"/>
    <cellStyle name="Финансовый 3 4 4 2 2 5 2" xfId="48467"/>
    <cellStyle name="Финансовый 3 4 4 2 2 6" xfId="48468"/>
    <cellStyle name="Финансовый 3 4 4 2 2 7" xfId="48469"/>
    <cellStyle name="Финансовый 3 4 4 2 2 8" xfId="48470"/>
    <cellStyle name="Финансовый 3 4 4 2 3" xfId="48471"/>
    <cellStyle name="Финансовый 3 4 4 2 3 2" xfId="48472"/>
    <cellStyle name="Финансовый 3 4 4 2 3 2 2" xfId="48473"/>
    <cellStyle name="Финансовый 3 4 4 2 3 3" xfId="48474"/>
    <cellStyle name="Финансовый 3 4 4 2 4" xfId="48475"/>
    <cellStyle name="Финансовый 3 4 4 2 4 2" xfId="48476"/>
    <cellStyle name="Финансовый 3 4 4 2 4 2 2" xfId="48477"/>
    <cellStyle name="Финансовый 3 4 4 2 4 3" xfId="48478"/>
    <cellStyle name="Финансовый 3 4 4 2 5" xfId="48479"/>
    <cellStyle name="Финансовый 3 4 4 2 5 2" xfId="48480"/>
    <cellStyle name="Финансовый 3 4 4 2 6" xfId="48481"/>
    <cellStyle name="Финансовый 3 4 4 2 6 2" xfId="48482"/>
    <cellStyle name="Финансовый 3 4 4 2 7" xfId="48483"/>
    <cellStyle name="Финансовый 3 4 4 2 8" xfId="48484"/>
    <cellStyle name="Финансовый 3 4 4 2 9" xfId="48485"/>
    <cellStyle name="Финансовый 3 4 4 3" xfId="6145"/>
    <cellStyle name="Финансовый 3 4 4 3 2" xfId="48486"/>
    <cellStyle name="Финансовый 3 4 4 3 2 2" xfId="48487"/>
    <cellStyle name="Финансовый 3 4 4 3 2 2 2" xfId="48488"/>
    <cellStyle name="Финансовый 3 4 4 3 2 3" xfId="48489"/>
    <cellStyle name="Финансовый 3 4 4 3 3" xfId="48490"/>
    <cellStyle name="Финансовый 3 4 4 3 3 2" xfId="48491"/>
    <cellStyle name="Финансовый 3 4 4 3 3 2 2" xfId="48492"/>
    <cellStyle name="Финансовый 3 4 4 3 3 3" xfId="48493"/>
    <cellStyle name="Финансовый 3 4 4 3 4" xfId="48494"/>
    <cellStyle name="Финансовый 3 4 4 3 4 2" xfId="48495"/>
    <cellStyle name="Финансовый 3 4 4 3 5" xfId="48496"/>
    <cellStyle name="Финансовый 3 4 4 3 5 2" xfId="48497"/>
    <cellStyle name="Финансовый 3 4 4 3 6" xfId="48498"/>
    <cellStyle name="Финансовый 3 4 4 3 7" xfId="48499"/>
    <cellStyle name="Финансовый 3 4 4 3 8" xfId="48500"/>
    <cellStyle name="Финансовый 3 4 4 4" xfId="48501"/>
    <cellStyle name="Финансовый 3 4 4 4 2" xfId="48502"/>
    <cellStyle name="Финансовый 3 4 4 4 2 2" xfId="48503"/>
    <cellStyle name="Финансовый 3 4 4 4 3" xfId="48504"/>
    <cellStyle name="Финансовый 3 4 4 5" xfId="48505"/>
    <cellStyle name="Финансовый 3 4 4 5 2" xfId="48506"/>
    <cellStyle name="Финансовый 3 4 4 5 2 2" xfId="48507"/>
    <cellStyle name="Финансовый 3 4 4 5 3" xfId="48508"/>
    <cellStyle name="Финансовый 3 4 4 6" xfId="48509"/>
    <cellStyle name="Финансовый 3 4 4 6 2" xfId="48510"/>
    <cellStyle name="Финансовый 3 4 4 7" xfId="48511"/>
    <cellStyle name="Финансовый 3 4 4 7 2" xfId="48512"/>
    <cellStyle name="Финансовый 3 4 4 8" xfId="48513"/>
    <cellStyle name="Финансовый 3 4 4 9" xfId="48514"/>
    <cellStyle name="Финансовый 3 4 5" xfId="6146"/>
    <cellStyle name="Финансовый 3 4 5 2" xfId="6147"/>
    <cellStyle name="Финансовый 3 4 5 2 2" xfId="48515"/>
    <cellStyle name="Финансовый 3 4 5 2 2 2" xfId="48516"/>
    <cellStyle name="Финансовый 3 4 5 2 2 2 2" xfId="48517"/>
    <cellStyle name="Финансовый 3 4 5 2 2 3" xfId="48518"/>
    <cellStyle name="Финансовый 3 4 5 2 3" xfId="48519"/>
    <cellStyle name="Финансовый 3 4 5 2 3 2" xfId="48520"/>
    <cellStyle name="Финансовый 3 4 5 2 3 2 2" xfId="48521"/>
    <cellStyle name="Финансовый 3 4 5 2 3 3" xfId="48522"/>
    <cellStyle name="Финансовый 3 4 5 2 4" xfId="48523"/>
    <cellStyle name="Финансовый 3 4 5 2 4 2" xfId="48524"/>
    <cellStyle name="Финансовый 3 4 5 2 5" xfId="48525"/>
    <cellStyle name="Финансовый 3 4 5 2 5 2" xfId="48526"/>
    <cellStyle name="Финансовый 3 4 5 2 6" xfId="48527"/>
    <cellStyle name="Финансовый 3 4 5 2 7" xfId="48528"/>
    <cellStyle name="Финансовый 3 4 5 2 8" xfId="48529"/>
    <cellStyle name="Финансовый 3 4 5 3" xfId="48530"/>
    <cellStyle name="Финансовый 3 4 5 3 2" xfId="48531"/>
    <cellStyle name="Финансовый 3 4 5 3 2 2" xfId="48532"/>
    <cellStyle name="Финансовый 3 4 5 3 3" xfId="48533"/>
    <cellStyle name="Финансовый 3 4 5 4" xfId="48534"/>
    <cellStyle name="Финансовый 3 4 5 4 2" xfId="48535"/>
    <cellStyle name="Финансовый 3 4 5 4 2 2" xfId="48536"/>
    <cellStyle name="Финансовый 3 4 5 4 3" xfId="48537"/>
    <cellStyle name="Финансовый 3 4 5 5" xfId="48538"/>
    <cellStyle name="Финансовый 3 4 5 5 2" xfId="48539"/>
    <cellStyle name="Финансовый 3 4 5 6" xfId="48540"/>
    <cellStyle name="Финансовый 3 4 5 6 2" xfId="48541"/>
    <cellStyle name="Финансовый 3 4 5 7" xfId="48542"/>
    <cellStyle name="Финансовый 3 4 5 8" xfId="48543"/>
    <cellStyle name="Финансовый 3 4 5 9" xfId="48544"/>
    <cellStyle name="Финансовый 3 4 6" xfId="6148"/>
    <cellStyle name="Финансовый 3 4 6 2" xfId="48545"/>
    <cellStyle name="Финансовый 3 4 6 2 2" xfId="48546"/>
    <cellStyle name="Финансовый 3 4 6 2 2 2" xfId="48547"/>
    <cellStyle name="Финансовый 3 4 6 2 2 2 2" xfId="48548"/>
    <cellStyle name="Финансовый 3 4 6 2 2 3" xfId="48549"/>
    <cellStyle name="Финансовый 3 4 6 2 3" xfId="48550"/>
    <cellStyle name="Финансовый 3 4 6 2 3 2" xfId="48551"/>
    <cellStyle name="Финансовый 3 4 6 2 3 2 2" xfId="48552"/>
    <cellStyle name="Финансовый 3 4 6 2 3 3" xfId="48553"/>
    <cellStyle name="Финансовый 3 4 6 2 4" xfId="48554"/>
    <cellStyle name="Финансовый 3 4 6 2 4 2" xfId="48555"/>
    <cellStyle name="Финансовый 3 4 6 2 5" xfId="48556"/>
    <cellStyle name="Финансовый 3 4 6 2 5 2" xfId="48557"/>
    <cellStyle name="Финансовый 3 4 6 2 6" xfId="48558"/>
    <cellStyle name="Финансовый 3 4 6 2 7" xfId="48559"/>
    <cellStyle name="Финансовый 3 4 6 2 8" xfId="48560"/>
    <cellStyle name="Финансовый 3 4 6 3" xfId="48561"/>
    <cellStyle name="Финансовый 3 4 6 3 2" xfId="48562"/>
    <cellStyle name="Финансовый 3 4 6 3 2 2" xfId="48563"/>
    <cellStyle name="Финансовый 3 4 6 3 3" xfId="48564"/>
    <cellStyle name="Финансовый 3 4 6 4" xfId="48565"/>
    <cellStyle name="Финансовый 3 4 6 4 2" xfId="48566"/>
    <cellStyle name="Финансовый 3 4 6 4 2 2" xfId="48567"/>
    <cellStyle name="Финансовый 3 4 6 4 3" xfId="48568"/>
    <cellStyle name="Финансовый 3 4 6 5" xfId="48569"/>
    <cellStyle name="Финансовый 3 4 6 5 2" xfId="48570"/>
    <cellStyle name="Финансовый 3 4 6 6" xfId="48571"/>
    <cellStyle name="Финансовый 3 4 6 6 2" xfId="48572"/>
    <cellStyle name="Финансовый 3 4 6 7" xfId="48573"/>
    <cellStyle name="Финансовый 3 4 6 8" xfId="48574"/>
    <cellStyle name="Финансовый 3 4 6 9" xfId="48575"/>
    <cellStyle name="Финансовый 3 4 7" xfId="48576"/>
    <cellStyle name="Финансовый 3 4 7 2" xfId="48577"/>
    <cellStyle name="Финансовый 3 4 7 2 2" xfId="48578"/>
    <cellStyle name="Финансовый 3 4 7 2 2 2" xfId="48579"/>
    <cellStyle name="Финансовый 3 4 7 2 2 2 2" xfId="48580"/>
    <cellStyle name="Финансовый 3 4 7 2 2 3" xfId="48581"/>
    <cellStyle name="Финансовый 3 4 7 2 3" xfId="48582"/>
    <cellStyle name="Финансовый 3 4 7 2 3 2" xfId="48583"/>
    <cellStyle name="Финансовый 3 4 7 2 3 2 2" xfId="48584"/>
    <cellStyle name="Финансовый 3 4 7 2 3 3" xfId="48585"/>
    <cellStyle name="Финансовый 3 4 7 2 4" xfId="48586"/>
    <cellStyle name="Финансовый 3 4 7 2 4 2" xfId="48587"/>
    <cellStyle name="Финансовый 3 4 7 2 5" xfId="48588"/>
    <cellStyle name="Финансовый 3 4 7 2 5 2" xfId="48589"/>
    <cellStyle name="Финансовый 3 4 7 2 6" xfId="48590"/>
    <cellStyle name="Финансовый 3 4 7 2 7" xfId="48591"/>
    <cellStyle name="Финансовый 3 4 7 2 8" xfId="48592"/>
    <cellStyle name="Финансовый 3 4 7 3" xfId="48593"/>
    <cellStyle name="Финансовый 3 4 7 3 2" xfId="48594"/>
    <cellStyle name="Финансовый 3 4 7 3 2 2" xfId="48595"/>
    <cellStyle name="Финансовый 3 4 7 3 3" xfId="48596"/>
    <cellStyle name="Финансовый 3 4 7 4" xfId="48597"/>
    <cellStyle name="Финансовый 3 4 7 4 2" xfId="48598"/>
    <cellStyle name="Финансовый 3 4 7 4 2 2" xfId="48599"/>
    <cellStyle name="Финансовый 3 4 7 4 3" xfId="48600"/>
    <cellStyle name="Финансовый 3 4 7 5" xfId="48601"/>
    <cellStyle name="Финансовый 3 4 7 5 2" xfId="48602"/>
    <cellStyle name="Финансовый 3 4 7 6" xfId="48603"/>
    <cellStyle name="Финансовый 3 4 7 6 2" xfId="48604"/>
    <cellStyle name="Финансовый 3 4 7 7" xfId="48605"/>
    <cellStyle name="Финансовый 3 4 7 8" xfId="48606"/>
    <cellStyle name="Финансовый 3 4 7 9" xfId="48607"/>
    <cellStyle name="Финансовый 3 4 8" xfId="48608"/>
    <cellStyle name="Финансовый 3 4 8 2" xfId="48609"/>
    <cellStyle name="Финансовый 3 4 8 2 2" xfId="48610"/>
    <cellStyle name="Финансовый 3 4 8 2 2 2" xfId="48611"/>
    <cellStyle name="Финансовый 3 4 8 2 2 2 2" xfId="48612"/>
    <cellStyle name="Финансовый 3 4 8 2 2 3" xfId="48613"/>
    <cellStyle name="Финансовый 3 4 8 2 3" xfId="48614"/>
    <cellStyle name="Финансовый 3 4 8 2 3 2" xfId="48615"/>
    <cellStyle name="Финансовый 3 4 8 2 3 2 2" xfId="48616"/>
    <cellStyle name="Финансовый 3 4 8 2 3 3" xfId="48617"/>
    <cellStyle name="Финансовый 3 4 8 2 4" xfId="48618"/>
    <cellStyle name="Финансовый 3 4 8 2 4 2" xfId="48619"/>
    <cellStyle name="Финансовый 3 4 8 2 5" xfId="48620"/>
    <cellStyle name="Финансовый 3 4 8 2 5 2" xfId="48621"/>
    <cellStyle name="Финансовый 3 4 8 2 6" xfId="48622"/>
    <cellStyle name="Финансовый 3 4 8 2 7" xfId="48623"/>
    <cellStyle name="Финансовый 3 4 8 2 8" xfId="48624"/>
    <cellStyle name="Финансовый 3 4 8 3" xfId="48625"/>
    <cellStyle name="Финансовый 3 4 8 3 2" xfId="48626"/>
    <cellStyle name="Финансовый 3 4 8 3 2 2" xfId="48627"/>
    <cellStyle name="Финансовый 3 4 8 3 3" xfId="48628"/>
    <cellStyle name="Финансовый 3 4 8 4" xfId="48629"/>
    <cellStyle name="Финансовый 3 4 8 4 2" xfId="48630"/>
    <cellStyle name="Финансовый 3 4 8 4 2 2" xfId="48631"/>
    <cellStyle name="Финансовый 3 4 8 4 3" xfId="48632"/>
    <cellStyle name="Финансовый 3 4 8 5" xfId="48633"/>
    <cellStyle name="Финансовый 3 4 8 5 2" xfId="48634"/>
    <cellStyle name="Финансовый 3 4 8 6" xfId="48635"/>
    <cellStyle name="Финансовый 3 4 8 6 2" xfId="48636"/>
    <cellStyle name="Финансовый 3 4 8 7" xfId="48637"/>
    <cellStyle name="Финансовый 3 4 8 8" xfId="48638"/>
    <cellStyle name="Финансовый 3 4 8 9" xfId="48639"/>
    <cellStyle name="Финансовый 3 4 9" xfId="48640"/>
    <cellStyle name="Финансовый 3 4 9 2" xfId="48641"/>
    <cellStyle name="Финансовый 3 4 9 2 2" xfId="48642"/>
    <cellStyle name="Финансовый 3 4 9 2 2 2" xfId="48643"/>
    <cellStyle name="Финансовый 3 4 9 2 3" xfId="48644"/>
    <cellStyle name="Финансовый 3 4 9 3" xfId="48645"/>
    <cellStyle name="Финансовый 3 4 9 3 2" xfId="48646"/>
    <cellStyle name="Финансовый 3 4 9 3 2 2" xfId="48647"/>
    <cellStyle name="Финансовый 3 4 9 3 3" xfId="48648"/>
    <cellStyle name="Финансовый 3 4 9 4" xfId="48649"/>
    <cellStyle name="Финансовый 3 4 9 4 2" xfId="48650"/>
    <cellStyle name="Финансовый 3 4 9 5" xfId="48651"/>
    <cellStyle name="Финансовый 3 4 9 5 2" xfId="48652"/>
    <cellStyle name="Финансовый 3 4 9 6" xfId="48653"/>
    <cellStyle name="Финансовый 3 4 9 7" xfId="48654"/>
    <cellStyle name="Финансовый 3 4 9 8" xfId="48655"/>
    <cellStyle name="Финансовый 3 5" xfId="269"/>
    <cellStyle name="Финансовый 3 5 10" xfId="48656"/>
    <cellStyle name="Финансовый 3 5 10 2" xfId="48657"/>
    <cellStyle name="Финансовый 3 5 11" xfId="48658"/>
    <cellStyle name="Финансовый 3 5 11 2" xfId="48659"/>
    <cellStyle name="Финансовый 3 5 12" xfId="48660"/>
    <cellStyle name="Финансовый 3 5 13" xfId="48661"/>
    <cellStyle name="Финансовый 3 5 14" xfId="48662"/>
    <cellStyle name="Финансовый 3 5 2" xfId="6149"/>
    <cellStyle name="Финансовый 3 5 2 10" xfId="48663"/>
    <cellStyle name="Финансовый 3 5 2 2" xfId="6150"/>
    <cellStyle name="Финансовый 3 5 2 2 2" xfId="48664"/>
    <cellStyle name="Финансовый 3 5 2 2 2 2" xfId="48665"/>
    <cellStyle name="Финансовый 3 5 2 2 2 2 2" xfId="48666"/>
    <cellStyle name="Финансовый 3 5 2 2 2 2 2 2" xfId="48667"/>
    <cellStyle name="Финансовый 3 5 2 2 2 2 3" xfId="48668"/>
    <cellStyle name="Финансовый 3 5 2 2 2 3" xfId="48669"/>
    <cellStyle name="Финансовый 3 5 2 2 2 3 2" xfId="48670"/>
    <cellStyle name="Финансовый 3 5 2 2 2 3 2 2" xfId="48671"/>
    <cellStyle name="Финансовый 3 5 2 2 2 3 3" xfId="48672"/>
    <cellStyle name="Финансовый 3 5 2 2 2 4" xfId="48673"/>
    <cellStyle name="Финансовый 3 5 2 2 2 4 2" xfId="48674"/>
    <cellStyle name="Финансовый 3 5 2 2 2 5" xfId="48675"/>
    <cellStyle name="Финансовый 3 5 2 2 2 5 2" xfId="48676"/>
    <cellStyle name="Финансовый 3 5 2 2 2 6" xfId="48677"/>
    <cellStyle name="Финансовый 3 5 2 2 2 7" xfId="48678"/>
    <cellStyle name="Финансовый 3 5 2 2 2 8" xfId="48679"/>
    <cellStyle name="Финансовый 3 5 2 2 3" xfId="48680"/>
    <cellStyle name="Финансовый 3 5 2 2 3 2" xfId="48681"/>
    <cellStyle name="Финансовый 3 5 2 2 3 2 2" xfId="48682"/>
    <cellStyle name="Финансовый 3 5 2 2 3 3" xfId="48683"/>
    <cellStyle name="Финансовый 3 5 2 2 4" xfId="48684"/>
    <cellStyle name="Финансовый 3 5 2 2 4 2" xfId="48685"/>
    <cellStyle name="Финансовый 3 5 2 2 4 2 2" xfId="48686"/>
    <cellStyle name="Финансовый 3 5 2 2 4 3" xfId="48687"/>
    <cellStyle name="Финансовый 3 5 2 2 5" xfId="48688"/>
    <cellStyle name="Финансовый 3 5 2 2 5 2" xfId="48689"/>
    <cellStyle name="Финансовый 3 5 2 2 6" xfId="48690"/>
    <cellStyle name="Финансовый 3 5 2 2 6 2" xfId="48691"/>
    <cellStyle name="Финансовый 3 5 2 2 7" xfId="48692"/>
    <cellStyle name="Финансовый 3 5 2 2 8" xfId="48693"/>
    <cellStyle name="Финансовый 3 5 2 2 9" xfId="48694"/>
    <cellStyle name="Финансовый 3 5 2 3" xfId="6151"/>
    <cellStyle name="Финансовый 3 5 2 3 2" xfId="48695"/>
    <cellStyle name="Финансовый 3 5 2 3 2 2" xfId="48696"/>
    <cellStyle name="Финансовый 3 5 2 3 2 2 2" xfId="48697"/>
    <cellStyle name="Финансовый 3 5 2 3 2 3" xfId="48698"/>
    <cellStyle name="Финансовый 3 5 2 3 3" xfId="48699"/>
    <cellStyle name="Финансовый 3 5 2 3 3 2" xfId="48700"/>
    <cellStyle name="Финансовый 3 5 2 3 3 2 2" xfId="48701"/>
    <cellStyle name="Финансовый 3 5 2 3 3 3" xfId="48702"/>
    <cellStyle name="Финансовый 3 5 2 3 4" xfId="48703"/>
    <cellStyle name="Финансовый 3 5 2 3 4 2" xfId="48704"/>
    <cellStyle name="Финансовый 3 5 2 3 5" xfId="48705"/>
    <cellStyle name="Финансовый 3 5 2 3 5 2" xfId="48706"/>
    <cellStyle name="Финансовый 3 5 2 3 6" xfId="48707"/>
    <cellStyle name="Финансовый 3 5 2 3 7" xfId="48708"/>
    <cellStyle name="Финансовый 3 5 2 3 8" xfId="48709"/>
    <cellStyle name="Финансовый 3 5 2 4" xfId="48710"/>
    <cellStyle name="Финансовый 3 5 2 4 2" xfId="48711"/>
    <cellStyle name="Финансовый 3 5 2 4 2 2" xfId="48712"/>
    <cellStyle name="Финансовый 3 5 2 4 3" xfId="48713"/>
    <cellStyle name="Финансовый 3 5 2 5" xfId="48714"/>
    <cellStyle name="Финансовый 3 5 2 5 2" xfId="48715"/>
    <cellStyle name="Финансовый 3 5 2 5 2 2" xfId="48716"/>
    <cellStyle name="Финансовый 3 5 2 5 3" xfId="48717"/>
    <cellStyle name="Финансовый 3 5 2 6" xfId="48718"/>
    <cellStyle name="Финансовый 3 5 2 6 2" xfId="48719"/>
    <cellStyle name="Финансовый 3 5 2 7" xfId="48720"/>
    <cellStyle name="Финансовый 3 5 2 7 2" xfId="48721"/>
    <cellStyle name="Финансовый 3 5 2 8" xfId="48722"/>
    <cellStyle name="Финансовый 3 5 2 9" xfId="48723"/>
    <cellStyle name="Финансовый 3 5 3" xfId="6152"/>
    <cellStyle name="Финансовый 3 5 3 2" xfId="6153"/>
    <cellStyle name="Финансовый 3 5 3 2 2" xfId="48724"/>
    <cellStyle name="Финансовый 3 5 3 2 2 2" xfId="48725"/>
    <cellStyle name="Финансовый 3 5 3 2 2 2 2" xfId="48726"/>
    <cellStyle name="Финансовый 3 5 3 2 2 3" xfId="48727"/>
    <cellStyle name="Финансовый 3 5 3 2 3" xfId="48728"/>
    <cellStyle name="Финансовый 3 5 3 2 3 2" xfId="48729"/>
    <cellStyle name="Финансовый 3 5 3 2 3 2 2" xfId="48730"/>
    <cellStyle name="Финансовый 3 5 3 2 3 3" xfId="48731"/>
    <cellStyle name="Финансовый 3 5 3 2 4" xfId="48732"/>
    <cellStyle name="Финансовый 3 5 3 2 4 2" xfId="48733"/>
    <cellStyle name="Финансовый 3 5 3 2 5" xfId="48734"/>
    <cellStyle name="Финансовый 3 5 3 2 5 2" xfId="48735"/>
    <cellStyle name="Финансовый 3 5 3 2 6" xfId="48736"/>
    <cellStyle name="Финансовый 3 5 3 2 7" xfId="48737"/>
    <cellStyle name="Финансовый 3 5 3 2 8" xfId="48738"/>
    <cellStyle name="Финансовый 3 5 3 3" xfId="48739"/>
    <cellStyle name="Финансовый 3 5 3 3 2" xfId="48740"/>
    <cellStyle name="Финансовый 3 5 3 3 2 2" xfId="48741"/>
    <cellStyle name="Финансовый 3 5 3 3 3" xfId="48742"/>
    <cellStyle name="Финансовый 3 5 3 4" xfId="48743"/>
    <cellStyle name="Финансовый 3 5 3 4 2" xfId="48744"/>
    <cellStyle name="Финансовый 3 5 3 4 2 2" xfId="48745"/>
    <cellStyle name="Финансовый 3 5 3 4 3" xfId="48746"/>
    <cellStyle name="Финансовый 3 5 3 5" xfId="48747"/>
    <cellStyle name="Финансовый 3 5 3 5 2" xfId="48748"/>
    <cellStyle name="Финансовый 3 5 3 6" xfId="48749"/>
    <cellStyle name="Финансовый 3 5 3 6 2" xfId="48750"/>
    <cellStyle name="Финансовый 3 5 3 7" xfId="48751"/>
    <cellStyle name="Финансовый 3 5 3 8" xfId="48752"/>
    <cellStyle name="Финансовый 3 5 3 9" xfId="48753"/>
    <cellStyle name="Финансовый 3 5 4" xfId="6154"/>
    <cellStyle name="Финансовый 3 5 4 2" xfId="48754"/>
    <cellStyle name="Финансовый 3 5 4 2 2" xfId="48755"/>
    <cellStyle name="Финансовый 3 5 4 2 2 2" xfId="48756"/>
    <cellStyle name="Финансовый 3 5 4 2 2 2 2" xfId="48757"/>
    <cellStyle name="Финансовый 3 5 4 2 2 3" xfId="48758"/>
    <cellStyle name="Финансовый 3 5 4 2 3" xfId="48759"/>
    <cellStyle name="Финансовый 3 5 4 2 3 2" xfId="48760"/>
    <cellStyle name="Финансовый 3 5 4 2 3 2 2" xfId="48761"/>
    <cellStyle name="Финансовый 3 5 4 2 3 3" xfId="48762"/>
    <cellStyle name="Финансовый 3 5 4 2 4" xfId="48763"/>
    <cellStyle name="Финансовый 3 5 4 2 4 2" xfId="48764"/>
    <cellStyle name="Финансовый 3 5 4 2 5" xfId="48765"/>
    <cellStyle name="Финансовый 3 5 4 2 5 2" xfId="48766"/>
    <cellStyle name="Финансовый 3 5 4 2 6" xfId="48767"/>
    <cellStyle name="Финансовый 3 5 4 2 7" xfId="48768"/>
    <cellStyle name="Финансовый 3 5 4 2 8" xfId="48769"/>
    <cellStyle name="Финансовый 3 5 4 3" xfId="48770"/>
    <cellStyle name="Финансовый 3 5 4 3 2" xfId="48771"/>
    <cellStyle name="Финансовый 3 5 4 3 2 2" xfId="48772"/>
    <cellStyle name="Финансовый 3 5 4 3 3" xfId="48773"/>
    <cellStyle name="Финансовый 3 5 4 4" xfId="48774"/>
    <cellStyle name="Финансовый 3 5 4 4 2" xfId="48775"/>
    <cellStyle name="Финансовый 3 5 4 4 2 2" xfId="48776"/>
    <cellStyle name="Финансовый 3 5 4 4 3" xfId="48777"/>
    <cellStyle name="Финансовый 3 5 4 5" xfId="48778"/>
    <cellStyle name="Финансовый 3 5 4 5 2" xfId="48779"/>
    <cellStyle name="Финансовый 3 5 4 6" xfId="48780"/>
    <cellStyle name="Финансовый 3 5 4 6 2" xfId="48781"/>
    <cellStyle name="Финансовый 3 5 4 7" xfId="48782"/>
    <cellStyle name="Финансовый 3 5 4 8" xfId="48783"/>
    <cellStyle name="Финансовый 3 5 4 9" xfId="48784"/>
    <cellStyle name="Финансовый 3 5 5" xfId="48785"/>
    <cellStyle name="Финансовый 3 5 5 2" xfId="48786"/>
    <cellStyle name="Финансовый 3 5 5 2 2" xfId="48787"/>
    <cellStyle name="Финансовый 3 5 5 2 2 2" xfId="48788"/>
    <cellStyle name="Финансовый 3 5 5 2 2 2 2" xfId="48789"/>
    <cellStyle name="Финансовый 3 5 5 2 2 3" xfId="48790"/>
    <cellStyle name="Финансовый 3 5 5 2 3" xfId="48791"/>
    <cellStyle name="Финансовый 3 5 5 2 3 2" xfId="48792"/>
    <cellStyle name="Финансовый 3 5 5 2 3 2 2" xfId="48793"/>
    <cellStyle name="Финансовый 3 5 5 2 3 3" xfId="48794"/>
    <cellStyle name="Финансовый 3 5 5 2 4" xfId="48795"/>
    <cellStyle name="Финансовый 3 5 5 2 4 2" xfId="48796"/>
    <cellStyle name="Финансовый 3 5 5 2 5" xfId="48797"/>
    <cellStyle name="Финансовый 3 5 5 2 5 2" xfId="48798"/>
    <cellStyle name="Финансовый 3 5 5 2 6" xfId="48799"/>
    <cellStyle name="Финансовый 3 5 5 2 7" xfId="48800"/>
    <cellStyle name="Финансовый 3 5 5 2 8" xfId="48801"/>
    <cellStyle name="Финансовый 3 5 5 3" xfId="48802"/>
    <cellStyle name="Финансовый 3 5 5 3 2" xfId="48803"/>
    <cellStyle name="Финансовый 3 5 5 3 2 2" xfId="48804"/>
    <cellStyle name="Финансовый 3 5 5 3 3" xfId="48805"/>
    <cellStyle name="Финансовый 3 5 5 4" xfId="48806"/>
    <cellStyle name="Финансовый 3 5 5 4 2" xfId="48807"/>
    <cellStyle name="Финансовый 3 5 5 4 2 2" xfId="48808"/>
    <cellStyle name="Финансовый 3 5 5 4 3" xfId="48809"/>
    <cellStyle name="Финансовый 3 5 5 5" xfId="48810"/>
    <cellStyle name="Финансовый 3 5 5 5 2" xfId="48811"/>
    <cellStyle name="Финансовый 3 5 5 6" xfId="48812"/>
    <cellStyle name="Финансовый 3 5 5 6 2" xfId="48813"/>
    <cellStyle name="Финансовый 3 5 5 7" xfId="48814"/>
    <cellStyle name="Финансовый 3 5 5 8" xfId="48815"/>
    <cellStyle name="Финансовый 3 5 5 9" xfId="48816"/>
    <cellStyle name="Финансовый 3 5 6" xfId="48817"/>
    <cellStyle name="Финансовый 3 5 6 2" xfId="48818"/>
    <cellStyle name="Финансовый 3 5 6 2 2" xfId="48819"/>
    <cellStyle name="Финансовый 3 5 6 2 2 2" xfId="48820"/>
    <cellStyle name="Финансовый 3 5 6 2 2 2 2" xfId="48821"/>
    <cellStyle name="Финансовый 3 5 6 2 2 3" xfId="48822"/>
    <cellStyle name="Финансовый 3 5 6 2 3" xfId="48823"/>
    <cellStyle name="Финансовый 3 5 6 2 3 2" xfId="48824"/>
    <cellStyle name="Финансовый 3 5 6 2 3 2 2" xfId="48825"/>
    <cellStyle name="Финансовый 3 5 6 2 3 3" xfId="48826"/>
    <cellStyle name="Финансовый 3 5 6 2 4" xfId="48827"/>
    <cellStyle name="Финансовый 3 5 6 2 4 2" xfId="48828"/>
    <cellStyle name="Финансовый 3 5 6 2 5" xfId="48829"/>
    <cellStyle name="Финансовый 3 5 6 2 5 2" xfId="48830"/>
    <cellStyle name="Финансовый 3 5 6 2 6" xfId="48831"/>
    <cellStyle name="Финансовый 3 5 6 2 7" xfId="48832"/>
    <cellStyle name="Финансовый 3 5 6 2 8" xfId="48833"/>
    <cellStyle name="Финансовый 3 5 6 3" xfId="48834"/>
    <cellStyle name="Финансовый 3 5 6 3 2" xfId="48835"/>
    <cellStyle name="Финансовый 3 5 6 3 2 2" xfId="48836"/>
    <cellStyle name="Финансовый 3 5 6 3 3" xfId="48837"/>
    <cellStyle name="Финансовый 3 5 6 4" xfId="48838"/>
    <cellStyle name="Финансовый 3 5 6 4 2" xfId="48839"/>
    <cellStyle name="Финансовый 3 5 6 4 2 2" xfId="48840"/>
    <cellStyle name="Финансовый 3 5 6 4 3" xfId="48841"/>
    <cellStyle name="Финансовый 3 5 6 5" xfId="48842"/>
    <cellStyle name="Финансовый 3 5 6 5 2" xfId="48843"/>
    <cellStyle name="Финансовый 3 5 6 6" xfId="48844"/>
    <cellStyle name="Финансовый 3 5 6 6 2" xfId="48845"/>
    <cellStyle name="Финансовый 3 5 6 7" xfId="48846"/>
    <cellStyle name="Финансовый 3 5 6 8" xfId="48847"/>
    <cellStyle name="Финансовый 3 5 6 9" xfId="48848"/>
    <cellStyle name="Финансовый 3 5 7" xfId="48849"/>
    <cellStyle name="Финансовый 3 5 7 2" xfId="48850"/>
    <cellStyle name="Финансовый 3 5 7 2 2" xfId="48851"/>
    <cellStyle name="Финансовый 3 5 7 2 2 2" xfId="48852"/>
    <cellStyle name="Финансовый 3 5 7 2 3" xfId="48853"/>
    <cellStyle name="Финансовый 3 5 7 3" xfId="48854"/>
    <cellStyle name="Финансовый 3 5 7 3 2" xfId="48855"/>
    <cellStyle name="Финансовый 3 5 7 3 2 2" xfId="48856"/>
    <cellStyle name="Финансовый 3 5 7 3 3" xfId="48857"/>
    <cellStyle name="Финансовый 3 5 7 4" xfId="48858"/>
    <cellStyle name="Финансовый 3 5 7 4 2" xfId="48859"/>
    <cellStyle name="Финансовый 3 5 7 5" xfId="48860"/>
    <cellStyle name="Финансовый 3 5 7 5 2" xfId="48861"/>
    <cellStyle name="Финансовый 3 5 7 6" xfId="48862"/>
    <cellStyle name="Финансовый 3 5 7 7" xfId="48863"/>
    <cellStyle name="Финансовый 3 5 7 8" xfId="48864"/>
    <cellStyle name="Финансовый 3 5 8" xfId="48865"/>
    <cellStyle name="Финансовый 3 5 8 2" xfId="48866"/>
    <cellStyle name="Финансовый 3 5 8 2 2" xfId="48867"/>
    <cellStyle name="Финансовый 3 5 8 3" xfId="48868"/>
    <cellStyle name="Финансовый 3 5 9" xfId="48869"/>
    <cellStyle name="Финансовый 3 5 9 2" xfId="48870"/>
    <cellStyle name="Финансовый 3 5 9 2 2" xfId="48871"/>
    <cellStyle name="Финансовый 3 5 9 3" xfId="48872"/>
    <cellStyle name="Финансовый 3 6" xfId="270"/>
    <cellStyle name="Финансовый 3 6 10" xfId="48873"/>
    <cellStyle name="Финансовый 3 6 10 2" xfId="48874"/>
    <cellStyle name="Финансовый 3 6 11" xfId="48875"/>
    <cellStyle name="Финансовый 3 6 11 2" xfId="48876"/>
    <cellStyle name="Финансовый 3 6 12" xfId="48877"/>
    <cellStyle name="Финансовый 3 6 13" xfId="48878"/>
    <cellStyle name="Финансовый 3 6 14" xfId="48879"/>
    <cellStyle name="Финансовый 3 6 2" xfId="6155"/>
    <cellStyle name="Финансовый 3 6 2 10" xfId="48880"/>
    <cellStyle name="Финансовый 3 6 2 2" xfId="6156"/>
    <cellStyle name="Финансовый 3 6 2 2 2" xfId="48881"/>
    <cellStyle name="Финансовый 3 6 2 2 2 2" xfId="48882"/>
    <cellStyle name="Финансовый 3 6 2 2 2 2 2" xfId="48883"/>
    <cellStyle name="Финансовый 3 6 2 2 2 2 2 2" xfId="48884"/>
    <cellStyle name="Финансовый 3 6 2 2 2 2 3" xfId="48885"/>
    <cellStyle name="Финансовый 3 6 2 2 2 3" xfId="48886"/>
    <cellStyle name="Финансовый 3 6 2 2 2 3 2" xfId="48887"/>
    <cellStyle name="Финансовый 3 6 2 2 2 3 2 2" xfId="48888"/>
    <cellStyle name="Финансовый 3 6 2 2 2 3 3" xfId="48889"/>
    <cellStyle name="Финансовый 3 6 2 2 2 4" xfId="48890"/>
    <cellStyle name="Финансовый 3 6 2 2 2 4 2" xfId="48891"/>
    <cellStyle name="Финансовый 3 6 2 2 2 5" xfId="48892"/>
    <cellStyle name="Финансовый 3 6 2 2 2 5 2" xfId="48893"/>
    <cellStyle name="Финансовый 3 6 2 2 2 6" xfId="48894"/>
    <cellStyle name="Финансовый 3 6 2 2 2 7" xfId="48895"/>
    <cellStyle name="Финансовый 3 6 2 2 2 8" xfId="48896"/>
    <cellStyle name="Финансовый 3 6 2 2 3" xfId="48897"/>
    <cellStyle name="Финансовый 3 6 2 2 3 2" xfId="48898"/>
    <cellStyle name="Финансовый 3 6 2 2 3 2 2" xfId="48899"/>
    <cellStyle name="Финансовый 3 6 2 2 3 3" xfId="48900"/>
    <cellStyle name="Финансовый 3 6 2 2 4" xfId="48901"/>
    <cellStyle name="Финансовый 3 6 2 2 4 2" xfId="48902"/>
    <cellStyle name="Финансовый 3 6 2 2 4 2 2" xfId="48903"/>
    <cellStyle name="Финансовый 3 6 2 2 4 3" xfId="48904"/>
    <cellStyle name="Финансовый 3 6 2 2 5" xfId="48905"/>
    <cellStyle name="Финансовый 3 6 2 2 5 2" xfId="48906"/>
    <cellStyle name="Финансовый 3 6 2 2 6" xfId="48907"/>
    <cellStyle name="Финансовый 3 6 2 2 6 2" xfId="48908"/>
    <cellStyle name="Финансовый 3 6 2 2 7" xfId="48909"/>
    <cellStyle name="Финансовый 3 6 2 2 8" xfId="48910"/>
    <cellStyle name="Финансовый 3 6 2 2 9" xfId="48911"/>
    <cellStyle name="Финансовый 3 6 2 3" xfId="6157"/>
    <cellStyle name="Финансовый 3 6 2 3 2" xfId="48912"/>
    <cellStyle name="Финансовый 3 6 2 3 2 2" xfId="48913"/>
    <cellStyle name="Финансовый 3 6 2 3 2 2 2" xfId="48914"/>
    <cellStyle name="Финансовый 3 6 2 3 2 3" xfId="48915"/>
    <cellStyle name="Финансовый 3 6 2 3 3" xfId="48916"/>
    <cellStyle name="Финансовый 3 6 2 3 3 2" xfId="48917"/>
    <cellStyle name="Финансовый 3 6 2 3 3 2 2" xfId="48918"/>
    <cellStyle name="Финансовый 3 6 2 3 3 3" xfId="48919"/>
    <cellStyle name="Финансовый 3 6 2 3 4" xfId="48920"/>
    <cellStyle name="Финансовый 3 6 2 3 4 2" xfId="48921"/>
    <cellStyle name="Финансовый 3 6 2 3 5" xfId="48922"/>
    <cellStyle name="Финансовый 3 6 2 3 5 2" xfId="48923"/>
    <cellStyle name="Финансовый 3 6 2 3 6" xfId="48924"/>
    <cellStyle name="Финансовый 3 6 2 3 7" xfId="48925"/>
    <cellStyle name="Финансовый 3 6 2 3 8" xfId="48926"/>
    <cellStyle name="Финансовый 3 6 2 4" xfId="48927"/>
    <cellStyle name="Финансовый 3 6 2 4 2" xfId="48928"/>
    <cellStyle name="Финансовый 3 6 2 4 2 2" xfId="48929"/>
    <cellStyle name="Финансовый 3 6 2 4 3" xfId="48930"/>
    <cellStyle name="Финансовый 3 6 2 5" xfId="48931"/>
    <cellStyle name="Финансовый 3 6 2 5 2" xfId="48932"/>
    <cellStyle name="Финансовый 3 6 2 5 2 2" xfId="48933"/>
    <cellStyle name="Финансовый 3 6 2 5 3" xfId="48934"/>
    <cellStyle name="Финансовый 3 6 2 6" xfId="48935"/>
    <cellStyle name="Финансовый 3 6 2 6 2" xfId="48936"/>
    <cellStyle name="Финансовый 3 6 2 7" xfId="48937"/>
    <cellStyle name="Финансовый 3 6 2 7 2" xfId="48938"/>
    <cellStyle name="Финансовый 3 6 2 8" xfId="48939"/>
    <cellStyle name="Финансовый 3 6 2 9" xfId="48940"/>
    <cellStyle name="Финансовый 3 6 3" xfId="6158"/>
    <cellStyle name="Финансовый 3 6 3 2" xfId="6159"/>
    <cellStyle name="Финансовый 3 6 3 2 2" xfId="48941"/>
    <cellStyle name="Финансовый 3 6 3 2 2 2" xfId="48942"/>
    <cellStyle name="Финансовый 3 6 3 2 2 2 2" xfId="48943"/>
    <cellStyle name="Финансовый 3 6 3 2 2 3" xfId="48944"/>
    <cellStyle name="Финансовый 3 6 3 2 3" xfId="48945"/>
    <cellStyle name="Финансовый 3 6 3 2 3 2" xfId="48946"/>
    <cellStyle name="Финансовый 3 6 3 2 3 2 2" xfId="48947"/>
    <cellStyle name="Финансовый 3 6 3 2 3 3" xfId="48948"/>
    <cellStyle name="Финансовый 3 6 3 2 4" xfId="48949"/>
    <cellStyle name="Финансовый 3 6 3 2 4 2" xfId="48950"/>
    <cellStyle name="Финансовый 3 6 3 2 5" xfId="48951"/>
    <cellStyle name="Финансовый 3 6 3 2 5 2" xfId="48952"/>
    <cellStyle name="Финансовый 3 6 3 2 6" xfId="48953"/>
    <cellStyle name="Финансовый 3 6 3 2 7" xfId="48954"/>
    <cellStyle name="Финансовый 3 6 3 2 8" xfId="48955"/>
    <cellStyle name="Финансовый 3 6 3 3" xfId="48956"/>
    <cellStyle name="Финансовый 3 6 3 3 2" xfId="48957"/>
    <cellStyle name="Финансовый 3 6 3 3 2 2" xfId="48958"/>
    <cellStyle name="Финансовый 3 6 3 3 3" xfId="48959"/>
    <cellStyle name="Финансовый 3 6 3 4" xfId="48960"/>
    <cellStyle name="Финансовый 3 6 3 4 2" xfId="48961"/>
    <cellStyle name="Финансовый 3 6 3 4 2 2" xfId="48962"/>
    <cellStyle name="Финансовый 3 6 3 4 3" xfId="48963"/>
    <cellStyle name="Финансовый 3 6 3 5" xfId="48964"/>
    <cellStyle name="Финансовый 3 6 3 5 2" xfId="48965"/>
    <cellStyle name="Финансовый 3 6 3 6" xfId="48966"/>
    <cellStyle name="Финансовый 3 6 3 6 2" xfId="48967"/>
    <cellStyle name="Финансовый 3 6 3 7" xfId="48968"/>
    <cellStyle name="Финансовый 3 6 3 8" xfId="48969"/>
    <cellStyle name="Финансовый 3 6 3 9" xfId="48970"/>
    <cellStyle name="Финансовый 3 6 4" xfId="6160"/>
    <cellStyle name="Финансовый 3 6 4 2" xfId="48971"/>
    <cellStyle name="Финансовый 3 6 4 2 2" xfId="48972"/>
    <cellStyle name="Финансовый 3 6 4 2 2 2" xfId="48973"/>
    <cellStyle name="Финансовый 3 6 4 2 2 2 2" xfId="48974"/>
    <cellStyle name="Финансовый 3 6 4 2 2 3" xfId="48975"/>
    <cellStyle name="Финансовый 3 6 4 2 3" xfId="48976"/>
    <cellStyle name="Финансовый 3 6 4 2 3 2" xfId="48977"/>
    <cellStyle name="Финансовый 3 6 4 2 3 2 2" xfId="48978"/>
    <cellStyle name="Финансовый 3 6 4 2 3 3" xfId="48979"/>
    <cellStyle name="Финансовый 3 6 4 2 4" xfId="48980"/>
    <cellStyle name="Финансовый 3 6 4 2 4 2" xfId="48981"/>
    <cellStyle name="Финансовый 3 6 4 2 5" xfId="48982"/>
    <cellStyle name="Финансовый 3 6 4 2 5 2" xfId="48983"/>
    <cellStyle name="Финансовый 3 6 4 2 6" xfId="48984"/>
    <cellStyle name="Финансовый 3 6 4 2 7" xfId="48985"/>
    <cellStyle name="Финансовый 3 6 4 2 8" xfId="48986"/>
    <cellStyle name="Финансовый 3 6 4 3" xfId="48987"/>
    <cellStyle name="Финансовый 3 6 4 3 2" xfId="48988"/>
    <cellStyle name="Финансовый 3 6 4 3 2 2" xfId="48989"/>
    <cellStyle name="Финансовый 3 6 4 3 3" xfId="48990"/>
    <cellStyle name="Финансовый 3 6 4 4" xfId="48991"/>
    <cellStyle name="Финансовый 3 6 4 4 2" xfId="48992"/>
    <cellStyle name="Финансовый 3 6 4 4 2 2" xfId="48993"/>
    <cellStyle name="Финансовый 3 6 4 4 3" xfId="48994"/>
    <cellStyle name="Финансовый 3 6 4 5" xfId="48995"/>
    <cellStyle name="Финансовый 3 6 4 5 2" xfId="48996"/>
    <cellStyle name="Финансовый 3 6 4 6" xfId="48997"/>
    <cellStyle name="Финансовый 3 6 4 6 2" xfId="48998"/>
    <cellStyle name="Финансовый 3 6 4 7" xfId="48999"/>
    <cellStyle name="Финансовый 3 6 4 8" xfId="49000"/>
    <cellStyle name="Финансовый 3 6 4 9" xfId="49001"/>
    <cellStyle name="Финансовый 3 6 5" xfId="49002"/>
    <cellStyle name="Финансовый 3 6 6" xfId="49003"/>
    <cellStyle name="Финансовый 3 6 6 2" xfId="49004"/>
    <cellStyle name="Финансовый 3 6 6 2 2" xfId="49005"/>
    <cellStyle name="Финансовый 3 6 6 2 2 2" xfId="49006"/>
    <cellStyle name="Финансовый 3 6 6 2 2 2 2" xfId="49007"/>
    <cellStyle name="Финансовый 3 6 6 2 2 3" xfId="49008"/>
    <cellStyle name="Финансовый 3 6 6 2 3" xfId="49009"/>
    <cellStyle name="Финансовый 3 6 6 2 3 2" xfId="49010"/>
    <cellStyle name="Финансовый 3 6 6 2 3 2 2" xfId="49011"/>
    <cellStyle name="Финансовый 3 6 6 2 3 3" xfId="49012"/>
    <cellStyle name="Финансовый 3 6 6 2 4" xfId="49013"/>
    <cellStyle name="Финансовый 3 6 6 2 4 2" xfId="49014"/>
    <cellStyle name="Финансовый 3 6 6 2 5" xfId="49015"/>
    <cellStyle name="Финансовый 3 6 6 2 5 2" xfId="49016"/>
    <cellStyle name="Финансовый 3 6 6 2 6" xfId="49017"/>
    <cellStyle name="Финансовый 3 6 6 2 7" xfId="49018"/>
    <cellStyle name="Финансовый 3 6 6 2 8" xfId="49019"/>
    <cellStyle name="Финансовый 3 6 6 3" xfId="49020"/>
    <cellStyle name="Финансовый 3 6 6 3 2" xfId="49021"/>
    <cellStyle name="Финансовый 3 6 6 3 2 2" xfId="49022"/>
    <cellStyle name="Финансовый 3 6 6 3 3" xfId="49023"/>
    <cellStyle name="Финансовый 3 6 6 4" xfId="49024"/>
    <cellStyle name="Финансовый 3 6 6 4 2" xfId="49025"/>
    <cellStyle name="Финансовый 3 6 6 4 2 2" xfId="49026"/>
    <cellStyle name="Финансовый 3 6 6 4 3" xfId="49027"/>
    <cellStyle name="Финансовый 3 6 6 5" xfId="49028"/>
    <cellStyle name="Финансовый 3 6 6 5 2" xfId="49029"/>
    <cellStyle name="Финансовый 3 6 6 6" xfId="49030"/>
    <cellStyle name="Финансовый 3 6 6 6 2" xfId="49031"/>
    <cellStyle name="Финансовый 3 6 6 7" xfId="49032"/>
    <cellStyle name="Финансовый 3 6 6 8" xfId="49033"/>
    <cellStyle name="Финансовый 3 6 6 9" xfId="49034"/>
    <cellStyle name="Финансовый 3 6 7" xfId="49035"/>
    <cellStyle name="Финансовый 3 6 7 2" xfId="49036"/>
    <cellStyle name="Финансовый 3 6 7 2 2" xfId="49037"/>
    <cellStyle name="Финансовый 3 6 7 2 2 2" xfId="49038"/>
    <cellStyle name="Финансовый 3 6 7 2 3" xfId="49039"/>
    <cellStyle name="Финансовый 3 6 7 3" xfId="49040"/>
    <cellStyle name="Финансовый 3 6 7 3 2" xfId="49041"/>
    <cellStyle name="Финансовый 3 6 7 3 2 2" xfId="49042"/>
    <cellStyle name="Финансовый 3 6 7 3 3" xfId="49043"/>
    <cellStyle name="Финансовый 3 6 7 4" xfId="49044"/>
    <cellStyle name="Финансовый 3 6 7 4 2" xfId="49045"/>
    <cellStyle name="Финансовый 3 6 7 5" xfId="49046"/>
    <cellStyle name="Финансовый 3 6 7 5 2" xfId="49047"/>
    <cellStyle name="Финансовый 3 6 7 6" xfId="49048"/>
    <cellStyle name="Финансовый 3 6 7 7" xfId="49049"/>
    <cellStyle name="Финансовый 3 6 7 8" xfId="49050"/>
    <cellStyle name="Финансовый 3 6 8" xfId="49051"/>
    <cellStyle name="Финансовый 3 6 8 2" xfId="49052"/>
    <cellStyle name="Финансовый 3 6 8 2 2" xfId="49053"/>
    <cellStyle name="Финансовый 3 6 8 3" xfId="49054"/>
    <cellStyle name="Финансовый 3 6 9" xfId="49055"/>
    <cellStyle name="Финансовый 3 6 9 2" xfId="49056"/>
    <cellStyle name="Финансовый 3 6 9 2 2" xfId="49057"/>
    <cellStyle name="Финансовый 3 6 9 3" xfId="49058"/>
    <cellStyle name="Финансовый 3 7" xfId="271"/>
    <cellStyle name="Финансовый 3 7 10" xfId="49059"/>
    <cellStyle name="Финансовый 3 7 10 2" xfId="49060"/>
    <cellStyle name="Финансовый 3 7 11" xfId="49061"/>
    <cellStyle name="Финансовый 3 7 12" xfId="49062"/>
    <cellStyle name="Финансовый 3 7 13" xfId="49063"/>
    <cellStyle name="Финансовый 3 7 2" xfId="6161"/>
    <cellStyle name="Финансовый 3 7 2 10" xfId="49064"/>
    <cellStyle name="Финансовый 3 7 2 2" xfId="6162"/>
    <cellStyle name="Финансовый 3 7 2 2 2" xfId="49065"/>
    <cellStyle name="Финансовый 3 7 2 2 2 2" xfId="49066"/>
    <cellStyle name="Финансовый 3 7 2 2 2 2 2" xfId="49067"/>
    <cellStyle name="Финансовый 3 7 2 2 2 2 2 2" xfId="49068"/>
    <cellStyle name="Финансовый 3 7 2 2 2 2 3" xfId="49069"/>
    <cellStyle name="Финансовый 3 7 2 2 2 3" xfId="49070"/>
    <cellStyle name="Финансовый 3 7 2 2 2 3 2" xfId="49071"/>
    <cellStyle name="Финансовый 3 7 2 2 2 3 2 2" xfId="49072"/>
    <cellStyle name="Финансовый 3 7 2 2 2 3 3" xfId="49073"/>
    <cellStyle name="Финансовый 3 7 2 2 2 4" xfId="49074"/>
    <cellStyle name="Финансовый 3 7 2 2 2 4 2" xfId="49075"/>
    <cellStyle name="Финансовый 3 7 2 2 2 5" xfId="49076"/>
    <cellStyle name="Финансовый 3 7 2 2 2 5 2" xfId="49077"/>
    <cellStyle name="Финансовый 3 7 2 2 2 6" xfId="49078"/>
    <cellStyle name="Финансовый 3 7 2 2 2 7" xfId="49079"/>
    <cellStyle name="Финансовый 3 7 2 2 2 8" xfId="49080"/>
    <cellStyle name="Финансовый 3 7 2 2 3" xfId="49081"/>
    <cellStyle name="Финансовый 3 7 2 2 3 2" xfId="49082"/>
    <cellStyle name="Финансовый 3 7 2 2 3 2 2" xfId="49083"/>
    <cellStyle name="Финансовый 3 7 2 2 3 3" xfId="49084"/>
    <cellStyle name="Финансовый 3 7 2 2 4" xfId="49085"/>
    <cellStyle name="Финансовый 3 7 2 2 4 2" xfId="49086"/>
    <cellStyle name="Финансовый 3 7 2 2 4 2 2" xfId="49087"/>
    <cellStyle name="Финансовый 3 7 2 2 4 3" xfId="49088"/>
    <cellStyle name="Финансовый 3 7 2 2 5" xfId="49089"/>
    <cellStyle name="Финансовый 3 7 2 2 5 2" xfId="49090"/>
    <cellStyle name="Финансовый 3 7 2 2 6" xfId="49091"/>
    <cellStyle name="Финансовый 3 7 2 2 6 2" xfId="49092"/>
    <cellStyle name="Финансовый 3 7 2 2 7" xfId="49093"/>
    <cellStyle name="Финансовый 3 7 2 2 8" xfId="49094"/>
    <cellStyle name="Финансовый 3 7 2 2 9" xfId="49095"/>
    <cellStyle name="Финансовый 3 7 2 3" xfId="6163"/>
    <cellStyle name="Финансовый 3 7 2 3 2" xfId="49096"/>
    <cellStyle name="Финансовый 3 7 2 3 2 2" xfId="49097"/>
    <cellStyle name="Финансовый 3 7 2 3 2 2 2" xfId="49098"/>
    <cellStyle name="Финансовый 3 7 2 3 2 3" xfId="49099"/>
    <cellStyle name="Финансовый 3 7 2 3 3" xfId="49100"/>
    <cellStyle name="Финансовый 3 7 2 3 3 2" xfId="49101"/>
    <cellStyle name="Финансовый 3 7 2 3 3 2 2" xfId="49102"/>
    <cellStyle name="Финансовый 3 7 2 3 3 3" xfId="49103"/>
    <cellStyle name="Финансовый 3 7 2 3 4" xfId="49104"/>
    <cellStyle name="Финансовый 3 7 2 3 4 2" xfId="49105"/>
    <cellStyle name="Финансовый 3 7 2 3 5" xfId="49106"/>
    <cellStyle name="Финансовый 3 7 2 3 5 2" xfId="49107"/>
    <cellStyle name="Финансовый 3 7 2 3 6" xfId="49108"/>
    <cellStyle name="Финансовый 3 7 2 3 7" xfId="49109"/>
    <cellStyle name="Финансовый 3 7 2 3 8" xfId="49110"/>
    <cellStyle name="Финансовый 3 7 2 4" xfId="49111"/>
    <cellStyle name="Финансовый 3 7 2 4 2" xfId="49112"/>
    <cellStyle name="Финансовый 3 7 2 4 2 2" xfId="49113"/>
    <cellStyle name="Финансовый 3 7 2 4 3" xfId="49114"/>
    <cellStyle name="Финансовый 3 7 2 5" xfId="49115"/>
    <cellStyle name="Финансовый 3 7 2 5 2" xfId="49116"/>
    <cellStyle name="Финансовый 3 7 2 5 2 2" xfId="49117"/>
    <cellStyle name="Финансовый 3 7 2 5 3" xfId="49118"/>
    <cellStyle name="Финансовый 3 7 2 6" xfId="49119"/>
    <cellStyle name="Финансовый 3 7 2 6 2" xfId="49120"/>
    <cellStyle name="Финансовый 3 7 2 7" xfId="49121"/>
    <cellStyle name="Финансовый 3 7 2 7 2" xfId="49122"/>
    <cellStyle name="Финансовый 3 7 2 8" xfId="49123"/>
    <cellStyle name="Финансовый 3 7 2 9" xfId="49124"/>
    <cellStyle name="Финансовый 3 7 3" xfId="6164"/>
    <cellStyle name="Финансовый 3 7 3 2" xfId="6165"/>
    <cellStyle name="Финансовый 3 7 3 2 2" xfId="49125"/>
    <cellStyle name="Финансовый 3 7 3 2 2 2" xfId="49126"/>
    <cellStyle name="Финансовый 3 7 3 2 2 2 2" xfId="49127"/>
    <cellStyle name="Финансовый 3 7 3 2 2 3" xfId="49128"/>
    <cellStyle name="Финансовый 3 7 3 2 3" xfId="49129"/>
    <cellStyle name="Финансовый 3 7 3 2 3 2" xfId="49130"/>
    <cellStyle name="Финансовый 3 7 3 2 3 2 2" xfId="49131"/>
    <cellStyle name="Финансовый 3 7 3 2 3 3" xfId="49132"/>
    <cellStyle name="Финансовый 3 7 3 2 4" xfId="49133"/>
    <cellStyle name="Финансовый 3 7 3 2 4 2" xfId="49134"/>
    <cellStyle name="Финансовый 3 7 3 2 5" xfId="49135"/>
    <cellStyle name="Финансовый 3 7 3 2 5 2" xfId="49136"/>
    <cellStyle name="Финансовый 3 7 3 2 6" xfId="49137"/>
    <cellStyle name="Финансовый 3 7 3 2 7" xfId="49138"/>
    <cellStyle name="Финансовый 3 7 3 2 8" xfId="49139"/>
    <cellStyle name="Финансовый 3 7 3 3" xfId="49140"/>
    <cellStyle name="Финансовый 3 7 3 3 2" xfId="49141"/>
    <cellStyle name="Финансовый 3 7 3 3 2 2" xfId="49142"/>
    <cellStyle name="Финансовый 3 7 3 3 3" xfId="49143"/>
    <cellStyle name="Финансовый 3 7 3 4" xfId="49144"/>
    <cellStyle name="Финансовый 3 7 3 4 2" xfId="49145"/>
    <cellStyle name="Финансовый 3 7 3 4 2 2" xfId="49146"/>
    <cellStyle name="Финансовый 3 7 3 4 3" xfId="49147"/>
    <cellStyle name="Финансовый 3 7 3 5" xfId="49148"/>
    <cellStyle name="Финансовый 3 7 3 5 2" xfId="49149"/>
    <cellStyle name="Финансовый 3 7 3 6" xfId="49150"/>
    <cellStyle name="Финансовый 3 7 3 6 2" xfId="49151"/>
    <cellStyle name="Финансовый 3 7 3 7" xfId="49152"/>
    <cellStyle name="Финансовый 3 7 3 8" xfId="49153"/>
    <cellStyle name="Финансовый 3 7 3 9" xfId="49154"/>
    <cellStyle name="Финансовый 3 7 4" xfId="6166"/>
    <cellStyle name="Финансовый 3 7 4 2" xfId="49155"/>
    <cellStyle name="Финансовый 3 7 4 2 2" xfId="49156"/>
    <cellStyle name="Финансовый 3 7 4 2 2 2" xfId="49157"/>
    <cellStyle name="Финансовый 3 7 4 2 2 2 2" xfId="49158"/>
    <cellStyle name="Финансовый 3 7 4 2 2 3" xfId="49159"/>
    <cellStyle name="Финансовый 3 7 4 2 3" xfId="49160"/>
    <cellStyle name="Финансовый 3 7 4 2 3 2" xfId="49161"/>
    <cellStyle name="Финансовый 3 7 4 2 3 2 2" xfId="49162"/>
    <cellStyle name="Финансовый 3 7 4 2 3 3" xfId="49163"/>
    <cellStyle name="Финансовый 3 7 4 2 4" xfId="49164"/>
    <cellStyle name="Финансовый 3 7 4 2 4 2" xfId="49165"/>
    <cellStyle name="Финансовый 3 7 4 2 5" xfId="49166"/>
    <cellStyle name="Финансовый 3 7 4 2 5 2" xfId="49167"/>
    <cellStyle name="Финансовый 3 7 4 2 6" xfId="49168"/>
    <cellStyle name="Финансовый 3 7 4 2 7" xfId="49169"/>
    <cellStyle name="Финансовый 3 7 4 2 8" xfId="49170"/>
    <cellStyle name="Финансовый 3 7 4 3" xfId="49171"/>
    <cellStyle name="Финансовый 3 7 4 3 2" xfId="49172"/>
    <cellStyle name="Финансовый 3 7 4 3 2 2" xfId="49173"/>
    <cellStyle name="Финансовый 3 7 4 3 3" xfId="49174"/>
    <cellStyle name="Финансовый 3 7 4 4" xfId="49175"/>
    <cellStyle name="Финансовый 3 7 4 4 2" xfId="49176"/>
    <cellStyle name="Финансовый 3 7 4 4 2 2" xfId="49177"/>
    <cellStyle name="Финансовый 3 7 4 4 3" xfId="49178"/>
    <cellStyle name="Финансовый 3 7 4 5" xfId="49179"/>
    <cellStyle name="Финансовый 3 7 4 5 2" xfId="49180"/>
    <cellStyle name="Финансовый 3 7 4 6" xfId="49181"/>
    <cellStyle name="Финансовый 3 7 4 6 2" xfId="49182"/>
    <cellStyle name="Финансовый 3 7 4 7" xfId="49183"/>
    <cellStyle name="Финансовый 3 7 4 8" xfId="49184"/>
    <cellStyle name="Финансовый 3 7 4 9" xfId="49185"/>
    <cellStyle name="Финансовый 3 7 5" xfId="49186"/>
    <cellStyle name="Финансовый 3 7 5 2" xfId="49187"/>
    <cellStyle name="Финансовый 3 7 5 2 2" xfId="49188"/>
    <cellStyle name="Финансовый 3 7 5 2 2 2" xfId="49189"/>
    <cellStyle name="Финансовый 3 7 5 2 2 2 2" xfId="49190"/>
    <cellStyle name="Финансовый 3 7 5 2 2 3" xfId="49191"/>
    <cellStyle name="Финансовый 3 7 5 2 3" xfId="49192"/>
    <cellStyle name="Финансовый 3 7 5 2 3 2" xfId="49193"/>
    <cellStyle name="Финансовый 3 7 5 2 3 2 2" xfId="49194"/>
    <cellStyle name="Финансовый 3 7 5 2 3 3" xfId="49195"/>
    <cellStyle name="Финансовый 3 7 5 2 4" xfId="49196"/>
    <cellStyle name="Финансовый 3 7 5 2 4 2" xfId="49197"/>
    <cellStyle name="Финансовый 3 7 5 2 5" xfId="49198"/>
    <cellStyle name="Финансовый 3 7 5 2 5 2" xfId="49199"/>
    <cellStyle name="Финансовый 3 7 5 2 6" xfId="49200"/>
    <cellStyle name="Финансовый 3 7 5 2 7" xfId="49201"/>
    <cellStyle name="Финансовый 3 7 5 2 8" xfId="49202"/>
    <cellStyle name="Финансовый 3 7 5 3" xfId="49203"/>
    <cellStyle name="Финансовый 3 7 5 3 2" xfId="49204"/>
    <cellStyle name="Финансовый 3 7 5 3 2 2" xfId="49205"/>
    <cellStyle name="Финансовый 3 7 5 3 3" xfId="49206"/>
    <cellStyle name="Финансовый 3 7 5 4" xfId="49207"/>
    <cellStyle name="Финансовый 3 7 5 4 2" xfId="49208"/>
    <cellStyle name="Финансовый 3 7 5 4 2 2" xfId="49209"/>
    <cellStyle name="Финансовый 3 7 5 4 3" xfId="49210"/>
    <cellStyle name="Финансовый 3 7 5 5" xfId="49211"/>
    <cellStyle name="Финансовый 3 7 5 5 2" xfId="49212"/>
    <cellStyle name="Финансовый 3 7 5 6" xfId="49213"/>
    <cellStyle name="Финансовый 3 7 5 6 2" xfId="49214"/>
    <cellStyle name="Финансовый 3 7 5 7" xfId="49215"/>
    <cellStyle name="Финансовый 3 7 5 8" xfId="49216"/>
    <cellStyle name="Финансовый 3 7 5 9" xfId="49217"/>
    <cellStyle name="Финансовый 3 7 6" xfId="49218"/>
    <cellStyle name="Финансовый 3 7 6 2" xfId="49219"/>
    <cellStyle name="Финансовый 3 7 6 2 2" xfId="49220"/>
    <cellStyle name="Финансовый 3 7 6 2 2 2" xfId="49221"/>
    <cellStyle name="Финансовый 3 7 6 2 3" xfId="49222"/>
    <cellStyle name="Финансовый 3 7 6 3" xfId="49223"/>
    <cellStyle name="Финансовый 3 7 6 3 2" xfId="49224"/>
    <cellStyle name="Финансовый 3 7 6 3 2 2" xfId="49225"/>
    <cellStyle name="Финансовый 3 7 6 3 3" xfId="49226"/>
    <cellStyle name="Финансовый 3 7 6 4" xfId="49227"/>
    <cellStyle name="Финансовый 3 7 6 4 2" xfId="49228"/>
    <cellStyle name="Финансовый 3 7 6 5" xfId="49229"/>
    <cellStyle name="Финансовый 3 7 6 5 2" xfId="49230"/>
    <cellStyle name="Финансовый 3 7 6 6" xfId="49231"/>
    <cellStyle name="Финансовый 3 7 6 7" xfId="49232"/>
    <cellStyle name="Финансовый 3 7 6 8" xfId="49233"/>
    <cellStyle name="Финансовый 3 7 7" xfId="49234"/>
    <cellStyle name="Финансовый 3 7 7 2" xfId="49235"/>
    <cellStyle name="Финансовый 3 7 7 2 2" xfId="49236"/>
    <cellStyle name="Финансовый 3 7 7 3" xfId="49237"/>
    <cellStyle name="Финансовый 3 7 8" xfId="49238"/>
    <cellStyle name="Финансовый 3 7 8 2" xfId="49239"/>
    <cellStyle name="Финансовый 3 7 8 2 2" xfId="49240"/>
    <cellStyle name="Финансовый 3 7 8 3" xfId="49241"/>
    <cellStyle name="Финансовый 3 7 9" xfId="49242"/>
    <cellStyle name="Финансовый 3 7 9 2" xfId="49243"/>
    <cellStyle name="Финансовый 3 8" xfId="6167"/>
    <cellStyle name="Финансовый 3 8 10" xfId="49244"/>
    <cellStyle name="Финансовый 3 8 2" xfId="49245"/>
    <cellStyle name="Финансовый 3 8 2 2" xfId="49246"/>
    <cellStyle name="Финансовый 3 8 2 2 2" xfId="49247"/>
    <cellStyle name="Финансовый 3 8 2 2 2 2" xfId="49248"/>
    <cellStyle name="Финансовый 3 8 2 2 2 2 2" xfId="49249"/>
    <cellStyle name="Финансовый 3 8 2 2 2 3" xfId="49250"/>
    <cellStyle name="Финансовый 3 8 2 2 3" xfId="49251"/>
    <cellStyle name="Финансовый 3 8 2 2 3 2" xfId="49252"/>
    <cellStyle name="Финансовый 3 8 2 2 3 2 2" xfId="49253"/>
    <cellStyle name="Финансовый 3 8 2 2 3 3" xfId="49254"/>
    <cellStyle name="Финансовый 3 8 2 2 4" xfId="49255"/>
    <cellStyle name="Финансовый 3 8 2 2 4 2" xfId="49256"/>
    <cellStyle name="Финансовый 3 8 2 2 5" xfId="49257"/>
    <cellStyle name="Финансовый 3 8 2 2 5 2" xfId="49258"/>
    <cellStyle name="Финансовый 3 8 2 2 6" xfId="49259"/>
    <cellStyle name="Финансовый 3 8 2 2 7" xfId="49260"/>
    <cellStyle name="Финансовый 3 8 2 2 8" xfId="49261"/>
    <cellStyle name="Финансовый 3 8 2 3" xfId="49262"/>
    <cellStyle name="Финансовый 3 8 2 3 2" xfId="49263"/>
    <cellStyle name="Финансовый 3 8 2 3 2 2" xfId="49264"/>
    <cellStyle name="Финансовый 3 8 2 3 3" xfId="49265"/>
    <cellStyle name="Финансовый 3 8 2 4" xfId="49266"/>
    <cellStyle name="Финансовый 3 8 2 4 2" xfId="49267"/>
    <cellStyle name="Финансовый 3 8 2 4 2 2" xfId="49268"/>
    <cellStyle name="Финансовый 3 8 2 4 3" xfId="49269"/>
    <cellStyle name="Финансовый 3 8 2 5" xfId="49270"/>
    <cellStyle name="Финансовый 3 8 2 5 2" xfId="49271"/>
    <cellStyle name="Финансовый 3 8 2 6" xfId="49272"/>
    <cellStyle name="Финансовый 3 8 2 6 2" xfId="49273"/>
    <cellStyle name="Финансовый 3 8 2 7" xfId="49274"/>
    <cellStyle name="Финансовый 3 8 2 8" xfId="49275"/>
    <cellStyle name="Финансовый 3 8 2 9" xfId="49276"/>
    <cellStyle name="Финансовый 3 8 3" xfId="49277"/>
    <cellStyle name="Финансовый 3 8 3 2" xfId="49278"/>
    <cellStyle name="Финансовый 3 8 3 2 2" xfId="49279"/>
    <cellStyle name="Финансовый 3 8 3 2 2 2" xfId="49280"/>
    <cellStyle name="Финансовый 3 8 3 2 3" xfId="49281"/>
    <cellStyle name="Финансовый 3 8 3 3" xfId="49282"/>
    <cellStyle name="Финансовый 3 8 3 3 2" xfId="49283"/>
    <cellStyle name="Финансовый 3 8 3 3 2 2" xfId="49284"/>
    <cellStyle name="Финансовый 3 8 3 3 3" xfId="49285"/>
    <cellStyle name="Финансовый 3 8 3 4" xfId="49286"/>
    <cellStyle name="Финансовый 3 8 3 4 2" xfId="49287"/>
    <cellStyle name="Финансовый 3 8 3 5" xfId="49288"/>
    <cellStyle name="Финансовый 3 8 3 5 2" xfId="49289"/>
    <cellStyle name="Финансовый 3 8 3 6" xfId="49290"/>
    <cellStyle name="Финансовый 3 8 3 7" xfId="49291"/>
    <cellStyle name="Финансовый 3 8 3 8" xfId="49292"/>
    <cellStyle name="Финансовый 3 8 4" xfId="49293"/>
    <cellStyle name="Финансовый 3 8 4 2" xfId="49294"/>
    <cellStyle name="Финансовый 3 8 4 2 2" xfId="49295"/>
    <cellStyle name="Финансовый 3 8 4 3" xfId="49296"/>
    <cellStyle name="Финансовый 3 8 5" xfId="49297"/>
    <cellStyle name="Финансовый 3 8 5 2" xfId="49298"/>
    <cellStyle name="Финансовый 3 8 5 2 2" xfId="49299"/>
    <cellStyle name="Финансовый 3 8 5 3" xfId="49300"/>
    <cellStyle name="Финансовый 3 8 6" xfId="49301"/>
    <cellStyle name="Финансовый 3 8 6 2" xfId="49302"/>
    <cellStyle name="Финансовый 3 8 7" xfId="49303"/>
    <cellStyle name="Финансовый 3 8 7 2" xfId="49304"/>
    <cellStyle name="Финансовый 3 8 8" xfId="49305"/>
    <cellStyle name="Финансовый 3 8 9" xfId="49306"/>
    <cellStyle name="Финансовый 3 9" xfId="6168"/>
    <cellStyle name="Финансовый 3 9 2" xfId="6169"/>
    <cellStyle name="Финансовый 3 9 2 2" xfId="49307"/>
    <cellStyle name="Финансовый 3 9 2 2 2" xfId="49308"/>
    <cellStyle name="Финансовый 3 9 2 2 2 2" xfId="49309"/>
    <cellStyle name="Финансовый 3 9 2 2 3" xfId="49310"/>
    <cellStyle name="Финансовый 3 9 2 3" xfId="49311"/>
    <cellStyle name="Финансовый 3 9 2 3 2" xfId="49312"/>
    <cellStyle name="Финансовый 3 9 2 3 2 2" xfId="49313"/>
    <cellStyle name="Финансовый 3 9 2 3 3" xfId="49314"/>
    <cellStyle name="Финансовый 3 9 2 4" xfId="49315"/>
    <cellStyle name="Финансовый 3 9 2 4 2" xfId="49316"/>
    <cellStyle name="Финансовый 3 9 2 5" xfId="49317"/>
    <cellStyle name="Финансовый 3 9 2 5 2" xfId="49318"/>
    <cellStyle name="Финансовый 3 9 2 6" xfId="49319"/>
    <cellStyle name="Финансовый 3 9 2 7" xfId="49320"/>
    <cellStyle name="Финансовый 3 9 2 8" xfId="49321"/>
    <cellStyle name="Финансовый 3 9 3" xfId="6170"/>
    <cellStyle name="Финансовый 3 9 3 2" xfId="49322"/>
    <cellStyle name="Финансовый 3 9 3 2 2" xfId="49323"/>
    <cellStyle name="Финансовый 3 9 3 3" xfId="49324"/>
    <cellStyle name="Финансовый 3 9 4" xfId="49325"/>
    <cellStyle name="Финансовый 3 9 4 2" xfId="49326"/>
    <cellStyle name="Финансовый 3 9 4 2 2" xfId="49327"/>
    <cellStyle name="Финансовый 3 9 4 3" xfId="49328"/>
    <cellStyle name="Финансовый 3 9 5" xfId="49329"/>
    <cellStyle name="Финансовый 3 9 5 2" xfId="49330"/>
    <cellStyle name="Финансовый 3 9 6" xfId="49331"/>
    <cellStyle name="Финансовый 3 9 6 2" xfId="49332"/>
    <cellStyle name="Финансовый 3 9 7" xfId="49333"/>
    <cellStyle name="Финансовый 3 9 8" xfId="49334"/>
    <cellStyle name="Финансовый 3 9 9" xfId="49335"/>
    <cellStyle name="Финансовый 4" xfId="273"/>
    <cellStyle name="Финансовый 4 10" xfId="49336"/>
    <cellStyle name="Финансовый 4 2" xfId="6171"/>
    <cellStyle name="Финансовый 4 2 2" xfId="49337"/>
    <cellStyle name="Финансовый 4 2 2 2" xfId="49338"/>
    <cellStyle name="Финансовый 4 2 2 2 2" xfId="49339"/>
    <cellStyle name="Финансовый 4 2 2 2 2 2" xfId="49340"/>
    <cellStyle name="Финансовый 4 2 2 2 3" xfId="49341"/>
    <cellStyle name="Финансовый 4 2 2 3" xfId="49342"/>
    <cellStyle name="Финансовый 4 2 2 3 2" xfId="49343"/>
    <cellStyle name="Финансовый 4 2 2 3 2 2" xfId="49344"/>
    <cellStyle name="Финансовый 4 2 2 3 3" xfId="49345"/>
    <cellStyle name="Финансовый 4 2 2 4" xfId="49346"/>
    <cellStyle name="Финансовый 4 2 2 4 2" xfId="49347"/>
    <cellStyle name="Финансовый 4 2 2 5" xfId="49348"/>
    <cellStyle name="Финансовый 4 2 2 5 2" xfId="49349"/>
    <cellStyle name="Финансовый 4 2 2 6" xfId="49350"/>
    <cellStyle name="Финансовый 4 2 2 7" xfId="49351"/>
    <cellStyle name="Финансовый 4 2 2 8" xfId="49352"/>
    <cellStyle name="Финансовый 4 2 3" xfId="49353"/>
    <cellStyle name="Финансовый 4 2 3 2" xfId="49354"/>
    <cellStyle name="Финансовый 4 2 3 2 2" xfId="49355"/>
    <cellStyle name="Финансовый 4 2 3 3" xfId="49356"/>
    <cellStyle name="Финансовый 4 2 4" xfId="49357"/>
    <cellStyle name="Финансовый 4 2 4 2" xfId="49358"/>
    <cellStyle name="Финансовый 4 2 4 2 2" xfId="49359"/>
    <cellStyle name="Финансовый 4 2 4 3" xfId="49360"/>
    <cellStyle name="Финансовый 4 2 5" xfId="49361"/>
    <cellStyle name="Финансовый 4 2 5 2" xfId="49362"/>
    <cellStyle name="Финансовый 4 2 6" xfId="49363"/>
    <cellStyle name="Финансовый 4 2 6 2" xfId="49364"/>
    <cellStyle name="Финансовый 4 2 7" xfId="49365"/>
    <cellStyle name="Финансовый 4 2 8" xfId="49366"/>
    <cellStyle name="Финансовый 4 2 9" xfId="49367"/>
    <cellStyle name="Финансовый 4 3" xfId="6172"/>
    <cellStyle name="Финансовый 4 3 2" xfId="6173"/>
    <cellStyle name="Финансовый 4 3 2 2" xfId="49368"/>
    <cellStyle name="Финансовый 4 3 2 2 2" xfId="49369"/>
    <cellStyle name="Финансовый 4 3 2 3" xfId="49370"/>
    <cellStyle name="Финансовый 4 3 3" xfId="6174"/>
    <cellStyle name="Финансовый 4 3 3 2" xfId="49371"/>
    <cellStyle name="Финансовый 4 3 3 2 2" xfId="49372"/>
    <cellStyle name="Финансовый 4 3 3 3" xfId="49373"/>
    <cellStyle name="Финансовый 4 3 4" xfId="49374"/>
    <cellStyle name="Финансовый 4 3 4 2" xfId="49375"/>
    <cellStyle name="Финансовый 4 3 5" xfId="49376"/>
    <cellStyle name="Финансовый 4 3 5 2" xfId="49377"/>
    <cellStyle name="Финансовый 4 3 6" xfId="49378"/>
    <cellStyle name="Финансовый 4 3 7" xfId="49379"/>
    <cellStyle name="Финансовый 4 3 8" xfId="49380"/>
    <cellStyle name="Финансовый 4 4" xfId="6175"/>
    <cellStyle name="Финансовый 4 4 2" xfId="49381"/>
    <cellStyle name="Финансовый 4 4 2 2" xfId="49382"/>
    <cellStyle name="Финансовый 4 4 3" xfId="49383"/>
    <cellStyle name="Финансовый 4 5" xfId="6176"/>
    <cellStyle name="Финансовый 4 5 2" xfId="49384"/>
    <cellStyle name="Финансовый 4 5 2 2" xfId="49385"/>
    <cellStyle name="Финансовый 4 5 3" xfId="49386"/>
    <cellStyle name="Финансовый 4 6" xfId="6177"/>
    <cellStyle name="Финансовый 4 6 2" xfId="49387"/>
    <cellStyle name="Финансовый 4 7" xfId="49388"/>
    <cellStyle name="Финансовый 4 7 2" xfId="49389"/>
    <cellStyle name="Финансовый 4 8" xfId="49390"/>
    <cellStyle name="Финансовый 4 9" xfId="49391"/>
    <cellStyle name="Финансовый 4_ТМ передача 31.03.2011 (Морд)" xfId="6178"/>
    <cellStyle name="Финансовый 5" xfId="280"/>
    <cellStyle name="Финансовый 5 2" xfId="281"/>
    <cellStyle name="Финансовый 5 2 2" xfId="6179"/>
    <cellStyle name="Финансовый 5 2 3" xfId="6180"/>
    <cellStyle name="Финансовый 5 3" xfId="6181"/>
    <cellStyle name="Финансовый 5 4" xfId="6182"/>
    <cellStyle name="Финансовый 5 5" xfId="6183"/>
    <cellStyle name="Финансовый 5 6" xfId="6184"/>
    <cellStyle name="Финансовый 6" xfId="282"/>
    <cellStyle name="Финансовый 6 2" xfId="6185"/>
    <cellStyle name="Финансовый 6 2 2" xfId="6186"/>
    <cellStyle name="Финансовый 6 2 2 2" xfId="49392"/>
    <cellStyle name="Финансовый 6 2 2 2 2" xfId="49393"/>
    <cellStyle name="Финансовый 6 2 2 3" xfId="49394"/>
    <cellStyle name="Финансовый 6 2 3" xfId="6187"/>
    <cellStyle name="Финансовый 6 2 3 2" xfId="49395"/>
    <cellStyle name="Финансовый 6 2 3 2 2" xfId="49396"/>
    <cellStyle name="Финансовый 6 2 3 3" xfId="49397"/>
    <cellStyle name="Финансовый 6 2 4" xfId="49398"/>
    <cellStyle name="Финансовый 6 2 4 2" xfId="49399"/>
    <cellStyle name="Финансовый 6 2 5" xfId="49400"/>
    <cellStyle name="Финансовый 6 2 5 2" xfId="49401"/>
    <cellStyle name="Финансовый 6 2 6" xfId="49402"/>
    <cellStyle name="Финансовый 6 2 7" xfId="49403"/>
    <cellStyle name="Финансовый 6 2 8" xfId="49404"/>
    <cellStyle name="Финансовый 6 3" xfId="6188"/>
    <cellStyle name="Финансовый 6 3 2" xfId="6189"/>
    <cellStyle name="Финансовый 6 3 2 2" xfId="49405"/>
    <cellStyle name="Финансовый 6 3 3" xfId="49406"/>
    <cellStyle name="Финансовый 6 4" xfId="6190"/>
    <cellStyle name="Финансовый 6 4 2" xfId="49407"/>
    <cellStyle name="Финансовый 6 4 2 2" xfId="49408"/>
    <cellStyle name="Финансовый 6 4 3" xfId="49409"/>
    <cellStyle name="Финансовый 6 5" xfId="6191"/>
    <cellStyle name="Финансовый 6 5 2" xfId="49410"/>
    <cellStyle name="Финансовый 6 6" xfId="6192"/>
    <cellStyle name="Финансовый 6 6 2" xfId="49411"/>
    <cellStyle name="Финансовый 6 7" xfId="49412"/>
    <cellStyle name="Финансовый 6 8" xfId="49413"/>
    <cellStyle name="Финансовый 6 9" xfId="49414"/>
    <cellStyle name="Финансовый 7" xfId="6193"/>
    <cellStyle name="Финансовый 7 2" xfId="6194"/>
    <cellStyle name="Финансовый 7 2 2" xfId="6195"/>
    <cellStyle name="Финансовый 7 2 2 2" xfId="49415"/>
    <cellStyle name="Финансовый 7 2 2 2 2" xfId="49416"/>
    <cellStyle name="Финансовый 7 2 2 3" xfId="49417"/>
    <cellStyle name="Финансовый 7 2 3" xfId="49418"/>
    <cellStyle name="Финансовый 7 2 3 2" xfId="49419"/>
    <cellStyle name="Финансовый 7 2 3 2 2" xfId="49420"/>
    <cellStyle name="Финансовый 7 2 3 3" xfId="49421"/>
    <cellStyle name="Финансовый 7 2 4" xfId="49422"/>
    <cellStyle name="Финансовый 7 2 4 2" xfId="49423"/>
    <cellStyle name="Финансовый 7 2 5" xfId="49424"/>
    <cellStyle name="Финансовый 7 2 5 2" xfId="49425"/>
    <cellStyle name="Финансовый 7 2 6" xfId="49426"/>
    <cellStyle name="Финансовый 7 2 7" xfId="49427"/>
    <cellStyle name="Финансовый 7 2 8" xfId="49428"/>
    <cellStyle name="Финансовый 7 3" xfId="6196"/>
    <cellStyle name="Финансовый 7 3 2" xfId="49429"/>
    <cellStyle name="Финансовый 7 3 2 2" xfId="49430"/>
    <cellStyle name="Финансовый 7 3 3" xfId="49431"/>
    <cellStyle name="Финансовый 7 4" xfId="6197"/>
    <cellStyle name="Финансовый 7 4 2" xfId="49432"/>
    <cellStyle name="Финансовый 7 4 2 2" xfId="49433"/>
    <cellStyle name="Финансовый 7 4 3" xfId="49434"/>
    <cellStyle name="Финансовый 7 5" xfId="49435"/>
    <cellStyle name="Финансовый 7 5 2" xfId="49436"/>
    <cellStyle name="Финансовый 7 6" xfId="49437"/>
    <cellStyle name="Финансовый 7 6 2" xfId="49438"/>
    <cellStyle name="Финансовый 7 7" xfId="49439"/>
    <cellStyle name="Финансовый 7 8" xfId="49440"/>
    <cellStyle name="Финансовый 7 9" xfId="49441"/>
    <cellStyle name="Финансовый 8" xfId="6198"/>
    <cellStyle name="Финансовый 8 2" xfId="6199"/>
    <cellStyle name="Финансовый 8 2 2" xfId="49442"/>
    <cellStyle name="Финансовый 8 2 2 2" xfId="49443"/>
    <cellStyle name="Финансовый 8 2 2 2 2" xfId="49444"/>
    <cellStyle name="Финансовый 8 2 2 3" xfId="49445"/>
    <cellStyle name="Финансовый 8 2 3" xfId="49446"/>
    <cellStyle name="Финансовый 8 2 3 2" xfId="49447"/>
    <cellStyle name="Финансовый 8 2 3 2 2" xfId="49448"/>
    <cellStyle name="Финансовый 8 2 3 3" xfId="49449"/>
    <cellStyle name="Финансовый 8 2 4" xfId="49450"/>
    <cellStyle name="Финансовый 8 2 4 2" xfId="49451"/>
    <cellStyle name="Финансовый 8 2 5" xfId="49452"/>
    <cellStyle name="Финансовый 8 2 5 2" xfId="49453"/>
    <cellStyle name="Финансовый 8 2 6" xfId="49454"/>
    <cellStyle name="Финансовый 8 2 7" xfId="49455"/>
    <cellStyle name="Финансовый 8 2 8" xfId="49456"/>
    <cellStyle name="Финансовый 8 3" xfId="6200"/>
    <cellStyle name="Финансовый 8 3 2" xfId="49457"/>
    <cellStyle name="Финансовый 8 3 2 2" xfId="49458"/>
    <cellStyle name="Финансовый 8 3 3" xfId="49459"/>
    <cellStyle name="Финансовый 8 4" xfId="49460"/>
    <cellStyle name="Финансовый 8 4 2" xfId="49461"/>
    <cellStyle name="Финансовый 8 4 2 2" xfId="49462"/>
    <cellStyle name="Финансовый 8 4 3" xfId="49463"/>
    <cellStyle name="Финансовый 8 5" xfId="49464"/>
    <cellStyle name="Финансовый 8 5 2" xfId="49465"/>
    <cellStyle name="Финансовый 8 6" xfId="49466"/>
    <cellStyle name="Финансовый 8 6 2" xfId="49467"/>
    <cellStyle name="Финансовый 8 7" xfId="49468"/>
    <cellStyle name="Финансовый 8 8" xfId="49469"/>
    <cellStyle name="Финансовый 8 9" xfId="49470"/>
    <cellStyle name="Формула" xfId="6201"/>
    <cellStyle name="Формула 10" xfId="6202"/>
    <cellStyle name="Формула 10 2" xfId="6203"/>
    <cellStyle name="Формула 11" xfId="6204"/>
    <cellStyle name="Формула 11 2" xfId="6205"/>
    <cellStyle name="Формула 11 3" xfId="6206"/>
    <cellStyle name="Формула 12" xfId="6207"/>
    <cellStyle name="Формула 2" xfId="6208"/>
    <cellStyle name="Формула 3" xfId="6209"/>
    <cellStyle name="Формула 4" xfId="6210"/>
    <cellStyle name="Формула 4 2" xfId="6211"/>
    <cellStyle name="Формула 4 2 2" xfId="6212"/>
    <cellStyle name="Формула 5" xfId="6213"/>
    <cellStyle name="Формула 5 2" xfId="6214"/>
    <cellStyle name="Формула 5 2 2" xfId="6215"/>
    <cellStyle name="Формула 6" xfId="6216"/>
    <cellStyle name="Формула 6 2" xfId="6217"/>
    <cellStyle name="Формула 6 2 2" xfId="6218"/>
    <cellStyle name="Формула 7" xfId="6219"/>
    <cellStyle name="Формула 7 2" xfId="6220"/>
    <cellStyle name="Формула 7 2 2" xfId="6221"/>
    <cellStyle name="Формула 7 2 3" xfId="6222"/>
    <cellStyle name="Формула 7 3" xfId="6223"/>
    <cellStyle name="Формула 7 4" xfId="6224"/>
    <cellStyle name="Формула 8" xfId="6225"/>
    <cellStyle name="Формула 8 2" xfId="6226"/>
    <cellStyle name="Формула 8 2 2" xfId="6227"/>
    <cellStyle name="Формула 8 2 3" xfId="6228"/>
    <cellStyle name="Формула 8 3" xfId="6229"/>
    <cellStyle name="Формула 9" xfId="6230"/>
    <cellStyle name="Формула 9 2" xfId="6231"/>
    <cellStyle name="Формула 9 2 2" xfId="6232"/>
    <cellStyle name="Формула 9 2 3" xfId="6233"/>
    <cellStyle name="Формула 9 3" xfId="6234"/>
    <cellStyle name="Формула_5" xfId="6235"/>
    <cellStyle name="ФормулаВБ" xfId="6236"/>
    <cellStyle name="ФормулаВБ 2" xfId="6237"/>
    <cellStyle name="ФормулаВБ_Критерии_RAB 2011" xfId="6238"/>
    <cellStyle name="ФормулаНаКонтроль" xfId="6239"/>
    <cellStyle name="ФормулаНаКонтроль 2" xfId="6240"/>
    <cellStyle name="ФормулаНаКонтроль 2 10" xfId="6241"/>
    <cellStyle name="ФормулаНаКонтроль 2 2" xfId="6242"/>
    <cellStyle name="ФормулаНаКонтроль 2 2 2" xfId="6243"/>
    <cellStyle name="ФормулаНаКонтроль 2 2 2 2" xfId="6244"/>
    <cellStyle name="ФормулаНаКонтроль 2 3" xfId="6245"/>
    <cellStyle name="ФормулаНаКонтроль 2 3 2" xfId="6246"/>
    <cellStyle name="ФормулаНаКонтроль 2 3 2 2" xfId="6247"/>
    <cellStyle name="ФормулаНаКонтроль 2 4" xfId="6248"/>
    <cellStyle name="ФормулаНаКонтроль 2 4 2" xfId="6249"/>
    <cellStyle name="ФормулаНаКонтроль 2 4 2 2" xfId="6250"/>
    <cellStyle name="ФормулаНаКонтроль 2 5" xfId="6251"/>
    <cellStyle name="ФормулаНаКонтроль 2 5 2" xfId="6252"/>
    <cellStyle name="ФормулаНаКонтроль 2 5 2 2" xfId="6253"/>
    <cellStyle name="ФормулаНаКонтроль 2 5 2 3" xfId="6254"/>
    <cellStyle name="ФормулаНаКонтроль 2 5 3" xfId="6255"/>
    <cellStyle name="ФормулаНаКонтроль 2 5 4" xfId="6256"/>
    <cellStyle name="ФормулаНаКонтроль 2 6" xfId="6257"/>
    <cellStyle name="ФормулаНаКонтроль 2 6 2" xfId="6258"/>
    <cellStyle name="ФормулаНаКонтроль 2 6 2 2" xfId="6259"/>
    <cellStyle name="ФормулаНаКонтроль 2 6 2 3" xfId="6260"/>
    <cellStyle name="ФормулаНаКонтроль 2 6 3" xfId="6261"/>
    <cellStyle name="ФормулаНаКонтроль 2 7" xfId="6262"/>
    <cellStyle name="ФормулаНаКонтроль 2 7 2" xfId="6263"/>
    <cellStyle name="ФормулаНаКонтроль 2 7 2 2" xfId="6264"/>
    <cellStyle name="ФормулаНаКонтроль 2 7 2 3" xfId="6265"/>
    <cellStyle name="ФормулаНаКонтроль 2 7 3" xfId="6266"/>
    <cellStyle name="ФормулаНаКонтроль 2 8" xfId="6267"/>
    <cellStyle name="ФормулаНаКонтроль 2 8 2" xfId="6268"/>
    <cellStyle name="ФормулаНаКонтроль 2 9" xfId="6269"/>
    <cellStyle name="ФормулаНаКонтроль 2 9 2" xfId="6270"/>
    <cellStyle name="ФормулаНаКонтроль 2 9 3" xfId="6271"/>
    <cellStyle name="ФормулаНаКонтроль_GRES.2007.5" xfId="6272"/>
    <cellStyle name="Хвост" xfId="6273"/>
    <cellStyle name="Хороший" xfId="43" builtinId="26" customBuiltin="1"/>
    <cellStyle name="Хороший 10" xfId="49471"/>
    <cellStyle name="Хороший 100" xfId="49472"/>
    <cellStyle name="Хороший 101" xfId="49473"/>
    <cellStyle name="Хороший 102" xfId="49474"/>
    <cellStyle name="Хороший 103" xfId="49475"/>
    <cellStyle name="Хороший 104" xfId="49476"/>
    <cellStyle name="Хороший 105" xfId="49477"/>
    <cellStyle name="Хороший 106" xfId="49478"/>
    <cellStyle name="Хороший 107" xfId="49479"/>
    <cellStyle name="Хороший 108" xfId="49480"/>
    <cellStyle name="Хороший 109" xfId="49481"/>
    <cellStyle name="Хороший 11" xfId="49482"/>
    <cellStyle name="Хороший 110" xfId="49483"/>
    <cellStyle name="Хороший 111" xfId="49484"/>
    <cellStyle name="Хороший 112" xfId="49485"/>
    <cellStyle name="Хороший 113" xfId="49486"/>
    <cellStyle name="Хороший 114" xfId="49487"/>
    <cellStyle name="Хороший 115" xfId="49488"/>
    <cellStyle name="Хороший 116" xfId="49489"/>
    <cellStyle name="Хороший 117" xfId="49490"/>
    <cellStyle name="Хороший 118" xfId="49491"/>
    <cellStyle name="Хороший 119" xfId="49492"/>
    <cellStyle name="Хороший 12" xfId="49493"/>
    <cellStyle name="Хороший 120" xfId="49494"/>
    <cellStyle name="Хороший 121" xfId="49495"/>
    <cellStyle name="Хороший 122" xfId="49496"/>
    <cellStyle name="Хороший 123" xfId="49497"/>
    <cellStyle name="Хороший 124" xfId="49498"/>
    <cellStyle name="Хороший 125" xfId="49499"/>
    <cellStyle name="Хороший 126" xfId="49500"/>
    <cellStyle name="Хороший 127" xfId="49501"/>
    <cellStyle name="Хороший 128" xfId="49502"/>
    <cellStyle name="Хороший 129" xfId="49503"/>
    <cellStyle name="Хороший 13" xfId="49504"/>
    <cellStyle name="Хороший 130" xfId="49505"/>
    <cellStyle name="Хороший 131" xfId="49506"/>
    <cellStyle name="Хороший 132" xfId="49507"/>
    <cellStyle name="Хороший 133" xfId="49508"/>
    <cellStyle name="Хороший 134" xfId="49509"/>
    <cellStyle name="Хороший 135" xfId="49510"/>
    <cellStyle name="Хороший 136" xfId="49511"/>
    <cellStyle name="Хороший 137" xfId="49512"/>
    <cellStyle name="Хороший 138" xfId="49513"/>
    <cellStyle name="Хороший 139" xfId="49514"/>
    <cellStyle name="Хороший 14" xfId="49515"/>
    <cellStyle name="Хороший 140" xfId="49516"/>
    <cellStyle name="Хороший 141" xfId="49517"/>
    <cellStyle name="Хороший 142" xfId="49518"/>
    <cellStyle name="Хороший 143" xfId="49519"/>
    <cellStyle name="Хороший 144" xfId="49520"/>
    <cellStyle name="Хороший 145" xfId="49521"/>
    <cellStyle name="Хороший 146" xfId="49522"/>
    <cellStyle name="Хороший 147" xfId="49523"/>
    <cellStyle name="Хороший 148" xfId="49524"/>
    <cellStyle name="Хороший 149" xfId="49525"/>
    <cellStyle name="Хороший 15" xfId="49526"/>
    <cellStyle name="Хороший 150" xfId="49527"/>
    <cellStyle name="Хороший 151" xfId="49528"/>
    <cellStyle name="Хороший 152" xfId="49529"/>
    <cellStyle name="Хороший 153" xfId="49530"/>
    <cellStyle name="Хороший 154" xfId="49531"/>
    <cellStyle name="Хороший 155" xfId="49532"/>
    <cellStyle name="Хороший 156" xfId="49533"/>
    <cellStyle name="Хороший 157" xfId="49534"/>
    <cellStyle name="Хороший 158" xfId="49535"/>
    <cellStyle name="Хороший 159" xfId="49536"/>
    <cellStyle name="Хороший 16" xfId="49537"/>
    <cellStyle name="Хороший 160" xfId="49538"/>
    <cellStyle name="Хороший 161" xfId="49539"/>
    <cellStyle name="Хороший 162" xfId="49540"/>
    <cellStyle name="Хороший 163" xfId="49541"/>
    <cellStyle name="Хороший 164" xfId="49542"/>
    <cellStyle name="Хороший 165" xfId="49543"/>
    <cellStyle name="Хороший 166" xfId="49544"/>
    <cellStyle name="Хороший 167" xfId="49545"/>
    <cellStyle name="Хороший 168" xfId="49546"/>
    <cellStyle name="Хороший 169" xfId="49547"/>
    <cellStyle name="Хороший 17" xfId="49548"/>
    <cellStyle name="Хороший 170" xfId="49549"/>
    <cellStyle name="Хороший 171" xfId="49550"/>
    <cellStyle name="Хороший 172" xfId="49551"/>
    <cellStyle name="Хороший 173" xfId="49552"/>
    <cellStyle name="Хороший 174" xfId="49553"/>
    <cellStyle name="Хороший 175" xfId="49554"/>
    <cellStyle name="Хороший 176" xfId="49555"/>
    <cellStyle name="Хороший 177" xfId="49556"/>
    <cellStyle name="Хороший 178" xfId="49557"/>
    <cellStyle name="Хороший 179" xfId="49558"/>
    <cellStyle name="Хороший 18" xfId="49559"/>
    <cellStyle name="Хороший 180" xfId="49560"/>
    <cellStyle name="Хороший 181" xfId="49561"/>
    <cellStyle name="Хороший 182" xfId="49562"/>
    <cellStyle name="Хороший 183" xfId="49563"/>
    <cellStyle name="Хороший 184" xfId="49564"/>
    <cellStyle name="Хороший 185" xfId="49565"/>
    <cellStyle name="Хороший 186" xfId="49566"/>
    <cellStyle name="Хороший 187" xfId="49567"/>
    <cellStyle name="Хороший 188" xfId="49568"/>
    <cellStyle name="Хороший 189" xfId="49569"/>
    <cellStyle name="Хороший 19" xfId="49570"/>
    <cellStyle name="Хороший 190" xfId="49571"/>
    <cellStyle name="Хороший 191" xfId="49572"/>
    <cellStyle name="Хороший 192" xfId="49573"/>
    <cellStyle name="Хороший 193" xfId="49574"/>
    <cellStyle name="Хороший 194" xfId="49575"/>
    <cellStyle name="Хороший 195" xfId="49576"/>
    <cellStyle name="Хороший 196" xfId="49577"/>
    <cellStyle name="Хороший 197" xfId="49578"/>
    <cellStyle name="Хороший 198" xfId="49579"/>
    <cellStyle name="Хороший 199" xfId="49580"/>
    <cellStyle name="Хороший 2" xfId="101"/>
    <cellStyle name="Хороший 2 2" xfId="6274"/>
    <cellStyle name="Хороший 2 3" xfId="6275"/>
    <cellStyle name="Хороший 2 3 2" xfId="6276"/>
    <cellStyle name="Хороший 20" xfId="49581"/>
    <cellStyle name="Хороший 200" xfId="49582"/>
    <cellStyle name="Хороший 21" xfId="49583"/>
    <cellStyle name="Хороший 22" xfId="49584"/>
    <cellStyle name="Хороший 23" xfId="49585"/>
    <cellStyle name="Хороший 24" xfId="49586"/>
    <cellStyle name="Хороший 25" xfId="49587"/>
    <cellStyle name="Хороший 26" xfId="49588"/>
    <cellStyle name="Хороший 27" xfId="49589"/>
    <cellStyle name="Хороший 28" xfId="49590"/>
    <cellStyle name="Хороший 29" xfId="49591"/>
    <cellStyle name="Хороший 3" xfId="6277"/>
    <cellStyle name="Хороший 3 2" xfId="49592"/>
    <cellStyle name="Хороший 3 3" xfId="49593"/>
    <cellStyle name="Хороший 30" xfId="49594"/>
    <cellStyle name="Хороший 31" xfId="49595"/>
    <cellStyle name="Хороший 32" xfId="49596"/>
    <cellStyle name="Хороший 33" xfId="49597"/>
    <cellStyle name="Хороший 34" xfId="49598"/>
    <cellStyle name="Хороший 35" xfId="49599"/>
    <cellStyle name="Хороший 36" xfId="49600"/>
    <cellStyle name="Хороший 37" xfId="49601"/>
    <cellStyle name="Хороший 38" xfId="49602"/>
    <cellStyle name="Хороший 39" xfId="49603"/>
    <cellStyle name="Хороший 4" xfId="6278"/>
    <cellStyle name="Хороший 4 2" xfId="6279"/>
    <cellStyle name="Хороший 4 3" xfId="6280"/>
    <cellStyle name="Хороший 40" xfId="49604"/>
    <cellStyle name="Хороший 41" xfId="49605"/>
    <cellStyle name="Хороший 42" xfId="49606"/>
    <cellStyle name="Хороший 43" xfId="49607"/>
    <cellStyle name="Хороший 44" xfId="49608"/>
    <cellStyle name="Хороший 45" xfId="49609"/>
    <cellStyle name="Хороший 46" xfId="49610"/>
    <cellStyle name="Хороший 47" xfId="49611"/>
    <cellStyle name="Хороший 48" xfId="49612"/>
    <cellStyle name="Хороший 49" xfId="49613"/>
    <cellStyle name="Хороший 5" xfId="6281"/>
    <cellStyle name="Хороший 50" xfId="49614"/>
    <cellStyle name="Хороший 51" xfId="49615"/>
    <cellStyle name="Хороший 52" xfId="49616"/>
    <cellStyle name="Хороший 53" xfId="49617"/>
    <cellStyle name="Хороший 54" xfId="49618"/>
    <cellStyle name="Хороший 55" xfId="49619"/>
    <cellStyle name="Хороший 56" xfId="49620"/>
    <cellStyle name="Хороший 57" xfId="49621"/>
    <cellStyle name="Хороший 58" xfId="49622"/>
    <cellStyle name="Хороший 59" xfId="49623"/>
    <cellStyle name="Хороший 6" xfId="6282"/>
    <cellStyle name="Хороший 60" xfId="49624"/>
    <cellStyle name="Хороший 61" xfId="49625"/>
    <cellStyle name="Хороший 62" xfId="49626"/>
    <cellStyle name="Хороший 63" xfId="49627"/>
    <cellStyle name="Хороший 64" xfId="49628"/>
    <cellStyle name="Хороший 65" xfId="49629"/>
    <cellStyle name="Хороший 66" xfId="49630"/>
    <cellStyle name="Хороший 67" xfId="49631"/>
    <cellStyle name="Хороший 68" xfId="49632"/>
    <cellStyle name="Хороший 69" xfId="49633"/>
    <cellStyle name="Хороший 7" xfId="6283"/>
    <cellStyle name="Хороший 70" xfId="49634"/>
    <cellStyle name="Хороший 71" xfId="49635"/>
    <cellStyle name="Хороший 72" xfId="49636"/>
    <cellStyle name="Хороший 73" xfId="49637"/>
    <cellStyle name="Хороший 74" xfId="49638"/>
    <cellStyle name="Хороший 75" xfId="49639"/>
    <cellStyle name="Хороший 76" xfId="49640"/>
    <cellStyle name="Хороший 77" xfId="49641"/>
    <cellStyle name="Хороший 78" xfId="49642"/>
    <cellStyle name="Хороший 79" xfId="49643"/>
    <cellStyle name="Хороший 8" xfId="6284"/>
    <cellStyle name="Хороший 80" xfId="49644"/>
    <cellStyle name="Хороший 81" xfId="49645"/>
    <cellStyle name="Хороший 82" xfId="49646"/>
    <cellStyle name="Хороший 83" xfId="49647"/>
    <cellStyle name="Хороший 84" xfId="49648"/>
    <cellStyle name="Хороший 85" xfId="49649"/>
    <cellStyle name="Хороший 86" xfId="49650"/>
    <cellStyle name="Хороший 87" xfId="49651"/>
    <cellStyle name="Хороший 88" xfId="49652"/>
    <cellStyle name="Хороший 89" xfId="49653"/>
    <cellStyle name="Хороший 9" xfId="6285"/>
    <cellStyle name="Хороший 90" xfId="49654"/>
    <cellStyle name="Хороший 91" xfId="49655"/>
    <cellStyle name="Хороший 92" xfId="49656"/>
    <cellStyle name="Хороший 93" xfId="49657"/>
    <cellStyle name="Хороший 94" xfId="49658"/>
    <cellStyle name="Хороший 95" xfId="49659"/>
    <cellStyle name="Хороший 96" xfId="49660"/>
    <cellStyle name="Хороший 97" xfId="49661"/>
    <cellStyle name="Хороший 98" xfId="49662"/>
    <cellStyle name="Хороший 99" xfId="49663"/>
    <cellStyle name="Цифры по центру с десятыми" xfId="6286"/>
    <cellStyle name="Цифры по центру с десятыми 10" xfId="6287"/>
    <cellStyle name="Цифры по центру с десятыми 10 2" xfId="6288"/>
    <cellStyle name="Цифры по центру с десятыми 10 3" xfId="6289"/>
    <cellStyle name="Цифры по центру с десятыми 11" xfId="6290"/>
    <cellStyle name="Цифры по центру с десятыми 2" xfId="6291"/>
    <cellStyle name="Цифры по центру с десятыми 2 10" xfId="6292"/>
    <cellStyle name="Цифры по центру с десятыми 2 2" xfId="6293"/>
    <cellStyle name="Цифры по центру с десятыми 2 2 2" xfId="6294"/>
    <cellStyle name="Цифры по центру с десятыми 2 2 2 2" xfId="6295"/>
    <cellStyle name="Цифры по центру с десятыми 2 3" xfId="6296"/>
    <cellStyle name="Цифры по центру с десятыми 2 3 2" xfId="6297"/>
    <cellStyle name="Цифры по центру с десятыми 2 3 2 2" xfId="6298"/>
    <cellStyle name="Цифры по центру с десятыми 2 4" xfId="6299"/>
    <cellStyle name="Цифры по центру с десятыми 2 4 2" xfId="6300"/>
    <cellStyle name="Цифры по центру с десятыми 2 4 2 2" xfId="6301"/>
    <cellStyle name="Цифры по центру с десятыми 2 5" xfId="6302"/>
    <cellStyle name="Цифры по центру с десятыми 2 5 2" xfId="6303"/>
    <cellStyle name="Цифры по центру с десятыми 2 5 2 2" xfId="6304"/>
    <cellStyle name="Цифры по центру с десятыми 2 5 2 3" xfId="6305"/>
    <cellStyle name="Цифры по центру с десятыми 2 5 3" xfId="6306"/>
    <cellStyle name="Цифры по центру с десятыми 2 5 4" xfId="6307"/>
    <cellStyle name="Цифры по центру с десятыми 2 6" xfId="6308"/>
    <cellStyle name="Цифры по центру с десятыми 2 6 2" xfId="6309"/>
    <cellStyle name="Цифры по центру с десятыми 2 6 2 2" xfId="6310"/>
    <cellStyle name="Цифры по центру с десятыми 2 6 2 3" xfId="6311"/>
    <cellStyle name="Цифры по центру с десятыми 2 6 3" xfId="6312"/>
    <cellStyle name="Цифры по центру с десятыми 2 7" xfId="6313"/>
    <cellStyle name="Цифры по центру с десятыми 2 7 2" xfId="6314"/>
    <cellStyle name="Цифры по центру с десятыми 2 7 2 2" xfId="6315"/>
    <cellStyle name="Цифры по центру с десятыми 2 7 2 3" xfId="6316"/>
    <cellStyle name="Цифры по центру с десятыми 2 7 3" xfId="6317"/>
    <cellStyle name="Цифры по центру с десятыми 2 8" xfId="6318"/>
    <cellStyle name="Цифры по центру с десятыми 2 8 2" xfId="6319"/>
    <cellStyle name="Цифры по центру с десятыми 2 9" xfId="6320"/>
    <cellStyle name="Цифры по центру с десятыми 2 9 2" xfId="6321"/>
    <cellStyle name="Цифры по центру с десятыми 2 9 3" xfId="6322"/>
    <cellStyle name="Цифры по центру с десятыми 3" xfId="6323"/>
    <cellStyle name="Цифры по центру с десятыми 3 2" xfId="6324"/>
    <cellStyle name="Цифры по центру с десятыми 3 2 2" xfId="6325"/>
    <cellStyle name="Цифры по центру с десятыми 4" xfId="6326"/>
    <cellStyle name="Цифры по центру с десятыми 4 2" xfId="6327"/>
    <cellStyle name="Цифры по центру с десятыми 4 2 2" xfId="6328"/>
    <cellStyle name="Цифры по центру с десятыми 5" xfId="6329"/>
    <cellStyle name="Цифры по центру с десятыми 5 2" xfId="6330"/>
    <cellStyle name="Цифры по центру с десятыми 5 2 2" xfId="6331"/>
    <cellStyle name="Цифры по центру с десятыми 6" xfId="6332"/>
    <cellStyle name="Цифры по центру с десятыми 6 2" xfId="6333"/>
    <cellStyle name="Цифры по центру с десятыми 6 2 2" xfId="6334"/>
    <cellStyle name="Цифры по центру с десятыми 6 2 3" xfId="6335"/>
    <cellStyle name="Цифры по центру с десятыми 6 3" xfId="6336"/>
    <cellStyle name="Цифры по центру с десятыми 6 4" xfId="6337"/>
    <cellStyle name="Цифры по центру с десятыми 7" xfId="6338"/>
    <cellStyle name="Цифры по центру с десятыми 7 2" xfId="6339"/>
    <cellStyle name="Цифры по центру с десятыми 7 2 2" xfId="6340"/>
    <cellStyle name="Цифры по центру с десятыми 7 2 3" xfId="6341"/>
    <cellStyle name="Цифры по центру с десятыми 7 3" xfId="6342"/>
    <cellStyle name="Цифры по центру с десятыми 8" xfId="6343"/>
    <cellStyle name="Цифры по центру с десятыми 8 2" xfId="6344"/>
    <cellStyle name="Цифры по центру с десятыми 8 2 2" xfId="6345"/>
    <cellStyle name="Цифры по центру с десятыми 8 2 3" xfId="6346"/>
    <cellStyle name="Цифры по центру с десятыми 8 3" xfId="6347"/>
    <cellStyle name="Цифры по центру с десятыми 9" xfId="6348"/>
    <cellStyle name="Цифры по центру с десятыми 9 2" xfId="6349"/>
    <cellStyle name="Числовой" xfId="6350"/>
    <cellStyle name="Числовой 10" xfId="6351"/>
    <cellStyle name="Числовой 2" xfId="6352"/>
    <cellStyle name="Числовой 2 2" xfId="6353"/>
    <cellStyle name="Числовой 2 2 2" xfId="6354"/>
    <cellStyle name="Числовой 3" xfId="6355"/>
    <cellStyle name="Числовой 3 2" xfId="6356"/>
    <cellStyle name="Числовой 3 2 2" xfId="6357"/>
    <cellStyle name="Числовой 4" xfId="6358"/>
    <cellStyle name="Числовой 4 2" xfId="6359"/>
    <cellStyle name="Числовой 4 2 2" xfId="6360"/>
    <cellStyle name="Числовой 5" xfId="6361"/>
    <cellStyle name="Числовой 5 2" xfId="6362"/>
    <cellStyle name="Числовой 5 2 2" xfId="6363"/>
    <cellStyle name="Числовой 5 2 3" xfId="6364"/>
    <cellStyle name="Числовой 5 3" xfId="6365"/>
    <cellStyle name="Числовой 5 4" xfId="6366"/>
    <cellStyle name="Числовой 6" xfId="6367"/>
    <cellStyle name="Числовой 6 2" xfId="6368"/>
    <cellStyle name="Числовой 6 2 2" xfId="6369"/>
    <cellStyle name="Числовой 6 2 3" xfId="6370"/>
    <cellStyle name="Числовой 6 3" xfId="6371"/>
    <cellStyle name="Числовой 7" xfId="6372"/>
    <cellStyle name="Числовой 7 2" xfId="6373"/>
    <cellStyle name="Числовой 7 2 2" xfId="6374"/>
    <cellStyle name="Числовой 7 2 3" xfId="6375"/>
    <cellStyle name="Числовой 7 3" xfId="6376"/>
    <cellStyle name="Числовой 8" xfId="6377"/>
    <cellStyle name="Числовой 8 2" xfId="6378"/>
    <cellStyle name="Числовой 9" xfId="6379"/>
    <cellStyle name="Числовой 9 2" xfId="6380"/>
    <cellStyle name="Числовой 9 3" xfId="6381"/>
    <cellStyle name="Џђћ–…ќ’ќ›‰" xfId="6382"/>
    <cellStyle name="Шапка таблицы" xfId="6383"/>
    <cellStyle name="Шапка таблицы 10" xfId="6384"/>
    <cellStyle name="Шапка таблицы 2" xfId="6385"/>
    <cellStyle name="Шапка таблицы 2 2" xfId="6386"/>
    <cellStyle name="Шапка таблицы 2 2 2" xfId="6387"/>
    <cellStyle name="Шапка таблицы 3" xfId="6388"/>
    <cellStyle name="Шапка таблицы 3 2" xfId="6389"/>
    <cellStyle name="Шапка таблицы 3 2 2" xfId="6390"/>
    <cellStyle name="Шапка таблицы 4" xfId="6391"/>
    <cellStyle name="Шапка таблицы 4 2" xfId="6392"/>
    <cellStyle name="Шапка таблицы 4 2 2" xfId="6393"/>
    <cellStyle name="Шапка таблицы 5" xfId="6394"/>
    <cellStyle name="Шапка таблицы 5 2" xfId="6395"/>
    <cellStyle name="Шапка таблицы 5 2 2" xfId="6396"/>
    <cellStyle name="Шапка таблицы 5 2 3" xfId="6397"/>
    <cellStyle name="Шапка таблицы 5 3" xfId="6398"/>
    <cellStyle name="Шапка таблицы 5 4" xfId="6399"/>
    <cellStyle name="Шапка таблицы 6" xfId="6400"/>
    <cellStyle name="Шапка таблицы 6 2" xfId="6401"/>
    <cellStyle name="Шапка таблицы 6 2 2" xfId="6402"/>
    <cellStyle name="Шапка таблицы 6 2 3" xfId="6403"/>
    <cellStyle name="Шапка таблицы 6 3" xfId="6404"/>
    <cellStyle name="Шапка таблицы 7" xfId="6405"/>
    <cellStyle name="Шапка таблицы 7 2" xfId="6406"/>
    <cellStyle name="Шапка таблицы 7 2 2" xfId="6407"/>
    <cellStyle name="Шапка таблицы 7 2 3" xfId="6408"/>
    <cellStyle name="Шапка таблицы 7 3" xfId="6409"/>
    <cellStyle name="Шапка таблицы 8" xfId="6410"/>
    <cellStyle name="Шапка таблицы 8 2" xfId="6411"/>
    <cellStyle name="Шапка таблицы 9" xfId="6412"/>
    <cellStyle name="Шапка таблицы 9 2" xfId="6413"/>
    <cellStyle name="Шапка таблицы 9 3" xfId="6414"/>
    <cellStyle name="Экспертиза" xfId="6415"/>
  </cellStyles>
  <dxfs count="1775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AN754"/>
  <sheetViews>
    <sheetView view="pageBreakPreview" topLeftCell="A8" zoomScale="57" zoomScaleSheetLayoutView="57" workbookViewId="0">
      <pane xSplit="3" ySplit="6" topLeftCell="D14" activePane="bottomRight" state="frozen"/>
      <selection activeCell="A8" sqref="A8"/>
      <selection pane="topRight" activeCell="D8" sqref="D8"/>
      <selection pane="bottomLeft" activeCell="A14" sqref="A14"/>
      <selection pane="bottomRight" activeCell="I18" sqref="I18"/>
    </sheetView>
  </sheetViews>
  <sheetFormatPr defaultRowHeight="15.75"/>
  <cols>
    <col min="1" max="1" width="10.625" style="241" customWidth="1"/>
    <col min="2" max="2" width="32.875" style="241" customWidth="1"/>
    <col min="3" max="3" width="15.125" style="241" customWidth="1"/>
    <col min="4" max="4" width="8.25" style="241" customWidth="1"/>
    <col min="5" max="5" width="12.625" style="241" customWidth="1"/>
    <col min="6" max="6" width="8.875" style="241" customWidth="1"/>
    <col min="7" max="7" width="11" style="241" customWidth="1"/>
    <col min="8" max="8" width="13.125" style="241" bestFit="1" customWidth="1"/>
    <col min="9" max="9" width="18" style="241" customWidth="1"/>
    <col min="10" max="10" width="17.5" style="241" customWidth="1"/>
    <col min="11" max="35" width="8.25" style="241" customWidth="1"/>
    <col min="36" max="37" width="11" style="241" customWidth="1"/>
    <col min="38" max="38" width="11.375" style="241" bestFit="1" customWidth="1"/>
    <col min="39" max="39" width="12.25" style="241" bestFit="1" customWidth="1"/>
    <col min="40" max="40" width="8.875" style="241" customWidth="1"/>
    <col min="41" max="16384" width="9" style="241"/>
  </cols>
  <sheetData>
    <row r="1" spans="1:40" ht="18.75">
      <c r="I1" s="253"/>
      <c r="AJ1" s="240"/>
      <c r="AN1" s="9" t="s">
        <v>271</v>
      </c>
    </row>
    <row r="2" spans="1:40" ht="18.75">
      <c r="AJ2" s="240"/>
      <c r="AN2" s="10" t="s">
        <v>266</v>
      </c>
    </row>
    <row r="3" spans="1:40" ht="18.75">
      <c r="E3" s="109"/>
      <c r="I3" s="240"/>
      <c r="AJ3" s="165"/>
      <c r="AN3" s="10" t="s">
        <v>1920</v>
      </c>
    </row>
    <row r="4" spans="1:40" ht="18.75">
      <c r="A4" s="331" t="s">
        <v>103</v>
      </c>
      <c r="B4" s="331"/>
      <c r="C4" s="331"/>
      <c r="D4" s="331"/>
      <c r="E4" s="331"/>
      <c r="F4" s="331"/>
      <c r="G4" s="331"/>
      <c r="H4" s="331"/>
      <c r="I4" s="332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3"/>
      <c r="AK4" s="331"/>
      <c r="AL4" s="331"/>
      <c r="AM4" s="331"/>
      <c r="AN4" s="331"/>
    </row>
    <row r="5" spans="1:40" ht="18.75">
      <c r="A5" s="331" t="s">
        <v>104</v>
      </c>
      <c r="B5" s="331"/>
      <c r="C5" s="331"/>
      <c r="D5" s="331"/>
      <c r="E5" s="331"/>
      <c r="F5" s="331"/>
      <c r="G5" s="331"/>
      <c r="H5" s="331"/>
      <c r="I5" s="334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2"/>
      <c r="AK5" s="331"/>
      <c r="AL5" s="331"/>
      <c r="AM5" s="331"/>
      <c r="AN5" s="331"/>
    </row>
    <row r="6" spans="1:40" ht="18.75">
      <c r="A6" s="4"/>
      <c r="B6" s="4"/>
      <c r="C6" s="4"/>
      <c r="D6" s="4"/>
      <c r="E6" s="4"/>
      <c r="F6" s="4"/>
      <c r="G6" s="4"/>
      <c r="H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240"/>
      <c r="AK6" s="243"/>
      <c r="AL6" s="243"/>
      <c r="AM6" s="243"/>
      <c r="AN6" s="243"/>
    </row>
    <row r="7" spans="1:40" ht="18.75">
      <c r="A7" s="335" t="s">
        <v>270</v>
      </c>
      <c r="B7" s="335"/>
      <c r="C7" s="335"/>
      <c r="D7" s="335"/>
      <c r="E7" s="335"/>
      <c r="F7" s="335"/>
      <c r="G7" s="335"/>
      <c r="H7" s="335"/>
      <c r="I7" s="334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  <c r="AA7" s="335"/>
      <c r="AB7" s="335"/>
      <c r="AC7" s="335"/>
      <c r="AD7" s="335"/>
      <c r="AE7" s="335"/>
      <c r="AF7" s="335"/>
      <c r="AG7" s="335"/>
      <c r="AH7" s="335"/>
      <c r="AI7" s="335"/>
      <c r="AJ7" s="334"/>
      <c r="AK7" s="335"/>
      <c r="AL7" s="335"/>
      <c r="AM7" s="335"/>
      <c r="AN7" s="335"/>
    </row>
    <row r="8" spans="1:40" ht="18.75">
      <c r="A8" s="336" t="s">
        <v>106</v>
      </c>
      <c r="B8" s="336"/>
      <c r="C8" s="336"/>
      <c r="D8" s="336"/>
      <c r="E8" s="336"/>
      <c r="F8" s="336"/>
      <c r="G8" s="336"/>
      <c r="H8" s="336"/>
      <c r="I8" s="337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4"/>
      <c r="AK8" s="336"/>
      <c r="AL8" s="336"/>
      <c r="AM8" s="336"/>
      <c r="AN8" s="336"/>
    </row>
    <row r="10" spans="1:40" ht="80.25" customHeight="1">
      <c r="A10" s="339" t="s">
        <v>59</v>
      </c>
      <c r="B10" s="339" t="s">
        <v>108</v>
      </c>
      <c r="C10" s="339" t="s">
        <v>98</v>
      </c>
      <c r="D10" s="342" t="s">
        <v>60</v>
      </c>
      <c r="E10" s="338" t="s">
        <v>62</v>
      </c>
      <c r="F10" s="338" t="s">
        <v>7</v>
      </c>
      <c r="G10" s="338"/>
      <c r="H10" s="338"/>
      <c r="I10" s="338" t="s">
        <v>269</v>
      </c>
      <c r="J10" s="338" t="s">
        <v>18</v>
      </c>
      <c r="K10" s="324" t="s">
        <v>417</v>
      </c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  <c r="AF10" s="327"/>
      <c r="AG10" s="327"/>
      <c r="AH10" s="327"/>
      <c r="AI10" s="327"/>
      <c r="AJ10" s="327"/>
      <c r="AK10" s="327"/>
      <c r="AL10" s="327"/>
      <c r="AM10" s="327"/>
      <c r="AN10" s="328"/>
    </row>
    <row r="11" spans="1:40" ht="54.75" customHeight="1">
      <c r="A11" s="340"/>
      <c r="B11" s="340"/>
      <c r="C11" s="340"/>
      <c r="D11" s="343"/>
      <c r="E11" s="338"/>
      <c r="F11" s="324" t="s">
        <v>8</v>
      </c>
      <c r="G11" s="325"/>
      <c r="H11" s="326"/>
      <c r="I11" s="338"/>
      <c r="J11" s="338"/>
      <c r="K11" s="324" t="s">
        <v>898</v>
      </c>
      <c r="L11" s="325"/>
      <c r="M11" s="325"/>
      <c r="N11" s="325"/>
      <c r="O11" s="326"/>
      <c r="P11" s="324" t="s">
        <v>899</v>
      </c>
      <c r="Q11" s="325"/>
      <c r="R11" s="325"/>
      <c r="S11" s="325"/>
      <c r="T11" s="326"/>
      <c r="U11" s="324" t="s">
        <v>900</v>
      </c>
      <c r="V11" s="325"/>
      <c r="W11" s="325"/>
      <c r="X11" s="325"/>
      <c r="Y11" s="326"/>
      <c r="Z11" s="324" t="s">
        <v>901</v>
      </c>
      <c r="AA11" s="325"/>
      <c r="AB11" s="325"/>
      <c r="AC11" s="325"/>
      <c r="AD11" s="326"/>
      <c r="AE11" s="324" t="s">
        <v>902</v>
      </c>
      <c r="AF11" s="325"/>
      <c r="AG11" s="325"/>
      <c r="AH11" s="325"/>
      <c r="AI11" s="326"/>
      <c r="AJ11" s="329" t="s">
        <v>886</v>
      </c>
      <c r="AK11" s="330"/>
      <c r="AL11" s="330"/>
      <c r="AM11" s="330"/>
      <c r="AN11" s="330"/>
    </row>
    <row r="12" spans="1:40" ht="186" customHeight="1">
      <c r="A12" s="341"/>
      <c r="B12" s="341"/>
      <c r="C12" s="341"/>
      <c r="D12" s="344"/>
      <c r="E12" s="245" t="s">
        <v>95</v>
      </c>
      <c r="F12" s="236" t="s">
        <v>96</v>
      </c>
      <c r="G12" s="236" t="s">
        <v>478</v>
      </c>
      <c r="H12" s="236" t="s">
        <v>4</v>
      </c>
      <c r="I12" s="244" t="s">
        <v>8</v>
      </c>
      <c r="J12" s="236" t="s">
        <v>1694</v>
      </c>
      <c r="K12" s="236" t="s">
        <v>13</v>
      </c>
      <c r="L12" s="236" t="s">
        <v>11</v>
      </c>
      <c r="M12" s="236" t="s">
        <v>416</v>
      </c>
      <c r="N12" s="244" t="s">
        <v>97</v>
      </c>
      <c r="O12" s="244" t="s">
        <v>12</v>
      </c>
      <c r="P12" s="236" t="s">
        <v>13</v>
      </c>
      <c r="Q12" s="236" t="s">
        <v>11</v>
      </c>
      <c r="R12" s="236" t="s">
        <v>416</v>
      </c>
      <c r="S12" s="244" t="s">
        <v>97</v>
      </c>
      <c r="T12" s="244" t="s">
        <v>12</v>
      </c>
      <c r="U12" s="236" t="s">
        <v>13</v>
      </c>
      <c r="V12" s="236" t="s">
        <v>11</v>
      </c>
      <c r="W12" s="236" t="s">
        <v>416</v>
      </c>
      <c r="X12" s="244" t="s">
        <v>97</v>
      </c>
      <c r="Y12" s="244" t="s">
        <v>12</v>
      </c>
      <c r="Z12" s="236" t="s">
        <v>13</v>
      </c>
      <c r="AA12" s="236" t="s">
        <v>11</v>
      </c>
      <c r="AB12" s="236" t="s">
        <v>416</v>
      </c>
      <c r="AC12" s="244" t="s">
        <v>97</v>
      </c>
      <c r="AD12" s="244" t="s">
        <v>12</v>
      </c>
      <c r="AE12" s="236" t="s">
        <v>13</v>
      </c>
      <c r="AF12" s="236" t="s">
        <v>11</v>
      </c>
      <c r="AG12" s="236" t="s">
        <v>416</v>
      </c>
      <c r="AH12" s="244" t="s">
        <v>97</v>
      </c>
      <c r="AI12" s="244" t="s">
        <v>12</v>
      </c>
      <c r="AJ12" s="236" t="s">
        <v>13</v>
      </c>
      <c r="AK12" s="236" t="s">
        <v>11</v>
      </c>
      <c r="AL12" s="236" t="s">
        <v>416</v>
      </c>
      <c r="AM12" s="244" t="s">
        <v>97</v>
      </c>
      <c r="AN12" s="244" t="s">
        <v>12</v>
      </c>
    </row>
    <row r="13" spans="1:40">
      <c r="A13" s="242">
        <v>1</v>
      </c>
      <c r="B13" s="242">
        <v>2</v>
      </c>
      <c r="C13" s="242">
        <v>3</v>
      </c>
      <c r="D13" s="242">
        <v>4</v>
      </c>
      <c r="E13" s="242">
        <v>5</v>
      </c>
      <c r="F13" s="242">
        <v>6</v>
      </c>
      <c r="G13" s="242">
        <v>7</v>
      </c>
      <c r="H13" s="242">
        <v>8</v>
      </c>
      <c r="I13" s="242">
        <v>9</v>
      </c>
      <c r="J13" s="242">
        <v>10</v>
      </c>
      <c r="K13" s="3" t="s">
        <v>493</v>
      </c>
      <c r="L13" s="3" t="s">
        <v>494</v>
      </c>
      <c r="M13" s="3" t="s">
        <v>495</v>
      </c>
      <c r="N13" s="3" t="s">
        <v>496</v>
      </c>
      <c r="O13" s="3" t="s">
        <v>497</v>
      </c>
      <c r="P13" s="3" t="s">
        <v>498</v>
      </c>
      <c r="Q13" s="3" t="s">
        <v>499</v>
      </c>
      <c r="R13" s="3" t="s">
        <v>500</v>
      </c>
      <c r="S13" s="3" t="s">
        <v>501</v>
      </c>
      <c r="T13" s="3" t="s">
        <v>502</v>
      </c>
      <c r="U13" s="3" t="s">
        <v>903</v>
      </c>
      <c r="V13" s="3" t="s">
        <v>904</v>
      </c>
      <c r="W13" s="3" t="s">
        <v>905</v>
      </c>
      <c r="X13" s="3" t="s">
        <v>906</v>
      </c>
      <c r="Y13" s="3" t="s">
        <v>907</v>
      </c>
      <c r="Z13" s="3" t="s">
        <v>908</v>
      </c>
      <c r="AA13" s="3" t="s">
        <v>909</v>
      </c>
      <c r="AB13" s="3" t="s">
        <v>910</v>
      </c>
      <c r="AC13" s="3" t="s">
        <v>911</v>
      </c>
      <c r="AD13" s="3" t="s">
        <v>912</v>
      </c>
      <c r="AE13" s="3" t="s">
        <v>913</v>
      </c>
      <c r="AF13" s="3" t="s">
        <v>914</v>
      </c>
      <c r="AG13" s="3" t="s">
        <v>915</v>
      </c>
      <c r="AH13" s="3" t="s">
        <v>916</v>
      </c>
      <c r="AI13" s="3" t="s">
        <v>917</v>
      </c>
      <c r="AJ13" s="242">
        <v>12</v>
      </c>
      <c r="AK13" s="242">
        <v>13</v>
      </c>
      <c r="AL13" s="242">
        <v>14</v>
      </c>
      <c r="AM13" s="242">
        <v>15</v>
      </c>
      <c r="AN13" s="242">
        <v>16</v>
      </c>
    </row>
    <row r="14" spans="1:40" s="87" customFormat="1" ht="31.5">
      <c r="A14" s="122" t="s">
        <v>162</v>
      </c>
      <c r="B14" s="123" t="s">
        <v>190</v>
      </c>
      <c r="C14" s="124" t="s">
        <v>272</v>
      </c>
      <c r="D14" s="124" t="s">
        <v>272</v>
      </c>
      <c r="E14" s="125" t="s">
        <v>272</v>
      </c>
      <c r="F14" s="124">
        <v>96.707412511969437</v>
      </c>
      <c r="G14" s="124">
        <v>1146.7143007638001</v>
      </c>
      <c r="H14" s="124" t="s">
        <v>272</v>
      </c>
      <c r="I14" s="163">
        <f>SUM(I15:I20)</f>
        <v>7806.2538398712968</v>
      </c>
      <c r="J14" s="163">
        <f t="shared" ref="J14:AI14" si="0">SUM(J15:J20)</f>
        <v>4384.830415995697</v>
      </c>
      <c r="K14" s="163">
        <f>SUM(L14:O14)</f>
        <v>840.01721599810139</v>
      </c>
      <c r="L14" s="163">
        <f t="shared" si="0"/>
        <v>0</v>
      </c>
      <c r="M14" s="163">
        <f t="shared" si="0"/>
        <v>0</v>
      </c>
      <c r="N14" s="163">
        <f t="shared" si="0"/>
        <v>825.66267530640016</v>
      </c>
      <c r="O14" s="163">
        <f t="shared" si="0"/>
        <v>14.354540691701279</v>
      </c>
      <c r="P14" s="163">
        <f>SUM(Q14:T14)</f>
        <v>887.04479999759997</v>
      </c>
      <c r="Q14" s="163">
        <f t="shared" si="0"/>
        <v>0</v>
      </c>
      <c r="R14" s="163">
        <f t="shared" si="0"/>
        <v>0</v>
      </c>
      <c r="S14" s="163">
        <f t="shared" si="0"/>
        <v>881.04479999759997</v>
      </c>
      <c r="T14" s="163">
        <f t="shared" si="0"/>
        <v>6</v>
      </c>
      <c r="U14" s="163">
        <f>SUM(V14:Y14)</f>
        <v>885.92280000000005</v>
      </c>
      <c r="V14" s="163">
        <f t="shared" si="0"/>
        <v>0</v>
      </c>
      <c r="W14" s="163">
        <f t="shared" si="0"/>
        <v>0</v>
      </c>
      <c r="X14" s="163">
        <f t="shared" si="0"/>
        <v>879.92280000000005</v>
      </c>
      <c r="Y14" s="163">
        <f t="shared" si="0"/>
        <v>6</v>
      </c>
      <c r="Z14" s="163">
        <f>SUM(AA14:AD14)</f>
        <v>885.92280000000028</v>
      </c>
      <c r="AA14" s="163">
        <f t="shared" si="0"/>
        <v>0</v>
      </c>
      <c r="AB14" s="163">
        <f t="shared" si="0"/>
        <v>0</v>
      </c>
      <c r="AC14" s="163">
        <f t="shared" si="0"/>
        <v>879.92280000000028</v>
      </c>
      <c r="AD14" s="163">
        <f t="shared" si="0"/>
        <v>6</v>
      </c>
      <c r="AE14" s="163">
        <f>SUM(AF14:AI14)</f>
        <v>885.92280000000028</v>
      </c>
      <c r="AF14" s="163">
        <f t="shared" si="0"/>
        <v>0</v>
      </c>
      <c r="AG14" s="163">
        <f t="shared" si="0"/>
        <v>0</v>
      </c>
      <c r="AH14" s="163">
        <f t="shared" si="0"/>
        <v>879.92280000000028</v>
      </c>
      <c r="AI14" s="163">
        <f t="shared" si="0"/>
        <v>6</v>
      </c>
      <c r="AJ14" s="163">
        <f>SUM(K14,P14,U14,Z14,AE14)</f>
        <v>4384.8304159957024</v>
      </c>
      <c r="AK14" s="163">
        <f t="shared" ref="AK14:AN14" si="1">SUM(L14,Q14,V14,AA14,AF14)</f>
        <v>0</v>
      </c>
      <c r="AL14" s="163">
        <f t="shared" si="1"/>
        <v>0</v>
      </c>
      <c r="AM14" s="163">
        <f t="shared" si="1"/>
        <v>4346.4758753040005</v>
      </c>
      <c r="AN14" s="163">
        <f t="shared" si="1"/>
        <v>38.354540691701281</v>
      </c>
    </row>
    <row r="15" spans="1:40" s="53" customFormat="1" ht="31.5">
      <c r="A15" s="34" t="s">
        <v>163</v>
      </c>
      <c r="B15" s="35" t="s">
        <v>192</v>
      </c>
      <c r="C15" s="34" t="s">
        <v>272</v>
      </c>
      <c r="D15" s="34" t="s">
        <v>272</v>
      </c>
      <c r="E15" s="63" t="s">
        <v>272</v>
      </c>
      <c r="F15" s="66">
        <v>0</v>
      </c>
      <c r="G15" s="66">
        <v>0</v>
      </c>
      <c r="H15" s="34" t="s">
        <v>272</v>
      </c>
      <c r="I15" s="66">
        <f>I22</f>
        <v>1478.4763855135016</v>
      </c>
      <c r="J15" s="66">
        <f t="shared" ref="J15:AI15" si="2">J22</f>
        <v>550.11338688370131</v>
      </c>
      <c r="K15" s="66">
        <f t="shared" ref="K15:K78" si="3">SUM(L15:O15)</f>
        <v>183.37274688610125</v>
      </c>
      <c r="L15" s="66">
        <f t="shared" si="2"/>
        <v>0</v>
      </c>
      <c r="M15" s="66">
        <f t="shared" si="2"/>
        <v>0</v>
      </c>
      <c r="N15" s="66">
        <f t="shared" si="2"/>
        <v>172.25820619439997</v>
      </c>
      <c r="O15" s="66">
        <f t="shared" si="2"/>
        <v>11.114540691701279</v>
      </c>
      <c r="P15" s="66">
        <f t="shared" ref="P15:P78" si="4">SUM(Q15:T15)</f>
        <v>70.721999997599994</v>
      </c>
      <c r="Q15" s="66">
        <f t="shared" si="2"/>
        <v>0</v>
      </c>
      <c r="R15" s="66">
        <f t="shared" si="2"/>
        <v>0</v>
      </c>
      <c r="S15" s="66">
        <f t="shared" si="2"/>
        <v>70.721999997599994</v>
      </c>
      <c r="T15" s="66">
        <f t="shared" si="2"/>
        <v>0</v>
      </c>
      <c r="U15" s="66">
        <f t="shared" ref="U15:U78" si="5">SUM(V15:Y15)</f>
        <v>99.786119999999997</v>
      </c>
      <c r="V15" s="66">
        <f t="shared" si="2"/>
        <v>0</v>
      </c>
      <c r="W15" s="66">
        <f t="shared" si="2"/>
        <v>0</v>
      </c>
      <c r="X15" s="66">
        <f t="shared" si="2"/>
        <v>99.786119999999997</v>
      </c>
      <c r="Y15" s="66">
        <f t="shared" si="2"/>
        <v>0</v>
      </c>
      <c r="Z15" s="66">
        <f t="shared" ref="Z15:Z78" si="6">SUM(AA15:AD15)</f>
        <v>96.279719999999998</v>
      </c>
      <c r="AA15" s="66">
        <f t="shared" si="2"/>
        <v>0</v>
      </c>
      <c r="AB15" s="66">
        <f t="shared" si="2"/>
        <v>0</v>
      </c>
      <c r="AC15" s="66">
        <f t="shared" si="2"/>
        <v>96.279719999999998</v>
      </c>
      <c r="AD15" s="66">
        <f t="shared" si="2"/>
        <v>0</v>
      </c>
      <c r="AE15" s="66">
        <f t="shared" ref="AE15:AE78" si="7">SUM(AF15:AI15)</f>
        <v>99.952799999999996</v>
      </c>
      <c r="AF15" s="66">
        <f t="shared" si="2"/>
        <v>0</v>
      </c>
      <c r="AG15" s="66">
        <f t="shared" si="2"/>
        <v>0</v>
      </c>
      <c r="AH15" s="66">
        <f t="shared" si="2"/>
        <v>99.952799999999996</v>
      </c>
      <c r="AI15" s="66">
        <f t="shared" si="2"/>
        <v>0</v>
      </c>
      <c r="AJ15" s="36">
        <f t="shared" ref="AJ15:AJ78" si="8">SUM(K15,P15,U15,Z15,AE15)</f>
        <v>550.1133868837012</v>
      </c>
      <c r="AK15" s="36">
        <f t="shared" ref="AK15:AK78" si="9">SUM(L15,Q15,V15,AA15,AF15)</f>
        <v>0</v>
      </c>
      <c r="AL15" s="36">
        <f t="shared" ref="AL15:AL78" si="10">SUM(M15,R15,W15,AB15,AG15)</f>
        <v>0</v>
      </c>
      <c r="AM15" s="36">
        <f t="shared" ref="AM15:AM78" si="11">SUM(N15,S15,X15,AC15,AH15)</f>
        <v>538.99884619199997</v>
      </c>
      <c r="AN15" s="36">
        <f t="shared" ref="AN15:AN78" si="12">SUM(O15,T15,Y15,AD15,AI15)</f>
        <v>11.114540691701279</v>
      </c>
    </row>
    <row r="16" spans="1:40" s="53" customFormat="1" ht="31.5" customHeight="1">
      <c r="A16" s="34" t="s">
        <v>164</v>
      </c>
      <c r="B16" s="35" t="s">
        <v>193</v>
      </c>
      <c r="C16" s="34" t="s">
        <v>272</v>
      </c>
      <c r="D16" s="34" t="s">
        <v>272</v>
      </c>
      <c r="E16" s="63" t="s">
        <v>272</v>
      </c>
      <c r="F16" s="66">
        <v>71.589419133969429</v>
      </c>
      <c r="G16" s="66">
        <v>813.60679333379994</v>
      </c>
      <c r="H16" s="34" t="s">
        <v>272</v>
      </c>
      <c r="I16" s="66">
        <f>I99</f>
        <v>3901.520375123795</v>
      </c>
      <c r="J16" s="66">
        <f t="shared" ref="J16:AI16" si="13">J99</f>
        <v>2411.8874125079951</v>
      </c>
      <c r="K16" s="66">
        <f t="shared" si="3"/>
        <v>400.6066800960001</v>
      </c>
      <c r="L16" s="66">
        <f t="shared" si="13"/>
        <v>0</v>
      </c>
      <c r="M16" s="66">
        <f t="shared" si="13"/>
        <v>0</v>
      </c>
      <c r="N16" s="66">
        <f t="shared" si="13"/>
        <v>400.6066800960001</v>
      </c>
      <c r="O16" s="66">
        <f t="shared" si="13"/>
        <v>0</v>
      </c>
      <c r="P16" s="66">
        <f t="shared" si="4"/>
        <v>447.37407241199998</v>
      </c>
      <c r="Q16" s="66">
        <f t="shared" si="13"/>
        <v>0</v>
      </c>
      <c r="R16" s="66">
        <f t="shared" si="13"/>
        <v>0</v>
      </c>
      <c r="S16" s="66">
        <f t="shared" si="13"/>
        <v>447.37407241199998</v>
      </c>
      <c r="T16" s="66">
        <f t="shared" si="13"/>
        <v>0</v>
      </c>
      <c r="U16" s="66">
        <f t="shared" si="5"/>
        <v>489.05160000000001</v>
      </c>
      <c r="V16" s="66">
        <f t="shared" si="13"/>
        <v>0</v>
      </c>
      <c r="W16" s="66">
        <f t="shared" si="13"/>
        <v>0</v>
      </c>
      <c r="X16" s="66">
        <f t="shared" si="13"/>
        <v>489.05160000000001</v>
      </c>
      <c r="Y16" s="66">
        <f t="shared" si="13"/>
        <v>0</v>
      </c>
      <c r="Z16" s="66">
        <f t="shared" si="6"/>
        <v>531.25266000000022</v>
      </c>
      <c r="AA16" s="66">
        <f t="shared" si="13"/>
        <v>0</v>
      </c>
      <c r="AB16" s="66">
        <f t="shared" si="13"/>
        <v>0</v>
      </c>
      <c r="AC16" s="66">
        <f t="shared" si="13"/>
        <v>531.25266000000022</v>
      </c>
      <c r="AD16" s="66">
        <f t="shared" si="13"/>
        <v>0</v>
      </c>
      <c r="AE16" s="66">
        <f t="shared" si="7"/>
        <v>543.6024000000001</v>
      </c>
      <c r="AF16" s="66">
        <f t="shared" si="13"/>
        <v>0</v>
      </c>
      <c r="AG16" s="66">
        <f t="shared" si="13"/>
        <v>0</v>
      </c>
      <c r="AH16" s="66">
        <f t="shared" si="13"/>
        <v>543.6024000000001</v>
      </c>
      <c r="AI16" s="66">
        <f t="shared" si="13"/>
        <v>0</v>
      </c>
      <c r="AJ16" s="36">
        <f t="shared" si="8"/>
        <v>2411.8874125080006</v>
      </c>
      <c r="AK16" s="36">
        <f t="shared" si="9"/>
        <v>0</v>
      </c>
      <c r="AL16" s="36">
        <f t="shared" si="10"/>
        <v>0</v>
      </c>
      <c r="AM16" s="36">
        <f t="shared" si="11"/>
        <v>2411.8874125080006</v>
      </c>
      <c r="AN16" s="36">
        <f t="shared" si="12"/>
        <v>0</v>
      </c>
    </row>
    <row r="17" spans="1:40" s="53" customFormat="1" ht="78.75">
      <c r="A17" s="34" t="s">
        <v>165</v>
      </c>
      <c r="B17" s="35" t="s">
        <v>194</v>
      </c>
      <c r="C17" s="34" t="s">
        <v>272</v>
      </c>
      <c r="D17" s="34" t="s">
        <v>272</v>
      </c>
      <c r="E17" s="63" t="s">
        <v>272</v>
      </c>
      <c r="F17" s="66">
        <v>0</v>
      </c>
      <c r="G17" s="66">
        <v>0</v>
      </c>
      <c r="H17" s="34" t="s">
        <v>272</v>
      </c>
      <c r="I17" s="66">
        <f>I508</f>
        <v>0</v>
      </c>
      <c r="J17" s="66">
        <f t="shared" ref="J17:AI17" si="14">J508</f>
        <v>0</v>
      </c>
      <c r="K17" s="66">
        <f t="shared" si="3"/>
        <v>0</v>
      </c>
      <c r="L17" s="66">
        <f t="shared" si="14"/>
        <v>0</v>
      </c>
      <c r="M17" s="66">
        <f t="shared" si="14"/>
        <v>0</v>
      </c>
      <c r="N17" s="66">
        <f t="shared" si="14"/>
        <v>0</v>
      </c>
      <c r="O17" s="66">
        <f t="shared" si="14"/>
        <v>0</v>
      </c>
      <c r="P17" s="66">
        <f t="shared" si="4"/>
        <v>0</v>
      </c>
      <c r="Q17" s="66">
        <f t="shared" si="14"/>
        <v>0</v>
      </c>
      <c r="R17" s="66">
        <f t="shared" si="14"/>
        <v>0</v>
      </c>
      <c r="S17" s="66">
        <f t="shared" si="14"/>
        <v>0</v>
      </c>
      <c r="T17" s="66">
        <f t="shared" si="14"/>
        <v>0</v>
      </c>
      <c r="U17" s="66">
        <f t="shared" si="5"/>
        <v>0</v>
      </c>
      <c r="V17" s="66">
        <f t="shared" si="14"/>
        <v>0</v>
      </c>
      <c r="W17" s="66">
        <f t="shared" si="14"/>
        <v>0</v>
      </c>
      <c r="X17" s="66">
        <f t="shared" si="14"/>
        <v>0</v>
      </c>
      <c r="Y17" s="66">
        <f t="shared" si="14"/>
        <v>0</v>
      </c>
      <c r="Z17" s="66">
        <f t="shared" si="6"/>
        <v>0</v>
      </c>
      <c r="AA17" s="66">
        <f t="shared" si="14"/>
        <v>0</v>
      </c>
      <c r="AB17" s="66">
        <f t="shared" si="14"/>
        <v>0</v>
      </c>
      <c r="AC17" s="66">
        <f t="shared" si="14"/>
        <v>0</v>
      </c>
      <c r="AD17" s="66">
        <f t="shared" si="14"/>
        <v>0</v>
      </c>
      <c r="AE17" s="66">
        <f t="shared" si="7"/>
        <v>0</v>
      </c>
      <c r="AF17" s="66">
        <f t="shared" si="14"/>
        <v>0</v>
      </c>
      <c r="AG17" s="66">
        <f t="shared" si="14"/>
        <v>0</v>
      </c>
      <c r="AH17" s="66">
        <f t="shared" si="14"/>
        <v>0</v>
      </c>
      <c r="AI17" s="66">
        <f t="shared" si="14"/>
        <v>0</v>
      </c>
      <c r="AJ17" s="36">
        <f t="shared" si="8"/>
        <v>0</v>
      </c>
      <c r="AK17" s="36">
        <f t="shared" si="9"/>
        <v>0</v>
      </c>
      <c r="AL17" s="36">
        <f t="shared" si="10"/>
        <v>0</v>
      </c>
      <c r="AM17" s="36">
        <f t="shared" si="11"/>
        <v>0</v>
      </c>
      <c r="AN17" s="36">
        <f t="shared" si="12"/>
        <v>0</v>
      </c>
    </row>
    <row r="18" spans="1:40" s="53" customFormat="1" ht="47.25">
      <c r="A18" s="34" t="s">
        <v>166</v>
      </c>
      <c r="B18" s="35" t="s">
        <v>195</v>
      </c>
      <c r="C18" s="34" t="s">
        <v>272</v>
      </c>
      <c r="D18" s="34" t="s">
        <v>272</v>
      </c>
      <c r="E18" s="63" t="s">
        <v>272</v>
      </c>
      <c r="F18" s="66">
        <v>24.074903938000006</v>
      </c>
      <c r="G18" s="66">
        <v>263.81586571800005</v>
      </c>
      <c r="H18" s="34" t="s">
        <v>272</v>
      </c>
      <c r="I18" s="66">
        <f>I511</f>
        <v>592.81944057200019</v>
      </c>
      <c r="J18" s="66">
        <f t="shared" ref="J18:AI18" si="15">J511</f>
        <v>477.03295452000003</v>
      </c>
      <c r="K18" s="66">
        <f t="shared" si="3"/>
        <v>78.410086931999999</v>
      </c>
      <c r="L18" s="66">
        <f t="shared" si="15"/>
        <v>0</v>
      </c>
      <c r="M18" s="66">
        <f t="shared" si="15"/>
        <v>0</v>
      </c>
      <c r="N18" s="66">
        <f t="shared" si="15"/>
        <v>78.410086931999999</v>
      </c>
      <c r="O18" s="66">
        <f t="shared" si="15"/>
        <v>0</v>
      </c>
      <c r="P18" s="66">
        <f t="shared" si="4"/>
        <v>163.40912758800008</v>
      </c>
      <c r="Q18" s="66">
        <f t="shared" si="15"/>
        <v>0</v>
      </c>
      <c r="R18" s="66">
        <f t="shared" si="15"/>
        <v>0</v>
      </c>
      <c r="S18" s="66">
        <f t="shared" si="15"/>
        <v>163.40912758800008</v>
      </c>
      <c r="T18" s="66">
        <f t="shared" si="15"/>
        <v>0</v>
      </c>
      <c r="U18" s="66">
        <f t="shared" si="5"/>
        <v>89.115600000000057</v>
      </c>
      <c r="V18" s="66">
        <f t="shared" si="15"/>
        <v>0</v>
      </c>
      <c r="W18" s="66">
        <f t="shared" si="15"/>
        <v>0</v>
      </c>
      <c r="X18" s="66">
        <f t="shared" si="15"/>
        <v>89.115600000000057</v>
      </c>
      <c r="Y18" s="66">
        <f t="shared" si="15"/>
        <v>0</v>
      </c>
      <c r="Z18" s="66">
        <f t="shared" si="6"/>
        <v>73.547340000000048</v>
      </c>
      <c r="AA18" s="66">
        <f t="shared" si="15"/>
        <v>0</v>
      </c>
      <c r="AB18" s="66">
        <f t="shared" si="15"/>
        <v>0</v>
      </c>
      <c r="AC18" s="66">
        <f t="shared" si="15"/>
        <v>73.547340000000048</v>
      </c>
      <c r="AD18" s="66">
        <f t="shared" si="15"/>
        <v>0</v>
      </c>
      <c r="AE18" s="66">
        <f t="shared" si="7"/>
        <v>72.550800000000095</v>
      </c>
      <c r="AF18" s="66">
        <f t="shared" si="15"/>
        <v>0</v>
      </c>
      <c r="AG18" s="66">
        <f t="shared" si="15"/>
        <v>0</v>
      </c>
      <c r="AH18" s="66">
        <f t="shared" si="15"/>
        <v>72.550800000000095</v>
      </c>
      <c r="AI18" s="66">
        <f t="shared" si="15"/>
        <v>0</v>
      </c>
      <c r="AJ18" s="36">
        <f t="shared" si="8"/>
        <v>477.03295452000032</v>
      </c>
      <c r="AK18" s="36">
        <f t="shared" si="9"/>
        <v>0</v>
      </c>
      <c r="AL18" s="36">
        <f t="shared" si="10"/>
        <v>0</v>
      </c>
      <c r="AM18" s="36">
        <f t="shared" si="11"/>
        <v>477.03295452000032</v>
      </c>
      <c r="AN18" s="36">
        <f t="shared" si="12"/>
        <v>0</v>
      </c>
    </row>
    <row r="19" spans="1:40" s="53" customFormat="1" ht="47.25">
      <c r="A19" s="34" t="s">
        <v>167</v>
      </c>
      <c r="B19" s="35" t="s">
        <v>196</v>
      </c>
      <c r="C19" s="34" t="s">
        <v>272</v>
      </c>
      <c r="D19" s="34" t="s">
        <v>272</v>
      </c>
      <c r="E19" s="63" t="s">
        <v>272</v>
      </c>
      <c r="F19" s="66">
        <v>0</v>
      </c>
      <c r="G19" s="66">
        <v>0</v>
      </c>
      <c r="H19" s="34" t="s">
        <v>272</v>
      </c>
      <c r="I19" s="66">
        <f>I729</f>
        <v>9.1411060000000002E-2</v>
      </c>
      <c r="J19" s="66">
        <f t="shared" ref="J19:AI19" si="16">J729</f>
        <v>0</v>
      </c>
      <c r="K19" s="66">
        <f t="shared" si="3"/>
        <v>0</v>
      </c>
      <c r="L19" s="66">
        <f t="shared" si="16"/>
        <v>0</v>
      </c>
      <c r="M19" s="66">
        <f t="shared" si="16"/>
        <v>0</v>
      </c>
      <c r="N19" s="66">
        <f t="shared" si="16"/>
        <v>0</v>
      </c>
      <c r="O19" s="66">
        <f t="shared" si="16"/>
        <v>0</v>
      </c>
      <c r="P19" s="66">
        <f t="shared" si="4"/>
        <v>0</v>
      </c>
      <c r="Q19" s="66">
        <f t="shared" si="16"/>
        <v>0</v>
      </c>
      <c r="R19" s="66">
        <f t="shared" si="16"/>
        <v>0</v>
      </c>
      <c r="S19" s="66">
        <f t="shared" si="16"/>
        <v>0</v>
      </c>
      <c r="T19" s="66">
        <f t="shared" si="16"/>
        <v>0</v>
      </c>
      <c r="U19" s="66">
        <f t="shared" si="5"/>
        <v>0</v>
      </c>
      <c r="V19" s="66">
        <f t="shared" si="16"/>
        <v>0</v>
      </c>
      <c r="W19" s="66">
        <f t="shared" si="16"/>
        <v>0</v>
      </c>
      <c r="X19" s="66">
        <f t="shared" si="16"/>
        <v>0</v>
      </c>
      <c r="Y19" s="66">
        <f t="shared" si="16"/>
        <v>0</v>
      </c>
      <c r="Z19" s="66">
        <f t="shared" si="6"/>
        <v>0</v>
      </c>
      <c r="AA19" s="66">
        <f t="shared" si="16"/>
        <v>0</v>
      </c>
      <c r="AB19" s="66">
        <f t="shared" si="16"/>
        <v>0</v>
      </c>
      <c r="AC19" s="66">
        <f t="shared" si="16"/>
        <v>0</v>
      </c>
      <c r="AD19" s="66">
        <f t="shared" si="16"/>
        <v>0</v>
      </c>
      <c r="AE19" s="66">
        <f t="shared" si="7"/>
        <v>0</v>
      </c>
      <c r="AF19" s="66">
        <f t="shared" si="16"/>
        <v>0</v>
      </c>
      <c r="AG19" s="66">
        <f t="shared" si="16"/>
        <v>0</v>
      </c>
      <c r="AH19" s="66">
        <f t="shared" si="16"/>
        <v>0</v>
      </c>
      <c r="AI19" s="66">
        <f t="shared" si="16"/>
        <v>0</v>
      </c>
      <c r="AJ19" s="36">
        <f t="shared" si="8"/>
        <v>0</v>
      </c>
      <c r="AK19" s="36">
        <f t="shared" si="9"/>
        <v>0</v>
      </c>
      <c r="AL19" s="36">
        <f t="shared" si="10"/>
        <v>0</v>
      </c>
      <c r="AM19" s="36">
        <f t="shared" si="11"/>
        <v>0</v>
      </c>
      <c r="AN19" s="36">
        <f t="shared" si="12"/>
        <v>0</v>
      </c>
    </row>
    <row r="20" spans="1:40" s="53" customFormat="1" ht="31.5">
      <c r="A20" s="34" t="s">
        <v>168</v>
      </c>
      <c r="B20" s="35" t="s">
        <v>197</v>
      </c>
      <c r="C20" s="34" t="s">
        <v>272</v>
      </c>
      <c r="D20" s="34" t="s">
        <v>272</v>
      </c>
      <c r="E20" s="63" t="s">
        <v>272</v>
      </c>
      <c r="F20" s="66">
        <v>1.0430894399999999</v>
      </c>
      <c r="G20" s="66">
        <v>69.291641712000001</v>
      </c>
      <c r="H20" s="34" t="s">
        <v>272</v>
      </c>
      <c r="I20" s="66">
        <f>I731</f>
        <v>1833.3462276019998</v>
      </c>
      <c r="J20" s="66">
        <f t="shared" ref="J20:AI20" si="17">J731</f>
        <v>945.79666208399999</v>
      </c>
      <c r="K20" s="66">
        <f t="shared" si="3"/>
        <v>177.62770208399999</v>
      </c>
      <c r="L20" s="66">
        <f t="shared" si="17"/>
        <v>0</v>
      </c>
      <c r="M20" s="66">
        <f t="shared" si="17"/>
        <v>0</v>
      </c>
      <c r="N20" s="66">
        <f t="shared" si="17"/>
        <v>174.38770208399998</v>
      </c>
      <c r="O20" s="66">
        <f t="shared" si="17"/>
        <v>3.24</v>
      </c>
      <c r="P20" s="66">
        <f t="shared" si="4"/>
        <v>205.53960000000001</v>
      </c>
      <c r="Q20" s="66">
        <f t="shared" si="17"/>
        <v>0</v>
      </c>
      <c r="R20" s="66">
        <f t="shared" si="17"/>
        <v>0</v>
      </c>
      <c r="S20" s="66">
        <f t="shared" si="17"/>
        <v>199.53960000000001</v>
      </c>
      <c r="T20" s="66">
        <f t="shared" si="17"/>
        <v>6</v>
      </c>
      <c r="U20" s="66">
        <f t="shared" si="5"/>
        <v>207.96948</v>
      </c>
      <c r="V20" s="66">
        <f t="shared" si="17"/>
        <v>0</v>
      </c>
      <c r="W20" s="66">
        <f t="shared" si="17"/>
        <v>0</v>
      </c>
      <c r="X20" s="66">
        <f t="shared" si="17"/>
        <v>201.96948</v>
      </c>
      <c r="Y20" s="66">
        <f t="shared" si="17"/>
        <v>6</v>
      </c>
      <c r="Z20" s="66">
        <f t="shared" si="6"/>
        <v>184.84307999999999</v>
      </c>
      <c r="AA20" s="66">
        <f t="shared" si="17"/>
        <v>0</v>
      </c>
      <c r="AB20" s="66">
        <f t="shared" si="17"/>
        <v>0</v>
      </c>
      <c r="AC20" s="66">
        <f t="shared" si="17"/>
        <v>178.84307999999999</v>
      </c>
      <c r="AD20" s="66">
        <f t="shared" si="17"/>
        <v>6</v>
      </c>
      <c r="AE20" s="66">
        <f t="shared" si="7"/>
        <v>169.8168</v>
      </c>
      <c r="AF20" s="66">
        <f t="shared" si="17"/>
        <v>0</v>
      </c>
      <c r="AG20" s="66">
        <f t="shared" si="17"/>
        <v>0</v>
      </c>
      <c r="AH20" s="66">
        <f t="shared" si="17"/>
        <v>163.8168</v>
      </c>
      <c r="AI20" s="66">
        <f t="shared" si="17"/>
        <v>6</v>
      </c>
      <c r="AJ20" s="36">
        <f t="shared" si="8"/>
        <v>945.79666208399999</v>
      </c>
      <c r="AK20" s="36">
        <f t="shared" si="9"/>
        <v>0</v>
      </c>
      <c r="AL20" s="36">
        <f t="shared" si="10"/>
        <v>0</v>
      </c>
      <c r="AM20" s="36">
        <f t="shared" si="11"/>
        <v>918.55666208399998</v>
      </c>
      <c r="AN20" s="36">
        <f t="shared" si="12"/>
        <v>27.240000000000002</v>
      </c>
    </row>
    <row r="21" spans="1:40" s="87" customFormat="1" ht="26.25" customHeight="1">
      <c r="A21" s="122" t="s">
        <v>169</v>
      </c>
      <c r="B21" s="123" t="s">
        <v>161</v>
      </c>
      <c r="C21" s="124" t="s">
        <v>218</v>
      </c>
      <c r="D21" s="124" t="s">
        <v>272</v>
      </c>
      <c r="E21" s="125" t="s">
        <v>272</v>
      </c>
      <c r="F21" s="124">
        <v>96.707412511969437</v>
      </c>
      <c r="G21" s="124">
        <v>1146.7143007638001</v>
      </c>
      <c r="H21" s="124" t="s">
        <v>272</v>
      </c>
      <c r="I21" s="163">
        <f>I14</f>
        <v>7806.2538398712968</v>
      </c>
      <c r="J21" s="163">
        <f t="shared" ref="J21:AI21" si="18">J14</f>
        <v>4384.830415995697</v>
      </c>
      <c r="K21" s="163">
        <f t="shared" si="3"/>
        <v>840.01721599810139</v>
      </c>
      <c r="L21" s="163">
        <f t="shared" si="18"/>
        <v>0</v>
      </c>
      <c r="M21" s="163">
        <f t="shared" si="18"/>
        <v>0</v>
      </c>
      <c r="N21" s="163">
        <f t="shared" si="18"/>
        <v>825.66267530640016</v>
      </c>
      <c r="O21" s="163">
        <f t="shared" si="18"/>
        <v>14.354540691701279</v>
      </c>
      <c r="P21" s="163">
        <f t="shared" si="4"/>
        <v>887.04479999759997</v>
      </c>
      <c r="Q21" s="163">
        <f t="shared" si="18"/>
        <v>0</v>
      </c>
      <c r="R21" s="163">
        <f t="shared" si="18"/>
        <v>0</v>
      </c>
      <c r="S21" s="163">
        <f t="shared" si="18"/>
        <v>881.04479999759997</v>
      </c>
      <c r="T21" s="163">
        <f t="shared" si="18"/>
        <v>6</v>
      </c>
      <c r="U21" s="163">
        <f t="shared" si="5"/>
        <v>885.92280000000005</v>
      </c>
      <c r="V21" s="163">
        <f t="shared" si="18"/>
        <v>0</v>
      </c>
      <c r="W21" s="163">
        <f t="shared" si="18"/>
        <v>0</v>
      </c>
      <c r="X21" s="163">
        <f t="shared" si="18"/>
        <v>879.92280000000005</v>
      </c>
      <c r="Y21" s="163">
        <f t="shared" si="18"/>
        <v>6</v>
      </c>
      <c r="Z21" s="163">
        <f t="shared" si="6"/>
        <v>885.92280000000028</v>
      </c>
      <c r="AA21" s="163">
        <f t="shared" si="18"/>
        <v>0</v>
      </c>
      <c r="AB21" s="163">
        <f t="shared" si="18"/>
        <v>0</v>
      </c>
      <c r="AC21" s="163">
        <f t="shared" si="18"/>
        <v>879.92280000000028</v>
      </c>
      <c r="AD21" s="163">
        <f t="shared" si="18"/>
        <v>6</v>
      </c>
      <c r="AE21" s="163">
        <f t="shared" si="7"/>
        <v>885.92280000000028</v>
      </c>
      <c r="AF21" s="163">
        <f t="shared" si="18"/>
        <v>0</v>
      </c>
      <c r="AG21" s="163">
        <f t="shared" si="18"/>
        <v>0</v>
      </c>
      <c r="AH21" s="163">
        <f t="shared" si="18"/>
        <v>879.92280000000028</v>
      </c>
      <c r="AI21" s="163">
        <f t="shared" si="18"/>
        <v>6</v>
      </c>
      <c r="AJ21" s="163">
        <f t="shared" si="8"/>
        <v>4384.8304159957024</v>
      </c>
      <c r="AK21" s="124">
        <f t="shared" si="9"/>
        <v>0</v>
      </c>
      <c r="AL21" s="124">
        <f t="shared" si="10"/>
        <v>0</v>
      </c>
      <c r="AM21" s="124">
        <f t="shared" si="11"/>
        <v>4346.4758753040005</v>
      </c>
      <c r="AN21" s="124">
        <f t="shared" si="12"/>
        <v>38.354540691701281</v>
      </c>
    </row>
    <row r="22" spans="1:40" s="95" customFormat="1" ht="31.5">
      <c r="A22" s="91" t="s">
        <v>113</v>
      </c>
      <c r="B22" s="92" t="s">
        <v>198</v>
      </c>
      <c r="C22" s="91" t="s">
        <v>218</v>
      </c>
      <c r="D22" s="93" t="s">
        <v>191</v>
      </c>
      <c r="E22" s="91" t="s">
        <v>191</v>
      </c>
      <c r="F22" s="100">
        <v>0</v>
      </c>
      <c r="G22" s="100">
        <v>0</v>
      </c>
      <c r="H22" s="91" t="s">
        <v>191</v>
      </c>
      <c r="I22" s="100">
        <f>SUM(I23,I84,I87,I96)</f>
        <v>1478.4763855135016</v>
      </c>
      <c r="J22" s="100">
        <f t="shared" ref="J22:AI22" si="19">SUM(J23,J84,J87,J96)</f>
        <v>550.11338688370131</v>
      </c>
      <c r="K22" s="100">
        <f t="shared" si="3"/>
        <v>183.37274688610125</v>
      </c>
      <c r="L22" s="100">
        <f t="shared" si="19"/>
        <v>0</v>
      </c>
      <c r="M22" s="100">
        <f t="shared" si="19"/>
        <v>0</v>
      </c>
      <c r="N22" s="100">
        <f t="shared" si="19"/>
        <v>172.25820619439997</v>
      </c>
      <c r="O22" s="100">
        <f t="shared" si="19"/>
        <v>11.114540691701279</v>
      </c>
      <c r="P22" s="100">
        <f t="shared" si="4"/>
        <v>70.721999997599994</v>
      </c>
      <c r="Q22" s="100">
        <f t="shared" si="19"/>
        <v>0</v>
      </c>
      <c r="R22" s="100">
        <f t="shared" si="19"/>
        <v>0</v>
      </c>
      <c r="S22" s="100">
        <f t="shared" si="19"/>
        <v>70.721999997599994</v>
      </c>
      <c r="T22" s="100">
        <f t="shared" si="19"/>
        <v>0</v>
      </c>
      <c r="U22" s="100">
        <f t="shared" si="5"/>
        <v>99.786119999999997</v>
      </c>
      <c r="V22" s="100">
        <f t="shared" si="19"/>
        <v>0</v>
      </c>
      <c r="W22" s="100">
        <f t="shared" si="19"/>
        <v>0</v>
      </c>
      <c r="X22" s="100">
        <f t="shared" si="19"/>
        <v>99.786119999999997</v>
      </c>
      <c r="Y22" s="100">
        <f t="shared" si="19"/>
        <v>0</v>
      </c>
      <c r="Z22" s="100">
        <f t="shared" si="6"/>
        <v>96.279719999999998</v>
      </c>
      <c r="AA22" s="100">
        <f t="shared" si="19"/>
        <v>0</v>
      </c>
      <c r="AB22" s="100">
        <f t="shared" si="19"/>
        <v>0</v>
      </c>
      <c r="AC22" s="100">
        <f t="shared" si="19"/>
        <v>96.279719999999998</v>
      </c>
      <c r="AD22" s="100">
        <f t="shared" si="19"/>
        <v>0</v>
      </c>
      <c r="AE22" s="100">
        <f t="shared" si="7"/>
        <v>99.952799999999996</v>
      </c>
      <c r="AF22" s="100">
        <f t="shared" si="19"/>
        <v>0</v>
      </c>
      <c r="AG22" s="100">
        <f t="shared" si="19"/>
        <v>0</v>
      </c>
      <c r="AH22" s="100">
        <f t="shared" si="19"/>
        <v>99.952799999999996</v>
      </c>
      <c r="AI22" s="100">
        <f t="shared" si="19"/>
        <v>0</v>
      </c>
      <c r="AJ22" s="94">
        <f t="shared" si="8"/>
        <v>550.1133868837012</v>
      </c>
      <c r="AK22" s="94">
        <f t="shared" si="9"/>
        <v>0</v>
      </c>
      <c r="AL22" s="94">
        <f t="shared" si="10"/>
        <v>0</v>
      </c>
      <c r="AM22" s="94">
        <f t="shared" si="11"/>
        <v>538.99884619199997</v>
      </c>
      <c r="AN22" s="94">
        <f t="shared" si="12"/>
        <v>11.114540691701279</v>
      </c>
    </row>
    <row r="23" spans="1:40" s="90" customFormat="1" ht="47.25">
      <c r="A23" s="126" t="s">
        <v>114</v>
      </c>
      <c r="B23" s="127" t="s">
        <v>199</v>
      </c>
      <c r="C23" s="126" t="s">
        <v>218</v>
      </c>
      <c r="D23" s="128" t="s">
        <v>364</v>
      </c>
      <c r="E23" s="128" t="s">
        <v>364</v>
      </c>
      <c r="F23" s="129">
        <v>0</v>
      </c>
      <c r="G23" s="129">
        <v>0</v>
      </c>
      <c r="H23" s="128" t="s">
        <v>364</v>
      </c>
      <c r="I23" s="164">
        <f>SUM(I24,I27,I30)</f>
        <v>1478.4763855135016</v>
      </c>
      <c r="J23" s="164">
        <f>SUM(J24,J27,J30)</f>
        <v>550.11338688370131</v>
      </c>
      <c r="K23" s="164">
        <f t="shared" si="3"/>
        <v>183.37274688610125</v>
      </c>
      <c r="L23" s="164">
        <f t="shared" ref="L23:AI23" si="20">SUM(L24,L27,L30)</f>
        <v>0</v>
      </c>
      <c r="M23" s="164">
        <f t="shared" si="20"/>
        <v>0</v>
      </c>
      <c r="N23" s="164">
        <f t="shared" si="20"/>
        <v>172.25820619439997</v>
      </c>
      <c r="O23" s="164">
        <f t="shared" si="20"/>
        <v>11.114540691701279</v>
      </c>
      <c r="P23" s="164">
        <f t="shared" si="4"/>
        <v>70.721999997599994</v>
      </c>
      <c r="Q23" s="164">
        <f t="shared" si="20"/>
        <v>0</v>
      </c>
      <c r="R23" s="164">
        <f t="shared" si="20"/>
        <v>0</v>
      </c>
      <c r="S23" s="164">
        <f t="shared" si="20"/>
        <v>70.721999997599994</v>
      </c>
      <c r="T23" s="164">
        <f t="shared" si="20"/>
        <v>0</v>
      </c>
      <c r="U23" s="164">
        <f t="shared" si="5"/>
        <v>99.786119999999997</v>
      </c>
      <c r="V23" s="164">
        <f t="shared" si="20"/>
        <v>0</v>
      </c>
      <c r="W23" s="164">
        <f t="shared" si="20"/>
        <v>0</v>
      </c>
      <c r="X23" s="164">
        <f t="shared" si="20"/>
        <v>99.786119999999997</v>
      </c>
      <c r="Y23" s="164">
        <f t="shared" si="20"/>
        <v>0</v>
      </c>
      <c r="Z23" s="164">
        <f t="shared" si="6"/>
        <v>96.279719999999998</v>
      </c>
      <c r="AA23" s="164">
        <f t="shared" si="20"/>
        <v>0</v>
      </c>
      <c r="AB23" s="164">
        <f t="shared" si="20"/>
        <v>0</v>
      </c>
      <c r="AC23" s="164">
        <f t="shared" si="20"/>
        <v>96.279719999999998</v>
      </c>
      <c r="AD23" s="164">
        <f t="shared" si="20"/>
        <v>0</v>
      </c>
      <c r="AE23" s="164">
        <f t="shared" si="7"/>
        <v>99.952799999999996</v>
      </c>
      <c r="AF23" s="164">
        <f t="shared" si="20"/>
        <v>0</v>
      </c>
      <c r="AG23" s="164">
        <f t="shared" si="20"/>
        <v>0</v>
      </c>
      <c r="AH23" s="164">
        <f t="shared" si="20"/>
        <v>99.952799999999996</v>
      </c>
      <c r="AI23" s="164">
        <f t="shared" si="20"/>
        <v>0</v>
      </c>
      <c r="AJ23" s="164">
        <f t="shared" si="8"/>
        <v>550.1133868837012</v>
      </c>
      <c r="AK23" s="129">
        <f t="shared" si="9"/>
        <v>0</v>
      </c>
      <c r="AL23" s="129">
        <f t="shared" si="10"/>
        <v>0</v>
      </c>
      <c r="AM23" s="129">
        <f t="shared" si="11"/>
        <v>538.99884619199997</v>
      </c>
      <c r="AN23" s="129">
        <f t="shared" si="12"/>
        <v>11.114540691701279</v>
      </c>
    </row>
    <row r="24" spans="1:40" s="130" customFormat="1" ht="78.75">
      <c r="A24" s="132" t="s">
        <v>128</v>
      </c>
      <c r="B24" s="157" t="s">
        <v>200</v>
      </c>
      <c r="C24" s="158" t="s">
        <v>218</v>
      </c>
      <c r="D24" s="159" t="s">
        <v>365</v>
      </c>
      <c r="E24" s="132" t="s">
        <v>365</v>
      </c>
      <c r="F24" s="131">
        <v>0</v>
      </c>
      <c r="G24" s="131">
        <v>0</v>
      </c>
      <c r="H24" s="132" t="s">
        <v>365</v>
      </c>
      <c r="I24" s="131">
        <f>SUM(I25:I26)</f>
        <v>603.65489854400005</v>
      </c>
      <c r="J24" s="131">
        <f t="shared" ref="J24:AI24" si="21">SUM(J25:J26)</f>
        <v>234.81863999999999</v>
      </c>
      <c r="K24" s="131">
        <f t="shared" si="3"/>
        <v>30</v>
      </c>
      <c r="L24" s="131">
        <f t="shared" si="21"/>
        <v>0</v>
      </c>
      <c r="M24" s="131">
        <f t="shared" si="21"/>
        <v>0</v>
      </c>
      <c r="N24" s="131">
        <f t="shared" si="21"/>
        <v>30</v>
      </c>
      <c r="O24" s="131">
        <f t="shared" si="21"/>
        <v>0</v>
      </c>
      <c r="P24" s="131">
        <f t="shared" si="4"/>
        <v>34.799999999999997</v>
      </c>
      <c r="Q24" s="131">
        <f t="shared" si="21"/>
        <v>0</v>
      </c>
      <c r="R24" s="131">
        <f t="shared" si="21"/>
        <v>0</v>
      </c>
      <c r="S24" s="131">
        <f t="shared" si="21"/>
        <v>34.799999999999997</v>
      </c>
      <c r="T24" s="131">
        <f t="shared" si="21"/>
        <v>0</v>
      </c>
      <c r="U24" s="131">
        <f t="shared" si="5"/>
        <v>57.786119999999997</v>
      </c>
      <c r="V24" s="131">
        <f t="shared" si="21"/>
        <v>0</v>
      </c>
      <c r="W24" s="131">
        <f t="shared" si="21"/>
        <v>0</v>
      </c>
      <c r="X24" s="131">
        <f t="shared" si="21"/>
        <v>57.786119999999997</v>
      </c>
      <c r="Y24" s="131">
        <f t="shared" si="21"/>
        <v>0</v>
      </c>
      <c r="Z24" s="131">
        <f t="shared" si="6"/>
        <v>54.279719999999998</v>
      </c>
      <c r="AA24" s="131">
        <f t="shared" si="21"/>
        <v>0</v>
      </c>
      <c r="AB24" s="131">
        <f t="shared" si="21"/>
        <v>0</v>
      </c>
      <c r="AC24" s="131">
        <f t="shared" si="21"/>
        <v>54.279719999999998</v>
      </c>
      <c r="AD24" s="131">
        <f t="shared" si="21"/>
        <v>0</v>
      </c>
      <c r="AE24" s="131">
        <f t="shared" si="7"/>
        <v>57.952799999999996</v>
      </c>
      <c r="AF24" s="131">
        <f t="shared" si="21"/>
        <v>0</v>
      </c>
      <c r="AG24" s="131">
        <f t="shared" si="21"/>
        <v>0</v>
      </c>
      <c r="AH24" s="131">
        <f t="shared" si="21"/>
        <v>57.952799999999996</v>
      </c>
      <c r="AI24" s="131">
        <f t="shared" si="21"/>
        <v>0</v>
      </c>
      <c r="AJ24" s="160">
        <f t="shared" si="8"/>
        <v>234.81863999999999</v>
      </c>
      <c r="AK24" s="160">
        <f t="shared" si="9"/>
        <v>0</v>
      </c>
      <c r="AL24" s="160">
        <f t="shared" si="10"/>
        <v>0</v>
      </c>
      <c r="AM24" s="160">
        <f t="shared" si="11"/>
        <v>234.81863999999999</v>
      </c>
      <c r="AN24" s="160">
        <f t="shared" si="12"/>
        <v>0</v>
      </c>
    </row>
    <row r="25" spans="1:40" s="53" customFormat="1" ht="63" customHeight="1">
      <c r="A25" s="63" t="s">
        <v>128</v>
      </c>
      <c r="B25" s="54" t="s">
        <v>273</v>
      </c>
      <c r="C25" s="63" t="s">
        <v>274</v>
      </c>
      <c r="D25" s="34">
        <v>2020</v>
      </c>
      <c r="E25" s="63">
        <v>2024</v>
      </c>
      <c r="F25" s="36">
        <v>0</v>
      </c>
      <c r="G25" s="36">
        <v>0</v>
      </c>
      <c r="H25" s="133" t="s">
        <v>239</v>
      </c>
      <c r="I25" s="36">
        <v>368.83625854400003</v>
      </c>
      <c r="J25" s="36">
        <v>0</v>
      </c>
      <c r="K25" s="154">
        <f t="shared" si="3"/>
        <v>0</v>
      </c>
      <c r="L25" s="154">
        <v>0</v>
      </c>
      <c r="M25" s="154">
        <v>0</v>
      </c>
      <c r="N25" s="154">
        <v>0</v>
      </c>
      <c r="O25" s="154">
        <v>0</v>
      </c>
      <c r="P25" s="154">
        <f t="shared" si="4"/>
        <v>0</v>
      </c>
      <c r="Q25" s="154">
        <v>0</v>
      </c>
      <c r="R25" s="154">
        <v>0</v>
      </c>
      <c r="S25" s="154">
        <v>0</v>
      </c>
      <c r="T25" s="154">
        <v>0</v>
      </c>
      <c r="U25" s="154">
        <f t="shared" si="5"/>
        <v>0</v>
      </c>
      <c r="V25" s="154">
        <v>0</v>
      </c>
      <c r="W25" s="154">
        <v>0</v>
      </c>
      <c r="X25" s="154">
        <v>0</v>
      </c>
      <c r="Y25" s="154">
        <v>0</v>
      </c>
      <c r="Z25" s="154">
        <f t="shared" si="6"/>
        <v>0</v>
      </c>
      <c r="AA25" s="154">
        <v>0</v>
      </c>
      <c r="AB25" s="154">
        <v>0</v>
      </c>
      <c r="AC25" s="154">
        <v>0</v>
      </c>
      <c r="AD25" s="154">
        <v>0</v>
      </c>
      <c r="AE25" s="154">
        <f t="shared" si="7"/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f t="shared" si="8"/>
        <v>0</v>
      </c>
      <c r="AK25" s="36">
        <f t="shared" si="9"/>
        <v>0</v>
      </c>
      <c r="AL25" s="36">
        <f t="shared" si="10"/>
        <v>0</v>
      </c>
      <c r="AM25" s="36">
        <f t="shared" si="11"/>
        <v>0</v>
      </c>
      <c r="AN25" s="36">
        <f t="shared" si="12"/>
        <v>0</v>
      </c>
    </row>
    <row r="26" spans="1:40" s="53" customFormat="1" ht="63" customHeight="1">
      <c r="A26" s="63" t="s">
        <v>128</v>
      </c>
      <c r="B26" s="54" t="s">
        <v>273</v>
      </c>
      <c r="C26" s="34" t="s">
        <v>982</v>
      </c>
      <c r="D26" s="34">
        <v>2025</v>
      </c>
      <c r="E26" s="63">
        <v>2029</v>
      </c>
      <c r="F26" s="66" t="s">
        <v>239</v>
      </c>
      <c r="G26" s="66" t="s">
        <v>239</v>
      </c>
      <c r="H26" s="133" t="s">
        <v>239</v>
      </c>
      <c r="I26" s="66">
        <v>234.81863999999999</v>
      </c>
      <c r="J26" s="66">
        <v>234.81863999999999</v>
      </c>
      <c r="K26" s="154">
        <f t="shared" si="3"/>
        <v>30</v>
      </c>
      <c r="L26" s="154">
        <v>0</v>
      </c>
      <c r="M26" s="154">
        <v>0</v>
      </c>
      <c r="N26" s="154">
        <v>30</v>
      </c>
      <c r="O26" s="154">
        <v>0</v>
      </c>
      <c r="P26" s="154">
        <f t="shared" si="4"/>
        <v>34.799999999999997</v>
      </c>
      <c r="Q26" s="154">
        <v>0</v>
      </c>
      <c r="R26" s="154">
        <v>0</v>
      </c>
      <c r="S26" s="154">
        <v>34.799999999999997</v>
      </c>
      <c r="T26" s="154">
        <v>0</v>
      </c>
      <c r="U26" s="154">
        <f t="shared" si="5"/>
        <v>57.786119999999997</v>
      </c>
      <c r="V26" s="154">
        <v>0</v>
      </c>
      <c r="W26" s="154">
        <v>0</v>
      </c>
      <c r="X26" s="154">
        <v>57.786119999999997</v>
      </c>
      <c r="Y26" s="154">
        <v>0</v>
      </c>
      <c r="Z26" s="154">
        <f t="shared" si="6"/>
        <v>54.279719999999998</v>
      </c>
      <c r="AA26" s="154">
        <v>0</v>
      </c>
      <c r="AB26" s="154">
        <v>0</v>
      </c>
      <c r="AC26" s="154">
        <v>54.279719999999998</v>
      </c>
      <c r="AD26" s="154">
        <v>0</v>
      </c>
      <c r="AE26" s="154">
        <f t="shared" si="7"/>
        <v>57.952799999999996</v>
      </c>
      <c r="AF26" s="66">
        <v>0</v>
      </c>
      <c r="AG26" s="66">
        <v>0</v>
      </c>
      <c r="AH26" s="66">
        <v>57.952799999999996</v>
      </c>
      <c r="AI26" s="66">
        <v>0</v>
      </c>
      <c r="AJ26" s="36">
        <f t="shared" si="8"/>
        <v>234.81863999999999</v>
      </c>
      <c r="AK26" s="36">
        <f t="shared" si="9"/>
        <v>0</v>
      </c>
      <c r="AL26" s="36">
        <f t="shared" si="10"/>
        <v>0</v>
      </c>
      <c r="AM26" s="36">
        <f t="shared" si="11"/>
        <v>234.81863999999999</v>
      </c>
      <c r="AN26" s="36">
        <f t="shared" si="12"/>
        <v>0</v>
      </c>
    </row>
    <row r="27" spans="1:40" s="130" customFormat="1" ht="78.75">
      <c r="A27" s="132" t="s">
        <v>129</v>
      </c>
      <c r="B27" s="157" t="s">
        <v>275</v>
      </c>
      <c r="C27" s="158" t="s">
        <v>218</v>
      </c>
      <c r="D27" s="159" t="s">
        <v>365</v>
      </c>
      <c r="E27" s="132" t="s">
        <v>365</v>
      </c>
      <c r="F27" s="131">
        <v>0</v>
      </c>
      <c r="G27" s="131">
        <v>0</v>
      </c>
      <c r="H27" s="132" t="s">
        <v>365</v>
      </c>
      <c r="I27" s="131">
        <f>SUM(I28:I29)</f>
        <v>646.47501617400007</v>
      </c>
      <c r="J27" s="131">
        <f t="shared" ref="J27:AI27" si="22">SUM(J28:J29)</f>
        <v>190.8</v>
      </c>
      <c r="K27" s="131">
        <f t="shared" si="3"/>
        <v>30</v>
      </c>
      <c r="L27" s="131">
        <f t="shared" si="22"/>
        <v>0</v>
      </c>
      <c r="M27" s="131">
        <f t="shared" si="22"/>
        <v>0</v>
      </c>
      <c r="N27" s="131">
        <f t="shared" si="22"/>
        <v>30</v>
      </c>
      <c r="O27" s="131">
        <f t="shared" si="22"/>
        <v>0</v>
      </c>
      <c r="P27" s="131">
        <f t="shared" si="4"/>
        <v>34.799999999999997</v>
      </c>
      <c r="Q27" s="131">
        <f t="shared" si="22"/>
        <v>0</v>
      </c>
      <c r="R27" s="131">
        <f t="shared" si="22"/>
        <v>0</v>
      </c>
      <c r="S27" s="131">
        <f t="shared" si="22"/>
        <v>34.799999999999997</v>
      </c>
      <c r="T27" s="131">
        <f t="shared" si="22"/>
        <v>0</v>
      </c>
      <c r="U27" s="131">
        <f t="shared" si="5"/>
        <v>42</v>
      </c>
      <c r="V27" s="131">
        <f t="shared" si="22"/>
        <v>0</v>
      </c>
      <c r="W27" s="131">
        <f t="shared" si="22"/>
        <v>0</v>
      </c>
      <c r="X27" s="131">
        <f t="shared" si="22"/>
        <v>42</v>
      </c>
      <c r="Y27" s="131">
        <f t="shared" si="22"/>
        <v>0</v>
      </c>
      <c r="Z27" s="131">
        <f t="shared" si="6"/>
        <v>42</v>
      </c>
      <c r="AA27" s="131">
        <f t="shared" si="22"/>
        <v>0</v>
      </c>
      <c r="AB27" s="131">
        <f t="shared" si="22"/>
        <v>0</v>
      </c>
      <c r="AC27" s="131">
        <f t="shared" si="22"/>
        <v>42</v>
      </c>
      <c r="AD27" s="131">
        <f t="shared" si="22"/>
        <v>0</v>
      </c>
      <c r="AE27" s="131">
        <f t="shared" si="7"/>
        <v>42</v>
      </c>
      <c r="AF27" s="131">
        <f t="shared" si="22"/>
        <v>0</v>
      </c>
      <c r="AG27" s="131">
        <f t="shared" si="22"/>
        <v>0</v>
      </c>
      <c r="AH27" s="131">
        <f t="shared" si="22"/>
        <v>42</v>
      </c>
      <c r="AI27" s="131">
        <f t="shared" si="22"/>
        <v>0</v>
      </c>
      <c r="AJ27" s="160">
        <f t="shared" si="8"/>
        <v>190.8</v>
      </c>
      <c r="AK27" s="160">
        <f t="shared" si="9"/>
        <v>0</v>
      </c>
      <c r="AL27" s="160">
        <f t="shared" si="10"/>
        <v>0</v>
      </c>
      <c r="AM27" s="160">
        <f t="shared" si="11"/>
        <v>190.8</v>
      </c>
      <c r="AN27" s="160">
        <f t="shared" si="12"/>
        <v>0</v>
      </c>
    </row>
    <row r="28" spans="1:40" s="53" customFormat="1" ht="63">
      <c r="A28" s="63" t="s">
        <v>129</v>
      </c>
      <c r="B28" s="54" t="s">
        <v>276</v>
      </c>
      <c r="C28" s="55" t="s">
        <v>384</v>
      </c>
      <c r="D28" s="34">
        <v>2020</v>
      </c>
      <c r="E28" s="63">
        <v>2024</v>
      </c>
      <c r="F28" s="36">
        <v>0</v>
      </c>
      <c r="G28" s="36">
        <v>0</v>
      </c>
      <c r="H28" s="133" t="s">
        <v>239</v>
      </c>
      <c r="I28" s="36">
        <v>455.67501617400001</v>
      </c>
      <c r="J28" s="36">
        <v>0</v>
      </c>
      <c r="K28" s="154">
        <f t="shared" si="3"/>
        <v>0</v>
      </c>
      <c r="L28" s="154">
        <v>0</v>
      </c>
      <c r="M28" s="154">
        <v>0</v>
      </c>
      <c r="N28" s="154">
        <v>0</v>
      </c>
      <c r="O28" s="154">
        <v>0</v>
      </c>
      <c r="P28" s="154">
        <f t="shared" si="4"/>
        <v>0</v>
      </c>
      <c r="Q28" s="154">
        <v>0</v>
      </c>
      <c r="R28" s="154">
        <v>0</v>
      </c>
      <c r="S28" s="154">
        <v>0</v>
      </c>
      <c r="T28" s="154">
        <v>0</v>
      </c>
      <c r="U28" s="154">
        <f t="shared" si="5"/>
        <v>0</v>
      </c>
      <c r="V28" s="154">
        <v>0</v>
      </c>
      <c r="W28" s="154">
        <v>0</v>
      </c>
      <c r="X28" s="154">
        <v>0</v>
      </c>
      <c r="Y28" s="154">
        <v>0</v>
      </c>
      <c r="Z28" s="154">
        <f t="shared" si="6"/>
        <v>0</v>
      </c>
      <c r="AA28" s="154">
        <v>0</v>
      </c>
      <c r="AB28" s="154">
        <v>0</v>
      </c>
      <c r="AC28" s="154">
        <v>0</v>
      </c>
      <c r="AD28" s="154">
        <v>0</v>
      </c>
      <c r="AE28" s="154">
        <f t="shared" si="7"/>
        <v>0</v>
      </c>
      <c r="AF28" s="36">
        <v>0</v>
      </c>
      <c r="AG28" s="36">
        <v>0</v>
      </c>
      <c r="AH28" s="36">
        <v>0</v>
      </c>
      <c r="AI28" s="36">
        <v>0</v>
      </c>
      <c r="AJ28" s="36">
        <f t="shared" si="8"/>
        <v>0</v>
      </c>
      <c r="AK28" s="36">
        <f t="shared" si="9"/>
        <v>0</v>
      </c>
      <c r="AL28" s="36">
        <f t="shared" si="10"/>
        <v>0</v>
      </c>
      <c r="AM28" s="36">
        <f t="shared" si="11"/>
        <v>0</v>
      </c>
      <c r="AN28" s="36">
        <f t="shared" si="12"/>
        <v>0</v>
      </c>
    </row>
    <row r="29" spans="1:40" s="53" customFormat="1" ht="63">
      <c r="A29" s="199" t="s">
        <v>129</v>
      </c>
      <c r="B29" s="200" t="s">
        <v>1913</v>
      </c>
      <c r="C29" s="199" t="s">
        <v>983</v>
      </c>
      <c r="D29" s="201">
        <v>2025</v>
      </c>
      <c r="E29" s="201">
        <v>2029</v>
      </c>
      <c r="F29" s="202" t="s">
        <v>239</v>
      </c>
      <c r="G29" s="202" t="s">
        <v>239</v>
      </c>
      <c r="H29" s="133" t="s">
        <v>239</v>
      </c>
      <c r="I29" s="66">
        <v>190.8</v>
      </c>
      <c r="J29" s="202">
        <v>190.8</v>
      </c>
      <c r="K29" s="203">
        <f t="shared" si="3"/>
        <v>30</v>
      </c>
      <c r="L29" s="203">
        <v>0</v>
      </c>
      <c r="M29" s="203">
        <v>0</v>
      </c>
      <c r="N29" s="203">
        <v>30</v>
      </c>
      <c r="O29" s="203">
        <v>0</v>
      </c>
      <c r="P29" s="203">
        <f t="shared" si="4"/>
        <v>34.799999999999997</v>
      </c>
      <c r="Q29" s="203">
        <v>0</v>
      </c>
      <c r="R29" s="203">
        <v>0</v>
      </c>
      <c r="S29" s="203">
        <v>34.799999999999997</v>
      </c>
      <c r="T29" s="203">
        <v>0</v>
      </c>
      <c r="U29" s="203">
        <f t="shared" si="5"/>
        <v>42</v>
      </c>
      <c r="V29" s="203">
        <v>0</v>
      </c>
      <c r="W29" s="203">
        <v>0</v>
      </c>
      <c r="X29" s="203">
        <v>42</v>
      </c>
      <c r="Y29" s="203">
        <v>0</v>
      </c>
      <c r="Z29" s="203">
        <f t="shared" si="6"/>
        <v>42</v>
      </c>
      <c r="AA29" s="203">
        <v>0</v>
      </c>
      <c r="AB29" s="203">
        <v>0</v>
      </c>
      <c r="AC29" s="203">
        <v>42</v>
      </c>
      <c r="AD29" s="203">
        <v>0</v>
      </c>
      <c r="AE29" s="203">
        <f t="shared" si="7"/>
        <v>42</v>
      </c>
      <c r="AF29" s="202">
        <v>0</v>
      </c>
      <c r="AG29" s="202">
        <v>0</v>
      </c>
      <c r="AH29" s="202">
        <v>42</v>
      </c>
      <c r="AI29" s="202">
        <v>0</v>
      </c>
      <c r="AJ29" s="66">
        <f t="shared" si="8"/>
        <v>190.8</v>
      </c>
      <c r="AK29" s="202">
        <f t="shared" si="9"/>
        <v>0</v>
      </c>
      <c r="AL29" s="202">
        <f t="shared" si="10"/>
        <v>0</v>
      </c>
      <c r="AM29" s="202">
        <f t="shared" si="11"/>
        <v>190.8</v>
      </c>
      <c r="AN29" s="202">
        <f t="shared" si="12"/>
        <v>0</v>
      </c>
    </row>
    <row r="30" spans="1:40" s="130" customFormat="1" ht="63">
      <c r="A30" s="132" t="s">
        <v>170</v>
      </c>
      <c r="B30" s="157" t="s">
        <v>201</v>
      </c>
      <c r="C30" s="132" t="s">
        <v>218</v>
      </c>
      <c r="D30" s="159" t="s">
        <v>365</v>
      </c>
      <c r="E30" s="132" t="s">
        <v>365</v>
      </c>
      <c r="F30" s="160">
        <v>0</v>
      </c>
      <c r="G30" s="160">
        <v>0</v>
      </c>
      <c r="H30" s="132" t="s">
        <v>365</v>
      </c>
      <c r="I30" s="160">
        <f>SUM(I31:I83)</f>
        <v>228.34647079550126</v>
      </c>
      <c r="J30" s="160">
        <f t="shared" ref="J30:AI30" si="23">SUM(J31:J83)</f>
        <v>124.49474688370127</v>
      </c>
      <c r="K30" s="160">
        <f t="shared" si="3"/>
        <v>123.37274688610127</v>
      </c>
      <c r="L30" s="160">
        <f t="shared" si="23"/>
        <v>0</v>
      </c>
      <c r="M30" s="160">
        <f t="shared" si="23"/>
        <v>0</v>
      </c>
      <c r="N30" s="160">
        <f t="shared" si="23"/>
        <v>112.25820619439999</v>
      </c>
      <c r="O30" s="160">
        <f t="shared" si="23"/>
        <v>11.114540691701279</v>
      </c>
      <c r="P30" s="160">
        <f t="shared" si="4"/>
        <v>1.1219999975999999</v>
      </c>
      <c r="Q30" s="160">
        <f t="shared" si="23"/>
        <v>0</v>
      </c>
      <c r="R30" s="160">
        <f t="shared" si="23"/>
        <v>0</v>
      </c>
      <c r="S30" s="160">
        <f t="shared" si="23"/>
        <v>1.1219999975999999</v>
      </c>
      <c r="T30" s="160">
        <f t="shared" si="23"/>
        <v>0</v>
      </c>
      <c r="U30" s="160">
        <f t="shared" si="5"/>
        <v>0</v>
      </c>
      <c r="V30" s="160">
        <f t="shared" si="23"/>
        <v>0</v>
      </c>
      <c r="W30" s="160">
        <f t="shared" si="23"/>
        <v>0</v>
      </c>
      <c r="X30" s="160">
        <f t="shared" si="23"/>
        <v>0</v>
      </c>
      <c r="Y30" s="160">
        <f t="shared" si="23"/>
        <v>0</v>
      </c>
      <c r="Z30" s="160">
        <f t="shared" si="6"/>
        <v>0</v>
      </c>
      <c r="AA30" s="160">
        <f t="shared" si="23"/>
        <v>0</v>
      </c>
      <c r="AB30" s="160">
        <f t="shared" si="23"/>
        <v>0</v>
      </c>
      <c r="AC30" s="160">
        <f t="shared" si="23"/>
        <v>0</v>
      </c>
      <c r="AD30" s="160">
        <f t="shared" si="23"/>
        <v>0</v>
      </c>
      <c r="AE30" s="160">
        <f t="shared" si="7"/>
        <v>0</v>
      </c>
      <c r="AF30" s="160">
        <f t="shared" si="23"/>
        <v>0</v>
      </c>
      <c r="AG30" s="160">
        <f t="shared" si="23"/>
        <v>0</v>
      </c>
      <c r="AH30" s="160">
        <f t="shared" si="23"/>
        <v>0</v>
      </c>
      <c r="AI30" s="160">
        <f t="shared" si="23"/>
        <v>0</v>
      </c>
      <c r="AJ30" s="160">
        <f t="shared" si="8"/>
        <v>124.49474688370127</v>
      </c>
      <c r="AK30" s="160">
        <f t="shared" si="9"/>
        <v>0</v>
      </c>
      <c r="AL30" s="160">
        <f t="shared" si="10"/>
        <v>0</v>
      </c>
      <c r="AM30" s="160">
        <f t="shared" si="11"/>
        <v>113.38020619199999</v>
      </c>
      <c r="AN30" s="160">
        <f t="shared" si="12"/>
        <v>11.114540691701279</v>
      </c>
    </row>
    <row r="31" spans="1:40" s="53" customFormat="1" ht="47.25">
      <c r="A31" s="63" t="s">
        <v>170</v>
      </c>
      <c r="B31" s="54" t="s">
        <v>984</v>
      </c>
      <c r="C31" s="63" t="s">
        <v>985</v>
      </c>
      <c r="D31" s="34">
        <v>2023</v>
      </c>
      <c r="E31" s="63">
        <v>2024</v>
      </c>
      <c r="F31" s="36" t="s">
        <v>239</v>
      </c>
      <c r="G31" s="36" t="s">
        <v>239</v>
      </c>
      <c r="H31" s="133" t="s">
        <v>239</v>
      </c>
      <c r="I31" s="36">
        <v>1.1148634540000002</v>
      </c>
      <c r="J31" s="36">
        <v>0</v>
      </c>
      <c r="K31" s="154">
        <f t="shared" si="3"/>
        <v>0</v>
      </c>
      <c r="L31" s="154">
        <v>0</v>
      </c>
      <c r="M31" s="154">
        <v>0</v>
      </c>
      <c r="N31" s="154">
        <v>0</v>
      </c>
      <c r="O31" s="154">
        <v>0</v>
      </c>
      <c r="P31" s="154">
        <f t="shared" si="4"/>
        <v>0</v>
      </c>
      <c r="Q31" s="154">
        <v>0</v>
      </c>
      <c r="R31" s="154">
        <v>0</v>
      </c>
      <c r="S31" s="154">
        <v>0</v>
      </c>
      <c r="T31" s="154">
        <v>0</v>
      </c>
      <c r="U31" s="154">
        <f t="shared" si="5"/>
        <v>0</v>
      </c>
      <c r="V31" s="154">
        <v>0</v>
      </c>
      <c r="W31" s="154">
        <v>0</v>
      </c>
      <c r="X31" s="154">
        <v>0</v>
      </c>
      <c r="Y31" s="154">
        <v>0</v>
      </c>
      <c r="Z31" s="154">
        <f t="shared" si="6"/>
        <v>0</v>
      </c>
      <c r="AA31" s="154">
        <v>0</v>
      </c>
      <c r="AB31" s="154">
        <v>0</v>
      </c>
      <c r="AC31" s="154">
        <v>0</v>
      </c>
      <c r="AD31" s="154">
        <v>0</v>
      </c>
      <c r="AE31" s="154">
        <f t="shared" si="7"/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f t="shared" si="8"/>
        <v>0</v>
      </c>
      <c r="AK31" s="36">
        <f t="shared" si="9"/>
        <v>0</v>
      </c>
      <c r="AL31" s="36">
        <f t="shared" si="10"/>
        <v>0</v>
      </c>
      <c r="AM31" s="36">
        <f t="shared" si="11"/>
        <v>0</v>
      </c>
      <c r="AN31" s="36">
        <f t="shared" si="12"/>
        <v>0</v>
      </c>
    </row>
    <row r="32" spans="1:40" s="53" customFormat="1" ht="47.25">
      <c r="A32" s="199" t="s">
        <v>170</v>
      </c>
      <c r="B32" s="200" t="s">
        <v>986</v>
      </c>
      <c r="C32" s="199" t="s">
        <v>987</v>
      </c>
      <c r="D32" s="201">
        <v>2023</v>
      </c>
      <c r="E32" s="201">
        <v>2024</v>
      </c>
      <c r="F32" s="202" t="s">
        <v>239</v>
      </c>
      <c r="G32" s="202" t="s">
        <v>239</v>
      </c>
      <c r="H32" s="133" t="s">
        <v>239</v>
      </c>
      <c r="I32" s="66">
        <v>0.83933055200000006</v>
      </c>
      <c r="J32" s="202">
        <v>0</v>
      </c>
      <c r="K32" s="203">
        <f t="shared" si="3"/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f t="shared" si="4"/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f t="shared" si="5"/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f t="shared" si="6"/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f t="shared" si="7"/>
        <v>0</v>
      </c>
      <c r="AF32" s="202">
        <v>0</v>
      </c>
      <c r="AG32" s="202">
        <v>0</v>
      </c>
      <c r="AH32" s="202">
        <v>0</v>
      </c>
      <c r="AI32" s="202">
        <v>0</v>
      </c>
      <c r="AJ32" s="66">
        <f t="shared" si="8"/>
        <v>0</v>
      </c>
      <c r="AK32" s="202">
        <f t="shared" si="9"/>
        <v>0</v>
      </c>
      <c r="AL32" s="202">
        <f t="shared" si="10"/>
        <v>0</v>
      </c>
      <c r="AM32" s="202">
        <f t="shared" si="11"/>
        <v>0</v>
      </c>
      <c r="AN32" s="202">
        <f t="shared" si="12"/>
        <v>0</v>
      </c>
    </row>
    <row r="33" spans="1:40" s="53" customFormat="1" ht="47.25">
      <c r="A33" s="63" t="s">
        <v>170</v>
      </c>
      <c r="B33" s="54" t="s">
        <v>988</v>
      </c>
      <c r="C33" s="63" t="s">
        <v>989</v>
      </c>
      <c r="D33" s="34">
        <v>2023</v>
      </c>
      <c r="E33" s="63">
        <v>2024</v>
      </c>
      <c r="F33" s="66" t="s">
        <v>239</v>
      </c>
      <c r="G33" s="66" t="s">
        <v>239</v>
      </c>
      <c r="H33" s="133" t="s">
        <v>239</v>
      </c>
      <c r="I33" s="66">
        <v>28.628801891999998</v>
      </c>
      <c r="J33" s="66">
        <v>0</v>
      </c>
      <c r="K33" s="154">
        <f t="shared" si="3"/>
        <v>0</v>
      </c>
      <c r="L33" s="154">
        <v>0</v>
      </c>
      <c r="M33" s="154">
        <v>0</v>
      </c>
      <c r="N33" s="154">
        <v>0</v>
      </c>
      <c r="O33" s="154">
        <v>0</v>
      </c>
      <c r="P33" s="154">
        <f t="shared" si="4"/>
        <v>0</v>
      </c>
      <c r="Q33" s="154">
        <v>0</v>
      </c>
      <c r="R33" s="154">
        <v>0</v>
      </c>
      <c r="S33" s="154">
        <v>0</v>
      </c>
      <c r="T33" s="154">
        <v>0</v>
      </c>
      <c r="U33" s="154">
        <f t="shared" si="5"/>
        <v>0</v>
      </c>
      <c r="V33" s="154">
        <v>0</v>
      </c>
      <c r="W33" s="154">
        <v>0</v>
      </c>
      <c r="X33" s="154">
        <v>0</v>
      </c>
      <c r="Y33" s="154">
        <v>0</v>
      </c>
      <c r="Z33" s="154">
        <f t="shared" si="6"/>
        <v>0</v>
      </c>
      <c r="AA33" s="154">
        <v>0</v>
      </c>
      <c r="AB33" s="154">
        <v>0</v>
      </c>
      <c r="AC33" s="154">
        <v>0</v>
      </c>
      <c r="AD33" s="154">
        <v>0</v>
      </c>
      <c r="AE33" s="154">
        <f t="shared" si="7"/>
        <v>0</v>
      </c>
      <c r="AF33" s="66">
        <v>0</v>
      </c>
      <c r="AG33" s="66">
        <v>0</v>
      </c>
      <c r="AH33" s="66">
        <v>0</v>
      </c>
      <c r="AI33" s="66">
        <v>0</v>
      </c>
      <c r="AJ33" s="36">
        <f t="shared" si="8"/>
        <v>0</v>
      </c>
      <c r="AK33" s="36">
        <f t="shared" si="9"/>
        <v>0</v>
      </c>
      <c r="AL33" s="36">
        <f t="shared" si="10"/>
        <v>0</v>
      </c>
      <c r="AM33" s="36">
        <f t="shared" si="11"/>
        <v>0</v>
      </c>
      <c r="AN33" s="36">
        <f t="shared" si="12"/>
        <v>0</v>
      </c>
    </row>
    <row r="34" spans="1:40" s="53" customFormat="1" ht="47.25">
      <c r="A34" s="63" t="s">
        <v>170</v>
      </c>
      <c r="B34" s="54" t="s">
        <v>990</v>
      </c>
      <c r="C34" s="63" t="s">
        <v>991</v>
      </c>
      <c r="D34" s="34">
        <v>2023</v>
      </c>
      <c r="E34" s="63">
        <v>2024</v>
      </c>
      <c r="F34" s="36" t="s">
        <v>239</v>
      </c>
      <c r="G34" s="36" t="s">
        <v>239</v>
      </c>
      <c r="H34" s="133" t="s">
        <v>239</v>
      </c>
      <c r="I34" s="36">
        <v>13.506544276</v>
      </c>
      <c r="J34" s="36">
        <v>0</v>
      </c>
      <c r="K34" s="154">
        <f t="shared" si="3"/>
        <v>0</v>
      </c>
      <c r="L34" s="154">
        <v>0</v>
      </c>
      <c r="M34" s="154">
        <v>0</v>
      </c>
      <c r="N34" s="154">
        <v>0</v>
      </c>
      <c r="O34" s="154">
        <v>0</v>
      </c>
      <c r="P34" s="154">
        <f t="shared" si="4"/>
        <v>0</v>
      </c>
      <c r="Q34" s="154">
        <v>0</v>
      </c>
      <c r="R34" s="154">
        <v>0</v>
      </c>
      <c r="S34" s="154">
        <v>0</v>
      </c>
      <c r="T34" s="154">
        <v>0</v>
      </c>
      <c r="U34" s="154">
        <f t="shared" si="5"/>
        <v>0</v>
      </c>
      <c r="V34" s="154">
        <v>0</v>
      </c>
      <c r="W34" s="154">
        <v>0</v>
      </c>
      <c r="X34" s="154">
        <v>0</v>
      </c>
      <c r="Y34" s="154">
        <v>0</v>
      </c>
      <c r="Z34" s="154">
        <f t="shared" si="6"/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f t="shared" si="7"/>
        <v>0</v>
      </c>
      <c r="AF34" s="36">
        <v>0</v>
      </c>
      <c r="AG34" s="36">
        <v>0</v>
      </c>
      <c r="AH34" s="36">
        <v>0</v>
      </c>
      <c r="AI34" s="36">
        <v>0</v>
      </c>
      <c r="AJ34" s="36">
        <f t="shared" si="8"/>
        <v>0</v>
      </c>
      <c r="AK34" s="36">
        <f t="shared" si="9"/>
        <v>0</v>
      </c>
      <c r="AL34" s="36">
        <f t="shared" si="10"/>
        <v>0</v>
      </c>
      <c r="AM34" s="36">
        <f t="shared" si="11"/>
        <v>0</v>
      </c>
      <c r="AN34" s="36">
        <f t="shared" si="12"/>
        <v>0</v>
      </c>
    </row>
    <row r="35" spans="1:40" s="53" customFormat="1" ht="63">
      <c r="A35" s="63" t="s">
        <v>170</v>
      </c>
      <c r="B35" s="54" t="s">
        <v>992</v>
      </c>
      <c r="C35" s="63" t="s">
        <v>993</v>
      </c>
      <c r="D35" s="34">
        <v>2023</v>
      </c>
      <c r="E35" s="63">
        <v>2024</v>
      </c>
      <c r="F35" s="36" t="s">
        <v>239</v>
      </c>
      <c r="G35" s="36" t="s">
        <v>239</v>
      </c>
      <c r="H35" s="133" t="s">
        <v>239</v>
      </c>
      <c r="I35" s="36">
        <v>1.0616551540000001</v>
      </c>
      <c r="J35" s="36">
        <v>0</v>
      </c>
      <c r="K35" s="154">
        <f t="shared" si="3"/>
        <v>0</v>
      </c>
      <c r="L35" s="154">
        <v>0</v>
      </c>
      <c r="M35" s="154">
        <v>0</v>
      </c>
      <c r="N35" s="154">
        <v>0</v>
      </c>
      <c r="O35" s="154">
        <v>0</v>
      </c>
      <c r="P35" s="154">
        <f t="shared" si="4"/>
        <v>0</v>
      </c>
      <c r="Q35" s="154">
        <v>0</v>
      </c>
      <c r="R35" s="154">
        <v>0</v>
      </c>
      <c r="S35" s="154">
        <v>0</v>
      </c>
      <c r="T35" s="154">
        <v>0</v>
      </c>
      <c r="U35" s="154">
        <f t="shared" si="5"/>
        <v>0</v>
      </c>
      <c r="V35" s="154">
        <v>0</v>
      </c>
      <c r="W35" s="154">
        <v>0</v>
      </c>
      <c r="X35" s="154">
        <v>0</v>
      </c>
      <c r="Y35" s="154">
        <v>0</v>
      </c>
      <c r="Z35" s="154">
        <f t="shared" si="6"/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f t="shared" si="7"/>
        <v>0</v>
      </c>
      <c r="AF35" s="36">
        <v>0</v>
      </c>
      <c r="AG35" s="36">
        <v>0</v>
      </c>
      <c r="AH35" s="36">
        <v>0</v>
      </c>
      <c r="AI35" s="36">
        <v>0</v>
      </c>
      <c r="AJ35" s="36">
        <f t="shared" si="8"/>
        <v>0</v>
      </c>
      <c r="AK35" s="36">
        <f t="shared" si="9"/>
        <v>0</v>
      </c>
      <c r="AL35" s="36">
        <f t="shared" si="10"/>
        <v>0</v>
      </c>
      <c r="AM35" s="36">
        <f t="shared" si="11"/>
        <v>0</v>
      </c>
      <c r="AN35" s="36">
        <f t="shared" si="12"/>
        <v>0</v>
      </c>
    </row>
    <row r="36" spans="1:40" s="53" customFormat="1" ht="63">
      <c r="A36" s="63" t="s">
        <v>170</v>
      </c>
      <c r="B36" s="54" t="s">
        <v>994</v>
      </c>
      <c r="C36" s="63" t="s">
        <v>995</v>
      </c>
      <c r="D36" s="34">
        <v>2023</v>
      </c>
      <c r="E36" s="63">
        <v>2024</v>
      </c>
      <c r="F36" s="36" t="s">
        <v>239</v>
      </c>
      <c r="G36" s="36" t="s">
        <v>239</v>
      </c>
      <c r="H36" s="133" t="s">
        <v>239</v>
      </c>
      <c r="I36" s="36">
        <v>6.6370388640000018</v>
      </c>
      <c r="J36" s="36">
        <v>0</v>
      </c>
      <c r="K36" s="154">
        <f t="shared" si="3"/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f t="shared" si="4"/>
        <v>0</v>
      </c>
      <c r="Q36" s="154">
        <v>0</v>
      </c>
      <c r="R36" s="154">
        <v>0</v>
      </c>
      <c r="S36" s="154">
        <v>0</v>
      </c>
      <c r="T36" s="154">
        <v>0</v>
      </c>
      <c r="U36" s="154">
        <f t="shared" si="5"/>
        <v>0</v>
      </c>
      <c r="V36" s="154">
        <v>0</v>
      </c>
      <c r="W36" s="154">
        <v>0</v>
      </c>
      <c r="X36" s="154">
        <v>0</v>
      </c>
      <c r="Y36" s="154">
        <v>0</v>
      </c>
      <c r="Z36" s="154">
        <f t="shared" si="6"/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f t="shared" si="7"/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f t="shared" si="8"/>
        <v>0</v>
      </c>
      <c r="AK36" s="36">
        <f t="shared" si="9"/>
        <v>0</v>
      </c>
      <c r="AL36" s="36">
        <f t="shared" si="10"/>
        <v>0</v>
      </c>
      <c r="AM36" s="36">
        <f t="shared" si="11"/>
        <v>0</v>
      </c>
      <c r="AN36" s="36">
        <f t="shared" si="12"/>
        <v>0</v>
      </c>
    </row>
    <row r="37" spans="1:40" s="53" customFormat="1" ht="63">
      <c r="A37" s="63" t="s">
        <v>170</v>
      </c>
      <c r="B37" s="54" t="s">
        <v>996</v>
      </c>
      <c r="C37" s="63" t="s">
        <v>997</v>
      </c>
      <c r="D37" s="34">
        <v>2023</v>
      </c>
      <c r="E37" s="63">
        <v>2024</v>
      </c>
      <c r="F37" s="66" t="s">
        <v>239</v>
      </c>
      <c r="G37" s="66" t="s">
        <v>239</v>
      </c>
      <c r="H37" s="133" t="s">
        <v>239</v>
      </c>
      <c r="I37" s="66">
        <v>0.48221902799999999</v>
      </c>
      <c r="J37" s="66">
        <v>0</v>
      </c>
      <c r="K37" s="154">
        <f t="shared" si="3"/>
        <v>0</v>
      </c>
      <c r="L37" s="154">
        <v>0</v>
      </c>
      <c r="M37" s="154">
        <v>0</v>
      </c>
      <c r="N37" s="154">
        <v>0</v>
      </c>
      <c r="O37" s="154">
        <v>0</v>
      </c>
      <c r="P37" s="154">
        <f t="shared" si="4"/>
        <v>0</v>
      </c>
      <c r="Q37" s="154">
        <v>0</v>
      </c>
      <c r="R37" s="154">
        <v>0</v>
      </c>
      <c r="S37" s="154">
        <v>0</v>
      </c>
      <c r="T37" s="154">
        <v>0</v>
      </c>
      <c r="U37" s="154">
        <f t="shared" si="5"/>
        <v>0</v>
      </c>
      <c r="V37" s="154">
        <v>0</v>
      </c>
      <c r="W37" s="154">
        <v>0</v>
      </c>
      <c r="X37" s="154">
        <v>0</v>
      </c>
      <c r="Y37" s="154">
        <v>0</v>
      </c>
      <c r="Z37" s="154">
        <f t="shared" si="6"/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f t="shared" si="7"/>
        <v>0</v>
      </c>
      <c r="AF37" s="66">
        <v>0</v>
      </c>
      <c r="AG37" s="66">
        <v>0</v>
      </c>
      <c r="AH37" s="66">
        <v>0</v>
      </c>
      <c r="AI37" s="66">
        <v>0</v>
      </c>
      <c r="AJ37" s="36">
        <f t="shared" si="8"/>
        <v>0</v>
      </c>
      <c r="AK37" s="36">
        <f t="shared" si="9"/>
        <v>0</v>
      </c>
      <c r="AL37" s="36">
        <f t="shared" si="10"/>
        <v>0</v>
      </c>
      <c r="AM37" s="36">
        <f t="shared" si="11"/>
        <v>0</v>
      </c>
      <c r="AN37" s="36">
        <f t="shared" si="12"/>
        <v>0</v>
      </c>
    </row>
    <row r="38" spans="1:40" s="53" customFormat="1" ht="94.5">
      <c r="A38" s="63" t="s">
        <v>170</v>
      </c>
      <c r="B38" s="54" t="s">
        <v>998</v>
      </c>
      <c r="C38" s="63" t="s">
        <v>999</v>
      </c>
      <c r="D38" s="34">
        <v>2023</v>
      </c>
      <c r="E38" s="63">
        <v>2024</v>
      </c>
      <c r="F38" s="36" t="s">
        <v>239</v>
      </c>
      <c r="G38" s="36" t="s">
        <v>239</v>
      </c>
      <c r="H38" s="133" t="s">
        <v>239</v>
      </c>
      <c r="I38" s="36">
        <v>7.4115811099999993</v>
      </c>
      <c r="J38" s="36">
        <v>0</v>
      </c>
      <c r="K38" s="154">
        <f t="shared" si="3"/>
        <v>0</v>
      </c>
      <c r="L38" s="154">
        <v>0</v>
      </c>
      <c r="M38" s="154">
        <v>0</v>
      </c>
      <c r="N38" s="154">
        <v>0</v>
      </c>
      <c r="O38" s="154">
        <v>0</v>
      </c>
      <c r="P38" s="154">
        <f t="shared" si="4"/>
        <v>0</v>
      </c>
      <c r="Q38" s="154">
        <v>0</v>
      </c>
      <c r="R38" s="154">
        <v>0</v>
      </c>
      <c r="S38" s="154">
        <v>0</v>
      </c>
      <c r="T38" s="154">
        <v>0</v>
      </c>
      <c r="U38" s="154">
        <f t="shared" si="5"/>
        <v>0</v>
      </c>
      <c r="V38" s="154">
        <v>0</v>
      </c>
      <c r="W38" s="154">
        <v>0</v>
      </c>
      <c r="X38" s="154">
        <v>0</v>
      </c>
      <c r="Y38" s="154">
        <v>0</v>
      </c>
      <c r="Z38" s="154">
        <f t="shared" si="6"/>
        <v>0</v>
      </c>
      <c r="AA38" s="154">
        <v>0</v>
      </c>
      <c r="AB38" s="154">
        <v>0</v>
      </c>
      <c r="AC38" s="154">
        <v>0</v>
      </c>
      <c r="AD38" s="154">
        <v>0</v>
      </c>
      <c r="AE38" s="154">
        <f t="shared" si="7"/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f t="shared" si="8"/>
        <v>0</v>
      </c>
      <c r="AK38" s="36">
        <f t="shared" si="9"/>
        <v>0</v>
      </c>
      <c r="AL38" s="36">
        <f t="shared" si="10"/>
        <v>0</v>
      </c>
      <c r="AM38" s="36">
        <f t="shared" si="11"/>
        <v>0</v>
      </c>
      <c r="AN38" s="36">
        <f t="shared" si="12"/>
        <v>0</v>
      </c>
    </row>
    <row r="39" spans="1:40" s="53" customFormat="1" ht="63">
      <c r="A39" s="63" t="s">
        <v>170</v>
      </c>
      <c r="B39" s="54" t="s">
        <v>1000</v>
      </c>
      <c r="C39" s="63" t="s">
        <v>1001</v>
      </c>
      <c r="D39" s="34">
        <v>2023</v>
      </c>
      <c r="E39" s="63">
        <v>2024</v>
      </c>
      <c r="F39" s="36" t="s">
        <v>239</v>
      </c>
      <c r="G39" s="36" t="s">
        <v>239</v>
      </c>
      <c r="H39" s="133" t="s">
        <v>239</v>
      </c>
      <c r="I39" s="36">
        <v>8.5192178878</v>
      </c>
      <c r="J39" s="36">
        <v>0</v>
      </c>
      <c r="K39" s="154">
        <f t="shared" si="3"/>
        <v>0</v>
      </c>
      <c r="L39" s="154">
        <v>0</v>
      </c>
      <c r="M39" s="154">
        <v>0</v>
      </c>
      <c r="N39" s="154">
        <v>0</v>
      </c>
      <c r="O39" s="154">
        <v>0</v>
      </c>
      <c r="P39" s="154">
        <f t="shared" si="4"/>
        <v>0</v>
      </c>
      <c r="Q39" s="154">
        <v>0</v>
      </c>
      <c r="R39" s="154">
        <v>0</v>
      </c>
      <c r="S39" s="154">
        <v>0</v>
      </c>
      <c r="T39" s="154">
        <v>0</v>
      </c>
      <c r="U39" s="154">
        <f t="shared" si="5"/>
        <v>0</v>
      </c>
      <c r="V39" s="154">
        <v>0</v>
      </c>
      <c r="W39" s="154">
        <v>0</v>
      </c>
      <c r="X39" s="154">
        <v>0</v>
      </c>
      <c r="Y39" s="154">
        <v>0</v>
      </c>
      <c r="Z39" s="154">
        <f t="shared" si="6"/>
        <v>0</v>
      </c>
      <c r="AA39" s="154">
        <v>0</v>
      </c>
      <c r="AB39" s="154">
        <v>0</v>
      </c>
      <c r="AC39" s="154">
        <v>0</v>
      </c>
      <c r="AD39" s="154">
        <v>0</v>
      </c>
      <c r="AE39" s="154">
        <f t="shared" si="7"/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f t="shared" si="8"/>
        <v>0</v>
      </c>
      <c r="AK39" s="36">
        <f t="shared" si="9"/>
        <v>0</v>
      </c>
      <c r="AL39" s="36">
        <f t="shared" si="10"/>
        <v>0</v>
      </c>
      <c r="AM39" s="36">
        <f t="shared" si="11"/>
        <v>0</v>
      </c>
      <c r="AN39" s="36">
        <f t="shared" si="12"/>
        <v>0</v>
      </c>
    </row>
    <row r="40" spans="1:40" s="53" customFormat="1" ht="126">
      <c r="A40" s="63" t="s">
        <v>170</v>
      </c>
      <c r="B40" s="54" t="s">
        <v>1002</v>
      </c>
      <c r="C40" s="63" t="s">
        <v>1003</v>
      </c>
      <c r="D40" s="34">
        <v>2023</v>
      </c>
      <c r="E40" s="63">
        <v>2024</v>
      </c>
      <c r="F40" s="36" t="s">
        <v>239</v>
      </c>
      <c r="G40" s="36" t="s">
        <v>239</v>
      </c>
      <c r="H40" s="133" t="s">
        <v>239</v>
      </c>
      <c r="I40" s="36">
        <v>5.4578842840000004</v>
      </c>
      <c r="J40" s="36">
        <v>0</v>
      </c>
      <c r="K40" s="154">
        <f t="shared" si="3"/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f t="shared" si="4"/>
        <v>0</v>
      </c>
      <c r="Q40" s="154">
        <v>0</v>
      </c>
      <c r="R40" s="154">
        <v>0</v>
      </c>
      <c r="S40" s="154">
        <v>0</v>
      </c>
      <c r="T40" s="154">
        <v>0</v>
      </c>
      <c r="U40" s="154">
        <f t="shared" si="5"/>
        <v>0</v>
      </c>
      <c r="V40" s="154">
        <v>0</v>
      </c>
      <c r="W40" s="154">
        <v>0</v>
      </c>
      <c r="X40" s="154">
        <v>0</v>
      </c>
      <c r="Y40" s="154">
        <v>0</v>
      </c>
      <c r="Z40" s="154">
        <f t="shared" si="6"/>
        <v>0</v>
      </c>
      <c r="AA40" s="154">
        <v>0</v>
      </c>
      <c r="AB40" s="154">
        <v>0</v>
      </c>
      <c r="AC40" s="154">
        <v>0</v>
      </c>
      <c r="AD40" s="154">
        <v>0</v>
      </c>
      <c r="AE40" s="154">
        <f t="shared" si="7"/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f t="shared" si="8"/>
        <v>0</v>
      </c>
      <c r="AK40" s="36">
        <f t="shared" si="9"/>
        <v>0</v>
      </c>
      <c r="AL40" s="36">
        <f t="shared" si="10"/>
        <v>0</v>
      </c>
      <c r="AM40" s="36">
        <f t="shared" si="11"/>
        <v>0</v>
      </c>
      <c r="AN40" s="36">
        <f t="shared" si="12"/>
        <v>0</v>
      </c>
    </row>
    <row r="41" spans="1:40" s="53" customFormat="1" ht="47.25">
      <c r="A41" s="199" t="s">
        <v>170</v>
      </c>
      <c r="B41" s="200" t="s">
        <v>1004</v>
      </c>
      <c r="C41" s="199" t="s">
        <v>1005</v>
      </c>
      <c r="D41" s="201">
        <v>2023</v>
      </c>
      <c r="E41" s="201">
        <v>2024</v>
      </c>
      <c r="F41" s="202" t="s">
        <v>239</v>
      </c>
      <c r="G41" s="202" t="s">
        <v>239</v>
      </c>
      <c r="H41" s="133" t="s">
        <v>239</v>
      </c>
      <c r="I41" s="66">
        <v>1.4231585739999999</v>
      </c>
      <c r="J41" s="202">
        <v>0</v>
      </c>
      <c r="K41" s="203">
        <f t="shared" si="3"/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f t="shared" si="4"/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f t="shared" si="5"/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f t="shared" si="6"/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f t="shared" si="7"/>
        <v>0</v>
      </c>
      <c r="AF41" s="202">
        <v>0</v>
      </c>
      <c r="AG41" s="202">
        <v>0</v>
      </c>
      <c r="AH41" s="202">
        <v>0</v>
      </c>
      <c r="AI41" s="202">
        <v>0</v>
      </c>
      <c r="AJ41" s="66">
        <f t="shared" si="8"/>
        <v>0</v>
      </c>
      <c r="AK41" s="202">
        <f t="shared" si="9"/>
        <v>0</v>
      </c>
      <c r="AL41" s="202">
        <f t="shared" si="10"/>
        <v>0</v>
      </c>
      <c r="AM41" s="202">
        <f t="shared" si="11"/>
        <v>0</v>
      </c>
      <c r="AN41" s="202">
        <f t="shared" si="12"/>
        <v>0</v>
      </c>
    </row>
    <row r="42" spans="1:40" s="53" customFormat="1" ht="63">
      <c r="A42" s="63" t="s">
        <v>170</v>
      </c>
      <c r="B42" s="54" t="s">
        <v>1006</v>
      </c>
      <c r="C42" s="63" t="s">
        <v>1007</v>
      </c>
      <c r="D42" s="34">
        <v>2023</v>
      </c>
      <c r="E42" s="63">
        <v>2025</v>
      </c>
      <c r="F42" s="36" t="s">
        <v>239</v>
      </c>
      <c r="G42" s="36" t="s">
        <v>239</v>
      </c>
      <c r="H42" s="133" t="s">
        <v>239</v>
      </c>
      <c r="I42" s="36">
        <v>6.9002051779999993</v>
      </c>
      <c r="J42" s="36">
        <v>5.7794875679999995</v>
      </c>
      <c r="K42" s="154">
        <f t="shared" si="3"/>
        <v>5.7794875679999995</v>
      </c>
      <c r="L42" s="154">
        <v>0</v>
      </c>
      <c r="M42" s="154">
        <v>0</v>
      </c>
      <c r="N42" s="154">
        <v>5.7794875679999995</v>
      </c>
      <c r="O42" s="154">
        <v>0</v>
      </c>
      <c r="P42" s="154">
        <f t="shared" si="4"/>
        <v>0</v>
      </c>
      <c r="Q42" s="154">
        <v>0</v>
      </c>
      <c r="R42" s="154">
        <v>0</v>
      </c>
      <c r="S42" s="154">
        <v>0</v>
      </c>
      <c r="T42" s="154">
        <v>0</v>
      </c>
      <c r="U42" s="154">
        <f t="shared" si="5"/>
        <v>0</v>
      </c>
      <c r="V42" s="154">
        <v>0</v>
      </c>
      <c r="W42" s="154">
        <v>0</v>
      </c>
      <c r="X42" s="154">
        <v>0</v>
      </c>
      <c r="Y42" s="154">
        <v>0</v>
      </c>
      <c r="Z42" s="154">
        <f t="shared" si="6"/>
        <v>0</v>
      </c>
      <c r="AA42" s="154">
        <v>0</v>
      </c>
      <c r="AB42" s="154">
        <v>0</v>
      </c>
      <c r="AC42" s="154">
        <v>0</v>
      </c>
      <c r="AD42" s="154">
        <v>0</v>
      </c>
      <c r="AE42" s="154">
        <f t="shared" si="7"/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f t="shared" si="8"/>
        <v>5.7794875679999995</v>
      </c>
      <c r="AK42" s="36">
        <f t="shared" si="9"/>
        <v>0</v>
      </c>
      <c r="AL42" s="36">
        <f t="shared" si="10"/>
        <v>0</v>
      </c>
      <c r="AM42" s="36">
        <f t="shared" si="11"/>
        <v>5.7794875679999995</v>
      </c>
      <c r="AN42" s="36">
        <f t="shared" si="12"/>
        <v>0</v>
      </c>
    </row>
    <row r="43" spans="1:40" s="53" customFormat="1" ht="31.5">
      <c r="A43" s="63" t="s">
        <v>170</v>
      </c>
      <c r="B43" s="54" t="s">
        <v>1756</v>
      </c>
      <c r="C43" s="63" t="s">
        <v>1008</v>
      </c>
      <c r="D43" s="34">
        <v>2023</v>
      </c>
      <c r="E43" s="63">
        <v>2024</v>
      </c>
      <c r="F43" s="36" t="s">
        <v>239</v>
      </c>
      <c r="G43" s="36" t="s">
        <v>239</v>
      </c>
      <c r="H43" s="133" t="s">
        <v>239</v>
      </c>
      <c r="I43" s="36">
        <v>0.407277418</v>
      </c>
      <c r="J43" s="36">
        <v>0</v>
      </c>
      <c r="K43" s="154">
        <f t="shared" si="3"/>
        <v>0</v>
      </c>
      <c r="L43" s="154">
        <v>0</v>
      </c>
      <c r="M43" s="154">
        <v>0</v>
      </c>
      <c r="N43" s="154">
        <v>0</v>
      </c>
      <c r="O43" s="154">
        <v>0</v>
      </c>
      <c r="P43" s="154">
        <f t="shared" si="4"/>
        <v>0</v>
      </c>
      <c r="Q43" s="154">
        <v>0</v>
      </c>
      <c r="R43" s="154">
        <v>0</v>
      </c>
      <c r="S43" s="154">
        <v>0</v>
      </c>
      <c r="T43" s="154">
        <v>0</v>
      </c>
      <c r="U43" s="154">
        <f t="shared" si="5"/>
        <v>0</v>
      </c>
      <c r="V43" s="154">
        <v>0</v>
      </c>
      <c r="W43" s="154">
        <v>0</v>
      </c>
      <c r="X43" s="154">
        <v>0</v>
      </c>
      <c r="Y43" s="154">
        <v>0</v>
      </c>
      <c r="Z43" s="154">
        <f t="shared" si="6"/>
        <v>0</v>
      </c>
      <c r="AA43" s="154">
        <v>0</v>
      </c>
      <c r="AB43" s="154">
        <v>0</v>
      </c>
      <c r="AC43" s="154">
        <v>0</v>
      </c>
      <c r="AD43" s="154">
        <v>0</v>
      </c>
      <c r="AE43" s="154">
        <f t="shared" si="7"/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f t="shared" si="8"/>
        <v>0</v>
      </c>
      <c r="AK43" s="36">
        <f t="shared" si="9"/>
        <v>0</v>
      </c>
      <c r="AL43" s="36">
        <f t="shared" si="10"/>
        <v>0</v>
      </c>
      <c r="AM43" s="36">
        <f t="shared" si="11"/>
        <v>0</v>
      </c>
      <c r="AN43" s="36">
        <f t="shared" si="12"/>
        <v>0</v>
      </c>
    </row>
    <row r="44" spans="1:40" s="53" customFormat="1" ht="47.25">
      <c r="A44" s="63" t="s">
        <v>170</v>
      </c>
      <c r="B44" s="54" t="s">
        <v>1009</v>
      </c>
      <c r="C44" s="63" t="s">
        <v>1010</v>
      </c>
      <c r="D44" s="34">
        <v>2023</v>
      </c>
      <c r="E44" s="63">
        <v>2024</v>
      </c>
      <c r="F44" s="66" t="s">
        <v>239</v>
      </c>
      <c r="G44" s="66" t="s">
        <v>239</v>
      </c>
      <c r="H44" s="133" t="s">
        <v>239</v>
      </c>
      <c r="I44" s="66">
        <v>2.0463783999999999E-2</v>
      </c>
      <c r="J44" s="66">
        <v>0</v>
      </c>
      <c r="K44" s="154">
        <f t="shared" si="3"/>
        <v>0</v>
      </c>
      <c r="L44" s="154">
        <v>0</v>
      </c>
      <c r="M44" s="154">
        <v>0</v>
      </c>
      <c r="N44" s="154">
        <v>0</v>
      </c>
      <c r="O44" s="154">
        <v>0</v>
      </c>
      <c r="P44" s="154">
        <f t="shared" si="4"/>
        <v>0</v>
      </c>
      <c r="Q44" s="154">
        <v>0</v>
      </c>
      <c r="R44" s="154">
        <v>0</v>
      </c>
      <c r="S44" s="154">
        <v>0</v>
      </c>
      <c r="T44" s="154">
        <v>0</v>
      </c>
      <c r="U44" s="154">
        <f t="shared" si="5"/>
        <v>0</v>
      </c>
      <c r="V44" s="154">
        <v>0</v>
      </c>
      <c r="W44" s="154">
        <v>0</v>
      </c>
      <c r="X44" s="154">
        <v>0</v>
      </c>
      <c r="Y44" s="154">
        <v>0</v>
      </c>
      <c r="Z44" s="154">
        <f t="shared" si="6"/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f t="shared" si="7"/>
        <v>0</v>
      </c>
      <c r="AF44" s="66">
        <v>0</v>
      </c>
      <c r="AG44" s="66">
        <v>0</v>
      </c>
      <c r="AH44" s="66">
        <v>0</v>
      </c>
      <c r="AI44" s="66">
        <v>0</v>
      </c>
      <c r="AJ44" s="36">
        <f t="shared" si="8"/>
        <v>0</v>
      </c>
      <c r="AK44" s="36">
        <f t="shared" si="9"/>
        <v>0</v>
      </c>
      <c r="AL44" s="36">
        <f t="shared" si="10"/>
        <v>0</v>
      </c>
      <c r="AM44" s="36">
        <f t="shared" si="11"/>
        <v>0</v>
      </c>
      <c r="AN44" s="36">
        <f t="shared" si="12"/>
        <v>0</v>
      </c>
    </row>
    <row r="45" spans="1:40" s="53" customFormat="1" ht="47.25">
      <c r="A45" s="199" t="s">
        <v>170</v>
      </c>
      <c r="B45" s="200" t="s">
        <v>1757</v>
      </c>
      <c r="C45" s="199" t="s">
        <v>1011</v>
      </c>
      <c r="D45" s="201">
        <v>2023</v>
      </c>
      <c r="E45" s="201">
        <v>2024</v>
      </c>
      <c r="F45" s="202" t="s">
        <v>239</v>
      </c>
      <c r="G45" s="202" t="s">
        <v>239</v>
      </c>
      <c r="H45" s="133" t="s">
        <v>239</v>
      </c>
      <c r="I45" s="66">
        <v>0.70620832600000005</v>
      </c>
      <c r="J45" s="202">
        <v>0</v>
      </c>
      <c r="K45" s="203">
        <f t="shared" si="3"/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f t="shared" si="4"/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f t="shared" si="5"/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f t="shared" si="6"/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f t="shared" si="7"/>
        <v>0</v>
      </c>
      <c r="AF45" s="202">
        <v>0</v>
      </c>
      <c r="AG45" s="202">
        <v>0</v>
      </c>
      <c r="AH45" s="202">
        <v>0</v>
      </c>
      <c r="AI45" s="202">
        <v>0</v>
      </c>
      <c r="AJ45" s="66">
        <f t="shared" si="8"/>
        <v>0</v>
      </c>
      <c r="AK45" s="202">
        <f t="shared" si="9"/>
        <v>0</v>
      </c>
      <c r="AL45" s="202">
        <f t="shared" si="10"/>
        <v>0</v>
      </c>
      <c r="AM45" s="202">
        <f t="shared" si="11"/>
        <v>0</v>
      </c>
      <c r="AN45" s="202">
        <f t="shared" si="12"/>
        <v>0</v>
      </c>
    </row>
    <row r="46" spans="1:40" s="53" customFormat="1" ht="31.5" customHeight="1">
      <c r="A46" s="63" t="s">
        <v>170</v>
      </c>
      <c r="B46" s="54" t="s">
        <v>1695</v>
      </c>
      <c r="C46" s="63" t="s">
        <v>1012</v>
      </c>
      <c r="D46" s="34">
        <v>2023</v>
      </c>
      <c r="E46" s="63">
        <v>2024</v>
      </c>
      <c r="F46" s="66" t="s">
        <v>239</v>
      </c>
      <c r="G46" s="66" t="s">
        <v>239</v>
      </c>
      <c r="H46" s="133" t="s">
        <v>239</v>
      </c>
      <c r="I46" s="66">
        <v>4.5960907999999988E-2</v>
      </c>
      <c r="J46" s="66">
        <v>0</v>
      </c>
      <c r="K46" s="154">
        <f t="shared" si="3"/>
        <v>0</v>
      </c>
      <c r="L46" s="154">
        <v>0</v>
      </c>
      <c r="M46" s="154">
        <v>0</v>
      </c>
      <c r="N46" s="154">
        <v>0</v>
      </c>
      <c r="O46" s="154">
        <v>0</v>
      </c>
      <c r="P46" s="154">
        <f t="shared" si="4"/>
        <v>0</v>
      </c>
      <c r="Q46" s="154">
        <v>0</v>
      </c>
      <c r="R46" s="154">
        <v>0</v>
      </c>
      <c r="S46" s="154">
        <v>0</v>
      </c>
      <c r="T46" s="154">
        <v>0</v>
      </c>
      <c r="U46" s="154">
        <f t="shared" si="5"/>
        <v>0</v>
      </c>
      <c r="V46" s="154">
        <v>0</v>
      </c>
      <c r="W46" s="154">
        <v>0</v>
      </c>
      <c r="X46" s="154">
        <v>0</v>
      </c>
      <c r="Y46" s="154">
        <v>0</v>
      </c>
      <c r="Z46" s="154">
        <f t="shared" si="6"/>
        <v>0</v>
      </c>
      <c r="AA46" s="154">
        <v>0</v>
      </c>
      <c r="AB46" s="154">
        <v>0</v>
      </c>
      <c r="AC46" s="154">
        <v>0</v>
      </c>
      <c r="AD46" s="154">
        <v>0</v>
      </c>
      <c r="AE46" s="154">
        <f t="shared" si="7"/>
        <v>0</v>
      </c>
      <c r="AF46" s="66">
        <v>0</v>
      </c>
      <c r="AG46" s="66">
        <v>0</v>
      </c>
      <c r="AH46" s="66">
        <v>0</v>
      </c>
      <c r="AI46" s="66">
        <v>0</v>
      </c>
      <c r="AJ46" s="36">
        <f t="shared" si="8"/>
        <v>0</v>
      </c>
      <c r="AK46" s="36">
        <f t="shared" si="9"/>
        <v>0</v>
      </c>
      <c r="AL46" s="36">
        <f t="shared" si="10"/>
        <v>0</v>
      </c>
      <c r="AM46" s="36">
        <f t="shared" si="11"/>
        <v>0</v>
      </c>
      <c r="AN46" s="36">
        <f t="shared" si="12"/>
        <v>0</v>
      </c>
    </row>
    <row r="47" spans="1:40" s="53" customFormat="1" ht="31.5">
      <c r="A47" s="63" t="s">
        <v>170</v>
      </c>
      <c r="B47" s="54" t="s">
        <v>1013</v>
      </c>
      <c r="C47" s="63" t="s">
        <v>1014</v>
      </c>
      <c r="D47" s="34">
        <v>2023</v>
      </c>
      <c r="E47" s="63">
        <v>2024</v>
      </c>
      <c r="F47" s="36" t="s">
        <v>239</v>
      </c>
      <c r="G47" s="36" t="s">
        <v>239</v>
      </c>
      <c r="H47" s="133" t="s">
        <v>239</v>
      </c>
      <c r="I47" s="52">
        <v>0.91975646599999994</v>
      </c>
      <c r="J47" s="36">
        <v>0</v>
      </c>
      <c r="K47" s="154">
        <f t="shared" si="3"/>
        <v>0</v>
      </c>
      <c r="L47" s="154">
        <v>0</v>
      </c>
      <c r="M47" s="154">
        <v>0</v>
      </c>
      <c r="N47" s="154">
        <v>0</v>
      </c>
      <c r="O47" s="154">
        <v>0</v>
      </c>
      <c r="P47" s="154">
        <f t="shared" si="4"/>
        <v>0</v>
      </c>
      <c r="Q47" s="154">
        <v>0</v>
      </c>
      <c r="R47" s="154">
        <v>0</v>
      </c>
      <c r="S47" s="154">
        <v>0</v>
      </c>
      <c r="T47" s="154">
        <v>0</v>
      </c>
      <c r="U47" s="154">
        <f t="shared" si="5"/>
        <v>0</v>
      </c>
      <c r="V47" s="154">
        <v>0</v>
      </c>
      <c r="W47" s="154">
        <v>0</v>
      </c>
      <c r="X47" s="154">
        <v>0</v>
      </c>
      <c r="Y47" s="154">
        <v>0</v>
      </c>
      <c r="Z47" s="154">
        <f t="shared" si="6"/>
        <v>0</v>
      </c>
      <c r="AA47" s="154">
        <v>0</v>
      </c>
      <c r="AB47" s="154">
        <v>0</v>
      </c>
      <c r="AC47" s="154">
        <v>0</v>
      </c>
      <c r="AD47" s="154">
        <v>0</v>
      </c>
      <c r="AE47" s="154">
        <f t="shared" si="7"/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f t="shared" si="8"/>
        <v>0</v>
      </c>
      <c r="AK47" s="36">
        <f t="shared" si="9"/>
        <v>0</v>
      </c>
      <c r="AL47" s="36">
        <f t="shared" si="10"/>
        <v>0</v>
      </c>
      <c r="AM47" s="36">
        <f t="shared" si="11"/>
        <v>0</v>
      </c>
      <c r="AN47" s="36">
        <f t="shared" si="12"/>
        <v>0</v>
      </c>
    </row>
    <row r="48" spans="1:40" s="53" customFormat="1" ht="63">
      <c r="A48" s="63" t="s">
        <v>170</v>
      </c>
      <c r="B48" s="54" t="s">
        <v>1015</v>
      </c>
      <c r="C48" s="63" t="s">
        <v>1016</v>
      </c>
      <c r="D48" s="34">
        <v>2023</v>
      </c>
      <c r="E48" s="63">
        <v>2024</v>
      </c>
      <c r="F48" s="36" t="s">
        <v>239</v>
      </c>
      <c r="G48" s="36" t="s">
        <v>239</v>
      </c>
      <c r="H48" s="133" t="s">
        <v>239</v>
      </c>
      <c r="I48" s="52">
        <v>7.6534796000000002E-2</v>
      </c>
      <c r="J48" s="36">
        <v>0</v>
      </c>
      <c r="K48" s="154">
        <f t="shared" si="3"/>
        <v>0</v>
      </c>
      <c r="L48" s="154">
        <v>0</v>
      </c>
      <c r="M48" s="154">
        <v>0</v>
      </c>
      <c r="N48" s="154">
        <v>0</v>
      </c>
      <c r="O48" s="154">
        <v>0</v>
      </c>
      <c r="P48" s="154">
        <f t="shared" si="4"/>
        <v>0</v>
      </c>
      <c r="Q48" s="154">
        <v>0</v>
      </c>
      <c r="R48" s="154">
        <v>0</v>
      </c>
      <c r="S48" s="154">
        <v>0</v>
      </c>
      <c r="T48" s="154">
        <v>0</v>
      </c>
      <c r="U48" s="154">
        <f t="shared" si="5"/>
        <v>0</v>
      </c>
      <c r="V48" s="154">
        <v>0</v>
      </c>
      <c r="W48" s="154">
        <v>0</v>
      </c>
      <c r="X48" s="154">
        <v>0</v>
      </c>
      <c r="Y48" s="154">
        <v>0</v>
      </c>
      <c r="Z48" s="154">
        <f t="shared" si="6"/>
        <v>0</v>
      </c>
      <c r="AA48" s="154">
        <v>0</v>
      </c>
      <c r="AB48" s="154">
        <v>0</v>
      </c>
      <c r="AC48" s="154">
        <v>0</v>
      </c>
      <c r="AD48" s="154">
        <v>0</v>
      </c>
      <c r="AE48" s="154">
        <f t="shared" si="7"/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f t="shared" si="8"/>
        <v>0</v>
      </c>
      <c r="AK48" s="36">
        <f t="shared" si="9"/>
        <v>0</v>
      </c>
      <c r="AL48" s="36">
        <f t="shared" si="10"/>
        <v>0</v>
      </c>
      <c r="AM48" s="36">
        <f t="shared" si="11"/>
        <v>0</v>
      </c>
      <c r="AN48" s="36">
        <f t="shared" si="12"/>
        <v>0</v>
      </c>
    </row>
    <row r="49" spans="1:40" s="53" customFormat="1" ht="31.5">
      <c r="A49" s="63" t="s">
        <v>170</v>
      </c>
      <c r="B49" s="54" t="s">
        <v>1017</v>
      </c>
      <c r="C49" s="63" t="s">
        <v>1018</v>
      </c>
      <c r="D49" s="34">
        <v>2023</v>
      </c>
      <c r="E49" s="63">
        <v>2024</v>
      </c>
      <c r="F49" s="36" t="s">
        <v>239</v>
      </c>
      <c r="G49" s="36" t="s">
        <v>239</v>
      </c>
      <c r="H49" s="133" t="s">
        <v>239</v>
      </c>
      <c r="I49" s="52">
        <v>0.18775820799999998</v>
      </c>
      <c r="J49" s="36">
        <v>0</v>
      </c>
      <c r="K49" s="154">
        <f t="shared" si="3"/>
        <v>0</v>
      </c>
      <c r="L49" s="154">
        <v>0</v>
      </c>
      <c r="M49" s="154">
        <v>0</v>
      </c>
      <c r="N49" s="154">
        <v>0</v>
      </c>
      <c r="O49" s="154">
        <v>0</v>
      </c>
      <c r="P49" s="154">
        <f t="shared" si="4"/>
        <v>0</v>
      </c>
      <c r="Q49" s="154">
        <v>0</v>
      </c>
      <c r="R49" s="154">
        <v>0</v>
      </c>
      <c r="S49" s="154">
        <v>0</v>
      </c>
      <c r="T49" s="154">
        <v>0</v>
      </c>
      <c r="U49" s="154">
        <f t="shared" si="5"/>
        <v>0</v>
      </c>
      <c r="V49" s="154">
        <v>0</v>
      </c>
      <c r="W49" s="154">
        <v>0</v>
      </c>
      <c r="X49" s="154">
        <v>0</v>
      </c>
      <c r="Y49" s="154">
        <v>0</v>
      </c>
      <c r="Z49" s="154">
        <f t="shared" si="6"/>
        <v>0</v>
      </c>
      <c r="AA49" s="154">
        <v>0</v>
      </c>
      <c r="AB49" s="154">
        <v>0</v>
      </c>
      <c r="AC49" s="154">
        <v>0</v>
      </c>
      <c r="AD49" s="154">
        <v>0</v>
      </c>
      <c r="AE49" s="154">
        <f t="shared" si="7"/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f t="shared" si="8"/>
        <v>0</v>
      </c>
      <c r="AK49" s="36">
        <f t="shared" si="9"/>
        <v>0</v>
      </c>
      <c r="AL49" s="36">
        <f t="shared" si="10"/>
        <v>0</v>
      </c>
      <c r="AM49" s="36">
        <f t="shared" si="11"/>
        <v>0</v>
      </c>
      <c r="AN49" s="36">
        <f t="shared" si="12"/>
        <v>0</v>
      </c>
    </row>
    <row r="50" spans="1:40" s="53" customFormat="1" ht="47.25">
      <c r="A50" s="133" t="s">
        <v>960</v>
      </c>
      <c r="B50" s="134" t="s">
        <v>1758</v>
      </c>
      <c r="C50" s="133" t="s">
        <v>1759</v>
      </c>
      <c r="D50" s="133">
        <v>2024</v>
      </c>
      <c r="E50" s="133">
        <v>2025</v>
      </c>
      <c r="F50" s="154" t="s">
        <v>239</v>
      </c>
      <c r="G50" s="154" t="s">
        <v>239</v>
      </c>
      <c r="H50" s="133" t="s">
        <v>239</v>
      </c>
      <c r="I50" s="155">
        <v>1.38341303</v>
      </c>
      <c r="J50" s="154">
        <v>0.32072863200000001</v>
      </c>
      <c r="K50" s="154">
        <f t="shared" si="3"/>
        <v>0.32072863200000001</v>
      </c>
      <c r="L50" s="154">
        <v>0</v>
      </c>
      <c r="M50" s="154">
        <v>0</v>
      </c>
      <c r="N50" s="154">
        <v>0.32072863200000001</v>
      </c>
      <c r="O50" s="154">
        <v>0</v>
      </c>
      <c r="P50" s="154">
        <f t="shared" si="4"/>
        <v>0</v>
      </c>
      <c r="Q50" s="154">
        <v>0</v>
      </c>
      <c r="R50" s="154">
        <v>0</v>
      </c>
      <c r="S50" s="154">
        <v>0</v>
      </c>
      <c r="T50" s="154">
        <v>0</v>
      </c>
      <c r="U50" s="154">
        <f t="shared" si="5"/>
        <v>0</v>
      </c>
      <c r="V50" s="154">
        <v>0</v>
      </c>
      <c r="W50" s="154">
        <v>0</v>
      </c>
      <c r="X50" s="154">
        <v>0</v>
      </c>
      <c r="Y50" s="154">
        <v>0</v>
      </c>
      <c r="Z50" s="154">
        <f t="shared" si="6"/>
        <v>0</v>
      </c>
      <c r="AA50" s="154">
        <v>0</v>
      </c>
      <c r="AB50" s="154">
        <v>0</v>
      </c>
      <c r="AC50" s="154">
        <v>0</v>
      </c>
      <c r="AD50" s="154">
        <v>0</v>
      </c>
      <c r="AE50" s="154">
        <f t="shared" si="7"/>
        <v>0</v>
      </c>
      <c r="AF50" s="154">
        <v>0</v>
      </c>
      <c r="AG50" s="154">
        <v>0</v>
      </c>
      <c r="AH50" s="154">
        <v>0</v>
      </c>
      <c r="AI50" s="154">
        <v>0</v>
      </c>
      <c r="AJ50" s="154">
        <f t="shared" si="8"/>
        <v>0.32072863200000001</v>
      </c>
      <c r="AK50" s="154">
        <f t="shared" si="9"/>
        <v>0</v>
      </c>
      <c r="AL50" s="154">
        <f t="shared" si="10"/>
        <v>0</v>
      </c>
      <c r="AM50" s="154">
        <f t="shared" si="11"/>
        <v>0.32072863200000001</v>
      </c>
      <c r="AN50" s="154">
        <f t="shared" si="12"/>
        <v>0</v>
      </c>
    </row>
    <row r="51" spans="1:40" s="53" customFormat="1" ht="63">
      <c r="A51" s="133" t="s">
        <v>962</v>
      </c>
      <c r="B51" s="134" t="s">
        <v>1760</v>
      </c>
      <c r="C51" s="133" t="s">
        <v>1761</v>
      </c>
      <c r="D51" s="133">
        <v>2024</v>
      </c>
      <c r="E51" s="133">
        <v>2024</v>
      </c>
      <c r="F51" s="154" t="s">
        <v>239</v>
      </c>
      <c r="G51" s="154" t="s">
        <v>239</v>
      </c>
      <c r="H51" s="133" t="s">
        <v>239</v>
      </c>
      <c r="I51" s="155">
        <v>0.85882518799999996</v>
      </c>
      <c r="J51" s="154">
        <v>0</v>
      </c>
      <c r="K51" s="154">
        <f t="shared" si="3"/>
        <v>0</v>
      </c>
      <c r="L51" s="154">
        <v>0</v>
      </c>
      <c r="M51" s="154">
        <v>0</v>
      </c>
      <c r="N51" s="154">
        <v>0</v>
      </c>
      <c r="O51" s="154">
        <v>0</v>
      </c>
      <c r="P51" s="154">
        <f t="shared" si="4"/>
        <v>0</v>
      </c>
      <c r="Q51" s="154">
        <v>0</v>
      </c>
      <c r="R51" s="154">
        <v>0</v>
      </c>
      <c r="S51" s="154">
        <v>0</v>
      </c>
      <c r="T51" s="154">
        <v>0</v>
      </c>
      <c r="U51" s="154">
        <f t="shared" si="5"/>
        <v>0</v>
      </c>
      <c r="V51" s="154">
        <v>0</v>
      </c>
      <c r="W51" s="154">
        <v>0</v>
      </c>
      <c r="X51" s="154">
        <v>0</v>
      </c>
      <c r="Y51" s="154">
        <v>0</v>
      </c>
      <c r="Z51" s="154">
        <f t="shared" si="6"/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f t="shared" si="7"/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f t="shared" si="8"/>
        <v>0</v>
      </c>
      <c r="AK51" s="154">
        <f t="shared" si="9"/>
        <v>0</v>
      </c>
      <c r="AL51" s="154">
        <f t="shared" si="10"/>
        <v>0</v>
      </c>
      <c r="AM51" s="154">
        <f t="shared" si="11"/>
        <v>0</v>
      </c>
      <c r="AN51" s="154">
        <f t="shared" si="12"/>
        <v>0</v>
      </c>
    </row>
    <row r="52" spans="1:40" s="53" customFormat="1" ht="63">
      <c r="A52" s="133" t="s">
        <v>964</v>
      </c>
      <c r="B52" s="134" t="s">
        <v>1762</v>
      </c>
      <c r="C52" s="133" t="s">
        <v>1763</v>
      </c>
      <c r="D52" s="133">
        <v>2024</v>
      </c>
      <c r="E52" s="133">
        <v>2025</v>
      </c>
      <c r="F52" s="154" t="s">
        <v>239</v>
      </c>
      <c r="G52" s="154" t="s">
        <v>239</v>
      </c>
      <c r="H52" s="133" t="s">
        <v>239</v>
      </c>
      <c r="I52" s="155">
        <v>6.7384496300000016</v>
      </c>
      <c r="J52" s="154">
        <v>6.4923153000000013</v>
      </c>
      <c r="K52" s="154">
        <f t="shared" si="3"/>
        <v>6.4923153000000013</v>
      </c>
      <c r="L52" s="154">
        <v>0</v>
      </c>
      <c r="M52" s="154">
        <v>0</v>
      </c>
      <c r="N52" s="154">
        <v>6.4923153000000013</v>
      </c>
      <c r="O52" s="154">
        <v>0</v>
      </c>
      <c r="P52" s="154">
        <f t="shared" si="4"/>
        <v>0</v>
      </c>
      <c r="Q52" s="154">
        <v>0</v>
      </c>
      <c r="R52" s="154">
        <v>0</v>
      </c>
      <c r="S52" s="154">
        <v>0</v>
      </c>
      <c r="T52" s="154">
        <v>0</v>
      </c>
      <c r="U52" s="154">
        <f t="shared" si="5"/>
        <v>0</v>
      </c>
      <c r="V52" s="154">
        <v>0</v>
      </c>
      <c r="W52" s="154">
        <v>0</v>
      </c>
      <c r="X52" s="154">
        <v>0</v>
      </c>
      <c r="Y52" s="154">
        <v>0</v>
      </c>
      <c r="Z52" s="154">
        <f t="shared" si="6"/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f t="shared" si="7"/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f t="shared" si="8"/>
        <v>6.4923153000000013</v>
      </c>
      <c r="AK52" s="154">
        <f t="shared" si="9"/>
        <v>0</v>
      </c>
      <c r="AL52" s="154">
        <f t="shared" si="10"/>
        <v>0</v>
      </c>
      <c r="AM52" s="154">
        <f t="shared" si="11"/>
        <v>6.4923153000000013</v>
      </c>
      <c r="AN52" s="154">
        <f t="shared" si="12"/>
        <v>0</v>
      </c>
    </row>
    <row r="53" spans="1:40" s="53" customFormat="1" ht="141.75">
      <c r="A53" s="133" t="s">
        <v>966</v>
      </c>
      <c r="B53" s="134" t="s">
        <v>1764</v>
      </c>
      <c r="C53" s="133" t="s">
        <v>1765</v>
      </c>
      <c r="D53" s="133">
        <v>2024</v>
      </c>
      <c r="E53" s="133">
        <v>2025</v>
      </c>
      <c r="F53" s="154" t="s">
        <v>239</v>
      </c>
      <c r="G53" s="154" t="s">
        <v>239</v>
      </c>
      <c r="H53" s="133" t="s">
        <v>239</v>
      </c>
      <c r="I53" s="155">
        <v>39.533081253999995</v>
      </c>
      <c r="J53" s="154">
        <v>30.924167855999993</v>
      </c>
      <c r="K53" s="154">
        <f t="shared" si="3"/>
        <v>30.924167855999993</v>
      </c>
      <c r="L53" s="154">
        <v>0</v>
      </c>
      <c r="M53" s="154">
        <v>0</v>
      </c>
      <c r="N53" s="154">
        <v>30.924167855999993</v>
      </c>
      <c r="O53" s="154">
        <v>0</v>
      </c>
      <c r="P53" s="154">
        <f t="shared" si="4"/>
        <v>0</v>
      </c>
      <c r="Q53" s="154">
        <v>0</v>
      </c>
      <c r="R53" s="154">
        <v>0</v>
      </c>
      <c r="S53" s="154">
        <v>0</v>
      </c>
      <c r="T53" s="154">
        <v>0</v>
      </c>
      <c r="U53" s="154">
        <f t="shared" si="5"/>
        <v>0</v>
      </c>
      <c r="V53" s="154">
        <v>0</v>
      </c>
      <c r="W53" s="154">
        <v>0</v>
      </c>
      <c r="X53" s="154">
        <v>0</v>
      </c>
      <c r="Y53" s="154">
        <v>0</v>
      </c>
      <c r="Z53" s="154">
        <f t="shared" si="6"/>
        <v>0</v>
      </c>
      <c r="AA53" s="154">
        <v>0</v>
      </c>
      <c r="AB53" s="154">
        <v>0</v>
      </c>
      <c r="AC53" s="154">
        <v>0</v>
      </c>
      <c r="AD53" s="154">
        <v>0</v>
      </c>
      <c r="AE53" s="154">
        <f t="shared" si="7"/>
        <v>0</v>
      </c>
      <c r="AF53" s="154">
        <v>0</v>
      </c>
      <c r="AG53" s="154">
        <v>0</v>
      </c>
      <c r="AH53" s="154">
        <v>0</v>
      </c>
      <c r="AI53" s="154">
        <v>0</v>
      </c>
      <c r="AJ53" s="154">
        <f t="shared" si="8"/>
        <v>30.924167855999993</v>
      </c>
      <c r="AK53" s="154">
        <f t="shared" si="9"/>
        <v>0</v>
      </c>
      <c r="AL53" s="154">
        <f t="shared" si="10"/>
        <v>0</v>
      </c>
      <c r="AM53" s="154">
        <f t="shared" si="11"/>
        <v>30.924167855999993</v>
      </c>
      <c r="AN53" s="154">
        <f t="shared" si="12"/>
        <v>0</v>
      </c>
    </row>
    <row r="54" spans="1:40" s="53" customFormat="1" ht="110.25">
      <c r="A54" s="133" t="s">
        <v>968</v>
      </c>
      <c r="B54" s="134" t="s">
        <v>1766</v>
      </c>
      <c r="C54" s="133" t="s">
        <v>1767</v>
      </c>
      <c r="D54" s="133">
        <v>2024</v>
      </c>
      <c r="E54" s="133">
        <v>2024</v>
      </c>
      <c r="F54" s="154" t="s">
        <v>239</v>
      </c>
      <c r="G54" s="154" t="s">
        <v>239</v>
      </c>
      <c r="H54" s="133" t="s">
        <v>239</v>
      </c>
      <c r="I54" s="155">
        <v>4.6570030360000008</v>
      </c>
      <c r="J54" s="154">
        <v>0</v>
      </c>
      <c r="K54" s="154">
        <f t="shared" si="3"/>
        <v>0</v>
      </c>
      <c r="L54" s="154">
        <v>0</v>
      </c>
      <c r="M54" s="154">
        <v>0</v>
      </c>
      <c r="N54" s="154">
        <v>0</v>
      </c>
      <c r="O54" s="154">
        <v>0</v>
      </c>
      <c r="P54" s="154">
        <f t="shared" si="4"/>
        <v>0</v>
      </c>
      <c r="Q54" s="154">
        <v>0</v>
      </c>
      <c r="R54" s="154">
        <v>0</v>
      </c>
      <c r="S54" s="154">
        <v>0</v>
      </c>
      <c r="T54" s="154">
        <v>0</v>
      </c>
      <c r="U54" s="154">
        <f t="shared" si="5"/>
        <v>0</v>
      </c>
      <c r="V54" s="154">
        <v>0</v>
      </c>
      <c r="W54" s="154">
        <v>0</v>
      </c>
      <c r="X54" s="154">
        <v>0</v>
      </c>
      <c r="Y54" s="154">
        <v>0</v>
      </c>
      <c r="Z54" s="154">
        <f t="shared" si="6"/>
        <v>0</v>
      </c>
      <c r="AA54" s="154">
        <v>0</v>
      </c>
      <c r="AB54" s="154">
        <v>0</v>
      </c>
      <c r="AC54" s="154">
        <v>0</v>
      </c>
      <c r="AD54" s="154">
        <v>0</v>
      </c>
      <c r="AE54" s="154">
        <f t="shared" si="7"/>
        <v>0</v>
      </c>
      <c r="AF54" s="154">
        <v>0</v>
      </c>
      <c r="AG54" s="154">
        <v>0</v>
      </c>
      <c r="AH54" s="154">
        <v>0</v>
      </c>
      <c r="AI54" s="154">
        <v>0</v>
      </c>
      <c r="AJ54" s="154">
        <f t="shared" si="8"/>
        <v>0</v>
      </c>
      <c r="AK54" s="154">
        <f t="shared" si="9"/>
        <v>0</v>
      </c>
      <c r="AL54" s="154">
        <f t="shared" si="10"/>
        <v>0</v>
      </c>
      <c r="AM54" s="154">
        <f t="shared" si="11"/>
        <v>0</v>
      </c>
      <c r="AN54" s="154">
        <f t="shared" si="12"/>
        <v>0</v>
      </c>
    </row>
    <row r="55" spans="1:40" s="53" customFormat="1" ht="31.5">
      <c r="A55" s="133" t="s">
        <v>1768</v>
      </c>
      <c r="B55" s="134" t="s">
        <v>1769</v>
      </c>
      <c r="C55" s="133" t="s">
        <v>1770</v>
      </c>
      <c r="D55" s="133">
        <v>2024</v>
      </c>
      <c r="E55" s="133">
        <v>2025</v>
      </c>
      <c r="F55" s="154" t="s">
        <v>239</v>
      </c>
      <c r="G55" s="154" t="s">
        <v>239</v>
      </c>
      <c r="H55" s="133" t="s">
        <v>239</v>
      </c>
      <c r="I55" s="155">
        <v>0.43279701600000003</v>
      </c>
      <c r="J55" s="154">
        <v>0</v>
      </c>
      <c r="K55" s="154">
        <f t="shared" si="3"/>
        <v>0</v>
      </c>
      <c r="L55" s="154">
        <v>0</v>
      </c>
      <c r="M55" s="154">
        <v>0</v>
      </c>
      <c r="N55" s="154">
        <v>0</v>
      </c>
      <c r="O55" s="154">
        <v>0</v>
      </c>
      <c r="P55" s="154">
        <f t="shared" si="4"/>
        <v>0</v>
      </c>
      <c r="Q55" s="154">
        <v>0</v>
      </c>
      <c r="R55" s="154">
        <v>0</v>
      </c>
      <c r="S55" s="154">
        <v>0</v>
      </c>
      <c r="T55" s="154">
        <v>0</v>
      </c>
      <c r="U55" s="154">
        <f t="shared" si="5"/>
        <v>0</v>
      </c>
      <c r="V55" s="154">
        <v>0</v>
      </c>
      <c r="W55" s="154">
        <v>0</v>
      </c>
      <c r="X55" s="154">
        <v>0</v>
      </c>
      <c r="Y55" s="154">
        <v>0</v>
      </c>
      <c r="Z55" s="154">
        <f t="shared" si="6"/>
        <v>0</v>
      </c>
      <c r="AA55" s="154">
        <v>0</v>
      </c>
      <c r="AB55" s="154">
        <v>0</v>
      </c>
      <c r="AC55" s="154">
        <v>0</v>
      </c>
      <c r="AD55" s="154">
        <v>0</v>
      </c>
      <c r="AE55" s="154">
        <f t="shared" si="7"/>
        <v>0</v>
      </c>
      <c r="AF55" s="154">
        <v>0</v>
      </c>
      <c r="AG55" s="154">
        <v>0</v>
      </c>
      <c r="AH55" s="154">
        <v>0</v>
      </c>
      <c r="AI55" s="154">
        <v>0</v>
      </c>
      <c r="AJ55" s="154">
        <f t="shared" si="8"/>
        <v>0</v>
      </c>
      <c r="AK55" s="154">
        <f t="shared" si="9"/>
        <v>0</v>
      </c>
      <c r="AL55" s="154">
        <f t="shared" si="10"/>
        <v>0</v>
      </c>
      <c r="AM55" s="154">
        <f t="shared" si="11"/>
        <v>0</v>
      </c>
      <c r="AN55" s="154">
        <f t="shared" si="12"/>
        <v>0</v>
      </c>
    </row>
    <row r="56" spans="1:40" s="53" customFormat="1" ht="63">
      <c r="A56" s="133" t="s">
        <v>1771</v>
      </c>
      <c r="B56" s="134" t="s">
        <v>1772</v>
      </c>
      <c r="C56" s="133" t="s">
        <v>1773</v>
      </c>
      <c r="D56" s="133">
        <v>2024</v>
      </c>
      <c r="E56" s="133">
        <v>2025</v>
      </c>
      <c r="F56" s="154" t="s">
        <v>239</v>
      </c>
      <c r="G56" s="154" t="s">
        <v>239</v>
      </c>
      <c r="H56" s="133" t="s">
        <v>239</v>
      </c>
      <c r="I56" s="155">
        <v>2.52351818506272</v>
      </c>
      <c r="J56" s="154">
        <v>2.4703161850627198</v>
      </c>
      <c r="K56" s="154">
        <f t="shared" si="3"/>
        <v>2.4703161850627198</v>
      </c>
      <c r="L56" s="154">
        <v>0</v>
      </c>
      <c r="M56" s="154">
        <v>0</v>
      </c>
      <c r="N56" s="154">
        <v>0</v>
      </c>
      <c r="O56" s="154">
        <v>2.4703161850627198</v>
      </c>
      <c r="P56" s="154">
        <f t="shared" si="4"/>
        <v>0</v>
      </c>
      <c r="Q56" s="154">
        <v>0</v>
      </c>
      <c r="R56" s="154">
        <v>0</v>
      </c>
      <c r="S56" s="154">
        <v>0</v>
      </c>
      <c r="T56" s="154">
        <v>0</v>
      </c>
      <c r="U56" s="154">
        <f t="shared" si="5"/>
        <v>0</v>
      </c>
      <c r="V56" s="154">
        <v>0</v>
      </c>
      <c r="W56" s="154">
        <v>0</v>
      </c>
      <c r="X56" s="154">
        <v>0</v>
      </c>
      <c r="Y56" s="154">
        <v>0</v>
      </c>
      <c r="Z56" s="154">
        <f t="shared" si="6"/>
        <v>0</v>
      </c>
      <c r="AA56" s="154">
        <v>0</v>
      </c>
      <c r="AB56" s="154">
        <v>0</v>
      </c>
      <c r="AC56" s="154">
        <v>0</v>
      </c>
      <c r="AD56" s="154">
        <v>0</v>
      </c>
      <c r="AE56" s="154">
        <f t="shared" si="7"/>
        <v>0</v>
      </c>
      <c r="AF56" s="154">
        <v>0</v>
      </c>
      <c r="AG56" s="154">
        <v>0</v>
      </c>
      <c r="AH56" s="154">
        <v>0</v>
      </c>
      <c r="AI56" s="154">
        <v>0</v>
      </c>
      <c r="AJ56" s="154">
        <f t="shared" si="8"/>
        <v>2.4703161850627198</v>
      </c>
      <c r="AK56" s="154">
        <f t="shared" si="9"/>
        <v>0</v>
      </c>
      <c r="AL56" s="154">
        <f t="shared" si="10"/>
        <v>0</v>
      </c>
      <c r="AM56" s="154">
        <f t="shared" si="11"/>
        <v>0</v>
      </c>
      <c r="AN56" s="154">
        <f t="shared" si="12"/>
        <v>2.4703161850627198</v>
      </c>
    </row>
    <row r="57" spans="1:40" s="53" customFormat="1" ht="47.25">
      <c r="A57" s="133" t="s">
        <v>1774</v>
      </c>
      <c r="B57" s="134" t="s">
        <v>1775</v>
      </c>
      <c r="C57" s="133" t="s">
        <v>1776</v>
      </c>
      <c r="D57" s="133">
        <v>2024</v>
      </c>
      <c r="E57" s="133">
        <v>2025</v>
      </c>
      <c r="F57" s="154" t="s">
        <v>239</v>
      </c>
      <c r="G57" s="154" t="s">
        <v>239</v>
      </c>
      <c r="H57" s="133" t="s">
        <v>239</v>
      </c>
      <c r="I57" s="155">
        <v>2.5210693350627196</v>
      </c>
      <c r="J57" s="154">
        <v>2.4552846490627194</v>
      </c>
      <c r="K57" s="154">
        <f t="shared" si="3"/>
        <v>2.4552846490627194</v>
      </c>
      <c r="L57" s="154">
        <v>0</v>
      </c>
      <c r="M57" s="154">
        <v>0</v>
      </c>
      <c r="N57" s="154">
        <v>0</v>
      </c>
      <c r="O57" s="154">
        <v>2.4552846490627194</v>
      </c>
      <c r="P57" s="154">
        <f t="shared" si="4"/>
        <v>0</v>
      </c>
      <c r="Q57" s="154">
        <v>0</v>
      </c>
      <c r="R57" s="154">
        <v>0</v>
      </c>
      <c r="S57" s="154">
        <v>0</v>
      </c>
      <c r="T57" s="154">
        <v>0</v>
      </c>
      <c r="U57" s="154">
        <f t="shared" si="5"/>
        <v>0</v>
      </c>
      <c r="V57" s="154">
        <v>0</v>
      </c>
      <c r="W57" s="154">
        <v>0</v>
      </c>
      <c r="X57" s="154">
        <v>0</v>
      </c>
      <c r="Y57" s="154">
        <v>0</v>
      </c>
      <c r="Z57" s="154">
        <f t="shared" si="6"/>
        <v>0</v>
      </c>
      <c r="AA57" s="154">
        <v>0</v>
      </c>
      <c r="AB57" s="154">
        <v>0</v>
      </c>
      <c r="AC57" s="154">
        <v>0</v>
      </c>
      <c r="AD57" s="154">
        <v>0</v>
      </c>
      <c r="AE57" s="154">
        <f t="shared" si="7"/>
        <v>0</v>
      </c>
      <c r="AF57" s="154">
        <v>0</v>
      </c>
      <c r="AG57" s="154">
        <v>0</v>
      </c>
      <c r="AH57" s="154">
        <v>0</v>
      </c>
      <c r="AI57" s="154">
        <v>0</v>
      </c>
      <c r="AJ57" s="154">
        <f t="shared" si="8"/>
        <v>2.4552846490627194</v>
      </c>
      <c r="AK57" s="154">
        <f t="shared" si="9"/>
        <v>0</v>
      </c>
      <c r="AL57" s="154">
        <f t="shared" si="10"/>
        <v>0</v>
      </c>
      <c r="AM57" s="154">
        <f t="shared" si="11"/>
        <v>0</v>
      </c>
      <c r="AN57" s="154">
        <f t="shared" si="12"/>
        <v>2.4552846490627194</v>
      </c>
    </row>
    <row r="58" spans="1:40" s="53" customFormat="1" ht="47.25">
      <c r="A58" s="133" t="s">
        <v>1777</v>
      </c>
      <c r="B58" s="134" t="s">
        <v>1778</v>
      </c>
      <c r="C58" s="133" t="s">
        <v>1779</v>
      </c>
      <c r="D58" s="133">
        <v>2024</v>
      </c>
      <c r="E58" s="133">
        <v>2025</v>
      </c>
      <c r="F58" s="154" t="s">
        <v>239</v>
      </c>
      <c r="G58" s="154" t="s">
        <v>239</v>
      </c>
      <c r="H58" s="133" t="s">
        <v>239</v>
      </c>
      <c r="I58" s="155">
        <v>5.0527828575758402</v>
      </c>
      <c r="J58" s="154">
        <v>4.9889398575758399</v>
      </c>
      <c r="K58" s="154">
        <f t="shared" si="3"/>
        <v>4.9889398575758399</v>
      </c>
      <c r="L58" s="154">
        <v>0</v>
      </c>
      <c r="M58" s="154">
        <v>0</v>
      </c>
      <c r="N58" s="154">
        <v>0</v>
      </c>
      <c r="O58" s="154">
        <v>4.9889398575758399</v>
      </c>
      <c r="P58" s="154">
        <f t="shared" si="4"/>
        <v>0</v>
      </c>
      <c r="Q58" s="154">
        <v>0</v>
      </c>
      <c r="R58" s="154">
        <v>0</v>
      </c>
      <c r="S58" s="154">
        <v>0</v>
      </c>
      <c r="T58" s="154">
        <v>0</v>
      </c>
      <c r="U58" s="154">
        <f t="shared" si="5"/>
        <v>0</v>
      </c>
      <c r="V58" s="154">
        <v>0</v>
      </c>
      <c r="W58" s="154">
        <v>0</v>
      </c>
      <c r="X58" s="154">
        <v>0</v>
      </c>
      <c r="Y58" s="154">
        <v>0</v>
      </c>
      <c r="Z58" s="154">
        <f t="shared" si="6"/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f t="shared" si="7"/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f t="shared" si="8"/>
        <v>4.9889398575758399</v>
      </c>
      <c r="AK58" s="154">
        <f t="shared" si="9"/>
        <v>0</v>
      </c>
      <c r="AL58" s="154">
        <f t="shared" si="10"/>
        <v>0</v>
      </c>
      <c r="AM58" s="154">
        <f t="shared" si="11"/>
        <v>0</v>
      </c>
      <c r="AN58" s="154">
        <f t="shared" si="12"/>
        <v>4.9889398575758399</v>
      </c>
    </row>
    <row r="59" spans="1:40" s="53" customFormat="1" ht="31.5">
      <c r="A59" s="133" t="s">
        <v>1780</v>
      </c>
      <c r="B59" s="134" t="s">
        <v>1781</v>
      </c>
      <c r="C59" s="133" t="s">
        <v>1782</v>
      </c>
      <c r="D59" s="133">
        <v>2024</v>
      </c>
      <c r="E59" s="133">
        <v>2024</v>
      </c>
      <c r="F59" s="154" t="s">
        <v>239</v>
      </c>
      <c r="G59" s="154" t="s">
        <v>239</v>
      </c>
      <c r="H59" s="133" t="s">
        <v>239</v>
      </c>
      <c r="I59" s="155">
        <v>1.9379573940000001</v>
      </c>
      <c r="J59" s="154">
        <v>0</v>
      </c>
      <c r="K59" s="154">
        <f t="shared" si="3"/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f t="shared" si="4"/>
        <v>0</v>
      </c>
      <c r="Q59" s="154">
        <v>0</v>
      </c>
      <c r="R59" s="154">
        <v>0</v>
      </c>
      <c r="S59" s="154">
        <v>0</v>
      </c>
      <c r="T59" s="154">
        <v>0</v>
      </c>
      <c r="U59" s="154">
        <f t="shared" si="5"/>
        <v>0</v>
      </c>
      <c r="V59" s="154">
        <v>0</v>
      </c>
      <c r="W59" s="154">
        <v>0</v>
      </c>
      <c r="X59" s="154">
        <v>0</v>
      </c>
      <c r="Y59" s="154">
        <v>0</v>
      </c>
      <c r="Z59" s="154">
        <f t="shared" si="6"/>
        <v>0</v>
      </c>
      <c r="AA59" s="154">
        <v>0</v>
      </c>
      <c r="AB59" s="154">
        <v>0</v>
      </c>
      <c r="AC59" s="154">
        <v>0</v>
      </c>
      <c r="AD59" s="154">
        <v>0</v>
      </c>
      <c r="AE59" s="154">
        <f t="shared" si="7"/>
        <v>0</v>
      </c>
      <c r="AF59" s="154">
        <v>0</v>
      </c>
      <c r="AG59" s="154">
        <v>0</v>
      </c>
      <c r="AH59" s="154">
        <v>0</v>
      </c>
      <c r="AI59" s="154">
        <v>0</v>
      </c>
      <c r="AJ59" s="154">
        <f t="shared" si="8"/>
        <v>0</v>
      </c>
      <c r="AK59" s="154">
        <f t="shared" si="9"/>
        <v>0</v>
      </c>
      <c r="AL59" s="154">
        <f t="shared" si="10"/>
        <v>0</v>
      </c>
      <c r="AM59" s="154">
        <f t="shared" si="11"/>
        <v>0</v>
      </c>
      <c r="AN59" s="154">
        <f t="shared" si="12"/>
        <v>0</v>
      </c>
    </row>
    <row r="60" spans="1:40" s="53" customFormat="1" ht="63">
      <c r="A60" s="133" t="s">
        <v>1783</v>
      </c>
      <c r="B60" s="134" t="s">
        <v>1784</v>
      </c>
      <c r="C60" s="133" t="s">
        <v>1785</v>
      </c>
      <c r="D60" s="133">
        <v>2024</v>
      </c>
      <c r="E60" s="133">
        <v>2024</v>
      </c>
      <c r="F60" s="154" t="s">
        <v>239</v>
      </c>
      <c r="G60" s="154" t="s">
        <v>239</v>
      </c>
      <c r="H60" s="133" t="s">
        <v>239</v>
      </c>
      <c r="I60" s="155">
        <v>2.2542872000000002E-2</v>
      </c>
      <c r="J60" s="154">
        <v>0</v>
      </c>
      <c r="K60" s="154">
        <f t="shared" si="3"/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f t="shared" si="4"/>
        <v>0</v>
      </c>
      <c r="Q60" s="154">
        <v>0</v>
      </c>
      <c r="R60" s="154">
        <v>0</v>
      </c>
      <c r="S60" s="154">
        <v>0</v>
      </c>
      <c r="T60" s="154">
        <v>0</v>
      </c>
      <c r="U60" s="154">
        <f t="shared" si="5"/>
        <v>0</v>
      </c>
      <c r="V60" s="154">
        <v>0</v>
      </c>
      <c r="W60" s="154">
        <v>0</v>
      </c>
      <c r="X60" s="154">
        <v>0</v>
      </c>
      <c r="Y60" s="154">
        <v>0</v>
      </c>
      <c r="Z60" s="154">
        <f t="shared" si="6"/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f t="shared" si="7"/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f t="shared" si="8"/>
        <v>0</v>
      </c>
      <c r="AK60" s="154">
        <f t="shared" si="9"/>
        <v>0</v>
      </c>
      <c r="AL60" s="154">
        <f t="shared" si="10"/>
        <v>0</v>
      </c>
      <c r="AM60" s="154">
        <f t="shared" si="11"/>
        <v>0</v>
      </c>
      <c r="AN60" s="154">
        <f t="shared" si="12"/>
        <v>0</v>
      </c>
    </row>
    <row r="61" spans="1:40" s="53" customFormat="1" ht="94.5">
      <c r="A61" s="133" t="s">
        <v>1786</v>
      </c>
      <c r="B61" s="134" t="s">
        <v>1787</v>
      </c>
      <c r="C61" s="133" t="s">
        <v>1788</v>
      </c>
      <c r="D61" s="133">
        <v>2024</v>
      </c>
      <c r="E61" s="133">
        <v>2025</v>
      </c>
      <c r="F61" s="154" t="s">
        <v>239</v>
      </c>
      <c r="G61" s="154" t="s">
        <v>239</v>
      </c>
      <c r="H61" s="133" t="s">
        <v>239</v>
      </c>
      <c r="I61" s="155">
        <v>2.403355736</v>
      </c>
      <c r="J61" s="154">
        <v>1.346715192</v>
      </c>
      <c r="K61" s="154">
        <f t="shared" si="3"/>
        <v>1.346715192</v>
      </c>
      <c r="L61" s="154">
        <v>0</v>
      </c>
      <c r="M61" s="154">
        <v>0</v>
      </c>
      <c r="N61" s="154">
        <v>1.346715192</v>
      </c>
      <c r="O61" s="154">
        <v>0</v>
      </c>
      <c r="P61" s="154">
        <f t="shared" si="4"/>
        <v>0</v>
      </c>
      <c r="Q61" s="154">
        <v>0</v>
      </c>
      <c r="R61" s="154">
        <v>0</v>
      </c>
      <c r="S61" s="154">
        <v>0</v>
      </c>
      <c r="T61" s="154">
        <v>0</v>
      </c>
      <c r="U61" s="154">
        <f t="shared" si="5"/>
        <v>0</v>
      </c>
      <c r="V61" s="154">
        <v>0</v>
      </c>
      <c r="W61" s="154">
        <v>0</v>
      </c>
      <c r="X61" s="154">
        <v>0</v>
      </c>
      <c r="Y61" s="154">
        <v>0</v>
      </c>
      <c r="Z61" s="154">
        <f t="shared" si="6"/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f t="shared" si="7"/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f t="shared" si="8"/>
        <v>1.346715192</v>
      </c>
      <c r="AK61" s="154">
        <f t="shared" si="9"/>
        <v>0</v>
      </c>
      <c r="AL61" s="154">
        <f t="shared" si="10"/>
        <v>0</v>
      </c>
      <c r="AM61" s="154">
        <f t="shared" si="11"/>
        <v>1.346715192</v>
      </c>
      <c r="AN61" s="154">
        <f t="shared" si="12"/>
        <v>0</v>
      </c>
    </row>
    <row r="62" spans="1:40" s="53" customFormat="1" ht="110.25">
      <c r="A62" s="133" t="s">
        <v>1789</v>
      </c>
      <c r="B62" s="134" t="s">
        <v>1790</v>
      </c>
      <c r="C62" s="133" t="s">
        <v>1791</v>
      </c>
      <c r="D62" s="133">
        <v>2024</v>
      </c>
      <c r="E62" s="133">
        <v>2024</v>
      </c>
      <c r="F62" s="154" t="s">
        <v>239</v>
      </c>
      <c r="G62" s="154" t="s">
        <v>239</v>
      </c>
      <c r="H62" s="133" t="s">
        <v>239</v>
      </c>
      <c r="I62" s="155">
        <v>0.67678416399999997</v>
      </c>
      <c r="J62" s="154">
        <v>0</v>
      </c>
      <c r="K62" s="154">
        <f t="shared" si="3"/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f t="shared" si="4"/>
        <v>0</v>
      </c>
      <c r="Q62" s="154">
        <v>0</v>
      </c>
      <c r="R62" s="154">
        <v>0</v>
      </c>
      <c r="S62" s="154">
        <v>0</v>
      </c>
      <c r="T62" s="154">
        <v>0</v>
      </c>
      <c r="U62" s="154">
        <f t="shared" si="5"/>
        <v>0</v>
      </c>
      <c r="V62" s="154">
        <v>0</v>
      </c>
      <c r="W62" s="154">
        <v>0</v>
      </c>
      <c r="X62" s="154">
        <v>0</v>
      </c>
      <c r="Y62" s="154">
        <v>0</v>
      </c>
      <c r="Z62" s="154">
        <f t="shared" si="6"/>
        <v>0</v>
      </c>
      <c r="AA62" s="154">
        <v>0</v>
      </c>
      <c r="AB62" s="154">
        <v>0</v>
      </c>
      <c r="AC62" s="154">
        <v>0</v>
      </c>
      <c r="AD62" s="154">
        <v>0</v>
      </c>
      <c r="AE62" s="154">
        <f t="shared" si="7"/>
        <v>0</v>
      </c>
      <c r="AF62" s="154">
        <v>0</v>
      </c>
      <c r="AG62" s="154">
        <v>0</v>
      </c>
      <c r="AH62" s="154">
        <v>0</v>
      </c>
      <c r="AI62" s="154">
        <v>0</v>
      </c>
      <c r="AJ62" s="154">
        <f t="shared" si="8"/>
        <v>0</v>
      </c>
      <c r="AK62" s="154">
        <f t="shared" si="9"/>
        <v>0</v>
      </c>
      <c r="AL62" s="154">
        <f t="shared" si="10"/>
        <v>0</v>
      </c>
      <c r="AM62" s="154">
        <f t="shared" si="11"/>
        <v>0</v>
      </c>
      <c r="AN62" s="154">
        <f t="shared" si="12"/>
        <v>0</v>
      </c>
    </row>
    <row r="63" spans="1:40" s="53" customFormat="1" ht="31.5">
      <c r="A63" s="133" t="s">
        <v>1792</v>
      </c>
      <c r="B63" s="134" t="s">
        <v>1793</v>
      </c>
      <c r="C63" s="133" t="s">
        <v>1794</v>
      </c>
      <c r="D63" s="133">
        <v>2024</v>
      </c>
      <c r="E63" s="133">
        <v>2024</v>
      </c>
      <c r="F63" s="154" t="s">
        <v>239</v>
      </c>
      <c r="G63" s="154" t="s">
        <v>239</v>
      </c>
      <c r="H63" s="133" t="s">
        <v>239</v>
      </c>
      <c r="I63" s="155">
        <v>4.1802866000000001E-2</v>
      </c>
      <c r="J63" s="154">
        <v>0</v>
      </c>
      <c r="K63" s="154">
        <f t="shared" si="3"/>
        <v>0</v>
      </c>
      <c r="L63" s="154">
        <v>0</v>
      </c>
      <c r="M63" s="154">
        <v>0</v>
      </c>
      <c r="N63" s="154">
        <v>0</v>
      </c>
      <c r="O63" s="154">
        <v>0</v>
      </c>
      <c r="P63" s="154">
        <f t="shared" si="4"/>
        <v>0</v>
      </c>
      <c r="Q63" s="154">
        <v>0</v>
      </c>
      <c r="R63" s="154">
        <v>0</v>
      </c>
      <c r="S63" s="154">
        <v>0</v>
      </c>
      <c r="T63" s="154">
        <v>0</v>
      </c>
      <c r="U63" s="154">
        <f t="shared" si="5"/>
        <v>0</v>
      </c>
      <c r="V63" s="154">
        <v>0</v>
      </c>
      <c r="W63" s="154">
        <v>0</v>
      </c>
      <c r="X63" s="154">
        <v>0</v>
      </c>
      <c r="Y63" s="154">
        <v>0</v>
      </c>
      <c r="Z63" s="154">
        <f t="shared" si="6"/>
        <v>0</v>
      </c>
      <c r="AA63" s="154">
        <v>0</v>
      </c>
      <c r="AB63" s="154">
        <v>0</v>
      </c>
      <c r="AC63" s="154">
        <v>0</v>
      </c>
      <c r="AD63" s="154">
        <v>0</v>
      </c>
      <c r="AE63" s="154">
        <f t="shared" si="7"/>
        <v>0</v>
      </c>
      <c r="AF63" s="154">
        <v>0</v>
      </c>
      <c r="AG63" s="154">
        <v>0</v>
      </c>
      <c r="AH63" s="154">
        <v>0</v>
      </c>
      <c r="AI63" s="154">
        <v>0</v>
      </c>
      <c r="AJ63" s="154">
        <f t="shared" si="8"/>
        <v>0</v>
      </c>
      <c r="AK63" s="154">
        <f t="shared" si="9"/>
        <v>0</v>
      </c>
      <c r="AL63" s="154">
        <f t="shared" si="10"/>
        <v>0</v>
      </c>
      <c r="AM63" s="154">
        <f t="shared" si="11"/>
        <v>0</v>
      </c>
      <c r="AN63" s="154">
        <f t="shared" si="12"/>
        <v>0</v>
      </c>
    </row>
    <row r="64" spans="1:40" s="53" customFormat="1" ht="110.25">
      <c r="A64" s="133" t="s">
        <v>1795</v>
      </c>
      <c r="B64" s="134" t="s">
        <v>1796</v>
      </c>
      <c r="C64" s="133" t="s">
        <v>1797</v>
      </c>
      <c r="D64" s="133">
        <v>2024</v>
      </c>
      <c r="E64" s="133">
        <v>2024</v>
      </c>
      <c r="F64" s="154" t="s">
        <v>239</v>
      </c>
      <c r="G64" s="154" t="s">
        <v>239</v>
      </c>
      <c r="H64" s="133" t="s">
        <v>239</v>
      </c>
      <c r="I64" s="155">
        <v>3.6334639040000001</v>
      </c>
      <c r="J64" s="154">
        <v>0</v>
      </c>
      <c r="K64" s="154">
        <f t="shared" si="3"/>
        <v>0</v>
      </c>
      <c r="L64" s="154">
        <v>0</v>
      </c>
      <c r="M64" s="154">
        <v>0</v>
      </c>
      <c r="N64" s="154">
        <v>0</v>
      </c>
      <c r="O64" s="154">
        <v>0</v>
      </c>
      <c r="P64" s="154">
        <f t="shared" si="4"/>
        <v>0</v>
      </c>
      <c r="Q64" s="154">
        <v>0</v>
      </c>
      <c r="R64" s="154">
        <v>0</v>
      </c>
      <c r="S64" s="154">
        <v>0</v>
      </c>
      <c r="T64" s="154">
        <v>0</v>
      </c>
      <c r="U64" s="154">
        <f t="shared" si="5"/>
        <v>0</v>
      </c>
      <c r="V64" s="154">
        <v>0</v>
      </c>
      <c r="W64" s="154">
        <v>0</v>
      </c>
      <c r="X64" s="154">
        <v>0</v>
      </c>
      <c r="Y64" s="154">
        <v>0</v>
      </c>
      <c r="Z64" s="154">
        <f t="shared" si="6"/>
        <v>0</v>
      </c>
      <c r="AA64" s="154">
        <v>0</v>
      </c>
      <c r="AB64" s="154">
        <v>0</v>
      </c>
      <c r="AC64" s="154">
        <v>0</v>
      </c>
      <c r="AD64" s="154">
        <v>0</v>
      </c>
      <c r="AE64" s="154">
        <f t="shared" si="7"/>
        <v>0</v>
      </c>
      <c r="AF64" s="154">
        <v>0</v>
      </c>
      <c r="AG64" s="154">
        <v>0</v>
      </c>
      <c r="AH64" s="154">
        <v>0</v>
      </c>
      <c r="AI64" s="154">
        <v>0</v>
      </c>
      <c r="AJ64" s="154">
        <f t="shared" si="8"/>
        <v>0</v>
      </c>
      <c r="AK64" s="154">
        <f t="shared" si="9"/>
        <v>0</v>
      </c>
      <c r="AL64" s="154">
        <f t="shared" si="10"/>
        <v>0</v>
      </c>
      <c r="AM64" s="154">
        <f t="shared" si="11"/>
        <v>0</v>
      </c>
      <c r="AN64" s="154">
        <f t="shared" si="12"/>
        <v>0</v>
      </c>
    </row>
    <row r="65" spans="1:40" s="53" customFormat="1" ht="94.5">
      <c r="A65" s="133" t="s">
        <v>1798</v>
      </c>
      <c r="B65" s="134" t="s">
        <v>1799</v>
      </c>
      <c r="C65" s="133" t="s">
        <v>1800</v>
      </c>
      <c r="D65" s="133">
        <v>2024</v>
      </c>
      <c r="E65" s="133">
        <v>2025</v>
      </c>
      <c r="F65" s="154" t="s">
        <v>239</v>
      </c>
      <c r="G65" s="154" t="s">
        <v>239</v>
      </c>
      <c r="H65" s="133" t="s">
        <v>239</v>
      </c>
      <c r="I65" s="155">
        <v>1.2700799999999999</v>
      </c>
      <c r="J65" s="154">
        <v>1.2700799999999999</v>
      </c>
      <c r="K65" s="154">
        <f t="shared" si="3"/>
        <v>1.2700799999999999</v>
      </c>
      <c r="L65" s="154">
        <v>0</v>
      </c>
      <c r="M65" s="154">
        <v>0</v>
      </c>
      <c r="N65" s="154">
        <v>1.2700799999999999</v>
      </c>
      <c r="O65" s="154">
        <v>0</v>
      </c>
      <c r="P65" s="154">
        <f t="shared" si="4"/>
        <v>0</v>
      </c>
      <c r="Q65" s="154">
        <v>0</v>
      </c>
      <c r="R65" s="154">
        <v>0</v>
      </c>
      <c r="S65" s="154">
        <v>0</v>
      </c>
      <c r="T65" s="154">
        <v>0</v>
      </c>
      <c r="U65" s="154">
        <f t="shared" si="5"/>
        <v>0</v>
      </c>
      <c r="V65" s="154">
        <v>0</v>
      </c>
      <c r="W65" s="154">
        <v>0</v>
      </c>
      <c r="X65" s="154">
        <v>0</v>
      </c>
      <c r="Y65" s="154">
        <v>0</v>
      </c>
      <c r="Z65" s="154">
        <f t="shared" si="6"/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f t="shared" si="7"/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f t="shared" si="8"/>
        <v>1.2700799999999999</v>
      </c>
      <c r="AK65" s="154">
        <f t="shared" si="9"/>
        <v>0</v>
      </c>
      <c r="AL65" s="154">
        <f t="shared" si="10"/>
        <v>0</v>
      </c>
      <c r="AM65" s="154">
        <f t="shared" si="11"/>
        <v>1.2700799999999999</v>
      </c>
      <c r="AN65" s="154">
        <f t="shared" si="12"/>
        <v>0</v>
      </c>
    </row>
    <row r="66" spans="1:40" s="53" customFormat="1">
      <c r="A66" s="133" t="s">
        <v>1801</v>
      </c>
      <c r="B66" s="134" t="s">
        <v>1802</v>
      </c>
      <c r="C66" s="133" t="s">
        <v>1803</v>
      </c>
      <c r="D66" s="133">
        <v>2024</v>
      </c>
      <c r="E66" s="133">
        <v>2024</v>
      </c>
      <c r="F66" s="154" t="s">
        <v>239</v>
      </c>
      <c r="G66" s="154" t="s">
        <v>239</v>
      </c>
      <c r="H66" s="133" t="s">
        <v>239</v>
      </c>
      <c r="I66" s="155">
        <v>5.6482678000000001E-2</v>
      </c>
      <c r="J66" s="154">
        <v>0</v>
      </c>
      <c r="K66" s="154">
        <f t="shared" si="3"/>
        <v>0</v>
      </c>
      <c r="L66" s="154">
        <v>0</v>
      </c>
      <c r="M66" s="154">
        <v>0</v>
      </c>
      <c r="N66" s="154">
        <v>0</v>
      </c>
      <c r="O66" s="154">
        <v>0</v>
      </c>
      <c r="P66" s="154">
        <f t="shared" si="4"/>
        <v>0</v>
      </c>
      <c r="Q66" s="154">
        <v>0</v>
      </c>
      <c r="R66" s="154">
        <v>0</v>
      </c>
      <c r="S66" s="154">
        <v>0</v>
      </c>
      <c r="T66" s="154">
        <v>0</v>
      </c>
      <c r="U66" s="154">
        <f t="shared" si="5"/>
        <v>0</v>
      </c>
      <c r="V66" s="154">
        <v>0</v>
      </c>
      <c r="W66" s="154">
        <v>0</v>
      </c>
      <c r="X66" s="154">
        <v>0</v>
      </c>
      <c r="Y66" s="154">
        <v>0</v>
      </c>
      <c r="Z66" s="154">
        <f t="shared" si="6"/>
        <v>0</v>
      </c>
      <c r="AA66" s="154">
        <v>0</v>
      </c>
      <c r="AB66" s="154">
        <v>0</v>
      </c>
      <c r="AC66" s="154">
        <v>0</v>
      </c>
      <c r="AD66" s="154">
        <v>0</v>
      </c>
      <c r="AE66" s="154">
        <f t="shared" si="7"/>
        <v>0</v>
      </c>
      <c r="AF66" s="154">
        <v>0</v>
      </c>
      <c r="AG66" s="154">
        <v>0</v>
      </c>
      <c r="AH66" s="154">
        <v>0</v>
      </c>
      <c r="AI66" s="154">
        <v>0</v>
      </c>
      <c r="AJ66" s="154">
        <f t="shared" si="8"/>
        <v>0</v>
      </c>
      <c r="AK66" s="154">
        <f t="shared" si="9"/>
        <v>0</v>
      </c>
      <c r="AL66" s="154">
        <f t="shared" si="10"/>
        <v>0</v>
      </c>
      <c r="AM66" s="154">
        <f t="shared" si="11"/>
        <v>0</v>
      </c>
      <c r="AN66" s="154">
        <f t="shared" si="12"/>
        <v>0</v>
      </c>
    </row>
    <row r="67" spans="1:40" s="53" customFormat="1" ht="31.5">
      <c r="A67" s="133" t="s">
        <v>1804</v>
      </c>
      <c r="B67" s="134" t="s">
        <v>1805</v>
      </c>
      <c r="C67" s="133" t="s">
        <v>1806</v>
      </c>
      <c r="D67" s="133">
        <v>2024</v>
      </c>
      <c r="E67" s="133">
        <v>2025</v>
      </c>
      <c r="F67" s="154" t="s">
        <v>239</v>
      </c>
      <c r="G67" s="154" t="s">
        <v>239</v>
      </c>
      <c r="H67" s="133" t="s">
        <v>239</v>
      </c>
      <c r="I67" s="155">
        <v>0.48</v>
      </c>
      <c r="J67" s="154">
        <v>0.48</v>
      </c>
      <c r="K67" s="154">
        <f t="shared" si="3"/>
        <v>0.48</v>
      </c>
      <c r="L67" s="154">
        <v>0</v>
      </c>
      <c r="M67" s="154">
        <v>0</v>
      </c>
      <c r="N67" s="154">
        <v>0</v>
      </c>
      <c r="O67" s="154">
        <v>0.48</v>
      </c>
      <c r="P67" s="154">
        <f t="shared" si="4"/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f t="shared" si="5"/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f t="shared" si="6"/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f t="shared" si="7"/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f t="shared" si="8"/>
        <v>0.48</v>
      </c>
      <c r="AK67" s="154">
        <f t="shared" si="9"/>
        <v>0</v>
      </c>
      <c r="AL67" s="154">
        <f t="shared" si="10"/>
        <v>0</v>
      </c>
      <c r="AM67" s="154">
        <f t="shared" si="11"/>
        <v>0</v>
      </c>
      <c r="AN67" s="154">
        <f t="shared" si="12"/>
        <v>0.48</v>
      </c>
    </row>
    <row r="68" spans="1:40" s="53" customFormat="1" ht="173.25">
      <c r="A68" s="133" t="s">
        <v>1807</v>
      </c>
      <c r="B68" s="134" t="s">
        <v>1808</v>
      </c>
      <c r="C68" s="133" t="s">
        <v>1809</v>
      </c>
      <c r="D68" s="133">
        <v>2024</v>
      </c>
      <c r="E68" s="133">
        <v>2025</v>
      </c>
      <c r="F68" s="154" t="s">
        <v>239</v>
      </c>
      <c r="G68" s="154" t="s">
        <v>239</v>
      </c>
      <c r="H68" s="133" t="s">
        <v>239</v>
      </c>
      <c r="I68" s="155">
        <v>4.8067279940000001</v>
      </c>
      <c r="J68" s="154">
        <v>4.7515826040000002</v>
      </c>
      <c r="K68" s="154">
        <f t="shared" si="3"/>
        <v>4.7515826040000002</v>
      </c>
      <c r="L68" s="154">
        <v>0</v>
      </c>
      <c r="M68" s="154">
        <v>0</v>
      </c>
      <c r="N68" s="154">
        <v>4.7515826040000002</v>
      </c>
      <c r="O68" s="154">
        <v>0</v>
      </c>
      <c r="P68" s="154">
        <f t="shared" si="4"/>
        <v>0</v>
      </c>
      <c r="Q68" s="154">
        <v>0</v>
      </c>
      <c r="R68" s="154">
        <v>0</v>
      </c>
      <c r="S68" s="154">
        <v>0</v>
      </c>
      <c r="T68" s="154">
        <v>0</v>
      </c>
      <c r="U68" s="154">
        <f t="shared" si="5"/>
        <v>0</v>
      </c>
      <c r="V68" s="154">
        <v>0</v>
      </c>
      <c r="W68" s="154">
        <v>0</v>
      </c>
      <c r="X68" s="154">
        <v>0</v>
      </c>
      <c r="Y68" s="154">
        <v>0</v>
      </c>
      <c r="Z68" s="154">
        <f t="shared" si="6"/>
        <v>0</v>
      </c>
      <c r="AA68" s="154">
        <v>0</v>
      </c>
      <c r="AB68" s="154">
        <v>0</v>
      </c>
      <c r="AC68" s="154">
        <v>0</v>
      </c>
      <c r="AD68" s="154">
        <v>0</v>
      </c>
      <c r="AE68" s="154">
        <f t="shared" si="7"/>
        <v>0</v>
      </c>
      <c r="AF68" s="154">
        <v>0</v>
      </c>
      <c r="AG68" s="154">
        <v>0</v>
      </c>
      <c r="AH68" s="154">
        <v>0</v>
      </c>
      <c r="AI68" s="154">
        <v>0</v>
      </c>
      <c r="AJ68" s="154">
        <f t="shared" si="8"/>
        <v>4.7515826040000002</v>
      </c>
      <c r="AK68" s="154">
        <f t="shared" si="9"/>
        <v>0</v>
      </c>
      <c r="AL68" s="154">
        <f t="shared" si="10"/>
        <v>0</v>
      </c>
      <c r="AM68" s="154">
        <f t="shared" si="11"/>
        <v>4.7515826040000002</v>
      </c>
      <c r="AN68" s="154">
        <f t="shared" si="12"/>
        <v>0</v>
      </c>
    </row>
    <row r="69" spans="1:40" s="53" customFormat="1" ht="78.75">
      <c r="A69" s="133" t="s">
        <v>1810</v>
      </c>
      <c r="B69" s="134" t="s">
        <v>1811</v>
      </c>
      <c r="C69" s="133" t="s">
        <v>1812</v>
      </c>
      <c r="D69" s="133">
        <v>2024</v>
      </c>
      <c r="E69" s="133">
        <v>2025</v>
      </c>
      <c r="F69" s="154" t="s">
        <v>239</v>
      </c>
      <c r="G69" s="154" t="s">
        <v>239</v>
      </c>
      <c r="H69" s="133" t="s">
        <v>239</v>
      </c>
      <c r="I69" s="155">
        <v>14.140955591999999</v>
      </c>
      <c r="J69" s="154">
        <v>14.140955591999999</v>
      </c>
      <c r="K69" s="154">
        <f t="shared" si="3"/>
        <v>14.140955591999999</v>
      </c>
      <c r="L69" s="154">
        <v>0</v>
      </c>
      <c r="M69" s="154">
        <v>0</v>
      </c>
      <c r="N69" s="154">
        <v>14.140955591999999</v>
      </c>
      <c r="O69" s="154">
        <v>0</v>
      </c>
      <c r="P69" s="154">
        <f t="shared" si="4"/>
        <v>0</v>
      </c>
      <c r="Q69" s="154">
        <v>0</v>
      </c>
      <c r="R69" s="154">
        <v>0</v>
      </c>
      <c r="S69" s="154">
        <v>0</v>
      </c>
      <c r="T69" s="154">
        <v>0</v>
      </c>
      <c r="U69" s="154">
        <f t="shared" si="5"/>
        <v>0</v>
      </c>
      <c r="V69" s="154">
        <v>0</v>
      </c>
      <c r="W69" s="154">
        <v>0</v>
      </c>
      <c r="X69" s="154">
        <v>0</v>
      </c>
      <c r="Y69" s="154">
        <v>0</v>
      </c>
      <c r="Z69" s="154">
        <f t="shared" si="6"/>
        <v>0</v>
      </c>
      <c r="AA69" s="154">
        <v>0</v>
      </c>
      <c r="AB69" s="154">
        <v>0</v>
      </c>
      <c r="AC69" s="154">
        <v>0</v>
      </c>
      <c r="AD69" s="154">
        <v>0</v>
      </c>
      <c r="AE69" s="154">
        <f t="shared" si="7"/>
        <v>0</v>
      </c>
      <c r="AF69" s="154">
        <v>0</v>
      </c>
      <c r="AG69" s="154">
        <v>0</v>
      </c>
      <c r="AH69" s="154">
        <v>0</v>
      </c>
      <c r="AI69" s="154">
        <v>0</v>
      </c>
      <c r="AJ69" s="154">
        <f t="shared" si="8"/>
        <v>14.140955591999999</v>
      </c>
      <c r="AK69" s="154">
        <f t="shared" si="9"/>
        <v>0</v>
      </c>
      <c r="AL69" s="154">
        <f t="shared" si="10"/>
        <v>0</v>
      </c>
      <c r="AM69" s="154">
        <f t="shared" si="11"/>
        <v>14.140955591999999</v>
      </c>
      <c r="AN69" s="154">
        <f t="shared" si="12"/>
        <v>0</v>
      </c>
    </row>
    <row r="70" spans="1:40" s="53" customFormat="1" ht="78.75">
      <c r="A70" s="133" t="s">
        <v>1813</v>
      </c>
      <c r="B70" s="134" t="s">
        <v>1814</v>
      </c>
      <c r="C70" s="133" t="s">
        <v>1815</v>
      </c>
      <c r="D70" s="133">
        <v>2024</v>
      </c>
      <c r="E70" s="133">
        <v>2025</v>
      </c>
      <c r="F70" s="154" t="s">
        <v>239</v>
      </c>
      <c r="G70" s="154" t="s">
        <v>239</v>
      </c>
      <c r="H70" s="133" t="s">
        <v>239</v>
      </c>
      <c r="I70" s="155">
        <v>1.2304406459999999</v>
      </c>
      <c r="J70" s="154">
        <v>0.6</v>
      </c>
      <c r="K70" s="154">
        <f t="shared" si="3"/>
        <v>0.6</v>
      </c>
      <c r="L70" s="154">
        <v>0</v>
      </c>
      <c r="M70" s="154">
        <v>0</v>
      </c>
      <c r="N70" s="154">
        <v>0</v>
      </c>
      <c r="O70" s="154">
        <v>0.6</v>
      </c>
      <c r="P70" s="154">
        <f t="shared" si="4"/>
        <v>0</v>
      </c>
      <c r="Q70" s="154">
        <v>0</v>
      </c>
      <c r="R70" s="154">
        <v>0</v>
      </c>
      <c r="S70" s="154">
        <v>0</v>
      </c>
      <c r="T70" s="154">
        <v>0</v>
      </c>
      <c r="U70" s="154">
        <f t="shared" si="5"/>
        <v>0</v>
      </c>
      <c r="V70" s="154">
        <v>0</v>
      </c>
      <c r="W70" s="154">
        <v>0</v>
      </c>
      <c r="X70" s="154">
        <v>0</v>
      </c>
      <c r="Y70" s="154">
        <v>0</v>
      </c>
      <c r="Z70" s="154">
        <f t="shared" si="6"/>
        <v>0</v>
      </c>
      <c r="AA70" s="154">
        <v>0</v>
      </c>
      <c r="AB70" s="154">
        <v>0</v>
      </c>
      <c r="AC70" s="154">
        <v>0</v>
      </c>
      <c r="AD70" s="154">
        <v>0</v>
      </c>
      <c r="AE70" s="154">
        <f t="shared" si="7"/>
        <v>0</v>
      </c>
      <c r="AF70" s="154">
        <v>0</v>
      </c>
      <c r="AG70" s="154">
        <v>0</v>
      </c>
      <c r="AH70" s="154">
        <v>0</v>
      </c>
      <c r="AI70" s="154">
        <v>0</v>
      </c>
      <c r="AJ70" s="154">
        <f t="shared" si="8"/>
        <v>0.6</v>
      </c>
      <c r="AK70" s="154">
        <f t="shared" si="9"/>
        <v>0</v>
      </c>
      <c r="AL70" s="154">
        <f t="shared" si="10"/>
        <v>0</v>
      </c>
      <c r="AM70" s="154">
        <f t="shared" si="11"/>
        <v>0</v>
      </c>
      <c r="AN70" s="154">
        <f t="shared" si="12"/>
        <v>0.6</v>
      </c>
    </row>
    <row r="71" spans="1:40" s="53" customFormat="1" ht="252">
      <c r="A71" s="133" t="s">
        <v>1816</v>
      </c>
      <c r="B71" s="134" t="s">
        <v>1817</v>
      </c>
      <c r="C71" s="133" t="s">
        <v>1818</v>
      </c>
      <c r="D71" s="133">
        <v>2024</v>
      </c>
      <c r="E71" s="133">
        <v>2025</v>
      </c>
      <c r="F71" s="154" t="s">
        <v>239</v>
      </c>
      <c r="G71" s="154" t="s">
        <v>239</v>
      </c>
      <c r="H71" s="133" t="s">
        <v>239</v>
      </c>
      <c r="I71" s="155">
        <v>2.6237666019999999</v>
      </c>
      <c r="J71" s="154">
        <v>2.6053618919999999</v>
      </c>
      <c r="K71" s="154">
        <f t="shared" si="3"/>
        <v>2.6053618919999999</v>
      </c>
      <c r="L71" s="154">
        <v>0</v>
      </c>
      <c r="M71" s="154">
        <v>0</v>
      </c>
      <c r="N71" s="154">
        <v>2.6053618919999999</v>
      </c>
      <c r="O71" s="154">
        <v>0</v>
      </c>
      <c r="P71" s="154">
        <f t="shared" si="4"/>
        <v>0</v>
      </c>
      <c r="Q71" s="154">
        <v>0</v>
      </c>
      <c r="R71" s="154">
        <v>0</v>
      </c>
      <c r="S71" s="154">
        <v>0</v>
      </c>
      <c r="T71" s="154">
        <v>0</v>
      </c>
      <c r="U71" s="154">
        <f t="shared" si="5"/>
        <v>0</v>
      </c>
      <c r="V71" s="154">
        <v>0</v>
      </c>
      <c r="W71" s="154">
        <v>0</v>
      </c>
      <c r="X71" s="154">
        <v>0</v>
      </c>
      <c r="Y71" s="154">
        <v>0</v>
      </c>
      <c r="Z71" s="154">
        <f t="shared" si="6"/>
        <v>0</v>
      </c>
      <c r="AA71" s="154">
        <v>0</v>
      </c>
      <c r="AB71" s="154">
        <v>0</v>
      </c>
      <c r="AC71" s="154">
        <v>0</v>
      </c>
      <c r="AD71" s="154">
        <v>0</v>
      </c>
      <c r="AE71" s="154">
        <f t="shared" si="7"/>
        <v>0</v>
      </c>
      <c r="AF71" s="154">
        <v>0</v>
      </c>
      <c r="AG71" s="154">
        <v>0</v>
      </c>
      <c r="AH71" s="154">
        <v>0</v>
      </c>
      <c r="AI71" s="154">
        <v>0</v>
      </c>
      <c r="AJ71" s="154">
        <f t="shared" si="8"/>
        <v>2.6053618919999999</v>
      </c>
      <c r="AK71" s="154">
        <f t="shared" si="9"/>
        <v>0</v>
      </c>
      <c r="AL71" s="154">
        <f t="shared" si="10"/>
        <v>0</v>
      </c>
      <c r="AM71" s="154">
        <f t="shared" si="11"/>
        <v>2.6053618919999999</v>
      </c>
      <c r="AN71" s="154">
        <f t="shared" si="12"/>
        <v>0</v>
      </c>
    </row>
    <row r="72" spans="1:40" s="53" customFormat="1" ht="78.75">
      <c r="A72" s="133" t="s">
        <v>1819</v>
      </c>
      <c r="B72" s="134" t="s">
        <v>1820</v>
      </c>
      <c r="C72" s="133" t="s">
        <v>1821</v>
      </c>
      <c r="D72" s="133">
        <v>2024</v>
      </c>
      <c r="E72" s="133">
        <v>2025</v>
      </c>
      <c r="F72" s="154" t="s">
        <v>239</v>
      </c>
      <c r="G72" s="154" t="s">
        <v>239</v>
      </c>
      <c r="H72" s="133" t="s">
        <v>239</v>
      </c>
      <c r="I72" s="155">
        <v>2.0062935639999999</v>
      </c>
      <c r="J72" s="154">
        <v>1.949653104</v>
      </c>
      <c r="K72" s="154">
        <f t="shared" si="3"/>
        <v>1.949653104</v>
      </c>
      <c r="L72" s="154">
        <v>0</v>
      </c>
      <c r="M72" s="154">
        <v>0</v>
      </c>
      <c r="N72" s="154">
        <v>1.949653104</v>
      </c>
      <c r="O72" s="154">
        <v>0</v>
      </c>
      <c r="P72" s="154">
        <f t="shared" si="4"/>
        <v>0</v>
      </c>
      <c r="Q72" s="154">
        <v>0</v>
      </c>
      <c r="R72" s="154">
        <v>0</v>
      </c>
      <c r="S72" s="154">
        <v>0</v>
      </c>
      <c r="T72" s="154">
        <v>0</v>
      </c>
      <c r="U72" s="154">
        <f t="shared" si="5"/>
        <v>0</v>
      </c>
      <c r="V72" s="154">
        <v>0</v>
      </c>
      <c r="W72" s="154">
        <v>0</v>
      </c>
      <c r="X72" s="154">
        <v>0</v>
      </c>
      <c r="Y72" s="154">
        <v>0</v>
      </c>
      <c r="Z72" s="154">
        <f t="shared" si="6"/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f t="shared" si="7"/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f t="shared" si="8"/>
        <v>1.949653104</v>
      </c>
      <c r="AK72" s="154">
        <f t="shared" si="9"/>
        <v>0</v>
      </c>
      <c r="AL72" s="154">
        <f t="shared" si="10"/>
        <v>0</v>
      </c>
      <c r="AM72" s="154">
        <f t="shared" si="11"/>
        <v>1.949653104</v>
      </c>
      <c r="AN72" s="154">
        <f t="shared" si="12"/>
        <v>0</v>
      </c>
    </row>
    <row r="73" spans="1:40" s="53" customFormat="1" ht="31.5">
      <c r="A73" s="133" t="s">
        <v>1822</v>
      </c>
      <c r="B73" s="134" t="s">
        <v>1823</v>
      </c>
      <c r="C73" s="133" t="s">
        <v>1824</v>
      </c>
      <c r="D73" s="133">
        <v>2024</v>
      </c>
      <c r="E73" s="133">
        <v>2024</v>
      </c>
      <c r="F73" s="154" t="s">
        <v>239</v>
      </c>
      <c r="G73" s="154" t="s">
        <v>239</v>
      </c>
      <c r="H73" s="133" t="s">
        <v>239</v>
      </c>
      <c r="I73" s="155">
        <v>2.8096250000000003E-2</v>
      </c>
      <c r="J73" s="154">
        <v>0</v>
      </c>
      <c r="K73" s="154">
        <f t="shared" si="3"/>
        <v>0</v>
      </c>
      <c r="L73" s="154">
        <v>0</v>
      </c>
      <c r="M73" s="154">
        <v>0</v>
      </c>
      <c r="N73" s="154">
        <v>0</v>
      </c>
      <c r="O73" s="154">
        <v>0</v>
      </c>
      <c r="P73" s="154">
        <f t="shared" si="4"/>
        <v>0</v>
      </c>
      <c r="Q73" s="154">
        <v>0</v>
      </c>
      <c r="R73" s="154">
        <v>0</v>
      </c>
      <c r="S73" s="154">
        <v>0</v>
      </c>
      <c r="T73" s="154">
        <v>0</v>
      </c>
      <c r="U73" s="154">
        <f t="shared" si="5"/>
        <v>0</v>
      </c>
      <c r="V73" s="154">
        <v>0</v>
      </c>
      <c r="W73" s="154">
        <v>0</v>
      </c>
      <c r="X73" s="154">
        <v>0</v>
      </c>
      <c r="Y73" s="154">
        <v>0</v>
      </c>
      <c r="Z73" s="154">
        <f t="shared" si="6"/>
        <v>0</v>
      </c>
      <c r="AA73" s="154">
        <v>0</v>
      </c>
      <c r="AB73" s="154">
        <v>0</v>
      </c>
      <c r="AC73" s="154">
        <v>0</v>
      </c>
      <c r="AD73" s="154">
        <v>0</v>
      </c>
      <c r="AE73" s="154">
        <f t="shared" si="7"/>
        <v>0</v>
      </c>
      <c r="AF73" s="154">
        <v>0</v>
      </c>
      <c r="AG73" s="154">
        <v>0</v>
      </c>
      <c r="AH73" s="154">
        <v>0</v>
      </c>
      <c r="AI73" s="154">
        <v>0</v>
      </c>
      <c r="AJ73" s="154">
        <f t="shared" si="8"/>
        <v>0</v>
      </c>
      <c r="AK73" s="154">
        <f t="shared" si="9"/>
        <v>0</v>
      </c>
      <c r="AL73" s="154">
        <f t="shared" si="10"/>
        <v>0</v>
      </c>
      <c r="AM73" s="154">
        <f t="shared" si="11"/>
        <v>0</v>
      </c>
      <c r="AN73" s="154">
        <f t="shared" si="12"/>
        <v>0</v>
      </c>
    </row>
    <row r="74" spans="1:40" s="53" customFormat="1" ht="110.25">
      <c r="A74" s="133" t="s">
        <v>1825</v>
      </c>
      <c r="B74" s="134" t="s">
        <v>1826</v>
      </c>
      <c r="C74" s="133" t="s">
        <v>1827</v>
      </c>
      <c r="D74" s="133">
        <v>2024</v>
      </c>
      <c r="E74" s="133">
        <v>2025</v>
      </c>
      <c r="F74" s="154" t="s">
        <v>239</v>
      </c>
      <c r="G74" s="154" t="s">
        <v>239</v>
      </c>
      <c r="H74" s="133" t="s">
        <v>239</v>
      </c>
      <c r="I74" s="155">
        <v>22.286611145999995</v>
      </c>
      <c r="J74" s="154">
        <v>22.165934855999996</v>
      </c>
      <c r="K74" s="154">
        <f t="shared" si="3"/>
        <v>22.165934855999996</v>
      </c>
      <c r="L74" s="154">
        <v>0</v>
      </c>
      <c r="M74" s="154">
        <v>0</v>
      </c>
      <c r="N74" s="154">
        <v>22.165934855999996</v>
      </c>
      <c r="O74" s="154">
        <v>0</v>
      </c>
      <c r="P74" s="154">
        <f t="shared" si="4"/>
        <v>0</v>
      </c>
      <c r="Q74" s="154">
        <v>0</v>
      </c>
      <c r="R74" s="154">
        <v>0</v>
      </c>
      <c r="S74" s="154">
        <v>0</v>
      </c>
      <c r="T74" s="154">
        <v>0</v>
      </c>
      <c r="U74" s="154">
        <f t="shared" si="5"/>
        <v>0</v>
      </c>
      <c r="V74" s="154">
        <v>0</v>
      </c>
      <c r="W74" s="154">
        <v>0</v>
      </c>
      <c r="X74" s="154">
        <v>0</v>
      </c>
      <c r="Y74" s="154">
        <v>0</v>
      </c>
      <c r="Z74" s="154">
        <f t="shared" si="6"/>
        <v>0</v>
      </c>
      <c r="AA74" s="154">
        <v>0</v>
      </c>
      <c r="AB74" s="154">
        <v>0</v>
      </c>
      <c r="AC74" s="154">
        <v>0</v>
      </c>
      <c r="AD74" s="154">
        <v>0</v>
      </c>
      <c r="AE74" s="154">
        <f t="shared" si="7"/>
        <v>0</v>
      </c>
      <c r="AF74" s="154">
        <v>0</v>
      </c>
      <c r="AG74" s="154">
        <v>0</v>
      </c>
      <c r="AH74" s="154">
        <v>0</v>
      </c>
      <c r="AI74" s="154">
        <v>0</v>
      </c>
      <c r="AJ74" s="154">
        <f t="shared" si="8"/>
        <v>22.165934855999996</v>
      </c>
      <c r="AK74" s="154">
        <f t="shared" si="9"/>
        <v>0</v>
      </c>
      <c r="AL74" s="154">
        <f t="shared" si="10"/>
        <v>0</v>
      </c>
      <c r="AM74" s="154">
        <f t="shared" si="11"/>
        <v>22.165934855999996</v>
      </c>
      <c r="AN74" s="154">
        <f t="shared" si="12"/>
        <v>0</v>
      </c>
    </row>
    <row r="75" spans="1:40" s="53" customFormat="1" ht="78.75">
      <c r="A75" s="133" t="s">
        <v>1828</v>
      </c>
      <c r="B75" s="134" t="s">
        <v>1829</v>
      </c>
      <c r="C75" s="133" t="s">
        <v>1830</v>
      </c>
      <c r="D75" s="133">
        <v>2024</v>
      </c>
      <c r="E75" s="133">
        <v>2024</v>
      </c>
      <c r="F75" s="154" t="s">
        <v>239</v>
      </c>
      <c r="G75" s="154" t="s">
        <v>239</v>
      </c>
      <c r="H75" s="133" t="s">
        <v>239</v>
      </c>
      <c r="I75" s="155">
        <v>0.65627195999999999</v>
      </c>
      <c r="J75" s="154">
        <v>0</v>
      </c>
      <c r="K75" s="154">
        <f t="shared" si="3"/>
        <v>0</v>
      </c>
      <c r="L75" s="154">
        <v>0</v>
      </c>
      <c r="M75" s="154">
        <v>0</v>
      </c>
      <c r="N75" s="154">
        <v>0</v>
      </c>
      <c r="O75" s="154">
        <v>0</v>
      </c>
      <c r="P75" s="154">
        <f t="shared" si="4"/>
        <v>0</v>
      </c>
      <c r="Q75" s="154">
        <v>0</v>
      </c>
      <c r="R75" s="154">
        <v>0</v>
      </c>
      <c r="S75" s="154">
        <v>0</v>
      </c>
      <c r="T75" s="154">
        <v>0</v>
      </c>
      <c r="U75" s="154">
        <f t="shared" si="5"/>
        <v>0</v>
      </c>
      <c r="V75" s="154">
        <v>0</v>
      </c>
      <c r="W75" s="154">
        <v>0</v>
      </c>
      <c r="X75" s="154">
        <v>0</v>
      </c>
      <c r="Y75" s="154">
        <v>0</v>
      </c>
      <c r="Z75" s="154">
        <f t="shared" si="6"/>
        <v>0</v>
      </c>
      <c r="AA75" s="154">
        <v>0</v>
      </c>
      <c r="AB75" s="154">
        <v>0</v>
      </c>
      <c r="AC75" s="154">
        <v>0</v>
      </c>
      <c r="AD75" s="154">
        <v>0</v>
      </c>
      <c r="AE75" s="154">
        <f t="shared" si="7"/>
        <v>0</v>
      </c>
      <c r="AF75" s="154">
        <v>0</v>
      </c>
      <c r="AG75" s="154">
        <v>0</v>
      </c>
      <c r="AH75" s="154">
        <v>0</v>
      </c>
      <c r="AI75" s="154">
        <v>0</v>
      </c>
      <c r="AJ75" s="154">
        <f t="shared" si="8"/>
        <v>0</v>
      </c>
      <c r="AK75" s="154">
        <f t="shared" si="9"/>
        <v>0</v>
      </c>
      <c r="AL75" s="154">
        <f t="shared" si="10"/>
        <v>0</v>
      </c>
      <c r="AM75" s="154">
        <f t="shared" si="11"/>
        <v>0</v>
      </c>
      <c r="AN75" s="154">
        <f t="shared" si="12"/>
        <v>0</v>
      </c>
    </row>
    <row r="76" spans="1:40" s="53" customFormat="1" ht="409.5">
      <c r="A76" s="133" t="s">
        <v>1831</v>
      </c>
      <c r="B76" s="134" t="s">
        <v>1832</v>
      </c>
      <c r="C76" s="133" t="s">
        <v>1833</v>
      </c>
      <c r="D76" s="133">
        <v>2024</v>
      </c>
      <c r="E76" s="133">
        <v>2025</v>
      </c>
      <c r="F76" s="154" t="s">
        <v>239</v>
      </c>
      <c r="G76" s="154" t="s">
        <v>239</v>
      </c>
      <c r="H76" s="133" t="s">
        <v>239</v>
      </c>
      <c r="I76" s="155">
        <v>6.714489748000001</v>
      </c>
      <c r="J76" s="154">
        <v>6.4702756080000006</v>
      </c>
      <c r="K76" s="154">
        <f t="shared" si="3"/>
        <v>6.4702756080000006</v>
      </c>
      <c r="L76" s="154">
        <v>0</v>
      </c>
      <c r="M76" s="154">
        <v>0</v>
      </c>
      <c r="N76" s="154">
        <v>6.4702756080000006</v>
      </c>
      <c r="O76" s="154">
        <v>0</v>
      </c>
      <c r="P76" s="154">
        <f t="shared" si="4"/>
        <v>0</v>
      </c>
      <c r="Q76" s="154">
        <v>0</v>
      </c>
      <c r="R76" s="154">
        <v>0</v>
      </c>
      <c r="S76" s="154">
        <v>0</v>
      </c>
      <c r="T76" s="154">
        <v>0</v>
      </c>
      <c r="U76" s="154">
        <f t="shared" si="5"/>
        <v>0</v>
      </c>
      <c r="V76" s="154">
        <v>0</v>
      </c>
      <c r="W76" s="154">
        <v>0</v>
      </c>
      <c r="X76" s="154">
        <v>0</v>
      </c>
      <c r="Y76" s="154">
        <v>0</v>
      </c>
      <c r="Z76" s="154">
        <f t="shared" si="6"/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f t="shared" si="7"/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f t="shared" si="8"/>
        <v>6.4702756080000006</v>
      </c>
      <c r="AK76" s="154">
        <f t="shared" si="9"/>
        <v>0</v>
      </c>
      <c r="AL76" s="154">
        <f t="shared" si="10"/>
        <v>0</v>
      </c>
      <c r="AM76" s="154">
        <f t="shared" si="11"/>
        <v>6.4702756080000006</v>
      </c>
      <c r="AN76" s="154">
        <f t="shared" si="12"/>
        <v>0</v>
      </c>
    </row>
    <row r="77" spans="1:40" s="53" customFormat="1" ht="63">
      <c r="A77" s="133" t="s">
        <v>1834</v>
      </c>
      <c r="B77" s="134" t="s">
        <v>1835</v>
      </c>
      <c r="C77" s="133" t="s">
        <v>1836</v>
      </c>
      <c r="D77" s="133">
        <v>2024</v>
      </c>
      <c r="E77" s="133">
        <v>2025</v>
      </c>
      <c r="F77" s="154" t="s">
        <v>239</v>
      </c>
      <c r="G77" s="154" t="s">
        <v>239</v>
      </c>
      <c r="H77" s="133" t="s">
        <v>239</v>
      </c>
      <c r="I77" s="155">
        <v>0.89451745199999999</v>
      </c>
      <c r="J77" s="154">
        <v>0.89451745199999999</v>
      </c>
      <c r="K77" s="154">
        <f t="shared" si="3"/>
        <v>0.89451745199999999</v>
      </c>
      <c r="L77" s="154">
        <v>0</v>
      </c>
      <c r="M77" s="154">
        <v>0</v>
      </c>
      <c r="N77" s="154">
        <v>0.89451745199999999</v>
      </c>
      <c r="O77" s="154">
        <v>0</v>
      </c>
      <c r="P77" s="154">
        <f t="shared" si="4"/>
        <v>0</v>
      </c>
      <c r="Q77" s="154">
        <v>0</v>
      </c>
      <c r="R77" s="154">
        <v>0</v>
      </c>
      <c r="S77" s="154">
        <v>0</v>
      </c>
      <c r="T77" s="154">
        <v>0</v>
      </c>
      <c r="U77" s="154">
        <f t="shared" si="5"/>
        <v>0</v>
      </c>
      <c r="V77" s="154">
        <v>0</v>
      </c>
      <c r="W77" s="154">
        <v>0</v>
      </c>
      <c r="X77" s="154">
        <v>0</v>
      </c>
      <c r="Y77" s="154">
        <v>0</v>
      </c>
      <c r="Z77" s="154">
        <f t="shared" si="6"/>
        <v>0</v>
      </c>
      <c r="AA77" s="154">
        <v>0</v>
      </c>
      <c r="AB77" s="154">
        <v>0</v>
      </c>
      <c r="AC77" s="154">
        <v>0</v>
      </c>
      <c r="AD77" s="154">
        <v>0</v>
      </c>
      <c r="AE77" s="154">
        <f t="shared" si="7"/>
        <v>0</v>
      </c>
      <c r="AF77" s="154">
        <v>0</v>
      </c>
      <c r="AG77" s="154">
        <v>0</v>
      </c>
      <c r="AH77" s="154">
        <v>0</v>
      </c>
      <c r="AI77" s="154">
        <v>0</v>
      </c>
      <c r="AJ77" s="154">
        <f t="shared" si="8"/>
        <v>0.89451745199999999</v>
      </c>
      <c r="AK77" s="154">
        <f t="shared" si="9"/>
        <v>0</v>
      </c>
      <c r="AL77" s="154">
        <f t="shared" si="10"/>
        <v>0</v>
      </c>
      <c r="AM77" s="154">
        <f t="shared" si="11"/>
        <v>0.89451745199999999</v>
      </c>
      <c r="AN77" s="154">
        <f t="shared" si="12"/>
        <v>0</v>
      </c>
    </row>
    <row r="78" spans="1:40" s="53" customFormat="1" ht="63">
      <c r="A78" s="133" t="s">
        <v>1837</v>
      </c>
      <c r="B78" s="134" t="s">
        <v>1838</v>
      </c>
      <c r="C78" s="133" t="s">
        <v>1839</v>
      </c>
      <c r="D78" s="133">
        <v>2024</v>
      </c>
      <c r="E78" s="133">
        <v>2025</v>
      </c>
      <c r="F78" s="154" t="s">
        <v>239</v>
      </c>
      <c r="G78" s="154" t="s">
        <v>239</v>
      </c>
      <c r="H78" s="133" t="s">
        <v>239</v>
      </c>
      <c r="I78" s="155">
        <v>1.0320228</v>
      </c>
      <c r="J78" s="154">
        <v>1.0320228</v>
      </c>
      <c r="K78" s="154">
        <f t="shared" si="3"/>
        <v>1.0320228</v>
      </c>
      <c r="L78" s="154">
        <v>0</v>
      </c>
      <c r="M78" s="154">
        <v>0</v>
      </c>
      <c r="N78" s="154">
        <v>1.0320228</v>
      </c>
      <c r="O78" s="154">
        <v>0</v>
      </c>
      <c r="P78" s="154">
        <f t="shared" si="4"/>
        <v>0</v>
      </c>
      <c r="Q78" s="154">
        <v>0</v>
      </c>
      <c r="R78" s="154">
        <v>0</v>
      </c>
      <c r="S78" s="154">
        <v>0</v>
      </c>
      <c r="T78" s="154">
        <v>0</v>
      </c>
      <c r="U78" s="154">
        <f t="shared" si="5"/>
        <v>0</v>
      </c>
      <c r="V78" s="154">
        <v>0</v>
      </c>
      <c r="W78" s="154">
        <v>0</v>
      </c>
      <c r="X78" s="154">
        <v>0</v>
      </c>
      <c r="Y78" s="154">
        <v>0</v>
      </c>
      <c r="Z78" s="154">
        <f t="shared" si="6"/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f t="shared" si="7"/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f t="shared" si="8"/>
        <v>1.0320228</v>
      </c>
      <c r="AK78" s="154">
        <f t="shared" si="9"/>
        <v>0</v>
      </c>
      <c r="AL78" s="154">
        <f t="shared" si="10"/>
        <v>0</v>
      </c>
      <c r="AM78" s="154">
        <f t="shared" si="11"/>
        <v>1.0320228</v>
      </c>
      <c r="AN78" s="154">
        <f t="shared" si="12"/>
        <v>0</v>
      </c>
    </row>
    <row r="79" spans="1:40" s="53" customFormat="1" ht="189">
      <c r="A79" s="133" t="s">
        <v>1840</v>
      </c>
      <c r="B79" s="134" t="s">
        <v>1841</v>
      </c>
      <c r="C79" s="133" t="s">
        <v>1842</v>
      </c>
      <c r="D79" s="133">
        <v>2025</v>
      </c>
      <c r="E79" s="133">
        <v>2025</v>
      </c>
      <c r="F79" s="154" t="s">
        <v>239</v>
      </c>
      <c r="G79" s="154" t="s">
        <v>239</v>
      </c>
      <c r="H79" s="133" t="s">
        <v>239</v>
      </c>
      <c r="I79" s="155">
        <v>4.3213395239999999</v>
      </c>
      <c r="J79" s="154">
        <v>4.3213395239999999</v>
      </c>
      <c r="K79" s="154">
        <f t="shared" ref="K79:K142" si="24">SUM(L79:O79)</f>
        <v>4.3213395239999999</v>
      </c>
      <c r="L79" s="154">
        <v>0</v>
      </c>
      <c r="M79" s="154">
        <v>0</v>
      </c>
      <c r="N79" s="154">
        <v>4.3213395239999999</v>
      </c>
      <c r="O79" s="154">
        <v>0</v>
      </c>
      <c r="P79" s="154">
        <f t="shared" ref="P79:P142" si="25">SUM(Q79:T79)</f>
        <v>0</v>
      </c>
      <c r="Q79" s="154">
        <v>0</v>
      </c>
      <c r="R79" s="154">
        <v>0</v>
      </c>
      <c r="S79" s="154">
        <v>0</v>
      </c>
      <c r="T79" s="154">
        <v>0</v>
      </c>
      <c r="U79" s="154">
        <f t="shared" ref="U79:U142" si="26">SUM(V79:Y79)</f>
        <v>0</v>
      </c>
      <c r="V79" s="154">
        <v>0</v>
      </c>
      <c r="W79" s="154">
        <v>0</v>
      </c>
      <c r="X79" s="154">
        <v>0</v>
      </c>
      <c r="Y79" s="154">
        <v>0</v>
      </c>
      <c r="Z79" s="154">
        <f t="shared" ref="Z79:Z142" si="27">SUM(AA79:AD79)</f>
        <v>0</v>
      </c>
      <c r="AA79" s="154">
        <v>0</v>
      </c>
      <c r="AB79" s="154">
        <v>0</v>
      </c>
      <c r="AC79" s="154">
        <v>0</v>
      </c>
      <c r="AD79" s="154">
        <v>0</v>
      </c>
      <c r="AE79" s="154">
        <f t="shared" ref="AE79:AE142" si="28">SUM(AF79:AI79)</f>
        <v>0</v>
      </c>
      <c r="AF79" s="154">
        <v>0</v>
      </c>
      <c r="AG79" s="154">
        <v>0</v>
      </c>
      <c r="AH79" s="154">
        <v>0</v>
      </c>
      <c r="AI79" s="154">
        <v>0</v>
      </c>
      <c r="AJ79" s="154">
        <f t="shared" ref="AJ79:AJ142" si="29">SUM(K79,P79,U79,Z79,AE79)</f>
        <v>4.3213395239999999</v>
      </c>
      <c r="AK79" s="154">
        <f t="shared" ref="AK79:AK142" si="30">SUM(L79,Q79,V79,AA79,AF79)</f>
        <v>0</v>
      </c>
      <c r="AL79" s="154">
        <f t="shared" ref="AL79:AL142" si="31">SUM(M79,R79,W79,AB79,AG79)</f>
        <v>0</v>
      </c>
      <c r="AM79" s="154">
        <f t="shared" ref="AM79:AM142" si="32">SUM(N79,S79,X79,AC79,AH79)</f>
        <v>4.3213395239999999</v>
      </c>
      <c r="AN79" s="154">
        <f t="shared" ref="AN79:AN142" si="33">SUM(O79,T79,Y79,AD79,AI79)</f>
        <v>0</v>
      </c>
    </row>
    <row r="80" spans="1:40" s="53" customFormat="1" ht="94.5">
      <c r="A80" s="133" t="s">
        <v>1843</v>
      </c>
      <c r="B80" s="134" t="s">
        <v>1844</v>
      </c>
      <c r="C80" s="133" t="s">
        <v>1845</v>
      </c>
      <c r="D80" s="133">
        <v>2025</v>
      </c>
      <c r="E80" s="133">
        <v>2025</v>
      </c>
      <c r="F80" s="154" t="s">
        <v>239</v>
      </c>
      <c r="G80" s="154" t="s">
        <v>239</v>
      </c>
      <c r="H80" s="133" t="s">
        <v>239</v>
      </c>
      <c r="I80" s="155">
        <v>0.963037068</v>
      </c>
      <c r="J80" s="154">
        <v>0.963037068</v>
      </c>
      <c r="K80" s="154">
        <f t="shared" si="24"/>
        <v>0.963037068</v>
      </c>
      <c r="L80" s="154">
        <v>0</v>
      </c>
      <c r="M80" s="154">
        <v>0</v>
      </c>
      <c r="N80" s="154">
        <v>0.963037068</v>
      </c>
      <c r="O80" s="154">
        <v>0</v>
      </c>
      <c r="P80" s="154">
        <f t="shared" si="25"/>
        <v>0</v>
      </c>
      <c r="Q80" s="154">
        <v>0</v>
      </c>
      <c r="R80" s="154">
        <v>0</v>
      </c>
      <c r="S80" s="154">
        <v>0</v>
      </c>
      <c r="T80" s="154">
        <v>0</v>
      </c>
      <c r="U80" s="154">
        <f t="shared" si="26"/>
        <v>0</v>
      </c>
      <c r="V80" s="154">
        <v>0</v>
      </c>
      <c r="W80" s="154">
        <v>0</v>
      </c>
      <c r="X80" s="154">
        <v>0</v>
      </c>
      <c r="Y80" s="154">
        <v>0</v>
      </c>
      <c r="Z80" s="154">
        <f t="shared" si="27"/>
        <v>0</v>
      </c>
      <c r="AA80" s="154">
        <v>0</v>
      </c>
      <c r="AB80" s="154">
        <v>0</v>
      </c>
      <c r="AC80" s="154">
        <v>0</v>
      </c>
      <c r="AD80" s="154">
        <v>0</v>
      </c>
      <c r="AE80" s="154">
        <f t="shared" si="28"/>
        <v>0</v>
      </c>
      <c r="AF80" s="154">
        <v>0</v>
      </c>
      <c r="AG80" s="154">
        <v>0</v>
      </c>
      <c r="AH80" s="154">
        <v>0</v>
      </c>
      <c r="AI80" s="154">
        <v>0</v>
      </c>
      <c r="AJ80" s="154">
        <f t="shared" si="29"/>
        <v>0.963037068</v>
      </c>
      <c r="AK80" s="154">
        <f t="shared" si="30"/>
        <v>0</v>
      </c>
      <c r="AL80" s="154">
        <f t="shared" si="31"/>
        <v>0</v>
      </c>
      <c r="AM80" s="154">
        <f t="shared" si="32"/>
        <v>0.963037068</v>
      </c>
      <c r="AN80" s="154">
        <f t="shared" si="33"/>
        <v>0</v>
      </c>
    </row>
    <row r="81" spans="1:40" s="53" customFormat="1" ht="63">
      <c r="A81" s="133" t="s">
        <v>1846</v>
      </c>
      <c r="B81" s="134" t="s">
        <v>1847</v>
      </c>
      <c r="C81" s="133" t="s">
        <v>1848</v>
      </c>
      <c r="D81" s="133">
        <v>2025</v>
      </c>
      <c r="E81" s="133">
        <v>2025</v>
      </c>
      <c r="F81" s="154" t="s">
        <v>239</v>
      </c>
      <c r="G81" s="154" t="s">
        <v>239</v>
      </c>
      <c r="H81" s="133" t="s">
        <v>239</v>
      </c>
      <c r="I81" s="155">
        <v>5.7080311439999996</v>
      </c>
      <c r="J81" s="154">
        <v>5.7080311439999996</v>
      </c>
      <c r="K81" s="154">
        <f t="shared" si="24"/>
        <v>5.7080311439999996</v>
      </c>
      <c r="L81" s="154">
        <v>0</v>
      </c>
      <c r="M81" s="154">
        <v>0</v>
      </c>
      <c r="N81" s="154">
        <v>5.7080311439999996</v>
      </c>
      <c r="O81" s="154">
        <v>0</v>
      </c>
      <c r="P81" s="154">
        <f t="shared" si="25"/>
        <v>0</v>
      </c>
      <c r="Q81" s="154">
        <v>0</v>
      </c>
      <c r="R81" s="154">
        <v>0</v>
      </c>
      <c r="S81" s="154">
        <v>0</v>
      </c>
      <c r="T81" s="154">
        <v>0</v>
      </c>
      <c r="U81" s="154">
        <f t="shared" si="26"/>
        <v>0</v>
      </c>
      <c r="V81" s="154">
        <v>0</v>
      </c>
      <c r="W81" s="154">
        <v>0</v>
      </c>
      <c r="X81" s="154">
        <v>0</v>
      </c>
      <c r="Y81" s="154">
        <v>0</v>
      </c>
      <c r="Z81" s="154">
        <f t="shared" si="27"/>
        <v>0</v>
      </c>
      <c r="AA81" s="154">
        <v>0</v>
      </c>
      <c r="AB81" s="154">
        <v>0</v>
      </c>
      <c r="AC81" s="154">
        <v>0</v>
      </c>
      <c r="AD81" s="154">
        <v>0</v>
      </c>
      <c r="AE81" s="154">
        <f t="shared" si="28"/>
        <v>0</v>
      </c>
      <c r="AF81" s="154">
        <v>0</v>
      </c>
      <c r="AG81" s="154">
        <v>0</v>
      </c>
      <c r="AH81" s="154">
        <v>0</v>
      </c>
      <c r="AI81" s="154">
        <v>0</v>
      </c>
      <c r="AJ81" s="154">
        <f t="shared" si="29"/>
        <v>5.7080311439999996</v>
      </c>
      <c r="AK81" s="154">
        <f t="shared" si="30"/>
        <v>0</v>
      </c>
      <c r="AL81" s="154">
        <f t="shared" si="31"/>
        <v>0</v>
      </c>
      <c r="AM81" s="154">
        <f t="shared" si="32"/>
        <v>5.7080311439999996</v>
      </c>
      <c r="AN81" s="154">
        <f t="shared" si="33"/>
        <v>0</v>
      </c>
    </row>
    <row r="82" spans="1:40" s="53" customFormat="1" ht="47.25">
      <c r="A82" s="133" t="s">
        <v>1849</v>
      </c>
      <c r="B82" s="134" t="s">
        <v>1850</v>
      </c>
      <c r="C82" s="133" t="s">
        <v>1851</v>
      </c>
      <c r="D82" s="133">
        <v>2025</v>
      </c>
      <c r="E82" s="133">
        <v>2026</v>
      </c>
      <c r="F82" s="154" t="s">
        <v>239</v>
      </c>
      <c r="G82" s="154" t="s">
        <v>239</v>
      </c>
      <c r="H82" s="133" t="s">
        <v>239</v>
      </c>
      <c r="I82" s="155">
        <v>2.2439999999999998</v>
      </c>
      <c r="J82" s="154">
        <v>2.2439999999999998</v>
      </c>
      <c r="K82" s="154">
        <f t="shared" si="24"/>
        <v>1.1220000024000001</v>
      </c>
      <c r="L82" s="154">
        <v>0</v>
      </c>
      <c r="M82" s="154">
        <v>0</v>
      </c>
      <c r="N82" s="154">
        <v>1.1220000024000001</v>
      </c>
      <c r="O82" s="154">
        <v>0</v>
      </c>
      <c r="P82" s="154">
        <f t="shared" si="25"/>
        <v>1.1219999975999999</v>
      </c>
      <c r="Q82" s="154">
        <v>0</v>
      </c>
      <c r="R82" s="154">
        <v>0</v>
      </c>
      <c r="S82" s="154">
        <v>1.1219999975999999</v>
      </c>
      <c r="T82" s="154">
        <v>0</v>
      </c>
      <c r="U82" s="154">
        <f t="shared" si="26"/>
        <v>0</v>
      </c>
      <c r="V82" s="154">
        <v>0</v>
      </c>
      <c r="W82" s="154">
        <v>0</v>
      </c>
      <c r="X82" s="154">
        <v>0</v>
      </c>
      <c r="Y82" s="154">
        <v>0</v>
      </c>
      <c r="Z82" s="154">
        <f t="shared" si="27"/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f t="shared" si="28"/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f t="shared" si="29"/>
        <v>2.2439999999999998</v>
      </c>
      <c r="AK82" s="154">
        <f t="shared" si="30"/>
        <v>0</v>
      </c>
      <c r="AL82" s="154">
        <f t="shared" si="31"/>
        <v>0</v>
      </c>
      <c r="AM82" s="154">
        <f t="shared" si="32"/>
        <v>2.2439999999999998</v>
      </c>
      <c r="AN82" s="154">
        <f t="shared" si="33"/>
        <v>0</v>
      </c>
    </row>
    <row r="83" spans="1:40" s="53" customFormat="1" ht="31.5">
      <c r="A83" s="133" t="s">
        <v>170</v>
      </c>
      <c r="B83" s="134" t="s">
        <v>1852</v>
      </c>
      <c r="C83" s="133" t="s">
        <v>1853</v>
      </c>
      <c r="D83" s="133">
        <v>2025</v>
      </c>
      <c r="E83" s="133">
        <v>2025</v>
      </c>
      <c r="F83" s="154" t="s">
        <v>239</v>
      </c>
      <c r="G83" s="154" t="s">
        <v>239</v>
      </c>
      <c r="H83" s="133" t="s">
        <v>239</v>
      </c>
      <c r="I83" s="155">
        <v>0.12</v>
      </c>
      <c r="J83" s="154">
        <v>0.12</v>
      </c>
      <c r="K83" s="154">
        <f t="shared" si="24"/>
        <v>0.12</v>
      </c>
      <c r="L83" s="154">
        <v>0</v>
      </c>
      <c r="M83" s="154">
        <v>0</v>
      </c>
      <c r="N83" s="154">
        <v>0</v>
      </c>
      <c r="O83" s="154">
        <v>0.12</v>
      </c>
      <c r="P83" s="154">
        <f t="shared" si="25"/>
        <v>0</v>
      </c>
      <c r="Q83" s="154">
        <v>0</v>
      </c>
      <c r="R83" s="154">
        <v>0</v>
      </c>
      <c r="S83" s="154">
        <v>0</v>
      </c>
      <c r="T83" s="154">
        <v>0</v>
      </c>
      <c r="U83" s="154">
        <f t="shared" si="26"/>
        <v>0</v>
      </c>
      <c r="V83" s="154">
        <v>0</v>
      </c>
      <c r="W83" s="154">
        <v>0</v>
      </c>
      <c r="X83" s="154">
        <v>0</v>
      </c>
      <c r="Y83" s="154">
        <v>0</v>
      </c>
      <c r="Z83" s="154">
        <f t="shared" si="27"/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f t="shared" si="28"/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f t="shared" si="29"/>
        <v>0.12</v>
      </c>
      <c r="AK83" s="154">
        <f t="shared" si="30"/>
        <v>0</v>
      </c>
      <c r="AL83" s="154">
        <f t="shared" si="31"/>
        <v>0</v>
      </c>
      <c r="AM83" s="154">
        <f t="shared" si="32"/>
        <v>0</v>
      </c>
      <c r="AN83" s="154">
        <f t="shared" si="33"/>
        <v>0.12</v>
      </c>
    </row>
    <row r="84" spans="1:40" s="90" customFormat="1" ht="47.25">
      <c r="A84" s="126" t="s">
        <v>115</v>
      </c>
      <c r="B84" s="127" t="s">
        <v>202</v>
      </c>
      <c r="C84" s="126" t="s">
        <v>218</v>
      </c>
      <c r="D84" s="128" t="s">
        <v>364</v>
      </c>
      <c r="E84" s="128" t="s">
        <v>364</v>
      </c>
      <c r="F84" s="129">
        <v>0</v>
      </c>
      <c r="G84" s="129">
        <v>0</v>
      </c>
      <c r="H84" s="128" t="s">
        <v>364</v>
      </c>
      <c r="I84" s="164">
        <f>SUM(I85:I86)</f>
        <v>0</v>
      </c>
      <c r="J84" s="164">
        <f t="shared" ref="J84:AI84" si="34">SUM(J85:J86)</f>
        <v>0</v>
      </c>
      <c r="K84" s="164">
        <f t="shared" si="24"/>
        <v>0</v>
      </c>
      <c r="L84" s="164">
        <f t="shared" si="34"/>
        <v>0</v>
      </c>
      <c r="M84" s="164">
        <f t="shared" si="34"/>
        <v>0</v>
      </c>
      <c r="N84" s="164">
        <f t="shared" si="34"/>
        <v>0</v>
      </c>
      <c r="O84" s="164">
        <f t="shared" si="34"/>
        <v>0</v>
      </c>
      <c r="P84" s="164">
        <f t="shared" si="25"/>
        <v>0</v>
      </c>
      <c r="Q84" s="164">
        <f t="shared" si="34"/>
        <v>0</v>
      </c>
      <c r="R84" s="164">
        <f t="shared" si="34"/>
        <v>0</v>
      </c>
      <c r="S84" s="164">
        <f t="shared" si="34"/>
        <v>0</v>
      </c>
      <c r="T84" s="164">
        <f t="shared" si="34"/>
        <v>0</v>
      </c>
      <c r="U84" s="164">
        <f t="shared" si="26"/>
        <v>0</v>
      </c>
      <c r="V84" s="164">
        <f t="shared" si="34"/>
        <v>0</v>
      </c>
      <c r="W84" s="164">
        <f t="shared" si="34"/>
        <v>0</v>
      </c>
      <c r="X84" s="164">
        <f t="shared" si="34"/>
        <v>0</v>
      </c>
      <c r="Y84" s="164">
        <f t="shared" si="34"/>
        <v>0</v>
      </c>
      <c r="Z84" s="164">
        <f t="shared" si="27"/>
        <v>0</v>
      </c>
      <c r="AA84" s="164">
        <f t="shared" si="34"/>
        <v>0</v>
      </c>
      <c r="AB84" s="164">
        <f t="shared" si="34"/>
        <v>0</v>
      </c>
      <c r="AC84" s="164">
        <f t="shared" si="34"/>
        <v>0</v>
      </c>
      <c r="AD84" s="164">
        <f t="shared" si="34"/>
        <v>0</v>
      </c>
      <c r="AE84" s="164">
        <f t="shared" si="28"/>
        <v>0</v>
      </c>
      <c r="AF84" s="164">
        <f t="shared" si="34"/>
        <v>0</v>
      </c>
      <c r="AG84" s="164">
        <f t="shared" si="34"/>
        <v>0</v>
      </c>
      <c r="AH84" s="164">
        <f t="shared" si="34"/>
        <v>0</v>
      </c>
      <c r="AI84" s="164">
        <f t="shared" si="34"/>
        <v>0</v>
      </c>
      <c r="AJ84" s="164">
        <f t="shared" si="29"/>
        <v>0</v>
      </c>
      <c r="AK84" s="129">
        <f t="shared" si="30"/>
        <v>0</v>
      </c>
      <c r="AL84" s="129">
        <f t="shared" si="31"/>
        <v>0</v>
      </c>
      <c r="AM84" s="129">
        <f t="shared" si="32"/>
        <v>0</v>
      </c>
      <c r="AN84" s="129">
        <f t="shared" si="33"/>
        <v>0</v>
      </c>
    </row>
    <row r="85" spans="1:40" s="130" customFormat="1" ht="78.75">
      <c r="A85" s="132" t="s">
        <v>171</v>
      </c>
      <c r="B85" s="157" t="s">
        <v>203</v>
      </c>
      <c r="C85" s="158" t="s">
        <v>1717</v>
      </c>
      <c r="D85" s="159" t="s">
        <v>365</v>
      </c>
      <c r="E85" s="132" t="s">
        <v>365</v>
      </c>
      <c r="F85" s="131">
        <v>0</v>
      </c>
      <c r="G85" s="131">
        <v>0</v>
      </c>
      <c r="H85" s="132" t="s">
        <v>365</v>
      </c>
      <c r="I85" s="131">
        <v>0</v>
      </c>
      <c r="J85" s="131">
        <v>0</v>
      </c>
      <c r="K85" s="183">
        <f t="shared" si="24"/>
        <v>0</v>
      </c>
      <c r="L85" s="183">
        <v>0</v>
      </c>
      <c r="M85" s="183">
        <v>0</v>
      </c>
      <c r="N85" s="183">
        <v>0</v>
      </c>
      <c r="O85" s="183">
        <v>0</v>
      </c>
      <c r="P85" s="183">
        <f t="shared" si="25"/>
        <v>0</v>
      </c>
      <c r="Q85" s="183">
        <v>0</v>
      </c>
      <c r="R85" s="183">
        <v>0</v>
      </c>
      <c r="S85" s="183">
        <v>0</v>
      </c>
      <c r="T85" s="183">
        <v>0</v>
      </c>
      <c r="U85" s="183">
        <f t="shared" si="26"/>
        <v>0</v>
      </c>
      <c r="V85" s="183">
        <v>0</v>
      </c>
      <c r="W85" s="183">
        <v>0</v>
      </c>
      <c r="X85" s="183">
        <v>0</v>
      </c>
      <c r="Y85" s="183">
        <v>0</v>
      </c>
      <c r="Z85" s="183">
        <f t="shared" si="27"/>
        <v>0</v>
      </c>
      <c r="AA85" s="183">
        <v>0</v>
      </c>
      <c r="AB85" s="183">
        <v>0</v>
      </c>
      <c r="AC85" s="183">
        <v>0</v>
      </c>
      <c r="AD85" s="183">
        <v>0</v>
      </c>
      <c r="AE85" s="183">
        <f t="shared" si="28"/>
        <v>0</v>
      </c>
      <c r="AF85" s="131">
        <v>0</v>
      </c>
      <c r="AG85" s="131">
        <v>0</v>
      </c>
      <c r="AH85" s="131">
        <v>0</v>
      </c>
      <c r="AI85" s="131">
        <v>0</v>
      </c>
      <c r="AJ85" s="160">
        <f t="shared" si="29"/>
        <v>0</v>
      </c>
      <c r="AK85" s="160">
        <f t="shared" si="30"/>
        <v>0</v>
      </c>
      <c r="AL85" s="160">
        <f t="shared" si="31"/>
        <v>0</v>
      </c>
      <c r="AM85" s="160">
        <f t="shared" si="32"/>
        <v>0</v>
      </c>
      <c r="AN85" s="160">
        <f t="shared" si="33"/>
        <v>0</v>
      </c>
    </row>
    <row r="86" spans="1:40" s="130" customFormat="1" ht="47.25">
      <c r="A86" s="132" t="s">
        <v>172</v>
      </c>
      <c r="B86" s="157" t="s">
        <v>204</v>
      </c>
      <c r="C86" s="158" t="s">
        <v>1718</v>
      </c>
      <c r="D86" s="159" t="s">
        <v>365</v>
      </c>
      <c r="E86" s="132" t="s">
        <v>365</v>
      </c>
      <c r="F86" s="131">
        <v>0</v>
      </c>
      <c r="G86" s="131">
        <v>0</v>
      </c>
      <c r="H86" s="132" t="s">
        <v>365</v>
      </c>
      <c r="I86" s="131">
        <v>0</v>
      </c>
      <c r="J86" s="131">
        <v>0</v>
      </c>
      <c r="K86" s="183">
        <f t="shared" si="24"/>
        <v>0</v>
      </c>
      <c r="L86" s="183">
        <v>0</v>
      </c>
      <c r="M86" s="183">
        <v>0</v>
      </c>
      <c r="N86" s="183">
        <v>0</v>
      </c>
      <c r="O86" s="183">
        <v>0</v>
      </c>
      <c r="P86" s="183">
        <f t="shared" si="25"/>
        <v>0</v>
      </c>
      <c r="Q86" s="183">
        <v>0</v>
      </c>
      <c r="R86" s="183">
        <v>0</v>
      </c>
      <c r="S86" s="183">
        <v>0</v>
      </c>
      <c r="T86" s="183">
        <v>0</v>
      </c>
      <c r="U86" s="183">
        <f t="shared" si="26"/>
        <v>0</v>
      </c>
      <c r="V86" s="183">
        <v>0</v>
      </c>
      <c r="W86" s="183">
        <v>0</v>
      </c>
      <c r="X86" s="183">
        <v>0</v>
      </c>
      <c r="Y86" s="183">
        <v>0</v>
      </c>
      <c r="Z86" s="183">
        <f t="shared" si="27"/>
        <v>0</v>
      </c>
      <c r="AA86" s="183">
        <v>0</v>
      </c>
      <c r="AB86" s="183">
        <v>0</v>
      </c>
      <c r="AC86" s="183">
        <v>0</v>
      </c>
      <c r="AD86" s="183">
        <v>0</v>
      </c>
      <c r="AE86" s="183">
        <f t="shared" si="28"/>
        <v>0</v>
      </c>
      <c r="AF86" s="131">
        <v>0</v>
      </c>
      <c r="AG86" s="131">
        <v>0</v>
      </c>
      <c r="AH86" s="131">
        <v>0</v>
      </c>
      <c r="AI86" s="131">
        <v>0</v>
      </c>
      <c r="AJ86" s="160">
        <f t="shared" si="29"/>
        <v>0</v>
      </c>
      <c r="AK86" s="160">
        <f t="shared" si="30"/>
        <v>0</v>
      </c>
      <c r="AL86" s="160">
        <f t="shared" si="31"/>
        <v>0</v>
      </c>
      <c r="AM86" s="160">
        <f t="shared" si="32"/>
        <v>0</v>
      </c>
      <c r="AN86" s="160">
        <f t="shared" si="33"/>
        <v>0</v>
      </c>
    </row>
    <row r="87" spans="1:40" s="90" customFormat="1" ht="63">
      <c r="A87" s="126" t="s">
        <v>116</v>
      </c>
      <c r="B87" s="127" t="s">
        <v>205</v>
      </c>
      <c r="C87" s="126" t="s">
        <v>218</v>
      </c>
      <c r="D87" s="128" t="s">
        <v>364</v>
      </c>
      <c r="E87" s="128" t="s">
        <v>364</v>
      </c>
      <c r="F87" s="129">
        <v>0</v>
      </c>
      <c r="G87" s="129">
        <v>0</v>
      </c>
      <c r="H87" s="128" t="s">
        <v>364</v>
      </c>
      <c r="I87" s="164">
        <f>SUM(I88,I92)</f>
        <v>0</v>
      </c>
      <c r="J87" s="164">
        <f t="shared" ref="J87:AI87" si="35">SUM(J88,J92)</f>
        <v>0</v>
      </c>
      <c r="K87" s="164">
        <f t="shared" si="24"/>
        <v>0</v>
      </c>
      <c r="L87" s="164">
        <f t="shared" si="35"/>
        <v>0</v>
      </c>
      <c r="M87" s="164">
        <f t="shared" si="35"/>
        <v>0</v>
      </c>
      <c r="N87" s="164">
        <f t="shared" si="35"/>
        <v>0</v>
      </c>
      <c r="O87" s="164">
        <f t="shared" si="35"/>
        <v>0</v>
      </c>
      <c r="P87" s="164">
        <f t="shared" si="25"/>
        <v>0</v>
      </c>
      <c r="Q87" s="164">
        <f t="shared" si="35"/>
        <v>0</v>
      </c>
      <c r="R87" s="164">
        <f t="shared" si="35"/>
        <v>0</v>
      </c>
      <c r="S87" s="164">
        <f t="shared" si="35"/>
        <v>0</v>
      </c>
      <c r="T87" s="164">
        <f t="shared" si="35"/>
        <v>0</v>
      </c>
      <c r="U87" s="164">
        <f t="shared" si="26"/>
        <v>0</v>
      </c>
      <c r="V87" s="164">
        <f t="shared" si="35"/>
        <v>0</v>
      </c>
      <c r="W87" s="164">
        <f t="shared" si="35"/>
        <v>0</v>
      </c>
      <c r="X87" s="164">
        <f t="shared" si="35"/>
        <v>0</v>
      </c>
      <c r="Y87" s="164">
        <f t="shared" si="35"/>
        <v>0</v>
      </c>
      <c r="Z87" s="164">
        <f t="shared" si="27"/>
        <v>0</v>
      </c>
      <c r="AA87" s="164">
        <f t="shared" si="35"/>
        <v>0</v>
      </c>
      <c r="AB87" s="164">
        <f t="shared" si="35"/>
        <v>0</v>
      </c>
      <c r="AC87" s="164">
        <f t="shared" si="35"/>
        <v>0</v>
      </c>
      <c r="AD87" s="164">
        <f t="shared" si="35"/>
        <v>0</v>
      </c>
      <c r="AE87" s="164">
        <f t="shared" si="28"/>
        <v>0</v>
      </c>
      <c r="AF87" s="164">
        <f t="shared" si="35"/>
        <v>0</v>
      </c>
      <c r="AG87" s="164">
        <f t="shared" si="35"/>
        <v>0</v>
      </c>
      <c r="AH87" s="164">
        <f t="shared" si="35"/>
        <v>0</v>
      </c>
      <c r="AI87" s="164">
        <f t="shared" si="35"/>
        <v>0</v>
      </c>
      <c r="AJ87" s="164">
        <f t="shared" si="29"/>
        <v>0</v>
      </c>
      <c r="AK87" s="129">
        <f t="shared" si="30"/>
        <v>0</v>
      </c>
      <c r="AL87" s="129">
        <f t="shared" si="31"/>
        <v>0</v>
      </c>
      <c r="AM87" s="129">
        <f t="shared" si="32"/>
        <v>0</v>
      </c>
      <c r="AN87" s="129">
        <f t="shared" si="33"/>
        <v>0</v>
      </c>
    </row>
    <row r="88" spans="1:40" s="130" customFormat="1" ht="47.25">
      <c r="A88" s="132" t="s">
        <v>130</v>
      </c>
      <c r="B88" s="157" t="s">
        <v>206</v>
      </c>
      <c r="C88" s="158" t="s">
        <v>218</v>
      </c>
      <c r="D88" s="159" t="s">
        <v>365</v>
      </c>
      <c r="E88" s="132" t="s">
        <v>365</v>
      </c>
      <c r="F88" s="131">
        <v>0</v>
      </c>
      <c r="G88" s="131">
        <v>0</v>
      </c>
      <c r="H88" s="132" t="s">
        <v>365</v>
      </c>
      <c r="I88" s="131">
        <f>SUM(I89:I91)</f>
        <v>0</v>
      </c>
      <c r="J88" s="131">
        <f t="shared" ref="J88:AI88" si="36">SUM(J89:J91)</f>
        <v>0</v>
      </c>
      <c r="K88" s="131">
        <f t="shared" si="24"/>
        <v>0</v>
      </c>
      <c r="L88" s="131">
        <f t="shared" si="36"/>
        <v>0</v>
      </c>
      <c r="M88" s="131">
        <f t="shared" si="36"/>
        <v>0</v>
      </c>
      <c r="N88" s="131">
        <f t="shared" si="36"/>
        <v>0</v>
      </c>
      <c r="O88" s="131">
        <f t="shared" si="36"/>
        <v>0</v>
      </c>
      <c r="P88" s="131">
        <f t="shared" si="25"/>
        <v>0</v>
      </c>
      <c r="Q88" s="131">
        <f t="shared" si="36"/>
        <v>0</v>
      </c>
      <c r="R88" s="131">
        <f t="shared" si="36"/>
        <v>0</v>
      </c>
      <c r="S88" s="131">
        <f t="shared" si="36"/>
        <v>0</v>
      </c>
      <c r="T88" s="131">
        <f t="shared" si="36"/>
        <v>0</v>
      </c>
      <c r="U88" s="131">
        <f t="shared" si="26"/>
        <v>0</v>
      </c>
      <c r="V88" s="131">
        <f t="shared" si="36"/>
        <v>0</v>
      </c>
      <c r="W88" s="131">
        <f t="shared" si="36"/>
        <v>0</v>
      </c>
      <c r="X88" s="131">
        <f t="shared" si="36"/>
        <v>0</v>
      </c>
      <c r="Y88" s="131">
        <f t="shared" si="36"/>
        <v>0</v>
      </c>
      <c r="Z88" s="131">
        <f t="shared" si="27"/>
        <v>0</v>
      </c>
      <c r="AA88" s="131">
        <f t="shared" si="36"/>
        <v>0</v>
      </c>
      <c r="AB88" s="131">
        <f t="shared" si="36"/>
        <v>0</v>
      </c>
      <c r="AC88" s="131">
        <f t="shared" si="36"/>
        <v>0</v>
      </c>
      <c r="AD88" s="131">
        <f t="shared" si="36"/>
        <v>0</v>
      </c>
      <c r="AE88" s="131">
        <f t="shared" si="28"/>
        <v>0</v>
      </c>
      <c r="AF88" s="131">
        <f t="shared" si="36"/>
        <v>0</v>
      </c>
      <c r="AG88" s="131">
        <f t="shared" si="36"/>
        <v>0</v>
      </c>
      <c r="AH88" s="131">
        <f t="shared" si="36"/>
        <v>0</v>
      </c>
      <c r="AI88" s="131">
        <f t="shared" si="36"/>
        <v>0</v>
      </c>
      <c r="AJ88" s="160">
        <f t="shared" si="29"/>
        <v>0</v>
      </c>
      <c r="AK88" s="160">
        <f t="shared" si="30"/>
        <v>0</v>
      </c>
      <c r="AL88" s="160">
        <f t="shared" si="31"/>
        <v>0</v>
      </c>
      <c r="AM88" s="160">
        <f t="shared" si="32"/>
        <v>0</v>
      </c>
      <c r="AN88" s="160">
        <f t="shared" si="33"/>
        <v>0</v>
      </c>
    </row>
    <row r="89" spans="1:40" s="207" customFormat="1" ht="141.75">
      <c r="A89" s="209" t="s">
        <v>130</v>
      </c>
      <c r="B89" s="211" t="s">
        <v>207</v>
      </c>
      <c r="C89" s="204" t="s">
        <v>218</v>
      </c>
      <c r="D89" s="208" t="s">
        <v>365</v>
      </c>
      <c r="E89" s="209" t="s">
        <v>365</v>
      </c>
      <c r="F89" s="210">
        <v>0</v>
      </c>
      <c r="G89" s="210">
        <v>0</v>
      </c>
      <c r="H89" s="209" t="s">
        <v>365</v>
      </c>
      <c r="I89" s="212">
        <v>0</v>
      </c>
      <c r="J89" s="210">
        <v>0</v>
      </c>
      <c r="K89" s="206">
        <f t="shared" si="24"/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f t="shared" si="25"/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f t="shared" si="26"/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f t="shared" si="27"/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f t="shared" si="28"/>
        <v>0</v>
      </c>
      <c r="AF89" s="210">
        <v>0</v>
      </c>
      <c r="AG89" s="210">
        <v>0</v>
      </c>
      <c r="AH89" s="210">
        <v>0</v>
      </c>
      <c r="AI89" s="210">
        <v>0</v>
      </c>
      <c r="AJ89" s="210">
        <f t="shared" si="29"/>
        <v>0</v>
      </c>
      <c r="AK89" s="210">
        <f t="shared" si="30"/>
        <v>0</v>
      </c>
      <c r="AL89" s="210">
        <f t="shared" si="31"/>
        <v>0</v>
      </c>
      <c r="AM89" s="210">
        <f t="shared" si="32"/>
        <v>0</v>
      </c>
      <c r="AN89" s="210">
        <f t="shared" si="33"/>
        <v>0</v>
      </c>
    </row>
    <row r="90" spans="1:40" s="207" customFormat="1" ht="126">
      <c r="A90" s="209" t="s">
        <v>130</v>
      </c>
      <c r="B90" s="211" t="s">
        <v>208</v>
      </c>
      <c r="C90" s="204" t="s">
        <v>218</v>
      </c>
      <c r="D90" s="208" t="s">
        <v>365</v>
      </c>
      <c r="E90" s="209" t="s">
        <v>365</v>
      </c>
      <c r="F90" s="210">
        <v>0</v>
      </c>
      <c r="G90" s="210">
        <v>0</v>
      </c>
      <c r="H90" s="209" t="s">
        <v>365</v>
      </c>
      <c r="I90" s="213">
        <v>0</v>
      </c>
      <c r="J90" s="206">
        <v>0</v>
      </c>
      <c r="K90" s="206">
        <f t="shared" si="24"/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f t="shared" si="25"/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f t="shared" si="26"/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f t="shared" si="27"/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f t="shared" si="28"/>
        <v>0</v>
      </c>
      <c r="AF90" s="206">
        <v>0</v>
      </c>
      <c r="AG90" s="206">
        <v>0</v>
      </c>
      <c r="AH90" s="206">
        <v>0</v>
      </c>
      <c r="AI90" s="210">
        <v>0</v>
      </c>
      <c r="AJ90" s="210">
        <f t="shared" si="29"/>
        <v>0</v>
      </c>
      <c r="AK90" s="210">
        <f t="shared" si="30"/>
        <v>0</v>
      </c>
      <c r="AL90" s="210">
        <f t="shared" si="31"/>
        <v>0</v>
      </c>
      <c r="AM90" s="210">
        <f t="shared" si="32"/>
        <v>0</v>
      </c>
      <c r="AN90" s="210">
        <f t="shared" si="33"/>
        <v>0</v>
      </c>
    </row>
    <row r="91" spans="1:40" s="207" customFormat="1" ht="126">
      <c r="A91" s="209" t="s">
        <v>130</v>
      </c>
      <c r="B91" s="211" t="s">
        <v>209</v>
      </c>
      <c r="C91" s="204" t="s">
        <v>218</v>
      </c>
      <c r="D91" s="208" t="s">
        <v>365</v>
      </c>
      <c r="E91" s="209" t="s">
        <v>365</v>
      </c>
      <c r="F91" s="210">
        <v>0</v>
      </c>
      <c r="G91" s="210">
        <v>0</v>
      </c>
      <c r="H91" s="209" t="s">
        <v>365</v>
      </c>
      <c r="I91" s="212">
        <v>0</v>
      </c>
      <c r="J91" s="210">
        <v>0</v>
      </c>
      <c r="K91" s="206">
        <f t="shared" si="24"/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f t="shared" si="25"/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f t="shared" si="26"/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f t="shared" si="27"/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f t="shared" si="28"/>
        <v>0</v>
      </c>
      <c r="AF91" s="210">
        <v>0</v>
      </c>
      <c r="AG91" s="210">
        <v>0</v>
      </c>
      <c r="AH91" s="210">
        <v>0</v>
      </c>
      <c r="AI91" s="210">
        <v>0</v>
      </c>
      <c r="AJ91" s="210">
        <f t="shared" si="29"/>
        <v>0</v>
      </c>
      <c r="AK91" s="210">
        <f t="shared" si="30"/>
        <v>0</v>
      </c>
      <c r="AL91" s="210">
        <f t="shared" si="31"/>
        <v>0</v>
      </c>
      <c r="AM91" s="210">
        <f t="shared" si="32"/>
        <v>0</v>
      </c>
      <c r="AN91" s="210">
        <f t="shared" si="33"/>
        <v>0</v>
      </c>
    </row>
    <row r="92" spans="1:40" s="130" customFormat="1" ht="47.25">
      <c r="A92" s="132" t="s">
        <v>131</v>
      </c>
      <c r="B92" s="157" t="s">
        <v>277</v>
      </c>
      <c r="C92" s="158" t="s">
        <v>1719</v>
      </c>
      <c r="D92" s="159" t="s">
        <v>365</v>
      </c>
      <c r="E92" s="132" t="s">
        <v>365</v>
      </c>
      <c r="F92" s="131">
        <v>0</v>
      </c>
      <c r="G92" s="131">
        <v>0</v>
      </c>
      <c r="H92" s="132" t="s">
        <v>365</v>
      </c>
      <c r="I92" s="131">
        <f>SUM(I93:I95)</f>
        <v>0</v>
      </c>
      <c r="J92" s="131">
        <f t="shared" ref="J92:AI92" si="37">SUM(J93:J95)</f>
        <v>0</v>
      </c>
      <c r="K92" s="131">
        <f t="shared" si="24"/>
        <v>0</v>
      </c>
      <c r="L92" s="131">
        <f t="shared" si="37"/>
        <v>0</v>
      </c>
      <c r="M92" s="131">
        <f t="shared" si="37"/>
        <v>0</v>
      </c>
      <c r="N92" s="131">
        <f t="shared" si="37"/>
        <v>0</v>
      </c>
      <c r="O92" s="131">
        <f t="shared" si="37"/>
        <v>0</v>
      </c>
      <c r="P92" s="131">
        <f t="shared" si="25"/>
        <v>0</v>
      </c>
      <c r="Q92" s="131">
        <f t="shared" si="37"/>
        <v>0</v>
      </c>
      <c r="R92" s="131">
        <f t="shared" si="37"/>
        <v>0</v>
      </c>
      <c r="S92" s="131">
        <f t="shared" si="37"/>
        <v>0</v>
      </c>
      <c r="T92" s="131">
        <f t="shared" si="37"/>
        <v>0</v>
      </c>
      <c r="U92" s="131">
        <f t="shared" si="26"/>
        <v>0</v>
      </c>
      <c r="V92" s="131">
        <f t="shared" si="37"/>
        <v>0</v>
      </c>
      <c r="W92" s="131">
        <f t="shared" si="37"/>
        <v>0</v>
      </c>
      <c r="X92" s="131">
        <f t="shared" si="37"/>
        <v>0</v>
      </c>
      <c r="Y92" s="131">
        <f t="shared" si="37"/>
        <v>0</v>
      </c>
      <c r="Z92" s="131">
        <f t="shared" si="27"/>
        <v>0</v>
      </c>
      <c r="AA92" s="131">
        <f t="shared" si="37"/>
        <v>0</v>
      </c>
      <c r="AB92" s="131">
        <f t="shared" si="37"/>
        <v>0</v>
      </c>
      <c r="AC92" s="131">
        <f t="shared" si="37"/>
        <v>0</v>
      </c>
      <c r="AD92" s="131">
        <f t="shared" si="37"/>
        <v>0</v>
      </c>
      <c r="AE92" s="131">
        <f t="shared" si="28"/>
        <v>0</v>
      </c>
      <c r="AF92" s="131">
        <f t="shared" si="37"/>
        <v>0</v>
      </c>
      <c r="AG92" s="131">
        <f t="shared" si="37"/>
        <v>0</v>
      </c>
      <c r="AH92" s="131">
        <f t="shared" si="37"/>
        <v>0</v>
      </c>
      <c r="AI92" s="131">
        <f t="shared" si="37"/>
        <v>0</v>
      </c>
      <c r="AJ92" s="160">
        <f t="shared" si="29"/>
        <v>0</v>
      </c>
      <c r="AK92" s="160">
        <f t="shared" si="30"/>
        <v>0</v>
      </c>
      <c r="AL92" s="160">
        <f t="shared" si="31"/>
        <v>0</v>
      </c>
      <c r="AM92" s="160">
        <f t="shared" si="32"/>
        <v>0</v>
      </c>
      <c r="AN92" s="160">
        <f t="shared" si="33"/>
        <v>0</v>
      </c>
    </row>
    <row r="93" spans="1:40" s="207" customFormat="1" ht="141.75">
      <c r="A93" s="209" t="s">
        <v>131</v>
      </c>
      <c r="B93" s="211" t="s">
        <v>278</v>
      </c>
      <c r="C93" s="204" t="s">
        <v>218</v>
      </c>
      <c r="D93" s="208" t="s">
        <v>365</v>
      </c>
      <c r="E93" s="209" t="s">
        <v>365</v>
      </c>
      <c r="F93" s="210">
        <v>0</v>
      </c>
      <c r="G93" s="210">
        <v>0</v>
      </c>
      <c r="H93" s="209" t="s">
        <v>365</v>
      </c>
      <c r="I93" s="212">
        <v>0</v>
      </c>
      <c r="J93" s="210">
        <v>0</v>
      </c>
      <c r="K93" s="206">
        <f t="shared" si="24"/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f t="shared" si="25"/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f t="shared" si="26"/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f t="shared" si="27"/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f t="shared" si="28"/>
        <v>0</v>
      </c>
      <c r="AF93" s="210">
        <v>0</v>
      </c>
      <c r="AG93" s="210">
        <v>0</v>
      </c>
      <c r="AH93" s="210">
        <v>0</v>
      </c>
      <c r="AI93" s="210">
        <v>0</v>
      </c>
      <c r="AJ93" s="210">
        <f t="shared" si="29"/>
        <v>0</v>
      </c>
      <c r="AK93" s="210">
        <f t="shared" si="30"/>
        <v>0</v>
      </c>
      <c r="AL93" s="210">
        <f t="shared" si="31"/>
        <v>0</v>
      </c>
      <c r="AM93" s="210">
        <f t="shared" si="32"/>
        <v>0</v>
      </c>
      <c r="AN93" s="210">
        <f t="shared" si="33"/>
        <v>0</v>
      </c>
    </row>
    <row r="94" spans="1:40" s="207" customFormat="1" ht="126">
      <c r="A94" s="209" t="s">
        <v>131</v>
      </c>
      <c r="B94" s="211" t="s">
        <v>208</v>
      </c>
      <c r="C94" s="204" t="s">
        <v>218</v>
      </c>
      <c r="D94" s="208" t="s">
        <v>365</v>
      </c>
      <c r="E94" s="209" t="s">
        <v>365</v>
      </c>
      <c r="F94" s="206">
        <v>0</v>
      </c>
      <c r="G94" s="206">
        <v>0</v>
      </c>
      <c r="H94" s="205" t="s">
        <v>365</v>
      </c>
      <c r="I94" s="213">
        <v>0</v>
      </c>
      <c r="J94" s="206">
        <v>0</v>
      </c>
      <c r="K94" s="206">
        <f t="shared" si="24"/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f t="shared" si="25"/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f t="shared" si="26"/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f t="shared" si="27"/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f t="shared" si="28"/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f t="shared" si="29"/>
        <v>0</v>
      </c>
      <c r="AK94" s="206">
        <f t="shared" si="30"/>
        <v>0</v>
      </c>
      <c r="AL94" s="206">
        <f t="shared" si="31"/>
        <v>0</v>
      </c>
      <c r="AM94" s="206">
        <f t="shared" si="32"/>
        <v>0</v>
      </c>
      <c r="AN94" s="206">
        <f t="shared" si="33"/>
        <v>0</v>
      </c>
    </row>
    <row r="95" spans="1:40" s="207" customFormat="1" ht="126">
      <c r="A95" s="209" t="s">
        <v>131</v>
      </c>
      <c r="B95" s="211" t="s">
        <v>279</v>
      </c>
      <c r="C95" s="204" t="s">
        <v>218</v>
      </c>
      <c r="D95" s="208" t="s">
        <v>365</v>
      </c>
      <c r="E95" s="209" t="s">
        <v>365</v>
      </c>
      <c r="F95" s="206">
        <v>0</v>
      </c>
      <c r="G95" s="206">
        <v>0</v>
      </c>
      <c r="H95" s="205" t="s">
        <v>365</v>
      </c>
      <c r="I95" s="213">
        <v>0</v>
      </c>
      <c r="J95" s="206">
        <v>0</v>
      </c>
      <c r="K95" s="206">
        <f t="shared" si="24"/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f t="shared" si="25"/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f t="shared" si="26"/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f t="shared" si="27"/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f t="shared" si="28"/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f t="shared" si="29"/>
        <v>0</v>
      </c>
      <c r="AK95" s="206">
        <f t="shared" si="30"/>
        <v>0</v>
      </c>
      <c r="AL95" s="206">
        <f t="shared" si="31"/>
        <v>0</v>
      </c>
      <c r="AM95" s="206">
        <f t="shared" si="32"/>
        <v>0</v>
      </c>
      <c r="AN95" s="206">
        <f t="shared" si="33"/>
        <v>0</v>
      </c>
    </row>
    <row r="96" spans="1:40" s="90" customFormat="1" ht="110.25">
      <c r="A96" s="126" t="s">
        <v>117</v>
      </c>
      <c r="B96" s="127" t="s">
        <v>210</v>
      </c>
      <c r="C96" s="128" t="s">
        <v>218</v>
      </c>
      <c r="D96" s="128" t="s">
        <v>364</v>
      </c>
      <c r="E96" s="128" t="s">
        <v>364</v>
      </c>
      <c r="F96" s="129">
        <v>0</v>
      </c>
      <c r="G96" s="129">
        <v>0</v>
      </c>
      <c r="H96" s="128" t="s">
        <v>364</v>
      </c>
      <c r="I96" s="164">
        <f>SUM(I97:I98)</f>
        <v>0</v>
      </c>
      <c r="J96" s="164">
        <f t="shared" ref="J96:AI96" si="38">SUM(J97:J98)</f>
        <v>0</v>
      </c>
      <c r="K96" s="164">
        <f t="shared" si="24"/>
        <v>0</v>
      </c>
      <c r="L96" s="164">
        <f t="shared" si="38"/>
        <v>0</v>
      </c>
      <c r="M96" s="164">
        <f t="shared" si="38"/>
        <v>0</v>
      </c>
      <c r="N96" s="164">
        <f t="shared" si="38"/>
        <v>0</v>
      </c>
      <c r="O96" s="164">
        <f t="shared" si="38"/>
        <v>0</v>
      </c>
      <c r="P96" s="164">
        <f t="shared" si="25"/>
        <v>0</v>
      </c>
      <c r="Q96" s="164">
        <f t="shared" si="38"/>
        <v>0</v>
      </c>
      <c r="R96" s="164">
        <f t="shared" si="38"/>
        <v>0</v>
      </c>
      <c r="S96" s="164">
        <f t="shared" si="38"/>
        <v>0</v>
      </c>
      <c r="T96" s="164">
        <f t="shared" si="38"/>
        <v>0</v>
      </c>
      <c r="U96" s="164">
        <f t="shared" si="26"/>
        <v>0</v>
      </c>
      <c r="V96" s="164">
        <f t="shared" si="38"/>
        <v>0</v>
      </c>
      <c r="W96" s="164">
        <f t="shared" si="38"/>
        <v>0</v>
      </c>
      <c r="X96" s="164">
        <f t="shared" si="38"/>
        <v>0</v>
      </c>
      <c r="Y96" s="164">
        <f t="shared" si="38"/>
        <v>0</v>
      </c>
      <c r="Z96" s="164">
        <f t="shared" si="27"/>
        <v>0</v>
      </c>
      <c r="AA96" s="164">
        <f t="shared" si="38"/>
        <v>0</v>
      </c>
      <c r="AB96" s="164">
        <f t="shared" si="38"/>
        <v>0</v>
      </c>
      <c r="AC96" s="164">
        <f t="shared" si="38"/>
        <v>0</v>
      </c>
      <c r="AD96" s="164">
        <f t="shared" si="38"/>
        <v>0</v>
      </c>
      <c r="AE96" s="164">
        <f t="shared" si="28"/>
        <v>0</v>
      </c>
      <c r="AF96" s="164">
        <f t="shared" si="38"/>
        <v>0</v>
      </c>
      <c r="AG96" s="164">
        <f t="shared" si="38"/>
        <v>0</v>
      </c>
      <c r="AH96" s="164">
        <f t="shared" si="38"/>
        <v>0</v>
      </c>
      <c r="AI96" s="164">
        <f t="shared" si="38"/>
        <v>0</v>
      </c>
      <c r="AJ96" s="164">
        <f t="shared" si="29"/>
        <v>0</v>
      </c>
      <c r="AK96" s="129">
        <f t="shared" si="30"/>
        <v>0</v>
      </c>
      <c r="AL96" s="129">
        <f t="shared" si="31"/>
        <v>0</v>
      </c>
      <c r="AM96" s="129">
        <f t="shared" si="32"/>
        <v>0</v>
      </c>
      <c r="AN96" s="129">
        <f t="shared" si="33"/>
        <v>0</v>
      </c>
    </row>
    <row r="97" spans="1:40" s="130" customFormat="1" ht="94.5">
      <c r="A97" s="132" t="s">
        <v>173</v>
      </c>
      <c r="B97" s="157" t="s">
        <v>211</v>
      </c>
      <c r="C97" s="159" t="s">
        <v>218</v>
      </c>
      <c r="D97" s="159" t="s">
        <v>365</v>
      </c>
      <c r="E97" s="132" t="s">
        <v>365</v>
      </c>
      <c r="F97" s="131">
        <v>0</v>
      </c>
      <c r="G97" s="131">
        <v>0</v>
      </c>
      <c r="H97" s="132" t="s">
        <v>365</v>
      </c>
      <c r="I97" s="131">
        <v>0</v>
      </c>
      <c r="J97" s="131">
        <v>0</v>
      </c>
      <c r="K97" s="183">
        <f t="shared" si="24"/>
        <v>0</v>
      </c>
      <c r="L97" s="183">
        <v>0</v>
      </c>
      <c r="M97" s="183">
        <v>0</v>
      </c>
      <c r="N97" s="183">
        <v>0</v>
      </c>
      <c r="O97" s="183">
        <v>0</v>
      </c>
      <c r="P97" s="183">
        <f t="shared" si="25"/>
        <v>0</v>
      </c>
      <c r="Q97" s="183">
        <v>0</v>
      </c>
      <c r="R97" s="183">
        <v>0</v>
      </c>
      <c r="S97" s="183">
        <v>0</v>
      </c>
      <c r="T97" s="183">
        <v>0</v>
      </c>
      <c r="U97" s="183">
        <f t="shared" si="26"/>
        <v>0</v>
      </c>
      <c r="V97" s="183">
        <v>0</v>
      </c>
      <c r="W97" s="183">
        <v>0</v>
      </c>
      <c r="X97" s="183">
        <v>0</v>
      </c>
      <c r="Y97" s="183">
        <v>0</v>
      </c>
      <c r="Z97" s="183">
        <f t="shared" si="27"/>
        <v>0</v>
      </c>
      <c r="AA97" s="183">
        <v>0</v>
      </c>
      <c r="AB97" s="183">
        <v>0</v>
      </c>
      <c r="AC97" s="183">
        <v>0</v>
      </c>
      <c r="AD97" s="183">
        <v>0</v>
      </c>
      <c r="AE97" s="183">
        <f t="shared" si="28"/>
        <v>0</v>
      </c>
      <c r="AF97" s="131">
        <v>0</v>
      </c>
      <c r="AG97" s="131">
        <v>0</v>
      </c>
      <c r="AH97" s="131">
        <v>0</v>
      </c>
      <c r="AI97" s="131">
        <v>0</v>
      </c>
      <c r="AJ97" s="160">
        <f t="shared" si="29"/>
        <v>0</v>
      </c>
      <c r="AK97" s="160">
        <f t="shared" si="30"/>
        <v>0</v>
      </c>
      <c r="AL97" s="160">
        <f t="shared" si="31"/>
        <v>0</v>
      </c>
      <c r="AM97" s="160">
        <f t="shared" si="32"/>
        <v>0</v>
      </c>
      <c r="AN97" s="160">
        <f t="shared" si="33"/>
        <v>0</v>
      </c>
    </row>
    <row r="98" spans="1:40" s="130" customFormat="1" ht="94.5">
      <c r="A98" s="132" t="s">
        <v>174</v>
      </c>
      <c r="B98" s="157" t="s">
        <v>212</v>
      </c>
      <c r="C98" s="159" t="s">
        <v>218</v>
      </c>
      <c r="D98" s="159" t="s">
        <v>365</v>
      </c>
      <c r="E98" s="132" t="s">
        <v>365</v>
      </c>
      <c r="F98" s="131">
        <v>0</v>
      </c>
      <c r="G98" s="131">
        <v>0</v>
      </c>
      <c r="H98" s="132" t="s">
        <v>365</v>
      </c>
      <c r="I98" s="131">
        <v>0</v>
      </c>
      <c r="J98" s="131">
        <v>0</v>
      </c>
      <c r="K98" s="183">
        <f t="shared" si="24"/>
        <v>0</v>
      </c>
      <c r="L98" s="183">
        <v>0</v>
      </c>
      <c r="M98" s="183">
        <v>0</v>
      </c>
      <c r="N98" s="183">
        <v>0</v>
      </c>
      <c r="O98" s="183">
        <v>0</v>
      </c>
      <c r="P98" s="183">
        <f t="shared" si="25"/>
        <v>0</v>
      </c>
      <c r="Q98" s="183">
        <v>0</v>
      </c>
      <c r="R98" s="183">
        <v>0</v>
      </c>
      <c r="S98" s="183">
        <v>0</v>
      </c>
      <c r="T98" s="183">
        <v>0</v>
      </c>
      <c r="U98" s="183">
        <f t="shared" si="26"/>
        <v>0</v>
      </c>
      <c r="V98" s="183">
        <v>0</v>
      </c>
      <c r="W98" s="183">
        <v>0</v>
      </c>
      <c r="X98" s="183">
        <v>0</v>
      </c>
      <c r="Y98" s="183">
        <v>0</v>
      </c>
      <c r="Z98" s="183">
        <f t="shared" si="27"/>
        <v>0</v>
      </c>
      <c r="AA98" s="183">
        <v>0</v>
      </c>
      <c r="AB98" s="183">
        <v>0</v>
      </c>
      <c r="AC98" s="183">
        <v>0</v>
      </c>
      <c r="AD98" s="183">
        <v>0</v>
      </c>
      <c r="AE98" s="183">
        <f t="shared" si="28"/>
        <v>0</v>
      </c>
      <c r="AF98" s="131">
        <v>0</v>
      </c>
      <c r="AG98" s="131">
        <v>0</v>
      </c>
      <c r="AH98" s="131">
        <v>0</v>
      </c>
      <c r="AI98" s="131">
        <v>0</v>
      </c>
      <c r="AJ98" s="160">
        <f t="shared" si="29"/>
        <v>0</v>
      </c>
      <c r="AK98" s="160">
        <f t="shared" si="30"/>
        <v>0</v>
      </c>
      <c r="AL98" s="160">
        <f t="shared" si="31"/>
        <v>0</v>
      </c>
      <c r="AM98" s="160">
        <f t="shared" si="32"/>
        <v>0</v>
      </c>
      <c r="AN98" s="160">
        <f t="shared" si="33"/>
        <v>0</v>
      </c>
    </row>
    <row r="99" spans="1:40" s="95" customFormat="1" ht="47.25">
      <c r="A99" s="91" t="s">
        <v>118</v>
      </c>
      <c r="B99" s="96" t="s">
        <v>213</v>
      </c>
      <c r="C99" s="93" t="s">
        <v>218</v>
      </c>
      <c r="D99" s="93" t="s">
        <v>191</v>
      </c>
      <c r="E99" s="91" t="s">
        <v>191</v>
      </c>
      <c r="F99" s="100">
        <v>71.589419133969429</v>
      </c>
      <c r="G99" s="100">
        <v>813.60679333379994</v>
      </c>
      <c r="H99" s="91" t="s">
        <v>191</v>
      </c>
      <c r="I99" s="100">
        <f>SUM(I100,I122,I479,I491)</f>
        <v>3901.520375123795</v>
      </c>
      <c r="J99" s="100">
        <f>SUM(J100,J122,J479,J491)</f>
        <v>2411.8874125079951</v>
      </c>
      <c r="K99" s="100">
        <f t="shared" si="24"/>
        <v>400.6066800960001</v>
      </c>
      <c r="L99" s="100">
        <f>SUM(L100,L122,L479,L491)</f>
        <v>0</v>
      </c>
      <c r="M99" s="100">
        <f>SUM(M100,M122,M479,M491)</f>
        <v>0</v>
      </c>
      <c r="N99" s="100">
        <f>SUM(N100,N122,N479,N491)</f>
        <v>400.6066800960001</v>
      </c>
      <c r="O99" s="100">
        <f>SUM(O100,O122,O479,O491)</f>
        <v>0</v>
      </c>
      <c r="P99" s="100">
        <f t="shared" si="25"/>
        <v>447.37407241199998</v>
      </c>
      <c r="Q99" s="100">
        <f>SUM(Q100,Q122,Q479,Q491)</f>
        <v>0</v>
      </c>
      <c r="R99" s="100">
        <f>SUM(R100,R122,R479,R491)</f>
        <v>0</v>
      </c>
      <c r="S99" s="100">
        <f>SUM(S100,S122,S479,S491)</f>
        <v>447.37407241199998</v>
      </c>
      <c r="T99" s="100">
        <f>SUM(T100,T122,T479,T491)</f>
        <v>0</v>
      </c>
      <c r="U99" s="100">
        <f t="shared" si="26"/>
        <v>489.05160000000001</v>
      </c>
      <c r="V99" s="100">
        <f>SUM(V100,V122,V479,V491)</f>
        <v>0</v>
      </c>
      <c r="W99" s="100">
        <f>SUM(W100,W122,W479,W491)</f>
        <v>0</v>
      </c>
      <c r="X99" s="100">
        <f>SUM(X100,X122,X479,X491)</f>
        <v>489.05160000000001</v>
      </c>
      <c r="Y99" s="100">
        <f>SUM(Y100,Y122,Y479,Y491)</f>
        <v>0</v>
      </c>
      <c r="Z99" s="100">
        <f t="shared" si="27"/>
        <v>531.25266000000022</v>
      </c>
      <c r="AA99" s="100">
        <f>SUM(AA100,AA122,AA479,AA491)</f>
        <v>0</v>
      </c>
      <c r="AB99" s="100">
        <f>SUM(AB100,AB122,AB479,AB491)</f>
        <v>0</v>
      </c>
      <c r="AC99" s="100">
        <f>SUM(AC100,AC122,AC479,AC491)</f>
        <v>531.25266000000022</v>
      </c>
      <c r="AD99" s="100">
        <f>SUM(AD100,AD122,AD479,AD491)</f>
        <v>0</v>
      </c>
      <c r="AE99" s="100">
        <f t="shared" si="28"/>
        <v>543.6024000000001</v>
      </c>
      <c r="AF99" s="100">
        <f>SUM(AF100,AF122,AF479,AF491)</f>
        <v>0</v>
      </c>
      <c r="AG99" s="100">
        <f>SUM(AG100,AG122,AG479,AG491)</f>
        <v>0</v>
      </c>
      <c r="AH99" s="100">
        <f>SUM(AH100,AH122,AH479,AH491)</f>
        <v>543.6024000000001</v>
      </c>
      <c r="AI99" s="100">
        <f>SUM(AI100,AI122,AI479,AI491)</f>
        <v>0</v>
      </c>
      <c r="AJ99" s="94">
        <f t="shared" si="29"/>
        <v>2411.8874125080006</v>
      </c>
      <c r="AK99" s="94">
        <f t="shared" si="30"/>
        <v>0</v>
      </c>
      <c r="AL99" s="94">
        <f t="shared" si="31"/>
        <v>0</v>
      </c>
      <c r="AM99" s="94">
        <f t="shared" si="32"/>
        <v>2411.8874125080006</v>
      </c>
      <c r="AN99" s="94">
        <f t="shared" si="33"/>
        <v>0</v>
      </c>
    </row>
    <row r="100" spans="1:40" s="90" customFormat="1" ht="78.75">
      <c r="A100" s="126" t="s">
        <v>132</v>
      </c>
      <c r="B100" s="127" t="s">
        <v>214</v>
      </c>
      <c r="C100" s="128" t="s">
        <v>218</v>
      </c>
      <c r="D100" s="128" t="s">
        <v>364</v>
      </c>
      <c r="E100" s="128" t="s">
        <v>364</v>
      </c>
      <c r="F100" s="129">
        <v>8.1255735360585781</v>
      </c>
      <c r="G100" s="129">
        <v>66.58907512799999</v>
      </c>
      <c r="H100" s="128" t="s">
        <v>364</v>
      </c>
      <c r="I100" s="164">
        <f>SUM(I101,I118,)</f>
        <v>186.61891625800001</v>
      </c>
      <c r="J100" s="164">
        <f t="shared" ref="J100:AI100" si="39">SUM(J101,J118,)</f>
        <v>121.795163088</v>
      </c>
      <c r="K100" s="164">
        <f t="shared" si="24"/>
        <v>33.855903515999998</v>
      </c>
      <c r="L100" s="164">
        <f t="shared" si="39"/>
        <v>0</v>
      </c>
      <c r="M100" s="164">
        <f t="shared" si="39"/>
        <v>0</v>
      </c>
      <c r="N100" s="164">
        <f t="shared" si="39"/>
        <v>33.855903515999998</v>
      </c>
      <c r="O100" s="164">
        <f t="shared" si="39"/>
        <v>0</v>
      </c>
      <c r="P100" s="164">
        <f t="shared" si="25"/>
        <v>27.219259571999999</v>
      </c>
      <c r="Q100" s="164">
        <f t="shared" si="39"/>
        <v>0</v>
      </c>
      <c r="R100" s="164">
        <f t="shared" si="39"/>
        <v>0</v>
      </c>
      <c r="S100" s="164">
        <f t="shared" si="39"/>
        <v>27.219259571999999</v>
      </c>
      <c r="T100" s="164">
        <f t="shared" si="39"/>
        <v>0</v>
      </c>
      <c r="U100" s="164">
        <f t="shared" si="26"/>
        <v>27.72</v>
      </c>
      <c r="V100" s="164">
        <f t="shared" si="39"/>
        <v>0</v>
      </c>
      <c r="W100" s="164">
        <f t="shared" si="39"/>
        <v>0</v>
      </c>
      <c r="X100" s="164">
        <f t="shared" si="39"/>
        <v>27.72</v>
      </c>
      <c r="Y100" s="164">
        <f t="shared" si="39"/>
        <v>0</v>
      </c>
      <c r="Z100" s="164">
        <f t="shared" si="27"/>
        <v>25.68</v>
      </c>
      <c r="AA100" s="164">
        <f t="shared" si="39"/>
        <v>0</v>
      </c>
      <c r="AB100" s="164">
        <f t="shared" si="39"/>
        <v>0</v>
      </c>
      <c r="AC100" s="164">
        <f t="shared" si="39"/>
        <v>25.68</v>
      </c>
      <c r="AD100" s="164">
        <f t="shared" si="39"/>
        <v>0</v>
      </c>
      <c r="AE100" s="164">
        <f t="shared" si="28"/>
        <v>7.3199999999999994</v>
      </c>
      <c r="AF100" s="164">
        <f t="shared" si="39"/>
        <v>0</v>
      </c>
      <c r="AG100" s="164">
        <f t="shared" si="39"/>
        <v>0</v>
      </c>
      <c r="AH100" s="164">
        <f t="shared" si="39"/>
        <v>7.3199999999999994</v>
      </c>
      <c r="AI100" s="164">
        <f t="shared" si="39"/>
        <v>0</v>
      </c>
      <c r="AJ100" s="164">
        <f t="shared" si="29"/>
        <v>121.79516308799998</v>
      </c>
      <c r="AK100" s="129">
        <f t="shared" si="30"/>
        <v>0</v>
      </c>
      <c r="AL100" s="129">
        <f t="shared" si="31"/>
        <v>0</v>
      </c>
      <c r="AM100" s="129">
        <f t="shared" si="32"/>
        <v>121.79516308799998</v>
      </c>
      <c r="AN100" s="129">
        <f t="shared" si="33"/>
        <v>0</v>
      </c>
    </row>
    <row r="101" spans="1:40" s="130" customFormat="1" ht="47.25">
      <c r="A101" s="132" t="s">
        <v>133</v>
      </c>
      <c r="B101" s="157" t="s">
        <v>215</v>
      </c>
      <c r="C101" s="132" t="s">
        <v>218</v>
      </c>
      <c r="D101" s="159" t="s">
        <v>365</v>
      </c>
      <c r="E101" s="132" t="s">
        <v>365</v>
      </c>
      <c r="F101" s="131">
        <v>8.1255735360585781</v>
      </c>
      <c r="G101" s="131">
        <v>66.58907512799999</v>
      </c>
      <c r="H101" s="132" t="s">
        <v>365</v>
      </c>
      <c r="I101" s="131">
        <f>SUM(I102:I117)</f>
        <v>93.074172789999992</v>
      </c>
      <c r="J101" s="131">
        <f t="shared" ref="J101:AI101" si="40">SUM(J102:J117)</f>
        <v>49.426857611999992</v>
      </c>
      <c r="K101" s="131">
        <f t="shared" si="24"/>
        <v>14.55399804</v>
      </c>
      <c r="L101" s="131">
        <f t="shared" si="40"/>
        <v>0</v>
      </c>
      <c r="M101" s="131">
        <f t="shared" si="40"/>
        <v>0</v>
      </c>
      <c r="N101" s="131">
        <f t="shared" si="40"/>
        <v>14.55399804</v>
      </c>
      <c r="O101" s="131">
        <f t="shared" si="40"/>
        <v>0</v>
      </c>
      <c r="P101" s="131">
        <f t="shared" si="25"/>
        <v>7.7528595720000002</v>
      </c>
      <c r="Q101" s="131">
        <f t="shared" si="40"/>
        <v>0</v>
      </c>
      <c r="R101" s="131">
        <f t="shared" si="40"/>
        <v>0</v>
      </c>
      <c r="S101" s="131">
        <f t="shared" si="40"/>
        <v>7.7528595720000002</v>
      </c>
      <c r="T101" s="131">
        <f t="shared" si="40"/>
        <v>0</v>
      </c>
      <c r="U101" s="131">
        <f t="shared" si="26"/>
        <v>19.32</v>
      </c>
      <c r="V101" s="131">
        <f t="shared" si="40"/>
        <v>0</v>
      </c>
      <c r="W101" s="131">
        <f t="shared" si="40"/>
        <v>0</v>
      </c>
      <c r="X101" s="131">
        <f t="shared" si="40"/>
        <v>19.32</v>
      </c>
      <c r="Y101" s="131">
        <f t="shared" si="40"/>
        <v>0</v>
      </c>
      <c r="Z101" s="131">
        <f t="shared" si="27"/>
        <v>7.68</v>
      </c>
      <c r="AA101" s="131">
        <f t="shared" si="40"/>
        <v>0</v>
      </c>
      <c r="AB101" s="131">
        <f t="shared" si="40"/>
        <v>0</v>
      </c>
      <c r="AC101" s="131">
        <f t="shared" si="40"/>
        <v>7.68</v>
      </c>
      <c r="AD101" s="131">
        <f t="shared" si="40"/>
        <v>0</v>
      </c>
      <c r="AE101" s="131">
        <f t="shared" si="28"/>
        <v>0.12</v>
      </c>
      <c r="AF101" s="131">
        <f t="shared" si="40"/>
        <v>0</v>
      </c>
      <c r="AG101" s="131">
        <f t="shared" si="40"/>
        <v>0</v>
      </c>
      <c r="AH101" s="131">
        <f t="shared" si="40"/>
        <v>0.12</v>
      </c>
      <c r="AI101" s="131">
        <f t="shared" si="40"/>
        <v>0</v>
      </c>
      <c r="AJ101" s="160">
        <f t="shared" si="29"/>
        <v>49.426857611999999</v>
      </c>
      <c r="AK101" s="160">
        <f t="shared" si="30"/>
        <v>0</v>
      </c>
      <c r="AL101" s="160">
        <f t="shared" si="31"/>
        <v>0</v>
      </c>
      <c r="AM101" s="160">
        <f t="shared" si="32"/>
        <v>49.426857611999999</v>
      </c>
      <c r="AN101" s="160">
        <f t="shared" si="33"/>
        <v>0</v>
      </c>
    </row>
    <row r="102" spans="1:40" s="53" customFormat="1" ht="47.25">
      <c r="A102" s="63" t="s">
        <v>133</v>
      </c>
      <c r="B102" s="78" t="s">
        <v>385</v>
      </c>
      <c r="C102" s="79" t="s">
        <v>280</v>
      </c>
      <c r="D102" s="63">
        <v>2019</v>
      </c>
      <c r="E102" s="63">
        <v>2024</v>
      </c>
      <c r="F102" s="66">
        <v>6.3554447834045152E-2</v>
      </c>
      <c r="G102" s="36">
        <v>0.52082870000000003</v>
      </c>
      <c r="H102" s="214">
        <v>43466</v>
      </c>
      <c r="I102" s="67">
        <v>0.40375430999999995</v>
      </c>
      <c r="J102" s="66">
        <v>0</v>
      </c>
      <c r="K102" s="154">
        <f t="shared" si="24"/>
        <v>0</v>
      </c>
      <c r="L102" s="154">
        <v>0</v>
      </c>
      <c r="M102" s="154">
        <v>0</v>
      </c>
      <c r="N102" s="154">
        <v>0</v>
      </c>
      <c r="O102" s="154">
        <v>0</v>
      </c>
      <c r="P102" s="154">
        <f t="shared" si="25"/>
        <v>0</v>
      </c>
      <c r="Q102" s="154">
        <v>0</v>
      </c>
      <c r="R102" s="154">
        <v>0</v>
      </c>
      <c r="S102" s="154">
        <v>0</v>
      </c>
      <c r="T102" s="154">
        <v>0</v>
      </c>
      <c r="U102" s="154">
        <f t="shared" si="26"/>
        <v>0</v>
      </c>
      <c r="V102" s="154">
        <v>0</v>
      </c>
      <c r="W102" s="154">
        <v>0</v>
      </c>
      <c r="X102" s="154">
        <v>0</v>
      </c>
      <c r="Y102" s="154">
        <v>0</v>
      </c>
      <c r="Z102" s="154">
        <f t="shared" si="27"/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f t="shared" si="28"/>
        <v>0</v>
      </c>
      <c r="AF102" s="66">
        <v>0</v>
      </c>
      <c r="AG102" s="66">
        <v>0</v>
      </c>
      <c r="AH102" s="66">
        <v>0</v>
      </c>
      <c r="AI102" s="66">
        <v>0</v>
      </c>
      <c r="AJ102" s="36">
        <f t="shared" si="29"/>
        <v>0</v>
      </c>
      <c r="AK102" s="36">
        <f t="shared" si="30"/>
        <v>0</v>
      </c>
      <c r="AL102" s="36">
        <f t="shared" si="31"/>
        <v>0</v>
      </c>
      <c r="AM102" s="36">
        <f t="shared" si="32"/>
        <v>0</v>
      </c>
      <c r="AN102" s="36">
        <f t="shared" si="33"/>
        <v>0</v>
      </c>
    </row>
    <row r="103" spans="1:40" s="53" customFormat="1" ht="78.75">
      <c r="A103" s="63" t="s">
        <v>133</v>
      </c>
      <c r="B103" s="78" t="s">
        <v>281</v>
      </c>
      <c r="C103" s="79" t="s">
        <v>282</v>
      </c>
      <c r="D103" s="63">
        <v>2021</v>
      </c>
      <c r="E103" s="63">
        <v>2024</v>
      </c>
      <c r="F103" s="66">
        <v>3.4400544756558959</v>
      </c>
      <c r="G103" s="36">
        <v>28.191246427999999</v>
      </c>
      <c r="H103" s="214">
        <v>44287</v>
      </c>
      <c r="I103" s="67">
        <v>24.047768554000001</v>
      </c>
      <c r="J103" s="66">
        <v>0</v>
      </c>
      <c r="K103" s="154">
        <f t="shared" si="24"/>
        <v>0</v>
      </c>
      <c r="L103" s="154">
        <v>0</v>
      </c>
      <c r="M103" s="154">
        <v>0</v>
      </c>
      <c r="N103" s="154">
        <v>0</v>
      </c>
      <c r="O103" s="154">
        <v>0</v>
      </c>
      <c r="P103" s="154">
        <f t="shared" si="25"/>
        <v>0</v>
      </c>
      <c r="Q103" s="154">
        <v>0</v>
      </c>
      <c r="R103" s="154">
        <v>0</v>
      </c>
      <c r="S103" s="154">
        <v>0</v>
      </c>
      <c r="T103" s="154">
        <v>0</v>
      </c>
      <c r="U103" s="154">
        <f t="shared" si="26"/>
        <v>0</v>
      </c>
      <c r="V103" s="154">
        <v>0</v>
      </c>
      <c r="W103" s="154">
        <v>0</v>
      </c>
      <c r="X103" s="154">
        <v>0</v>
      </c>
      <c r="Y103" s="154">
        <v>0</v>
      </c>
      <c r="Z103" s="154">
        <f t="shared" si="27"/>
        <v>0</v>
      </c>
      <c r="AA103" s="154">
        <v>0</v>
      </c>
      <c r="AB103" s="154">
        <v>0</v>
      </c>
      <c r="AC103" s="154">
        <v>0</v>
      </c>
      <c r="AD103" s="154">
        <v>0</v>
      </c>
      <c r="AE103" s="154">
        <f t="shared" si="28"/>
        <v>0</v>
      </c>
      <c r="AF103" s="66">
        <v>0</v>
      </c>
      <c r="AG103" s="66">
        <v>0</v>
      </c>
      <c r="AH103" s="66">
        <v>0</v>
      </c>
      <c r="AI103" s="66">
        <v>0</v>
      </c>
      <c r="AJ103" s="36">
        <f t="shared" si="29"/>
        <v>0</v>
      </c>
      <c r="AK103" s="36">
        <f t="shared" si="30"/>
        <v>0</v>
      </c>
      <c r="AL103" s="36">
        <f t="shared" si="31"/>
        <v>0</v>
      </c>
      <c r="AM103" s="36">
        <f t="shared" si="32"/>
        <v>0</v>
      </c>
      <c r="AN103" s="36">
        <f t="shared" si="33"/>
        <v>0</v>
      </c>
    </row>
    <row r="104" spans="1:40" s="53" customFormat="1" ht="47.25">
      <c r="A104" s="63" t="s">
        <v>133</v>
      </c>
      <c r="B104" s="78" t="s">
        <v>423</v>
      </c>
      <c r="C104" s="79" t="s">
        <v>450</v>
      </c>
      <c r="D104" s="34">
        <v>2022</v>
      </c>
      <c r="E104" s="63">
        <v>2024</v>
      </c>
      <c r="F104" s="36">
        <v>3.5488712629652159</v>
      </c>
      <c r="G104" s="36">
        <v>29.082999999999998</v>
      </c>
      <c r="H104" s="214">
        <v>44652</v>
      </c>
      <c r="I104" s="36">
        <v>4.9850769120000002</v>
      </c>
      <c r="J104" s="36">
        <v>0</v>
      </c>
      <c r="K104" s="154">
        <f t="shared" si="24"/>
        <v>0</v>
      </c>
      <c r="L104" s="154">
        <v>0</v>
      </c>
      <c r="M104" s="154">
        <v>0</v>
      </c>
      <c r="N104" s="154">
        <v>0</v>
      </c>
      <c r="O104" s="154">
        <v>0</v>
      </c>
      <c r="P104" s="154">
        <f t="shared" si="25"/>
        <v>0</v>
      </c>
      <c r="Q104" s="154">
        <v>0</v>
      </c>
      <c r="R104" s="154">
        <v>0</v>
      </c>
      <c r="S104" s="154">
        <v>0</v>
      </c>
      <c r="T104" s="154">
        <v>0</v>
      </c>
      <c r="U104" s="154">
        <f t="shared" si="26"/>
        <v>0</v>
      </c>
      <c r="V104" s="154">
        <v>0</v>
      </c>
      <c r="W104" s="154">
        <v>0</v>
      </c>
      <c r="X104" s="154">
        <v>0</v>
      </c>
      <c r="Y104" s="154">
        <v>0</v>
      </c>
      <c r="Z104" s="154">
        <f t="shared" si="27"/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f t="shared" si="28"/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f t="shared" si="29"/>
        <v>0</v>
      </c>
      <c r="AK104" s="36">
        <f t="shared" si="30"/>
        <v>0</v>
      </c>
      <c r="AL104" s="36">
        <f t="shared" si="31"/>
        <v>0</v>
      </c>
      <c r="AM104" s="36">
        <f t="shared" si="32"/>
        <v>0</v>
      </c>
      <c r="AN104" s="36">
        <f t="shared" si="33"/>
        <v>0</v>
      </c>
    </row>
    <row r="105" spans="1:40" s="53" customFormat="1" ht="47.25">
      <c r="A105" s="63" t="s">
        <v>133</v>
      </c>
      <c r="B105" s="78" t="s">
        <v>505</v>
      </c>
      <c r="C105" s="79" t="s">
        <v>506</v>
      </c>
      <c r="D105" s="34">
        <v>2023</v>
      </c>
      <c r="E105" s="63">
        <v>2024</v>
      </c>
      <c r="F105" s="36">
        <v>1.0730933496034201</v>
      </c>
      <c r="G105" s="36">
        <v>8.7940000000000005</v>
      </c>
      <c r="H105" s="214">
        <v>45017</v>
      </c>
      <c r="I105" s="52">
        <v>5.4297529220000005</v>
      </c>
      <c r="J105" s="36">
        <v>0</v>
      </c>
      <c r="K105" s="154">
        <f t="shared" si="24"/>
        <v>0</v>
      </c>
      <c r="L105" s="154">
        <v>0</v>
      </c>
      <c r="M105" s="154">
        <v>0</v>
      </c>
      <c r="N105" s="154">
        <v>0</v>
      </c>
      <c r="O105" s="154">
        <v>0</v>
      </c>
      <c r="P105" s="154">
        <f t="shared" si="25"/>
        <v>0</v>
      </c>
      <c r="Q105" s="154">
        <v>0</v>
      </c>
      <c r="R105" s="154">
        <v>0</v>
      </c>
      <c r="S105" s="154">
        <v>0</v>
      </c>
      <c r="T105" s="154">
        <v>0</v>
      </c>
      <c r="U105" s="154">
        <f t="shared" si="26"/>
        <v>0</v>
      </c>
      <c r="V105" s="154">
        <v>0</v>
      </c>
      <c r="W105" s="154">
        <v>0</v>
      </c>
      <c r="X105" s="154">
        <v>0</v>
      </c>
      <c r="Y105" s="154">
        <v>0</v>
      </c>
      <c r="Z105" s="154">
        <f t="shared" si="27"/>
        <v>0</v>
      </c>
      <c r="AA105" s="154">
        <v>0</v>
      </c>
      <c r="AB105" s="154">
        <v>0</v>
      </c>
      <c r="AC105" s="154">
        <v>0</v>
      </c>
      <c r="AD105" s="154">
        <v>0</v>
      </c>
      <c r="AE105" s="154">
        <f t="shared" si="28"/>
        <v>0</v>
      </c>
      <c r="AF105" s="36">
        <v>0</v>
      </c>
      <c r="AG105" s="36">
        <v>0</v>
      </c>
      <c r="AH105" s="36">
        <v>0</v>
      </c>
      <c r="AI105" s="36">
        <v>0</v>
      </c>
      <c r="AJ105" s="36">
        <f t="shared" si="29"/>
        <v>0</v>
      </c>
      <c r="AK105" s="36">
        <f t="shared" si="30"/>
        <v>0</v>
      </c>
      <c r="AL105" s="36">
        <f t="shared" si="31"/>
        <v>0</v>
      </c>
      <c r="AM105" s="36">
        <f t="shared" si="32"/>
        <v>0</v>
      </c>
      <c r="AN105" s="36">
        <f t="shared" si="33"/>
        <v>0</v>
      </c>
    </row>
    <row r="106" spans="1:40" s="53" customFormat="1" ht="31.5">
      <c r="A106" s="133" t="s">
        <v>133</v>
      </c>
      <c r="B106" s="139" t="s">
        <v>507</v>
      </c>
      <c r="C106" s="79" t="s">
        <v>508</v>
      </c>
      <c r="D106" s="133">
        <v>2024</v>
      </c>
      <c r="E106" s="133">
        <v>2030</v>
      </c>
      <c r="F106" s="154" t="s">
        <v>239</v>
      </c>
      <c r="G106" s="154" t="s">
        <v>239</v>
      </c>
      <c r="H106" s="214" t="s">
        <v>239</v>
      </c>
      <c r="I106" s="155">
        <v>3.1743431699999998</v>
      </c>
      <c r="J106" s="154">
        <v>3.0599999999999996</v>
      </c>
      <c r="K106" s="154">
        <f t="shared" si="24"/>
        <v>0</v>
      </c>
      <c r="L106" s="154">
        <v>0</v>
      </c>
      <c r="M106" s="154">
        <v>0</v>
      </c>
      <c r="N106" s="154">
        <v>0</v>
      </c>
      <c r="O106" s="154">
        <v>0</v>
      </c>
      <c r="P106" s="154">
        <f t="shared" si="25"/>
        <v>3.0599999999999996</v>
      </c>
      <c r="Q106" s="154">
        <v>0</v>
      </c>
      <c r="R106" s="154">
        <v>0</v>
      </c>
      <c r="S106" s="154">
        <v>3.0599999999999996</v>
      </c>
      <c r="T106" s="154">
        <v>0</v>
      </c>
      <c r="U106" s="154">
        <f t="shared" si="26"/>
        <v>0</v>
      </c>
      <c r="V106" s="154">
        <v>0</v>
      </c>
      <c r="W106" s="154">
        <v>0</v>
      </c>
      <c r="X106" s="154">
        <v>0</v>
      </c>
      <c r="Y106" s="154">
        <v>0</v>
      </c>
      <c r="Z106" s="154">
        <f t="shared" si="27"/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f t="shared" si="28"/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f t="shared" si="29"/>
        <v>3.0599999999999996</v>
      </c>
      <c r="AK106" s="154">
        <f t="shared" si="30"/>
        <v>0</v>
      </c>
      <c r="AL106" s="154">
        <f t="shared" si="31"/>
        <v>0</v>
      </c>
      <c r="AM106" s="154">
        <f t="shared" si="32"/>
        <v>3.0599999999999996</v>
      </c>
      <c r="AN106" s="154">
        <f t="shared" si="33"/>
        <v>0</v>
      </c>
    </row>
    <row r="107" spans="1:40" s="53" customFormat="1" ht="47.25">
      <c r="A107" s="199" t="s">
        <v>133</v>
      </c>
      <c r="B107" s="200" t="s">
        <v>1854</v>
      </c>
      <c r="C107" s="199" t="s">
        <v>509</v>
      </c>
      <c r="D107" s="201">
        <v>2024</v>
      </c>
      <c r="E107" s="201">
        <v>2026</v>
      </c>
      <c r="F107" s="202" t="s">
        <v>239</v>
      </c>
      <c r="G107" s="202" t="s">
        <v>239</v>
      </c>
      <c r="H107" s="214" t="s">
        <v>239</v>
      </c>
      <c r="I107" s="66">
        <v>3.692468276</v>
      </c>
      <c r="J107" s="202">
        <v>3.6019296359999999</v>
      </c>
      <c r="K107" s="203">
        <f t="shared" si="24"/>
        <v>1.7419296360000001</v>
      </c>
      <c r="L107" s="203">
        <v>0</v>
      </c>
      <c r="M107" s="203">
        <v>0</v>
      </c>
      <c r="N107" s="203">
        <v>1.7419296360000001</v>
      </c>
      <c r="O107" s="203">
        <v>0</v>
      </c>
      <c r="P107" s="203">
        <f t="shared" si="25"/>
        <v>1.8599999999999999</v>
      </c>
      <c r="Q107" s="203">
        <v>0</v>
      </c>
      <c r="R107" s="203">
        <v>0</v>
      </c>
      <c r="S107" s="203">
        <v>1.8599999999999999</v>
      </c>
      <c r="T107" s="203">
        <v>0</v>
      </c>
      <c r="U107" s="203">
        <f t="shared" si="26"/>
        <v>0</v>
      </c>
      <c r="V107" s="203">
        <v>0</v>
      </c>
      <c r="W107" s="203">
        <v>0</v>
      </c>
      <c r="X107" s="203">
        <v>0</v>
      </c>
      <c r="Y107" s="203">
        <v>0</v>
      </c>
      <c r="Z107" s="203">
        <f t="shared" si="27"/>
        <v>0</v>
      </c>
      <c r="AA107" s="203">
        <v>0</v>
      </c>
      <c r="AB107" s="203">
        <v>0</v>
      </c>
      <c r="AC107" s="203">
        <v>0</v>
      </c>
      <c r="AD107" s="203">
        <v>0</v>
      </c>
      <c r="AE107" s="203">
        <f t="shared" si="28"/>
        <v>0</v>
      </c>
      <c r="AF107" s="202">
        <v>0</v>
      </c>
      <c r="AG107" s="202">
        <v>0</v>
      </c>
      <c r="AH107" s="202">
        <v>0</v>
      </c>
      <c r="AI107" s="202">
        <v>0</v>
      </c>
      <c r="AJ107" s="66">
        <f t="shared" si="29"/>
        <v>3.6019296359999999</v>
      </c>
      <c r="AK107" s="202">
        <f t="shared" si="30"/>
        <v>0</v>
      </c>
      <c r="AL107" s="202">
        <f t="shared" si="31"/>
        <v>0</v>
      </c>
      <c r="AM107" s="202">
        <f t="shared" si="32"/>
        <v>3.6019296359999999</v>
      </c>
      <c r="AN107" s="202">
        <f t="shared" si="33"/>
        <v>0</v>
      </c>
    </row>
    <row r="108" spans="1:40" s="53" customFormat="1" ht="31.5">
      <c r="A108" s="63" t="s">
        <v>133</v>
      </c>
      <c r="B108" s="54" t="s">
        <v>1019</v>
      </c>
      <c r="C108" s="34" t="s">
        <v>1020</v>
      </c>
      <c r="D108" s="34">
        <v>2024</v>
      </c>
      <c r="E108" s="63">
        <v>2024</v>
      </c>
      <c r="F108" s="66" t="s">
        <v>239</v>
      </c>
      <c r="G108" s="66" t="s">
        <v>239</v>
      </c>
      <c r="H108" s="214" t="s">
        <v>239</v>
      </c>
      <c r="I108" s="66">
        <v>5.6717594800000004</v>
      </c>
      <c r="J108" s="66">
        <v>0</v>
      </c>
      <c r="K108" s="154">
        <f t="shared" si="24"/>
        <v>0</v>
      </c>
      <c r="L108" s="154">
        <v>0</v>
      </c>
      <c r="M108" s="154">
        <v>0</v>
      </c>
      <c r="N108" s="154">
        <v>0</v>
      </c>
      <c r="O108" s="154">
        <v>0</v>
      </c>
      <c r="P108" s="154">
        <f t="shared" si="25"/>
        <v>0</v>
      </c>
      <c r="Q108" s="154">
        <v>0</v>
      </c>
      <c r="R108" s="154">
        <v>0</v>
      </c>
      <c r="S108" s="154">
        <v>0</v>
      </c>
      <c r="T108" s="154">
        <v>0</v>
      </c>
      <c r="U108" s="154">
        <f t="shared" si="26"/>
        <v>0</v>
      </c>
      <c r="V108" s="154">
        <v>0</v>
      </c>
      <c r="W108" s="154">
        <v>0</v>
      </c>
      <c r="X108" s="154">
        <v>0</v>
      </c>
      <c r="Y108" s="154">
        <v>0</v>
      </c>
      <c r="Z108" s="154">
        <f t="shared" si="27"/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f t="shared" si="28"/>
        <v>0</v>
      </c>
      <c r="AF108" s="66">
        <v>0</v>
      </c>
      <c r="AG108" s="66">
        <v>0</v>
      </c>
      <c r="AH108" s="66">
        <v>0</v>
      </c>
      <c r="AI108" s="66">
        <v>0</v>
      </c>
      <c r="AJ108" s="36">
        <f t="shared" si="29"/>
        <v>0</v>
      </c>
      <c r="AK108" s="36">
        <f t="shared" si="30"/>
        <v>0</v>
      </c>
      <c r="AL108" s="36">
        <f t="shared" si="31"/>
        <v>0</v>
      </c>
      <c r="AM108" s="36">
        <f t="shared" si="32"/>
        <v>0</v>
      </c>
      <c r="AN108" s="36">
        <f t="shared" si="33"/>
        <v>0</v>
      </c>
    </row>
    <row r="109" spans="1:40" s="53" customFormat="1" ht="31.5">
      <c r="A109" s="63" t="s">
        <v>133</v>
      </c>
      <c r="B109" s="54" t="s">
        <v>1021</v>
      </c>
      <c r="C109" s="63" t="s">
        <v>1022</v>
      </c>
      <c r="D109" s="34">
        <v>2024</v>
      </c>
      <c r="E109" s="63">
        <v>2024</v>
      </c>
      <c r="F109" s="36" t="s">
        <v>239</v>
      </c>
      <c r="G109" s="36" t="s">
        <v>239</v>
      </c>
      <c r="H109" s="214" t="s">
        <v>239</v>
      </c>
      <c r="I109" s="52">
        <v>2.9043211900000001</v>
      </c>
      <c r="J109" s="36">
        <v>0</v>
      </c>
      <c r="K109" s="154">
        <f t="shared" si="24"/>
        <v>0</v>
      </c>
      <c r="L109" s="154">
        <v>0</v>
      </c>
      <c r="M109" s="154">
        <v>0</v>
      </c>
      <c r="N109" s="154">
        <v>0</v>
      </c>
      <c r="O109" s="154">
        <v>0</v>
      </c>
      <c r="P109" s="154">
        <f t="shared" si="25"/>
        <v>0</v>
      </c>
      <c r="Q109" s="154">
        <v>0</v>
      </c>
      <c r="R109" s="154">
        <v>0</v>
      </c>
      <c r="S109" s="154">
        <v>0</v>
      </c>
      <c r="T109" s="154">
        <v>0</v>
      </c>
      <c r="U109" s="154">
        <f t="shared" si="26"/>
        <v>0</v>
      </c>
      <c r="V109" s="154">
        <v>0</v>
      </c>
      <c r="W109" s="154">
        <v>0</v>
      </c>
      <c r="X109" s="154">
        <v>0</v>
      </c>
      <c r="Y109" s="154">
        <v>0</v>
      </c>
      <c r="Z109" s="154">
        <f t="shared" si="27"/>
        <v>0</v>
      </c>
      <c r="AA109" s="154">
        <v>0</v>
      </c>
      <c r="AB109" s="154">
        <v>0</v>
      </c>
      <c r="AC109" s="154">
        <v>0</v>
      </c>
      <c r="AD109" s="154">
        <v>0</v>
      </c>
      <c r="AE109" s="154">
        <f t="shared" si="28"/>
        <v>0</v>
      </c>
      <c r="AF109" s="36">
        <v>0</v>
      </c>
      <c r="AG109" s="36">
        <v>0</v>
      </c>
      <c r="AH109" s="36">
        <v>0</v>
      </c>
      <c r="AI109" s="36">
        <v>0</v>
      </c>
      <c r="AJ109" s="36">
        <f t="shared" si="29"/>
        <v>0</v>
      </c>
      <c r="AK109" s="36">
        <f t="shared" si="30"/>
        <v>0</v>
      </c>
      <c r="AL109" s="36">
        <f t="shared" si="31"/>
        <v>0</v>
      </c>
      <c r="AM109" s="36">
        <f t="shared" si="32"/>
        <v>0</v>
      </c>
      <c r="AN109" s="36">
        <f t="shared" si="33"/>
        <v>0</v>
      </c>
    </row>
    <row r="110" spans="1:40" s="53" customFormat="1" ht="31.5">
      <c r="A110" s="63" t="s">
        <v>133</v>
      </c>
      <c r="B110" s="54" t="s">
        <v>1023</v>
      </c>
      <c r="C110" s="63" t="s">
        <v>1024</v>
      </c>
      <c r="D110" s="34">
        <v>2025</v>
      </c>
      <c r="E110" s="63">
        <v>2027</v>
      </c>
      <c r="F110" s="36" t="s">
        <v>239</v>
      </c>
      <c r="G110" s="36" t="s">
        <v>239</v>
      </c>
      <c r="H110" s="214" t="s">
        <v>239</v>
      </c>
      <c r="I110" s="52">
        <v>20.816591903999999</v>
      </c>
      <c r="J110" s="36">
        <v>20.816591903999999</v>
      </c>
      <c r="K110" s="154">
        <f t="shared" si="24"/>
        <v>1.6165919039999999</v>
      </c>
      <c r="L110" s="154">
        <v>0</v>
      </c>
      <c r="M110" s="154">
        <v>0</v>
      </c>
      <c r="N110" s="154">
        <v>1.6165919039999999</v>
      </c>
      <c r="O110" s="154">
        <v>0</v>
      </c>
      <c r="P110" s="154">
        <f t="shared" si="25"/>
        <v>0</v>
      </c>
      <c r="Q110" s="154">
        <v>0</v>
      </c>
      <c r="R110" s="154">
        <v>0</v>
      </c>
      <c r="S110" s="154">
        <v>0</v>
      </c>
      <c r="T110" s="154">
        <v>0</v>
      </c>
      <c r="U110" s="154">
        <f t="shared" si="26"/>
        <v>19.2</v>
      </c>
      <c r="V110" s="154">
        <v>0</v>
      </c>
      <c r="W110" s="154">
        <v>0</v>
      </c>
      <c r="X110" s="154">
        <v>19.2</v>
      </c>
      <c r="Y110" s="154">
        <v>0</v>
      </c>
      <c r="Z110" s="154">
        <f t="shared" si="27"/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f t="shared" si="28"/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f t="shared" si="29"/>
        <v>20.816591903999999</v>
      </c>
      <c r="AK110" s="36">
        <f t="shared" si="30"/>
        <v>0</v>
      </c>
      <c r="AL110" s="36">
        <f t="shared" si="31"/>
        <v>0</v>
      </c>
      <c r="AM110" s="36">
        <f t="shared" si="32"/>
        <v>20.816591903999999</v>
      </c>
      <c r="AN110" s="36">
        <f t="shared" si="33"/>
        <v>0</v>
      </c>
    </row>
    <row r="111" spans="1:40" s="53" customFormat="1" ht="31.5">
      <c r="A111" s="63" t="s">
        <v>133</v>
      </c>
      <c r="B111" s="54" t="s">
        <v>1025</v>
      </c>
      <c r="C111" s="63" t="s">
        <v>1026</v>
      </c>
      <c r="D111" s="34">
        <v>2025</v>
      </c>
      <c r="E111" s="55">
        <v>2030</v>
      </c>
      <c r="F111" s="36" t="s">
        <v>239</v>
      </c>
      <c r="G111" s="36" t="s">
        <v>239</v>
      </c>
      <c r="H111" s="214" t="s">
        <v>239</v>
      </c>
      <c r="I111" s="52">
        <v>0.85748074799999996</v>
      </c>
      <c r="J111" s="36">
        <v>0.85748074799999996</v>
      </c>
      <c r="K111" s="154">
        <f t="shared" si="24"/>
        <v>4.6211759999999994E-3</v>
      </c>
      <c r="L111" s="154">
        <v>0</v>
      </c>
      <c r="M111" s="154">
        <v>0</v>
      </c>
      <c r="N111" s="154">
        <v>4.6211759999999994E-3</v>
      </c>
      <c r="O111" s="154">
        <v>0</v>
      </c>
      <c r="P111" s="154">
        <f t="shared" si="25"/>
        <v>0.85285957199999995</v>
      </c>
      <c r="Q111" s="154">
        <v>0</v>
      </c>
      <c r="R111" s="154">
        <v>0</v>
      </c>
      <c r="S111" s="154">
        <v>0.85285957199999995</v>
      </c>
      <c r="T111" s="154">
        <v>0</v>
      </c>
      <c r="U111" s="154">
        <f t="shared" si="26"/>
        <v>0</v>
      </c>
      <c r="V111" s="154">
        <v>0</v>
      </c>
      <c r="W111" s="154">
        <v>0</v>
      </c>
      <c r="X111" s="154">
        <v>0</v>
      </c>
      <c r="Y111" s="154">
        <v>0</v>
      </c>
      <c r="Z111" s="154">
        <f t="shared" si="27"/>
        <v>0</v>
      </c>
      <c r="AA111" s="154">
        <v>0</v>
      </c>
      <c r="AB111" s="154">
        <v>0</v>
      </c>
      <c r="AC111" s="154">
        <v>0</v>
      </c>
      <c r="AD111" s="154">
        <v>0</v>
      </c>
      <c r="AE111" s="154">
        <f t="shared" si="28"/>
        <v>0</v>
      </c>
      <c r="AF111" s="36">
        <v>0</v>
      </c>
      <c r="AG111" s="36">
        <v>0</v>
      </c>
      <c r="AH111" s="36">
        <v>0</v>
      </c>
      <c r="AI111" s="36">
        <v>0</v>
      </c>
      <c r="AJ111" s="36">
        <f t="shared" si="29"/>
        <v>0.85748074799999996</v>
      </c>
      <c r="AK111" s="36">
        <f t="shared" si="30"/>
        <v>0</v>
      </c>
      <c r="AL111" s="36">
        <f t="shared" si="31"/>
        <v>0</v>
      </c>
      <c r="AM111" s="36">
        <f t="shared" si="32"/>
        <v>0.85748074799999996</v>
      </c>
      <c r="AN111" s="36">
        <f t="shared" si="33"/>
        <v>0</v>
      </c>
    </row>
    <row r="112" spans="1:40" s="53" customFormat="1" ht="31.5">
      <c r="A112" s="63" t="s">
        <v>133</v>
      </c>
      <c r="B112" s="54" t="s">
        <v>1027</v>
      </c>
      <c r="C112" s="63" t="s">
        <v>1028</v>
      </c>
      <c r="D112" s="34">
        <v>2025</v>
      </c>
      <c r="E112" s="55">
        <v>2030</v>
      </c>
      <c r="F112" s="36" t="s">
        <v>239</v>
      </c>
      <c r="G112" s="36" t="s">
        <v>239</v>
      </c>
      <c r="H112" s="214" t="s">
        <v>239</v>
      </c>
      <c r="I112" s="52">
        <v>4.3193303999999995E-2</v>
      </c>
      <c r="J112" s="36">
        <v>4.3193303999999995E-2</v>
      </c>
      <c r="K112" s="154">
        <f t="shared" si="24"/>
        <v>4.3193303999999995E-2</v>
      </c>
      <c r="L112" s="154">
        <v>0</v>
      </c>
      <c r="M112" s="154">
        <v>0</v>
      </c>
      <c r="N112" s="154">
        <v>4.3193303999999995E-2</v>
      </c>
      <c r="O112" s="154">
        <v>0</v>
      </c>
      <c r="P112" s="154">
        <f t="shared" si="25"/>
        <v>0</v>
      </c>
      <c r="Q112" s="154">
        <v>0</v>
      </c>
      <c r="R112" s="154">
        <v>0</v>
      </c>
      <c r="S112" s="154">
        <v>0</v>
      </c>
      <c r="T112" s="154">
        <v>0</v>
      </c>
      <c r="U112" s="154">
        <f t="shared" si="26"/>
        <v>0</v>
      </c>
      <c r="V112" s="154">
        <v>0</v>
      </c>
      <c r="W112" s="154">
        <v>0</v>
      </c>
      <c r="X112" s="154">
        <v>0</v>
      </c>
      <c r="Y112" s="154">
        <v>0</v>
      </c>
      <c r="Z112" s="154">
        <f t="shared" si="27"/>
        <v>0</v>
      </c>
      <c r="AA112" s="154">
        <v>0</v>
      </c>
      <c r="AB112" s="154">
        <v>0</v>
      </c>
      <c r="AC112" s="154">
        <v>0</v>
      </c>
      <c r="AD112" s="154">
        <v>0</v>
      </c>
      <c r="AE112" s="154">
        <f t="shared" si="28"/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f t="shared" si="29"/>
        <v>4.3193303999999995E-2</v>
      </c>
      <c r="AK112" s="36">
        <f t="shared" si="30"/>
        <v>0</v>
      </c>
      <c r="AL112" s="36">
        <f t="shared" si="31"/>
        <v>0</v>
      </c>
      <c r="AM112" s="36">
        <f t="shared" si="32"/>
        <v>4.3193303999999995E-2</v>
      </c>
      <c r="AN112" s="36">
        <f t="shared" si="33"/>
        <v>0</v>
      </c>
    </row>
    <row r="113" spans="1:40" s="53" customFormat="1" ht="31.5">
      <c r="A113" s="63" t="s">
        <v>133</v>
      </c>
      <c r="B113" s="54" t="s">
        <v>1029</v>
      </c>
      <c r="C113" s="63" t="s">
        <v>1030</v>
      </c>
      <c r="D113" s="34">
        <v>2025</v>
      </c>
      <c r="E113" s="55">
        <v>2030</v>
      </c>
      <c r="F113" s="36" t="s">
        <v>239</v>
      </c>
      <c r="G113" s="36" t="s">
        <v>239</v>
      </c>
      <c r="H113" s="214" t="s">
        <v>239</v>
      </c>
      <c r="I113" s="52">
        <v>4.3193303999999995E-2</v>
      </c>
      <c r="J113" s="36">
        <v>4.3193303999999995E-2</v>
      </c>
      <c r="K113" s="154">
        <f t="shared" si="24"/>
        <v>4.3193303999999995E-2</v>
      </c>
      <c r="L113" s="154">
        <v>0</v>
      </c>
      <c r="M113" s="154">
        <v>0</v>
      </c>
      <c r="N113" s="154">
        <v>4.3193303999999995E-2</v>
      </c>
      <c r="O113" s="154">
        <v>0</v>
      </c>
      <c r="P113" s="154">
        <f t="shared" si="25"/>
        <v>0</v>
      </c>
      <c r="Q113" s="154">
        <v>0</v>
      </c>
      <c r="R113" s="154">
        <v>0</v>
      </c>
      <c r="S113" s="154">
        <v>0</v>
      </c>
      <c r="T113" s="154">
        <v>0</v>
      </c>
      <c r="U113" s="154">
        <f t="shared" si="26"/>
        <v>0</v>
      </c>
      <c r="V113" s="154">
        <v>0</v>
      </c>
      <c r="W113" s="154">
        <v>0</v>
      </c>
      <c r="X113" s="154">
        <v>0</v>
      </c>
      <c r="Y113" s="154">
        <v>0</v>
      </c>
      <c r="Z113" s="154">
        <f t="shared" si="27"/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f t="shared" si="28"/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f t="shared" si="29"/>
        <v>4.3193303999999995E-2</v>
      </c>
      <c r="AK113" s="36">
        <f t="shared" si="30"/>
        <v>0</v>
      </c>
      <c r="AL113" s="36">
        <f t="shared" si="31"/>
        <v>0</v>
      </c>
      <c r="AM113" s="36">
        <f t="shared" si="32"/>
        <v>4.3193303999999995E-2</v>
      </c>
      <c r="AN113" s="36">
        <f t="shared" si="33"/>
        <v>0</v>
      </c>
    </row>
    <row r="114" spans="1:40" s="53" customFormat="1">
      <c r="A114" s="63" t="s">
        <v>133</v>
      </c>
      <c r="B114" s="54" t="s">
        <v>1031</v>
      </c>
      <c r="C114" s="63" t="s">
        <v>1032</v>
      </c>
      <c r="D114" s="63">
        <v>2026</v>
      </c>
      <c r="E114" s="86">
        <v>2030</v>
      </c>
      <c r="F114" s="66" t="s">
        <v>239</v>
      </c>
      <c r="G114" s="36" t="s">
        <v>239</v>
      </c>
      <c r="H114" s="214" t="s">
        <v>239</v>
      </c>
      <c r="I114" s="67">
        <v>0.78</v>
      </c>
      <c r="J114" s="66">
        <v>0.78</v>
      </c>
      <c r="K114" s="154">
        <f t="shared" si="24"/>
        <v>0</v>
      </c>
      <c r="L114" s="154">
        <v>0</v>
      </c>
      <c r="M114" s="154">
        <v>0</v>
      </c>
      <c r="N114" s="154">
        <v>0</v>
      </c>
      <c r="O114" s="154">
        <v>0</v>
      </c>
      <c r="P114" s="154">
        <f t="shared" si="25"/>
        <v>0.78</v>
      </c>
      <c r="Q114" s="154">
        <v>0</v>
      </c>
      <c r="R114" s="154">
        <v>0</v>
      </c>
      <c r="S114" s="154">
        <v>0.78</v>
      </c>
      <c r="T114" s="154">
        <v>0</v>
      </c>
      <c r="U114" s="154">
        <f t="shared" si="26"/>
        <v>0</v>
      </c>
      <c r="V114" s="154">
        <v>0</v>
      </c>
      <c r="W114" s="154">
        <v>0</v>
      </c>
      <c r="X114" s="154">
        <v>0</v>
      </c>
      <c r="Y114" s="154">
        <v>0</v>
      </c>
      <c r="Z114" s="154">
        <f t="shared" si="27"/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f t="shared" si="28"/>
        <v>0</v>
      </c>
      <c r="AF114" s="66">
        <v>0</v>
      </c>
      <c r="AG114" s="66">
        <v>0</v>
      </c>
      <c r="AH114" s="66">
        <v>0</v>
      </c>
      <c r="AI114" s="66">
        <v>0</v>
      </c>
      <c r="AJ114" s="36">
        <f t="shared" si="29"/>
        <v>0.78</v>
      </c>
      <c r="AK114" s="36">
        <f t="shared" si="30"/>
        <v>0</v>
      </c>
      <c r="AL114" s="36">
        <f t="shared" si="31"/>
        <v>0</v>
      </c>
      <c r="AM114" s="36">
        <f t="shared" si="32"/>
        <v>0.78</v>
      </c>
      <c r="AN114" s="36">
        <f t="shared" si="33"/>
        <v>0</v>
      </c>
    </row>
    <row r="115" spans="1:40" s="53" customFormat="1" ht="31.5">
      <c r="A115" s="63" t="s">
        <v>133</v>
      </c>
      <c r="B115" s="54" t="s">
        <v>1033</v>
      </c>
      <c r="C115" s="63" t="s">
        <v>1034</v>
      </c>
      <c r="D115" s="63">
        <v>2027</v>
      </c>
      <c r="E115" s="86">
        <v>2028</v>
      </c>
      <c r="F115" s="66" t="s">
        <v>239</v>
      </c>
      <c r="G115" s="36" t="s">
        <v>239</v>
      </c>
      <c r="H115" s="214" t="s">
        <v>239</v>
      </c>
      <c r="I115" s="67">
        <v>7.8</v>
      </c>
      <c r="J115" s="66">
        <v>7.8</v>
      </c>
      <c r="K115" s="154">
        <f t="shared" si="24"/>
        <v>0</v>
      </c>
      <c r="L115" s="154">
        <v>0</v>
      </c>
      <c r="M115" s="154">
        <v>0</v>
      </c>
      <c r="N115" s="154">
        <v>0</v>
      </c>
      <c r="O115" s="154">
        <v>0</v>
      </c>
      <c r="P115" s="154">
        <f t="shared" si="25"/>
        <v>0</v>
      </c>
      <c r="Q115" s="154">
        <v>0</v>
      </c>
      <c r="R115" s="154">
        <v>0</v>
      </c>
      <c r="S115" s="154">
        <v>0</v>
      </c>
      <c r="T115" s="154">
        <v>0</v>
      </c>
      <c r="U115" s="154">
        <f t="shared" si="26"/>
        <v>0.12</v>
      </c>
      <c r="V115" s="154">
        <v>0</v>
      </c>
      <c r="W115" s="154">
        <v>0</v>
      </c>
      <c r="X115" s="154">
        <v>0.12</v>
      </c>
      <c r="Y115" s="154">
        <v>0</v>
      </c>
      <c r="Z115" s="154">
        <f t="shared" si="27"/>
        <v>7.68</v>
      </c>
      <c r="AA115" s="154">
        <v>0</v>
      </c>
      <c r="AB115" s="154">
        <v>0</v>
      </c>
      <c r="AC115" s="154">
        <v>7.68</v>
      </c>
      <c r="AD115" s="154">
        <v>0</v>
      </c>
      <c r="AE115" s="154">
        <f t="shared" si="28"/>
        <v>0</v>
      </c>
      <c r="AF115" s="66">
        <v>0</v>
      </c>
      <c r="AG115" s="66">
        <v>0</v>
      </c>
      <c r="AH115" s="66">
        <v>0</v>
      </c>
      <c r="AI115" s="66">
        <v>0</v>
      </c>
      <c r="AJ115" s="36">
        <f t="shared" si="29"/>
        <v>7.8</v>
      </c>
      <c r="AK115" s="36">
        <f t="shared" si="30"/>
        <v>0</v>
      </c>
      <c r="AL115" s="36">
        <f t="shared" si="31"/>
        <v>0</v>
      </c>
      <c r="AM115" s="36">
        <f t="shared" si="32"/>
        <v>7.8</v>
      </c>
      <c r="AN115" s="36">
        <f t="shared" si="33"/>
        <v>0</v>
      </c>
    </row>
    <row r="116" spans="1:40" s="53" customFormat="1" ht="47.25">
      <c r="A116" s="63" t="s">
        <v>133</v>
      </c>
      <c r="B116" s="54" t="s">
        <v>1035</v>
      </c>
      <c r="C116" s="63" t="s">
        <v>1036</v>
      </c>
      <c r="D116" s="63">
        <v>2029</v>
      </c>
      <c r="E116" s="86">
        <v>2030</v>
      </c>
      <c r="F116" s="66" t="s">
        <v>239</v>
      </c>
      <c r="G116" s="36" t="s">
        <v>239</v>
      </c>
      <c r="H116" s="214" t="s">
        <v>239</v>
      </c>
      <c r="I116" s="67">
        <v>0.12</v>
      </c>
      <c r="J116" s="66">
        <v>0.12</v>
      </c>
      <c r="K116" s="154">
        <f t="shared" si="24"/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f t="shared" si="25"/>
        <v>0</v>
      </c>
      <c r="Q116" s="154">
        <v>0</v>
      </c>
      <c r="R116" s="154">
        <v>0</v>
      </c>
      <c r="S116" s="154">
        <v>0</v>
      </c>
      <c r="T116" s="154">
        <v>0</v>
      </c>
      <c r="U116" s="154">
        <f t="shared" si="26"/>
        <v>0</v>
      </c>
      <c r="V116" s="154">
        <v>0</v>
      </c>
      <c r="W116" s="154">
        <v>0</v>
      </c>
      <c r="X116" s="154">
        <v>0</v>
      </c>
      <c r="Y116" s="154">
        <v>0</v>
      </c>
      <c r="Z116" s="154">
        <f t="shared" si="27"/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f t="shared" si="28"/>
        <v>0.12</v>
      </c>
      <c r="AF116" s="66">
        <v>0</v>
      </c>
      <c r="AG116" s="66">
        <v>0</v>
      </c>
      <c r="AH116" s="66">
        <v>0.12</v>
      </c>
      <c r="AI116" s="66">
        <v>0</v>
      </c>
      <c r="AJ116" s="36">
        <f t="shared" si="29"/>
        <v>0.12</v>
      </c>
      <c r="AK116" s="36">
        <f t="shared" si="30"/>
        <v>0</v>
      </c>
      <c r="AL116" s="36">
        <f t="shared" si="31"/>
        <v>0</v>
      </c>
      <c r="AM116" s="36">
        <f t="shared" si="32"/>
        <v>0.12</v>
      </c>
      <c r="AN116" s="36">
        <f t="shared" si="33"/>
        <v>0</v>
      </c>
    </row>
    <row r="117" spans="1:40" s="53" customFormat="1">
      <c r="A117" s="133" t="s">
        <v>133</v>
      </c>
      <c r="B117" s="134" t="s">
        <v>1910</v>
      </c>
      <c r="C117" s="133" t="s">
        <v>1855</v>
      </c>
      <c r="D117" s="133">
        <v>2025</v>
      </c>
      <c r="E117" s="156">
        <v>2026</v>
      </c>
      <c r="F117" s="154" t="s">
        <v>239</v>
      </c>
      <c r="G117" s="154" t="s">
        <v>239</v>
      </c>
      <c r="H117" s="214" t="s">
        <v>239</v>
      </c>
      <c r="I117" s="155">
        <v>12.304468715999999</v>
      </c>
      <c r="J117" s="154">
        <v>12.304468715999999</v>
      </c>
      <c r="K117" s="154">
        <f t="shared" si="24"/>
        <v>11.104468716</v>
      </c>
      <c r="L117" s="154">
        <v>0</v>
      </c>
      <c r="M117" s="154">
        <v>0</v>
      </c>
      <c r="N117" s="154">
        <v>11.104468716</v>
      </c>
      <c r="O117" s="154">
        <v>0</v>
      </c>
      <c r="P117" s="154">
        <f t="shared" si="25"/>
        <v>1.2</v>
      </c>
      <c r="Q117" s="154">
        <v>0</v>
      </c>
      <c r="R117" s="154">
        <v>0</v>
      </c>
      <c r="S117" s="154">
        <v>1.2</v>
      </c>
      <c r="T117" s="154">
        <v>0</v>
      </c>
      <c r="U117" s="154">
        <f t="shared" si="26"/>
        <v>0</v>
      </c>
      <c r="V117" s="154">
        <v>0</v>
      </c>
      <c r="W117" s="154">
        <v>0</v>
      </c>
      <c r="X117" s="154">
        <v>0</v>
      </c>
      <c r="Y117" s="154">
        <v>0</v>
      </c>
      <c r="Z117" s="154">
        <f t="shared" si="27"/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f t="shared" si="28"/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f t="shared" si="29"/>
        <v>12.304468715999999</v>
      </c>
      <c r="AK117" s="154">
        <f t="shared" si="30"/>
        <v>0</v>
      </c>
      <c r="AL117" s="154">
        <f t="shared" si="31"/>
        <v>0</v>
      </c>
      <c r="AM117" s="154">
        <f t="shared" si="32"/>
        <v>12.304468715999999</v>
      </c>
      <c r="AN117" s="154">
        <f t="shared" si="33"/>
        <v>0</v>
      </c>
    </row>
    <row r="118" spans="1:40" s="130" customFormat="1" ht="78.75">
      <c r="A118" s="132" t="s">
        <v>134</v>
      </c>
      <c r="B118" s="157" t="s">
        <v>216</v>
      </c>
      <c r="C118" s="159" t="s">
        <v>218</v>
      </c>
      <c r="D118" s="159" t="s">
        <v>365</v>
      </c>
      <c r="E118" s="132" t="s">
        <v>365</v>
      </c>
      <c r="F118" s="131">
        <v>0</v>
      </c>
      <c r="G118" s="131">
        <v>0</v>
      </c>
      <c r="H118" s="132" t="s">
        <v>365</v>
      </c>
      <c r="I118" s="131">
        <f>SUM(I119:I121)</f>
        <v>93.544743468000007</v>
      </c>
      <c r="J118" s="131">
        <f t="shared" ref="J118:AI118" si="41">SUM(J119:J121)</f>
        <v>72.368305476000003</v>
      </c>
      <c r="K118" s="131">
        <f t="shared" si="24"/>
        <v>19.301905475999998</v>
      </c>
      <c r="L118" s="131">
        <f t="shared" si="41"/>
        <v>0</v>
      </c>
      <c r="M118" s="131">
        <f t="shared" si="41"/>
        <v>0</v>
      </c>
      <c r="N118" s="131">
        <f t="shared" si="41"/>
        <v>19.301905475999998</v>
      </c>
      <c r="O118" s="131">
        <f t="shared" si="41"/>
        <v>0</v>
      </c>
      <c r="P118" s="131">
        <f t="shared" si="25"/>
        <v>19.4664</v>
      </c>
      <c r="Q118" s="131">
        <f t="shared" si="41"/>
        <v>0</v>
      </c>
      <c r="R118" s="131">
        <f t="shared" si="41"/>
        <v>0</v>
      </c>
      <c r="S118" s="131">
        <f t="shared" si="41"/>
        <v>19.4664</v>
      </c>
      <c r="T118" s="131">
        <f t="shared" si="41"/>
        <v>0</v>
      </c>
      <c r="U118" s="131">
        <f t="shared" si="26"/>
        <v>8.3999999999999986</v>
      </c>
      <c r="V118" s="131">
        <f t="shared" si="41"/>
        <v>0</v>
      </c>
      <c r="W118" s="131">
        <f t="shared" si="41"/>
        <v>0</v>
      </c>
      <c r="X118" s="131">
        <f t="shared" si="41"/>
        <v>8.3999999999999986</v>
      </c>
      <c r="Y118" s="131">
        <f t="shared" si="41"/>
        <v>0</v>
      </c>
      <c r="Z118" s="131">
        <f t="shared" si="27"/>
        <v>18</v>
      </c>
      <c r="AA118" s="131">
        <f t="shared" si="41"/>
        <v>0</v>
      </c>
      <c r="AB118" s="131">
        <f t="shared" si="41"/>
        <v>0</v>
      </c>
      <c r="AC118" s="131">
        <f t="shared" si="41"/>
        <v>18</v>
      </c>
      <c r="AD118" s="131">
        <f t="shared" si="41"/>
        <v>0</v>
      </c>
      <c r="AE118" s="131">
        <f t="shared" si="28"/>
        <v>7.1999999999999993</v>
      </c>
      <c r="AF118" s="131">
        <f t="shared" si="41"/>
        <v>0</v>
      </c>
      <c r="AG118" s="131">
        <f t="shared" si="41"/>
        <v>0</v>
      </c>
      <c r="AH118" s="131">
        <f t="shared" si="41"/>
        <v>7.1999999999999993</v>
      </c>
      <c r="AI118" s="131">
        <f t="shared" si="41"/>
        <v>0</v>
      </c>
      <c r="AJ118" s="160">
        <f t="shared" si="29"/>
        <v>72.368305476000003</v>
      </c>
      <c r="AK118" s="160">
        <f t="shared" si="30"/>
        <v>0</v>
      </c>
      <c r="AL118" s="160">
        <f t="shared" si="31"/>
        <v>0</v>
      </c>
      <c r="AM118" s="160">
        <f t="shared" si="32"/>
        <v>72.368305476000003</v>
      </c>
      <c r="AN118" s="160">
        <f t="shared" si="33"/>
        <v>0</v>
      </c>
    </row>
    <row r="119" spans="1:40" s="53" customFormat="1" ht="63">
      <c r="A119" s="63" t="s">
        <v>134</v>
      </c>
      <c r="B119" s="60" t="s">
        <v>283</v>
      </c>
      <c r="C119" s="198" t="s">
        <v>284</v>
      </c>
      <c r="D119" s="34">
        <v>2021</v>
      </c>
      <c r="E119" s="86">
        <v>2024</v>
      </c>
      <c r="F119" s="36" t="s">
        <v>239</v>
      </c>
      <c r="G119" s="36" t="s">
        <v>239</v>
      </c>
      <c r="H119" s="133" t="s">
        <v>239</v>
      </c>
      <c r="I119" s="36">
        <v>21.176437992</v>
      </c>
      <c r="J119" s="36">
        <v>0</v>
      </c>
      <c r="K119" s="154">
        <f t="shared" si="24"/>
        <v>0</v>
      </c>
      <c r="L119" s="154">
        <v>0</v>
      </c>
      <c r="M119" s="154">
        <v>0</v>
      </c>
      <c r="N119" s="154">
        <v>0</v>
      </c>
      <c r="O119" s="154">
        <v>0</v>
      </c>
      <c r="P119" s="154">
        <f t="shared" si="25"/>
        <v>0</v>
      </c>
      <c r="Q119" s="154">
        <v>0</v>
      </c>
      <c r="R119" s="154">
        <v>0</v>
      </c>
      <c r="S119" s="154">
        <v>0</v>
      </c>
      <c r="T119" s="154">
        <v>0</v>
      </c>
      <c r="U119" s="154">
        <f t="shared" si="26"/>
        <v>0</v>
      </c>
      <c r="V119" s="154">
        <v>0</v>
      </c>
      <c r="W119" s="154">
        <v>0</v>
      </c>
      <c r="X119" s="154">
        <v>0</v>
      </c>
      <c r="Y119" s="154">
        <v>0</v>
      </c>
      <c r="Z119" s="154">
        <f t="shared" si="27"/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f t="shared" si="28"/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f t="shared" si="29"/>
        <v>0</v>
      </c>
      <c r="AK119" s="36">
        <f t="shared" si="30"/>
        <v>0</v>
      </c>
      <c r="AL119" s="36">
        <f t="shared" si="31"/>
        <v>0</v>
      </c>
      <c r="AM119" s="36">
        <f t="shared" si="32"/>
        <v>0</v>
      </c>
      <c r="AN119" s="36">
        <f t="shared" si="33"/>
        <v>0</v>
      </c>
    </row>
    <row r="120" spans="1:40" s="53" customFormat="1" ht="63">
      <c r="A120" s="63" t="s">
        <v>134</v>
      </c>
      <c r="B120" s="60" t="s">
        <v>1699</v>
      </c>
      <c r="C120" s="198" t="s">
        <v>1037</v>
      </c>
      <c r="D120" s="34">
        <v>2025</v>
      </c>
      <c r="E120" s="86">
        <v>2029</v>
      </c>
      <c r="F120" s="36" t="s">
        <v>239</v>
      </c>
      <c r="G120" s="36" t="s">
        <v>239</v>
      </c>
      <c r="H120" s="254" t="s">
        <v>239</v>
      </c>
      <c r="I120" s="36">
        <v>70.882710443999997</v>
      </c>
      <c r="J120" s="36">
        <v>70.882710443999997</v>
      </c>
      <c r="K120" s="154">
        <f t="shared" si="24"/>
        <v>19.282710443999999</v>
      </c>
      <c r="L120" s="154">
        <v>0</v>
      </c>
      <c r="M120" s="154">
        <v>0</v>
      </c>
      <c r="N120" s="154">
        <v>19.282710443999999</v>
      </c>
      <c r="O120" s="154">
        <v>0</v>
      </c>
      <c r="P120" s="154">
        <f t="shared" si="25"/>
        <v>19.2</v>
      </c>
      <c r="Q120" s="154">
        <v>0</v>
      </c>
      <c r="R120" s="154">
        <v>0</v>
      </c>
      <c r="S120" s="154">
        <v>19.2</v>
      </c>
      <c r="T120" s="154">
        <v>0</v>
      </c>
      <c r="U120" s="154">
        <f t="shared" si="26"/>
        <v>7.1999999999999993</v>
      </c>
      <c r="V120" s="154">
        <v>0</v>
      </c>
      <c r="W120" s="154">
        <v>0</v>
      </c>
      <c r="X120" s="154">
        <v>7.1999999999999993</v>
      </c>
      <c r="Y120" s="154">
        <v>0</v>
      </c>
      <c r="Z120" s="154">
        <f t="shared" si="27"/>
        <v>18</v>
      </c>
      <c r="AA120" s="154">
        <v>0</v>
      </c>
      <c r="AB120" s="154">
        <v>0</v>
      </c>
      <c r="AC120" s="154">
        <v>18</v>
      </c>
      <c r="AD120" s="154">
        <v>0</v>
      </c>
      <c r="AE120" s="154">
        <f t="shared" si="28"/>
        <v>7.1999999999999993</v>
      </c>
      <c r="AF120" s="36">
        <v>0</v>
      </c>
      <c r="AG120" s="36">
        <v>0</v>
      </c>
      <c r="AH120" s="36">
        <v>7.1999999999999993</v>
      </c>
      <c r="AI120" s="36">
        <v>0</v>
      </c>
      <c r="AJ120" s="36">
        <f t="shared" si="29"/>
        <v>70.882710443999997</v>
      </c>
      <c r="AK120" s="36">
        <f t="shared" si="30"/>
        <v>0</v>
      </c>
      <c r="AL120" s="36">
        <f t="shared" si="31"/>
        <v>0</v>
      </c>
      <c r="AM120" s="36">
        <f t="shared" si="32"/>
        <v>70.882710443999997</v>
      </c>
      <c r="AN120" s="36">
        <f t="shared" si="33"/>
        <v>0</v>
      </c>
    </row>
    <row r="121" spans="1:40" s="53" customFormat="1" ht="78.75">
      <c r="A121" s="63" t="s">
        <v>134</v>
      </c>
      <c r="B121" s="54" t="s">
        <v>1038</v>
      </c>
      <c r="C121" s="63" t="s">
        <v>1039</v>
      </c>
      <c r="D121" s="34">
        <v>2025</v>
      </c>
      <c r="E121" s="86">
        <v>2027</v>
      </c>
      <c r="F121" s="36" t="s">
        <v>239</v>
      </c>
      <c r="G121" s="36" t="s">
        <v>239</v>
      </c>
      <c r="H121" s="133" t="s">
        <v>239</v>
      </c>
      <c r="I121" s="52">
        <v>1.485595032</v>
      </c>
      <c r="J121" s="36">
        <v>1.485595032</v>
      </c>
      <c r="K121" s="154">
        <f t="shared" si="24"/>
        <v>1.9195032000000001E-2</v>
      </c>
      <c r="L121" s="154">
        <v>0</v>
      </c>
      <c r="M121" s="154">
        <v>0</v>
      </c>
      <c r="N121" s="154">
        <v>1.9195032000000001E-2</v>
      </c>
      <c r="O121" s="154">
        <v>0</v>
      </c>
      <c r="P121" s="154">
        <f t="shared" si="25"/>
        <v>0.26639999999999997</v>
      </c>
      <c r="Q121" s="154">
        <v>0</v>
      </c>
      <c r="R121" s="154">
        <v>0</v>
      </c>
      <c r="S121" s="154">
        <v>0.26639999999999997</v>
      </c>
      <c r="T121" s="154">
        <v>0</v>
      </c>
      <c r="U121" s="154">
        <f t="shared" si="26"/>
        <v>1.2</v>
      </c>
      <c r="V121" s="154">
        <v>0</v>
      </c>
      <c r="W121" s="154">
        <v>0</v>
      </c>
      <c r="X121" s="154">
        <v>1.2</v>
      </c>
      <c r="Y121" s="154">
        <v>0</v>
      </c>
      <c r="Z121" s="154">
        <f t="shared" si="27"/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f t="shared" si="28"/>
        <v>0</v>
      </c>
      <c r="AF121" s="36">
        <v>0</v>
      </c>
      <c r="AG121" s="36">
        <v>0</v>
      </c>
      <c r="AH121" s="36">
        <v>0</v>
      </c>
      <c r="AI121" s="36">
        <v>0</v>
      </c>
      <c r="AJ121" s="36">
        <f t="shared" si="29"/>
        <v>1.485595032</v>
      </c>
      <c r="AK121" s="36">
        <f t="shared" si="30"/>
        <v>0</v>
      </c>
      <c r="AL121" s="36">
        <f t="shared" si="31"/>
        <v>0</v>
      </c>
      <c r="AM121" s="36">
        <f t="shared" si="32"/>
        <v>1.485595032</v>
      </c>
      <c r="AN121" s="36">
        <f t="shared" si="33"/>
        <v>0</v>
      </c>
    </row>
    <row r="122" spans="1:40" s="90" customFormat="1" ht="47.25" customHeight="1">
      <c r="A122" s="126" t="s">
        <v>135</v>
      </c>
      <c r="B122" s="127" t="s">
        <v>217</v>
      </c>
      <c r="C122" s="128" t="s">
        <v>218</v>
      </c>
      <c r="D122" s="128" t="s">
        <v>364</v>
      </c>
      <c r="E122" s="128" t="s">
        <v>364</v>
      </c>
      <c r="F122" s="129">
        <v>50.610014254737258</v>
      </c>
      <c r="G122" s="129">
        <v>571.53955570779988</v>
      </c>
      <c r="H122" s="128" t="s">
        <v>364</v>
      </c>
      <c r="I122" s="164">
        <f>SUM(I123,I478)</f>
        <v>1706.6656716617952</v>
      </c>
      <c r="J122" s="164">
        <f>SUM(J123,J478)</f>
        <v>1379.1635855519953</v>
      </c>
      <c r="K122" s="164">
        <f t="shared" si="24"/>
        <v>209.17510167600011</v>
      </c>
      <c r="L122" s="164">
        <f>SUM(L123,L478)</f>
        <v>0</v>
      </c>
      <c r="M122" s="164">
        <f>SUM(M123,M478)</f>
        <v>0</v>
      </c>
      <c r="N122" s="164">
        <f>SUM(N123,N478)</f>
        <v>209.17510167600011</v>
      </c>
      <c r="O122" s="164">
        <f>SUM(O123,O478)</f>
        <v>0</v>
      </c>
      <c r="P122" s="164">
        <f t="shared" si="25"/>
        <v>212.37342387600003</v>
      </c>
      <c r="Q122" s="164">
        <f>SUM(Q123,Q478)</f>
        <v>0</v>
      </c>
      <c r="R122" s="164">
        <f>SUM(R123,R478)</f>
        <v>0</v>
      </c>
      <c r="S122" s="164">
        <f>SUM(S123,S478)</f>
        <v>212.37342387600003</v>
      </c>
      <c r="T122" s="164">
        <f>SUM(T123,T478)</f>
        <v>0</v>
      </c>
      <c r="U122" s="164">
        <f t="shared" si="26"/>
        <v>259.72800000000001</v>
      </c>
      <c r="V122" s="164">
        <f>SUM(V123,V478)</f>
        <v>0</v>
      </c>
      <c r="W122" s="164">
        <f>SUM(W123,W478)</f>
        <v>0</v>
      </c>
      <c r="X122" s="164">
        <f>SUM(X123,X478)</f>
        <v>259.72800000000001</v>
      </c>
      <c r="Y122" s="164">
        <f>SUM(Y123,Y478)</f>
        <v>0</v>
      </c>
      <c r="Z122" s="164">
        <f t="shared" si="27"/>
        <v>335.26026000000019</v>
      </c>
      <c r="AA122" s="164">
        <f>SUM(AA123,AA478)</f>
        <v>0</v>
      </c>
      <c r="AB122" s="164">
        <f>SUM(AB123,AB478)</f>
        <v>0</v>
      </c>
      <c r="AC122" s="164">
        <f>SUM(AC123,AC478)</f>
        <v>335.26026000000019</v>
      </c>
      <c r="AD122" s="164">
        <f>SUM(AD123,AD478)</f>
        <v>0</v>
      </c>
      <c r="AE122" s="164">
        <f t="shared" si="28"/>
        <v>362.62680000000012</v>
      </c>
      <c r="AF122" s="164">
        <f>SUM(AF123,AF478)</f>
        <v>0</v>
      </c>
      <c r="AG122" s="164">
        <f>SUM(AG123,AG478)</f>
        <v>0</v>
      </c>
      <c r="AH122" s="164">
        <f>SUM(AH123,AH478)</f>
        <v>362.62680000000012</v>
      </c>
      <c r="AI122" s="164">
        <f>SUM(AI123,AI478)</f>
        <v>0</v>
      </c>
      <c r="AJ122" s="164">
        <f t="shared" si="29"/>
        <v>1379.1635855520003</v>
      </c>
      <c r="AK122" s="129">
        <f t="shared" si="30"/>
        <v>0</v>
      </c>
      <c r="AL122" s="129">
        <f t="shared" si="31"/>
        <v>0</v>
      </c>
      <c r="AM122" s="129">
        <f t="shared" si="32"/>
        <v>1379.1635855520003</v>
      </c>
      <c r="AN122" s="129">
        <f t="shared" si="33"/>
        <v>0</v>
      </c>
    </row>
    <row r="123" spans="1:40" s="130" customFormat="1" ht="31.5" customHeight="1">
      <c r="A123" s="132" t="s">
        <v>175</v>
      </c>
      <c r="B123" s="157" t="s">
        <v>219</v>
      </c>
      <c r="C123" s="159" t="s">
        <v>218</v>
      </c>
      <c r="D123" s="159" t="s">
        <v>365</v>
      </c>
      <c r="E123" s="132" t="s">
        <v>365</v>
      </c>
      <c r="F123" s="131">
        <v>50.610014254737258</v>
      </c>
      <c r="G123" s="131">
        <v>571.53955570779988</v>
      </c>
      <c r="H123" s="132" t="s">
        <v>365</v>
      </c>
      <c r="I123" s="131">
        <f>SUM(I124:I477)</f>
        <v>1706.6656716617952</v>
      </c>
      <c r="J123" s="131">
        <f t="shared" ref="J123:AI123" si="42">SUM(J124:J477)</f>
        <v>1379.1635855519953</v>
      </c>
      <c r="K123" s="131">
        <f t="shared" si="24"/>
        <v>209.17510167600011</v>
      </c>
      <c r="L123" s="131">
        <f t="shared" si="42"/>
        <v>0</v>
      </c>
      <c r="M123" s="131">
        <f t="shared" si="42"/>
        <v>0</v>
      </c>
      <c r="N123" s="131">
        <f t="shared" si="42"/>
        <v>209.17510167600011</v>
      </c>
      <c r="O123" s="131">
        <f t="shared" si="42"/>
        <v>0</v>
      </c>
      <c r="P123" s="131">
        <f t="shared" si="25"/>
        <v>212.37342387600003</v>
      </c>
      <c r="Q123" s="131">
        <f t="shared" si="42"/>
        <v>0</v>
      </c>
      <c r="R123" s="131">
        <f t="shared" si="42"/>
        <v>0</v>
      </c>
      <c r="S123" s="131">
        <f t="shared" si="42"/>
        <v>212.37342387600003</v>
      </c>
      <c r="T123" s="131">
        <f t="shared" si="42"/>
        <v>0</v>
      </c>
      <c r="U123" s="131">
        <f t="shared" si="26"/>
        <v>259.72800000000001</v>
      </c>
      <c r="V123" s="131">
        <f t="shared" si="42"/>
        <v>0</v>
      </c>
      <c r="W123" s="131">
        <f t="shared" si="42"/>
        <v>0</v>
      </c>
      <c r="X123" s="131">
        <f t="shared" si="42"/>
        <v>259.72800000000001</v>
      </c>
      <c r="Y123" s="131">
        <f t="shared" si="42"/>
        <v>0</v>
      </c>
      <c r="Z123" s="131">
        <f t="shared" si="27"/>
        <v>335.26026000000019</v>
      </c>
      <c r="AA123" s="131">
        <f t="shared" si="42"/>
        <v>0</v>
      </c>
      <c r="AB123" s="131">
        <f t="shared" si="42"/>
        <v>0</v>
      </c>
      <c r="AC123" s="131">
        <f t="shared" si="42"/>
        <v>335.26026000000019</v>
      </c>
      <c r="AD123" s="131">
        <f t="shared" si="42"/>
        <v>0</v>
      </c>
      <c r="AE123" s="131">
        <f t="shared" si="28"/>
        <v>362.62680000000012</v>
      </c>
      <c r="AF123" s="131">
        <f t="shared" si="42"/>
        <v>0</v>
      </c>
      <c r="AG123" s="131">
        <f t="shared" si="42"/>
        <v>0</v>
      </c>
      <c r="AH123" s="131">
        <f t="shared" si="42"/>
        <v>362.62680000000012</v>
      </c>
      <c r="AI123" s="131">
        <f t="shared" si="42"/>
        <v>0</v>
      </c>
      <c r="AJ123" s="160">
        <f t="shared" si="29"/>
        <v>1379.1635855520003</v>
      </c>
      <c r="AK123" s="160">
        <f t="shared" si="30"/>
        <v>0</v>
      </c>
      <c r="AL123" s="160">
        <f t="shared" si="31"/>
        <v>0</v>
      </c>
      <c r="AM123" s="160">
        <f t="shared" si="32"/>
        <v>1379.1635855520003</v>
      </c>
      <c r="AN123" s="160">
        <f t="shared" si="33"/>
        <v>0</v>
      </c>
    </row>
    <row r="124" spans="1:40" s="53" customFormat="1" ht="47.25">
      <c r="A124" s="63" t="s">
        <v>175</v>
      </c>
      <c r="B124" s="257" t="s">
        <v>424</v>
      </c>
      <c r="C124" s="198" t="s">
        <v>451</v>
      </c>
      <c r="D124" s="34">
        <v>2022</v>
      </c>
      <c r="E124" s="86">
        <v>2024</v>
      </c>
      <c r="F124" s="36" t="s">
        <v>239</v>
      </c>
      <c r="G124" s="36" t="s">
        <v>239</v>
      </c>
      <c r="H124" s="214" t="s">
        <v>239</v>
      </c>
      <c r="I124" s="52">
        <v>63.897640459999998</v>
      </c>
      <c r="J124" s="36">
        <v>0</v>
      </c>
      <c r="K124" s="154">
        <f t="shared" si="24"/>
        <v>0</v>
      </c>
      <c r="L124" s="154">
        <v>0</v>
      </c>
      <c r="M124" s="154">
        <v>0</v>
      </c>
      <c r="N124" s="154">
        <v>0</v>
      </c>
      <c r="O124" s="154">
        <v>0</v>
      </c>
      <c r="P124" s="154">
        <f t="shared" si="25"/>
        <v>0</v>
      </c>
      <c r="Q124" s="154">
        <v>0</v>
      </c>
      <c r="R124" s="154">
        <v>0</v>
      </c>
      <c r="S124" s="154">
        <v>0</v>
      </c>
      <c r="T124" s="154">
        <v>0</v>
      </c>
      <c r="U124" s="154">
        <f t="shared" si="26"/>
        <v>0</v>
      </c>
      <c r="V124" s="154">
        <v>0</v>
      </c>
      <c r="W124" s="154">
        <v>0</v>
      </c>
      <c r="X124" s="154">
        <v>0</v>
      </c>
      <c r="Y124" s="154">
        <v>0</v>
      </c>
      <c r="Z124" s="154">
        <f t="shared" si="27"/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f t="shared" si="28"/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f t="shared" si="29"/>
        <v>0</v>
      </c>
      <c r="AK124" s="36">
        <f t="shared" si="30"/>
        <v>0</v>
      </c>
      <c r="AL124" s="36">
        <f t="shared" si="31"/>
        <v>0</v>
      </c>
      <c r="AM124" s="36">
        <f t="shared" si="32"/>
        <v>0</v>
      </c>
      <c r="AN124" s="36">
        <f t="shared" si="33"/>
        <v>0</v>
      </c>
    </row>
    <row r="125" spans="1:40" s="53" customFormat="1" ht="47.25">
      <c r="A125" s="63" t="s">
        <v>175</v>
      </c>
      <c r="B125" s="257" t="s">
        <v>1700</v>
      </c>
      <c r="C125" s="198" t="s">
        <v>1040</v>
      </c>
      <c r="D125" s="34" t="s">
        <v>1689</v>
      </c>
      <c r="E125" s="86">
        <v>2029</v>
      </c>
      <c r="F125" s="36" t="s">
        <v>239</v>
      </c>
      <c r="G125" s="36" t="s">
        <v>239</v>
      </c>
      <c r="H125" s="214" t="s">
        <v>239</v>
      </c>
      <c r="I125" s="52">
        <v>138.42000000000002</v>
      </c>
      <c r="J125" s="36">
        <v>138.42000000000002</v>
      </c>
      <c r="K125" s="154">
        <f t="shared" si="24"/>
        <v>24.42</v>
      </c>
      <c r="L125" s="154">
        <v>0</v>
      </c>
      <c r="M125" s="154">
        <v>0</v>
      </c>
      <c r="N125" s="154">
        <v>24.42</v>
      </c>
      <c r="O125" s="154">
        <v>0</v>
      </c>
      <c r="P125" s="154">
        <f t="shared" si="25"/>
        <v>36</v>
      </c>
      <c r="Q125" s="154">
        <v>0</v>
      </c>
      <c r="R125" s="154">
        <v>0</v>
      </c>
      <c r="S125" s="154">
        <v>36</v>
      </c>
      <c r="T125" s="154">
        <v>0</v>
      </c>
      <c r="U125" s="154">
        <f t="shared" si="26"/>
        <v>24</v>
      </c>
      <c r="V125" s="154">
        <v>0</v>
      </c>
      <c r="W125" s="154">
        <v>0</v>
      </c>
      <c r="X125" s="154">
        <v>24</v>
      </c>
      <c r="Y125" s="154">
        <v>0</v>
      </c>
      <c r="Z125" s="154">
        <f t="shared" si="27"/>
        <v>36</v>
      </c>
      <c r="AA125" s="154">
        <v>0</v>
      </c>
      <c r="AB125" s="154">
        <v>0</v>
      </c>
      <c r="AC125" s="154">
        <v>36</v>
      </c>
      <c r="AD125" s="154">
        <v>0</v>
      </c>
      <c r="AE125" s="154">
        <f t="shared" si="28"/>
        <v>18</v>
      </c>
      <c r="AF125" s="36">
        <v>0</v>
      </c>
      <c r="AG125" s="36">
        <v>0</v>
      </c>
      <c r="AH125" s="36">
        <v>18</v>
      </c>
      <c r="AI125" s="36">
        <v>0</v>
      </c>
      <c r="AJ125" s="36">
        <f t="shared" si="29"/>
        <v>138.42000000000002</v>
      </c>
      <c r="AK125" s="36">
        <f t="shared" si="30"/>
        <v>0</v>
      </c>
      <c r="AL125" s="36">
        <f t="shared" si="31"/>
        <v>0</v>
      </c>
      <c r="AM125" s="36">
        <f t="shared" si="32"/>
        <v>138.42000000000002</v>
      </c>
      <c r="AN125" s="36">
        <f t="shared" si="33"/>
        <v>0</v>
      </c>
    </row>
    <row r="126" spans="1:40" s="53" customFormat="1" ht="78.75">
      <c r="A126" s="63" t="s">
        <v>175</v>
      </c>
      <c r="B126" s="54" t="s">
        <v>1041</v>
      </c>
      <c r="C126" s="63" t="s">
        <v>1856</v>
      </c>
      <c r="D126" s="34">
        <v>2016</v>
      </c>
      <c r="E126" s="86" t="s">
        <v>1689</v>
      </c>
      <c r="F126" s="36">
        <v>0.207396</v>
      </c>
      <c r="G126" s="36">
        <v>7.2877142099999999</v>
      </c>
      <c r="H126" s="214">
        <v>42644</v>
      </c>
      <c r="I126" s="52">
        <v>7.2062551499999996</v>
      </c>
      <c r="J126" s="36">
        <v>7.0705409399999999</v>
      </c>
      <c r="K126" s="154">
        <f t="shared" si="24"/>
        <v>7.0705409399999999</v>
      </c>
      <c r="L126" s="154">
        <v>0</v>
      </c>
      <c r="M126" s="154">
        <v>0</v>
      </c>
      <c r="N126" s="154">
        <v>7.0705409399999999</v>
      </c>
      <c r="O126" s="154">
        <v>0</v>
      </c>
      <c r="P126" s="154">
        <f t="shared" si="25"/>
        <v>0</v>
      </c>
      <c r="Q126" s="154">
        <v>0</v>
      </c>
      <c r="R126" s="154">
        <v>0</v>
      </c>
      <c r="S126" s="154">
        <v>0</v>
      </c>
      <c r="T126" s="154">
        <v>0</v>
      </c>
      <c r="U126" s="154">
        <f t="shared" si="26"/>
        <v>0</v>
      </c>
      <c r="V126" s="154">
        <v>0</v>
      </c>
      <c r="W126" s="154">
        <v>0</v>
      </c>
      <c r="X126" s="154">
        <v>0</v>
      </c>
      <c r="Y126" s="154">
        <v>0</v>
      </c>
      <c r="Z126" s="154">
        <f t="shared" si="27"/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f t="shared" si="28"/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f t="shared" si="29"/>
        <v>7.0705409399999999</v>
      </c>
      <c r="AK126" s="36">
        <f t="shared" si="30"/>
        <v>0</v>
      </c>
      <c r="AL126" s="36">
        <f t="shared" si="31"/>
        <v>0</v>
      </c>
      <c r="AM126" s="36">
        <f t="shared" si="32"/>
        <v>7.0705409399999999</v>
      </c>
      <c r="AN126" s="36">
        <f t="shared" si="33"/>
        <v>0</v>
      </c>
    </row>
    <row r="127" spans="1:40" s="53" customFormat="1" ht="63">
      <c r="A127" s="63" t="s">
        <v>175</v>
      </c>
      <c r="B127" s="54" t="s">
        <v>1043</v>
      </c>
      <c r="C127" s="63" t="s">
        <v>1044</v>
      </c>
      <c r="D127" s="34">
        <v>2019</v>
      </c>
      <c r="E127" s="86" t="s">
        <v>1689</v>
      </c>
      <c r="F127" s="36">
        <v>0.55421825999999996</v>
      </c>
      <c r="G127" s="36">
        <v>6.9792801999999998</v>
      </c>
      <c r="H127" s="214">
        <v>43739</v>
      </c>
      <c r="I127" s="52">
        <v>7.486510204</v>
      </c>
      <c r="J127" s="36">
        <v>7.299230004</v>
      </c>
      <c r="K127" s="154">
        <f t="shared" si="24"/>
        <v>7.299230004</v>
      </c>
      <c r="L127" s="154">
        <v>0</v>
      </c>
      <c r="M127" s="154">
        <v>0</v>
      </c>
      <c r="N127" s="154">
        <v>7.299230004</v>
      </c>
      <c r="O127" s="154">
        <v>0</v>
      </c>
      <c r="P127" s="154">
        <f t="shared" si="25"/>
        <v>0</v>
      </c>
      <c r="Q127" s="154">
        <v>0</v>
      </c>
      <c r="R127" s="154">
        <v>0</v>
      </c>
      <c r="S127" s="154">
        <v>0</v>
      </c>
      <c r="T127" s="154">
        <v>0</v>
      </c>
      <c r="U127" s="154">
        <f t="shared" si="26"/>
        <v>0</v>
      </c>
      <c r="V127" s="154">
        <v>0</v>
      </c>
      <c r="W127" s="154">
        <v>0</v>
      </c>
      <c r="X127" s="154">
        <v>0</v>
      </c>
      <c r="Y127" s="154">
        <v>0</v>
      </c>
      <c r="Z127" s="154">
        <f t="shared" si="27"/>
        <v>0</v>
      </c>
      <c r="AA127" s="154">
        <v>0</v>
      </c>
      <c r="AB127" s="154">
        <v>0</v>
      </c>
      <c r="AC127" s="154">
        <v>0</v>
      </c>
      <c r="AD127" s="154">
        <v>0</v>
      </c>
      <c r="AE127" s="154">
        <f t="shared" si="28"/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f t="shared" si="29"/>
        <v>7.299230004</v>
      </c>
      <c r="AK127" s="36">
        <f t="shared" si="30"/>
        <v>0</v>
      </c>
      <c r="AL127" s="36">
        <f t="shared" si="31"/>
        <v>0</v>
      </c>
      <c r="AM127" s="36">
        <f t="shared" si="32"/>
        <v>7.299230004</v>
      </c>
      <c r="AN127" s="36">
        <f t="shared" si="33"/>
        <v>0</v>
      </c>
    </row>
    <row r="128" spans="1:40" s="53" customFormat="1">
      <c r="A128" s="133" t="s">
        <v>175</v>
      </c>
      <c r="B128" s="134" t="s">
        <v>1857</v>
      </c>
      <c r="C128" s="133" t="s">
        <v>1858</v>
      </c>
      <c r="D128" s="133">
        <v>2016</v>
      </c>
      <c r="E128" s="156" t="s">
        <v>1692</v>
      </c>
      <c r="F128" s="154">
        <v>0.91438439999999988</v>
      </c>
      <c r="G128" s="154">
        <v>18.119999999999997</v>
      </c>
      <c r="H128" s="214">
        <v>43009</v>
      </c>
      <c r="I128" s="155">
        <v>18.119999999999997</v>
      </c>
      <c r="J128" s="154">
        <v>18.119999999999997</v>
      </c>
      <c r="K128" s="154">
        <f t="shared" si="24"/>
        <v>0</v>
      </c>
      <c r="L128" s="154">
        <v>0</v>
      </c>
      <c r="M128" s="154">
        <v>0</v>
      </c>
      <c r="N128" s="154">
        <v>0</v>
      </c>
      <c r="O128" s="154">
        <v>0</v>
      </c>
      <c r="P128" s="154">
        <f t="shared" si="25"/>
        <v>18.119999999999997</v>
      </c>
      <c r="Q128" s="154">
        <v>0</v>
      </c>
      <c r="R128" s="154">
        <v>0</v>
      </c>
      <c r="S128" s="154">
        <v>18.119999999999997</v>
      </c>
      <c r="T128" s="154">
        <v>0</v>
      </c>
      <c r="U128" s="154">
        <f t="shared" si="26"/>
        <v>0</v>
      </c>
      <c r="V128" s="154">
        <v>0</v>
      </c>
      <c r="W128" s="154">
        <v>0</v>
      </c>
      <c r="X128" s="154">
        <v>0</v>
      </c>
      <c r="Y128" s="154">
        <v>0</v>
      </c>
      <c r="Z128" s="154">
        <f t="shared" si="27"/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f t="shared" si="28"/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f t="shared" si="29"/>
        <v>18.119999999999997</v>
      </c>
      <c r="AK128" s="154">
        <f t="shared" si="30"/>
        <v>0</v>
      </c>
      <c r="AL128" s="154">
        <f t="shared" si="31"/>
        <v>0</v>
      </c>
      <c r="AM128" s="154">
        <f t="shared" si="32"/>
        <v>18.119999999999997</v>
      </c>
      <c r="AN128" s="154">
        <f t="shared" si="33"/>
        <v>0</v>
      </c>
    </row>
    <row r="129" spans="1:40" s="53" customFormat="1" ht="31.5">
      <c r="A129" s="63" t="s">
        <v>175</v>
      </c>
      <c r="B129" s="54" t="s">
        <v>300</v>
      </c>
      <c r="C129" s="63" t="s">
        <v>301</v>
      </c>
      <c r="D129" s="34">
        <v>2023</v>
      </c>
      <c r="E129" s="86" t="s">
        <v>1690</v>
      </c>
      <c r="F129" s="36" t="s">
        <v>239</v>
      </c>
      <c r="G129" s="36" t="s">
        <v>239</v>
      </c>
      <c r="H129" s="214" t="s">
        <v>239</v>
      </c>
      <c r="I129" s="52">
        <v>3.5696370239999995</v>
      </c>
      <c r="J129" s="36">
        <v>3.4703999999999997</v>
      </c>
      <c r="K129" s="154">
        <f t="shared" si="24"/>
        <v>0</v>
      </c>
      <c r="L129" s="154">
        <v>0</v>
      </c>
      <c r="M129" s="154">
        <v>0</v>
      </c>
      <c r="N129" s="154">
        <v>0</v>
      </c>
      <c r="O129" s="154">
        <v>0</v>
      </c>
      <c r="P129" s="154">
        <f t="shared" si="25"/>
        <v>0</v>
      </c>
      <c r="Q129" s="154">
        <v>0</v>
      </c>
      <c r="R129" s="154">
        <v>0</v>
      </c>
      <c r="S129" s="154">
        <v>0</v>
      </c>
      <c r="T129" s="154">
        <v>0</v>
      </c>
      <c r="U129" s="154">
        <f t="shared" si="26"/>
        <v>3.4703999999999997</v>
      </c>
      <c r="V129" s="154">
        <v>0</v>
      </c>
      <c r="W129" s="154">
        <v>0</v>
      </c>
      <c r="X129" s="154">
        <v>3.4703999999999997</v>
      </c>
      <c r="Y129" s="154">
        <v>0</v>
      </c>
      <c r="Z129" s="154">
        <f t="shared" si="27"/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f t="shared" si="28"/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f t="shared" si="29"/>
        <v>3.4703999999999997</v>
      </c>
      <c r="AK129" s="36">
        <f t="shared" si="30"/>
        <v>0</v>
      </c>
      <c r="AL129" s="36">
        <f t="shared" si="31"/>
        <v>0</v>
      </c>
      <c r="AM129" s="36">
        <f t="shared" si="32"/>
        <v>3.4703999999999997</v>
      </c>
      <c r="AN129" s="36">
        <f t="shared" si="33"/>
        <v>0</v>
      </c>
    </row>
    <row r="130" spans="1:40" s="53" customFormat="1" ht="31.5">
      <c r="A130" s="63" t="s">
        <v>175</v>
      </c>
      <c r="B130" s="54" t="s">
        <v>306</v>
      </c>
      <c r="C130" s="63" t="s">
        <v>307</v>
      </c>
      <c r="D130" s="34">
        <v>2022</v>
      </c>
      <c r="E130" s="86" t="s">
        <v>1691</v>
      </c>
      <c r="F130" s="36">
        <v>0.23374339199999999</v>
      </c>
      <c r="G130" s="36">
        <v>2.2292550479999997</v>
      </c>
      <c r="H130" s="214">
        <v>44835</v>
      </c>
      <c r="I130" s="52">
        <v>2.8571233079999998</v>
      </c>
      <c r="J130" s="36">
        <v>2.7911999999999999</v>
      </c>
      <c r="K130" s="154">
        <f t="shared" si="24"/>
        <v>0</v>
      </c>
      <c r="L130" s="154">
        <v>0</v>
      </c>
      <c r="M130" s="154">
        <v>0</v>
      </c>
      <c r="N130" s="154">
        <v>0</v>
      </c>
      <c r="O130" s="154">
        <v>0</v>
      </c>
      <c r="P130" s="154">
        <f t="shared" si="25"/>
        <v>0</v>
      </c>
      <c r="Q130" s="154">
        <v>0</v>
      </c>
      <c r="R130" s="154">
        <v>0</v>
      </c>
      <c r="S130" s="154">
        <v>0</v>
      </c>
      <c r="T130" s="154">
        <v>0</v>
      </c>
      <c r="U130" s="154">
        <f t="shared" si="26"/>
        <v>0</v>
      </c>
      <c r="V130" s="154">
        <v>0</v>
      </c>
      <c r="W130" s="154">
        <v>0</v>
      </c>
      <c r="X130" s="154">
        <v>0</v>
      </c>
      <c r="Y130" s="154">
        <v>0</v>
      </c>
      <c r="Z130" s="154">
        <f t="shared" si="27"/>
        <v>2.7911999999999999</v>
      </c>
      <c r="AA130" s="154">
        <v>0</v>
      </c>
      <c r="AB130" s="154">
        <v>0</v>
      </c>
      <c r="AC130" s="154">
        <v>2.7911999999999999</v>
      </c>
      <c r="AD130" s="154">
        <v>0</v>
      </c>
      <c r="AE130" s="154">
        <f t="shared" si="28"/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f t="shared" si="29"/>
        <v>2.7911999999999999</v>
      </c>
      <c r="AK130" s="36">
        <f t="shared" si="30"/>
        <v>0</v>
      </c>
      <c r="AL130" s="36">
        <f t="shared" si="31"/>
        <v>0</v>
      </c>
      <c r="AM130" s="36">
        <f t="shared" si="32"/>
        <v>2.7911999999999999</v>
      </c>
      <c r="AN130" s="36">
        <f t="shared" si="33"/>
        <v>0</v>
      </c>
    </row>
    <row r="131" spans="1:40" s="53" customFormat="1" ht="31.5">
      <c r="A131" s="63" t="s">
        <v>175</v>
      </c>
      <c r="B131" s="54" t="s">
        <v>308</v>
      </c>
      <c r="C131" s="63" t="s">
        <v>309</v>
      </c>
      <c r="D131" s="34">
        <v>2022</v>
      </c>
      <c r="E131" s="86" t="s">
        <v>1690</v>
      </c>
      <c r="F131" s="36">
        <v>0.6779802479999999</v>
      </c>
      <c r="G131" s="36">
        <v>5.6951664400000004</v>
      </c>
      <c r="H131" s="214">
        <v>44835</v>
      </c>
      <c r="I131" s="52">
        <v>5.6857499039999997</v>
      </c>
      <c r="J131" s="36">
        <v>5.58</v>
      </c>
      <c r="K131" s="154">
        <f t="shared" si="24"/>
        <v>0</v>
      </c>
      <c r="L131" s="154">
        <v>0</v>
      </c>
      <c r="M131" s="154">
        <v>0</v>
      </c>
      <c r="N131" s="154">
        <v>0</v>
      </c>
      <c r="O131" s="154">
        <v>0</v>
      </c>
      <c r="P131" s="154">
        <f t="shared" si="25"/>
        <v>0</v>
      </c>
      <c r="Q131" s="154">
        <v>0</v>
      </c>
      <c r="R131" s="154">
        <v>0</v>
      </c>
      <c r="S131" s="154">
        <v>0</v>
      </c>
      <c r="T131" s="154">
        <v>0</v>
      </c>
      <c r="U131" s="154">
        <f t="shared" si="26"/>
        <v>5.58</v>
      </c>
      <c r="V131" s="154">
        <v>0</v>
      </c>
      <c r="W131" s="154">
        <v>0</v>
      </c>
      <c r="X131" s="154">
        <v>5.58</v>
      </c>
      <c r="Y131" s="154">
        <v>0</v>
      </c>
      <c r="Z131" s="154">
        <f t="shared" si="27"/>
        <v>0</v>
      </c>
      <c r="AA131" s="154">
        <v>0</v>
      </c>
      <c r="AB131" s="154">
        <v>0</v>
      </c>
      <c r="AC131" s="154">
        <v>0</v>
      </c>
      <c r="AD131" s="154">
        <v>0</v>
      </c>
      <c r="AE131" s="154">
        <f t="shared" si="28"/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f t="shared" si="29"/>
        <v>5.58</v>
      </c>
      <c r="AK131" s="36">
        <f t="shared" si="30"/>
        <v>0</v>
      </c>
      <c r="AL131" s="36">
        <f t="shared" si="31"/>
        <v>0</v>
      </c>
      <c r="AM131" s="36">
        <f t="shared" si="32"/>
        <v>5.58</v>
      </c>
      <c r="AN131" s="36">
        <f t="shared" si="33"/>
        <v>0</v>
      </c>
    </row>
    <row r="132" spans="1:40" s="53" customFormat="1" ht="31.5">
      <c r="A132" s="63" t="s">
        <v>175</v>
      </c>
      <c r="B132" s="54" t="s">
        <v>310</v>
      </c>
      <c r="C132" s="63" t="s">
        <v>311</v>
      </c>
      <c r="D132" s="34">
        <v>2022</v>
      </c>
      <c r="E132" s="86">
        <v>2025</v>
      </c>
      <c r="F132" s="36">
        <v>3.352488E-2</v>
      </c>
      <c r="G132" s="36">
        <v>0.45842692800000001</v>
      </c>
      <c r="H132" s="214">
        <v>44835</v>
      </c>
      <c r="I132" s="52">
        <v>0.54123605600000002</v>
      </c>
      <c r="J132" s="36">
        <v>0.47620490399999998</v>
      </c>
      <c r="K132" s="154">
        <f t="shared" si="24"/>
        <v>0.47620490399999998</v>
      </c>
      <c r="L132" s="154">
        <v>0</v>
      </c>
      <c r="M132" s="154">
        <v>0</v>
      </c>
      <c r="N132" s="154">
        <v>0.47620490399999998</v>
      </c>
      <c r="O132" s="154">
        <v>0</v>
      </c>
      <c r="P132" s="154">
        <f t="shared" si="25"/>
        <v>0</v>
      </c>
      <c r="Q132" s="154">
        <v>0</v>
      </c>
      <c r="R132" s="154">
        <v>0</v>
      </c>
      <c r="S132" s="154">
        <v>0</v>
      </c>
      <c r="T132" s="154">
        <v>0</v>
      </c>
      <c r="U132" s="154">
        <f t="shared" si="26"/>
        <v>0</v>
      </c>
      <c r="V132" s="154">
        <v>0</v>
      </c>
      <c r="W132" s="154">
        <v>0</v>
      </c>
      <c r="X132" s="154">
        <v>0</v>
      </c>
      <c r="Y132" s="154">
        <v>0</v>
      </c>
      <c r="Z132" s="154">
        <f t="shared" si="27"/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f t="shared" si="28"/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f t="shared" si="29"/>
        <v>0.47620490399999998</v>
      </c>
      <c r="AK132" s="36">
        <f t="shared" si="30"/>
        <v>0</v>
      </c>
      <c r="AL132" s="36">
        <f t="shared" si="31"/>
        <v>0</v>
      </c>
      <c r="AM132" s="36">
        <f t="shared" si="32"/>
        <v>0.47620490399999998</v>
      </c>
      <c r="AN132" s="36">
        <f t="shared" si="33"/>
        <v>0</v>
      </c>
    </row>
    <row r="133" spans="1:40" s="53" customFormat="1" ht="31.5">
      <c r="A133" s="63" t="s">
        <v>175</v>
      </c>
      <c r="B133" s="54" t="s">
        <v>425</v>
      </c>
      <c r="C133" s="63" t="s">
        <v>452</v>
      </c>
      <c r="D133" s="34">
        <v>2022</v>
      </c>
      <c r="E133" s="86" t="s">
        <v>1692</v>
      </c>
      <c r="F133" s="36">
        <v>0.99665775600000006</v>
      </c>
      <c r="G133" s="36">
        <v>16.379222589999998</v>
      </c>
      <c r="H133" s="214">
        <v>44621</v>
      </c>
      <c r="I133" s="52">
        <v>15.83427859</v>
      </c>
      <c r="J133" s="36">
        <v>15.6</v>
      </c>
      <c r="K133" s="154">
        <f t="shared" si="24"/>
        <v>13.2</v>
      </c>
      <c r="L133" s="154">
        <v>0</v>
      </c>
      <c r="M133" s="154">
        <v>0</v>
      </c>
      <c r="N133" s="154">
        <v>13.2</v>
      </c>
      <c r="O133" s="154">
        <v>0</v>
      </c>
      <c r="P133" s="154">
        <f t="shared" si="25"/>
        <v>2.4</v>
      </c>
      <c r="Q133" s="154">
        <v>0</v>
      </c>
      <c r="R133" s="154">
        <v>0</v>
      </c>
      <c r="S133" s="154">
        <v>2.4</v>
      </c>
      <c r="T133" s="154">
        <v>0</v>
      </c>
      <c r="U133" s="154">
        <f t="shared" si="26"/>
        <v>0</v>
      </c>
      <c r="V133" s="154">
        <v>0</v>
      </c>
      <c r="W133" s="154">
        <v>0</v>
      </c>
      <c r="X133" s="154">
        <v>0</v>
      </c>
      <c r="Y133" s="154">
        <v>0</v>
      </c>
      <c r="Z133" s="154">
        <f t="shared" si="27"/>
        <v>0</v>
      </c>
      <c r="AA133" s="154">
        <v>0</v>
      </c>
      <c r="AB133" s="154">
        <v>0</v>
      </c>
      <c r="AC133" s="154">
        <v>0</v>
      </c>
      <c r="AD133" s="154">
        <v>0</v>
      </c>
      <c r="AE133" s="154">
        <f t="shared" si="28"/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f t="shared" si="29"/>
        <v>15.6</v>
      </c>
      <c r="AK133" s="36">
        <f t="shared" si="30"/>
        <v>0</v>
      </c>
      <c r="AL133" s="36">
        <f t="shared" si="31"/>
        <v>0</v>
      </c>
      <c r="AM133" s="36">
        <f t="shared" si="32"/>
        <v>15.6</v>
      </c>
      <c r="AN133" s="36">
        <f t="shared" si="33"/>
        <v>0</v>
      </c>
    </row>
    <row r="134" spans="1:40" s="53" customFormat="1" ht="47.25">
      <c r="A134" s="63" t="s">
        <v>175</v>
      </c>
      <c r="B134" s="54" t="s">
        <v>426</v>
      </c>
      <c r="C134" s="63" t="s">
        <v>453</v>
      </c>
      <c r="D134" s="34">
        <v>2022</v>
      </c>
      <c r="E134" s="86" t="s">
        <v>1690</v>
      </c>
      <c r="F134" s="36">
        <v>1.015786152</v>
      </c>
      <c r="G134" s="36">
        <v>23.350457001999999</v>
      </c>
      <c r="H134" s="214">
        <v>44621</v>
      </c>
      <c r="I134" s="52">
        <v>12.550457001999998</v>
      </c>
      <c r="J134" s="36">
        <v>12.315599999999998</v>
      </c>
      <c r="K134" s="154">
        <f t="shared" si="24"/>
        <v>0</v>
      </c>
      <c r="L134" s="154">
        <v>0</v>
      </c>
      <c r="M134" s="154">
        <v>0</v>
      </c>
      <c r="N134" s="154">
        <v>0</v>
      </c>
      <c r="O134" s="154">
        <v>0</v>
      </c>
      <c r="P134" s="154">
        <f t="shared" si="25"/>
        <v>1.26</v>
      </c>
      <c r="Q134" s="154">
        <v>0</v>
      </c>
      <c r="R134" s="154">
        <v>0</v>
      </c>
      <c r="S134" s="154">
        <v>1.26</v>
      </c>
      <c r="T134" s="154">
        <v>0</v>
      </c>
      <c r="U134" s="154">
        <f t="shared" si="26"/>
        <v>11.055599999999998</v>
      </c>
      <c r="V134" s="154">
        <v>0</v>
      </c>
      <c r="W134" s="154">
        <v>0</v>
      </c>
      <c r="X134" s="154">
        <v>11.055599999999998</v>
      </c>
      <c r="Y134" s="154">
        <v>0</v>
      </c>
      <c r="Z134" s="154">
        <f t="shared" si="27"/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f t="shared" si="28"/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f t="shared" si="29"/>
        <v>12.315599999999998</v>
      </c>
      <c r="AK134" s="36">
        <f t="shared" si="30"/>
        <v>0</v>
      </c>
      <c r="AL134" s="36">
        <f t="shared" si="31"/>
        <v>0</v>
      </c>
      <c r="AM134" s="36">
        <f t="shared" si="32"/>
        <v>12.315599999999998</v>
      </c>
      <c r="AN134" s="36">
        <f t="shared" si="33"/>
        <v>0</v>
      </c>
    </row>
    <row r="135" spans="1:40" s="53" customFormat="1" ht="47.25">
      <c r="A135" s="63" t="s">
        <v>175</v>
      </c>
      <c r="B135" s="54" t="s">
        <v>613</v>
      </c>
      <c r="C135" s="63" t="s">
        <v>614</v>
      </c>
      <c r="D135" s="34">
        <v>2023</v>
      </c>
      <c r="E135" s="86" t="s">
        <v>1693</v>
      </c>
      <c r="F135" s="36">
        <v>0.61467533845966071</v>
      </c>
      <c r="G135" s="36">
        <v>5.0360350479999996</v>
      </c>
      <c r="H135" s="214">
        <v>45200</v>
      </c>
      <c r="I135" s="52">
        <v>4.0583233759999997</v>
      </c>
      <c r="J135" s="36">
        <v>0</v>
      </c>
      <c r="K135" s="154">
        <f t="shared" si="24"/>
        <v>0</v>
      </c>
      <c r="L135" s="154">
        <v>0</v>
      </c>
      <c r="M135" s="154">
        <v>0</v>
      </c>
      <c r="N135" s="154">
        <v>0</v>
      </c>
      <c r="O135" s="154">
        <v>0</v>
      </c>
      <c r="P135" s="154">
        <f t="shared" si="25"/>
        <v>0</v>
      </c>
      <c r="Q135" s="154">
        <v>0</v>
      </c>
      <c r="R135" s="154">
        <v>0</v>
      </c>
      <c r="S135" s="154">
        <v>0</v>
      </c>
      <c r="T135" s="154">
        <v>0</v>
      </c>
      <c r="U135" s="154">
        <f t="shared" si="26"/>
        <v>0</v>
      </c>
      <c r="V135" s="154">
        <v>0</v>
      </c>
      <c r="W135" s="154">
        <v>0</v>
      </c>
      <c r="X135" s="154">
        <v>0</v>
      </c>
      <c r="Y135" s="154">
        <v>0</v>
      </c>
      <c r="Z135" s="154">
        <f t="shared" si="27"/>
        <v>0</v>
      </c>
      <c r="AA135" s="154">
        <v>0</v>
      </c>
      <c r="AB135" s="154">
        <v>0</v>
      </c>
      <c r="AC135" s="154">
        <v>0</v>
      </c>
      <c r="AD135" s="154">
        <v>0</v>
      </c>
      <c r="AE135" s="154">
        <f t="shared" si="28"/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f t="shared" si="29"/>
        <v>0</v>
      </c>
      <c r="AK135" s="36">
        <f t="shared" si="30"/>
        <v>0</v>
      </c>
      <c r="AL135" s="36">
        <f t="shared" si="31"/>
        <v>0</v>
      </c>
      <c r="AM135" s="36">
        <f t="shared" si="32"/>
        <v>0</v>
      </c>
      <c r="AN135" s="36">
        <f t="shared" si="33"/>
        <v>0</v>
      </c>
    </row>
    <row r="136" spans="1:40" s="53" customFormat="1" ht="47.25">
      <c r="A136" s="63" t="s">
        <v>175</v>
      </c>
      <c r="B136" s="54" t="s">
        <v>510</v>
      </c>
      <c r="C136" s="63" t="s">
        <v>511</v>
      </c>
      <c r="D136" s="34">
        <v>2018</v>
      </c>
      <c r="E136" s="86">
        <v>2024</v>
      </c>
      <c r="F136" s="36">
        <v>0.27980823563728441</v>
      </c>
      <c r="G136" s="36">
        <v>2.2542610600000001</v>
      </c>
      <c r="H136" s="214">
        <v>43282</v>
      </c>
      <c r="I136" s="52">
        <v>1.537074118</v>
      </c>
      <c r="J136" s="36">
        <v>0</v>
      </c>
      <c r="K136" s="154">
        <f t="shared" si="24"/>
        <v>0</v>
      </c>
      <c r="L136" s="154">
        <v>0</v>
      </c>
      <c r="M136" s="154">
        <v>0</v>
      </c>
      <c r="N136" s="154">
        <v>0</v>
      </c>
      <c r="O136" s="154">
        <v>0</v>
      </c>
      <c r="P136" s="154">
        <f t="shared" si="25"/>
        <v>0</v>
      </c>
      <c r="Q136" s="154">
        <v>0</v>
      </c>
      <c r="R136" s="154">
        <v>0</v>
      </c>
      <c r="S136" s="154">
        <v>0</v>
      </c>
      <c r="T136" s="154">
        <v>0</v>
      </c>
      <c r="U136" s="154">
        <f t="shared" si="26"/>
        <v>0</v>
      </c>
      <c r="V136" s="154">
        <v>0</v>
      </c>
      <c r="W136" s="154">
        <v>0</v>
      </c>
      <c r="X136" s="154">
        <v>0</v>
      </c>
      <c r="Y136" s="154">
        <v>0</v>
      </c>
      <c r="Z136" s="154">
        <f t="shared" si="27"/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f t="shared" si="28"/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f t="shared" si="29"/>
        <v>0</v>
      </c>
      <c r="AK136" s="36">
        <f t="shared" si="30"/>
        <v>0</v>
      </c>
      <c r="AL136" s="36">
        <f t="shared" si="31"/>
        <v>0</v>
      </c>
      <c r="AM136" s="36">
        <f t="shared" si="32"/>
        <v>0</v>
      </c>
      <c r="AN136" s="36">
        <f t="shared" si="33"/>
        <v>0</v>
      </c>
    </row>
    <row r="137" spans="1:40" s="53" customFormat="1" ht="47.25">
      <c r="A137" s="63" t="s">
        <v>175</v>
      </c>
      <c r="B137" s="54" t="s">
        <v>512</v>
      </c>
      <c r="C137" s="63" t="s">
        <v>513</v>
      </c>
      <c r="D137" s="34">
        <v>2018</v>
      </c>
      <c r="E137" s="86">
        <v>2024</v>
      </c>
      <c r="F137" s="36">
        <v>0.29965408585667397</v>
      </c>
      <c r="G137" s="36">
        <v>2.4141481599999999</v>
      </c>
      <c r="H137" s="214">
        <v>43191</v>
      </c>
      <c r="I137" s="52">
        <v>1.538265996</v>
      </c>
      <c r="J137" s="36">
        <v>0</v>
      </c>
      <c r="K137" s="154">
        <f t="shared" si="24"/>
        <v>0</v>
      </c>
      <c r="L137" s="154">
        <v>0</v>
      </c>
      <c r="M137" s="154">
        <v>0</v>
      </c>
      <c r="N137" s="154">
        <v>0</v>
      </c>
      <c r="O137" s="154">
        <v>0</v>
      </c>
      <c r="P137" s="154">
        <f t="shared" si="25"/>
        <v>0</v>
      </c>
      <c r="Q137" s="154">
        <v>0</v>
      </c>
      <c r="R137" s="154">
        <v>0</v>
      </c>
      <c r="S137" s="154">
        <v>0</v>
      </c>
      <c r="T137" s="154">
        <v>0</v>
      </c>
      <c r="U137" s="154">
        <f t="shared" si="26"/>
        <v>0</v>
      </c>
      <c r="V137" s="154">
        <v>0</v>
      </c>
      <c r="W137" s="154">
        <v>0</v>
      </c>
      <c r="X137" s="154">
        <v>0</v>
      </c>
      <c r="Y137" s="154">
        <v>0</v>
      </c>
      <c r="Z137" s="154">
        <f t="shared" si="27"/>
        <v>0</v>
      </c>
      <c r="AA137" s="154">
        <v>0</v>
      </c>
      <c r="AB137" s="154">
        <v>0</v>
      </c>
      <c r="AC137" s="154">
        <v>0</v>
      </c>
      <c r="AD137" s="154">
        <v>0</v>
      </c>
      <c r="AE137" s="154">
        <f t="shared" si="28"/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f t="shared" si="29"/>
        <v>0</v>
      </c>
      <c r="AK137" s="36">
        <f t="shared" si="30"/>
        <v>0</v>
      </c>
      <c r="AL137" s="36">
        <f t="shared" si="31"/>
        <v>0</v>
      </c>
      <c r="AM137" s="36">
        <f t="shared" si="32"/>
        <v>0</v>
      </c>
      <c r="AN137" s="36">
        <f t="shared" si="33"/>
        <v>0</v>
      </c>
    </row>
    <row r="138" spans="1:40" s="53" customFormat="1" ht="47.25">
      <c r="A138" s="63" t="s">
        <v>175</v>
      </c>
      <c r="B138" s="54" t="s">
        <v>514</v>
      </c>
      <c r="C138" s="63" t="s">
        <v>515</v>
      </c>
      <c r="D138" s="34">
        <v>2018</v>
      </c>
      <c r="E138" s="86">
        <v>2024</v>
      </c>
      <c r="F138" s="36">
        <v>0.18370200646686841</v>
      </c>
      <c r="G138" s="36">
        <v>1.4799860299999998</v>
      </c>
      <c r="H138" s="214">
        <v>43282</v>
      </c>
      <c r="I138" s="52">
        <v>1.155314792</v>
      </c>
      <c r="J138" s="36">
        <v>0</v>
      </c>
      <c r="K138" s="154">
        <f t="shared" si="24"/>
        <v>0</v>
      </c>
      <c r="L138" s="154">
        <v>0</v>
      </c>
      <c r="M138" s="154">
        <v>0</v>
      </c>
      <c r="N138" s="154">
        <v>0</v>
      </c>
      <c r="O138" s="154">
        <v>0</v>
      </c>
      <c r="P138" s="154">
        <f t="shared" si="25"/>
        <v>0</v>
      </c>
      <c r="Q138" s="154">
        <v>0</v>
      </c>
      <c r="R138" s="154">
        <v>0</v>
      </c>
      <c r="S138" s="154">
        <v>0</v>
      </c>
      <c r="T138" s="154">
        <v>0</v>
      </c>
      <c r="U138" s="154">
        <f t="shared" si="26"/>
        <v>0</v>
      </c>
      <c r="V138" s="154">
        <v>0</v>
      </c>
      <c r="W138" s="154">
        <v>0</v>
      </c>
      <c r="X138" s="154">
        <v>0</v>
      </c>
      <c r="Y138" s="154">
        <v>0</v>
      </c>
      <c r="Z138" s="154">
        <f t="shared" si="27"/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f t="shared" si="28"/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f t="shared" si="29"/>
        <v>0</v>
      </c>
      <c r="AK138" s="36">
        <f t="shared" si="30"/>
        <v>0</v>
      </c>
      <c r="AL138" s="36">
        <f t="shared" si="31"/>
        <v>0</v>
      </c>
      <c r="AM138" s="36">
        <f t="shared" si="32"/>
        <v>0</v>
      </c>
      <c r="AN138" s="36">
        <f t="shared" si="33"/>
        <v>0</v>
      </c>
    </row>
    <row r="139" spans="1:40" s="53" customFormat="1" ht="47.25" customHeight="1">
      <c r="A139" s="63" t="s">
        <v>175</v>
      </c>
      <c r="B139" s="54" t="s">
        <v>516</v>
      </c>
      <c r="C139" s="63" t="s">
        <v>517</v>
      </c>
      <c r="D139" s="34">
        <v>2018</v>
      </c>
      <c r="E139" s="86">
        <v>2024</v>
      </c>
      <c r="F139" s="36">
        <v>0.26134175846681879</v>
      </c>
      <c r="G139" s="36">
        <v>2.1054868099999999</v>
      </c>
      <c r="H139" s="214">
        <v>43282</v>
      </c>
      <c r="I139" s="52">
        <v>1.534889964</v>
      </c>
      <c r="J139" s="36">
        <v>0</v>
      </c>
      <c r="K139" s="154">
        <f t="shared" si="24"/>
        <v>0</v>
      </c>
      <c r="L139" s="154">
        <v>0</v>
      </c>
      <c r="M139" s="154">
        <v>0</v>
      </c>
      <c r="N139" s="154">
        <v>0</v>
      </c>
      <c r="O139" s="154">
        <v>0</v>
      </c>
      <c r="P139" s="154">
        <f t="shared" si="25"/>
        <v>0</v>
      </c>
      <c r="Q139" s="154">
        <v>0</v>
      </c>
      <c r="R139" s="154">
        <v>0</v>
      </c>
      <c r="S139" s="154">
        <v>0</v>
      </c>
      <c r="T139" s="154">
        <v>0</v>
      </c>
      <c r="U139" s="154">
        <f t="shared" si="26"/>
        <v>0</v>
      </c>
      <c r="V139" s="154">
        <v>0</v>
      </c>
      <c r="W139" s="154">
        <v>0</v>
      </c>
      <c r="X139" s="154">
        <v>0</v>
      </c>
      <c r="Y139" s="154">
        <v>0</v>
      </c>
      <c r="Z139" s="154">
        <f t="shared" si="27"/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f t="shared" si="28"/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f t="shared" si="29"/>
        <v>0</v>
      </c>
      <c r="AK139" s="36">
        <f t="shared" si="30"/>
        <v>0</v>
      </c>
      <c r="AL139" s="36">
        <f t="shared" si="31"/>
        <v>0</v>
      </c>
      <c r="AM139" s="36">
        <f t="shared" si="32"/>
        <v>0</v>
      </c>
      <c r="AN139" s="36">
        <f t="shared" si="33"/>
        <v>0</v>
      </c>
    </row>
    <row r="140" spans="1:40" s="53" customFormat="1" ht="47.25">
      <c r="A140" s="63" t="s">
        <v>175</v>
      </c>
      <c r="B140" s="54" t="s">
        <v>518</v>
      </c>
      <c r="C140" s="63" t="s">
        <v>519</v>
      </c>
      <c r="D140" s="34">
        <v>2018</v>
      </c>
      <c r="E140" s="86">
        <v>2024</v>
      </c>
      <c r="F140" s="36">
        <v>0.2539923651235968</v>
      </c>
      <c r="G140" s="36">
        <v>2.0462767899999998</v>
      </c>
      <c r="H140" s="214">
        <v>43282</v>
      </c>
      <c r="I140" s="52">
        <v>0.69387586999999995</v>
      </c>
      <c r="J140" s="36">
        <v>0</v>
      </c>
      <c r="K140" s="154">
        <f t="shared" si="24"/>
        <v>0</v>
      </c>
      <c r="L140" s="154">
        <v>0</v>
      </c>
      <c r="M140" s="154">
        <v>0</v>
      </c>
      <c r="N140" s="154">
        <v>0</v>
      </c>
      <c r="O140" s="154">
        <v>0</v>
      </c>
      <c r="P140" s="154">
        <f t="shared" si="25"/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f t="shared" si="26"/>
        <v>0</v>
      </c>
      <c r="V140" s="154">
        <v>0</v>
      </c>
      <c r="W140" s="154">
        <v>0</v>
      </c>
      <c r="X140" s="154">
        <v>0</v>
      </c>
      <c r="Y140" s="154">
        <v>0</v>
      </c>
      <c r="Z140" s="154">
        <f t="shared" si="27"/>
        <v>0</v>
      </c>
      <c r="AA140" s="154">
        <v>0</v>
      </c>
      <c r="AB140" s="154">
        <v>0</v>
      </c>
      <c r="AC140" s="154">
        <v>0</v>
      </c>
      <c r="AD140" s="154">
        <v>0</v>
      </c>
      <c r="AE140" s="154">
        <f t="shared" si="28"/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f t="shared" si="29"/>
        <v>0</v>
      </c>
      <c r="AK140" s="36">
        <f t="shared" si="30"/>
        <v>0</v>
      </c>
      <c r="AL140" s="36">
        <f t="shared" si="31"/>
        <v>0</v>
      </c>
      <c r="AM140" s="36">
        <f t="shared" si="32"/>
        <v>0</v>
      </c>
      <c r="AN140" s="36">
        <f t="shared" si="33"/>
        <v>0</v>
      </c>
    </row>
    <row r="141" spans="1:40" s="53" customFormat="1" ht="47.25">
      <c r="A141" s="63" t="s">
        <v>175</v>
      </c>
      <c r="B141" s="54" t="s">
        <v>520</v>
      </c>
      <c r="C141" s="63" t="s">
        <v>521</v>
      </c>
      <c r="D141" s="34">
        <v>2018</v>
      </c>
      <c r="E141" s="86">
        <v>2024</v>
      </c>
      <c r="F141" s="36">
        <v>0.14725179824860801</v>
      </c>
      <c r="G141" s="36">
        <v>1.1863267499999999</v>
      </c>
      <c r="H141" s="214">
        <v>43282</v>
      </c>
      <c r="I141" s="52">
        <v>1.1624127280000001</v>
      </c>
      <c r="J141" s="36">
        <v>0</v>
      </c>
      <c r="K141" s="154">
        <f t="shared" si="24"/>
        <v>0</v>
      </c>
      <c r="L141" s="154">
        <v>0</v>
      </c>
      <c r="M141" s="154">
        <v>0</v>
      </c>
      <c r="N141" s="154">
        <v>0</v>
      </c>
      <c r="O141" s="154">
        <v>0</v>
      </c>
      <c r="P141" s="154">
        <f t="shared" si="25"/>
        <v>0</v>
      </c>
      <c r="Q141" s="154">
        <v>0</v>
      </c>
      <c r="R141" s="154">
        <v>0</v>
      </c>
      <c r="S141" s="154">
        <v>0</v>
      </c>
      <c r="T141" s="154">
        <v>0</v>
      </c>
      <c r="U141" s="154">
        <f t="shared" si="26"/>
        <v>0</v>
      </c>
      <c r="V141" s="154">
        <v>0</v>
      </c>
      <c r="W141" s="154">
        <v>0</v>
      </c>
      <c r="X141" s="154">
        <v>0</v>
      </c>
      <c r="Y141" s="154">
        <v>0</v>
      </c>
      <c r="Z141" s="154">
        <f t="shared" si="27"/>
        <v>0</v>
      </c>
      <c r="AA141" s="154">
        <v>0</v>
      </c>
      <c r="AB141" s="154">
        <v>0</v>
      </c>
      <c r="AC141" s="154">
        <v>0</v>
      </c>
      <c r="AD141" s="154">
        <v>0</v>
      </c>
      <c r="AE141" s="154">
        <f t="shared" si="28"/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f t="shared" si="29"/>
        <v>0</v>
      </c>
      <c r="AK141" s="36">
        <f t="shared" si="30"/>
        <v>0</v>
      </c>
      <c r="AL141" s="36">
        <f t="shared" si="31"/>
        <v>0</v>
      </c>
      <c r="AM141" s="36">
        <f t="shared" si="32"/>
        <v>0</v>
      </c>
      <c r="AN141" s="36">
        <f t="shared" si="33"/>
        <v>0</v>
      </c>
    </row>
    <row r="142" spans="1:40" s="53" customFormat="1" ht="47.25">
      <c r="A142" s="133" t="s">
        <v>175</v>
      </c>
      <c r="B142" s="134" t="s">
        <v>522</v>
      </c>
      <c r="C142" s="133" t="s">
        <v>523</v>
      </c>
      <c r="D142" s="133">
        <v>2018</v>
      </c>
      <c r="E142" s="156">
        <v>2024</v>
      </c>
      <c r="F142" s="154">
        <v>0.33930959914106162</v>
      </c>
      <c r="G142" s="154">
        <v>2.7336308200000001</v>
      </c>
      <c r="H142" s="214">
        <v>43282</v>
      </c>
      <c r="I142" s="155">
        <v>2.0212339460000002</v>
      </c>
      <c r="J142" s="154">
        <v>0</v>
      </c>
      <c r="K142" s="154">
        <f t="shared" si="24"/>
        <v>0</v>
      </c>
      <c r="L142" s="154">
        <v>0</v>
      </c>
      <c r="M142" s="154">
        <v>0</v>
      </c>
      <c r="N142" s="154">
        <v>0</v>
      </c>
      <c r="O142" s="154">
        <v>0</v>
      </c>
      <c r="P142" s="154">
        <f t="shared" si="25"/>
        <v>0</v>
      </c>
      <c r="Q142" s="154">
        <v>0</v>
      </c>
      <c r="R142" s="154">
        <v>0</v>
      </c>
      <c r="S142" s="154">
        <v>0</v>
      </c>
      <c r="T142" s="154">
        <v>0</v>
      </c>
      <c r="U142" s="154">
        <f t="shared" si="26"/>
        <v>0</v>
      </c>
      <c r="V142" s="154">
        <v>0</v>
      </c>
      <c r="W142" s="154">
        <v>0</v>
      </c>
      <c r="X142" s="154">
        <v>0</v>
      </c>
      <c r="Y142" s="154">
        <v>0</v>
      </c>
      <c r="Z142" s="154">
        <f t="shared" si="27"/>
        <v>0</v>
      </c>
      <c r="AA142" s="154">
        <v>0</v>
      </c>
      <c r="AB142" s="154">
        <v>0</v>
      </c>
      <c r="AC142" s="154">
        <v>0</v>
      </c>
      <c r="AD142" s="154">
        <v>0</v>
      </c>
      <c r="AE142" s="154">
        <f t="shared" si="28"/>
        <v>0</v>
      </c>
      <c r="AF142" s="154">
        <v>0</v>
      </c>
      <c r="AG142" s="154">
        <v>0</v>
      </c>
      <c r="AH142" s="154">
        <v>0</v>
      </c>
      <c r="AI142" s="154">
        <v>0</v>
      </c>
      <c r="AJ142" s="154">
        <f t="shared" si="29"/>
        <v>0</v>
      </c>
      <c r="AK142" s="154">
        <f t="shared" si="30"/>
        <v>0</v>
      </c>
      <c r="AL142" s="154">
        <f t="shared" si="31"/>
        <v>0</v>
      </c>
      <c r="AM142" s="154">
        <f t="shared" si="32"/>
        <v>0</v>
      </c>
      <c r="AN142" s="154">
        <f t="shared" si="33"/>
        <v>0</v>
      </c>
    </row>
    <row r="143" spans="1:40" s="53" customFormat="1" ht="47.25">
      <c r="A143" s="133" t="s">
        <v>175</v>
      </c>
      <c r="B143" s="134" t="s">
        <v>524</v>
      </c>
      <c r="C143" s="133" t="s">
        <v>525</v>
      </c>
      <c r="D143" s="133">
        <v>2018</v>
      </c>
      <c r="E143" s="156">
        <v>2024</v>
      </c>
      <c r="F143" s="154">
        <v>0.44012483289786358</v>
      </c>
      <c r="G143" s="154">
        <v>3.5458437099999998</v>
      </c>
      <c r="H143" s="214">
        <v>43282</v>
      </c>
      <c r="I143" s="155">
        <v>1.8961595440000001</v>
      </c>
      <c r="J143" s="154">
        <v>0</v>
      </c>
      <c r="K143" s="154">
        <f t="shared" ref="K143:K206" si="43">SUM(L143:O143)</f>
        <v>0</v>
      </c>
      <c r="L143" s="154">
        <v>0</v>
      </c>
      <c r="M143" s="154">
        <v>0</v>
      </c>
      <c r="N143" s="154">
        <v>0</v>
      </c>
      <c r="O143" s="154">
        <v>0</v>
      </c>
      <c r="P143" s="154">
        <f t="shared" ref="P143:P206" si="44">SUM(Q143:T143)</f>
        <v>0</v>
      </c>
      <c r="Q143" s="154">
        <v>0</v>
      </c>
      <c r="R143" s="154">
        <v>0</v>
      </c>
      <c r="S143" s="154">
        <v>0</v>
      </c>
      <c r="T143" s="154">
        <v>0</v>
      </c>
      <c r="U143" s="154">
        <f t="shared" ref="U143:U206" si="45">SUM(V143:Y143)</f>
        <v>0</v>
      </c>
      <c r="V143" s="154">
        <v>0</v>
      </c>
      <c r="W143" s="154">
        <v>0</v>
      </c>
      <c r="X143" s="154">
        <v>0</v>
      </c>
      <c r="Y143" s="154">
        <v>0</v>
      </c>
      <c r="Z143" s="154">
        <f t="shared" ref="Z143:Z206" si="46">SUM(AA143:AD143)</f>
        <v>0</v>
      </c>
      <c r="AA143" s="154">
        <v>0</v>
      </c>
      <c r="AB143" s="154">
        <v>0</v>
      </c>
      <c r="AC143" s="154">
        <v>0</v>
      </c>
      <c r="AD143" s="154">
        <v>0</v>
      </c>
      <c r="AE143" s="154">
        <f t="shared" ref="AE143:AE206" si="47">SUM(AF143:AI143)</f>
        <v>0</v>
      </c>
      <c r="AF143" s="154">
        <v>0</v>
      </c>
      <c r="AG143" s="154">
        <v>0</v>
      </c>
      <c r="AH143" s="154">
        <v>0</v>
      </c>
      <c r="AI143" s="154">
        <v>0</v>
      </c>
      <c r="AJ143" s="154">
        <f t="shared" ref="AJ143:AJ206" si="48">SUM(K143,P143,U143,Z143,AE143)</f>
        <v>0</v>
      </c>
      <c r="AK143" s="154">
        <f t="shared" ref="AK143:AK206" si="49">SUM(L143,Q143,V143,AA143,AF143)</f>
        <v>0</v>
      </c>
      <c r="AL143" s="154">
        <f t="shared" ref="AL143:AL206" si="50">SUM(M143,R143,W143,AB143,AG143)</f>
        <v>0</v>
      </c>
      <c r="AM143" s="154">
        <f t="shared" ref="AM143:AM206" si="51">SUM(N143,S143,X143,AC143,AH143)</f>
        <v>0</v>
      </c>
      <c r="AN143" s="154">
        <f t="shared" ref="AN143:AN206" si="52">SUM(O143,T143,Y143,AD143,AI143)</f>
        <v>0</v>
      </c>
    </row>
    <row r="144" spans="1:40" s="53" customFormat="1" ht="31.5" customHeight="1">
      <c r="A144" s="63" t="s">
        <v>175</v>
      </c>
      <c r="B144" s="54" t="s">
        <v>526</v>
      </c>
      <c r="C144" s="63" t="s">
        <v>527</v>
      </c>
      <c r="D144" s="34">
        <v>2018</v>
      </c>
      <c r="E144" s="86">
        <v>2024</v>
      </c>
      <c r="F144" s="36">
        <v>0.34552086092509676</v>
      </c>
      <c r="G144" s="36">
        <v>2.7836715399999998</v>
      </c>
      <c r="H144" s="214">
        <v>43282</v>
      </c>
      <c r="I144" s="52">
        <v>1.6204731380000001</v>
      </c>
      <c r="J144" s="36">
        <v>0</v>
      </c>
      <c r="K144" s="154">
        <f t="shared" si="43"/>
        <v>0</v>
      </c>
      <c r="L144" s="154">
        <v>0</v>
      </c>
      <c r="M144" s="154">
        <v>0</v>
      </c>
      <c r="N144" s="154">
        <v>0</v>
      </c>
      <c r="O144" s="154">
        <v>0</v>
      </c>
      <c r="P144" s="154">
        <f t="shared" si="44"/>
        <v>0</v>
      </c>
      <c r="Q144" s="154">
        <v>0</v>
      </c>
      <c r="R144" s="154">
        <v>0</v>
      </c>
      <c r="S144" s="154">
        <v>0</v>
      </c>
      <c r="T144" s="154">
        <v>0</v>
      </c>
      <c r="U144" s="154">
        <f t="shared" si="45"/>
        <v>0</v>
      </c>
      <c r="V144" s="154">
        <v>0</v>
      </c>
      <c r="W144" s="154">
        <v>0</v>
      </c>
      <c r="X144" s="154">
        <v>0</v>
      </c>
      <c r="Y144" s="154">
        <v>0</v>
      </c>
      <c r="Z144" s="154">
        <f t="shared" si="46"/>
        <v>0</v>
      </c>
      <c r="AA144" s="154">
        <v>0</v>
      </c>
      <c r="AB144" s="154">
        <v>0</v>
      </c>
      <c r="AC144" s="154">
        <v>0</v>
      </c>
      <c r="AD144" s="154">
        <v>0</v>
      </c>
      <c r="AE144" s="154">
        <f t="shared" si="47"/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f t="shared" si="48"/>
        <v>0</v>
      </c>
      <c r="AK144" s="36">
        <f t="shared" si="49"/>
        <v>0</v>
      </c>
      <c r="AL144" s="36">
        <f t="shared" si="50"/>
        <v>0</v>
      </c>
      <c r="AM144" s="36">
        <f t="shared" si="51"/>
        <v>0</v>
      </c>
      <c r="AN144" s="36">
        <f t="shared" si="52"/>
        <v>0</v>
      </c>
    </row>
    <row r="145" spans="1:40" s="53" customFormat="1" ht="47.25">
      <c r="A145" s="63" t="s">
        <v>175</v>
      </c>
      <c r="B145" s="54" t="s">
        <v>528</v>
      </c>
      <c r="C145" s="63" t="s">
        <v>529</v>
      </c>
      <c r="D145" s="34">
        <v>2018</v>
      </c>
      <c r="E145" s="86">
        <v>2024</v>
      </c>
      <c r="F145" s="36">
        <v>0.21391952311501919</v>
      </c>
      <c r="G145" s="36">
        <v>1.7234319419999999</v>
      </c>
      <c r="H145" s="214">
        <v>43282</v>
      </c>
      <c r="I145" s="52">
        <v>1.7172800500000001</v>
      </c>
      <c r="J145" s="36">
        <v>0</v>
      </c>
      <c r="K145" s="154">
        <f t="shared" si="43"/>
        <v>0</v>
      </c>
      <c r="L145" s="154">
        <v>0</v>
      </c>
      <c r="M145" s="154">
        <v>0</v>
      </c>
      <c r="N145" s="154">
        <v>0</v>
      </c>
      <c r="O145" s="154">
        <v>0</v>
      </c>
      <c r="P145" s="154">
        <f t="shared" si="44"/>
        <v>0</v>
      </c>
      <c r="Q145" s="154">
        <v>0</v>
      </c>
      <c r="R145" s="154">
        <v>0</v>
      </c>
      <c r="S145" s="154">
        <v>0</v>
      </c>
      <c r="T145" s="154">
        <v>0</v>
      </c>
      <c r="U145" s="154">
        <f t="shared" si="45"/>
        <v>0</v>
      </c>
      <c r="V145" s="154">
        <v>0</v>
      </c>
      <c r="W145" s="154">
        <v>0</v>
      </c>
      <c r="X145" s="154">
        <v>0</v>
      </c>
      <c r="Y145" s="154">
        <v>0</v>
      </c>
      <c r="Z145" s="154">
        <f t="shared" si="46"/>
        <v>0</v>
      </c>
      <c r="AA145" s="154">
        <v>0</v>
      </c>
      <c r="AB145" s="154">
        <v>0</v>
      </c>
      <c r="AC145" s="154">
        <v>0</v>
      </c>
      <c r="AD145" s="154">
        <v>0</v>
      </c>
      <c r="AE145" s="154">
        <f t="shared" si="47"/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f t="shared" si="48"/>
        <v>0</v>
      </c>
      <c r="AK145" s="36">
        <f t="shared" si="49"/>
        <v>0</v>
      </c>
      <c r="AL145" s="36">
        <f t="shared" si="50"/>
        <v>0</v>
      </c>
      <c r="AM145" s="36">
        <f t="shared" si="51"/>
        <v>0</v>
      </c>
      <c r="AN145" s="36">
        <f t="shared" si="52"/>
        <v>0</v>
      </c>
    </row>
    <row r="146" spans="1:40" s="53" customFormat="1" ht="47.25">
      <c r="A146" s="133" t="s">
        <v>175</v>
      </c>
      <c r="B146" s="134" t="s">
        <v>530</v>
      </c>
      <c r="C146" s="133" t="s">
        <v>531</v>
      </c>
      <c r="D146" s="133">
        <v>2018</v>
      </c>
      <c r="E146" s="156">
        <v>2024</v>
      </c>
      <c r="F146" s="154">
        <v>0.3864246237486732</v>
      </c>
      <c r="G146" s="154">
        <v>3.11321066</v>
      </c>
      <c r="H146" s="214">
        <v>43282</v>
      </c>
      <c r="I146" s="155">
        <v>1.8187536200000001</v>
      </c>
      <c r="J146" s="154">
        <v>0</v>
      </c>
      <c r="K146" s="154">
        <f t="shared" si="43"/>
        <v>0</v>
      </c>
      <c r="L146" s="154">
        <v>0</v>
      </c>
      <c r="M146" s="154">
        <v>0</v>
      </c>
      <c r="N146" s="154">
        <v>0</v>
      </c>
      <c r="O146" s="154">
        <v>0</v>
      </c>
      <c r="P146" s="154">
        <f t="shared" si="44"/>
        <v>0</v>
      </c>
      <c r="Q146" s="154">
        <v>0</v>
      </c>
      <c r="R146" s="154">
        <v>0</v>
      </c>
      <c r="S146" s="154">
        <v>0</v>
      </c>
      <c r="T146" s="154">
        <v>0</v>
      </c>
      <c r="U146" s="154">
        <f t="shared" si="45"/>
        <v>0</v>
      </c>
      <c r="V146" s="154">
        <v>0</v>
      </c>
      <c r="W146" s="154">
        <v>0</v>
      </c>
      <c r="X146" s="154">
        <v>0</v>
      </c>
      <c r="Y146" s="154">
        <v>0</v>
      </c>
      <c r="Z146" s="154">
        <f t="shared" si="46"/>
        <v>0</v>
      </c>
      <c r="AA146" s="154">
        <v>0</v>
      </c>
      <c r="AB146" s="154">
        <v>0</v>
      </c>
      <c r="AC146" s="154">
        <v>0</v>
      </c>
      <c r="AD146" s="154">
        <v>0</v>
      </c>
      <c r="AE146" s="154">
        <f t="shared" si="47"/>
        <v>0</v>
      </c>
      <c r="AF146" s="154">
        <v>0</v>
      </c>
      <c r="AG146" s="154">
        <v>0</v>
      </c>
      <c r="AH146" s="154">
        <v>0</v>
      </c>
      <c r="AI146" s="154">
        <v>0</v>
      </c>
      <c r="AJ146" s="154">
        <f t="shared" si="48"/>
        <v>0</v>
      </c>
      <c r="AK146" s="154">
        <f t="shared" si="49"/>
        <v>0</v>
      </c>
      <c r="AL146" s="154">
        <f t="shared" si="50"/>
        <v>0</v>
      </c>
      <c r="AM146" s="154">
        <f t="shared" si="51"/>
        <v>0</v>
      </c>
      <c r="AN146" s="154">
        <f t="shared" si="52"/>
        <v>0</v>
      </c>
    </row>
    <row r="147" spans="1:40" s="53" customFormat="1" ht="141.75">
      <c r="A147" s="133" t="s">
        <v>175</v>
      </c>
      <c r="B147" s="134" t="s">
        <v>302</v>
      </c>
      <c r="C147" s="133" t="s">
        <v>303</v>
      </c>
      <c r="D147" s="133">
        <v>2017</v>
      </c>
      <c r="E147" s="156">
        <v>2025</v>
      </c>
      <c r="F147" s="154">
        <v>1.2070319999999999</v>
      </c>
      <c r="G147" s="154">
        <v>12.443571623999999</v>
      </c>
      <c r="H147" s="214" t="s">
        <v>884</v>
      </c>
      <c r="I147" s="155">
        <v>8.3927358899999991</v>
      </c>
      <c r="J147" s="154">
        <v>5.6181391439999997</v>
      </c>
      <c r="K147" s="154">
        <f t="shared" si="43"/>
        <v>5.6181391439999997</v>
      </c>
      <c r="L147" s="154">
        <v>0</v>
      </c>
      <c r="M147" s="154">
        <v>0</v>
      </c>
      <c r="N147" s="154">
        <v>5.6181391439999997</v>
      </c>
      <c r="O147" s="154">
        <v>0</v>
      </c>
      <c r="P147" s="154">
        <f t="shared" si="44"/>
        <v>0</v>
      </c>
      <c r="Q147" s="154">
        <v>0</v>
      </c>
      <c r="R147" s="154">
        <v>0</v>
      </c>
      <c r="S147" s="154">
        <v>0</v>
      </c>
      <c r="T147" s="154">
        <v>0</v>
      </c>
      <c r="U147" s="154">
        <f t="shared" si="45"/>
        <v>0</v>
      </c>
      <c r="V147" s="154">
        <v>0</v>
      </c>
      <c r="W147" s="154">
        <v>0</v>
      </c>
      <c r="X147" s="154">
        <v>0</v>
      </c>
      <c r="Y147" s="154">
        <v>0</v>
      </c>
      <c r="Z147" s="154">
        <f t="shared" si="46"/>
        <v>0</v>
      </c>
      <c r="AA147" s="154">
        <v>0</v>
      </c>
      <c r="AB147" s="154">
        <v>0</v>
      </c>
      <c r="AC147" s="154">
        <v>0</v>
      </c>
      <c r="AD147" s="154">
        <v>0</v>
      </c>
      <c r="AE147" s="154">
        <f t="shared" si="47"/>
        <v>0</v>
      </c>
      <c r="AF147" s="154">
        <v>0</v>
      </c>
      <c r="AG147" s="154">
        <v>0</v>
      </c>
      <c r="AH147" s="154">
        <v>0</v>
      </c>
      <c r="AI147" s="154">
        <v>0</v>
      </c>
      <c r="AJ147" s="154">
        <f t="shared" si="48"/>
        <v>5.6181391439999997</v>
      </c>
      <c r="AK147" s="154">
        <f t="shared" si="49"/>
        <v>0</v>
      </c>
      <c r="AL147" s="154">
        <f t="shared" si="50"/>
        <v>0</v>
      </c>
      <c r="AM147" s="154">
        <f t="shared" si="51"/>
        <v>5.6181391439999997</v>
      </c>
      <c r="AN147" s="154">
        <f t="shared" si="52"/>
        <v>0</v>
      </c>
    </row>
    <row r="148" spans="1:40" s="53" customFormat="1" ht="31.5">
      <c r="A148" s="140" t="s">
        <v>175</v>
      </c>
      <c r="B148" s="141" t="s">
        <v>285</v>
      </c>
      <c r="C148" s="137" t="s">
        <v>286</v>
      </c>
      <c r="D148" s="133">
        <v>2017</v>
      </c>
      <c r="E148" s="156">
        <v>2024</v>
      </c>
      <c r="F148" s="154">
        <v>0.87617430977663879</v>
      </c>
      <c r="G148" s="154">
        <v>7.5156036119999996</v>
      </c>
      <c r="H148" s="133" t="s">
        <v>884</v>
      </c>
      <c r="I148" s="155">
        <v>7.5156036119999996</v>
      </c>
      <c r="J148" s="154">
        <v>0</v>
      </c>
      <c r="K148" s="154">
        <f t="shared" si="43"/>
        <v>0</v>
      </c>
      <c r="L148" s="154">
        <v>0</v>
      </c>
      <c r="M148" s="154">
        <v>0</v>
      </c>
      <c r="N148" s="154">
        <v>0</v>
      </c>
      <c r="O148" s="154">
        <v>0</v>
      </c>
      <c r="P148" s="154">
        <f t="shared" si="44"/>
        <v>0</v>
      </c>
      <c r="Q148" s="154">
        <v>0</v>
      </c>
      <c r="R148" s="154">
        <v>0</v>
      </c>
      <c r="S148" s="154">
        <v>0</v>
      </c>
      <c r="T148" s="154">
        <v>0</v>
      </c>
      <c r="U148" s="154">
        <f t="shared" si="45"/>
        <v>0</v>
      </c>
      <c r="V148" s="154">
        <v>0</v>
      </c>
      <c r="W148" s="154">
        <v>0</v>
      </c>
      <c r="X148" s="154">
        <v>0</v>
      </c>
      <c r="Y148" s="154">
        <v>0</v>
      </c>
      <c r="Z148" s="154">
        <f t="shared" si="46"/>
        <v>0</v>
      </c>
      <c r="AA148" s="154">
        <v>0</v>
      </c>
      <c r="AB148" s="154">
        <v>0</v>
      </c>
      <c r="AC148" s="154">
        <v>0</v>
      </c>
      <c r="AD148" s="154">
        <v>0</v>
      </c>
      <c r="AE148" s="154">
        <f t="shared" si="47"/>
        <v>0</v>
      </c>
      <c r="AF148" s="154">
        <v>0</v>
      </c>
      <c r="AG148" s="154">
        <v>0</v>
      </c>
      <c r="AH148" s="154">
        <v>0</v>
      </c>
      <c r="AI148" s="154">
        <v>0</v>
      </c>
      <c r="AJ148" s="154">
        <f t="shared" si="48"/>
        <v>0</v>
      </c>
      <c r="AK148" s="154">
        <f t="shared" si="49"/>
        <v>0</v>
      </c>
      <c r="AL148" s="154">
        <f t="shared" si="50"/>
        <v>0</v>
      </c>
      <c r="AM148" s="154">
        <f t="shared" si="51"/>
        <v>0</v>
      </c>
      <c r="AN148" s="154">
        <f t="shared" si="52"/>
        <v>0</v>
      </c>
    </row>
    <row r="149" spans="1:40" s="53" customFormat="1" ht="31.5">
      <c r="A149" s="133" t="s">
        <v>175</v>
      </c>
      <c r="B149" s="134" t="s">
        <v>287</v>
      </c>
      <c r="C149" s="133" t="s">
        <v>288</v>
      </c>
      <c r="D149" s="133">
        <v>2017</v>
      </c>
      <c r="E149" s="156">
        <v>2024</v>
      </c>
      <c r="F149" s="154">
        <v>11.454417845697504</v>
      </c>
      <c r="G149" s="154">
        <v>93.846045409799984</v>
      </c>
      <c r="H149" s="133" t="s">
        <v>884</v>
      </c>
      <c r="I149" s="155">
        <v>93.823907189799996</v>
      </c>
      <c r="J149" s="154">
        <v>0</v>
      </c>
      <c r="K149" s="154">
        <f t="shared" si="43"/>
        <v>0</v>
      </c>
      <c r="L149" s="154">
        <v>0</v>
      </c>
      <c r="M149" s="154">
        <v>0</v>
      </c>
      <c r="N149" s="154">
        <v>0</v>
      </c>
      <c r="O149" s="154">
        <v>0</v>
      </c>
      <c r="P149" s="154">
        <f t="shared" si="44"/>
        <v>0</v>
      </c>
      <c r="Q149" s="154">
        <v>0</v>
      </c>
      <c r="R149" s="154">
        <v>0</v>
      </c>
      <c r="S149" s="154">
        <v>0</v>
      </c>
      <c r="T149" s="154">
        <v>0</v>
      </c>
      <c r="U149" s="154">
        <f t="shared" si="45"/>
        <v>0</v>
      </c>
      <c r="V149" s="154">
        <v>0</v>
      </c>
      <c r="W149" s="154">
        <v>0</v>
      </c>
      <c r="X149" s="154">
        <v>0</v>
      </c>
      <c r="Y149" s="154">
        <v>0</v>
      </c>
      <c r="Z149" s="154">
        <f t="shared" si="46"/>
        <v>0</v>
      </c>
      <c r="AA149" s="154">
        <v>0</v>
      </c>
      <c r="AB149" s="154">
        <v>0</v>
      </c>
      <c r="AC149" s="154">
        <v>0</v>
      </c>
      <c r="AD149" s="154">
        <v>0</v>
      </c>
      <c r="AE149" s="154">
        <f t="shared" si="47"/>
        <v>0</v>
      </c>
      <c r="AF149" s="154">
        <v>0</v>
      </c>
      <c r="AG149" s="154">
        <v>0</v>
      </c>
      <c r="AH149" s="154">
        <v>0</v>
      </c>
      <c r="AI149" s="154">
        <v>0</v>
      </c>
      <c r="AJ149" s="154">
        <f t="shared" si="48"/>
        <v>0</v>
      </c>
      <c r="AK149" s="154">
        <f t="shared" si="49"/>
        <v>0</v>
      </c>
      <c r="AL149" s="154">
        <f t="shared" si="50"/>
        <v>0</v>
      </c>
      <c r="AM149" s="154">
        <f t="shared" si="51"/>
        <v>0</v>
      </c>
      <c r="AN149" s="154">
        <f t="shared" si="52"/>
        <v>0</v>
      </c>
    </row>
    <row r="150" spans="1:40" s="53" customFormat="1" ht="31.5">
      <c r="A150" s="133" t="s">
        <v>175</v>
      </c>
      <c r="B150" s="134" t="s">
        <v>289</v>
      </c>
      <c r="C150" s="133" t="s">
        <v>290</v>
      </c>
      <c r="D150" s="133">
        <v>2019</v>
      </c>
      <c r="E150" s="156">
        <v>2024</v>
      </c>
      <c r="F150" s="154">
        <v>0.40313305382643722</v>
      </c>
      <c r="G150" s="154">
        <v>3.3028691100000001</v>
      </c>
      <c r="H150" s="133" t="s">
        <v>885</v>
      </c>
      <c r="I150" s="155">
        <v>3.20572926</v>
      </c>
      <c r="J150" s="154">
        <v>0</v>
      </c>
      <c r="K150" s="154">
        <f t="shared" si="43"/>
        <v>0</v>
      </c>
      <c r="L150" s="154">
        <v>0</v>
      </c>
      <c r="M150" s="154">
        <v>0</v>
      </c>
      <c r="N150" s="154">
        <v>0</v>
      </c>
      <c r="O150" s="154">
        <v>0</v>
      </c>
      <c r="P150" s="154">
        <f t="shared" si="44"/>
        <v>0</v>
      </c>
      <c r="Q150" s="154">
        <v>0</v>
      </c>
      <c r="R150" s="154">
        <v>0</v>
      </c>
      <c r="S150" s="154">
        <v>0</v>
      </c>
      <c r="T150" s="154">
        <v>0</v>
      </c>
      <c r="U150" s="154">
        <f t="shared" si="45"/>
        <v>0</v>
      </c>
      <c r="V150" s="154">
        <v>0</v>
      </c>
      <c r="W150" s="154">
        <v>0</v>
      </c>
      <c r="X150" s="154">
        <v>0</v>
      </c>
      <c r="Y150" s="154">
        <v>0</v>
      </c>
      <c r="Z150" s="154">
        <f t="shared" si="46"/>
        <v>0</v>
      </c>
      <c r="AA150" s="154">
        <v>0</v>
      </c>
      <c r="AB150" s="154">
        <v>0</v>
      </c>
      <c r="AC150" s="154">
        <v>0</v>
      </c>
      <c r="AD150" s="154">
        <v>0</v>
      </c>
      <c r="AE150" s="154">
        <f t="shared" si="47"/>
        <v>0</v>
      </c>
      <c r="AF150" s="154">
        <v>0</v>
      </c>
      <c r="AG150" s="154">
        <v>0</v>
      </c>
      <c r="AH150" s="154">
        <v>0</v>
      </c>
      <c r="AI150" s="154">
        <v>0</v>
      </c>
      <c r="AJ150" s="154">
        <f t="shared" si="48"/>
        <v>0</v>
      </c>
      <c r="AK150" s="154">
        <f t="shared" si="49"/>
        <v>0</v>
      </c>
      <c r="AL150" s="154">
        <f t="shared" si="50"/>
        <v>0</v>
      </c>
      <c r="AM150" s="154">
        <f t="shared" si="51"/>
        <v>0</v>
      </c>
      <c r="AN150" s="154">
        <f t="shared" si="52"/>
        <v>0</v>
      </c>
    </row>
    <row r="151" spans="1:40" s="53" customFormat="1" ht="31.5">
      <c r="A151" s="63" t="s">
        <v>175</v>
      </c>
      <c r="B151" s="54" t="s">
        <v>291</v>
      </c>
      <c r="C151" s="63" t="s">
        <v>292</v>
      </c>
      <c r="D151" s="34">
        <v>2019</v>
      </c>
      <c r="E151" s="86">
        <v>2025</v>
      </c>
      <c r="F151" s="36">
        <v>0.8005836959999999</v>
      </c>
      <c r="G151" s="36">
        <v>15.753969399999999</v>
      </c>
      <c r="H151" s="133" t="s">
        <v>885</v>
      </c>
      <c r="I151" s="52">
        <v>9.6661559260000001</v>
      </c>
      <c r="J151" s="36">
        <v>9.4651057319999996</v>
      </c>
      <c r="K151" s="154">
        <f t="shared" si="43"/>
        <v>9.4651057319999996</v>
      </c>
      <c r="L151" s="154">
        <v>0</v>
      </c>
      <c r="M151" s="154">
        <v>0</v>
      </c>
      <c r="N151" s="154">
        <v>9.4651057319999996</v>
      </c>
      <c r="O151" s="154">
        <v>0</v>
      </c>
      <c r="P151" s="154">
        <f t="shared" si="44"/>
        <v>0</v>
      </c>
      <c r="Q151" s="154">
        <v>0</v>
      </c>
      <c r="R151" s="154">
        <v>0</v>
      </c>
      <c r="S151" s="154">
        <v>0</v>
      </c>
      <c r="T151" s="154">
        <v>0</v>
      </c>
      <c r="U151" s="154">
        <f t="shared" si="45"/>
        <v>0</v>
      </c>
      <c r="V151" s="154">
        <v>0</v>
      </c>
      <c r="W151" s="154">
        <v>0</v>
      </c>
      <c r="X151" s="154">
        <v>0</v>
      </c>
      <c r="Y151" s="154">
        <v>0</v>
      </c>
      <c r="Z151" s="154">
        <f t="shared" si="46"/>
        <v>0</v>
      </c>
      <c r="AA151" s="154">
        <v>0</v>
      </c>
      <c r="AB151" s="154">
        <v>0</v>
      </c>
      <c r="AC151" s="154">
        <v>0</v>
      </c>
      <c r="AD151" s="154">
        <v>0</v>
      </c>
      <c r="AE151" s="154">
        <f t="shared" si="47"/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f t="shared" si="48"/>
        <v>9.4651057319999996</v>
      </c>
      <c r="AK151" s="36">
        <f t="shared" si="49"/>
        <v>0</v>
      </c>
      <c r="AL151" s="36">
        <f t="shared" si="50"/>
        <v>0</v>
      </c>
      <c r="AM151" s="36">
        <f t="shared" si="51"/>
        <v>9.4651057319999996</v>
      </c>
      <c r="AN151" s="36">
        <f t="shared" si="52"/>
        <v>0</v>
      </c>
    </row>
    <row r="152" spans="1:40" s="53" customFormat="1" ht="31.5">
      <c r="A152" s="133" t="s">
        <v>175</v>
      </c>
      <c r="B152" s="134" t="s">
        <v>293</v>
      </c>
      <c r="C152" s="133" t="s">
        <v>294</v>
      </c>
      <c r="D152" s="133">
        <v>2019</v>
      </c>
      <c r="E152" s="156">
        <v>2024</v>
      </c>
      <c r="F152" s="154">
        <v>0.64505676894910324</v>
      </c>
      <c r="G152" s="154">
        <v>5.2849501079999994</v>
      </c>
      <c r="H152" s="133" t="s">
        <v>885</v>
      </c>
      <c r="I152" s="155">
        <v>4.9994600660000001</v>
      </c>
      <c r="J152" s="154">
        <v>0</v>
      </c>
      <c r="K152" s="154">
        <f t="shared" si="43"/>
        <v>0</v>
      </c>
      <c r="L152" s="154">
        <v>0</v>
      </c>
      <c r="M152" s="154">
        <v>0</v>
      </c>
      <c r="N152" s="154">
        <v>0</v>
      </c>
      <c r="O152" s="154">
        <v>0</v>
      </c>
      <c r="P152" s="154">
        <f t="shared" si="44"/>
        <v>0</v>
      </c>
      <c r="Q152" s="154">
        <v>0</v>
      </c>
      <c r="R152" s="154">
        <v>0</v>
      </c>
      <c r="S152" s="154">
        <v>0</v>
      </c>
      <c r="T152" s="154">
        <v>0</v>
      </c>
      <c r="U152" s="154">
        <f t="shared" si="45"/>
        <v>0</v>
      </c>
      <c r="V152" s="154">
        <v>0</v>
      </c>
      <c r="W152" s="154">
        <v>0</v>
      </c>
      <c r="X152" s="154">
        <v>0</v>
      </c>
      <c r="Y152" s="154">
        <v>0</v>
      </c>
      <c r="Z152" s="154">
        <f t="shared" si="46"/>
        <v>0</v>
      </c>
      <c r="AA152" s="154">
        <v>0</v>
      </c>
      <c r="AB152" s="154">
        <v>0</v>
      </c>
      <c r="AC152" s="154">
        <v>0</v>
      </c>
      <c r="AD152" s="154">
        <v>0</v>
      </c>
      <c r="AE152" s="154">
        <f t="shared" si="47"/>
        <v>0</v>
      </c>
      <c r="AF152" s="154">
        <v>0</v>
      </c>
      <c r="AG152" s="154">
        <v>0</v>
      </c>
      <c r="AH152" s="154">
        <v>0</v>
      </c>
      <c r="AI152" s="154">
        <v>0</v>
      </c>
      <c r="AJ152" s="154">
        <f t="shared" si="48"/>
        <v>0</v>
      </c>
      <c r="AK152" s="154">
        <f t="shared" si="49"/>
        <v>0</v>
      </c>
      <c r="AL152" s="154">
        <f t="shared" si="50"/>
        <v>0</v>
      </c>
      <c r="AM152" s="154">
        <f t="shared" si="51"/>
        <v>0</v>
      </c>
      <c r="AN152" s="154">
        <f t="shared" si="52"/>
        <v>0</v>
      </c>
    </row>
    <row r="153" spans="1:40" s="53" customFormat="1" ht="47.25">
      <c r="A153" s="133" t="s">
        <v>175</v>
      </c>
      <c r="B153" s="134" t="s">
        <v>295</v>
      </c>
      <c r="C153" s="133" t="s">
        <v>296</v>
      </c>
      <c r="D153" s="133">
        <v>2019</v>
      </c>
      <c r="E153" s="156">
        <v>2024</v>
      </c>
      <c r="F153" s="154">
        <v>9.184924935920917E-2</v>
      </c>
      <c r="G153" s="154">
        <v>0.79095669600000007</v>
      </c>
      <c r="H153" s="214">
        <v>43556</v>
      </c>
      <c r="I153" s="155">
        <v>0.79095669600000007</v>
      </c>
      <c r="J153" s="154">
        <v>0</v>
      </c>
      <c r="K153" s="154">
        <f t="shared" si="43"/>
        <v>0</v>
      </c>
      <c r="L153" s="154">
        <v>0</v>
      </c>
      <c r="M153" s="154">
        <v>0</v>
      </c>
      <c r="N153" s="154">
        <v>0</v>
      </c>
      <c r="O153" s="154">
        <v>0</v>
      </c>
      <c r="P153" s="154">
        <f t="shared" si="44"/>
        <v>0</v>
      </c>
      <c r="Q153" s="154">
        <v>0</v>
      </c>
      <c r="R153" s="154">
        <v>0</v>
      </c>
      <c r="S153" s="154">
        <v>0</v>
      </c>
      <c r="T153" s="154">
        <v>0</v>
      </c>
      <c r="U153" s="154">
        <f t="shared" si="45"/>
        <v>0</v>
      </c>
      <c r="V153" s="154">
        <v>0</v>
      </c>
      <c r="W153" s="154">
        <v>0</v>
      </c>
      <c r="X153" s="154">
        <v>0</v>
      </c>
      <c r="Y153" s="154">
        <v>0</v>
      </c>
      <c r="Z153" s="154">
        <f t="shared" si="46"/>
        <v>0</v>
      </c>
      <c r="AA153" s="154">
        <v>0</v>
      </c>
      <c r="AB153" s="154">
        <v>0</v>
      </c>
      <c r="AC153" s="154">
        <v>0</v>
      </c>
      <c r="AD153" s="154">
        <v>0</v>
      </c>
      <c r="AE153" s="154">
        <f t="shared" si="47"/>
        <v>0</v>
      </c>
      <c r="AF153" s="154">
        <v>0</v>
      </c>
      <c r="AG153" s="154">
        <v>0</v>
      </c>
      <c r="AH153" s="154">
        <v>0</v>
      </c>
      <c r="AI153" s="154">
        <v>0</v>
      </c>
      <c r="AJ153" s="154">
        <f t="shared" si="48"/>
        <v>0</v>
      </c>
      <c r="AK153" s="154">
        <f t="shared" si="49"/>
        <v>0</v>
      </c>
      <c r="AL153" s="154">
        <f t="shared" si="50"/>
        <v>0</v>
      </c>
      <c r="AM153" s="154">
        <f t="shared" si="51"/>
        <v>0</v>
      </c>
      <c r="AN153" s="154">
        <f t="shared" si="52"/>
        <v>0</v>
      </c>
    </row>
    <row r="154" spans="1:40" s="53" customFormat="1" ht="63">
      <c r="A154" s="133" t="s">
        <v>175</v>
      </c>
      <c r="B154" s="134" t="s">
        <v>532</v>
      </c>
      <c r="C154" s="133" t="s">
        <v>533</v>
      </c>
      <c r="D154" s="133">
        <v>2019</v>
      </c>
      <c r="E154" s="156">
        <v>2024</v>
      </c>
      <c r="F154" s="154">
        <v>0.85388203734895551</v>
      </c>
      <c r="G154" s="154">
        <v>6.9958555319999993</v>
      </c>
      <c r="H154" s="133" t="s">
        <v>885</v>
      </c>
      <c r="I154" s="155">
        <v>6.9828488860000002</v>
      </c>
      <c r="J154" s="154">
        <v>0</v>
      </c>
      <c r="K154" s="154">
        <f t="shared" si="43"/>
        <v>0</v>
      </c>
      <c r="L154" s="154">
        <v>0</v>
      </c>
      <c r="M154" s="154">
        <v>0</v>
      </c>
      <c r="N154" s="154">
        <v>0</v>
      </c>
      <c r="O154" s="154">
        <v>0</v>
      </c>
      <c r="P154" s="154">
        <f t="shared" si="44"/>
        <v>0</v>
      </c>
      <c r="Q154" s="154">
        <v>0</v>
      </c>
      <c r="R154" s="154">
        <v>0</v>
      </c>
      <c r="S154" s="154">
        <v>0</v>
      </c>
      <c r="T154" s="154">
        <v>0</v>
      </c>
      <c r="U154" s="154">
        <f t="shared" si="45"/>
        <v>0</v>
      </c>
      <c r="V154" s="154">
        <v>0</v>
      </c>
      <c r="W154" s="154">
        <v>0</v>
      </c>
      <c r="X154" s="154">
        <v>0</v>
      </c>
      <c r="Y154" s="154">
        <v>0</v>
      </c>
      <c r="Z154" s="154">
        <f t="shared" si="46"/>
        <v>0</v>
      </c>
      <c r="AA154" s="154">
        <v>0</v>
      </c>
      <c r="AB154" s="154">
        <v>0</v>
      </c>
      <c r="AC154" s="154">
        <v>0</v>
      </c>
      <c r="AD154" s="154">
        <v>0</v>
      </c>
      <c r="AE154" s="154">
        <f t="shared" si="47"/>
        <v>0</v>
      </c>
      <c r="AF154" s="154">
        <v>0</v>
      </c>
      <c r="AG154" s="154">
        <v>0</v>
      </c>
      <c r="AH154" s="154">
        <v>0</v>
      </c>
      <c r="AI154" s="154">
        <v>0</v>
      </c>
      <c r="AJ154" s="154">
        <f t="shared" si="48"/>
        <v>0</v>
      </c>
      <c r="AK154" s="154">
        <f t="shared" si="49"/>
        <v>0</v>
      </c>
      <c r="AL154" s="154">
        <f t="shared" si="50"/>
        <v>0</v>
      </c>
      <c r="AM154" s="154">
        <f t="shared" si="51"/>
        <v>0</v>
      </c>
      <c r="AN154" s="154">
        <f t="shared" si="52"/>
        <v>0</v>
      </c>
    </row>
    <row r="155" spans="1:40" s="53" customFormat="1" ht="31.5">
      <c r="A155" s="63" t="s">
        <v>175</v>
      </c>
      <c r="B155" s="54" t="s">
        <v>297</v>
      </c>
      <c r="C155" s="63" t="s">
        <v>298</v>
      </c>
      <c r="D155" s="34">
        <v>2019</v>
      </c>
      <c r="E155" s="86">
        <v>2024</v>
      </c>
      <c r="F155" s="36">
        <v>2.4740158366898637</v>
      </c>
      <c r="G155" s="36">
        <v>20.269611749999999</v>
      </c>
      <c r="H155" s="214">
        <v>44105</v>
      </c>
      <c r="I155" s="52">
        <v>16.089560289999998</v>
      </c>
      <c r="J155" s="36">
        <v>0</v>
      </c>
      <c r="K155" s="154">
        <f t="shared" si="43"/>
        <v>0</v>
      </c>
      <c r="L155" s="154">
        <v>0</v>
      </c>
      <c r="M155" s="154">
        <v>0</v>
      </c>
      <c r="N155" s="154">
        <v>0</v>
      </c>
      <c r="O155" s="154">
        <v>0</v>
      </c>
      <c r="P155" s="154">
        <f t="shared" si="44"/>
        <v>0</v>
      </c>
      <c r="Q155" s="154">
        <v>0</v>
      </c>
      <c r="R155" s="154">
        <v>0</v>
      </c>
      <c r="S155" s="154">
        <v>0</v>
      </c>
      <c r="T155" s="154">
        <v>0</v>
      </c>
      <c r="U155" s="154">
        <f t="shared" si="45"/>
        <v>0</v>
      </c>
      <c r="V155" s="154">
        <v>0</v>
      </c>
      <c r="W155" s="154">
        <v>0</v>
      </c>
      <c r="X155" s="154">
        <v>0</v>
      </c>
      <c r="Y155" s="154">
        <v>0</v>
      </c>
      <c r="Z155" s="154">
        <f t="shared" si="46"/>
        <v>0</v>
      </c>
      <c r="AA155" s="154">
        <v>0</v>
      </c>
      <c r="AB155" s="154">
        <v>0</v>
      </c>
      <c r="AC155" s="154">
        <v>0</v>
      </c>
      <c r="AD155" s="154">
        <v>0</v>
      </c>
      <c r="AE155" s="154">
        <f t="shared" si="47"/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f t="shared" si="48"/>
        <v>0</v>
      </c>
      <c r="AK155" s="36">
        <f t="shared" si="49"/>
        <v>0</v>
      </c>
      <c r="AL155" s="36">
        <f t="shared" si="50"/>
        <v>0</v>
      </c>
      <c r="AM155" s="36">
        <f t="shared" si="51"/>
        <v>0</v>
      </c>
      <c r="AN155" s="36">
        <f t="shared" si="52"/>
        <v>0</v>
      </c>
    </row>
    <row r="156" spans="1:40" s="53" customFormat="1" ht="78.75">
      <c r="A156" s="133" t="s">
        <v>175</v>
      </c>
      <c r="B156" s="134" t="s">
        <v>534</v>
      </c>
      <c r="C156" s="133" t="s">
        <v>535</v>
      </c>
      <c r="D156" s="133">
        <v>2019</v>
      </c>
      <c r="E156" s="156">
        <v>2030</v>
      </c>
      <c r="F156" s="154" t="s">
        <v>239</v>
      </c>
      <c r="G156" s="154">
        <v>3.5012630000000002</v>
      </c>
      <c r="H156" s="162" t="s">
        <v>885</v>
      </c>
      <c r="I156" s="155">
        <v>3.7707214160000002</v>
      </c>
      <c r="J156" s="154">
        <v>3.6718424160000001</v>
      </c>
      <c r="K156" s="154">
        <f t="shared" si="43"/>
        <v>0.299842416</v>
      </c>
      <c r="L156" s="154">
        <v>0</v>
      </c>
      <c r="M156" s="154">
        <v>0</v>
      </c>
      <c r="N156" s="154">
        <v>0.299842416</v>
      </c>
      <c r="O156" s="154">
        <v>0</v>
      </c>
      <c r="P156" s="154">
        <f t="shared" si="44"/>
        <v>3.3719999999999999</v>
      </c>
      <c r="Q156" s="154">
        <v>0</v>
      </c>
      <c r="R156" s="154">
        <v>0</v>
      </c>
      <c r="S156" s="154">
        <v>3.3719999999999999</v>
      </c>
      <c r="T156" s="154">
        <v>0</v>
      </c>
      <c r="U156" s="154">
        <f t="shared" si="45"/>
        <v>0</v>
      </c>
      <c r="V156" s="154">
        <v>0</v>
      </c>
      <c r="W156" s="154">
        <v>0</v>
      </c>
      <c r="X156" s="154">
        <v>0</v>
      </c>
      <c r="Y156" s="154">
        <v>0</v>
      </c>
      <c r="Z156" s="154">
        <f t="shared" si="46"/>
        <v>0</v>
      </c>
      <c r="AA156" s="154">
        <v>0</v>
      </c>
      <c r="AB156" s="154">
        <v>0</v>
      </c>
      <c r="AC156" s="154">
        <v>0</v>
      </c>
      <c r="AD156" s="154">
        <v>0</v>
      </c>
      <c r="AE156" s="154">
        <f t="shared" si="47"/>
        <v>0</v>
      </c>
      <c r="AF156" s="154">
        <v>0</v>
      </c>
      <c r="AG156" s="154">
        <v>0</v>
      </c>
      <c r="AH156" s="154">
        <v>0</v>
      </c>
      <c r="AI156" s="154">
        <v>0</v>
      </c>
      <c r="AJ156" s="154">
        <f t="shared" si="48"/>
        <v>3.6718424160000001</v>
      </c>
      <c r="AK156" s="154">
        <f t="shared" si="49"/>
        <v>0</v>
      </c>
      <c r="AL156" s="154">
        <f t="shared" si="50"/>
        <v>0</v>
      </c>
      <c r="AM156" s="154">
        <f t="shared" si="51"/>
        <v>3.6718424160000001</v>
      </c>
      <c r="AN156" s="154">
        <f t="shared" si="52"/>
        <v>0</v>
      </c>
    </row>
    <row r="157" spans="1:40" s="53" customFormat="1" ht="94.5">
      <c r="A157" s="133" t="s">
        <v>175</v>
      </c>
      <c r="B157" s="134" t="s">
        <v>536</v>
      </c>
      <c r="C157" s="133" t="s">
        <v>537</v>
      </c>
      <c r="D157" s="34">
        <v>2019</v>
      </c>
      <c r="E157" s="86">
        <v>2030</v>
      </c>
      <c r="F157" s="36" t="s">
        <v>239</v>
      </c>
      <c r="G157" s="36">
        <v>0.90246733000000001</v>
      </c>
      <c r="H157" s="162" t="s">
        <v>885</v>
      </c>
      <c r="I157" s="52">
        <v>0.80468435800000004</v>
      </c>
      <c r="J157" s="36">
        <v>0.76621702800000002</v>
      </c>
      <c r="K157" s="154">
        <f t="shared" si="43"/>
        <v>0.10069702799999999</v>
      </c>
      <c r="L157" s="154">
        <v>0</v>
      </c>
      <c r="M157" s="154">
        <v>0</v>
      </c>
      <c r="N157" s="154">
        <v>0.10069702799999999</v>
      </c>
      <c r="O157" s="154">
        <v>0</v>
      </c>
      <c r="P157" s="154">
        <f t="shared" si="44"/>
        <v>0.66552</v>
      </c>
      <c r="Q157" s="154">
        <v>0</v>
      </c>
      <c r="R157" s="154">
        <v>0</v>
      </c>
      <c r="S157" s="154">
        <v>0.66552</v>
      </c>
      <c r="T157" s="154">
        <v>0</v>
      </c>
      <c r="U157" s="154">
        <f t="shared" si="45"/>
        <v>0</v>
      </c>
      <c r="V157" s="154">
        <v>0</v>
      </c>
      <c r="W157" s="154">
        <v>0</v>
      </c>
      <c r="X157" s="154">
        <v>0</v>
      </c>
      <c r="Y157" s="154">
        <v>0</v>
      </c>
      <c r="Z157" s="154">
        <f t="shared" si="46"/>
        <v>0</v>
      </c>
      <c r="AA157" s="154">
        <v>0</v>
      </c>
      <c r="AB157" s="154">
        <v>0</v>
      </c>
      <c r="AC157" s="154">
        <v>0</v>
      </c>
      <c r="AD157" s="154">
        <v>0</v>
      </c>
      <c r="AE157" s="154">
        <f t="shared" si="47"/>
        <v>0</v>
      </c>
      <c r="AF157" s="36">
        <v>0</v>
      </c>
      <c r="AG157" s="36">
        <v>0</v>
      </c>
      <c r="AH157" s="36">
        <v>0</v>
      </c>
      <c r="AI157" s="36">
        <v>0</v>
      </c>
      <c r="AJ157" s="36">
        <f t="shared" si="48"/>
        <v>0.76621702800000002</v>
      </c>
      <c r="AK157" s="36">
        <f t="shared" si="49"/>
        <v>0</v>
      </c>
      <c r="AL157" s="36">
        <f t="shared" si="50"/>
        <v>0</v>
      </c>
      <c r="AM157" s="36">
        <f t="shared" si="51"/>
        <v>0.76621702800000002</v>
      </c>
      <c r="AN157" s="36">
        <f t="shared" si="52"/>
        <v>0</v>
      </c>
    </row>
    <row r="158" spans="1:40" s="53" customFormat="1" ht="78.75">
      <c r="A158" s="63" t="s">
        <v>175</v>
      </c>
      <c r="B158" s="54" t="s">
        <v>1905</v>
      </c>
      <c r="C158" s="63" t="s">
        <v>299</v>
      </c>
      <c r="D158" s="34">
        <v>2019</v>
      </c>
      <c r="E158" s="86">
        <v>2024</v>
      </c>
      <c r="F158" s="36" t="s">
        <v>239</v>
      </c>
      <c r="G158" s="36">
        <v>1.7995956120000001</v>
      </c>
      <c r="H158" s="162" t="s">
        <v>885</v>
      </c>
      <c r="I158" s="52">
        <v>1.7995956120000001</v>
      </c>
      <c r="J158" s="36">
        <v>0</v>
      </c>
      <c r="K158" s="154">
        <f t="shared" si="43"/>
        <v>0</v>
      </c>
      <c r="L158" s="154">
        <v>0</v>
      </c>
      <c r="M158" s="154">
        <v>0</v>
      </c>
      <c r="N158" s="154">
        <v>0</v>
      </c>
      <c r="O158" s="154">
        <v>0</v>
      </c>
      <c r="P158" s="154">
        <f t="shared" si="44"/>
        <v>0</v>
      </c>
      <c r="Q158" s="154">
        <v>0</v>
      </c>
      <c r="R158" s="154">
        <v>0</v>
      </c>
      <c r="S158" s="154">
        <v>0</v>
      </c>
      <c r="T158" s="154">
        <v>0</v>
      </c>
      <c r="U158" s="154">
        <f t="shared" si="45"/>
        <v>0</v>
      </c>
      <c r="V158" s="154">
        <v>0</v>
      </c>
      <c r="W158" s="154">
        <v>0</v>
      </c>
      <c r="X158" s="154">
        <v>0</v>
      </c>
      <c r="Y158" s="154">
        <v>0</v>
      </c>
      <c r="Z158" s="154">
        <f t="shared" si="46"/>
        <v>0</v>
      </c>
      <c r="AA158" s="154">
        <v>0</v>
      </c>
      <c r="AB158" s="154">
        <v>0</v>
      </c>
      <c r="AC158" s="154">
        <v>0</v>
      </c>
      <c r="AD158" s="154">
        <v>0</v>
      </c>
      <c r="AE158" s="154">
        <f t="shared" si="47"/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f t="shared" si="48"/>
        <v>0</v>
      </c>
      <c r="AK158" s="36">
        <f t="shared" si="49"/>
        <v>0</v>
      </c>
      <c r="AL158" s="36">
        <f t="shared" si="50"/>
        <v>0</v>
      </c>
      <c r="AM158" s="36">
        <f t="shared" si="51"/>
        <v>0</v>
      </c>
      <c r="AN158" s="36">
        <f t="shared" si="52"/>
        <v>0</v>
      </c>
    </row>
    <row r="159" spans="1:40" s="53" customFormat="1" ht="78.75">
      <c r="A159" s="63" t="s">
        <v>175</v>
      </c>
      <c r="B159" s="54" t="s">
        <v>304</v>
      </c>
      <c r="C159" s="63" t="s">
        <v>305</v>
      </c>
      <c r="D159" s="34">
        <v>2020</v>
      </c>
      <c r="E159" s="86">
        <v>2024</v>
      </c>
      <c r="F159" s="36">
        <v>0.61524594507506403</v>
      </c>
      <c r="G159" s="36">
        <v>5.0407100279999995</v>
      </c>
      <c r="H159" s="214">
        <v>44927</v>
      </c>
      <c r="I159" s="52">
        <v>4.8577527799999984</v>
      </c>
      <c r="J159" s="36">
        <v>0</v>
      </c>
      <c r="K159" s="154">
        <f t="shared" si="43"/>
        <v>0</v>
      </c>
      <c r="L159" s="154">
        <v>0</v>
      </c>
      <c r="M159" s="154">
        <v>0</v>
      </c>
      <c r="N159" s="154">
        <v>0</v>
      </c>
      <c r="O159" s="154">
        <v>0</v>
      </c>
      <c r="P159" s="154">
        <f t="shared" si="44"/>
        <v>0</v>
      </c>
      <c r="Q159" s="154">
        <v>0</v>
      </c>
      <c r="R159" s="154">
        <v>0</v>
      </c>
      <c r="S159" s="154">
        <v>0</v>
      </c>
      <c r="T159" s="154">
        <v>0</v>
      </c>
      <c r="U159" s="154">
        <f t="shared" si="45"/>
        <v>0</v>
      </c>
      <c r="V159" s="154">
        <v>0</v>
      </c>
      <c r="W159" s="154">
        <v>0</v>
      </c>
      <c r="X159" s="154">
        <v>0</v>
      </c>
      <c r="Y159" s="154">
        <v>0</v>
      </c>
      <c r="Z159" s="154">
        <f t="shared" si="46"/>
        <v>0</v>
      </c>
      <c r="AA159" s="154">
        <v>0</v>
      </c>
      <c r="AB159" s="154">
        <v>0</v>
      </c>
      <c r="AC159" s="154">
        <v>0</v>
      </c>
      <c r="AD159" s="154">
        <v>0</v>
      </c>
      <c r="AE159" s="154">
        <f t="shared" si="47"/>
        <v>0</v>
      </c>
      <c r="AF159" s="36">
        <v>0</v>
      </c>
      <c r="AG159" s="36">
        <v>0</v>
      </c>
      <c r="AH159" s="36">
        <v>0</v>
      </c>
      <c r="AI159" s="36">
        <v>0</v>
      </c>
      <c r="AJ159" s="36">
        <f t="shared" si="48"/>
        <v>0</v>
      </c>
      <c r="AK159" s="36">
        <f t="shared" si="49"/>
        <v>0</v>
      </c>
      <c r="AL159" s="36">
        <f t="shared" si="50"/>
        <v>0</v>
      </c>
      <c r="AM159" s="36">
        <f t="shared" si="51"/>
        <v>0</v>
      </c>
      <c r="AN159" s="36">
        <f t="shared" si="52"/>
        <v>0</v>
      </c>
    </row>
    <row r="160" spans="1:40" s="53" customFormat="1" ht="31.5">
      <c r="A160" s="63" t="s">
        <v>175</v>
      </c>
      <c r="B160" s="54" t="s">
        <v>312</v>
      </c>
      <c r="C160" s="63" t="s">
        <v>313</v>
      </c>
      <c r="D160" s="34">
        <v>2024</v>
      </c>
      <c r="E160" s="86">
        <v>2030</v>
      </c>
      <c r="F160" s="36" t="s">
        <v>239</v>
      </c>
      <c r="G160" s="36" t="s">
        <v>239</v>
      </c>
      <c r="H160" s="133" t="s">
        <v>239</v>
      </c>
      <c r="I160" s="52">
        <v>0.54698147400000008</v>
      </c>
      <c r="J160" s="36">
        <v>0.26175658800000001</v>
      </c>
      <c r="K160" s="154">
        <f t="shared" si="43"/>
        <v>2.6556587999999999E-2</v>
      </c>
      <c r="L160" s="154">
        <v>0</v>
      </c>
      <c r="M160" s="154">
        <v>0</v>
      </c>
      <c r="N160" s="154">
        <v>2.6556587999999999E-2</v>
      </c>
      <c r="O160" s="154">
        <v>0</v>
      </c>
      <c r="P160" s="154">
        <f t="shared" si="44"/>
        <v>0.23519999999999999</v>
      </c>
      <c r="Q160" s="154">
        <v>0</v>
      </c>
      <c r="R160" s="154">
        <v>0</v>
      </c>
      <c r="S160" s="154">
        <v>0.23519999999999999</v>
      </c>
      <c r="T160" s="154">
        <v>0</v>
      </c>
      <c r="U160" s="154">
        <f t="shared" si="45"/>
        <v>0</v>
      </c>
      <c r="V160" s="154">
        <v>0</v>
      </c>
      <c r="W160" s="154">
        <v>0</v>
      </c>
      <c r="X160" s="154">
        <v>0</v>
      </c>
      <c r="Y160" s="154">
        <v>0</v>
      </c>
      <c r="Z160" s="154">
        <f t="shared" si="46"/>
        <v>0</v>
      </c>
      <c r="AA160" s="154">
        <v>0</v>
      </c>
      <c r="AB160" s="154">
        <v>0</v>
      </c>
      <c r="AC160" s="154">
        <v>0</v>
      </c>
      <c r="AD160" s="154">
        <v>0</v>
      </c>
      <c r="AE160" s="154">
        <f t="shared" si="47"/>
        <v>0</v>
      </c>
      <c r="AF160" s="36">
        <v>0</v>
      </c>
      <c r="AG160" s="36">
        <v>0</v>
      </c>
      <c r="AH160" s="36">
        <v>0</v>
      </c>
      <c r="AI160" s="36">
        <v>0</v>
      </c>
      <c r="AJ160" s="36">
        <f t="shared" si="48"/>
        <v>0.26175658800000001</v>
      </c>
      <c r="AK160" s="36">
        <f t="shared" si="49"/>
        <v>0</v>
      </c>
      <c r="AL160" s="36">
        <f t="shared" si="50"/>
        <v>0</v>
      </c>
      <c r="AM160" s="36">
        <f t="shared" si="51"/>
        <v>0.26175658800000001</v>
      </c>
      <c r="AN160" s="36">
        <f t="shared" si="52"/>
        <v>0</v>
      </c>
    </row>
    <row r="161" spans="1:40" s="53" customFormat="1" ht="78.75">
      <c r="A161" s="63" t="s">
        <v>175</v>
      </c>
      <c r="B161" s="54" t="s">
        <v>314</v>
      </c>
      <c r="C161" s="63" t="s">
        <v>315</v>
      </c>
      <c r="D161" s="34">
        <v>2021</v>
      </c>
      <c r="E161" s="86">
        <v>2025</v>
      </c>
      <c r="F161" s="36">
        <v>0.128971644</v>
      </c>
      <c r="G161" s="36">
        <v>2.2949700179999999</v>
      </c>
      <c r="H161" s="214">
        <v>44470</v>
      </c>
      <c r="I161" s="52">
        <v>1.36701888</v>
      </c>
      <c r="J161" s="36">
        <v>1.24144638</v>
      </c>
      <c r="K161" s="154">
        <f t="shared" si="43"/>
        <v>1.24144638</v>
      </c>
      <c r="L161" s="154">
        <v>0</v>
      </c>
      <c r="M161" s="154">
        <v>0</v>
      </c>
      <c r="N161" s="154">
        <v>1.24144638</v>
      </c>
      <c r="O161" s="154">
        <v>0</v>
      </c>
      <c r="P161" s="154">
        <f t="shared" si="44"/>
        <v>0</v>
      </c>
      <c r="Q161" s="154">
        <v>0</v>
      </c>
      <c r="R161" s="154">
        <v>0</v>
      </c>
      <c r="S161" s="154">
        <v>0</v>
      </c>
      <c r="T161" s="154">
        <v>0</v>
      </c>
      <c r="U161" s="154">
        <f t="shared" si="45"/>
        <v>0</v>
      </c>
      <c r="V161" s="154">
        <v>0</v>
      </c>
      <c r="W161" s="154">
        <v>0</v>
      </c>
      <c r="X161" s="154">
        <v>0</v>
      </c>
      <c r="Y161" s="154">
        <v>0</v>
      </c>
      <c r="Z161" s="154">
        <f t="shared" si="46"/>
        <v>0</v>
      </c>
      <c r="AA161" s="154">
        <v>0</v>
      </c>
      <c r="AB161" s="154">
        <v>0</v>
      </c>
      <c r="AC161" s="154">
        <v>0</v>
      </c>
      <c r="AD161" s="154">
        <v>0</v>
      </c>
      <c r="AE161" s="154">
        <f t="shared" si="47"/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f t="shared" si="48"/>
        <v>1.24144638</v>
      </c>
      <c r="AK161" s="36">
        <f t="shared" si="49"/>
        <v>0</v>
      </c>
      <c r="AL161" s="36">
        <f t="shared" si="50"/>
        <v>0</v>
      </c>
      <c r="AM161" s="36">
        <f t="shared" si="51"/>
        <v>1.24144638</v>
      </c>
      <c r="AN161" s="36">
        <f t="shared" si="52"/>
        <v>0</v>
      </c>
    </row>
    <row r="162" spans="1:40" s="53" customFormat="1" ht="31.5">
      <c r="A162" s="63" t="s">
        <v>175</v>
      </c>
      <c r="B162" s="54" t="s">
        <v>316</v>
      </c>
      <c r="C162" s="63" t="s">
        <v>317</v>
      </c>
      <c r="D162" s="34">
        <v>2021</v>
      </c>
      <c r="E162" s="86">
        <v>2025</v>
      </c>
      <c r="F162" s="36">
        <v>0.35843793599999996</v>
      </c>
      <c r="G162" s="36">
        <v>3.965861608</v>
      </c>
      <c r="H162" s="214">
        <v>44470</v>
      </c>
      <c r="I162" s="52">
        <v>4.1038741639999996</v>
      </c>
      <c r="J162" s="36">
        <v>3.9410363639999999</v>
      </c>
      <c r="K162" s="154">
        <f t="shared" si="43"/>
        <v>3.9410363639999999</v>
      </c>
      <c r="L162" s="154">
        <v>0</v>
      </c>
      <c r="M162" s="154">
        <v>0</v>
      </c>
      <c r="N162" s="154">
        <v>3.9410363639999999</v>
      </c>
      <c r="O162" s="154">
        <v>0</v>
      </c>
      <c r="P162" s="154">
        <f t="shared" si="44"/>
        <v>0</v>
      </c>
      <c r="Q162" s="154">
        <v>0</v>
      </c>
      <c r="R162" s="154">
        <v>0</v>
      </c>
      <c r="S162" s="154">
        <v>0</v>
      </c>
      <c r="T162" s="154">
        <v>0</v>
      </c>
      <c r="U162" s="154">
        <f t="shared" si="45"/>
        <v>0</v>
      </c>
      <c r="V162" s="154">
        <v>0</v>
      </c>
      <c r="W162" s="154">
        <v>0</v>
      </c>
      <c r="X162" s="154">
        <v>0</v>
      </c>
      <c r="Y162" s="154">
        <v>0</v>
      </c>
      <c r="Z162" s="154">
        <f t="shared" si="46"/>
        <v>0</v>
      </c>
      <c r="AA162" s="154">
        <v>0</v>
      </c>
      <c r="AB162" s="154">
        <v>0</v>
      </c>
      <c r="AC162" s="154">
        <v>0</v>
      </c>
      <c r="AD162" s="154">
        <v>0</v>
      </c>
      <c r="AE162" s="154">
        <f t="shared" si="47"/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f t="shared" si="48"/>
        <v>3.9410363639999999</v>
      </c>
      <c r="AK162" s="36">
        <f t="shared" si="49"/>
        <v>0</v>
      </c>
      <c r="AL162" s="36">
        <f t="shared" si="50"/>
        <v>0</v>
      </c>
      <c r="AM162" s="36">
        <f t="shared" si="51"/>
        <v>3.9410363639999999</v>
      </c>
      <c r="AN162" s="36">
        <f t="shared" si="52"/>
        <v>0</v>
      </c>
    </row>
    <row r="163" spans="1:40" s="53" customFormat="1" ht="47.25">
      <c r="A163" s="63" t="s">
        <v>175</v>
      </c>
      <c r="B163" s="54" t="s">
        <v>318</v>
      </c>
      <c r="C163" s="63" t="s">
        <v>319</v>
      </c>
      <c r="D163" s="34">
        <v>2021</v>
      </c>
      <c r="E163" s="86">
        <v>2024</v>
      </c>
      <c r="F163" s="36">
        <v>0.49966415745148318</v>
      </c>
      <c r="G163" s="36">
        <v>4.0937484419999999</v>
      </c>
      <c r="H163" s="214">
        <v>44470</v>
      </c>
      <c r="I163" s="52">
        <v>3.2213019479999998</v>
      </c>
      <c r="J163" s="36">
        <v>0</v>
      </c>
      <c r="K163" s="154">
        <f t="shared" si="43"/>
        <v>0</v>
      </c>
      <c r="L163" s="154">
        <v>0</v>
      </c>
      <c r="M163" s="154">
        <v>0</v>
      </c>
      <c r="N163" s="154">
        <v>0</v>
      </c>
      <c r="O163" s="154">
        <v>0</v>
      </c>
      <c r="P163" s="154">
        <f t="shared" si="44"/>
        <v>0</v>
      </c>
      <c r="Q163" s="154">
        <v>0</v>
      </c>
      <c r="R163" s="154">
        <v>0</v>
      </c>
      <c r="S163" s="154">
        <v>0</v>
      </c>
      <c r="T163" s="154">
        <v>0</v>
      </c>
      <c r="U163" s="154">
        <f t="shared" si="45"/>
        <v>0</v>
      </c>
      <c r="V163" s="154">
        <v>0</v>
      </c>
      <c r="W163" s="154">
        <v>0</v>
      </c>
      <c r="X163" s="154">
        <v>0</v>
      </c>
      <c r="Y163" s="154">
        <v>0</v>
      </c>
      <c r="Z163" s="154">
        <f t="shared" si="46"/>
        <v>0</v>
      </c>
      <c r="AA163" s="154">
        <v>0</v>
      </c>
      <c r="AB163" s="154">
        <v>0</v>
      </c>
      <c r="AC163" s="154">
        <v>0</v>
      </c>
      <c r="AD163" s="154">
        <v>0</v>
      </c>
      <c r="AE163" s="154">
        <f t="shared" si="47"/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f t="shared" si="48"/>
        <v>0</v>
      </c>
      <c r="AK163" s="36">
        <f t="shared" si="49"/>
        <v>0</v>
      </c>
      <c r="AL163" s="36">
        <f t="shared" si="50"/>
        <v>0</v>
      </c>
      <c r="AM163" s="36">
        <f t="shared" si="51"/>
        <v>0</v>
      </c>
      <c r="AN163" s="36">
        <f t="shared" si="52"/>
        <v>0</v>
      </c>
    </row>
    <row r="164" spans="1:40" s="53" customFormat="1" ht="31.5">
      <c r="A164" s="63" t="s">
        <v>175</v>
      </c>
      <c r="B164" s="54" t="s">
        <v>320</v>
      </c>
      <c r="C164" s="63" t="s">
        <v>321</v>
      </c>
      <c r="D164" s="34">
        <v>2021</v>
      </c>
      <c r="E164" s="70">
        <v>2024</v>
      </c>
      <c r="F164" s="36">
        <v>1.0052560248993001</v>
      </c>
      <c r="G164" s="36">
        <v>8.2360626119999996</v>
      </c>
      <c r="H164" s="214">
        <v>44835</v>
      </c>
      <c r="I164" s="52">
        <v>8.2109641760000009</v>
      </c>
      <c r="J164" s="36">
        <v>0</v>
      </c>
      <c r="K164" s="154">
        <f t="shared" si="43"/>
        <v>0</v>
      </c>
      <c r="L164" s="154">
        <v>0</v>
      </c>
      <c r="M164" s="154">
        <v>0</v>
      </c>
      <c r="N164" s="154">
        <v>0</v>
      </c>
      <c r="O164" s="154">
        <v>0</v>
      </c>
      <c r="P164" s="154">
        <f t="shared" si="44"/>
        <v>0</v>
      </c>
      <c r="Q164" s="154">
        <v>0</v>
      </c>
      <c r="R164" s="154">
        <v>0</v>
      </c>
      <c r="S164" s="154">
        <v>0</v>
      </c>
      <c r="T164" s="154">
        <v>0</v>
      </c>
      <c r="U164" s="154">
        <f t="shared" si="45"/>
        <v>0</v>
      </c>
      <c r="V164" s="154">
        <v>0</v>
      </c>
      <c r="W164" s="154">
        <v>0</v>
      </c>
      <c r="X164" s="154">
        <v>0</v>
      </c>
      <c r="Y164" s="154">
        <v>0</v>
      </c>
      <c r="Z164" s="154">
        <f t="shared" si="46"/>
        <v>0</v>
      </c>
      <c r="AA164" s="154">
        <v>0</v>
      </c>
      <c r="AB164" s="154">
        <v>0</v>
      </c>
      <c r="AC164" s="154">
        <v>0</v>
      </c>
      <c r="AD164" s="154">
        <v>0</v>
      </c>
      <c r="AE164" s="154">
        <f t="shared" si="47"/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f t="shared" si="48"/>
        <v>0</v>
      </c>
      <c r="AK164" s="36">
        <f t="shared" si="49"/>
        <v>0</v>
      </c>
      <c r="AL164" s="36">
        <f t="shared" si="50"/>
        <v>0</v>
      </c>
      <c r="AM164" s="36">
        <f t="shared" si="51"/>
        <v>0</v>
      </c>
      <c r="AN164" s="36">
        <f t="shared" si="52"/>
        <v>0</v>
      </c>
    </row>
    <row r="165" spans="1:40" s="53" customFormat="1" ht="31.5">
      <c r="A165" s="63" t="s">
        <v>175</v>
      </c>
      <c r="B165" s="54" t="s">
        <v>322</v>
      </c>
      <c r="C165" s="63" t="s">
        <v>323</v>
      </c>
      <c r="D165" s="34">
        <v>2021</v>
      </c>
      <c r="E165" s="70">
        <v>2024</v>
      </c>
      <c r="F165" s="36">
        <v>1.0523256479921903</v>
      </c>
      <c r="G165" s="36">
        <v>8.6217040340000004</v>
      </c>
      <c r="H165" s="214">
        <v>44927</v>
      </c>
      <c r="I165" s="52">
        <v>8.5938740540000005</v>
      </c>
      <c r="J165" s="36">
        <v>0</v>
      </c>
      <c r="K165" s="154">
        <f t="shared" si="43"/>
        <v>0</v>
      </c>
      <c r="L165" s="154">
        <v>0</v>
      </c>
      <c r="M165" s="154">
        <v>0</v>
      </c>
      <c r="N165" s="154">
        <v>0</v>
      </c>
      <c r="O165" s="154">
        <v>0</v>
      </c>
      <c r="P165" s="154">
        <f t="shared" si="44"/>
        <v>0</v>
      </c>
      <c r="Q165" s="154">
        <v>0</v>
      </c>
      <c r="R165" s="154">
        <v>0</v>
      </c>
      <c r="S165" s="154">
        <v>0</v>
      </c>
      <c r="T165" s="154">
        <v>0</v>
      </c>
      <c r="U165" s="154">
        <f t="shared" si="45"/>
        <v>0</v>
      </c>
      <c r="V165" s="154">
        <v>0</v>
      </c>
      <c r="W165" s="154">
        <v>0</v>
      </c>
      <c r="X165" s="154">
        <v>0</v>
      </c>
      <c r="Y165" s="154">
        <v>0</v>
      </c>
      <c r="Z165" s="154">
        <f t="shared" si="46"/>
        <v>0</v>
      </c>
      <c r="AA165" s="154">
        <v>0</v>
      </c>
      <c r="AB165" s="154">
        <v>0</v>
      </c>
      <c r="AC165" s="154">
        <v>0</v>
      </c>
      <c r="AD165" s="154">
        <v>0</v>
      </c>
      <c r="AE165" s="154">
        <f t="shared" si="47"/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f t="shared" si="48"/>
        <v>0</v>
      </c>
      <c r="AK165" s="36">
        <f t="shared" si="49"/>
        <v>0</v>
      </c>
      <c r="AL165" s="36">
        <f t="shared" si="50"/>
        <v>0</v>
      </c>
      <c r="AM165" s="36">
        <f t="shared" si="51"/>
        <v>0</v>
      </c>
      <c r="AN165" s="36">
        <f t="shared" si="52"/>
        <v>0</v>
      </c>
    </row>
    <row r="166" spans="1:40" s="53" customFormat="1" ht="31.5">
      <c r="A166" s="63" t="s">
        <v>175</v>
      </c>
      <c r="B166" s="54" t="s">
        <v>324</v>
      </c>
      <c r="C166" s="63" t="s">
        <v>325</v>
      </c>
      <c r="D166" s="34">
        <v>2021</v>
      </c>
      <c r="E166" s="70">
        <v>2024</v>
      </c>
      <c r="F166" s="36">
        <v>9.2063491517148835E-2</v>
      </c>
      <c r="G166" s="36">
        <v>0.7542761859999999</v>
      </c>
      <c r="H166" s="214">
        <v>44562</v>
      </c>
      <c r="I166" s="52">
        <v>0.71725500600000003</v>
      </c>
      <c r="J166" s="36">
        <v>0</v>
      </c>
      <c r="K166" s="154">
        <f t="shared" si="43"/>
        <v>0</v>
      </c>
      <c r="L166" s="154">
        <v>0</v>
      </c>
      <c r="M166" s="154">
        <v>0</v>
      </c>
      <c r="N166" s="154">
        <v>0</v>
      </c>
      <c r="O166" s="154">
        <v>0</v>
      </c>
      <c r="P166" s="154">
        <f t="shared" si="44"/>
        <v>0</v>
      </c>
      <c r="Q166" s="154">
        <v>0</v>
      </c>
      <c r="R166" s="154">
        <v>0</v>
      </c>
      <c r="S166" s="154">
        <v>0</v>
      </c>
      <c r="T166" s="154">
        <v>0</v>
      </c>
      <c r="U166" s="154">
        <f t="shared" si="45"/>
        <v>0</v>
      </c>
      <c r="V166" s="154">
        <v>0</v>
      </c>
      <c r="W166" s="154">
        <v>0</v>
      </c>
      <c r="X166" s="154">
        <v>0</v>
      </c>
      <c r="Y166" s="154">
        <v>0</v>
      </c>
      <c r="Z166" s="154">
        <f t="shared" si="46"/>
        <v>0</v>
      </c>
      <c r="AA166" s="154">
        <v>0</v>
      </c>
      <c r="AB166" s="154">
        <v>0</v>
      </c>
      <c r="AC166" s="154">
        <v>0</v>
      </c>
      <c r="AD166" s="154">
        <v>0</v>
      </c>
      <c r="AE166" s="154">
        <f t="shared" si="47"/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f t="shared" si="48"/>
        <v>0</v>
      </c>
      <c r="AK166" s="36">
        <f t="shared" si="49"/>
        <v>0</v>
      </c>
      <c r="AL166" s="36">
        <f t="shared" si="50"/>
        <v>0</v>
      </c>
      <c r="AM166" s="36">
        <f t="shared" si="51"/>
        <v>0</v>
      </c>
      <c r="AN166" s="36">
        <f t="shared" si="52"/>
        <v>0</v>
      </c>
    </row>
    <row r="167" spans="1:40" s="53" customFormat="1" ht="31.5">
      <c r="A167" s="63" t="s">
        <v>175</v>
      </c>
      <c r="B167" s="54" t="s">
        <v>427</v>
      </c>
      <c r="C167" s="63" t="s">
        <v>454</v>
      </c>
      <c r="D167" s="34">
        <v>2022</v>
      </c>
      <c r="E167" s="70">
        <v>2024</v>
      </c>
      <c r="F167" s="36">
        <v>1.0020411443915496</v>
      </c>
      <c r="G167" s="36">
        <v>8.2097230959999994</v>
      </c>
      <c r="H167" s="214">
        <v>44835</v>
      </c>
      <c r="I167" s="52">
        <v>8.014995978</v>
      </c>
      <c r="J167" s="36">
        <v>0</v>
      </c>
      <c r="K167" s="154">
        <f t="shared" si="43"/>
        <v>0</v>
      </c>
      <c r="L167" s="154">
        <v>0</v>
      </c>
      <c r="M167" s="154">
        <v>0</v>
      </c>
      <c r="N167" s="154">
        <v>0</v>
      </c>
      <c r="O167" s="154">
        <v>0</v>
      </c>
      <c r="P167" s="154">
        <f t="shared" si="44"/>
        <v>0</v>
      </c>
      <c r="Q167" s="154">
        <v>0</v>
      </c>
      <c r="R167" s="154">
        <v>0</v>
      </c>
      <c r="S167" s="154">
        <v>0</v>
      </c>
      <c r="T167" s="154">
        <v>0</v>
      </c>
      <c r="U167" s="154">
        <f t="shared" si="45"/>
        <v>0</v>
      </c>
      <c r="V167" s="154">
        <v>0</v>
      </c>
      <c r="W167" s="154">
        <v>0</v>
      </c>
      <c r="X167" s="154">
        <v>0</v>
      </c>
      <c r="Y167" s="154">
        <v>0</v>
      </c>
      <c r="Z167" s="154">
        <f t="shared" si="46"/>
        <v>0</v>
      </c>
      <c r="AA167" s="154">
        <v>0</v>
      </c>
      <c r="AB167" s="154">
        <v>0</v>
      </c>
      <c r="AC167" s="154">
        <v>0</v>
      </c>
      <c r="AD167" s="154">
        <v>0</v>
      </c>
      <c r="AE167" s="154">
        <f t="shared" si="47"/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f t="shared" si="48"/>
        <v>0</v>
      </c>
      <c r="AK167" s="36">
        <f t="shared" si="49"/>
        <v>0</v>
      </c>
      <c r="AL167" s="36">
        <f t="shared" si="50"/>
        <v>0</v>
      </c>
      <c r="AM167" s="36">
        <f t="shared" si="51"/>
        <v>0</v>
      </c>
      <c r="AN167" s="36">
        <f t="shared" si="52"/>
        <v>0</v>
      </c>
    </row>
    <row r="168" spans="1:40" s="53" customFormat="1" ht="31.5">
      <c r="A168" s="63" t="s">
        <v>175</v>
      </c>
      <c r="B168" s="54" t="s">
        <v>428</v>
      </c>
      <c r="C168" s="63" t="s">
        <v>455</v>
      </c>
      <c r="D168" s="34">
        <v>2022</v>
      </c>
      <c r="E168" s="70">
        <v>2024</v>
      </c>
      <c r="F168" s="36">
        <v>1.6369335400952041</v>
      </c>
      <c r="G168" s="36">
        <v>13.411396494</v>
      </c>
      <c r="H168" s="214">
        <v>44652</v>
      </c>
      <c r="I168" s="52">
        <v>9.7071111840000004</v>
      </c>
      <c r="J168" s="36">
        <v>0</v>
      </c>
      <c r="K168" s="154">
        <f t="shared" si="43"/>
        <v>0</v>
      </c>
      <c r="L168" s="154">
        <v>0</v>
      </c>
      <c r="M168" s="154">
        <v>0</v>
      </c>
      <c r="N168" s="154">
        <v>0</v>
      </c>
      <c r="O168" s="154">
        <v>0</v>
      </c>
      <c r="P168" s="154">
        <f t="shared" si="44"/>
        <v>0</v>
      </c>
      <c r="Q168" s="154">
        <v>0</v>
      </c>
      <c r="R168" s="154">
        <v>0</v>
      </c>
      <c r="S168" s="154">
        <v>0</v>
      </c>
      <c r="T168" s="154">
        <v>0</v>
      </c>
      <c r="U168" s="154">
        <f t="shared" si="45"/>
        <v>0</v>
      </c>
      <c r="V168" s="154">
        <v>0</v>
      </c>
      <c r="W168" s="154">
        <v>0</v>
      </c>
      <c r="X168" s="154">
        <v>0</v>
      </c>
      <c r="Y168" s="154">
        <v>0</v>
      </c>
      <c r="Z168" s="154">
        <f t="shared" si="46"/>
        <v>0</v>
      </c>
      <c r="AA168" s="154">
        <v>0</v>
      </c>
      <c r="AB168" s="154">
        <v>0</v>
      </c>
      <c r="AC168" s="154">
        <v>0</v>
      </c>
      <c r="AD168" s="154">
        <v>0</v>
      </c>
      <c r="AE168" s="154">
        <f t="shared" si="47"/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f t="shared" si="48"/>
        <v>0</v>
      </c>
      <c r="AK168" s="36">
        <f t="shared" si="49"/>
        <v>0</v>
      </c>
      <c r="AL168" s="36">
        <f t="shared" si="50"/>
        <v>0</v>
      </c>
      <c r="AM168" s="36">
        <f t="shared" si="51"/>
        <v>0</v>
      </c>
      <c r="AN168" s="36">
        <f t="shared" si="52"/>
        <v>0</v>
      </c>
    </row>
    <row r="169" spans="1:40" s="53" customFormat="1" ht="63">
      <c r="A169" s="63" t="s">
        <v>175</v>
      </c>
      <c r="B169" s="54" t="s">
        <v>429</v>
      </c>
      <c r="C169" s="63" t="s">
        <v>456</v>
      </c>
      <c r="D169" s="34">
        <v>2022</v>
      </c>
      <c r="E169" s="70">
        <v>2024</v>
      </c>
      <c r="F169" s="36">
        <v>0.1569821237641896</v>
      </c>
      <c r="G169" s="36">
        <v>1.839702728</v>
      </c>
      <c r="H169" s="214">
        <v>45017</v>
      </c>
      <c r="I169" s="52">
        <v>1.839702728</v>
      </c>
      <c r="J169" s="36">
        <v>0</v>
      </c>
      <c r="K169" s="154">
        <f t="shared" si="43"/>
        <v>0</v>
      </c>
      <c r="L169" s="154">
        <v>0</v>
      </c>
      <c r="M169" s="154">
        <v>0</v>
      </c>
      <c r="N169" s="154">
        <v>0</v>
      </c>
      <c r="O169" s="154">
        <v>0</v>
      </c>
      <c r="P169" s="154">
        <f t="shared" si="44"/>
        <v>0</v>
      </c>
      <c r="Q169" s="154">
        <v>0</v>
      </c>
      <c r="R169" s="154">
        <v>0</v>
      </c>
      <c r="S169" s="154">
        <v>0</v>
      </c>
      <c r="T169" s="154">
        <v>0</v>
      </c>
      <c r="U169" s="154">
        <f t="shared" si="45"/>
        <v>0</v>
      </c>
      <c r="V169" s="154">
        <v>0</v>
      </c>
      <c r="W169" s="154">
        <v>0</v>
      </c>
      <c r="X169" s="154">
        <v>0</v>
      </c>
      <c r="Y169" s="154">
        <v>0</v>
      </c>
      <c r="Z169" s="154">
        <f t="shared" si="46"/>
        <v>0</v>
      </c>
      <c r="AA169" s="154">
        <v>0</v>
      </c>
      <c r="AB169" s="154">
        <v>0</v>
      </c>
      <c r="AC169" s="154">
        <v>0</v>
      </c>
      <c r="AD169" s="154">
        <v>0</v>
      </c>
      <c r="AE169" s="154">
        <f t="shared" si="47"/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f t="shared" si="48"/>
        <v>0</v>
      </c>
      <c r="AK169" s="36">
        <f t="shared" si="49"/>
        <v>0</v>
      </c>
      <c r="AL169" s="36">
        <f t="shared" si="50"/>
        <v>0</v>
      </c>
      <c r="AM169" s="36">
        <f t="shared" si="51"/>
        <v>0</v>
      </c>
      <c r="AN169" s="36">
        <f t="shared" si="52"/>
        <v>0</v>
      </c>
    </row>
    <row r="170" spans="1:40" s="53" customFormat="1" ht="63">
      <c r="A170" s="63" t="s">
        <v>175</v>
      </c>
      <c r="B170" s="54" t="s">
        <v>430</v>
      </c>
      <c r="C170" s="63" t="s">
        <v>457</v>
      </c>
      <c r="D170" s="34">
        <v>2023</v>
      </c>
      <c r="E170" s="70">
        <v>2026</v>
      </c>
      <c r="F170" s="36">
        <v>1.358646096</v>
      </c>
      <c r="G170" s="36">
        <v>18.658014672</v>
      </c>
      <c r="H170" s="214">
        <v>45200</v>
      </c>
      <c r="I170" s="52">
        <v>15.494743688000002</v>
      </c>
      <c r="J170" s="36">
        <v>15.202084068000001</v>
      </c>
      <c r="K170" s="154">
        <f t="shared" si="43"/>
        <v>0.14208406799999998</v>
      </c>
      <c r="L170" s="154">
        <v>0</v>
      </c>
      <c r="M170" s="154">
        <v>0</v>
      </c>
      <c r="N170" s="154">
        <v>0.14208406799999998</v>
      </c>
      <c r="O170" s="154">
        <v>0</v>
      </c>
      <c r="P170" s="154">
        <f t="shared" si="44"/>
        <v>15.06</v>
      </c>
      <c r="Q170" s="154">
        <v>0</v>
      </c>
      <c r="R170" s="154">
        <v>0</v>
      </c>
      <c r="S170" s="154">
        <v>15.06</v>
      </c>
      <c r="T170" s="154">
        <v>0</v>
      </c>
      <c r="U170" s="154">
        <f t="shared" si="45"/>
        <v>0</v>
      </c>
      <c r="V170" s="154">
        <v>0</v>
      </c>
      <c r="W170" s="154">
        <v>0</v>
      </c>
      <c r="X170" s="154">
        <v>0</v>
      </c>
      <c r="Y170" s="154">
        <v>0</v>
      </c>
      <c r="Z170" s="154">
        <f t="shared" si="46"/>
        <v>0</v>
      </c>
      <c r="AA170" s="154">
        <v>0</v>
      </c>
      <c r="AB170" s="154">
        <v>0</v>
      </c>
      <c r="AC170" s="154">
        <v>0</v>
      </c>
      <c r="AD170" s="154">
        <v>0</v>
      </c>
      <c r="AE170" s="154">
        <f t="shared" si="47"/>
        <v>0</v>
      </c>
      <c r="AF170" s="36">
        <v>0</v>
      </c>
      <c r="AG170" s="36">
        <v>0</v>
      </c>
      <c r="AH170" s="36">
        <v>0</v>
      </c>
      <c r="AI170" s="36">
        <v>0</v>
      </c>
      <c r="AJ170" s="36">
        <f t="shared" si="48"/>
        <v>15.202084068000001</v>
      </c>
      <c r="AK170" s="36">
        <f t="shared" si="49"/>
        <v>0</v>
      </c>
      <c r="AL170" s="36">
        <f t="shared" si="50"/>
        <v>0</v>
      </c>
      <c r="AM170" s="36">
        <f t="shared" si="51"/>
        <v>15.202084068000001</v>
      </c>
      <c r="AN170" s="36">
        <f t="shared" si="52"/>
        <v>0</v>
      </c>
    </row>
    <row r="171" spans="1:40" s="53" customFormat="1" ht="63">
      <c r="A171" s="63" t="s">
        <v>175</v>
      </c>
      <c r="B171" s="54" t="s">
        <v>431</v>
      </c>
      <c r="C171" s="63" t="s">
        <v>458</v>
      </c>
      <c r="D171" s="34">
        <v>2023</v>
      </c>
      <c r="E171" s="70">
        <v>2025</v>
      </c>
      <c r="F171" s="36">
        <v>0.90277982400000001</v>
      </c>
      <c r="G171" s="36">
        <v>13.019551392</v>
      </c>
      <c r="H171" s="214">
        <v>45200</v>
      </c>
      <c r="I171" s="52">
        <v>12.932965182</v>
      </c>
      <c r="J171" s="36">
        <v>10.330687944000001</v>
      </c>
      <c r="K171" s="154">
        <f t="shared" si="43"/>
        <v>10.330687944000001</v>
      </c>
      <c r="L171" s="154">
        <v>0</v>
      </c>
      <c r="M171" s="154">
        <v>0</v>
      </c>
      <c r="N171" s="154">
        <v>10.330687944000001</v>
      </c>
      <c r="O171" s="154">
        <v>0</v>
      </c>
      <c r="P171" s="154">
        <f t="shared" si="44"/>
        <v>0</v>
      </c>
      <c r="Q171" s="154">
        <v>0</v>
      </c>
      <c r="R171" s="154">
        <v>0</v>
      </c>
      <c r="S171" s="154">
        <v>0</v>
      </c>
      <c r="T171" s="154">
        <v>0</v>
      </c>
      <c r="U171" s="154">
        <f t="shared" si="45"/>
        <v>0</v>
      </c>
      <c r="V171" s="154">
        <v>0</v>
      </c>
      <c r="W171" s="154">
        <v>0</v>
      </c>
      <c r="X171" s="154">
        <v>0</v>
      </c>
      <c r="Y171" s="154">
        <v>0</v>
      </c>
      <c r="Z171" s="154">
        <f t="shared" si="46"/>
        <v>0</v>
      </c>
      <c r="AA171" s="154">
        <v>0</v>
      </c>
      <c r="AB171" s="154">
        <v>0</v>
      </c>
      <c r="AC171" s="154">
        <v>0</v>
      </c>
      <c r="AD171" s="154">
        <v>0</v>
      </c>
      <c r="AE171" s="154">
        <f t="shared" si="47"/>
        <v>0</v>
      </c>
      <c r="AF171" s="36">
        <v>0</v>
      </c>
      <c r="AG171" s="36">
        <v>0</v>
      </c>
      <c r="AH171" s="36">
        <v>0</v>
      </c>
      <c r="AI171" s="36">
        <v>0</v>
      </c>
      <c r="AJ171" s="36">
        <f t="shared" si="48"/>
        <v>10.330687944000001</v>
      </c>
      <c r="AK171" s="36">
        <f t="shared" si="49"/>
        <v>0</v>
      </c>
      <c r="AL171" s="36">
        <f t="shared" si="50"/>
        <v>0</v>
      </c>
      <c r="AM171" s="36">
        <f t="shared" si="51"/>
        <v>10.330687944000001</v>
      </c>
      <c r="AN171" s="36">
        <f t="shared" si="52"/>
        <v>0</v>
      </c>
    </row>
    <row r="172" spans="1:40" s="53" customFormat="1" ht="47.25">
      <c r="A172" s="63" t="s">
        <v>175</v>
      </c>
      <c r="B172" s="54" t="s">
        <v>432</v>
      </c>
      <c r="C172" s="63" t="s">
        <v>459</v>
      </c>
      <c r="D172" s="34">
        <v>2023</v>
      </c>
      <c r="E172" s="70">
        <v>2024</v>
      </c>
      <c r="F172" s="36">
        <v>0.56410609300622516</v>
      </c>
      <c r="G172" s="36">
        <v>4.6217212200000004</v>
      </c>
      <c r="H172" s="214">
        <v>45200</v>
      </c>
      <c r="I172" s="52">
        <v>3.7916849619999997</v>
      </c>
      <c r="J172" s="36">
        <v>0</v>
      </c>
      <c r="K172" s="154">
        <f t="shared" si="43"/>
        <v>0</v>
      </c>
      <c r="L172" s="154">
        <v>0</v>
      </c>
      <c r="M172" s="154">
        <v>0</v>
      </c>
      <c r="N172" s="154">
        <v>0</v>
      </c>
      <c r="O172" s="154">
        <v>0</v>
      </c>
      <c r="P172" s="154">
        <f t="shared" si="44"/>
        <v>0</v>
      </c>
      <c r="Q172" s="154">
        <v>0</v>
      </c>
      <c r="R172" s="154">
        <v>0</v>
      </c>
      <c r="S172" s="154">
        <v>0</v>
      </c>
      <c r="T172" s="154">
        <v>0</v>
      </c>
      <c r="U172" s="154">
        <f t="shared" si="45"/>
        <v>0</v>
      </c>
      <c r="V172" s="154">
        <v>0</v>
      </c>
      <c r="W172" s="154">
        <v>0</v>
      </c>
      <c r="X172" s="154">
        <v>0</v>
      </c>
      <c r="Y172" s="154">
        <v>0</v>
      </c>
      <c r="Z172" s="154">
        <f t="shared" si="46"/>
        <v>0</v>
      </c>
      <c r="AA172" s="154">
        <v>0</v>
      </c>
      <c r="AB172" s="154">
        <v>0</v>
      </c>
      <c r="AC172" s="154">
        <v>0</v>
      </c>
      <c r="AD172" s="154">
        <v>0</v>
      </c>
      <c r="AE172" s="154">
        <f t="shared" si="47"/>
        <v>0</v>
      </c>
      <c r="AF172" s="36">
        <v>0</v>
      </c>
      <c r="AG172" s="36">
        <v>0</v>
      </c>
      <c r="AH172" s="36">
        <v>0</v>
      </c>
      <c r="AI172" s="36">
        <v>0</v>
      </c>
      <c r="AJ172" s="36">
        <f t="shared" si="48"/>
        <v>0</v>
      </c>
      <c r="AK172" s="36">
        <f t="shared" si="49"/>
        <v>0</v>
      </c>
      <c r="AL172" s="36">
        <f t="shared" si="50"/>
        <v>0</v>
      </c>
      <c r="AM172" s="36">
        <f t="shared" si="51"/>
        <v>0</v>
      </c>
      <c r="AN172" s="36">
        <f t="shared" si="52"/>
        <v>0</v>
      </c>
    </row>
    <row r="173" spans="1:40" s="53" customFormat="1" ht="47.25" customHeight="1">
      <c r="A173" s="63" t="s">
        <v>175</v>
      </c>
      <c r="B173" s="54" t="s">
        <v>433</v>
      </c>
      <c r="C173" s="63" t="s">
        <v>460</v>
      </c>
      <c r="D173" s="63">
        <v>2023</v>
      </c>
      <c r="E173" s="70">
        <v>2024</v>
      </c>
      <c r="F173" s="66">
        <v>0.97798820065909919</v>
      </c>
      <c r="G173" s="36">
        <v>8.0126573279999995</v>
      </c>
      <c r="H173" s="214">
        <v>45108</v>
      </c>
      <c r="I173" s="67">
        <v>5.7230731759999998</v>
      </c>
      <c r="J173" s="66">
        <v>0</v>
      </c>
      <c r="K173" s="154">
        <f t="shared" si="43"/>
        <v>0</v>
      </c>
      <c r="L173" s="154">
        <v>0</v>
      </c>
      <c r="M173" s="154">
        <v>0</v>
      </c>
      <c r="N173" s="154">
        <v>0</v>
      </c>
      <c r="O173" s="154">
        <v>0</v>
      </c>
      <c r="P173" s="154">
        <f t="shared" si="44"/>
        <v>0</v>
      </c>
      <c r="Q173" s="154">
        <v>0</v>
      </c>
      <c r="R173" s="154">
        <v>0</v>
      </c>
      <c r="S173" s="154">
        <v>0</v>
      </c>
      <c r="T173" s="154">
        <v>0</v>
      </c>
      <c r="U173" s="154">
        <f t="shared" si="45"/>
        <v>0</v>
      </c>
      <c r="V173" s="154">
        <v>0</v>
      </c>
      <c r="W173" s="154">
        <v>0</v>
      </c>
      <c r="X173" s="154">
        <v>0</v>
      </c>
      <c r="Y173" s="154">
        <v>0</v>
      </c>
      <c r="Z173" s="154">
        <f t="shared" si="46"/>
        <v>0</v>
      </c>
      <c r="AA173" s="154">
        <v>0</v>
      </c>
      <c r="AB173" s="154">
        <v>0</v>
      </c>
      <c r="AC173" s="154">
        <v>0</v>
      </c>
      <c r="AD173" s="154">
        <v>0</v>
      </c>
      <c r="AE173" s="154">
        <f t="shared" si="47"/>
        <v>0</v>
      </c>
      <c r="AF173" s="66">
        <v>0</v>
      </c>
      <c r="AG173" s="66">
        <v>0</v>
      </c>
      <c r="AH173" s="66">
        <v>0</v>
      </c>
      <c r="AI173" s="66">
        <v>0</v>
      </c>
      <c r="AJ173" s="36">
        <f t="shared" si="48"/>
        <v>0</v>
      </c>
      <c r="AK173" s="36">
        <f t="shared" si="49"/>
        <v>0</v>
      </c>
      <c r="AL173" s="36">
        <f t="shared" si="50"/>
        <v>0</v>
      </c>
      <c r="AM173" s="36">
        <f t="shared" si="51"/>
        <v>0</v>
      </c>
      <c r="AN173" s="36">
        <f t="shared" si="52"/>
        <v>0</v>
      </c>
    </row>
    <row r="174" spans="1:40" s="53" customFormat="1" ht="31.5">
      <c r="A174" s="63" t="s">
        <v>175</v>
      </c>
      <c r="B174" s="54" t="s">
        <v>434</v>
      </c>
      <c r="C174" s="63" t="s">
        <v>461</v>
      </c>
      <c r="D174" s="63">
        <v>2023</v>
      </c>
      <c r="E174" s="70">
        <v>2024</v>
      </c>
      <c r="F174" s="66" t="s">
        <v>239</v>
      </c>
      <c r="G174" s="36" t="s">
        <v>239</v>
      </c>
      <c r="H174" s="214">
        <v>45566</v>
      </c>
      <c r="I174" s="67">
        <v>5.0377547240000009</v>
      </c>
      <c r="J174" s="66">
        <v>0</v>
      </c>
      <c r="K174" s="154">
        <f t="shared" si="43"/>
        <v>0</v>
      </c>
      <c r="L174" s="154">
        <v>0</v>
      </c>
      <c r="M174" s="154">
        <v>0</v>
      </c>
      <c r="N174" s="154">
        <v>0</v>
      </c>
      <c r="O174" s="154">
        <v>0</v>
      </c>
      <c r="P174" s="154">
        <f t="shared" si="44"/>
        <v>0</v>
      </c>
      <c r="Q174" s="154">
        <v>0</v>
      </c>
      <c r="R174" s="154">
        <v>0</v>
      </c>
      <c r="S174" s="154">
        <v>0</v>
      </c>
      <c r="T174" s="154">
        <v>0</v>
      </c>
      <c r="U174" s="154">
        <f t="shared" si="45"/>
        <v>0</v>
      </c>
      <c r="V174" s="154">
        <v>0</v>
      </c>
      <c r="W174" s="154">
        <v>0</v>
      </c>
      <c r="X174" s="154">
        <v>0</v>
      </c>
      <c r="Y174" s="154">
        <v>0</v>
      </c>
      <c r="Z174" s="154">
        <f t="shared" si="46"/>
        <v>0</v>
      </c>
      <c r="AA174" s="154">
        <v>0</v>
      </c>
      <c r="AB174" s="154">
        <v>0</v>
      </c>
      <c r="AC174" s="154">
        <v>0</v>
      </c>
      <c r="AD174" s="154">
        <v>0</v>
      </c>
      <c r="AE174" s="154">
        <f t="shared" si="47"/>
        <v>0</v>
      </c>
      <c r="AF174" s="66">
        <v>0</v>
      </c>
      <c r="AG174" s="66">
        <v>0</v>
      </c>
      <c r="AH174" s="66">
        <v>0</v>
      </c>
      <c r="AI174" s="66">
        <v>0</v>
      </c>
      <c r="AJ174" s="36">
        <f t="shared" si="48"/>
        <v>0</v>
      </c>
      <c r="AK174" s="36">
        <f t="shared" si="49"/>
        <v>0</v>
      </c>
      <c r="AL174" s="36">
        <f t="shared" si="50"/>
        <v>0</v>
      </c>
      <c r="AM174" s="36">
        <f t="shared" si="51"/>
        <v>0</v>
      </c>
      <c r="AN174" s="36">
        <f t="shared" si="52"/>
        <v>0</v>
      </c>
    </row>
    <row r="175" spans="1:40" s="53" customFormat="1" ht="31.5">
      <c r="A175" s="63" t="s">
        <v>175</v>
      </c>
      <c r="B175" s="54" t="s">
        <v>435</v>
      </c>
      <c r="C175" s="63" t="s">
        <v>462</v>
      </c>
      <c r="D175" s="63">
        <v>2023</v>
      </c>
      <c r="E175" s="70">
        <v>2025</v>
      </c>
      <c r="F175" s="66">
        <v>1.2210068519999999</v>
      </c>
      <c r="G175" s="36">
        <v>14.883380000000001</v>
      </c>
      <c r="H175" s="214">
        <v>45474</v>
      </c>
      <c r="I175" s="67">
        <v>10.279188735999998</v>
      </c>
      <c r="J175" s="66">
        <v>5.3696654039999991</v>
      </c>
      <c r="K175" s="154">
        <f t="shared" si="43"/>
        <v>5.3696654039999991</v>
      </c>
      <c r="L175" s="154">
        <v>0</v>
      </c>
      <c r="M175" s="154">
        <v>0</v>
      </c>
      <c r="N175" s="154">
        <v>5.3696654039999991</v>
      </c>
      <c r="O175" s="154">
        <v>0</v>
      </c>
      <c r="P175" s="154">
        <f t="shared" si="44"/>
        <v>0</v>
      </c>
      <c r="Q175" s="154">
        <v>0</v>
      </c>
      <c r="R175" s="154">
        <v>0</v>
      </c>
      <c r="S175" s="154">
        <v>0</v>
      </c>
      <c r="T175" s="154">
        <v>0</v>
      </c>
      <c r="U175" s="154">
        <f t="shared" si="45"/>
        <v>0</v>
      </c>
      <c r="V175" s="154">
        <v>0</v>
      </c>
      <c r="W175" s="154">
        <v>0</v>
      </c>
      <c r="X175" s="154">
        <v>0</v>
      </c>
      <c r="Y175" s="154">
        <v>0</v>
      </c>
      <c r="Z175" s="154">
        <f t="shared" si="46"/>
        <v>0</v>
      </c>
      <c r="AA175" s="154">
        <v>0</v>
      </c>
      <c r="AB175" s="154">
        <v>0</v>
      </c>
      <c r="AC175" s="154">
        <v>0</v>
      </c>
      <c r="AD175" s="154">
        <v>0</v>
      </c>
      <c r="AE175" s="154">
        <f t="shared" si="47"/>
        <v>0</v>
      </c>
      <c r="AF175" s="66">
        <v>0</v>
      </c>
      <c r="AG175" s="66">
        <v>0</v>
      </c>
      <c r="AH175" s="66">
        <v>0</v>
      </c>
      <c r="AI175" s="66">
        <v>0</v>
      </c>
      <c r="AJ175" s="36">
        <f t="shared" si="48"/>
        <v>5.3696654039999991</v>
      </c>
      <c r="AK175" s="36">
        <f t="shared" si="49"/>
        <v>0</v>
      </c>
      <c r="AL175" s="36">
        <f t="shared" si="50"/>
        <v>0</v>
      </c>
      <c r="AM175" s="36">
        <f t="shared" si="51"/>
        <v>5.3696654039999991</v>
      </c>
      <c r="AN175" s="36">
        <f t="shared" si="52"/>
        <v>0</v>
      </c>
    </row>
    <row r="176" spans="1:40" s="53" customFormat="1" ht="47.25">
      <c r="A176" s="63" t="s">
        <v>175</v>
      </c>
      <c r="B176" s="54" t="s">
        <v>436</v>
      </c>
      <c r="C176" s="63" t="s">
        <v>463</v>
      </c>
      <c r="D176" s="63">
        <v>2023</v>
      </c>
      <c r="E176" s="70">
        <v>2024</v>
      </c>
      <c r="F176" s="66">
        <v>6.3013548150860521E-2</v>
      </c>
      <c r="G176" s="36">
        <v>0.56152081400000009</v>
      </c>
      <c r="H176" s="214">
        <v>45200</v>
      </c>
      <c r="I176" s="67">
        <v>0.56152081400000009</v>
      </c>
      <c r="J176" s="66">
        <v>0</v>
      </c>
      <c r="K176" s="154">
        <f t="shared" si="43"/>
        <v>0</v>
      </c>
      <c r="L176" s="154">
        <v>0</v>
      </c>
      <c r="M176" s="154">
        <v>0</v>
      </c>
      <c r="N176" s="154">
        <v>0</v>
      </c>
      <c r="O176" s="154">
        <v>0</v>
      </c>
      <c r="P176" s="154">
        <f t="shared" si="44"/>
        <v>0</v>
      </c>
      <c r="Q176" s="154">
        <v>0</v>
      </c>
      <c r="R176" s="154">
        <v>0</v>
      </c>
      <c r="S176" s="154">
        <v>0</v>
      </c>
      <c r="T176" s="154">
        <v>0</v>
      </c>
      <c r="U176" s="154">
        <f t="shared" si="45"/>
        <v>0</v>
      </c>
      <c r="V176" s="154">
        <v>0</v>
      </c>
      <c r="W176" s="154">
        <v>0</v>
      </c>
      <c r="X176" s="154">
        <v>0</v>
      </c>
      <c r="Y176" s="154">
        <v>0</v>
      </c>
      <c r="Z176" s="154">
        <f t="shared" si="46"/>
        <v>0</v>
      </c>
      <c r="AA176" s="154">
        <v>0</v>
      </c>
      <c r="AB176" s="154">
        <v>0</v>
      </c>
      <c r="AC176" s="154">
        <v>0</v>
      </c>
      <c r="AD176" s="154">
        <v>0</v>
      </c>
      <c r="AE176" s="154">
        <f t="shared" si="47"/>
        <v>0</v>
      </c>
      <c r="AF176" s="66">
        <v>0</v>
      </c>
      <c r="AG176" s="66">
        <v>0</v>
      </c>
      <c r="AH176" s="66">
        <v>0</v>
      </c>
      <c r="AI176" s="66">
        <v>0</v>
      </c>
      <c r="AJ176" s="36">
        <f t="shared" si="48"/>
        <v>0</v>
      </c>
      <c r="AK176" s="36">
        <f t="shared" si="49"/>
        <v>0</v>
      </c>
      <c r="AL176" s="36">
        <f t="shared" si="50"/>
        <v>0</v>
      </c>
      <c r="AM176" s="36">
        <f t="shared" si="51"/>
        <v>0</v>
      </c>
      <c r="AN176" s="36">
        <f t="shared" si="52"/>
        <v>0</v>
      </c>
    </row>
    <row r="177" spans="1:40" s="53" customFormat="1" ht="47.25" customHeight="1">
      <c r="A177" s="133" t="s">
        <v>175</v>
      </c>
      <c r="B177" s="134" t="s">
        <v>538</v>
      </c>
      <c r="C177" s="133" t="s">
        <v>539</v>
      </c>
      <c r="D177" s="133">
        <v>2024</v>
      </c>
      <c r="E177" s="133">
        <v>2026</v>
      </c>
      <c r="F177" s="154" t="s">
        <v>239</v>
      </c>
      <c r="G177" s="154" t="s">
        <v>239</v>
      </c>
      <c r="H177" s="133">
        <v>45566</v>
      </c>
      <c r="I177" s="155">
        <v>4.3500920819999997</v>
      </c>
      <c r="J177" s="154">
        <v>4.1225324040000002</v>
      </c>
      <c r="K177" s="154">
        <f t="shared" si="43"/>
        <v>1.8532403999999999E-2</v>
      </c>
      <c r="L177" s="154">
        <v>0</v>
      </c>
      <c r="M177" s="154">
        <v>0</v>
      </c>
      <c r="N177" s="154">
        <v>1.8532403999999999E-2</v>
      </c>
      <c r="O177" s="154">
        <v>0</v>
      </c>
      <c r="P177" s="154">
        <f t="shared" si="44"/>
        <v>4.1040000000000001</v>
      </c>
      <c r="Q177" s="154">
        <v>0</v>
      </c>
      <c r="R177" s="154">
        <v>0</v>
      </c>
      <c r="S177" s="154">
        <v>4.1040000000000001</v>
      </c>
      <c r="T177" s="154">
        <v>0</v>
      </c>
      <c r="U177" s="154">
        <f t="shared" si="45"/>
        <v>0</v>
      </c>
      <c r="V177" s="154">
        <v>0</v>
      </c>
      <c r="W177" s="154">
        <v>0</v>
      </c>
      <c r="X177" s="154">
        <v>0</v>
      </c>
      <c r="Y177" s="154">
        <v>0</v>
      </c>
      <c r="Z177" s="154">
        <f t="shared" si="46"/>
        <v>0</v>
      </c>
      <c r="AA177" s="154">
        <v>0</v>
      </c>
      <c r="AB177" s="154">
        <v>0</v>
      </c>
      <c r="AC177" s="154">
        <v>0</v>
      </c>
      <c r="AD177" s="154">
        <v>0</v>
      </c>
      <c r="AE177" s="154">
        <f t="shared" si="47"/>
        <v>0</v>
      </c>
      <c r="AF177" s="154">
        <v>0</v>
      </c>
      <c r="AG177" s="154">
        <v>0</v>
      </c>
      <c r="AH177" s="154">
        <v>0</v>
      </c>
      <c r="AI177" s="154">
        <v>0</v>
      </c>
      <c r="AJ177" s="154">
        <f t="shared" si="48"/>
        <v>4.1225324040000002</v>
      </c>
      <c r="AK177" s="154">
        <f t="shared" si="49"/>
        <v>0</v>
      </c>
      <c r="AL177" s="154">
        <f t="shared" si="50"/>
        <v>0</v>
      </c>
      <c r="AM177" s="154">
        <f t="shared" si="51"/>
        <v>4.1225324040000002</v>
      </c>
      <c r="AN177" s="154">
        <f t="shared" si="52"/>
        <v>0</v>
      </c>
    </row>
    <row r="178" spans="1:40" s="53" customFormat="1" ht="47.25">
      <c r="A178" s="63" t="s">
        <v>175</v>
      </c>
      <c r="B178" s="54" t="s">
        <v>540</v>
      </c>
      <c r="C178" s="63" t="s">
        <v>541</v>
      </c>
      <c r="D178" s="34">
        <v>2024</v>
      </c>
      <c r="E178" s="63">
        <v>2026</v>
      </c>
      <c r="F178" s="36" t="s">
        <v>239</v>
      </c>
      <c r="G178" s="36" t="s">
        <v>239</v>
      </c>
      <c r="H178" s="133" t="s">
        <v>239</v>
      </c>
      <c r="I178" s="52">
        <v>2.6768930539999998</v>
      </c>
      <c r="J178" s="36">
        <v>2.5376777279999998</v>
      </c>
      <c r="K178" s="154">
        <f t="shared" si="43"/>
        <v>1.7677728E-2</v>
      </c>
      <c r="L178" s="154">
        <v>0</v>
      </c>
      <c r="M178" s="154">
        <v>0</v>
      </c>
      <c r="N178" s="154">
        <v>1.7677728E-2</v>
      </c>
      <c r="O178" s="154">
        <v>0</v>
      </c>
      <c r="P178" s="154">
        <f t="shared" si="44"/>
        <v>2.52</v>
      </c>
      <c r="Q178" s="154">
        <v>0</v>
      </c>
      <c r="R178" s="154">
        <v>0</v>
      </c>
      <c r="S178" s="154">
        <v>2.52</v>
      </c>
      <c r="T178" s="154">
        <v>0</v>
      </c>
      <c r="U178" s="154">
        <f t="shared" si="45"/>
        <v>0</v>
      </c>
      <c r="V178" s="154">
        <v>0</v>
      </c>
      <c r="W178" s="154">
        <v>0</v>
      </c>
      <c r="X178" s="154">
        <v>0</v>
      </c>
      <c r="Y178" s="154">
        <v>0</v>
      </c>
      <c r="Z178" s="154">
        <f t="shared" si="46"/>
        <v>0</v>
      </c>
      <c r="AA178" s="154">
        <v>0</v>
      </c>
      <c r="AB178" s="154">
        <v>0</v>
      </c>
      <c r="AC178" s="154">
        <v>0</v>
      </c>
      <c r="AD178" s="154">
        <v>0</v>
      </c>
      <c r="AE178" s="154">
        <f t="shared" si="47"/>
        <v>0</v>
      </c>
      <c r="AF178" s="36">
        <v>0</v>
      </c>
      <c r="AG178" s="36">
        <v>0</v>
      </c>
      <c r="AH178" s="36">
        <v>0</v>
      </c>
      <c r="AI178" s="36">
        <v>0</v>
      </c>
      <c r="AJ178" s="36">
        <f t="shared" si="48"/>
        <v>2.5376777279999998</v>
      </c>
      <c r="AK178" s="36">
        <f t="shared" si="49"/>
        <v>0</v>
      </c>
      <c r="AL178" s="36">
        <f t="shared" si="50"/>
        <v>0</v>
      </c>
      <c r="AM178" s="36">
        <f t="shared" si="51"/>
        <v>2.5376777279999998</v>
      </c>
      <c r="AN178" s="36">
        <f t="shared" si="52"/>
        <v>0</v>
      </c>
    </row>
    <row r="179" spans="1:40" s="53" customFormat="1" ht="47.25">
      <c r="A179" s="63" t="s">
        <v>175</v>
      </c>
      <c r="B179" s="54" t="s">
        <v>1696</v>
      </c>
      <c r="C179" s="63" t="s">
        <v>542</v>
      </c>
      <c r="D179" s="34">
        <v>2024</v>
      </c>
      <c r="E179" s="63">
        <v>2030</v>
      </c>
      <c r="F179" s="36" t="s">
        <v>239</v>
      </c>
      <c r="G179" s="36" t="s">
        <v>239</v>
      </c>
      <c r="H179" s="133" t="s">
        <v>239</v>
      </c>
      <c r="I179" s="52">
        <v>2.2582878600000003</v>
      </c>
      <c r="J179" s="36">
        <v>2.04</v>
      </c>
      <c r="K179" s="154">
        <f t="shared" si="43"/>
        <v>0</v>
      </c>
      <c r="L179" s="154">
        <v>0</v>
      </c>
      <c r="M179" s="154">
        <v>0</v>
      </c>
      <c r="N179" s="154">
        <v>0</v>
      </c>
      <c r="O179" s="154">
        <v>0</v>
      </c>
      <c r="P179" s="154">
        <f t="shared" si="44"/>
        <v>0.24</v>
      </c>
      <c r="Q179" s="154">
        <v>0</v>
      </c>
      <c r="R179" s="154">
        <v>0</v>
      </c>
      <c r="S179" s="154">
        <v>0.24</v>
      </c>
      <c r="T179" s="154">
        <v>0</v>
      </c>
      <c r="U179" s="154">
        <f t="shared" si="45"/>
        <v>1.7999999999999998</v>
      </c>
      <c r="V179" s="154">
        <v>0</v>
      </c>
      <c r="W179" s="154">
        <v>0</v>
      </c>
      <c r="X179" s="154">
        <v>1.7999999999999998</v>
      </c>
      <c r="Y179" s="154">
        <v>0</v>
      </c>
      <c r="Z179" s="154">
        <f t="shared" si="46"/>
        <v>0</v>
      </c>
      <c r="AA179" s="154">
        <v>0</v>
      </c>
      <c r="AB179" s="154">
        <v>0</v>
      </c>
      <c r="AC179" s="154">
        <v>0</v>
      </c>
      <c r="AD179" s="154">
        <v>0</v>
      </c>
      <c r="AE179" s="154">
        <f t="shared" si="47"/>
        <v>0</v>
      </c>
      <c r="AF179" s="36">
        <v>0</v>
      </c>
      <c r="AG179" s="36">
        <v>0</v>
      </c>
      <c r="AH179" s="36">
        <v>0</v>
      </c>
      <c r="AI179" s="36">
        <v>0</v>
      </c>
      <c r="AJ179" s="36">
        <f t="shared" si="48"/>
        <v>2.04</v>
      </c>
      <c r="AK179" s="36">
        <f t="shared" si="49"/>
        <v>0</v>
      </c>
      <c r="AL179" s="36">
        <f t="shared" si="50"/>
        <v>0</v>
      </c>
      <c r="AM179" s="36">
        <f t="shared" si="51"/>
        <v>2.04</v>
      </c>
      <c r="AN179" s="36">
        <f t="shared" si="52"/>
        <v>0</v>
      </c>
    </row>
    <row r="180" spans="1:40" s="53" customFormat="1" ht="31.5">
      <c r="A180" s="63" t="s">
        <v>175</v>
      </c>
      <c r="B180" s="54" t="s">
        <v>543</v>
      </c>
      <c r="C180" s="63" t="s">
        <v>544</v>
      </c>
      <c r="D180" s="63">
        <v>2024</v>
      </c>
      <c r="E180" s="63">
        <v>2026</v>
      </c>
      <c r="F180" s="66" t="s">
        <v>239</v>
      </c>
      <c r="G180" s="36" t="s">
        <v>239</v>
      </c>
      <c r="H180" s="133" t="s">
        <v>239</v>
      </c>
      <c r="I180" s="67">
        <v>1.6931443879999999</v>
      </c>
      <c r="J180" s="66">
        <v>1.5998692799999998</v>
      </c>
      <c r="K180" s="154">
        <f t="shared" si="43"/>
        <v>2.1869280000000001E-2</v>
      </c>
      <c r="L180" s="154">
        <v>0</v>
      </c>
      <c r="M180" s="154">
        <v>0</v>
      </c>
      <c r="N180" s="154">
        <v>2.1869280000000001E-2</v>
      </c>
      <c r="O180" s="154">
        <v>0</v>
      </c>
      <c r="P180" s="154">
        <f t="shared" si="44"/>
        <v>1.5779999999999998</v>
      </c>
      <c r="Q180" s="154">
        <v>0</v>
      </c>
      <c r="R180" s="154">
        <v>0</v>
      </c>
      <c r="S180" s="154">
        <v>1.5779999999999998</v>
      </c>
      <c r="T180" s="154">
        <v>0</v>
      </c>
      <c r="U180" s="154">
        <f t="shared" si="45"/>
        <v>0</v>
      </c>
      <c r="V180" s="154">
        <v>0</v>
      </c>
      <c r="W180" s="154">
        <v>0</v>
      </c>
      <c r="X180" s="154">
        <v>0</v>
      </c>
      <c r="Y180" s="154">
        <v>0</v>
      </c>
      <c r="Z180" s="154">
        <f t="shared" si="46"/>
        <v>0</v>
      </c>
      <c r="AA180" s="154">
        <v>0</v>
      </c>
      <c r="AB180" s="154">
        <v>0</v>
      </c>
      <c r="AC180" s="154">
        <v>0</v>
      </c>
      <c r="AD180" s="154">
        <v>0</v>
      </c>
      <c r="AE180" s="154">
        <f t="shared" si="47"/>
        <v>0</v>
      </c>
      <c r="AF180" s="66">
        <v>0</v>
      </c>
      <c r="AG180" s="66">
        <v>0</v>
      </c>
      <c r="AH180" s="66">
        <v>0</v>
      </c>
      <c r="AI180" s="66">
        <v>0</v>
      </c>
      <c r="AJ180" s="36">
        <f t="shared" si="48"/>
        <v>1.5998692799999998</v>
      </c>
      <c r="AK180" s="36">
        <f t="shared" si="49"/>
        <v>0</v>
      </c>
      <c r="AL180" s="36">
        <f t="shared" si="50"/>
        <v>0</v>
      </c>
      <c r="AM180" s="36">
        <f t="shared" si="51"/>
        <v>1.5998692799999998</v>
      </c>
      <c r="AN180" s="36">
        <f t="shared" si="52"/>
        <v>0</v>
      </c>
    </row>
    <row r="181" spans="1:40" s="53" customFormat="1" ht="47.25">
      <c r="A181" s="63" t="s">
        <v>175</v>
      </c>
      <c r="B181" s="54" t="s">
        <v>545</v>
      </c>
      <c r="C181" s="63" t="s">
        <v>546</v>
      </c>
      <c r="D181" s="63">
        <v>2024</v>
      </c>
      <c r="E181" s="63">
        <v>2030</v>
      </c>
      <c r="F181" s="66" t="s">
        <v>239</v>
      </c>
      <c r="G181" s="36" t="s">
        <v>239</v>
      </c>
      <c r="H181" s="133" t="s">
        <v>239</v>
      </c>
      <c r="I181" s="67">
        <v>2.1587686799999997</v>
      </c>
      <c r="J181" s="66">
        <v>2.0051999999999999</v>
      </c>
      <c r="K181" s="154">
        <f t="shared" si="43"/>
        <v>0</v>
      </c>
      <c r="L181" s="154">
        <v>0</v>
      </c>
      <c r="M181" s="154">
        <v>0</v>
      </c>
      <c r="N181" s="154">
        <v>0</v>
      </c>
      <c r="O181" s="154">
        <v>0</v>
      </c>
      <c r="P181" s="154">
        <f t="shared" si="44"/>
        <v>0</v>
      </c>
      <c r="Q181" s="154">
        <v>0</v>
      </c>
      <c r="R181" s="154">
        <v>0</v>
      </c>
      <c r="S181" s="154">
        <v>0</v>
      </c>
      <c r="T181" s="154">
        <v>0</v>
      </c>
      <c r="U181" s="154">
        <f t="shared" si="45"/>
        <v>0</v>
      </c>
      <c r="V181" s="154">
        <v>0</v>
      </c>
      <c r="W181" s="154">
        <v>0</v>
      </c>
      <c r="X181" s="154">
        <v>0</v>
      </c>
      <c r="Y181" s="154">
        <v>0</v>
      </c>
      <c r="Z181" s="154">
        <f t="shared" si="46"/>
        <v>2.0051999999999999</v>
      </c>
      <c r="AA181" s="154">
        <v>0</v>
      </c>
      <c r="AB181" s="154">
        <v>0</v>
      </c>
      <c r="AC181" s="154">
        <v>2.0051999999999999</v>
      </c>
      <c r="AD181" s="154">
        <v>0</v>
      </c>
      <c r="AE181" s="154">
        <f t="shared" si="47"/>
        <v>0</v>
      </c>
      <c r="AF181" s="66">
        <v>0</v>
      </c>
      <c r="AG181" s="66">
        <v>0</v>
      </c>
      <c r="AH181" s="66">
        <v>0</v>
      </c>
      <c r="AI181" s="66">
        <v>0</v>
      </c>
      <c r="AJ181" s="36">
        <f t="shared" si="48"/>
        <v>2.0051999999999999</v>
      </c>
      <c r="AK181" s="36">
        <f t="shared" si="49"/>
        <v>0</v>
      </c>
      <c r="AL181" s="36">
        <f t="shared" si="50"/>
        <v>0</v>
      </c>
      <c r="AM181" s="36">
        <f t="shared" si="51"/>
        <v>2.0051999999999999</v>
      </c>
      <c r="AN181" s="36">
        <f t="shared" si="52"/>
        <v>0</v>
      </c>
    </row>
    <row r="182" spans="1:40" s="53" customFormat="1" ht="31.5">
      <c r="A182" s="63" t="s">
        <v>175</v>
      </c>
      <c r="B182" s="54" t="s">
        <v>547</v>
      </c>
      <c r="C182" s="63" t="s">
        <v>548</v>
      </c>
      <c r="D182" s="63">
        <v>2024</v>
      </c>
      <c r="E182" s="63">
        <v>2025</v>
      </c>
      <c r="F182" s="66" t="s">
        <v>239</v>
      </c>
      <c r="G182" s="36" t="s">
        <v>239</v>
      </c>
      <c r="H182" s="133" t="s">
        <v>239</v>
      </c>
      <c r="I182" s="67">
        <v>6.9379064999999995</v>
      </c>
      <c r="J182" s="66">
        <v>6.8045016839999999</v>
      </c>
      <c r="K182" s="154">
        <f t="shared" si="43"/>
        <v>6.8045016839999999</v>
      </c>
      <c r="L182" s="154">
        <v>0</v>
      </c>
      <c r="M182" s="154">
        <v>0</v>
      </c>
      <c r="N182" s="154">
        <v>6.8045016839999999</v>
      </c>
      <c r="O182" s="154">
        <v>0</v>
      </c>
      <c r="P182" s="154">
        <f t="shared" si="44"/>
        <v>0</v>
      </c>
      <c r="Q182" s="154">
        <v>0</v>
      </c>
      <c r="R182" s="154">
        <v>0</v>
      </c>
      <c r="S182" s="154">
        <v>0</v>
      </c>
      <c r="T182" s="154">
        <v>0</v>
      </c>
      <c r="U182" s="154">
        <f t="shared" si="45"/>
        <v>0</v>
      </c>
      <c r="V182" s="154">
        <v>0</v>
      </c>
      <c r="W182" s="154">
        <v>0</v>
      </c>
      <c r="X182" s="154">
        <v>0</v>
      </c>
      <c r="Y182" s="154">
        <v>0</v>
      </c>
      <c r="Z182" s="154">
        <f t="shared" si="46"/>
        <v>0</v>
      </c>
      <c r="AA182" s="154">
        <v>0</v>
      </c>
      <c r="AB182" s="154">
        <v>0</v>
      </c>
      <c r="AC182" s="154">
        <v>0</v>
      </c>
      <c r="AD182" s="154">
        <v>0</v>
      </c>
      <c r="AE182" s="154">
        <f t="shared" si="47"/>
        <v>0</v>
      </c>
      <c r="AF182" s="66">
        <v>0</v>
      </c>
      <c r="AG182" s="66">
        <v>0</v>
      </c>
      <c r="AH182" s="66">
        <v>0</v>
      </c>
      <c r="AI182" s="66">
        <v>0</v>
      </c>
      <c r="AJ182" s="36">
        <f t="shared" si="48"/>
        <v>6.8045016839999999</v>
      </c>
      <c r="AK182" s="36">
        <f t="shared" si="49"/>
        <v>0</v>
      </c>
      <c r="AL182" s="36">
        <f t="shared" si="50"/>
        <v>0</v>
      </c>
      <c r="AM182" s="36">
        <f t="shared" si="51"/>
        <v>6.8045016839999999</v>
      </c>
      <c r="AN182" s="36">
        <f t="shared" si="52"/>
        <v>0</v>
      </c>
    </row>
    <row r="183" spans="1:40" s="53" customFormat="1" ht="47.25">
      <c r="A183" s="63" t="s">
        <v>175</v>
      </c>
      <c r="B183" s="54" t="s">
        <v>549</v>
      </c>
      <c r="C183" s="63" t="s">
        <v>550</v>
      </c>
      <c r="D183" s="34">
        <v>2024</v>
      </c>
      <c r="E183" s="63">
        <v>2030</v>
      </c>
      <c r="F183" s="36" t="s">
        <v>239</v>
      </c>
      <c r="G183" s="36" t="s">
        <v>239</v>
      </c>
      <c r="H183" s="133" t="s">
        <v>239</v>
      </c>
      <c r="I183" s="52">
        <v>0.15244054400000001</v>
      </c>
      <c r="J183" s="36">
        <v>0</v>
      </c>
      <c r="K183" s="154">
        <f t="shared" si="43"/>
        <v>0</v>
      </c>
      <c r="L183" s="154">
        <v>0</v>
      </c>
      <c r="M183" s="154">
        <v>0</v>
      </c>
      <c r="N183" s="154">
        <v>0</v>
      </c>
      <c r="O183" s="154">
        <v>0</v>
      </c>
      <c r="P183" s="154">
        <f t="shared" si="44"/>
        <v>0</v>
      </c>
      <c r="Q183" s="154">
        <v>0</v>
      </c>
      <c r="R183" s="154">
        <v>0</v>
      </c>
      <c r="S183" s="154">
        <v>0</v>
      </c>
      <c r="T183" s="154">
        <v>0</v>
      </c>
      <c r="U183" s="154">
        <f t="shared" si="45"/>
        <v>0</v>
      </c>
      <c r="V183" s="154">
        <v>0</v>
      </c>
      <c r="W183" s="154">
        <v>0</v>
      </c>
      <c r="X183" s="154">
        <v>0</v>
      </c>
      <c r="Y183" s="154">
        <v>0</v>
      </c>
      <c r="Z183" s="154">
        <f t="shared" si="46"/>
        <v>0</v>
      </c>
      <c r="AA183" s="154">
        <v>0</v>
      </c>
      <c r="AB183" s="154">
        <v>0</v>
      </c>
      <c r="AC183" s="154">
        <v>0</v>
      </c>
      <c r="AD183" s="154">
        <v>0</v>
      </c>
      <c r="AE183" s="154">
        <f t="shared" si="47"/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f t="shared" si="48"/>
        <v>0</v>
      </c>
      <c r="AK183" s="36">
        <f t="shared" si="49"/>
        <v>0</v>
      </c>
      <c r="AL183" s="36">
        <f t="shared" si="50"/>
        <v>0</v>
      </c>
      <c r="AM183" s="36">
        <f t="shared" si="51"/>
        <v>0</v>
      </c>
      <c r="AN183" s="36">
        <f t="shared" si="52"/>
        <v>0</v>
      </c>
    </row>
    <row r="184" spans="1:40" s="53" customFormat="1" ht="78.75">
      <c r="A184" s="63" t="s">
        <v>175</v>
      </c>
      <c r="B184" s="54" t="s">
        <v>551</v>
      </c>
      <c r="C184" s="63" t="s">
        <v>552</v>
      </c>
      <c r="D184" s="34">
        <v>2024</v>
      </c>
      <c r="E184" s="63">
        <v>2030</v>
      </c>
      <c r="F184" s="36" t="s">
        <v>239</v>
      </c>
      <c r="G184" s="36" t="s">
        <v>239</v>
      </c>
      <c r="H184" s="133" t="s">
        <v>239</v>
      </c>
      <c r="I184" s="52">
        <v>0.42494955800000001</v>
      </c>
      <c r="J184" s="36">
        <v>0.32006484000000002</v>
      </c>
      <c r="K184" s="154">
        <f t="shared" si="43"/>
        <v>0.14006484</v>
      </c>
      <c r="L184" s="154">
        <v>0</v>
      </c>
      <c r="M184" s="154">
        <v>0</v>
      </c>
      <c r="N184" s="154">
        <v>0.14006484</v>
      </c>
      <c r="O184" s="154">
        <v>0</v>
      </c>
      <c r="P184" s="154">
        <f t="shared" si="44"/>
        <v>0.18</v>
      </c>
      <c r="Q184" s="154">
        <v>0</v>
      </c>
      <c r="R184" s="154">
        <v>0</v>
      </c>
      <c r="S184" s="154">
        <v>0.18</v>
      </c>
      <c r="T184" s="154">
        <v>0</v>
      </c>
      <c r="U184" s="154">
        <f t="shared" si="45"/>
        <v>0</v>
      </c>
      <c r="V184" s="154">
        <v>0</v>
      </c>
      <c r="W184" s="154">
        <v>0</v>
      </c>
      <c r="X184" s="154">
        <v>0</v>
      </c>
      <c r="Y184" s="154">
        <v>0</v>
      </c>
      <c r="Z184" s="154">
        <f t="shared" si="46"/>
        <v>0</v>
      </c>
      <c r="AA184" s="154">
        <v>0</v>
      </c>
      <c r="AB184" s="154">
        <v>0</v>
      </c>
      <c r="AC184" s="154">
        <v>0</v>
      </c>
      <c r="AD184" s="154">
        <v>0</v>
      </c>
      <c r="AE184" s="154">
        <f t="shared" si="47"/>
        <v>0</v>
      </c>
      <c r="AF184" s="36">
        <v>0</v>
      </c>
      <c r="AG184" s="36">
        <v>0</v>
      </c>
      <c r="AH184" s="36">
        <v>0</v>
      </c>
      <c r="AI184" s="36">
        <v>0</v>
      </c>
      <c r="AJ184" s="36">
        <f t="shared" si="48"/>
        <v>0.32006484000000002</v>
      </c>
      <c r="AK184" s="36">
        <f t="shared" si="49"/>
        <v>0</v>
      </c>
      <c r="AL184" s="36">
        <f t="shared" si="50"/>
        <v>0</v>
      </c>
      <c r="AM184" s="36">
        <f t="shared" si="51"/>
        <v>0.32006484000000002</v>
      </c>
      <c r="AN184" s="36">
        <f t="shared" si="52"/>
        <v>0</v>
      </c>
    </row>
    <row r="185" spans="1:40" s="53" customFormat="1" ht="63">
      <c r="A185" s="63" t="s">
        <v>175</v>
      </c>
      <c r="B185" s="54" t="s">
        <v>553</v>
      </c>
      <c r="C185" s="63" t="s">
        <v>554</v>
      </c>
      <c r="D185" s="34">
        <v>2024</v>
      </c>
      <c r="E185" s="63">
        <v>2030</v>
      </c>
      <c r="F185" s="36" t="s">
        <v>239</v>
      </c>
      <c r="G185" s="36" t="s">
        <v>239</v>
      </c>
      <c r="H185" s="133" t="s">
        <v>239</v>
      </c>
      <c r="I185" s="52">
        <v>0.26225918799999998</v>
      </c>
      <c r="J185" s="36">
        <v>0.21314091599999999</v>
      </c>
      <c r="K185" s="154">
        <f t="shared" si="43"/>
        <v>3.3140915999999999E-2</v>
      </c>
      <c r="L185" s="154">
        <v>0</v>
      </c>
      <c r="M185" s="154">
        <v>0</v>
      </c>
      <c r="N185" s="154">
        <v>3.3140915999999999E-2</v>
      </c>
      <c r="O185" s="154">
        <v>0</v>
      </c>
      <c r="P185" s="154">
        <f t="shared" si="44"/>
        <v>0.18</v>
      </c>
      <c r="Q185" s="154">
        <v>0</v>
      </c>
      <c r="R185" s="154">
        <v>0</v>
      </c>
      <c r="S185" s="154">
        <v>0.18</v>
      </c>
      <c r="T185" s="154">
        <v>0</v>
      </c>
      <c r="U185" s="154">
        <f t="shared" si="45"/>
        <v>0</v>
      </c>
      <c r="V185" s="154">
        <v>0</v>
      </c>
      <c r="W185" s="154">
        <v>0</v>
      </c>
      <c r="X185" s="154">
        <v>0</v>
      </c>
      <c r="Y185" s="154">
        <v>0</v>
      </c>
      <c r="Z185" s="154">
        <f t="shared" si="46"/>
        <v>0</v>
      </c>
      <c r="AA185" s="154">
        <v>0</v>
      </c>
      <c r="AB185" s="154">
        <v>0</v>
      </c>
      <c r="AC185" s="154">
        <v>0</v>
      </c>
      <c r="AD185" s="154">
        <v>0</v>
      </c>
      <c r="AE185" s="154">
        <f t="shared" si="47"/>
        <v>0</v>
      </c>
      <c r="AF185" s="36">
        <v>0</v>
      </c>
      <c r="AG185" s="36">
        <v>0</v>
      </c>
      <c r="AH185" s="36">
        <v>0</v>
      </c>
      <c r="AI185" s="36">
        <v>0</v>
      </c>
      <c r="AJ185" s="36">
        <f t="shared" si="48"/>
        <v>0.21314091599999999</v>
      </c>
      <c r="AK185" s="36">
        <f t="shared" si="49"/>
        <v>0</v>
      </c>
      <c r="AL185" s="36">
        <f t="shared" si="50"/>
        <v>0</v>
      </c>
      <c r="AM185" s="36">
        <f t="shared" si="51"/>
        <v>0.21314091599999999</v>
      </c>
      <c r="AN185" s="36">
        <f t="shared" si="52"/>
        <v>0</v>
      </c>
    </row>
    <row r="186" spans="1:40" s="53" customFormat="1" ht="78.75">
      <c r="A186" s="63" t="s">
        <v>175</v>
      </c>
      <c r="B186" s="54" t="s">
        <v>555</v>
      </c>
      <c r="C186" s="63" t="s">
        <v>556</v>
      </c>
      <c r="D186" s="63">
        <v>2024</v>
      </c>
      <c r="E186" s="63">
        <v>2030</v>
      </c>
      <c r="F186" s="66" t="s">
        <v>239</v>
      </c>
      <c r="G186" s="36" t="s">
        <v>239</v>
      </c>
      <c r="H186" s="133" t="s">
        <v>239</v>
      </c>
      <c r="I186" s="67">
        <v>2.8856207819999997</v>
      </c>
      <c r="J186" s="66">
        <v>2.7244838879999995</v>
      </c>
      <c r="K186" s="154">
        <f t="shared" si="43"/>
        <v>0.264483888</v>
      </c>
      <c r="L186" s="154">
        <v>0</v>
      </c>
      <c r="M186" s="154">
        <v>0</v>
      </c>
      <c r="N186" s="154">
        <v>0.264483888</v>
      </c>
      <c r="O186" s="154">
        <v>0</v>
      </c>
      <c r="P186" s="154">
        <f t="shared" si="44"/>
        <v>2.4599999999999995</v>
      </c>
      <c r="Q186" s="154">
        <v>0</v>
      </c>
      <c r="R186" s="154">
        <v>0</v>
      </c>
      <c r="S186" s="154">
        <v>2.4599999999999995</v>
      </c>
      <c r="T186" s="154">
        <v>0</v>
      </c>
      <c r="U186" s="154">
        <f t="shared" si="45"/>
        <v>0</v>
      </c>
      <c r="V186" s="154">
        <v>0</v>
      </c>
      <c r="W186" s="154">
        <v>0</v>
      </c>
      <c r="X186" s="154">
        <v>0</v>
      </c>
      <c r="Y186" s="154">
        <v>0</v>
      </c>
      <c r="Z186" s="154">
        <f t="shared" si="46"/>
        <v>0</v>
      </c>
      <c r="AA186" s="154">
        <v>0</v>
      </c>
      <c r="AB186" s="154">
        <v>0</v>
      </c>
      <c r="AC186" s="154">
        <v>0</v>
      </c>
      <c r="AD186" s="154">
        <v>0</v>
      </c>
      <c r="AE186" s="154">
        <f t="shared" si="47"/>
        <v>0</v>
      </c>
      <c r="AF186" s="66">
        <v>0</v>
      </c>
      <c r="AG186" s="66">
        <v>0</v>
      </c>
      <c r="AH186" s="66">
        <v>0</v>
      </c>
      <c r="AI186" s="66">
        <v>0</v>
      </c>
      <c r="AJ186" s="36">
        <f t="shared" si="48"/>
        <v>2.7244838879999995</v>
      </c>
      <c r="AK186" s="36">
        <f t="shared" si="49"/>
        <v>0</v>
      </c>
      <c r="AL186" s="36">
        <f t="shared" si="50"/>
        <v>0</v>
      </c>
      <c r="AM186" s="36">
        <f t="shared" si="51"/>
        <v>2.7244838879999995</v>
      </c>
      <c r="AN186" s="36">
        <f t="shared" si="52"/>
        <v>0</v>
      </c>
    </row>
    <row r="187" spans="1:40" s="53" customFormat="1" ht="110.25">
      <c r="A187" s="63" t="s">
        <v>175</v>
      </c>
      <c r="B187" s="54" t="s">
        <v>557</v>
      </c>
      <c r="C187" s="63" t="s">
        <v>558</v>
      </c>
      <c r="D187" s="34">
        <v>2024</v>
      </c>
      <c r="E187" s="63">
        <v>2030</v>
      </c>
      <c r="F187" s="36" t="s">
        <v>239</v>
      </c>
      <c r="G187" s="36" t="s">
        <v>239</v>
      </c>
      <c r="H187" s="133" t="s">
        <v>239</v>
      </c>
      <c r="I187" s="52">
        <v>0.40169786400000002</v>
      </c>
      <c r="J187" s="36">
        <v>0.25918434000000001</v>
      </c>
      <c r="K187" s="154">
        <f t="shared" si="43"/>
        <v>0.25918434000000001</v>
      </c>
      <c r="L187" s="154">
        <v>0</v>
      </c>
      <c r="M187" s="154">
        <v>0</v>
      </c>
      <c r="N187" s="154">
        <v>0.25918434000000001</v>
      </c>
      <c r="O187" s="154">
        <v>0</v>
      </c>
      <c r="P187" s="154">
        <f t="shared" si="44"/>
        <v>0</v>
      </c>
      <c r="Q187" s="154">
        <v>0</v>
      </c>
      <c r="R187" s="154">
        <v>0</v>
      </c>
      <c r="S187" s="154">
        <v>0</v>
      </c>
      <c r="T187" s="154">
        <v>0</v>
      </c>
      <c r="U187" s="154">
        <f t="shared" si="45"/>
        <v>0</v>
      </c>
      <c r="V187" s="154">
        <v>0</v>
      </c>
      <c r="W187" s="154">
        <v>0</v>
      </c>
      <c r="X187" s="154">
        <v>0</v>
      </c>
      <c r="Y187" s="154">
        <v>0</v>
      </c>
      <c r="Z187" s="154">
        <f t="shared" si="46"/>
        <v>0</v>
      </c>
      <c r="AA187" s="154">
        <v>0</v>
      </c>
      <c r="AB187" s="154">
        <v>0</v>
      </c>
      <c r="AC187" s="154">
        <v>0</v>
      </c>
      <c r="AD187" s="154">
        <v>0</v>
      </c>
      <c r="AE187" s="154">
        <f t="shared" si="47"/>
        <v>0</v>
      </c>
      <c r="AF187" s="36">
        <v>0</v>
      </c>
      <c r="AG187" s="36">
        <v>0</v>
      </c>
      <c r="AH187" s="36">
        <v>0</v>
      </c>
      <c r="AI187" s="36">
        <v>0</v>
      </c>
      <c r="AJ187" s="36">
        <f t="shared" si="48"/>
        <v>0.25918434000000001</v>
      </c>
      <c r="AK187" s="36">
        <f t="shared" si="49"/>
        <v>0</v>
      </c>
      <c r="AL187" s="36">
        <f t="shared" si="50"/>
        <v>0</v>
      </c>
      <c r="AM187" s="36">
        <f t="shared" si="51"/>
        <v>0.25918434000000001</v>
      </c>
      <c r="AN187" s="36">
        <f t="shared" si="52"/>
        <v>0</v>
      </c>
    </row>
    <row r="188" spans="1:40" s="53" customFormat="1" ht="63">
      <c r="A188" s="63" t="s">
        <v>175</v>
      </c>
      <c r="B188" s="54" t="s">
        <v>1697</v>
      </c>
      <c r="C188" s="63" t="s">
        <v>559</v>
      </c>
      <c r="D188" s="34">
        <v>2024</v>
      </c>
      <c r="E188" s="63">
        <v>2026</v>
      </c>
      <c r="F188" s="36" t="s">
        <v>239</v>
      </c>
      <c r="G188" s="36" t="s">
        <v>239</v>
      </c>
      <c r="H188" s="133" t="s">
        <v>239</v>
      </c>
      <c r="I188" s="52">
        <v>6.4459113180000003</v>
      </c>
      <c r="J188" s="36">
        <v>6.369662988</v>
      </c>
      <c r="K188" s="154">
        <f t="shared" si="43"/>
        <v>0.12966298800000001</v>
      </c>
      <c r="L188" s="154">
        <v>0</v>
      </c>
      <c r="M188" s="154">
        <v>0</v>
      </c>
      <c r="N188" s="154">
        <v>0.12966298800000001</v>
      </c>
      <c r="O188" s="154">
        <v>0</v>
      </c>
      <c r="P188" s="154">
        <f t="shared" si="44"/>
        <v>6.24</v>
      </c>
      <c r="Q188" s="154">
        <v>0</v>
      </c>
      <c r="R188" s="154">
        <v>0</v>
      </c>
      <c r="S188" s="154">
        <v>6.24</v>
      </c>
      <c r="T188" s="154">
        <v>0</v>
      </c>
      <c r="U188" s="154">
        <f t="shared" si="45"/>
        <v>0</v>
      </c>
      <c r="V188" s="154">
        <v>0</v>
      </c>
      <c r="W188" s="154">
        <v>0</v>
      </c>
      <c r="X188" s="154">
        <v>0</v>
      </c>
      <c r="Y188" s="154">
        <v>0</v>
      </c>
      <c r="Z188" s="154">
        <f t="shared" si="46"/>
        <v>0</v>
      </c>
      <c r="AA188" s="154">
        <v>0</v>
      </c>
      <c r="AB188" s="154">
        <v>0</v>
      </c>
      <c r="AC188" s="154">
        <v>0</v>
      </c>
      <c r="AD188" s="154">
        <v>0</v>
      </c>
      <c r="AE188" s="154">
        <f t="shared" si="47"/>
        <v>0</v>
      </c>
      <c r="AF188" s="36">
        <v>0</v>
      </c>
      <c r="AG188" s="36">
        <v>0</v>
      </c>
      <c r="AH188" s="36">
        <v>0</v>
      </c>
      <c r="AI188" s="36">
        <v>0</v>
      </c>
      <c r="AJ188" s="36">
        <f t="shared" si="48"/>
        <v>6.369662988</v>
      </c>
      <c r="AK188" s="36">
        <f t="shared" si="49"/>
        <v>0</v>
      </c>
      <c r="AL188" s="36">
        <f t="shared" si="50"/>
        <v>0</v>
      </c>
      <c r="AM188" s="36">
        <f t="shared" si="51"/>
        <v>6.369662988</v>
      </c>
      <c r="AN188" s="36">
        <f t="shared" si="52"/>
        <v>0</v>
      </c>
    </row>
    <row r="189" spans="1:40" s="53" customFormat="1" ht="94.5">
      <c r="A189" s="63" t="s">
        <v>175</v>
      </c>
      <c r="B189" s="54" t="s">
        <v>560</v>
      </c>
      <c r="C189" s="63" t="s">
        <v>561</v>
      </c>
      <c r="D189" s="34">
        <v>2024</v>
      </c>
      <c r="E189" s="63">
        <v>2030</v>
      </c>
      <c r="F189" s="36" t="s">
        <v>239</v>
      </c>
      <c r="G189" s="36" t="s">
        <v>239</v>
      </c>
      <c r="H189" s="133" t="s">
        <v>239</v>
      </c>
      <c r="I189" s="52">
        <v>0.693845606</v>
      </c>
      <c r="J189" s="36">
        <v>0.49394599199999994</v>
      </c>
      <c r="K189" s="154">
        <f t="shared" si="43"/>
        <v>0.31394599199999995</v>
      </c>
      <c r="L189" s="154">
        <v>0</v>
      </c>
      <c r="M189" s="154">
        <v>0</v>
      </c>
      <c r="N189" s="154">
        <v>0.31394599199999995</v>
      </c>
      <c r="O189" s="154">
        <v>0</v>
      </c>
      <c r="P189" s="154">
        <f t="shared" si="44"/>
        <v>0.18</v>
      </c>
      <c r="Q189" s="154">
        <v>0</v>
      </c>
      <c r="R189" s="154">
        <v>0</v>
      </c>
      <c r="S189" s="154">
        <v>0.18</v>
      </c>
      <c r="T189" s="154">
        <v>0</v>
      </c>
      <c r="U189" s="154">
        <f t="shared" si="45"/>
        <v>0</v>
      </c>
      <c r="V189" s="154">
        <v>0</v>
      </c>
      <c r="W189" s="154">
        <v>0</v>
      </c>
      <c r="X189" s="154">
        <v>0</v>
      </c>
      <c r="Y189" s="154">
        <v>0</v>
      </c>
      <c r="Z189" s="154">
        <f t="shared" si="46"/>
        <v>0</v>
      </c>
      <c r="AA189" s="154">
        <v>0</v>
      </c>
      <c r="AB189" s="154">
        <v>0</v>
      </c>
      <c r="AC189" s="154">
        <v>0</v>
      </c>
      <c r="AD189" s="154">
        <v>0</v>
      </c>
      <c r="AE189" s="154">
        <f t="shared" si="47"/>
        <v>0</v>
      </c>
      <c r="AF189" s="36">
        <v>0</v>
      </c>
      <c r="AG189" s="36">
        <v>0</v>
      </c>
      <c r="AH189" s="36">
        <v>0</v>
      </c>
      <c r="AI189" s="36">
        <v>0</v>
      </c>
      <c r="AJ189" s="36">
        <f t="shared" si="48"/>
        <v>0.49394599199999994</v>
      </c>
      <c r="AK189" s="36">
        <f t="shared" si="49"/>
        <v>0</v>
      </c>
      <c r="AL189" s="36">
        <f t="shared" si="50"/>
        <v>0</v>
      </c>
      <c r="AM189" s="36">
        <f t="shared" si="51"/>
        <v>0.49394599199999994</v>
      </c>
      <c r="AN189" s="36">
        <f t="shared" si="52"/>
        <v>0</v>
      </c>
    </row>
    <row r="190" spans="1:40" s="53" customFormat="1" ht="31.5">
      <c r="A190" s="133" t="s">
        <v>175</v>
      </c>
      <c r="B190" s="134" t="s">
        <v>562</v>
      </c>
      <c r="C190" s="133" t="s">
        <v>563</v>
      </c>
      <c r="D190" s="133">
        <v>2024</v>
      </c>
      <c r="E190" s="133">
        <v>2030</v>
      </c>
      <c r="F190" s="154" t="s">
        <v>239</v>
      </c>
      <c r="G190" s="154" t="s">
        <v>239</v>
      </c>
      <c r="H190" s="133" t="s">
        <v>239</v>
      </c>
      <c r="I190" s="155">
        <v>0.21091295199999999</v>
      </c>
      <c r="J190" s="154">
        <v>8.2676627999999988E-2</v>
      </c>
      <c r="K190" s="154">
        <f t="shared" si="43"/>
        <v>8.2676627999999988E-2</v>
      </c>
      <c r="L190" s="154">
        <v>0</v>
      </c>
      <c r="M190" s="154">
        <v>0</v>
      </c>
      <c r="N190" s="154">
        <v>8.2676627999999988E-2</v>
      </c>
      <c r="O190" s="154">
        <v>0</v>
      </c>
      <c r="P190" s="154">
        <f t="shared" si="44"/>
        <v>0</v>
      </c>
      <c r="Q190" s="154">
        <v>0</v>
      </c>
      <c r="R190" s="154">
        <v>0</v>
      </c>
      <c r="S190" s="154">
        <v>0</v>
      </c>
      <c r="T190" s="154">
        <v>0</v>
      </c>
      <c r="U190" s="154">
        <f t="shared" si="45"/>
        <v>0</v>
      </c>
      <c r="V190" s="154">
        <v>0</v>
      </c>
      <c r="W190" s="154">
        <v>0</v>
      </c>
      <c r="X190" s="154">
        <v>0</v>
      </c>
      <c r="Y190" s="154">
        <v>0</v>
      </c>
      <c r="Z190" s="154">
        <f t="shared" si="46"/>
        <v>0</v>
      </c>
      <c r="AA190" s="154">
        <v>0</v>
      </c>
      <c r="AB190" s="154">
        <v>0</v>
      </c>
      <c r="AC190" s="154">
        <v>0</v>
      </c>
      <c r="AD190" s="154">
        <v>0</v>
      </c>
      <c r="AE190" s="154">
        <f t="shared" si="47"/>
        <v>0</v>
      </c>
      <c r="AF190" s="154">
        <v>0</v>
      </c>
      <c r="AG190" s="154">
        <v>0</v>
      </c>
      <c r="AH190" s="154">
        <v>0</v>
      </c>
      <c r="AI190" s="154">
        <v>0</v>
      </c>
      <c r="AJ190" s="154">
        <f t="shared" si="48"/>
        <v>8.2676627999999988E-2</v>
      </c>
      <c r="AK190" s="154">
        <f t="shared" si="49"/>
        <v>0</v>
      </c>
      <c r="AL190" s="154">
        <f t="shared" si="50"/>
        <v>0</v>
      </c>
      <c r="AM190" s="154">
        <f t="shared" si="51"/>
        <v>8.2676627999999988E-2</v>
      </c>
      <c r="AN190" s="154">
        <f t="shared" si="52"/>
        <v>0</v>
      </c>
    </row>
    <row r="191" spans="1:40" s="53" customFormat="1" ht="63">
      <c r="A191" s="133" t="s">
        <v>175</v>
      </c>
      <c r="B191" s="134" t="s">
        <v>564</v>
      </c>
      <c r="C191" s="133" t="s">
        <v>565</v>
      </c>
      <c r="D191" s="133">
        <v>2024</v>
      </c>
      <c r="E191" s="133">
        <v>2030</v>
      </c>
      <c r="F191" s="154" t="s">
        <v>239</v>
      </c>
      <c r="G191" s="154" t="s">
        <v>239</v>
      </c>
      <c r="H191" s="214" t="s">
        <v>239</v>
      </c>
      <c r="I191" s="155">
        <v>0.24810429000000001</v>
      </c>
      <c r="J191" s="154">
        <v>0.17630077199999999</v>
      </c>
      <c r="K191" s="154">
        <f t="shared" si="43"/>
        <v>0.17630077199999999</v>
      </c>
      <c r="L191" s="154">
        <v>0</v>
      </c>
      <c r="M191" s="154">
        <v>0</v>
      </c>
      <c r="N191" s="154">
        <v>0.17630077199999999</v>
      </c>
      <c r="O191" s="154">
        <v>0</v>
      </c>
      <c r="P191" s="154">
        <f t="shared" si="44"/>
        <v>0</v>
      </c>
      <c r="Q191" s="154">
        <v>0</v>
      </c>
      <c r="R191" s="154">
        <v>0</v>
      </c>
      <c r="S191" s="154">
        <v>0</v>
      </c>
      <c r="T191" s="154">
        <v>0</v>
      </c>
      <c r="U191" s="154">
        <f t="shared" si="45"/>
        <v>0</v>
      </c>
      <c r="V191" s="154">
        <v>0</v>
      </c>
      <c r="W191" s="154">
        <v>0</v>
      </c>
      <c r="X191" s="154">
        <v>0</v>
      </c>
      <c r="Y191" s="154">
        <v>0</v>
      </c>
      <c r="Z191" s="154">
        <f t="shared" si="46"/>
        <v>0</v>
      </c>
      <c r="AA191" s="154">
        <v>0</v>
      </c>
      <c r="AB191" s="154">
        <v>0</v>
      </c>
      <c r="AC191" s="154">
        <v>0</v>
      </c>
      <c r="AD191" s="154">
        <v>0</v>
      </c>
      <c r="AE191" s="154">
        <f t="shared" si="47"/>
        <v>0</v>
      </c>
      <c r="AF191" s="154">
        <v>0</v>
      </c>
      <c r="AG191" s="154">
        <v>0</v>
      </c>
      <c r="AH191" s="154">
        <v>0</v>
      </c>
      <c r="AI191" s="154">
        <v>0</v>
      </c>
      <c r="AJ191" s="154">
        <f t="shared" si="48"/>
        <v>0.17630077199999999</v>
      </c>
      <c r="AK191" s="154">
        <f t="shared" si="49"/>
        <v>0</v>
      </c>
      <c r="AL191" s="154">
        <f t="shared" si="50"/>
        <v>0</v>
      </c>
      <c r="AM191" s="154">
        <f t="shared" si="51"/>
        <v>0.17630077199999999</v>
      </c>
      <c r="AN191" s="154">
        <f t="shared" si="52"/>
        <v>0</v>
      </c>
    </row>
    <row r="192" spans="1:40" s="53" customFormat="1" ht="63">
      <c r="A192" s="133" t="s">
        <v>175</v>
      </c>
      <c r="B192" s="134" t="s">
        <v>1906</v>
      </c>
      <c r="C192" s="133" t="s">
        <v>566</v>
      </c>
      <c r="D192" s="133">
        <v>2023</v>
      </c>
      <c r="E192" s="133">
        <v>2024</v>
      </c>
      <c r="F192" s="154" t="s">
        <v>239</v>
      </c>
      <c r="G192" s="154" t="s">
        <v>239</v>
      </c>
      <c r="H192" s="214" t="s">
        <v>239</v>
      </c>
      <c r="I192" s="155">
        <v>4.0221717320000003</v>
      </c>
      <c r="J192" s="154">
        <v>0</v>
      </c>
      <c r="K192" s="154">
        <f t="shared" si="43"/>
        <v>0</v>
      </c>
      <c r="L192" s="154">
        <v>0</v>
      </c>
      <c r="M192" s="154">
        <v>0</v>
      </c>
      <c r="N192" s="154">
        <v>0</v>
      </c>
      <c r="O192" s="154">
        <v>0</v>
      </c>
      <c r="P192" s="154">
        <f t="shared" si="44"/>
        <v>0</v>
      </c>
      <c r="Q192" s="154">
        <v>0</v>
      </c>
      <c r="R192" s="154">
        <v>0</v>
      </c>
      <c r="S192" s="154">
        <v>0</v>
      </c>
      <c r="T192" s="154">
        <v>0</v>
      </c>
      <c r="U192" s="154">
        <f t="shared" si="45"/>
        <v>0</v>
      </c>
      <c r="V192" s="154">
        <v>0</v>
      </c>
      <c r="W192" s="154">
        <v>0</v>
      </c>
      <c r="X192" s="154">
        <v>0</v>
      </c>
      <c r="Y192" s="154">
        <v>0</v>
      </c>
      <c r="Z192" s="154">
        <f t="shared" si="46"/>
        <v>0</v>
      </c>
      <c r="AA192" s="154">
        <v>0</v>
      </c>
      <c r="AB192" s="154">
        <v>0</v>
      </c>
      <c r="AC192" s="154">
        <v>0</v>
      </c>
      <c r="AD192" s="154">
        <v>0</v>
      </c>
      <c r="AE192" s="154">
        <f t="shared" si="47"/>
        <v>0</v>
      </c>
      <c r="AF192" s="154">
        <v>0</v>
      </c>
      <c r="AG192" s="154">
        <v>0</v>
      </c>
      <c r="AH192" s="154">
        <v>0</v>
      </c>
      <c r="AI192" s="154">
        <v>0</v>
      </c>
      <c r="AJ192" s="154">
        <f t="shared" si="48"/>
        <v>0</v>
      </c>
      <c r="AK192" s="154">
        <f t="shared" si="49"/>
        <v>0</v>
      </c>
      <c r="AL192" s="154">
        <f t="shared" si="50"/>
        <v>0</v>
      </c>
      <c r="AM192" s="154">
        <f t="shared" si="51"/>
        <v>0</v>
      </c>
      <c r="AN192" s="154">
        <f t="shared" si="52"/>
        <v>0</v>
      </c>
    </row>
    <row r="193" spans="1:40" s="53" customFormat="1" ht="78.75">
      <c r="A193" s="63" t="s">
        <v>175</v>
      </c>
      <c r="B193" s="54" t="s">
        <v>567</v>
      </c>
      <c r="C193" s="63" t="s">
        <v>568</v>
      </c>
      <c r="D193" s="34">
        <v>2024</v>
      </c>
      <c r="E193" s="63">
        <v>2026</v>
      </c>
      <c r="F193" s="36" t="s">
        <v>239</v>
      </c>
      <c r="G193" s="36" t="s">
        <v>239</v>
      </c>
      <c r="H193" s="133" t="s">
        <v>239</v>
      </c>
      <c r="I193" s="52">
        <v>3.383281196</v>
      </c>
      <c r="J193" s="36">
        <v>3.260358144</v>
      </c>
      <c r="K193" s="154">
        <f t="shared" si="43"/>
        <v>0.113958144</v>
      </c>
      <c r="L193" s="154">
        <v>0</v>
      </c>
      <c r="M193" s="154">
        <v>0</v>
      </c>
      <c r="N193" s="154">
        <v>0.113958144</v>
      </c>
      <c r="O193" s="154">
        <v>0</v>
      </c>
      <c r="P193" s="154">
        <f t="shared" si="44"/>
        <v>3.1463999999999999</v>
      </c>
      <c r="Q193" s="154">
        <v>0</v>
      </c>
      <c r="R193" s="154">
        <v>0</v>
      </c>
      <c r="S193" s="154">
        <v>3.1463999999999999</v>
      </c>
      <c r="T193" s="154">
        <v>0</v>
      </c>
      <c r="U193" s="154">
        <f t="shared" si="45"/>
        <v>0</v>
      </c>
      <c r="V193" s="154">
        <v>0</v>
      </c>
      <c r="W193" s="154">
        <v>0</v>
      </c>
      <c r="X193" s="154">
        <v>0</v>
      </c>
      <c r="Y193" s="154">
        <v>0</v>
      </c>
      <c r="Z193" s="154">
        <f t="shared" si="46"/>
        <v>0</v>
      </c>
      <c r="AA193" s="154">
        <v>0</v>
      </c>
      <c r="AB193" s="154">
        <v>0</v>
      </c>
      <c r="AC193" s="154">
        <v>0</v>
      </c>
      <c r="AD193" s="154">
        <v>0</v>
      </c>
      <c r="AE193" s="154">
        <f t="shared" si="47"/>
        <v>0</v>
      </c>
      <c r="AF193" s="36">
        <v>0</v>
      </c>
      <c r="AG193" s="36">
        <v>0</v>
      </c>
      <c r="AH193" s="36">
        <v>0</v>
      </c>
      <c r="AI193" s="36">
        <v>0</v>
      </c>
      <c r="AJ193" s="36">
        <f t="shared" si="48"/>
        <v>3.260358144</v>
      </c>
      <c r="AK193" s="36">
        <f t="shared" si="49"/>
        <v>0</v>
      </c>
      <c r="AL193" s="36">
        <f t="shared" si="50"/>
        <v>0</v>
      </c>
      <c r="AM193" s="36">
        <f t="shared" si="51"/>
        <v>3.260358144</v>
      </c>
      <c r="AN193" s="36">
        <f t="shared" si="52"/>
        <v>0</v>
      </c>
    </row>
    <row r="194" spans="1:40" s="53" customFormat="1" ht="63">
      <c r="A194" s="63" t="s">
        <v>175</v>
      </c>
      <c r="B194" s="54" t="s">
        <v>569</v>
      </c>
      <c r="C194" s="63" t="s">
        <v>570</v>
      </c>
      <c r="D194" s="34">
        <v>2024</v>
      </c>
      <c r="E194" s="63">
        <v>2026</v>
      </c>
      <c r="F194" s="36" t="s">
        <v>239</v>
      </c>
      <c r="G194" s="36" t="s">
        <v>239</v>
      </c>
      <c r="H194" s="133" t="s">
        <v>239</v>
      </c>
      <c r="I194" s="52">
        <v>3.1222392079999994</v>
      </c>
      <c r="J194" s="36">
        <v>3.0832458239999996</v>
      </c>
      <c r="K194" s="154">
        <f t="shared" si="43"/>
        <v>0.50324582399999995</v>
      </c>
      <c r="L194" s="154">
        <v>0</v>
      </c>
      <c r="M194" s="154">
        <v>0</v>
      </c>
      <c r="N194" s="154">
        <v>0.50324582399999995</v>
      </c>
      <c r="O194" s="154">
        <v>0</v>
      </c>
      <c r="P194" s="154">
        <f t="shared" si="44"/>
        <v>2.5799999999999996</v>
      </c>
      <c r="Q194" s="154">
        <v>0</v>
      </c>
      <c r="R194" s="154">
        <v>0</v>
      </c>
      <c r="S194" s="154">
        <v>2.5799999999999996</v>
      </c>
      <c r="T194" s="154">
        <v>0</v>
      </c>
      <c r="U194" s="154">
        <f t="shared" si="45"/>
        <v>0</v>
      </c>
      <c r="V194" s="154">
        <v>0</v>
      </c>
      <c r="W194" s="154">
        <v>0</v>
      </c>
      <c r="X194" s="154">
        <v>0</v>
      </c>
      <c r="Y194" s="154">
        <v>0</v>
      </c>
      <c r="Z194" s="154">
        <f t="shared" si="46"/>
        <v>0</v>
      </c>
      <c r="AA194" s="154">
        <v>0</v>
      </c>
      <c r="AB194" s="154">
        <v>0</v>
      </c>
      <c r="AC194" s="154">
        <v>0</v>
      </c>
      <c r="AD194" s="154">
        <v>0</v>
      </c>
      <c r="AE194" s="154">
        <f t="shared" si="47"/>
        <v>0</v>
      </c>
      <c r="AF194" s="36">
        <v>0</v>
      </c>
      <c r="AG194" s="36">
        <v>0</v>
      </c>
      <c r="AH194" s="36">
        <v>0</v>
      </c>
      <c r="AI194" s="36">
        <v>0</v>
      </c>
      <c r="AJ194" s="36">
        <f t="shared" si="48"/>
        <v>3.0832458239999996</v>
      </c>
      <c r="AK194" s="36">
        <f t="shared" si="49"/>
        <v>0</v>
      </c>
      <c r="AL194" s="36">
        <f t="shared" si="50"/>
        <v>0</v>
      </c>
      <c r="AM194" s="36">
        <f t="shared" si="51"/>
        <v>3.0832458239999996</v>
      </c>
      <c r="AN194" s="36">
        <f t="shared" si="52"/>
        <v>0</v>
      </c>
    </row>
    <row r="195" spans="1:40" s="53" customFormat="1" ht="94.5">
      <c r="A195" s="63" t="s">
        <v>175</v>
      </c>
      <c r="B195" s="54" t="s">
        <v>571</v>
      </c>
      <c r="C195" s="63" t="s">
        <v>572</v>
      </c>
      <c r="D195" s="34">
        <v>2024</v>
      </c>
      <c r="E195" s="63">
        <v>2030</v>
      </c>
      <c r="F195" s="36" t="s">
        <v>239</v>
      </c>
      <c r="G195" s="36" t="s">
        <v>239</v>
      </c>
      <c r="H195" s="133" t="s">
        <v>239</v>
      </c>
      <c r="I195" s="52">
        <v>0.38365390399999999</v>
      </c>
      <c r="J195" s="36">
        <v>0.30100037999999996</v>
      </c>
      <c r="K195" s="154">
        <f t="shared" si="43"/>
        <v>0.12100037999999999</v>
      </c>
      <c r="L195" s="154">
        <v>0</v>
      </c>
      <c r="M195" s="154">
        <v>0</v>
      </c>
      <c r="N195" s="154">
        <v>0.12100037999999999</v>
      </c>
      <c r="O195" s="154">
        <v>0</v>
      </c>
      <c r="P195" s="154">
        <f t="shared" si="44"/>
        <v>0.18</v>
      </c>
      <c r="Q195" s="154">
        <v>0</v>
      </c>
      <c r="R195" s="154">
        <v>0</v>
      </c>
      <c r="S195" s="154">
        <v>0.18</v>
      </c>
      <c r="T195" s="154">
        <v>0</v>
      </c>
      <c r="U195" s="154">
        <f t="shared" si="45"/>
        <v>0</v>
      </c>
      <c r="V195" s="154">
        <v>0</v>
      </c>
      <c r="W195" s="154">
        <v>0</v>
      </c>
      <c r="X195" s="154">
        <v>0</v>
      </c>
      <c r="Y195" s="154">
        <v>0</v>
      </c>
      <c r="Z195" s="154">
        <f t="shared" si="46"/>
        <v>0</v>
      </c>
      <c r="AA195" s="154">
        <v>0</v>
      </c>
      <c r="AB195" s="154">
        <v>0</v>
      </c>
      <c r="AC195" s="154">
        <v>0</v>
      </c>
      <c r="AD195" s="154">
        <v>0</v>
      </c>
      <c r="AE195" s="154">
        <f t="shared" si="47"/>
        <v>0</v>
      </c>
      <c r="AF195" s="36">
        <v>0</v>
      </c>
      <c r="AG195" s="36">
        <v>0</v>
      </c>
      <c r="AH195" s="36">
        <v>0</v>
      </c>
      <c r="AI195" s="36">
        <v>0</v>
      </c>
      <c r="AJ195" s="36">
        <f t="shared" si="48"/>
        <v>0.30100037999999996</v>
      </c>
      <c r="AK195" s="36">
        <f t="shared" si="49"/>
        <v>0</v>
      </c>
      <c r="AL195" s="36">
        <f t="shared" si="50"/>
        <v>0</v>
      </c>
      <c r="AM195" s="36">
        <f t="shared" si="51"/>
        <v>0.30100037999999996</v>
      </c>
      <c r="AN195" s="36">
        <f t="shared" si="52"/>
        <v>0</v>
      </c>
    </row>
    <row r="196" spans="1:40" s="53" customFormat="1" ht="31.5">
      <c r="A196" s="63" t="s">
        <v>175</v>
      </c>
      <c r="B196" s="54" t="s">
        <v>573</v>
      </c>
      <c r="C196" s="63" t="s">
        <v>574</v>
      </c>
      <c r="D196" s="34">
        <v>2024</v>
      </c>
      <c r="E196" s="63">
        <v>2030</v>
      </c>
      <c r="F196" s="36" t="s">
        <v>239</v>
      </c>
      <c r="G196" s="36" t="s">
        <v>239</v>
      </c>
      <c r="H196" s="133" t="s">
        <v>239</v>
      </c>
      <c r="I196" s="52">
        <v>0.18684176999999999</v>
      </c>
      <c r="J196" s="36">
        <v>7.2758699999999996E-2</v>
      </c>
      <c r="K196" s="154">
        <f t="shared" si="43"/>
        <v>7.2758699999999996E-2</v>
      </c>
      <c r="L196" s="154">
        <v>0</v>
      </c>
      <c r="M196" s="154">
        <v>0</v>
      </c>
      <c r="N196" s="154">
        <v>7.2758699999999996E-2</v>
      </c>
      <c r="O196" s="154">
        <v>0</v>
      </c>
      <c r="P196" s="154">
        <f t="shared" si="44"/>
        <v>0</v>
      </c>
      <c r="Q196" s="154">
        <v>0</v>
      </c>
      <c r="R196" s="154">
        <v>0</v>
      </c>
      <c r="S196" s="154">
        <v>0</v>
      </c>
      <c r="T196" s="154">
        <v>0</v>
      </c>
      <c r="U196" s="154">
        <f t="shared" si="45"/>
        <v>0</v>
      </c>
      <c r="V196" s="154">
        <v>0</v>
      </c>
      <c r="W196" s="154">
        <v>0</v>
      </c>
      <c r="X196" s="154">
        <v>0</v>
      </c>
      <c r="Y196" s="154">
        <v>0</v>
      </c>
      <c r="Z196" s="154">
        <f t="shared" si="46"/>
        <v>0</v>
      </c>
      <c r="AA196" s="154">
        <v>0</v>
      </c>
      <c r="AB196" s="154">
        <v>0</v>
      </c>
      <c r="AC196" s="154">
        <v>0</v>
      </c>
      <c r="AD196" s="154">
        <v>0</v>
      </c>
      <c r="AE196" s="154">
        <f t="shared" si="47"/>
        <v>0</v>
      </c>
      <c r="AF196" s="36">
        <v>0</v>
      </c>
      <c r="AG196" s="36">
        <v>0</v>
      </c>
      <c r="AH196" s="36">
        <v>0</v>
      </c>
      <c r="AI196" s="36">
        <v>0</v>
      </c>
      <c r="AJ196" s="36">
        <f t="shared" si="48"/>
        <v>7.2758699999999996E-2</v>
      </c>
      <c r="AK196" s="36">
        <f t="shared" si="49"/>
        <v>0</v>
      </c>
      <c r="AL196" s="36">
        <f t="shared" si="50"/>
        <v>0</v>
      </c>
      <c r="AM196" s="36">
        <f t="shared" si="51"/>
        <v>7.2758699999999996E-2</v>
      </c>
      <c r="AN196" s="36">
        <f t="shared" si="52"/>
        <v>0</v>
      </c>
    </row>
    <row r="197" spans="1:40" s="53" customFormat="1" ht="31.5">
      <c r="A197" s="63" t="s">
        <v>175</v>
      </c>
      <c r="B197" s="54" t="s">
        <v>575</v>
      </c>
      <c r="C197" s="63" t="s">
        <v>576</v>
      </c>
      <c r="D197" s="34">
        <v>2024</v>
      </c>
      <c r="E197" s="63">
        <v>2026</v>
      </c>
      <c r="F197" s="36" t="s">
        <v>239</v>
      </c>
      <c r="G197" s="36" t="s">
        <v>239</v>
      </c>
      <c r="H197" s="133" t="s">
        <v>239</v>
      </c>
      <c r="I197" s="52">
        <v>4.6476813039999998</v>
      </c>
      <c r="J197" s="36">
        <v>4.5560327039999997</v>
      </c>
      <c r="K197" s="154">
        <f t="shared" si="43"/>
        <v>5.6032703999999996E-2</v>
      </c>
      <c r="L197" s="154">
        <v>0</v>
      </c>
      <c r="M197" s="154">
        <v>0</v>
      </c>
      <c r="N197" s="154">
        <v>5.6032703999999996E-2</v>
      </c>
      <c r="O197" s="154">
        <v>0</v>
      </c>
      <c r="P197" s="154">
        <f t="shared" si="44"/>
        <v>4.5</v>
      </c>
      <c r="Q197" s="154">
        <v>0</v>
      </c>
      <c r="R197" s="154">
        <v>0</v>
      </c>
      <c r="S197" s="154">
        <v>4.5</v>
      </c>
      <c r="T197" s="154">
        <v>0</v>
      </c>
      <c r="U197" s="154">
        <f t="shared" si="45"/>
        <v>0</v>
      </c>
      <c r="V197" s="154">
        <v>0</v>
      </c>
      <c r="W197" s="154">
        <v>0</v>
      </c>
      <c r="X197" s="154">
        <v>0</v>
      </c>
      <c r="Y197" s="154">
        <v>0</v>
      </c>
      <c r="Z197" s="154">
        <f t="shared" si="46"/>
        <v>0</v>
      </c>
      <c r="AA197" s="154">
        <v>0</v>
      </c>
      <c r="AB197" s="154">
        <v>0</v>
      </c>
      <c r="AC197" s="154">
        <v>0</v>
      </c>
      <c r="AD197" s="154">
        <v>0</v>
      </c>
      <c r="AE197" s="154">
        <f t="shared" si="47"/>
        <v>0</v>
      </c>
      <c r="AF197" s="36">
        <v>0</v>
      </c>
      <c r="AG197" s="36">
        <v>0</v>
      </c>
      <c r="AH197" s="36">
        <v>0</v>
      </c>
      <c r="AI197" s="36">
        <v>0</v>
      </c>
      <c r="AJ197" s="36">
        <f t="shared" si="48"/>
        <v>4.5560327039999997</v>
      </c>
      <c r="AK197" s="36">
        <f t="shared" si="49"/>
        <v>0</v>
      </c>
      <c r="AL197" s="36">
        <f t="shared" si="50"/>
        <v>0</v>
      </c>
      <c r="AM197" s="36">
        <f t="shared" si="51"/>
        <v>4.5560327039999997</v>
      </c>
      <c r="AN197" s="36">
        <f t="shared" si="52"/>
        <v>0</v>
      </c>
    </row>
    <row r="198" spans="1:40" s="53" customFormat="1" ht="31.5">
      <c r="A198" s="63" t="s">
        <v>175</v>
      </c>
      <c r="B198" s="54" t="s">
        <v>577</v>
      </c>
      <c r="C198" s="63" t="s">
        <v>578</v>
      </c>
      <c r="D198" s="34">
        <v>2024</v>
      </c>
      <c r="E198" s="63">
        <v>2030</v>
      </c>
      <c r="F198" s="36" t="s">
        <v>239</v>
      </c>
      <c r="G198" s="36" t="s">
        <v>239</v>
      </c>
      <c r="H198" s="133" t="s">
        <v>239</v>
      </c>
      <c r="I198" s="52">
        <v>6.5020377779999992</v>
      </c>
      <c r="J198" s="36">
        <v>6.3933402479999994</v>
      </c>
      <c r="K198" s="154">
        <f t="shared" si="43"/>
        <v>6.9340247999999993E-2</v>
      </c>
      <c r="L198" s="154">
        <v>0</v>
      </c>
      <c r="M198" s="154">
        <v>0</v>
      </c>
      <c r="N198" s="154">
        <v>6.9340247999999993E-2</v>
      </c>
      <c r="O198" s="154">
        <v>0</v>
      </c>
      <c r="P198" s="154">
        <f t="shared" si="44"/>
        <v>0</v>
      </c>
      <c r="Q198" s="154">
        <v>0</v>
      </c>
      <c r="R198" s="154">
        <v>0</v>
      </c>
      <c r="S198" s="154">
        <v>0</v>
      </c>
      <c r="T198" s="154">
        <v>0</v>
      </c>
      <c r="U198" s="154">
        <f t="shared" si="45"/>
        <v>1.962</v>
      </c>
      <c r="V198" s="154">
        <v>0</v>
      </c>
      <c r="W198" s="154">
        <v>0</v>
      </c>
      <c r="X198" s="154">
        <v>1.962</v>
      </c>
      <c r="Y198" s="154">
        <v>0</v>
      </c>
      <c r="Z198" s="154">
        <f t="shared" si="46"/>
        <v>4.3619999999999992</v>
      </c>
      <c r="AA198" s="154">
        <v>0</v>
      </c>
      <c r="AB198" s="154">
        <v>0</v>
      </c>
      <c r="AC198" s="154">
        <v>4.3619999999999992</v>
      </c>
      <c r="AD198" s="154">
        <v>0</v>
      </c>
      <c r="AE198" s="154">
        <f t="shared" si="47"/>
        <v>0</v>
      </c>
      <c r="AF198" s="36">
        <v>0</v>
      </c>
      <c r="AG198" s="36">
        <v>0</v>
      </c>
      <c r="AH198" s="36">
        <v>0</v>
      </c>
      <c r="AI198" s="36">
        <v>0</v>
      </c>
      <c r="AJ198" s="36">
        <f t="shared" si="48"/>
        <v>6.3933402479999994</v>
      </c>
      <c r="AK198" s="36">
        <f t="shared" si="49"/>
        <v>0</v>
      </c>
      <c r="AL198" s="36">
        <f t="shared" si="50"/>
        <v>0</v>
      </c>
      <c r="AM198" s="36">
        <f t="shared" si="51"/>
        <v>6.3933402479999994</v>
      </c>
      <c r="AN198" s="36">
        <f t="shared" si="52"/>
        <v>0</v>
      </c>
    </row>
    <row r="199" spans="1:40" s="53" customFormat="1" ht="31.5">
      <c r="A199" s="63" t="s">
        <v>175</v>
      </c>
      <c r="B199" s="54" t="s">
        <v>579</v>
      </c>
      <c r="C199" s="63" t="s">
        <v>580</v>
      </c>
      <c r="D199" s="34">
        <v>2024</v>
      </c>
      <c r="E199" s="63">
        <v>2030</v>
      </c>
      <c r="F199" s="36" t="s">
        <v>239</v>
      </c>
      <c r="G199" s="36" t="s">
        <v>239</v>
      </c>
      <c r="H199" s="133" t="s">
        <v>239</v>
      </c>
      <c r="I199" s="52">
        <v>0.5325944279999999</v>
      </c>
      <c r="J199" s="36">
        <v>0.39558754799999996</v>
      </c>
      <c r="K199" s="154">
        <f t="shared" si="43"/>
        <v>0.21558754799999999</v>
      </c>
      <c r="L199" s="154">
        <v>0</v>
      </c>
      <c r="M199" s="154">
        <v>0</v>
      </c>
      <c r="N199" s="154">
        <v>0.21558754799999999</v>
      </c>
      <c r="O199" s="154">
        <v>0</v>
      </c>
      <c r="P199" s="154">
        <f t="shared" si="44"/>
        <v>0.18</v>
      </c>
      <c r="Q199" s="154">
        <v>0</v>
      </c>
      <c r="R199" s="154">
        <v>0</v>
      </c>
      <c r="S199" s="154">
        <v>0.18</v>
      </c>
      <c r="T199" s="154">
        <v>0</v>
      </c>
      <c r="U199" s="154">
        <f t="shared" si="45"/>
        <v>0</v>
      </c>
      <c r="V199" s="154">
        <v>0</v>
      </c>
      <c r="W199" s="154">
        <v>0</v>
      </c>
      <c r="X199" s="154">
        <v>0</v>
      </c>
      <c r="Y199" s="154">
        <v>0</v>
      </c>
      <c r="Z199" s="154">
        <f t="shared" si="46"/>
        <v>0</v>
      </c>
      <c r="AA199" s="154">
        <v>0</v>
      </c>
      <c r="AB199" s="154">
        <v>0</v>
      </c>
      <c r="AC199" s="154">
        <v>0</v>
      </c>
      <c r="AD199" s="154">
        <v>0</v>
      </c>
      <c r="AE199" s="154">
        <f t="shared" si="47"/>
        <v>0</v>
      </c>
      <c r="AF199" s="36">
        <v>0</v>
      </c>
      <c r="AG199" s="36">
        <v>0</v>
      </c>
      <c r="AH199" s="36">
        <v>0</v>
      </c>
      <c r="AI199" s="36">
        <v>0</v>
      </c>
      <c r="AJ199" s="36">
        <f t="shared" si="48"/>
        <v>0.39558754799999996</v>
      </c>
      <c r="AK199" s="36">
        <f t="shared" si="49"/>
        <v>0</v>
      </c>
      <c r="AL199" s="36">
        <f t="shared" si="50"/>
        <v>0</v>
      </c>
      <c r="AM199" s="36">
        <f t="shared" si="51"/>
        <v>0.39558754799999996</v>
      </c>
      <c r="AN199" s="36">
        <f t="shared" si="52"/>
        <v>0</v>
      </c>
    </row>
    <row r="200" spans="1:40" s="53" customFormat="1" ht="31.5">
      <c r="A200" s="63" t="s">
        <v>175</v>
      </c>
      <c r="B200" s="54" t="s">
        <v>581</v>
      </c>
      <c r="C200" s="63" t="s">
        <v>582</v>
      </c>
      <c r="D200" s="34">
        <v>2024</v>
      </c>
      <c r="E200" s="63">
        <v>2030</v>
      </c>
      <c r="F200" s="36" t="s">
        <v>239</v>
      </c>
      <c r="G200" s="36" t="s">
        <v>239</v>
      </c>
      <c r="H200" s="133" t="s">
        <v>239</v>
      </c>
      <c r="I200" s="52">
        <v>0.33389079399999999</v>
      </c>
      <c r="J200" s="36">
        <v>0.10277882399999999</v>
      </c>
      <c r="K200" s="154">
        <f t="shared" si="43"/>
        <v>9.0778823999999994E-2</v>
      </c>
      <c r="L200" s="154">
        <v>0</v>
      </c>
      <c r="M200" s="154">
        <v>0</v>
      </c>
      <c r="N200" s="154">
        <v>9.0778823999999994E-2</v>
      </c>
      <c r="O200" s="154">
        <v>0</v>
      </c>
      <c r="P200" s="154">
        <f t="shared" si="44"/>
        <v>1.2E-2</v>
      </c>
      <c r="Q200" s="154">
        <v>0</v>
      </c>
      <c r="R200" s="154">
        <v>0</v>
      </c>
      <c r="S200" s="154">
        <v>1.2E-2</v>
      </c>
      <c r="T200" s="154">
        <v>0</v>
      </c>
      <c r="U200" s="154">
        <f t="shared" si="45"/>
        <v>0</v>
      </c>
      <c r="V200" s="154">
        <v>0</v>
      </c>
      <c r="W200" s="154">
        <v>0</v>
      </c>
      <c r="X200" s="154">
        <v>0</v>
      </c>
      <c r="Y200" s="154">
        <v>0</v>
      </c>
      <c r="Z200" s="154">
        <f t="shared" si="46"/>
        <v>0</v>
      </c>
      <c r="AA200" s="154">
        <v>0</v>
      </c>
      <c r="AB200" s="154">
        <v>0</v>
      </c>
      <c r="AC200" s="154">
        <v>0</v>
      </c>
      <c r="AD200" s="154">
        <v>0</v>
      </c>
      <c r="AE200" s="154">
        <f t="shared" si="47"/>
        <v>0</v>
      </c>
      <c r="AF200" s="36">
        <v>0</v>
      </c>
      <c r="AG200" s="36">
        <v>0</v>
      </c>
      <c r="AH200" s="36">
        <v>0</v>
      </c>
      <c r="AI200" s="36">
        <v>0</v>
      </c>
      <c r="AJ200" s="36">
        <f t="shared" si="48"/>
        <v>0.10277882399999999</v>
      </c>
      <c r="AK200" s="36">
        <f t="shared" si="49"/>
        <v>0</v>
      </c>
      <c r="AL200" s="36">
        <f t="shared" si="50"/>
        <v>0</v>
      </c>
      <c r="AM200" s="36">
        <f t="shared" si="51"/>
        <v>0.10277882399999999</v>
      </c>
      <c r="AN200" s="36">
        <f t="shared" si="52"/>
        <v>0</v>
      </c>
    </row>
    <row r="201" spans="1:40" s="53" customFormat="1" ht="63">
      <c r="A201" s="63" t="s">
        <v>175</v>
      </c>
      <c r="B201" s="54" t="s">
        <v>583</v>
      </c>
      <c r="C201" s="63" t="s">
        <v>584</v>
      </c>
      <c r="D201" s="34">
        <v>2023</v>
      </c>
      <c r="E201" s="63">
        <v>2025</v>
      </c>
      <c r="F201" s="36">
        <v>0.49155727199999999</v>
      </c>
      <c r="G201" s="36">
        <v>5.7199849420000008</v>
      </c>
      <c r="H201" s="133">
        <v>45383</v>
      </c>
      <c r="I201" s="52">
        <v>5.7327833259999998</v>
      </c>
      <c r="J201" s="36">
        <v>5.5607583839999997</v>
      </c>
      <c r="K201" s="154">
        <f t="shared" si="43"/>
        <v>5.5607583839999997</v>
      </c>
      <c r="L201" s="154">
        <v>0</v>
      </c>
      <c r="M201" s="154">
        <v>0</v>
      </c>
      <c r="N201" s="154">
        <v>5.5607583839999997</v>
      </c>
      <c r="O201" s="154">
        <v>0</v>
      </c>
      <c r="P201" s="154">
        <f t="shared" si="44"/>
        <v>0</v>
      </c>
      <c r="Q201" s="154">
        <v>0</v>
      </c>
      <c r="R201" s="154">
        <v>0</v>
      </c>
      <c r="S201" s="154">
        <v>0</v>
      </c>
      <c r="T201" s="154">
        <v>0</v>
      </c>
      <c r="U201" s="154">
        <f t="shared" si="45"/>
        <v>0</v>
      </c>
      <c r="V201" s="154">
        <v>0</v>
      </c>
      <c r="W201" s="154">
        <v>0</v>
      </c>
      <c r="X201" s="154">
        <v>0</v>
      </c>
      <c r="Y201" s="154">
        <v>0</v>
      </c>
      <c r="Z201" s="154">
        <f t="shared" si="46"/>
        <v>0</v>
      </c>
      <c r="AA201" s="154">
        <v>0</v>
      </c>
      <c r="AB201" s="154">
        <v>0</v>
      </c>
      <c r="AC201" s="154">
        <v>0</v>
      </c>
      <c r="AD201" s="154">
        <v>0</v>
      </c>
      <c r="AE201" s="154">
        <f t="shared" si="47"/>
        <v>0</v>
      </c>
      <c r="AF201" s="36">
        <v>0</v>
      </c>
      <c r="AG201" s="36">
        <v>0</v>
      </c>
      <c r="AH201" s="36">
        <v>0</v>
      </c>
      <c r="AI201" s="36">
        <v>0</v>
      </c>
      <c r="AJ201" s="36">
        <f t="shared" si="48"/>
        <v>5.5607583839999997</v>
      </c>
      <c r="AK201" s="36">
        <f t="shared" si="49"/>
        <v>0</v>
      </c>
      <c r="AL201" s="36">
        <f t="shared" si="50"/>
        <v>0</v>
      </c>
      <c r="AM201" s="36">
        <f t="shared" si="51"/>
        <v>5.5607583839999997</v>
      </c>
      <c r="AN201" s="36">
        <f t="shared" si="52"/>
        <v>0</v>
      </c>
    </row>
    <row r="202" spans="1:40" s="53" customFormat="1" ht="47.25">
      <c r="A202" s="63" t="s">
        <v>175</v>
      </c>
      <c r="B202" s="54" t="s">
        <v>585</v>
      </c>
      <c r="C202" s="63" t="s">
        <v>586</v>
      </c>
      <c r="D202" s="34">
        <v>2024</v>
      </c>
      <c r="E202" s="63">
        <v>2029</v>
      </c>
      <c r="F202" s="36" t="s">
        <v>239</v>
      </c>
      <c r="G202" s="36" t="s">
        <v>239</v>
      </c>
      <c r="H202" s="133" t="s">
        <v>239</v>
      </c>
      <c r="I202" s="52">
        <v>2.6808355920000002</v>
      </c>
      <c r="J202" s="36">
        <v>2.6252327040000001</v>
      </c>
      <c r="K202" s="154">
        <f t="shared" si="43"/>
        <v>5.6032703999999996E-2</v>
      </c>
      <c r="L202" s="154">
        <v>0</v>
      </c>
      <c r="M202" s="154">
        <v>0</v>
      </c>
      <c r="N202" s="154">
        <v>5.6032703999999996E-2</v>
      </c>
      <c r="O202" s="154">
        <v>0</v>
      </c>
      <c r="P202" s="154">
        <f t="shared" si="44"/>
        <v>0</v>
      </c>
      <c r="Q202" s="154">
        <v>0</v>
      </c>
      <c r="R202" s="154">
        <v>0</v>
      </c>
      <c r="S202" s="154">
        <v>0</v>
      </c>
      <c r="T202" s="154">
        <v>0</v>
      </c>
      <c r="U202" s="154">
        <f t="shared" si="45"/>
        <v>0</v>
      </c>
      <c r="V202" s="154">
        <v>0</v>
      </c>
      <c r="W202" s="154">
        <v>0</v>
      </c>
      <c r="X202" s="154">
        <v>0</v>
      </c>
      <c r="Y202" s="154">
        <v>0</v>
      </c>
      <c r="Z202" s="154">
        <f t="shared" si="46"/>
        <v>0</v>
      </c>
      <c r="AA202" s="154">
        <v>0</v>
      </c>
      <c r="AB202" s="154">
        <v>0</v>
      </c>
      <c r="AC202" s="154">
        <v>0</v>
      </c>
      <c r="AD202" s="154">
        <v>0</v>
      </c>
      <c r="AE202" s="154">
        <f t="shared" si="47"/>
        <v>2.5691999999999999</v>
      </c>
      <c r="AF202" s="36">
        <v>0</v>
      </c>
      <c r="AG202" s="36">
        <v>0</v>
      </c>
      <c r="AH202" s="36">
        <v>2.5691999999999999</v>
      </c>
      <c r="AI202" s="36">
        <v>0</v>
      </c>
      <c r="AJ202" s="36">
        <f t="shared" si="48"/>
        <v>2.6252327040000001</v>
      </c>
      <c r="AK202" s="36">
        <f t="shared" si="49"/>
        <v>0</v>
      </c>
      <c r="AL202" s="36">
        <f t="shared" si="50"/>
        <v>0</v>
      </c>
      <c r="AM202" s="36">
        <f t="shared" si="51"/>
        <v>2.6252327040000001</v>
      </c>
      <c r="AN202" s="36">
        <f t="shared" si="52"/>
        <v>0</v>
      </c>
    </row>
    <row r="203" spans="1:40" s="53" customFormat="1" ht="47.25">
      <c r="A203" s="133" t="s">
        <v>175</v>
      </c>
      <c r="B203" s="134" t="s">
        <v>587</v>
      </c>
      <c r="C203" s="133" t="s">
        <v>588</v>
      </c>
      <c r="D203" s="133">
        <v>2024</v>
      </c>
      <c r="E203" s="133">
        <v>2030</v>
      </c>
      <c r="F203" s="154" t="s">
        <v>239</v>
      </c>
      <c r="G203" s="154" t="s">
        <v>239</v>
      </c>
      <c r="H203" s="133" t="s">
        <v>239</v>
      </c>
      <c r="I203" s="155">
        <v>0.15326574400000001</v>
      </c>
      <c r="J203" s="154">
        <v>7.9961868000000005E-2</v>
      </c>
      <c r="K203" s="154">
        <f t="shared" si="43"/>
        <v>7.9961868000000005E-2</v>
      </c>
      <c r="L203" s="154">
        <v>0</v>
      </c>
      <c r="M203" s="154">
        <v>0</v>
      </c>
      <c r="N203" s="154">
        <v>7.9961868000000005E-2</v>
      </c>
      <c r="O203" s="154">
        <v>0</v>
      </c>
      <c r="P203" s="154">
        <f t="shared" si="44"/>
        <v>0</v>
      </c>
      <c r="Q203" s="154">
        <v>0</v>
      </c>
      <c r="R203" s="154">
        <v>0</v>
      </c>
      <c r="S203" s="154">
        <v>0</v>
      </c>
      <c r="T203" s="154">
        <v>0</v>
      </c>
      <c r="U203" s="154">
        <f t="shared" si="45"/>
        <v>0</v>
      </c>
      <c r="V203" s="154">
        <v>0</v>
      </c>
      <c r="W203" s="154">
        <v>0</v>
      </c>
      <c r="X203" s="154">
        <v>0</v>
      </c>
      <c r="Y203" s="154">
        <v>0</v>
      </c>
      <c r="Z203" s="154">
        <f t="shared" si="46"/>
        <v>0</v>
      </c>
      <c r="AA203" s="154">
        <v>0</v>
      </c>
      <c r="AB203" s="154">
        <v>0</v>
      </c>
      <c r="AC203" s="154">
        <v>0</v>
      </c>
      <c r="AD203" s="154">
        <v>0</v>
      </c>
      <c r="AE203" s="154">
        <f t="shared" si="47"/>
        <v>0</v>
      </c>
      <c r="AF203" s="154">
        <v>0</v>
      </c>
      <c r="AG203" s="154">
        <v>0</v>
      </c>
      <c r="AH203" s="154">
        <v>0</v>
      </c>
      <c r="AI203" s="154">
        <v>0</v>
      </c>
      <c r="AJ203" s="154">
        <f t="shared" si="48"/>
        <v>7.9961868000000005E-2</v>
      </c>
      <c r="AK203" s="154">
        <f t="shared" si="49"/>
        <v>0</v>
      </c>
      <c r="AL203" s="154">
        <f t="shared" si="50"/>
        <v>0</v>
      </c>
      <c r="AM203" s="154">
        <f t="shared" si="51"/>
        <v>7.9961868000000005E-2</v>
      </c>
      <c r="AN203" s="154">
        <f t="shared" si="52"/>
        <v>0</v>
      </c>
    </row>
    <row r="204" spans="1:40" s="53" customFormat="1" ht="47.25">
      <c r="A204" s="63" t="s">
        <v>175</v>
      </c>
      <c r="B204" s="54" t="s">
        <v>589</v>
      </c>
      <c r="C204" s="63" t="s">
        <v>590</v>
      </c>
      <c r="D204" s="34">
        <v>2024</v>
      </c>
      <c r="E204" s="63">
        <v>2030</v>
      </c>
      <c r="F204" s="36" t="s">
        <v>239</v>
      </c>
      <c r="G204" s="36" t="s">
        <v>239</v>
      </c>
      <c r="H204" s="133" t="s">
        <v>239</v>
      </c>
      <c r="I204" s="52">
        <v>0.254037446</v>
      </c>
      <c r="J204" s="36">
        <v>0.10486772400000001</v>
      </c>
      <c r="K204" s="154">
        <f t="shared" si="43"/>
        <v>0.10486772400000001</v>
      </c>
      <c r="L204" s="154">
        <v>0</v>
      </c>
      <c r="M204" s="154">
        <v>0</v>
      </c>
      <c r="N204" s="154">
        <v>0.10486772400000001</v>
      </c>
      <c r="O204" s="154">
        <v>0</v>
      </c>
      <c r="P204" s="154">
        <f t="shared" si="44"/>
        <v>0</v>
      </c>
      <c r="Q204" s="154">
        <v>0</v>
      </c>
      <c r="R204" s="154">
        <v>0</v>
      </c>
      <c r="S204" s="154">
        <v>0</v>
      </c>
      <c r="T204" s="154">
        <v>0</v>
      </c>
      <c r="U204" s="154">
        <f t="shared" si="45"/>
        <v>0</v>
      </c>
      <c r="V204" s="154">
        <v>0</v>
      </c>
      <c r="W204" s="154">
        <v>0</v>
      </c>
      <c r="X204" s="154">
        <v>0</v>
      </c>
      <c r="Y204" s="154">
        <v>0</v>
      </c>
      <c r="Z204" s="154">
        <f t="shared" si="46"/>
        <v>0</v>
      </c>
      <c r="AA204" s="154">
        <v>0</v>
      </c>
      <c r="AB204" s="154">
        <v>0</v>
      </c>
      <c r="AC204" s="154">
        <v>0</v>
      </c>
      <c r="AD204" s="154">
        <v>0</v>
      </c>
      <c r="AE204" s="154">
        <f t="shared" si="47"/>
        <v>0</v>
      </c>
      <c r="AF204" s="36">
        <v>0</v>
      </c>
      <c r="AG204" s="36">
        <v>0</v>
      </c>
      <c r="AH204" s="36">
        <v>0</v>
      </c>
      <c r="AI204" s="36">
        <v>0</v>
      </c>
      <c r="AJ204" s="36">
        <f t="shared" si="48"/>
        <v>0.10486772400000001</v>
      </c>
      <c r="AK204" s="36">
        <f t="shared" si="49"/>
        <v>0</v>
      </c>
      <c r="AL204" s="36">
        <f t="shared" si="50"/>
        <v>0</v>
      </c>
      <c r="AM204" s="36">
        <f t="shared" si="51"/>
        <v>0.10486772400000001</v>
      </c>
      <c r="AN204" s="36">
        <f t="shared" si="52"/>
        <v>0</v>
      </c>
    </row>
    <row r="205" spans="1:40" s="53" customFormat="1" ht="63">
      <c r="A205" s="63" t="s">
        <v>175</v>
      </c>
      <c r="B205" s="54" t="s">
        <v>591</v>
      </c>
      <c r="C205" s="63" t="s">
        <v>592</v>
      </c>
      <c r="D205" s="34">
        <v>2024</v>
      </c>
      <c r="E205" s="63">
        <v>2030</v>
      </c>
      <c r="F205" s="36" t="s">
        <v>239</v>
      </c>
      <c r="G205" s="36" t="s">
        <v>239</v>
      </c>
      <c r="H205" s="133" t="s">
        <v>239</v>
      </c>
      <c r="I205" s="52">
        <v>0.311138676</v>
      </c>
      <c r="J205" s="36">
        <v>0.10551376799999999</v>
      </c>
      <c r="K205" s="154">
        <f t="shared" si="43"/>
        <v>0.10551376799999999</v>
      </c>
      <c r="L205" s="154">
        <v>0</v>
      </c>
      <c r="M205" s="154">
        <v>0</v>
      </c>
      <c r="N205" s="154">
        <v>0.10551376799999999</v>
      </c>
      <c r="O205" s="154">
        <v>0</v>
      </c>
      <c r="P205" s="154">
        <f t="shared" si="44"/>
        <v>0</v>
      </c>
      <c r="Q205" s="154">
        <v>0</v>
      </c>
      <c r="R205" s="154">
        <v>0</v>
      </c>
      <c r="S205" s="154">
        <v>0</v>
      </c>
      <c r="T205" s="154">
        <v>0</v>
      </c>
      <c r="U205" s="154">
        <f t="shared" si="45"/>
        <v>0</v>
      </c>
      <c r="V205" s="154">
        <v>0</v>
      </c>
      <c r="W205" s="154">
        <v>0</v>
      </c>
      <c r="X205" s="154">
        <v>0</v>
      </c>
      <c r="Y205" s="154">
        <v>0</v>
      </c>
      <c r="Z205" s="154">
        <f t="shared" si="46"/>
        <v>0</v>
      </c>
      <c r="AA205" s="154">
        <v>0</v>
      </c>
      <c r="AB205" s="154">
        <v>0</v>
      </c>
      <c r="AC205" s="154">
        <v>0</v>
      </c>
      <c r="AD205" s="154">
        <v>0</v>
      </c>
      <c r="AE205" s="154">
        <f t="shared" si="47"/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f t="shared" si="48"/>
        <v>0.10551376799999999</v>
      </c>
      <c r="AK205" s="36">
        <f t="shared" si="49"/>
        <v>0</v>
      </c>
      <c r="AL205" s="36">
        <f t="shared" si="50"/>
        <v>0</v>
      </c>
      <c r="AM205" s="36">
        <f t="shared" si="51"/>
        <v>0.10551376799999999</v>
      </c>
      <c r="AN205" s="36">
        <f t="shared" si="52"/>
        <v>0</v>
      </c>
    </row>
    <row r="206" spans="1:40" s="53" customFormat="1" ht="31.5">
      <c r="A206" s="133" t="s">
        <v>175</v>
      </c>
      <c r="B206" s="134" t="s">
        <v>593</v>
      </c>
      <c r="C206" s="133" t="s">
        <v>594</v>
      </c>
      <c r="D206" s="133">
        <v>2024</v>
      </c>
      <c r="E206" s="133">
        <v>2026</v>
      </c>
      <c r="F206" s="154" t="s">
        <v>239</v>
      </c>
      <c r="G206" s="154" t="s">
        <v>239</v>
      </c>
      <c r="H206" s="133" t="s">
        <v>239</v>
      </c>
      <c r="I206" s="155">
        <v>4.3428005359999995</v>
      </c>
      <c r="J206" s="154">
        <v>4.2594221279999998</v>
      </c>
      <c r="K206" s="154">
        <f t="shared" si="43"/>
        <v>0.89942212799999999</v>
      </c>
      <c r="L206" s="154">
        <v>0</v>
      </c>
      <c r="M206" s="154">
        <v>0</v>
      </c>
      <c r="N206" s="154">
        <v>0.89942212799999999</v>
      </c>
      <c r="O206" s="154">
        <v>0</v>
      </c>
      <c r="P206" s="154">
        <f t="shared" si="44"/>
        <v>3.36</v>
      </c>
      <c r="Q206" s="154">
        <v>0</v>
      </c>
      <c r="R206" s="154">
        <v>0</v>
      </c>
      <c r="S206" s="154">
        <v>3.36</v>
      </c>
      <c r="T206" s="154">
        <v>0</v>
      </c>
      <c r="U206" s="154">
        <f t="shared" si="45"/>
        <v>0</v>
      </c>
      <c r="V206" s="154">
        <v>0</v>
      </c>
      <c r="W206" s="154">
        <v>0</v>
      </c>
      <c r="X206" s="154">
        <v>0</v>
      </c>
      <c r="Y206" s="154">
        <v>0</v>
      </c>
      <c r="Z206" s="154">
        <f t="shared" si="46"/>
        <v>0</v>
      </c>
      <c r="AA206" s="154">
        <v>0</v>
      </c>
      <c r="AB206" s="154">
        <v>0</v>
      </c>
      <c r="AC206" s="154">
        <v>0</v>
      </c>
      <c r="AD206" s="154">
        <v>0</v>
      </c>
      <c r="AE206" s="154">
        <f t="shared" si="47"/>
        <v>0</v>
      </c>
      <c r="AF206" s="154">
        <v>0</v>
      </c>
      <c r="AG206" s="154">
        <v>0</v>
      </c>
      <c r="AH206" s="154">
        <v>0</v>
      </c>
      <c r="AI206" s="154">
        <v>0</v>
      </c>
      <c r="AJ206" s="154">
        <f t="shared" si="48"/>
        <v>4.2594221279999998</v>
      </c>
      <c r="AK206" s="154">
        <f t="shared" si="49"/>
        <v>0</v>
      </c>
      <c r="AL206" s="154">
        <f t="shared" si="50"/>
        <v>0</v>
      </c>
      <c r="AM206" s="154">
        <f t="shared" si="51"/>
        <v>4.2594221279999998</v>
      </c>
      <c r="AN206" s="154">
        <f t="shared" si="52"/>
        <v>0</v>
      </c>
    </row>
    <row r="207" spans="1:40" s="53" customFormat="1" ht="31.5">
      <c r="A207" s="63" t="s">
        <v>175</v>
      </c>
      <c r="B207" s="54" t="s">
        <v>595</v>
      </c>
      <c r="C207" s="63" t="s">
        <v>596</v>
      </c>
      <c r="D207" s="34">
        <v>2024</v>
      </c>
      <c r="E207" s="63">
        <v>2025</v>
      </c>
      <c r="F207" s="36" t="s">
        <v>239</v>
      </c>
      <c r="G207" s="36" t="s">
        <v>239</v>
      </c>
      <c r="H207" s="133" t="s">
        <v>239</v>
      </c>
      <c r="I207" s="52">
        <v>2.6943939800000001</v>
      </c>
      <c r="J207" s="36">
        <v>2.621753172</v>
      </c>
      <c r="K207" s="154">
        <f t="shared" ref="K207:K270" si="53">SUM(L207:O207)</f>
        <v>2.621753172</v>
      </c>
      <c r="L207" s="154">
        <v>0</v>
      </c>
      <c r="M207" s="154">
        <v>0</v>
      </c>
      <c r="N207" s="154">
        <v>2.621753172</v>
      </c>
      <c r="O207" s="154">
        <v>0</v>
      </c>
      <c r="P207" s="154">
        <f t="shared" ref="P207:P270" si="54">SUM(Q207:T207)</f>
        <v>0</v>
      </c>
      <c r="Q207" s="154">
        <v>0</v>
      </c>
      <c r="R207" s="154">
        <v>0</v>
      </c>
      <c r="S207" s="154">
        <v>0</v>
      </c>
      <c r="T207" s="154">
        <v>0</v>
      </c>
      <c r="U207" s="154">
        <f t="shared" ref="U207:U270" si="55">SUM(V207:Y207)</f>
        <v>0</v>
      </c>
      <c r="V207" s="154">
        <v>0</v>
      </c>
      <c r="W207" s="154">
        <v>0</v>
      </c>
      <c r="X207" s="154">
        <v>0</v>
      </c>
      <c r="Y207" s="154">
        <v>0</v>
      </c>
      <c r="Z207" s="154">
        <f t="shared" ref="Z207:Z270" si="56">SUM(AA207:AD207)</f>
        <v>0</v>
      </c>
      <c r="AA207" s="154">
        <v>0</v>
      </c>
      <c r="AB207" s="154">
        <v>0</v>
      </c>
      <c r="AC207" s="154">
        <v>0</v>
      </c>
      <c r="AD207" s="154">
        <v>0</v>
      </c>
      <c r="AE207" s="154">
        <f t="shared" ref="AE207:AE270" si="57">SUM(AF207:AI207)</f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f t="shared" ref="AJ207:AJ270" si="58">SUM(K207,P207,U207,Z207,AE207)</f>
        <v>2.621753172</v>
      </c>
      <c r="AK207" s="36">
        <f t="shared" ref="AK207:AK270" si="59">SUM(L207,Q207,V207,AA207,AF207)</f>
        <v>0</v>
      </c>
      <c r="AL207" s="36">
        <f t="shared" ref="AL207:AL270" si="60">SUM(M207,R207,W207,AB207,AG207)</f>
        <v>0</v>
      </c>
      <c r="AM207" s="36">
        <f t="shared" ref="AM207:AM270" si="61">SUM(N207,S207,X207,AC207,AH207)</f>
        <v>2.621753172</v>
      </c>
      <c r="AN207" s="36">
        <f t="shared" ref="AN207:AN270" si="62">SUM(O207,T207,Y207,AD207,AI207)</f>
        <v>0</v>
      </c>
    </row>
    <row r="208" spans="1:40" s="53" customFormat="1" ht="31.5">
      <c r="A208" s="63" t="s">
        <v>175</v>
      </c>
      <c r="B208" s="54" t="s">
        <v>597</v>
      </c>
      <c r="C208" s="63" t="s">
        <v>598</v>
      </c>
      <c r="D208" s="34">
        <v>2024</v>
      </c>
      <c r="E208" s="63">
        <v>2026</v>
      </c>
      <c r="F208" s="36" t="s">
        <v>239</v>
      </c>
      <c r="G208" s="36" t="s">
        <v>239</v>
      </c>
      <c r="H208" s="133" t="s">
        <v>239</v>
      </c>
      <c r="I208" s="52">
        <v>9.2355987199999987</v>
      </c>
      <c r="J208" s="36">
        <v>9.0922663319999995</v>
      </c>
      <c r="K208" s="154">
        <f t="shared" si="53"/>
        <v>1.9162663319999997</v>
      </c>
      <c r="L208" s="154">
        <v>0</v>
      </c>
      <c r="M208" s="154">
        <v>0</v>
      </c>
      <c r="N208" s="154">
        <v>1.9162663319999997</v>
      </c>
      <c r="O208" s="154">
        <v>0</v>
      </c>
      <c r="P208" s="154">
        <f t="shared" si="54"/>
        <v>7.1760000000000002</v>
      </c>
      <c r="Q208" s="154">
        <v>0</v>
      </c>
      <c r="R208" s="154">
        <v>0</v>
      </c>
      <c r="S208" s="154">
        <v>7.1760000000000002</v>
      </c>
      <c r="T208" s="154">
        <v>0</v>
      </c>
      <c r="U208" s="154">
        <f t="shared" si="55"/>
        <v>0</v>
      </c>
      <c r="V208" s="154">
        <v>0</v>
      </c>
      <c r="W208" s="154">
        <v>0</v>
      </c>
      <c r="X208" s="154">
        <v>0</v>
      </c>
      <c r="Y208" s="154">
        <v>0</v>
      </c>
      <c r="Z208" s="154">
        <f t="shared" si="56"/>
        <v>0</v>
      </c>
      <c r="AA208" s="154">
        <v>0</v>
      </c>
      <c r="AB208" s="154">
        <v>0</v>
      </c>
      <c r="AC208" s="154">
        <v>0</v>
      </c>
      <c r="AD208" s="154">
        <v>0</v>
      </c>
      <c r="AE208" s="154">
        <f t="shared" si="57"/>
        <v>0</v>
      </c>
      <c r="AF208" s="36">
        <v>0</v>
      </c>
      <c r="AG208" s="36">
        <v>0</v>
      </c>
      <c r="AH208" s="36">
        <v>0</v>
      </c>
      <c r="AI208" s="36">
        <v>0</v>
      </c>
      <c r="AJ208" s="36">
        <f t="shared" si="58"/>
        <v>9.0922663319999995</v>
      </c>
      <c r="AK208" s="36">
        <f t="shared" si="59"/>
        <v>0</v>
      </c>
      <c r="AL208" s="36">
        <f t="shared" si="60"/>
        <v>0</v>
      </c>
      <c r="AM208" s="36">
        <f t="shared" si="61"/>
        <v>9.0922663319999995</v>
      </c>
      <c r="AN208" s="36">
        <f t="shared" si="62"/>
        <v>0</v>
      </c>
    </row>
    <row r="209" spans="1:40" s="53" customFormat="1" ht="31.5">
      <c r="A209" s="63" t="s">
        <v>175</v>
      </c>
      <c r="B209" s="54" t="s">
        <v>599</v>
      </c>
      <c r="C209" s="63" t="s">
        <v>600</v>
      </c>
      <c r="D209" s="34">
        <v>2024</v>
      </c>
      <c r="E209" s="63">
        <v>2028</v>
      </c>
      <c r="F209" s="36" t="s">
        <v>239</v>
      </c>
      <c r="G209" s="36" t="s">
        <v>239</v>
      </c>
      <c r="H209" s="133" t="s">
        <v>239</v>
      </c>
      <c r="I209" s="52">
        <v>9.7103873779999983</v>
      </c>
      <c r="J209" s="36">
        <v>9.5507999999999988</v>
      </c>
      <c r="K209" s="154">
        <f t="shared" si="53"/>
        <v>0</v>
      </c>
      <c r="L209" s="154">
        <v>0</v>
      </c>
      <c r="M209" s="154">
        <v>0</v>
      </c>
      <c r="N209" s="154">
        <v>0</v>
      </c>
      <c r="O209" s="154">
        <v>0</v>
      </c>
      <c r="P209" s="154">
        <f t="shared" si="54"/>
        <v>0</v>
      </c>
      <c r="Q209" s="154">
        <v>0</v>
      </c>
      <c r="R209" s="154">
        <v>0</v>
      </c>
      <c r="S209" s="154">
        <v>0</v>
      </c>
      <c r="T209" s="154">
        <v>0</v>
      </c>
      <c r="U209" s="154">
        <f t="shared" si="55"/>
        <v>0</v>
      </c>
      <c r="V209" s="154">
        <v>0</v>
      </c>
      <c r="W209" s="154">
        <v>0</v>
      </c>
      <c r="X209" s="154">
        <v>0</v>
      </c>
      <c r="Y209" s="154">
        <v>0</v>
      </c>
      <c r="Z209" s="154">
        <f t="shared" si="56"/>
        <v>9.5507999999999988</v>
      </c>
      <c r="AA209" s="154">
        <v>0</v>
      </c>
      <c r="AB209" s="154">
        <v>0</v>
      </c>
      <c r="AC209" s="154">
        <v>9.5507999999999988</v>
      </c>
      <c r="AD209" s="154">
        <v>0</v>
      </c>
      <c r="AE209" s="154">
        <f t="shared" si="57"/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f t="shared" si="58"/>
        <v>9.5507999999999988</v>
      </c>
      <c r="AK209" s="36">
        <f t="shared" si="59"/>
        <v>0</v>
      </c>
      <c r="AL209" s="36">
        <f t="shared" si="60"/>
        <v>0</v>
      </c>
      <c r="AM209" s="36">
        <f t="shared" si="61"/>
        <v>9.5507999999999988</v>
      </c>
      <c r="AN209" s="36">
        <f t="shared" si="62"/>
        <v>0</v>
      </c>
    </row>
    <row r="210" spans="1:40" s="53" customFormat="1" ht="31.5">
      <c r="A210" s="133" t="s">
        <v>175</v>
      </c>
      <c r="B210" s="134" t="s">
        <v>601</v>
      </c>
      <c r="C210" s="133" t="s">
        <v>602</v>
      </c>
      <c r="D210" s="133">
        <v>2024</v>
      </c>
      <c r="E210" s="133">
        <v>2027</v>
      </c>
      <c r="F210" s="154" t="s">
        <v>239</v>
      </c>
      <c r="G210" s="154" t="s">
        <v>239</v>
      </c>
      <c r="H210" s="133" t="s">
        <v>239</v>
      </c>
      <c r="I210" s="155">
        <v>3.5525341559999997</v>
      </c>
      <c r="J210" s="154">
        <v>3.4703999999999997</v>
      </c>
      <c r="K210" s="154">
        <f t="shared" si="53"/>
        <v>0</v>
      </c>
      <c r="L210" s="154">
        <v>0</v>
      </c>
      <c r="M210" s="154">
        <v>0</v>
      </c>
      <c r="N210" s="154">
        <v>0</v>
      </c>
      <c r="O210" s="154">
        <v>0</v>
      </c>
      <c r="P210" s="154">
        <f t="shared" si="54"/>
        <v>0</v>
      </c>
      <c r="Q210" s="154">
        <v>0</v>
      </c>
      <c r="R210" s="154">
        <v>0</v>
      </c>
      <c r="S210" s="154">
        <v>0</v>
      </c>
      <c r="T210" s="154">
        <v>0</v>
      </c>
      <c r="U210" s="154">
        <f t="shared" si="55"/>
        <v>3.4703999999999997</v>
      </c>
      <c r="V210" s="154">
        <v>0</v>
      </c>
      <c r="W210" s="154">
        <v>0</v>
      </c>
      <c r="X210" s="154">
        <v>3.4703999999999997</v>
      </c>
      <c r="Y210" s="154">
        <v>0</v>
      </c>
      <c r="Z210" s="154">
        <f t="shared" si="56"/>
        <v>0</v>
      </c>
      <c r="AA210" s="154">
        <v>0</v>
      </c>
      <c r="AB210" s="154">
        <v>0</v>
      </c>
      <c r="AC210" s="154">
        <v>0</v>
      </c>
      <c r="AD210" s="154">
        <v>0</v>
      </c>
      <c r="AE210" s="154">
        <f t="shared" si="57"/>
        <v>0</v>
      </c>
      <c r="AF210" s="154">
        <v>0</v>
      </c>
      <c r="AG210" s="154">
        <v>0</v>
      </c>
      <c r="AH210" s="154">
        <v>0</v>
      </c>
      <c r="AI210" s="154">
        <v>0</v>
      </c>
      <c r="AJ210" s="154">
        <f t="shared" si="58"/>
        <v>3.4703999999999997</v>
      </c>
      <c r="AK210" s="154">
        <f t="shared" si="59"/>
        <v>0</v>
      </c>
      <c r="AL210" s="154">
        <f t="shared" si="60"/>
        <v>0</v>
      </c>
      <c r="AM210" s="154">
        <f t="shared" si="61"/>
        <v>3.4703999999999997</v>
      </c>
      <c r="AN210" s="154">
        <f t="shared" si="62"/>
        <v>0</v>
      </c>
    </row>
    <row r="211" spans="1:40" s="53" customFormat="1" ht="47.25">
      <c r="A211" s="133" t="s">
        <v>175</v>
      </c>
      <c r="B211" s="134" t="s">
        <v>603</v>
      </c>
      <c r="C211" s="133" t="s">
        <v>604</v>
      </c>
      <c r="D211" s="133">
        <v>2024</v>
      </c>
      <c r="E211" s="133">
        <v>2025</v>
      </c>
      <c r="F211" s="154" t="s">
        <v>239</v>
      </c>
      <c r="G211" s="154" t="s">
        <v>239</v>
      </c>
      <c r="H211" s="133" t="s">
        <v>239</v>
      </c>
      <c r="I211" s="155">
        <v>1.0810591319999998</v>
      </c>
      <c r="J211" s="154">
        <v>0.9751545479999999</v>
      </c>
      <c r="K211" s="154">
        <f t="shared" si="53"/>
        <v>0.9751545479999999</v>
      </c>
      <c r="L211" s="154">
        <v>0</v>
      </c>
      <c r="M211" s="154">
        <v>0</v>
      </c>
      <c r="N211" s="154">
        <v>0.9751545479999999</v>
      </c>
      <c r="O211" s="154">
        <v>0</v>
      </c>
      <c r="P211" s="154">
        <f t="shared" si="54"/>
        <v>0</v>
      </c>
      <c r="Q211" s="154">
        <v>0</v>
      </c>
      <c r="R211" s="154">
        <v>0</v>
      </c>
      <c r="S211" s="154">
        <v>0</v>
      </c>
      <c r="T211" s="154">
        <v>0</v>
      </c>
      <c r="U211" s="154">
        <f t="shared" si="55"/>
        <v>0</v>
      </c>
      <c r="V211" s="154">
        <v>0</v>
      </c>
      <c r="W211" s="154">
        <v>0</v>
      </c>
      <c r="X211" s="154">
        <v>0</v>
      </c>
      <c r="Y211" s="154">
        <v>0</v>
      </c>
      <c r="Z211" s="154">
        <f t="shared" si="56"/>
        <v>0</v>
      </c>
      <c r="AA211" s="154">
        <v>0</v>
      </c>
      <c r="AB211" s="154">
        <v>0</v>
      </c>
      <c r="AC211" s="154">
        <v>0</v>
      </c>
      <c r="AD211" s="154">
        <v>0</v>
      </c>
      <c r="AE211" s="154">
        <f t="shared" si="57"/>
        <v>0</v>
      </c>
      <c r="AF211" s="154">
        <v>0</v>
      </c>
      <c r="AG211" s="154">
        <v>0</v>
      </c>
      <c r="AH211" s="154">
        <v>0</v>
      </c>
      <c r="AI211" s="154">
        <v>0</v>
      </c>
      <c r="AJ211" s="154">
        <f t="shared" si="58"/>
        <v>0.9751545479999999</v>
      </c>
      <c r="AK211" s="154">
        <f t="shared" si="59"/>
        <v>0</v>
      </c>
      <c r="AL211" s="154">
        <f t="shared" si="60"/>
        <v>0</v>
      </c>
      <c r="AM211" s="154">
        <f t="shared" si="61"/>
        <v>0.9751545479999999</v>
      </c>
      <c r="AN211" s="154">
        <f t="shared" si="62"/>
        <v>0</v>
      </c>
    </row>
    <row r="212" spans="1:40" s="53" customFormat="1" ht="47.25">
      <c r="A212" s="63" t="s">
        <v>175</v>
      </c>
      <c r="B212" s="54" t="s">
        <v>605</v>
      </c>
      <c r="C212" s="63" t="s">
        <v>606</v>
      </c>
      <c r="D212" s="34">
        <v>2024</v>
      </c>
      <c r="E212" s="63">
        <v>2030</v>
      </c>
      <c r="F212" s="36" t="s">
        <v>239</v>
      </c>
      <c r="G212" s="36" t="s">
        <v>239</v>
      </c>
      <c r="H212" s="133" t="s">
        <v>239</v>
      </c>
      <c r="I212" s="52">
        <v>3.5358151439999999</v>
      </c>
      <c r="J212" s="36">
        <v>3.3299999999999996</v>
      </c>
      <c r="K212" s="154">
        <f t="shared" si="53"/>
        <v>0</v>
      </c>
      <c r="L212" s="154">
        <v>0</v>
      </c>
      <c r="M212" s="154">
        <v>0</v>
      </c>
      <c r="N212" s="154">
        <v>0</v>
      </c>
      <c r="O212" s="154">
        <v>0</v>
      </c>
      <c r="P212" s="154">
        <f t="shared" si="54"/>
        <v>0.12</v>
      </c>
      <c r="Q212" s="154">
        <v>0</v>
      </c>
      <c r="R212" s="154">
        <v>0</v>
      </c>
      <c r="S212" s="154">
        <v>0.12</v>
      </c>
      <c r="T212" s="154">
        <v>0</v>
      </c>
      <c r="U212" s="154">
        <f t="shared" si="55"/>
        <v>3.2099999999999995</v>
      </c>
      <c r="V212" s="154">
        <v>0</v>
      </c>
      <c r="W212" s="154">
        <v>0</v>
      </c>
      <c r="X212" s="154">
        <v>3.2099999999999995</v>
      </c>
      <c r="Y212" s="154">
        <v>0</v>
      </c>
      <c r="Z212" s="154">
        <f t="shared" si="56"/>
        <v>0</v>
      </c>
      <c r="AA212" s="154">
        <v>0</v>
      </c>
      <c r="AB212" s="154">
        <v>0</v>
      </c>
      <c r="AC212" s="154">
        <v>0</v>
      </c>
      <c r="AD212" s="154">
        <v>0</v>
      </c>
      <c r="AE212" s="154">
        <f t="shared" si="57"/>
        <v>0</v>
      </c>
      <c r="AF212" s="36">
        <v>0</v>
      </c>
      <c r="AG212" s="36">
        <v>0</v>
      </c>
      <c r="AH212" s="36">
        <v>0</v>
      </c>
      <c r="AI212" s="36">
        <v>0</v>
      </c>
      <c r="AJ212" s="36">
        <f t="shared" si="58"/>
        <v>3.3299999999999996</v>
      </c>
      <c r="AK212" s="36">
        <f t="shared" si="59"/>
        <v>0</v>
      </c>
      <c r="AL212" s="36">
        <f t="shared" si="60"/>
        <v>0</v>
      </c>
      <c r="AM212" s="36">
        <f t="shared" si="61"/>
        <v>3.3299999999999996</v>
      </c>
      <c r="AN212" s="36">
        <f t="shared" si="62"/>
        <v>0</v>
      </c>
    </row>
    <row r="213" spans="1:40" s="53" customFormat="1" ht="47.25">
      <c r="A213" s="63" t="s">
        <v>175</v>
      </c>
      <c r="B213" s="54" t="s">
        <v>607</v>
      </c>
      <c r="C213" s="63" t="s">
        <v>608</v>
      </c>
      <c r="D213" s="34">
        <v>2024</v>
      </c>
      <c r="E213" s="63">
        <v>2027</v>
      </c>
      <c r="F213" s="36" t="s">
        <v>239</v>
      </c>
      <c r="G213" s="36" t="s">
        <v>239</v>
      </c>
      <c r="H213" s="133" t="s">
        <v>239</v>
      </c>
      <c r="I213" s="52">
        <v>1.7768571899999999</v>
      </c>
      <c r="J213" s="36">
        <v>1.68</v>
      </c>
      <c r="K213" s="154">
        <f t="shared" si="53"/>
        <v>0</v>
      </c>
      <c r="L213" s="154">
        <v>0</v>
      </c>
      <c r="M213" s="154">
        <v>0</v>
      </c>
      <c r="N213" s="154">
        <v>0</v>
      </c>
      <c r="O213" s="154">
        <v>0</v>
      </c>
      <c r="P213" s="154">
        <f t="shared" si="54"/>
        <v>0</v>
      </c>
      <c r="Q213" s="154">
        <v>0</v>
      </c>
      <c r="R213" s="154">
        <v>0</v>
      </c>
      <c r="S213" s="154">
        <v>0</v>
      </c>
      <c r="T213" s="154">
        <v>0</v>
      </c>
      <c r="U213" s="154">
        <f t="shared" si="55"/>
        <v>1.68</v>
      </c>
      <c r="V213" s="154">
        <v>0</v>
      </c>
      <c r="W213" s="154">
        <v>0</v>
      </c>
      <c r="X213" s="154">
        <v>1.68</v>
      </c>
      <c r="Y213" s="154">
        <v>0</v>
      </c>
      <c r="Z213" s="154">
        <f t="shared" si="56"/>
        <v>0</v>
      </c>
      <c r="AA213" s="154">
        <v>0</v>
      </c>
      <c r="AB213" s="154">
        <v>0</v>
      </c>
      <c r="AC213" s="154">
        <v>0</v>
      </c>
      <c r="AD213" s="154">
        <v>0</v>
      </c>
      <c r="AE213" s="154">
        <f t="shared" si="57"/>
        <v>0</v>
      </c>
      <c r="AF213" s="36">
        <v>0</v>
      </c>
      <c r="AG213" s="36">
        <v>0</v>
      </c>
      <c r="AH213" s="36">
        <v>0</v>
      </c>
      <c r="AI213" s="36">
        <v>0</v>
      </c>
      <c r="AJ213" s="36">
        <f t="shared" si="58"/>
        <v>1.68</v>
      </c>
      <c r="AK213" s="36">
        <f t="shared" si="59"/>
        <v>0</v>
      </c>
      <c r="AL213" s="36">
        <f t="shared" si="60"/>
        <v>0</v>
      </c>
      <c r="AM213" s="36">
        <f t="shared" si="61"/>
        <v>1.68</v>
      </c>
      <c r="AN213" s="36">
        <f t="shared" si="62"/>
        <v>0</v>
      </c>
    </row>
    <row r="214" spans="1:40" s="53" customFormat="1" ht="63">
      <c r="A214" s="63" t="s">
        <v>175</v>
      </c>
      <c r="B214" s="54" t="s">
        <v>609</v>
      </c>
      <c r="C214" s="63" t="s">
        <v>610</v>
      </c>
      <c r="D214" s="34">
        <v>2024</v>
      </c>
      <c r="E214" s="63">
        <v>2025</v>
      </c>
      <c r="F214" s="36" t="s">
        <v>239</v>
      </c>
      <c r="G214" s="36" t="s">
        <v>239</v>
      </c>
      <c r="H214" s="133" t="s">
        <v>239</v>
      </c>
      <c r="I214" s="52">
        <v>7.0404645620000004</v>
      </c>
      <c r="J214" s="36">
        <v>6.9184020000000004</v>
      </c>
      <c r="K214" s="154">
        <f t="shared" si="53"/>
        <v>6.9184020000000004</v>
      </c>
      <c r="L214" s="154">
        <v>0</v>
      </c>
      <c r="M214" s="154">
        <v>0</v>
      </c>
      <c r="N214" s="154">
        <v>6.9184020000000004</v>
      </c>
      <c r="O214" s="154">
        <v>0</v>
      </c>
      <c r="P214" s="154">
        <f t="shared" si="54"/>
        <v>0</v>
      </c>
      <c r="Q214" s="154">
        <v>0</v>
      </c>
      <c r="R214" s="154">
        <v>0</v>
      </c>
      <c r="S214" s="154">
        <v>0</v>
      </c>
      <c r="T214" s="154">
        <v>0</v>
      </c>
      <c r="U214" s="154">
        <f t="shared" si="55"/>
        <v>0</v>
      </c>
      <c r="V214" s="154">
        <v>0</v>
      </c>
      <c r="W214" s="154">
        <v>0</v>
      </c>
      <c r="X214" s="154">
        <v>0</v>
      </c>
      <c r="Y214" s="154">
        <v>0</v>
      </c>
      <c r="Z214" s="154">
        <f t="shared" si="56"/>
        <v>0</v>
      </c>
      <c r="AA214" s="154">
        <v>0</v>
      </c>
      <c r="AB214" s="154">
        <v>0</v>
      </c>
      <c r="AC214" s="154">
        <v>0</v>
      </c>
      <c r="AD214" s="154">
        <v>0</v>
      </c>
      <c r="AE214" s="154">
        <f t="shared" si="57"/>
        <v>0</v>
      </c>
      <c r="AF214" s="36">
        <v>0</v>
      </c>
      <c r="AG214" s="36">
        <v>0</v>
      </c>
      <c r="AH214" s="36">
        <v>0</v>
      </c>
      <c r="AI214" s="36">
        <v>0</v>
      </c>
      <c r="AJ214" s="36">
        <f t="shared" si="58"/>
        <v>6.9184020000000004</v>
      </c>
      <c r="AK214" s="36">
        <f t="shared" si="59"/>
        <v>0</v>
      </c>
      <c r="AL214" s="36">
        <f t="shared" si="60"/>
        <v>0</v>
      </c>
      <c r="AM214" s="36">
        <f t="shared" si="61"/>
        <v>6.9184020000000004</v>
      </c>
      <c r="AN214" s="36">
        <f t="shared" si="62"/>
        <v>0</v>
      </c>
    </row>
    <row r="215" spans="1:40" s="53" customFormat="1" ht="94.5">
      <c r="A215" s="63" t="s">
        <v>175</v>
      </c>
      <c r="B215" s="54" t="s">
        <v>611</v>
      </c>
      <c r="C215" s="63" t="s">
        <v>612</v>
      </c>
      <c r="D215" s="34">
        <v>2024</v>
      </c>
      <c r="E215" s="63">
        <v>2025</v>
      </c>
      <c r="F215" s="36" t="s">
        <v>239</v>
      </c>
      <c r="G215" s="36" t="s">
        <v>239</v>
      </c>
      <c r="H215" s="133" t="s">
        <v>239</v>
      </c>
      <c r="I215" s="52">
        <v>5.6966084759999998</v>
      </c>
      <c r="J215" s="36">
        <v>5.5062231959999997</v>
      </c>
      <c r="K215" s="154">
        <f t="shared" si="53"/>
        <v>5.5062231959999997</v>
      </c>
      <c r="L215" s="154">
        <v>0</v>
      </c>
      <c r="M215" s="154">
        <v>0</v>
      </c>
      <c r="N215" s="154">
        <v>5.5062231959999997</v>
      </c>
      <c r="O215" s="154">
        <v>0</v>
      </c>
      <c r="P215" s="154">
        <f t="shared" si="54"/>
        <v>0</v>
      </c>
      <c r="Q215" s="154">
        <v>0</v>
      </c>
      <c r="R215" s="154">
        <v>0</v>
      </c>
      <c r="S215" s="154">
        <v>0</v>
      </c>
      <c r="T215" s="154">
        <v>0</v>
      </c>
      <c r="U215" s="154">
        <f t="shared" si="55"/>
        <v>0</v>
      </c>
      <c r="V215" s="154">
        <v>0</v>
      </c>
      <c r="W215" s="154">
        <v>0</v>
      </c>
      <c r="X215" s="154">
        <v>0</v>
      </c>
      <c r="Y215" s="154">
        <v>0</v>
      </c>
      <c r="Z215" s="154">
        <f t="shared" si="56"/>
        <v>0</v>
      </c>
      <c r="AA215" s="154">
        <v>0</v>
      </c>
      <c r="AB215" s="154">
        <v>0</v>
      </c>
      <c r="AC215" s="154">
        <v>0</v>
      </c>
      <c r="AD215" s="154">
        <v>0</v>
      </c>
      <c r="AE215" s="154">
        <f t="shared" si="57"/>
        <v>0</v>
      </c>
      <c r="AF215" s="36">
        <v>0</v>
      </c>
      <c r="AG215" s="36">
        <v>0</v>
      </c>
      <c r="AH215" s="36">
        <v>0</v>
      </c>
      <c r="AI215" s="36">
        <v>0</v>
      </c>
      <c r="AJ215" s="36">
        <f t="shared" si="58"/>
        <v>5.5062231959999997</v>
      </c>
      <c r="AK215" s="36">
        <f t="shared" si="59"/>
        <v>0</v>
      </c>
      <c r="AL215" s="36">
        <f t="shared" si="60"/>
        <v>0</v>
      </c>
      <c r="AM215" s="36">
        <f t="shared" si="61"/>
        <v>5.5062231959999997</v>
      </c>
      <c r="AN215" s="36">
        <f t="shared" si="62"/>
        <v>0</v>
      </c>
    </row>
    <row r="216" spans="1:40" s="53" customFormat="1" ht="31.5">
      <c r="A216" s="63" t="s">
        <v>175</v>
      </c>
      <c r="B216" s="56" t="s">
        <v>615</v>
      </c>
      <c r="C216" s="55" t="s">
        <v>616</v>
      </c>
      <c r="D216" s="34">
        <v>2023</v>
      </c>
      <c r="E216" s="63">
        <v>2027</v>
      </c>
      <c r="F216" s="36">
        <v>0.25899474</v>
      </c>
      <c r="G216" s="36">
        <v>2.7138972799999999</v>
      </c>
      <c r="H216" s="133">
        <v>45566</v>
      </c>
      <c r="I216" s="52">
        <v>1.7288791640000001</v>
      </c>
      <c r="J216" s="36">
        <v>1.6188</v>
      </c>
      <c r="K216" s="154">
        <f t="shared" si="53"/>
        <v>0</v>
      </c>
      <c r="L216" s="154">
        <v>0</v>
      </c>
      <c r="M216" s="154">
        <v>0</v>
      </c>
      <c r="N216" s="154">
        <v>0</v>
      </c>
      <c r="O216" s="154">
        <v>0</v>
      </c>
      <c r="P216" s="154">
        <f t="shared" si="54"/>
        <v>0</v>
      </c>
      <c r="Q216" s="154">
        <v>0</v>
      </c>
      <c r="R216" s="154">
        <v>0</v>
      </c>
      <c r="S216" s="154">
        <v>0</v>
      </c>
      <c r="T216" s="154">
        <v>0</v>
      </c>
      <c r="U216" s="154">
        <f t="shared" si="55"/>
        <v>1.6188</v>
      </c>
      <c r="V216" s="154">
        <v>0</v>
      </c>
      <c r="W216" s="154">
        <v>0</v>
      </c>
      <c r="X216" s="154">
        <v>1.6188</v>
      </c>
      <c r="Y216" s="154">
        <v>0</v>
      </c>
      <c r="Z216" s="154">
        <f t="shared" si="56"/>
        <v>0</v>
      </c>
      <c r="AA216" s="154">
        <v>0</v>
      </c>
      <c r="AB216" s="154">
        <v>0</v>
      </c>
      <c r="AC216" s="154">
        <v>0</v>
      </c>
      <c r="AD216" s="154">
        <v>0</v>
      </c>
      <c r="AE216" s="154">
        <f t="shared" si="57"/>
        <v>0</v>
      </c>
      <c r="AF216" s="36">
        <v>0</v>
      </c>
      <c r="AG216" s="36">
        <v>0</v>
      </c>
      <c r="AH216" s="36">
        <v>0</v>
      </c>
      <c r="AI216" s="36">
        <v>0</v>
      </c>
      <c r="AJ216" s="36">
        <f t="shared" si="58"/>
        <v>1.6188</v>
      </c>
      <c r="AK216" s="36">
        <f t="shared" si="59"/>
        <v>0</v>
      </c>
      <c r="AL216" s="36">
        <f t="shared" si="60"/>
        <v>0</v>
      </c>
      <c r="AM216" s="36">
        <f t="shared" si="61"/>
        <v>1.6188</v>
      </c>
      <c r="AN216" s="36">
        <f t="shared" si="62"/>
        <v>0</v>
      </c>
    </row>
    <row r="217" spans="1:40" s="53" customFormat="1" ht="47.25">
      <c r="A217" s="73" t="s">
        <v>175</v>
      </c>
      <c r="B217" s="80" t="s">
        <v>617</v>
      </c>
      <c r="C217" s="58" t="s">
        <v>618</v>
      </c>
      <c r="D217" s="34">
        <v>2023</v>
      </c>
      <c r="E217" s="63">
        <v>2025</v>
      </c>
      <c r="F217" s="36">
        <v>2.3868275999999997E-2</v>
      </c>
      <c r="G217" s="36">
        <v>1.8373253000000001</v>
      </c>
      <c r="H217" s="133">
        <v>45292</v>
      </c>
      <c r="I217" s="52">
        <v>1.083152914</v>
      </c>
      <c r="J217" s="36">
        <v>0.99674673599999997</v>
      </c>
      <c r="K217" s="154">
        <f t="shared" si="53"/>
        <v>0.99674673599999997</v>
      </c>
      <c r="L217" s="154">
        <v>0</v>
      </c>
      <c r="M217" s="154">
        <v>0</v>
      </c>
      <c r="N217" s="154">
        <v>0.99674673599999997</v>
      </c>
      <c r="O217" s="154">
        <v>0</v>
      </c>
      <c r="P217" s="154">
        <f t="shared" si="54"/>
        <v>0</v>
      </c>
      <c r="Q217" s="154">
        <v>0</v>
      </c>
      <c r="R217" s="154">
        <v>0</v>
      </c>
      <c r="S217" s="154">
        <v>0</v>
      </c>
      <c r="T217" s="154">
        <v>0</v>
      </c>
      <c r="U217" s="154">
        <f t="shared" si="55"/>
        <v>0</v>
      </c>
      <c r="V217" s="154">
        <v>0</v>
      </c>
      <c r="W217" s="154">
        <v>0</v>
      </c>
      <c r="X217" s="154">
        <v>0</v>
      </c>
      <c r="Y217" s="154">
        <v>0</v>
      </c>
      <c r="Z217" s="154">
        <f t="shared" si="56"/>
        <v>0</v>
      </c>
      <c r="AA217" s="154">
        <v>0</v>
      </c>
      <c r="AB217" s="154">
        <v>0</v>
      </c>
      <c r="AC217" s="154">
        <v>0</v>
      </c>
      <c r="AD217" s="154">
        <v>0</v>
      </c>
      <c r="AE217" s="154">
        <f t="shared" si="57"/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f t="shared" si="58"/>
        <v>0.99674673599999997</v>
      </c>
      <c r="AK217" s="36">
        <f t="shared" si="59"/>
        <v>0</v>
      </c>
      <c r="AL217" s="36">
        <f t="shared" si="60"/>
        <v>0</v>
      </c>
      <c r="AM217" s="36">
        <f t="shared" si="61"/>
        <v>0.99674673599999997</v>
      </c>
      <c r="AN217" s="36">
        <f t="shared" si="62"/>
        <v>0</v>
      </c>
    </row>
    <row r="218" spans="1:40" s="53" customFormat="1" ht="47.25">
      <c r="A218" s="73" t="s">
        <v>175</v>
      </c>
      <c r="B218" s="80" t="s">
        <v>619</v>
      </c>
      <c r="C218" s="58" t="s">
        <v>620</v>
      </c>
      <c r="D218" s="34">
        <v>2023</v>
      </c>
      <c r="E218" s="63">
        <v>2025</v>
      </c>
      <c r="F218" s="36">
        <v>7.5096875999999993E-2</v>
      </c>
      <c r="G218" s="36">
        <v>3.0179999999999998</v>
      </c>
      <c r="H218" s="214">
        <v>45108</v>
      </c>
      <c r="I218" s="52">
        <v>3.0500443100000001</v>
      </c>
      <c r="J218" s="36">
        <v>2.8747109399999999</v>
      </c>
      <c r="K218" s="154">
        <f t="shared" si="53"/>
        <v>2.8747109399999999</v>
      </c>
      <c r="L218" s="154">
        <v>0</v>
      </c>
      <c r="M218" s="154">
        <v>0</v>
      </c>
      <c r="N218" s="154">
        <v>2.8747109399999999</v>
      </c>
      <c r="O218" s="154">
        <v>0</v>
      </c>
      <c r="P218" s="154">
        <f t="shared" si="54"/>
        <v>0</v>
      </c>
      <c r="Q218" s="154">
        <v>0</v>
      </c>
      <c r="R218" s="154">
        <v>0</v>
      </c>
      <c r="S218" s="154">
        <v>0</v>
      </c>
      <c r="T218" s="154">
        <v>0</v>
      </c>
      <c r="U218" s="154">
        <f t="shared" si="55"/>
        <v>0</v>
      </c>
      <c r="V218" s="154">
        <v>0</v>
      </c>
      <c r="W218" s="154">
        <v>0</v>
      </c>
      <c r="X218" s="154">
        <v>0</v>
      </c>
      <c r="Y218" s="154">
        <v>0</v>
      </c>
      <c r="Z218" s="154">
        <f t="shared" si="56"/>
        <v>0</v>
      </c>
      <c r="AA218" s="154">
        <v>0</v>
      </c>
      <c r="AB218" s="154">
        <v>0</v>
      </c>
      <c r="AC218" s="154">
        <v>0</v>
      </c>
      <c r="AD218" s="154">
        <v>0</v>
      </c>
      <c r="AE218" s="154">
        <f t="shared" si="57"/>
        <v>0</v>
      </c>
      <c r="AF218" s="36">
        <v>0</v>
      </c>
      <c r="AG218" s="36">
        <v>0</v>
      </c>
      <c r="AH218" s="36">
        <v>0</v>
      </c>
      <c r="AI218" s="36">
        <v>0</v>
      </c>
      <c r="AJ218" s="36">
        <f t="shared" si="58"/>
        <v>2.8747109399999999</v>
      </c>
      <c r="AK218" s="36">
        <f t="shared" si="59"/>
        <v>0</v>
      </c>
      <c r="AL218" s="36">
        <f t="shared" si="60"/>
        <v>0</v>
      </c>
      <c r="AM218" s="36">
        <f t="shared" si="61"/>
        <v>2.8747109399999999</v>
      </c>
      <c r="AN218" s="36">
        <f t="shared" si="62"/>
        <v>0</v>
      </c>
    </row>
    <row r="219" spans="1:40" s="53" customFormat="1" ht="31.5">
      <c r="A219" s="73" t="s">
        <v>175</v>
      </c>
      <c r="B219" s="80" t="s">
        <v>621</v>
      </c>
      <c r="C219" s="58" t="s">
        <v>622</v>
      </c>
      <c r="D219" s="34">
        <v>2023</v>
      </c>
      <c r="E219" s="63">
        <v>2030</v>
      </c>
      <c r="F219" s="36">
        <v>0.12579389999999999</v>
      </c>
      <c r="G219" s="36">
        <v>2.5571617499999997</v>
      </c>
      <c r="H219" s="214">
        <v>45292</v>
      </c>
      <c r="I219" s="52">
        <v>2.5571617499999997</v>
      </c>
      <c r="J219" s="36">
        <v>2.4599999999999995</v>
      </c>
      <c r="K219" s="154">
        <f t="shared" si="53"/>
        <v>0</v>
      </c>
      <c r="L219" s="154">
        <v>0</v>
      </c>
      <c r="M219" s="154">
        <v>0</v>
      </c>
      <c r="N219" s="154">
        <v>0</v>
      </c>
      <c r="O219" s="154">
        <v>0</v>
      </c>
      <c r="P219" s="154">
        <f t="shared" si="54"/>
        <v>2.4599999999999995</v>
      </c>
      <c r="Q219" s="154">
        <v>0</v>
      </c>
      <c r="R219" s="154">
        <v>0</v>
      </c>
      <c r="S219" s="154">
        <v>2.4599999999999995</v>
      </c>
      <c r="T219" s="154">
        <v>0</v>
      </c>
      <c r="U219" s="154">
        <f t="shared" si="55"/>
        <v>0</v>
      </c>
      <c r="V219" s="154">
        <v>0</v>
      </c>
      <c r="W219" s="154">
        <v>0</v>
      </c>
      <c r="X219" s="154">
        <v>0</v>
      </c>
      <c r="Y219" s="154">
        <v>0</v>
      </c>
      <c r="Z219" s="154">
        <f t="shared" si="56"/>
        <v>0</v>
      </c>
      <c r="AA219" s="154">
        <v>0</v>
      </c>
      <c r="AB219" s="154">
        <v>0</v>
      </c>
      <c r="AC219" s="154">
        <v>0</v>
      </c>
      <c r="AD219" s="154">
        <v>0</v>
      </c>
      <c r="AE219" s="154">
        <f t="shared" si="57"/>
        <v>0</v>
      </c>
      <c r="AF219" s="36">
        <v>0</v>
      </c>
      <c r="AG219" s="36">
        <v>0</v>
      </c>
      <c r="AH219" s="36">
        <v>0</v>
      </c>
      <c r="AI219" s="36">
        <v>0</v>
      </c>
      <c r="AJ219" s="36">
        <f t="shared" si="58"/>
        <v>2.4599999999999995</v>
      </c>
      <c r="AK219" s="36">
        <f t="shared" si="59"/>
        <v>0</v>
      </c>
      <c r="AL219" s="36">
        <f t="shared" si="60"/>
        <v>0</v>
      </c>
      <c r="AM219" s="36">
        <f t="shared" si="61"/>
        <v>2.4599999999999995</v>
      </c>
      <c r="AN219" s="36">
        <f t="shared" si="62"/>
        <v>0</v>
      </c>
    </row>
    <row r="220" spans="1:40" s="53" customFormat="1" ht="31.5">
      <c r="A220" s="73" t="s">
        <v>175</v>
      </c>
      <c r="B220" s="80" t="s">
        <v>623</v>
      </c>
      <c r="C220" s="58" t="s">
        <v>624</v>
      </c>
      <c r="D220" s="34">
        <v>2023</v>
      </c>
      <c r="E220" s="63">
        <v>2027</v>
      </c>
      <c r="F220" s="36">
        <v>5.5313051999999995E-2</v>
      </c>
      <c r="G220" s="36">
        <v>1.014190454</v>
      </c>
      <c r="H220" s="162">
        <v>45292</v>
      </c>
      <c r="I220" s="52">
        <v>1.014190454</v>
      </c>
      <c r="J220" s="36">
        <v>0.88679999999999992</v>
      </c>
      <c r="K220" s="154">
        <f t="shared" si="53"/>
        <v>0</v>
      </c>
      <c r="L220" s="154">
        <v>0</v>
      </c>
      <c r="M220" s="154">
        <v>0</v>
      </c>
      <c r="N220" s="154">
        <v>0</v>
      </c>
      <c r="O220" s="154">
        <v>0</v>
      </c>
      <c r="P220" s="154">
        <f t="shared" si="54"/>
        <v>0</v>
      </c>
      <c r="Q220" s="154">
        <v>0</v>
      </c>
      <c r="R220" s="154">
        <v>0</v>
      </c>
      <c r="S220" s="154">
        <v>0</v>
      </c>
      <c r="T220" s="154">
        <v>0</v>
      </c>
      <c r="U220" s="154">
        <f t="shared" si="55"/>
        <v>0.88679999999999992</v>
      </c>
      <c r="V220" s="154">
        <v>0</v>
      </c>
      <c r="W220" s="154">
        <v>0</v>
      </c>
      <c r="X220" s="154">
        <v>0.88679999999999992</v>
      </c>
      <c r="Y220" s="154">
        <v>0</v>
      </c>
      <c r="Z220" s="154">
        <f t="shared" si="56"/>
        <v>0</v>
      </c>
      <c r="AA220" s="154">
        <v>0</v>
      </c>
      <c r="AB220" s="154">
        <v>0</v>
      </c>
      <c r="AC220" s="154">
        <v>0</v>
      </c>
      <c r="AD220" s="154">
        <v>0</v>
      </c>
      <c r="AE220" s="154">
        <f t="shared" si="57"/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f t="shared" si="58"/>
        <v>0.88679999999999992</v>
      </c>
      <c r="AK220" s="36">
        <f t="shared" si="59"/>
        <v>0</v>
      </c>
      <c r="AL220" s="36">
        <f t="shared" si="60"/>
        <v>0</v>
      </c>
      <c r="AM220" s="36">
        <f t="shared" si="61"/>
        <v>0.88679999999999992</v>
      </c>
      <c r="AN220" s="36">
        <f t="shared" si="62"/>
        <v>0</v>
      </c>
    </row>
    <row r="221" spans="1:40" s="53" customFormat="1" ht="31.5">
      <c r="A221" s="73" t="s">
        <v>175</v>
      </c>
      <c r="B221" s="80" t="s">
        <v>625</v>
      </c>
      <c r="C221" s="58" t="s">
        <v>626</v>
      </c>
      <c r="D221" s="34">
        <v>2023</v>
      </c>
      <c r="E221" s="63">
        <v>2025</v>
      </c>
      <c r="F221" s="36">
        <v>5.5867512000000001E-2</v>
      </c>
      <c r="G221" s="36" t="s">
        <v>239</v>
      </c>
      <c r="H221" s="162" t="s">
        <v>239</v>
      </c>
      <c r="I221" s="52">
        <v>2.9339438340000004</v>
      </c>
      <c r="J221" s="36">
        <v>2.8538839080000002</v>
      </c>
      <c r="K221" s="154">
        <f t="shared" si="53"/>
        <v>2.8538839080000002</v>
      </c>
      <c r="L221" s="154">
        <v>0</v>
      </c>
      <c r="M221" s="154">
        <v>0</v>
      </c>
      <c r="N221" s="154">
        <v>2.8538839080000002</v>
      </c>
      <c r="O221" s="154">
        <v>0</v>
      </c>
      <c r="P221" s="154">
        <f t="shared" si="54"/>
        <v>0</v>
      </c>
      <c r="Q221" s="154">
        <v>0</v>
      </c>
      <c r="R221" s="154">
        <v>0</v>
      </c>
      <c r="S221" s="154">
        <v>0</v>
      </c>
      <c r="T221" s="154">
        <v>0</v>
      </c>
      <c r="U221" s="154">
        <f t="shared" si="55"/>
        <v>0</v>
      </c>
      <c r="V221" s="154">
        <v>0</v>
      </c>
      <c r="W221" s="154">
        <v>0</v>
      </c>
      <c r="X221" s="154">
        <v>0</v>
      </c>
      <c r="Y221" s="154">
        <v>0</v>
      </c>
      <c r="Z221" s="154">
        <f t="shared" si="56"/>
        <v>0</v>
      </c>
      <c r="AA221" s="154">
        <v>0</v>
      </c>
      <c r="AB221" s="154">
        <v>0</v>
      </c>
      <c r="AC221" s="154">
        <v>0</v>
      </c>
      <c r="AD221" s="154">
        <v>0</v>
      </c>
      <c r="AE221" s="154">
        <f t="shared" si="57"/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f t="shared" si="58"/>
        <v>2.8538839080000002</v>
      </c>
      <c r="AK221" s="36">
        <f t="shared" si="59"/>
        <v>0</v>
      </c>
      <c r="AL221" s="36">
        <f t="shared" si="60"/>
        <v>0</v>
      </c>
      <c r="AM221" s="36">
        <f t="shared" si="61"/>
        <v>2.8538839080000002</v>
      </c>
      <c r="AN221" s="36">
        <f t="shared" si="62"/>
        <v>0</v>
      </c>
    </row>
    <row r="222" spans="1:40" s="53" customFormat="1" ht="47.25">
      <c r="A222" s="73" t="s">
        <v>175</v>
      </c>
      <c r="B222" s="80" t="s">
        <v>627</v>
      </c>
      <c r="C222" s="58" t="s">
        <v>628</v>
      </c>
      <c r="D222" s="34">
        <v>2023</v>
      </c>
      <c r="E222" s="63">
        <v>2025</v>
      </c>
      <c r="F222" s="36">
        <v>0.30457798800000002</v>
      </c>
      <c r="G222" s="36">
        <v>2.7265504600000003</v>
      </c>
      <c r="H222" s="162">
        <v>45383</v>
      </c>
      <c r="I222" s="52">
        <v>2.4325538199999999</v>
      </c>
      <c r="J222" s="36">
        <v>2.1939633599999997</v>
      </c>
      <c r="K222" s="154">
        <f t="shared" si="53"/>
        <v>2.1939633599999997</v>
      </c>
      <c r="L222" s="154">
        <v>0</v>
      </c>
      <c r="M222" s="154">
        <v>0</v>
      </c>
      <c r="N222" s="154">
        <v>2.1939633599999997</v>
      </c>
      <c r="O222" s="154">
        <v>0</v>
      </c>
      <c r="P222" s="154">
        <f t="shared" si="54"/>
        <v>0</v>
      </c>
      <c r="Q222" s="154">
        <v>0</v>
      </c>
      <c r="R222" s="154">
        <v>0</v>
      </c>
      <c r="S222" s="154">
        <v>0</v>
      </c>
      <c r="T222" s="154">
        <v>0</v>
      </c>
      <c r="U222" s="154">
        <f t="shared" si="55"/>
        <v>0</v>
      </c>
      <c r="V222" s="154">
        <v>0</v>
      </c>
      <c r="W222" s="154">
        <v>0</v>
      </c>
      <c r="X222" s="154">
        <v>0</v>
      </c>
      <c r="Y222" s="154">
        <v>0</v>
      </c>
      <c r="Z222" s="154">
        <f t="shared" si="56"/>
        <v>0</v>
      </c>
      <c r="AA222" s="154">
        <v>0</v>
      </c>
      <c r="AB222" s="154">
        <v>0</v>
      </c>
      <c r="AC222" s="154">
        <v>0</v>
      </c>
      <c r="AD222" s="154">
        <v>0</v>
      </c>
      <c r="AE222" s="154">
        <f t="shared" si="57"/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f t="shared" si="58"/>
        <v>2.1939633599999997</v>
      </c>
      <c r="AK222" s="36">
        <f t="shared" si="59"/>
        <v>0</v>
      </c>
      <c r="AL222" s="36">
        <f t="shared" si="60"/>
        <v>0</v>
      </c>
      <c r="AM222" s="36">
        <f t="shared" si="61"/>
        <v>2.1939633599999997</v>
      </c>
      <c r="AN222" s="36">
        <f t="shared" si="62"/>
        <v>0</v>
      </c>
    </row>
    <row r="223" spans="1:40" s="53" customFormat="1" ht="31.5" customHeight="1">
      <c r="A223" s="73" t="s">
        <v>175</v>
      </c>
      <c r="B223" s="80" t="s">
        <v>629</v>
      </c>
      <c r="C223" s="58" t="s">
        <v>630</v>
      </c>
      <c r="D223" s="34">
        <v>2023</v>
      </c>
      <c r="E223" s="63">
        <v>2025</v>
      </c>
      <c r="F223" s="36">
        <v>9.814047599999999E-2</v>
      </c>
      <c r="G223" s="36">
        <v>1.7755377399999999</v>
      </c>
      <c r="H223" s="162">
        <v>45292</v>
      </c>
      <c r="I223" s="52">
        <v>1.869964612</v>
      </c>
      <c r="J223" s="36">
        <v>1.7991948719999999</v>
      </c>
      <c r="K223" s="154">
        <f t="shared" si="53"/>
        <v>1.7991948719999999</v>
      </c>
      <c r="L223" s="154">
        <v>0</v>
      </c>
      <c r="M223" s="154">
        <v>0</v>
      </c>
      <c r="N223" s="154">
        <v>1.7991948719999999</v>
      </c>
      <c r="O223" s="154">
        <v>0</v>
      </c>
      <c r="P223" s="154">
        <f t="shared" si="54"/>
        <v>0</v>
      </c>
      <c r="Q223" s="154">
        <v>0</v>
      </c>
      <c r="R223" s="154">
        <v>0</v>
      </c>
      <c r="S223" s="154">
        <v>0</v>
      </c>
      <c r="T223" s="154">
        <v>0</v>
      </c>
      <c r="U223" s="154">
        <f t="shared" si="55"/>
        <v>0</v>
      </c>
      <c r="V223" s="154">
        <v>0</v>
      </c>
      <c r="W223" s="154">
        <v>0</v>
      </c>
      <c r="X223" s="154">
        <v>0</v>
      </c>
      <c r="Y223" s="154">
        <v>0</v>
      </c>
      <c r="Z223" s="154">
        <f t="shared" si="56"/>
        <v>0</v>
      </c>
      <c r="AA223" s="154">
        <v>0</v>
      </c>
      <c r="AB223" s="154">
        <v>0</v>
      </c>
      <c r="AC223" s="154">
        <v>0</v>
      </c>
      <c r="AD223" s="154">
        <v>0</v>
      </c>
      <c r="AE223" s="154">
        <f t="shared" si="57"/>
        <v>0</v>
      </c>
      <c r="AF223" s="36">
        <v>0</v>
      </c>
      <c r="AG223" s="36">
        <v>0</v>
      </c>
      <c r="AH223" s="36">
        <v>0</v>
      </c>
      <c r="AI223" s="36">
        <v>0</v>
      </c>
      <c r="AJ223" s="36">
        <f t="shared" si="58"/>
        <v>1.7991948719999999</v>
      </c>
      <c r="AK223" s="36">
        <f t="shared" si="59"/>
        <v>0</v>
      </c>
      <c r="AL223" s="36">
        <f t="shared" si="60"/>
        <v>0</v>
      </c>
      <c r="AM223" s="36">
        <f t="shared" si="61"/>
        <v>1.7991948719999999</v>
      </c>
      <c r="AN223" s="36">
        <f t="shared" si="62"/>
        <v>0</v>
      </c>
    </row>
    <row r="224" spans="1:40" s="53" customFormat="1" ht="47.25">
      <c r="A224" s="73" t="s">
        <v>175</v>
      </c>
      <c r="B224" s="80" t="s">
        <v>631</v>
      </c>
      <c r="C224" s="58" t="s">
        <v>632</v>
      </c>
      <c r="D224" s="63">
        <v>2023</v>
      </c>
      <c r="E224" s="63">
        <v>2026</v>
      </c>
      <c r="F224" s="66">
        <v>0.44427806399999997</v>
      </c>
      <c r="G224" s="36">
        <v>5.4069525680000003</v>
      </c>
      <c r="H224" s="162">
        <v>45292</v>
      </c>
      <c r="I224" s="67">
        <v>6.4460903959999989</v>
      </c>
      <c r="J224" s="66">
        <v>6.347097827999999</v>
      </c>
      <c r="K224" s="154">
        <f t="shared" si="53"/>
        <v>4.2470978279999994</v>
      </c>
      <c r="L224" s="154">
        <v>0</v>
      </c>
      <c r="M224" s="154">
        <v>0</v>
      </c>
      <c r="N224" s="154">
        <v>4.2470978279999994</v>
      </c>
      <c r="O224" s="154">
        <v>0</v>
      </c>
      <c r="P224" s="154">
        <f t="shared" si="54"/>
        <v>2.1</v>
      </c>
      <c r="Q224" s="154">
        <v>0</v>
      </c>
      <c r="R224" s="154">
        <v>0</v>
      </c>
      <c r="S224" s="154">
        <v>2.1</v>
      </c>
      <c r="T224" s="154">
        <v>0</v>
      </c>
      <c r="U224" s="154">
        <f t="shared" si="55"/>
        <v>0</v>
      </c>
      <c r="V224" s="154">
        <v>0</v>
      </c>
      <c r="W224" s="154">
        <v>0</v>
      </c>
      <c r="X224" s="154">
        <v>0</v>
      </c>
      <c r="Y224" s="154">
        <v>0</v>
      </c>
      <c r="Z224" s="154">
        <f t="shared" si="56"/>
        <v>0</v>
      </c>
      <c r="AA224" s="154">
        <v>0</v>
      </c>
      <c r="AB224" s="154">
        <v>0</v>
      </c>
      <c r="AC224" s="154">
        <v>0</v>
      </c>
      <c r="AD224" s="154">
        <v>0</v>
      </c>
      <c r="AE224" s="154">
        <f t="shared" si="57"/>
        <v>0</v>
      </c>
      <c r="AF224" s="66">
        <v>0</v>
      </c>
      <c r="AG224" s="66">
        <v>0</v>
      </c>
      <c r="AH224" s="66">
        <v>0</v>
      </c>
      <c r="AI224" s="66">
        <v>0</v>
      </c>
      <c r="AJ224" s="36">
        <f t="shared" si="58"/>
        <v>6.347097827999999</v>
      </c>
      <c r="AK224" s="36">
        <f t="shared" si="59"/>
        <v>0</v>
      </c>
      <c r="AL224" s="36">
        <f t="shared" si="60"/>
        <v>0</v>
      </c>
      <c r="AM224" s="36">
        <f t="shared" si="61"/>
        <v>6.347097827999999</v>
      </c>
      <c r="AN224" s="36">
        <f t="shared" si="62"/>
        <v>0</v>
      </c>
    </row>
    <row r="225" spans="1:40" s="53" customFormat="1" ht="47.25">
      <c r="A225" s="73" t="s">
        <v>175</v>
      </c>
      <c r="B225" s="80" t="s">
        <v>633</v>
      </c>
      <c r="C225" s="58" t="s">
        <v>634</v>
      </c>
      <c r="D225" s="34">
        <v>2023</v>
      </c>
      <c r="E225" s="63">
        <v>2025</v>
      </c>
      <c r="F225" s="36">
        <v>0.38093727599999999</v>
      </c>
      <c r="G225" s="36">
        <v>8.5310399999999991</v>
      </c>
      <c r="H225" s="214">
        <v>45292</v>
      </c>
      <c r="I225" s="52">
        <v>5.1865940339999996</v>
      </c>
      <c r="J225" s="36">
        <v>5.0902396199999993</v>
      </c>
      <c r="K225" s="154">
        <f t="shared" si="53"/>
        <v>5.0902396199999993</v>
      </c>
      <c r="L225" s="154">
        <v>0</v>
      </c>
      <c r="M225" s="154">
        <v>0</v>
      </c>
      <c r="N225" s="154">
        <v>5.0902396199999993</v>
      </c>
      <c r="O225" s="154">
        <v>0</v>
      </c>
      <c r="P225" s="154">
        <f t="shared" si="54"/>
        <v>0</v>
      </c>
      <c r="Q225" s="154">
        <v>0</v>
      </c>
      <c r="R225" s="154">
        <v>0</v>
      </c>
      <c r="S225" s="154">
        <v>0</v>
      </c>
      <c r="T225" s="154">
        <v>0</v>
      </c>
      <c r="U225" s="154">
        <f t="shared" si="55"/>
        <v>0</v>
      </c>
      <c r="V225" s="154">
        <v>0</v>
      </c>
      <c r="W225" s="154">
        <v>0</v>
      </c>
      <c r="X225" s="154">
        <v>0</v>
      </c>
      <c r="Y225" s="154">
        <v>0</v>
      </c>
      <c r="Z225" s="154">
        <f t="shared" si="56"/>
        <v>0</v>
      </c>
      <c r="AA225" s="154">
        <v>0</v>
      </c>
      <c r="AB225" s="154">
        <v>0</v>
      </c>
      <c r="AC225" s="154">
        <v>0</v>
      </c>
      <c r="AD225" s="154">
        <v>0</v>
      </c>
      <c r="AE225" s="154">
        <f t="shared" si="57"/>
        <v>0</v>
      </c>
      <c r="AF225" s="36">
        <v>0</v>
      </c>
      <c r="AG225" s="36">
        <v>0</v>
      </c>
      <c r="AH225" s="36">
        <v>0</v>
      </c>
      <c r="AI225" s="36">
        <v>0</v>
      </c>
      <c r="AJ225" s="36">
        <f t="shared" si="58"/>
        <v>5.0902396199999993</v>
      </c>
      <c r="AK225" s="36">
        <f t="shared" si="59"/>
        <v>0</v>
      </c>
      <c r="AL225" s="36">
        <f t="shared" si="60"/>
        <v>0</v>
      </c>
      <c r="AM225" s="36">
        <f t="shared" si="61"/>
        <v>5.0902396199999993</v>
      </c>
      <c r="AN225" s="36">
        <f t="shared" si="62"/>
        <v>0</v>
      </c>
    </row>
    <row r="226" spans="1:40" s="53" customFormat="1" ht="63">
      <c r="A226" s="73" t="s">
        <v>175</v>
      </c>
      <c r="B226" s="80" t="s">
        <v>635</v>
      </c>
      <c r="C226" s="58" t="s">
        <v>636</v>
      </c>
      <c r="D226" s="63">
        <v>2023</v>
      </c>
      <c r="E226" s="63">
        <v>2025</v>
      </c>
      <c r="F226" s="66">
        <v>0.14208340799999999</v>
      </c>
      <c r="G226" s="36">
        <v>1.5853579659999999</v>
      </c>
      <c r="H226" s="133">
        <v>45292</v>
      </c>
      <c r="I226" s="67">
        <v>1.53688867</v>
      </c>
      <c r="J226" s="66">
        <v>1.453498704</v>
      </c>
      <c r="K226" s="154">
        <f t="shared" si="53"/>
        <v>1.453498704</v>
      </c>
      <c r="L226" s="154">
        <v>0</v>
      </c>
      <c r="M226" s="154">
        <v>0</v>
      </c>
      <c r="N226" s="154">
        <v>1.453498704</v>
      </c>
      <c r="O226" s="154">
        <v>0</v>
      </c>
      <c r="P226" s="154">
        <f t="shared" si="54"/>
        <v>0</v>
      </c>
      <c r="Q226" s="154">
        <v>0</v>
      </c>
      <c r="R226" s="154">
        <v>0</v>
      </c>
      <c r="S226" s="154">
        <v>0</v>
      </c>
      <c r="T226" s="154">
        <v>0</v>
      </c>
      <c r="U226" s="154">
        <f t="shared" si="55"/>
        <v>0</v>
      </c>
      <c r="V226" s="154">
        <v>0</v>
      </c>
      <c r="W226" s="154">
        <v>0</v>
      </c>
      <c r="X226" s="154">
        <v>0</v>
      </c>
      <c r="Y226" s="154">
        <v>0</v>
      </c>
      <c r="Z226" s="154">
        <f t="shared" si="56"/>
        <v>0</v>
      </c>
      <c r="AA226" s="154">
        <v>0</v>
      </c>
      <c r="AB226" s="154">
        <v>0</v>
      </c>
      <c r="AC226" s="154">
        <v>0</v>
      </c>
      <c r="AD226" s="154">
        <v>0</v>
      </c>
      <c r="AE226" s="154">
        <f t="shared" si="57"/>
        <v>0</v>
      </c>
      <c r="AF226" s="66">
        <v>0</v>
      </c>
      <c r="AG226" s="66">
        <v>0</v>
      </c>
      <c r="AH226" s="66">
        <v>0</v>
      </c>
      <c r="AI226" s="66">
        <v>0</v>
      </c>
      <c r="AJ226" s="36">
        <f t="shared" si="58"/>
        <v>1.453498704</v>
      </c>
      <c r="AK226" s="36">
        <f t="shared" si="59"/>
        <v>0</v>
      </c>
      <c r="AL226" s="36">
        <f t="shared" si="60"/>
        <v>0</v>
      </c>
      <c r="AM226" s="36">
        <f t="shared" si="61"/>
        <v>1.453498704</v>
      </c>
      <c r="AN226" s="36">
        <f t="shared" si="62"/>
        <v>0</v>
      </c>
    </row>
    <row r="227" spans="1:40" s="53" customFormat="1" ht="31.5">
      <c r="A227" s="73" t="s">
        <v>175</v>
      </c>
      <c r="B227" s="80" t="s">
        <v>637</v>
      </c>
      <c r="C227" s="58" t="s">
        <v>638</v>
      </c>
      <c r="D227" s="63">
        <v>2023</v>
      </c>
      <c r="E227" s="63">
        <v>2026</v>
      </c>
      <c r="F227" s="66">
        <v>2.1622541759999998</v>
      </c>
      <c r="G227" s="36">
        <v>24.792576965999999</v>
      </c>
      <c r="H227" s="133">
        <v>45383</v>
      </c>
      <c r="I227" s="67">
        <v>21.186064961999996</v>
      </c>
      <c r="J227" s="66">
        <v>20.601447995999997</v>
      </c>
      <c r="K227" s="154">
        <f t="shared" si="53"/>
        <v>7.1999999999999995E-2</v>
      </c>
      <c r="L227" s="154">
        <v>0</v>
      </c>
      <c r="M227" s="154">
        <v>0</v>
      </c>
      <c r="N227" s="154">
        <v>7.1999999999999995E-2</v>
      </c>
      <c r="O227" s="154">
        <v>0</v>
      </c>
      <c r="P227" s="154">
        <f t="shared" si="54"/>
        <v>20.529447995999998</v>
      </c>
      <c r="Q227" s="154">
        <v>0</v>
      </c>
      <c r="R227" s="154">
        <v>0</v>
      </c>
      <c r="S227" s="154">
        <v>20.529447995999998</v>
      </c>
      <c r="T227" s="154">
        <v>0</v>
      </c>
      <c r="U227" s="154">
        <f t="shared" si="55"/>
        <v>0</v>
      </c>
      <c r="V227" s="154">
        <v>0</v>
      </c>
      <c r="W227" s="154">
        <v>0</v>
      </c>
      <c r="X227" s="154">
        <v>0</v>
      </c>
      <c r="Y227" s="154">
        <v>0</v>
      </c>
      <c r="Z227" s="154">
        <f t="shared" si="56"/>
        <v>0</v>
      </c>
      <c r="AA227" s="154">
        <v>0</v>
      </c>
      <c r="AB227" s="154">
        <v>0</v>
      </c>
      <c r="AC227" s="154">
        <v>0</v>
      </c>
      <c r="AD227" s="154">
        <v>0</v>
      </c>
      <c r="AE227" s="154">
        <f t="shared" si="57"/>
        <v>0</v>
      </c>
      <c r="AF227" s="66">
        <v>0</v>
      </c>
      <c r="AG227" s="66">
        <v>0</v>
      </c>
      <c r="AH227" s="66">
        <v>0</v>
      </c>
      <c r="AI227" s="66">
        <v>0</v>
      </c>
      <c r="AJ227" s="36">
        <f t="shared" si="58"/>
        <v>20.601447995999997</v>
      </c>
      <c r="AK227" s="36">
        <f t="shared" si="59"/>
        <v>0</v>
      </c>
      <c r="AL227" s="36">
        <f t="shared" si="60"/>
        <v>0</v>
      </c>
      <c r="AM227" s="36">
        <f t="shared" si="61"/>
        <v>20.601447995999997</v>
      </c>
      <c r="AN227" s="36">
        <f t="shared" si="62"/>
        <v>0</v>
      </c>
    </row>
    <row r="228" spans="1:40" s="53" customFormat="1" ht="31.5">
      <c r="A228" s="143" t="s">
        <v>175</v>
      </c>
      <c r="B228" s="144" t="s">
        <v>639</v>
      </c>
      <c r="C228" s="136" t="s">
        <v>640</v>
      </c>
      <c r="D228" s="133">
        <v>2023</v>
      </c>
      <c r="E228" s="133">
        <v>2026</v>
      </c>
      <c r="F228" s="154">
        <v>0.224731128</v>
      </c>
      <c r="G228" s="154">
        <v>3.9415199999999997</v>
      </c>
      <c r="H228" s="214">
        <v>45200</v>
      </c>
      <c r="I228" s="155">
        <v>3.0498929320000001</v>
      </c>
      <c r="J228" s="154">
        <v>2.9582582400000001</v>
      </c>
      <c r="K228" s="154">
        <f t="shared" si="53"/>
        <v>1.1582582400000001</v>
      </c>
      <c r="L228" s="154">
        <v>0</v>
      </c>
      <c r="M228" s="154">
        <v>0</v>
      </c>
      <c r="N228" s="154">
        <v>1.1582582400000001</v>
      </c>
      <c r="O228" s="154">
        <v>0</v>
      </c>
      <c r="P228" s="154">
        <f t="shared" si="54"/>
        <v>1.7999999999999998</v>
      </c>
      <c r="Q228" s="154">
        <v>0</v>
      </c>
      <c r="R228" s="154">
        <v>0</v>
      </c>
      <c r="S228" s="154">
        <v>1.7999999999999998</v>
      </c>
      <c r="T228" s="154">
        <v>0</v>
      </c>
      <c r="U228" s="154">
        <f t="shared" si="55"/>
        <v>0</v>
      </c>
      <c r="V228" s="154">
        <v>0</v>
      </c>
      <c r="W228" s="154">
        <v>0</v>
      </c>
      <c r="X228" s="154">
        <v>0</v>
      </c>
      <c r="Y228" s="154">
        <v>0</v>
      </c>
      <c r="Z228" s="154">
        <f t="shared" si="56"/>
        <v>0</v>
      </c>
      <c r="AA228" s="154">
        <v>0</v>
      </c>
      <c r="AB228" s="154">
        <v>0</v>
      </c>
      <c r="AC228" s="154">
        <v>0</v>
      </c>
      <c r="AD228" s="154">
        <v>0</v>
      </c>
      <c r="AE228" s="154">
        <f t="shared" si="57"/>
        <v>0</v>
      </c>
      <c r="AF228" s="154">
        <v>0</v>
      </c>
      <c r="AG228" s="154">
        <v>0</v>
      </c>
      <c r="AH228" s="154">
        <v>0</v>
      </c>
      <c r="AI228" s="154">
        <v>0</v>
      </c>
      <c r="AJ228" s="154">
        <f t="shared" si="58"/>
        <v>2.9582582400000001</v>
      </c>
      <c r="AK228" s="154">
        <f t="shared" si="59"/>
        <v>0</v>
      </c>
      <c r="AL228" s="154">
        <f t="shared" si="60"/>
        <v>0</v>
      </c>
      <c r="AM228" s="154">
        <f t="shared" si="61"/>
        <v>2.9582582400000001</v>
      </c>
      <c r="AN228" s="154">
        <f t="shared" si="62"/>
        <v>0</v>
      </c>
    </row>
    <row r="229" spans="1:40" s="53" customFormat="1" ht="31.5" customHeight="1">
      <c r="A229" s="143" t="s">
        <v>175</v>
      </c>
      <c r="B229" s="144" t="s">
        <v>641</v>
      </c>
      <c r="C229" s="136" t="s">
        <v>642</v>
      </c>
      <c r="D229" s="133">
        <v>2023</v>
      </c>
      <c r="E229" s="133">
        <v>2030</v>
      </c>
      <c r="F229" s="154" t="s">
        <v>239</v>
      </c>
      <c r="G229" s="154" t="s">
        <v>239</v>
      </c>
      <c r="H229" s="133" t="s">
        <v>239</v>
      </c>
      <c r="I229" s="155">
        <v>0.34065396399999998</v>
      </c>
      <c r="J229" s="154">
        <v>0</v>
      </c>
      <c r="K229" s="154">
        <f t="shared" si="53"/>
        <v>0</v>
      </c>
      <c r="L229" s="154">
        <v>0</v>
      </c>
      <c r="M229" s="154">
        <v>0</v>
      </c>
      <c r="N229" s="154">
        <v>0</v>
      </c>
      <c r="O229" s="154">
        <v>0</v>
      </c>
      <c r="P229" s="154">
        <f t="shared" si="54"/>
        <v>0</v>
      </c>
      <c r="Q229" s="154">
        <v>0</v>
      </c>
      <c r="R229" s="154">
        <v>0</v>
      </c>
      <c r="S229" s="154">
        <v>0</v>
      </c>
      <c r="T229" s="154">
        <v>0</v>
      </c>
      <c r="U229" s="154">
        <f t="shared" si="55"/>
        <v>0</v>
      </c>
      <c r="V229" s="154">
        <v>0</v>
      </c>
      <c r="W229" s="154">
        <v>0</v>
      </c>
      <c r="X229" s="154">
        <v>0</v>
      </c>
      <c r="Y229" s="154">
        <v>0</v>
      </c>
      <c r="Z229" s="154">
        <f t="shared" si="56"/>
        <v>0</v>
      </c>
      <c r="AA229" s="154">
        <v>0</v>
      </c>
      <c r="AB229" s="154">
        <v>0</v>
      </c>
      <c r="AC229" s="154">
        <v>0</v>
      </c>
      <c r="AD229" s="154">
        <v>0</v>
      </c>
      <c r="AE229" s="154">
        <f t="shared" si="57"/>
        <v>0</v>
      </c>
      <c r="AF229" s="154">
        <v>0</v>
      </c>
      <c r="AG229" s="154">
        <v>0</v>
      </c>
      <c r="AH229" s="154">
        <v>0</v>
      </c>
      <c r="AI229" s="154">
        <v>0</v>
      </c>
      <c r="AJ229" s="154">
        <f t="shared" si="58"/>
        <v>0</v>
      </c>
      <c r="AK229" s="154">
        <f t="shared" si="59"/>
        <v>0</v>
      </c>
      <c r="AL229" s="154">
        <f t="shared" si="60"/>
        <v>0</v>
      </c>
      <c r="AM229" s="154">
        <f t="shared" si="61"/>
        <v>0</v>
      </c>
      <c r="AN229" s="154">
        <f t="shared" si="62"/>
        <v>0</v>
      </c>
    </row>
    <row r="230" spans="1:40" s="53" customFormat="1" ht="78.75">
      <c r="A230" s="143" t="s">
        <v>175</v>
      </c>
      <c r="B230" s="144" t="s">
        <v>643</v>
      </c>
      <c r="C230" s="136" t="s">
        <v>644</v>
      </c>
      <c r="D230" s="133">
        <v>2023</v>
      </c>
      <c r="E230" s="133">
        <v>2030</v>
      </c>
      <c r="F230" s="154">
        <v>0.16508931599999999</v>
      </c>
      <c r="G230" s="154">
        <v>2.8391999999999999</v>
      </c>
      <c r="H230" s="214">
        <v>45200</v>
      </c>
      <c r="I230" s="155">
        <v>5.8787150000000003E-2</v>
      </c>
      <c r="J230" s="154">
        <v>0</v>
      </c>
      <c r="K230" s="154">
        <f t="shared" si="53"/>
        <v>0</v>
      </c>
      <c r="L230" s="154">
        <v>0</v>
      </c>
      <c r="M230" s="154">
        <v>0</v>
      </c>
      <c r="N230" s="154">
        <v>0</v>
      </c>
      <c r="O230" s="154">
        <v>0</v>
      </c>
      <c r="P230" s="154">
        <f t="shared" si="54"/>
        <v>0</v>
      </c>
      <c r="Q230" s="154">
        <v>0</v>
      </c>
      <c r="R230" s="154">
        <v>0</v>
      </c>
      <c r="S230" s="154">
        <v>0</v>
      </c>
      <c r="T230" s="154">
        <v>0</v>
      </c>
      <c r="U230" s="154">
        <f t="shared" si="55"/>
        <v>0</v>
      </c>
      <c r="V230" s="154">
        <v>0</v>
      </c>
      <c r="W230" s="154">
        <v>0</v>
      </c>
      <c r="X230" s="154">
        <v>0</v>
      </c>
      <c r="Y230" s="154">
        <v>0</v>
      </c>
      <c r="Z230" s="154">
        <f t="shared" si="56"/>
        <v>0</v>
      </c>
      <c r="AA230" s="154">
        <v>0</v>
      </c>
      <c r="AB230" s="154">
        <v>0</v>
      </c>
      <c r="AC230" s="154">
        <v>0</v>
      </c>
      <c r="AD230" s="154">
        <v>0</v>
      </c>
      <c r="AE230" s="154">
        <f t="shared" si="57"/>
        <v>0</v>
      </c>
      <c r="AF230" s="154">
        <v>0</v>
      </c>
      <c r="AG230" s="154">
        <v>0</v>
      </c>
      <c r="AH230" s="154">
        <v>0</v>
      </c>
      <c r="AI230" s="154">
        <v>0</v>
      </c>
      <c r="AJ230" s="154">
        <f t="shared" si="58"/>
        <v>0</v>
      </c>
      <c r="AK230" s="154">
        <f t="shared" si="59"/>
        <v>0</v>
      </c>
      <c r="AL230" s="154">
        <f t="shared" si="60"/>
        <v>0</v>
      </c>
      <c r="AM230" s="154">
        <f t="shared" si="61"/>
        <v>0</v>
      </c>
      <c r="AN230" s="154">
        <f t="shared" si="62"/>
        <v>0</v>
      </c>
    </row>
    <row r="231" spans="1:40" s="53" customFormat="1" ht="78.75">
      <c r="A231" s="143" t="s">
        <v>175</v>
      </c>
      <c r="B231" s="144" t="s">
        <v>645</v>
      </c>
      <c r="C231" s="136" t="s">
        <v>646</v>
      </c>
      <c r="D231" s="133">
        <v>2023</v>
      </c>
      <c r="E231" s="133">
        <v>2030</v>
      </c>
      <c r="F231" s="154">
        <v>6.8548895999999998E-2</v>
      </c>
      <c r="G231" s="154">
        <v>0.83776739</v>
      </c>
      <c r="H231" s="214">
        <v>45292</v>
      </c>
      <c r="I231" s="155">
        <v>5.9876855999999992E-2</v>
      </c>
      <c r="J231" s="154">
        <v>0</v>
      </c>
      <c r="K231" s="154">
        <f t="shared" si="53"/>
        <v>0</v>
      </c>
      <c r="L231" s="154">
        <v>0</v>
      </c>
      <c r="M231" s="154">
        <v>0</v>
      </c>
      <c r="N231" s="154">
        <v>0</v>
      </c>
      <c r="O231" s="154">
        <v>0</v>
      </c>
      <c r="P231" s="154">
        <f t="shared" si="54"/>
        <v>0</v>
      </c>
      <c r="Q231" s="154">
        <v>0</v>
      </c>
      <c r="R231" s="154">
        <v>0</v>
      </c>
      <c r="S231" s="154">
        <v>0</v>
      </c>
      <c r="T231" s="154">
        <v>0</v>
      </c>
      <c r="U231" s="154">
        <f t="shared" si="55"/>
        <v>0</v>
      </c>
      <c r="V231" s="154">
        <v>0</v>
      </c>
      <c r="W231" s="154">
        <v>0</v>
      </c>
      <c r="X231" s="154">
        <v>0</v>
      </c>
      <c r="Y231" s="154">
        <v>0</v>
      </c>
      <c r="Z231" s="154">
        <f t="shared" si="56"/>
        <v>0</v>
      </c>
      <c r="AA231" s="154">
        <v>0</v>
      </c>
      <c r="AB231" s="154">
        <v>0</v>
      </c>
      <c r="AC231" s="154">
        <v>0</v>
      </c>
      <c r="AD231" s="154">
        <v>0</v>
      </c>
      <c r="AE231" s="154">
        <f t="shared" si="57"/>
        <v>0</v>
      </c>
      <c r="AF231" s="154">
        <v>0</v>
      </c>
      <c r="AG231" s="154">
        <v>0</v>
      </c>
      <c r="AH231" s="154">
        <v>0</v>
      </c>
      <c r="AI231" s="154">
        <v>0</v>
      </c>
      <c r="AJ231" s="154">
        <f t="shared" si="58"/>
        <v>0</v>
      </c>
      <c r="AK231" s="154">
        <f t="shared" si="59"/>
        <v>0</v>
      </c>
      <c r="AL231" s="154">
        <f t="shared" si="60"/>
        <v>0</v>
      </c>
      <c r="AM231" s="154">
        <f t="shared" si="61"/>
        <v>0</v>
      </c>
      <c r="AN231" s="154">
        <f t="shared" si="62"/>
        <v>0</v>
      </c>
    </row>
    <row r="232" spans="1:40" s="53" customFormat="1" ht="78.75" customHeight="1">
      <c r="A232" s="143" t="s">
        <v>175</v>
      </c>
      <c r="B232" s="144" t="s">
        <v>647</v>
      </c>
      <c r="C232" s="136" t="s">
        <v>648</v>
      </c>
      <c r="D232" s="133">
        <v>2023</v>
      </c>
      <c r="E232" s="133">
        <v>2024</v>
      </c>
      <c r="F232" s="154" t="s">
        <v>239</v>
      </c>
      <c r="G232" s="154" t="s">
        <v>239</v>
      </c>
      <c r="H232" s="162" t="s">
        <v>239</v>
      </c>
      <c r="I232" s="155">
        <v>2.8606471779999998</v>
      </c>
      <c r="J232" s="154">
        <v>0</v>
      </c>
      <c r="K232" s="154">
        <f t="shared" si="53"/>
        <v>0</v>
      </c>
      <c r="L232" s="154">
        <v>0</v>
      </c>
      <c r="M232" s="154">
        <v>0</v>
      </c>
      <c r="N232" s="154">
        <v>0</v>
      </c>
      <c r="O232" s="154">
        <v>0</v>
      </c>
      <c r="P232" s="154">
        <f t="shared" si="54"/>
        <v>0</v>
      </c>
      <c r="Q232" s="154">
        <v>0</v>
      </c>
      <c r="R232" s="154">
        <v>0</v>
      </c>
      <c r="S232" s="154">
        <v>0</v>
      </c>
      <c r="T232" s="154">
        <v>0</v>
      </c>
      <c r="U232" s="154">
        <f t="shared" si="55"/>
        <v>0</v>
      </c>
      <c r="V232" s="154">
        <v>0</v>
      </c>
      <c r="W232" s="154">
        <v>0</v>
      </c>
      <c r="X232" s="154">
        <v>0</v>
      </c>
      <c r="Y232" s="154">
        <v>0</v>
      </c>
      <c r="Z232" s="154">
        <f t="shared" si="56"/>
        <v>0</v>
      </c>
      <c r="AA232" s="154">
        <v>0</v>
      </c>
      <c r="AB232" s="154">
        <v>0</v>
      </c>
      <c r="AC232" s="154">
        <v>0</v>
      </c>
      <c r="AD232" s="154">
        <v>0</v>
      </c>
      <c r="AE232" s="154">
        <f t="shared" si="57"/>
        <v>0</v>
      </c>
      <c r="AF232" s="154">
        <v>0</v>
      </c>
      <c r="AG232" s="154">
        <v>0</v>
      </c>
      <c r="AH232" s="154">
        <v>0</v>
      </c>
      <c r="AI232" s="154">
        <v>0</v>
      </c>
      <c r="AJ232" s="154">
        <f t="shared" si="58"/>
        <v>0</v>
      </c>
      <c r="AK232" s="154">
        <f t="shared" si="59"/>
        <v>0</v>
      </c>
      <c r="AL232" s="154">
        <f t="shared" si="60"/>
        <v>0</v>
      </c>
      <c r="AM232" s="154">
        <f t="shared" si="61"/>
        <v>0</v>
      </c>
      <c r="AN232" s="154">
        <f t="shared" si="62"/>
        <v>0</v>
      </c>
    </row>
    <row r="233" spans="1:40" s="53" customFormat="1" ht="47.25">
      <c r="A233" s="143" t="s">
        <v>175</v>
      </c>
      <c r="B233" s="144" t="s">
        <v>649</v>
      </c>
      <c r="C233" s="136" t="s">
        <v>650</v>
      </c>
      <c r="D233" s="133">
        <v>2023</v>
      </c>
      <c r="E233" s="133">
        <v>2024</v>
      </c>
      <c r="F233" s="154" t="s">
        <v>239</v>
      </c>
      <c r="G233" s="154">
        <v>1.2810000000000001</v>
      </c>
      <c r="H233" s="214">
        <v>45108</v>
      </c>
      <c r="I233" s="155">
        <v>0.94169226400000006</v>
      </c>
      <c r="J233" s="154">
        <v>0</v>
      </c>
      <c r="K233" s="154">
        <f t="shared" si="53"/>
        <v>0</v>
      </c>
      <c r="L233" s="154">
        <v>0</v>
      </c>
      <c r="M233" s="154">
        <v>0</v>
      </c>
      <c r="N233" s="154">
        <v>0</v>
      </c>
      <c r="O233" s="154">
        <v>0</v>
      </c>
      <c r="P233" s="154">
        <f t="shared" si="54"/>
        <v>0</v>
      </c>
      <c r="Q233" s="154">
        <v>0</v>
      </c>
      <c r="R233" s="154">
        <v>0</v>
      </c>
      <c r="S233" s="154">
        <v>0</v>
      </c>
      <c r="T233" s="154">
        <v>0</v>
      </c>
      <c r="U233" s="154">
        <f t="shared" si="55"/>
        <v>0</v>
      </c>
      <c r="V233" s="154">
        <v>0</v>
      </c>
      <c r="W233" s="154">
        <v>0</v>
      </c>
      <c r="X233" s="154">
        <v>0</v>
      </c>
      <c r="Y233" s="154">
        <v>0</v>
      </c>
      <c r="Z233" s="154">
        <f t="shared" si="56"/>
        <v>0</v>
      </c>
      <c r="AA233" s="154">
        <v>0</v>
      </c>
      <c r="AB233" s="154">
        <v>0</v>
      </c>
      <c r="AC233" s="154">
        <v>0</v>
      </c>
      <c r="AD233" s="154">
        <v>0</v>
      </c>
      <c r="AE233" s="154">
        <f t="shared" si="57"/>
        <v>0</v>
      </c>
      <c r="AF233" s="154">
        <v>0</v>
      </c>
      <c r="AG233" s="154">
        <v>0</v>
      </c>
      <c r="AH233" s="154">
        <v>0</v>
      </c>
      <c r="AI233" s="154">
        <v>0</v>
      </c>
      <c r="AJ233" s="154">
        <f t="shared" si="58"/>
        <v>0</v>
      </c>
      <c r="AK233" s="154">
        <f t="shared" si="59"/>
        <v>0</v>
      </c>
      <c r="AL233" s="154">
        <f t="shared" si="60"/>
        <v>0</v>
      </c>
      <c r="AM233" s="154">
        <f t="shared" si="61"/>
        <v>0</v>
      </c>
      <c r="AN233" s="154">
        <f t="shared" si="62"/>
        <v>0</v>
      </c>
    </row>
    <row r="234" spans="1:40" s="53" customFormat="1" ht="94.5">
      <c r="A234" s="74" t="s">
        <v>175</v>
      </c>
      <c r="B234" s="42" t="s">
        <v>651</v>
      </c>
      <c r="C234" s="64" t="s">
        <v>652</v>
      </c>
      <c r="D234" s="63">
        <v>2023</v>
      </c>
      <c r="E234" s="63">
        <v>2024</v>
      </c>
      <c r="F234" s="66" t="s">
        <v>239</v>
      </c>
      <c r="G234" s="36">
        <v>2.1964688639999994</v>
      </c>
      <c r="H234" s="214">
        <v>45108</v>
      </c>
      <c r="I234" s="67">
        <v>1.3189739659999999</v>
      </c>
      <c r="J234" s="66">
        <v>0</v>
      </c>
      <c r="K234" s="154">
        <f t="shared" si="53"/>
        <v>0</v>
      </c>
      <c r="L234" s="154">
        <v>0</v>
      </c>
      <c r="M234" s="154">
        <v>0</v>
      </c>
      <c r="N234" s="154">
        <v>0</v>
      </c>
      <c r="O234" s="154">
        <v>0</v>
      </c>
      <c r="P234" s="154">
        <f t="shared" si="54"/>
        <v>0</v>
      </c>
      <c r="Q234" s="154">
        <v>0</v>
      </c>
      <c r="R234" s="154">
        <v>0</v>
      </c>
      <c r="S234" s="154">
        <v>0</v>
      </c>
      <c r="T234" s="154">
        <v>0</v>
      </c>
      <c r="U234" s="154">
        <f t="shared" si="55"/>
        <v>0</v>
      </c>
      <c r="V234" s="154">
        <v>0</v>
      </c>
      <c r="W234" s="154">
        <v>0</v>
      </c>
      <c r="X234" s="154">
        <v>0</v>
      </c>
      <c r="Y234" s="154">
        <v>0</v>
      </c>
      <c r="Z234" s="154">
        <f t="shared" si="56"/>
        <v>0</v>
      </c>
      <c r="AA234" s="154">
        <v>0</v>
      </c>
      <c r="AB234" s="154">
        <v>0</v>
      </c>
      <c r="AC234" s="154">
        <v>0</v>
      </c>
      <c r="AD234" s="154">
        <v>0</v>
      </c>
      <c r="AE234" s="154">
        <f t="shared" si="57"/>
        <v>0</v>
      </c>
      <c r="AF234" s="66">
        <v>0</v>
      </c>
      <c r="AG234" s="66">
        <v>0</v>
      </c>
      <c r="AH234" s="66">
        <v>0</v>
      </c>
      <c r="AI234" s="66">
        <v>0</v>
      </c>
      <c r="AJ234" s="36">
        <f t="shared" si="58"/>
        <v>0</v>
      </c>
      <c r="AK234" s="36">
        <f t="shared" si="59"/>
        <v>0</v>
      </c>
      <c r="AL234" s="36">
        <f t="shared" si="60"/>
        <v>0</v>
      </c>
      <c r="AM234" s="36">
        <f t="shared" si="61"/>
        <v>0</v>
      </c>
      <c r="AN234" s="36">
        <f t="shared" si="62"/>
        <v>0</v>
      </c>
    </row>
    <row r="235" spans="1:40" s="53" customFormat="1" ht="78.75" customHeight="1">
      <c r="A235" s="74" t="s">
        <v>175</v>
      </c>
      <c r="B235" s="56" t="s">
        <v>653</v>
      </c>
      <c r="C235" s="55" t="s">
        <v>654</v>
      </c>
      <c r="D235" s="34">
        <v>2023</v>
      </c>
      <c r="E235" s="63">
        <v>2024</v>
      </c>
      <c r="F235" s="36" t="s">
        <v>239</v>
      </c>
      <c r="G235" s="36">
        <v>0.74685534600000003</v>
      </c>
      <c r="H235" s="214">
        <v>45200</v>
      </c>
      <c r="I235" s="52">
        <v>0.70887501600000002</v>
      </c>
      <c r="J235" s="36">
        <v>0</v>
      </c>
      <c r="K235" s="154">
        <f t="shared" si="53"/>
        <v>0</v>
      </c>
      <c r="L235" s="154">
        <v>0</v>
      </c>
      <c r="M235" s="154">
        <v>0</v>
      </c>
      <c r="N235" s="154">
        <v>0</v>
      </c>
      <c r="O235" s="154">
        <v>0</v>
      </c>
      <c r="P235" s="154">
        <f t="shared" si="54"/>
        <v>0</v>
      </c>
      <c r="Q235" s="154">
        <v>0</v>
      </c>
      <c r="R235" s="154">
        <v>0</v>
      </c>
      <c r="S235" s="154">
        <v>0</v>
      </c>
      <c r="T235" s="154">
        <v>0</v>
      </c>
      <c r="U235" s="154">
        <f t="shared" si="55"/>
        <v>0</v>
      </c>
      <c r="V235" s="154">
        <v>0</v>
      </c>
      <c r="W235" s="154">
        <v>0</v>
      </c>
      <c r="X235" s="154">
        <v>0</v>
      </c>
      <c r="Y235" s="154">
        <v>0</v>
      </c>
      <c r="Z235" s="154">
        <f t="shared" si="56"/>
        <v>0</v>
      </c>
      <c r="AA235" s="154">
        <v>0</v>
      </c>
      <c r="AB235" s="154">
        <v>0</v>
      </c>
      <c r="AC235" s="154">
        <v>0</v>
      </c>
      <c r="AD235" s="154">
        <v>0</v>
      </c>
      <c r="AE235" s="154">
        <f t="shared" si="57"/>
        <v>0</v>
      </c>
      <c r="AF235" s="36">
        <v>0</v>
      </c>
      <c r="AG235" s="36">
        <v>0</v>
      </c>
      <c r="AH235" s="36">
        <v>0</v>
      </c>
      <c r="AI235" s="36">
        <v>0</v>
      </c>
      <c r="AJ235" s="36">
        <f t="shared" si="58"/>
        <v>0</v>
      </c>
      <c r="AK235" s="36">
        <f t="shared" si="59"/>
        <v>0</v>
      </c>
      <c r="AL235" s="36">
        <f t="shared" si="60"/>
        <v>0</v>
      </c>
      <c r="AM235" s="36">
        <f t="shared" si="61"/>
        <v>0</v>
      </c>
      <c r="AN235" s="36">
        <f t="shared" si="62"/>
        <v>0</v>
      </c>
    </row>
    <row r="236" spans="1:40" s="53" customFormat="1" ht="63">
      <c r="A236" s="74" t="s">
        <v>175</v>
      </c>
      <c r="B236" s="56" t="s">
        <v>655</v>
      </c>
      <c r="C236" s="55" t="s">
        <v>656</v>
      </c>
      <c r="D236" s="34">
        <v>2023</v>
      </c>
      <c r="E236" s="63">
        <v>2024</v>
      </c>
      <c r="F236" s="36" t="s">
        <v>239</v>
      </c>
      <c r="G236" s="36">
        <v>4.7115981219999998</v>
      </c>
      <c r="H236" s="214">
        <v>45200</v>
      </c>
      <c r="I236" s="52">
        <v>4.7115981219999998</v>
      </c>
      <c r="J236" s="36">
        <v>0</v>
      </c>
      <c r="K236" s="154">
        <f t="shared" si="53"/>
        <v>0</v>
      </c>
      <c r="L236" s="154">
        <v>0</v>
      </c>
      <c r="M236" s="154">
        <v>0</v>
      </c>
      <c r="N236" s="154">
        <v>0</v>
      </c>
      <c r="O236" s="154">
        <v>0</v>
      </c>
      <c r="P236" s="154">
        <f t="shared" si="54"/>
        <v>0</v>
      </c>
      <c r="Q236" s="154">
        <v>0</v>
      </c>
      <c r="R236" s="154">
        <v>0</v>
      </c>
      <c r="S236" s="154">
        <v>0</v>
      </c>
      <c r="T236" s="154">
        <v>0</v>
      </c>
      <c r="U236" s="154">
        <f t="shared" si="55"/>
        <v>0</v>
      </c>
      <c r="V236" s="154">
        <v>0</v>
      </c>
      <c r="W236" s="154">
        <v>0</v>
      </c>
      <c r="X236" s="154">
        <v>0</v>
      </c>
      <c r="Y236" s="154">
        <v>0</v>
      </c>
      <c r="Z236" s="154">
        <f t="shared" si="56"/>
        <v>0</v>
      </c>
      <c r="AA236" s="154">
        <v>0</v>
      </c>
      <c r="AB236" s="154">
        <v>0</v>
      </c>
      <c r="AC236" s="154">
        <v>0</v>
      </c>
      <c r="AD236" s="154">
        <v>0</v>
      </c>
      <c r="AE236" s="154">
        <f t="shared" si="57"/>
        <v>0</v>
      </c>
      <c r="AF236" s="36">
        <v>0</v>
      </c>
      <c r="AG236" s="36">
        <v>0</v>
      </c>
      <c r="AH236" s="36">
        <v>0</v>
      </c>
      <c r="AI236" s="36">
        <v>0</v>
      </c>
      <c r="AJ236" s="36">
        <f t="shared" si="58"/>
        <v>0</v>
      </c>
      <c r="AK236" s="36">
        <f t="shared" si="59"/>
        <v>0</v>
      </c>
      <c r="AL236" s="36">
        <f t="shared" si="60"/>
        <v>0</v>
      </c>
      <c r="AM236" s="36">
        <f t="shared" si="61"/>
        <v>0</v>
      </c>
      <c r="AN236" s="36">
        <f t="shared" si="62"/>
        <v>0</v>
      </c>
    </row>
    <row r="237" spans="1:40" s="53" customFormat="1" ht="78.75">
      <c r="A237" s="63" t="s">
        <v>175</v>
      </c>
      <c r="B237" s="56" t="s">
        <v>657</v>
      </c>
      <c r="C237" s="55" t="s">
        <v>658</v>
      </c>
      <c r="D237" s="63">
        <v>2023</v>
      </c>
      <c r="E237" s="63">
        <v>2025</v>
      </c>
      <c r="F237" s="66">
        <v>0.37596326399999996</v>
      </c>
      <c r="G237" s="36">
        <v>6.6147087720000002</v>
      </c>
      <c r="H237" s="133">
        <v>45383</v>
      </c>
      <c r="I237" s="67">
        <v>6.8798062680000003</v>
      </c>
      <c r="J237" s="66">
        <v>6.5450574960000001</v>
      </c>
      <c r="K237" s="154">
        <f t="shared" si="53"/>
        <v>6.5450574960000001</v>
      </c>
      <c r="L237" s="154">
        <v>0</v>
      </c>
      <c r="M237" s="154">
        <v>0</v>
      </c>
      <c r="N237" s="154">
        <v>6.5450574960000001</v>
      </c>
      <c r="O237" s="154">
        <v>0</v>
      </c>
      <c r="P237" s="154">
        <f t="shared" si="54"/>
        <v>0</v>
      </c>
      <c r="Q237" s="154">
        <v>0</v>
      </c>
      <c r="R237" s="154">
        <v>0</v>
      </c>
      <c r="S237" s="154">
        <v>0</v>
      </c>
      <c r="T237" s="154">
        <v>0</v>
      </c>
      <c r="U237" s="154">
        <f t="shared" si="55"/>
        <v>0</v>
      </c>
      <c r="V237" s="154">
        <v>0</v>
      </c>
      <c r="W237" s="154">
        <v>0</v>
      </c>
      <c r="X237" s="154">
        <v>0</v>
      </c>
      <c r="Y237" s="154">
        <v>0</v>
      </c>
      <c r="Z237" s="154">
        <f t="shared" si="56"/>
        <v>0</v>
      </c>
      <c r="AA237" s="154">
        <v>0</v>
      </c>
      <c r="AB237" s="154">
        <v>0</v>
      </c>
      <c r="AC237" s="154">
        <v>0</v>
      </c>
      <c r="AD237" s="154">
        <v>0</v>
      </c>
      <c r="AE237" s="154">
        <f t="shared" si="57"/>
        <v>0</v>
      </c>
      <c r="AF237" s="66">
        <v>0</v>
      </c>
      <c r="AG237" s="66">
        <v>0</v>
      </c>
      <c r="AH237" s="66">
        <v>0</v>
      </c>
      <c r="AI237" s="66">
        <v>0</v>
      </c>
      <c r="AJ237" s="36">
        <f t="shared" si="58"/>
        <v>6.5450574960000001</v>
      </c>
      <c r="AK237" s="36">
        <f t="shared" si="59"/>
        <v>0</v>
      </c>
      <c r="AL237" s="36">
        <f t="shared" si="60"/>
        <v>0</v>
      </c>
      <c r="AM237" s="36">
        <f t="shared" si="61"/>
        <v>6.5450574960000001</v>
      </c>
      <c r="AN237" s="36">
        <f t="shared" si="62"/>
        <v>0</v>
      </c>
    </row>
    <row r="238" spans="1:40" s="53" customFormat="1" ht="47.25">
      <c r="A238" s="74" t="s">
        <v>175</v>
      </c>
      <c r="B238" s="56" t="s">
        <v>659</v>
      </c>
      <c r="C238" s="55" t="s">
        <v>660</v>
      </c>
      <c r="D238" s="63">
        <v>2023</v>
      </c>
      <c r="E238" s="63">
        <v>2025</v>
      </c>
      <c r="F238" s="66">
        <v>1.2011700359999999</v>
      </c>
      <c r="G238" s="36">
        <v>21.231963335999996</v>
      </c>
      <c r="H238" s="214">
        <v>45292</v>
      </c>
      <c r="I238" s="67">
        <v>17.441767370000001</v>
      </c>
      <c r="J238" s="66">
        <v>17.089119336</v>
      </c>
      <c r="K238" s="154">
        <f t="shared" si="53"/>
        <v>17.089119336</v>
      </c>
      <c r="L238" s="154">
        <v>0</v>
      </c>
      <c r="M238" s="154">
        <v>0</v>
      </c>
      <c r="N238" s="154">
        <v>17.089119336</v>
      </c>
      <c r="O238" s="154">
        <v>0</v>
      </c>
      <c r="P238" s="154">
        <f t="shared" si="54"/>
        <v>0</v>
      </c>
      <c r="Q238" s="154">
        <v>0</v>
      </c>
      <c r="R238" s="154">
        <v>0</v>
      </c>
      <c r="S238" s="154">
        <v>0</v>
      </c>
      <c r="T238" s="154">
        <v>0</v>
      </c>
      <c r="U238" s="154">
        <f t="shared" si="55"/>
        <v>0</v>
      </c>
      <c r="V238" s="154">
        <v>0</v>
      </c>
      <c r="W238" s="154">
        <v>0</v>
      </c>
      <c r="X238" s="154">
        <v>0</v>
      </c>
      <c r="Y238" s="154">
        <v>0</v>
      </c>
      <c r="Z238" s="154">
        <f t="shared" si="56"/>
        <v>0</v>
      </c>
      <c r="AA238" s="154">
        <v>0</v>
      </c>
      <c r="AB238" s="154">
        <v>0</v>
      </c>
      <c r="AC238" s="154">
        <v>0</v>
      </c>
      <c r="AD238" s="154">
        <v>0</v>
      </c>
      <c r="AE238" s="154">
        <f t="shared" si="57"/>
        <v>0</v>
      </c>
      <c r="AF238" s="66">
        <v>0</v>
      </c>
      <c r="AG238" s="66">
        <v>0</v>
      </c>
      <c r="AH238" s="66">
        <v>0</v>
      </c>
      <c r="AI238" s="66">
        <v>0</v>
      </c>
      <c r="AJ238" s="36">
        <f t="shared" si="58"/>
        <v>17.089119336</v>
      </c>
      <c r="AK238" s="36">
        <f t="shared" si="59"/>
        <v>0</v>
      </c>
      <c r="AL238" s="36">
        <f t="shared" si="60"/>
        <v>0</v>
      </c>
      <c r="AM238" s="36">
        <f t="shared" si="61"/>
        <v>17.089119336</v>
      </c>
      <c r="AN238" s="36">
        <f t="shared" si="62"/>
        <v>0</v>
      </c>
    </row>
    <row r="239" spans="1:40" s="53" customFormat="1" ht="47.25">
      <c r="A239" s="74" t="s">
        <v>175</v>
      </c>
      <c r="B239" s="56" t="s">
        <v>661</v>
      </c>
      <c r="C239" s="55" t="s">
        <v>662</v>
      </c>
      <c r="D239" s="63">
        <v>2023</v>
      </c>
      <c r="E239" s="63">
        <v>2030</v>
      </c>
      <c r="F239" s="66">
        <v>1.3824237119999998</v>
      </c>
      <c r="G239" s="36">
        <v>15.44166341</v>
      </c>
      <c r="H239" s="214">
        <v>45474</v>
      </c>
      <c r="I239" s="67">
        <v>9.7272707779999976</v>
      </c>
      <c r="J239" s="66">
        <v>9.4655999999999985</v>
      </c>
      <c r="K239" s="154">
        <f t="shared" si="53"/>
        <v>0</v>
      </c>
      <c r="L239" s="154">
        <v>0</v>
      </c>
      <c r="M239" s="154">
        <v>0</v>
      </c>
      <c r="N239" s="154">
        <v>0</v>
      </c>
      <c r="O239" s="154">
        <v>0</v>
      </c>
      <c r="P239" s="154">
        <f t="shared" si="54"/>
        <v>0</v>
      </c>
      <c r="Q239" s="154">
        <v>0</v>
      </c>
      <c r="R239" s="154">
        <v>0</v>
      </c>
      <c r="S239" s="154">
        <v>0</v>
      </c>
      <c r="T239" s="154">
        <v>0</v>
      </c>
      <c r="U239" s="154">
        <f t="shared" si="55"/>
        <v>1.7327999999999999</v>
      </c>
      <c r="V239" s="154">
        <v>0</v>
      </c>
      <c r="W239" s="154">
        <v>0</v>
      </c>
      <c r="X239" s="154">
        <v>1.7327999999999999</v>
      </c>
      <c r="Y239" s="154">
        <v>0</v>
      </c>
      <c r="Z239" s="154">
        <f t="shared" si="56"/>
        <v>7.7327999999999992</v>
      </c>
      <c r="AA239" s="154">
        <v>0</v>
      </c>
      <c r="AB239" s="154">
        <v>0</v>
      </c>
      <c r="AC239" s="154">
        <v>7.7327999999999992</v>
      </c>
      <c r="AD239" s="154">
        <v>0</v>
      </c>
      <c r="AE239" s="154">
        <f t="shared" si="57"/>
        <v>0</v>
      </c>
      <c r="AF239" s="66">
        <v>0</v>
      </c>
      <c r="AG239" s="66">
        <v>0</v>
      </c>
      <c r="AH239" s="66">
        <v>0</v>
      </c>
      <c r="AI239" s="66">
        <v>0</v>
      </c>
      <c r="AJ239" s="36">
        <f t="shared" si="58"/>
        <v>9.4655999999999985</v>
      </c>
      <c r="AK239" s="36">
        <f t="shared" si="59"/>
        <v>0</v>
      </c>
      <c r="AL239" s="36">
        <f t="shared" si="60"/>
        <v>0</v>
      </c>
      <c r="AM239" s="36">
        <f t="shared" si="61"/>
        <v>9.4655999999999985</v>
      </c>
      <c r="AN239" s="36">
        <f t="shared" si="62"/>
        <v>0</v>
      </c>
    </row>
    <row r="240" spans="1:40" s="53" customFormat="1" ht="78.75">
      <c r="A240" s="63" t="s">
        <v>175</v>
      </c>
      <c r="B240" s="56" t="s">
        <v>1045</v>
      </c>
      <c r="C240" s="55" t="s">
        <v>663</v>
      </c>
      <c r="D240" s="63">
        <v>2023</v>
      </c>
      <c r="E240" s="63">
        <v>2026</v>
      </c>
      <c r="F240" s="66">
        <v>1.7522742479999998</v>
      </c>
      <c r="G240" s="36">
        <v>18.451426600000001</v>
      </c>
      <c r="H240" s="214">
        <v>45292</v>
      </c>
      <c r="I240" s="67">
        <v>13.629174473999999</v>
      </c>
      <c r="J240" s="66">
        <v>13.379999999999999</v>
      </c>
      <c r="K240" s="154">
        <f t="shared" si="53"/>
        <v>12</v>
      </c>
      <c r="L240" s="154">
        <v>0</v>
      </c>
      <c r="M240" s="154">
        <v>0</v>
      </c>
      <c r="N240" s="154">
        <v>12</v>
      </c>
      <c r="O240" s="154">
        <v>0</v>
      </c>
      <c r="P240" s="154">
        <f t="shared" si="54"/>
        <v>1.38</v>
      </c>
      <c r="Q240" s="154">
        <v>0</v>
      </c>
      <c r="R240" s="154">
        <v>0</v>
      </c>
      <c r="S240" s="154">
        <v>1.38</v>
      </c>
      <c r="T240" s="154">
        <v>0</v>
      </c>
      <c r="U240" s="154">
        <f t="shared" si="55"/>
        <v>0</v>
      </c>
      <c r="V240" s="154">
        <v>0</v>
      </c>
      <c r="W240" s="154">
        <v>0</v>
      </c>
      <c r="X240" s="154">
        <v>0</v>
      </c>
      <c r="Y240" s="154">
        <v>0</v>
      </c>
      <c r="Z240" s="154">
        <f t="shared" si="56"/>
        <v>0</v>
      </c>
      <c r="AA240" s="154">
        <v>0</v>
      </c>
      <c r="AB240" s="154">
        <v>0</v>
      </c>
      <c r="AC240" s="154">
        <v>0</v>
      </c>
      <c r="AD240" s="154">
        <v>0</v>
      </c>
      <c r="AE240" s="154">
        <f t="shared" si="57"/>
        <v>0</v>
      </c>
      <c r="AF240" s="66">
        <v>0</v>
      </c>
      <c r="AG240" s="66">
        <v>0</v>
      </c>
      <c r="AH240" s="66">
        <v>0</v>
      </c>
      <c r="AI240" s="66">
        <v>0</v>
      </c>
      <c r="AJ240" s="36">
        <f t="shared" si="58"/>
        <v>13.379999999999999</v>
      </c>
      <c r="AK240" s="36">
        <f t="shared" si="59"/>
        <v>0</v>
      </c>
      <c r="AL240" s="36">
        <f t="shared" si="60"/>
        <v>0</v>
      </c>
      <c r="AM240" s="36">
        <f t="shared" si="61"/>
        <v>13.379999999999999</v>
      </c>
      <c r="AN240" s="36">
        <f t="shared" si="62"/>
        <v>0</v>
      </c>
    </row>
    <row r="241" spans="1:40" s="53" customFormat="1" ht="31.5">
      <c r="A241" s="63" t="s">
        <v>175</v>
      </c>
      <c r="B241" s="54" t="s">
        <v>664</v>
      </c>
      <c r="C241" s="64" t="s">
        <v>665</v>
      </c>
      <c r="D241" s="34">
        <v>2023</v>
      </c>
      <c r="E241" s="63">
        <v>2029</v>
      </c>
      <c r="F241" s="36">
        <v>0.37106301599999997</v>
      </c>
      <c r="G241" s="36">
        <v>8.0043972340000007</v>
      </c>
      <c r="H241" s="214">
        <v>45292</v>
      </c>
      <c r="I241" s="52">
        <v>8.0043972340000007</v>
      </c>
      <c r="J241" s="36">
        <v>7.8840000000000003</v>
      </c>
      <c r="K241" s="154">
        <f t="shared" si="53"/>
        <v>0</v>
      </c>
      <c r="L241" s="154">
        <v>0</v>
      </c>
      <c r="M241" s="154">
        <v>0</v>
      </c>
      <c r="N241" s="154">
        <v>0</v>
      </c>
      <c r="O241" s="154">
        <v>0</v>
      </c>
      <c r="P241" s="154">
        <f t="shared" si="54"/>
        <v>0</v>
      </c>
      <c r="Q241" s="154">
        <v>0</v>
      </c>
      <c r="R241" s="154">
        <v>0</v>
      </c>
      <c r="S241" s="154">
        <v>0</v>
      </c>
      <c r="T241" s="154">
        <v>0</v>
      </c>
      <c r="U241" s="154">
        <f t="shared" si="55"/>
        <v>0</v>
      </c>
      <c r="V241" s="154">
        <v>0</v>
      </c>
      <c r="W241" s="154">
        <v>0</v>
      </c>
      <c r="X241" s="154">
        <v>0</v>
      </c>
      <c r="Y241" s="154">
        <v>0</v>
      </c>
      <c r="Z241" s="154">
        <f t="shared" si="56"/>
        <v>0</v>
      </c>
      <c r="AA241" s="154">
        <v>0</v>
      </c>
      <c r="AB241" s="154">
        <v>0</v>
      </c>
      <c r="AC241" s="154">
        <v>0</v>
      </c>
      <c r="AD241" s="154">
        <v>0</v>
      </c>
      <c r="AE241" s="154">
        <f t="shared" si="57"/>
        <v>7.8840000000000003</v>
      </c>
      <c r="AF241" s="36">
        <v>0</v>
      </c>
      <c r="AG241" s="36">
        <v>0</v>
      </c>
      <c r="AH241" s="36">
        <v>7.8840000000000003</v>
      </c>
      <c r="AI241" s="36">
        <v>0</v>
      </c>
      <c r="AJ241" s="36">
        <f t="shared" si="58"/>
        <v>7.8840000000000003</v>
      </c>
      <c r="AK241" s="36">
        <f t="shared" si="59"/>
        <v>0</v>
      </c>
      <c r="AL241" s="36">
        <f t="shared" si="60"/>
        <v>0</v>
      </c>
      <c r="AM241" s="36">
        <f t="shared" si="61"/>
        <v>7.8840000000000003</v>
      </c>
      <c r="AN241" s="36">
        <f t="shared" si="62"/>
        <v>0</v>
      </c>
    </row>
    <row r="242" spans="1:40" s="53" customFormat="1" ht="47.25">
      <c r="A242" s="63" t="s">
        <v>175</v>
      </c>
      <c r="B242" s="54" t="s">
        <v>666</v>
      </c>
      <c r="C242" s="64" t="s">
        <v>667</v>
      </c>
      <c r="D242" s="34">
        <v>2023</v>
      </c>
      <c r="E242" s="63">
        <v>2024</v>
      </c>
      <c r="F242" s="36" t="s">
        <v>239</v>
      </c>
      <c r="G242" s="36">
        <v>2.2870220799999998</v>
      </c>
      <c r="H242" s="214">
        <v>45292</v>
      </c>
      <c r="I242" s="52">
        <v>1.7071860160000001</v>
      </c>
      <c r="J242" s="36">
        <v>0</v>
      </c>
      <c r="K242" s="154">
        <f t="shared" si="53"/>
        <v>0</v>
      </c>
      <c r="L242" s="154">
        <v>0</v>
      </c>
      <c r="M242" s="154">
        <v>0</v>
      </c>
      <c r="N242" s="154">
        <v>0</v>
      </c>
      <c r="O242" s="154">
        <v>0</v>
      </c>
      <c r="P242" s="154">
        <f t="shared" si="54"/>
        <v>0</v>
      </c>
      <c r="Q242" s="154">
        <v>0</v>
      </c>
      <c r="R242" s="154">
        <v>0</v>
      </c>
      <c r="S242" s="154">
        <v>0</v>
      </c>
      <c r="T242" s="154">
        <v>0</v>
      </c>
      <c r="U242" s="154">
        <f t="shared" si="55"/>
        <v>0</v>
      </c>
      <c r="V242" s="154">
        <v>0</v>
      </c>
      <c r="W242" s="154">
        <v>0</v>
      </c>
      <c r="X242" s="154">
        <v>0</v>
      </c>
      <c r="Y242" s="154">
        <v>0</v>
      </c>
      <c r="Z242" s="154">
        <f t="shared" si="56"/>
        <v>0</v>
      </c>
      <c r="AA242" s="154">
        <v>0</v>
      </c>
      <c r="AB242" s="154">
        <v>0</v>
      </c>
      <c r="AC242" s="154">
        <v>0</v>
      </c>
      <c r="AD242" s="154">
        <v>0</v>
      </c>
      <c r="AE242" s="154">
        <f t="shared" si="57"/>
        <v>0</v>
      </c>
      <c r="AF242" s="36">
        <v>0</v>
      </c>
      <c r="AG242" s="36">
        <v>0</v>
      </c>
      <c r="AH242" s="36">
        <v>0</v>
      </c>
      <c r="AI242" s="36">
        <v>0</v>
      </c>
      <c r="AJ242" s="36">
        <f t="shared" si="58"/>
        <v>0</v>
      </c>
      <c r="AK242" s="36">
        <f t="shared" si="59"/>
        <v>0</v>
      </c>
      <c r="AL242" s="36">
        <f t="shared" si="60"/>
        <v>0</v>
      </c>
      <c r="AM242" s="36">
        <f t="shared" si="61"/>
        <v>0</v>
      </c>
      <c r="AN242" s="36">
        <f t="shared" si="62"/>
        <v>0</v>
      </c>
    </row>
    <row r="243" spans="1:40" s="53" customFormat="1" ht="47.25">
      <c r="A243" s="63" t="s">
        <v>175</v>
      </c>
      <c r="B243" s="54" t="s">
        <v>668</v>
      </c>
      <c r="C243" s="64" t="s">
        <v>669</v>
      </c>
      <c r="D243" s="34">
        <v>2023</v>
      </c>
      <c r="E243" s="63">
        <v>2026</v>
      </c>
      <c r="F243" s="36" t="s">
        <v>239</v>
      </c>
      <c r="G243" s="36" t="s">
        <v>239</v>
      </c>
      <c r="H243" s="162" t="s">
        <v>239</v>
      </c>
      <c r="I243" s="52">
        <v>15.171576644</v>
      </c>
      <c r="J243" s="36">
        <v>14.907173891999999</v>
      </c>
      <c r="K243" s="154">
        <f t="shared" si="53"/>
        <v>5.7271738920000006</v>
      </c>
      <c r="L243" s="154">
        <v>0</v>
      </c>
      <c r="M243" s="154">
        <v>0</v>
      </c>
      <c r="N243" s="154">
        <v>5.7271738920000006</v>
      </c>
      <c r="O243" s="154">
        <v>0</v>
      </c>
      <c r="P243" s="154">
        <f t="shared" si="54"/>
        <v>9.18</v>
      </c>
      <c r="Q243" s="154">
        <v>0</v>
      </c>
      <c r="R243" s="154">
        <v>0</v>
      </c>
      <c r="S243" s="154">
        <v>9.18</v>
      </c>
      <c r="T243" s="154">
        <v>0</v>
      </c>
      <c r="U243" s="154">
        <f t="shared" si="55"/>
        <v>0</v>
      </c>
      <c r="V243" s="154">
        <v>0</v>
      </c>
      <c r="W243" s="154">
        <v>0</v>
      </c>
      <c r="X243" s="154">
        <v>0</v>
      </c>
      <c r="Y243" s="154">
        <v>0</v>
      </c>
      <c r="Z243" s="154">
        <f t="shared" si="56"/>
        <v>0</v>
      </c>
      <c r="AA243" s="154">
        <v>0</v>
      </c>
      <c r="AB243" s="154">
        <v>0</v>
      </c>
      <c r="AC243" s="154">
        <v>0</v>
      </c>
      <c r="AD243" s="154">
        <v>0</v>
      </c>
      <c r="AE243" s="154">
        <f t="shared" si="57"/>
        <v>0</v>
      </c>
      <c r="AF243" s="36">
        <v>0</v>
      </c>
      <c r="AG243" s="36">
        <v>0</v>
      </c>
      <c r="AH243" s="36">
        <v>0</v>
      </c>
      <c r="AI243" s="36">
        <v>0</v>
      </c>
      <c r="AJ243" s="36">
        <f t="shared" si="58"/>
        <v>14.907173891999999</v>
      </c>
      <c r="AK243" s="36">
        <f t="shared" si="59"/>
        <v>0</v>
      </c>
      <c r="AL243" s="36">
        <f t="shared" si="60"/>
        <v>0</v>
      </c>
      <c r="AM243" s="36">
        <f t="shared" si="61"/>
        <v>14.907173891999999</v>
      </c>
      <c r="AN243" s="36">
        <f t="shared" si="62"/>
        <v>0</v>
      </c>
    </row>
    <row r="244" spans="1:40" s="53" customFormat="1" ht="31.5">
      <c r="A244" s="63" t="s">
        <v>175</v>
      </c>
      <c r="B244" s="54" t="s">
        <v>670</v>
      </c>
      <c r="C244" s="64" t="s">
        <v>671</v>
      </c>
      <c r="D244" s="34">
        <v>2024</v>
      </c>
      <c r="E244" s="63">
        <v>2027</v>
      </c>
      <c r="F244" s="36" t="s">
        <v>239</v>
      </c>
      <c r="G244" s="36" t="s">
        <v>239</v>
      </c>
      <c r="H244" s="133" t="s">
        <v>239</v>
      </c>
      <c r="I244" s="52">
        <v>7.0893746699999998</v>
      </c>
      <c r="J244" s="36">
        <v>6.8075999999999999</v>
      </c>
      <c r="K244" s="154">
        <f t="shared" si="53"/>
        <v>0</v>
      </c>
      <c r="L244" s="154">
        <v>0</v>
      </c>
      <c r="M244" s="154">
        <v>0</v>
      </c>
      <c r="N244" s="154">
        <v>0</v>
      </c>
      <c r="O244" s="154">
        <v>0</v>
      </c>
      <c r="P244" s="154">
        <f t="shared" si="54"/>
        <v>1.26</v>
      </c>
      <c r="Q244" s="154">
        <v>0</v>
      </c>
      <c r="R244" s="154">
        <v>0</v>
      </c>
      <c r="S244" s="154">
        <v>1.26</v>
      </c>
      <c r="T244" s="154">
        <v>0</v>
      </c>
      <c r="U244" s="154">
        <f t="shared" si="55"/>
        <v>5.5476000000000001</v>
      </c>
      <c r="V244" s="154">
        <v>0</v>
      </c>
      <c r="W244" s="154">
        <v>0</v>
      </c>
      <c r="X244" s="154">
        <v>5.5476000000000001</v>
      </c>
      <c r="Y244" s="154">
        <v>0</v>
      </c>
      <c r="Z244" s="154">
        <f t="shared" si="56"/>
        <v>0</v>
      </c>
      <c r="AA244" s="154">
        <v>0</v>
      </c>
      <c r="AB244" s="154">
        <v>0</v>
      </c>
      <c r="AC244" s="154">
        <v>0</v>
      </c>
      <c r="AD244" s="154">
        <v>0</v>
      </c>
      <c r="AE244" s="154">
        <f t="shared" si="57"/>
        <v>0</v>
      </c>
      <c r="AF244" s="36">
        <v>0</v>
      </c>
      <c r="AG244" s="36">
        <v>0</v>
      </c>
      <c r="AH244" s="36">
        <v>0</v>
      </c>
      <c r="AI244" s="36">
        <v>0</v>
      </c>
      <c r="AJ244" s="36">
        <f t="shared" si="58"/>
        <v>6.8075999999999999</v>
      </c>
      <c r="AK244" s="36">
        <f t="shared" si="59"/>
        <v>0</v>
      </c>
      <c r="AL244" s="36">
        <f t="shared" si="60"/>
        <v>0</v>
      </c>
      <c r="AM244" s="36">
        <f t="shared" si="61"/>
        <v>6.8075999999999999</v>
      </c>
      <c r="AN244" s="36">
        <f t="shared" si="62"/>
        <v>0</v>
      </c>
    </row>
    <row r="245" spans="1:40" s="53" customFormat="1" ht="31.5">
      <c r="A245" s="63" t="s">
        <v>175</v>
      </c>
      <c r="B245" s="57" t="s">
        <v>672</v>
      </c>
      <c r="C245" s="64" t="s">
        <v>673</v>
      </c>
      <c r="D245" s="34">
        <v>2024</v>
      </c>
      <c r="E245" s="63">
        <v>2030</v>
      </c>
      <c r="F245" s="36" t="s">
        <v>239</v>
      </c>
      <c r="G245" s="36" t="s">
        <v>239</v>
      </c>
      <c r="H245" s="133" t="s">
        <v>239</v>
      </c>
      <c r="I245" s="52">
        <v>0.18262871999999999</v>
      </c>
      <c r="J245" s="36">
        <v>0</v>
      </c>
      <c r="K245" s="154">
        <f t="shared" si="53"/>
        <v>0</v>
      </c>
      <c r="L245" s="154">
        <v>0</v>
      </c>
      <c r="M245" s="154">
        <v>0</v>
      </c>
      <c r="N245" s="154">
        <v>0</v>
      </c>
      <c r="O245" s="154">
        <v>0</v>
      </c>
      <c r="P245" s="154">
        <f t="shared" si="54"/>
        <v>0</v>
      </c>
      <c r="Q245" s="154">
        <v>0</v>
      </c>
      <c r="R245" s="154">
        <v>0</v>
      </c>
      <c r="S245" s="154">
        <v>0</v>
      </c>
      <c r="T245" s="154">
        <v>0</v>
      </c>
      <c r="U245" s="154">
        <f t="shared" si="55"/>
        <v>0</v>
      </c>
      <c r="V245" s="154">
        <v>0</v>
      </c>
      <c r="W245" s="154">
        <v>0</v>
      </c>
      <c r="X245" s="154">
        <v>0</v>
      </c>
      <c r="Y245" s="154">
        <v>0</v>
      </c>
      <c r="Z245" s="154">
        <f t="shared" si="56"/>
        <v>0</v>
      </c>
      <c r="AA245" s="154">
        <v>0</v>
      </c>
      <c r="AB245" s="154">
        <v>0</v>
      </c>
      <c r="AC245" s="154">
        <v>0</v>
      </c>
      <c r="AD245" s="154">
        <v>0</v>
      </c>
      <c r="AE245" s="154">
        <f t="shared" si="57"/>
        <v>0</v>
      </c>
      <c r="AF245" s="36">
        <v>0</v>
      </c>
      <c r="AG245" s="36">
        <v>0</v>
      </c>
      <c r="AH245" s="36">
        <v>0</v>
      </c>
      <c r="AI245" s="36">
        <v>0</v>
      </c>
      <c r="AJ245" s="36">
        <f t="shared" si="58"/>
        <v>0</v>
      </c>
      <c r="AK245" s="36">
        <f t="shared" si="59"/>
        <v>0</v>
      </c>
      <c r="AL245" s="36">
        <f t="shared" si="60"/>
        <v>0</v>
      </c>
      <c r="AM245" s="36">
        <f t="shared" si="61"/>
        <v>0</v>
      </c>
      <c r="AN245" s="36">
        <f t="shared" si="62"/>
        <v>0</v>
      </c>
    </row>
    <row r="246" spans="1:40" s="53" customFormat="1" ht="31.5">
      <c r="A246" s="63" t="s">
        <v>175</v>
      </c>
      <c r="B246" s="57" t="s">
        <v>674</v>
      </c>
      <c r="C246" s="64" t="s">
        <v>675</v>
      </c>
      <c r="D246" s="34">
        <v>2024</v>
      </c>
      <c r="E246" s="63">
        <v>2029</v>
      </c>
      <c r="F246" s="36" t="s">
        <v>239</v>
      </c>
      <c r="G246" s="36" t="s">
        <v>239</v>
      </c>
      <c r="H246" s="133" t="s">
        <v>239</v>
      </c>
      <c r="I246" s="52">
        <v>11.754806658000001</v>
      </c>
      <c r="J246" s="36">
        <v>11.468400000000001</v>
      </c>
      <c r="K246" s="154">
        <f t="shared" si="53"/>
        <v>0</v>
      </c>
      <c r="L246" s="154">
        <v>0</v>
      </c>
      <c r="M246" s="154">
        <v>0</v>
      </c>
      <c r="N246" s="154">
        <v>0</v>
      </c>
      <c r="O246" s="154">
        <v>0</v>
      </c>
      <c r="P246" s="154">
        <f t="shared" si="54"/>
        <v>0</v>
      </c>
      <c r="Q246" s="154">
        <v>0</v>
      </c>
      <c r="R246" s="154">
        <v>0</v>
      </c>
      <c r="S246" s="154">
        <v>0</v>
      </c>
      <c r="T246" s="154">
        <v>0</v>
      </c>
      <c r="U246" s="154">
        <f t="shared" si="55"/>
        <v>0</v>
      </c>
      <c r="V246" s="154">
        <v>0</v>
      </c>
      <c r="W246" s="154">
        <v>0</v>
      </c>
      <c r="X246" s="154">
        <v>0</v>
      </c>
      <c r="Y246" s="154">
        <v>0</v>
      </c>
      <c r="Z246" s="154">
        <f t="shared" si="56"/>
        <v>0</v>
      </c>
      <c r="AA246" s="154">
        <v>0</v>
      </c>
      <c r="AB246" s="154">
        <v>0</v>
      </c>
      <c r="AC246" s="154">
        <v>0</v>
      </c>
      <c r="AD246" s="154">
        <v>0</v>
      </c>
      <c r="AE246" s="154">
        <f t="shared" si="57"/>
        <v>11.468400000000001</v>
      </c>
      <c r="AF246" s="36">
        <v>0</v>
      </c>
      <c r="AG246" s="36">
        <v>0</v>
      </c>
      <c r="AH246" s="36">
        <v>11.468400000000001</v>
      </c>
      <c r="AI246" s="36">
        <v>0</v>
      </c>
      <c r="AJ246" s="36">
        <f t="shared" si="58"/>
        <v>11.468400000000001</v>
      </c>
      <c r="AK246" s="36">
        <f t="shared" si="59"/>
        <v>0</v>
      </c>
      <c r="AL246" s="36">
        <f t="shared" si="60"/>
        <v>0</v>
      </c>
      <c r="AM246" s="36">
        <f t="shared" si="61"/>
        <v>11.468400000000001</v>
      </c>
      <c r="AN246" s="36">
        <f t="shared" si="62"/>
        <v>0</v>
      </c>
    </row>
    <row r="247" spans="1:40" s="53" customFormat="1" ht="31.5">
      <c r="A247" s="63" t="s">
        <v>175</v>
      </c>
      <c r="B247" s="57" t="s">
        <v>676</v>
      </c>
      <c r="C247" s="64" t="s">
        <v>677</v>
      </c>
      <c r="D247" s="34">
        <v>2024</v>
      </c>
      <c r="E247" s="63">
        <v>2030</v>
      </c>
      <c r="F247" s="36" t="s">
        <v>239</v>
      </c>
      <c r="G247" s="36" t="s">
        <v>239</v>
      </c>
      <c r="H247" s="133" t="s">
        <v>239</v>
      </c>
      <c r="I247" s="52">
        <v>0.59487942000000005</v>
      </c>
      <c r="J247" s="36">
        <v>0</v>
      </c>
      <c r="K247" s="154">
        <f t="shared" si="53"/>
        <v>0</v>
      </c>
      <c r="L247" s="154">
        <v>0</v>
      </c>
      <c r="M247" s="154">
        <v>0</v>
      </c>
      <c r="N247" s="154">
        <v>0</v>
      </c>
      <c r="O247" s="154">
        <v>0</v>
      </c>
      <c r="P247" s="154">
        <f t="shared" si="54"/>
        <v>0</v>
      </c>
      <c r="Q247" s="154">
        <v>0</v>
      </c>
      <c r="R247" s="154">
        <v>0</v>
      </c>
      <c r="S247" s="154">
        <v>0</v>
      </c>
      <c r="T247" s="154">
        <v>0</v>
      </c>
      <c r="U247" s="154">
        <f t="shared" si="55"/>
        <v>0</v>
      </c>
      <c r="V247" s="154">
        <v>0</v>
      </c>
      <c r="W247" s="154">
        <v>0</v>
      </c>
      <c r="X247" s="154">
        <v>0</v>
      </c>
      <c r="Y247" s="154">
        <v>0</v>
      </c>
      <c r="Z247" s="154">
        <f t="shared" si="56"/>
        <v>0</v>
      </c>
      <c r="AA247" s="154">
        <v>0</v>
      </c>
      <c r="AB247" s="154">
        <v>0</v>
      </c>
      <c r="AC247" s="154">
        <v>0</v>
      </c>
      <c r="AD247" s="154">
        <v>0</v>
      </c>
      <c r="AE247" s="154">
        <f t="shared" si="57"/>
        <v>0</v>
      </c>
      <c r="AF247" s="36">
        <v>0</v>
      </c>
      <c r="AG247" s="36">
        <v>0</v>
      </c>
      <c r="AH247" s="36">
        <v>0</v>
      </c>
      <c r="AI247" s="36">
        <v>0</v>
      </c>
      <c r="AJ247" s="36">
        <f t="shared" si="58"/>
        <v>0</v>
      </c>
      <c r="AK247" s="36">
        <f t="shared" si="59"/>
        <v>0</v>
      </c>
      <c r="AL247" s="36">
        <f t="shared" si="60"/>
        <v>0</v>
      </c>
      <c r="AM247" s="36">
        <f t="shared" si="61"/>
        <v>0</v>
      </c>
      <c r="AN247" s="36">
        <f t="shared" si="62"/>
        <v>0</v>
      </c>
    </row>
    <row r="248" spans="1:40" s="53" customFormat="1" ht="31.5">
      <c r="A248" s="63" t="s">
        <v>175</v>
      </c>
      <c r="B248" s="57" t="s">
        <v>678</v>
      </c>
      <c r="C248" s="64" t="s">
        <v>679</v>
      </c>
      <c r="D248" s="34">
        <v>2024</v>
      </c>
      <c r="E248" s="63">
        <v>2030</v>
      </c>
      <c r="F248" s="36" t="s">
        <v>239</v>
      </c>
      <c r="G248" s="36" t="s">
        <v>239</v>
      </c>
      <c r="H248" s="133" t="s">
        <v>239</v>
      </c>
      <c r="I248" s="52">
        <v>0.23875941000000001</v>
      </c>
      <c r="J248" s="36">
        <v>0</v>
      </c>
      <c r="K248" s="154">
        <f t="shared" si="53"/>
        <v>0</v>
      </c>
      <c r="L248" s="154">
        <v>0</v>
      </c>
      <c r="M248" s="154">
        <v>0</v>
      </c>
      <c r="N248" s="154">
        <v>0</v>
      </c>
      <c r="O248" s="154">
        <v>0</v>
      </c>
      <c r="P248" s="154">
        <f t="shared" si="54"/>
        <v>0</v>
      </c>
      <c r="Q248" s="154">
        <v>0</v>
      </c>
      <c r="R248" s="154">
        <v>0</v>
      </c>
      <c r="S248" s="154">
        <v>0</v>
      </c>
      <c r="T248" s="154">
        <v>0</v>
      </c>
      <c r="U248" s="154">
        <f t="shared" si="55"/>
        <v>0</v>
      </c>
      <c r="V248" s="154">
        <v>0</v>
      </c>
      <c r="W248" s="154">
        <v>0</v>
      </c>
      <c r="X248" s="154">
        <v>0</v>
      </c>
      <c r="Y248" s="154">
        <v>0</v>
      </c>
      <c r="Z248" s="154">
        <f t="shared" si="56"/>
        <v>0</v>
      </c>
      <c r="AA248" s="154">
        <v>0</v>
      </c>
      <c r="AB248" s="154">
        <v>0</v>
      </c>
      <c r="AC248" s="154">
        <v>0</v>
      </c>
      <c r="AD248" s="154">
        <v>0</v>
      </c>
      <c r="AE248" s="154">
        <f t="shared" si="57"/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f t="shared" si="58"/>
        <v>0</v>
      </c>
      <c r="AK248" s="36">
        <f t="shared" si="59"/>
        <v>0</v>
      </c>
      <c r="AL248" s="36">
        <f t="shared" si="60"/>
        <v>0</v>
      </c>
      <c r="AM248" s="36">
        <f t="shared" si="61"/>
        <v>0</v>
      </c>
      <c r="AN248" s="36">
        <f t="shared" si="62"/>
        <v>0</v>
      </c>
    </row>
    <row r="249" spans="1:40" s="53" customFormat="1" ht="31.5">
      <c r="A249" s="63" t="s">
        <v>175</v>
      </c>
      <c r="B249" s="57" t="s">
        <v>680</v>
      </c>
      <c r="C249" s="64" t="s">
        <v>681</v>
      </c>
      <c r="D249" s="34">
        <v>2024</v>
      </c>
      <c r="E249" s="63">
        <v>2030</v>
      </c>
      <c r="F249" s="36" t="s">
        <v>239</v>
      </c>
      <c r="G249" s="36" t="s">
        <v>239</v>
      </c>
      <c r="H249" s="133" t="s">
        <v>239</v>
      </c>
      <c r="I249" s="52">
        <v>0.48905331000000002</v>
      </c>
      <c r="J249" s="36">
        <v>0.18</v>
      </c>
      <c r="K249" s="154">
        <f t="shared" si="53"/>
        <v>0</v>
      </c>
      <c r="L249" s="154">
        <v>0</v>
      </c>
      <c r="M249" s="154">
        <v>0</v>
      </c>
      <c r="N249" s="154">
        <v>0</v>
      </c>
      <c r="O249" s="154">
        <v>0</v>
      </c>
      <c r="P249" s="154">
        <f t="shared" si="54"/>
        <v>0.18</v>
      </c>
      <c r="Q249" s="154">
        <v>0</v>
      </c>
      <c r="R249" s="154">
        <v>0</v>
      </c>
      <c r="S249" s="154">
        <v>0.18</v>
      </c>
      <c r="T249" s="154">
        <v>0</v>
      </c>
      <c r="U249" s="154">
        <f t="shared" si="55"/>
        <v>0</v>
      </c>
      <c r="V249" s="154">
        <v>0</v>
      </c>
      <c r="W249" s="154">
        <v>0</v>
      </c>
      <c r="X249" s="154">
        <v>0</v>
      </c>
      <c r="Y249" s="154">
        <v>0</v>
      </c>
      <c r="Z249" s="154">
        <f t="shared" si="56"/>
        <v>0</v>
      </c>
      <c r="AA249" s="154">
        <v>0</v>
      </c>
      <c r="AB249" s="154">
        <v>0</v>
      </c>
      <c r="AC249" s="154">
        <v>0</v>
      </c>
      <c r="AD249" s="154">
        <v>0</v>
      </c>
      <c r="AE249" s="154">
        <f t="shared" si="57"/>
        <v>0</v>
      </c>
      <c r="AF249" s="36">
        <v>0</v>
      </c>
      <c r="AG249" s="36">
        <v>0</v>
      </c>
      <c r="AH249" s="36">
        <v>0</v>
      </c>
      <c r="AI249" s="36">
        <v>0</v>
      </c>
      <c r="AJ249" s="36">
        <f t="shared" si="58"/>
        <v>0.18</v>
      </c>
      <c r="AK249" s="36">
        <f t="shared" si="59"/>
        <v>0</v>
      </c>
      <c r="AL249" s="36">
        <f t="shared" si="60"/>
        <v>0</v>
      </c>
      <c r="AM249" s="36">
        <f t="shared" si="61"/>
        <v>0.18</v>
      </c>
      <c r="AN249" s="36">
        <f t="shared" si="62"/>
        <v>0</v>
      </c>
    </row>
    <row r="250" spans="1:40" s="53" customFormat="1" ht="31.5">
      <c r="A250" s="63" t="s">
        <v>175</v>
      </c>
      <c r="B250" s="57" t="s">
        <v>682</v>
      </c>
      <c r="C250" s="64" t="s">
        <v>683</v>
      </c>
      <c r="D250" s="34">
        <v>2024</v>
      </c>
      <c r="E250" s="63">
        <v>2028</v>
      </c>
      <c r="F250" s="36" t="s">
        <v>239</v>
      </c>
      <c r="G250" s="36" t="s">
        <v>239</v>
      </c>
      <c r="H250" s="133" t="s">
        <v>239</v>
      </c>
      <c r="I250" s="52">
        <v>9.7190381899999991</v>
      </c>
      <c r="J250" s="36">
        <v>9.5375999999999994</v>
      </c>
      <c r="K250" s="154">
        <f t="shared" si="53"/>
        <v>0</v>
      </c>
      <c r="L250" s="154">
        <v>0</v>
      </c>
      <c r="M250" s="154">
        <v>0</v>
      </c>
      <c r="N250" s="154">
        <v>0</v>
      </c>
      <c r="O250" s="154">
        <v>0</v>
      </c>
      <c r="P250" s="154">
        <f t="shared" si="54"/>
        <v>0</v>
      </c>
      <c r="Q250" s="154">
        <v>0</v>
      </c>
      <c r="R250" s="154">
        <v>0</v>
      </c>
      <c r="S250" s="154">
        <v>0</v>
      </c>
      <c r="T250" s="154">
        <v>0</v>
      </c>
      <c r="U250" s="154">
        <f t="shared" si="55"/>
        <v>1.6727999999999998</v>
      </c>
      <c r="V250" s="154">
        <v>0</v>
      </c>
      <c r="W250" s="154">
        <v>0</v>
      </c>
      <c r="X250" s="154">
        <v>1.6727999999999998</v>
      </c>
      <c r="Y250" s="154">
        <v>0</v>
      </c>
      <c r="Z250" s="154">
        <f t="shared" si="56"/>
        <v>7.8647999999999998</v>
      </c>
      <c r="AA250" s="154">
        <v>0</v>
      </c>
      <c r="AB250" s="154">
        <v>0</v>
      </c>
      <c r="AC250" s="154">
        <v>7.8647999999999998</v>
      </c>
      <c r="AD250" s="154">
        <v>0</v>
      </c>
      <c r="AE250" s="154">
        <f t="shared" si="57"/>
        <v>0</v>
      </c>
      <c r="AF250" s="36">
        <v>0</v>
      </c>
      <c r="AG250" s="36">
        <v>0</v>
      </c>
      <c r="AH250" s="36">
        <v>0</v>
      </c>
      <c r="AI250" s="36">
        <v>0</v>
      </c>
      <c r="AJ250" s="36">
        <f t="shared" si="58"/>
        <v>9.5375999999999994</v>
      </c>
      <c r="AK250" s="36">
        <f t="shared" si="59"/>
        <v>0</v>
      </c>
      <c r="AL250" s="36">
        <f t="shared" si="60"/>
        <v>0</v>
      </c>
      <c r="AM250" s="36">
        <f t="shared" si="61"/>
        <v>9.5375999999999994</v>
      </c>
      <c r="AN250" s="36">
        <f t="shared" si="62"/>
        <v>0</v>
      </c>
    </row>
    <row r="251" spans="1:40" s="53" customFormat="1" ht="31.5">
      <c r="A251" s="63" t="s">
        <v>175</v>
      </c>
      <c r="B251" s="57" t="s">
        <v>684</v>
      </c>
      <c r="C251" s="64" t="s">
        <v>685</v>
      </c>
      <c r="D251" s="34">
        <v>2024</v>
      </c>
      <c r="E251" s="63">
        <v>2030</v>
      </c>
      <c r="F251" s="36" t="s">
        <v>239</v>
      </c>
      <c r="G251" s="36" t="s">
        <v>239</v>
      </c>
      <c r="H251" s="133" t="s">
        <v>239</v>
      </c>
      <c r="I251" s="52">
        <v>0.16485416999999999</v>
      </c>
      <c r="J251" s="36">
        <v>0</v>
      </c>
      <c r="K251" s="154">
        <f t="shared" si="53"/>
        <v>0</v>
      </c>
      <c r="L251" s="154">
        <v>0</v>
      </c>
      <c r="M251" s="154">
        <v>0</v>
      </c>
      <c r="N251" s="154">
        <v>0</v>
      </c>
      <c r="O251" s="154">
        <v>0</v>
      </c>
      <c r="P251" s="154">
        <f t="shared" si="54"/>
        <v>0</v>
      </c>
      <c r="Q251" s="154">
        <v>0</v>
      </c>
      <c r="R251" s="154">
        <v>0</v>
      </c>
      <c r="S251" s="154">
        <v>0</v>
      </c>
      <c r="T251" s="154">
        <v>0</v>
      </c>
      <c r="U251" s="154">
        <f t="shared" si="55"/>
        <v>0</v>
      </c>
      <c r="V251" s="154">
        <v>0</v>
      </c>
      <c r="W251" s="154">
        <v>0</v>
      </c>
      <c r="X251" s="154">
        <v>0</v>
      </c>
      <c r="Y251" s="154">
        <v>0</v>
      </c>
      <c r="Z251" s="154">
        <f t="shared" si="56"/>
        <v>0</v>
      </c>
      <c r="AA251" s="154">
        <v>0</v>
      </c>
      <c r="AB251" s="154">
        <v>0</v>
      </c>
      <c r="AC251" s="154">
        <v>0</v>
      </c>
      <c r="AD251" s="154">
        <v>0</v>
      </c>
      <c r="AE251" s="154">
        <f t="shared" si="57"/>
        <v>0</v>
      </c>
      <c r="AF251" s="36">
        <v>0</v>
      </c>
      <c r="AG251" s="36">
        <v>0</v>
      </c>
      <c r="AH251" s="36">
        <v>0</v>
      </c>
      <c r="AI251" s="36">
        <v>0</v>
      </c>
      <c r="AJ251" s="36">
        <f t="shared" si="58"/>
        <v>0</v>
      </c>
      <c r="AK251" s="36">
        <f t="shared" si="59"/>
        <v>0</v>
      </c>
      <c r="AL251" s="36">
        <f t="shared" si="60"/>
        <v>0</v>
      </c>
      <c r="AM251" s="36">
        <f t="shared" si="61"/>
        <v>0</v>
      </c>
      <c r="AN251" s="36">
        <f t="shared" si="62"/>
        <v>0</v>
      </c>
    </row>
    <row r="252" spans="1:40" s="53" customFormat="1" ht="31.5">
      <c r="A252" s="63" t="s">
        <v>175</v>
      </c>
      <c r="B252" s="57" t="s">
        <v>686</v>
      </c>
      <c r="C252" s="64" t="s">
        <v>687</v>
      </c>
      <c r="D252" s="34">
        <v>2023</v>
      </c>
      <c r="E252" s="63">
        <v>2027</v>
      </c>
      <c r="F252" s="36">
        <v>0.14943679199999998</v>
      </c>
      <c r="G252" s="36">
        <v>4.7128399060000001</v>
      </c>
      <c r="H252" s="133">
        <v>45292</v>
      </c>
      <c r="I252" s="52">
        <v>4.7128399060000001</v>
      </c>
      <c r="J252" s="36">
        <v>4.5876000000000001</v>
      </c>
      <c r="K252" s="154">
        <f t="shared" si="53"/>
        <v>0</v>
      </c>
      <c r="L252" s="154">
        <v>0</v>
      </c>
      <c r="M252" s="154">
        <v>0</v>
      </c>
      <c r="N252" s="154">
        <v>0</v>
      </c>
      <c r="O252" s="154">
        <v>0</v>
      </c>
      <c r="P252" s="154">
        <f t="shared" si="54"/>
        <v>0</v>
      </c>
      <c r="Q252" s="154">
        <v>0</v>
      </c>
      <c r="R252" s="154">
        <v>0</v>
      </c>
      <c r="S252" s="154">
        <v>0</v>
      </c>
      <c r="T252" s="154">
        <v>0</v>
      </c>
      <c r="U252" s="154">
        <f t="shared" si="55"/>
        <v>4.5876000000000001</v>
      </c>
      <c r="V252" s="154">
        <v>0</v>
      </c>
      <c r="W252" s="154">
        <v>0</v>
      </c>
      <c r="X252" s="154">
        <v>4.5876000000000001</v>
      </c>
      <c r="Y252" s="154">
        <v>0</v>
      </c>
      <c r="Z252" s="154">
        <f t="shared" si="56"/>
        <v>0</v>
      </c>
      <c r="AA252" s="154">
        <v>0</v>
      </c>
      <c r="AB252" s="154">
        <v>0</v>
      </c>
      <c r="AC252" s="154">
        <v>0</v>
      </c>
      <c r="AD252" s="154">
        <v>0</v>
      </c>
      <c r="AE252" s="154">
        <f t="shared" si="57"/>
        <v>0</v>
      </c>
      <c r="AF252" s="36">
        <v>0</v>
      </c>
      <c r="AG252" s="36">
        <v>0</v>
      </c>
      <c r="AH252" s="36">
        <v>0</v>
      </c>
      <c r="AI252" s="36">
        <v>0</v>
      </c>
      <c r="AJ252" s="36">
        <f t="shared" si="58"/>
        <v>4.5876000000000001</v>
      </c>
      <c r="AK252" s="36">
        <f t="shared" si="59"/>
        <v>0</v>
      </c>
      <c r="AL252" s="36">
        <f t="shared" si="60"/>
        <v>0</v>
      </c>
      <c r="AM252" s="36">
        <f t="shared" si="61"/>
        <v>4.5876000000000001</v>
      </c>
      <c r="AN252" s="36">
        <f t="shared" si="62"/>
        <v>0</v>
      </c>
    </row>
    <row r="253" spans="1:40" s="53" customFormat="1" ht="31.5">
      <c r="A253" s="63" t="s">
        <v>175</v>
      </c>
      <c r="B253" s="57" t="s">
        <v>688</v>
      </c>
      <c r="C253" s="64" t="s">
        <v>689</v>
      </c>
      <c r="D253" s="34">
        <v>2023</v>
      </c>
      <c r="E253" s="63">
        <v>2029</v>
      </c>
      <c r="F253" s="36">
        <v>0.46134871199999999</v>
      </c>
      <c r="G253" s="36">
        <v>4.387625538</v>
      </c>
      <c r="H253" s="133">
        <v>45566</v>
      </c>
      <c r="I253" s="52">
        <v>4.387625538</v>
      </c>
      <c r="J253" s="36">
        <v>4.2948000000000004</v>
      </c>
      <c r="K253" s="154">
        <f t="shared" si="53"/>
        <v>0</v>
      </c>
      <c r="L253" s="154">
        <v>0</v>
      </c>
      <c r="M253" s="154">
        <v>0</v>
      </c>
      <c r="N253" s="154">
        <v>0</v>
      </c>
      <c r="O253" s="154">
        <v>0</v>
      </c>
      <c r="P253" s="154">
        <f t="shared" si="54"/>
        <v>0</v>
      </c>
      <c r="Q253" s="154">
        <v>0</v>
      </c>
      <c r="R253" s="154">
        <v>0</v>
      </c>
      <c r="S253" s="154">
        <v>0</v>
      </c>
      <c r="T253" s="154">
        <v>0</v>
      </c>
      <c r="U253" s="154">
        <f t="shared" si="55"/>
        <v>0</v>
      </c>
      <c r="V253" s="154">
        <v>0</v>
      </c>
      <c r="W253" s="154">
        <v>0</v>
      </c>
      <c r="X253" s="154">
        <v>0</v>
      </c>
      <c r="Y253" s="154">
        <v>0</v>
      </c>
      <c r="Z253" s="154">
        <f t="shared" si="56"/>
        <v>0</v>
      </c>
      <c r="AA253" s="154">
        <v>0</v>
      </c>
      <c r="AB253" s="154">
        <v>0</v>
      </c>
      <c r="AC253" s="154">
        <v>0</v>
      </c>
      <c r="AD253" s="154">
        <v>0</v>
      </c>
      <c r="AE253" s="154">
        <f t="shared" si="57"/>
        <v>4.2948000000000004</v>
      </c>
      <c r="AF253" s="36">
        <v>0</v>
      </c>
      <c r="AG253" s="36">
        <v>0</v>
      </c>
      <c r="AH253" s="36">
        <v>4.2948000000000004</v>
      </c>
      <c r="AI253" s="36">
        <v>0</v>
      </c>
      <c r="AJ253" s="36">
        <f t="shared" si="58"/>
        <v>4.2948000000000004</v>
      </c>
      <c r="AK253" s="36">
        <f t="shared" si="59"/>
        <v>0</v>
      </c>
      <c r="AL253" s="36">
        <f t="shared" si="60"/>
        <v>0</v>
      </c>
      <c r="AM253" s="36">
        <f t="shared" si="61"/>
        <v>4.2948000000000004</v>
      </c>
      <c r="AN253" s="36">
        <f t="shared" si="62"/>
        <v>0</v>
      </c>
    </row>
    <row r="254" spans="1:40" s="53" customFormat="1" ht="31.5">
      <c r="A254" s="63" t="s">
        <v>175</v>
      </c>
      <c r="B254" s="57" t="s">
        <v>690</v>
      </c>
      <c r="C254" s="64" t="s">
        <v>691</v>
      </c>
      <c r="D254" s="34">
        <v>2023</v>
      </c>
      <c r="E254" s="63">
        <v>2030</v>
      </c>
      <c r="F254" s="36">
        <v>0.217713552</v>
      </c>
      <c r="G254" s="36">
        <v>3.1487292119999997</v>
      </c>
      <c r="H254" s="133">
        <v>45292</v>
      </c>
      <c r="I254" s="52">
        <v>3.1487292119999997</v>
      </c>
      <c r="J254" s="36">
        <v>3.0587999999999997</v>
      </c>
      <c r="K254" s="154">
        <f t="shared" si="53"/>
        <v>0</v>
      </c>
      <c r="L254" s="154">
        <v>0</v>
      </c>
      <c r="M254" s="154">
        <v>0</v>
      </c>
      <c r="N254" s="154">
        <v>0</v>
      </c>
      <c r="O254" s="154">
        <v>0</v>
      </c>
      <c r="P254" s="154">
        <f t="shared" si="54"/>
        <v>0</v>
      </c>
      <c r="Q254" s="154">
        <v>0</v>
      </c>
      <c r="R254" s="154">
        <v>0</v>
      </c>
      <c r="S254" s="154">
        <v>0</v>
      </c>
      <c r="T254" s="154">
        <v>0</v>
      </c>
      <c r="U254" s="154">
        <f t="shared" si="55"/>
        <v>0</v>
      </c>
      <c r="V254" s="154">
        <v>0</v>
      </c>
      <c r="W254" s="154">
        <v>0</v>
      </c>
      <c r="X254" s="154">
        <v>0</v>
      </c>
      <c r="Y254" s="154">
        <v>0</v>
      </c>
      <c r="Z254" s="154">
        <f t="shared" si="56"/>
        <v>3.0587999999999997</v>
      </c>
      <c r="AA254" s="154">
        <v>0</v>
      </c>
      <c r="AB254" s="154">
        <v>0</v>
      </c>
      <c r="AC254" s="154">
        <v>3.0587999999999997</v>
      </c>
      <c r="AD254" s="154">
        <v>0</v>
      </c>
      <c r="AE254" s="154">
        <f t="shared" si="57"/>
        <v>0</v>
      </c>
      <c r="AF254" s="36">
        <v>0</v>
      </c>
      <c r="AG254" s="36">
        <v>0</v>
      </c>
      <c r="AH254" s="36">
        <v>0</v>
      </c>
      <c r="AI254" s="36">
        <v>0</v>
      </c>
      <c r="AJ254" s="36">
        <f t="shared" si="58"/>
        <v>3.0587999999999997</v>
      </c>
      <c r="AK254" s="36">
        <f t="shared" si="59"/>
        <v>0</v>
      </c>
      <c r="AL254" s="36">
        <f t="shared" si="60"/>
        <v>0</v>
      </c>
      <c r="AM254" s="36">
        <f t="shared" si="61"/>
        <v>3.0587999999999997</v>
      </c>
      <c r="AN254" s="36">
        <f t="shared" si="62"/>
        <v>0</v>
      </c>
    </row>
    <row r="255" spans="1:40" s="53" customFormat="1" ht="31.5" customHeight="1">
      <c r="A255" s="63" t="s">
        <v>175</v>
      </c>
      <c r="B255" s="57" t="s">
        <v>692</v>
      </c>
      <c r="C255" s="64" t="s">
        <v>693</v>
      </c>
      <c r="D255" s="34">
        <v>2024</v>
      </c>
      <c r="E255" s="63">
        <v>2030</v>
      </c>
      <c r="F255" s="36" t="s">
        <v>239</v>
      </c>
      <c r="G255" s="36" t="s">
        <v>239</v>
      </c>
      <c r="H255" s="133" t="s">
        <v>239</v>
      </c>
      <c r="I255" s="52">
        <v>7.3108934E-2</v>
      </c>
      <c r="J255" s="36">
        <v>0</v>
      </c>
      <c r="K255" s="154">
        <f t="shared" si="53"/>
        <v>0</v>
      </c>
      <c r="L255" s="154">
        <v>0</v>
      </c>
      <c r="M255" s="154">
        <v>0</v>
      </c>
      <c r="N255" s="154">
        <v>0</v>
      </c>
      <c r="O255" s="154">
        <v>0</v>
      </c>
      <c r="P255" s="154">
        <f t="shared" si="54"/>
        <v>0</v>
      </c>
      <c r="Q255" s="154">
        <v>0</v>
      </c>
      <c r="R255" s="154">
        <v>0</v>
      </c>
      <c r="S255" s="154">
        <v>0</v>
      </c>
      <c r="T255" s="154">
        <v>0</v>
      </c>
      <c r="U255" s="154">
        <f t="shared" si="55"/>
        <v>0</v>
      </c>
      <c r="V255" s="154">
        <v>0</v>
      </c>
      <c r="W255" s="154">
        <v>0</v>
      </c>
      <c r="X255" s="154">
        <v>0</v>
      </c>
      <c r="Y255" s="154">
        <v>0</v>
      </c>
      <c r="Z255" s="154">
        <f t="shared" si="56"/>
        <v>0</v>
      </c>
      <c r="AA255" s="154">
        <v>0</v>
      </c>
      <c r="AB255" s="154">
        <v>0</v>
      </c>
      <c r="AC255" s="154">
        <v>0</v>
      </c>
      <c r="AD255" s="154">
        <v>0</v>
      </c>
      <c r="AE255" s="154">
        <f t="shared" si="57"/>
        <v>0</v>
      </c>
      <c r="AF255" s="36">
        <v>0</v>
      </c>
      <c r="AG255" s="36">
        <v>0</v>
      </c>
      <c r="AH255" s="36">
        <v>0</v>
      </c>
      <c r="AI255" s="36">
        <v>0</v>
      </c>
      <c r="AJ255" s="36">
        <f t="shared" si="58"/>
        <v>0</v>
      </c>
      <c r="AK255" s="36">
        <f t="shared" si="59"/>
        <v>0</v>
      </c>
      <c r="AL255" s="36">
        <f t="shared" si="60"/>
        <v>0</v>
      </c>
      <c r="AM255" s="36">
        <f t="shared" si="61"/>
        <v>0</v>
      </c>
      <c r="AN255" s="36">
        <f t="shared" si="62"/>
        <v>0</v>
      </c>
    </row>
    <row r="256" spans="1:40" s="53" customFormat="1" ht="31.5">
      <c r="A256" s="63" t="s">
        <v>175</v>
      </c>
      <c r="B256" s="57" t="s">
        <v>694</v>
      </c>
      <c r="C256" s="64" t="s">
        <v>695</v>
      </c>
      <c r="D256" s="34">
        <v>2024</v>
      </c>
      <c r="E256" s="63">
        <v>2029</v>
      </c>
      <c r="F256" s="36" t="s">
        <v>239</v>
      </c>
      <c r="G256" s="36" t="s">
        <v>239</v>
      </c>
      <c r="H256" s="133" t="s">
        <v>239</v>
      </c>
      <c r="I256" s="52">
        <v>2.4945726280000002</v>
      </c>
      <c r="J256" s="36">
        <v>2.4192</v>
      </c>
      <c r="K256" s="154">
        <f t="shared" si="53"/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f t="shared" si="54"/>
        <v>0</v>
      </c>
      <c r="Q256" s="154">
        <v>0</v>
      </c>
      <c r="R256" s="154">
        <v>0</v>
      </c>
      <c r="S256" s="154">
        <v>0</v>
      </c>
      <c r="T256" s="154">
        <v>0</v>
      </c>
      <c r="U256" s="154">
        <f t="shared" si="55"/>
        <v>0</v>
      </c>
      <c r="V256" s="154">
        <v>0</v>
      </c>
      <c r="W256" s="154">
        <v>0</v>
      </c>
      <c r="X256" s="154">
        <v>0</v>
      </c>
      <c r="Y256" s="154">
        <v>0</v>
      </c>
      <c r="Z256" s="154">
        <f t="shared" si="56"/>
        <v>0</v>
      </c>
      <c r="AA256" s="154">
        <v>0</v>
      </c>
      <c r="AB256" s="154">
        <v>0</v>
      </c>
      <c r="AC256" s="154">
        <v>0</v>
      </c>
      <c r="AD256" s="154">
        <v>0</v>
      </c>
      <c r="AE256" s="154">
        <f t="shared" si="57"/>
        <v>2.4192</v>
      </c>
      <c r="AF256" s="36">
        <v>0</v>
      </c>
      <c r="AG256" s="36">
        <v>0</v>
      </c>
      <c r="AH256" s="36">
        <v>2.4192</v>
      </c>
      <c r="AI256" s="36">
        <v>0</v>
      </c>
      <c r="AJ256" s="36">
        <f t="shared" si="58"/>
        <v>2.4192</v>
      </c>
      <c r="AK256" s="36">
        <f t="shared" si="59"/>
        <v>0</v>
      </c>
      <c r="AL256" s="36">
        <f t="shared" si="60"/>
        <v>0</v>
      </c>
      <c r="AM256" s="36">
        <f t="shared" si="61"/>
        <v>2.4192</v>
      </c>
      <c r="AN256" s="36">
        <f t="shared" si="62"/>
        <v>0</v>
      </c>
    </row>
    <row r="257" spans="1:40" s="53" customFormat="1" ht="31.5">
      <c r="A257" s="63" t="s">
        <v>175</v>
      </c>
      <c r="B257" s="57" t="s">
        <v>696</v>
      </c>
      <c r="C257" s="64" t="s">
        <v>697</v>
      </c>
      <c r="D257" s="34">
        <v>2023</v>
      </c>
      <c r="E257" s="63">
        <v>2027</v>
      </c>
      <c r="F257" s="36">
        <v>0.139528716</v>
      </c>
      <c r="G257" s="36">
        <v>2.0732035459999998</v>
      </c>
      <c r="H257" s="133">
        <v>45200</v>
      </c>
      <c r="I257" s="52">
        <v>2.0732035459999998</v>
      </c>
      <c r="J257" s="36">
        <v>1.9667999999999999</v>
      </c>
      <c r="K257" s="154">
        <f t="shared" si="53"/>
        <v>0</v>
      </c>
      <c r="L257" s="154">
        <v>0</v>
      </c>
      <c r="M257" s="154">
        <v>0</v>
      </c>
      <c r="N257" s="154">
        <v>0</v>
      </c>
      <c r="O257" s="154">
        <v>0</v>
      </c>
      <c r="P257" s="154">
        <f t="shared" si="54"/>
        <v>0</v>
      </c>
      <c r="Q257" s="154">
        <v>0</v>
      </c>
      <c r="R257" s="154">
        <v>0</v>
      </c>
      <c r="S257" s="154">
        <v>0</v>
      </c>
      <c r="T257" s="154">
        <v>0</v>
      </c>
      <c r="U257" s="154">
        <f t="shared" si="55"/>
        <v>1.9667999999999999</v>
      </c>
      <c r="V257" s="154">
        <v>0</v>
      </c>
      <c r="W257" s="154">
        <v>0</v>
      </c>
      <c r="X257" s="154">
        <v>1.9667999999999999</v>
      </c>
      <c r="Y257" s="154">
        <v>0</v>
      </c>
      <c r="Z257" s="154">
        <f t="shared" si="56"/>
        <v>0</v>
      </c>
      <c r="AA257" s="154">
        <v>0</v>
      </c>
      <c r="AB257" s="154">
        <v>0</v>
      </c>
      <c r="AC257" s="154">
        <v>0</v>
      </c>
      <c r="AD257" s="154">
        <v>0</v>
      </c>
      <c r="AE257" s="154">
        <f t="shared" si="57"/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f t="shared" si="58"/>
        <v>1.9667999999999999</v>
      </c>
      <c r="AK257" s="36">
        <f t="shared" si="59"/>
        <v>0</v>
      </c>
      <c r="AL257" s="36">
        <f t="shared" si="60"/>
        <v>0</v>
      </c>
      <c r="AM257" s="36">
        <f t="shared" si="61"/>
        <v>1.9667999999999999</v>
      </c>
      <c r="AN257" s="36">
        <f t="shared" si="62"/>
        <v>0</v>
      </c>
    </row>
    <row r="258" spans="1:40" s="53" customFormat="1" ht="31.5">
      <c r="A258" s="63" t="s">
        <v>175</v>
      </c>
      <c r="B258" s="57" t="s">
        <v>698</v>
      </c>
      <c r="C258" s="64" t="s">
        <v>699</v>
      </c>
      <c r="D258" s="34">
        <v>2023</v>
      </c>
      <c r="E258" s="63">
        <v>2028</v>
      </c>
      <c r="F258" s="36">
        <v>4.4367803999999997E-2</v>
      </c>
      <c r="G258" s="36">
        <v>0.64224119599999996</v>
      </c>
      <c r="H258" s="133">
        <v>45292</v>
      </c>
      <c r="I258" s="52">
        <v>0.64224119599999996</v>
      </c>
      <c r="J258" s="36">
        <v>0.56159999999999999</v>
      </c>
      <c r="K258" s="154">
        <f t="shared" si="53"/>
        <v>0</v>
      </c>
      <c r="L258" s="154">
        <v>0</v>
      </c>
      <c r="M258" s="154">
        <v>0</v>
      </c>
      <c r="N258" s="154">
        <v>0</v>
      </c>
      <c r="O258" s="154">
        <v>0</v>
      </c>
      <c r="P258" s="154">
        <f t="shared" si="54"/>
        <v>0</v>
      </c>
      <c r="Q258" s="154">
        <v>0</v>
      </c>
      <c r="R258" s="154">
        <v>0</v>
      </c>
      <c r="S258" s="154">
        <v>0</v>
      </c>
      <c r="T258" s="154">
        <v>0</v>
      </c>
      <c r="U258" s="154">
        <f t="shared" si="55"/>
        <v>0</v>
      </c>
      <c r="V258" s="154">
        <v>0</v>
      </c>
      <c r="W258" s="154">
        <v>0</v>
      </c>
      <c r="X258" s="154">
        <v>0</v>
      </c>
      <c r="Y258" s="154">
        <v>0</v>
      </c>
      <c r="Z258" s="154">
        <f t="shared" si="56"/>
        <v>0.56159999999999999</v>
      </c>
      <c r="AA258" s="154">
        <v>0</v>
      </c>
      <c r="AB258" s="154">
        <v>0</v>
      </c>
      <c r="AC258" s="154">
        <v>0.56159999999999999</v>
      </c>
      <c r="AD258" s="154">
        <v>0</v>
      </c>
      <c r="AE258" s="154">
        <f t="shared" si="57"/>
        <v>0</v>
      </c>
      <c r="AF258" s="36">
        <v>0</v>
      </c>
      <c r="AG258" s="36">
        <v>0</v>
      </c>
      <c r="AH258" s="36">
        <v>0</v>
      </c>
      <c r="AI258" s="36">
        <v>0</v>
      </c>
      <c r="AJ258" s="36">
        <f t="shared" si="58"/>
        <v>0.56159999999999999</v>
      </c>
      <c r="AK258" s="36">
        <f t="shared" si="59"/>
        <v>0</v>
      </c>
      <c r="AL258" s="36">
        <f t="shared" si="60"/>
        <v>0</v>
      </c>
      <c r="AM258" s="36">
        <f t="shared" si="61"/>
        <v>0.56159999999999999</v>
      </c>
      <c r="AN258" s="36">
        <f t="shared" si="62"/>
        <v>0</v>
      </c>
    </row>
    <row r="259" spans="1:40" s="53" customFormat="1" ht="31.5">
      <c r="A259" s="63" t="s">
        <v>175</v>
      </c>
      <c r="B259" s="57" t="s">
        <v>700</v>
      </c>
      <c r="C259" s="64" t="s">
        <v>701</v>
      </c>
      <c r="D259" s="34">
        <v>2024</v>
      </c>
      <c r="E259" s="63">
        <v>2025</v>
      </c>
      <c r="F259" s="36" t="s">
        <v>239</v>
      </c>
      <c r="G259" s="36" t="s">
        <v>239</v>
      </c>
      <c r="H259" s="133" t="s">
        <v>239</v>
      </c>
      <c r="I259" s="52">
        <v>1.7605137559999999</v>
      </c>
      <c r="J259" s="36">
        <v>1.6688760599999999</v>
      </c>
      <c r="K259" s="154">
        <f t="shared" si="53"/>
        <v>1.6688760599999999</v>
      </c>
      <c r="L259" s="154">
        <v>0</v>
      </c>
      <c r="M259" s="154">
        <v>0</v>
      </c>
      <c r="N259" s="154">
        <v>1.6688760599999999</v>
      </c>
      <c r="O259" s="154">
        <v>0</v>
      </c>
      <c r="P259" s="154">
        <f t="shared" si="54"/>
        <v>0</v>
      </c>
      <c r="Q259" s="154">
        <v>0</v>
      </c>
      <c r="R259" s="154">
        <v>0</v>
      </c>
      <c r="S259" s="154">
        <v>0</v>
      </c>
      <c r="T259" s="154">
        <v>0</v>
      </c>
      <c r="U259" s="154">
        <f t="shared" si="55"/>
        <v>0</v>
      </c>
      <c r="V259" s="154">
        <v>0</v>
      </c>
      <c r="W259" s="154">
        <v>0</v>
      </c>
      <c r="X259" s="154">
        <v>0</v>
      </c>
      <c r="Y259" s="154">
        <v>0</v>
      </c>
      <c r="Z259" s="154">
        <f t="shared" si="56"/>
        <v>0</v>
      </c>
      <c r="AA259" s="154">
        <v>0</v>
      </c>
      <c r="AB259" s="154">
        <v>0</v>
      </c>
      <c r="AC259" s="154">
        <v>0</v>
      </c>
      <c r="AD259" s="154">
        <v>0</v>
      </c>
      <c r="AE259" s="154">
        <f t="shared" si="57"/>
        <v>0</v>
      </c>
      <c r="AF259" s="36">
        <v>0</v>
      </c>
      <c r="AG259" s="36">
        <v>0</v>
      </c>
      <c r="AH259" s="36">
        <v>0</v>
      </c>
      <c r="AI259" s="36">
        <v>0</v>
      </c>
      <c r="AJ259" s="36">
        <f t="shared" si="58"/>
        <v>1.6688760599999999</v>
      </c>
      <c r="AK259" s="36">
        <f t="shared" si="59"/>
        <v>0</v>
      </c>
      <c r="AL259" s="36">
        <f t="shared" si="60"/>
        <v>0</v>
      </c>
      <c r="AM259" s="36">
        <f t="shared" si="61"/>
        <v>1.6688760599999999</v>
      </c>
      <c r="AN259" s="36">
        <f t="shared" si="62"/>
        <v>0</v>
      </c>
    </row>
    <row r="260" spans="1:40" s="53" customFormat="1" ht="63">
      <c r="A260" s="63" t="s">
        <v>175</v>
      </c>
      <c r="B260" s="57" t="s">
        <v>702</v>
      </c>
      <c r="C260" s="64" t="s">
        <v>703</v>
      </c>
      <c r="D260" s="34">
        <v>2024</v>
      </c>
      <c r="E260" s="63">
        <v>2030</v>
      </c>
      <c r="F260" s="36" t="s">
        <v>239</v>
      </c>
      <c r="G260" s="36" t="s">
        <v>239</v>
      </c>
      <c r="H260" s="133" t="s">
        <v>239</v>
      </c>
      <c r="I260" s="52">
        <v>0.17352857799999999</v>
      </c>
      <c r="J260" s="36">
        <v>0</v>
      </c>
      <c r="K260" s="154">
        <f t="shared" si="53"/>
        <v>0</v>
      </c>
      <c r="L260" s="154">
        <v>0</v>
      </c>
      <c r="M260" s="154">
        <v>0</v>
      </c>
      <c r="N260" s="154">
        <v>0</v>
      </c>
      <c r="O260" s="154">
        <v>0</v>
      </c>
      <c r="P260" s="154">
        <f t="shared" si="54"/>
        <v>0</v>
      </c>
      <c r="Q260" s="154">
        <v>0</v>
      </c>
      <c r="R260" s="154">
        <v>0</v>
      </c>
      <c r="S260" s="154">
        <v>0</v>
      </c>
      <c r="T260" s="154">
        <v>0</v>
      </c>
      <c r="U260" s="154">
        <f t="shared" si="55"/>
        <v>0</v>
      </c>
      <c r="V260" s="154">
        <v>0</v>
      </c>
      <c r="W260" s="154">
        <v>0</v>
      </c>
      <c r="X260" s="154">
        <v>0</v>
      </c>
      <c r="Y260" s="154">
        <v>0</v>
      </c>
      <c r="Z260" s="154">
        <f t="shared" si="56"/>
        <v>0</v>
      </c>
      <c r="AA260" s="154">
        <v>0</v>
      </c>
      <c r="AB260" s="154">
        <v>0</v>
      </c>
      <c r="AC260" s="154">
        <v>0</v>
      </c>
      <c r="AD260" s="154">
        <v>0</v>
      </c>
      <c r="AE260" s="154">
        <f t="shared" si="57"/>
        <v>0</v>
      </c>
      <c r="AF260" s="36">
        <v>0</v>
      </c>
      <c r="AG260" s="36">
        <v>0</v>
      </c>
      <c r="AH260" s="36">
        <v>0</v>
      </c>
      <c r="AI260" s="36">
        <v>0</v>
      </c>
      <c r="AJ260" s="36">
        <f t="shared" si="58"/>
        <v>0</v>
      </c>
      <c r="AK260" s="36">
        <f t="shared" si="59"/>
        <v>0</v>
      </c>
      <c r="AL260" s="36">
        <f t="shared" si="60"/>
        <v>0</v>
      </c>
      <c r="AM260" s="36">
        <f t="shared" si="61"/>
        <v>0</v>
      </c>
      <c r="AN260" s="36">
        <f t="shared" si="62"/>
        <v>0</v>
      </c>
    </row>
    <row r="261" spans="1:40" s="53" customFormat="1" ht="126">
      <c r="A261" s="63" t="s">
        <v>175</v>
      </c>
      <c r="B261" s="57" t="s">
        <v>704</v>
      </c>
      <c r="C261" s="64" t="s">
        <v>705</v>
      </c>
      <c r="D261" s="34">
        <v>2024</v>
      </c>
      <c r="E261" s="63">
        <v>2030</v>
      </c>
      <c r="F261" s="36" t="s">
        <v>239</v>
      </c>
      <c r="G261" s="36" t="s">
        <v>239</v>
      </c>
      <c r="H261" s="133" t="s">
        <v>239</v>
      </c>
      <c r="I261" s="52">
        <v>0.25037794600000002</v>
      </c>
      <c r="J261" s="36">
        <v>0</v>
      </c>
      <c r="K261" s="154">
        <f t="shared" si="53"/>
        <v>0</v>
      </c>
      <c r="L261" s="154">
        <v>0</v>
      </c>
      <c r="M261" s="154">
        <v>0</v>
      </c>
      <c r="N261" s="154">
        <v>0</v>
      </c>
      <c r="O261" s="154">
        <v>0</v>
      </c>
      <c r="P261" s="154">
        <f t="shared" si="54"/>
        <v>0</v>
      </c>
      <c r="Q261" s="154">
        <v>0</v>
      </c>
      <c r="R261" s="154">
        <v>0</v>
      </c>
      <c r="S261" s="154">
        <v>0</v>
      </c>
      <c r="T261" s="154">
        <v>0</v>
      </c>
      <c r="U261" s="154">
        <f t="shared" si="55"/>
        <v>0</v>
      </c>
      <c r="V261" s="154">
        <v>0</v>
      </c>
      <c r="W261" s="154">
        <v>0</v>
      </c>
      <c r="X261" s="154">
        <v>0</v>
      </c>
      <c r="Y261" s="154">
        <v>0</v>
      </c>
      <c r="Z261" s="154">
        <f t="shared" si="56"/>
        <v>0</v>
      </c>
      <c r="AA261" s="154">
        <v>0</v>
      </c>
      <c r="AB261" s="154">
        <v>0</v>
      </c>
      <c r="AC261" s="154">
        <v>0</v>
      </c>
      <c r="AD261" s="154">
        <v>0</v>
      </c>
      <c r="AE261" s="154">
        <f t="shared" si="57"/>
        <v>0</v>
      </c>
      <c r="AF261" s="36">
        <v>0</v>
      </c>
      <c r="AG261" s="36">
        <v>0</v>
      </c>
      <c r="AH261" s="36">
        <v>0</v>
      </c>
      <c r="AI261" s="36">
        <v>0</v>
      </c>
      <c r="AJ261" s="36">
        <f t="shared" si="58"/>
        <v>0</v>
      </c>
      <c r="AK261" s="36">
        <f t="shared" si="59"/>
        <v>0</v>
      </c>
      <c r="AL261" s="36">
        <f t="shared" si="60"/>
        <v>0</v>
      </c>
      <c r="AM261" s="36">
        <f t="shared" si="61"/>
        <v>0</v>
      </c>
      <c r="AN261" s="36">
        <f t="shared" si="62"/>
        <v>0</v>
      </c>
    </row>
    <row r="262" spans="1:40" s="53" customFormat="1" ht="47.25">
      <c r="A262" s="63" t="s">
        <v>175</v>
      </c>
      <c r="B262" s="57" t="s">
        <v>706</v>
      </c>
      <c r="C262" s="64" t="s">
        <v>707</v>
      </c>
      <c r="D262" s="34">
        <v>2023</v>
      </c>
      <c r="E262" s="63">
        <v>2028</v>
      </c>
      <c r="F262" s="36">
        <v>0.26068642800000003</v>
      </c>
      <c r="G262" s="36">
        <v>3.006366426</v>
      </c>
      <c r="H262" s="214">
        <v>45474</v>
      </c>
      <c r="I262" s="52">
        <v>3.006366426</v>
      </c>
      <c r="J262" s="36">
        <v>2.9268000000000001</v>
      </c>
      <c r="K262" s="154">
        <f t="shared" si="53"/>
        <v>0</v>
      </c>
      <c r="L262" s="154">
        <v>0</v>
      </c>
      <c r="M262" s="154">
        <v>0</v>
      </c>
      <c r="N262" s="154">
        <v>0</v>
      </c>
      <c r="O262" s="154">
        <v>0</v>
      </c>
      <c r="P262" s="154">
        <f t="shared" si="54"/>
        <v>0</v>
      </c>
      <c r="Q262" s="154">
        <v>0</v>
      </c>
      <c r="R262" s="154">
        <v>0</v>
      </c>
      <c r="S262" s="154">
        <v>0</v>
      </c>
      <c r="T262" s="154">
        <v>0</v>
      </c>
      <c r="U262" s="154">
        <f t="shared" si="55"/>
        <v>0</v>
      </c>
      <c r="V262" s="154">
        <v>0</v>
      </c>
      <c r="W262" s="154">
        <v>0</v>
      </c>
      <c r="X262" s="154">
        <v>0</v>
      </c>
      <c r="Y262" s="154">
        <v>0</v>
      </c>
      <c r="Z262" s="154">
        <f t="shared" si="56"/>
        <v>2.9268000000000001</v>
      </c>
      <c r="AA262" s="154">
        <v>0</v>
      </c>
      <c r="AB262" s="154">
        <v>0</v>
      </c>
      <c r="AC262" s="154">
        <v>2.9268000000000001</v>
      </c>
      <c r="AD262" s="154">
        <v>0</v>
      </c>
      <c r="AE262" s="154">
        <f t="shared" si="57"/>
        <v>0</v>
      </c>
      <c r="AF262" s="36">
        <v>0</v>
      </c>
      <c r="AG262" s="36">
        <v>0</v>
      </c>
      <c r="AH262" s="36">
        <v>0</v>
      </c>
      <c r="AI262" s="36">
        <v>0</v>
      </c>
      <c r="AJ262" s="36">
        <f t="shared" si="58"/>
        <v>2.9268000000000001</v>
      </c>
      <c r="AK262" s="36">
        <f t="shared" si="59"/>
        <v>0</v>
      </c>
      <c r="AL262" s="36">
        <f t="shared" si="60"/>
        <v>0</v>
      </c>
      <c r="AM262" s="36">
        <f t="shared" si="61"/>
        <v>2.9268000000000001</v>
      </c>
      <c r="AN262" s="36">
        <f t="shared" si="62"/>
        <v>0</v>
      </c>
    </row>
    <row r="263" spans="1:40" s="53" customFormat="1" ht="31.5">
      <c r="A263" s="63" t="s">
        <v>175</v>
      </c>
      <c r="B263" s="57" t="s">
        <v>708</v>
      </c>
      <c r="C263" s="64" t="s">
        <v>709</v>
      </c>
      <c r="D263" s="34">
        <v>2024</v>
      </c>
      <c r="E263" s="63">
        <v>2027</v>
      </c>
      <c r="F263" s="36" t="s">
        <v>239</v>
      </c>
      <c r="G263" s="36" t="s">
        <v>239</v>
      </c>
      <c r="H263" s="214" t="s">
        <v>239</v>
      </c>
      <c r="I263" s="52">
        <v>4.9174646859999998</v>
      </c>
      <c r="J263" s="36">
        <v>4.7399999999999993</v>
      </c>
      <c r="K263" s="154">
        <f t="shared" si="53"/>
        <v>0</v>
      </c>
      <c r="L263" s="154">
        <v>0</v>
      </c>
      <c r="M263" s="154">
        <v>0</v>
      </c>
      <c r="N263" s="154">
        <v>0</v>
      </c>
      <c r="O263" s="154">
        <v>0</v>
      </c>
      <c r="P263" s="154">
        <f t="shared" si="54"/>
        <v>0.18</v>
      </c>
      <c r="Q263" s="154">
        <v>0</v>
      </c>
      <c r="R263" s="154">
        <v>0</v>
      </c>
      <c r="S263" s="154">
        <v>0.18</v>
      </c>
      <c r="T263" s="154">
        <v>0</v>
      </c>
      <c r="U263" s="154">
        <f t="shared" si="55"/>
        <v>4.5599999999999996</v>
      </c>
      <c r="V263" s="154">
        <v>0</v>
      </c>
      <c r="W263" s="154">
        <v>0</v>
      </c>
      <c r="X263" s="154">
        <v>4.5599999999999996</v>
      </c>
      <c r="Y263" s="154">
        <v>0</v>
      </c>
      <c r="Z263" s="154">
        <f t="shared" si="56"/>
        <v>0</v>
      </c>
      <c r="AA263" s="154">
        <v>0</v>
      </c>
      <c r="AB263" s="154">
        <v>0</v>
      </c>
      <c r="AC263" s="154">
        <v>0</v>
      </c>
      <c r="AD263" s="154">
        <v>0</v>
      </c>
      <c r="AE263" s="154">
        <f t="shared" si="57"/>
        <v>0</v>
      </c>
      <c r="AF263" s="36">
        <v>0</v>
      </c>
      <c r="AG263" s="36">
        <v>0</v>
      </c>
      <c r="AH263" s="36">
        <v>0</v>
      </c>
      <c r="AI263" s="36">
        <v>0</v>
      </c>
      <c r="AJ263" s="36">
        <f t="shared" si="58"/>
        <v>4.7399999999999993</v>
      </c>
      <c r="AK263" s="36">
        <f t="shared" si="59"/>
        <v>0</v>
      </c>
      <c r="AL263" s="36">
        <f t="shared" si="60"/>
        <v>0</v>
      </c>
      <c r="AM263" s="36">
        <f t="shared" si="61"/>
        <v>4.7399999999999993</v>
      </c>
      <c r="AN263" s="36">
        <f t="shared" si="62"/>
        <v>0</v>
      </c>
    </row>
    <row r="264" spans="1:40" s="53" customFormat="1" ht="31.5">
      <c r="A264" s="63" t="s">
        <v>175</v>
      </c>
      <c r="B264" s="57" t="s">
        <v>710</v>
      </c>
      <c r="C264" s="64" t="s">
        <v>711</v>
      </c>
      <c r="D264" s="34">
        <v>2023</v>
      </c>
      <c r="E264" s="63">
        <v>2030</v>
      </c>
      <c r="F264" s="36">
        <v>0.33588243600000001</v>
      </c>
      <c r="G264" s="36">
        <v>3.7507917100000001</v>
      </c>
      <c r="H264" s="214">
        <v>45292</v>
      </c>
      <c r="I264" s="52">
        <v>0.14956081400000001</v>
      </c>
      <c r="J264" s="36">
        <v>0</v>
      </c>
      <c r="K264" s="154">
        <f t="shared" si="53"/>
        <v>0</v>
      </c>
      <c r="L264" s="154">
        <v>0</v>
      </c>
      <c r="M264" s="154">
        <v>0</v>
      </c>
      <c r="N264" s="154">
        <v>0</v>
      </c>
      <c r="O264" s="154">
        <v>0</v>
      </c>
      <c r="P264" s="154">
        <f t="shared" si="54"/>
        <v>0</v>
      </c>
      <c r="Q264" s="154">
        <v>0</v>
      </c>
      <c r="R264" s="154">
        <v>0</v>
      </c>
      <c r="S264" s="154">
        <v>0</v>
      </c>
      <c r="T264" s="154">
        <v>0</v>
      </c>
      <c r="U264" s="154">
        <f t="shared" si="55"/>
        <v>0</v>
      </c>
      <c r="V264" s="154">
        <v>0</v>
      </c>
      <c r="W264" s="154">
        <v>0</v>
      </c>
      <c r="X264" s="154">
        <v>0</v>
      </c>
      <c r="Y264" s="154">
        <v>0</v>
      </c>
      <c r="Z264" s="154">
        <f t="shared" si="56"/>
        <v>0</v>
      </c>
      <c r="AA264" s="154">
        <v>0</v>
      </c>
      <c r="AB264" s="154">
        <v>0</v>
      </c>
      <c r="AC264" s="154">
        <v>0</v>
      </c>
      <c r="AD264" s="154">
        <v>0</v>
      </c>
      <c r="AE264" s="154">
        <f t="shared" si="57"/>
        <v>0</v>
      </c>
      <c r="AF264" s="36">
        <v>0</v>
      </c>
      <c r="AG264" s="36">
        <v>0</v>
      </c>
      <c r="AH264" s="36">
        <v>0</v>
      </c>
      <c r="AI264" s="36">
        <v>0</v>
      </c>
      <c r="AJ264" s="36">
        <f t="shared" si="58"/>
        <v>0</v>
      </c>
      <c r="AK264" s="36">
        <f t="shared" si="59"/>
        <v>0</v>
      </c>
      <c r="AL264" s="36">
        <f t="shared" si="60"/>
        <v>0</v>
      </c>
      <c r="AM264" s="36">
        <f t="shared" si="61"/>
        <v>0</v>
      </c>
      <c r="AN264" s="36">
        <f t="shared" si="62"/>
        <v>0</v>
      </c>
    </row>
    <row r="265" spans="1:40" s="53" customFormat="1" ht="47.25">
      <c r="A265" s="63" t="s">
        <v>175</v>
      </c>
      <c r="B265" s="57" t="s">
        <v>712</v>
      </c>
      <c r="C265" s="64" t="s">
        <v>713</v>
      </c>
      <c r="D265" s="34">
        <v>2023</v>
      </c>
      <c r="E265" s="63">
        <v>2029</v>
      </c>
      <c r="F265" s="36" t="s">
        <v>239</v>
      </c>
      <c r="G265" s="36" t="s">
        <v>239</v>
      </c>
      <c r="H265" s="214" t="s">
        <v>239</v>
      </c>
      <c r="I265" s="52">
        <v>3.4865513619999997</v>
      </c>
      <c r="J265" s="36">
        <v>3.3155999999999999</v>
      </c>
      <c r="K265" s="154">
        <f t="shared" si="53"/>
        <v>0</v>
      </c>
      <c r="L265" s="154">
        <v>0</v>
      </c>
      <c r="M265" s="154">
        <v>0</v>
      </c>
      <c r="N265" s="154">
        <v>0</v>
      </c>
      <c r="O265" s="154">
        <v>0</v>
      </c>
      <c r="P265" s="154">
        <f t="shared" si="54"/>
        <v>0</v>
      </c>
      <c r="Q265" s="154">
        <v>0</v>
      </c>
      <c r="R265" s="154">
        <v>0</v>
      </c>
      <c r="S265" s="154">
        <v>0</v>
      </c>
      <c r="T265" s="154">
        <v>0</v>
      </c>
      <c r="U265" s="154">
        <f t="shared" si="55"/>
        <v>0</v>
      </c>
      <c r="V265" s="154">
        <v>0</v>
      </c>
      <c r="W265" s="154">
        <v>0</v>
      </c>
      <c r="X265" s="154">
        <v>0</v>
      </c>
      <c r="Y265" s="154">
        <v>0</v>
      </c>
      <c r="Z265" s="154">
        <f t="shared" si="56"/>
        <v>0</v>
      </c>
      <c r="AA265" s="154">
        <v>0</v>
      </c>
      <c r="AB265" s="154">
        <v>0</v>
      </c>
      <c r="AC265" s="154">
        <v>0</v>
      </c>
      <c r="AD265" s="154">
        <v>0</v>
      </c>
      <c r="AE265" s="154">
        <f t="shared" si="57"/>
        <v>3.3155999999999999</v>
      </c>
      <c r="AF265" s="36">
        <v>0</v>
      </c>
      <c r="AG265" s="36">
        <v>0</v>
      </c>
      <c r="AH265" s="36">
        <v>3.3155999999999999</v>
      </c>
      <c r="AI265" s="36">
        <v>0</v>
      </c>
      <c r="AJ265" s="36">
        <f t="shared" si="58"/>
        <v>3.3155999999999999</v>
      </c>
      <c r="AK265" s="36">
        <f t="shared" si="59"/>
        <v>0</v>
      </c>
      <c r="AL265" s="36">
        <f t="shared" si="60"/>
        <v>0</v>
      </c>
      <c r="AM265" s="36">
        <f t="shared" si="61"/>
        <v>3.3155999999999999</v>
      </c>
      <c r="AN265" s="36">
        <f t="shared" si="62"/>
        <v>0</v>
      </c>
    </row>
    <row r="266" spans="1:40" s="53" customFormat="1" ht="31.5" customHeight="1">
      <c r="A266" s="63" t="s">
        <v>175</v>
      </c>
      <c r="B266" s="57" t="s">
        <v>714</v>
      </c>
      <c r="C266" s="64" t="s">
        <v>715</v>
      </c>
      <c r="D266" s="34">
        <v>2024</v>
      </c>
      <c r="E266" s="63">
        <v>2030</v>
      </c>
      <c r="F266" s="36" t="s">
        <v>239</v>
      </c>
      <c r="G266" s="36" t="s">
        <v>239</v>
      </c>
      <c r="H266" s="133" t="s">
        <v>239</v>
      </c>
      <c r="I266" s="52">
        <v>0.188796662</v>
      </c>
      <c r="J266" s="36">
        <v>0</v>
      </c>
      <c r="K266" s="154">
        <f t="shared" si="53"/>
        <v>0</v>
      </c>
      <c r="L266" s="154">
        <v>0</v>
      </c>
      <c r="M266" s="154">
        <v>0</v>
      </c>
      <c r="N266" s="154">
        <v>0</v>
      </c>
      <c r="O266" s="154">
        <v>0</v>
      </c>
      <c r="P266" s="154">
        <f t="shared" si="54"/>
        <v>0</v>
      </c>
      <c r="Q266" s="154">
        <v>0</v>
      </c>
      <c r="R266" s="154">
        <v>0</v>
      </c>
      <c r="S266" s="154">
        <v>0</v>
      </c>
      <c r="T266" s="154">
        <v>0</v>
      </c>
      <c r="U266" s="154">
        <f t="shared" si="55"/>
        <v>0</v>
      </c>
      <c r="V266" s="154">
        <v>0</v>
      </c>
      <c r="W266" s="154">
        <v>0</v>
      </c>
      <c r="X266" s="154">
        <v>0</v>
      </c>
      <c r="Y266" s="154">
        <v>0</v>
      </c>
      <c r="Z266" s="154">
        <f t="shared" si="56"/>
        <v>0</v>
      </c>
      <c r="AA266" s="154">
        <v>0</v>
      </c>
      <c r="AB266" s="154">
        <v>0</v>
      </c>
      <c r="AC266" s="154">
        <v>0</v>
      </c>
      <c r="AD266" s="154">
        <v>0</v>
      </c>
      <c r="AE266" s="154">
        <f t="shared" si="57"/>
        <v>0</v>
      </c>
      <c r="AF266" s="36">
        <v>0</v>
      </c>
      <c r="AG266" s="36">
        <v>0</v>
      </c>
      <c r="AH266" s="36">
        <v>0</v>
      </c>
      <c r="AI266" s="36">
        <v>0</v>
      </c>
      <c r="AJ266" s="36">
        <f t="shared" si="58"/>
        <v>0</v>
      </c>
      <c r="AK266" s="36">
        <f t="shared" si="59"/>
        <v>0</v>
      </c>
      <c r="AL266" s="36">
        <f t="shared" si="60"/>
        <v>0</v>
      </c>
      <c r="AM266" s="36">
        <f t="shared" si="61"/>
        <v>0</v>
      </c>
      <c r="AN266" s="36">
        <f t="shared" si="62"/>
        <v>0</v>
      </c>
    </row>
    <row r="267" spans="1:40" s="53" customFormat="1" ht="47.25">
      <c r="A267" s="63" t="s">
        <v>175</v>
      </c>
      <c r="B267" s="57" t="s">
        <v>716</v>
      </c>
      <c r="C267" s="64" t="s">
        <v>717</v>
      </c>
      <c r="D267" s="34">
        <v>2024</v>
      </c>
      <c r="E267" s="63">
        <v>2030</v>
      </c>
      <c r="F267" s="36" t="s">
        <v>239</v>
      </c>
      <c r="G267" s="36" t="s">
        <v>239</v>
      </c>
      <c r="H267" s="133" t="s">
        <v>239</v>
      </c>
      <c r="I267" s="52">
        <v>0.385744268</v>
      </c>
      <c r="J267" s="36">
        <v>0</v>
      </c>
      <c r="K267" s="154">
        <f t="shared" si="53"/>
        <v>0</v>
      </c>
      <c r="L267" s="154">
        <v>0</v>
      </c>
      <c r="M267" s="154">
        <v>0</v>
      </c>
      <c r="N267" s="154">
        <v>0</v>
      </c>
      <c r="O267" s="154">
        <v>0</v>
      </c>
      <c r="P267" s="154">
        <f t="shared" si="54"/>
        <v>0</v>
      </c>
      <c r="Q267" s="154">
        <v>0</v>
      </c>
      <c r="R267" s="154">
        <v>0</v>
      </c>
      <c r="S267" s="154">
        <v>0</v>
      </c>
      <c r="T267" s="154">
        <v>0</v>
      </c>
      <c r="U267" s="154">
        <f t="shared" si="55"/>
        <v>0</v>
      </c>
      <c r="V267" s="154">
        <v>0</v>
      </c>
      <c r="W267" s="154">
        <v>0</v>
      </c>
      <c r="X267" s="154">
        <v>0</v>
      </c>
      <c r="Y267" s="154">
        <v>0</v>
      </c>
      <c r="Z267" s="154">
        <f t="shared" si="56"/>
        <v>0</v>
      </c>
      <c r="AA267" s="154">
        <v>0</v>
      </c>
      <c r="AB267" s="154">
        <v>0</v>
      </c>
      <c r="AC267" s="154">
        <v>0</v>
      </c>
      <c r="AD267" s="154">
        <v>0</v>
      </c>
      <c r="AE267" s="154">
        <f t="shared" si="57"/>
        <v>0</v>
      </c>
      <c r="AF267" s="36">
        <v>0</v>
      </c>
      <c r="AG267" s="36">
        <v>0</v>
      </c>
      <c r="AH267" s="36">
        <v>0</v>
      </c>
      <c r="AI267" s="36">
        <v>0</v>
      </c>
      <c r="AJ267" s="36">
        <f t="shared" si="58"/>
        <v>0</v>
      </c>
      <c r="AK267" s="36">
        <f t="shared" si="59"/>
        <v>0</v>
      </c>
      <c r="AL267" s="36">
        <f t="shared" si="60"/>
        <v>0</v>
      </c>
      <c r="AM267" s="36">
        <f t="shared" si="61"/>
        <v>0</v>
      </c>
      <c r="AN267" s="36">
        <f t="shared" si="62"/>
        <v>0</v>
      </c>
    </row>
    <row r="268" spans="1:40" s="53" customFormat="1" ht="47.25">
      <c r="A268" s="63" t="s">
        <v>175</v>
      </c>
      <c r="B268" s="57" t="s">
        <v>718</v>
      </c>
      <c r="C268" s="64" t="s">
        <v>719</v>
      </c>
      <c r="D268" s="34">
        <v>2024</v>
      </c>
      <c r="E268" s="63">
        <v>2026</v>
      </c>
      <c r="F268" s="36" t="s">
        <v>239</v>
      </c>
      <c r="G268" s="36" t="s">
        <v>239</v>
      </c>
      <c r="H268" s="133" t="s">
        <v>239</v>
      </c>
      <c r="I268" s="52">
        <v>13.553077776</v>
      </c>
      <c r="J268" s="36">
        <v>13.332104640000001</v>
      </c>
      <c r="K268" s="154">
        <f t="shared" si="53"/>
        <v>6.0104639999999994E-2</v>
      </c>
      <c r="L268" s="154">
        <v>0</v>
      </c>
      <c r="M268" s="154">
        <v>0</v>
      </c>
      <c r="N268" s="154">
        <v>6.0104639999999994E-2</v>
      </c>
      <c r="O268" s="154">
        <v>0</v>
      </c>
      <c r="P268" s="154">
        <f t="shared" si="54"/>
        <v>13.272</v>
      </c>
      <c r="Q268" s="154">
        <v>0</v>
      </c>
      <c r="R268" s="154">
        <v>0</v>
      </c>
      <c r="S268" s="154">
        <v>13.272</v>
      </c>
      <c r="T268" s="154">
        <v>0</v>
      </c>
      <c r="U268" s="154">
        <f t="shared" si="55"/>
        <v>0</v>
      </c>
      <c r="V268" s="154">
        <v>0</v>
      </c>
      <c r="W268" s="154">
        <v>0</v>
      </c>
      <c r="X268" s="154">
        <v>0</v>
      </c>
      <c r="Y268" s="154">
        <v>0</v>
      </c>
      <c r="Z268" s="154">
        <f t="shared" si="56"/>
        <v>0</v>
      </c>
      <c r="AA268" s="154">
        <v>0</v>
      </c>
      <c r="AB268" s="154">
        <v>0</v>
      </c>
      <c r="AC268" s="154">
        <v>0</v>
      </c>
      <c r="AD268" s="154">
        <v>0</v>
      </c>
      <c r="AE268" s="154">
        <f t="shared" si="57"/>
        <v>0</v>
      </c>
      <c r="AF268" s="36">
        <v>0</v>
      </c>
      <c r="AG268" s="36">
        <v>0</v>
      </c>
      <c r="AH268" s="36">
        <v>0</v>
      </c>
      <c r="AI268" s="36">
        <v>0</v>
      </c>
      <c r="AJ268" s="36">
        <f t="shared" si="58"/>
        <v>13.332104640000001</v>
      </c>
      <c r="AK268" s="36">
        <f t="shared" si="59"/>
        <v>0</v>
      </c>
      <c r="AL268" s="36">
        <f t="shared" si="60"/>
        <v>0</v>
      </c>
      <c r="AM268" s="36">
        <f t="shared" si="61"/>
        <v>13.332104640000001</v>
      </c>
      <c r="AN268" s="36">
        <f t="shared" si="62"/>
        <v>0</v>
      </c>
    </row>
    <row r="269" spans="1:40" s="53" customFormat="1" ht="47.25" customHeight="1">
      <c r="A269" s="63" t="s">
        <v>175</v>
      </c>
      <c r="B269" s="57" t="s">
        <v>720</v>
      </c>
      <c r="C269" s="64" t="s">
        <v>721</v>
      </c>
      <c r="D269" s="34">
        <v>2024</v>
      </c>
      <c r="E269" s="63">
        <v>2026</v>
      </c>
      <c r="F269" s="36" t="s">
        <v>239</v>
      </c>
      <c r="G269" s="36" t="s">
        <v>239</v>
      </c>
      <c r="H269" s="133" t="s">
        <v>239</v>
      </c>
      <c r="I269" s="52">
        <v>10.786009098000001</v>
      </c>
      <c r="J269" s="36">
        <v>10.54761294</v>
      </c>
      <c r="K269" s="154">
        <f t="shared" si="53"/>
        <v>4.7612939999999999E-2</v>
      </c>
      <c r="L269" s="154">
        <v>0</v>
      </c>
      <c r="M269" s="154">
        <v>0</v>
      </c>
      <c r="N269" s="154">
        <v>4.7612939999999999E-2</v>
      </c>
      <c r="O269" s="154">
        <v>0</v>
      </c>
      <c r="P269" s="154">
        <f t="shared" si="54"/>
        <v>10.5</v>
      </c>
      <c r="Q269" s="154">
        <v>0</v>
      </c>
      <c r="R269" s="154">
        <v>0</v>
      </c>
      <c r="S269" s="154">
        <v>10.5</v>
      </c>
      <c r="T269" s="154">
        <v>0</v>
      </c>
      <c r="U269" s="154">
        <f t="shared" si="55"/>
        <v>0</v>
      </c>
      <c r="V269" s="154">
        <v>0</v>
      </c>
      <c r="W269" s="154">
        <v>0</v>
      </c>
      <c r="X269" s="154">
        <v>0</v>
      </c>
      <c r="Y269" s="154">
        <v>0</v>
      </c>
      <c r="Z269" s="154">
        <f t="shared" si="56"/>
        <v>0</v>
      </c>
      <c r="AA269" s="154">
        <v>0</v>
      </c>
      <c r="AB269" s="154">
        <v>0</v>
      </c>
      <c r="AC269" s="154">
        <v>0</v>
      </c>
      <c r="AD269" s="154">
        <v>0</v>
      </c>
      <c r="AE269" s="154">
        <f t="shared" si="57"/>
        <v>0</v>
      </c>
      <c r="AF269" s="36">
        <v>0</v>
      </c>
      <c r="AG269" s="36">
        <v>0</v>
      </c>
      <c r="AH269" s="36">
        <v>0</v>
      </c>
      <c r="AI269" s="36">
        <v>0</v>
      </c>
      <c r="AJ269" s="36">
        <f t="shared" si="58"/>
        <v>10.54761294</v>
      </c>
      <c r="AK269" s="36">
        <f t="shared" si="59"/>
        <v>0</v>
      </c>
      <c r="AL269" s="36">
        <f t="shared" si="60"/>
        <v>0</v>
      </c>
      <c r="AM269" s="36">
        <f t="shared" si="61"/>
        <v>10.54761294</v>
      </c>
      <c r="AN269" s="36">
        <f t="shared" si="62"/>
        <v>0</v>
      </c>
    </row>
    <row r="270" spans="1:40" s="53" customFormat="1" ht="63">
      <c r="A270" s="63" t="s">
        <v>175</v>
      </c>
      <c r="B270" s="57" t="s">
        <v>722</v>
      </c>
      <c r="C270" s="64" t="s">
        <v>723</v>
      </c>
      <c r="D270" s="34">
        <v>2024</v>
      </c>
      <c r="E270" s="63">
        <v>2026</v>
      </c>
      <c r="F270" s="36" t="s">
        <v>239</v>
      </c>
      <c r="G270" s="36" t="s">
        <v>239</v>
      </c>
      <c r="H270" s="133" t="s">
        <v>239</v>
      </c>
      <c r="I270" s="52">
        <v>8.0522184819999989</v>
      </c>
      <c r="J270" s="36">
        <v>7.8930009599999993</v>
      </c>
      <c r="K270" s="154">
        <f t="shared" si="53"/>
        <v>3.3000959999999996E-2</v>
      </c>
      <c r="L270" s="154">
        <v>0</v>
      </c>
      <c r="M270" s="154">
        <v>0</v>
      </c>
      <c r="N270" s="154">
        <v>3.3000959999999996E-2</v>
      </c>
      <c r="O270" s="154">
        <v>0</v>
      </c>
      <c r="P270" s="154">
        <f t="shared" si="54"/>
        <v>7.8599999999999994</v>
      </c>
      <c r="Q270" s="154">
        <v>0</v>
      </c>
      <c r="R270" s="154">
        <v>0</v>
      </c>
      <c r="S270" s="154">
        <v>7.8599999999999994</v>
      </c>
      <c r="T270" s="154">
        <v>0</v>
      </c>
      <c r="U270" s="154">
        <f t="shared" si="55"/>
        <v>0</v>
      </c>
      <c r="V270" s="154">
        <v>0</v>
      </c>
      <c r="W270" s="154">
        <v>0</v>
      </c>
      <c r="X270" s="154">
        <v>0</v>
      </c>
      <c r="Y270" s="154">
        <v>0</v>
      </c>
      <c r="Z270" s="154">
        <f t="shared" si="56"/>
        <v>0</v>
      </c>
      <c r="AA270" s="154">
        <v>0</v>
      </c>
      <c r="AB270" s="154">
        <v>0</v>
      </c>
      <c r="AC270" s="154">
        <v>0</v>
      </c>
      <c r="AD270" s="154">
        <v>0</v>
      </c>
      <c r="AE270" s="154">
        <f t="shared" si="57"/>
        <v>0</v>
      </c>
      <c r="AF270" s="36">
        <v>0</v>
      </c>
      <c r="AG270" s="36">
        <v>0</v>
      </c>
      <c r="AH270" s="36">
        <v>0</v>
      </c>
      <c r="AI270" s="36">
        <v>0</v>
      </c>
      <c r="AJ270" s="36">
        <f t="shared" si="58"/>
        <v>7.8930009599999993</v>
      </c>
      <c r="AK270" s="36">
        <f t="shared" si="59"/>
        <v>0</v>
      </c>
      <c r="AL270" s="36">
        <f t="shared" si="60"/>
        <v>0</v>
      </c>
      <c r="AM270" s="36">
        <f t="shared" si="61"/>
        <v>7.8930009599999993</v>
      </c>
      <c r="AN270" s="36">
        <f t="shared" si="62"/>
        <v>0</v>
      </c>
    </row>
    <row r="271" spans="1:40" s="53" customFormat="1" ht="31.5">
      <c r="A271" s="63" t="s">
        <v>175</v>
      </c>
      <c r="B271" s="57" t="s">
        <v>724</v>
      </c>
      <c r="C271" s="64" t="s">
        <v>725</v>
      </c>
      <c r="D271" s="34">
        <v>2024</v>
      </c>
      <c r="E271" s="63">
        <v>2025</v>
      </c>
      <c r="F271" s="36" t="s">
        <v>239</v>
      </c>
      <c r="G271" s="36" t="s">
        <v>239</v>
      </c>
      <c r="H271" s="133" t="s">
        <v>239</v>
      </c>
      <c r="I271" s="52">
        <v>4.8086867439999992</v>
      </c>
      <c r="J271" s="36">
        <v>4.6743107759999996</v>
      </c>
      <c r="K271" s="154">
        <f t="shared" ref="K271:K333" si="63">SUM(L271:O271)</f>
        <v>4.6743107759999996</v>
      </c>
      <c r="L271" s="154">
        <v>0</v>
      </c>
      <c r="M271" s="154">
        <v>0</v>
      </c>
      <c r="N271" s="154">
        <v>4.6743107759999996</v>
      </c>
      <c r="O271" s="154">
        <v>0</v>
      </c>
      <c r="P271" s="154">
        <f t="shared" ref="P271:P333" si="64">SUM(Q271:T271)</f>
        <v>0</v>
      </c>
      <c r="Q271" s="154">
        <v>0</v>
      </c>
      <c r="R271" s="154">
        <v>0</v>
      </c>
      <c r="S271" s="154">
        <v>0</v>
      </c>
      <c r="T271" s="154">
        <v>0</v>
      </c>
      <c r="U271" s="154">
        <f t="shared" ref="U271:U333" si="65">SUM(V271:Y271)</f>
        <v>0</v>
      </c>
      <c r="V271" s="154">
        <v>0</v>
      </c>
      <c r="W271" s="154">
        <v>0</v>
      </c>
      <c r="X271" s="154">
        <v>0</v>
      </c>
      <c r="Y271" s="154">
        <v>0</v>
      </c>
      <c r="Z271" s="154">
        <f t="shared" ref="Z271:Z333" si="66">SUM(AA271:AD271)</f>
        <v>0</v>
      </c>
      <c r="AA271" s="154">
        <v>0</v>
      </c>
      <c r="AB271" s="154">
        <v>0</v>
      </c>
      <c r="AC271" s="154">
        <v>0</v>
      </c>
      <c r="AD271" s="154">
        <v>0</v>
      </c>
      <c r="AE271" s="154">
        <f t="shared" ref="AE271:AE333" si="67">SUM(AF271:AI271)</f>
        <v>0</v>
      </c>
      <c r="AF271" s="36">
        <v>0</v>
      </c>
      <c r="AG271" s="36">
        <v>0</v>
      </c>
      <c r="AH271" s="36">
        <v>0</v>
      </c>
      <c r="AI271" s="36">
        <v>0</v>
      </c>
      <c r="AJ271" s="36">
        <f t="shared" ref="AJ271:AJ333" si="68">SUM(K271,P271,U271,Z271,AE271)</f>
        <v>4.6743107759999996</v>
      </c>
      <c r="AK271" s="36">
        <f t="shared" ref="AK271:AK333" si="69">SUM(L271,Q271,V271,AA271,AF271)</f>
        <v>0</v>
      </c>
      <c r="AL271" s="36">
        <f t="shared" ref="AL271:AL333" si="70">SUM(M271,R271,W271,AB271,AG271)</f>
        <v>0</v>
      </c>
      <c r="AM271" s="36">
        <f t="shared" ref="AM271:AM333" si="71">SUM(N271,S271,X271,AC271,AH271)</f>
        <v>4.6743107759999996</v>
      </c>
      <c r="AN271" s="36">
        <f t="shared" ref="AN271:AN333" si="72">SUM(O271,T271,Y271,AD271,AI271)</f>
        <v>0</v>
      </c>
    </row>
    <row r="272" spans="1:40" s="53" customFormat="1" ht="47.25">
      <c r="A272" s="63" t="s">
        <v>175</v>
      </c>
      <c r="B272" s="57" t="s">
        <v>726</v>
      </c>
      <c r="C272" s="64" t="s">
        <v>727</v>
      </c>
      <c r="D272" s="34">
        <v>2024</v>
      </c>
      <c r="E272" s="63">
        <v>2026</v>
      </c>
      <c r="F272" s="36" t="s">
        <v>239</v>
      </c>
      <c r="G272" s="36" t="s">
        <v>239</v>
      </c>
      <c r="H272" s="133" t="s">
        <v>239</v>
      </c>
      <c r="I272" s="52">
        <v>10.016662497999999</v>
      </c>
      <c r="J272" s="36">
        <v>9.4764151679999991</v>
      </c>
      <c r="K272" s="154">
        <f t="shared" si="63"/>
        <v>3.7764151679999998</v>
      </c>
      <c r="L272" s="154">
        <v>0</v>
      </c>
      <c r="M272" s="154">
        <v>0</v>
      </c>
      <c r="N272" s="154">
        <v>3.7764151679999998</v>
      </c>
      <c r="O272" s="154">
        <v>0</v>
      </c>
      <c r="P272" s="154">
        <f t="shared" si="64"/>
        <v>5.7</v>
      </c>
      <c r="Q272" s="154">
        <v>0</v>
      </c>
      <c r="R272" s="154">
        <v>0</v>
      </c>
      <c r="S272" s="154">
        <v>5.7</v>
      </c>
      <c r="T272" s="154">
        <v>0</v>
      </c>
      <c r="U272" s="154">
        <f t="shared" si="65"/>
        <v>0</v>
      </c>
      <c r="V272" s="154">
        <v>0</v>
      </c>
      <c r="W272" s="154">
        <v>0</v>
      </c>
      <c r="X272" s="154">
        <v>0</v>
      </c>
      <c r="Y272" s="154">
        <v>0</v>
      </c>
      <c r="Z272" s="154">
        <f t="shared" si="66"/>
        <v>0</v>
      </c>
      <c r="AA272" s="154">
        <v>0</v>
      </c>
      <c r="AB272" s="154">
        <v>0</v>
      </c>
      <c r="AC272" s="154">
        <v>0</v>
      </c>
      <c r="AD272" s="154">
        <v>0</v>
      </c>
      <c r="AE272" s="154">
        <f t="shared" si="67"/>
        <v>0</v>
      </c>
      <c r="AF272" s="36">
        <v>0</v>
      </c>
      <c r="AG272" s="36">
        <v>0</v>
      </c>
      <c r="AH272" s="36">
        <v>0</v>
      </c>
      <c r="AI272" s="36">
        <v>0</v>
      </c>
      <c r="AJ272" s="36">
        <f t="shared" si="68"/>
        <v>9.4764151679999991</v>
      </c>
      <c r="AK272" s="36">
        <f t="shared" si="69"/>
        <v>0</v>
      </c>
      <c r="AL272" s="36">
        <f t="shared" si="70"/>
        <v>0</v>
      </c>
      <c r="AM272" s="36">
        <f t="shared" si="71"/>
        <v>9.4764151679999991</v>
      </c>
      <c r="AN272" s="36">
        <f t="shared" si="72"/>
        <v>0</v>
      </c>
    </row>
    <row r="273" spans="1:40" s="53" customFormat="1" ht="31.5">
      <c r="A273" s="63" t="s">
        <v>175</v>
      </c>
      <c r="B273" s="57" t="s">
        <v>728</v>
      </c>
      <c r="C273" s="64" t="s">
        <v>729</v>
      </c>
      <c r="D273" s="34">
        <v>2024</v>
      </c>
      <c r="E273" s="63">
        <v>2030</v>
      </c>
      <c r="F273" s="36" t="s">
        <v>239</v>
      </c>
      <c r="G273" s="36" t="s">
        <v>239</v>
      </c>
      <c r="H273" s="133" t="s">
        <v>239</v>
      </c>
      <c r="I273" s="52">
        <v>0.24752803000000001</v>
      </c>
      <c r="J273" s="36">
        <v>0</v>
      </c>
      <c r="K273" s="154">
        <f t="shared" si="63"/>
        <v>0</v>
      </c>
      <c r="L273" s="154">
        <v>0</v>
      </c>
      <c r="M273" s="154">
        <v>0</v>
      </c>
      <c r="N273" s="154">
        <v>0</v>
      </c>
      <c r="O273" s="154">
        <v>0</v>
      </c>
      <c r="P273" s="154">
        <f t="shared" si="64"/>
        <v>0</v>
      </c>
      <c r="Q273" s="154">
        <v>0</v>
      </c>
      <c r="R273" s="154">
        <v>0</v>
      </c>
      <c r="S273" s="154">
        <v>0</v>
      </c>
      <c r="T273" s="154">
        <v>0</v>
      </c>
      <c r="U273" s="154">
        <f t="shared" si="65"/>
        <v>0</v>
      </c>
      <c r="V273" s="154">
        <v>0</v>
      </c>
      <c r="W273" s="154">
        <v>0</v>
      </c>
      <c r="X273" s="154">
        <v>0</v>
      </c>
      <c r="Y273" s="154">
        <v>0</v>
      </c>
      <c r="Z273" s="154">
        <f t="shared" si="66"/>
        <v>0</v>
      </c>
      <c r="AA273" s="154">
        <v>0</v>
      </c>
      <c r="AB273" s="154">
        <v>0</v>
      </c>
      <c r="AC273" s="154">
        <v>0</v>
      </c>
      <c r="AD273" s="154">
        <v>0</v>
      </c>
      <c r="AE273" s="154">
        <f t="shared" si="67"/>
        <v>0</v>
      </c>
      <c r="AF273" s="36">
        <v>0</v>
      </c>
      <c r="AG273" s="36">
        <v>0</v>
      </c>
      <c r="AH273" s="36">
        <v>0</v>
      </c>
      <c r="AI273" s="36">
        <v>0</v>
      </c>
      <c r="AJ273" s="36">
        <f t="shared" si="68"/>
        <v>0</v>
      </c>
      <c r="AK273" s="36">
        <f t="shared" si="69"/>
        <v>0</v>
      </c>
      <c r="AL273" s="36">
        <f t="shared" si="70"/>
        <v>0</v>
      </c>
      <c r="AM273" s="36">
        <f t="shared" si="71"/>
        <v>0</v>
      </c>
      <c r="AN273" s="36">
        <f t="shared" si="72"/>
        <v>0</v>
      </c>
    </row>
    <row r="274" spans="1:40" s="53" customFormat="1" ht="31.5">
      <c r="A274" s="63" t="s">
        <v>175</v>
      </c>
      <c r="B274" s="57" t="s">
        <v>730</v>
      </c>
      <c r="C274" s="64" t="s">
        <v>731</v>
      </c>
      <c r="D274" s="34">
        <v>2024</v>
      </c>
      <c r="E274" s="63">
        <v>2026</v>
      </c>
      <c r="F274" s="36" t="s">
        <v>239</v>
      </c>
      <c r="G274" s="36" t="s">
        <v>239</v>
      </c>
      <c r="H274" s="133" t="s">
        <v>239</v>
      </c>
      <c r="I274" s="52">
        <v>3.8129966619999998</v>
      </c>
      <c r="J274" s="36">
        <v>3.7199999999999998</v>
      </c>
      <c r="K274" s="154">
        <f t="shared" si="63"/>
        <v>1.7999999999999998</v>
      </c>
      <c r="L274" s="154">
        <v>0</v>
      </c>
      <c r="M274" s="154">
        <v>0</v>
      </c>
      <c r="N274" s="154">
        <v>1.7999999999999998</v>
      </c>
      <c r="O274" s="154">
        <v>0</v>
      </c>
      <c r="P274" s="154">
        <f t="shared" si="64"/>
        <v>1.92</v>
      </c>
      <c r="Q274" s="154">
        <v>0</v>
      </c>
      <c r="R274" s="154">
        <v>0</v>
      </c>
      <c r="S274" s="154">
        <v>1.92</v>
      </c>
      <c r="T274" s="154">
        <v>0</v>
      </c>
      <c r="U274" s="154">
        <f t="shared" si="65"/>
        <v>0</v>
      </c>
      <c r="V274" s="154">
        <v>0</v>
      </c>
      <c r="W274" s="154">
        <v>0</v>
      </c>
      <c r="X274" s="154">
        <v>0</v>
      </c>
      <c r="Y274" s="154">
        <v>0</v>
      </c>
      <c r="Z274" s="154">
        <f t="shared" si="66"/>
        <v>0</v>
      </c>
      <c r="AA274" s="154">
        <v>0</v>
      </c>
      <c r="AB274" s="154">
        <v>0</v>
      </c>
      <c r="AC274" s="154">
        <v>0</v>
      </c>
      <c r="AD274" s="154">
        <v>0</v>
      </c>
      <c r="AE274" s="154">
        <f t="shared" si="67"/>
        <v>0</v>
      </c>
      <c r="AF274" s="36">
        <v>0</v>
      </c>
      <c r="AG274" s="36">
        <v>0</v>
      </c>
      <c r="AH274" s="36">
        <v>0</v>
      </c>
      <c r="AI274" s="36">
        <v>0</v>
      </c>
      <c r="AJ274" s="36">
        <f t="shared" si="68"/>
        <v>3.7199999999999998</v>
      </c>
      <c r="AK274" s="36">
        <f t="shared" si="69"/>
        <v>0</v>
      </c>
      <c r="AL274" s="36">
        <f t="shared" si="70"/>
        <v>0</v>
      </c>
      <c r="AM274" s="36">
        <f t="shared" si="71"/>
        <v>3.7199999999999998</v>
      </c>
      <c r="AN274" s="36">
        <f t="shared" si="72"/>
        <v>0</v>
      </c>
    </row>
    <row r="275" spans="1:40" s="53" customFormat="1" ht="31.5">
      <c r="A275" s="63" t="s">
        <v>175</v>
      </c>
      <c r="B275" s="57" t="s">
        <v>732</v>
      </c>
      <c r="C275" s="64" t="s">
        <v>733</v>
      </c>
      <c r="D275" s="34">
        <v>2024</v>
      </c>
      <c r="E275" s="63">
        <v>2030</v>
      </c>
      <c r="F275" s="36" t="s">
        <v>239</v>
      </c>
      <c r="G275" s="36" t="s">
        <v>239</v>
      </c>
      <c r="H275" s="133" t="s">
        <v>239</v>
      </c>
      <c r="I275" s="52">
        <v>0.43499181799999997</v>
      </c>
      <c r="J275" s="36">
        <v>0.26777546399999996</v>
      </c>
      <c r="K275" s="154">
        <f t="shared" si="63"/>
        <v>8.7775463999999997E-2</v>
      </c>
      <c r="L275" s="154">
        <v>0</v>
      </c>
      <c r="M275" s="154">
        <v>0</v>
      </c>
      <c r="N275" s="154">
        <v>8.7775463999999997E-2</v>
      </c>
      <c r="O275" s="154">
        <v>0</v>
      </c>
      <c r="P275" s="154">
        <f t="shared" si="64"/>
        <v>0.18</v>
      </c>
      <c r="Q275" s="154">
        <v>0</v>
      </c>
      <c r="R275" s="154">
        <v>0</v>
      </c>
      <c r="S275" s="154">
        <v>0.18</v>
      </c>
      <c r="T275" s="154">
        <v>0</v>
      </c>
      <c r="U275" s="154">
        <f t="shared" si="65"/>
        <v>0</v>
      </c>
      <c r="V275" s="154">
        <v>0</v>
      </c>
      <c r="W275" s="154">
        <v>0</v>
      </c>
      <c r="X275" s="154">
        <v>0</v>
      </c>
      <c r="Y275" s="154">
        <v>0</v>
      </c>
      <c r="Z275" s="154">
        <f t="shared" si="66"/>
        <v>0</v>
      </c>
      <c r="AA275" s="154">
        <v>0</v>
      </c>
      <c r="AB275" s="154">
        <v>0</v>
      </c>
      <c r="AC275" s="154">
        <v>0</v>
      </c>
      <c r="AD275" s="154">
        <v>0</v>
      </c>
      <c r="AE275" s="154">
        <f t="shared" si="67"/>
        <v>0</v>
      </c>
      <c r="AF275" s="36">
        <v>0</v>
      </c>
      <c r="AG275" s="36">
        <v>0</v>
      </c>
      <c r="AH275" s="36">
        <v>0</v>
      </c>
      <c r="AI275" s="36">
        <v>0</v>
      </c>
      <c r="AJ275" s="36">
        <f t="shared" si="68"/>
        <v>0.26777546399999996</v>
      </c>
      <c r="AK275" s="36">
        <f t="shared" si="69"/>
        <v>0</v>
      </c>
      <c r="AL275" s="36">
        <f t="shared" si="70"/>
        <v>0</v>
      </c>
      <c r="AM275" s="36">
        <f t="shared" si="71"/>
        <v>0.26777546399999996</v>
      </c>
      <c r="AN275" s="36">
        <f t="shared" si="72"/>
        <v>0</v>
      </c>
    </row>
    <row r="276" spans="1:40" s="53" customFormat="1" ht="31.5">
      <c r="A276" s="63" t="s">
        <v>175</v>
      </c>
      <c r="B276" s="57" t="s">
        <v>1046</v>
      </c>
      <c r="C276" s="64" t="s">
        <v>1047</v>
      </c>
      <c r="D276" s="34">
        <v>2025</v>
      </c>
      <c r="E276" s="63">
        <v>2028</v>
      </c>
      <c r="F276" s="36" t="s">
        <v>239</v>
      </c>
      <c r="G276" s="36" t="s">
        <v>239</v>
      </c>
      <c r="H276" s="133" t="s">
        <v>239</v>
      </c>
      <c r="I276" s="52">
        <v>7.3954937879999987</v>
      </c>
      <c r="J276" s="36">
        <v>7.3954937879999987</v>
      </c>
      <c r="K276" s="154">
        <f t="shared" si="63"/>
        <v>0.112477788</v>
      </c>
      <c r="L276" s="154">
        <v>0</v>
      </c>
      <c r="M276" s="154">
        <v>0</v>
      </c>
      <c r="N276" s="154">
        <v>0.112477788</v>
      </c>
      <c r="O276" s="154">
        <v>0</v>
      </c>
      <c r="P276" s="154">
        <f t="shared" si="64"/>
        <v>6.501599999999999E-2</v>
      </c>
      <c r="Q276" s="154">
        <v>0</v>
      </c>
      <c r="R276" s="154">
        <v>0</v>
      </c>
      <c r="S276" s="154">
        <v>6.501599999999999E-2</v>
      </c>
      <c r="T276" s="154">
        <v>0</v>
      </c>
      <c r="U276" s="154">
        <f t="shared" si="65"/>
        <v>0</v>
      </c>
      <c r="V276" s="154">
        <v>0</v>
      </c>
      <c r="W276" s="154">
        <v>0</v>
      </c>
      <c r="X276" s="154">
        <v>0</v>
      </c>
      <c r="Y276" s="154">
        <v>0</v>
      </c>
      <c r="Z276" s="154">
        <f t="shared" si="66"/>
        <v>7.2179999999999991</v>
      </c>
      <c r="AA276" s="154">
        <v>0</v>
      </c>
      <c r="AB276" s="154">
        <v>0</v>
      </c>
      <c r="AC276" s="154">
        <v>7.2179999999999991</v>
      </c>
      <c r="AD276" s="154">
        <v>0</v>
      </c>
      <c r="AE276" s="154">
        <f t="shared" si="67"/>
        <v>0</v>
      </c>
      <c r="AF276" s="36">
        <v>0</v>
      </c>
      <c r="AG276" s="36">
        <v>0</v>
      </c>
      <c r="AH276" s="36">
        <v>0</v>
      </c>
      <c r="AI276" s="36">
        <v>0</v>
      </c>
      <c r="AJ276" s="36">
        <f t="shared" si="68"/>
        <v>7.3954937879999987</v>
      </c>
      <c r="AK276" s="36">
        <f t="shared" si="69"/>
        <v>0</v>
      </c>
      <c r="AL276" s="36">
        <f t="shared" si="70"/>
        <v>0</v>
      </c>
      <c r="AM276" s="36">
        <f t="shared" si="71"/>
        <v>7.3954937879999987</v>
      </c>
      <c r="AN276" s="36">
        <f t="shared" si="72"/>
        <v>0</v>
      </c>
    </row>
    <row r="277" spans="1:40" s="53" customFormat="1" ht="31.5">
      <c r="A277" s="133" t="s">
        <v>175</v>
      </c>
      <c r="B277" s="145" t="s">
        <v>1048</v>
      </c>
      <c r="C277" s="146" t="s">
        <v>1049</v>
      </c>
      <c r="D277" s="133">
        <v>2025</v>
      </c>
      <c r="E277" s="63">
        <v>2028</v>
      </c>
      <c r="F277" s="154" t="s">
        <v>239</v>
      </c>
      <c r="G277" s="154" t="s">
        <v>239</v>
      </c>
      <c r="H277" s="133" t="s">
        <v>239</v>
      </c>
      <c r="I277" s="155">
        <v>4.1429541360000002</v>
      </c>
      <c r="J277" s="154">
        <v>4.1429541360000002</v>
      </c>
      <c r="K277" s="154">
        <f t="shared" si="63"/>
        <v>8.5544699999999987E-2</v>
      </c>
      <c r="L277" s="154">
        <v>0</v>
      </c>
      <c r="M277" s="154">
        <v>0</v>
      </c>
      <c r="N277" s="154">
        <v>8.5544699999999987E-2</v>
      </c>
      <c r="O277" s="154">
        <v>0</v>
      </c>
      <c r="P277" s="154">
        <f t="shared" si="64"/>
        <v>4.8209436000000001E-2</v>
      </c>
      <c r="Q277" s="154">
        <v>0</v>
      </c>
      <c r="R277" s="154">
        <v>0</v>
      </c>
      <c r="S277" s="154">
        <v>4.8209436000000001E-2</v>
      </c>
      <c r="T277" s="154">
        <v>0</v>
      </c>
      <c r="U277" s="154">
        <f t="shared" si="65"/>
        <v>0</v>
      </c>
      <c r="V277" s="154">
        <v>0</v>
      </c>
      <c r="W277" s="154">
        <v>0</v>
      </c>
      <c r="X277" s="154">
        <v>0</v>
      </c>
      <c r="Y277" s="154">
        <v>0</v>
      </c>
      <c r="Z277" s="154">
        <f t="shared" si="66"/>
        <v>4.0091999999999999</v>
      </c>
      <c r="AA277" s="154">
        <v>0</v>
      </c>
      <c r="AB277" s="154">
        <v>0</v>
      </c>
      <c r="AC277" s="154">
        <v>4.0091999999999999</v>
      </c>
      <c r="AD277" s="154">
        <v>0</v>
      </c>
      <c r="AE277" s="154">
        <f t="shared" si="67"/>
        <v>0</v>
      </c>
      <c r="AF277" s="154">
        <v>0</v>
      </c>
      <c r="AG277" s="154">
        <v>0</v>
      </c>
      <c r="AH277" s="154">
        <v>0</v>
      </c>
      <c r="AI277" s="154">
        <v>0</v>
      </c>
      <c r="AJ277" s="154">
        <f t="shared" si="68"/>
        <v>4.1429541360000002</v>
      </c>
      <c r="AK277" s="154">
        <f t="shared" si="69"/>
        <v>0</v>
      </c>
      <c r="AL277" s="154">
        <f t="shared" si="70"/>
        <v>0</v>
      </c>
      <c r="AM277" s="154">
        <f t="shared" si="71"/>
        <v>4.1429541360000002</v>
      </c>
      <c r="AN277" s="154">
        <f t="shared" si="72"/>
        <v>0</v>
      </c>
    </row>
    <row r="278" spans="1:40" s="53" customFormat="1" ht="47.25">
      <c r="A278" s="133" t="s">
        <v>175</v>
      </c>
      <c r="B278" s="142" t="s">
        <v>1050</v>
      </c>
      <c r="C278" s="146" t="s">
        <v>1051</v>
      </c>
      <c r="D278" s="133">
        <v>2028</v>
      </c>
      <c r="E278" s="63">
        <v>2029</v>
      </c>
      <c r="F278" s="154" t="s">
        <v>239</v>
      </c>
      <c r="G278" s="154" t="s">
        <v>239</v>
      </c>
      <c r="H278" s="133" t="s">
        <v>239</v>
      </c>
      <c r="I278" s="155">
        <v>4.2960000000000003</v>
      </c>
      <c r="J278" s="154">
        <v>4.2960000000000003</v>
      </c>
      <c r="K278" s="154">
        <f t="shared" si="63"/>
        <v>0</v>
      </c>
      <c r="L278" s="154">
        <v>0</v>
      </c>
      <c r="M278" s="154">
        <v>0</v>
      </c>
      <c r="N278" s="154">
        <v>0</v>
      </c>
      <c r="O278" s="154">
        <v>0</v>
      </c>
      <c r="P278" s="154">
        <f t="shared" si="64"/>
        <v>0</v>
      </c>
      <c r="Q278" s="154">
        <v>0</v>
      </c>
      <c r="R278" s="154">
        <v>0</v>
      </c>
      <c r="S278" s="154">
        <v>0</v>
      </c>
      <c r="T278" s="154">
        <v>0</v>
      </c>
      <c r="U278" s="154">
        <f t="shared" si="65"/>
        <v>0</v>
      </c>
      <c r="V278" s="154">
        <v>0</v>
      </c>
      <c r="W278" s="154">
        <v>0</v>
      </c>
      <c r="X278" s="154">
        <v>0</v>
      </c>
      <c r="Y278" s="154">
        <v>0</v>
      </c>
      <c r="Z278" s="154">
        <f t="shared" si="66"/>
        <v>0.12</v>
      </c>
      <c r="AA278" s="154">
        <v>0</v>
      </c>
      <c r="AB278" s="154">
        <v>0</v>
      </c>
      <c r="AC278" s="154">
        <v>0.12</v>
      </c>
      <c r="AD278" s="154">
        <v>0</v>
      </c>
      <c r="AE278" s="154">
        <f t="shared" si="67"/>
        <v>4.1760000000000002</v>
      </c>
      <c r="AF278" s="154">
        <v>0</v>
      </c>
      <c r="AG278" s="154">
        <v>0</v>
      </c>
      <c r="AH278" s="154">
        <v>4.1760000000000002</v>
      </c>
      <c r="AI278" s="154">
        <v>0</v>
      </c>
      <c r="AJ278" s="154">
        <f t="shared" si="68"/>
        <v>4.2960000000000003</v>
      </c>
      <c r="AK278" s="154">
        <f t="shared" si="69"/>
        <v>0</v>
      </c>
      <c r="AL278" s="154">
        <f t="shared" si="70"/>
        <v>0</v>
      </c>
      <c r="AM278" s="154">
        <f t="shared" si="71"/>
        <v>4.2960000000000003</v>
      </c>
      <c r="AN278" s="154">
        <f t="shared" si="72"/>
        <v>0</v>
      </c>
    </row>
    <row r="279" spans="1:40" s="53" customFormat="1" ht="63" customHeight="1">
      <c r="A279" s="133" t="s">
        <v>175</v>
      </c>
      <c r="B279" s="142" t="s">
        <v>1052</v>
      </c>
      <c r="C279" s="146" t="s">
        <v>1053</v>
      </c>
      <c r="D279" s="133">
        <v>2029</v>
      </c>
      <c r="E279" s="63">
        <v>2030</v>
      </c>
      <c r="F279" s="154" t="s">
        <v>239</v>
      </c>
      <c r="G279" s="154" t="s">
        <v>239</v>
      </c>
      <c r="H279" s="133" t="s">
        <v>239</v>
      </c>
      <c r="I279" s="155">
        <v>0.12</v>
      </c>
      <c r="J279" s="154">
        <v>0.12</v>
      </c>
      <c r="K279" s="154">
        <f t="shared" si="63"/>
        <v>0</v>
      </c>
      <c r="L279" s="154">
        <v>0</v>
      </c>
      <c r="M279" s="154">
        <v>0</v>
      </c>
      <c r="N279" s="154">
        <v>0</v>
      </c>
      <c r="O279" s="154">
        <v>0</v>
      </c>
      <c r="P279" s="154">
        <f t="shared" si="64"/>
        <v>0</v>
      </c>
      <c r="Q279" s="154">
        <v>0</v>
      </c>
      <c r="R279" s="154">
        <v>0</v>
      </c>
      <c r="S279" s="154">
        <v>0</v>
      </c>
      <c r="T279" s="154">
        <v>0</v>
      </c>
      <c r="U279" s="154">
        <f t="shared" si="65"/>
        <v>0</v>
      </c>
      <c r="V279" s="154">
        <v>0</v>
      </c>
      <c r="W279" s="154">
        <v>0</v>
      </c>
      <c r="X279" s="154">
        <v>0</v>
      </c>
      <c r="Y279" s="154">
        <v>0</v>
      </c>
      <c r="Z279" s="154">
        <f t="shared" si="66"/>
        <v>0</v>
      </c>
      <c r="AA279" s="154">
        <v>0</v>
      </c>
      <c r="AB279" s="154">
        <v>0</v>
      </c>
      <c r="AC279" s="154">
        <v>0</v>
      </c>
      <c r="AD279" s="154">
        <v>0</v>
      </c>
      <c r="AE279" s="154">
        <f t="shared" si="67"/>
        <v>0.12</v>
      </c>
      <c r="AF279" s="154">
        <v>0</v>
      </c>
      <c r="AG279" s="154">
        <v>0</v>
      </c>
      <c r="AH279" s="154">
        <v>0.12</v>
      </c>
      <c r="AI279" s="154">
        <v>0</v>
      </c>
      <c r="AJ279" s="154">
        <f t="shared" si="68"/>
        <v>0.12</v>
      </c>
      <c r="AK279" s="154">
        <f t="shared" si="69"/>
        <v>0</v>
      </c>
      <c r="AL279" s="154">
        <f t="shared" si="70"/>
        <v>0</v>
      </c>
      <c r="AM279" s="154">
        <f t="shared" si="71"/>
        <v>0.12</v>
      </c>
      <c r="AN279" s="154">
        <f t="shared" si="72"/>
        <v>0</v>
      </c>
    </row>
    <row r="280" spans="1:40" s="53" customFormat="1" ht="31.5">
      <c r="A280" s="133" t="s">
        <v>175</v>
      </c>
      <c r="B280" s="142" t="s">
        <v>1054</v>
      </c>
      <c r="C280" s="146" t="s">
        <v>1055</v>
      </c>
      <c r="D280" s="133">
        <v>2029</v>
      </c>
      <c r="E280" s="63">
        <v>2030</v>
      </c>
      <c r="F280" s="154" t="s">
        <v>239</v>
      </c>
      <c r="G280" s="154" t="s">
        <v>239</v>
      </c>
      <c r="H280" s="133" t="s">
        <v>239</v>
      </c>
      <c r="I280" s="155">
        <v>0.12</v>
      </c>
      <c r="J280" s="154">
        <v>0.12</v>
      </c>
      <c r="K280" s="154">
        <f t="shared" si="63"/>
        <v>0</v>
      </c>
      <c r="L280" s="154">
        <v>0</v>
      </c>
      <c r="M280" s="154">
        <v>0</v>
      </c>
      <c r="N280" s="154">
        <v>0</v>
      </c>
      <c r="O280" s="154">
        <v>0</v>
      </c>
      <c r="P280" s="154">
        <f t="shared" si="64"/>
        <v>0</v>
      </c>
      <c r="Q280" s="154">
        <v>0</v>
      </c>
      <c r="R280" s="154">
        <v>0</v>
      </c>
      <c r="S280" s="154">
        <v>0</v>
      </c>
      <c r="T280" s="154">
        <v>0</v>
      </c>
      <c r="U280" s="154">
        <f t="shared" si="65"/>
        <v>0</v>
      </c>
      <c r="V280" s="154">
        <v>0</v>
      </c>
      <c r="W280" s="154">
        <v>0</v>
      </c>
      <c r="X280" s="154">
        <v>0</v>
      </c>
      <c r="Y280" s="154">
        <v>0</v>
      </c>
      <c r="Z280" s="154">
        <f t="shared" si="66"/>
        <v>0</v>
      </c>
      <c r="AA280" s="154">
        <v>0</v>
      </c>
      <c r="AB280" s="154">
        <v>0</v>
      </c>
      <c r="AC280" s="154">
        <v>0</v>
      </c>
      <c r="AD280" s="154">
        <v>0</v>
      </c>
      <c r="AE280" s="154">
        <f t="shared" si="67"/>
        <v>0.12</v>
      </c>
      <c r="AF280" s="154">
        <v>0</v>
      </c>
      <c r="AG280" s="154">
        <v>0</v>
      </c>
      <c r="AH280" s="154">
        <v>0.12</v>
      </c>
      <c r="AI280" s="154">
        <v>0</v>
      </c>
      <c r="AJ280" s="154">
        <f t="shared" si="68"/>
        <v>0.12</v>
      </c>
      <c r="AK280" s="154">
        <f t="shared" si="69"/>
        <v>0</v>
      </c>
      <c r="AL280" s="154">
        <f t="shared" si="70"/>
        <v>0</v>
      </c>
      <c r="AM280" s="154">
        <f t="shared" si="71"/>
        <v>0.12</v>
      </c>
      <c r="AN280" s="154">
        <f t="shared" si="72"/>
        <v>0</v>
      </c>
    </row>
    <row r="281" spans="1:40" s="53" customFormat="1" ht="31.5">
      <c r="A281" s="133" t="s">
        <v>175</v>
      </c>
      <c r="B281" s="142" t="s">
        <v>1056</v>
      </c>
      <c r="C281" s="146" t="s">
        <v>1057</v>
      </c>
      <c r="D281" s="133">
        <v>2028</v>
      </c>
      <c r="E281" s="63">
        <v>2030</v>
      </c>
      <c r="F281" s="154" t="s">
        <v>239</v>
      </c>
      <c r="G281" s="154" t="s">
        <v>239</v>
      </c>
      <c r="H281" s="133" t="s">
        <v>239</v>
      </c>
      <c r="I281" s="155">
        <v>0.12</v>
      </c>
      <c r="J281" s="154">
        <v>0.12</v>
      </c>
      <c r="K281" s="154">
        <f t="shared" si="63"/>
        <v>0</v>
      </c>
      <c r="L281" s="154">
        <v>0</v>
      </c>
      <c r="M281" s="154">
        <v>0</v>
      </c>
      <c r="N281" s="154">
        <v>0</v>
      </c>
      <c r="O281" s="154">
        <v>0</v>
      </c>
      <c r="P281" s="154">
        <f t="shared" si="64"/>
        <v>0</v>
      </c>
      <c r="Q281" s="154">
        <v>0</v>
      </c>
      <c r="R281" s="154">
        <v>0</v>
      </c>
      <c r="S281" s="154">
        <v>0</v>
      </c>
      <c r="T281" s="154">
        <v>0</v>
      </c>
      <c r="U281" s="154">
        <f t="shared" si="65"/>
        <v>0</v>
      </c>
      <c r="V281" s="154">
        <v>0</v>
      </c>
      <c r="W281" s="154">
        <v>0</v>
      </c>
      <c r="X281" s="154">
        <v>0</v>
      </c>
      <c r="Y281" s="154">
        <v>0</v>
      </c>
      <c r="Z281" s="154">
        <f t="shared" si="66"/>
        <v>0.12</v>
      </c>
      <c r="AA281" s="154">
        <v>0</v>
      </c>
      <c r="AB281" s="154">
        <v>0</v>
      </c>
      <c r="AC281" s="154">
        <v>0.12</v>
      </c>
      <c r="AD281" s="154">
        <v>0</v>
      </c>
      <c r="AE281" s="154">
        <f t="shared" si="67"/>
        <v>0</v>
      </c>
      <c r="AF281" s="154">
        <v>0</v>
      </c>
      <c r="AG281" s="154">
        <v>0</v>
      </c>
      <c r="AH281" s="154">
        <v>0</v>
      </c>
      <c r="AI281" s="154">
        <v>0</v>
      </c>
      <c r="AJ281" s="154">
        <f t="shared" si="68"/>
        <v>0.12</v>
      </c>
      <c r="AK281" s="154">
        <f t="shared" si="69"/>
        <v>0</v>
      </c>
      <c r="AL281" s="154">
        <f t="shared" si="70"/>
        <v>0</v>
      </c>
      <c r="AM281" s="154">
        <f t="shared" si="71"/>
        <v>0.12</v>
      </c>
      <c r="AN281" s="154">
        <f t="shared" si="72"/>
        <v>0</v>
      </c>
    </row>
    <row r="282" spans="1:40" s="53" customFormat="1" ht="31.5">
      <c r="A282" s="133" t="s">
        <v>175</v>
      </c>
      <c r="B282" s="142" t="s">
        <v>1058</v>
      </c>
      <c r="C282" s="146" t="s">
        <v>1059</v>
      </c>
      <c r="D282" s="133">
        <v>2028</v>
      </c>
      <c r="E282" s="63">
        <v>2030</v>
      </c>
      <c r="F282" s="154" t="s">
        <v>239</v>
      </c>
      <c r="G282" s="154" t="s">
        <v>239</v>
      </c>
      <c r="H282" s="133" t="s">
        <v>239</v>
      </c>
      <c r="I282" s="155">
        <v>0.12</v>
      </c>
      <c r="J282" s="154">
        <v>0.12</v>
      </c>
      <c r="K282" s="154">
        <f t="shared" si="63"/>
        <v>0</v>
      </c>
      <c r="L282" s="154">
        <v>0</v>
      </c>
      <c r="M282" s="154">
        <v>0</v>
      </c>
      <c r="N282" s="154">
        <v>0</v>
      </c>
      <c r="O282" s="154">
        <v>0</v>
      </c>
      <c r="P282" s="154">
        <f t="shared" si="64"/>
        <v>0</v>
      </c>
      <c r="Q282" s="154">
        <v>0</v>
      </c>
      <c r="R282" s="154">
        <v>0</v>
      </c>
      <c r="S282" s="154">
        <v>0</v>
      </c>
      <c r="T282" s="154">
        <v>0</v>
      </c>
      <c r="U282" s="154">
        <f t="shared" si="65"/>
        <v>0</v>
      </c>
      <c r="V282" s="154">
        <v>0</v>
      </c>
      <c r="W282" s="154">
        <v>0</v>
      </c>
      <c r="X282" s="154">
        <v>0</v>
      </c>
      <c r="Y282" s="154">
        <v>0</v>
      </c>
      <c r="Z282" s="154">
        <f t="shared" si="66"/>
        <v>0.12</v>
      </c>
      <c r="AA282" s="154">
        <v>0</v>
      </c>
      <c r="AB282" s="154">
        <v>0</v>
      </c>
      <c r="AC282" s="154">
        <v>0.12</v>
      </c>
      <c r="AD282" s="154">
        <v>0</v>
      </c>
      <c r="AE282" s="154">
        <f t="shared" si="67"/>
        <v>0</v>
      </c>
      <c r="AF282" s="154">
        <v>0</v>
      </c>
      <c r="AG282" s="154">
        <v>0</v>
      </c>
      <c r="AH282" s="154">
        <v>0</v>
      </c>
      <c r="AI282" s="154">
        <v>0</v>
      </c>
      <c r="AJ282" s="154">
        <f t="shared" si="68"/>
        <v>0.12</v>
      </c>
      <c r="AK282" s="154">
        <f t="shared" si="69"/>
        <v>0</v>
      </c>
      <c r="AL282" s="154">
        <f t="shared" si="70"/>
        <v>0</v>
      </c>
      <c r="AM282" s="154">
        <f t="shared" si="71"/>
        <v>0.12</v>
      </c>
      <c r="AN282" s="154">
        <f t="shared" si="72"/>
        <v>0</v>
      </c>
    </row>
    <row r="283" spans="1:40" s="53" customFormat="1" ht="31.5">
      <c r="A283" s="133" t="s">
        <v>175</v>
      </c>
      <c r="B283" s="142" t="s">
        <v>1060</v>
      </c>
      <c r="C283" s="146" t="s">
        <v>1061</v>
      </c>
      <c r="D283" s="133">
        <v>2028</v>
      </c>
      <c r="E283" s="63">
        <v>2030</v>
      </c>
      <c r="F283" s="154" t="s">
        <v>239</v>
      </c>
      <c r="G283" s="154" t="s">
        <v>239</v>
      </c>
      <c r="H283" s="133" t="s">
        <v>239</v>
      </c>
      <c r="I283" s="155">
        <v>0.12</v>
      </c>
      <c r="J283" s="154">
        <v>0.12</v>
      </c>
      <c r="K283" s="154">
        <f t="shared" si="63"/>
        <v>0</v>
      </c>
      <c r="L283" s="154">
        <v>0</v>
      </c>
      <c r="M283" s="154">
        <v>0</v>
      </c>
      <c r="N283" s="154">
        <v>0</v>
      </c>
      <c r="O283" s="154">
        <v>0</v>
      </c>
      <c r="P283" s="154">
        <f t="shared" si="64"/>
        <v>0</v>
      </c>
      <c r="Q283" s="154">
        <v>0</v>
      </c>
      <c r="R283" s="154">
        <v>0</v>
      </c>
      <c r="S283" s="154">
        <v>0</v>
      </c>
      <c r="T283" s="154">
        <v>0</v>
      </c>
      <c r="U283" s="154">
        <f t="shared" si="65"/>
        <v>0</v>
      </c>
      <c r="V283" s="154">
        <v>0</v>
      </c>
      <c r="W283" s="154">
        <v>0</v>
      </c>
      <c r="X283" s="154">
        <v>0</v>
      </c>
      <c r="Y283" s="154">
        <v>0</v>
      </c>
      <c r="Z283" s="154">
        <f t="shared" si="66"/>
        <v>0.12</v>
      </c>
      <c r="AA283" s="154">
        <v>0</v>
      </c>
      <c r="AB283" s="154">
        <v>0</v>
      </c>
      <c r="AC283" s="154">
        <v>0.12</v>
      </c>
      <c r="AD283" s="154">
        <v>0</v>
      </c>
      <c r="AE283" s="154">
        <f t="shared" si="67"/>
        <v>0</v>
      </c>
      <c r="AF283" s="154">
        <v>0</v>
      </c>
      <c r="AG283" s="154">
        <v>0</v>
      </c>
      <c r="AH283" s="154">
        <v>0</v>
      </c>
      <c r="AI283" s="154">
        <v>0</v>
      </c>
      <c r="AJ283" s="154">
        <f t="shared" si="68"/>
        <v>0.12</v>
      </c>
      <c r="AK283" s="154">
        <f t="shared" si="69"/>
        <v>0</v>
      </c>
      <c r="AL283" s="154">
        <f t="shared" si="70"/>
        <v>0</v>
      </c>
      <c r="AM283" s="154">
        <f t="shared" si="71"/>
        <v>0.12</v>
      </c>
      <c r="AN283" s="154">
        <f t="shared" si="72"/>
        <v>0</v>
      </c>
    </row>
    <row r="284" spans="1:40" s="53" customFormat="1" ht="31.5">
      <c r="A284" s="133" t="s">
        <v>175</v>
      </c>
      <c r="B284" s="142" t="s">
        <v>1062</v>
      </c>
      <c r="C284" s="146" t="s">
        <v>1063</v>
      </c>
      <c r="D284" s="133">
        <v>2028</v>
      </c>
      <c r="E284" s="63">
        <v>2030</v>
      </c>
      <c r="F284" s="154" t="s">
        <v>239</v>
      </c>
      <c r="G284" s="154" t="s">
        <v>239</v>
      </c>
      <c r="H284" s="133" t="s">
        <v>239</v>
      </c>
      <c r="I284" s="155">
        <v>0.12</v>
      </c>
      <c r="J284" s="154">
        <v>0.12</v>
      </c>
      <c r="K284" s="154">
        <f t="shared" si="63"/>
        <v>0</v>
      </c>
      <c r="L284" s="154">
        <v>0</v>
      </c>
      <c r="M284" s="154">
        <v>0</v>
      </c>
      <c r="N284" s="154">
        <v>0</v>
      </c>
      <c r="O284" s="154">
        <v>0</v>
      </c>
      <c r="P284" s="154">
        <f t="shared" si="64"/>
        <v>0</v>
      </c>
      <c r="Q284" s="154">
        <v>0</v>
      </c>
      <c r="R284" s="154">
        <v>0</v>
      </c>
      <c r="S284" s="154">
        <v>0</v>
      </c>
      <c r="T284" s="154">
        <v>0</v>
      </c>
      <c r="U284" s="154">
        <f t="shared" si="65"/>
        <v>0</v>
      </c>
      <c r="V284" s="154">
        <v>0</v>
      </c>
      <c r="W284" s="154">
        <v>0</v>
      </c>
      <c r="X284" s="154">
        <v>0</v>
      </c>
      <c r="Y284" s="154">
        <v>0</v>
      </c>
      <c r="Z284" s="154">
        <f t="shared" si="66"/>
        <v>0.12</v>
      </c>
      <c r="AA284" s="154">
        <v>0</v>
      </c>
      <c r="AB284" s="154">
        <v>0</v>
      </c>
      <c r="AC284" s="154">
        <v>0.12</v>
      </c>
      <c r="AD284" s="154">
        <v>0</v>
      </c>
      <c r="AE284" s="154">
        <f t="shared" si="67"/>
        <v>0</v>
      </c>
      <c r="AF284" s="154">
        <v>0</v>
      </c>
      <c r="AG284" s="154">
        <v>0</v>
      </c>
      <c r="AH284" s="154">
        <v>0</v>
      </c>
      <c r="AI284" s="154">
        <v>0</v>
      </c>
      <c r="AJ284" s="154">
        <f t="shared" si="68"/>
        <v>0.12</v>
      </c>
      <c r="AK284" s="154">
        <f t="shared" si="69"/>
        <v>0</v>
      </c>
      <c r="AL284" s="154">
        <f t="shared" si="70"/>
        <v>0</v>
      </c>
      <c r="AM284" s="154">
        <f t="shared" si="71"/>
        <v>0.12</v>
      </c>
      <c r="AN284" s="154">
        <f t="shared" si="72"/>
        <v>0</v>
      </c>
    </row>
    <row r="285" spans="1:40" s="53" customFormat="1" ht="31.5" customHeight="1">
      <c r="A285" s="133" t="s">
        <v>175</v>
      </c>
      <c r="B285" s="142" t="s">
        <v>1064</v>
      </c>
      <c r="C285" s="146" t="s">
        <v>1065</v>
      </c>
      <c r="D285" s="133">
        <v>2025</v>
      </c>
      <c r="E285" s="63">
        <v>2027</v>
      </c>
      <c r="F285" s="154" t="s">
        <v>239</v>
      </c>
      <c r="G285" s="154" t="s">
        <v>239</v>
      </c>
      <c r="H285" s="133" t="s">
        <v>239</v>
      </c>
      <c r="I285" s="155">
        <v>1.425967032</v>
      </c>
      <c r="J285" s="154">
        <v>1.425967032</v>
      </c>
      <c r="K285" s="154">
        <f t="shared" si="63"/>
        <v>5.7757595999999994E-2</v>
      </c>
      <c r="L285" s="154">
        <v>0</v>
      </c>
      <c r="M285" s="154">
        <v>0</v>
      </c>
      <c r="N285" s="154">
        <v>5.7757595999999994E-2</v>
      </c>
      <c r="O285" s="154">
        <v>0</v>
      </c>
      <c r="P285" s="154">
        <f t="shared" si="64"/>
        <v>0.16820943599999999</v>
      </c>
      <c r="Q285" s="154">
        <v>0</v>
      </c>
      <c r="R285" s="154">
        <v>0</v>
      </c>
      <c r="S285" s="154">
        <v>0.16820943599999999</v>
      </c>
      <c r="T285" s="154">
        <v>0</v>
      </c>
      <c r="U285" s="154">
        <f t="shared" si="65"/>
        <v>1.2</v>
      </c>
      <c r="V285" s="154">
        <v>0</v>
      </c>
      <c r="W285" s="154">
        <v>0</v>
      </c>
      <c r="X285" s="154">
        <v>1.2</v>
      </c>
      <c r="Y285" s="154">
        <v>0</v>
      </c>
      <c r="Z285" s="154">
        <f t="shared" si="66"/>
        <v>0</v>
      </c>
      <c r="AA285" s="154">
        <v>0</v>
      </c>
      <c r="AB285" s="154">
        <v>0</v>
      </c>
      <c r="AC285" s="154">
        <v>0</v>
      </c>
      <c r="AD285" s="154">
        <v>0</v>
      </c>
      <c r="AE285" s="154">
        <f t="shared" si="67"/>
        <v>0</v>
      </c>
      <c r="AF285" s="154">
        <v>0</v>
      </c>
      <c r="AG285" s="154">
        <v>0</v>
      </c>
      <c r="AH285" s="154">
        <v>0</v>
      </c>
      <c r="AI285" s="154">
        <v>0</v>
      </c>
      <c r="AJ285" s="154">
        <f t="shared" si="68"/>
        <v>1.425967032</v>
      </c>
      <c r="AK285" s="154">
        <f t="shared" si="69"/>
        <v>0</v>
      </c>
      <c r="AL285" s="154">
        <f t="shared" si="70"/>
        <v>0</v>
      </c>
      <c r="AM285" s="154">
        <f t="shared" si="71"/>
        <v>1.425967032</v>
      </c>
      <c r="AN285" s="154">
        <f t="shared" si="72"/>
        <v>0</v>
      </c>
    </row>
    <row r="286" spans="1:40" s="53" customFormat="1" ht="31.5">
      <c r="A286" s="133" t="s">
        <v>175</v>
      </c>
      <c r="B286" s="142" t="s">
        <v>1066</v>
      </c>
      <c r="C286" s="146" t="s">
        <v>1067</v>
      </c>
      <c r="D286" s="133">
        <v>2025</v>
      </c>
      <c r="E286" s="63">
        <v>2027</v>
      </c>
      <c r="F286" s="154" t="s">
        <v>239</v>
      </c>
      <c r="G286" s="154" t="s">
        <v>239</v>
      </c>
      <c r="H286" s="133" t="s">
        <v>239</v>
      </c>
      <c r="I286" s="155">
        <v>4.2625675559999996</v>
      </c>
      <c r="J286" s="154">
        <v>4.2625675559999996</v>
      </c>
      <c r="K286" s="154">
        <f t="shared" si="63"/>
        <v>7.5853943999999993E-2</v>
      </c>
      <c r="L286" s="154">
        <v>0</v>
      </c>
      <c r="M286" s="154">
        <v>0</v>
      </c>
      <c r="N286" s="154">
        <v>7.5853943999999993E-2</v>
      </c>
      <c r="O286" s="154">
        <v>0</v>
      </c>
      <c r="P286" s="154">
        <f t="shared" si="64"/>
        <v>0.17871361199999999</v>
      </c>
      <c r="Q286" s="154">
        <v>0</v>
      </c>
      <c r="R286" s="154">
        <v>0</v>
      </c>
      <c r="S286" s="154">
        <v>0.17871361199999999</v>
      </c>
      <c r="T286" s="154">
        <v>0</v>
      </c>
      <c r="U286" s="154">
        <f t="shared" si="65"/>
        <v>4.008</v>
      </c>
      <c r="V286" s="154">
        <v>0</v>
      </c>
      <c r="W286" s="154">
        <v>0</v>
      </c>
      <c r="X286" s="154">
        <v>4.008</v>
      </c>
      <c r="Y286" s="154">
        <v>0</v>
      </c>
      <c r="Z286" s="154">
        <f t="shared" si="66"/>
        <v>0</v>
      </c>
      <c r="AA286" s="154">
        <v>0</v>
      </c>
      <c r="AB286" s="154">
        <v>0</v>
      </c>
      <c r="AC286" s="154">
        <v>0</v>
      </c>
      <c r="AD286" s="154">
        <v>0</v>
      </c>
      <c r="AE286" s="154">
        <f t="shared" si="67"/>
        <v>0</v>
      </c>
      <c r="AF286" s="154">
        <v>0</v>
      </c>
      <c r="AG286" s="154">
        <v>0</v>
      </c>
      <c r="AH286" s="154">
        <v>0</v>
      </c>
      <c r="AI286" s="154">
        <v>0</v>
      </c>
      <c r="AJ286" s="154">
        <f t="shared" si="68"/>
        <v>4.2625675559999996</v>
      </c>
      <c r="AK286" s="154">
        <f t="shared" si="69"/>
        <v>0</v>
      </c>
      <c r="AL286" s="154">
        <f t="shared" si="70"/>
        <v>0</v>
      </c>
      <c r="AM286" s="154">
        <f t="shared" si="71"/>
        <v>4.2625675559999996</v>
      </c>
      <c r="AN286" s="154">
        <f t="shared" si="72"/>
        <v>0</v>
      </c>
    </row>
    <row r="287" spans="1:40" s="53" customFormat="1" ht="47.25">
      <c r="A287" s="133" t="s">
        <v>175</v>
      </c>
      <c r="B287" s="142" t="s">
        <v>1068</v>
      </c>
      <c r="C287" s="146" t="s">
        <v>1069</v>
      </c>
      <c r="D287" s="133">
        <v>2029</v>
      </c>
      <c r="E287" s="63">
        <v>2030</v>
      </c>
      <c r="F287" s="154" t="s">
        <v>239</v>
      </c>
      <c r="G287" s="154" t="s">
        <v>239</v>
      </c>
      <c r="H287" s="133" t="s">
        <v>239</v>
      </c>
      <c r="I287" s="155">
        <v>0.12</v>
      </c>
      <c r="J287" s="154">
        <v>0.12</v>
      </c>
      <c r="K287" s="154">
        <f t="shared" si="63"/>
        <v>0</v>
      </c>
      <c r="L287" s="154">
        <v>0</v>
      </c>
      <c r="M287" s="154">
        <v>0</v>
      </c>
      <c r="N287" s="154">
        <v>0</v>
      </c>
      <c r="O287" s="154">
        <v>0</v>
      </c>
      <c r="P287" s="154">
        <f t="shared" si="64"/>
        <v>0</v>
      </c>
      <c r="Q287" s="154">
        <v>0</v>
      </c>
      <c r="R287" s="154">
        <v>0</v>
      </c>
      <c r="S287" s="154">
        <v>0</v>
      </c>
      <c r="T287" s="154">
        <v>0</v>
      </c>
      <c r="U287" s="154">
        <f t="shared" si="65"/>
        <v>0</v>
      </c>
      <c r="V287" s="154">
        <v>0</v>
      </c>
      <c r="W287" s="154">
        <v>0</v>
      </c>
      <c r="X287" s="154">
        <v>0</v>
      </c>
      <c r="Y287" s="154">
        <v>0</v>
      </c>
      <c r="Z287" s="154">
        <f t="shared" si="66"/>
        <v>0</v>
      </c>
      <c r="AA287" s="154">
        <v>0</v>
      </c>
      <c r="AB287" s="154">
        <v>0</v>
      </c>
      <c r="AC287" s="154">
        <v>0</v>
      </c>
      <c r="AD287" s="154">
        <v>0</v>
      </c>
      <c r="AE287" s="154">
        <f t="shared" si="67"/>
        <v>0.12</v>
      </c>
      <c r="AF287" s="154">
        <v>0</v>
      </c>
      <c r="AG287" s="154">
        <v>0</v>
      </c>
      <c r="AH287" s="154">
        <v>0.12</v>
      </c>
      <c r="AI287" s="154">
        <v>0</v>
      </c>
      <c r="AJ287" s="154">
        <f t="shared" si="68"/>
        <v>0.12</v>
      </c>
      <c r="AK287" s="154">
        <f t="shared" si="69"/>
        <v>0</v>
      </c>
      <c r="AL287" s="154">
        <f t="shared" si="70"/>
        <v>0</v>
      </c>
      <c r="AM287" s="154">
        <f t="shared" si="71"/>
        <v>0.12</v>
      </c>
      <c r="AN287" s="154">
        <f t="shared" si="72"/>
        <v>0</v>
      </c>
    </row>
    <row r="288" spans="1:40" s="53" customFormat="1" ht="47.25">
      <c r="A288" s="133" t="s">
        <v>175</v>
      </c>
      <c r="B288" s="142" t="s">
        <v>1070</v>
      </c>
      <c r="C288" s="146" t="s">
        <v>1071</v>
      </c>
      <c r="D288" s="133">
        <v>2025</v>
      </c>
      <c r="E288" s="63">
        <v>2027</v>
      </c>
      <c r="F288" s="154" t="s">
        <v>239</v>
      </c>
      <c r="G288" s="154" t="s">
        <v>239</v>
      </c>
      <c r="H288" s="133" t="s">
        <v>239</v>
      </c>
      <c r="I288" s="155">
        <v>9.7867692479999988</v>
      </c>
      <c r="J288" s="154">
        <v>9.7867692479999988</v>
      </c>
      <c r="K288" s="154">
        <f t="shared" si="63"/>
        <v>0.174381288</v>
      </c>
      <c r="L288" s="154">
        <v>0</v>
      </c>
      <c r="M288" s="154">
        <v>0</v>
      </c>
      <c r="N288" s="154">
        <v>0.174381288</v>
      </c>
      <c r="O288" s="154">
        <v>0</v>
      </c>
      <c r="P288" s="154">
        <f t="shared" si="64"/>
        <v>0.31238795999999996</v>
      </c>
      <c r="Q288" s="154">
        <v>0</v>
      </c>
      <c r="R288" s="154">
        <v>0</v>
      </c>
      <c r="S288" s="154">
        <v>0.31238795999999996</v>
      </c>
      <c r="T288" s="154">
        <v>0</v>
      </c>
      <c r="U288" s="154">
        <f t="shared" si="65"/>
        <v>9.2999999999999989</v>
      </c>
      <c r="V288" s="154">
        <v>0</v>
      </c>
      <c r="W288" s="154">
        <v>0</v>
      </c>
      <c r="X288" s="154">
        <v>9.2999999999999989</v>
      </c>
      <c r="Y288" s="154">
        <v>0</v>
      </c>
      <c r="Z288" s="154">
        <f t="shared" si="66"/>
        <v>0</v>
      </c>
      <c r="AA288" s="154">
        <v>0</v>
      </c>
      <c r="AB288" s="154">
        <v>0</v>
      </c>
      <c r="AC288" s="154">
        <v>0</v>
      </c>
      <c r="AD288" s="154">
        <v>0</v>
      </c>
      <c r="AE288" s="154">
        <f t="shared" si="67"/>
        <v>0</v>
      </c>
      <c r="AF288" s="154">
        <v>0</v>
      </c>
      <c r="AG288" s="154">
        <v>0</v>
      </c>
      <c r="AH288" s="154">
        <v>0</v>
      </c>
      <c r="AI288" s="154">
        <v>0</v>
      </c>
      <c r="AJ288" s="154">
        <f t="shared" si="68"/>
        <v>9.7867692479999988</v>
      </c>
      <c r="AK288" s="154">
        <f t="shared" si="69"/>
        <v>0</v>
      </c>
      <c r="AL288" s="154">
        <f t="shared" si="70"/>
        <v>0</v>
      </c>
      <c r="AM288" s="154">
        <f t="shared" si="71"/>
        <v>9.7867692479999988</v>
      </c>
      <c r="AN288" s="154">
        <f t="shared" si="72"/>
        <v>0</v>
      </c>
    </row>
    <row r="289" spans="1:40" s="53" customFormat="1" ht="63">
      <c r="A289" s="133" t="s">
        <v>175</v>
      </c>
      <c r="B289" s="142" t="s">
        <v>1072</v>
      </c>
      <c r="C289" s="146" t="s">
        <v>1073</v>
      </c>
      <c r="D289" s="133">
        <v>2025</v>
      </c>
      <c r="E289" s="63">
        <v>2030</v>
      </c>
      <c r="F289" s="154" t="s">
        <v>239</v>
      </c>
      <c r="G289" s="154" t="s">
        <v>239</v>
      </c>
      <c r="H289" s="133" t="s">
        <v>239</v>
      </c>
      <c r="I289" s="155">
        <v>0.24304330800000001</v>
      </c>
      <c r="J289" s="154">
        <v>0.24304330800000001</v>
      </c>
      <c r="K289" s="154">
        <f t="shared" si="63"/>
        <v>8.8479132000000002E-2</v>
      </c>
      <c r="L289" s="154">
        <v>0</v>
      </c>
      <c r="M289" s="154">
        <v>0</v>
      </c>
      <c r="N289" s="154">
        <v>8.8479132000000002E-2</v>
      </c>
      <c r="O289" s="154">
        <v>0</v>
      </c>
      <c r="P289" s="154">
        <f t="shared" si="64"/>
        <v>0.154564176</v>
      </c>
      <c r="Q289" s="154">
        <v>0</v>
      </c>
      <c r="R289" s="154">
        <v>0</v>
      </c>
      <c r="S289" s="154">
        <v>0.154564176</v>
      </c>
      <c r="T289" s="154">
        <v>0</v>
      </c>
      <c r="U289" s="154">
        <f t="shared" si="65"/>
        <v>0</v>
      </c>
      <c r="V289" s="154">
        <v>0</v>
      </c>
      <c r="W289" s="154">
        <v>0</v>
      </c>
      <c r="X289" s="154">
        <v>0</v>
      </c>
      <c r="Y289" s="154">
        <v>0</v>
      </c>
      <c r="Z289" s="154">
        <f t="shared" si="66"/>
        <v>0</v>
      </c>
      <c r="AA289" s="154">
        <v>0</v>
      </c>
      <c r="AB289" s="154">
        <v>0</v>
      </c>
      <c r="AC289" s="154">
        <v>0</v>
      </c>
      <c r="AD289" s="154">
        <v>0</v>
      </c>
      <c r="AE289" s="154">
        <f t="shared" si="67"/>
        <v>0</v>
      </c>
      <c r="AF289" s="154">
        <v>0</v>
      </c>
      <c r="AG289" s="154">
        <v>0</v>
      </c>
      <c r="AH289" s="154">
        <v>0</v>
      </c>
      <c r="AI289" s="154">
        <v>0</v>
      </c>
      <c r="AJ289" s="154">
        <f t="shared" si="68"/>
        <v>0.24304330800000001</v>
      </c>
      <c r="AK289" s="154">
        <f t="shared" si="69"/>
        <v>0</v>
      </c>
      <c r="AL289" s="154">
        <f t="shared" si="70"/>
        <v>0</v>
      </c>
      <c r="AM289" s="154">
        <f t="shared" si="71"/>
        <v>0.24304330800000001</v>
      </c>
      <c r="AN289" s="154">
        <f t="shared" si="72"/>
        <v>0</v>
      </c>
    </row>
    <row r="290" spans="1:40" s="53" customFormat="1" ht="31.5">
      <c r="A290" s="133" t="s">
        <v>175</v>
      </c>
      <c r="B290" s="142" t="s">
        <v>1074</v>
      </c>
      <c r="C290" s="146" t="s">
        <v>1075</v>
      </c>
      <c r="D290" s="133">
        <v>2025</v>
      </c>
      <c r="E290" s="63">
        <v>2030</v>
      </c>
      <c r="F290" s="154" t="s">
        <v>239</v>
      </c>
      <c r="G290" s="154" t="s">
        <v>239</v>
      </c>
      <c r="H290" s="133" t="s">
        <v>239</v>
      </c>
      <c r="I290" s="155">
        <v>0.16196743200000002</v>
      </c>
      <c r="J290" s="154">
        <v>0.16196743200000002</v>
      </c>
      <c r="K290" s="154">
        <f t="shared" si="63"/>
        <v>0.10325382000000001</v>
      </c>
      <c r="L290" s="154">
        <v>0</v>
      </c>
      <c r="M290" s="154">
        <v>0</v>
      </c>
      <c r="N290" s="154">
        <v>0.10325382000000001</v>
      </c>
      <c r="O290" s="154">
        <v>0</v>
      </c>
      <c r="P290" s="154">
        <f t="shared" si="64"/>
        <v>5.8713611999999998E-2</v>
      </c>
      <c r="Q290" s="154">
        <v>0</v>
      </c>
      <c r="R290" s="154">
        <v>0</v>
      </c>
      <c r="S290" s="154">
        <v>5.8713611999999998E-2</v>
      </c>
      <c r="T290" s="154">
        <v>0</v>
      </c>
      <c r="U290" s="154">
        <f t="shared" si="65"/>
        <v>0</v>
      </c>
      <c r="V290" s="154">
        <v>0</v>
      </c>
      <c r="W290" s="154">
        <v>0</v>
      </c>
      <c r="X290" s="154">
        <v>0</v>
      </c>
      <c r="Y290" s="154">
        <v>0</v>
      </c>
      <c r="Z290" s="154">
        <f t="shared" si="66"/>
        <v>0</v>
      </c>
      <c r="AA290" s="154">
        <v>0</v>
      </c>
      <c r="AB290" s="154">
        <v>0</v>
      </c>
      <c r="AC290" s="154">
        <v>0</v>
      </c>
      <c r="AD290" s="154">
        <v>0</v>
      </c>
      <c r="AE290" s="154">
        <f t="shared" si="67"/>
        <v>0</v>
      </c>
      <c r="AF290" s="154">
        <v>0</v>
      </c>
      <c r="AG290" s="154">
        <v>0</v>
      </c>
      <c r="AH290" s="154">
        <v>0</v>
      </c>
      <c r="AI290" s="154">
        <v>0</v>
      </c>
      <c r="AJ290" s="154">
        <f t="shared" si="68"/>
        <v>0.16196743200000002</v>
      </c>
      <c r="AK290" s="154">
        <f t="shared" si="69"/>
        <v>0</v>
      </c>
      <c r="AL290" s="154">
        <f t="shared" si="70"/>
        <v>0</v>
      </c>
      <c r="AM290" s="154">
        <f t="shared" si="71"/>
        <v>0.16196743200000002</v>
      </c>
      <c r="AN290" s="154">
        <f t="shared" si="72"/>
        <v>0</v>
      </c>
    </row>
    <row r="291" spans="1:40" s="53" customFormat="1" ht="31.5">
      <c r="A291" s="133" t="s">
        <v>175</v>
      </c>
      <c r="B291" s="142" t="s">
        <v>1076</v>
      </c>
      <c r="C291" s="146" t="s">
        <v>1077</v>
      </c>
      <c r="D291" s="133">
        <v>2025</v>
      </c>
      <c r="E291" s="63">
        <v>2029</v>
      </c>
      <c r="F291" s="154" t="s">
        <v>239</v>
      </c>
      <c r="G291" s="154" t="s">
        <v>239</v>
      </c>
      <c r="H291" s="133" t="s">
        <v>239</v>
      </c>
      <c r="I291" s="155">
        <v>19.903826832</v>
      </c>
      <c r="J291" s="154">
        <v>19.903826832</v>
      </c>
      <c r="K291" s="154">
        <f t="shared" si="63"/>
        <v>0.178286532</v>
      </c>
      <c r="L291" s="154">
        <v>0</v>
      </c>
      <c r="M291" s="154">
        <v>0</v>
      </c>
      <c r="N291" s="154">
        <v>0.178286532</v>
      </c>
      <c r="O291" s="154">
        <v>0</v>
      </c>
      <c r="P291" s="154">
        <f t="shared" si="64"/>
        <v>0.12594029999999998</v>
      </c>
      <c r="Q291" s="154">
        <v>0</v>
      </c>
      <c r="R291" s="154">
        <v>0</v>
      </c>
      <c r="S291" s="154">
        <v>0.12594029999999998</v>
      </c>
      <c r="T291" s="154">
        <v>0</v>
      </c>
      <c r="U291" s="154">
        <f t="shared" si="65"/>
        <v>0</v>
      </c>
      <c r="V291" s="154">
        <v>0</v>
      </c>
      <c r="W291" s="154">
        <v>0</v>
      </c>
      <c r="X291" s="154">
        <v>0</v>
      </c>
      <c r="Y291" s="154">
        <v>0</v>
      </c>
      <c r="Z291" s="154">
        <f t="shared" si="66"/>
        <v>0</v>
      </c>
      <c r="AA291" s="154">
        <v>0</v>
      </c>
      <c r="AB291" s="154">
        <v>0</v>
      </c>
      <c r="AC291" s="154">
        <v>0</v>
      </c>
      <c r="AD291" s="154">
        <v>0</v>
      </c>
      <c r="AE291" s="154">
        <f t="shared" si="67"/>
        <v>19.599599999999999</v>
      </c>
      <c r="AF291" s="154">
        <v>0</v>
      </c>
      <c r="AG291" s="154">
        <v>0</v>
      </c>
      <c r="AH291" s="154">
        <v>19.599599999999999</v>
      </c>
      <c r="AI291" s="154">
        <v>0</v>
      </c>
      <c r="AJ291" s="154">
        <f t="shared" si="68"/>
        <v>19.903826832</v>
      </c>
      <c r="AK291" s="154">
        <f t="shared" si="69"/>
        <v>0</v>
      </c>
      <c r="AL291" s="154">
        <f t="shared" si="70"/>
        <v>0</v>
      </c>
      <c r="AM291" s="154">
        <f t="shared" si="71"/>
        <v>19.903826832</v>
      </c>
      <c r="AN291" s="154">
        <f t="shared" si="72"/>
        <v>0</v>
      </c>
    </row>
    <row r="292" spans="1:40" s="53" customFormat="1" ht="31.5">
      <c r="A292" s="133" t="s">
        <v>175</v>
      </c>
      <c r="B292" s="142" t="s">
        <v>1078</v>
      </c>
      <c r="C292" s="146" t="s">
        <v>1079</v>
      </c>
      <c r="D292" s="133">
        <v>2025</v>
      </c>
      <c r="E292" s="63">
        <v>2029</v>
      </c>
      <c r="F292" s="154" t="s">
        <v>239</v>
      </c>
      <c r="G292" s="154" t="s">
        <v>239</v>
      </c>
      <c r="H292" s="133" t="s">
        <v>239</v>
      </c>
      <c r="I292" s="155">
        <v>29.128956228</v>
      </c>
      <c r="J292" s="154">
        <v>29.128956228</v>
      </c>
      <c r="K292" s="154">
        <f t="shared" si="63"/>
        <v>0.15921759599999999</v>
      </c>
      <c r="L292" s="154">
        <v>0</v>
      </c>
      <c r="M292" s="154">
        <v>0</v>
      </c>
      <c r="N292" s="154">
        <v>0.15921759599999999</v>
      </c>
      <c r="O292" s="154">
        <v>0</v>
      </c>
      <c r="P292" s="154">
        <f t="shared" si="64"/>
        <v>0.121738632</v>
      </c>
      <c r="Q292" s="154">
        <v>0</v>
      </c>
      <c r="R292" s="154">
        <v>0</v>
      </c>
      <c r="S292" s="154">
        <v>0.121738632</v>
      </c>
      <c r="T292" s="154">
        <v>0</v>
      </c>
      <c r="U292" s="154">
        <f t="shared" si="65"/>
        <v>0</v>
      </c>
      <c r="V292" s="154">
        <v>0</v>
      </c>
      <c r="W292" s="154">
        <v>0</v>
      </c>
      <c r="X292" s="154">
        <v>0</v>
      </c>
      <c r="Y292" s="154">
        <v>0</v>
      </c>
      <c r="Z292" s="154">
        <f t="shared" si="66"/>
        <v>16.767600000000002</v>
      </c>
      <c r="AA292" s="154">
        <v>0</v>
      </c>
      <c r="AB292" s="154">
        <v>0</v>
      </c>
      <c r="AC292" s="154">
        <v>16.767600000000002</v>
      </c>
      <c r="AD292" s="154">
        <v>0</v>
      </c>
      <c r="AE292" s="154">
        <f t="shared" si="67"/>
        <v>12.080399999999999</v>
      </c>
      <c r="AF292" s="154">
        <v>0</v>
      </c>
      <c r="AG292" s="154">
        <v>0</v>
      </c>
      <c r="AH292" s="154">
        <v>12.080399999999999</v>
      </c>
      <c r="AI292" s="154">
        <v>0</v>
      </c>
      <c r="AJ292" s="154">
        <f t="shared" si="68"/>
        <v>29.128956228</v>
      </c>
      <c r="AK292" s="154">
        <f t="shared" si="69"/>
        <v>0</v>
      </c>
      <c r="AL292" s="154">
        <f t="shared" si="70"/>
        <v>0</v>
      </c>
      <c r="AM292" s="154">
        <f t="shared" si="71"/>
        <v>29.128956228</v>
      </c>
      <c r="AN292" s="154">
        <f t="shared" si="72"/>
        <v>0</v>
      </c>
    </row>
    <row r="293" spans="1:40" s="53" customFormat="1" ht="31.5">
      <c r="A293" s="133" t="s">
        <v>175</v>
      </c>
      <c r="B293" s="142" t="s">
        <v>1080</v>
      </c>
      <c r="C293" s="146" t="s">
        <v>1081</v>
      </c>
      <c r="D293" s="133">
        <v>2025</v>
      </c>
      <c r="E293" s="63">
        <v>2027</v>
      </c>
      <c r="F293" s="154" t="s">
        <v>239</v>
      </c>
      <c r="G293" s="154" t="s">
        <v>239</v>
      </c>
      <c r="H293" s="133" t="s">
        <v>239</v>
      </c>
      <c r="I293" s="155">
        <v>5.9030364479999999</v>
      </c>
      <c r="J293" s="154">
        <v>5.9030364479999999</v>
      </c>
      <c r="K293" s="154">
        <f t="shared" si="63"/>
        <v>0.14303644800000001</v>
      </c>
      <c r="L293" s="154">
        <v>0</v>
      </c>
      <c r="M293" s="154">
        <v>0</v>
      </c>
      <c r="N293" s="154">
        <v>0.14303644800000001</v>
      </c>
      <c r="O293" s="154">
        <v>0</v>
      </c>
      <c r="P293" s="154">
        <f t="shared" si="64"/>
        <v>0</v>
      </c>
      <c r="Q293" s="154">
        <v>0</v>
      </c>
      <c r="R293" s="154">
        <v>0</v>
      </c>
      <c r="S293" s="154">
        <v>0</v>
      </c>
      <c r="T293" s="154">
        <v>0</v>
      </c>
      <c r="U293" s="154">
        <f t="shared" si="65"/>
        <v>5.76</v>
      </c>
      <c r="V293" s="154">
        <v>0</v>
      </c>
      <c r="W293" s="154">
        <v>0</v>
      </c>
      <c r="X293" s="154">
        <v>5.76</v>
      </c>
      <c r="Y293" s="154">
        <v>0</v>
      </c>
      <c r="Z293" s="154">
        <f t="shared" si="66"/>
        <v>0</v>
      </c>
      <c r="AA293" s="154">
        <v>0</v>
      </c>
      <c r="AB293" s="154">
        <v>0</v>
      </c>
      <c r="AC293" s="154">
        <v>0</v>
      </c>
      <c r="AD293" s="154">
        <v>0</v>
      </c>
      <c r="AE293" s="154">
        <f t="shared" si="67"/>
        <v>0</v>
      </c>
      <c r="AF293" s="154">
        <v>0</v>
      </c>
      <c r="AG293" s="154">
        <v>0</v>
      </c>
      <c r="AH293" s="154">
        <v>0</v>
      </c>
      <c r="AI293" s="154">
        <v>0</v>
      </c>
      <c r="AJ293" s="154">
        <f t="shared" si="68"/>
        <v>5.9030364479999999</v>
      </c>
      <c r="AK293" s="154">
        <f t="shared" si="69"/>
        <v>0</v>
      </c>
      <c r="AL293" s="154">
        <f t="shared" si="70"/>
        <v>0</v>
      </c>
      <c r="AM293" s="154">
        <f t="shared" si="71"/>
        <v>5.9030364479999999</v>
      </c>
      <c r="AN293" s="154">
        <f t="shared" si="72"/>
        <v>0</v>
      </c>
    </row>
    <row r="294" spans="1:40" s="53" customFormat="1" ht="31.5">
      <c r="A294" s="133" t="s">
        <v>175</v>
      </c>
      <c r="B294" s="142" t="s">
        <v>1082</v>
      </c>
      <c r="C294" s="146" t="s">
        <v>1083</v>
      </c>
      <c r="D294" s="133">
        <v>2025</v>
      </c>
      <c r="E294" s="63">
        <v>2030</v>
      </c>
      <c r="F294" s="154" t="s">
        <v>239</v>
      </c>
      <c r="G294" s="154" t="s">
        <v>239</v>
      </c>
      <c r="H294" s="133" t="s">
        <v>239</v>
      </c>
      <c r="I294" s="155">
        <v>9.7688652000000001E-2</v>
      </c>
      <c r="J294" s="154">
        <v>9.7688652000000001E-2</v>
      </c>
      <c r="K294" s="154">
        <f t="shared" si="63"/>
        <v>4.9479215999999999E-2</v>
      </c>
      <c r="L294" s="154">
        <v>0</v>
      </c>
      <c r="M294" s="154">
        <v>0</v>
      </c>
      <c r="N294" s="154">
        <v>4.9479215999999999E-2</v>
      </c>
      <c r="O294" s="154">
        <v>0</v>
      </c>
      <c r="P294" s="154">
        <f t="shared" si="64"/>
        <v>4.8209436000000001E-2</v>
      </c>
      <c r="Q294" s="154">
        <v>0</v>
      </c>
      <c r="R294" s="154">
        <v>0</v>
      </c>
      <c r="S294" s="154">
        <v>4.8209436000000001E-2</v>
      </c>
      <c r="T294" s="154">
        <v>0</v>
      </c>
      <c r="U294" s="154">
        <f t="shared" si="65"/>
        <v>0</v>
      </c>
      <c r="V294" s="154">
        <v>0</v>
      </c>
      <c r="W294" s="154">
        <v>0</v>
      </c>
      <c r="X294" s="154">
        <v>0</v>
      </c>
      <c r="Y294" s="154">
        <v>0</v>
      </c>
      <c r="Z294" s="154">
        <f t="shared" si="66"/>
        <v>0</v>
      </c>
      <c r="AA294" s="154">
        <v>0</v>
      </c>
      <c r="AB294" s="154">
        <v>0</v>
      </c>
      <c r="AC294" s="154">
        <v>0</v>
      </c>
      <c r="AD294" s="154">
        <v>0</v>
      </c>
      <c r="AE294" s="154">
        <f t="shared" si="67"/>
        <v>0</v>
      </c>
      <c r="AF294" s="154">
        <v>0</v>
      </c>
      <c r="AG294" s="154">
        <v>0</v>
      </c>
      <c r="AH294" s="154">
        <v>0</v>
      </c>
      <c r="AI294" s="154">
        <v>0</v>
      </c>
      <c r="AJ294" s="154">
        <f t="shared" si="68"/>
        <v>9.7688652000000001E-2</v>
      </c>
      <c r="AK294" s="154">
        <f t="shared" si="69"/>
        <v>0</v>
      </c>
      <c r="AL294" s="154">
        <f t="shared" si="70"/>
        <v>0</v>
      </c>
      <c r="AM294" s="154">
        <f t="shared" si="71"/>
        <v>9.7688652000000001E-2</v>
      </c>
      <c r="AN294" s="154">
        <f t="shared" si="72"/>
        <v>0</v>
      </c>
    </row>
    <row r="295" spans="1:40" s="53" customFormat="1" ht="78.75">
      <c r="A295" s="133" t="s">
        <v>175</v>
      </c>
      <c r="B295" s="142" t="s">
        <v>1084</v>
      </c>
      <c r="C295" s="146" t="s">
        <v>1085</v>
      </c>
      <c r="D295" s="133">
        <v>2025</v>
      </c>
      <c r="E295" s="63">
        <v>2030</v>
      </c>
      <c r="F295" s="154" t="s">
        <v>239</v>
      </c>
      <c r="G295" s="154" t="s">
        <v>239</v>
      </c>
      <c r="H295" s="133" t="s">
        <v>239</v>
      </c>
      <c r="I295" s="155">
        <v>0.247904028</v>
      </c>
      <c r="J295" s="154">
        <v>0.247904028</v>
      </c>
      <c r="K295" s="154">
        <f t="shared" si="63"/>
        <v>0.11957988</v>
      </c>
      <c r="L295" s="154">
        <v>0</v>
      </c>
      <c r="M295" s="154">
        <v>0</v>
      </c>
      <c r="N295" s="154">
        <v>0.11957988</v>
      </c>
      <c r="O295" s="154">
        <v>0</v>
      </c>
      <c r="P295" s="154">
        <f t="shared" si="64"/>
        <v>0.128324148</v>
      </c>
      <c r="Q295" s="154">
        <v>0</v>
      </c>
      <c r="R295" s="154">
        <v>0</v>
      </c>
      <c r="S295" s="154">
        <v>0.128324148</v>
      </c>
      <c r="T295" s="154">
        <v>0</v>
      </c>
      <c r="U295" s="154">
        <f t="shared" si="65"/>
        <v>0</v>
      </c>
      <c r="V295" s="154">
        <v>0</v>
      </c>
      <c r="W295" s="154">
        <v>0</v>
      </c>
      <c r="X295" s="154">
        <v>0</v>
      </c>
      <c r="Y295" s="154">
        <v>0</v>
      </c>
      <c r="Z295" s="154">
        <f t="shared" si="66"/>
        <v>0</v>
      </c>
      <c r="AA295" s="154">
        <v>0</v>
      </c>
      <c r="AB295" s="154">
        <v>0</v>
      </c>
      <c r="AC295" s="154">
        <v>0</v>
      </c>
      <c r="AD295" s="154">
        <v>0</v>
      </c>
      <c r="AE295" s="154">
        <f t="shared" si="67"/>
        <v>0</v>
      </c>
      <c r="AF295" s="154">
        <v>0</v>
      </c>
      <c r="AG295" s="154">
        <v>0</v>
      </c>
      <c r="AH295" s="154">
        <v>0</v>
      </c>
      <c r="AI295" s="154">
        <v>0</v>
      </c>
      <c r="AJ295" s="154">
        <f t="shared" si="68"/>
        <v>0.247904028</v>
      </c>
      <c r="AK295" s="154">
        <f t="shared" si="69"/>
        <v>0</v>
      </c>
      <c r="AL295" s="154">
        <f t="shared" si="70"/>
        <v>0</v>
      </c>
      <c r="AM295" s="154">
        <f t="shared" si="71"/>
        <v>0.247904028</v>
      </c>
      <c r="AN295" s="154">
        <f t="shared" si="72"/>
        <v>0</v>
      </c>
    </row>
    <row r="296" spans="1:40" s="53" customFormat="1" ht="94.5" customHeight="1">
      <c r="A296" s="133" t="s">
        <v>175</v>
      </c>
      <c r="B296" s="142" t="s">
        <v>1086</v>
      </c>
      <c r="C296" s="146" t="s">
        <v>1087</v>
      </c>
      <c r="D296" s="133">
        <v>2025</v>
      </c>
      <c r="E296" s="63">
        <v>2028</v>
      </c>
      <c r="F296" s="154" t="s">
        <v>239</v>
      </c>
      <c r="G296" s="154" t="s">
        <v>239</v>
      </c>
      <c r="H296" s="133" t="s">
        <v>239</v>
      </c>
      <c r="I296" s="155">
        <v>1.27287018</v>
      </c>
      <c r="J296" s="154">
        <v>1.27287018</v>
      </c>
      <c r="K296" s="154">
        <f t="shared" si="63"/>
        <v>6.3453659999999995E-2</v>
      </c>
      <c r="L296" s="154">
        <v>0</v>
      </c>
      <c r="M296" s="154">
        <v>0</v>
      </c>
      <c r="N296" s="154">
        <v>6.3453659999999995E-2</v>
      </c>
      <c r="O296" s="154">
        <v>0</v>
      </c>
      <c r="P296" s="154">
        <f t="shared" si="64"/>
        <v>0.16661651999999999</v>
      </c>
      <c r="Q296" s="154">
        <v>0</v>
      </c>
      <c r="R296" s="154">
        <v>0</v>
      </c>
      <c r="S296" s="154">
        <v>0.16661651999999999</v>
      </c>
      <c r="T296" s="154">
        <v>0</v>
      </c>
      <c r="U296" s="154">
        <f t="shared" si="65"/>
        <v>0</v>
      </c>
      <c r="V296" s="154">
        <v>0</v>
      </c>
      <c r="W296" s="154">
        <v>0</v>
      </c>
      <c r="X296" s="154">
        <v>0</v>
      </c>
      <c r="Y296" s="154">
        <v>0</v>
      </c>
      <c r="Z296" s="154">
        <f t="shared" si="66"/>
        <v>1.0427999999999999</v>
      </c>
      <c r="AA296" s="154">
        <v>0</v>
      </c>
      <c r="AB296" s="154">
        <v>0</v>
      </c>
      <c r="AC296" s="154">
        <v>1.0427999999999999</v>
      </c>
      <c r="AD296" s="154">
        <v>0</v>
      </c>
      <c r="AE296" s="154">
        <f t="shared" si="67"/>
        <v>0</v>
      </c>
      <c r="AF296" s="154">
        <v>0</v>
      </c>
      <c r="AG296" s="154">
        <v>0</v>
      </c>
      <c r="AH296" s="154">
        <v>0</v>
      </c>
      <c r="AI296" s="154">
        <v>0</v>
      </c>
      <c r="AJ296" s="154">
        <f t="shared" si="68"/>
        <v>1.27287018</v>
      </c>
      <c r="AK296" s="154">
        <f t="shared" si="69"/>
        <v>0</v>
      </c>
      <c r="AL296" s="154">
        <f t="shared" si="70"/>
        <v>0</v>
      </c>
      <c r="AM296" s="154">
        <f t="shared" si="71"/>
        <v>1.27287018</v>
      </c>
      <c r="AN296" s="154">
        <f t="shared" si="72"/>
        <v>0</v>
      </c>
    </row>
    <row r="297" spans="1:40" s="53" customFormat="1" ht="94.5">
      <c r="A297" s="133" t="s">
        <v>175</v>
      </c>
      <c r="B297" s="142" t="s">
        <v>1088</v>
      </c>
      <c r="C297" s="146" t="s">
        <v>1089</v>
      </c>
      <c r="D297" s="133">
        <v>2025</v>
      </c>
      <c r="E297" s="63">
        <v>2030</v>
      </c>
      <c r="F297" s="154" t="s">
        <v>239</v>
      </c>
      <c r="G297" s="154" t="s">
        <v>239</v>
      </c>
      <c r="H297" s="133" t="s">
        <v>239</v>
      </c>
      <c r="I297" s="155">
        <v>0.27704156400000002</v>
      </c>
      <c r="J297" s="154">
        <v>0.27704156400000002</v>
      </c>
      <c r="K297" s="154">
        <f t="shared" si="63"/>
        <v>0.137709048</v>
      </c>
      <c r="L297" s="154">
        <v>0</v>
      </c>
      <c r="M297" s="154">
        <v>0</v>
      </c>
      <c r="N297" s="154">
        <v>0.137709048</v>
      </c>
      <c r="O297" s="154">
        <v>0</v>
      </c>
      <c r="P297" s="154">
        <f t="shared" si="64"/>
        <v>0.13933251599999999</v>
      </c>
      <c r="Q297" s="154">
        <v>0</v>
      </c>
      <c r="R297" s="154">
        <v>0</v>
      </c>
      <c r="S297" s="154">
        <v>0.13933251599999999</v>
      </c>
      <c r="T297" s="154">
        <v>0</v>
      </c>
      <c r="U297" s="154">
        <f t="shared" si="65"/>
        <v>0</v>
      </c>
      <c r="V297" s="154">
        <v>0</v>
      </c>
      <c r="W297" s="154">
        <v>0</v>
      </c>
      <c r="X297" s="154">
        <v>0</v>
      </c>
      <c r="Y297" s="154">
        <v>0</v>
      </c>
      <c r="Z297" s="154">
        <f t="shared" si="66"/>
        <v>0</v>
      </c>
      <c r="AA297" s="154">
        <v>0</v>
      </c>
      <c r="AB297" s="154">
        <v>0</v>
      </c>
      <c r="AC297" s="154">
        <v>0</v>
      </c>
      <c r="AD297" s="154">
        <v>0</v>
      </c>
      <c r="AE297" s="154">
        <f t="shared" si="67"/>
        <v>0</v>
      </c>
      <c r="AF297" s="154">
        <v>0</v>
      </c>
      <c r="AG297" s="154">
        <v>0</v>
      </c>
      <c r="AH297" s="154">
        <v>0</v>
      </c>
      <c r="AI297" s="154">
        <v>0</v>
      </c>
      <c r="AJ297" s="154">
        <f t="shared" si="68"/>
        <v>0.27704156400000002</v>
      </c>
      <c r="AK297" s="154">
        <f t="shared" si="69"/>
        <v>0</v>
      </c>
      <c r="AL297" s="154">
        <f t="shared" si="70"/>
        <v>0</v>
      </c>
      <c r="AM297" s="154">
        <f t="shared" si="71"/>
        <v>0.27704156400000002</v>
      </c>
      <c r="AN297" s="154">
        <f t="shared" si="72"/>
        <v>0</v>
      </c>
    </row>
    <row r="298" spans="1:40" s="53" customFormat="1" ht="63">
      <c r="A298" s="133" t="s">
        <v>175</v>
      </c>
      <c r="B298" s="142" t="s">
        <v>1090</v>
      </c>
      <c r="C298" s="146" t="s">
        <v>1091</v>
      </c>
      <c r="D298" s="133">
        <v>2025</v>
      </c>
      <c r="E298" s="63">
        <v>2028</v>
      </c>
      <c r="F298" s="154" t="s">
        <v>239</v>
      </c>
      <c r="G298" s="154" t="s">
        <v>239</v>
      </c>
      <c r="H298" s="133" t="s">
        <v>239</v>
      </c>
      <c r="I298" s="155">
        <v>15.742477727999999</v>
      </c>
      <c r="J298" s="154">
        <v>15.742477727999999</v>
      </c>
      <c r="K298" s="154">
        <f t="shared" si="63"/>
        <v>0.17564279999999999</v>
      </c>
      <c r="L298" s="154">
        <v>0</v>
      </c>
      <c r="M298" s="154">
        <v>0</v>
      </c>
      <c r="N298" s="154">
        <v>0.17564279999999999</v>
      </c>
      <c r="O298" s="154">
        <v>0</v>
      </c>
      <c r="P298" s="154">
        <f t="shared" si="64"/>
        <v>0.175634928</v>
      </c>
      <c r="Q298" s="154">
        <v>0</v>
      </c>
      <c r="R298" s="154">
        <v>0</v>
      </c>
      <c r="S298" s="154">
        <v>0.175634928</v>
      </c>
      <c r="T298" s="154">
        <v>0</v>
      </c>
      <c r="U298" s="154">
        <f t="shared" si="65"/>
        <v>0</v>
      </c>
      <c r="V298" s="154">
        <v>0</v>
      </c>
      <c r="W298" s="154">
        <v>0</v>
      </c>
      <c r="X298" s="154">
        <v>0</v>
      </c>
      <c r="Y298" s="154">
        <v>0</v>
      </c>
      <c r="Z298" s="154">
        <f t="shared" si="66"/>
        <v>15.3912</v>
      </c>
      <c r="AA298" s="154">
        <v>0</v>
      </c>
      <c r="AB298" s="154">
        <v>0</v>
      </c>
      <c r="AC298" s="154">
        <v>15.3912</v>
      </c>
      <c r="AD298" s="154">
        <v>0</v>
      </c>
      <c r="AE298" s="154">
        <f t="shared" si="67"/>
        <v>0</v>
      </c>
      <c r="AF298" s="154">
        <v>0</v>
      </c>
      <c r="AG298" s="154">
        <v>0</v>
      </c>
      <c r="AH298" s="154">
        <v>0</v>
      </c>
      <c r="AI298" s="154">
        <v>0</v>
      </c>
      <c r="AJ298" s="154">
        <f t="shared" si="68"/>
        <v>15.742477727999999</v>
      </c>
      <c r="AK298" s="154">
        <f t="shared" si="69"/>
        <v>0</v>
      </c>
      <c r="AL298" s="154">
        <f t="shared" si="70"/>
        <v>0</v>
      </c>
      <c r="AM298" s="154">
        <f t="shared" si="71"/>
        <v>15.742477727999999</v>
      </c>
      <c r="AN298" s="154">
        <f t="shared" si="72"/>
        <v>0</v>
      </c>
    </row>
    <row r="299" spans="1:40" s="53" customFormat="1" ht="94.5">
      <c r="A299" s="133" t="s">
        <v>175</v>
      </c>
      <c r="B299" s="142" t="s">
        <v>1092</v>
      </c>
      <c r="C299" s="146" t="s">
        <v>1093</v>
      </c>
      <c r="D299" s="133">
        <v>2025</v>
      </c>
      <c r="E299" s="63">
        <v>2027</v>
      </c>
      <c r="F299" s="154" t="s">
        <v>239</v>
      </c>
      <c r="G299" s="154" t="s">
        <v>239</v>
      </c>
      <c r="H299" s="133" t="s">
        <v>239</v>
      </c>
      <c r="I299" s="155">
        <v>14.543090400000001</v>
      </c>
      <c r="J299" s="154">
        <v>14.543090400000001</v>
      </c>
      <c r="K299" s="154">
        <f t="shared" si="63"/>
        <v>0.176231844</v>
      </c>
      <c r="L299" s="154">
        <v>0</v>
      </c>
      <c r="M299" s="154">
        <v>0</v>
      </c>
      <c r="N299" s="154">
        <v>0.176231844</v>
      </c>
      <c r="O299" s="154">
        <v>0</v>
      </c>
      <c r="P299" s="154">
        <f t="shared" si="64"/>
        <v>0.14445855599999999</v>
      </c>
      <c r="Q299" s="154">
        <v>0</v>
      </c>
      <c r="R299" s="154">
        <v>0</v>
      </c>
      <c r="S299" s="154">
        <v>0.14445855599999999</v>
      </c>
      <c r="T299" s="154">
        <v>0</v>
      </c>
      <c r="U299" s="154">
        <f t="shared" si="65"/>
        <v>14.2224</v>
      </c>
      <c r="V299" s="154">
        <v>0</v>
      </c>
      <c r="W299" s="154">
        <v>0</v>
      </c>
      <c r="X299" s="154">
        <v>14.2224</v>
      </c>
      <c r="Y299" s="154">
        <v>0</v>
      </c>
      <c r="Z299" s="154">
        <f t="shared" si="66"/>
        <v>0</v>
      </c>
      <c r="AA299" s="154">
        <v>0</v>
      </c>
      <c r="AB299" s="154">
        <v>0</v>
      </c>
      <c r="AC299" s="154">
        <v>0</v>
      </c>
      <c r="AD299" s="154">
        <v>0</v>
      </c>
      <c r="AE299" s="154">
        <f t="shared" si="67"/>
        <v>0</v>
      </c>
      <c r="AF299" s="154">
        <v>0</v>
      </c>
      <c r="AG299" s="154">
        <v>0</v>
      </c>
      <c r="AH299" s="154">
        <v>0</v>
      </c>
      <c r="AI299" s="154">
        <v>0</v>
      </c>
      <c r="AJ299" s="154">
        <f t="shared" si="68"/>
        <v>14.543090400000001</v>
      </c>
      <c r="AK299" s="154">
        <f t="shared" si="69"/>
        <v>0</v>
      </c>
      <c r="AL299" s="154">
        <f t="shared" si="70"/>
        <v>0</v>
      </c>
      <c r="AM299" s="154">
        <f t="shared" si="71"/>
        <v>14.543090400000001</v>
      </c>
      <c r="AN299" s="154">
        <f t="shared" si="72"/>
        <v>0</v>
      </c>
    </row>
    <row r="300" spans="1:40" s="53" customFormat="1" ht="63">
      <c r="A300" s="133" t="s">
        <v>175</v>
      </c>
      <c r="B300" s="142" t="s">
        <v>1094</v>
      </c>
      <c r="C300" s="146" t="s">
        <v>1095</v>
      </c>
      <c r="D300" s="133">
        <v>2025</v>
      </c>
      <c r="E300" s="63">
        <v>2030</v>
      </c>
      <c r="F300" s="154" t="s">
        <v>239</v>
      </c>
      <c r="G300" s="154" t="s">
        <v>239</v>
      </c>
      <c r="H300" s="133" t="s">
        <v>239</v>
      </c>
      <c r="I300" s="155">
        <v>0.25008883199999998</v>
      </c>
      <c r="J300" s="154">
        <v>0.25008883199999998</v>
      </c>
      <c r="K300" s="154">
        <f t="shared" si="63"/>
        <v>0.115819332</v>
      </c>
      <c r="L300" s="154">
        <v>0</v>
      </c>
      <c r="M300" s="154">
        <v>0</v>
      </c>
      <c r="N300" s="154">
        <v>0.115819332</v>
      </c>
      <c r="O300" s="154">
        <v>0</v>
      </c>
      <c r="P300" s="154">
        <f t="shared" si="64"/>
        <v>0.13426949999999999</v>
      </c>
      <c r="Q300" s="154">
        <v>0</v>
      </c>
      <c r="R300" s="154">
        <v>0</v>
      </c>
      <c r="S300" s="154">
        <v>0.13426949999999999</v>
      </c>
      <c r="T300" s="154">
        <v>0</v>
      </c>
      <c r="U300" s="154">
        <f t="shared" si="65"/>
        <v>0</v>
      </c>
      <c r="V300" s="154">
        <v>0</v>
      </c>
      <c r="W300" s="154">
        <v>0</v>
      </c>
      <c r="X300" s="154">
        <v>0</v>
      </c>
      <c r="Y300" s="154">
        <v>0</v>
      </c>
      <c r="Z300" s="154">
        <f t="shared" si="66"/>
        <v>0</v>
      </c>
      <c r="AA300" s="154">
        <v>0</v>
      </c>
      <c r="AB300" s="154">
        <v>0</v>
      </c>
      <c r="AC300" s="154">
        <v>0</v>
      </c>
      <c r="AD300" s="154">
        <v>0</v>
      </c>
      <c r="AE300" s="154">
        <f t="shared" si="67"/>
        <v>0</v>
      </c>
      <c r="AF300" s="154">
        <v>0</v>
      </c>
      <c r="AG300" s="154">
        <v>0</v>
      </c>
      <c r="AH300" s="154">
        <v>0</v>
      </c>
      <c r="AI300" s="154">
        <v>0</v>
      </c>
      <c r="AJ300" s="154">
        <f t="shared" si="68"/>
        <v>0.25008883199999998</v>
      </c>
      <c r="AK300" s="154">
        <f t="shared" si="69"/>
        <v>0</v>
      </c>
      <c r="AL300" s="154">
        <f t="shared" si="70"/>
        <v>0</v>
      </c>
      <c r="AM300" s="154">
        <f t="shared" si="71"/>
        <v>0.25008883199999998</v>
      </c>
      <c r="AN300" s="154">
        <f t="shared" si="72"/>
        <v>0</v>
      </c>
    </row>
    <row r="301" spans="1:40" s="53" customFormat="1" ht="63" customHeight="1">
      <c r="A301" s="133" t="s">
        <v>175</v>
      </c>
      <c r="B301" s="142" t="s">
        <v>1096</v>
      </c>
      <c r="C301" s="146" t="s">
        <v>1097</v>
      </c>
      <c r="D301" s="133">
        <v>2025</v>
      </c>
      <c r="E301" s="63">
        <v>2030</v>
      </c>
      <c r="F301" s="154" t="s">
        <v>239</v>
      </c>
      <c r="G301" s="154" t="s">
        <v>239</v>
      </c>
      <c r="H301" s="133" t="s">
        <v>239</v>
      </c>
      <c r="I301" s="155">
        <v>11.045361767999999</v>
      </c>
      <c r="J301" s="154">
        <v>11.045361767999999</v>
      </c>
      <c r="K301" s="154">
        <f t="shared" si="63"/>
        <v>0.13993298400000001</v>
      </c>
      <c r="L301" s="154">
        <v>0</v>
      </c>
      <c r="M301" s="154">
        <v>0</v>
      </c>
      <c r="N301" s="154">
        <v>0.13993298400000001</v>
      </c>
      <c r="O301" s="154">
        <v>0</v>
      </c>
      <c r="P301" s="154">
        <f t="shared" si="64"/>
        <v>0.201428784</v>
      </c>
      <c r="Q301" s="154">
        <v>0</v>
      </c>
      <c r="R301" s="154">
        <v>0</v>
      </c>
      <c r="S301" s="154">
        <v>0.201428784</v>
      </c>
      <c r="T301" s="154">
        <v>0</v>
      </c>
      <c r="U301" s="154">
        <f t="shared" si="65"/>
        <v>10.703999999999999</v>
      </c>
      <c r="V301" s="154">
        <v>0</v>
      </c>
      <c r="W301" s="154">
        <v>0</v>
      </c>
      <c r="X301" s="154">
        <v>10.703999999999999</v>
      </c>
      <c r="Y301" s="154">
        <v>0</v>
      </c>
      <c r="Z301" s="154">
        <f t="shared" si="66"/>
        <v>0</v>
      </c>
      <c r="AA301" s="154">
        <v>0</v>
      </c>
      <c r="AB301" s="154">
        <v>0</v>
      </c>
      <c r="AC301" s="154">
        <v>0</v>
      </c>
      <c r="AD301" s="154">
        <v>0</v>
      </c>
      <c r="AE301" s="154">
        <f t="shared" si="67"/>
        <v>0</v>
      </c>
      <c r="AF301" s="154">
        <v>0</v>
      </c>
      <c r="AG301" s="154">
        <v>0</v>
      </c>
      <c r="AH301" s="154">
        <v>0</v>
      </c>
      <c r="AI301" s="154">
        <v>0</v>
      </c>
      <c r="AJ301" s="154">
        <f t="shared" si="68"/>
        <v>11.045361767999999</v>
      </c>
      <c r="AK301" s="154">
        <f t="shared" si="69"/>
        <v>0</v>
      </c>
      <c r="AL301" s="154">
        <f t="shared" si="70"/>
        <v>0</v>
      </c>
      <c r="AM301" s="154">
        <f t="shared" si="71"/>
        <v>11.045361767999999</v>
      </c>
      <c r="AN301" s="154">
        <f t="shared" si="72"/>
        <v>0</v>
      </c>
    </row>
    <row r="302" spans="1:40" s="53" customFormat="1" ht="94.5">
      <c r="A302" s="133" t="s">
        <v>175</v>
      </c>
      <c r="B302" s="142" t="s">
        <v>1098</v>
      </c>
      <c r="C302" s="146" t="s">
        <v>1099</v>
      </c>
      <c r="D302" s="133">
        <v>2025</v>
      </c>
      <c r="E302" s="63">
        <v>2030</v>
      </c>
      <c r="F302" s="154" t="s">
        <v>239</v>
      </c>
      <c r="G302" s="154" t="s">
        <v>239</v>
      </c>
      <c r="H302" s="133" t="s">
        <v>239</v>
      </c>
      <c r="I302" s="155">
        <v>0.22859188799999999</v>
      </c>
      <c r="J302" s="154">
        <v>0.22859188799999999</v>
      </c>
      <c r="K302" s="154">
        <f t="shared" si="63"/>
        <v>9.1941203999999999E-2</v>
      </c>
      <c r="L302" s="154">
        <v>0</v>
      </c>
      <c r="M302" s="154">
        <v>0</v>
      </c>
      <c r="N302" s="154">
        <v>9.1941203999999999E-2</v>
      </c>
      <c r="O302" s="154">
        <v>0</v>
      </c>
      <c r="P302" s="154">
        <f t="shared" si="64"/>
        <v>0.13665068399999999</v>
      </c>
      <c r="Q302" s="154">
        <v>0</v>
      </c>
      <c r="R302" s="154">
        <v>0</v>
      </c>
      <c r="S302" s="154">
        <v>0.13665068399999999</v>
      </c>
      <c r="T302" s="154">
        <v>0</v>
      </c>
      <c r="U302" s="154">
        <f t="shared" si="65"/>
        <v>0</v>
      </c>
      <c r="V302" s="154">
        <v>0</v>
      </c>
      <c r="W302" s="154">
        <v>0</v>
      </c>
      <c r="X302" s="154">
        <v>0</v>
      </c>
      <c r="Y302" s="154">
        <v>0</v>
      </c>
      <c r="Z302" s="154">
        <f t="shared" si="66"/>
        <v>0</v>
      </c>
      <c r="AA302" s="154">
        <v>0</v>
      </c>
      <c r="AB302" s="154">
        <v>0</v>
      </c>
      <c r="AC302" s="154">
        <v>0</v>
      </c>
      <c r="AD302" s="154">
        <v>0</v>
      </c>
      <c r="AE302" s="154">
        <f t="shared" si="67"/>
        <v>0</v>
      </c>
      <c r="AF302" s="154">
        <v>0</v>
      </c>
      <c r="AG302" s="154">
        <v>0</v>
      </c>
      <c r="AH302" s="154">
        <v>0</v>
      </c>
      <c r="AI302" s="154">
        <v>0</v>
      </c>
      <c r="AJ302" s="154">
        <f t="shared" si="68"/>
        <v>0.22859188799999999</v>
      </c>
      <c r="AK302" s="154">
        <f t="shared" si="69"/>
        <v>0</v>
      </c>
      <c r="AL302" s="154">
        <f t="shared" si="70"/>
        <v>0</v>
      </c>
      <c r="AM302" s="154">
        <f t="shared" si="71"/>
        <v>0.22859188799999999</v>
      </c>
      <c r="AN302" s="154">
        <f t="shared" si="72"/>
        <v>0</v>
      </c>
    </row>
    <row r="303" spans="1:40" s="53" customFormat="1" ht="110.25">
      <c r="A303" s="133" t="s">
        <v>175</v>
      </c>
      <c r="B303" s="142" t="s">
        <v>1100</v>
      </c>
      <c r="C303" s="146" t="s">
        <v>1101</v>
      </c>
      <c r="D303" s="133">
        <v>2025</v>
      </c>
      <c r="E303" s="63">
        <v>2030</v>
      </c>
      <c r="F303" s="154" t="s">
        <v>239</v>
      </c>
      <c r="G303" s="154" t="s">
        <v>239</v>
      </c>
      <c r="H303" s="133" t="s">
        <v>239</v>
      </c>
      <c r="I303" s="155">
        <v>0.31367666399999994</v>
      </c>
      <c r="J303" s="154">
        <v>0.31367666399999994</v>
      </c>
      <c r="K303" s="154">
        <f t="shared" si="63"/>
        <v>0.15930217199999999</v>
      </c>
      <c r="L303" s="154">
        <v>0</v>
      </c>
      <c r="M303" s="154">
        <v>0</v>
      </c>
      <c r="N303" s="154">
        <v>0.15930217199999999</v>
      </c>
      <c r="O303" s="154">
        <v>0</v>
      </c>
      <c r="P303" s="154">
        <f t="shared" si="64"/>
        <v>0.15437449199999997</v>
      </c>
      <c r="Q303" s="154">
        <v>0</v>
      </c>
      <c r="R303" s="154">
        <v>0</v>
      </c>
      <c r="S303" s="154">
        <v>0.15437449199999997</v>
      </c>
      <c r="T303" s="154">
        <v>0</v>
      </c>
      <c r="U303" s="154">
        <f t="shared" si="65"/>
        <v>0</v>
      </c>
      <c r="V303" s="154">
        <v>0</v>
      </c>
      <c r="W303" s="154">
        <v>0</v>
      </c>
      <c r="X303" s="154">
        <v>0</v>
      </c>
      <c r="Y303" s="154">
        <v>0</v>
      </c>
      <c r="Z303" s="154">
        <f t="shared" si="66"/>
        <v>0</v>
      </c>
      <c r="AA303" s="154">
        <v>0</v>
      </c>
      <c r="AB303" s="154">
        <v>0</v>
      </c>
      <c r="AC303" s="154">
        <v>0</v>
      </c>
      <c r="AD303" s="154">
        <v>0</v>
      </c>
      <c r="AE303" s="154">
        <f t="shared" si="67"/>
        <v>0</v>
      </c>
      <c r="AF303" s="154">
        <v>0</v>
      </c>
      <c r="AG303" s="154">
        <v>0</v>
      </c>
      <c r="AH303" s="154">
        <v>0</v>
      </c>
      <c r="AI303" s="154">
        <v>0</v>
      </c>
      <c r="AJ303" s="154">
        <f t="shared" si="68"/>
        <v>0.31367666399999994</v>
      </c>
      <c r="AK303" s="154">
        <f t="shared" si="69"/>
        <v>0</v>
      </c>
      <c r="AL303" s="154">
        <f t="shared" si="70"/>
        <v>0</v>
      </c>
      <c r="AM303" s="154">
        <f t="shared" si="71"/>
        <v>0.31367666399999994</v>
      </c>
      <c r="AN303" s="154">
        <f t="shared" si="72"/>
        <v>0</v>
      </c>
    </row>
    <row r="304" spans="1:40" s="53" customFormat="1" ht="63">
      <c r="A304" s="133" t="s">
        <v>175</v>
      </c>
      <c r="B304" s="142" t="s">
        <v>1102</v>
      </c>
      <c r="C304" s="146" t="s">
        <v>1103</v>
      </c>
      <c r="D304" s="133">
        <v>2025</v>
      </c>
      <c r="E304" s="63">
        <v>2027</v>
      </c>
      <c r="F304" s="154" t="s">
        <v>239</v>
      </c>
      <c r="G304" s="154" t="s">
        <v>239</v>
      </c>
      <c r="H304" s="133" t="s">
        <v>239</v>
      </c>
      <c r="I304" s="155">
        <v>8.1674433119999996</v>
      </c>
      <c r="J304" s="154">
        <v>8.1674433119999996</v>
      </c>
      <c r="K304" s="154">
        <f t="shared" si="63"/>
        <v>3.3717456E-2</v>
      </c>
      <c r="L304" s="154">
        <v>0</v>
      </c>
      <c r="M304" s="154">
        <v>0</v>
      </c>
      <c r="N304" s="154">
        <v>3.3717456E-2</v>
      </c>
      <c r="O304" s="154">
        <v>0</v>
      </c>
      <c r="P304" s="154">
        <f t="shared" si="64"/>
        <v>0.26532585599999997</v>
      </c>
      <c r="Q304" s="154">
        <v>0</v>
      </c>
      <c r="R304" s="154">
        <v>0</v>
      </c>
      <c r="S304" s="154">
        <v>0.26532585599999997</v>
      </c>
      <c r="T304" s="154">
        <v>0</v>
      </c>
      <c r="U304" s="154">
        <f t="shared" si="65"/>
        <v>7.8684000000000003</v>
      </c>
      <c r="V304" s="154">
        <v>0</v>
      </c>
      <c r="W304" s="154">
        <v>0</v>
      </c>
      <c r="X304" s="154">
        <v>7.8684000000000003</v>
      </c>
      <c r="Y304" s="154">
        <v>0</v>
      </c>
      <c r="Z304" s="154">
        <f t="shared" si="66"/>
        <v>0</v>
      </c>
      <c r="AA304" s="154">
        <v>0</v>
      </c>
      <c r="AB304" s="154">
        <v>0</v>
      </c>
      <c r="AC304" s="154">
        <v>0</v>
      </c>
      <c r="AD304" s="154">
        <v>0</v>
      </c>
      <c r="AE304" s="154">
        <f t="shared" si="67"/>
        <v>0</v>
      </c>
      <c r="AF304" s="154">
        <v>0</v>
      </c>
      <c r="AG304" s="154">
        <v>0</v>
      </c>
      <c r="AH304" s="154">
        <v>0</v>
      </c>
      <c r="AI304" s="154">
        <v>0</v>
      </c>
      <c r="AJ304" s="154">
        <f t="shared" si="68"/>
        <v>8.1674433119999996</v>
      </c>
      <c r="AK304" s="154">
        <f t="shared" si="69"/>
        <v>0</v>
      </c>
      <c r="AL304" s="154">
        <f t="shared" si="70"/>
        <v>0</v>
      </c>
      <c r="AM304" s="154">
        <f t="shared" si="71"/>
        <v>8.1674433119999996</v>
      </c>
      <c r="AN304" s="154">
        <f t="shared" si="72"/>
        <v>0</v>
      </c>
    </row>
    <row r="305" spans="1:40" s="53" customFormat="1" ht="47.25">
      <c r="A305" s="133" t="s">
        <v>175</v>
      </c>
      <c r="B305" s="142" t="s">
        <v>1104</v>
      </c>
      <c r="C305" s="146" t="s">
        <v>1105</v>
      </c>
      <c r="D305" s="133">
        <v>2025</v>
      </c>
      <c r="E305" s="63">
        <v>2030</v>
      </c>
      <c r="F305" s="154" t="s">
        <v>239</v>
      </c>
      <c r="G305" s="154" t="s">
        <v>239</v>
      </c>
      <c r="H305" s="133" t="s">
        <v>239</v>
      </c>
      <c r="I305" s="155">
        <v>3.473887344</v>
      </c>
      <c r="J305" s="154">
        <v>3.473887344</v>
      </c>
      <c r="K305" s="154">
        <f t="shared" si="63"/>
        <v>1.6023071999999999E-2</v>
      </c>
      <c r="L305" s="154">
        <v>0</v>
      </c>
      <c r="M305" s="154">
        <v>0</v>
      </c>
      <c r="N305" s="154">
        <v>1.6023071999999999E-2</v>
      </c>
      <c r="O305" s="154">
        <v>0</v>
      </c>
      <c r="P305" s="154">
        <f t="shared" si="64"/>
        <v>0.147064272</v>
      </c>
      <c r="Q305" s="154">
        <v>0</v>
      </c>
      <c r="R305" s="154">
        <v>0</v>
      </c>
      <c r="S305" s="154">
        <v>0.147064272</v>
      </c>
      <c r="T305" s="154">
        <v>0</v>
      </c>
      <c r="U305" s="154">
        <f t="shared" si="65"/>
        <v>0</v>
      </c>
      <c r="V305" s="154">
        <v>0</v>
      </c>
      <c r="W305" s="154">
        <v>0</v>
      </c>
      <c r="X305" s="154">
        <v>0</v>
      </c>
      <c r="Y305" s="154">
        <v>0</v>
      </c>
      <c r="Z305" s="154">
        <f t="shared" si="66"/>
        <v>3.3108</v>
      </c>
      <c r="AA305" s="154">
        <v>0</v>
      </c>
      <c r="AB305" s="154">
        <v>0</v>
      </c>
      <c r="AC305" s="154">
        <v>3.3108</v>
      </c>
      <c r="AD305" s="154">
        <v>0</v>
      </c>
      <c r="AE305" s="154">
        <f t="shared" si="67"/>
        <v>0</v>
      </c>
      <c r="AF305" s="154">
        <v>0</v>
      </c>
      <c r="AG305" s="154">
        <v>0</v>
      </c>
      <c r="AH305" s="154">
        <v>0</v>
      </c>
      <c r="AI305" s="154">
        <v>0</v>
      </c>
      <c r="AJ305" s="154">
        <f t="shared" si="68"/>
        <v>3.473887344</v>
      </c>
      <c r="AK305" s="154">
        <f t="shared" si="69"/>
        <v>0</v>
      </c>
      <c r="AL305" s="154">
        <f t="shared" si="70"/>
        <v>0</v>
      </c>
      <c r="AM305" s="154">
        <f t="shared" si="71"/>
        <v>3.473887344</v>
      </c>
      <c r="AN305" s="154">
        <f t="shared" si="72"/>
        <v>0</v>
      </c>
    </row>
    <row r="306" spans="1:40" s="53" customFormat="1" ht="78.75">
      <c r="A306" s="133" t="s">
        <v>175</v>
      </c>
      <c r="B306" s="142" t="s">
        <v>1106</v>
      </c>
      <c r="C306" s="146" t="s">
        <v>1107</v>
      </c>
      <c r="D306" s="133">
        <v>2025</v>
      </c>
      <c r="E306" s="63">
        <v>2030</v>
      </c>
      <c r="F306" s="154" t="s">
        <v>239</v>
      </c>
      <c r="G306" s="154" t="s">
        <v>239</v>
      </c>
      <c r="H306" s="133" t="s">
        <v>239</v>
      </c>
      <c r="I306" s="155">
        <v>0.61961478000000003</v>
      </c>
      <c r="J306" s="154">
        <v>0.61961478000000003</v>
      </c>
      <c r="K306" s="154">
        <f t="shared" si="63"/>
        <v>6.5806883999999996E-2</v>
      </c>
      <c r="L306" s="154">
        <v>0</v>
      </c>
      <c r="M306" s="154">
        <v>0</v>
      </c>
      <c r="N306" s="154">
        <v>6.5806883999999996E-2</v>
      </c>
      <c r="O306" s="154">
        <v>0</v>
      </c>
      <c r="P306" s="154">
        <f t="shared" si="64"/>
        <v>0.55380789600000002</v>
      </c>
      <c r="Q306" s="154">
        <v>0</v>
      </c>
      <c r="R306" s="154">
        <v>0</v>
      </c>
      <c r="S306" s="154">
        <v>0.55380789600000002</v>
      </c>
      <c r="T306" s="154">
        <v>0</v>
      </c>
      <c r="U306" s="154">
        <f t="shared" si="65"/>
        <v>0</v>
      </c>
      <c r="V306" s="154">
        <v>0</v>
      </c>
      <c r="W306" s="154">
        <v>0</v>
      </c>
      <c r="X306" s="154">
        <v>0</v>
      </c>
      <c r="Y306" s="154">
        <v>0</v>
      </c>
      <c r="Z306" s="154">
        <f t="shared" si="66"/>
        <v>0</v>
      </c>
      <c r="AA306" s="154">
        <v>0</v>
      </c>
      <c r="AB306" s="154">
        <v>0</v>
      </c>
      <c r="AC306" s="154">
        <v>0</v>
      </c>
      <c r="AD306" s="154">
        <v>0</v>
      </c>
      <c r="AE306" s="154">
        <f t="shared" si="67"/>
        <v>0</v>
      </c>
      <c r="AF306" s="154">
        <v>0</v>
      </c>
      <c r="AG306" s="154">
        <v>0</v>
      </c>
      <c r="AH306" s="154">
        <v>0</v>
      </c>
      <c r="AI306" s="154">
        <v>0</v>
      </c>
      <c r="AJ306" s="154">
        <f t="shared" si="68"/>
        <v>0.61961478000000003</v>
      </c>
      <c r="AK306" s="154">
        <f t="shared" si="69"/>
        <v>0</v>
      </c>
      <c r="AL306" s="154">
        <f t="shared" si="70"/>
        <v>0</v>
      </c>
      <c r="AM306" s="154">
        <f t="shared" si="71"/>
        <v>0.61961478000000003</v>
      </c>
      <c r="AN306" s="154">
        <f t="shared" si="72"/>
        <v>0</v>
      </c>
    </row>
    <row r="307" spans="1:40" s="53" customFormat="1" ht="31.5" customHeight="1">
      <c r="A307" s="133" t="s">
        <v>175</v>
      </c>
      <c r="B307" s="142" t="s">
        <v>1108</v>
      </c>
      <c r="C307" s="146" t="s">
        <v>1109</v>
      </c>
      <c r="D307" s="133">
        <v>2025</v>
      </c>
      <c r="E307" s="63">
        <v>2027</v>
      </c>
      <c r="F307" s="154" t="s">
        <v>239</v>
      </c>
      <c r="G307" s="154" t="s">
        <v>239</v>
      </c>
      <c r="H307" s="133" t="s">
        <v>239</v>
      </c>
      <c r="I307" s="155">
        <v>2.6585042039999998</v>
      </c>
      <c r="J307" s="154">
        <v>2.6585042039999998</v>
      </c>
      <c r="K307" s="154">
        <f t="shared" si="63"/>
        <v>1.3500732E-2</v>
      </c>
      <c r="L307" s="154">
        <v>0</v>
      </c>
      <c r="M307" s="154">
        <v>0</v>
      </c>
      <c r="N307" s="154">
        <v>1.3500732E-2</v>
      </c>
      <c r="O307" s="154">
        <v>0</v>
      </c>
      <c r="P307" s="154">
        <f t="shared" si="64"/>
        <v>0.139403472</v>
      </c>
      <c r="Q307" s="154">
        <v>0</v>
      </c>
      <c r="R307" s="154">
        <v>0</v>
      </c>
      <c r="S307" s="154">
        <v>0.139403472</v>
      </c>
      <c r="T307" s="154">
        <v>0</v>
      </c>
      <c r="U307" s="154">
        <f t="shared" si="65"/>
        <v>2.5055999999999998</v>
      </c>
      <c r="V307" s="154">
        <v>0</v>
      </c>
      <c r="W307" s="154">
        <v>0</v>
      </c>
      <c r="X307" s="154">
        <v>2.5055999999999998</v>
      </c>
      <c r="Y307" s="154">
        <v>0</v>
      </c>
      <c r="Z307" s="154">
        <f t="shared" si="66"/>
        <v>0</v>
      </c>
      <c r="AA307" s="154">
        <v>0</v>
      </c>
      <c r="AB307" s="154">
        <v>0</v>
      </c>
      <c r="AC307" s="154">
        <v>0</v>
      </c>
      <c r="AD307" s="154">
        <v>0</v>
      </c>
      <c r="AE307" s="154">
        <f t="shared" si="67"/>
        <v>0</v>
      </c>
      <c r="AF307" s="154">
        <v>0</v>
      </c>
      <c r="AG307" s="154">
        <v>0</v>
      </c>
      <c r="AH307" s="154">
        <v>0</v>
      </c>
      <c r="AI307" s="154">
        <v>0</v>
      </c>
      <c r="AJ307" s="154">
        <f t="shared" si="68"/>
        <v>2.6585042039999998</v>
      </c>
      <c r="AK307" s="154">
        <f t="shared" si="69"/>
        <v>0</v>
      </c>
      <c r="AL307" s="154">
        <f t="shared" si="70"/>
        <v>0</v>
      </c>
      <c r="AM307" s="154">
        <f t="shared" si="71"/>
        <v>2.6585042039999998</v>
      </c>
      <c r="AN307" s="154">
        <f t="shared" si="72"/>
        <v>0</v>
      </c>
    </row>
    <row r="308" spans="1:40" s="53" customFormat="1" ht="110.25">
      <c r="A308" s="133" t="s">
        <v>175</v>
      </c>
      <c r="B308" s="142" t="s">
        <v>1110</v>
      </c>
      <c r="C308" s="146" t="s">
        <v>1111</v>
      </c>
      <c r="D308" s="133">
        <v>2025</v>
      </c>
      <c r="E308" s="63">
        <v>2030</v>
      </c>
      <c r="F308" s="154" t="s">
        <v>239</v>
      </c>
      <c r="G308" s="154" t="s">
        <v>239</v>
      </c>
      <c r="H308" s="133" t="s">
        <v>239</v>
      </c>
      <c r="I308" s="155">
        <v>0.104543208</v>
      </c>
      <c r="J308" s="154">
        <v>0.104543208</v>
      </c>
      <c r="K308" s="154">
        <f t="shared" si="63"/>
        <v>1.3204716E-2</v>
      </c>
      <c r="L308" s="154">
        <v>0</v>
      </c>
      <c r="M308" s="154">
        <v>0</v>
      </c>
      <c r="N308" s="154">
        <v>1.3204716E-2</v>
      </c>
      <c r="O308" s="154">
        <v>0</v>
      </c>
      <c r="P308" s="154">
        <f t="shared" si="64"/>
        <v>9.1338491999999993E-2</v>
      </c>
      <c r="Q308" s="154">
        <v>0</v>
      </c>
      <c r="R308" s="154">
        <v>0</v>
      </c>
      <c r="S308" s="154">
        <v>9.1338491999999993E-2</v>
      </c>
      <c r="T308" s="154">
        <v>0</v>
      </c>
      <c r="U308" s="154">
        <f t="shared" si="65"/>
        <v>0</v>
      </c>
      <c r="V308" s="154">
        <v>0</v>
      </c>
      <c r="W308" s="154">
        <v>0</v>
      </c>
      <c r="X308" s="154">
        <v>0</v>
      </c>
      <c r="Y308" s="154">
        <v>0</v>
      </c>
      <c r="Z308" s="154">
        <f t="shared" si="66"/>
        <v>0</v>
      </c>
      <c r="AA308" s="154">
        <v>0</v>
      </c>
      <c r="AB308" s="154">
        <v>0</v>
      </c>
      <c r="AC308" s="154">
        <v>0</v>
      </c>
      <c r="AD308" s="154">
        <v>0</v>
      </c>
      <c r="AE308" s="154">
        <f t="shared" si="67"/>
        <v>0</v>
      </c>
      <c r="AF308" s="154">
        <v>0</v>
      </c>
      <c r="AG308" s="154">
        <v>0</v>
      </c>
      <c r="AH308" s="154">
        <v>0</v>
      </c>
      <c r="AI308" s="154">
        <v>0</v>
      </c>
      <c r="AJ308" s="154">
        <f t="shared" si="68"/>
        <v>0.104543208</v>
      </c>
      <c r="AK308" s="154">
        <f t="shared" si="69"/>
        <v>0</v>
      </c>
      <c r="AL308" s="154">
        <f t="shared" si="70"/>
        <v>0</v>
      </c>
      <c r="AM308" s="154">
        <f t="shared" si="71"/>
        <v>0.104543208</v>
      </c>
      <c r="AN308" s="154">
        <f t="shared" si="72"/>
        <v>0</v>
      </c>
    </row>
    <row r="309" spans="1:40" s="53" customFormat="1" ht="47.25">
      <c r="A309" s="133" t="s">
        <v>175</v>
      </c>
      <c r="B309" s="142" t="s">
        <v>1112</v>
      </c>
      <c r="C309" s="146" t="s">
        <v>1113</v>
      </c>
      <c r="D309" s="133">
        <v>2025</v>
      </c>
      <c r="E309" s="63">
        <v>2030</v>
      </c>
      <c r="F309" s="154" t="s">
        <v>239</v>
      </c>
      <c r="G309" s="154" t="s">
        <v>239</v>
      </c>
      <c r="H309" s="133" t="s">
        <v>239</v>
      </c>
      <c r="I309" s="155">
        <v>0.11310367199999999</v>
      </c>
      <c r="J309" s="154">
        <v>0.11310367199999999</v>
      </c>
      <c r="K309" s="154">
        <f t="shared" si="63"/>
        <v>1.3259016E-2</v>
      </c>
      <c r="L309" s="154">
        <v>0</v>
      </c>
      <c r="M309" s="154">
        <v>0</v>
      </c>
      <c r="N309" s="154">
        <v>1.3259016E-2</v>
      </c>
      <c r="O309" s="154">
        <v>0</v>
      </c>
      <c r="P309" s="154">
        <f t="shared" si="64"/>
        <v>9.984465599999999E-2</v>
      </c>
      <c r="Q309" s="154">
        <v>0</v>
      </c>
      <c r="R309" s="154">
        <v>0</v>
      </c>
      <c r="S309" s="154">
        <v>9.984465599999999E-2</v>
      </c>
      <c r="T309" s="154">
        <v>0</v>
      </c>
      <c r="U309" s="154">
        <f t="shared" si="65"/>
        <v>0</v>
      </c>
      <c r="V309" s="154">
        <v>0</v>
      </c>
      <c r="W309" s="154">
        <v>0</v>
      </c>
      <c r="X309" s="154">
        <v>0</v>
      </c>
      <c r="Y309" s="154">
        <v>0</v>
      </c>
      <c r="Z309" s="154">
        <f t="shared" si="66"/>
        <v>0</v>
      </c>
      <c r="AA309" s="154">
        <v>0</v>
      </c>
      <c r="AB309" s="154">
        <v>0</v>
      </c>
      <c r="AC309" s="154">
        <v>0</v>
      </c>
      <c r="AD309" s="154">
        <v>0</v>
      </c>
      <c r="AE309" s="154">
        <f t="shared" si="67"/>
        <v>0</v>
      </c>
      <c r="AF309" s="154">
        <v>0</v>
      </c>
      <c r="AG309" s="154">
        <v>0</v>
      </c>
      <c r="AH309" s="154">
        <v>0</v>
      </c>
      <c r="AI309" s="154">
        <v>0</v>
      </c>
      <c r="AJ309" s="154">
        <f t="shared" si="68"/>
        <v>0.11310367199999999</v>
      </c>
      <c r="AK309" s="154">
        <f t="shared" si="69"/>
        <v>0</v>
      </c>
      <c r="AL309" s="154">
        <f t="shared" si="70"/>
        <v>0</v>
      </c>
      <c r="AM309" s="154">
        <f t="shared" si="71"/>
        <v>0.11310367199999999</v>
      </c>
      <c r="AN309" s="154">
        <f t="shared" si="72"/>
        <v>0</v>
      </c>
    </row>
    <row r="310" spans="1:40" s="53" customFormat="1" ht="78.75">
      <c r="A310" s="133" t="s">
        <v>175</v>
      </c>
      <c r="B310" s="142" t="s">
        <v>1114</v>
      </c>
      <c r="C310" s="146" t="s">
        <v>1115</v>
      </c>
      <c r="D310" s="133">
        <v>2025</v>
      </c>
      <c r="E310" s="63">
        <v>2030</v>
      </c>
      <c r="F310" s="154" t="s">
        <v>239</v>
      </c>
      <c r="G310" s="154" t="s">
        <v>239</v>
      </c>
      <c r="H310" s="133" t="s">
        <v>239</v>
      </c>
      <c r="I310" s="155">
        <v>0.144723624</v>
      </c>
      <c r="J310" s="154">
        <v>0.144723624</v>
      </c>
      <c r="K310" s="154">
        <f t="shared" si="63"/>
        <v>1.6077395999999997E-2</v>
      </c>
      <c r="L310" s="154">
        <v>0</v>
      </c>
      <c r="M310" s="154">
        <v>0</v>
      </c>
      <c r="N310" s="154">
        <v>1.6077395999999997E-2</v>
      </c>
      <c r="O310" s="154">
        <v>0</v>
      </c>
      <c r="P310" s="154">
        <f t="shared" si="64"/>
        <v>0.128646228</v>
      </c>
      <c r="Q310" s="154">
        <v>0</v>
      </c>
      <c r="R310" s="154">
        <v>0</v>
      </c>
      <c r="S310" s="154">
        <v>0.128646228</v>
      </c>
      <c r="T310" s="154">
        <v>0</v>
      </c>
      <c r="U310" s="154">
        <f t="shared" si="65"/>
        <v>0</v>
      </c>
      <c r="V310" s="154">
        <v>0</v>
      </c>
      <c r="W310" s="154">
        <v>0</v>
      </c>
      <c r="X310" s="154">
        <v>0</v>
      </c>
      <c r="Y310" s="154">
        <v>0</v>
      </c>
      <c r="Z310" s="154">
        <f t="shared" si="66"/>
        <v>0</v>
      </c>
      <c r="AA310" s="154">
        <v>0</v>
      </c>
      <c r="AB310" s="154">
        <v>0</v>
      </c>
      <c r="AC310" s="154">
        <v>0</v>
      </c>
      <c r="AD310" s="154">
        <v>0</v>
      </c>
      <c r="AE310" s="154">
        <f t="shared" si="67"/>
        <v>0</v>
      </c>
      <c r="AF310" s="154">
        <v>0</v>
      </c>
      <c r="AG310" s="154">
        <v>0</v>
      </c>
      <c r="AH310" s="154">
        <v>0</v>
      </c>
      <c r="AI310" s="154">
        <v>0</v>
      </c>
      <c r="AJ310" s="154">
        <f t="shared" si="68"/>
        <v>0.144723624</v>
      </c>
      <c r="AK310" s="154">
        <f t="shared" si="69"/>
        <v>0</v>
      </c>
      <c r="AL310" s="154">
        <f t="shared" si="70"/>
        <v>0</v>
      </c>
      <c r="AM310" s="154">
        <f t="shared" si="71"/>
        <v>0.144723624</v>
      </c>
      <c r="AN310" s="154">
        <f t="shared" si="72"/>
        <v>0</v>
      </c>
    </row>
    <row r="311" spans="1:40" s="53" customFormat="1" ht="31.5">
      <c r="A311" s="133" t="s">
        <v>175</v>
      </c>
      <c r="B311" s="142" t="s">
        <v>1116</v>
      </c>
      <c r="C311" s="146" t="s">
        <v>1117</v>
      </c>
      <c r="D311" s="133">
        <v>2025</v>
      </c>
      <c r="E311" s="63">
        <v>2028</v>
      </c>
      <c r="F311" s="154" t="s">
        <v>239</v>
      </c>
      <c r="G311" s="154" t="s">
        <v>239</v>
      </c>
      <c r="H311" s="133" t="s">
        <v>239</v>
      </c>
      <c r="I311" s="155">
        <v>15.146367611999999</v>
      </c>
      <c r="J311" s="154">
        <v>15.146367611999999</v>
      </c>
      <c r="K311" s="154">
        <f t="shared" si="63"/>
        <v>0.184767612</v>
      </c>
      <c r="L311" s="154">
        <v>0</v>
      </c>
      <c r="M311" s="154">
        <v>0</v>
      </c>
      <c r="N311" s="154">
        <v>0.184767612</v>
      </c>
      <c r="O311" s="154">
        <v>0</v>
      </c>
      <c r="P311" s="154">
        <f t="shared" si="64"/>
        <v>0.68159999999999987</v>
      </c>
      <c r="Q311" s="154">
        <v>0</v>
      </c>
      <c r="R311" s="154">
        <v>0</v>
      </c>
      <c r="S311" s="154">
        <v>0.68159999999999987</v>
      </c>
      <c r="T311" s="154">
        <v>0</v>
      </c>
      <c r="U311" s="154">
        <f t="shared" si="65"/>
        <v>2.2799999999999998</v>
      </c>
      <c r="V311" s="154">
        <v>0</v>
      </c>
      <c r="W311" s="154">
        <v>0</v>
      </c>
      <c r="X311" s="154">
        <v>2.2799999999999998</v>
      </c>
      <c r="Y311" s="154">
        <v>0</v>
      </c>
      <c r="Z311" s="154">
        <f t="shared" si="66"/>
        <v>12</v>
      </c>
      <c r="AA311" s="154">
        <v>0</v>
      </c>
      <c r="AB311" s="154">
        <v>0</v>
      </c>
      <c r="AC311" s="154">
        <v>12</v>
      </c>
      <c r="AD311" s="154">
        <v>0</v>
      </c>
      <c r="AE311" s="154">
        <f t="shared" si="67"/>
        <v>0</v>
      </c>
      <c r="AF311" s="154">
        <v>0</v>
      </c>
      <c r="AG311" s="154">
        <v>0</v>
      </c>
      <c r="AH311" s="154">
        <v>0</v>
      </c>
      <c r="AI311" s="154">
        <v>0</v>
      </c>
      <c r="AJ311" s="154">
        <f t="shared" si="68"/>
        <v>15.146367611999999</v>
      </c>
      <c r="AK311" s="154">
        <f t="shared" si="69"/>
        <v>0</v>
      </c>
      <c r="AL311" s="154">
        <f t="shared" si="70"/>
        <v>0</v>
      </c>
      <c r="AM311" s="154">
        <f t="shared" si="71"/>
        <v>15.146367611999999</v>
      </c>
      <c r="AN311" s="154">
        <f t="shared" si="72"/>
        <v>0</v>
      </c>
    </row>
    <row r="312" spans="1:40" s="53" customFormat="1" ht="47.25">
      <c r="A312" s="133" t="s">
        <v>175</v>
      </c>
      <c r="B312" s="142" t="s">
        <v>1118</v>
      </c>
      <c r="C312" s="146" t="s">
        <v>1119</v>
      </c>
      <c r="D312" s="133">
        <v>2025</v>
      </c>
      <c r="E312" s="63">
        <v>2027</v>
      </c>
      <c r="F312" s="154" t="s">
        <v>239</v>
      </c>
      <c r="G312" s="154" t="s">
        <v>239</v>
      </c>
      <c r="H312" s="133" t="s">
        <v>239</v>
      </c>
      <c r="I312" s="155">
        <v>5.956272888</v>
      </c>
      <c r="J312" s="154">
        <v>5.956272888</v>
      </c>
      <c r="K312" s="154">
        <f t="shared" si="63"/>
        <v>3.1872887999999995E-2</v>
      </c>
      <c r="L312" s="154">
        <v>0</v>
      </c>
      <c r="M312" s="154">
        <v>0</v>
      </c>
      <c r="N312" s="154">
        <v>3.1872887999999995E-2</v>
      </c>
      <c r="O312" s="154">
        <v>0</v>
      </c>
      <c r="P312" s="154">
        <f t="shared" si="64"/>
        <v>0.12839999999999999</v>
      </c>
      <c r="Q312" s="154">
        <v>0</v>
      </c>
      <c r="R312" s="154">
        <v>0</v>
      </c>
      <c r="S312" s="154">
        <v>0.12839999999999999</v>
      </c>
      <c r="T312" s="154">
        <v>0</v>
      </c>
      <c r="U312" s="154">
        <f t="shared" si="65"/>
        <v>5.7960000000000003</v>
      </c>
      <c r="V312" s="154">
        <v>0</v>
      </c>
      <c r="W312" s="154">
        <v>0</v>
      </c>
      <c r="X312" s="154">
        <v>5.7960000000000003</v>
      </c>
      <c r="Y312" s="154">
        <v>0</v>
      </c>
      <c r="Z312" s="154">
        <f t="shared" si="66"/>
        <v>0</v>
      </c>
      <c r="AA312" s="154">
        <v>0</v>
      </c>
      <c r="AB312" s="154">
        <v>0</v>
      </c>
      <c r="AC312" s="154">
        <v>0</v>
      </c>
      <c r="AD312" s="154">
        <v>0</v>
      </c>
      <c r="AE312" s="154">
        <f t="shared" si="67"/>
        <v>0</v>
      </c>
      <c r="AF312" s="154">
        <v>0</v>
      </c>
      <c r="AG312" s="154">
        <v>0</v>
      </c>
      <c r="AH312" s="154">
        <v>0</v>
      </c>
      <c r="AI312" s="154">
        <v>0</v>
      </c>
      <c r="AJ312" s="154">
        <f t="shared" si="68"/>
        <v>5.956272888</v>
      </c>
      <c r="AK312" s="154">
        <f t="shared" si="69"/>
        <v>0</v>
      </c>
      <c r="AL312" s="154">
        <f t="shared" si="70"/>
        <v>0</v>
      </c>
      <c r="AM312" s="154">
        <f t="shared" si="71"/>
        <v>5.956272888</v>
      </c>
      <c r="AN312" s="154">
        <f t="shared" si="72"/>
        <v>0</v>
      </c>
    </row>
    <row r="313" spans="1:40" s="53" customFormat="1" ht="31.5">
      <c r="A313" s="133" t="s">
        <v>175</v>
      </c>
      <c r="B313" s="142" t="s">
        <v>1120</v>
      </c>
      <c r="C313" s="146" t="s">
        <v>1121</v>
      </c>
      <c r="D313" s="133">
        <v>2025</v>
      </c>
      <c r="E313" s="63">
        <v>2027</v>
      </c>
      <c r="F313" s="154" t="s">
        <v>239</v>
      </c>
      <c r="G313" s="154" t="s">
        <v>239</v>
      </c>
      <c r="H313" s="133" t="s">
        <v>239</v>
      </c>
      <c r="I313" s="155">
        <v>3.3907553399999997</v>
      </c>
      <c r="J313" s="154">
        <v>3.3907553399999997</v>
      </c>
      <c r="K313" s="154">
        <f t="shared" si="63"/>
        <v>2.4755340000000001E-2</v>
      </c>
      <c r="L313" s="154">
        <v>0</v>
      </c>
      <c r="M313" s="154">
        <v>0</v>
      </c>
      <c r="N313" s="154">
        <v>2.4755340000000001E-2</v>
      </c>
      <c r="O313" s="154">
        <v>0</v>
      </c>
      <c r="P313" s="154">
        <f t="shared" si="64"/>
        <v>0.11399999999999999</v>
      </c>
      <c r="Q313" s="154">
        <v>0</v>
      </c>
      <c r="R313" s="154">
        <v>0</v>
      </c>
      <c r="S313" s="154">
        <v>0.11399999999999999</v>
      </c>
      <c r="T313" s="154">
        <v>0</v>
      </c>
      <c r="U313" s="154">
        <f t="shared" si="65"/>
        <v>3.2519999999999998</v>
      </c>
      <c r="V313" s="154">
        <v>0</v>
      </c>
      <c r="W313" s="154">
        <v>0</v>
      </c>
      <c r="X313" s="154">
        <v>3.2519999999999998</v>
      </c>
      <c r="Y313" s="154">
        <v>0</v>
      </c>
      <c r="Z313" s="154">
        <f t="shared" si="66"/>
        <v>0</v>
      </c>
      <c r="AA313" s="154">
        <v>0</v>
      </c>
      <c r="AB313" s="154">
        <v>0</v>
      </c>
      <c r="AC313" s="154">
        <v>0</v>
      </c>
      <c r="AD313" s="154">
        <v>0</v>
      </c>
      <c r="AE313" s="154">
        <f t="shared" si="67"/>
        <v>0</v>
      </c>
      <c r="AF313" s="154">
        <v>0</v>
      </c>
      <c r="AG313" s="154">
        <v>0</v>
      </c>
      <c r="AH313" s="154">
        <v>0</v>
      </c>
      <c r="AI313" s="154">
        <v>0</v>
      </c>
      <c r="AJ313" s="154">
        <f t="shared" si="68"/>
        <v>3.3907553399999997</v>
      </c>
      <c r="AK313" s="154">
        <f t="shared" si="69"/>
        <v>0</v>
      </c>
      <c r="AL313" s="154">
        <f t="shared" si="70"/>
        <v>0</v>
      </c>
      <c r="AM313" s="154">
        <f t="shared" si="71"/>
        <v>3.3907553399999997</v>
      </c>
      <c r="AN313" s="154">
        <f t="shared" si="72"/>
        <v>0</v>
      </c>
    </row>
    <row r="314" spans="1:40" s="53" customFormat="1" ht="31.5">
      <c r="A314" s="133" t="s">
        <v>175</v>
      </c>
      <c r="B314" s="142" t="s">
        <v>1122</v>
      </c>
      <c r="C314" s="146" t="s">
        <v>1123</v>
      </c>
      <c r="D314" s="133">
        <v>2025</v>
      </c>
      <c r="E314" s="63">
        <v>2030</v>
      </c>
      <c r="F314" s="154" t="s">
        <v>239</v>
      </c>
      <c r="G314" s="154" t="s">
        <v>239</v>
      </c>
      <c r="H314" s="133" t="s">
        <v>239</v>
      </c>
      <c r="I314" s="155">
        <v>0.19526816399999997</v>
      </c>
      <c r="J314" s="154">
        <v>0.19526816399999997</v>
      </c>
      <c r="K314" s="154">
        <f t="shared" si="63"/>
        <v>1.2868164E-2</v>
      </c>
      <c r="L314" s="154">
        <v>0</v>
      </c>
      <c r="M314" s="154">
        <v>0</v>
      </c>
      <c r="N314" s="154">
        <v>1.2868164E-2</v>
      </c>
      <c r="O314" s="154">
        <v>0</v>
      </c>
      <c r="P314" s="154">
        <f t="shared" si="64"/>
        <v>0.18239999999999998</v>
      </c>
      <c r="Q314" s="154">
        <v>0</v>
      </c>
      <c r="R314" s="154">
        <v>0</v>
      </c>
      <c r="S314" s="154">
        <v>0.18239999999999998</v>
      </c>
      <c r="T314" s="154">
        <v>0</v>
      </c>
      <c r="U314" s="154">
        <f t="shared" si="65"/>
        <v>0</v>
      </c>
      <c r="V314" s="154">
        <v>0</v>
      </c>
      <c r="W314" s="154">
        <v>0</v>
      </c>
      <c r="X314" s="154">
        <v>0</v>
      </c>
      <c r="Y314" s="154">
        <v>0</v>
      </c>
      <c r="Z314" s="154">
        <f t="shared" si="66"/>
        <v>0</v>
      </c>
      <c r="AA314" s="154">
        <v>0</v>
      </c>
      <c r="AB314" s="154">
        <v>0</v>
      </c>
      <c r="AC314" s="154">
        <v>0</v>
      </c>
      <c r="AD314" s="154">
        <v>0</v>
      </c>
      <c r="AE314" s="154">
        <f t="shared" si="67"/>
        <v>0</v>
      </c>
      <c r="AF314" s="154">
        <v>0</v>
      </c>
      <c r="AG314" s="154">
        <v>0</v>
      </c>
      <c r="AH314" s="154">
        <v>0</v>
      </c>
      <c r="AI314" s="154">
        <v>0</v>
      </c>
      <c r="AJ314" s="154">
        <f t="shared" si="68"/>
        <v>0.19526816399999997</v>
      </c>
      <c r="AK314" s="154">
        <f t="shared" si="69"/>
        <v>0</v>
      </c>
      <c r="AL314" s="154">
        <f t="shared" si="70"/>
        <v>0</v>
      </c>
      <c r="AM314" s="154">
        <f t="shared" si="71"/>
        <v>0.19526816399999997</v>
      </c>
      <c r="AN314" s="154">
        <f t="shared" si="72"/>
        <v>0</v>
      </c>
    </row>
    <row r="315" spans="1:40" s="53" customFormat="1" ht="47.25">
      <c r="A315" s="133" t="s">
        <v>175</v>
      </c>
      <c r="B315" s="142" t="s">
        <v>1124</v>
      </c>
      <c r="C315" s="146" t="s">
        <v>1125</v>
      </c>
      <c r="D315" s="133">
        <v>2025</v>
      </c>
      <c r="E315" s="63">
        <v>2030</v>
      </c>
      <c r="F315" s="154" t="s">
        <v>239</v>
      </c>
      <c r="G315" s="154" t="s">
        <v>239</v>
      </c>
      <c r="H315" s="133" t="s">
        <v>239</v>
      </c>
      <c r="I315" s="155">
        <v>0.471278172</v>
      </c>
      <c r="J315" s="154">
        <v>0.471278172</v>
      </c>
      <c r="K315" s="154">
        <f t="shared" si="63"/>
        <v>0.471278172</v>
      </c>
      <c r="L315" s="154">
        <v>0</v>
      </c>
      <c r="M315" s="154">
        <v>0</v>
      </c>
      <c r="N315" s="154">
        <v>0.471278172</v>
      </c>
      <c r="O315" s="154">
        <v>0</v>
      </c>
      <c r="P315" s="154">
        <f t="shared" si="64"/>
        <v>0</v>
      </c>
      <c r="Q315" s="154">
        <v>0</v>
      </c>
      <c r="R315" s="154">
        <v>0</v>
      </c>
      <c r="S315" s="154">
        <v>0</v>
      </c>
      <c r="T315" s="154">
        <v>0</v>
      </c>
      <c r="U315" s="154">
        <f t="shared" si="65"/>
        <v>0</v>
      </c>
      <c r="V315" s="154">
        <v>0</v>
      </c>
      <c r="W315" s="154">
        <v>0</v>
      </c>
      <c r="X315" s="154">
        <v>0</v>
      </c>
      <c r="Y315" s="154">
        <v>0</v>
      </c>
      <c r="Z315" s="154">
        <f t="shared" si="66"/>
        <v>0</v>
      </c>
      <c r="AA315" s="154">
        <v>0</v>
      </c>
      <c r="AB315" s="154">
        <v>0</v>
      </c>
      <c r="AC315" s="154">
        <v>0</v>
      </c>
      <c r="AD315" s="154">
        <v>0</v>
      </c>
      <c r="AE315" s="154">
        <f t="shared" si="67"/>
        <v>0</v>
      </c>
      <c r="AF315" s="154">
        <v>0</v>
      </c>
      <c r="AG315" s="154">
        <v>0</v>
      </c>
      <c r="AH315" s="154">
        <v>0</v>
      </c>
      <c r="AI315" s="154">
        <v>0</v>
      </c>
      <c r="AJ315" s="154">
        <f t="shared" si="68"/>
        <v>0.471278172</v>
      </c>
      <c r="AK315" s="154">
        <f t="shared" si="69"/>
        <v>0</v>
      </c>
      <c r="AL315" s="154">
        <f t="shared" si="70"/>
        <v>0</v>
      </c>
      <c r="AM315" s="154">
        <f t="shared" si="71"/>
        <v>0.471278172</v>
      </c>
      <c r="AN315" s="154">
        <f t="shared" si="72"/>
        <v>0</v>
      </c>
    </row>
    <row r="316" spans="1:40" s="53" customFormat="1" ht="31.5">
      <c r="A316" s="133" t="s">
        <v>175</v>
      </c>
      <c r="B316" s="147" t="s">
        <v>1126</v>
      </c>
      <c r="C316" s="146" t="s">
        <v>1127</v>
      </c>
      <c r="D316" s="133">
        <v>2025</v>
      </c>
      <c r="E316" s="63">
        <v>2027</v>
      </c>
      <c r="F316" s="154" t="s">
        <v>239</v>
      </c>
      <c r="G316" s="154" t="s">
        <v>239</v>
      </c>
      <c r="H316" s="133" t="s">
        <v>239</v>
      </c>
      <c r="I316" s="155">
        <v>1.3800997320000001</v>
      </c>
      <c r="J316" s="154">
        <v>1.3800997320000001</v>
      </c>
      <c r="K316" s="154">
        <f t="shared" si="63"/>
        <v>1.5699732000000001E-2</v>
      </c>
      <c r="L316" s="154">
        <v>0</v>
      </c>
      <c r="M316" s="154">
        <v>0</v>
      </c>
      <c r="N316" s="154">
        <v>1.5699732000000001E-2</v>
      </c>
      <c r="O316" s="154">
        <v>0</v>
      </c>
      <c r="P316" s="154">
        <f t="shared" si="64"/>
        <v>0.10919999999999999</v>
      </c>
      <c r="Q316" s="154">
        <v>0</v>
      </c>
      <c r="R316" s="154">
        <v>0</v>
      </c>
      <c r="S316" s="154">
        <v>0.10919999999999999</v>
      </c>
      <c r="T316" s="154">
        <v>0</v>
      </c>
      <c r="U316" s="154">
        <f t="shared" si="65"/>
        <v>1.2552000000000001</v>
      </c>
      <c r="V316" s="154">
        <v>0</v>
      </c>
      <c r="W316" s="154">
        <v>0</v>
      </c>
      <c r="X316" s="154">
        <v>1.2552000000000001</v>
      </c>
      <c r="Y316" s="154">
        <v>0</v>
      </c>
      <c r="Z316" s="154">
        <f t="shared" si="66"/>
        <v>0</v>
      </c>
      <c r="AA316" s="154">
        <v>0</v>
      </c>
      <c r="AB316" s="154">
        <v>0</v>
      </c>
      <c r="AC316" s="154">
        <v>0</v>
      </c>
      <c r="AD316" s="154">
        <v>0</v>
      </c>
      <c r="AE316" s="154">
        <f t="shared" si="67"/>
        <v>0</v>
      </c>
      <c r="AF316" s="154">
        <v>0</v>
      </c>
      <c r="AG316" s="154">
        <v>0</v>
      </c>
      <c r="AH316" s="154">
        <v>0</v>
      </c>
      <c r="AI316" s="154">
        <v>0</v>
      </c>
      <c r="AJ316" s="154">
        <f t="shared" si="68"/>
        <v>1.3800997320000001</v>
      </c>
      <c r="AK316" s="154">
        <f t="shared" si="69"/>
        <v>0</v>
      </c>
      <c r="AL316" s="154">
        <f t="shared" si="70"/>
        <v>0</v>
      </c>
      <c r="AM316" s="154">
        <f t="shared" si="71"/>
        <v>1.3800997320000001</v>
      </c>
      <c r="AN316" s="154">
        <f t="shared" si="72"/>
        <v>0</v>
      </c>
    </row>
    <row r="317" spans="1:40" s="53" customFormat="1" ht="31.5">
      <c r="A317" s="133" t="s">
        <v>175</v>
      </c>
      <c r="B317" s="147" t="s">
        <v>1128</v>
      </c>
      <c r="C317" s="146" t="s">
        <v>1129</v>
      </c>
      <c r="D317" s="133">
        <v>2025</v>
      </c>
      <c r="E317" s="63">
        <v>2030</v>
      </c>
      <c r="F317" s="154" t="s">
        <v>239</v>
      </c>
      <c r="G317" s="154" t="s">
        <v>239</v>
      </c>
      <c r="H317" s="133" t="s">
        <v>239</v>
      </c>
      <c r="I317" s="155">
        <v>0.14105815199999999</v>
      </c>
      <c r="J317" s="154">
        <v>0.14105815199999999</v>
      </c>
      <c r="K317" s="154">
        <f t="shared" si="63"/>
        <v>3.1858152000000001E-2</v>
      </c>
      <c r="L317" s="154">
        <v>0</v>
      </c>
      <c r="M317" s="154">
        <v>0</v>
      </c>
      <c r="N317" s="154">
        <v>3.1858152000000001E-2</v>
      </c>
      <c r="O317" s="154">
        <v>0</v>
      </c>
      <c r="P317" s="154">
        <f t="shared" si="64"/>
        <v>0.10919999999999999</v>
      </c>
      <c r="Q317" s="154">
        <v>0</v>
      </c>
      <c r="R317" s="154">
        <v>0</v>
      </c>
      <c r="S317" s="154">
        <v>0.10919999999999999</v>
      </c>
      <c r="T317" s="154">
        <v>0</v>
      </c>
      <c r="U317" s="154">
        <f t="shared" si="65"/>
        <v>0</v>
      </c>
      <c r="V317" s="154">
        <v>0</v>
      </c>
      <c r="W317" s="154">
        <v>0</v>
      </c>
      <c r="X317" s="154">
        <v>0</v>
      </c>
      <c r="Y317" s="154">
        <v>0</v>
      </c>
      <c r="Z317" s="154">
        <f t="shared" si="66"/>
        <v>0</v>
      </c>
      <c r="AA317" s="154">
        <v>0</v>
      </c>
      <c r="AB317" s="154">
        <v>0</v>
      </c>
      <c r="AC317" s="154">
        <v>0</v>
      </c>
      <c r="AD317" s="154">
        <v>0</v>
      </c>
      <c r="AE317" s="154">
        <f t="shared" si="67"/>
        <v>0</v>
      </c>
      <c r="AF317" s="154">
        <v>0</v>
      </c>
      <c r="AG317" s="154">
        <v>0</v>
      </c>
      <c r="AH317" s="154">
        <v>0</v>
      </c>
      <c r="AI317" s="154">
        <v>0</v>
      </c>
      <c r="AJ317" s="154">
        <f t="shared" si="68"/>
        <v>0.14105815199999999</v>
      </c>
      <c r="AK317" s="154">
        <f t="shared" si="69"/>
        <v>0</v>
      </c>
      <c r="AL317" s="154">
        <f t="shared" si="70"/>
        <v>0</v>
      </c>
      <c r="AM317" s="154">
        <f t="shared" si="71"/>
        <v>0.14105815199999999</v>
      </c>
      <c r="AN317" s="154">
        <f t="shared" si="72"/>
        <v>0</v>
      </c>
    </row>
    <row r="318" spans="1:40" s="53" customFormat="1" ht="31.5">
      <c r="A318" s="133" t="s">
        <v>175</v>
      </c>
      <c r="B318" s="147" t="s">
        <v>1130</v>
      </c>
      <c r="C318" s="146" t="s">
        <v>1131</v>
      </c>
      <c r="D318" s="133">
        <v>2025</v>
      </c>
      <c r="E318" s="63">
        <v>2030</v>
      </c>
      <c r="F318" s="154" t="s">
        <v>239</v>
      </c>
      <c r="G318" s="154" t="s">
        <v>239</v>
      </c>
      <c r="H318" s="133" t="s">
        <v>239</v>
      </c>
      <c r="I318" s="155">
        <v>0.14767646400000001</v>
      </c>
      <c r="J318" s="154">
        <v>0.14767646400000001</v>
      </c>
      <c r="K318" s="154">
        <f t="shared" si="63"/>
        <v>1.5676463999999998E-2</v>
      </c>
      <c r="L318" s="154">
        <v>0</v>
      </c>
      <c r="M318" s="154">
        <v>0</v>
      </c>
      <c r="N318" s="154">
        <v>1.5676463999999998E-2</v>
      </c>
      <c r="O318" s="154">
        <v>0</v>
      </c>
      <c r="P318" s="154">
        <f t="shared" si="64"/>
        <v>0.13200000000000001</v>
      </c>
      <c r="Q318" s="154">
        <v>0</v>
      </c>
      <c r="R318" s="154">
        <v>0</v>
      </c>
      <c r="S318" s="154">
        <v>0.13200000000000001</v>
      </c>
      <c r="T318" s="154">
        <v>0</v>
      </c>
      <c r="U318" s="154">
        <f t="shared" si="65"/>
        <v>0</v>
      </c>
      <c r="V318" s="154">
        <v>0</v>
      </c>
      <c r="W318" s="154">
        <v>0</v>
      </c>
      <c r="X318" s="154">
        <v>0</v>
      </c>
      <c r="Y318" s="154">
        <v>0</v>
      </c>
      <c r="Z318" s="154">
        <f t="shared" si="66"/>
        <v>0</v>
      </c>
      <c r="AA318" s="154">
        <v>0</v>
      </c>
      <c r="AB318" s="154">
        <v>0</v>
      </c>
      <c r="AC318" s="154">
        <v>0</v>
      </c>
      <c r="AD318" s="154">
        <v>0</v>
      </c>
      <c r="AE318" s="154">
        <f t="shared" si="67"/>
        <v>0</v>
      </c>
      <c r="AF318" s="154">
        <v>0</v>
      </c>
      <c r="AG318" s="154">
        <v>0</v>
      </c>
      <c r="AH318" s="154">
        <v>0</v>
      </c>
      <c r="AI318" s="154">
        <v>0</v>
      </c>
      <c r="AJ318" s="154">
        <f t="shared" si="68"/>
        <v>0.14767646400000001</v>
      </c>
      <c r="AK318" s="154">
        <f t="shared" si="69"/>
        <v>0</v>
      </c>
      <c r="AL318" s="154">
        <f t="shared" si="70"/>
        <v>0</v>
      </c>
      <c r="AM318" s="154">
        <f t="shared" si="71"/>
        <v>0.14767646400000001</v>
      </c>
      <c r="AN318" s="154">
        <f t="shared" si="72"/>
        <v>0</v>
      </c>
    </row>
    <row r="319" spans="1:40" s="53" customFormat="1" ht="31.5">
      <c r="A319" s="133" t="s">
        <v>175</v>
      </c>
      <c r="B319" s="147" t="s">
        <v>1132</v>
      </c>
      <c r="C319" s="146" t="s">
        <v>1133</v>
      </c>
      <c r="D319" s="133">
        <v>2025</v>
      </c>
      <c r="E319" s="63">
        <v>2029</v>
      </c>
      <c r="F319" s="154" t="s">
        <v>239</v>
      </c>
      <c r="G319" s="154" t="s">
        <v>239</v>
      </c>
      <c r="H319" s="133" t="s">
        <v>239</v>
      </c>
      <c r="I319" s="155">
        <v>4.2255400439999997</v>
      </c>
      <c r="J319" s="154">
        <v>4.2255400439999997</v>
      </c>
      <c r="K319" s="154">
        <f t="shared" si="63"/>
        <v>4.1140044000000001E-2</v>
      </c>
      <c r="L319" s="154">
        <v>0</v>
      </c>
      <c r="M319" s="154">
        <v>0</v>
      </c>
      <c r="N319" s="154">
        <v>4.1140044000000001E-2</v>
      </c>
      <c r="O319" s="154">
        <v>0</v>
      </c>
      <c r="P319" s="154">
        <f t="shared" si="64"/>
        <v>0.1104</v>
      </c>
      <c r="Q319" s="154">
        <v>0</v>
      </c>
      <c r="R319" s="154">
        <v>0</v>
      </c>
      <c r="S319" s="154">
        <v>0.1104</v>
      </c>
      <c r="T319" s="154">
        <v>0</v>
      </c>
      <c r="U319" s="154">
        <f t="shared" si="65"/>
        <v>0</v>
      </c>
      <c r="V319" s="154">
        <v>0</v>
      </c>
      <c r="W319" s="154">
        <v>0</v>
      </c>
      <c r="X319" s="154">
        <v>0</v>
      </c>
      <c r="Y319" s="154">
        <v>0</v>
      </c>
      <c r="Z319" s="154">
        <f t="shared" si="66"/>
        <v>0</v>
      </c>
      <c r="AA319" s="154">
        <v>0</v>
      </c>
      <c r="AB319" s="154">
        <v>0</v>
      </c>
      <c r="AC319" s="154">
        <v>0</v>
      </c>
      <c r="AD319" s="154">
        <v>0</v>
      </c>
      <c r="AE319" s="154">
        <f t="shared" si="67"/>
        <v>4.0739999999999998</v>
      </c>
      <c r="AF319" s="154">
        <v>0</v>
      </c>
      <c r="AG319" s="154">
        <v>0</v>
      </c>
      <c r="AH319" s="154">
        <v>4.0739999999999998</v>
      </c>
      <c r="AI319" s="154">
        <v>0</v>
      </c>
      <c r="AJ319" s="154">
        <f t="shared" si="68"/>
        <v>4.2255400439999997</v>
      </c>
      <c r="AK319" s="154">
        <f t="shared" si="69"/>
        <v>0</v>
      </c>
      <c r="AL319" s="154">
        <f t="shared" si="70"/>
        <v>0</v>
      </c>
      <c r="AM319" s="154">
        <f t="shared" si="71"/>
        <v>4.2255400439999997</v>
      </c>
      <c r="AN319" s="154">
        <f t="shared" si="72"/>
        <v>0</v>
      </c>
    </row>
    <row r="320" spans="1:40" s="53" customFormat="1" ht="31.5">
      <c r="A320" s="133" t="s">
        <v>175</v>
      </c>
      <c r="B320" s="147" t="s">
        <v>1134</v>
      </c>
      <c r="C320" s="146" t="s">
        <v>1135</v>
      </c>
      <c r="D320" s="133">
        <v>2025</v>
      </c>
      <c r="E320" s="63">
        <v>2027</v>
      </c>
      <c r="F320" s="154" t="s">
        <v>239</v>
      </c>
      <c r="G320" s="154" t="s">
        <v>239</v>
      </c>
      <c r="H320" s="133" t="s">
        <v>239</v>
      </c>
      <c r="I320" s="155">
        <v>2.973699732</v>
      </c>
      <c r="J320" s="154">
        <v>2.973699732</v>
      </c>
      <c r="K320" s="154">
        <f t="shared" si="63"/>
        <v>1.5699732000000001E-2</v>
      </c>
      <c r="L320" s="154">
        <v>0</v>
      </c>
      <c r="M320" s="154">
        <v>0</v>
      </c>
      <c r="N320" s="154">
        <v>1.5699732000000001E-2</v>
      </c>
      <c r="O320" s="154">
        <v>0</v>
      </c>
      <c r="P320" s="154">
        <f t="shared" si="64"/>
        <v>0.10919999999999999</v>
      </c>
      <c r="Q320" s="154">
        <v>0</v>
      </c>
      <c r="R320" s="154">
        <v>0</v>
      </c>
      <c r="S320" s="154">
        <v>0.10919999999999999</v>
      </c>
      <c r="T320" s="154">
        <v>0</v>
      </c>
      <c r="U320" s="154">
        <f t="shared" si="65"/>
        <v>2.8488000000000002</v>
      </c>
      <c r="V320" s="154">
        <v>0</v>
      </c>
      <c r="W320" s="154">
        <v>0</v>
      </c>
      <c r="X320" s="154">
        <v>2.8488000000000002</v>
      </c>
      <c r="Y320" s="154">
        <v>0</v>
      </c>
      <c r="Z320" s="154">
        <f t="shared" si="66"/>
        <v>0</v>
      </c>
      <c r="AA320" s="154">
        <v>0</v>
      </c>
      <c r="AB320" s="154">
        <v>0</v>
      </c>
      <c r="AC320" s="154">
        <v>0</v>
      </c>
      <c r="AD320" s="154">
        <v>0</v>
      </c>
      <c r="AE320" s="154">
        <f t="shared" si="67"/>
        <v>0</v>
      </c>
      <c r="AF320" s="154">
        <v>0</v>
      </c>
      <c r="AG320" s="154">
        <v>0</v>
      </c>
      <c r="AH320" s="154">
        <v>0</v>
      </c>
      <c r="AI320" s="154">
        <v>0</v>
      </c>
      <c r="AJ320" s="154">
        <f t="shared" si="68"/>
        <v>2.973699732</v>
      </c>
      <c r="AK320" s="154">
        <f t="shared" si="69"/>
        <v>0</v>
      </c>
      <c r="AL320" s="154">
        <f t="shared" si="70"/>
        <v>0</v>
      </c>
      <c r="AM320" s="154">
        <f t="shared" si="71"/>
        <v>2.973699732</v>
      </c>
      <c r="AN320" s="154">
        <f t="shared" si="72"/>
        <v>0</v>
      </c>
    </row>
    <row r="321" spans="1:40" s="53" customFormat="1" ht="31.5">
      <c r="A321" s="133" t="s">
        <v>175</v>
      </c>
      <c r="B321" s="147" t="s">
        <v>1136</v>
      </c>
      <c r="C321" s="146" t="s">
        <v>1137</v>
      </c>
      <c r="D321" s="133">
        <v>2025</v>
      </c>
      <c r="E321" s="63">
        <v>2030</v>
      </c>
      <c r="F321" s="154" t="s">
        <v>239</v>
      </c>
      <c r="G321" s="154" t="s">
        <v>239</v>
      </c>
      <c r="H321" s="133" t="s">
        <v>239</v>
      </c>
      <c r="I321" s="155">
        <v>4.296820512</v>
      </c>
      <c r="J321" s="154">
        <v>4.296820512</v>
      </c>
      <c r="K321" s="154">
        <f t="shared" si="63"/>
        <v>1.6420511999999998E-2</v>
      </c>
      <c r="L321" s="154">
        <v>0</v>
      </c>
      <c r="M321" s="154">
        <v>0</v>
      </c>
      <c r="N321" s="154">
        <v>1.6420511999999998E-2</v>
      </c>
      <c r="O321" s="154">
        <v>0</v>
      </c>
      <c r="P321" s="154">
        <f t="shared" si="64"/>
        <v>0.1104</v>
      </c>
      <c r="Q321" s="154">
        <v>0</v>
      </c>
      <c r="R321" s="154">
        <v>0</v>
      </c>
      <c r="S321" s="154">
        <v>0.1104</v>
      </c>
      <c r="T321" s="154">
        <v>0</v>
      </c>
      <c r="U321" s="154">
        <f t="shared" si="65"/>
        <v>0</v>
      </c>
      <c r="V321" s="154">
        <v>0</v>
      </c>
      <c r="W321" s="154">
        <v>0</v>
      </c>
      <c r="X321" s="154">
        <v>0</v>
      </c>
      <c r="Y321" s="154">
        <v>0</v>
      </c>
      <c r="Z321" s="154">
        <f t="shared" si="66"/>
        <v>0</v>
      </c>
      <c r="AA321" s="154">
        <v>0</v>
      </c>
      <c r="AB321" s="154">
        <v>0</v>
      </c>
      <c r="AC321" s="154">
        <v>0</v>
      </c>
      <c r="AD321" s="154">
        <v>0</v>
      </c>
      <c r="AE321" s="154">
        <f t="shared" si="67"/>
        <v>4.17</v>
      </c>
      <c r="AF321" s="154">
        <v>0</v>
      </c>
      <c r="AG321" s="154">
        <v>0</v>
      </c>
      <c r="AH321" s="154">
        <v>4.17</v>
      </c>
      <c r="AI321" s="154">
        <v>0</v>
      </c>
      <c r="AJ321" s="154">
        <f t="shared" si="68"/>
        <v>4.296820512</v>
      </c>
      <c r="AK321" s="154">
        <f t="shared" si="69"/>
        <v>0</v>
      </c>
      <c r="AL321" s="154">
        <f t="shared" si="70"/>
        <v>0</v>
      </c>
      <c r="AM321" s="154">
        <f t="shared" si="71"/>
        <v>4.296820512</v>
      </c>
      <c r="AN321" s="154">
        <f t="shared" si="72"/>
        <v>0</v>
      </c>
    </row>
    <row r="322" spans="1:40" s="53" customFormat="1" ht="31.5">
      <c r="A322" s="133" t="s">
        <v>175</v>
      </c>
      <c r="B322" s="147" t="s">
        <v>1138</v>
      </c>
      <c r="C322" s="146" t="s">
        <v>1139</v>
      </c>
      <c r="D322" s="133">
        <v>2025</v>
      </c>
      <c r="E322" s="63">
        <v>2030</v>
      </c>
      <c r="F322" s="154" t="s">
        <v>239</v>
      </c>
      <c r="G322" s="154" t="s">
        <v>239</v>
      </c>
      <c r="H322" s="133" t="s">
        <v>239</v>
      </c>
      <c r="I322" s="155">
        <v>0.150672888</v>
      </c>
      <c r="J322" s="154">
        <v>0.150672888</v>
      </c>
      <c r="K322" s="154">
        <f t="shared" si="63"/>
        <v>3.1872887999999995E-2</v>
      </c>
      <c r="L322" s="154">
        <v>0</v>
      </c>
      <c r="M322" s="154">
        <v>0</v>
      </c>
      <c r="N322" s="154">
        <v>3.1872887999999995E-2</v>
      </c>
      <c r="O322" s="154">
        <v>0</v>
      </c>
      <c r="P322" s="154">
        <f t="shared" si="64"/>
        <v>0.1188</v>
      </c>
      <c r="Q322" s="154">
        <v>0</v>
      </c>
      <c r="R322" s="154">
        <v>0</v>
      </c>
      <c r="S322" s="154">
        <v>0.1188</v>
      </c>
      <c r="T322" s="154">
        <v>0</v>
      </c>
      <c r="U322" s="154">
        <f t="shared" si="65"/>
        <v>0</v>
      </c>
      <c r="V322" s="154">
        <v>0</v>
      </c>
      <c r="W322" s="154">
        <v>0</v>
      </c>
      <c r="X322" s="154">
        <v>0</v>
      </c>
      <c r="Y322" s="154">
        <v>0</v>
      </c>
      <c r="Z322" s="154">
        <f t="shared" si="66"/>
        <v>0</v>
      </c>
      <c r="AA322" s="154">
        <v>0</v>
      </c>
      <c r="AB322" s="154">
        <v>0</v>
      </c>
      <c r="AC322" s="154">
        <v>0</v>
      </c>
      <c r="AD322" s="154">
        <v>0</v>
      </c>
      <c r="AE322" s="154">
        <f t="shared" si="67"/>
        <v>0</v>
      </c>
      <c r="AF322" s="154">
        <v>0</v>
      </c>
      <c r="AG322" s="154">
        <v>0</v>
      </c>
      <c r="AH322" s="154">
        <v>0</v>
      </c>
      <c r="AI322" s="154">
        <v>0</v>
      </c>
      <c r="AJ322" s="154">
        <f t="shared" si="68"/>
        <v>0.150672888</v>
      </c>
      <c r="AK322" s="154">
        <f t="shared" si="69"/>
        <v>0</v>
      </c>
      <c r="AL322" s="154">
        <f t="shared" si="70"/>
        <v>0</v>
      </c>
      <c r="AM322" s="154">
        <f t="shared" si="71"/>
        <v>0.150672888</v>
      </c>
      <c r="AN322" s="154">
        <f t="shared" si="72"/>
        <v>0</v>
      </c>
    </row>
    <row r="323" spans="1:40" s="53" customFormat="1" ht="31.5">
      <c r="A323" s="133" t="s">
        <v>175</v>
      </c>
      <c r="B323" s="147" t="s">
        <v>1140</v>
      </c>
      <c r="C323" s="146" t="s">
        <v>1141</v>
      </c>
      <c r="D323" s="133">
        <v>2025</v>
      </c>
      <c r="E323" s="63">
        <v>2030</v>
      </c>
      <c r="F323" s="154" t="s">
        <v>239</v>
      </c>
      <c r="G323" s="154" t="s">
        <v>239</v>
      </c>
      <c r="H323" s="133" t="s">
        <v>239</v>
      </c>
      <c r="I323" s="155">
        <v>0.148958904</v>
      </c>
      <c r="J323" s="154">
        <v>0.148958904</v>
      </c>
      <c r="K323" s="154">
        <f t="shared" si="63"/>
        <v>1.6958904E-2</v>
      </c>
      <c r="L323" s="154">
        <v>0</v>
      </c>
      <c r="M323" s="154">
        <v>0</v>
      </c>
      <c r="N323" s="154">
        <v>1.6958904E-2</v>
      </c>
      <c r="O323" s="154">
        <v>0</v>
      </c>
      <c r="P323" s="154">
        <f t="shared" si="64"/>
        <v>0.13200000000000001</v>
      </c>
      <c r="Q323" s="154">
        <v>0</v>
      </c>
      <c r="R323" s="154">
        <v>0</v>
      </c>
      <c r="S323" s="154">
        <v>0.13200000000000001</v>
      </c>
      <c r="T323" s="154">
        <v>0</v>
      </c>
      <c r="U323" s="154">
        <f t="shared" si="65"/>
        <v>0</v>
      </c>
      <c r="V323" s="154">
        <v>0</v>
      </c>
      <c r="W323" s="154">
        <v>0</v>
      </c>
      <c r="X323" s="154">
        <v>0</v>
      </c>
      <c r="Y323" s="154">
        <v>0</v>
      </c>
      <c r="Z323" s="154">
        <f t="shared" si="66"/>
        <v>0</v>
      </c>
      <c r="AA323" s="154">
        <v>0</v>
      </c>
      <c r="AB323" s="154">
        <v>0</v>
      </c>
      <c r="AC323" s="154">
        <v>0</v>
      </c>
      <c r="AD323" s="154">
        <v>0</v>
      </c>
      <c r="AE323" s="154">
        <f t="shared" si="67"/>
        <v>0</v>
      </c>
      <c r="AF323" s="154">
        <v>0</v>
      </c>
      <c r="AG323" s="154">
        <v>0</v>
      </c>
      <c r="AH323" s="154">
        <v>0</v>
      </c>
      <c r="AI323" s="154">
        <v>0</v>
      </c>
      <c r="AJ323" s="154">
        <f t="shared" si="68"/>
        <v>0.148958904</v>
      </c>
      <c r="AK323" s="154">
        <f t="shared" si="69"/>
        <v>0</v>
      </c>
      <c r="AL323" s="154">
        <f t="shared" si="70"/>
        <v>0</v>
      </c>
      <c r="AM323" s="154">
        <f t="shared" si="71"/>
        <v>0.148958904</v>
      </c>
      <c r="AN323" s="154">
        <f t="shared" si="72"/>
        <v>0</v>
      </c>
    </row>
    <row r="324" spans="1:40" s="53" customFormat="1" ht="31.5">
      <c r="A324" s="133" t="s">
        <v>175</v>
      </c>
      <c r="B324" s="147" t="s">
        <v>1142</v>
      </c>
      <c r="C324" s="146" t="s">
        <v>1143</v>
      </c>
      <c r="D324" s="133">
        <v>2025</v>
      </c>
      <c r="E324" s="63">
        <v>2027</v>
      </c>
      <c r="F324" s="154" t="s">
        <v>239</v>
      </c>
      <c r="G324" s="154" t="s">
        <v>239</v>
      </c>
      <c r="H324" s="133" t="s">
        <v>239</v>
      </c>
      <c r="I324" s="155">
        <v>7.8518806439999995</v>
      </c>
      <c r="J324" s="154">
        <v>7.8518806439999995</v>
      </c>
      <c r="K324" s="154">
        <f t="shared" si="63"/>
        <v>0.171880644</v>
      </c>
      <c r="L324" s="154">
        <v>0</v>
      </c>
      <c r="M324" s="154">
        <v>0</v>
      </c>
      <c r="N324" s="154">
        <v>0.171880644</v>
      </c>
      <c r="O324" s="154">
        <v>0</v>
      </c>
      <c r="P324" s="154">
        <f t="shared" si="64"/>
        <v>0</v>
      </c>
      <c r="Q324" s="154">
        <v>0</v>
      </c>
      <c r="R324" s="154">
        <v>0</v>
      </c>
      <c r="S324" s="154">
        <v>0</v>
      </c>
      <c r="T324" s="154">
        <v>0</v>
      </c>
      <c r="U324" s="154">
        <f t="shared" si="65"/>
        <v>7.68</v>
      </c>
      <c r="V324" s="154">
        <v>0</v>
      </c>
      <c r="W324" s="154">
        <v>0</v>
      </c>
      <c r="X324" s="154">
        <v>7.68</v>
      </c>
      <c r="Y324" s="154">
        <v>0</v>
      </c>
      <c r="Z324" s="154">
        <f t="shared" si="66"/>
        <v>0</v>
      </c>
      <c r="AA324" s="154">
        <v>0</v>
      </c>
      <c r="AB324" s="154">
        <v>0</v>
      </c>
      <c r="AC324" s="154">
        <v>0</v>
      </c>
      <c r="AD324" s="154">
        <v>0</v>
      </c>
      <c r="AE324" s="154">
        <f t="shared" si="67"/>
        <v>0</v>
      </c>
      <c r="AF324" s="154">
        <v>0</v>
      </c>
      <c r="AG324" s="154">
        <v>0</v>
      </c>
      <c r="AH324" s="154">
        <v>0</v>
      </c>
      <c r="AI324" s="154">
        <v>0</v>
      </c>
      <c r="AJ324" s="154">
        <f t="shared" si="68"/>
        <v>7.8518806439999995</v>
      </c>
      <c r="AK324" s="154">
        <f t="shared" si="69"/>
        <v>0</v>
      </c>
      <c r="AL324" s="154">
        <f t="shared" si="70"/>
        <v>0</v>
      </c>
      <c r="AM324" s="154">
        <f t="shared" si="71"/>
        <v>7.8518806439999995</v>
      </c>
      <c r="AN324" s="154">
        <f t="shared" si="72"/>
        <v>0</v>
      </c>
    </row>
    <row r="325" spans="1:40" s="53" customFormat="1" ht="31.5">
      <c r="A325" s="133" t="s">
        <v>175</v>
      </c>
      <c r="B325" s="147" t="s">
        <v>1144</v>
      </c>
      <c r="C325" s="146" t="s">
        <v>1145</v>
      </c>
      <c r="D325" s="133">
        <v>2025</v>
      </c>
      <c r="E325" s="63">
        <v>2027</v>
      </c>
      <c r="F325" s="154" t="s">
        <v>239</v>
      </c>
      <c r="G325" s="154" t="s">
        <v>239</v>
      </c>
      <c r="H325" s="133" t="s">
        <v>239</v>
      </c>
      <c r="I325" s="155">
        <v>3.0062115239999998</v>
      </c>
      <c r="J325" s="154">
        <v>3.0062115239999998</v>
      </c>
      <c r="K325" s="154">
        <f t="shared" si="63"/>
        <v>1.7011524E-2</v>
      </c>
      <c r="L325" s="154">
        <v>0</v>
      </c>
      <c r="M325" s="154">
        <v>0</v>
      </c>
      <c r="N325" s="154">
        <v>1.7011524E-2</v>
      </c>
      <c r="O325" s="154">
        <v>0</v>
      </c>
      <c r="P325" s="154">
        <f t="shared" si="64"/>
        <v>0.10919999999999999</v>
      </c>
      <c r="Q325" s="154">
        <v>0</v>
      </c>
      <c r="R325" s="154">
        <v>0</v>
      </c>
      <c r="S325" s="154">
        <v>0.10919999999999999</v>
      </c>
      <c r="T325" s="154">
        <v>0</v>
      </c>
      <c r="U325" s="154">
        <f t="shared" si="65"/>
        <v>2.88</v>
      </c>
      <c r="V325" s="154">
        <v>0</v>
      </c>
      <c r="W325" s="154">
        <v>0</v>
      </c>
      <c r="X325" s="154">
        <v>2.88</v>
      </c>
      <c r="Y325" s="154">
        <v>0</v>
      </c>
      <c r="Z325" s="154">
        <f t="shared" si="66"/>
        <v>0</v>
      </c>
      <c r="AA325" s="154">
        <v>0</v>
      </c>
      <c r="AB325" s="154">
        <v>0</v>
      </c>
      <c r="AC325" s="154">
        <v>0</v>
      </c>
      <c r="AD325" s="154">
        <v>0</v>
      </c>
      <c r="AE325" s="154">
        <f t="shared" si="67"/>
        <v>0</v>
      </c>
      <c r="AF325" s="154">
        <v>0</v>
      </c>
      <c r="AG325" s="154">
        <v>0</v>
      </c>
      <c r="AH325" s="154">
        <v>0</v>
      </c>
      <c r="AI325" s="154">
        <v>0</v>
      </c>
      <c r="AJ325" s="154">
        <f t="shared" si="68"/>
        <v>3.0062115239999998</v>
      </c>
      <c r="AK325" s="154">
        <f t="shared" si="69"/>
        <v>0</v>
      </c>
      <c r="AL325" s="154">
        <f t="shared" si="70"/>
        <v>0</v>
      </c>
      <c r="AM325" s="154">
        <f t="shared" si="71"/>
        <v>3.0062115239999998</v>
      </c>
      <c r="AN325" s="154">
        <f t="shared" si="72"/>
        <v>0</v>
      </c>
    </row>
    <row r="326" spans="1:40" s="53" customFormat="1" ht="31.5">
      <c r="A326" s="133" t="s">
        <v>175</v>
      </c>
      <c r="B326" s="147" t="s">
        <v>1146</v>
      </c>
      <c r="C326" s="146" t="s">
        <v>1147</v>
      </c>
      <c r="D326" s="133">
        <v>2025</v>
      </c>
      <c r="E326" s="63">
        <v>2030</v>
      </c>
      <c r="F326" s="154" t="s">
        <v>239</v>
      </c>
      <c r="G326" s="154" t="s">
        <v>239</v>
      </c>
      <c r="H326" s="133" t="s">
        <v>239</v>
      </c>
      <c r="I326" s="155">
        <v>8.2723044719999983</v>
      </c>
      <c r="J326" s="154">
        <v>8.2723044719999983</v>
      </c>
      <c r="K326" s="154">
        <f t="shared" si="63"/>
        <v>0.26392447199999997</v>
      </c>
      <c r="L326" s="154">
        <v>0</v>
      </c>
      <c r="M326" s="154">
        <v>0</v>
      </c>
      <c r="N326" s="154">
        <v>0.26392447199999997</v>
      </c>
      <c r="O326" s="154">
        <v>0</v>
      </c>
      <c r="P326" s="154">
        <f t="shared" si="64"/>
        <v>3.0599999999999996</v>
      </c>
      <c r="Q326" s="154">
        <v>0</v>
      </c>
      <c r="R326" s="154">
        <v>0</v>
      </c>
      <c r="S326" s="154">
        <v>3.0599999999999996</v>
      </c>
      <c r="T326" s="154">
        <v>0</v>
      </c>
      <c r="U326" s="154">
        <f t="shared" si="65"/>
        <v>4.9483799999999993</v>
      </c>
      <c r="V326" s="154">
        <v>0</v>
      </c>
      <c r="W326" s="154">
        <v>0</v>
      </c>
      <c r="X326" s="154">
        <v>4.9483799999999993</v>
      </c>
      <c r="Y326" s="154">
        <v>0</v>
      </c>
      <c r="Z326" s="154">
        <f t="shared" si="66"/>
        <v>0</v>
      </c>
      <c r="AA326" s="154">
        <v>0</v>
      </c>
      <c r="AB326" s="154">
        <v>0</v>
      </c>
      <c r="AC326" s="154">
        <v>0</v>
      </c>
      <c r="AD326" s="154">
        <v>0</v>
      </c>
      <c r="AE326" s="154">
        <f t="shared" si="67"/>
        <v>0</v>
      </c>
      <c r="AF326" s="154">
        <v>0</v>
      </c>
      <c r="AG326" s="154">
        <v>0</v>
      </c>
      <c r="AH326" s="154">
        <v>0</v>
      </c>
      <c r="AI326" s="154">
        <v>0</v>
      </c>
      <c r="AJ326" s="154">
        <f t="shared" si="68"/>
        <v>8.2723044719999983</v>
      </c>
      <c r="AK326" s="154">
        <f t="shared" si="69"/>
        <v>0</v>
      </c>
      <c r="AL326" s="154">
        <f t="shared" si="70"/>
        <v>0</v>
      </c>
      <c r="AM326" s="154">
        <f t="shared" si="71"/>
        <v>8.2723044719999983</v>
      </c>
      <c r="AN326" s="154">
        <f t="shared" si="72"/>
        <v>0</v>
      </c>
    </row>
    <row r="327" spans="1:40" s="53" customFormat="1" ht="31.5">
      <c r="A327" s="133" t="s">
        <v>175</v>
      </c>
      <c r="B327" s="147" t="s">
        <v>1148</v>
      </c>
      <c r="C327" s="146" t="s">
        <v>1149</v>
      </c>
      <c r="D327" s="133">
        <v>2025</v>
      </c>
      <c r="E327" s="63">
        <v>2030</v>
      </c>
      <c r="F327" s="154" t="s">
        <v>239</v>
      </c>
      <c r="G327" s="154" t="s">
        <v>239</v>
      </c>
      <c r="H327" s="133" t="s">
        <v>239</v>
      </c>
      <c r="I327" s="155">
        <v>0.12523428</v>
      </c>
      <c r="J327" s="154">
        <v>0.12523428</v>
      </c>
      <c r="K327" s="154">
        <f t="shared" si="63"/>
        <v>1.699428E-2</v>
      </c>
      <c r="L327" s="154">
        <v>0</v>
      </c>
      <c r="M327" s="154">
        <v>0</v>
      </c>
      <c r="N327" s="154">
        <v>1.699428E-2</v>
      </c>
      <c r="O327" s="154">
        <v>0</v>
      </c>
      <c r="P327" s="154">
        <f t="shared" si="64"/>
        <v>0.10824</v>
      </c>
      <c r="Q327" s="154">
        <v>0</v>
      </c>
      <c r="R327" s="154">
        <v>0</v>
      </c>
      <c r="S327" s="154">
        <v>0.10824</v>
      </c>
      <c r="T327" s="154">
        <v>0</v>
      </c>
      <c r="U327" s="154">
        <f t="shared" si="65"/>
        <v>0</v>
      </c>
      <c r="V327" s="154">
        <v>0</v>
      </c>
      <c r="W327" s="154">
        <v>0</v>
      </c>
      <c r="X327" s="154">
        <v>0</v>
      </c>
      <c r="Y327" s="154">
        <v>0</v>
      </c>
      <c r="Z327" s="154">
        <f t="shared" si="66"/>
        <v>0</v>
      </c>
      <c r="AA327" s="154">
        <v>0</v>
      </c>
      <c r="AB327" s="154">
        <v>0</v>
      </c>
      <c r="AC327" s="154">
        <v>0</v>
      </c>
      <c r="AD327" s="154">
        <v>0</v>
      </c>
      <c r="AE327" s="154">
        <f t="shared" si="67"/>
        <v>0</v>
      </c>
      <c r="AF327" s="154">
        <v>0</v>
      </c>
      <c r="AG327" s="154">
        <v>0</v>
      </c>
      <c r="AH327" s="154">
        <v>0</v>
      </c>
      <c r="AI327" s="154">
        <v>0</v>
      </c>
      <c r="AJ327" s="154">
        <f t="shared" si="68"/>
        <v>0.12523428</v>
      </c>
      <c r="AK327" s="154">
        <f t="shared" si="69"/>
        <v>0</v>
      </c>
      <c r="AL327" s="154">
        <f t="shared" si="70"/>
        <v>0</v>
      </c>
      <c r="AM327" s="154">
        <f t="shared" si="71"/>
        <v>0.12523428</v>
      </c>
      <c r="AN327" s="154">
        <f t="shared" si="72"/>
        <v>0</v>
      </c>
    </row>
    <row r="328" spans="1:40" s="53" customFormat="1" ht="31.5">
      <c r="A328" s="133" t="s">
        <v>175</v>
      </c>
      <c r="B328" s="147" t="s">
        <v>1150</v>
      </c>
      <c r="C328" s="146" t="s">
        <v>1151</v>
      </c>
      <c r="D328" s="133">
        <v>2025</v>
      </c>
      <c r="E328" s="63">
        <v>2030</v>
      </c>
      <c r="F328" s="154" t="s">
        <v>239</v>
      </c>
      <c r="G328" s="154" t="s">
        <v>239</v>
      </c>
      <c r="H328" s="133" t="s">
        <v>239</v>
      </c>
      <c r="I328" s="155">
        <v>0.14298043199999999</v>
      </c>
      <c r="J328" s="154">
        <v>0.14298043199999999</v>
      </c>
      <c r="K328" s="154">
        <f t="shared" si="63"/>
        <v>3.2580431999999999E-2</v>
      </c>
      <c r="L328" s="154">
        <v>0</v>
      </c>
      <c r="M328" s="154">
        <v>0</v>
      </c>
      <c r="N328" s="154">
        <v>3.2580431999999999E-2</v>
      </c>
      <c r="O328" s="154">
        <v>0</v>
      </c>
      <c r="P328" s="154">
        <f t="shared" si="64"/>
        <v>0.1104</v>
      </c>
      <c r="Q328" s="154">
        <v>0</v>
      </c>
      <c r="R328" s="154">
        <v>0</v>
      </c>
      <c r="S328" s="154">
        <v>0.1104</v>
      </c>
      <c r="T328" s="154">
        <v>0</v>
      </c>
      <c r="U328" s="154">
        <f t="shared" si="65"/>
        <v>0</v>
      </c>
      <c r="V328" s="154">
        <v>0</v>
      </c>
      <c r="W328" s="154">
        <v>0</v>
      </c>
      <c r="X328" s="154">
        <v>0</v>
      </c>
      <c r="Y328" s="154">
        <v>0</v>
      </c>
      <c r="Z328" s="154">
        <f t="shared" si="66"/>
        <v>0</v>
      </c>
      <c r="AA328" s="154">
        <v>0</v>
      </c>
      <c r="AB328" s="154">
        <v>0</v>
      </c>
      <c r="AC328" s="154">
        <v>0</v>
      </c>
      <c r="AD328" s="154">
        <v>0</v>
      </c>
      <c r="AE328" s="154">
        <f t="shared" si="67"/>
        <v>0</v>
      </c>
      <c r="AF328" s="154">
        <v>0</v>
      </c>
      <c r="AG328" s="154">
        <v>0</v>
      </c>
      <c r="AH328" s="154">
        <v>0</v>
      </c>
      <c r="AI328" s="154">
        <v>0</v>
      </c>
      <c r="AJ328" s="154">
        <f t="shared" si="68"/>
        <v>0.14298043199999999</v>
      </c>
      <c r="AK328" s="154">
        <f t="shared" si="69"/>
        <v>0</v>
      </c>
      <c r="AL328" s="154">
        <f t="shared" si="70"/>
        <v>0</v>
      </c>
      <c r="AM328" s="154">
        <f t="shared" si="71"/>
        <v>0.14298043199999999</v>
      </c>
      <c r="AN328" s="154">
        <f t="shared" si="72"/>
        <v>0</v>
      </c>
    </row>
    <row r="329" spans="1:40" s="53" customFormat="1" ht="63">
      <c r="A329" s="133" t="s">
        <v>175</v>
      </c>
      <c r="B329" s="147" t="s">
        <v>1152</v>
      </c>
      <c r="C329" s="146" t="s">
        <v>1153</v>
      </c>
      <c r="D329" s="133">
        <v>2025</v>
      </c>
      <c r="E329" s="63">
        <v>2030</v>
      </c>
      <c r="F329" s="154" t="s">
        <v>239</v>
      </c>
      <c r="G329" s="154" t="s">
        <v>239</v>
      </c>
      <c r="H329" s="133" t="s">
        <v>239</v>
      </c>
      <c r="I329" s="155">
        <v>7.5340811159999994</v>
      </c>
      <c r="J329" s="154">
        <v>7.5340811159999994</v>
      </c>
      <c r="K329" s="154">
        <f t="shared" si="63"/>
        <v>2.9281115999999999E-2</v>
      </c>
      <c r="L329" s="154">
        <v>0</v>
      </c>
      <c r="M329" s="154">
        <v>0</v>
      </c>
      <c r="N329" s="154">
        <v>2.9281115999999999E-2</v>
      </c>
      <c r="O329" s="154">
        <v>0</v>
      </c>
      <c r="P329" s="154">
        <f t="shared" si="64"/>
        <v>0.2208</v>
      </c>
      <c r="Q329" s="154">
        <v>0</v>
      </c>
      <c r="R329" s="154">
        <v>0</v>
      </c>
      <c r="S329" s="154">
        <v>0.2208</v>
      </c>
      <c r="T329" s="154">
        <v>0</v>
      </c>
      <c r="U329" s="154">
        <f t="shared" si="65"/>
        <v>0</v>
      </c>
      <c r="V329" s="154">
        <v>0</v>
      </c>
      <c r="W329" s="154">
        <v>0</v>
      </c>
      <c r="X329" s="154">
        <v>0</v>
      </c>
      <c r="Y329" s="154">
        <v>0</v>
      </c>
      <c r="Z329" s="154">
        <f t="shared" si="66"/>
        <v>0</v>
      </c>
      <c r="AA329" s="154">
        <v>0</v>
      </c>
      <c r="AB329" s="154">
        <v>0</v>
      </c>
      <c r="AC329" s="154">
        <v>0</v>
      </c>
      <c r="AD329" s="154">
        <v>0</v>
      </c>
      <c r="AE329" s="154">
        <f t="shared" si="67"/>
        <v>7.2839999999999998</v>
      </c>
      <c r="AF329" s="154">
        <v>0</v>
      </c>
      <c r="AG329" s="154">
        <v>0</v>
      </c>
      <c r="AH329" s="154">
        <v>7.2839999999999998</v>
      </c>
      <c r="AI329" s="154">
        <v>0</v>
      </c>
      <c r="AJ329" s="154">
        <f t="shared" si="68"/>
        <v>7.5340811159999994</v>
      </c>
      <c r="AK329" s="154">
        <f t="shared" si="69"/>
        <v>0</v>
      </c>
      <c r="AL329" s="154">
        <f t="shared" si="70"/>
        <v>0</v>
      </c>
      <c r="AM329" s="154">
        <f t="shared" si="71"/>
        <v>7.5340811159999994</v>
      </c>
      <c r="AN329" s="154">
        <f t="shared" si="72"/>
        <v>0</v>
      </c>
    </row>
    <row r="330" spans="1:40" s="53" customFormat="1" ht="31.5">
      <c r="A330" s="133" t="s">
        <v>175</v>
      </c>
      <c r="B330" s="147" t="s">
        <v>1154</v>
      </c>
      <c r="C330" s="146" t="s">
        <v>1155</v>
      </c>
      <c r="D330" s="133">
        <v>2025</v>
      </c>
      <c r="E330" s="63">
        <v>2030</v>
      </c>
      <c r="F330" s="154" t="s">
        <v>239</v>
      </c>
      <c r="G330" s="154" t="s">
        <v>239</v>
      </c>
      <c r="H330" s="133" t="s">
        <v>239</v>
      </c>
      <c r="I330" s="155">
        <v>0.40441048799999996</v>
      </c>
      <c r="J330" s="154">
        <v>0.40441048799999996</v>
      </c>
      <c r="K330" s="154">
        <f t="shared" si="63"/>
        <v>0.150010488</v>
      </c>
      <c r="L330" s="154">
        <v>0</v>
      </c>
      <c r="M330" s="154">
        <v>0</v>
      </c>
      <c r="N330" s="154">
        <v>0.150010488</v>
      </c>
      <c r="O330" s="154">
        <v>0</v>
      </c>
      <c r="P330" s="154">
        <f t="shared" si="64"/>
        <v>0.25439999999999996</v>
      </c>
      <c r="Q330" s="154">
        <v>0</v>
      </c>
      <c r="R330" s="154">
        <v>0</v>
      </c>
      <c r="S330" s="154">
        <v>0.25439999999999996</v>
      </c>
      <c r="T330" s="154">
        <v>0</v>
      </c>
      <c r="U330" s="154">
        <f t="shared" si="65"/>
        <v>0</v>
      </c>
      <c r="V330" s="154">
        <v>0</v>
      </c>
      <c r="W330" s="154">
        <v>0</v>
      </c>
      <c r="X330" s="154">
        <v>0</v>
      </c>
      <c r="Y330" s="154">
        <v>0</v>
      </c>
      <c r="Z330" s="154">
        <f t="shared" si="66"/>
        <v>0</v>
      </c>
      <c r="AA330" s="154">
        <v>0</v>
      </c>
      <c r="AB330" s="154">
        <v>0</v>
      </c>
      <c r="AC330" s="154">
        <v>0</v>
      </c>
      <c r="AD330" s="154">
        <v>0</v>
      </c>
      <c r="AE330" s="154">
        <f t="shared" si="67"/>
        <v>0</v>
      </c>
      <c r="AF330" s="154">
        <v>0</v>
      </c>
      <c r="AG330" s="154">
        <v>0</v>
      </c>
      <c r="AH330" s="154">
        <v>0</v>
      </c>
      <c r="AI330" s="154">
        <v>0</v>
      </c>
      <c r="AJ330" s="154">
        <f t="shared" si="68"/>
        <v>0.40441048799999996</v>
      </c>
      <c r="AK330" s="154">
        <f t="shared" si="69"/>
        <v>0</v>
      </c>
      <c r="AL330" s="154">
        <f t="shared" si="70"/>
        <v>0</v>
      </c>
      <c r="AM330" s="154">
        <f t="shared" si="71"/>
        <v>0.40441048799999996</v>
      </c>
      <c r="AN330" s="154">
        <f t="shared" si="72"/>
        <v>0</v>
      </c>
    </row>
    <row r="331" spans="1:40" s="53" customFormat="1" ht="110.25">
      <c r="A331" s="133" t="s">
        <v>175</v>
      </c>
      <c r="B331" s="147" t="s">
        <v>1156</v>
      </c>
      <c r="C331" s="146" t="s">
        <v>1157</v>
      </c>
      <c r="D331" s="133">
        <v>2025</v>
      </c>
      <c r="E331" s="63">
        <v>2030</v>
      </c>
      <c r="F331" s="154" t="s">
        <v>239</v>
      </c>
      <c r="G331" s="154" t="s">
        <v>239</v>
      </c>
      <c r="H331" s="133" t="s">
        <v>239</v>
      </c>
      <c r="I331" s="155">
        <v>0.51385002000000002</v>
      </c>
      <c r="J331" s="154">
        <v>0.51385002000000002</v>
      </c>
      <c r="K331" s="154">
        <f t="shared" si="63"/>
        <v>0.18865002</v>
      </c>
      <c r="L331" s="154">
        <v>0</v>
      </c>
      <c r="M331" s="154">
        <v>0</v>
      </c>
      <c r="N331" s="154">
        <v>0.18865002</v>
      </c>
      <c r="O331" s="154">
        <v>0</v>
      </c>
      <c r="P331" s="154">
        <f t="shared" si="64"/>
        <v>0.32519999999999999</v>
      </c>
      <c r="Q331" s="154">
        <v>0</v>
      </c>
      <c r="R331" s="154">
        <v>0</v>
      </c>
      <c r="S331" s="154">
        <v>0.32519999999999999</v>
      </c>
      <c r="T331" s="154">
        <v>0</v>
      </c>
      <c r="U331" s="154">
        <f t="shared" si="65"/>
        <v>0</v>
      </c>
      <c r="V331" s="154">
        <v>0</v>
      </c>
      <c r="W331" s="154">
        <v>0</v>
      </c>
      <c r="X331" s="154">
        <v>0</v>
      </c>
      <c r="Y331" s="154">
        <v>0</v>
      </c>
      <c r="Z331" s="154">
        <f t="shared" si="66"/>
        <v>0</v>
      </c>
      <c r="AA331" s="154">
        <v>0</v>
      </c>
      <c r="AB331" s="154">
        <v>0</v>
      </c>
      <c r="AC331" s="154">
        <v>0</v>
      </c>
      <c r="AD331" s="154">
        <v>0</v>
      </c>
      <c r="AE331" s="154">
        <f t="shared" si="67"/>
        <v>0</v>
      </c>
      <c r="AF331" s="154">
        <v>0</v>
      </c>
      <c r="AG331" s="154">
        <v>0</v>
      </c>
      <c r="AH331" s="154">
        <v>0</v>
      </c>
      <c r="AI331" s="154">
        <v>0</v>
      </c>
      <c r="AJ331" s="154">
        <f t="shared" si="68"/>
        <v>0.51385002000000002</v>
      </c>
      <c r="AK331" s="154">
        <f t="shared" si="69"/>
        <v>0</v>
      </c>
      <c r="AL331" s="154">
        <f t="shared" si="70"/>
        <v>0</v>
      </c>
      <c r="AM331" s="154">
        <f t="shared" si="71"/>
        <v>0.51385002000000002</v>
      </c>
      <c r="AN331" s="154">
        <f t="shared" si="72"/>
        <v>0</v>
      </c>
    </row>
    <row r="332" spans="1:40" s="53" customFormat="1" ht="31.5">
      <c r="A332" s="133" t="s">
        <v>175</v>
      </c>
      <c r="B332" s="147" t="s">
        <v>1158</v>
      </c>
      <c r="C332" s="146" t="s">
        <v>1159</v>
      </c>
      <c r="D332" s="133">
        <v>2025</v>
      </c>
      <c r="E332" s="63">
        <v>2030</v>
      </c>
      <c r="F332" s="154" t="s">
        <v>239</v>
      </c>
      <c r="G332" s="154" t="s">
        <v>239</v>
      </c>
      <c r="H332" s="133" t="s">
        <v>239</v>
      </c>
      <c r="I332" s="155">
        <v>16.820667203999999</v>
      </c>
      <c r="J332" s="154">
        <v>16.820667203999999</v>
      </c>
      <c r="K332" s="154">
        <f t="shared" si="63"/>
        <v>8.3067203999999992E-2</v>
      </c>
      <c r="L332" s="154">
        <v>0</v>
      </c>
      <c r="M332" s="154">
        <v>0</v>
      </c>
      <c r="N332" s="154">
        <v>8.3067203999999992E-2</v>
      </c>
      <c r="O332" s="154">
        <v>0</v>
      </c>
      <c r="P332" s="154">
        <f t="shared" si="64"/>
        <v>0.19320000000000001</v>
      </c>
      <c r="Q332" s="154">
        <v>0</v>
      </c>
      <c r="R332" s="154">
        <v>0</v>
      </c>
      <c r="S332" s="154">
        <v>0.19320000000000001</v>
      </c>
      <c r="T332" s="154">
        <v>0</v>
      </c>
      <c r="U332" s="154">
        <f t="shared" si="65"/>
        <v>2.4</v>
      </c>
      <c r="V332" s="154">
        <v>0</v>
      </c>
      <c r="W332" s="154">
        <v>0</v>
      </c>
      <c r="X332" s="154">
        <v>2.4</v>
      </c>
      <c r="Y332" s="154">
        <v>0</v>
      </c>
      <c r="Z332" s="154">
        <f t="shared" si="66"/>
        <v>14.144400000000001</v>
      </c>
      <c r="AA332" s="154">
        <v>0</v>
      </c>
      <c r="AB332" s="154">
        <v>0</v>
      </c>
      <c r="AC332" s="154">
        <v>14.144400000000001</v>
      </c>
      <c r="AD332" s="154">
        <v>0</v>
      </c>
      <c r="AE332" s="154">
        <f t="shared" si="67"/>
        <v>0</v>
      </c>
      <c r="AF332" s="154">
        <v>0</v>
      </c>
      <c r="AG332" s="154">
        <v>0</v>
      </c>
      <c r="AH332" s="154">
        <v>0</v>
      </c>
      <c r="AI332" s="154">
        <v>0</v>
      </c>
      <c r="AJ332" s="154">
        <f t="shared" si="68"/>
        <v>16.820667203999999</v>
      </c>
      <c r="AK332" s="154">
        <f t="shared" si="69"/>
        <v>0</v>
      </c>
      <c r="AL332" s="154">
        <f t="shared" si="70"/>
        <v>0</v>
      </c>
      <c r="AM332" s="154">
        <f t="shared" si="71"/>
        <v>16.820667203999999</v>
      </c>
      <c r="AN332" s="154">
        <f t="shared" si="72"/>
        <v>0</v>
      </c>
    </row>
    <row r="333" spans="1:40" s="53" customFormat="1" ht="31.5">
      <c r="A333" s="133" t="s">
        <v>175</v>
      </c>
      <c r="B333" s="147" t="s">
        <v>1160</v>
      </c>
      <c r="C333" s="146" t="s">
        <v>1161</v>
      </c>
      <c r="D333" s="133">
        <v>2025</v>
      </c>
      <c r="E333" s="63">
        <v>2027</v>
      </c>
      <c r="F333" s="154" t="s">
        <v>239</v>
      </c>
      <c r="G333" s="154" t="s">
        <v>239</v>
      </c>
      <c r="H333" s="133" t="s">
        <v>239</v>
      </c>
      <c r="I333" s="155">
        <v>2.27716728</v>
      </c>
      <c r="J333" s="154">
        <v>2.27716728</v>
      </c>
      <c r="K333" s="154">
        <f t="shared" si="63"/>
        <v>1.3967279999999999E-2</v>
      </c>
      <c r="L333" s="154">
        <v>0</v>
      </c>
      <c r="M333" s="154">
        <v>0</v>
      </c>
      <c r="N333" s="154">
        <v>1.3967279999999999E-2</v>
      </c>
      <c r="O333" s="154">
        <v>0</v>
      </c>
      <c r="P333" s="154">
        <f t="shared" si="64"/>
        <v>0.10919999999999999</v>
      </c>
      <c r="Q333" s="154">
        <v>0</v>
      </c>
      <c r="R333" s="154">
        <v>0</v>
      </c>
      <c r="S333" s="154">
        <v>0.10919999999999999</v>
      </c>
      <c r="T333" s="154">
        <v>0</v>
      </c>
      <c r="U333" s="154">
        <f t="shared" si="65"/>
        <v>2.1539999999999999</v>
      </c>
      <c r="V333" s="154">
        <v>0</v>
      </c>
      <c r="W333" s="154">
        <v>0</v>
      </c>
      <c r="X333" s="154">
        <v>2.1539999999999999</v>
      </c>
      <c r="Y333" s="154">
        <v>0</v>
      </c>
      <c r="Z333" s="154">
        <f t="shared" si="66"/>
        <v>0</v>
      </c>
      <c r="AA333" s="154">
        <v>0</v>
      </c>
      <c r="AB333" s="154">
        <v>0</v>
      </c>
      <c r="AC333" s="154">
        <v>0</v>
      </c>
      <c r="AD333" s="154">
        <v>0</v>
      </c>
      <c r="AE333" s="154">
        <f t="shared" si="67"/>
        <v>0</v>
      </c>
      <c r="AF333" s="154">
        <v>0</v>
      </c>
      <c r="AG333" s="154">
        <v>0</v>
      </c>
      <c r="AH333" s="154">
        <v>0</v>
      </c>
      <c r="AI333" s="154">
        <v>0</v>
      </c>
      <c r="AJ333" s="154">
        <f t="shared" si="68"/>
        <v>2.27716728</v>
      </c>
      <c r="AK333" s="154">
        <f t="shared" si="69"/>
        <v>0</v>
      </c>
      <c r="AL333" s="154">
        <f t="shared" si="70"/>
        <v>0</v>
      </c>
      <c r="AM333" s="154">
        <f t="shared" si="71"/>
        <v>2.27716728</v>
      </c>
      <c r="AN333" s="154">
        <f t="shared" si="72"/>
        <v>0</v>
      </c>
    </row>
    <row r="334" spans="1:40" s="53" customFormat="1" ht="31.5">
      <c r="A334" s="133" t="s">
        <v>175</v>
      </c>
      <c r="B334" s="147" t="s">
        <v>1162</v>
      </c>
      <c r="C334" s="146" t="s">
        <v>1163</v>
      </c>
      <c r="D334" s="133">
        <v>2025</v>
      </c>
      <c r="E334" s="63">
        <v>2027</v>
      </c>
      <c r="F334" s="154" t="s">
        <v>239</v>
      </c>
      <c r="G334" s="154" t="s">
        <v>239</v>
      </c>
      <c r="H334" s="133" t="s">
        <v>239</v>
      </c>
      <c r="I334" s="155">
        <v>3.2166808680000001</v>
      </c>
      <c r="J334" s="154">
        <v>3.2166808680000001</v>
      </c>
      <c r="K334" s="154">
        <f t="shared" ref="K334:K397" si="73">SUM(L334:O334)</f>
        <v>7.6728588E-2</v>
      </c>
      <c r="L334" s="154">
        <v>0</v>
      </c>
      <c r="M334" s="154">
        <v>0</v>
      </c>
      <c r="N334" s="154">
        <v>7.6728588E-2</v>
      </c>
      <c r="O334" s="154">
        <v>0</v>
      </c>
      <c r="P334" s="154">
        <f t="shared" ref="P334:P397" si="74">SUM(Q334:T334)</f>
        <v>0.17535228</v>
      </c>
      <c r="Q334" s="154">
        <v>0</v>
      </c>
      <c r="R334" s="154">
        <v>0</v>
      </c>
      <c r="S334" s="154">
        <v>0.17535228</v>
      </c>
      <c r="T334" s="154">
        <v>0</v>
      </c>
      <c r="U334" s="154">
        <f t="shared" ref="U334:U397" si="75">SUM(V334:Y334)</f>
        <v>2.9645999999999999</v>
      </c>
      <c r="V334" s="154">
        <v>0</v>
      </c>
      <c r="W334" s="154">
        <v>0</v>
      </c>
      <c r="X334" s="154">
        <v>2.9645999999999999</v>
      </c>
      <c r="Y334" s="154">
        <v>0</v>
      </c>
      <c r="Z334" s="154">
        <f t="shared" ref="Z334:Z397" si="76">SUM(AA334:AD334)</f>
        <v>0</v>
      </c>
      <c r="AA334" s="154">
        <v>0</v>
      </c>
      <c r="AB334" s="154">
        <v>0</v>
      </c>
      <c r="AC334" s="154">
        <v>0</v>
      </c>
      <c r="AD334" s="154">
        <v>0</v>
      </c>
      <c r="AE334" s="154">
        <f t="shared" ref="AE334:AE397" si="77">SUM(AF334:AI334)</f>
        <v>0</v>
      </c>
      <c r="AF334" s="154">
        <v>0</v>
      </c>
      <c r="AG334" s="154">
        <v>0</v>
      </c>
      <c r="AH334" s="154">
        <v>0</v>
      </c>
      <c r="AI334" s="154">
        <v>0</v>
      </c>
      <c r="AJ334" s="154">
        <f t="shared" ref="AJ334:AJ397" si="78">SUM(K334,P334,U334,Z334,AE334)</f>
        <v>3.2166808680000001</v>
      </c>
      <c r="AK334" s="154">
        <f t="shared" ref="AK334:AK397" si="79">SUM(L334,Q334,V334,AA334,AF334)</f>
        <v>0</v>
      </c>
      <c r="AL334" s="154">
        <f t="shared" ref="AL334:AL397" si="80">SUM(M334,R334,W334,AB334,AG334)</f>
        <v>0</v>
      </c>
      <c r="AM334" s="154">
        <f t="shared" ref="AM334:AM397" si="81">SUM(N334,S334,X334,AC334,AH334)</f>
        <v>3.2166808680000001</v>
      </c>
      <c r="AN334" s="154">
        <f t="shared" ref="AN334:AN397" si="82">SUM(O334,T334,Y334,AD334,AI334)</f>
        <v>0</v>
      </c>
    </row>
    <row r="335" spans="1:40" s="53" customFormat="1" ht="110.25">
      <c r="A335" s="133" t="s">
        <v>175</v>
      </c>
      <c r="B335" s="147" t="s">
        <v>1164</v>
      </c>
      <c r="C335" s="146" t="s">
        <v>1165</v>
      </c>
      <c r="D335" s="133">
        <v>2025</v>
      </c>
      <c r="E335" s="63">
        <v>2025</v>
      </c>
      <c r="F335" s="154" t="s">
        <v>239</v>
      </c>
      <c r="G335" s="154" t="s">
        <v>239</v>
      </c>
      <c r="H335" s="133" t="s">
        <v>239</v>
      </c>
      <c r="I335" s="155">
        <v>3.5880635760000001</v>
      </c>
      <c r="J335" s="154">
        <v>3.5880635760000001</v>
      </c>
      <c r="K335" s="154">
        <f t="shared" si="73"/>
        <v>3.5880635760000001</v>
      </c>
      <c r="L335" s="154">
        <v>0</v>
      </c>
      <c r="M335" s="154">
        <v>0</v>
      </c>
      <c r="N335" s="154">
        <v>3.5880635760000001</v>
      </c>
      <c r="O335" s="154">
        <v>0</v>
      </c>
      <c r="P335" s="154">
        <f t="shared" si="74"/>
        <v>0</v>
      </c>
      <c r="Q335" s="154">
        <v>0</v>
      </c>
      <c r="R335" s="154">
        <v>0</v>
      </c>
      <c r="S335" s="154">
        <v>0</v>
      </c>
      <c r="T335" s="154">
        <v>0</v>
      </c>
      <c r="U335" s="154">
        <f t="shared" si="75"/>
        <v>0</v>
      </c>
      <c r="V335" s="154">
        <v>0</v>
      </c>
      <c r="W335" s="154">
        <v>0</v>
      </c>
      <c r="X335" s="154">
        <v>0</v>
      </c>
      <c r="Y335" s="154">
        <v>0</v>
      </c>
      <c r="Z335" s="154">
        <f t="shared" si="76"/>
        <v>0</v>
      </c>
      <c r="AA335" s="154">
        <v>0</v>
      </c>
      <c r="AB335" s="154">
        <v>0</v>
      </c>
      <c r="AC335" s="154">
        <v>0</v>
      </c>
      <c r="AD335" s="154">
        <v>0</v>
      </c>
      <c r="AE335" s="154">
        <f t="shared" si="77"/>
        <v>0</v>
      </c>
      <c r="AF335" s="154">
        <v>0</v>
      </c>
      <c r="AG335" s="154">
        <v>0</v>
      </c>
      <c r="AH335" s="154">
        <v>0</v>
      </c>
      <c r="AI335" s="154">
        <v>0</v>
      </c>
      <c r="AJ335" s="154">
        <f t="shared" si="78"/>
        <v>3.5880635760000001</v>
      </c>
      <c r="AK335" s="154">
        <f t="shared" si="79"/>
        <v>0</v>
      </c>
      <c r="AL335" s="154">
        <f t="shared" si="80"/>
        <v>0</v>
      </c>
      <c r="AM335" s="154">
        <f t="shared" si="81"/>
        <v>3.5880635760000001</v>
      </c>
      <c r="AN335" s="154">
        <f t="shared" si="82"/>
        <v>0</v>
      </c>
    </row>
    <row r="336" spans="1:40" s="53" customFormat="1" ht="47.25">
      <c r="A336" s="133" t="s">
        <v>175</v>
      </c>
      <c r="B336" s="147" t="s">
        <v>1166</v>
      </c>
      <c r="C336" s="146" t="s">
        <v>1167</v>
      </c>
      <c r="D336" s="133">
        <v>2025</v>
      </c>
      <c r="E336" s="63">
        <v>2030</v>
      </c>
      <c r="F336" s="154" t="s">
        <v>239</v>
      </c>
      <c r="G336" s="154" t="s">
        <v>239</v>
      </c>
      <c r="H336" s="133" t="s">
        <v>239</v>
      </c>
      <c r="I336" s="155">
        <v>0.31378824</v>
      </c>
      <c r="J336" s="154">
        <v>0.31378824</v>
      </c>
      <c r="K336" s="154">
        <f t="shared" si="73"/>
        <v>0.19378824</v>
      </c>
      <c r="L336" s="154">
        <v>0</v>
      </c>
      <c r="M336" s="154">
        <v>0</v>
      </c>
      <c r="N336" s="154">
        <v>0.19378824</v>
      </c>
      <c r="O336" s="154">
        <v>0</v>
      </c>
      <c r="P336" s="154">
        <f t="shared" si="74"/>
        <v>0.12</v>
      </c>
      <c r="Q336" s="154">
        <v>0</v>
      </c>
      <c r="R336" s="154">
        <v>0</v>
      </c>
      <c r="S336" s="154">
        <v>0.12</v>
      </c>
      <c r="T336" s="154">
        <v>0</v>
      </c>
      <c r="U336" s="154">
        <f t="shared" si="75"/>
        <v>0</v>
      </c>
      <c r="V336" s="154">
        <v>0</v>
      </c>
      <c r="W336" s="154">
        <v>0</v>
      </c>
      <c r="X336" s="154">
        <v>0</v>
      </c>
      <c r="Y336" s="154">
        <v>0</v>
      </c>
      <c r="Z336" s="154">
        <f t="shared" si="76"/>
        <v>0</v>
      </c>
      <c r="AA336" s="154">
        <v>0</v>
      </c>
      <c r="AB336" s="154">
        <v>0</v>
      </c>
      <c r="AC336" s="154">
        <v>0</v>
      </c>
      <c r="AD336" s="154">
        <v>0</v>
      </c>
      <c r="AE336" s="154">
        <f t="shared" si="77"/>
        <v>0</v>
      </c>
      <c r="AF336" s="154">
        <v>0</v>
      </c>
      <c r="AG336" s="154">
        <v>0</v>
      </c>
      <c r="AH336" s="154">
        <v>0</v>
      </c>
      <c r="AI336" s="154">
        <v>0</v>
      </c>
      <c r="AJ336" s="154">
        <f t="shared" si="78"/>
        <v>0.31378824</v>
      </c>
      <c r="AK336" s="154">
        <f t="shared" si="79"/>
        <v>0</v>
      </c>
      <c r="AL336" s="154">
        <f t="shared" si="80"/>
        <v>0</v>
      </c>
      <c r="AM336" s="154">
        <f t="shared" si="81"/>
        <v>0.31378824</v>
      </c>
      <c r="AN336" s="154">
        <f t="shared" si="82"/>
        <v>0</v>
      </c>
    </row>
    <row r="337" spans="1:40" s="53" customFormat="1" ht="47.25">
      <c r="A337" s="133" t="s">
        <v>175</v>
      </c>
      <c r="B337" s="147" t="s">
        <v>1168</v>
      </c>
      <c r="C337" s="146" t="s">
        <v>1169</v>
      </c>
      <c r="D337" s="133">
        <v>2025</v>
      </c>
      <c r="E337" s="63">
        <v>2030</v>
      </c>
      <c r="F337" s="154" t="s">
        <v>239</v>
      </c>
      <c r="G337" s="154" t="s">
        <v>239</v>
      </c>
      <c r="H337" s="133" t="s">
        <v>239</v>
      </c>
      <c r="I337" s="155">
        <v>0.178712388</v>
      </c>
      <c r="J337" s="154">
        <v>0.178712388</v>
      </c>
      <c r="K337" s="154">
        <f t="shared" si="73"/>
        <v>3.4712387999999997E-2</v>
      </c>
      <c r="L337" s="154">
        <v>0</v>
      </c>
      <c r="M337" s="154">
        <v>0</v>
      </c>
      <c r="N337" s="154">
        <v>3.4712387999999997E-2</v>
      </c>
      <c r="O337" s="154">
        <v>0</v>
      </c>
      <c r="P337" s="154">
        <f t="shared" si="74"/>
        <v>0.14399999999999999</v>
      </c>
      <c r="Q337" s="154">
        <v>0</v>
      </c>
      <c r="R337" s="154">
        <v>0</v>
      </c>
      <c r="S337" s="154">
        <v>0.14399999999999999</v>
      </c>
      <c r="T337" s="154">
        <v>0</v>
      </c>
      <c r="U337" s="154">
        <f t="shared" si="75"/>
        <v>0</v>
      </c>
      <c r="V337" s="154">
        <v>0</v>
      </c>
      <c r="W337" s="154">
        <v>0</v>
      </c>
      <c r="X337" s="154">
        <v>0</v>
      </c>
      <c r="Y337" s="154">
        <v>0</v>
      </c>
      <c r="Z337" s="154">
        <f t="shared" si="76"/>
        <v>0</v>
      </c>
      <c r="AA337" s="154">
        <v>0</v>
      </c>
      <c r="AB337" s="154">
        <v>0</v>
      </c>
      <c r="AC337" s="154">
        <v>0</v>
      </c>
      <c r="AD337" s="154">
        <v>0</v>
      </c>
      <c r="AE337" s="154">
        <f t="shared" si="77"/>
        <v>0</v>
      </c>
      <c r="AF337" s="154">
        <v>0</v>
      </c>
      <c r="AG337" s="154">
        <v>0</v>
      </c>
      <c r="AH337" s="154">
        <v>0</v>
      </c>
      <c r="AI337" s="154">
        <v>0</v>
      </c>
      <c r="AJ337" s="154">
        <f t="shared" si="78"/>
        <v>0.178712388</v>
      </c>
      <c r="AK337" s="154">
        <f t="shared" si="79"/>
        <v>0</v>
      </c>
      <c r="AL337" s="154">
        <f t="shared" si="80"/>
        <v>0</v>
      </c>
      <c r="AM337" s="154">
        <f t="shared" si="81"/>
        <v>0.178712388</v>
      </c>
      <c r="AN337" s="154">
        <f t="shared" si="82"/>
        <v>0</v>
      </c>
    </row>
    <row r="338" spans="1:40" s="53" customFormat="1" ht="31.5">
      <c r="A338" s="133" t="s">
        <v>175</v>
      </c>
      <c r="B338" s="147" t="s">
        <v>1170</v>
      </c>
      <c r="C338" s="146" t="s">
        <v>1171</v>
      </c>
      <c r="D338" s="133">
        <v>2025</v>
      </c>
      <c r="E338" s="63">
        <v>2030</v>
      </c>
      <c r="F338" s="154" t="s">
        <v>239</v>
      </c>
      <c r="G338" s="154" t="s">
        <v>239</v>
      </c>
      <c r="H338" s="133" t="s">
        <v>239</v>
      </c>
      <c r="I338" s="155">
        <v>0.14432699999999998</v>
      </c>
      <c r="J338" s="154">
        <v>0.14432699999999998</v>
      </c>
      <c r="K338" s="154">
        <f t="shared" si="73"/>
        <v>3.1526999999999999E-2</v>
      </c>
      <c r="L338" s="154">
        <v>0</v>
      </c>
      <c r="M338" s="154">
        <v>0</v>
      </c>
      <c r="N338" s="154">
        <v>3.1526999999999999E-2</v>
      </c>
      <c r="O338" s="154">
        <v>0</v>
      </c>
      <c r="P338" s="154">
        <f t="shared" si="74"/>
        <v>0.1128</v>
      </c>
      <c r="Q338" s="154">
        <v>0</v>
      </c>
      <c r="R338" s="154">
        <v>0</v>
      </c>
      <c r="S338" s="154">
        <v>0.1128</v>
      </c>
      <c r="T338" s="154">
        <v>0</v>
      </c>
      <c r="U338" s="154">
        <f t="shared" si="75"/>
        <v>0</v>
      </c>
      <c r="V338" s="154">
        <v>0</v>
      </c>
      <c r="W338" s="154">
        <v>0</v>
      </c>
      <c r="X338" s="154">
        <v>0</v>
      </c>
      <c r="Y338" s="154">
        <v>0</v>
      </c>
      <c r="Z338" s="154">
        <f t="shared" si="76"/>
        <v>0</v>
      </c>
      <c r="AA338" s="154">
        <v>0</v>
      </c>
      <c r="AB338" s="154">
        <v>0</v>
      </c>
      <c r="AC338" s="154">
        <v>0</v>
      </c>
      <c r="AD338" s="154">
        <v>0</v>
      </c>
      <c r="AE338" s="154">
        <f t="shared" si="77"/>
        <v>0</v>
      </c>
      <c r="AF338" s="154">
        <v>0</v>
      </c>
      <c r="AG338" s="154">
        <v>0</v>
      </c>
      <c r="AH338" s="154">
        <v>0</v>
      </c>
      <c r="AI338" s="154">
        <v>0</v>
      </c>
      <c r="AJ338" s="154">
        <f t="shared" si="78"/>
        <v>0.14432699999999998</v>
      </c>
      <c r="AK338" s="154">
        <f t="shared" si="79"/>
        <v>0</v>
      </c>
      <c r="AL338" s="154">
        <f t="shared" si="80"/>
        <v>0</v>
      </c>
      <c r="AM338" s="154">
        <f t="shared" si="81"/>
        <v>0.14432699999999998</v>
      </c>
      <c r="AN338" s="154">
        <f t="shared" si="82"/>
        <v>0</v>
      </c>
    </row>
    <row r="339" spans="1:40" s="53" customFormat="1" ht="31.5">
      <c r="A339" s="133" t="s">
        <v>175</v>
      </c>
      <c r="B339" s="147" t="s">
        <v>1172</v>
      </c>
      <c r="C339" s="146" t="s">
        <v>1173</v>
      </c>
      <c r="D339" s="133">
        <v>2026</v>
      </c>
      <c r="E339" s="63">
        <v>2027</v>
      </c>
      <c r="F339" s="154" t="s">
        <v>239</v>
      </c>
      <c r="G339" s="154" t="s">
        <v>239</v>
      </c>
      <c r="H339" s="133" t="s">
        <v>239</v>
      </c>
      <c r="I339" s="155">
        <v>2.7047999999999996</v>
      </c>
      <c r="J339" s="154">
        <v>2.7047999999999996</v>
      </c>
      <c r="K339" s="154">
        <f t="shared" si="73"/>
        <v>0</v>
      </c>
      <c r="L339" s="154">
        <v>0</v>
      </c>
      <c r="M339" s="154">
        <v>0</v>
      </c>
      <c r="N339" s="154">
        <v>0</v>
      </c>
      <c r="O339" s="154">
        <v>0</v>
      </c>
      <c r="P339" s="154">
        <f t="shared" si="74"/>
        <v>0.24</v>
      </c>
      <c r="Q339" s="154">
        <v>0</v>
      </c>
      <c r="R339" s="154">
        <v>0</v>
      </c>
      <c r="S339" s="154">
        <v>0.24</v>
      </c>
      <c r="T339" s="154">
        <v>0</v>
      </c>
      <c r="U339" s="154">
        <f t="shared" si="75"/>
        <v>2.4647999999999999</v>
      </c>
      <c r="V339" s="154">
        <v>0</v>
      </c>
      <c r="W339" s="154">
        <v>0</v>
      </c>
      <c r="X339" s="154">
        <v>2.4647999999999999</v>
      </c>
      <c r="Y339" s="154">
        <v>0</v>
      </c>
      <c r="Z339" s="154">
        <f t="shared" si="76"/>
        <v>0</v>
      </c>
      <c r="AA339" s="154">
        <v>0</v>
      </c>
      <c r="AB339" s="154">
        <v>0</v>
      </c>
      <c r="AC339" s="154">
        <v>0</v>
      </c>
      <c r="AD339" s="154">
        <v>0</v>
      </c>
      <c r="AE339" s="154">
        <f t="shared" si="77"/>
        <v>0</v>
      </c>
      <c r="AF339" s="154">
        <v>0</v>
      </c>
      <c r="AG339" s="154">
        <v>0</v>
      </c>
      <c r="AH339" s="154">
        <v>0</v>
      </c>
      <c r="AI339" s="154">
        <v>0</v>
      </c>
      <c r="AJ339" s="154">
        <f t="shared" si="78"/>
        <v>2.7047999999999996</v>
      </c>
      <c r="AK339" s="154">
        <f t="shared" si="79"/>
        <v>0</v>
      </c>
      <c r="AL339" s="154">
        <f t="shared" si="80"/>
        <v>0</v>
      </c>
      <c r="AM339" s="154">
        <f t="shared" si="81"/>
        <v>2.7047999999999996</v>
      </c>
      <c r="AN339" s="154">
        <f t="shared" si="82"/>
        <v>0</v>
      </c>
    </row>
    <row r="340" spans="1:40" s="53" customFormat="1" ht="47.25">
      <c r="A340" s="133" t="s">
        <v>175</v>
      </c>
      <c r="B340" s="147" t="s">
        <v>1174</v>
      </c>
      <c r="C340" s="146" t="s">
        <v>1175</v>
      </c>
      <c r="D340" s="133">
        <v>2026</v>
      </c>
      <c r="E340" s="63">
        <v>2028</v>
      </c>
      <c r="F340" s="154" t="s">
        <v>239</v>
      </c>
      <c r="G340" s="154" t="s">
        <v>239</v>
      </c>
      <c r="H340" s="133" t="s">
        <v>239</v>
      </c>
      <c r="I340" s="155">
        <v>5.22</v>
      </c>
      <c r="J340" s="154">
        <v>5.22</v>
      </c>
      <c r="K340" s="154">
        <f t="shared" si="73"/>
        <v>0</v>
      </c>
      <c r="L340" s="154">
        <v>0</v>
      </c>
      <c r="M340" s="154">
        <v>0</v>
      </c>
      <c r="N340" s="154">
        <v>0</v>
      </c>
      <c r="O340" s="154">
        <v>0</v>
      </c>
      <c r="P340" s="154">
        <f t="shared" si="74"/>
        <v>0.18</v>
      </c>
      <c r="Q340" s="154">
        <v>0</v>
      </c>
      <c r="R340" s="154">
        <v>0</v>
      </c>
      <c r="S340" s="154">
        <v>0.18</v>
      </c>
      <c r="T340" s="154">
        <v>0</v>
      </c>
      <c r="U340" s="154">
        <f t="shared" si="75"/>
        <v>1.2</v>
      </c>
      <c r="V340" s="154">
        <v>0</v>
      </c>
      <c r="W340" s="154">
        <v>0</v>
      </c>
      <c r="X340" s="154">
        <v>1.2</v>
      </c>
      <c r="Y340" s="154">
        <v>0</v>
      </c>
      <c r="Z340" s="154">
        <f t="shared" si="76"/>
        <v>3.84</v>
      </c>
      <c r="AA340" s="154">
        <v>0</v>
      </c>
      <c r="AB340" s="154">
        <v>0</v>
      </c>
      <c r="AC340" s="154">
        <v>3.84</v>
      </c>
      <c r="AD340" s="154">
        <v>0</v>
      </c>
      <c r="AE340" s="154">
        <f t="shared" si="77"/>
        <v>0</v>
      </c>
      <c r="AF340" s="154">
        <v>0</v>
      </c>
      <c r="AG340" s="154">
        <v>0</v>
      </c>
      <c r="AH340" s="154">
        <v>0</v>
      </c>
      <c r="AI340" s="154">
        <v>0</v>
      </c>
      <c r="AJ340" s="154">
        <f t="shared" si="78"/>
        <v>5.22</v>
      </c>
      <c r="AK340" s="154">
        <f t="shared" si="79"/>
        <v>0</v>
      </c>
      <c r="AL340" s="154">
        <f t="shared" si="80"/>
        <v>0</v>
      </c>
      <c r="AM340" s="154">
        <f t="shared" si="81"/>
        <v>5.22</v>
      </c>
      <c r="AN340" s="154">
        <f t="shared" si="82"/>
        <v>0</v>
      </c>
    </row>
    <row r="341" spans="1:40" s="53" customFormat="1" ht="47.25">
      <c r="A341" s="133" t="s">
        <v>175</v>
      </c>
      <c r="B341" s="147" t="s">
        <v>1176</v>
      </c>
      <c r="C341" s="146" t="s">
        <v>1177</v>
      </c>
      <c r="D341" s="133">
        <v>2026</v>
      </c>
      <c r="E341" s="63">
        <v>2028</v>
      </c>
      <c r="F341" s="154" t="s">
        <v>239</v>
      </c>
      <c r="G341" s="154" t="s">
        <v>239</v>
      </c>
      <c r="H341" s="133" t="s">
        <v>239</v>
      </c>
      <c r="I341" s="155">
        <v>6.5640000000000001</v>
      </c>
      <c r="J341" s="154">
        <v>6.5640000000000001</v>
      </c>
      <c r="K341" s="154">
        <f t="shared" si="73"/>
        <v>0</v>
      </c>
      <c r="L341" s="154">
        <v>0</v>
      </c>
      <c r="M341" s="154">
        <v>0</v>
      </c>
      <c r="N341" s="154">
        <v>0</v>
      </c>
      <c r="O341" s="154">
        <v>0</v>
      </c>
      <c r="P341" s="154">
        <f t="shared" si="74"/>
        <v>0.18</v>
      </c>
      <c r="Q341" s="154">
        <v>0</v>
      </c>
      <c r="R341" s="154">
        <v>0</v>
      </c>
      <c r="S341" s="154">
        <v>0.18</v>
      </c>
      <c r="T341" s="154">
        <v>0</v>
      </c>
      <c r="U341" s="154">
        <f t="shared" si="75"/>
        <v>1.2</v>
      </c>
      <c r="V341" s="154">
        <v>0</v>
      </c>
      <c r="W341" s="154">
        <v>0</v>
      </c>
      <c r="X341" s="154">
        <v>1.2</v>
      </c>
      <c r="Y341" s="154">
        <v>0</v>
      </c>
      <c r="Z341" s="154">
        <f t="shared" si="76"/>
        <v>5.1840000000000002</v>
      </c>
      <c r="AA341" s="154">
        <v>0</v>
      </c>
      <c r="AB341" s="154">
        <v>0</v>
      </c>
      <c r="AC341" s="154">
        <v>5.1840000000000002</v>
      </c>
      <c r="AD341" s="154">
        <v>0</v>
      </c>
      <c r="AE341" s="154">
        <f t="shared" si="77"/>
        <v>0</v>
      </c>
      <c r="AF341" s="154">
        <v>0</v>
      </c>
      <c r="AG341" s="154">
        <v>0</v>
      </c>
      <c r="AH341" s="154">
        <v>0</v>
      </c>
      <c r="AI341" s="154">
        <v>0</v>
      </c>
      <c r="AJ341" s="154">
        <f t="shared" si="78"/>
        <v>6.5640000000000001</v>
      </c>
      <c r="AK341" s="154">
        <f t="shared" si="79"/>
        <v>0</v>
      </c>
      <c r="AL341" s="154">
        <f t="shared" si="80"/>
        <v>0</v>
      </c>
      <c r="AM341" s="154">
        <f t="shared" si="81"/>
        <v>6.5640000000000001</v>
      </c>
      <c r="AN341" s="154">
        <f t="shared" si="82"/>
        <v>0</v>
      </c>
    </row>
    <row r="342" spans="1:40" s="53" customFormat="1" ht="31.5">
      <c r="A342" s="133" t="s">
        <v>175</v>
      </c>
      <c r="B342" s="147" t="s">
        <v>1178</v>
      </c>
      <c r="C342" s="146" t="s">
        <v>1179</v>
      </c>
      <c r="D342" s="133">
        <v>2026</v>
      </c>
      <c r="E342" s="63">
        <v>2028</v>
      </c>
      <c r="F342" s="154" t="s">
        <v>239</v>
      </c>
      <c r="G342" s="154" t="s">
        <v>239</v>
      </c>
      <c r="H342" s="133" t="s">
        <v>239</v>
      </c>
      <c r="I342" s="155">
        <v>2.8679999999999999</v>
      </c>
      <c r="J342" s="154">
        <v>2.8679999999999999</v>
      </c>
      <c r="K342" s="154">
        <f t="shared" si="73"/>
        <v>0</v>
      </c>
      <c r="L342" s="154">
        <v>0</v>
      </c>
      <c r="M342" s="154">
        <v>0</v>
      </c>
      <c r="N342" s="154">
        <v>0</v>
      </c>
      <c r="O342" s="154">
        <v>0</v>
      </c>
      <c r="P342" s="154">
        <f t="shared" si="74"/>
        <v>0.18</v>
      </c>
      <c r="Q342" s="154">
        <v>0</v>
      </c>
      <c r="R342" s="154">
        <v>0</v>
      </c>
      <c r="S342" s="154">
        <v>0.18</v>
      </c>
      <c r="T342" s="154">
        <v>0</v>
      </c>
      <c r="U342" s="154">
        <f t="shared" si="75"/>
        <v>1.2</v>
      </c>
      <c r="V342" s="154">
        <v>0</v>
      </c>
      <c r="W342" s="154">
        <v>0</v>
      </c>
      <c r="X342" s="154">
        <v>1.2</v>
      </c>
      <c r="Y342" s="154">
        <v>0</v>
      </c>
      <c r="Z342" s="154">
        <f t="shared" si="76"/>
        <v>1.488</v>
      </c>
      <c r="AA342" s="154">
        <v>0</v>
      </c>
      <c r="AB342" s="154">
        <v>0</v>
      </c>
      <c r="AC342" s="154">
        <v>1.488</v>
      </c>
      <c r="AD342" s="154">
        <v>0</v>
      </c>
      <c r="AE342" s="154">
        <f t="shared" si="77"/>
        <v>0</v>
      </c>
      <c r="AF342" s="154">
        <v>0</v>
      </c>
      <c r="AG342" s="154">
        <v>0</v>
      </c>
      <c r="AH342" s="154">
        <v>0</v>
      </c>
      <c r="AI342" s="154">
        <v>0</v>
      </c>
      <c r="AJ342" s="154">
        <f t="shared" si="78"/>
        <v>2.8679999999999999</v>
      </c>
      <c r="AK342" s="154">
        <f t="shared" si="79"/>
        <v>0</v>
      </c>
      <c r="AL342" s="154">
        <f t="shared" si="80"/>
        <v>0</v>
      </c>
      <c r="AM342" s="154">
        <f t="shared" si="81"/>
        <v>2.8679999999999999</v>
      </c>
      <c r="AN342" s="154">
        <f t="shared" si="82"/>
        <v>0</v>
      </c>
    </row>
    <row r="343" spans="1:40" s="53" customFormat="1" ht="47.25">
      <c r="A343" s="133" t="s">
        <v>175</v>
      </c>
      <c r="B343" s="147" t="s">
        <v>1180</v>
      </c>
      <c r="C343" s="146" t="s">
        <v>1181</v>
      </c>
      <c r="D343" s="133">
        <v>2026</v>
      </c>
      <c r="E343" s="63">
        <v>2027</v>
      </c>
      <c r="F343" s="154" t="s">
        <v>239</v>
      </c>
      <c r="G343" s="154" t="s">
        <v>239</v>
      </c>
      <c r="H343" s="133" t="s">
        <v>239</v>
      </c>
      <c r="I343" s="155">
        <v>2.0615999999999999</v>
      </c>
      <c r="J343" s="154">
        <v>2.0615999999999999</v>
      </c>
      <c r="K343" s="154">
        <f t="shared" si="73"/>
        <v>0</v>
      </c>
      <c r="L343" s="154">
        <v>0</v>
      </c>
      <c r="M343" s="154">
        <v>0</v>
      </c>
      <c r="N343" s="154">
        <v>0</v>
      </c>
      <c r="O343" s="154">
        <v>0</v>
      </c>
      <c r="P343" s="154">
        <f t="shared" si="74"/>
        <v>0.18</v>
      </c>
      <c r="Q343" s="154">
        <v>0</v>
      </c>
      <c r="R343" s="154">
        <v>0</v>
      </c>
      <c r="S343" s="154">
        <v>0.18</v>
      </c>
      <c r="T343" s="154">
        <v>0</v>
      </c>
      <c r="U343" s="154">
        <f t="shared" si="75"/>
        <v>1.8815999999999999</v>
      </c>
      <c r="V343" s="154">
        <v>0</v>
      </c>
      <c r="W343" s="154">
        <v>0</v>
      </c>
      <c r="X343" s="154">
        <v>1.8815999999999999</v>
      </c>
      <c r="Y343" s="154">
        <v>0</v>
      </c>
      <c r="Z343" s="154">
        <f t="shared" si="76"/>
        <v>0</v>
      </c>
      <c r="AA343" s="154">
        <v>0</v>
      </c>
      <c r="AB343" s="154">
        <v>0</v>
      </c>
      <c r="AC343" s="154">
        <v>0</v>
      </c>
      <c r="AD343" s="154">
        <v>0</v>
      </c>
      <c r="AE343" s="154">
        <f t="shared" si="77"/>
        <v>0</v>
      </c>
      <c r="AF343" s="154">
        <v>0</v>
      </c>
      <c r="AG343" s="154">
        <v>0</v>
      </c>
      <c r="AH343" s="154">
        <v>0</v>
      </c>
      <c r="AI343" s="154">
        <v>0</v>
      </c>
      <c r="AJ343" s="154">
        <f t="shared" si="78"/>
        <v>2.0615999999999999</v>
      </c>
      <c r="AK343" s="154">
        <f t="shared" si="79"/>
        <v>0</v>
      </c>
      <c r="AL343" s="154">
        <f t="shared" si="80"/>
        <v>0</v>
      </c>
      <c r="AM343" s="154">
        <f t="shared" si="81"/>
        <v>2.0615999999999999</v>
      </c>
      <c r="AN343" s="154">
        <f t="shared" si="82"/>
        <v>0</v>
      </c>
    </row>
    <row r="344" spans="1:40" s="53" customFormat="1" ht="63">
      <c r="A344" s="133" t="s">
        <v>175</v>
      </c>
      <c r="B344" s="147" t="s">
        <v>1182</v>
      </c>
      <c r="C344" s="146" t="s">
        <v>1183</v>
      </c>
      <c r="D344" s="133">
        <v>2026</v>
      </c>
      <c r="E344" s="63">
        <v>2027</v>
      </c>
      <c r="F344" s="154" t="s">
        <v>239</v>
      </c>
      <c r="G344" s="154" t="s">
        <v>239</v>
      </c>
      <c r="H344" s="133" t="s">
        <v>239</v>
      </c>
      <c r="I344" s="155">
        <v>3.7056</v>
      </c>
      <c r="J344" s="154">
        <v>3.7056</v>
      </c>
      <c r="K344" s="154">
        <f t="shared" si="73"/>
        <v>0</v>
      </c>
      <c r="L344" s="154">
        <v>0</v>
      </c>
      <c r="M344" s="154">
        <v>0</v>
      </c>
      <c r="N344" s="154">
        <v>0</v>
      </c>
      <c r="O344" s="154">
        <v>0</v>
      </c>
      <c r="P344" s="154">
        <f t="shared" si="74"/>
        <v>0</v>
      </c>
      <c r="Q344" s="154">
        <v>0</v>
      </c>
      <c r="R344" s="154">
        <v>0</v>
      </c>
      <c r="S344" s="154">
        <v>0</v>
      </c>
      <c r="T344" s="154">
        <v>0</v>
      </c>
      <c r="U344" s="154">
        <f t="shared" si="75"/>
        <v>3.7056</v>
      </c>
      <c r="V344" s="154">
        <v>0</v>
      </c>
      <c r="W344" s="154">
        <v>0</v>
      </c>
      <c r="X344" s="154">
        <v>3.7056</v>
      </c>
      <c r="Y344" s="154">
        <v>0</v>
      </c>
      <c r="Z344" s="154">
        <f t="shared" si="76"/>
        <v>0</v>
      </c>
      <c r="AA344" s="154">
        <v>0</v>
      </c>
      <c r="AB344" s="154">
        <v>0</v>
      </c>
      <c r="AC344" s="154">
        <v>0</v>
      </c>
      <c r="AD344" s="154">
        <v>0</v>
      </c>
      <c r="AE344" s="154">
        <f t="shared" si="77"/>
        <v>0</v>
      </c>
      <c r="AF344" s="154">
        <v>0</v>
      </c>
      <c r="AG344" s="154">
        <v>0</v>
      </c>
      <c r="AH344" s="154">
        <v>0</v>
      </c>
      <c r="AI344" s="154">
        <v>0</v>
      </c>
      <c r="AJ344" s="154">
        <f t="shared" si="78"/>
        <v>3.7056</v>
      </c>
      <c r="AK344" s="154">
        <f t="shared" si="79"/>
        <v>0</v>
      </c>
      <c r="AL344" s="154">
        <f t="shared" si="80"/>
        <v>0</v>
      </c>
      <c r="AM344" s="154">
        <f t="shared" si="81"/>
        <v>3.7056</v>
      </c>
      <c r="AN344" s="154">
        <f t="shared" si="82"/>
        <v>0</v>
      </c>
    </row>
    <row r="345" spans="1:40" s="53" customFormat="1" ht="31.5">
      <c r="A345" s="133" t="s">
        <v>175</v>
      </c>
      <c r="B345" s="147" t="s">
        <v>1184</v>
      </c>
      <c r="C345" s="146" t="s">
        <v>1185</v>
      </c>
      <c r="D345" s="133">
        <v>2028</v>
      </c>
      <c r="E345" s="63">
        <v>2030</v>
      </c>
      <c r="F345" s="154" t="s">
        <v>239</v>
      </c>
      <c r="G345" s="154" t="s">
        <v>239</v>
      </c>
      <c r="H345" s="133" t="s">
        <v>239</v>
      </c>
      <c r="I345" s="155">
        <v>4.6776</v>
      </c>
      <c r="J345" s="154">
        <v>4.6776</v>
      </c>
      <c r="K345" s="154">
        <f t="shared" si="73"/>
        <v>0</v>
      </c>
      <c r="L345" s="154">
        <v>0</v>
      </c>
      <c r="M345" s="154">
        <v>0</v>
      </c>
      <c r="N345" s="154">
        <v>0</v>
      </c>
      <c r="O345" s="154">
        <v>0</v>
      </c>
      <c r="P345" s="154">
        <f t="shared" si="74"/>
        <v>0</v>
      </c>
      <c r="Q345" s="154">
        <v>0</v>
      </c>
      <c r="R345" s="154">
        <v>0</v>
      </c>
      <c r="S345" s="154">
        <v>0</v>
      </c>
      <c r="T345" s="154">
        <v>0</v>
      </c>
      <c r="U345" s="154">
        <f t="shared" si="75"/>
        <v>0</v>
      </c>
      <c r="V345" s="154">
        <v>0</v>
      </c>
      <c r="W345" s="154">
        <v>0</v>
      </c>
      <c r="X345" s="154">
        <v>0</v>
      </c>
      <c r="Y345" s="154">
        <v>0</v>
      </c>
      <c r="Z345" s="154">
        <f t="shared" si="76"/>
        <v>4.6776</v>
      </c>
      <c r="AA345" s="154">
        <v>0</v>
      </c>
      <c r="AB345" s="154">
        <v>0</v>
      </c>
      <c r="AC345" s="154">
        <v>4.6776</v>
      </c>
      <c r="AD345" s="154">
        <v>0</v>
      </c>
      <c r="AE345" s="154">
        <f t="shared" si="77"/>
        <v>0</v>
      </c>
      <c r="AF345" s="154">
        <v>0</v>
      </c>
      <c r="AG345" s="154">
        <v>0</v>
      </c>
      <c r="AH345" s="154">
        <v>0</v>
      </c>
      <c r="AI345" s="154">
        <v>0</v>
      </c>
      <c r="AJ345" s="154">
        <f t="shared" si="78"/>
        <v>4.6776</v>
      </c>
      <c r="AK345" s="154">
        <f t="shared" si="79"/>
        <v>0</v>
      </c>
      <c r="AL345" s="154">
        <f t="shared" si="80"/>
        <v>0</v>
      </c>
      <c r="AM345" s="154">
        <f t="shared" si="81"/>
        <v>4.6776</v>
      </c>
      <c r="AN345" s="154">
        <f t="shared" si="82"/>
        <v>0</v>
      </c>
    </row>
    <row r="346" spans="1:40" s="53" customFormat="1" ht="31.5">
      <c r="A346" s="133" t="s">
        <v>175</v>
      </c>
      <c r="B346" s="147" t="s">
        <v>1186</v>
      </c>
      <c r="C346" s="146" t="s">
        <v>1187</v>
      </c>
      <c r="D346" s="133">
        <v>2028</v>
      </c>
      <c r="E346" s="63">
        <v>2028</v>
      </c>
      <c r="F346" s="154" t="s">
        <v>239</v>
      </c>
      <c r="G346" s="154" t="s">
        <v>239</v>
      </c>
      <c r="H346" s="133" t="s">
        <v>239</v>
      </c>
      <c r="I346" s="155">
        <v>11.94</v>
      </c>
      <c r="J346" s="154">
        <v>11.94</v>
      </c>
      <c r="K346" s="154">
        <f t="shared" si="73"/>
        <v>0</v>
      </c>
      <c r="L346" s="154">
        <v>0</v>
      </c>
      <c r="M346" s="154">
        <v>0</v>
      </c>
      <c r="N346" s="154">
        <v>0</v>
      </c>
      <c r="O346" s="154">
        <v>0</v>
      </c>
      <c r="P346" s="154">
        <f t="shared" si="74"/>
        <v>0</v>
      </c>
      <c r="Q346" s="154">
        <v>0</v>
      </c>
      <c r="R346" s="154">
        <v>0</v>
      </c>
      <c r="S346" s="154">
        <v>0</v>
      </c>
      <c r="T346" s="154">
        <v>0</v>
      </c>
      <c r="U346" s="154">
        <f t="shared" si="75"/>
        <v>0</v>
      </c>
      <c r="V346" s="154">
        <v>0</v>
      </c>
      <c r="W346" s="154">
        <v>0</v>
      </c>
      <c r="X346" s="154">
        <v>0</v>
      </c>
      <c r="Y346" s="154">
        <v>0</v>
      </c>
      <c r="Z346" s="154">
        <f t="shared" si="76"/>
        <v>11.94</v>
      </c>
      <c r="AA346" s="154">
        <v>0</v>
      </c>
      <c r="AB346" s="154">
        <v>0</v>
      </c>
      <c r="AC346" s="154">
        <v>11.94</v>
      </c>
      <c r="AD346" s="154">
        <v>0</v>
      </c>
      <c r="AE346" s="154">
        <f t="shared" si="77"/>
        <v>0</v>
      </c>
      <c r="AF346" s="154">
        <v>0</v>
      </c>
      <c r="AG346" s="154">
        <v>0</v>
      </c>
      <c r="AH346" s="154">
        <v>0</v>
      </c>
      <c r="AI346" s="154">
        <v>0</v>
      </c>
      <c r="AJ346" s="154">
        <f t="shared" si="78"/>
        <v>11.94</v>
      </c>
      <c r="AK346" s="154">
        <f t="shared" si="79"/>
        <v>0</v>
      </c>
      <c r="AL346" s="154">
        <f t="shared" si="80"/>
        <v>0</v>
      </c>
      <c r="AM346" s="154">
        <f t="shared" si="81"/>
        <v>11.94</v>
      </c>
      <c r="AN346" s="154">
        <f t="shared" si="82"/>
        <v>0</v>
      </c>
    </row>
    <row r="347" spans="1:40" s="53" customFormat="1" ht="31.5">
      <c r="A347" s="133" t="s">
        <v>175</v>
      </c>
      <c r="B347" s="147" t="s">
        <v>1188</v>
      </c>
      <c r="C347" s="146" t="s">
        <v>1189</v>
      </c>
      <c r="D347" s="133">
        <v>2026</v>
      </c>
      <c r="E347" s="63">
        <v>2027</v>
      </c>
      <c r="F347" s="154" t="s">
        <v>239</v>
      </c>
      <c r="G347" s="154" t="s">
        <v>239</v>
      </c>
      <c r="H347" s="133" t="s">
        <v>239</v>
      </c>
      <c r="I347" s="155">
        <v>4.992</v>
      </c>
      <c r="J347" s="154">
        <v>4.992</v>
      </c>
      <c r="K347" s="154">
        <f t="shared" si="73"/>
        <v>0</v>
      </c>
      <c r="L347" s="154">
        <v>0</v>
      </c>
      <c r="M347" s="154">
        <v>0</v>
      </c>
      <c r="N347" s="154">
        <v>0</v>
      </c>
      <c r="O347" s="154">
        <v>0</v>
      </c>
      <c r="P347" s="154">
        <f t="shared" si="74"/>
        <v>0</v>
      </c>
      <c r="Q347" s="154">
        <v>0</v>
      </c>
      <c r="R347" s="154">
        <v>0</v>
      </c>
      <c r="S347" s="154">
        <v>0</v>
      </c>
      <c r="T347" s="154">
        <v>0</v>
      </c>
      <c r="U347" s="154">
        <f t="shared" si="75"/>
        <v>4.992</v>
      </c>
      <c r="V347" s="154">
        <v>0</v>
      </c>
      <c r="W347" s="154">
        <v>0</v>
      </c>
      <c r="X347" s="154">
        <v>4.992</v>
      </c>
      <c r="Y347" s="154">
        <v>0</v>
      </c>
      <c r="Z347" s="154">
        <f t="shared" si="76"/>
        <v>0</v>
      </c>
      <c r="AA347" s="154">
        <v>0</v>
      </c>
      <c r="AB347" s="154">
        <v>0</v>
      </c>
      <c r="AC347" s="154">
        <v>0</v>
      </c>
      <c r="AD347" s="154">
        <v>0</v>
      </c>
      <c r="AE347" s="154">
        <f t="shared" si="77"/>
        <v>0</v>
      </c>
      <c r="AF347" s="154">
        <v>0</v>
      </c>
      <c r="AG347" s="154">
        <v>0</v>
      </c>
      <c r="AH347" s="154">
        <v>0</v>
      </c>
      <c r="AI347" s="154">
        <v>0</v>
      </c>
      <c r="AJ347" s="154">
        <f t="shared" si="78"/>
        <v>4.992</v>
      </c>
      <c r="AK347" s="154">
        <f t="shared" si="79"/>
        <v>0</v>
      </c>
      <c r="AL347" s="154">
        <f t="shared" si="80"/>
        <v>0</v>
      </c>
      <c r="AM347" s="154">
        <f t="shared" si="81"/>
        <v>4.992</v>
      </c>
      <c r="AN347" s="154">
        <f t="shared" si="82"/>
        <v>0</v>
      </c>
    </row>
    <row r="348" spans="1:40" s="53" customFormat="1" ht="31.5">
      <c r="A348" s="133" t="s">
        <v>175</v>
      </c>
      <c r="B348" s="147" t="s">
        <v>1190</v>
      </c>
      <c r="C348" s="146" t="s">
        <v>1191</v>
      </c>
      <c r="D348" s="133">
        <v>2026</v>
      </c>
      <c r="E348" s="63">
        <v>2027</v>
      </c>
      <c r="F348" s="154" t="s">
        <v>239</v>
      </c>
      <c r="G348" s="154" t="s">
        <v>239</v>
      </c>
      <c r="H348" s="133" t="s">
        <v>239</v>
      </c>
      <c r="I348" s="155">
        <v>1.9583999999999997</v>
      </c>
      <c r="J348" s="154">
        <v>1.9583999999999997</v>
      </c>
      <c r="K348" s="154">
        <f t="shared" si="73"/>
        <v>0</v>
      </c>
      <c r="L348" s="154">
        <v>0</v>
      </c>
      <c r="M348" s="154">
        <v>0</v>
      </c>
      <c r="N348" s="154">
        <v>0</v>
      </c>
      <c r="O348" s="154">
        <v>0</v>
      </c>
      <c r="P348" s="154">
        <f t="shared" si="74"/>
        <v>0</v>
      </c>
      <c r="Q348" s="154">
        <v>0</v>
      </c>
      <c r="R348" s="154">
        <v>0</v>
      </c>
      <c r="S348" s="154">
        <v>0</v>
      </c>
      <c r="T348" s="154">
        <v>0</v>
      </c>
      <c r="U348" s="154">
        <f t="shared" si="75"/>
        <v>1.9583999999999997</v>
      </c>
      <c r="V348" s="154">
        <v>0</v>
      </c>
      <c r="W348" s="154">
        <v>0</v>
      </c>
      <c r="X348" s="154">
        <v>1.9583999999999997</v>
      </c>
      <c r="Y348" s="154">
        <v>0</v>
      </c>
      <c r="Z348" s="154">
        <f t="shared" si="76"/>
        <v>0</v>
      </c>
      <c r="AA348" s="154">
        <v>0</v>
      </c>
      <c r="AB348" s="154">
        <v>0</v>
      </c>
      <c r="AC348" s="154">
        <v>0</v>
      </c>
      <c r="AD348" s="154">
        <v>0</v>
      </c>
      <c r="AE348" s="154">
        <f t="shared" si="77"/>
        <v>0</v>
      </c>
      <c r="AF348" s="154">
        <v>0</v>
      </c>
      <c r="AG348" s="154">
        <v>0</v>
      </c>
      <c r="AH348" s="154">
        <v>0</v>
      </c>
      <c r="AI348" s="154">
        <v>0</v>
      </c>
      <c r="AJ348" s="154">
        <f t="shared" si="78"/>
        <v>1.9583999999999997</v>
      </c>
      <c r="AK348" s="154">
        <f t="shared" si="79"/>
        <v>0</v>
      </c>
      <c r="AL348" s="154">
        <f t="shared" si="80"/>
        <v>0</v>
      </c>
      <c r="AM348" s="154">
        <f t="shared" si="81"/>
        <v>1.9583999999999997</v>
      </c>
      <c r="AN348" s="154">
        <f t="shared" si="82"/>
        <v>0</v>
      </c>
    </row>
    <row r="349" spans="1:40" s="53" customFormat="1" ht="31.5">
      <c r="A349" s="133" t="s">
        <v>175</v>
      </c>
      <c r="B349" s="147" t="s">
        <v>1192</v>
      </c>
      <c r="C349" s="146" t="s">
        <v>1193</v>
      </c>
      <c r="D349" s="133">
        <v>2028</v>
      </c>
      <c r="E349" s="63">
        <v>2028</v>
      </c>
      <c r="F349" s="154" t="s">
        <v>239</v>
      </c>
      <c r="G349" s="154" t="s">
        <v>239</v>
      </c>
      <c r="H349" s="133" t="s">
        <v>239</v>
      </c>
      <c r="I349" s="155">
        <v>9.3743999999999996</v>
      </c>
      <c r="J349" s="154">
        <v>9.3743999999999996</v>
      </c>
      <c r="K349" s="154">
        <f t="shared" si="73"/>
        <v>0</v>
      </c>
      <c r="L349" s="154">
        <v>0</v>
      </c>
      <c r="M349" s="154">
        <v>0</v>
      </c>
      <c r="N349" s="154">
        <v>0</v>
      </c>
      <c r="O349" s="154">
        <v>0</v>
      </c>
      <c r="P349" s="154">
        <f t="shared" si="74"/>
        <v>0</v>
      </c>
      <c r="Q349" s="154">
        <v>0</v>
      </c>
      <c r="R349" s="154">
        <v>0</v>
      </c>
      <c r="S349" s="154">
        <v>0</v>
      </c>
      <c r="T349" s="154">
        <v>0</v>
      </c>
      <c r="U349" s="154">
        <f t="shared" si="75"/>
        <v>0</v>
      </c>
      <c r="V349" s="154">
        <v>0</v>
      </c>
      <c r="W349" s="154">
        <v>0</v>
      </c>
      <c r="X349" s="154">
        <v>0</v>
      </c>
      <c r="Y349" s="154">
        <v>0</v>
      </c>
      <c r="Z349" s="154">
        <f t="shared" si="76"/>
        <v>9.3743999999999996</v>
      </c>
      <c r="AA349" s="154">
        <v>0</v>
      </c>
      <c r="AB349" s="154">
        <v>0</v>
      </c>
      <c r="AC349" s="154">
        <v>9.3743999999999996</v>
      </c>
      <c r="AD349" s="154">
        <v>0</v>
      </c>
      <c r="AE349" s="154">
        <f t="shared" si="77"/>
        <v>0</v>
      </c>
      <c r="AF349" s="154">
        <v>0</v>
      </c>
      <c r="AG349" s="154">
        <v>0</v>
      </c>
      <c r="AH349" s="154">
        <v>0</v>
      </c>
      <c r="AI349" s="154">
        <v>0</v>
      </c>
      <c r="AJ349" s="154">
        <f t="shared" si="78"/>
        <v>9.3743999999999996</v>
      </c>
      <c r="AK349" s="154">
        <f t="shared" si="79"/>
        <v>0</v>
      </c>
      <c r="AL349" s="154">
        <f t="shared" si="80"/>
        <v>0</v>
      </c>
      <c r="AM349" s="154">
        <f t="shared" si="81"/>
        <v>9.3743999999999996</v>
      </c>
      <c r="AN349" s="154">
        <f t="shared" si="82"/>
        <v>0</v>
      </c>
    </row>
    <row r="350" spans="1:40" s="53" customFormat="1" ht="31.5">
      <c r="A350" s="133" t="s">
        <v>175</v>
      </c>
      <c r="B350" s="147" t="s">
        <v>1194</v>
      </c>
      <c r="C350" s="146" t="s">
        <v>1195</v>
      </c>
      <c r="D350" s="133">
        <v>2026</v>
      </c>
      <c r="E350" s="63">
        <v>2028</v>
      </c>
      <c r="F350" s="154" t="s">
        <v>239</v>
      </c>
      <c r="G350" s="154" t="s">
        <v>239</v>
      </c>
      <c r="H350" s="133" t="s">
        <v>239</v>
      </c>
      <c r="I350" s="155">
        <v>17.100000000000001</v>
      </c>
      <c r="J350" s="154">
        <v>17.100000000000001</v>
      </c>
      <c r="K350" s="154">
        <f t="shared" si="73"/>
        <v>0</v>
      </c>
      <c r="L350" s="154">
        <v>0</v>
      </c>
      <c r="M350" s="154">
        <v>0</v>
      </c>
      <c r="N350" s="154">
        <v>0</v>
      </c>
      <c r="O350" s="154">
        <v>0</v>
      </c>
      <c r="P350" s="154">
        <f t="shared" si="74"/>
        <v>0.3</v>
      </c>
      <c r="Q350" s="154">
        <v>0</v>
      </c>
      <c r="R350" s="154">
        <v>0</v>
      </c>
      <c r="S350" s="154">
        <v>0.3</v>
      </c>
      <c r="T350" s="154">
        <v>0</v>
      </c>
      <c r="U350" s="154">
        <f t="shared" si="75"/>
        <v>8.4</v>
      </c>
      <c r="V350" s="154">
        <v>0</v>
      </c>
      <c r="W350" s="154">
        <v>0</v>
      </c>
      <c r="X350" s="154">
        <v>8.4</v>
      </c>
      <c r="Y350" s="154">
        <v>0</v>
      </c>
      <c r="Z350" s="154">
        <f t="shared" si="76"/>
        <v>8.4</v>
      </c>
      <c r="AA350" s="154">
        <v>0</v>
      </c>
      <c r="AB350" s="154">
        <v>0</v>
      </c>
      <c r="AC350" s="154">
        <v>8.4</v>
      </c>
      <c r="AD350" s="154">
        <v>0</v>
      </c>
      <c r="AE350" s="154">
        <f t="shared" si="77"/>
        <v>0</v>
      </c>
      <c r="AF350" s="154">
        <v>0</v>
      </c>
      <c r="AG350" s="154">
        <v>0</v>
      </c>
      <c r="AH350" s="154">
        <v>0</v>
      </c>
      <c r="AI350" s="154">
        <v>0</v>
      </c>
      <c r="AJ350" s="154">
        <f t="shared" si="78"/>
        <v>17.100000000000001</v>
      </c>
      <c r="AK350" s="154">
        <f t="shared" si="79"/>
        <v>0</v>
      </c>
      <c r="AL350" s="154">
        <f t="shared" si="80"/>
        <v>0</v>
      </c>
      <c r="AM350" s="154">
        <f t="shared" si="81"/>
        <v>17.100000000000001</v>
      </c>
      <c r="AN350" s="154">
        <f t="shared" si="82"/>
        <v>0</v>
      </c>
    </row>
    <row r="351" spans="1:40" s="53" customFormat="1" ht="31.5">
      <c r="A351" s="133" t="s">
        <v>175</v>
      </c>
      <c r="B351" s="147" t="s">
        <v>1196</v>
      </c>
      <c r="C351" s="146" t="s">
        <v>1197</v>
      </c>
      <c r="D351" s="133">
        <v>2026</v>
      </c>
      <c r="E351" s="63">
        <v>2028</v>
      </c>
      <c r="F351" s="154" t="s">
        <v>239</v>
      </c>
      <c r="G351" s="154" t="s">
        <v>239</v>
      </c>
      <c r="H351" s="133" t="s">
        <v>239</v>
      </c>
      <c r="I351" s="155">
        <v>18.481200000000001</v>
      </c>
      <c r="J351" s="154">
        <v>18.481200000000001</v>
      </c>
      <c r="K351" s="154">
        <f t="shared" si="73"/>
        <v>0</v>
      </c>
      <c r="L351" s="154">
        <v>0</v>
      </c>
      <c r="M351" s="154">
        <v>0</v>
      </c>
      <c r="N351" s="154">
        <v>0</v>
      </c>
      <c r="O351" s="154">
        <v>0</v>
      </c>
      <c r="P351" s="154">
        <f t="shared" si="74"/>
        <v>0.3</v>
      </c>
      <c r="Q351" s="154">
        <v>0</v>
      </c>
      <c r="R351" s="154">
        <v>0</v>
      </c>
      <c r="S351" s="154">
        <v>0.3</v>
      </c>
      <c r="T351" s="154">
        <v>0</v>
      </c>
      <c r="U351" s="154">
        <f t="shared" si="75"/>
        <v>6.0612000000000004</v>
      </c>
      <c r="V351" s="154">
        <v>0</v>
      </c>
      <c r="W351" s="154">
        <v>0</v>
      </c>
      <c r="X351" s="154">
        <v>6.0612000000000004</v>
      </c>
      <c r="Y351" s="154">
        <v>0</v>
      </c>
      <c r="Z351" s="154">
        <f t="shared" si="76"/>
        <v>12.12</v>
      </c>
      <c r="AA351" s="154">
        <v>0</v>
      </c>
      <c r="AB351" s="154">
        <v>0</v>
      </c>
      <c r="AC351" s="154">
        <v>12.12</v>
      </c>
      <c r="AD351" s="154">
        <v>0</v>
      </c>
      <c r="AE351" s="154">
        <f t="shared" si="77"/>
        <v>0</v>
      </c>
      <c r="AF351" s="154">
        <v>0</v>
      </c>
      <c r="AG351" s="154">
        <v>0</v>
      </c>
      <c r="AH351" s="154">
        <v>0</v>
      </c>
      <c r="AI351" s="154">
        <v>0</v>
      </c>
      <c r="AJ351" s="154">
        <f t="shared" si="78"/>
        <v>18.481200000000001</v>
      </c>
      <c r="AK351" s="154">
        <f t="shared" si="79"/>
        <v>0</v>
      </c>
      <c r="AL351" s="154">
        <f t="shared" si="80"/>
        <v>0</v>
      </c>
      <c r="AM351" s="154">
        <f t="shared" si="81"/>
        <v>18.481200000000001</v>
      </c>
      <c r="AN351" s="154">
        <f t="shared" si="82"/>
        <v>0</v>
      </c>
    </row>
    <row r="352" spans="1:40" s="53" customFormat="1" ht="94.5">
      <c r="A352" s="133" t="s">
        <v>175</v>
      </c>
      <c r="B352" s="147" t="s">
        <v>1198</v>
      </c>
      <c r="C352" s="146" t="s">
        <v>1199</v>
      </c>
      <c r="D352" s="133">
        <v>2026</v>
      </c>
      <c r="E352" s="63">
        <v>2028</v>
      </c>
      <c r="F352" s="154" t="s">
        <v>239</v>
      </c>
      <c r="G352" s="154" t="s">
        <v>239</v>
      </c>
      <c r="H352" s="133" t="s">
        <v>239</v>
      </c>
      <c r="I352" s="155">
        <v>19.032924191999999</v>
      </c>
      <c r="J352" s="154">
        <v>19.032924191999999</v>
      </c>
      <c r="K352" s="154">
        <f t="shared" si="73"/>
        <v>0.19532419199999998</v>
      </c>
      <c r="L352" s="154">
        <v>0</v>
      </c>
      <c r="M352" s="154">
        <v>0</v>
      </c>
      <c r="N352" s="154">
        <v>0.19532419199999998</v>
      </c>
      <c r="O352" s="154">
        <v>0</v>
      </c>
      <c r="P352" s="154">
        <f t="shared" si="74"/>
        <v>0.23760000000000001</v>
      </c>
      <c r="Q352" s="154">
        <v>0</v>
      </c>
      <c r="R352" s="154">
        <v>0</v>
      </c>
      <c r="S352" s="154">
        <v>0.23760000000000001</v>
      </c>
      <c r="T352" s="154">
        <v>0</v>
      </c>
      <c r="U352" s="154">
        <f t="shared" si="75"/>
        <v>6.6</v>
      </c>
      <c r="V352" s="154">
        <v>0</v>
      </c>
      <c r="W352" s="154">
        <v>0</v>
      </c>
      <c r="X352" s="154">
        <v>6.6</v>
      </c>
      <c r="Y352" s="154">
        <v>0</v>
      </c>
      <c r="Z352" s="154">
        <f t="shared" si="76"/>
        <v>12</v>
      </c>
      <c r="AA352" s="154">
        <v>0</v>
      </c>
      <c r="AB352" s="154">
        <v>0</v>
      </c>
      <c r="AC352" s="154">
        <v>12</v>
      </c>
      <c r="AD352" s="154">
        <v>0</v>
      </c>
      <c r="AE352" s="154">
        <f t="shared" si="77"/>
        <v>0</v>
      </c>
      <c r="AF352" s="154">
        <v>0</v>
      </c>
      <c r="AG352" s="154">
        <v>0</v>
      </c>
      <c r="AH352" s="154">
        <v>0</v>
      </c>
      <c r="AI352" s="154">
        <v>0</v>
      </c>
      <c r="AJ352" s="154">
        <f t="shared" si="78"/>
        <v>19.032924191999999</v>
      </c>
      <c r="AK352" s="154">
        <f t="shared" si="79"/>
        <v>0</v>
      </c>
      <c r="AL352" s="154">
        <f t="shared" si="80"/>
        <v>0</v>
      </c>
      <c r="AM352" s="154">
        <f t="shared" si="81"/>
        <v>19.032924191999999</v>
      </c>
      <c r="AN352" s="154">
        <f t="shared" si="82"/>
        <v>0</v>
      </c>
    </row>
    <row r="353" spans="1:40" s="53" customFormat="1" ht="94.5">
      <c r="A353" s="133" t="s">
        <v>175</v>
      </c>
      <c r="B353" s="147" t="s">
        <v>1200</v>
      </c>
      <c r="C353" s="146" t="s">
        <v>1201</v>
      </c>
      <c r="D353" s="133">
        <v>2026</v>
      </c>
      <c r="E353" s="63">
        <v>2027</v>
      </c>
      <c r="F353" s="154" t="s">
        <v>239</v>
      </c>
      <c r="G353" s="154" t="s">
        <v>239</v>
      </c>
      <c r="H353" s="133" t="s">
        <v>239</v>
      </c>
      <c r="I353" s="155">
        <v>10.391999999999999</v>
      </c>
      <c r="J353" s="154">
        <v>10.391999999999999</v>
      </c>
      <c r="K353" s="154">
        <f t="shared" si="73"/>
        <v>0</v>
      </c>
      <c r="L353" s="154">
        <v>0</v>
      </c>
      <c r="M353" s="154">
        <v>0</v>
      </c>
      <c r="N353" s="154">
        <v>0</v>
      </c>
      <c r="O353" s="154">
        <v>0</v>
      </c>
      <c r="P353" s="154">
        <f t="shared" si="74"/>
        <v>0.18</v>
      </c>
      <c r="Q353" s="154">
        <v>0</v>
      </c>
      <c r="R353" s="154">
        <v>0</v>
      </c>
      <c r="S353" s="154">
        <v>0.18</v>
      </c>
      <c r="T353" s="154">
        <v>0</v>
      </c>
      <c r="U353" s="154">
        <f t="shared" si="75"/>
        <v>10.212</v>
      </c>
      <c r="V353" s="154">
        <v>0</v>
      </c>
      <c r="W353" s="154">
        <v>0</v>
      </c>
      <c r="X353" s="154">
        <v>10.212</v>
      </c>
      <c r="Y353" s="154">
        <v>0</v>
      </c>
      <c r="Z353" s="154">
        <f t="shared" si="76"/>
        <v>0</v>
      </c>
      <c r="AA353" s="154">
        <v>0</v>
      </c>
      <c r="AB353" s="154">
        <v>0</v>
      </c>
      <c r="AC353" s="154">
        <v>0</v>
      </c>
      <c r="AD353" s="154">
        <v>0</v>
      </c>
      <c r="AE353" s="154">
        <f t="shared" si="77"/>
        <v>0</v>
      </c>
      <c r="AF353" s="154">
        <v>0</v>
      </c>
      <c r="AG353" s="154">
        <v>0</v>
      </c>
      <c r="AH353" s="154">
        <v>0</v>
      </c>
      <c r="AI353" s="154">
        <v>0</v>
      </c>
      <c r="AJ353" s="154">
        <f t="shared" si="78"/>
        <v>10.391999999999999</v>
      </c>
      <c r="AK353" s="154">
        <f t="shared" si="79"/>
        <v>0</v>
      </c>
      <c r="AL353" s="154">
        <f t="shared" si="80"/>
        <v>0</v>
      </c>
      <c r="AM353" s="154">
        <f t="shared" si="81"/>
        <v>10.391999999999999</v>
      </c>
      <c r="AN353" s="154">
        <f t="shared" si="82"/>
        <v>0</v>
      </c>
    </row>
    <row r="354" spans="1:40" s="53" customFormat="1" ht="47.25">
      <c r="A354" s="133" t="s">
        <v>175</v>
      </c>
      <c r="B354" s="147" t="s">
        <v>1202</v>
      </c>
      <c r="C354" s="146" t="s">
        <v>1203</v>
      </c>
      <c r="D354" s="133">
        <v>2026</v>
      </c>
      <c r="E354" s="63">
        <v>2030</v>
      </c>
      <c r="F354" s="154" t="s">
        <v>239</v>
      </c>
      <c r="G354" s="154" t="s">
        <v>239</v>
      </c>
      <c r="H354" s="133" t="s">
        <v>239</v>
      </c>
      <c r="I354" s="155">
        <v>0.18</v>
      </c>
      <c r="J354" s="154">
        <v>0.18</v>
      </c>
      <c r="K354" s="154">
        <f t="shared" si="73"/>
        <v>0</v>
      </c>
      <c r="L354" s="154">
        <v>0</v>
      </c>
      <c r="M354" s="154">
        <v>0</v>
      </c>
      <c r="N354" s="154">
        <v>0</v>
      </c>
      <c r="O354" s="154">
        <v>0</v>
      </c>
      <c r="P354" s="154">
        <f t="shared" si="74"/>
        <v>0.18</v>
      </c>
      <c r="Q354" s="154">
        <v>0</v>
      </c>
      <c r="R354" s="154">
        <v>0</v>
      </c>
      <c r="S354" s="154">
        <v>0.18</v>
      </c>
      <c r="T354" s="154">
        <v>0</v>
      </c>
      <c r="U354" s="154">
        <f t="shared" si="75"/>
        <v>0</v>
      </c>
      <c r="V354" s="154">
        <v>0</v>
      </c>
      <c r="W354" s="154">
        <v>0</v>
      </c>
      <c r="X354" s="154">
        <v>0</v>
      </c>
      <c r="Y354" s="154">
        <v>0</v>
      </c>
      <c r="Z354" s="154">
        <f t="shared" si="76"/>
        <v>0</v>
      </c>
      <c r="AA354" s="154">
        <v>0</v>
      </c>
      <c r="AB354" s="154">
        <v>0</v>
      </c>
      <c r="AC354" s="154">
        <v>0</v>
      </c>
      <c r="AD354" s="154">
        <v>0</v>
      </c>
      <c r="AE354" s="154">
        <f t="shared" si="77"/>
        <v>0</v>
      </c>
      <c r="AF354" s="154">
        <v>0</v>
      </c>
      <c r="AG354" s="154">
        <v>0</v>
      </c>
      <c r="AH354" s="154">
        <v>0</v>
      </c>
      <c r="AI354" s="154">
        <v>0</v>
      </c>
      <c r="AJ354" s="154">
        <f t="shared" si="78"/>
        <v>0.18</v>
      </c>
      <c r="AK354" s="154">
        <f t="shared" si="79"/>
        <v>0</v>
      </c>
      <c r="AL354" s="154">
        <f t="shared" si="80"/>
        <v>0</v>
      </c>
      <c r="AM354" s="154">
        <f t="shared" si="81"/>
        <v>0.18</v>
      </c>
      <c r="AN354" s="154">
        <f t="shared" si="82"/>
        <v>0</v>
      </c>
    </row>
    <row r="355" spans="1:40" s="53" customFormat="1" ht="47.25">
      <c r="A355" s="133" t="s">
        <v>175</v>
      </c>
      <c r="B355" s="147" t="s">
        <v>1204</v>
      </c>
      <c r="C355" s="146" t="s">
        <v>1205</v>
      </c>
      <c r="D355" s="133">
        <v>2026</v>
      </c>
      <c r="E355" s="63">
        <v>2028</v>
      </c>
      <c r="F355" s="154" t="s">
        <v>239</v>
      </c>
      <c r="G355" s="154" t="s">
        <v>239</v>
      </c>
      <c r="H355" s="133" t="s">
        <v>239</v>
      </c>
      <c r="I355" s="155">
        <v>5.4623999999999997</v>
      </c>
      <c r="J355" s="154">
        <v>5.4623999999999997</v>
      </c>
      <c r="K355" s="154">
        <f t="shared" si="73"/>
        <v>0</v>
      </c>
      <c r="L355" s="154">
        <v>0</v>
      </c>
      <c r="M355" s="154">
        <v>0</v>
      </c>
      <c r="N355" s="154">
        <v>0</v>
      </c>
      <c r="O355" s="154">
        <v>0</v>
      </c>
      <c r="P355" s="154">
        <f t="shared" si="74"/>
        <v>0.18</v>
      </c>
      <c r="Q355" s="154">
        <v>0</v>
      </c>
      <c r="R355" s="154">
        <v>0</v>
      </c>
      <c r="S355" s="154">
        <v>0.18</v>
      </c>
      <c r="T355" s="154">
        <v>0</v>
      </c>
      <c r="U355" s="154">
        <f t="shared" si="75"/>
        <v>0</v>
      </c>
      <c r="V355" s="154">
        <v>0</v>
      </c>
      <c r="W355" s="154">
        <v>0</v>
      </c>
      <c r="X355" s="154">
        <v>0</v>
      </c>
      <c r="Y355" s="154">
        <v>0</v>
      </c>
      <c r="Z355" s="154">
        <f t="shared" si="76"/>
        <v>5.2824</v>
      </c>
      <c r="AA355" s="154">
        <v>0</v>
      </c>
      <c r="AB355" s="154">
        <v>0</v>
      </c>
      <c r="AC355" s="154">
        <v>5.2824</v>
      </c>
      <c r="AD355" s="154">
        <v>0</v>
      </c>
      <c r="AE355" s="154">
        <f t="shared" si="77"/>
        <v>0</v>
      </c>
      <c r="AF355" s="154">
        <v>0</v>
      </c>
      <c r="AG355" s="154">
        <v>0</v>
      </c>
      <c r="AH355" s="154">
        <v>0</v>
      </c>
      <c r="AI355" s="154">
        <v>0</v>
      </c>
      <c r="AJ355" s="154">
        <f t="shared" si="78"/>
        <v>5.4623999999999997</v>
      </c>
      <c r="AK355" s="154">
        <f t="shared" si="79"/>
        <v>0</v>
      </c>
      <c r="AL355" s="154">
        <f t="shared" si="80"/>
        <v>0</v>
      </c>
      <c r="AM355" s="154">
        <f t="shared" si="81"/>
        <v>5.4623999999999997</v>
      </c>
      <c r="AN355" s="154">
        <f t="shared" si="82"/>
        <v>0</v>
      </c>
    </row>
    <row r="356" spans="1:40" s="53" customFormat="1" ht="157.5">
      <c r="A356" s="133" t="s">
        <v>175</v>
      </c>
      <c r="B356" s="147" t="s">
        <v>1907</v>
      </c>
      <c r="C356" s="146" t="s">
        <v>1206</v>
      </c>
      <c r="D356" s="133">
        <v>2026</v>
      </c>
      <c r="E356" s="63">
        <v>2030</v>
      </c>
      <c r="F356" s="154" t="s">
        <v>239</v>
      </c>
      <c r="G356" s="154" t="s">
        <v>239</v>
      </c>
      <c r="H356" s="133" t="s">
        <v>239</v>
      </c>
      <c r="I356" s="155">
        <v>2.7839999999999998</v>
      </c>
      <c r="J356" s="154">
        <v>2.7839999999999998</v>
      </c>
      <c r="K356" s="154">
        <f t="shared" si="73"/>
        <v>0</v>
      </c>
      <c r="L356" s="154">
        <v>0</v>
      </c>
      <c r="M356" s="154">
        <v>0</v>
      </c>
      <c r="N356" s="154">
        <v>0</v>
      </c>
      <c r="O356" s="154">
        <v>0</v>
      </c>
      <c r="P356" s="154">
        <f t="shared" si="74"/>
        <v>0.18</v>
      </c>
      <c r="Q356" s="154">
        <v>0</v>
      </c>
      <c r="R356" s="154">
        <v>0</v>
      </c>
      <c r="S356" s="154">
        <v>0.18</v>
      </c>
      <c r="T356" s="154">
        <v>0</v>
      </c>
      <c r="U356" s="154">
        <f t="shared" si="75"/>
        <v>0</v>
      </c>
      <c r="V356" s="154">
        <v>0</v>
      </c>
      <c r="W356" s="154">
        <v>0</v>
      </c>
      <c r="X356" s="154">
        <v>0</v>
      </c>
      <c r="Y356" s="154">
        <v>0</v>
      </c>
      <c r="Z356" s="154">
        <f t="shared" si="76"/>
        <v>2.6039999999999996</v>
      </c>
      <c r="AA356" s="154">
        <v>0</v>
      </c>
      <c r="AB356" s="154">
        <v>0</v>
      </c>
      <c r="AC356" s="154">
        <v>2.6039999999999996</v>
      </c>
      <c r="AD356" s="154">
        <v>0</v>
      </c>
      <c r="AE356" s="154">
        <f t="shared" si="77"/>
        <v>0</v>
      </c>
      <c r="AF356" s="154">
        <v>0</v>
      </c>
      <c r="AG356" s="154">
        <v>0</v>
      </c>
      <c r="AH356" s="154">
        <v>0</v>
      </c>
      <c r="AI356" s="154">
        <v>0</v>
      </c>
      <c r="AJ356" s="154">
        <f t="shared" si="78"/>
        <v>2.7839999999999998</v>
      </c>
      <c r="AK356" s="154">
        <f t="shared" si="79"/>
        <v>0</v>
      </c>
      <c r="AL356" s="154">
        <f t="shared" si="80"/>
        <v>0</v>
      </c>
      <c r="AM356" s="154">
        <f t="shared" si="81"/>
        <v>2.7839999999999998</v>
      </c>
      <c r="AN356" s="154">
        <f t="shared" si="82"/>
        <v>0</v>
      </c>
    </row>
    <row r="357" spans="1:40" s="53" customFormat="1" ht="63">
      <c r="A357" s="133" t="s">
        <v>175</v>
      </c>
      <c r="B357" s="147" t="s">
        <v>1207</v>
      </c>
      <c r="C357" s="146" t="s">
        <v>1208</v>
      </c>
      <c r="D357" s="133">
        <v>2026</v>
      </c>
      <c r="E357" s="63">
        <v>2027</v>
      </c>
      <c r="F357" s="154" t="s">
        <v>239</v>
      </c>
      <c r="G357" s="154" t="s">
        <v>239</v>
      </c>
      <c r="H357" s="133" t="s">
        <v>239</v>
      </c>
      <c r="I357" s="155">
        <v>6.2069999999999999</v>
      </c>
      <c r="J357" s="154">
        <v>6.2069999999999999</v>
      </c>
      <c r="K357" s="154">
        <f t="shared" si="73"/>
        <v>0</v>
      </c>
      <c r="L357" s="154">
        <v>0</v>
      </c>
      <c r="M357" s="154">
        <v>0</v>
      </c>
      <c r="N357" s="154">
        <v>0</v>
      </c>
      <c r="O357" s="154">
        <v>0</v>
      </c>
      <c r="P357" s="154">
        <f t="shared" si="74"/>
        <v>0.18</v>
      </c>
      <c r="Q357" s="154">
        <v>0</v>
      </c>
      <c r="R357" s="154">
        <v>0</v>
      </c>
      <c r="S357" s="154">
        <v>0.18</v>
      </c>
      <c r="T357" s="154">
        <v>0</v>
      </c>
      <c r="U357" s="154">
        <f t="shared" si="75"/>
        <v>6.0270000000000001</v>
      </c>
      <c r="V357" s="154">
        <v>0</v>
      </c>
      <c r="W357" s="154">
        <v>0</v>
      </c>
      <c r="X357" s="154">
        <v>6.0270000000000001</v>
      </c>
      <c r="Y357" s="154">
        <v>0</v>
      </c>
      <c r="Z357" s="154">
        <f t="shared" si="76"/>
        <v>0</v>
      </c>
      <c r="AA357" s="154">
        <v>0</v>
      </c>
      <c r="AB357" s="154">
        <v>0</v>
      </c>
      <c r="AC357" s="154">
        <v>0</v>
      </c>
      <c r="AD357" s="154">
        <v>0</v>
      </c>
      <c r="AE357" s="154">
        <f t="shared" si="77"/>
        <v>0</v>
      </c>
      <c r="AF357" s="154">
        <v>0</v>
      </c>
      <c r="AG357" s="154">
        <v>0</v>
      </c>
      <c r="AH357" s="154">
        <v>0</v>
      </c>
      <c r="AI357" s="154">
        <v>0</v>
      </c>
      <c r="AJ357" s="154">
        <f t="shared" si="78"/>
        <v>6.2069999999999999</v>
      </c>
      <c r="AK357" s="154">
        <f t="shared" si="79"/>
        <v>0</v>
      </c>
      <c r="AL357" s="154">
        <f t="shared" si="80"/>
        <v>0</v>
      </c>
      <c r="AM357" s="154">
        <f t="shared" si="81"/>
        <v>6.2069999999999999</v>
      </c>
      <c r="AN357" s="154">
        <f t="shared" si="82"/>
        <v>0</v>
      </c>
    </row>
    <row r="358" spans="1:40" s="53" customFormat="1" ht="31.5">
      <c r="A358" s="133" t="s">
        <v>175</v>
      </c>
      <c r="B358" s="147" t="s">
        <v>1209</v>
      </c>
      <c r="C358" s="146" t="s">
        <v>1210</v>
      </c>
      <c r="D358" s="133">
        <v>2026</v>
      </c>
      <c r="E358" s="63">
        <v>2029</v>
      </c>
      <c r="F358" s="154" t="s">
        <v>239</v>
      </c>
      <c r="G358" s="154" t="s">
        <v>239</v>
      </c>
      <c r="H358" s="133" t="s">
        <v>239</v>
      </c>
      <c r="I358" s="155">
        <v>12.456</v>
      </c>
      <c r="J358" s="154">
        <v>12.456</v>
      </c>
      <c r="K358" s="154">
        <f t="shared" si="73"/>
        <v>0</v>
      </c>
      <c r="L358" s="154">
        <v>0</v>
      </c>
      <c r="M358" s="154">
        <v>0</v>
      </c>
      <c r="N358" s="154">
        <v>0</v>
      </c>
      <c r="O358" s="154">
        <v>0</v>
      </c>
      <c r="P358" s="154">
        <f t="shared" si="74"/>
        <v>0.18</v>
      </c>
      <c r="Q358" s="154">
        <v>0</v>
      </c>
      <c r="R358" s="154">
        <v>0</v>
      </c>
      <c r="S358" s="154">
        <v>0.18</v>
      </c>
      <c r="T358" s="154">
        <v>0</v>
      </c>
      <c r="U358" s="154">
        <f t="shared" si="75"/>
        <v>0</v>
      </c>
      <c r="V358" s="154">
        <v>0</v>
      </c>
      <c r="W358" s="154">
        <v>0</v>
      </c>
      <c r="X358" s="154">
        <v>0</v>
      </c>
      <c r="Y358" s="154">
        <v>0</v>
      </c>
      <c r="Z358" s="154">
        <f t="shared" si="76"/>
        <v>0</v>
      </c>
      <c r="AA358" s="154">
        <v>0</v>
      </c>
      <c r="AB358" s="154">
        <v>0</v>
      </c>
      <c r="AC358" s="154">
        <v>0</v>
      </c>
      <c r="AD358" s="154">
        <v>0</v>
      </c>
      <c r="AE358" s="154">
        <f t="shared" si="77"/>
        <v>12.276</v>
      </c>
      <c r="AF358" s="154">
        <v>0</v>
      </c>
      <c r="AG358" s="154">
        <v>0</v>
      </c>
      <c r="AH358" s="154">
        <v>12.276</v>
      </c>
      <c r="AI358" s="154">
        <v>0</v>
      </c>
      <c r="AJ358" s="154">
        <f t="shared" si="78"/>
        <v>12.456</v>
      </c>
      <c r="AK358" s="154">
        <f t="shared" si="79"/>
        <v>0</v>
      </c>
      <c r="AL358" s="154">
        <f t="shared" si="80"/>
        <v>0</v>
      </c>
      <c r="AM358" s="154">
        <f t="shared" si="81"/>
        <v>12.456</v>
      </c>
      <c r="AN358" s="154">
        <f t="shared" si="82"/>
        <v>0</v>
      </c>
    </row>
    <row r="359" spans="1:40" s="53" customFormat="1" ht="31.5">
      <c r="A359" s="133" t="s">
        <v>175</v>
      </c>
      <c r="B359" s="147" t="s">
        <v>1211</v>
      </c>
      <c r="C359" s="146" t="s">
        <v>1212</v>
      </c>
      <c r="D359" s="133">
        <v>2026</v>
      </c>
      <c r="E359" s="63">
        <v>2029</v>
      </c>
      <c r="F359" s="154" t="s">
        <v>239</v>
      </c>
      <c r="G359" s="154" t="s">
        <v>239</v>
      </c>
      <c r="H359" s="133" t="s">
        <v>239</v>
      </c>
      <c r="I359" s="155">
        <v>16.919999999999998</v>
      </c>
      <c r="J359" s="154">
        <v>16.919999999999998</v>
      </c>
      <c r="K359" s="154">
        <f t="shared" si="73"/>
        <v>0</v>
      </c>
      <c r="L359" s="154">
        <v>0</v>
      </c>
      <c r="M359" s="154">
        <v>0</v>
      </c>
      <c r="N359" s="154">
        <v>0</v>
      </c>
      <c r="O359" s="154">
        <v>0</v>
      </c>
      <c r="P359" s="154">
        <f t="shared" si="74"/>
        <v>0.18</v>
      </c>
      <c r="Q359" s="154">
        <v>0</v>
      </c>
      <c r="R359" s="154">
        <v>0</v>
      </c>
      <c r="S359" s="154">
        <v>0.18</v>
      </c>
      <c r="T359" s="154">
        <v>0</v>
      </c>
      <c r="U359" s="154">
        <f t="shared" si="75"/>
        <v>0</v>
      </c>
      <c r="V359" s="154">
        <v>0</v>
      </c>
      <c r="W359" s="154">
        <v>0</v>
      </c>
      <c r="X359" s="154">
        <v>0</v>
      </c>
      <c r="Y359" s="154">
        <v>0</v>
      </c>
      <c r="Z359" s="154">
        <f t="shared" si="76"/>
        <v>0</v>
      </c>
      <c r="AA359" s="154">
        <v>0</v>
      </c>
      <c r="AB359" s="154">
        <v>0</v>
      </c>
      <c r="AC359" s="154">
        <v>0</v>
      </c>
      <c r="AD359" s="154">
        <v>0</v>
      </c>
      <c r="AE359" s="154">
        <f t="shared" si="77"/>
        <v>16.739999999999998</v>
      </c>
      <c r="AF359" s="154">
        <v>0</v>
      </c>
      <c r="AG359" s="154">
        <v>0</v>
      </c>
      <c r="AH359" s="154">
        <v>16.739999999999998</v>
      </c>
      <c r="AI359" s="154">
        <v>0</v>
      </c>
      <c r="AJ359" s="154">
        <f t="shared" si="78"/>
        <v>16.919999999999998</v>
      </c>
      <c r="AK359" s="154">
        <f t="shared" si="79"/>
        <v>0</v>
      </c>
      <c r="AL359" s="154">
        <f t="shared" si="80"/>
        <v>0</v>
      </c>
      <c r="AM359" s="154">
        <f t="shared" si="81"/>
        <v>16.919999999999998</v>
      </c>
      <c r="AN359" s="154">
        <f t="shared" si="82"/>
        <v>0</v>
      </c>
    </row>
    <row r="360" spans="1:40" s="53" customFormat="1" ht="63">
      <c r="A360" s="133" t="s">
        <v>175</v>
      </c>
      <c r="B360" s="147" t="s">
        <v>1213</v>
      </c>
      <c r="C360" s="146" t="s">
        <v>1214</v>
      </c>
      <c r="D360" s="133">
        <v>2026</v>
      </c>
      <c r="E360" s="63">
        <v>2030</v>
      </c>
      <c r="F360" s="154" t="s">
        <v>239</v>
      </c>
      <c r="G360" s="154" t="s">
        <v>239</v>
      </c>
      <c r="H360" s="133" t="s">
        <v>239</v>
      </c>
      <c r="I360" s="155">
        <v>1.2E-2</v>
      </c>
      <c r="J360" s="154">
        <v>1.2E-2</v>
      </c>
      <c r="K360" s="154">
        <f t="shared" si="73"/>
        <v>0</v>
      </c>
      <c r="L360" s="154">
        <v>0</v>
      </c>
      <c r="M360" s="154">
        <v>0</v>
      </c>
      <c r="N360" s="154">
        <v>0</v>
      </c>
      <c r="O360" s="154">
        <v>0</v>
      </c>
      <c r="P360" s="154">
        <f t="shared" si="74"/>
        <v>1.2E-2</v>
      </c>
      <c r="Q360" s="154">
        <v>0</v>
      </c>
      <c r="R360" s="154">
        <v>0</v>
      </c>
      <c r="S360" s="154">
        <v>1.2E-2</v>
      </c>
      <c r="T360" s="154">
        <v>0</v>
      </c>
      <c r="U360" s="154">
        <f t="shared" si="75"/>
        <v>0</v>
      </c>
      <c r="V360" s="154">
        <v>0</v>
      </c>
      <c r="W360" s="154">
        <v>0</v>
      </c>
      <c r="X360" s="154">
        <v>0</v>
      </c>
      <c r="Y360" s="154">
        <v>0</v>
      </c>
      <c r="Z360" s="154">
        <f t="shared" si="76"/>
        <v>0</v>
      </c>
      <c r="AA360" s="154">
        <v>0</v>
      </c>
      <c r="AB360" s="154">
        <v>0</v>
      </c>
      <c r="AC360" s="154">
        <v>0</v>
      </c>
      <c r="AD360" s="154">
        <v>0</v>
      </c>
      <c r="AE360" s="154">
        <f t="shared" si="77"/>
        <v>0</v>
      </c>
      <c r="AF360" s="154">
        <v>0</v>
      </c>
      <c r="AG360" s="154">
        <v>0</v>
      </c>
      <c r="AH360" s="154">
        <v>0</v>
      </c>
      <c r="AI360" s="154">
        <v>0</v>
      </c>
      <c r="AJ360" s="154">
        <f t="shared" si="78"/>
        <v>1.2E-2</v>
      </c>
      <c r="AK360" s="154">
        <f t="shared" si="79"/>
        <v>0</v>
      </c>
      <c r="AL360" s="154">
        <f t="shared" si="80"/>
        <v>0</v>
      </c>
      <c r="AM360" s="154">
        <f t="shared" si="81"/>
        <v>1.2E-2</v>
      </c>
      <c r="AN360" s="154">
        <f t="shared" si="82"/>
        <v>0</v>
      </c>
    </row>
    <row r="361" spans="1:40" s="53" customFormat="1" ht="78.75">
      <c r="A361" s="133" t="s">
        <v>175</v>
      </c>
      <c r="B361" s="147" t="s">
        <v>1215</v>
      </c>
      <c r="C361" s="146" t="s">
        <v>1216</v>
      </c>
      <c r="D361" s="133">
        <v>2026</v>
      </c>
      <c r="E361" s="63">
        <v>2030</v>
      </c>
      <c r="F361" s="154" t="s">
        <v>239</v>
      </c>
      <c r="G361" s="154" t="s">
        <v>239</v>
      </c>
      <c r="H361" s="133" t="s">
        <v>239</v>
      </c>
      <c r="I361" s="155">
        <v>1.2E-2</v>
      </c>
      <c r="J361" s="154">
        <v>1.2E-2</v>
      </c>
      <c r="K361" s="154">
        <f t="shared" si="73"/>
        <v>0</v>
      </c>
      <c r="L361" s="154">
        <v>0</v>
      </c>
      <c r="M361" s="154">
        <v>0</v>
      </c>
      <c r="N361" s="154">
        <v>0</v>
      </c>
      <c r="O361" s="154">
        <v>0</v>
      </c>
      <c r="P361" s="154">
        <f t="shared" si="74"/>
        <v>1.2E-2</v>
      </c>
      <c r="Q361" s="154">
        <v>0</v>
      </c>
      <c r="R361" s="154">
        <v>0</v>
      </c>
      <c r="S361" s="154">
        <v>1.2E-2</v>
      </c>
      <c r="T361" s="154">
        <v>0</v>
      </c>
      <c r="U361" s="154">
        <f t="shared" si="75"/>
        <v>0</v>
      </c>
      <c r="V361" s="154">
        <v>0</v>
      </c>
      <c r="W361" s="154">
        <v>0</v>
      </c>
      <c r="X361" s="154">
        <v>0</v>
      </c>
      <c r="Y361" s="154">
        <v>0</v>
      </c>
      <c r="Z361" s="154">
        <f t="shared" si="76"/>
        <v>0</v>
      </c>
      <c r="AA361" s="154">
        <v>0</v>
      </c>
      <c r="AB361" s="154">
        <v>0</v>
      </c>
      <c r="AC361" s="154">
        <v>0</v>
      </c>
      <c r="AD361" s="154">
        <v>0</v>
      </c>
      <c r="AE361" s="154">
        <f t="shared" si="77"/>
        <v>0</v>
      </c>
      <c r="AF361" s="154">
        <v>0</v>
      </c>
      <c r="AG361" s="154">
        <v>0</v>
      </c>
      <c r="AH361" s="154">
        <v>0</v>
      </c>
      <c r="AI361" s="154">
        <v>0</v>
      </c>
      <c r="AJ361" s="154">
        <f t="shared" si="78"/>
        <v>1.2E-2</v>
      </c>
      <c r="AK361" s="154">
        <f t="shared" si="79"/>
        <v>0</v>
      </c>
      <c r="AL361" s="154">
        <f t="shared" si="80"/>
        <v>0</v>
      </c>
      <c r="AM361" s="154">
        <f t="shared" si="81"/>
        <v>1.2E-2</v>
      </c>
      <c r="AN361" s="154">
        <f t="shared" si="82"/>
        <v>0</v>
      </c>
    </row>
    <row r="362" spans="1:40" s="53" customFormat="1" ht="63">
      <c r="A362" s="133" t="s">
        <v>175</v>
      </c>
      <c r="B362" s="147" t="s">
        <v>1217</v>
      </c>
      <c r="C362" s="146" t="s">
        <v>1218</v>
      </c>
      <c r="D362" s="133">
        <v>2026</v>
      </c>
      <c r="E362" s="63">
        <v>2030</v>
      </c>
      <c r="F362" s="154" t="s">
        <v>239</v>
      </c>
      <c r="G362" s="154" t="s">
        <v>239</v>
      </c>
      <c r="H362" s="133" t="s">
        <v>239</v>
      </c>
      <c r="I362" s="155">
        <v>0.18</v>
      </c>
      <c r="J362" s="154">
        <v>0.18</v>
      </c>
      <c r="K362" s="154">
        <f t="shared" si="73"/>
        <v>0</v>
      </c>
      <c r="L362" s="154">
        <v>0</v>
      </c>
      <c r="M362" s="154">
        <v>0</v>
      </c>
      <c r="N362" s="154">
        <v>0</v>
      </c>
      <c r="O362" s="154">
        <v>0</v>
      </c>
      <c r="P362" s="154">
        <f t="shared" si="74"/>
        <v>0.18</v>
      </c>
      <c r="Q362" s="154">
        <v>0</v>
      </c>
      <c r="R362" s="154">
        <v>0</v>
      </c>
      <c r="S362" s="154">
        <v>0.18</v>
      </c>
      <c r="T362" s="154">
        <v>0</v>
      </c>
      <c r="U362" s="154">
        <f t="shared" si="75"/>
        <v>0</v>
      </c>
      <c r="V362" s="154">
        <v>0</v>
      </c>
      <c r="W362" s="154">
        <v>0</v>
      </c>
      <c r="X362" s="154">
        <v>0</v>
      </c>
      <c r="Y362" s="154">
        <v>0</v>
      </c>
      <c r="Z362" s="154">
        <f t="shared" si="76"/>
        <v>0</v>
      </c>
      <c r="AA362" s="154">
        <v>0</v>
      </c>
      <c r="AB362" s="154">
        <v>0</v>
      </c>
      <c r="AC362" s="154">
        <v>0</v>
      </c>
      <c r="AD362" s="154">
        <v>0</v>
      </c>
      <c r="AE362" s="154">
        <f t="shared" si="77"/>
        <v>0</v>
      </c>
      <c r="AF362" s="154">
        <v>0</v>
      </c>
      <c r="AG362" s="154">
        <v>0</v>
      </c>
      <c r="AH362" s="154">
        <v>0</v>
      </c>
      <c r="AI362" s="154">
        <v>0</v>
      </c>
      <c r="AJ362" s="154">
        <f t="shared" si="78"/>
        <v>0.18</v>
      </c>
      <c r="AK362" s="154">
        <f t="shared" si="79"/>
        <v>0</v>
      </c>
      <c r="AL362" s="154">
        <f t="shared" si="80"/>
        <v>0</v>
      </c>
      <c r="AM362" s="154">
        <f t="shared" si="81"/>
        <v>0.18</v>
      </c>
      <c r="AN362" s="154">
        <f t="shared" si="82"/>
        <v>0</v>
      </c>
    </row>
    <row r="363" spans="1:40" s="53" customFormat="1" ht="78.75">
      <c r="A363" s="133">
        <v>0</v>
      </c>
      <c r="B363" s="147" t="s">
        <v>1219</v>
      </c>
      <c r="C363" s="146" t="s">
        <v>1220</v>
      </c>
      <c r="D363" s="133">
        <v>2026</v>
      </c>
      <c r="E363" s="63">
        <v>2030</v>
      </c>
      <c r="F363" s="154" t="s">
        <v>239</v>
      </c>
      <c r="G363" s="154" t="s">
        <v>239</v>
      </c>
      <c r="H363" s="133" t="s">
        <v>239</v>
      </c>
      <c r="I363" s="155">
        <v>1.2E-2</v>
      </c>
      <c r="J363" s="154">
        <v>1.2E-2</v>
      </c>
      <c r="K363" s="154">
        <f t="shared" si="73"/>
        <v>0</v>
      </c>
      <c r="L363" s="154">
        <v>0</v>
      </c>
      <c r="M363" s="154">
        <v>0</v>
      </c>
      <c r="N363" s="154">
        <v>0</v>
      </c>
      <c r="O363" s="154">
        <v>0</v>
      </c>
      <c r="P363" s="154">
        <f t="shared" si="74"/>
        <v>1.2E-2</v>
      </c>
      <c r="Q363" s="154">
        <v>0</v>
      </c>
      <c r="R363" s="154">
        <v>0</v>
      </c>
      <c r="S363" s="154">
        <v>1.2E-2</v>
      </c>
      <c r="T363" s="154">
        <v>0</v>
      </c>
      <c r="U363" s="154">
        <f t="shared" si="75"/>
        <v>0</v>
      </c>
      <c r="V363" s="154">
        <v>0</v>
      </c>
      <c r="W363" s="154">
        <v>0</v>
      </c>
      <c r="X363" s="154">
        <v>0</v>
      </c>
      <c r="Y363" s="154">
        <v>0</v>
      </c>
      <c r="Z363" s="154">
        <f t="shared" si="76"/>
        <v>0</v>
      </c>
      <c r="AA363" s="154">
        <v>0</v>
      </c>
      <c r="AB363" s="154">
        <v>0</v>
      </c>
      <c r="AC363" s="154">
        <v>0</v>
      </c>
      <c r="AD363" s="154">
        <v>0</v>
      </c>
      <c r="AE363" s="154">
        <f t="shared" si="77"/>
        <v>0</v>
      </c>
      <c r="AF363" s="154">
        <v>0</v>
      </c>
      <c r="AG363" s="154">
        <v>0</v>
      </c>
      <c r="AH363" s="154">
        <v>0</v>
      </c>
      <c r="AI363" s="154">
        <v>0</v>
      </c>
      <c r="AJ363" s="154">
        <f t="shared" si="78"/>
        <v>1.2E-2</v>
      </c>
      <c r="AK363" s="154">
        <f t="shared" si="79"/>
        <v>0</v>
      </c>
      <c r="AL363" s="154">
        <f t="shared" si="80"/>
        <v>0</v>
      </c>
      <c r="AM363" s="154">
        <f t="shared" si="81"/>
        <v>1.2E-2</v>
      </c>
      <c r="AN363" s="154">
        <f t="shared" si="82"/>
        <v>0</v>
      </c>
    </row>
    <row r="364" spans="1:40" s="53" customFormat="1" ht="31.5">
      <c r="A364" s="133" t="s">
        <v>175</v>
      </c>
      <c r="B364" s="147" t="s">
        <v>1221</v>
      </c>
      <c r="C364" s="146" t="s">
        <v>1222</v>
      </c>
      <c r="D364" s="133">
        <v>2026</v>
      </c>
      <c r="E364" s="63">
        <v>2030</v>
      </c>
      <c r="F364" s="154" t="s">
        <v>239</v>
      </c>
      <c r="G364" s="154" t="s">
        <v>239</v>
      </c>
      <c r="H364" s="133" t="s">
        <v>239</v>
      </c>
      <c r="I364" s="155">
        <v>7.5493199999999989</v>
      </c>
      <c r="J364" s="154">
        <v>7.5493199999999989</v>
      </c>
      <c r="K364" s="154">
        <f t="shared" si="73"/>
        <v>0</v>
      </c>
      <c r="L364" s="154">
        <v>0</v>
      </c>
      <c r="M364" s="154">
        <v>0</v>
      </c>
      <c r="N364" s="154">
        <v>0</v>
      </c>
      <c r="O364" s="154">
        <v>0</v>
      </c>
      <c r="P364" s="154">
        <f t="shared" si="74"/>
        <v>0.18</v>
      </c>
      <c r="Q364" s="154">
        <v>0</v>
      </c>
      <c r="R364" s="154">
        <v>0</v>
      </c>
      <c r="S364" s="154">
        <v>0.18</v>
      </c>
      <c r="T364" s="154">
        <v>0</v>
      </c>
      <c r="U364" s="154">
        <f t="shared" si="75"/>
        <v>0</v>
      </c>
      <c r="V364" s="154">
        <v>0</v>
      </c>
      <c r="W364" s="154">
        <v>0</v>
      </c>
      <c r="X364" s="154">
        <v>0</v>
      </c>
      <c r="Y364" s="154">
        <v>0</v>
      </c>
      <c r="Z364" s="154">
        <f t="shared" si="76"/>
        <v>7.3693199999999992</v>
      </c>
      <c r="AA364" s="154">
        <v>0</v>
      </c>
      <c r="AB364" s="154">
        <v>0</v>
      </c>
      <c r="AC364" s="154">
        <v>7.3693199999999992</v>
      </c>
      <c r="AD364" s="154">
        <v>0</v>
      </c>
      <c r="AE364" s="154">
        <f t="shared" si="77"/>
        <v>0</v>
      </c>
      <c r="AF364" s="154">
        <v>0</v>
      </c>
      <c r="AG364" s="154">
        <v>0</v>
      </c>
      <c r="AH364" s="154">
        <v>0</v>
      </c>
      <c r="AI364" s="154">
        <v>0</v>
      </c>
      <c r="AJ364" s="154">
        <f t="shared" si="78"/>
        <v>7.5493199999999989</v>
      </c>
      <c r="AK364" s="154">
        <f t="shared" si="79"/>
        <v>0</v>
      </c>
      <c r="AL364" s="154">
        <f t="shared" si="80"/>
        <v>0</v>
      </c>
      <c r="AM364" s="154">
        <f t="shared" si="81"/>
        <v>7.5493199999999989</v>
      </c>
      <c r="AN364" s="154">
        <f t="shared" si="82"/>
        <v>0</v>
      </c>
    </row>
    <row r="365" spans="1:40" s="53" customFormat="1" ht="31.5">
      <c r="A365" s="133" t="s">
        <v>175</v>
      </c>
      <c r="B365" s="147" t="s">
        <v>1223</v>
      </c>
      <c r="C365" s="146" t="s">
        <v>1224</v>
      </c>
      <c r="D365" s="133">
        <v>2026</v>
      </c>
      <c r="E365" s="63">
        <v>2030</v>
      </c>
      <c r="F365" s="154" t="s">
        <v>239</v>
      </c>
      <c r="G365" s="154" t="s">
        <v>239</v>
      </c>
      <c r="H365" s="133" t="s">
        <v>239</v>
      </c>
      <c r="I365" s="155">
        <v>0.18</v>
      </c>
      <c r="J365" s="154">
        <v>0.18</v>
      </c>
      <c r="K365" s="154">
        <f t="shared" si="73"/>
        <v>0</v>
      </c>
      <c r="L365" s="154">
        <v>0</v>
      </c>
      <c r="M365" s="154">
        <v>0</v>
      </c>
      <c r="N365" s="154">
        <v>0</v>
      </c>
      <c r="O365" s="154">
        <v>0</v>
      </c>
      <c r="P365" s="154">
        <f t="shared" si="74"/>
        <v>0.18</v>
      </c>
      <c r="Q365" s="154">
        <v>0</v>
      </c>
      <c r="R365" s="154">
        <v>0</v>
      </c>
      <c r="S365" s="154">
        <v>0.18</v>
      </c>
      <c r="T365" s="154">
        <v>0</v>
      </c>
      <c r="U365" s="154">
        <f t="shared" si="75"/>
        <v>0</v>
      </c>
      <c r="V365" s="154">
        <v>0</v>
      </c>
      <c r="W365" s="154">
        <v>0</v>
      </c>
      <c r="X365" s="154">
        <v>0</v>
      </c>
      <c r="Y365" s="154">
        <v>0</v>
      </c>
      <c r="Z365" s="154">
        <f t="shared" si="76"/>
        <v>0</v>
      </c>
      <c r="AA365" s="154">
        <v>0</v>
      </c>
      <c r="AB365" s="154">
        <v>0</v>
      </c>
      <c r="AC365" s="154">
        <v>0</v>
      </c>
      <c r="AD365" s="154">
        <v>0</v>
      </c>
      <c r="AE365" s="154">
        <f t="shared" si="77"/>
        <v>0</v>
      </c>
      <c r="AF365" s="154">
        <v>0</v>
      </c>
      <c r="AG365" s="154">
        <v>0</v>
      </c>
      <c r="AH365" s="154">
        <v>0</v>
      </c>
      <c r="AI365" s="154">
        <v>0</v>
      </c>
      <c r="AJ365" s="154">
        <f t="shared" si="78"/>
        <v>0.18</v>
      </c>
      <c r="AK365" s="154">
        <f t="shared" si="79"/>
        <v>0</v>
      </c>
      <c r="AL365" s="154">
        <f t="shared" si="80"/>
        <v>0</v>
      </c>
      <c r="AM365" s="154">
        <f t="shared" si="81"/>
        <v>0.18</v>
      </c>
      <c r="AN365" s="154">
        <f t="shared" si="82"/>
        <v>0</v>
      </c>
    </row>
    <row r="366" spans="1:40" s="53" customFormat="1" ht="31.5">
      <c r="A366" s="133" t="s">
        <v>175</v>
      </c>
      <c r="B366" s="147" t="s">
        <v>1225</v>
      </c>
      <c r="C366" s="146" t="s">
        <v>1226</v>
      </c>
      <c r="D366" s="133">
        <v>2026</v>
      </c>
      <c r="E366" s="63">
        <v>2030</v>
      </c>
      <c r="F366" s="154" t="s">
        <v>239</v>
      </c>
      <c r="G366" s="154" t="s">
        <v>239</v>
      </c>
      <c r="H366" s="133" t="s">
        <v>239</v>
      </c>
      <c r="I366" s="155">
        <v>1.2E-2</v>
      </c>
      <c r="J366" s="154">
        <v>1.2E-2</v>
      </c>
      <c r="K366" s="154">
        <f t="shared" si="73"/>
        <v>0</v>
      </c>
      <c r="L366" s="154">
        <v>0</v>
      </c>
      <c r="M366" s="154">
        <v>0</v>
      </c>
      <c r="N366" s="154">
        <v>0</v>
      </c>
      <c r="O366" s="154">
        <v>0</v>
      </c>
      <c r="P366" s="154">
        <f t="shared" si="74"/>
        <v>1.2E-2</v>
      </c>
      <c r="Q366" s="154">
        <v>0</v>
      </c>
      <c r="R366" s="154">
        <v>0</v>
      </c>
      <c r="S366" s="154">
        <v>1.2E-2</v>
      </c>
      <c r="T366" s="154">
        <v>0</v>
      </c>
      <c r="U366" s="154">
        <f t="shared" si="75"/>
        <v>0</v>
      </c>
      <c r="V366" s="154">
        <v>0</v>
      </c>
      <c r="W366" s="154">
        <v>0</v>
      </c>
      <c r="X366" s="154">
        <v>0</v>
      </c>
      <c r="Y366" s="154">
        <v>0</v>
      </c>
      <c r="Z366" s="154">
        <f t="shared" si="76"/>
        <v>0</v>
      </c>
      <c r="AA366" s="154">
        <v>0</v>
      </c>
      <c r="AB366" s="154">
        <v>0</v>
      </c>
      <c r="AC366" s="154">
        <v>0</v>
      </c>
      <c r="AD366" s="154">
        <v>0</v>
      </c>
      <c r="AE366" s="154">
        <f t="shared" si="77"/>
        <v>0</v>
      </c>
      <c r="AF366" s="154">
        <v>0</v>
      </c>
      <c r="AG366" s="154">
        <v>0</v>
      </c>
      <c r="AH366" s="154">
        <v>0</v>
      </c>
      <c r="AI366" s="154">
        <v>0</v>
      </c>
      <c r="AJ366" s="154">
        <f t="shared" si="78"/>
        <v>1.2E-2</v>
      </c>
      <c r="AK366" s="154">
        <f t="shared" si="79"/>
        <v>0</v>
      </c>
      <c r="AL366" s="154">
        <f t="shared" si="80"/>
        <v>0</v>
      </c>
      <c r="AM366" s="154">
        <f t="shared" si="81"/>
        <v>1.2E-2</v>
      </c>
      <c r="AN366" s="154">
        <f t="shared" si="82"/>
        <v>0</v>
      </c>
    </row>
    <row r="367" spans="1:40" s="53" customFormat="1" ht="31.5">
      <c r="A367" s="133" t="s">
        <v>175</v>
      </c>
      <c r="B367" s="147" t="s">
        <v>1227</v>
      </c>
      <c r="C367" s="146" t="s">
        <v>1228</v>
      </c>
      <c r="D367" s="133">
        <v>2026</v>
      </c>
      <c r="E367" s="63">
        <v>2028</v>
      </c>
      <c r="F367" s="154" t="s">
        <v>239</v>
      </c>
      <c r="G367" s="154" t="s">
        <v>239</v>
      </c>
      <c r="H367" s="133" t="s">
        <v>239</v>
      </c>
      <c r="I367" s="155">
        <v>5.7228000000000003</v>
      </c>
      <c r="J367" s="154">
        <v>5.7228000000000003</v>
      </c>
      <c r="K367" s="154">
        <f t="shared" si="73"/>
        <v>0</v>
      </c>
      <c r="L367" s="154">
        <v>0</v>
      </c>
      <c r="M367" s="154">
        <v>0</v>
      </c>
      <c r="N367" s="154">
        <v>0</v>
      </c>
      <c r="O367" s="154">
        <v>0</v>
      </c>
      <c r="P367" s="154">
        <f t="shared" si="74"/>
        <v>0.18</v>
      </c>
      <c r="Q367" s="154">
        <v>0</v>
      </c>
      <c r="R367" s="154">
        <v>0</v>
      </c>
      <c r="S367" s="154">
        <v>0.18</v>
      </c>
      <c r="T367" s="154">
        <v>0</v>
      </c>
      <c r="U367" s="154">
        <f t="shared" si="75"/>
        <v>1.2</v>
      </c>
      <c r="V367" s="154">
        <v>0</v>
      </c>
      <c r="W367" s="154">
        <v>0</v>
      </c>
      <c r="X367" s="154">
        <v>1.2</v>
      </c>
      <c r="Y367" s="154">
        <v>0</v>
      </c>
      <c r="Z367" s="154">
        <f t="shared" si="76"/>
        <v>4.3428000000000004</v>
      </c>
      <c r="AA367" s="154">
        <v>0</v>
      </c>
      <c r="AB367" s="154">
        <v>0</v>
      </c>
      <c r="AC367" s="154">
        <v>4.3428000000000004</v>
      </c>
      <c r="AD367" s="154">
        <v>0</v>
      </c>
      <c r="AE367" s="154">
        <f t="shared" si="77"/>
        <v>0</v>
      </c>
      <c r="AF367" s="154">
        <v>0</v>
      </c>
      <c r="AG367" s="154">
        <v>0</v>
      </c>
      <c r="AH367" s="154">
        <v>0</v>
      </c>
      <c r="AI367" s="154">
        <v>0</v>
      </c>
      <c r="AJ367" s="154">
        <f t="shared" si="78"/>
        <v>5.7228000000000003</v>
      </c>
      <c r="AK367" s="154">
        <f t="shared" si="79"/>
        <v>0</v>
      </c>
      <c r="AL367" s="154">
        <f t="shared" si="80"/>
        <v>0</v>
      </c>
      <c r="AM367" s="154">
        <f t="shared" si="81"/>
        <v>5.7228000000000003</v>
      </c>
      <c r="AN367" s="154">
        <f t="shared" si="82"/>
        <v>0</v>
      </c>
    </row>
    <row r="368" spans="1:40" s="53" customFormat="1" ht="31.5">
      <c r="A368" s="133" t="s">
        <v>175</v>
      </c>
      <c r="B368" s="147" t="s">
        <v>1229</v>
      </c>
      <c r="C368" s="146" t="s">
        <v>1230</v>
      </c>
      <c r="D368" s="133">
        <v>2026</v>
      </c>
      <c r="E368" s="63">
        <v>2028</v>
      </c>
      <c r="F368" s="154" t="s">
        <v>239</v>
      </c>
      <c r="G368" s="154" t="s">
        <v>239</v>
      </c>
      <c r="H368" s="133" t="s">
        <v>239</v>
      </c>
      <c r="I368" s="155">
        <v>6.2872199999999996</v>
      </c>
      <c r="J368" s="154">
        <v>6.2872199999999996</v>
      </c>
      <c r="K368" s="154">
        <f t="shared" si="73"/>
        <v>0</v>
      </c>
      <c r="L368" s="154">
        <v>0</v>
      </c>
      <c r="M368" s="154">
        <v>0</v>
      </c>
      <c r="N368" s="154">
        <v>0</v>
      </c>
      <c r="O368" s="154">
        <v>0</v>
      </c>
      <c r="P368" s="154">
        <f t="shared" si="74"/>
        <v>0.18</v>
      </c>
      <c r="Q368" s="154">
        <v>0</v>
      </c>
      <c r="R368" s="154">
        <v>0</v>
      </c>
      <c r="S368" s="154">
        <v>0.18</v>
      </c>
      <c r="T368" s="154">
        <v>0</v>
      </c>
      <c r="U368" s="154">
        <f t="shared" si="75"/>
        <v>1.8304199999999999</v>
      </c>
      <c r="V368" s="154">
        <v>0</v>
      </c>
      <c r="W368" s="154">
        <v>0</v>
      </c>
      <c r="X368" s="154">
        <v>1.8304199999999999</v>
      </c>
      <c r="Y368" s="154">
        <v>0</v>
      </c>
      <c r="Z368" s="154">
        <f t="shared" si="76"/>
        <v>4.2767999999999997</v>
      </c>
      <c r="AA368" s="154">
        <v>0</v>
      </c>
      <c r="AB368" s="154">
        <v>0</v>
      </c>
      <c r="AC368" s="154">
        <v>4.2767999999999997</v>
      </c>
      <c r="AD368" s="154">
        <v>0</v>
      </c>
      <c r="AE368" s="154">
        <f t="shared" si="77"/>
        <v>0</v>
      </c>
      <c r="AF368" s="154">
        <v>0</v>
      </c>
      <c r="AG368" s="154">
        <v>0</v>
      </c>
      <c r="AH368" s="154">
        <v>0</v>
      </c>
      <c r="AI368" s="154">
        <v>0</v>
      </c>
      <c r="AJ368" s="154">
        <f t="shared" si="78"/>
        <v>6.2872199999999996</v>
      </c>
      <c r="AK368" s="154">
        <f t="shared" si="79"/>
        <v>0</v>
      </c>
      <c r="AL368" s="154">
        <f t="shared" si="80"/>
        <v>0</v>
      </c>
      <c r="AM368" s="154">
        <f t="shared" si="81"/>
        <v>6.2872199999999996</v>
      </c>
      <c r="AN368" s="154">
        <f t="shared" si="82"/>
        <v>0</v>
      </c>
    </row>
    <row r="369" spans="1:40" s="53" customFormat="1" ht="31.5">
      <c r="A369" s="133" t="s">
        <v>175</v>
      </c>
      <c r="B369" s="147" t="s">
        <v>1231</v>
      </c>
      <c r="C369" s="146" t="s">
        <v>1232</v>
      </c>
      <c r="D369" s="133">
        <v>2026</v>
      </c>
      <c r="E369" s="63">
        <v>2030</v>
      </c>
      <c r="F369" s="154" t="s">
        <v>239</v>
      </c>
      <c r="G369" s="154" t="s">
        <v>239</v>
      </c>
      <c r="H369" s="133" t="s">
        <v>239</v>
      </c>
      <c r="I369" s="155">
        <v>1.2E-2</v>
      </c>
      <c r="J369" s="154">
        <v>1.2E-2</v>
      </c>
      <c r="K369" s="154">
        <f t="shared" si="73"/>
        <v>0</v>
      </c>
      <c r="L369" s="154">
        <v>0</v>
      </c>
      <c r="M369" s="154">
        <v>0</v>
      </c>
      <c r="N369" s="154">
        <v>0</v>
      </c>
      <c r="O369" s="154">
        <v>0</v>
      </c>
      <c r="P369" s="154">
        <f t="shared" si="74"/>
        <v>1.2E-2</v>
      </c>
      <c r="Q369" s="154">
        <v>0</v>
      </c>
      <c r="R369" s="154">
        <v>0</v>
      </c>
      <c r="S369" s="154">
        <v>1.2E-2</v>
      </c>
      <c r="T369" s="154">
        <v>0</v>
      </c>
      <c r="U369" s="154">
        <f t="shared" si="75"/>
        <v>0</v>
      </c>
      <c r="V369" s="154">
        <v>0</v>
      </c>
      <c r="W369" s="154">
        <v>0</v>
      </c>
      <c r="X369" s="154">
        <v>0</v>
      </c>
      <c r="Y369" s="154">
        <v>0</v>
      </c>
      <c r="Z369" s="154">
        <f t="shared" si="76"/>
        <v>0</v>
      </c>
      <c r="AA369" s="154">
        <v>0</v>
      </c>
      <c r="AB369" s="154">
        <v>0</v>
      </c>
      <c r="AC369" s="154">
        <v>0</v>
      </c>
      <c r="AD369" s="154">
        <v>0</v>
      </c>
      <c r="AE369" s="154">
        <f t="shared" si="77"/>
        <v>0</v>
      </c>
      <c r="AF369" s="154">
        <v>0</v>
      </c>
      <c r="AG369" s="154">
        <v>0</v>
      </c>
      <c r="AH369" s="154">
        <v>0</v>
      </c>
      <c r="AI369" s="154">
        <v>0</v>
      </c>
      <c r="AJ369" s="154">
        <f t="shared" si="78"/>
        <v>1.2E-2</v>
      </c>
      <c r="AK369" s="154">
        <f t="shared" si="79"/>
        <v>0</v>
      </c>
      <c r="AL369" s="154">
        <f t="shared" si="80"/>
        <v>0</v>
      </c>
      <c r="AM369" s="154">
        <f t="shared" si="81"/>
        <v>1.2E-2</v>
      </c>
      <c r="AN369" s="154">
        <f t="shared" si="82"/>
        <v>0</v>
      </c>
    </row>
    <row r="370" spans="1:40" s="53" customFormat="1" ht="31.5">
      <c r="A370" s="133" t="s">
        <v>175</v>
      </c>
      <c r="B370" s="147" t="s">
        <v>1233</v>
      </c>
      <c r="C370" s="146" t="s">
        <v>1234</v>
      </c>
      <c r="D370" s="133">
        <v>2026</v>
      </c>
      <c r="E370" s="63">
        <v>2027</v>
      </c>
      <c r="F370" s="154" t="s">
        <v>239</v>
      </c>
      <c r="G370" s="154" t="s">
        <v>239</v>
      </c>
      <c r="H370" s="133" t="s">
        <v>239</v>
      </c>
      <c r="I370" s="155">
        <v>5.8439999999999994</v>
      </c>
      <c r="J370" s="154">
        <v>5.8439999999999994</v>
      </c>
      <c r="K370" s="154">
        <f t="shared" si="73"/>
        <v>0</v>
      </c>
      <c r="L370" s="154">
        <v>0</v>
      </c>
      <c r="M370" s="154">
        <v>0</v>
      </c>
      <c r="N370" s="154">
        <v>0</v>
      </c>
      <c r="O370" s="154">
        <v>0</v>
      </c>
      <c r="P370" s="154">
        <f t="shared" si="74"/>
        <v>0.18</v>
      </c>
      <c r="Q370" s="154">
        <v>0</v>
      </c>
      <c r="R370" s="154">
        <v>0</v>
      </c>
      <c r="S370" s="154">
        <v>0.18</v>
      </c>
      <c r="T370" s="154">
        <v>0</v>
      </c>
      <c r="U370" s="154">
        <f t="shared" si="75"/>
        <v>5.6639999999999997</v>
      </c>
      <c r="V370" s="154">
        <v>0</v>
      </c>
      <c r="W370" s="154">
        <v>0</v>
      </c>
      <c r="X370" s="154">
        <v>5.6639999999999997</v>
      </c>
      <c r="Y370" s="154">
        <v>0</v>
      </c>
      <c r="Z370" s="154">
        <f t="shared" si="76"/>
        <v>0</v>
      </c>
      <c r="AA370" s="154">
        <v>0</v>
      </c>
      <c r="AB370" s="154">
        <v>0</v>
      </c>
      <c r="AC370" s="154">
        <v>0</v>
      </c>
      <c r="AD370" s="154">
        <v>0</v>
      </c>
      <c r="AE370" s="154">
        <f t="shared" si="77"/>
        <v>0</v>
      </c>
      <c r="AF370" s="154">
        <v>0</v>
      </c>
      <c r="AG370" s="154">
        <v>0</v>
      </c>
      <c r="AH370" s="154">
        <v>0</v>
      </c>
      <c r="AI370" s="154">
        <v>0</v>
      </c>
      <c r="AJ370" s="154">
        <f t="shared" si="78"/>
        <v>5.8439999999999994</v>
      </c>
      <c r="AK370" s="154">
        <f t="shared" si="79"/>
        <v>0</v>
      </c>
      <c r="AL370" s="154">
        <f t="shared" si="80"/>
        <v>0</v>
      </c>
      <c r="AM370" s="154">
        <f t="shared" si="81"/>
        <v>5.8439999999999994</v>
      </c>
      <c r="AN370" s="154">
        <f t="shared" si="82"/>
        <v>0</v>
      </c>
    </row>
    <row r="371" spans="1:40" s="53" customFormat="1" ht="31.5">
      <c r="A371" s="133" t="s">
        <v>175</v>
      </c>
      <c r="B371" s="147" t="s">
        <v>1235</v>
      </c>
      <c r="C371" s="146" t="s">
        <v>1236</v>
      </c>
      <c r="D371" s="133">
        <v>2026</v>
      </c>
      <c r="E371" s="63">
        <v>2027</v>
      </c>
      <c r="F371" s="154" t="s">
        <v>239</v>
      </c>
      <c r="G371" s="154" t="s">
        <v>239</v>
      </c>
      <c r="H371" s="133" t="s">
        <v>239</v>
      </c>
      <c r="I371" s="155">
        <v>2.1743999999999999</v>
      </c>
      <c r="J371" s="154">
        <v>2.1743999999999999</v>
      </c>
      <c r="K371" s="154">
        <f t="shared" si="73"/>
        <v>0</v>
      </c>
      <c r="L371" s="154">
        <v>0</v>
      </c>
      <c r="M371" s="154">
        <v>0</v>
      </c>
      <c r="N371" s="154">
        <v>0</v>
      </c>
      <c r="O371" s="154">
        <v>0</v>
      </c>
      <c r="P371" s="154">
        <f t="shared" si="74"/>
        <v>1.2E-2</v>
      </c>
      <c r="Q371" s="154">
        <v>0</v>
      </c>
      <c r="R371" s="154">
        <v>0</v>
      </c>
      <c r="S371" s="154">
        <v>1.2E-2</v>
      </c>
      <c r="T371" s="154">
        <v>0</v>
      </c>
      <c r="U371" s="154">
        <f t="shared" si="75"/>
        <v>2.1623999999999999</v>
      </c>
      <c r="V371" s="154">
        <v>0</v>
      </c>
      <c r="W371" s="154">
        <v>0</v>
      </c>
      <c r="X371" s="154">
        <v>2.1623999999999999</v>
      </c>
      <c r="Y371" s="154">
        <v>0</v>
      </c>
      <c r="Z371" s="154">
        <f t="shared" si="76"/>
        <v>0</v>
      </c>
      <c r="AA371" s="154">
        <v>0</v>
      </c>
      <c r="AB371" s="154">
        <v>0</v>
      </c>
      <c r="AC371" s="154">
        <v>0</v>
      </c>
      <c r="AD371" s="154">
        <v>0</v>
      </c>
      <c r="AE371" s="154">
        <f t="shared" si="77"/>
        <v>0</v>
      </c>
      <c r="AF371" s="154">
        <v>0</v>
      </c>
      <c r="AG371" s="154">
        <v>0</v>
      </c>
      <c r="AH371" s="154">
        <v>0</v>
      </c>
      <c r="AI371" s="154">
        <v>0</v>
      </c>
      <c r="AJ371" s="154">
        <f t="shared" si="78"/>
        <v>2.1743999999999999</v>
      </c>
      <c r="AK371" s="154">
        <f t="shared" si="79"/>
        <v>0</v>
      </c>
      <c r="AL371" s="154">
        <f t="shared" si="80"/>
        <v>0</v>
      </c>
      <c r="AM371" s="154">
        <f t="shared" si="81"/>
        <v>2.1743999999999999</v>
      </c>
      <c r="AN371" s="154">
        <f t="shared" si="82"/>
        <v>0</v>
      </c>
    </row>
    <row r="372" spans="1:40" s="53" customFormat="1" ht="31.5">
      <c r="A372" s="133" t="s">
        <v>175</v>
      </c>
      <c r="B372" s="147" t="s">
        <v>1237</v>
      </c>
      <c r="C372" s="146" t="s">
        <v>1238</v>
      </c>
      <c r="D372" s="133">
        <v>2026</v>
      </c>
      <c r="E372" s="63">
        <v>2027</v>
      </c>
      <c r="F372" s="154" t="s">
        <v>239</v>
      </c>
      <c r="G372" s="154" t="s">
        <v>239</v>
      </c>
      <c r="H372" s="133" t="s">
        <v>239</v>
      </c>
      <c r="I372" s="155">
        <v>12.06</v>
      </c>
      <c r="J372" s="154">
        <v>12.06</v>
      </c>
      <c r="K372" s="154">
        <f t="shared" si="73"/>
        <v>0</v>
      </c>
      <c r="L372" s="154">
        <v>0</v>
      </c>
      <c r="M372" s="154">
        <v>0</v>
      </c>
      <c r="N372" s="154">
        <v>0</v>
      </c>
      <c r="O372" s="154">
        <v>0</v>
      </c>
      <c r="P372" s="154">
        <f t="shared" si="74"/>
        <v>0.18</v>
      </c>
      <c r="Q372" s="154">
        <v>0</v>
      </c>
      <c r="R372" s="154">
        <v>0</v>
      </c>
      <c r="S372" s="154">
        <v>0.18</v>
      </c>
      <c r="T372" s="154">
        <v>0</v>
      </c>
      <c r="U372" s="154">
        <f t="shared" si="75"/>
        <v>11.88</v>
      </c>
      <c r="V372" s="154">
        <v>0</v>
      </c>
      <c r="W372" s="154">
        <v>0</v>
      </c>
      <c r="X372" s="154">
        <v>11.88</v>
      </c>
      <c r="Y372" s="154">
        <v>0</v>
      </c>
      <c r="Z372" s="154">
        <f t="shared" si="76"/>
        <v>0</v>
      </c>
      <c r="AA372" s="154">
        <v>0</v>
      </c>
      <c r="AB372" s="154">
        <v>0</v>
      </c>
      <c r="AC372" s="154">
        <v>0</v>
      </c>
      <c r="AD372" s="154">
        <v>0</v>
      </c>
      <c r="AE372" s="154">
        <f t="shared" si="77"/>
        <v>0</v>
      </c>
      <c r="AF372" s="154">
        <v>0</v>
      </c>
      <c r="AG372" s="154">
        <v>0</v>
      </c>
      <c r="AH372" s="154">
        <v>0</v>
      </c>
      <c r="AI372" s="154">
        <v>0</v>
      </c>
      <c r="AJ372" s="154">
        <f t="shared" si="78"/>
        <v>12.06</v>
      </c>
      <c r="AK372" s="154">
        <f t="shared" si="79"/>
        <v>0</v>
      </c>
      <c r="AL372" s="154">
        <f t="shared" si="80"/>
        <v>0</v>
      </c>
      <c r="AM372" s="154">
        <f t="shared" si="81"/>
        <v>12.06</v>
      </c>
      <c r="AN372" s="154">
        <f t="shared" si="82"/>
        <v>0</v>
      </c>
    </row>
    <row r="373" spans="1:40" s="53" customFormat="1" ht="31.5">
      <c r="A373" s="133" t="s">
        <v>175</v>
      </c>
      <c r="B373" s="147" t="s">
        <v>1239</v>
      </c>
      <c r="C373" s="146" t="s">
        <v>1240</v>
      </c>
      <c r="D373" s="133">
        <v>2026</v>
      </c>
      <c r="E373" s="63">
        <v>2028</v>
      </c>
      <c r="F373" s="154" t="s">
        <v>239</v>
      </c>
      <c r="G373" s="154" t="s">
        <v>239</v>
      </c>
      <c r="H373" s="133" t="s">
        <v>239</v>
      </c>
      <c r="I373" s="155">
        <v>6.6043799999999999</v>
      </c>
      <c r="J373" s="154">
        <v>6.6043799999999999</v>
      </c>
      <c r="K373" s="154">
        <f t="shared" si="73"/>
        <v>0</v>
      </c>
      <c r="L373" s="154">
        <v>0</v>
      </c>
      <c r="M373" s="154">
        <v>0</v>
      </c>
      <c r="N373" s="154">
        <v>0</v>
      </c>
      <c r="O373" s="154">
        <v>0</v>
      </c>
      <c r="P373" s="154">
        <f t="shared" si="74"/>
        <v>0.18</v>
      </c>
      <c r="Q373" s="154">
        <v>0</v>
      </c>
      <c r="R373" s="154">
        <v>0</v>
      </c>
      <c r="S373" s="154">
        <v>0.18</v>
      </c>
      <c r="T373" s="154">
        <v>0</v>
      </c>
      <c r="U373" s="154">
        <f t="shared" si="75"/>
        <v>0</v>
      </c>
      <c r="V373" s="154">
        <v>0</v>
      </c>
      <c r="W373" s="154">
        <v>0</v>
      </c>
      <c r="X373" s="154">
        <v>0</v>
      </c>
      <c r="Y373" s="154">
        <v>0</v>
      </c>
      <c r="Z373" s="154">
        <f t="shared" si="76"/>
        <v>6.4243800000000002</v>
      </c>
      <c r="AA373" s="154">
        <v>0</v>
      </c>
      <c r="AB373" s="154">
        <v>0</v>
      </c>
      <c r="AC373" s="154">
        <v>6.4243800000000002</v>
      </c>
      <c r="AD373" s="154">
        <v>0</v>
      </c>
      <c r="AE373" s="154">
        <f t="shared" si="77"/>
        <v>0</v>
      </c>
      <c r="AF373" s="154">
        <v>0</v>
      </c>
      <c r="AG373" s="154">
        <v>0</v>
      </c>
      <c r="AH373" s="154">
        <v>0</v>
      </c>
      <c r="AI373" s="154">
        <v>0</v>
      </c>
      <c r="AJ373" s="154">
        <f t="shared" si="78"/>
        <v>6.6043799999999999</v>
      </c>
      <c r="AK373" s="154">
        <f t="shared" si="79"/>
        <v>0</v>
      </c>
      <c r="AL373" s="154">
        <f t="shared" si="80"/>
        <v>0</v>
      </c>
      <c r="AM373" s="154">
        <f t="shared" si="81"/>
        <v>6.6043799999999999</v>
      </c>
      <c r="AN373" s="154">
        <f t="shared" si="82"/>
        <v>0</v>
      </c>
    </row>
    <row r="374" spans="1:40" s="53" customFormat="1" ht="31.5">
      <c r="A374" s="133" t="s">
        <v>175</v>
      </c>
      <c r="B374" s="147" t="s">
        <v>1241</v>
      </c>
      <c r="C374" s="146" t="s">
        <v>1242</v>
      </c>
      <c r="D374" s="133">
        <v>2026</v>
      </c>
      <c r="E374" s="63">
        <v>2030</v>
      </c>
      <c r="F374" s="154" t="s">
        <v>239</v>
      </c>
      <c r="G374" s="154" t="s">
        <v>239</v>
      </c>
      <c r="H374" s="133" t="s">
        <v>239</v>
      </c>
      <c r="I374" s="155">
        <v>5.5872000000000002</v>
      </c>
      <c r="J374" s="154">
        <v>5.5872000000000002</v>
      </c>
      <c r="K374" s="154">
        <f t="shared" si="73"/>
        <v>0</v>
      </c>
      <c r="L374" s="154">
        <v>0</v>
      </c>
      <c r="M374" s="154">
        <v>0</v>
      </c>
      <c r="N374" s="154">
        <v>0</v>
      </c>
      <c r="O374" s="154">
        <v>0</v>
      </c>
      <c r="P374" s="154">
        <f t="shared" si="74"/>
        <v>0.18</v>
      </c>
      <c r="Q374" s="154">
        <v>0</v>
      </c>
      <c r="R374" s="154">
        <v>0</v>
      </c>
      <c r="S374" s="154">
        <v>0.18</v>
      </c>
      <c r="T374" s="154">
        <v>0</v>
      </c>
      <c r="U374" s="154">
        <f t="shared" si="75"/>
        <v>0</v>
      </c>
      <c r="V374" s="154">
        <v>0</v>
      </c>
      <c r="W374" s="154">
        <v>0</v>
      </c>
      <c r="X374" s="154">
        <v>0</v>
      </c>
      <c r="Y374" s="154">
        <v>0</v>
      </c>
      <c r="Z374" s="154">
        <f t="shared" si="76"/>
        <v>0</v>
      </c>
      <c r="AA374" s="154">
        <v>0</v>
      </c>
      <c r="AB374" s="154">
        <v>0</v>
      </c>
      <c r="AC374" s="154">
        <v>0</v>
      </c>
      <c r="AD374" s="154">
        <v>0</v>
      </c>
      <c r="AE374" s="154">
        <f t="shared" si="77"/>
        <v>5.4072000000000005</v>
      </c>
      <c r="AF374" s="154">
        <v>0</v>
      </c>
      <c r="AG374" s="154">
        <v>0</v>
      </c>
      <c r="AH374" s="154">
        <v>5.4072000000000005</v>
      </c>
      <c r="AI374" s="154">
        <v>0</v>
      </c>
      <c r="AJ374" s="154">
        <f t="shared" si="78"/>
        <v>5.5872000000000002</v>
      </c>
      <c r="AK374" s="154">
        <f t="shared" si="79"/>
        <v>0</v>
      </c>
      <c r="AL374" s="154">
        <f t="shared" si="80"/>
        <v>0</v>
      </c>
      <c r="AM374" s="154">
        <f t="shared" si="81"/>
        <v>5.5872000000000002</v>
      </c>
      <c r="AN374" s="154">
        <f t="shared" si="82"/>
        <v>0</v>
      </c>
    </row>
    <row r="375" spans="1:40" s="53" customFormat="1" ht="31.5">
      <c r="A375" s="133" t="s">
        <v>175</v>
      </c>
      <c r="B375" s="147" t="s">
        <v>1243</v>
      </c>
      <c r="C375" s="146" t="s">
        <v>1244</v>
      </c>
      <c r="D375" s="133">
        <v>2026</v>
      </c>
      <c r="E375" s="63">
        <v>2030</v>
      </c>
      <c r="F375" s="154" t="s">
        <v>239</v>
      </c>
      <c r="G375" s="154" t="s">
        <v>239</v>
      </c>
      <c r="H375" s="133" t="s">
        <v>239</v>
      </c>
      <c r="I375" s="155">
        <v>1.2E-2</v>
      </c>
      <c r="J375" s="154">
        <v>1.2E-2</v>
      </c>
      <c r="K375" s="154">
        <f t="shared" si="73"/>
        <v>0</v>
      </c>
      <c r="L375" s="154">
        <v>0</v>
      </c>
      <c r="M375" s="154">
        <v>0</v>
      </c>
      <c r="N375" s="154">
        <v>0</v>
      </c>
      <c r="O375" s="154">
        <v>0</v>
      </c>
      <c r="P375" s="154">
        <f t="shared" si="74"/>
        <v>1.2E-2</v>
      </c>
      <c r="Q375" s="154">
        <v>0</v>
      </c>
      <c r="R375" s="154">
        <v>0</v>
      </c>
      <c r="S375" s="154">
        <v>1.2E-2</v>
      </c>
      <c r="T375" s="154">
        <v>0</v>
      </c>
      <c r="U375" s="154">
        <f t="shared" si="75"/>
        <v>0</v>
      </c>
      <c r="V375" s="154">
        <v>0</v>
      </c>
      <c r="W375" s="154">
        <v>0</v>
      </c>
      <c r="X375" s="154">
        <v>0</v>
      </c>
      <c r="Y375" s="154">
        <v>0</v>
      </c>
      <c r="Z375" s="154">
        <f t="shared" si="76"/>
        <v>0</v>
      </c>
      <c r="AA375" s="154">
        <v>0</v>
      </c>
      <c r="AB375" s="154">
        <v>0</v>
      </c>
      <c r="AC375" s="154">
        <v>0</v>
      </c>
      <c r="AD375" s="154">
        <v>0</v>
      </c>
      <c r="AE375" s="154">
        <f t="shared" si="77"/>
        <v>0</v>
      </c>
      <c r="AF375" s="154">
        <v>0</v>
      </c>
      <c r="AG375" s="154">
        <v>0</v>
      </c>
      <c r="AH375" s="154">
        <v>0</v>
      </c>
      <c r="AI375" s="154">
        <v>0</v>
      </c>
      <c r="AJ375" s="154">
        <f t="shared" si="78"/>
        <v>1.2E-2</v>
      </c>
      <c r="AK375" s="154">
        <f t="shared" si="79"/>
        <v>0</v>
      </c>
      <c r="AL375" s="154">
        <f t="shared" si="80"/>
        <v>0</v>
      </c>
      <c r="AM375" s="154">
        <f t="shared" si="81"/>
        <v>1.2E-2</v>
      </c>
      <c r="AN375" s="154">
        <f t="shared" si="82"/>
        <v>0</v>
      </c>
    </row>
    <row r="376" spans="1:40" s="53" customFormat="1" ht="31.5">
      <c r="A376" s="133" t="s">
        <v>175</v>
      </c>
      <c r="B376" s="147" t="s">
        <v>1245</v>
      </c>
      <c r="C376" s="146" t="s">
        <v>1246</v>
      </c>
      <c r="D376" s="133">
        <v>2026</v>
      </c>
      <c r="E376" s="63">
        <v>2028</v>
      </c>
      <c r="F376" s="154" t="s">
        <v>239</v>
      </c>
      <c r="G376" s="154" t="s">
        <v>239</v>
      </c>
      <c r="H376" s="133" t="s">
        <v>239</v>
      </c>
      <c r="I376" s="155">
        <v>5.5634296919999997</v>
      </c>
      <c r="J376" s="154">
        <v>5.5634296919999997</v>
      </c>
      <c r="K376" s="154">
        <f t="shared" si="73"/>
        <v>0.148789692</v>
      </c>
      <c r="L376" s="154">
        <v>0</v>
      </c>
      <c r="M376" s="154">
        <v>0</v>
      </c>
      <c r="N376" s="154">
        <v>0.148789692</v>
      </c>
      <c r="O376" s="154">
        <v>0</v>
      </c>
      <c r="P376" s="154">
        <f t="shared" si="74"/>
        <v>6.2640000000000001E-2</v>
      </c>
      <c r="Q376" s="154">
        <v>0</v>
      </c>
      <c r="R376" s="154">
        <v>0</v>
      </c>
      <c r="S376" s="154">
        <v>6.2640000000000001E-2</v>
      </c>
      <c r="T376" s="154">
        <v>0</v>
      </c>
      <c r="U376" s="154">
        <f t="shared" si="75"/>
        <v>0</v>
      </c>
      <c r="V376" s="154">
        <v>0</v>
      </c>
      <c r="W376" s="154">
        <v>0</v>
      </c>
      <c r="X376" s="154">
        <v>0</v>
      </c>
      <c r="Y376" s="154">
        <v>0</v>
      </c>
      <c r="Z376" s="154">
        <f t="shared" si="76"/>
        <v>5.3519999999999994</v>
      </c>
      <c r="AA376" s="154">
        <v>0</v>
      </c>
      <c r="AB376" s="154">
        <v>0</v>
      </c>
      <c r="AC376" s="154">
        <v>5.3519999999999994</v>
      </c>
      <c r="AD376" s="154">
        <v>0</v>
      </c>
      <c r="AE376" s="154">
        <f t="shared" si="77"/>
        <v>0</v>
      </c>
      <c r="AF376" s="154">
        <v>0</v>
      </c>
      <c r="AG376" s="154">
        <v>0</v>
      </c>
      <c r="AH376" s="154">
        <v>0</v>
      </c>
      <c r="AI376" s="154">
        <v>0</v>
      </c>
      <c r="AJ376" s="154">
        <f t="shared" si="78"/>
        <v>5.5634296919999997</v>
      </c>
      <c r="AK376" s="154">
        <f t="shared" si="79"/>
        <v>0</v>
      </c>
      <c r="AL376" s="154">
        <f t="shared" si="80"/>
        <v>0</v>
      </c>
      <c r="AM376" s="154">
        <f t="shared" si="81"/>
        <v>5.5634296919999997</v>
      </c>
      <c r="AN376" s="154">
        <f t="shared" si="82"/>
        <v>0</v>
      </c>
    </row>
    <row r="377" spans="1:40" s="53" customFormat="1" ht="31.5">
      <c r="A377" s="133" t="s">
        <v>175</v>
      </c>
      <c r="B377" s="147" t="s">
        <v>1247</v>
      </c>
      <c r="C377" s="146" t="s">
        <v>1248</v>
      </c>
      <c r="D377" s="133">
        <v>2027</v>
      </c>
      <c r="E377" s="63">
        <v>2029</v>
      </c>
      <c r="F377" s="154" t="s">
        <v>239</v>
      </c>
      <c r="G377" s="154" t="s">
        <v>239</v>
      </c>
      <c r="H377" s="133" t="s">
        <v>239</v>
      </c>
      <c r="I377" s="155">
        <v>3.8315999999999999</v>
      </c>
      <c r="J377" s="154">
        <v>3.8315999999999999</v>
      </c>
      <c r="K377" s="154">
        <f t="shared" si="73"/>
        <v>0</v>
      </c>
      <c r="L377" s="154">
        <v>0</v>
      </c>
      <c r="M377" s="154">
        <v>0</v>
      </c>
      <c r="N377" s="154">
        <v>0</v>
      </c>
      <c r="O377" s="154">
        <v>0</v>
      </c>
      <c r="P377" s="154">
        <f t="shared" si="74"/>
        <v>0</v>
      </c>
      <c r="Q377" s="154">
        <v>0</v>
      </c>
      <c r="R377" s="154">
        <v>0</v>
      </c>
      <c r="S377" s="154">
        <v>0</v>
      </c>
      <c r="T377" s="154">
        <v>0</v>
      </c>
      <c r="U377" s="154">
        <f t="shared" si="75"/>
        <v>0.12</v>
      </c>
      <c r="V377" s="154">
        <v>0</v>
      </c>
      <c r="W377" s="154">
        <v>0</v>
      </c>
      <c r="X377" s="154">
        <v>0.12</v>
      </c>
      <c r="Y377" s="154">
        <v>0</v>
      </c>
      <c r="Z377" s="154">
        <f t="shared" si="76"/>
        <v>0</v>
      </c>
      <c r="AA377" s="154">
        <v>0</v>
      </c>
      <c r="AB377" s="154">
        <v>0</v>
      </c>
      <c r="AC377" s="154">
        <v>0</v>
      </c>
      <c r="AD377" s="154">
        <v>0</v>
      </c>
      <c r="AE377" s="154">
        <f t="shared" si="77"/>
        <v>3.7115999999999998</v>
      </c>
      <c r="AF377" s="154">
        <v>0</v>
      </c>
      <c r="AG377" s="154">
        <v>0</v>
      </c>
      <c r="AH377" s="154">
        <v>3.7115999999999998</v>
      </c>
      <c r="AI377" s="154">
        <v>0</v>
      </c>
      <c r="AJ377" s="154">
        <f t="shared" si="78"/>
        <v>3.8315999999999999</v>
      </c>
      <c r="AK377" s="154">
        <f t="shared" si="79"/>
        <v>0</v>
      </c>
      <c r="AL377" s="154">
        <f t="shared" si="80"/>
        <v>0</v>
      </c>
      <c r="AM377" s="154">
        <f t="shared" si="81"/>
        <v>3.8315999999999999</v>
      </c>
      <c r="AN377" s="154">
        <f t="shared" si="82"/>
        <v>0</v>
      </c>
    </row>
    <row r="378" spans="1:40" s="53" customFormat="1" ht="31.5">
      <c r="A378" s="133" t="s">
        <v>175</v>
      </c>
      <c r="B378" s="147" t="s">
        <v>1249</v>
      </c>
      <c r="C378" s="146" t="s">
        <v>1250</v>
      </c>
      <c r="D378" s="133">
        <v>2027</v>
      </c>
      <c r="E378" s="63">
        <v>2029</v>
      </c>
      <c r="F378" s="154" t="s">
        <v>239</v>
      </c>
      <c r="G378" s="154" t="s">
        <v>239</v>
      </c>
      <c r="H378" s="133" t="s">
        <v>239</v>
      </c>
      <c r="I378" s="155">
        <v>4.3319999999999999</v>
      </c>
      <c r="J378" s="154">
        <v>4.3319999999999999</v>
      </c>
      <c r="K378" s="154">
        <f t="shared" si="73"/>
        <v>0</v>
      </c>
      <c r="L378" s="154">
        <v>0</v>
      </c>
      <c r="M378" s="154">
        <v>0</v>
      </c>
      <c r="N378" s="154">
        <v>0</v>
      </c>
      <c r="O378" s="154">
        <v>0</v>
      </c>
      <c r="P378" s="154">
        <f t="shared" si="74"/>
        <v>0</v>
      </c>
      <c r="Q378" s="154">
        <v>0</v>
      </c>
      <c r="R378" s="154">
        <v>0</v>
      </c>
      <c r="S378" s="154">
        <v>0</v>
      </c>
      <c r="T378" s="154">
        <v>0</v>
      </c>
      <c r="U378" s="154">
        <f t="shared" si="75"/>
        <v>0.12</v>
      </c>
      <c r="V378" s="154">
        <v>0</v>
      </c>
      <c r="W378" s="154">
        <v>0</v>
      </c>
      <c r="X378" s="154">
        <v>0.12</v>
      </c>
      <c r="Y378" s="154">
        <v>0</v>
      </c>
      <c r="Z378" s="154">
        <f t="shared" si="76"/>
        <v>0</v>
      </c>
      <c r="AA378" s="154">
        <v>0</v>
      </c>
      <c r="AB378" s="154">
        <v>0</v>
      </c>
      <c r="AC378" s="154">
        <v>0</v>
      </c>
      <c r="AD378" s="154">
        <v>0</v>
      </c>
      <c r="AE378" s="154">
        <f t="shared" si="77"/>
        <v>4.2119999999999997</v>
      </c>
      <c r="AF378" s="154">
        <v>0</v>
      </c>
      <c r="AG378" s="154">
        <v>0</v>
      </c>
      <c r="AH378" s="154">
        <v>4.2119999999999997</v>
      </c>
      <c r="AI378" s="154">
        <v>0</v>
      </c>
      <c r="AJ378" s="154">
        <f t="shared" si="78"/>
        <v>4.3319999999999999</v>
      </c>
      <c r="AK378" s="154">
        <f t="shared" si="79"/>
        <v>0</v>
      </c>
      <c r="AL378" s="154">
        <f t="shared" si="80"/>
        <v>0</v>
      </c>
      <c r="AM378" s="154">
        <f t="shared" si="81"/>
        <v>4.3319999999999999</v>
      </c>
      <c r="AN378" s="154">
        <f t="shared" si="82"/>
        <v>0</v>
      </c>
    </row>
    <row r="379" spans="1:40" s="53" customFormat="1" ht="47.25">
      <c r="A379" s="133" t="s">
        <v>175</v>
      </c>
      <c r="B379" s="147" t="s">
        <v>1251</v>
      </c>
      <c r="C379" s="146" t="s">
        <v>1252</v>
      </c>
      <c r="D379" s="133">
        <v>2027</v>
      </c>
      <c r="E379" s="63">
        <v>2030</v>
      </c>
      <c r="F379" s="154" t="s">
        <v>239</v>
      </c>
      <c r="G379" s="154" t="s">
        <v>239</v>
      </c>
      <c r="H379" s="133" t="s">
        <v>239</v>
      </c>
      <c r="I379" s="155">
        <v>4.9521599999999992</v>
      </c>
      <c r="J379" s="154">
        <v>4.9521599999999992</v>
      </c>
      <c r="K379" s="154">
        <f t="shared" si="73"/>
        <v>0</v>
      </c>
      <c r="L379" s="154">
        <v>0</v>
      </c>
      <c r="M379" s="154">
        <v>0</v>
      </c>
      <c r="N379" s="154">
        <v>0</v>
      </c>
      <c r="O379" s="154">
        <v>0</v>
      </c>
      <c r="P379" s="154">
        <f t="shared" si="74"/>
        <v>0</v>
      </c>
      <c r="Q379" s="154">
        <v>0</v>
      </c>
      <c r="R379" s="154">
        <v>0</v>
      </c>
      <c r="S379" s="154">
        <v>0</v>
      </c>
      <c r="T379" s="154">
        <v>0</v>
      </c>
      <c r="U379" s="154">
        <f t="shared" si="75"/>
        <v>0.12</v>
      </c>
      <c r="V379" s="154">
        <v>0</v>
      </c>
      <c r="W379" s="154">
        <v>0</v>
      </c>
      <c r="X379" s="154">
        <v>0.12</v>
      </c>
      <c r="Y379" s="154">
        <v>0</v>
      </c>
      <c r="Z379" s="154">
        <f t="shared" si="76"/>
        <v>4.8321599999999991</v>
      </c>
      <c r="AA379" s="154">
        <v>0</v>
      </c>
      <c r="AB379" s="154">
        <v>0</v>
      </c>
      <c r="AC379" s="154">
        <v>4.8321599999999991</v>
      </c>
      <c r="AD379" s="154">
        <v>0</v>
      </c>
      <c r="AE379" s="154">
        <f t="shared" si="77"/>
        <v>0</v>
      </c>
      <c r="AF379" s="154">
        <v>0</v>
      </c>
      <c r="AG379" s="154">
        <v>0</v>
      </c>
      <c r="AH379" s="154">
        <v>0</v>
      </c>
      <c r="AI379" s="154">
        <v>0</v>
      </c>
      <c r="AJ379" s="154">
        <f t="shared" si="78"/>
        <v>4.9521599999999992</v>
      </c>
      <c r="AK379" s="154">
        <f t="shared" si="79"/>
        <v>0</v>
      </c>
      <c r="AL379" s="154">
        <f t="shared" si="80"/>
        <v>0</v>
      </c>
      <c r="AM379" s="154">
        <f t="shared" si="81"/>
        <v>4.9521599999999992</v>
      </c>
      <c r="AN379" s="154">
        <f t="shared" si="82"/>
        <v>0</v>
      </c>
    </row>
    <row r="380" spans="1:40" s="53" customFormat="1" ht="47.25">
      <c r="A380" s="63" t="s">
        <v>175</v>
      </c>
      <c r="B380" s="54" t="s">
        <v>1253</v>
      </c>
      <c r="C380" s="63" t="s">
        <v>1254</v>
      </c>
      <c r="D380" s="34">
        <v>2027</v>
      </c>
      <c r="E380" s="63">
        <v>2030</v>
      </c>
      <c r="F380" s="36" t="s">
        <v>239</v>
      </c>
      <c r="G380" s="36" t="s">
        <v>239</v>
      </c>
      <c r="H380" s="133" t="s">
        <v>239</v>
      </c>
      <c r="I380" s="52">
        <v>4.4880000000000004</v>
      </c>
      <c r="J380" s="36">
        <v>4.4880000000000004</v>
      </c>
      <c r="K380" s="154">
        <f t="shared" si="73"/>
        <v>0</v>
      </c>
      <c r="L380" s="154">
        <v>0</v>
      </c>
      <c r="M380" s="154">
        <v>0</v>
      </c>
      <c r="N380" s="154">
        <v>0</v>
      </c>
      <c r="O380" s="154">
        <v>0</v>
      </c>
      <c r="P380" s="154">
        <f t="shared" si="74"/>
        <v>0</v>
      </c>
      <c r="Q380" s="154">
        <v>0</v>
      </c>
      <c r="R380" s="154">
        <v>0</v>
      </c>
      <c r="S380" s="154">
        <v>0</v>
      </c>
      <c r="T380" s="154">
        <v>0</v>
      </c>
      <c r="U380" s="154">
        <f t="shared" si="75"/>
        <v>0.12</v>
      </c>
      <c r="V380" s="154">
        <v>0</v>
      </c>
      <c r="W380" s="154">
        <v>0</v>
      </c>
      <c r="X380" s="154">
        <v>0.12</v>
      </c>
      <c r="Y380" s="154">
        <v>0</v>
      </c>
      <c r="Z380" s="154">
        <f t="shared" si="76"/>
        <v>4.3680000000000003</v>
      </c>
      <c r="AA380" s="154">
        <v>0</v>
      </c>
      <c r="AB380" s="154">
        <v>0</v>
      </c>
      <c r="AC380" s="154">
        <v>4.3680000000000003</v>
      </c>
      <c r="AD380" s="154">
        <v>0</v>
      </c>
      <c r="AE380" s="154">
        <f t="shared" si="77"/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f t="shared" si="78"/>
        <v>4.4880000000000004</v>
      </c>
      <c r="AK380" s="36">
        <f t="shared" si="79"/>
        <v>0</v>
      </c>
      <c r="AL380" s="36">
        <f t="shared" si="80"/>
        <v>0</v>
      </c>
      <c r="AM380" s="36">
        <f t="shared" si="81"/>
        <v>4.4880000000000004</v>
      </c>
      <c r="AN380" s="36">
        <f t="shared" si="82"/>
        <v>0</v>
      </c>
    </row>
    <row r="381" spans="1:40" s="53" customFormat="1" ht="31.5">
      <c r="A381" s="199" t="s">
        <v>175</v>
      </c>
      <c r="B381" s="200" t="s">
        <v>1255</v>
      </c>
      <c r="C381" s="199" t="s">
        <v>1256</v>
      </c>
      <c r="D381" s="201">
        <v>2027</v>
      </c>
      <c r="E381" s="63">
        <v>2030</v>
      </c>
      <c r="F381" s="202" t="s">
        <v>239</v>
      </c>
      <c r="G381" s="202" t="s">
        <v>239</v>
      </c>
      <c r="H381" s="133" t="s">
        <v>239</v>
      </c>
      <c r="I381" s="66">
        <v>9.1439999999999984</v>
      </c>
      <c r="J381" s="202">
        <v>9.1439999999999984</v>
      </c>
      <c r="K381" s="203">
        <f t="shared" si="73"/>
        <v>0</v>
      </c>
      <c r="L381" s="203">
        <v>0</v>
      </c>
      <c r="M381" s="203">
        <v>0</v>
      </c>
      <c r="N381" s="203">
        <v>0</v>
      </c>
      <c r="O381" s="203">
        <v>0</v>
      </c>
      <c r="P381" s="203">
        <f t="shared" si="74"/>
        <v>0</v>
      </c>
      <c r="Q381" s="203">
        <v>0</v>
      </c>
      <c r="R381" s="203">
        <v>0</v>
      </c>
      <c r="S381" s="203">
        <v>0</v>
      </c>
      <c r="T381" s="203">
        <v>0</v>
      </c>
      <c r="U381" s="203">
        <f t="shared" si="75"/>
        <v>0.12</v>
      </c>
      <c r="V381" s="203">
        <v>0</v>
      </c>
      <c r="W381" s="203">
        <v>0</v>
      </c>
      <c r="X381" s="203">
        <v>0.12</v>
      </c>
      <c r="Y381" s="203">
        <v>0</v>
      </c>
      <c r="Z381" s="203">
        <f t="shared" si="76"/>
        <v>9.0239999999999991</v>
      </c>
      <c r="AA381" s="203">
        <v>0</v>
      </c>
      <c r="AB381" s="203">
        <v>0</v>
      </c>
      <c r="AC381" s="203">
        <v>9.0239999999999991</v>
      </c>
      <c r="AD381" s="203">
        <v>0</v>
      </c>
      <c r="AE381" s="203">
        <f t="shared" si="77"/>
        <v>0</v>
      </c>
      <c r="AF381" s="202">
        <v>0</v>
      </c>
      <c r="AG381" s="202">
        <v>0</v>
      </c>
      <c r="AH381" s="202">
        <v>0</v>
      </c>
      <c r="AI381" s="202">
        <v>0</v>
      </c>
      <c r="AJ381" s="66">
        <f t="shared" si="78"/>
        <v>9.1439999999999984</v>
      </c>
      <c r="AK381" s="202">
        <f t="shared" si="79"/>
        <v>0</v>
      </c>
      <c r="AL381" s="202">
        <f t="shared" si="80"/>
        <v>0</v>
      </c>
      <c r="AM381" s="202">
        <f t="shared" si="81"/>
        <v>9.1439999999999984</v>
      </c>
      <c r="AN381" s="202">
        <f t="shared" si="82"/>
        <v>0</v>
      </c>
    </row>
    <row r="382" spans="1:40" s="53" customFormat="1" ht="31.5">
      <c r="A382" s="63" t="s">
        <v>175</v>
      </c>
      <c r="B382" s="54" t="s">
        <v>1257</v>
      </c>
      <c r="C382" s="63" t="s">
        <v>1258</v>
      </c>
      <c r="D382" s="34">
        <v>2028</v>
      </c>
      <c r="E382" s="63">
        <v>2030</v>
      </c>
      <c r="F382" s="66" t="s">
        <v>239</v>
      </c>
      <c r="G382" s="66" t="s">
        <v>239</v>
      </c>
      <c r="H382" s="133" t="s">
        <v>239</v>
      </c>
      <c r="I382" s="66">
        <v>3.84</v>
      </c>
      <c r="J382" s="66">
        <v>3.84</v>
      </c>
      <c r="K382" s="154">
        <f t="shared" si="73"/>
        <v>0</v>
      </c>
      <c r="L382" s="154">
        <v>0</v>
      </c>
      <c r="M382" s="154">
        <v>0</v>
      </c>
      <c r="N382" s="154">
        <v>0</v>
      </c>
      <c r="O382" s="154">
        <v>0</v>
      </c>
      <c r="P382" s="154">
        <f t="shared" si="74"/>
        <v>0</v>
      </c>
      <c r="Q382" s="154">
        <v>0</v>
      </c>
      <c r="R382" s="154">
        <v>0</v>
      </c>
      <c r="S382" s="154">
        <v>0</v>
      </c>
      <c r="T382" s="154">
        <v>0</v>
      </c>
      <c r="U382" s="154">
        <f t="shared" si="75"/>
        <v>0</v>
      </c>
      <c r="V382" s="154">
        <v>0</v>
      </c>
      <c r="W382" s="154">
        <v>0</v>
      </c>
      <c r="X382" s="154">
        <v>0</v>
      </c>
      <c r="Y382" s="154">
        <v>0</v>
      </c>
      <c r="Z382" s="154">
        <f t="shared" si="76"/>
        <v>3.84</v>
      </c>
      <c r="AA382" s="154">
        <v>0</v>
      </c>
      <c r="AB382" s="154">
        <v>0</v>
      </c>
      <c r="AC382" s="154">
        <v>3.84</v>
      </c>
      <c r="AD382" s="154">
        <v>0</v>
      </c>
      <c r="AE382" s="154">
        <f t="shared" si="77"/>
        <v>0</v>
      </c>
      <c r="AF382" s="66">
        <v>0</v>
      </c>
      <c r="AG382" s="66">
        <v>0</v>
      </c>
      <c r="AH382" s="66">
        <v>0</v>
      </c>
      <c r="AI382" s="66">
        <v>0</v>
      </c>
      <c r="AJ382" s="36">
        <f t="shared" si="78"/>
        <v>3.84</v>
      </c>
      <c r="AK382" s="36">
        <f t="shared" si="79"/>
        <v>0</v>
      </c>
      <c r="AL382" s="36">
        <f t="shared" si="80"/>
        <v>0</v>
      </c>
      <c r="AM382" s="36">
        <f t="shared" si="81"/>
        <v>3.84</v>
      </c>
      <c r="AN382" s="36">
        <f t="shared" si="82"/>
        <v>0</v>
      </c>
    </row>
    <row r="383" spans="1:40" s="53" customFormat="1" ht="31.5">
      <c r="A383" s="59" t="s">
        <v>175</v>
      </c>
      <c r="B383" s="35" t="s">
        <v>1259</v>
      </c>
      <c r="C383" s="59" t="s">
        <v>1260</v>
      </c>
      <c r="D383" s="34">
        <v>2029</v>
      </c>
      <c r="E383" s="63">
        <v>2029</v>
      </c>
      <c r="F383" s="36" t="s">
        <v>239</v>
      </c>
      <c r="G383" s="36" t="s">
        <v>239</v>
      </c>
      <c r="H383" s="133" t="s">
        <v>239</v>
      </c>
      <c r="I383" s="52">
        <v>6.3384</v>
      </c>
      <c r="J383" s="36">
        <v>6.3384</v>
      </c>
      <c r="K383" s="154">
        <f t="shared" si="73"/>
        <v>0</v>
      </c>
      <c r="L383" s="154">
        <v>0</v>
      </c>
      <c r="M383" s="154">
        <v>0</v>
      </c>
      <c r="N383" s="154">
        <v>0</v>
      </c>
      <c r="O383" s="154">
        <v>0</v>
      </c>
      <c r="P383" s="154">
        <f t="shared" si="74"/>
        <v>0</v>
      </c>
      <c r="Q383" s="154">
        <v>0</v>
      </c>
      <c r="R383" s="154">
        <v>0</v>
      </c>
      <c r="S383" s="154">
        <v>0</v>
      </c>
      <c r="T383" s="154">
        <v>0</v>
      </c>
      <c r="U383" s="154">
        <f t="shared" si="75"/>
        <v>0</v>
      </c>
      <c r="V383" s="154">
        <v>0</v>
      </c>
      <c r="W383" s="154">
        <v>0</v>
      </c>
      <c r="X383" s="154">
        <v>0</v>
      </c>
      <c r="Y383" s="154">
        <v>0</v>
      </c>
      <c r="Z383" s="154">
        <f t="shared" si="76"/>
        <v>0</v>
      </c>
      <c r="AA383" s="154">
        <v>0</v>
      </c>
      <c r="AB383" s="154">
        <v>0</v>
      </c>
      <c r="AC383" s="154">
        <v>0</v>
      </c>
      <c r="AD383" s="154">
        <v>0</v>
      </c>
      <c r="AE383" s="154">
        <f t="shared" si="77"/>
        <v>6.3384</v>
      </c>
      <c r="AF383" s="36">
        <v>0</v>
      </c>
      <c r="AG383" s="36">
        <v>0</v>
      </c>
      <c r="AH383" s="36">
        <v>6.3384</v>
      </c>
      <c r="AI383" s="36">
        <v>0</v>
      </c>
      <c r="AJ383" s="36">
        <f t="shared" si="78"/>
        <v>6.3384</v>
      </c>
      <c r="AK383" s="36">
        <f t="shared" si="79"/>
        <v>0</v>
      </c>
      <c r="AL383" s="36">
        <f t="shared" si="80"/>
        <v>0</v>
      </c>
      <c r="AM383" s="36">
        <f t="shared" si="81"/>
        <v>6.3384</v>
      </c>
      <c r="AN383" s="36">
        <f t="shared" si="82"/>
        <v>0</v>
      </c>
    </row>
    <row r="384" spans="1:40" s="53" customFormat="1" ht="31.5">
      <c r="A384" s="63" t="s">
        <v>175</v>
      </c>
      <c r="B384" s="54" t="s">
        <v>1261</v>
      </c>
      <c r="C384" s="63" t="s">
        <v>1262</v>
      </c>
      <c r="D384" s="34">
        <v>2029</v>
      </c>
      <c r="E384" s="63">
        <v>2029</v>
      </c>
      <c r="F384" s="36" t="s">
        <v>239</v>
      </c>
      <c r="G384" s="36" t="s">
        <v>239</v>
      </c>
      <c r="H384" s="133" t="s">
        <v>239</v>
      </c>
      <c r="I384" s="52">
        <v>13.7616</v>
      </c>
      <c r="J384" s="36">
        <v>13.7616</v>
      </c>
      <c r="K384" s="154">
        <f t="shared" si="73"/>
        <v>0</v>
      </c>
      <c r="L384" s="154">
        <v>0</v>
      </c>
      <c r="M384" s="154">
        <v>0</v>
      </c>
      <c r="N384" s="154">
        <v>0</v>
      </c>
      <c r="O384" s="154">
        <v>0</v>
      </c>
      <c r="P384" s="154">
        <f t="shared" si="74"/>
        <v>0</v>
      </c>
      <c r="Q384" s="154">
        <v>0</v>
      </c>
      <c r="R384" s="154">
        <v>0</v>
      </c>
      <c r="S384" s="154">
        <v>0</v>
      </c>
      <c r="T384" s="154">
        <v>0</v>
      </c>
      <c r="U384" s="154">
        <f t="shared" si="75"/>
        <v>0</v>
      </c>
      <c r="V384" s="154">
        <v>0</v>
      </c>
      <c r="W384" s="154">
        <v>0</v>
      </c>
      <c r="X384" s="154">
        <v>0</v>
      </c>
      <c r="Y384" s="154">
        <v>0</v>
      </c>
      <c r="Z384" s="154">
        <f t="shared" si="76"/>
        <v>0</v>
      </c>
      <c r="AA384" s="154">
        <v>0</v>
      </c>
      <c r="AB384" s="154">
        <v>0</v>
      </c>
      <c r="AC384" s="154">
        <v>0</v>
      </c>
      <c r="AD384" s="154">
        <v>0</v>
      </c>
      <c r="AE384" s="154">
        <f t="shared" si="77"/>
        <v>13.7616</v>
      </c>
      <c r="AF384" s="36">
        <v>0</v>
      </c>
      <c r="AG384" s="36">
        <v>0</v>
      </c>
      <c r="AH384" s="36">
        <v>13.7616</v>
      </c>
      <c r="AI384" s="36">
        <v>0</v>
      </c>
      <c r="AJ384" s="36">
        <f t="shared" si="78"/>
        <v>13.7616</v>
      </c>
      <c r="AK384" s="36">
        <f t="shared" si="79"/>
        <v>0</v>
      </c>
      <c r="AL384" s="36">
        <f t="shared" si="80"/>
        <v>0</v>
      </c>
      <c r="AM384" s="36">
        <f t="shared" si="81"/>
        <v>13.7616</v>
      </c>
      <c r="AN384" s="36">
        <f t="shared" si="82"/>
        <v>0</v>
      </c>
    </row>
    <row r="385" spans="1:40" s="53" customFormat="1" ht="31.5">
      <c r="A385" s="63" t="s">
        <v>175</v>
      </c>
      <c r="B385" s="54" t="s">
        <v>1263</v>
      </c>
      <c r="C385" s="63" t="s">
        <v>1264</v>
      </c>
      <c r="D385" s="34">
        <v>2029</v>
      </c>
      <c r="E385" s="63">
        <v>2029</v>
      </c>
      <c r="F385" s="36" t="s">
        <v>239</v>
      </c>
      <c r="G385" s="36" t="s">
        <v>239</v>
      </c>
      <c r="H385" s="133" t="s">
        <v>239</v>
      </c>
      <c r="I385" s="52">
        <v>8.34</v>
      </c>
      <c r="J385" s="36">
        <v>8.34</v>
      </c>
      <c r="K385" s="154">
        <f t="shared" si="73"/>
        <v>0</v>
      </c>
      <c r="L385" s="154">
        <v>0</v>
      </c>
      <c r="M385" s="154">
        <v>0</v>
      </c>
      <c r="N385" s="154">
        <v>0</v>
      </c>
      <c r="O385" s="154">
        <v>0</v>
      </c>
      <c r="P385" s="154">
        <f t="shared" si="74"/>
        <v>0</v>
      </c>
      <c r="Q385" s="154">
        <v>0</v>
      </c>
      <c r="R385" s="154">
        <v>0</v>
      </c>
      <c r="S385" s="154">
        <v>0</v>
      </c>
      <c r="T385" s="154">
        <v>0</v>
      </c>
      <c r="U385" s="154">
        <f t="shared" si="75"/>
        <v>0</v>
      </c>
      <c r="V385" s="154">
        <v>0</v>
      </c>
      <c r="W385" s="154">
        <v>0</v>
      </c>
      <c r="X385" s="154">
        <v>0</v>
      </c>
      <c r="Y385" s="154">
        <v>0</v>
      </c>
      <c r="Z385" s="154">
        <f t="shared" si="76"/>
        <v>0</v>
      </c>
      <c r="AA385" s="154">
        <v>0</v>
      </c>
      <c r="AB385" s="154">
        <v>0</v>
      </c>
      <c r="AC385" s="154">
        <v>0</v>
      </c>
      <c r="AD385" s="154">
        <v>0</v>
      </c>
      <c r="AE385" s="154">
        <f t="shared" si="77"/>
        <v>8.34</v>
      </c>
      <c r="AF385" s="36">
        <v>0</v>
      </c>
      <c r="AG385" s="36">
        <v>0</v>
      </c>
      <c r="AH385" s="36">
        <v>8.34</v>
      </c>
      <c r="AI385" s="36">
        <v>0</v>
      </c>
      <c r="AJ385" s="36">
        <f t="shared" si="78"/>
        <v>8.34</v>
      </c>
      <c r="AK385" s="36">
        <f t="shared" si="79"/>
        <v>0</v>
      </c>
      <c r="AL385" s="36">
        <f t="shared" si="80"/>
        <v>0</v>
      </c>
      <c r="AM385" s="36">
        <f t="shared" si="81"/>
        <v>8.34</v>
      </c>
      <c r="AN385" s="36">
        <f t="shared" si="82"/>
        <v>0</v>
      </c>
    </row>
    <row r="386" spans="1:40" s="53" customFormat="1" ht="189">
      <c r="A386" s="63" t="s">
        <v>175</v>
      </c>
      <c r="B386" s="54" t="s">
        <v>1265</v>
      </c>
      <c r="C386" s="63" t="s">
        <v>1266</v>
      </c>
      <c r="D386" s="34">
        <v>2027</v>
      </c>
      <c r="E386" s="63">
        <v>2030</v>
      </c>
      <c r="F386" s="36" t="s">
        <v>239</v>
      </c>
      <c r="G386" s="36" t="s">
        <v>239</v>
      </c>
      <c r="H386" s="133" t="s">
        <v>239</v>
      </c>
      <c r="I386" s="52">
        <v>0.12</v>
      </c>
      <c r="J386" s="36">
        <v>0.12</v>
      </c>
      <c r="K386" s="154">
        <f t="shared" si="73"/>
        <v>0</v>
      </c>
      <c r="L386" s="154">
        <v>0</v>
      </c>
      <c r="M386" s="154">
        <v>0</v>
      </c>
      <c r="N386" s="154">
        <v>0</v>
      </c>
      <c r="O386" s="154">
        <v>0</v>
      </c>
      <c r="P386" s="154">
        <f t="shared" si="74"/>
        <v>0</v>
      </c>
      <c r="Q386" s="154">
        <v>0</v>
      </c>
      <c r="R386" s="154">
        <v>0</v>
      </c>
      <c r="S386" s="154">
        <v>0</v>
      </c>
      <c r="T386" s="154">
        <v>0</v>
      </c>
      <c r="U386" s="154">
        <f t="shared" si="75"/>
        <v>0.12</v>
      </c>
      <c r="V386" s="154">
        <v>0</v>
      </c>
      <c r="W386" s="154">
        <v>0</v>
      </c>
      <c r="X386" s="154">
        <v>0.12</v>
      </c>
      <c r="Y386" s="154">
        <v>0</v>
      </c>
      <c r="Z386" s="154">
        <f t="shared" si="76"/>
        <v>0</v>
      </c>
      <c r="AA386" s="154">
        <v>0</v>
      </c>
      <c r="AB386" s="154">
        <v>0</v>
      </c>
      <c r="AC386" s="154">
        <v>0</v>
      </c>
      <c r="AD386" s="154">
        <v>0</v>
      </c>
      <c r="AE386" s="154">
        <f t="shared" si="77"/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f t="shared" si="78"/>
        <v>0.12</v>
      </c>
      <c r="AK386" s="36">
        <f t="shared" si="79"/>
        <v>0</v>
      </c>
      <c r="AL386" s="36">
        <f t="shared" si="80"/>
        <v>0</v>
      </c>
      <c r="AM386" s="36">
        <f t="shared" si="81"/>
        <v>0.12</v>
      </c>
      <c r="AN386" s="36">
        <f t="shared" si="82"/>
        <v>0</v>
      </c>
    </row>
    <row r="387" spans="1:40" s="53" customFormat="1" ht="31.5">
      <c r="A387" s="63" t="s">
        <v>175</v>
      </c>
      <c r="B387" s="54" t="s">
        <v>1267</v>
      </c>
      <c r="C387" s="63" t="s">
        <v>1268</v>
      </c>
      <c r="D387" s="34">
        <v>2027</v>
      </c>
      <c r="E387" s="63">
        <v>2030</v>
      </c>
      <c r="F387" s="36" t="s">
        <v>239</v>
      </c>
      <c r="G387" s="36" t="s">
        <v>239</v>
      </c>
      <c r="H387" s="133" t="s">
        <v>239</v>
      </c>
      <c r="I387" s="52">
        <v>0.12</v>
      </c>
      <c r="J387" s="36">
        <v>0.12</v>
      </c>
      <c r="K387" s="154">
        <f t="shared" si="73"/>
        <v>0</v>
      </c>
      <c r="L387" s="154">
        <v>0</v>
      </c>
      <c r="M387" s="154">
        <v>0</v>
      </c>
      <c r="N387" s="154">
        <v>0</v>
      </c>
      <c r="O387" s="154">
        <v>0</v>
      </c>
      <c r="P387" s="154">
        <f t="shared" si="74"/>
        <v>0</v>
      </c>
      <c r="Q387" s="154">
        <v>0</v>
      </c>
      <c r="R387" s="154">
        <v>0</v>
      </c>
      <c r="S387" s="154">
        <v>0</v>
      </c>
      <c r="T387" s="154">
        <v>0</v>
      </c>
      <c r="U387" s="154">
        <f t="shared" si="75"/>
        <v>0.12</v>
      </c>
      <c r="V387" s="154">
        <v>0</v>
      </c>
      <c r="W387" s="154">
        <v>0</v>
      </c>
      <c r="X387" s="154">
        <v>0.12</v>
      </c>
      <c r="Y387" s="154">
        <v>0</v>
      </c>
      <c r="Z387" s="154">
        <f t="shared" si="76"/>
        <v>0</v>
      </c>
      <c r="AA387" s="154">
        <v>0</v>
      </c>
      <c r="AB387" s="154">
        <v>0</v>
      </c>
      <c r="AC387" s="154">
        <v>0</v>
      </c>
      <c r="AD387" s="154">
        <v>0</v>
      </c>
      <c r="AE387" s="154">
        <f t="shared" si="77"/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f t="shared" si="78"/>
        <v>0.12</v>
      </c>
      <c r="AK387" s="36">
        <f t="shared" si="79"/>
        <v>0</v>
      </c>
      <c r="AL387" s="36">
        <f t="shared" si="80"/>
        <v>0</v>
      </c>
      <c r="AM387" s="36">
        <f t="shared" si="81"/>
        <v>0.12</v>
      </c>
      <c r="AN387" s="36">
        <f t="shared" si="82"/>
        <v>0</v>
      </c>
    </row>
    <row r="388" spans="1:40" s="53" customFormat="1" ht="47.25" customHeight="1">
      <c r="A388" s="63" t="s">
        <v>175</v>
      </c>
      <c r="B388" s="54" t="s">
        <v>1269</v>
      </c>
      <c r="C388" s="63" t="s">
        <v>1270</v>
      </c>
      <c r="D388" s="34">
        <v>2029</v>
      </c>
      <c r="E388" s="63">
        <v>2030</v>
      </c>
      <c r="F388" s="36" t="s">
        <v>239</v>
      </c>
      <c r="G388" s="36" t="s">
        <v>239</v>
      </c>
      <c r="H388" s="133" t="s">
        <v>239</v>
      </c>
      <c r="I388" s="52">
        <v>5.9028</v>
      </c>
      <c r="J388" s="36">
        <v>5.9028</v>
      </c>
      <c r="K388" s="154">
        <f t="shared" si="73"/>
        <v>0</v>
      </c>
      <c r="L388" s="154">
        <v>0</v>
      </c>
      <c r="M388" s="154">
        <v>0</v>
      </c>
      <c r="N388" s="154">
        <v>0</v>
      </c>
      <c r="O388" s="154">
        <v>0</v>
      </c>
      <c r="P388" s="154">
        <f t="shared" si="74"/>
        <v>0</v>
      </c>
      <c r="Q388" s="154">
        <v>0</v>
      </c>
      <c r="R388" s="154">
        <v>0</v>
      </c>
      <c r="S388" s="154">
        <v>0</v>
      </c>
      <c r="T388" s="154">
        <v>0</v>
      </c>
      <c r="U388" s="154">
        <f t="shared" si="75"/>
        <v>0</v>
      </c>
      <c r="V388" s="154">
        <v>0</v>
      </c>
      <c r="W388" s="154">
        <v>0</v>
      </c>
      <c r="X388" s="154">
        <v>0</v>
      </c>
      <c r="Y388" s="154">
        <v>0</v>
      </c>
      <c r="Z388" s="154">
        <f t="shared" si="76"/>
        <v>0.12</v>
      </c>
      <c r="AA388" s="154">
        <v>0</v>
      </c>
      <c r="AB388" s="154">
        <v>0</v>
      </c>
      <c r="AC388" s="154">
        <v>0.12</v>
      </c>
      <c r="AD388" s="154">
        <v>0</v>
      </c>
      <c r="AE388" s="154">
        <f t="shared" si="77"/>
        <v>5.7827999999999999</v>
      </c>
      <c r="AF388" s="36">
        <v>0</v>
      </c>
      <c r="AG388" s="36">
        <v>0</v>
      </c>
      <c r="AH388" s="36">
        <v>5.7827999999999999</v>
      </c>
      <c r="AI388" s="36">
        <v>0</v>
      </c>
      <c r="AJ388" s="36">
        <f t="shared" si="78"/>
        <v>5.9028</v>
      </c>
      <c r="AK388" s="36">
        <f t="shared" si="79"/>
        <v>0</v>
      </c>
      <c r="AL388" s="36">
        <f t="shared" si="80"/>
        <v>0</v>
      </c>
      <c r="AM388" s="36">
        <f t="shared" si="81"/>
        <v>5.9028</v>
      </c>
      <c r="AN388" s="36">
        <f t="shared" si="82"/>
        <v>0</v>
      </c>
    </row>
    <row r="389" spans="1:40" s="53" customFormat="1" ht="47.25">
      <c r="A389" s="63" t="s">
        <v>175</v>
      </c>
      <c r="B389" s="54" t="s">
        <v>1271</v>
      </c>
      <c r="C389" s="63" t="s">
        <v>1272</v>
      </c>
      <c r="D389" s="34">
        <v>2027</v>
      </c>
      <c r="E389" s="63">
        <v>2028</v>
      </c>
      <c r="F389" s="36" t="s">
        <v>239</v>
      </c>
      <c r="G389" s="36" t="s">
        <v>239</v>
      </c>
      <c r="H389" s="133" t="s">
        <v>239</v>
      </c>
      <c r="I389" s="52">
        <v>2.5152000000000001</v>
      </c>
      <c r="J389" s="36">
        <v>2.5152000000000001</v>
      </c>
      <c r="K389" s="154">
        <f t="shared" si="73"/>
        <v>0</v>
      </c>
      <c r="L389" s="154">
        <v>0</v>
      </c>
      <c r="M389" s="154">
        <v>0</v>
      </c>
      <c r="N389" s="154">
        <v>0</v>
      </c>
      <c r="O389" s="154">
        <v>0</v>
      </c>
      <c r="P389" s="154">
        <f t="shared" si="74"/>
        <v>0</v>
      </c>
      <c r="Q389" s="154">
        <v>0</v>
      </c>
      <c r="R389" s="154">
        <v>0</v>
      </c>
      <c r="S389" s="154">
        <v>0</v>
      </c>
      <c r="T389" s="154">
        <v>0</v>
      </c>
      <c r="U389" s="154">
        <f t="shared" si="75"/>
        <v>0.12</v>
      </c>
      <c r="V389" s="154">
        <v>0</v>
      </c>
      <c r="W389" s="154">
        <v>0</v>
      </c>
      <c r="X389" s="154">
        <v>0.12</v>
      </c>
      <c r="Y389" s="154">
        <v>0</v>
      </c>
      <c r="Z389" s="154">
        <f t="shared" si="76"/>
        <v>2.3952</v>
      </c>
      <c r="AA389" s="154">
        <v>0</v>
      </c>
      <c r="AB389" s="154">
        <v>0</v>
      </c>
      <c r="AC389" s="154">
        <v>2.3952</v>
      </c>
      <c r="AD389" s="154">
        <v>0</v>
      </c>
      <c r="AE389" s="154">
        <f t="shared" si="77"/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f t="shared" si="78"/>
        <v>2.5152000000000001</v>
      </c>
      <c r="AK389" s="36">
        <f t="shared" si="79"/>
        <v>0</v>
      </c>
      <c r="AL389" s="36">
        <f t="shared" si="80"/>
        <v>0</v>
      </c>
      <c r="AM389" s="36">
        <f t="shared" si="81"/>
        <v>2.5152000000000001</v>
      </c>
      <c r="AN389" s="36">
        <f t="shared" si="82"/>
        <v>0</v>
      </c>
    </row>
    <row r="390" spans="1:40" s="53" customFormat="1" ht="47.25">
      <c r="A390" s="63" t="s">
        <v>175</v>
      </c>
      <c r="B390" s="54" t="s">
        <v>1273</v>
      </c>
      <c r="C390" s="63" t="s">
        <v>1274</v>
      </c>
      <c r="D390" s="34">
        <v>2027</v>
      </c>
      <c r="E390" s="63">
        <v>2028</v>
      </c>
      <c r="F390" s="36" t="s">
        <v>239</v>
      </c>
      <c r="G390" s="36" t="s">
        <v>239</v>
      </c>
      <c r="H390" s="133" t="s">
        <v>239</v>
      </c>
      <c r="I390" s="52">
        <v>2.7264000000000004</v>
      </c>
      <c r="J390" s="36">
        <v>2.7264000000000004</v>
      </c>
      <c r="K390" s="154">
        <f t="shared" si="73"/>
        <v>0</v>
      </c>
      <c r="L390" s="154">
        <v>0</v>
      </c>
      <c r="M390" s="154">
        <v>0</v>
      </c>
      <c r="N390" s="154">
        <v>0</v>
      </c>
      <c r="O390" s="154">
        <v>0</v>
      </c>
      <c r="P390" s="154">
        <f t="shared" si="74"/>
        <v>0</v>
      </c>
      <c r="Q390" s="154">
        <v>0</v>
      </c>
      <c r="R390" s="154">
        <v>0</v>
      </c>
      <c r="S390" s="154">
        <v>0</v>
      </c>
      <c r="T390" s="154">
        <v>0</v>
      </c>
      <c r="U390" s="154">
        <f t="shared" si="75"/>
        <v>0.12</v>
      </c>
      <c r="V390" s="154">
        <v>0</v>
      </c>
      <c r="W390" s="154">
        <v>0</v>
      </c>
      <c r="X390" s="154">
        <v>0.12</v>
      </c>
      <c r="Y390" s="154">
        <v>0</v>
      </c>
      <c r="Z390" s="154">
        <f t="shared" si="76"/>
        <v>2.6064000000000003</v>
      </c>
      <c r="AA390" s="154">
        <v>0</v>
      </c>
      <c r="AB390" s="154">
        <v>0</v>
      </c>
      <c r="AC390" s="154">
        <v>2.6064000000000003</v>
      </c>
      <c r="AD390" s="154">
        <v>0</v>
      </c>
      <c r="AE390" s="154">
        <f t="shared" si="77"/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f t="shared" si="78"/>
        <v>2.7264000000000004</v>
      </c>
      <c r="AK390" s="36">
        <f t="shared" si="79"/>
        <v>0</v>
      </c>
      <c r="AL390" s="36">
        <f t="shared" si="80"/>
        <v>0</v>
      </c>
      <c r="AM390" s="36">
        <f t="shared" si="81"/>
        <v>2.7264000000000004</v>
      </c>
      <c r="AN390" s="36">
        <f t="shared" si="82"/>
        <v>0</v>
      </c>
    </row>
    <row r="391" spans="1:40" s="53" customFormat="1" ht="47.25">
      <c r="A391" s="199" t="s">
        <v>175</v>
      </c>
      <c r="B391" s="200" t="s">
        <v>1275</v>
      </c>
      <c r="C391" s="199" t="s">
        <v>1276</v>
      </c>
      <c r="D391" s="201">
        <v>2027</v>
      </c>
      <c r="E391" s="63">
        <v>2028</v>
      </c>
      <c r="F391" s="202" t="s">
        <v>239</v>
      </c>
      <c r="G391" s="202" t="s">
        <v>239</v>
      </c>
      <c r="H391" s="133" t="s">
        <v>239</v>
      </c>
      <c r="I391" s="66">
        <v>2.5259999999999998</v>
      </c>
      <c r="J391" s="202">
        <v>2.5259999999999998</v>
      </c>
      <c r="K391" s="203">
        <f t="shared" si="73"/>
        <v>0</v>
      </c>
      <c r="L391" s="203">
        <v>0</v>
      </c>
      <c r="M391" s="203">
        <v>0</v>
      </c>
      <c r="N391" s="203">
        <v>0</v>
      </c>
      <c r="O391" s="203">
        <v>0</v>
      </c>
      <c r="P391" s="203">
        <f t="shared" si="74"/>
        <v>0</v>
      </c>
      <c r="Q391" s="203">
        <v>0</v>
      </c>
      <c r="R391" s="203">
        <v>0</v>
      </c>
      <c r="S391" s="203">
        <v>0</v>
      </c>
      <c r="T391" s="203">
        <v>0</v>
      </c>
      <c r="U391" s="203">
        <f t="shared" si="75"/>
        <v>0.12</v>
      </c>
      <c r="V391" s="203">
        <v>0</v>
      </c>
      <c r="W391" s="203">
        <v>0</v>
      </c>
      <c r="X391" s="203">
        <v>0.12</v>
      </c>
      <c r="Y391" s="203">
        <v>0</v>
      </c>
      <c r="Z391" s="203">
        <f t="shared" si="76"/>
        <v>2.4059999999999997</v>
      </c>
      <c r="AA391" s="203">
        <v>0</v>
      </c>
      <c r="AB391" s="203">
        <v>0</v>
      </c>
      <c r="AC391" s="203">
        <v>2.4059999999999997</v>
      </c>
      <c r="AD391" s="203">
        <v>0</v>
      </c>
      <c r="AE391" s="203">
        <f t="shared" si="77"/>
        <v>0</v>
      </c>
      <c r="AF391" s="202">
        <v>0</v>
      </c>
      <c r="AG391" s="202">
        <v>0</v>
      </c>
      <c r="AH391" s="202">
        <v>0</v>
      </c>
      <c r="AI391" s="202">
        <v>0</v>
      </c>
      <c r="AJ391" s="66">
        <f t="shared" si="78"/>
        <v>2.5259999999999998</v>
      </c>
      <c r="AK391" s="202">
        <f t="shared" si="79"/>
        <v>0</v>
      </c>
      <c r="AL391" s="202">
        <f t="shared" si="80"/>
        <v>0</v>
      </c>
      <c r="AM391" s="202">
        <f t="shared" si="81"/>
        <v>2.5259999999999998</v>
      </c>
      <c r="AN391" s="202">
        <f t="shared" si="82"/>
        <v>0</v>
      </c>
    </row>
    <row r="392" spans="1:40" s="53" customFormat="1" ht="47.25">
      <c r="A392" s="63" t="s">
        <v>175</v>
      </c>
      <c r="B392" s="54" t="s">
        <v>1277</v>
      </c>
      <c r="C392" s="63" t="s">
        <v>1278</v>
      </c>
      <c r="D392" s="34">
        <v>2027</v>
      </c>
      <c r="E392" s="63">
        <v>2029</v>
      </c>
      <c r="F392" s="66" t="s">
        <v>239</v>
      </c>
      <c r="G392" s="66" t="s">
        <v>239</v>
      </c>
      <c r="H392" s="133" t="s">
        <v>239</v>
      </c>
      <c r="I392" s="66">
        <v>2.4215999999999998</v>
      </c>
      <c r="J392" s="66">
        <v>2.4215999999999998</v>
      </c>
      <c r="K392" s="154">
        <f t="shared" si="73"/>
        <v>0</v>
      </c>
      <c r="L392" s="154">
        <v>0</v>
      </c>
      <c r="M392" s="154">
        <v>0</v>
      </c>
      <c r="N392" s="154">
        <v>0</v>
      </c>
      <c r="O392" s="154">
        <v>0</v>
      </c>
      <c r="P392" s="154">
        <f t="shared" si="74"/>
        <v>0</v>
      </c>
      <c r="Q392" s="154">
        <v>0</v>
      </c>
      <c r="R392" s="154">
        <v>0</v>
      </c>
      <c r="S392" s="154">
        <v>0</v>
      </c>
      <c r="T392" s="154">
        <v>0</v>
      </c>
      <c r="U392" s="154">
        <f t="shared" si="75"/>
        <v>0</v>
      </c>
      <c r="V392" s="154">
        <v>0</v>
      </c>
      <c r="W392" s="154">
        <v>0</v>
      </c>
      <c r="X392" s="154">
        <v>0</v>
      </c>
      <c r="Y392" s="154">
        <v>0</v>
      </c>
      <c r="Z392" s="154">
        <f t="shared" si="76"/>
        <v>0.12</v>
      </c>
      <c r="AA392" s="154">
        <v>0</v>
      </c>
      <c r="AB392" s="154">
        <v>0</v>
      </c>
      <c r="AC392" s="154">
        <v>0.12</v>
      </c>
      <c r="AD392" s="154">
        <v>0</v>
      </c>
      <c r="AE392" s="154">
        <f t="shared" si="77"/>
        <v>2.3015999999999996</v>
      </c>
      <c r="AF392" s="66">
        <v>0</v>
      </c>
      <c r="AG392" s="66">
        <v>0</v>
      </c>
      <c r="AH392" s="66">
        <v>2.3015999999999996</v>
      </c>
      <c r="AI392" s="66">
        <v>0</v>
      </c>
      <c r="AJ392" s="36">
        <f t="shared" si="78"/>
        <v>2.4215999999999998</v>
      </c>
      <c r="AK392" s="36">
        <f t="shared" si="79"/>
        <v>0</v>
      </c>
      <c r="AL392" s="36">
        <f t="shared" si="80"/>
        <v>0</v>
      </c>
      <c r="AM392" s="36">
        <f t="shared" si="81"/>
        <v>2.4215999999999998</v>
      </c>
      <c r="AN392" s="36">
        <f t="shared" si="82"/>
        <v>0</v>
      </c>
    </row>
    <row r="393" spans="1:40" s="53" customFormat="1" ht="47.25" customHeight="1">
      <c r="A393" s="63" t="s">
        <v>175</v>
      </c>
      <c r="B393" s="54" t="s">
        <v>1279</v>
      </c>
      <c r="C393" s="63" t="s">
        <v>1280</v>
      </c>
      <c r="D393" s="34">
        <v>2027</v>
      </c>
      <c r="E393" s="63">
        <v>2029</v>
      </c>
      <c r="F393" s="36" t="s">
        <v>239</v>
      </c>
      <c r="G393" s="36" t="s">
        <v>239</v>
      </c>
      <c r="H393" s="133" t="s">
        <v>239</v>
      </c>
      <c r="I393" s="52">
        <v>5.7035999999999998</v>
      </c>
      <c r="J393" s="36">
        <v>5.7035999999999998</v>
      </c>
      <c r="K393" s="154">
        <f t="shared" si="73"/>
        <v>0</v>
      </c>
      <c r="L393" s="154">
        <v>0</v>
      </c>
      <c r="M393" s="154">
        <v>0</v>
      </c>
      <c r="N393" s="154">
        <v>0</v>
      </c>
      <c r="O393" s="154">
        <v>0</v>
      </c>
      <c r="P393" s="154">
        <f t="shared" si="74"/>
        <v>0</v>
      </c>
      <c r="Q393" s="154">
        <v>0</v>
      </c>
      <c r="R393" s="154">
        <v>0</v>
      </c>
      <c r="S393" s="154">
        <v>0</v>
      </c>
      <c r="T393" s="154">
        <v>0</v>
      </c>
      <c r="U393" s="154">
        <f t="shared" si="75"/>
        <v>0</v>
      </c>
      <c r="V393" s="154">
        <v>0</v>
      </c>
      <c r="W393" s="154">
        <v>0</v>
      </c>
      <c r="X393" s="154">
        <v>0</v>
      </c>
      <c r="Y393" s="154">
        <v>0</v>
      </c>
      <c r="Z393" s="154">
        <f t="shared" si="76"/>
        <v>0.12</v>
      </c>
      <c r="AA393" s="154">
        <v>0</v>
      </c>
      <c r="AB393" s="154">
        <v>0</v>
      </c>
      <c r="AC393" s="154">
        <v>0.12</v>
      </c>
      <c r="AD393" s="154">
        <v>0</v>
      </c>
      <c r="AE393" s="154">
        <f t="shared" si="77"/>
        <v>5.5835999999999997</v>
      </c>
      <c r="AF393" s="36">
        <v>0</v>
      </c>
      <c r="AG393" s="36">
        <v>0</v>
      </c>
      <c r="AH393" s="36">
        <v>5.5835999999999997</v>
      </c>
      <c r="AI393" s="36">
        <v>0</v>
      </c>
      <c r="AJ393" s="36">
        <f t="shared" si="78"/>
        <v>5.7035999999999998</v>
      </c>
      <c r="AK393" s="36">
        <f t="shared" si="79"/>
        <v>0</v>
      </c>
      <c r="AL393" s="36">
        <f t="shared" si="80"/>
        <v>0</v>
      </c>
      <c r="AM393" s="36">
        <f t="shared" si="81"/>
        <v>5.7035999999999998</v>
      </c>
      <c r="AN393" s="36">
        <f t="shared" si="82"/>
        <v>0</v>
      </c>
    </row>
    <row r="394" spans="1:40" s="53" customFormat="1" ht="31.5">
      <c r="A394" s="63" t="s">
        <v>175</v>
      </c>
      <c r="B394" s="54" t="s">
        <v>1281</v>
      </c>
      <c r="C394" s="63" t="s">
        <v>1282</v>
      </c>
      <c r="D394" s="34">
        <v>2027</v>
      </c>
      <c r="E394" s="63">
        <v>2030</v>
      </c>
      <c r="F394" s="36" t="s">
        <v>239</v>
      </c>
      <c r="G394" s="36" t="s">
        <v>239</v>
      </c>
      <c r="H394" s="133" t="s">
        <v>239</v>
      </c>
      <c r="I394" s="52">
        <v>0.12</v>
      </c>
      <c r="J394" s="36">
        <v>0.12</v>
      </c>
      <c r="K394" s="154">
        <f t="shared" si="73"/>
        <v>0</v>
      </c>
      <c r="L394" s="154">
        <v>0</v>
      </c>
      <c r="M394" s="154">
        <v>0</v>
      </c>
      <c r="N394" s="154">
        <v>0</v>
      </c>
      <c r="O394" s="154">
        <v>0</v>
      </c>
      <c r="P394" s="154">
        <f t="shared" si="74"/>
        <v>0</v>
      </c>
      <c r="Q394" s="154">
        <v>0</v>
      </c>
      <c r="R394" s="154">
        <v>0</v>
      </c>
      <c r="S394" s="154">
        <v>0</v>
      </c>
      <c r="T394" s="154">
        <v>0</v>
      </c>
      <c r="U394" s="154">
        <f t="shared" si="75"/>
        <v>0.12</v>
      </c>
      <c r="V394" s="154">
        <v>0</v>
      </c>
      <c r="W394" s="154">
        <v>0</v>
      </c>
      <c r="X394" s="154">
        <v>0.12</v>
      </c>
      <c r="Y394" s="154">
        <v>0</v>
      </c>
      <c r="Z394" s="154">
        <f t="shared" si="76"/>
        <v>0</v>
      </c>
      <c r="AA394" s="154">
        <v>0</v>
      </c>
      <c r="AB394" s="154">
        <v>0</v>
      </c>
      <c r="AC394" s="154">
        <v>0</v>
      </c>
      <c r="AD394" s="154">
        <v>0</v>
      </c>
      <c r="AE394" s="154">
        <f t="shared" si="77"/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f t="shared" si="78"/>
        <v>0.12</v>
      </c>
      <c r="AK394" s="36">
        <f t="shared" si="79"/>
        <v>0</v>
      </c>
      <c r="AL394" s="36">
        <f t="shared" si="80"/>
        <v>0</v>
      </c>
      <c r="AM394" s="36">
        <f t="shared" si="81"/>
        <v>0.12</v>
      </c>
      <c r="AN394" s="36">
        <f t="shared" si="82"/>
        <v>0</v>
      </c>
    </row>
    <row r="395" spans="1:40" s="53" customFormat="1" ht="94.5">
      <c r="A395" s="63" t="s">
        <v>175</v>
      </c>
      <c r="B395" s="54" t="s">
        <v>1283</v>
      </c>
      <c r="C395" s="63" t="s">
        <v>1284</v>
      </c>
      <c r="D395" s="34">
        <v>2027</v>
      </c>
      <c r="E395" s="63">
        <v>2030</v>
      </c>
      <c r="F395" s="36" t="s">
        <v>239</v>
      </c>
      <c r="G395" s="36" t="s">
        <v>239</v>
      </c>
      <c r="H395" s="133" t="s">
        <v>239</v>
      </c>
      <c r="I395" s="52">
        <v>0.24</v>
      </c>
      <c r="J395" s="36">
        <v>0.24</v>
      </c>
      <c r="K395" s="154">
        <f t="shared" si="73"/>
        <v>0</v>
      </c>
      <c r="L395" s="154">
        <v>0</v>
      </c>
      <c r="M395" s="154">
        <v>0</v>
      </c>
      <c r="N395" s="154">
        <v>0</v>
      </c>
      <c r="O395" s="154">
        <v>0</v>
      </c>
      <c r="P395" s="154">
        <f t="shared" si="74"/>
        <v>0</v>
      </c>
      <c r="Q395" s="154">
        <v>0</v>
      </c>
      <c r="R395" s="154">
        <v>0</v>
      </c>
      <c r="S395" s="154">
        <v>0</v>
      </c>
      <c r="T395" s="154">
        <v>0</v>
      </c>
      <c r="U395" s="154">
        <f t="shared" si="75"/>
        <v>0.24</v>
      </c>
      <c r="V395" s="154">
        <v>0</v>
      </c>
      <c r="W395" s="154">
        <v>0</v>
      </c>
      <c r="X395" s="154">
        <v>0.24</v>
      </c>
      <c r="Y395" s="154">
        <v>0</v>
      </c>
      <c r="Z395" s="154">
        <f t="shared" si="76"/>
        <v>0</v>
      </c>
      <c r="AA395" s="154">
        <v>0</v>
      </c>
      <c r="AB395" s="154">
        <v>0</v>
      </c>
      <c r="AC395" s="154">
        <v>0</v>
      </c>
      <c r="AD395" s="154">
        <v>0</v>
      </c>
      <c r="AE395" s="154">
        <f t="shared" si="77"/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f t="shared" si="78"/>
        <v>0.24</v>
      </c>
      <c r="AK395" s="36">
        <f t="shared" si="79"/>
        <v>0</v>
      </c>
      <c r="AL395" s="36">
        <f t="shared" si="80"/>
        <v>0</v>
      </c>
      <c r="AM395" s="36">
        <f t="shared" si="81"/>
        <v>0.24</v>
      </c>
      <c r="AN395" s="36">
        <f t="shared" si="82"/>
        <v>0</v>
      </c>
    </row>
    <row r="396" spans="1:40" s="53" customFormat="1" ht="31.5">
      <c r="A396" s="63" t="s">
        <v>175</v>
      </c>
      <c r="B396" s="54" t="s">
        <v>1285</v>
      </c>
      <c r="C396" s="63" t="s">
        <v>1286</v>
      </c>
      <c r="D396" s="34">
        <v>2027</v>
      </c>
      <c r="E396" s="63">
        <v>2030</v>
      </c>
      <c r="F396" s="36" t="s">
        <v>239</v>
      </c>
      <c r="G396" s="36" t="s">
        <v>239</v>
      </c>
      <c r="H396" s="133" t="s">
        <v>239</v>
      </c>
      <c r="I396" s="52">
        <v>0.24</v>
      </c>
      <c r="J396" s="36">
        <v>0.24</v>
      </c>
      <c r="K396" s="154">
        <f t="shared" si="73"/>
        <v>0</v>
      </c>
      <c r="L396" s="154">
        <v>0</v>
      </c>
      <c r="M396" s="154">
        <v>0</v>
      </c>
      <c r="N396" s="154">
        <v>0</v>
      </c>
      <c r="O396" s="154">
        <v>0</v>
      </c>
      <c r="P396" s="154">
        <f t="shared" si="74"/>
        <v>0</v>
      </c>
      <c r="Q396" s="154">
        <v>0</v>
      </c>
      <c r="R396" s="154">
        <v>0</v>
      </c>
      <c r="S396" s="154">
        <v>0</v>
      </c>
      <c r="T396" s="154">
        <v>0</v>
      </c>
      <c r="U396" s="154">
        <f t="shared" si="75"/>
        <v>0.24</v>
      </c>
      <c r="V396" s="154">
        <v>0</v>
      </c>
      <c r="W396" s="154">
        <v>0</v>
      </c>
      <c r="X396" s="154">
        <v>0.24</v>
      </c>
      <c r="Y396" s="154">
        <v>0</v>
      </c>
      <c r="Z396" s="154">
        <f t="shared" si="76"/>
        <v>0</v>
      </c>
      <c r="AA396" s="154">
        <v>0</v>
      </c>
      <c r="AB396" s="154">
        <v>0</v>
      </c>
      <c r="AC396" s="154">
        <v>0</v>
      </c>
      <c r="AD396" s="154">
        <v>0</v>
      </c>
      <c r="AE396" s="154">
        <f t="shared" si="77"/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f t="shared" si="78"/>
        <v>0.24</v>
      </c>
      <c r="AK396" s="36">
        <f t="shared" si="79"/>
        <v>0</v>
      </c>
      <c r="AL396" s="36">
        <f t="shared" si="80"/>
        <v>0</v>
      </c>
      <c r="AM396" s="36">
        <f t="shared" si="81"/>
        <v>0.24</v>
      </c>
      <c r="AN396" s="36">
        <f t="shared" si="82"/>
        <v>0</v>
      </c>
    </row>
    <row r="397" spans="1:40" s="53" customFormat="1" ht="47.25">
      <c r="A397" s="63" t="s">
        <v>175</v>
      </c>
      <c r="B397" s="54" t="s">
        <v>1287</v>
      </c>
      <c r="C397" s="63" t="s">
        <v>1288</v>
      </c>
      <c r="D397" s="34">
        <v>2027</v>
      </c>
      <c r="E397" s="63">
        <v>2028</v>
      </c>
      <c r="F397" s="36" t="s">
        <v>239</v>
      </c>
      <c r="G397" s="36" t="s">
        <v>239</v>
      </c>
      <c r="H397" s="133" t="s">
        <v>239</v>
      </c>
      <c r="I397" s="52">
        <v>21.245999999999995</v>
      </c>
      <c r="J397" s="36">
        <v>21.245999999999995</v>
      </c>
      <c r="K397" s="154">
        <f t="shared" si="73"/>
        <v>0</v>
      </c>
      <c r="L397" s="154">
        <v>0</v>
      </c>
      <c r="M397" s="154">
        <v>0</v>
      </c>
      <c r="N397" s="154">
        <v>0</v>
      </c>
      <c r="O397" s="154">
        <v>0</v>
      </c>
      <c r="P397" s="154">
        <f t="shared" si="74"/>
        <v>0</v>
      </c>
      <c r="Q397" s="154">
        <v>0</v>
      </c>
      <c r="R397" s="154">
        <v>0</v>
      </c>
      <c r="S397" s="154">
        <v>0</v>
      </c>
      <c r="T397" s="154">
        <v>0</v>
      </c>
      <c r="U397" s="154">
        <f t="shared" si="75"/>
        <v>0.24</v>
      </c>
      <c r="V397" s="154">
        <v>0</v>
      </c>
      <c r="W397" s="154">
        <v>0</v>
      </c>
      <c r="X397" s="154">
        <v>0.24</v>
      </c>
      <c r="Y397" s="154">
        <v>0</v>
      </c>
      <c r="Z397" s="154">
        <f t="shared" si="76"/>
        <v>21.005999999999997</v>
      </c>
      <c r="AA397" s="154">
        <v>0</v>
      </c>
      <c r="AB397" s="154">
        <v>0</v>
      </c>
      <c r="AC397" s="154">
        <v>21.005999999999997</v>
      </c>
      <c r="AD397" s="154">
        <v>0</v>
      </c>
      <c r="AE397" s="154">
        <f t="shared" si="77"/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f t="shared" si="78"/>
        <v>21.245999999999995</v>
      </c>
      <c r="AK397" s="36">
        <f t="shared" si="79"/>
        <v>0</v>
      </c>
      <c r="AL397" s="36">
        <f t="shared" si="80"/>
        <v>0</v>
      </c>
      <c r="AM397" s="36">
        <f t="shared" si="81"/>
        <v>21.245999999999995</v>
      </c>
      <c r="AN397" s="36">
        <f t="shared" si="82"/>
        <v>0</v>
      </c>
    </row>
    <row r="398" spans="1:40" s="53" customFormat="1" ht="31.5">
      <c r="A398" s="63" t="s">
        <v>175</v>
      </c>
      <c r="B398" s="75" t="s">
        <v>1289</v>
      </c>
      <c r="C398" s="64" t="s">
        <v>1290</v>
      </c>
      <c r="D398" s="34">
        <v>2027</v>
      </c>
      <c r="E398" s="63">
        <v>2030</v>
      </c>
      <c r="F398" s="36" t="s">
        <v>239</v>
      </c>
      <c r="G398" s="36" t="s">
        <v>239</v>
      </c>
      <c r="H398" s="133" t="s">
        <v>239</v>
      </c>
      <c r="I398" s="52">
        <v>0.18</v>
      </c>
      <c r="J398" s="36">
        <v>0.18</v>
      </c>
      <c r="K398" s="154">
        <f t="shared" ref="K398:K461" si="83">SUM(L398:O398)</f>
        <v>0</v>
      </c>
      <c r="L398" s="154">
        <v>0</v>
      </c>
      <c r="M398" s="154">
        <v>0</v>
      </c>
      <c r="N398" s="154">
        <v>0</v>
      </c>
      <c r="O398" s="154">
        <v>0</v>
      </c>
      <c r="P398" s="154">
        <f t="shared" ref="P398:P461" si="84">SUM(Q398:T398)</f>
        <v>0</v>
      </c>
      <c r="Q398" s="154">
        <v>0</v>
      </c>
      <c r="R398" s="154">
        <v>0</v>
      </c>
      <c r="S398" s="154">
        <v>0</v>
      </c>
      <c r="T398" s="154">
        <v>0</v>
      </c>
      <c r="U398" s="154">
        <f t="shared" ref="U398:U461" si="85">SUM(V398:Y398)</f>
        <v>0.18</v>
      </c>
      <c r="V398" s="154">
        <v>0</v>
      </c>
      <c r="W398" s="154">
        <v>0</v>
      </c>
      <c r="X398" s="154">
        <v>0.18</v>
      </c>
      <c r="Y398" s="154">
        <v>0</v>
      </c>
      <c r="Z398" s="154">
        <f t="shared" ref="Z398:Z461" si="86">SUM(AA398:AD398)</f>
        <v>0</v>
      </c>
      <c r="AA398" s="154">
        <v>0</v>
      </c>
      <c r="AB398" s="154">
        <v>0</v>
      </c>
      <c r="AC398" s="154">
        <v>0</v>
      </c>
      <c r="AD398" s="154">
        <v>0</v>
      </c>
      <c r="AE398" s="154">
        <f t="shared" ref="AE398:AE461" si="87">SUM(AF398:AI398)</f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f t="shared" ref="AJ398:AJ461" si="88">SUM(K398,P398,U398,Z398,AE398)</f>
        <v>0.18</v>
      </c>
      <c r="AK398" s="36">
        <f t="shared" ref="AK398:AK461" si="89">SUM(L398,Q398,V398,AA398,AF398)</f>
        <v>0</v>
      </c>
      <c r="AL398" s="36">
        <f t="shared" ref="AL398:AL461" si="90">SUM(M398,R398,W398,AB398,AG398)</f>
        <v>0</v>
      </c>
      <c r="AM398" s="36">
        <f t="shared" ref="AM398:AM461" si="91">SUM(N398,S398,X398,AC398,AH398)</f>
        <v>0.18</v>
      </c>
      <c r="AN398" s="36">
        <f t="shared" ref="AN398:AN461" si="92">SUM(O398,T398,Y398,AD398,AI398)</f>
        <v>0</v>
      </c>
    </row>
    <row r="399" spans="1:40" s="53" customFormat="1" ht="47.25">
      <c r="A399" s="63" t="s">
        <v>175</v>
      </c>
      <c r="B399" s="77" t="s">
        <v>1291</v>
      </c>
      <c r="C399" s="64" t="s">
        <v>1292</v>
      </c>
      <c r="D399" s="34">
        <v>2027</v>
      </c>
      <c r="E399" s="63">
        <v>2030</v>
      </c>
      <c r="F399" s="36" t="s">
        <v>239</v>
      </c>
      <c r="G399" s="36" t="s">
        <v>239</v>
      </c>
      <c r="H399" s="133" t="s">
        <v>239</v>
      </c>
      <c r="I399" s="52">
        <v>0.42</v>
      </c>
      <c r="J399" s="36">
        <v>0.42</v>
      </c>
      <c r="K399" s="154">
        <f t="shared" si="83"/>
        <v>0</v>
      </c>
      <c r="L399" s="154">
        <v>0</v>
      </c>
      <c r="M399" s="154">
        <v>0</v>
      </c>
      <c r="N399" s="154">
        <v>0</v>
      </c>
      <c r="O399" s="154">
        <v>0</v>
      </c>
      <c r="P399" s="154">
        <f t="shared" si="84"/>
        <v>0</v>
      </c>
      <c r="Q399" s="154">
        <v>0</v>
      </c>
      <c r="R399" s="154">
        <v>0</v>
      </c>
      <c r="S399" s="154">
        <v>0</v>
      </c>
      <c r="T399" s="154">
        <v>0</v>
      </c>
      <c r="U399" s="154">
        <f t="shared" si="85"/>
        <v>0.42</v>
      </c>
      <c r="V399" s="154">
        <v>0</v>
      </c>
      <c r="W399" s="154">
        <v>0</v>
      </c>
      <c r="X399" s="154">
        <v>0.42</v>
      </c>
      <c r="Y399" s="154">
        <v>0</v>
      </c>
      <c r="Z399" s="154">
        <f t="shared" si="86"/>
        <v>0</v>
      </c>
      <c r="AA399" s="154">
        <v>0</v>
      </c>
      <c r="AB399" s="154">
        <v>0</v>
      </c>
      <c r="AC399" s="154">
        <v>0</v>
      </c>
      <c r="AD399" s="154">
        <v>0</v>
      </c>
      <c r="AE399" s="154">
        <f t="shared" si="87"/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f t="shared" si="88"/>
        <v>0.42</v>
      </c>
      <c r="AK399" s="36">
        <f t="shared" si="89"/>
        <v>0</v>
      </c>
      <c r="AL399" s="36">
        <f t="shared" si="90"/>
        <v>0</v>
      </c>
      <c r="AM399" s="36">
        <f t="shared" si="91"/>
        <v>0.42</v>
      </c>
      <c r="AN399" s="36">
        <f t="shared" si="92"/>
        <v>0</v>
      </c>
    </row>
    <row r="400" spans="1:40" s="53" customFormat="1" ht="31.5">
      <c r="A400" s="63" t="s">
        <v>175</v>
      </c>
      <c r="B400" s="77" t="s">
        <v>1293</v>
      </c>
      <c r="C400" s="64" t="s">
        <v>1294</v>
      </c>
      <c r="D400" s="34">
        <v>2027</v>
      </c>
      <c r="E400" s="63">
        <v>2030</v>
      </c>
      <c r="F400" s="36" t="s">
        <v>239</v>
      </c>
      <c r="G400" s="36" t="s">
        <v>239</v>
      </c>
      <c r="H400" s="133" t="s">
        <v>239</v>
      </c>
      <c r="I400" s="52">
        <v>0.12</v>
      </c>
      <c r="J400" s="36">
        <v>0.12</v>
      </c>
      <c r="K400" s="154">
        <f t="shared" si="83"/>
        <v>0</v>
      </c>
      <c r="L400" s="154">
        <v>0</v>
      </c>
      <c r="M400" s="154">
        <v>0</v>
      </c>
      <c r="N400" s="154">
        <v>0</v>
      </c>
      <c r="O400" s="154">
        <v>0</v>
      </c>
      <c r="P400" s="154">
        <f t="shared" si="84"/>
        <v>0</v>
      </c>
      <c r="Q400" s="154">
        <v>0</v>
      </c>
      <c r="R400" s="154">
        <v>0</v>
      </c>
      <c r="S400" s="154">
        <v>0</v>
      </c>
      <c r="T400" s="154">
        <v>0</v>
      </c>
      <c r="U400" s="154">
        <f t="shared" si="85"/>
        <v>0.12</v>
      </c>
      <c r="V400" s="154">
        <v>0</v>
      </c>
      <c r="W400" s="154">
        <v>0</v>
      </c>
      <c r="X400" s="154">
        <v>0.12</v>
      </c>
      <c r="Y400" s="154">
        <v>0</v>
      </c>
      <c r="Z400" s="154">
        <f t="shared" si="86"/>
        <v>0</v>
      </c>
      <c r="AA400" s="154">
        <v>0</v>
      </c>
      <c r="AB400" s="154">
        <v>0</v>
      </c>
      <c r="AC400" s="154">
        <v>0</v>
      </c>
      <c r="AD400" s="154">
        <v>0</v>
      </c>
      <c r="AE400" s="154">
        <f t="shared" si="87"/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f t="shared" si="88"/>
        <v>0.12</v>
      </c>
      <c r="AK400" s="36">
        <f t="shared" si="89"/>
        <v>0</v>
      </c>
      <c r="AL400" s="36">
        <f t="shared" si="90"/>
        <v>0</v>
      </c>
      <c r="AM400" s="36">
        <f t="shared" si="91"/>
        <v>0.12</v>
      </c>
      <c r="AN400" s="36">
        <f t="shared" si="92"/>
        <v>0</v>
      </c>
    </row>
    <row r="401" spans="1:40" s="53" customFormat="1" ht="31.5">
      <c r="A401" s="63" t="s">
        <v>175</v>
      </c>
      <c r="B401" s="77" t="s">
        <v>1295</v>
      </c>
      <c r="C401" s="64" t="s">
        <v>1296</v>
      </c>
      <c r="D401" s="34">
        <v>2027</v>
      </c>
      <c r="E401" s="63">
        <v>2028</v>
      </c>
      <c r="F401" s="36" t="s">
        <v>239</v>
      </c>
      <c r="G401" s="36" t="s">
        <v>239</v>
      </c>
      <c r="H401" s="133" t="s">
        <v>239</v>
      </c>
      <c r="I401" s="52">
        <v>4.6223999999999998</v>
      </c>
      <c r="J401" s="36">
        <v>4.6223999999999998</v>
      </c>
      <c r="K401" s="154">
        <f t="shared" si="83"/>
        <v>0</v>
      </c>
      <c r="L401" s="154">
        <v>0</v>
      </c>
      <c r="M401" s="154">
        <v>0</v>
      </c>
      <c r="N401" s="154">
        <v>0</v>
      </c>
      <c r="O401" s="154">
        <v>0</v>
      </c>
      <c r="P401" s="154">
        <f t="shared" si="84"/>
        <v>0</v>
      </c>
      <c r="Q401" s="154">
        <v>0</v>
      </c>
      <c r="R401" s="154">
        <v>0</v>
      </c>
      <c r="S401" s="154">
        <v>0</v>
      </c>
      <c r="T401" s="154">
        <v>0</v>
      </c>
      <c r="U401" s="154">
        <f t="shared" si="85"/>
        <v>0.12</v>
      </c>
      <c r="V401" s="154">
        <v>0</v>
      </c>
      <c r="W401" s="154">
        <v>0</v>
      </c>
      <c r="X401" s="154">
        <v>0.12</v>
      </c>
      <c r="Y401" s="154">
        <v>0</v>
      </c>
      <c r="Z401" s="154">
        <f t="shared" si="86"/>
        <v>4.5023999999999997</v>
      </c>
      <c r="AA401" s="154">
        <v>0</v>
      </c>
      <c r="AB401" s="154">
        <v>0</v>
      </c>
      <c r="AC401" s="154">
        <v>4.5023999999999997</v>
      </c>
      <c r="AD401" s="154">
        <v>0</v>
      </c>
      <c r="AE401" s="154">
        <f t="shared" si="87"/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f t="shared" si="88"/>
        <v>4.6223999999999998</v>
      </c>
      <c r="AK401" s="36">
        <f t="shared" si="89"/>
        <v>0</v>
      </c>
      <c r="AL401" s="36">
        <f t="shared" si="90"/>
        <v>0</v>
      </c>
      <c r="AM401" s="36">
        <f t="shared" si="91"/>
        <v>4.6223999999999998</v>
      </c>
      <c r="AN401" s="36">
        <f t="shared" si="92"/>
        <v>0</v>
      </c>
    </row>
    <row r="402" spans="1:40" s="53" customFormat="1" ht="31.5">
      <c r="A402" s="63" t="s">
        <v>175</v>
      </c>
      <c r="B402" s="77" t="s">
        <v>1297</v>
      </c>
      <c r="C402" s="64" t="s">
        <v>1298</v>
      </c>
      <c r="D402" s="34">
        <v>2027</v>
      </c>
      <c r="E402" s="63">
        <v>2028</v>
      </c>
      <c r="F402" s="36" t="s">
        <v>239</v>
      </c>
      <c r="G402" s="36" t="s">
        <v>239</v>
      </c>
      <c r="H402" s="133" t="s">
        <v>239</v>
      </c>
      <c r="I402" s="52">
        <v>5.8500000000000005</v>
      </c>
      <c r="J402" s="36">
        <v>5.8500000000000005</v>
      </c>
      <c r="K402" s="154">
        <f t="shared" si="83"/>
        <v>0</v>
      </c>
      <c r="L402" s="154">
        <v>0</v>
      </c>
      <c r="M402" s="154">
        <v>0</v>
      </c>
      <c r="N402" s="154">
        <v>0</v>
      </c>
      <c r="O402" s="154">
        <v>0</v>
      </c>
      <c r="P402" s="154">
        <f t="shared" si="84"/>
        <v>0</v>
      </c>
      <c r="Q402" s="154">
        <v>0</v>
      </c>
      <c r="R402" s="154">
        <v>0</v>
      </c>
      <c r="S402" s="154">
        <v>0</v>
      </c>
      <c r="T402" s="154">
        <v>0</v>
      </c>
      <c r="U402" s="154">
        <f t="shared" si="85"/>
        <v>0.12</v>
      </c>
      <c r="V402" s="154">
        <v>0</v>
      </c>
      <c r="W402" s="154">
        <v>0</v>
      </c>
      <c r="X402" s="154">
        <v>0.12</v>
      </c>
      <c r="Y402" s="154">
        <v>0</v>
      </c>
      <c r="Z402" s="154">
        <f t="shared" si="86"/>
        <v>5.73</v>
      </c>
      <c r="AA402" s="154">
        <v>0</v>
      </c>
      <c r="AB402" s="154">
        <v>0</v>
      </c>
      <c r="AC402" s="154">
        <v>5.73</v>
      </c>
      <c r="AD402" s="154">
        <v>0</v>
      </c>
      <c r="AE402" s="154">
        <f t="shared" si="87"/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f t="shared" si="88"/>
        <v>5.8500000000000005</v>
      </c>
      <c r="AK402" s="36">
        <f t="shared" si="89"/>
        <v>0</v>
      </c>
      <c r="AL402" s="36">
        <f t="shared" si="90"/>
        <v>0</v>
      </c>
      <c r="AM402" s="36">
        <f t="shared" si="91"/>
        <v>5.8500000000000005</v>
      </c>
      <c r="AN402" s="36">
        <f t="shared" si="92"/>
        <v>0</v>
      </c>
    </row>
    <row r="403" spans="1:40" s="53" customFormat="1" ht="31.5">
      <c r="A403" s="63" t="s">
        <v>175</v>
      </c>
      <c r="B403" s="77" t="s">
        <v>1299</v>
      </c>
      <c r="C403" s="64" t="s">
        <v>1300</v>
      </c>
      <c r="D403" s="34">
        <v>2026</v>
      </c>
      <c r="E403" s="63">
        <v>2030</v>
      </c>
      <c r="F403" s="36" t="s">
        <v>239</v>
      </c>
      <c r="G403" s="36" t="s">
        <v>239</v>
      </c>
      <c r="H403" s="133" t="s">
        <v>239</v>
      </c>
      <c r="I403" s="52">
        <v>5.1995999999999993</v>
      </c>
      <c r="J403" s="36">
        <v>5.1995999999999993</v>
      </c>
      <c r="K403" s="154">
        <f t="shared" si="83"/>
        <v>0</v>
      </c>
      <c r="L403" s="154">
        <v>0</v>
      </c>
      <c r="M403" s="154">
        <v>0</v>
      </c>
      <c r="N403" s="154">
        <v>0</v>
      </c>
      <c r="O403" s="154">
        <v>0</v>
      </c>
      <c r="P403" s="154">
        <f t="shared" si="84"/>
        <v>0.18</v>
      </c>
      <c r="Q403" s="154">
        <v>0</v>
      </c>
      <c r="R403" s="154">
        <v>0</v>
      </c>
      <c r="S403" s="154">
        <v>0.18</v>
      </c>
      <c r="T403" s="154">
        <v>0</v>
      </c>
      <c r="U403" s="154">
        <f t="shared" si="85"/>
        <v>5.0195999999999996</v>
      </c>
      <c r="V403" s="154">
        <v>0</v>
      </c>
      <c r="W403" s="154">
        <v>0</v>
      </c>
      <c r="X403" s="154">
        <v>5.0195999999999996</v>
      </c>
      <c r="Y403" s="154">
        <v>0</v>
      </c>
      <c r="Z403" s="154">
        <f t="shared" si="86"/>
        <v>0</v>
      </c>
      <c r="AA403" s="154">
        <v>0</v>
      </c>
      <c r="AB403" s="154">
        <v>0</v>
      </c>
      <c r="AC403" s="154">
        <v>0</v>
      </c>
      <c r="AD403" s="154">
        <v>0</v>
      </c>
      <c r="AE403" s="154">
        <f t="shared" si="87"/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f t="shared" si="88"/>
        <v>5.1995999999999993</v>
      </c>
      <c r="AK403" s="36">
        <f t="shared" si="89"/>
        <v>0</v>
      </c>
      <c r="AL403" s="36">
        <f t="shared" si="90"/>
        <v>0</v>
      </c>
      <c r="AM403" s="36">
        <f t="shared" si="91"/>
        <v>5.1995999999999993</v>
      </c>
      <c r="AN403" s="36">
        <f t="shared" si="92"/>
        <v>0</v>
      </c>
    </row>
    <row r="404" spans="1:40" s="53" customFormat="1" ht="31.5">
      <c r="A404" s="63" t="s">
        <v>175</v>
      </c>
      <c r="B404" s="77" t="s">
        <v>1301</v>
      </c>
      <c r="C404" s="64" t="s">
        <v>1302</v>
      </c>
      <c r="D404" s="34">
        <v>2027</v>
      </c>
      <c r="E404" s="63">
        <v>2028</v>
      </c>
      <c r="F404" s="36" t="s">
        <v>239</v>
      </c>
      <c r="G404" s="36" t="s">
        <v>239</v>
      </c>
      <c r="H404" s="133" t="s">
        <v>239</v>
      </c>
      <c r="I404" s="52">
        <v>4.7484000000000002</v>
      </c>
      <c r="J404" s="36">
        <v>4.7484000000000002</v>
      </c>
      <c r="K404" s="154">
        <f t="shared" si="83"/>
        <v>0</v>
      </c>
      <c r="L404" s="154">
        <v>0</v>
      </c>
      <c r="M404" s="154">
        <v>0</v>
      </c>
      <c r="N404" s="154">
        <v>0</v>
      </c>
      <c r="O404" s="154">
        <v>0</v>
      </c>
      <c r="P404" s="154">
        <f t="shared" si="84"/>
        <v>0</v>
      </c>
      <c r="Q404" s="154">
        <v>0</v>
      </c>
      <c r="R404" s="154">
        <v>0</v>
      </c>
      <c r="S404" s="154">
        <v>0</v>
      </c>
      <c r="T404" s="154">
        <v>0</v>
      </c>
      <c r="U404" s="154">
        <f t="shared" si="85"/>
        <v>0.12</v>
      </c>
      <c r="V404" s="154">
        <v>0</v>
      </c>
      <c r="W404" s="154">
        <v>0</v>
      </c>
      <c r="X404" s="154">
        <v>0.12</v>
      </c>
      <c r="Y404" s="154">
        <v>0</v>
      </c>
      <c r="Z404" s="154">
        <f t="shared" si="86"/>
        <v>4.6284000000000001</v>
      </c>
      <c r="AA404" s="154">
        <v>0</v>
      </c>
      <c r="AB404" s="154">
        <v>0</v>
      </c>
      <c r="AC404" s="154">
        <v>4.6284000000000001</v>
      </c>
      <c r="AD404" s="154">
        <v>0</v>
      </c>
      <c r="AE404" s="154">
        <f t="shared" si="87"/>
        <v>0</v>
      </c>
      <c r="AF404" s="36">
        <v>0</v>
      </c>
      <c r="AG404" s="36">
        <v>0</v>
      </c>
      <c r="AH404" s="36">
        <v>0</v>
      </c>
      <c r="AI404" s="36">
        <v>0</v>
      </c>
      <c r="AJ404" s="36">
        <f t="shared" si="88"/>
        <v>4.7484000000000002</v>
      </c>
      <c r="AK404" s="36">
        <f t="shared" si="89"/>
        <v>0</v>
      </c>
      <c r="AL404" s="36">
        <f t="shared" si="90"/>
        <v>0</v>
      </c>
      <c r="AM404" s="36">
        <f t="shared" si="91"/>
        <v>4.7484000000000002</v>
      </c>
      <c r="AN404" s="36">
        <f t="shared" si="92"/>
        <v>0</v>
      </c>
    </row>
    <row r="405" spans="1:40" s="53" customFormat="1" ht="31.5">
      <c r="A405" s="63" t="s">
        <v>175</v>
      </c>
      <c r="B405" s="72" t="s">
        <v>1303</v>
      </c>
      <c r="C405" s="62" t="s">
        <v>1304</v>
      </c>
      <c r="D405" s="34">
        <v>2029</v>
      </c>
      <c r="E405" s="63">
        <v>2030</v>
      </c>
      <c r="F405" s="36" t="s">
        <v>239</v>
      </c>
      <c r="G405" s="36" t="s">
        <v>239</v>
      </c>
      <c r="H405" s="133" t="s">
        <v>239</v>
      </c>
      <c r="I405" s="52">
        <v>0.12</v>
      </c>
      <c r="J405" s="36">
        <v>0.12</v>
      </c>
      <c r="K405" s="154">
        <f t="shared" si="83"/>
        <v>0</v>
      </c>
      <c r="L405" s="154">
        <v>0</v>
      </c>
      <c r="M405" s="154">
        <v>0</v>
      </c>
      <c r="N405" s="154">
        <v>0</v>
      </c>
      <c r="O405" s="154">
        <v>0</v>
      </c>
      <c r="P405" s="154">
        <f t="shared" si="84"/>
        <v>0</v>
      </c>
      <c r="Q405" s="154">
        <v>0</v>
      </c>
      <c r="R405" s="154">
        <v>0</v>
      </c>
      <c r="S405" s="154">
        <v>0</v>
      </c>
      <c r="T405" s="154">
        <v>0</v>
      </c>
      <c r="U405" s="154">
        <f t="shared" si="85"/>
        <v>0</v>
      </c>
      <c r="V405" s="154">
        <v>0</v>
      </c>
      <c r="W405" s="154">
        <v>0</v>
      </c>
      <c r="X405" s="154">
        <v>0</v>
      </c>
      <c r="Y405" s="154">
        <v>0</v>
      </c>
      <c r="Z405" s="154">
        <f t="shared" si="86"/>
        <v>0</v>
      </c>
      <c r="AA405" s="154">
        <v>0</v>
      </c>
      <c r="AB405" s="154">
        <v>0</v>
      </c>
      <c r="AC405" s="154">
        <v>0</v>
      </c>
      <c r="AD405" s="154">
        <v>0</v>
      </c>
      <c r="AE405" s="154">
        <f t="shared" si="87"/>
        <v>0.12</v>
      </c>
      <c r="AF405" s="36">
        <v>0</v>
      </c>
      <c r="AG405" s="36">
        <v>0</v>
      </c>
      <c r="AH405" s="36">
        <v>0.12</v>
      </c>
      <c r="AI405" s="36">
        <v>0</v>
      </c>
      <c r="AJ405" s="36">
        <f t="shared" si="88"/>
        <v>0.12</v>
      </c>
      <c r="AK405" s="36">
        <f t="shared" si="89"/>
        <v>0</v>
      </c>
      <c r="AL405" s="36">
        <f t="shared" si="90"/>
        <v>0</v>
      </c>
      <c r="AM405" s="36">
        <f t="shared" si="91"/>
        <v>0.12</v>
      </c>
      <c r="AN405" s="36">
        <f t="shared" si="92"/>
        <v>0</v>
      </c>
    </row>
    <row r="406" spans="1:40" s="53" customFormat="1" ht="31.5">
      <c r="A406" s="63" t="s">
        <v>175</v>
      </c>
      <c r="B406" s="72" t="s">
        <v>1305</v>
      </c>
      <c r="C406" s="62" t="s">
        <v>1306</v>
      </c>
      <c r="D406" s="34">
        <v>2029</v>
      </c>
      <c r="E406" s="63">
        <v>2030</v>
      </c>
      <c r="F406" s="36" t="s">
        <v>239</v>
      </c>
      <c r="G406" s="36" t="s">
        <v>239</v>
      </c>
      <c r="H406" s="133" t="s">
        <v>239</v>
      </c>
      <c r="I406" s="52">
        <v>0.12</v>
      </c>
      <c r="J406" s="36">
        <v>0.12</v>
      </c>
      <c r="K406" s="154">
        <f t="shared" si="83"/>
        <v>0</v>
      </c>
      <c r="L406" s="154">
        <v>0</v>
      </c>
      <c r="M406" s="154">
        <v>0</v>
      </c>
      <c r="N406" s="154">
        <v>0</v>
      </c>
      <c r="O406" s="154">
        <v>0</v>
      </c>
      <c r="P406" s="154">
        <f t="shared" si="84"/>
        <v>0</v>
      </c>
      <c r="Q406" s="154">
        <v>0</v>
      </c>
      <c r="R406" s="154">
        <v>0</v>
      </c>
      <c r="S406" s="154">
        <v>0</v>
      </c>
      <c r="T406" s="154">
        <v>0</v>
      </c>
      <c r="U406" s="154">
        <f t="shared" si="85"/>
        <v>0</v>
      </c>
      <c r="V406" s="154">
        <v>0</v>
      </c>
      <c r="W406" s="154">
        <v>0</v>
      </c>
      <c r="X406" s="154">
        <v>0</v>
      </c>
      <c r="Y406" s="154">
        <v>0</v>
      </c>
      <c r="Z406" s="154">
        <f t="shared" si="86"/>
        <v>0</v>
      </c>
      <c r="AA406" s="154">
        <v>0</v>
      </c>
      <c r="AB406" s="154">
        <v>0</v>
      </c>
      <c r="AC406" s="154">
        <v>0</v>
      </c>
      <c r="AD406" s="154">
        <v>0</v>
      </c>
      <c r="AE406" s="154">
        <f t="shared" si="87"/>
        <v>0.12</v>
      </c>
      <c r="AF406" s="36">
        <v>0</v>
      </c>
      <c r="AG406" s="36">
        <v>0</v>
      </c>
      <c r="AH406" s="36">
        <v>0.12</v>
      </c>
      <c r="AI406" s="36">
        <v>0</v>
      </c>
      <c r="AJ406" s="36">
        <f t="shared" si="88"/>
        <v>0.12</v>
      </c>
      <c r="AK406" s="36">
        <f t="shared" si="89"/>
        <v>0</v>
      </c>
      <c r="AL406" s="36">
        <f t="shared" si="90"/>
        <v>0</v>
      </c>
      <c r="AM406" s="36">
        <f t="shared" si="91"/>
        <v>0.12</v>
      </c>
      <c r="AN406" s="36">
        <f t="shared" si="92"/>
        <v>0</v>
      </c>
    </row>
    <row r="407" spans="1:40" s="53" customFormat="1" ht="31.5">
      <c r="A407" s="63" t="s">
        <v>175</v>
      </c>
      <c r="B407" s="85" t="s">
        <v>1307</v>
      </c>
      <c r="C407" s="62" t="s">
        <v>1308</v>
      </c>
      <c r="D407" s="34">
        <v>2029</v>
      </c>
      <c r="E407" s="63">
        <v>2030</v>
      </c>
      <c r="F407" s="36" t="s">
        <v>239</v>
      </c>
      <c r="G407" s="36" t="s">
        <v>239</v>
      </c>
      <c r="H407" s="133" t="s">
        <v>239</v>
      </c>
      <c r="I407" s="52">
        <v>0.12</v>
      </c>
      <c r="J407" s="36">
        <v>0.12</v>
      </c>
      <c r="K407" s="154">
        <f t="shared" si="83"/>
        <v>0</v>
      </c>
      <c r="L407" s="154">
        <v>0</v>
      </c>
      <c r="M407" s="154">
        <v>0</v>
      </c>
      <c r="N407" s="154">
        <v>0</v>
      </c>
      <c r="O407" s="154">
        <v>0</v>
      </c>
      <c r="P407" s="154">
        <f t="shared" si="84"/>
        <v>0</v>
      </c>
      <c r="Q407" s="154">
        <v>0</v>
      </c>
      <c r="R407" s="154">
        <v>0</v>
      </c>
      <c r="S407" s="154">
        <v>0</v>
      </c>
      <c r="T407" s="154">
        <v>0</v>
      </c>
      <c r="U407" s="154">
        <f t="shared" si="85"/>
        <v>0</v>
      </c>
      <c r="V407" s="154">
        <v>0</v>
      </c>
      <c r="W407" s="154">
        <v>0</v>
      </c>
      <c r="X407" s="154">
        <v>0</v>
      </c>
      <c r="Y407" s="154">
        <v>0</v>
      </c>
      <c r="Z407" s="154">
        <f t="shared" si="86"/>
        <v>0</v>
      </c>
      <c r="AA407" s="154">
        <v>0</v>
      </c>
      <c r="AB407" s="154">
        <v>0</v>
      </c>
      <c r="AC407" s="154">
        <v>0</v>
      </c>
      <c r="AD407" s="154">
        <v>0</v>
      </c>
      <c r="AE407" s="154">
        <f t="shared" si="87"/>
        <v>0.12</v>
      </c>
      <c r="AF407" s="36">
        <v>0</v>
      </c>
      <c r="AG407" s="36">
        <v>0</v>
      </c>
      <c r="AH407" s="36">
        <v>0.12</v>
      </c>
      <c r="AI407" s="36">
        <v>0</v>
      </c>
      <c r="AJ407" s="36">
        <f t="shared" si="88"/>
        <v>0.12</v>
      </c>
      <c r="AK407" s="36">
        <f t="shared" si="89"/>
        <v>0</v>
      </c>
      <c r="AL407" s="36">
        <f t="shared" si="90"/>
        <v>0</v>
      </c>
      <c r="AM407" s="36">
        <f t="shared" si="91"/>
        <v>0.12</v>
      </c>
      <c r="AN407" s="36">
        <f t="shared" si="92"/>
        <v>0</v>
      </c>
    </row>
    <row r="408" spans="1:40" s="53" customFormat="1" ht="31.5">
      <c r="A408" s="63" t="s">
        <v>175</v>
      </c>
      <c r="B408" s="72" t="s">
        <v>1309</v>
      </c>
      <c r="C408" s="62" t="s">
        <v>1310</v>
      </c>
      <c r="D408" s="34">
        <v>2029</v>
      </c>
      <c r="E408" s="63">
        <v>2030</v>
      </c>
      <c r="F408" s="36" t="s">
        <v>239</v>
      </c>
      <c r="G408" s="36" t="s">
        <v>239</v>
      </c>
      <c r="H408" s="133" t="s">
        <v>239</v>
      </c>
      <c r="I408" s="52">
        <v>0.12</v>
      </c>
      <c r="J408" s="36">
        <v>0.12</v>
      </c>
      <c r="K408" s="154">
        <f t="shared" si="83"/>
        <v>0</v>
      </c>
      <c r="L408" s="154">
        <v>0</v>
      </c>
      <c r="M408" s="154">
        <v>0</v>
      </c>
      <c r="N408" s="154">
        <v>0</v>
      </c>
      <c r="O408" s="154">
        <v>0</v>
      </c>
      <c r="P408" s="154">
        <f t="shared" si="84"/>
        <v>0</v>
      </c>
      <c r="Q408" s="154">
        <v>0</v>
      </c>
      <c r="R408" s="154">
        <v>0</v>
      </c>
      <c r="S408" s="154">
        <v>0</v>
      </c>
      <c r="T408" s="154">
        <v>0</v>
      </c>
      <c r="U408" s="154">
        <f t="shared" si="85"/>
        <v>0</v>
      </c>
      <c r="V408" s="154">
        <v>0</v>
      </c>
      <c r="W408" s="154">
        <v>0</v>
      </c>
      <c r="X408" s="154">
        <v>0</v>
      </c>
      <c r="Y408" s="154">
        <v>0</v>
      </c>
      <c r="Z408" s="154">
        <f t="shared" si="86"/>
        <v>0</v>
      </c>
      <c r="AA408" s="154">
        <v>0</v>
      </c>
      <c r="AB408" s="154">
        <v>0</v>
      </c>
      <c r="AC408" s="154">
        <v>0</v>
      </c>
      <c r="AD408" s="154">
        <v>0</v>
      </c>
      <c r="AE408" s="154">
        <f t="shared" si="87"/>
        <v>0.12</v>
      </c>
      <c r="AF408" s="36">
        <v>0</v>
      </c>
      <c r="AG408" s="36">
        <v>0</v>
      </c>
      <c r="AH408" s="36">
        <v>0.12</v>
      </c>
      <c r="AI408" s="36">
        <v>0</v>
      </c>
      <c r="AJ408" s="36">
        <f t="shared" si="88"/>
        <v>0.12</v>
      </c>
      <c r="AK408" s="36">
        <f t="shared" si="89"/>
        <v>0</v>
      </c>
      <c r="AL408" s="36">
        <f t="shared" si="90"/>
        <v>0</v>
      </c>
      <c r="AM408" s="36">
        <f t="shared" si="91"/>
        <v>0.12</v>
      </c>
      <c r="AN408" s="36">
        <f t="shared" si="92"/>
        <v>0</v>
      </c>
    </row>
    <row r="409" spans="1:40" s="53" customFormat="1" ht="31.5">
      <c r="A409" s="63" t="s">
        <v>175</v>
      </c>
      <c r="B409" s="72" t="s">
        <v>1311</v>
      </c>
      <c r="C409" s="62" t="s">
        <v>1312</v>
      </c>
      <c r="D409" s="34">
        <v>2029</v>
      </c>
      <c r="E409" s="63">
        <v>2030</v>
      </c>
      <c r="F409" s="36" t="s">
        <v>239</v>
      </c>
      <c r="G409" s="36" t="s">
        <v>239</v>
      </c>
      <c r="H409" s="133" t="s">
        <v>239</v>
      </c>
      <c r="I409" s="52">
        <v>0.12</v>
      </c>
      <c r="J409" s="36">
        <v>0.12</v>
      </c>
      <c r="K409" s="154">
        <f t="shared" si="83"/>
        <v>0</v>
      </c>
      <c r="L409" s="154">
        <v>0</v>
      </c>
      <c r="M409" s="154">
        <v>0</v>
      </c>
      <c r="N409" s="154">
        <v>0</v>
      </c>
      <c r="O409" s="154">
        <v>0</v>
      </c>
      <c r="P409" s="154">
        <f t="shared" si="84"/>
        <v>0</v>
      </c>
      <c r="Q409" s="154">
        <v>0</v>
      </c>
      <c r="R409" s="154">
        <v>0</v>
      </c>
      <c r="S409" s="154">
        <v>0</v>
      </c>
      <c r="T409" s="154">
        <v>0</v>
      </c>
      <c r="U409" s="154">
        <f t="shared" si="85"/>
        <v>0</v>
      </c>
      <c r="V409" s="154">
        <v>0</v>
      </c>
      <c r="W409" s="154">
        <v>0</v>
      </c>
      <c r="X409" s="154">
        <v>0</v>
      </c>
      <c r="Y409" s="154">
        <v>0</v>
      </c>
      <c r="Z409" s="154">
        <f t="shared" si="86"/>
        <v>0</v>
      </c>
      <c r="AA409" s="154">
        <v>0</v>
      </c>
      <c r="AB409" s="154">
        <v>0</v>
      </c>
      <c r="AC409" s="154">
        <v>0</v>
      </c>
      <c r="AD409" s="154">
        <v>0</v>
      </c>
      <c r="AE409" s="154">
        <f t="shared" si="87"/>
        <v>0.12</v>
      </c>
      <c r="AF409" s="36">
        <v>0</v>
      </c>
      <c r="AG409" s="36">
        <v>0</v>
      </c>
      <c r="AH409" s="36">
        <v>0.12</v>
      </c>
      <c r="AI409" s="36">
        <v>0</v>
      </c>
      <c r="AJ409" s="36">
        <f t="shared" si="88"/>
        <v>0.12</v>
      </c>
      <c r="AK409" s="36">
        <f t="shared" si="89"/>
        <v>0</v>
      </c>
      <c r="AL409" s="36">
        <f t="shared" si="90"/>
        <v>0</v>
      </c>
      <c r="AM409" s="36">
        <f t="shared" si="91"/>
        <v>0.12</v>
      </c>
      <c r="AN409" s="36">
        <f t="shared" si="92"/>
        <v>0</v>
      </c>
    </row>
    <row r="410" spans="1:40" s="53" customFormat="1" ht="31.5">
      <c r="A410" s="63" t="s">
        <v>175</v>
      </c>
      <c r="B410" s="72" t="s">
        <v>1313</v>
      </c>
      <c r="C410" s="62" t="s">
        <v>1314</v>
      </c>
      <c r="D410" s="34">
        <v>2029</v>
      </c>
      <c r="E410" s="63">
        <v>2030</v>
      </c>
      <c r="F410" s="36" t="s">
        <v>239</v>
      </c>
      <c r="G410" s="36" t="s">
        <v>239</v>
      </c>
      <c r="H410" s="133" t="s">
        <v>239</v>
      </c>
      <c r="I410" s="52">
        <v>0.24</v>
      </c>
      <c r="J410" s="36">
        <v>0.24</v>
      </c>
      <c r="K410" s="154">
        <f t="shared" si="83"/>
        <v>0</v>
      </c>
      <c r="L410" s="154">
        <v>0</v>
      </c>
      <c r="M410" s="154">
        <v>0</v>
      </c>
      <c r="N410" s="154">
        <v>0</v>
      </c>
      <c r="O410" s="154">
        <v>0</v>
      </c>
      <c r="P410" s="154">
        <f t="shared" si="84"/>
        <v>0</v>
      </c>
      <c r="Q410" s="154">
        <v>0</v>
      </c>
      <c r="R410" s="154">
        <v>0</v>
      </c>
      <c r="S410" s="154">
        <v>0</v>
      </c>
      <c r="T410" s="154">
        <v>0</v>
      </c>
      <c r="U410" s="154">
        <f t="shared" si="85"/>
        <v>0</v>
      </c>
      <c r="V410" s="154">
        <v>0</v>
      </c>
      <c r="W410" s="154">
        <v>0</v>
      </c>
      <c r="X410" s="154">
        <v>0</v>
      </c>
      <c r="Y410" s="154">
        <v>0</v>
      </c>
      <c r="Z410" s="154">
        <f t="shared" si="86"/>
        <v>0</v>
      </c>
      <c r="AA410" s="154">
        <v>0</v>
      </c>
      <c r="AB410" s="154">
        <v>0</v>
      </c>
      <c r="AC410" s="154">
        <v>0</v>
      </c>
      <c r="AD410" s="154">
        <v>0</v>
      </c>
      <c r="AE410" s="154">
        <f t="shared" si="87"/>
        <v>0.24</v>
      </c>
      <c r="AF410" s="36">
        <v>0</v>
      </c>
      <c r="AG410" s="36">
        <v>0</v>
      </c>
      <c r="AH410" s="36">
        <v>0.24</v>
      </c>
      <c r="AI410" s="36">
        <v>0</v>
      </c>
      <c r="AJ410" s="36">
        <f t="shared" si="88"/>
        <v>0.24</v>
      </c>
      <c r="AK410" s="36">
        <f t="shared" si="89"/>
        <v>0</v>
      </c>
      <c r="AL410" s="36">
        <f t="shared" si="90"/>
        <v>0</v>
      </c>
      <c r="AM410" s="36">
        <f t="shared" si="91"/>
        <v>0.24</v>
      </c>
      <c r="AN410" s="36">
        <f t="shared" si="92"/>
        <v>0</v>
      </c>
    </row>
    <row r="411" spans="1:40" s="53" customFormat="1" ht="63">
      <c r="A411" s="63" t="s">
        <v>175</v>
      </c>
      <c r="B411" s="72" t="s">
        <v>1315</v>
      </c>
      <c r="C411" s="62" t="s">
        <v>1316</v>
      </c>
      <c r="D411" s="34">
        <v>2028</v>
      </c>
      <c r="E411" s="63">
        <v>2030</v>
      </c>
      <c r="F411" s="36" t="s">
        <v>239</v>
      </c>
      <c r="G411" s="36" t="s">
        <v>239</v>
      </c>
      <c r="H411" s="133" t="s">
        <v>239</v>
      </c>
      <c r="I411" s="52">
        <v>0.12</v>
      </c>
      <c r="J411" s="36">
        <v>0.12</v>
      </c>
      <c r="K411" s="154">
        <f t="shared" si="83"/>
        <v>0</v>
      </c>
      <c r="L411" s="154">
        <v>0</v>
      </c>
      <c r="M411" s="154">
        <v>0</v>
      </c>
      <c r="N411" s="154">
        <v>0</v>
      </c>
      <c r="O411" s="154">
        <v>0</v>
      </c>
      <c r="P411" s="154">
        <f t="shared" si="84"/>
        <v>0</v>
      </c>
      <c r="Q411" s="154">
        <v>0</v>
      </c>
      <c r="R411" s="154">
        <v>0</v>
      </c>
      <c r="S411" s="154">
        <v>0</v>
      </c>
      <c r="T411" s="154">
        <v>0</v>
      </c>
      <c r="U411" s="154">
        <f t="shared" si="85"/>
        <v>0</v>
      </c>
      <c r="V411" s="154">
        <v>0</v>
      </c>
      <c r="W411" s="154">
        <v>0</v>
      </c>
      <c r="X411" s="154">
        <v>0</v>
      </c>
      <c r="Y411" s="154">
        <v>0</v>
      </c>
      <c r="Z411" s="154">
        <f t="shared" si="86"/>
        <v>0.12</v>
      </c>
      <c r="AA411" s="154">
        <v>0</v>
      </c>
      <c r="AB411" s="154">
        <v>0</v>
      </c>
      <c r="AC411" s="154">
        <v>0.12</v>
      </c>
      <c r="AD411" s="154">
        <v>0</v>
      </c>
      <c r="AE411" s="154">
        <f t="shared" si="87"/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f t="shared" si="88"/>
        <v>0.12</v>
      </c>
      <c r="AK411" s="36">
        <f t="shared" si="89"/>
        <v>0</v>
      </c>
      <c r="AL411" s="36">
        <f t="shared" si="90"/>
        <v>0</v>
      </c>
      <c r="AM411" s="36">
        <f t="shared" si="91"/>
        <v>0.12</v>
      </c>
      <c r="AN411" s="36">
        <f t="shared" si="92"/>
        <v>0</v>
      </c>
    </row>
    <row r="412" spans="1:40" s="53" customFormat="1" ht="31.5">
      <c r="A412" s="63" t="s">
        <v>175</v>
      </c>
      <c r="B412" s="72" t="s">
        <v>1317</v>
      </c>
      <c r="C412" s="62" t="s">
        <v>1318</v>
      </c>
      <c r="D412" s="34">
        <v>2028</v>
      </c>
      <c r="E412" s="63">
        <v>2029</v>
      </c>
      <c r="F412" s="36" t="s">
        <v>239</v>
      </c>
      <c r="G412" s="36" t="s">
        <v>239</v>
      </c>
      <c r="H412" s="133" t="s">
        <v>239</v>
      </c>
      <c r="I412" s="52">
        <v>8.8211999999999993</v>
      </c>
      <c r="J412" s="36">
        <v>8.8211999999999993</v>
      </c>
      <c r="K412" s="154">
        <f t="shared" si="83"/>
        <v>0</v>
      </c>
      <c r="L412" s="154">
        <v>0</v>
      </c>
      <c r="M412" s="154">
        <v>0</v>
      </c>
      <c r="N412" s="154">
        <v>0</v>
      </c>
      <c r="O412" s="154">
        <v>0</v>
      </c>
      <c r="P412" s="154">
        <f t="shared" si="84"/>
        <v>0</v>
      </c>
      <c r="Q412" s="154">
        <v>0</v>
      </c>
      <c r="R412" s="154">
        <v>0</v>
      </c>
      <c r="S412" s="154">
        <v>0</v>
      </c>
      <c r="T412" s="154">
        <v>0</v>
      </c>
      <c r="U412" s="154">
        <f t="shared" si="85"/>
        <v>0</v>
      </c>
      <c r="V412" s="154">
        <v>0</v>
      </c>
      <c r="W412" s="154">
        <v>0</v>
      </c>
      <c r="X412" s="154">
        <v>0</v>
      </c>
      <c r="Y412" s="154">
        <v>0</v>
      </c>
      <c r="Z412" s="154">
        <f t="shared" si="86"/>
        <v>0.12</v>
      </c>
      <c r="AA412" s="154">
        <v>0</v>
      </c>
      <c r="AB412" s="154">
        <v>0</v>
      </c>
      <c r="AC412" s="154">
        <v>0.12</v>
      </c>
      <c r="AD412" s="154">
        <v>0</v>
      </c>
      <c r="AE412" s="154">
        <f t="shared" si="87"/>
        <v>8.7012</v>
      </c>
      <c r="AF412" s="36">
        <v>0</v>
      </c>
      <c r="AG412" s="36">
        <v>0</v>
      </c>
      <c r="AH412" s="36">
        <v>8.7012</v>
      </c>
      <c r="AI412" s="36">
        <v>0</v>
      </c>
      <c r="AJ412" s="36">
        <f t="shared" si="88"/>
        <v>8.8211999999999993</v>
      </c>
      <c r="AK412" s="36">
        <f t="shared" si="89"/>
        <v>0</v>
      </c>
      <c r="AL412" s="36">
        <f t="shared" si="90"/>
        <v>0</v>
      </c>
      <c r="AM412" s="36">
        <f t="shared" si="91"/>
        <v>8.8211999999999993</v>
      </c>
      <c r="AN412" s="36">
        <f t="shared" si="92"/>
        <v>0</v>
      </c>
    </row>
    <row r="413" spans="1:40" s="53" customFormat="1" ht="31.5">
      <c r="A413" s="63" t="s">
        <v>175</v>
      </c>
      <c r="B413" s="72" t="s">
        <v>1319</v>
      </c>
      <c r="C413" s="62" t="s">
        <v>1320</v>
      </c>
      <c r="D413" s="34">
        <v>2028</v>
      </c>
      <c r="E413" s="63">
        <v>2029</v>
      </c>
      <c r="F413" s="36" t="s">
        <v>239</v>
      </c>
      <c r="G413" s="36" t="s">
        <v>239</v>
      </c>
      <c r="H413" s="133" t="s">
        <v>239</v>
      </c>
      <c r="I413" s="52">
        <v>2.4060000000000001</v>
      </c>
      <c r="J413" s="36">
        <v>2.4060000000000001</v>
      </c>
      <c r="K413" s="154">
        <f t="shared" si="83"/>
        <v>0</v>
      </c>
      <c r="L413" s="154">
        <v>0</v>
      </c>
      <c r="M413" s="154">
        <v>0</v>
      </c>
      <c r="N413" s="154">
        <v>0</v>
      </c>
      <c r="O413" s="154">
        <v>0</v>
      </c>
      <c r="P413" s="154">
        <f t="shared" si="84"/>
        <v>0</v>
      </c>
      <c r="Q413" s="154">
        <v>0</v>
      </c>
      <c r="R413" s="154">
        <v>0</v>
      </c>
      <c r="S413" s="154">
        <v>0</v>
      </c>
      <c r="T413" s="154">
        <v>0</v>
      </c>
      <c r="U413" s="154">
        <f t="shared" si="85"/>
        <v>0</v>
      </c>
      <c r="V413" s="154">
        <v>0</v>
      </c>
      <c r="W413" s="154">
        <v>0</v>
      </c>
      <c r="X413" s="154">
        <v>0</v>
      </c>
      <c r="Y413" s="154">
        <v>0</v>
      </c>
      <c r="Z413" s="154">
        <f t="shared" si="86"/>
        <v>0.12</v>
      </c>
      <c r="AA413" s="154">
        <v>0</v>
      </c>
      <c r="AB413" s="154">
        <v>0</v>
      </c>
      <c r="AC413" s="154">
        <v>0.12</v>
      </c>
      <c r="AD413" s="154">
        <v>0</v>
      </c>
      <c r="AE413" s="154">
        <f t="shared" si="87"/>
        <v>2.286</v>
      </c>
      <c r="AF413" s="36">
        <v>0</v>
      </c>
      <c r="AG413" s="36">
        <v>0</v>
      </c>
      <c r="AH413" s="36">
        <v>2.286</v>
      </c>
      <c r="AI413" s="36">
        <v>0</v>
      </c>
      <c r="AJ413" s="36">
        <f t="shared" si="88"/>
        <v>2.4060000000000001</v>
      </c>
      <c r="AK413" s="36">
        <f t="shared" si="89"/>
        <v>0</v>
      </c>
      <c r="AL413" s="36">
        <f t="shared" si="90"/>
        <v>0</v>
      </c>
      <c r="AM413" s="36">
        <f t="shared" si="91"/>
        <v>2.4060000000000001</v>
      </c>
      <c r="AN413" s="36">
        <f t="shared" si="92"/>
        <v>0</v>
      </c>
    </row>
    <row r="414" spans="1:40" s="53" customFormat="1" ht="47.25">
      <c r="A414" s="133" t="s">
        <v>175</v>
      </c>
      <c r="B414" s="150" t="s">
        <v>1321</v>
      </c>
      <c r="C414" s="146" t="s">
        <v>1322</v>
      </c>
      <c r="D414" s="133">
        <v>2028</v>
      </c>
      <c r="E414" s="63">
        <v>2030</v>
      </c>
      <c r="F414" s="154" t="s">
        <v>239</v>
      </c>
      <c r="G414" s="154" t="s">
        <v>239</v>
      </c>
      <c r="H414" s="133" t="s">
        <v>239</v>
      </c>
      <c r="I414" s="155">
        <v>18.03</v>
      </c>
      <c r="J414" s="154">
        <v>18.03</v>
      </c>
      <c r="K414" s="154">
        <f t="shared" si="83"/>
        <v>0</v>
      </c>
      <c r="L414" s="154">
        <v>0</v>
      </c>
      <c r="M414" s="154">
        <v>0</v>
      </c>
      <c r="N414" s="154">
        <v>0</v>
      </c>
      <c r="O414" s="154">
        <v>0</v>
      </c>
      <c r="P414" s="154">
        <f t="shared" si="84"/>
        <v>0</v>
      </c>
      <c r="Q414" s="154">
        <v>0</v>
      </c>
      <c r="R414" s="154">
        <v>0</v>
      </c>
      <c r="S414" s="154">
        <v>0</v>
      </c>
      <c r="T414" s="154">
        <v>0</v>
      </c>
      <c r="U414" s="154">
        <f t="shared" si="85"/>
        <v>0</v>
      </c>
      <c r="V414" s="154">
        <v>0</v>
      </c>
      <c r="W414" s="154">
        <v>0</v>
      </c>
      <c r="X414" s="154">
        <v>0</v>
      </c>
      <c r="Y414" s="154">
        <v>0</v>
      </c>
      <c r="Z414" s="154">
        <f t="shared" si="86"/>
        <v>0.12</v>
      </c>
      <c r="AA414" s="154">
        <v>0</v>
      </c>
      <c r="AB414" s="154">
        <v>0</v>
      </c>
      <c r="AC414" s="154">
        <v>0.12</v>
      </c>
      <c r="AD414" s="154">
        <v>0</v>
      </c>
      <c r="AE414" s="154">
        <f t="shared" si="87"/>
        <v>17.91</v>
      </c>
      <c r="AF414" s="154">
        <v>0</v>
      </c>
      <c r="AG414" s="154">
        <v>0</v>
      </c>
      <c r="AH414" s="154">
        <v>17.91</v>
      </c>
      <c r="AI414" s="154">
        <v>0</v>
      </c>
      <c r="AJ414" s="154">
        <f t="shared" si="88"/>
        <v>18.03</v>
      </c>
      <c r="AK414" s="154">
        <f t="shared" si="89"/>
        <v>0</v>
      </c>
      <c r="AL414" s="154">
        <f t="shared" si="90"/>
        <v>0</v>
      </c>
      <c r="AM414" s="154">
        <f t="shared" si="91"/>
        <v>18.03</v>
      </c>
      <c r="AN414" s="154">
        <f t="shared" si="92"/>
        <v>0</v>
      </c>
    </row>
    <row r="415" spans="1:40" s="53" customFormat="1" ht="45.75" customHeight="1">
      <c r="A415" s="133" t="s">
        <v>175</v>
      </c>
      <c r="B415" s="197" t="s">
        <v>1323</v>
      </c>
      <c r="C415" s="146" t="s">
        <v>1324</v>
      </c>
      <c r="D415" s="133">
        <v>2028</v>
      </c>
      <c r="E415" s="63">
        <v>2030</v>
      </c>
      <c r="F415" s="154" t="s">
        <v>239</v>
      </c>
      <c r="G415" s="154" t="s">
        <v>239</v>
      </c>
      <c r="H415" s="133" t="s">
        <v>239</v>
      </c>
      <c r="I415" s="155">
        <v>0.12</v>
      </c>
      <c r="J415" s="154">
        <v>0.12</v>
      </c>
      <c r="K415" s="154">
        <f t="shared" si="83"/>
        <v>0</v>
      </c>
      <c r="L415" s="154">
        <v>0</v>
      </c>
      <c r="M415" s="154">
        <v>0</v>
      </c>
      <c r="N415" s="154">
        <v>0</v>
      </c>
      <c r="O415" s="154">
        <v>0</v>
      </c>
      <c r="P415" s="154">
        <f t="shared" si="84"/>
        <v>0</v>
      </c>
      <c r="Q415" s="154">
        <v>0</v>
      </c>
      <c r="R415" s="154">
        <v>0</v>
      </c>
      <c r="S415" s="154">
        <v>0</v>
      </c>
      <c r="T415" s="154">
        <v>0</v>
      </c>
      <c r="U415" s="154">
        <f t="shared" si="85"/>
        <v>0</v>
      </c>
      <c r="V415" s="154">
        <v>0</v>
      </c>
      <c r="W415" s="154">
        <v>0</v>
      </c>
      <c r="X415" s="154">
        <v>0</v>
      </c>
      <c r="Y415" s="154">
        <v>0</v>
      </c>
      <c r="Z415" s="154">
        <f t="shared" si="86"/>
        <v>0.12</v>
      </c>
      <c r="AA415" s="154">
        <v>0</v>
      </c>
      <c r="AB415" s="154">
        <v>0</v>
      </c>
      <c r="AC415" s="154">
        <v>0.12</v>
      </c>
      <c r="AD415" s="154">
        <v>0</v>
      </c>
      <c r="AE415" s="154">
        <f t="shared" si="87"/>
        <v>0</v>
      </c>
      <c r="AF415" s="154">
        <v>0</v>
      </c>
      <c r="AG415" s="154">
        <v>0</v>
      </c>
      <c r="AH415" s="154">
        <v>0</v>
      </c>
      <c r="AI415" s="154">
        <v>0</v>
      </c>
      <c r="AJ415" s="154">
        <f t="shared" si="88"/>
        <v>0.12</v>
      </c>
      <c r="AK415" s="154">
        <f t="shared" si="89"/>
        <v>0</v>
      </c>
      <c r="AL415" s="154">
        <f t="shared" si="90"/>
        <v>0</v>
      </c>
      <c r="AM415" s="154">
        <f t="shared" si="91"/>
        <v>0.12</v>
      </c>
      <c r="AN415" s="154">
        <f t="shared" si="92"/>
        <v>0</v>
      </c>
    </row>
    <row r="416" spans="1:40" s="53" customFormat="1" ht="141.75">
      <c r="A416" s="133" t="s">
        <v>175</v>
      </c>
      <c r="B416" s="197" t="s">
        <v>1325</v>
      </c>
      <c r="C416" s="146" t="s">
        <v>1326</v>
      </c>
      <c r="D416" s="133">
        <v>2028</v>
      </c>
      <c r="E416" s="63">
        <v>2030</v>
      </c>
      <c r="F416" s="154" t="s">
        <v>239</v>
      </c>
      <c r="G416" s="154" t="s">
        <v>239</v>
      </c>
      <c r="H416" s="133" t="s">
        <v>239</v>
      </c>
      <c r="I416" s="155">
        <v>0.12</v>
      </c>
      <c r="J416" s="154">
        <v>0.12</v>
      </c>
      <c r="K416" s="154">
        <f t="shared" si="83"/>
        <v>0</v>
      </c>
      <c r="L416" s="154">
        <v>0</v>
      </c>
      <c r="M416" s="154">
        <v>0</v>
      </c>
      <c r="N416" s="154">
        <v>0</v>
      </c>
      <c r="O416" s="154">
        <v>0</v>
      </c>
      <c r="P416" s="154">
        <f t="shared" si="84"/>
        <v>0</v>
      </c>
      <c r="Q416" s="154">
        <v>0</v>
      </c>
      <c r="R416" s="154">
        <v>0</v>
      </c>
      <c r="S416" s="154">
        <v>0</v>
      </c>
      <c r="T416" s="154">
        <v>0</v>
      </c>
      <c r="U416" s="154">
        <f t="shared" si="85"/>
        <v>0</v>
      </c>
      <c r="V416" s="154">
        <v>0</v>
      </c>
      <c r="W416" s="154">
        <v>0</v>
      </c>
      <c r="X416" s="154">
        <v>0</v>
      </c>
      <c r="Y416" s="154">
        <v>0</v>
      </c>
      <c r="Z416" s="154">
        <f t="shared" si="86"/>
        <v>0.12</v>
      </c>
      <c r="AA416" s="154">
        <v>0</v>
      </c>
      <c r="AB416" s="154">
        <v>0</v>
      </c>
      <c r="AC416" s="154">
        <v>0.12</v>
      </c>
      <c r="AD416" s="154">
        <v>0</v>
      </c>
      <c r="AE416" s="154">
        <f t="shared" si="87"/>
        <v>0</v>
      </c>
      <c r="AF416" s="154">
        <v>0</v>
      </c>
      <c r="AG416" s="154">
        <v>0</v>
      </c>
      <c r="AH416" s="154">
        <v>0</v>
      </c>
      <c r="AI416" s="154">
        <v>0</v>
      </c>
      <c r="AJ416" s="154">
        <f t="shared" si="88"/>
        <v>0.12</v>
      </c>
      <c r="AK416" s="154">
        <f t="shared" si="89"/>
        <v>0</v>
      </c>
      <c r="AL416" s="154">
        <f t="shared" si="90"/>
        <v>0</v>
      </c>
      <c r="AM416" s="154">
        <f t="shared" si="91"/>
        <v>0.12</v>
      </c>
      <c r="AN416" s="154">
        <f t="shared" si="92"/>
        <v>0</v>
      </c>
    </row>
    <row r="417" spans="1:40" s="53" customFormat="1" ht="78.75">
      <c r="A417" s="133" t="s">
        <v>175</v>
      </c>
      <c r="B417" s="150" t="s">
        <v>1327</v>
      </c>
      <c r="C417" s="146" t="s">
        <v>1328</v>
      </c>
      <c r="D417" s="133">
        <v>2028</v>
      </c>
      <c r="E417" s="63">
        <v>2030</v>
      </c>
      <c r="F417" s="154" t="s">
        <v>239</v>
      </c>
      <c r="G417" s="154" t="s">
        <v>239</v>
      </c>
      <c r="H417" s="133" t="s">
        <v>239</v>
      </c>
      <c r="I417" s="155">
        <v>0.12</v>
      </c>
      <c r="J417" s="154">
        <v>0.12</v>
      </c>
      <c r="K417" s="154">
        <f t="shared" si="83"/>
        <v>0</v>
      </c>
      <c r="L417" s="154">
        <v>0</v>
      </c>
      <c r="M417" s="154">
        <v>0</v>
      </c>
      <c r="N417" s="154">
        <v>0</v>
      </c>
      <c r="O417" s="154">
        <v>0</v>
      </c>
      <c r="P417" s="154">
        <f t="shared" si="84"/>
        <v>0</v>
      </c>
      <c r="Q417" s="154">
        <v>0</v>
      </c>
      <c r="R417" s="154">
        <v>0</v>
      </c>
      <c r="S417" s="154">
        <v>0</v>
      </c>
      <c r="T417" s="154">
        <v>0</v>
      </c>
      <c r="U417" s="154">
        <f t="shared" si="85"/>
        <v>0</v>
      </c>
      <c r="V417" s="154">
        <v>0</v>
      </c>
      <c r="W417" s="154">
        <v>0</v>
      </c>
      <c r="X417" s="154">
        <v>0</v>
      </c>
      <c r="Y417" s="154">
        <v>0</v>
      </c>
      <c r="Z417" s="154">
        <f t="shared" si="86"/>
        <v>0.12</v>
      </c>
      <c r="AA417" s="154">
        <v>0</v>
      </c>
      <c r="AB417" s="154">
        <v>0</v>
      </c>
      <c r="AC417" s="154">
        <v>0.12</v>
      </c>
      <c r="AD417" s="154">
        <v>0</v>
      </c>
      <c r="AE417" s="154">
        <f t="shared" si="87"/>
        <v>0</v>
      </c>
      <c r="AF417" s="154">
        <v>0</v>
      </c>
      <c r="AG417" s="154">
        <v>0</v>
      </c>
      <c r="AH417" s="154">
        <v>0</v>
      </c>
      <c r="AI417" s="154">
        <v>0</v>
      </c>
      <c r="AJ417" s="154">
        <f t="shared" si="88"/>
        <v>0.12</v>
      </c>
      <c r="AK417" s="154">
        <f t="shared" si="89"/>
        <v>0</v>
      </c>
      <c r="AL417" s="154">
        <f t="shared" si="90"/>
        <v>0</v>
      </c>
      <c r="AM417" s="154">
        <f t="shared" si="91"/>
        <v>0.12</v>
      </c>
      <c r="AN417" s="154">
        <f t="shared" si="92"/>
        <v>0</v>
      </c>
    </row>
    <row r="418" spans="1:40" s="53" customFormat="1" ht="63">
      <c r="A418" s="133" t="s">
        <v>175</v>
      </c>
      <c r="B418" s="150" t="s">
        <v>1329</v>
      </c>
      <c r="C418" s="146" t="s">
        <v>1330</v>
      </c>
      <c r="D418" s="133">
        <v>2028</v>
      </c>
      <c r="E418" s="63">
        <v>2029</v>
      </c>
      <c r="F418" s="154" t="s">
        <v>239</v>
      </c>
      <c r="G418" s="154" t="s">
        <v>239</v>
      </c>
      <c r="H418" s="133" t="s">
        <v>239</v>
      </c>
      <c r="I418" s="155">
        <v>21.199199999999998</v>
      </c>
      <c r="J418" s="154">
        <v>21.199199999999998</v>
      </c>
      <c r="K418" s="154">
        <f t="shared" si="83"/>
        <v>0</v>
      </c>
      <c r="L418" s="154">
        <v>0</v>
      </c>
      <c r="M418" s="154">
        <v>0</v>
      </c>
      <c r="N418" s="154">
        <v>0</v>
      </c>
      <c r="O418" s="154">
        <v>0</v>
      </c>
      <c r="P418" s="154">
        <f t="shared" si="84"/>
        <v>0</v>
      </c>
      <c r="Q418" s="154">
        <v>0</v>
      </c>
      <c r="R418" s="154">
        <v>0</v>
      </c>
      <c r="S418" s="154">
        <v>0</v>
      </c>
      <c r="T418" s="154">
        <v>0</v>
      </c>
      <c r="U418" s="154">
        <f t="shared" si="85"/>
        <v>0</v>
      </c>
      <c r="V418" s="154">
        <v>0</v>
      </c>
      <c r="W418" s="154">
        <v>0</v>
      </c>
      <c r="X418" s="154">
        <v>0</v>
      </c>
      <c r="Y418" s="154">
        <v>0</v>
      </c>
      <c r="Z418" s="154">
        <f t="shared" si="86"/>
        <v>0.12</v>
      </c>
      <c r="AA418" s="154">
        <v>0</v>
      </c>
      <c r="AB418" s="154">
        <v>0</v>
      </c>
      <c r="AC418" s="154">
        <v>0.12</v>
      </c>
      <c r="AD418" s="154">
        <v>0</v>
      </c>
      <c r="AE418" s="154">
        <f t="shared" si="87"/>
        <v>21.079199999999997</v>
      </c>
      <c r="AF418" s="154">
        <v>0</v>
      </c>
      <c r="AG418" s="154">
        <v>0</v>
      </c>
      <c r="AH418" s="154">
        <v>21.079199999999997</v>
      </c>
      <c r="AI418" s="154">
        <v>0</v>
      </c>
      <c r="AJ418" s="154">
        <f t="shared" si="88"/>
        <v>21.199199999999998</v>
      </c>
      <c r="AK418" s="154">
        <f t="shared" si="89"/>
        <v>0</v>
      </c>
      <c r="AL418" s="154">
        <f t="shared" si="90"/>
        <v>0</v>
      </c>
      <c r="AM418" s="154">
        <f t="shared" si="91"/>
        <v>21.199199999999998</v>
      </c>
      <c r="AN418" s="154">
        <f t="shared" si="92"/>
        <v>0</v>
      </c>
    </row>
    <row r="419" spans="1:40" s="53" customFormat="1" ht="31.5" customHeight="1">
      <c r="A419" s="133" t="s">
        <v>175</v>
      </c>
      <c r="B419" s="150" t="s">
        <v>1331</v>
      </c>
      <c r="C419" s="146" t="s">
        <v>1332</v>
      </c>
      <c r="D419" s="133">
        <v>2028</v>
      </c>
      <c r="E419" s="63">
        <v>2030</v>
      </c>
      <c r="F419" s="154" t="s">
        <v>239</v>
      </c>
      <c r="G419" s="154" t="s">
        <v>239</v>
      </c>
      <c r="H419" s="133" t="s">
        <v>239</v>
      </c>
      <c r="I419" s="155">
        <v>2.5211999999999999</v>
      </c>
      <c r="J419" s="154">
        <v>2.5211999999999999</v>
      </c>
      <c r="K419" s="154">
        <f t="shared" si="83"/>
        <v>0</v>
      </c>
      <c r="L419" s="154">
        <v>0</v>
      </c>
      <c r="M419" s="154">
        <v>0</v>
      </c>
      <c r="N419" s="154">
        <v>0</v>
      </c>
      <c r="O419" s="154">
        <v>0</v>
      </c>
      <c r="P419" s="154">
        <f t="shared" si="84"/>
        <v>0</v>
      </c>
      <c r="Q419" s="154">
        <v>0</v>
      </c>
      <c r="R419" s="154">
        <v>0</v>
      </c>
      <c r="S419" s="154">
        <v>0</v>
      </c>
      <c r="T419" s="154">
        <v>0</v>
      </c>
      <c r="U419" s="154">
        <f t="shared" si="85"/>
        <v>0</v>
      </c>
      <c r="V419" s="154">
        <v>0</v>
      </c>
      <c r="W419" s="154">
        <v>0</v>
      </c>
      <c r="X419" s="154">
        <v>0</v>
      </c>
      <c r="Y419" s="154">
        <v>0</v>
      </c>
      <c r="Z419" s="154">
        <f t="shared" si="86"/>
        <v>0.12</v>
      </c>
      <c r="AA419" s="154">
        <v>0</v>
      </c>
      <c r="AB419" s="154">
        <v>0</v>
      </c>
      <c r="AC419" s="154">
        <v>0.12</v>
      </c>
      <c r="AD419" s="154">
        <v>0</v>
      </c>
      <c r="AE419" s="154">
        <f t="shared" si="87"/>
        <v>2.4011999999999998</v>
      </c>
      <c r="AF419" s="154">
        <v>0</v>
      </c>
      <c r="AG419" s="154">
        <v>0</v>
      </c>
      <c r="AH419" s="154">
        <v>2.4011999999999998</v>
      </c>
      <c r="AI419" s="154">
        <v>0</v>
      </c>
      <c r="AJ419" s="154">
        <f t="shared" si="88"/>
        <v>2.5211999999999999</v>
      </c>
      <c r="AK419" s="154">
        <f t="shared" si="89"/>
        <v>0</v>
      </c>
      <c r="AL419" s="154">
        <f t="shared" si="90"/>
        <v>0</v>
      </c>
      <c r="AM419" s="154">
        <f t="shared" si="91"/>
        <v>2.5211999999999999</v>
      </c>
      <c r="AN419" s="154">
        <f t="shared" si="92"/>
        <v>0</v>
      </c>
    </row>
    <row r="420" spans="1:40" s="53" customFormat="1" ht="78.75">
      <c r="A420" s="133" t="s">
        <v>175</v>
      </c>
      <c r="B420" s="150" t="s">
        <v>1333</v>
      </c>
      <c r="C420" s="146" t="s">
        <v>1334</v>
      </c>
      <c r="D420" s="133">
        <v>2025</v>
      </c>
      <c r="E420" s="63">
        <v>2030</v>
      </c>
      <c r="F420" s="154" t="s">
        <v>239</v>
      </c>
      <c r="G420" s="154" t="s">
        <v>239</v>
      </c>
      <c r="H420" s="133" t="s">
        <v>239</v>
      </c>
      <c r="I420" s="155">
        <v>0.27480417599999996</v>
      </c>
      <c r="J420" s="154">
        <v>0.27480417599999996</v>
      </c>
      <c r="K420" s="154">
        <f t="shared" si="83"/>
        <v>0.12480417599999999</v>
      </c>
      <c r="L420" s="154">
        <v>0</v>
      </c>
      <c r="M420" s="154">
        <v>0</v>
      </c>
      <c r="N420" s="154">
        <v>0.12480417599999999</v>
      </c>
      <c r="O420" s="154">
        <v>0</v>
      </c>
      <c r="P420" s="154">
        <f t="shared" si="84"/>
        <v>0.15</v>
      </c>
      <c r="Q420" s="154">
        <v>0</v>
      </c>
      <c r="R420" s="154">
        <v>0</v>
      </c>
      <c r="S420" s="154">
        <v>0.15</v>
      </c>
      <c r="T420" s="154">
        <v>0</v>
      </c>
      <c r="U420" s="154">
        <f t="shared" si="85"/>
        <v>0</v>
      </c>
      <c r="V420" s="154">
        <v>0</v>
      </c>
      <c r="W420" s="154">
        <v>0</v>
      </c>
      <c r="X420" s="154">
        <v>0</v>
      </c>
      <c r="Y420" s="154">
        <v>0</v>
      </c>
      <c r="Z420" s="154">
        <f t="shared" si="86"/>
        <v>0</v>
      </c>
      <c r="AA420" s="154">
        <v>0</v>
      </c>
      <c r="AB420" s="154">
        <v>0</v>
      </c>
      <c r="AC420" s="154">
        <v>0</v>
      </c>
      <c r="AD420" s="154">
        <v>0</v>
      </c>
      <c r="AE420" s="154">
        <f t="shared" si="87"/>
        <v>0</v>
      </c>
      <c r="AF420" s="154">
        <v>0</v>
      </c>
      <c r="AG420" s="154">
        <v>0</v>
      </c>
      <c r="AH420" s="154">
        <v>0</v>
      </c>
      <c r="AI420" s="154">
        <v>0</v>
      </c>
      <c r="AJ420" s="154">
        <f t="shared" si="88"/>
        <v>0.27480417599999996</v>
      </c>
      <c r="AK420" s="154">
        <f t="shared" si="89"/>
        <v>0</v>
      </c>
      <c r="AL420" s="154">
        <f t="shared" si="90"/>
        <v>0</v>
      </c>
      <c r="AM420" s="154">
        <f t="shared" si="91"/>
        <v>0.27480417599999996</v>
      </c>
      <c r="AN420" s="154">
        <f t="shared" si="92"/>
        <v>0</v>
      </c>
    </row>
    <row r="421" spans="1:40" s="53" customFormat="1" ht="31.5">
      <c r="A421" s="63" t="s">
        <v>175</v>
      </c>
      <c r="B421" s="54" t="s">
        <v>1335</v>
      </c>
      <c r="C421" s="34" t="s">
        <v>1336</v>
      </c>
      <c r="D421" s="34">
        <v>2028</v>
      </c>
      <c r="E421" s="63">
        <v>2030</v>
      </c>
      <c r="F421" s="36" t="s">
        <v>239</v>
      </c>
      <c r="G421" s="36" t="s">
        <v>239</v>
      </c>
      <c r="H421" s="133" t="s">
        <v>239</v>
      </c>
      <c r="I421" s="52">
        <v>37.709999999999994</v>
      </c>
      <c r="J421" s="36">
        <v>37.709999999999994</v>
      </c>
      <c r="K421" s="154">
        <f t="shared" si="83"/>
        <v>0</v>
      </c>
      <c r="L421" s="154">
        <v>0</v>
      </c>
      <c r="M421" s="154">
        <v>0</v>
      </c>
      <c r="N421" s="154">
        <v>0</v>
      </c>
      <c r="O421" s="154">
        <v>0</v>
      </c>
      <c r="P421" s="154">
        <f t="shared" si="84"/>
        <v>0</v>
      </c>
      <c r="Q421" s="154">
        <v>0</v>
      </c>
      <c r="R421" s="154">
        <v>0</v>
      </c>
      <c r="S421" s="154">
        <v>0</v>
      </c>
      <c r="T421" s="154">
        <v>0</v>
      </c>
      <c r="U421" s="154">
        <f t="shared" si="85"/>
        <v>0</v>
      </c>
      <c r="V421" s="154">
        <v>0</v>
      </c>
      <c r="W421" s="154">
        <v>0</v>
      </c>
      <c r="X421" s="154">
        <v>0</v>
      </c>
      <c r="Y421" s="154">
        <v>0</v>
      </c>
      <c r="Z421" s="154">
        <f t="shared" si="86"/>
        <v>0.12</v>
      </c>
      <c r="AA421" s="154">
        <v>0</v>
      </c>
      <c r="AB421" s="154">
        <v>0</v>
      </c>
      <c r="AC421" s="154">
        <v>0.12</v>
      </c>
      <c r="AD421" s="154">
        <v>0</v>
      </c>
      <c r="AE421" s="154">
        <f t="shared" si="87"/>
        <v>37.589999999999996</v>
      </c>
      <c r="AF421" s="36">
        <v>0</v>
      </c>
      <c r="AG421" s="36">
        <v>0</v>
      </c>
      <c r="AH421" s="36">
        <v>37.589999999999996</v>
      </c>
      <c r="AI421" s="36">
        <v>0</v>
      </c>
      <c r="AJ421" s="36">
        <f t="shared" si="88"/>
        <v>37.709999999999994</v>
      </c>
      <c r="AK421" s="36">
        <f t="shared" si="89"/>
        <v>0</v>
      </c>
      <c r="AL421" s="36">
        <f t="shared" si="90"/>
        <v>0</v>
      </c>
      <c r="AM421" s="36">
        <f t="shared" si="91"/>
        <v>37.709999999999994</v>
      </c>
      <c r="AN421" s="36">
        <f t="shared" si="92"/>
        <v>0</v>
      </c>
    </row>
    <row r="422" spans="1:40" s="53" customFormat="1" ht="78.75">
      <c r="A422" s="63" t="s">
        <v>175</v>
      </c>
      <c r="B422" s="54" t="s">
        <v>1337</v>
      </c>
      <c r="C422" s="34" t="s">
        <v>1338</v>
      </c>
      <c r="D422" s="34">
        <v>2028</v>
      </c>
      <c r="E422" s="63">
        <v>2029</v>
      </c>
      <c r="F422" s="66" t="s">
        <v>239</v>
      </c>
      <c r="G422" s="66" t="s">
        <v>239</v>
      </c>
      <c r="H422" s="133" t="s">
        <v>239</v>
      </c>
      <c r="I422" s="66">
        <v>2.8668</v>
      </c>
      <c r="J422" s="66">
        <v>2.8668</v>
      </c>
      <c r="K422" s="154">
        <f t="shared" si="83"/>
        <v>0</v>
      </c>
      <c r="L422" s="154">
        <v>0</v>
      </c>
      <c r="M422" s="154">
        <v>0</v>
      </c>
      <c r="N422" s="154">
        <v>0</v>
      </c>
      <c r="O422" s="154">
        <v>0</v>
      </c>
      <c r="P422" s="154">
        <f t="shared" si="84"/>
        <v>0</v>
      </c>
      <c r="Q422" s="154">
        <v>0</v>
      </c>
      <c r="R422" s="154">
        <v>0</v>
      </c>
      <c r="S422" s="154">
        <v>0</v>
      </c>
      <c r="T422" s="154">
        <v>0</v>
      </c>
      <c r="U422" s="154">
        <f t="shared" si="85"/>
        <v>0</v>
      </c>
      <c r="V422" s="154">
        <v>0</v>
      </c>
      <c r="W422" s="154">
        <v>0</v>
      </c>
      <c r="X422" s="154">
        <v>0</v>
      </c>
      <c r="Y422" s="154">
        <v>0</v>
      </c>
      <c r="Z422" s="154">
        <f t="shared" si="86"/>
        <v>0.12</v>
      </c>
      <c r="AA422" s="154">
        <v>0</v>
      </c>
      <c r="AB422" s="154">
        <v>0</v>
      </c>
      <c r="AC422" s="154">
        <v>0.12</v>
      </c>
      <c r="AD422" s="154">
        <v>0</v>
      </c>
      <c r="AE422" s="154">
        <f t="shared" si="87"/>
        <v>2.7467999999999999</v>
      </c>
      <c r="AF422" s="66">
        <v>0</v>
      </c>
      <c r="AG422" s="66">
        <v>0</v>
      </c>
      <c r="AH422" s="66">
        <v>2.7467999999999999</v>
      </c>
      <c r="AI422" s="66">
        <v>0</v>
      </c>
      <c r="AJ422" s="36">
        <f t="shared" si="88"/>
        <v>2.8668</v>
      </c>
      <c r="AK422" s="36">
        <f t="shared" si="89"/>
        <v>0</v>
      </c>
      <c r="AL422" s="36">
        <f t="shared" si="90"/>
        <v>0</v>
      </c>
      <c r="AM422" s="36">
        <f t="shared" si="91"/>
        <v>2.8668</v>
      </c>
      <c r="AN422" s="36">
        <f t="shared" si="92"/>
        <v>0</v>
      </c>
    </row>
    <row r="423" spans="1:40" s="53" customFormat="1" ht="78.75">
      <c r="A423" s="199" t="s">
        <v>175</v>
      </c>
      <c r="B423" s="200" t="s">
        <v>1339</v>
      </c>
      <c r="C423" s="199" t="s">
        <v>1340</v>
      </c>
      <c r="D423" s="201">
        <v>2028</v>
      </c>
      <c r="E423" s="63">
        <v>2029</v>
      </c>
      <c r="F423" s="202" t="s">
        <v>239</v>
      </c>
      <c r="G423" s="202" t="s">
        <v>239</v>
      </c>
      <c r="H423" s="133" t="s">
        <v>239</v>
      </c>
      <c r="I423" s="66">
        <v>2.8668</v>
      </c>
      <c r="J423" s="202">
        <v>2.8668</v>
      </c>
      <c r="K423" s="203">
        <f t="shared" si="83"/>
        <v>0</v>
      </c>
      <c r="L423" s="203">
        <v>0</v>
      </c>
      <c r="M423" s="203">
        <v>0</v>
      </c>
      <c r="N423" s="203">
        <v>0</v>
      </c>
      <c r="O423" s="203">
        <v>0</v>
      </c>
      <c r="P423" s="203">
        <f t="shared" si="84"/>
        <v>0</v>
      </c>
      <c r="Q423" s="203">
        <v>0</v>
      </c>
      <c r="R423" s="203">
        <v>0</v>
      </c>
      <c r="S423" s="203">
        <v>0</v>
      </c>
      <c r="T423" s="203">
        <v>0</v>
      </c>
      <c r="U423" s="203">
        <f t="shared" si="85"/>
        <v>0</v>
      </c>
      <c r="V423" s="203">
        <v>0</v>
      </c>
      <c r="W423" s="203">
        <v>0</v>
      </c>
      <c r="X423" s="203">
        <v>0</v>
      </c>
      <c r="Y423" s="203">
        <v>0</v>
      </c>
      <c r="Z423" s="203">
        <f t="shared" si="86"/>
        <v>0.12</v>
      </c>
      <c r="AA423" s="203">
        <v>0</v>
      </c>
      <c r="AB423" s="203">
        <v>0</v>
      </c>
      <c r="AC423" s="203">
        <v>0.12</v>
      </c>
      <c r="AD423" s="203">
        <v>0</v>
      </c>
      <c r="AE423" s="203">
        <f t="shared" si="87"/>
        <v>2.7467999999999999</v>
      </c>
      <c r="AF423" s="202">
        <v>0</v>
      </c>
      <c r="AG423" s="202">
        <v>0</v>
      </c>
      <c r="AH423" s="202">
        <v>2.7467999999999999</v>
      </c>
      <c r="AI423" s="202">
        <v>0</v>
      </c>
      <c r="AJ423" s="66">
        <f t="shared" si="88"/>
        <v>2.8668</v>
      </c>
      <c r="AK423" s="202">
        <f t="shared" si="89"/>
        <v>0</v>
      </c>
      <c r="AL423" s="202">
        <f t="shared" si="90"/>
        <v>0</v>
      </c>
      <c r="AM423" s="202">
        <f t="shared" si="91"/>
        <v>2.8668</v>
      </c>
      <c r="AN423" s="202">
        <f t="shared" si="92"/>
        <v>0</v>
      </c>
    </row>
    <row r="424" spans="1:40" s="53" customFormat="1" ht="110.25">
      <c r="A424" s="199" t="s">
        <v>175</v>
      </c>
      <c r="B424" s="200" t="s">
        <v>1341</v>
      </c>
      <c r="C424" s="199" t="s">
        <v>1342</v>
      </c>
      <c r="D424" s="201">
        <v>2028</v>
      </c>
      <c r="E424" s="63">
        <v>2030</v>
      </c>
      <c r="F424" s="202" t="s">
        <v>239</v>
      </c>
      <c r="G424" s="202" t="s">
        <v>239</v>
      </c>
      <c r="H424" s="133" t="s">
        <v>239</v>
      </c>
      <c r="I424" s="66">
        <v>0.12</v>
      </c>
      <c r="J424" s="202">
        <v>0.12</v>
      </c>
      <c r="K424" s="203">
        <f t="shared" si="83"/>
        <v>0</v>
      </c>
      <c r="L424" s="203">
        <v>0</v>
      </c>
      <c r="M424" s="203">
        <v>0</v>
      </c>
      <c r="N424" s="203">
        <v>0</v>
      </c>
      <c r="O424" s="203">
        <v>0</v>
      </c>
      <c r="P424" s="203">
        <f t="shared" si="84"/>
        <v>0</v>
      </c>
      <c r="Q424" s="203">
        <v>0</v>
      </c>
      <c r="R424" s="203">
        <v>0</v>
      </c>
      <c r="S424" s="203">
        <v>0</v>
      </c>
      <c r="T424" s="203">
        <v>0</v>
      </c>
      <c r="U424" s="203">
        <f t="shared" si="85"/>
        <v>0</v>
      </c>
      <c r="V424" s="203">
        <v>0</v>
      </c>
      <c r="W424" s="203">
        <v>0</v>
      </c>
      <c r="X424" s="203">
        <v>0</v>
      </c>
      <c r="Y424" s="203">
        <v>0</v>
      </c>
      <c r="Z424" s="203">
        <f t="shared" si="86"/>
        <v>0.12</v>
      </c>
      <c r="AA424" s="203">
        <v>0</v>
      </c>
      <c r="AB424" s="203">
        <v>0</v>
      </c>
      <c r="AC424" s="203">
        <v>0.12</v>
      </c>
      <c r="AD424" s="203">
        <v>0</v>
      </c>
      <c r="AE424" s="203">
        <f t="shared" si="87"/>
        <v>0</v>
      </c>
      <c r="AF424" s="202">
        <v>0</v>
      </c>
      <c r="AG424" s="202">
        <v>0</v>
      </c>
      <c r="AH424" s="202">
        <v>0</v>
      </c>
      <c r="AI424" s="202">
        <v>0</v>
      </c>
      <c r="AJ424" s="66">
        <f t="shared" si="88"/>
        <v>0.12</v>
      </c>
      <c r="AK424" s="202">
        <f t="shared" si="89"/>
        <v>0</v>
      </c>
      <c r="AL424" s="202">
        <f t="shared" si="90"/>
        <v>0</v>
      </c>
      <c r="AM424" s="202">
        <f t="shared" si="91"/>
        <v>0.12</v>
      </c>
      <c r="AN424" s="202">
        <f t="shared" si="92"/>
        <v>0</v>
      </c>
    </row>
    <row r="425" spans="1:40" s="53" customFormat="1" ht="141.75">
      <c r="A425" s="63" t="s">
        <v>175</v>
      </c>
      <c r="B425" s="54" t="s">
        <v>1343</v>
      </c>
      <c r="C425" s="34" t="s">
        <v>1344</v>
      </c>
      <c r="D425" s="34">
        <v>2028</v>
      </c>
      <c r="E425" s="63">
        <v>2030</v>
      </c>
      <c r="F425" s="66" t="s">
        <v>239</v>
      </c>
      <c r="G425" s="66" t="s">
        <v>239</v>
      </c>
      <c r="H425" s="133" t="s">
        <v>239</v>
      </c>
      <c r="I425" s="66">
        <v>0.12</v>
      </c>
      <c r="J425" s="66">
        <v>0.12</v>
      </c>
      <c r="K425" s="154">
        <f t="shared" si="83"/>
        <v>0</v>
      </c>
      <c r="L425" s="154">
        <v>0</v>
      </c>
      <c r="M425" s="154">
        <v>0</v>
      </c>
      <c r="N425" s="154">
        <v>0</v>
      </c>
      <c r="O425" s="154">
        <v>0</v>
      </c>
      <c r="P425" s="154">
        <f t="shared" si="84"/>
        <v>0</v>
      </c>
      <c r="Q425" s="154">
        <v>0</v>
      </c>
      <c r="R425" s="154">
        <v>0</v>
      </c>
      <c r="S425" s="154">
        <v>0</v>
      </c>
      <c r="T425" s="154">
        <v>0</v>
      </c>
      <c r="U425" s="154">
        <f t="shared" si="85"/>
        <v>0</v>
      </c>
      <c r="V425" s="154">
        <v>0</v>
      </c>
      <c r="W425" s="154">
        <v>0</v>
      </c>
      <c r="X425" s="154">
        <v>0</v>
      </c>
      <c r="Y425" s="154">
        <v>0</v>
      </c>
      <c r="Z425" s="154">
        <f t="shared" si="86"/>
        <v>0.12</v>
      </c>
      <c r="AA425" s="154">
        <v>0</v>
      </c>
      <c r="AB425" s="154">
        <v>0</v>
      </c>
      <c r="AC425" s="154">
        <v>0.12</v>
      </c>
      <c r="AD425" s="154">
        <v>0</v>
      </c>
      <c r="AE425" s="154">
        <f t="shared" si="87"/>
        <v>0</v>
      </c>
      <c r="AF425" s="66">
        <v>0</v>
      </c>
      <c r="AG425" s="66">
        <v>0</v>
      </c>
      <c r="AH425" s="66">
        <v>0</v>
      </c>
      <c r="AI425" s="66">
        <v>0</v>
      </c>
      <c r="AJ425" s="36">
        <f t="shared" si="88"/>
        <v>0.12</v>
      </c>
      <c r="AK425" s="36">
        <f t="shared" si="89"/>
        <v>0</v>
      </c>
      <c r="AL425" s="36">
        <f t="shared" si="90"/>
        <v>0</v>
      </c>
      <c r="AM425" s="36">
        <f t="shared" si="91"/>
        <v>0.12</v>
      </c>
      <c r="AN425" s="36">
        <f t="shared" si="92"/>
        <v>0</v>
      </c>
    </row>
    <row r="426" spans="1:40" s="53" customFormat="1" ht="78.75">
      <c r="A426" s="133" t="s">
        <v>175</v>
      </c>
      <c r="B426" s="134" t="s">
        <v>1345</v>
      </c>
      <c r="C426" s="133" t="s">
        <v>1346</v>
      </c>
      <c r="D426" s="133">
        <v>2029</v>
      </c>
      <c r="E426" s="63">
        <v>2029</v>
      </c>
      <c r="F426" s="154" t="s">
        <v>239</v>
      </c>
      <c r="G426" s="154" t="s">
        <v>239</v>
      </c>
      <c r="H426" s="133" t="s">
        <v>239</v>
      </c>
      <c r="I426" s="154">
        <v>6.7559999999999993</v>
      </c>
      <c r="J426" s="154">
        <v>6.7559999999999993</v>
      </c>
      <c r="K426" s="154">
        <f t="shared" si="83"/>
        <v>0</v>
      </c>
      <c r="L426" s="154">
        <v>0</v>
      </c>
      <c r="M426" s="154">
        <v>0</v>
      </c>
      <c r="N426" s="154">
        <v>0</v>
      </c>
      <c r="O426" s="154">
        <v>0</v>
      </c>
      <c r="P426" s="154">
        <f t="shared" si="84"/>
        <v>0</v>
      </c>
      <c r="Q426" s="154">
        <v>0</v>
      </c>
      <c r="R426" s="154">
        <v>0</v>
      </c>
      <c r="S426" s="154">
        <v>0</v>
      </c>
      <c r="T426" s="154">
        <v>0</v>
      </c>
      <c r="U426" s="154">
        <f t="shared" si="85"/>
        <v>0</v>
      </c>
      <c r="V426" s="154">
        <v>0</v>
      </c>
      <c r="W426" s="154">
        <v>0</v>
      </c>
      <c r="X426" s="154">
        <v>0</v>
      </c>
      <c r="Y426" s="154">
        <v>0</v>
      </c>
      <c r="Z426" s="154">
        <f t="shared" si="86"/>
        <v>0</v>
      </c>
      <c r="AA426" s="154">
        <v>0</v>
      </c>
      <c r="AB426" s="154">
        <v>0</v>
      </c>
      <c r="AC426" s="154">
        <v>0</v>
      </c>
      <c r="AD426" s="154">
        <v>0</v>
      </c>
      <c r="AE426" s="154">
        <f t="shared" si="87"/>
        <v>6.7559999999999993</v>
      </c>
      <c r="AF426" s="154">
        <v>0</v>
      </c>
      <c r="AG426" s="154">
        <v>0</v>
      </c>
      <c r="AH426" s="154">
        <v>6.7559999999999993</v>
      </c>
      <c r="AI426" s="154">
        <v>0</v>
      </c>
      <c r="AJ426" s="154">
        <f t="shared" si="88"/>
        <v>6.7559999999999993</v>
      </c>
      <c r="AK426" s="154">
        <f t="shared" si="89"/>
        <v>0</v>
      </c>
      <c r="AL426" s="154">
        <f t="shared" si="90"/>
        <v>0</v>
      </c>
      <c r="AM426" s="154">
        <f t="shared" si="91"/>
        <v>6.7559999999999993</v>
      </c>
      <c r="AN426" s="154">
        <f t="shared" si="92"/>
        <v>0</v>
      </c>
    </row>
    <row r="427" spans="1:40" s="53" customFormat="1" ht="31.5">
      <c r="A427" s="133" t="s">
        <v>175</v>
      </c>
      <c r="B427" s="134" t="s">
        <v>1347</v>
      </c>
      <c r="C427" s="133" t="s">
        <v>1348</v>
      </c>
      <c r="D427" s="133">
        <v>2028</v>
      </c>
      <c r="E427" s="63">
        <v>2029</v>
      </c>
      <c r="F427" s="154" t="s">
        <v>239</v>
      </c>
      <c r="G427" s="154" t="s">
        <v>239</v>
      </c>
      <c r="H427" s="133" t="s">
        <v>239</v>
      </c>
      <c r="I427" s="154">
        <v>6.8207999999999993</v>
      </c>
      <c r="J427" s="154">
        <v>6.8207999999999993</v>
      </c>
      <c r="K427" s="154">
        <f t="shared" si="83"/>
        <v>0</v>
      </c>
      <c r="L427" s="154">
        <v>0</v>
      </c>
      <c r="M427" s="154">
        <v>0</v>
      </c>
      <c r="N427" s="154">
        <v>0</v>
      </c>
      <c r="O427" s="154">
        <v>0</v>
      </c>
      <c r="P427" s="154">
        <f t="shared" si="84"/>
        <v>0</v>
      </c>
      <c r="Q427" s="154">
        <v>0</v>
      </c>
      <c r="R427" s="154">
        <v>0</v>
      </c>
      <c r="S427" s="154">
        <v>0</v>
      </c>
      <c r="T427" s="154">
        <v>0</v>
      </c>
      <c r="U427" s="154">
        <f t="shared" si="85"/>
        <v>0</v>
      </c>
      <c r="V427" s="154">
        <v>0</v>
      </c>
      <c r="W427" s="154">
        <v>0</v>
      </c>
      <c r="X427" s="154">
        <v>0</v>
      </c>
      <c r="Y427" s="154">
        <v>0</v>
      </c>
      <c r="Z427" s="154">
        <f t="shared" si="86"/>
        <v>0.12</v>
      </c>
      <c r="AA427" s="154">
        <v>0</v>
      </c>
      <c r="AB427" s="154">
        <v>0</v>
      </c>
      <c r="AC427" s="154">
        <v>0.12</v>
      </c>
      <c r="AD427" s="154">
        <v>0</v>
      </c>
      <c r="AE427" s="154">
        <f t="shared" si="87"/>
        <v>6.7007999999999992</v>
      </c>
      <c r="AF427" s="154">
        <v>0</v>
      </c>
      <c r="AG427" s="154">
        <v>0</v>
      </c>
      <c r="AH427" s="154">
        <v>6.7007999999999992</v>
      </c>
      <c r="AI427" s="154">
        <v>0</v>
      </c>
      <c r="AJ427" s="154">
        <f t="shared" si="88"/>
        <v>6.8207999999999993</v>
      </c>
      <c r="AK427" s="154">
        <f t="shared" si="89"/>
        <v>0</v>
      </c>
      <c r="AL427" s="154">
        <f t="shared" si="90"/>
        <v>0</v>
      </c>
      <c r="AM427" s="154">
        <f t="shared" si="91"/>
        <v>6.8207999999999993</v>
      </c>
      <c r="AN427" s="154">
        <f t="shared" si="92"/>
        <v>0</v>
      </c>
    </row>
    <row r="428" spans="1:40" s="53" customFormat="1" ht="31.5">
      <c r="A428" s="63" t="s">
        <v>175</v>
      </c>
      <c r="B428" s="54" t="s">
        <v>1349</v>
      </c>
      <c r="C428" s="63" t="s">
        <v>1350</v>
      </c>
      <c r="D428" s="34">
        <v>2028</v>
      </c>
      <c r="E428" s="63">
        <v>2029</v>
      </c>
      <c r="F428" s="36" t="s">
        <v>239</v>
      </c>
      <c r="G428" s="36" t="s">
        <v>239</v>
      </c>
      <c r="H428" s="133" t="s">
        <v>239</v>
      </c>
      <c r="I428" s="52">
        <v>4.6751999999999994</v>
      </c>
      <c r="J428" s="36">
        <v>4.6751999999999994</v>
      </c>
      <c r="K428" s="154">
        <f t="shared" si="83"/>
        <v>0</v>
      </c>
      <c r="L428" s="154">
        <v>0</v>
      </c>
      <c r="M428" s="154">
        <v>0</v>
      </c>
      <c r="N428" s="154">
        <v>0</v>
      </c>
      <c r="O428" s="154">
        <v>0</v>
      </c>
      <c r="P428" s="154">
        <f t="shared" si="84"/>
        <v>0</v>
      </c>
      <c r="Q428" s="154">
        <v>0</v>
      </c>
      <c r="R428" s="154">
        <v>0</v>
      </c>
      <c r="S428" s="154">
        <v>0</v>
      </c>
      <c r="T428" s="154">
        <v>0</v>
      </c>
      <c r="U428" s="154">
        <f t="shared" si="85"/>
        <v>0</v>
      </c>
      <c r="V428" s="154">
        <v>0</v>
      </c>
      <c r="W428" s="154">
        <v>0</v>
      </c>
      <c r="X428" s="154">
        <v>0</v>
      </c>
      <c r="Y428" s="154">
        <v>0</v>
      </c>
      <c r="Z428" s="154">
        <f t="shared" si="86"/>
        <v>0.12</v>
      </c>
      <c r="AA428" s="154">
        <v>0</v>
      </c>
      <c r="AB428" s="154">
        <v>0</v>
      </c>
      <c r="AC428" s="154">
        <v>0.12</v>
      </c>
      <c r="AD428" s="154">
        <v>0</v>
      </c>
      <c r="AE428" s="154">
        <f t="shared" si="87"/>
        <v>4.5551999999999992</v>
      </c>
      <c r="AF428" s="36">
        <v>0</v>
      </c>
      <c r="AG428" s="36">
        <v>0</v>
      </c>
      <c r="AH428" s="36">
        <v>4.5551999999999992</v>
      </c>
      <c r="AI428" s="36">
        <v>0</v>
      </c>
      <c r="AJ428" s="36">
        <f t="shared" si="88"/>
        <v>4.6751999999999994</v>
      </c>
      <c r="AK428" s="36">
        <f t="shared" si="89"/>
        <v>0</v>
      </c>
      <c r="AL428" s="36">
        <f t="shared" si="90"/>
        <v>0</v>
      </c>
      <c r="AM428" s="36">
        <f t="shared" si="91"/>
        <v>4.6751999999999994</v>
      </c>
      <c r="AN428" s="36">
        <f t="shared" si="92"/>
        <v>0</v>
      </c>
    </row>
    <row r="429" spans="1:40" s="53" customFormat="1" ht="31.5">
      <c r="A429" s="63" t="s">
        <v>175</v>
      </c>
      <c r="B429" s="54" t="s">
        <v>1351</v>
      </c>
      <c r="C429" s="63" t="s">
        <v>1352</v>
      </c>
      <c r="D429" s="63">
        <v>2028</v>
      </c>
      <c r="E429" s="63">
        <v>2030</v>
      </c>
      <c r="F429" s="66" t="s">
        <v>239</v>
      </c>
      <c r="G429" s="36" t="s">
        <v>239</v>
      </c>
      <c r="H429" s="133" t="s">
        <v>239</v>
      </c>
      <c r="I429" s="67">
        <v>0.12</v>
      </c>
      <c r="J429" s="66">
        <v>0.12</v>
      </c>
      <c r="K429" s="154">
        <f t="shared" si="83"/>
        <v>0</v>
      </c>
      <c r="L429" s="154">
        <v>0</v>
      </c>
      <c r="M429" s="154">
        <v>0</v>
      </c>
      <c r="N429" s="154">
        <v>0</v>
      </c>
      <c r="O429" s="154">
        <v>0</v>
      </c>
      <c r="P429" s="154">
        <f t="shared" si="84"/>
        <v>0</v>
      </c>
      <c r="Q429" s="154">
        <v>0</v>
      </c>
      <c r="R429" s="154">
        <v>0</v>
      </c>
      <c r="S429" s="154">
        <v>0</v>
      </c>
      <c r="T429" s="154">
        <v>0</v>
      </c>
      <c r="U429" s="154">
        <f t="shared" si="85"/>
        <v>0</v>
      </c>
      <c r="V429" s="154">
        <v>0</v>
      </c>
      <c r="W429" s="154">
        <v>0</v>
      </c>
      <c r="X429" s="154">
        <v>0</v>
      </c>
      <c r="Y429" s="154">
        <v>0</v>
      </c>
      <c r="Z429" s="154">
        <f t="shared" si="86"/>
        <v>0.12</v>
      </c>
      <c r="AA429" s="154">
        <v>0</v>
      </c>
      <c r="AB429" s="154">
        <v>0</v>
      </c>
      <c r="AC429" s="154">
        <v>0.12</v>
      </c>
      <c r="AD429" s="154">
        <v>0</v>
      </c>
      <c r="AE429" s="154">
        <f t="shared" si="87"/>
        <v>0</v>
      </c>
      <c r="AF429" s="66">
        <v>0</v>
      </c>
      <c r="AG429" s="66">
        <v>0</v>
      </c>
      <c r="AH429" s="66">
        <v>0</v>
      </c>
      <c r="AI429" s="66">
        <v>0</v>
      </c>
      <c r="AJ429" s="36">
        <f t="shared" si="88"/>
        <v>0.12</v>
      </c>
      <c r="AK429" s="36">
        <f t="shared" si="89"/>
        <v>0</v>
      </c>
      <c r="AL429" s="36">
        <f t="shared" si="90"/>
        <v>0</v>
      </c>
      <c r="AM429" s="36">
        <f t="shared" si="91"/>
        <v>0.12</v>
      </c>
      <c r="AN429" s="36">
        <f t="shared" si="92"/>
        <v>0</v>
      </c>
    </row>
    <row r="430" spans="1:40" s="53" customFormat="1" ht="31.5">
      <c r="A430" s="63" t="s">
        <v>175</v>
      </c>
      <c r="B430" s="54" t="s">
        <v>1353</v>
      </c>
      <c r="C430" s="63" t="s">
        <v>1354</v>
      </c>
      <c r="D430" s="63">
        <v>2028</v>
      </c>
      <c r="E430" s="63">
        <v>2029</v>
      </c>
      <c r="F430" s="66" t="s">
        <v>239</v>
      </c>
      <c r="G430" s="36" t="s">
        <v>239</v>
      </c>
      <c r="H430" s="133" t="s">
        <v>239</v>
      </c>
      <c r="I430" s="67">
        <v>4.1819999999999995</v>
      </c>
      <c r="J430" s="66">
        <v>4.1819999999999995</v>
      </c>
      <c r="K430" s="154">
        <f t="shared" si="83"/>
        <v>0</v>
      </c>
      <c r="L430" s="154">
        <v>0</v>
      </c>
      <c r="M430" s="154">
        <v>0</v>
      </c>
      <c r="N430" s="154">
        <v>0</v>
      </c>
      <c r="O430" s="154">
        <v>0</v>
      </c>
      <c r="P430" s="154">
        <f t="shared" si="84"/>
        <v>0</v>
      </c>
      <c r="Q430" s="154">
        <v>0</v>
      </c>
      <c r="R430" s="154">
        <v>0</v>
      </c>
      <c r="S430" s="154">
        <v>0</v>
      </c>
      <c r="T430" s="154">
        <v>0</v>
      </c>
      <c r="U430" s="154">
        <f t="shared" si="85"/>
        <v>0</v>
      </c>
      <c r="V430" s="154">
        <v>0</v>
      </c>
      <c r="W430" s="154">
        <v>0</v>
      </c>
      <c r="X430" s="154">
        <v>0</v>
      </c>
      <c r="Y430" s="154">
        <v>0</v>
      </c>
      <c r="Z430" s="154">
        <f t="shared" si="86"/>
        <v>0.12</v>
      </c>
      <c r="AA430" s="154">
        <v>0</v>
      </c>
      <c r="AB430" s="154">
        <v>0</v>
      </c>
      <c r="AC430" s="154">
        <v>0.12</v>
      </c>
      <c r="AD430" s="154">
        <v>0</v>
      </c>
      <c r="AE430" s="154">
        <f t="shared" si="87"/>
        <v>4.0619999999999994</v>
      </c>
      <c r="AF430" s="66">
        <v>0</v>
      </c>
      <c r="AG430" s="66">
        <v>0</v>
      </c>
      <c r="AH430" s="66">
        <v>4.0619999999999994</v>
      </c>
      <c r="AI430" s="66">
        <v>0</v>
      </c>
      <c r="AJ430" s="36">
        <f t="shared" si="88"/>
        <v>4.1819999999999995</v>
      </c>
      <c r="AK430" s="36">
        <f t="shared" si="89"/>
        <v>0</v>
      </c>
      <c r="AL430" s="36">
        <f t="shared" si="90"/>
        <v>0</v>
      </c>
      <c r="AM430" s="36">
        <f t="shared" si="91"/>
        <v>4.1819999999999995</v>
      </c>
      <c r="AN430" s="36">
        <f t="shared" si="92"/>
        <v>0</v>
      </c>
    </row>
    <row r="431" spans="1:40" s="53" customFormat="1" ht="31.5">
      <c r="A431" s="63" t="s">
        <v>175</v>
      </c>
      <c r="B431" s="54" t="s">
        <v>1355</v>
      </c>
      <c r="C431" s="63" t="s">
        <v>1356</v>
      </c>
      <c r="D431" s="63">
        <v>2028</v>
      </c>
      <c r="E431" s="63">
        <v>2030</v>
      </c>
      <c r="F431" s="66" t="s">
        <v>239</v>
      </c>
      <c r="G431" s="36" t="s">
        <v>239</v>
      </c>
      <c r="H431" s="133" t="s">
        <v>239</v>
      </c>
      <c r="I431" s="67">
        <v>2.5812000000000004</v>
      </c>
      <c r="J431" s="66">
        <v>2.5812000000000004</v>
      </c>
      <c r="K431" s="154">
        <f t="shared" si="83"/>
        <v>0</v>
      </c>
      <c r="L431" s="154">
        <v>0</v>
      </c>
      <c r="M431" s="154">
        <v>0</v>
      </c>
      <c r="N431" s="154">
        <v>0</v>
      </c>
      <c r="O431" s="154">
        <v>0</v>
      </c>
      <c r="P431" s="154">
        <f t="shared" si="84"/>
        <v>0</v>
      </c>
      <c r="Q431" s="154">
        <v>0</v>
      </c>
      <c r="R431" s="154">
        <v>0</v>
      </c>
      <c r="S431" s="154">
        <v>0</v>
      </c>
      <c r="T431" s="154">
        <v>0</v>
      </c>
      <c r="U431" s="154">
        <f t="shared" si="85"/>
        <v>0</v>
      </c>
      <c r="V431" s="154">
        <v>0</v>
      </c>
      <c r="W431" s="154">
        <v>0</v>
      </c>
      <c r="X431" s="154">
        <v>0</v>
      </c>
      <c r="Y431" s="154">
        <v>0</v>
      </c>
      <c r="Z431" s="154">
        <f t="shared" si="86"/>
        <v>0.12</v>
      </c>
      <c r="AA431" s="154">
        <v>0</v>
      </c>
      <c r="AB431" s="154">
        <v>0</v>
      </c>
      <c r="AC431" s="154">
        <v>0.12</v>
      </c>
      <c r="AD431" s="154">
        <v>0</v>
      </c>
      <c r="AE431" s="154">
        <f t="shared" si="87"/>
        <v>2.4612000000000003</v>
      </c>
      <c r="AF431" s="66">
        <v>0</v>
      </c>
      <c r="AG431" s="66">
        <v>0</v>
      </c>
      <c r="AH431" s="66">
        <v>2.4612000000000003</v>
      </c>
      <c r="AI431" s="66">
        <v>0</v>
      </c>
      <c r="AJ431" s="36">
        <f t="shared" si="88"/>
        <v>2.5812000000000004</v>
      </c>
      <c r="AK431" s="36">
        <f t="shared" si="89"/>
        <v>0</v>
      </c>
      <c r="AL431" s="36">
        <f t="shared" si="90"/>
        <v>0</v>
      </c>
      <c r="AM431" s="36">
        <f t="shared" si="91"/>
        <v>2.5812000000000004</v>
      </c>
      <c r="AN431" s="36">
        <f t="shared" si="92"/>
        <v>0</v>
      </c>
    </row>
    <row r="432" spans="1:40" s="53" customFormat="1" ht="47.25">
      <c r="A432" s="63" t="s">
        <v>175</v>
      </c>
      <c r="B432" s="54" t="s">
        <v>1357</v>
      </c>
      <c r="C432" s="63" t="s">
        <v>1358</v>
      </c>
      <c r="D432" s="63">
        <v>2028</v>
      </c>
      <c r="E432" s="63">
        <v>2029</v>
      </c>
      <c r="F432" s="66" t="s">
        <v>239</v>
      </c>
      <c r="G432" s="36" t="s">
        <v>239</v>
      </c>
      <c r="H432" s="133" t="s">
        <v>239</v>
      </c>
      <c r="I432" s="67">
        <v>3.6683999999999997</v>
      </c>
      <c r="J432" s="66">
        <v>3.6683999999999997</v>
      </c>
      <c r="K432" s="154">
        <f t="shared" si="83"/>
        <v>0</v>
      </c>
      <c r="L432" s="154">
        <v>0</v>
      </c>
      <c r="M432" s="154">
        <v>0</v>
      </c>
      <c r="N432" s="154">
        <v>0</v>
      </c>
      <c r="O432" s="154">
        <v>0</v>
      </c>
      <c r="P432" s="154">
        <f t="shared" si="84"/>
        <v>0</v>
      </c>
      <c r="Q432" s="154">
        <v>0</v>
      </c>
      <c r="R432" s="154">
        <v>0</v>
      </c>
      <c r="S432" s="154">
        <v>0</v>
      </c>
      <c r="T432" s="154">
        <v>0</v>
      </c>
      <c r="U432" s="154">
        <f t="shared" si="85"/>
        <v>0</v>
      </c>
      <c r="V432" s="154">
        <v>0</v>
      </c>
      <c r="W432" s="154">
        <v>0</v>
      </c>
      <c r="X432" s="154">
        <v>0</v>
      </c>
      <c r="Y432" s="154">
        <v>0</v>
      </c>
      <c r="Z432" s="154">
        <f t="shared" si="86"/>
        <v>0.12</v>
      </c>
      <c r="AA432" s="154">
        <v>0</v>
      </c>
      <c r="AB432" s="154">
        <v>0</v>
      </c>
      <c r="AC432" s="154">
        <v>0.12</v>
      </c>
      <c r="AD432" s="154">
        <v>0</v>
      </c>
      <c r="AE432" s="154">
        <f t="shared" si="87"/>
        <v>3.5483999999999996</v>
      </c>
      <c r="AF432" s="66">
        <v>0</v>
      </c>
      <c r="AG432" s="66">
        <v>0</v>
      </c>
      <c r="AH432" s="66">
        <v>3.5483999999999996</v>
      </c>
      <c r="AI432" s="66">
        <v>0</v>
      </c>
      <c r="AJ432" s="36">
        <f t="shared" si="88"/>
        <v>3.6683999999999997</v>
      </c>
      <c r="AK432" s="36">
        <f t="shared" si="89"/>
        <v>0</v>
      </c>
      <c r="AL432" s="36">
        <f t="shared" si="90"/>
        <v>0</v>
      </c>
      <c r="AM432" s="36">
        <f t="shared" si="91"/>
        <v>3.6683999999999997</v>
      </c>
      <c r="AN432" s="36">
        <f t="shared" si="92"/>
        <v>0</v>
      </c>
    </row>
    <row r="433" spans="1:40" s="53" customFormat="1" ht="31.5" customHeight="1">
      <c r="A433" s="63" t="s">
        <v>175</v>
      </c>
      <c r="B433" s="54" t="s">
        <v>1359</v>
      </c>
      <c r="C433" s="63" t="s">
        <v>1360</v>
      </c>
      <c r="D433" s="63">
        <v>2029</v>
      </c>
      <c r="E433" s="63">
        <v>2030</v>
      </c>
      <c r="F433" s="66" t="s">
        <v>239</v>
      </c>
      <c r="G433" s="36" t="s">
        <v>239</v>
      </c>
      <c r="H433" s="133" t="s">
        <v>239</v>
      </c>
      <c r="I433" s="67">
        <v>0.12</v>
      </c>
      <c r="J433" s="66">
        <v>0.12</v>
      </c>
      <c r="K433" s="154">
        <f t="shared" si="83"/>
        <v>0</v>
      </c>
      <c r="L433" s="154">
        <v>0</v>
      </c>
      <c r="M433" s="154">
        <v>0</v>
      </c>
      <c r="N433" s="154">
        <v>0</v>
      </c>
      <c r="O433" s="154">
        <v>0</v>
      </c>
      <c r="P433" s="154">
        <f t="shared" si="84"/>
        <v>0</v>
      </c>
      <c r="Q433" s="154">
        <v>0</v>
      </c>
      <c r="R433" s="154">
        <v>0</v>
      </c>
      <c r="S433" s="154">
        <v>0</v>
      </c>
      <c r="T433" s="154">
        <v>0</v>
      </c>
      <c r="U433" s="154">
        <f t="shared" si="85"/>
        <v>0</v>
      </c>
      <c r="V433" s="154">
        <v>0</v>
      </c>
      <c r="W433" s="154">
        <v>0</v>
      </c>
      <c r="X433" s="154">
        <v>0</v>
      </c>
      <c r="Y433" s="154">
        <v>0</v>
      </c>
      <c r="Z433" s="154">
        <f t="shared" si="86"/>
        <v>0</v>
      </c>
      <c r="AA433" s="154">
        <v>0</v>
      </c>
      <c r="AB433" s="154">
        <v>0</v>
      </c>
      <c r="AC433" s="154">
        <v>0</v>
      </c>
      <c r="AD433" s="154">
        <v>0</v>
      </c>
      <c r="AE433" s="154">
        <f t="shared" si="87"/>
        <v>0.12</v>
      </c>
      <c r="AF433" s="66">
        <v>0</v>
      </c>
      <c r="AG433" s="66">
        <v>0</v>
      </c>
      <c r="AH433" s="66">
        <v>0.12</v>
      </c>
      <c r="AI433" s="66">
        <v>0</v>
      </c>
      <c r="AJ433" s="36">
        <f t="shared" si="88"/>
        <v>0.12</v>
      </c>
      <c r="AK433" s="36">
        <f t="shared" si="89"/>
        <v>0</v>
      </c>
      <c r="AL433" s="36">
        <f t="shared" si="90"/>
        <v>0</v>
      </c>
      <c r="AM433" s="36">
        <f t="shared" si="91"/>
        <v>0.12</v>
      </c>
      <c r="AN433" s="36">
        <f t="shared" si="92"/>
        <v>0</v>
      </c>
    </row>
    <row r="434" spans="1:40" s="53" customFormat="1" ht="31.5">
      <c r="A434" s="63" t="s">
        <v>175</v>
      </c>
      <c r="B434" s="54" t="s">
        <v>1361</v>
      </c>
      <c r="C434" s="63" t="s">
        <v>1362</v>
      </c>
      <c r="D434" s="63">
        <v>2029</v>
      </c>
      <c r="E434" s="63">
        <v>2030</v>
      </c>
      <c r="F434" s="66" t="s">
        <v>239</v>
      </c>
      <c r="G434" s="36" t="s">
        <v>239</v>
      </c>
      <c r="H434" s="133" t="s">
        <v>239</v>
      </c>
      <c r="I434" s="67">
        <v>0.12</v>
      </c>
      <c r="J434" s="66">
        <v>0.12</v>
      </c>
      <c r="K434" s="154">
        <f t="shared" si="83"/>
        <v>0</v>
      </c>
      <c r="L434" s="154">
        <v>0</v>
      </c>
      <c r="M434" s="154">
        <v>0</v>
      </c>
      <c r="N434" s="154">
        <v>0</v>
      </c>
      <c r="O434" s="154">
        <v>0</v>
      </c>
      <c r="P434" s="154">
        <f t="shared" si="84"/>
        <v>0</v>
      </c>
      <c r="Q434" s="154">
        <v>0</v>
      </c>
      <c r="R434" s="154">
        <v>0</v>
      </c>
      <c r="S434" s="154">
        <v>0</v>
      </c>
      <c r="T434" s="154">
        <v>0</v>
      </c>
      <c r="U434" s="154">
        <f t="shared" si="85"/>
        <v>0</v>
      </c>
      <c r="V434" s="154">
        <v>0</v>
      </c>
      <c r="W434" s="154">
        <v>0</v>
      </c>
      <c r="X434" s="154">
        <v>0</v>
      </c>
      <c r="Y434" s="154">
        <v>0</v>
      </c>
      <c r="Z434" s="154">
        <f t="shared" si="86"/>
        <v>0</v>
      </c>
      <c r="AA434" s="154">
        <v>0</v>
      </c>
      <c r="AB434" s="154">
        <v>0</v>
      </c>
      <c r="AC434" s="154">
        <v>0</v>
      </c>
      <c r="AD434" s="154">
        <v>0</v>
      </c>
      <c r="AE434" s="154">
        <f t="shared" si="87"/>
        <v>0.12</v>
      </c>
      <c r="AF434" s="66">
        <v>0</v>
      </c>
      <c r="AG434" s="66">
        <v>0</v>
      </c>
      <c r="AH434" s="66">
        <v>0.12</v>
      </c>
      <c r="AI434" s="66">
        <v>0</v>
      </c>
      <c r="AJ434" s="36">
        <f t="shared" si="88"/>
        <v>0.12</v>
      </c>
      <c r="AK434" s="36">
        <f t="shared" si="89"/>
        <v>0</v>
      </c>
      <c r="AL434" s="36">
        <f t="shared" si="90"/>
        <v>0</v>
      </c>
      <c r="AM434" s="36">
        <f t="shared" si="91"/>
        <v>0.12</v>
      </c>
      <c r="AN434" s="36">
        <f t="shared" si="92"/>
        <v>0</v>
      </c>
    </row>
    <row r="435" spans="1:40" s="53" customFormat="1" ht="78.75">
      <c r="A435" s="63" t="s">
        <v>175</v>
      </c>
      <c r="B435" s="54" t="s">
        <v>1363</v>
      </c>
      <c r="C435" s="63" t="s">
        <v>1364</v>
      </c>
      <c r="D435" s="34">
        <v>2028</v>
      </c>
      <c r="E435" s="63">
        <v>2030</v>
      </c>
      <c r="F435" s="36" t="s">
        <v>239</v>
      </c>
      <c r="G435" s="36" t="s">
        <v>239</v>
      </c>
      <c r="H435" s="133" t="s">
        <v>239</v>
      </c>
      <c r="I435" s="36">
        <v>0.12</v>
      </c>
      <c r="J435" s="36">
        <v>0.12</v>
      </c>
      <c r="K435" s="154">
        <f t="shared" si="83"/>
        <v>0</v>
      </c>
      <c r="L435" s="154">
        <v>0</v>
      </c>
      <c r="M435" s="154">
        <v>0</v>
      </c>
      <c r="N435" s="154">
        <v>0</v>
      </c>
      <c r="O435" s="154">
        <v>0</v>
      </c>
      <c r="P435" s="154">
        <f t="shared" si="84"/>
        <v>0</v>
      </c>
      <c r="Q435" s="154">
        <v>0</v>
      </c>
      <c r="R435" s="154">
        <v>0</v>
      </c>
      <c r="S435" s="154">
        <v>0</v>
      </c>
      <c r="T435" s="154">
        <v>0</v>
      </c>
      <c r="U435" s="154">
        <f t="shared" si="85"/>
        <v>0</v>
      </c>
      <c r="V435" s="154">
        <v>0</v>
      </c>
      <c r="W435" s="154">
        <v>0</v>
      </c>
      <c r="X435" s="154">
        <v>0</v>
      </c>
      <c r="Y435" s="154">
        <v>0</v>
      </c>
      <c r="Z435" s="154">
        <f t="shared" si="86"/>
        <v>0.12</v>
      </c>
      <c r="AA435" s="154">
        <v>0</v>
      </c>
      <c r="AB435" s="154">
        <v>0</v>
      </c>
      <c r="AC435" s="154">
        <v>0.12</v>
      </c>
      <c r="AD435" s="154">
        <v>0</v>
      </c>
      <c r="AE435" s="154">
        <f t="shared" si="87"/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f t="shared" si="88"/>
        <v>0.12</v>
      </c>
      <c r="AK435" s="36">
        <f t="shared" si="89"/>
        <v>0</v>
      </c>
      <c r="AL435" s="36">
        <f t="shared" si="90"/>
        <v>0</v>
      </c>
      <c r="AM435" s="36">
        <f t="shared" si="91"/>
        <v>0.12</v>
      </c>
      <c r="AN435" s="36">
        <f t="shared" si="92"/>
        <v>0</v>
      </c>
    </row>
    <row r="436" spans="1:40" s="53" customFormat="1" ht="31.5">
      <c r="A436" s="63" t="s">
        <v>175</v>
      </c>
      <c r="B436" s="54" t="s">
        <v>1365</v>
      </c>
      <c r="C436" s="63" t="s">
        <v>1366</v>
      </c>
      <c r="D436" s="34">
        <v>2029</v>
      </c>
      <c r="E436" s="63">
        <v>2030</v>
      </c>
      <c r="F436" s="36" t="s">
        <v>239</v>
      </c>
      <c r="G436" s="36" t="s">
        <v>239</v>
      </c>
      <c r="H436" s="133" t="s">
        <v>239</v>
      </c>
      <c r="I436" s="36">
        <v>0.12</v>
      </c>
      <c r="J436" s="36">
        <v>0.12</v>
      </c>
      <c r="K436" s="154">
        <f t="shared" si="83"/>
        <v>0</v>
      </c>
      <c r="L436" s="154">
        <v>0</v>
      </c>
      <c r="M436" s="154">
        <v>0</v>
      </c>
      <c r="N436" s="154">
        <v>0</v>
      </c>
      <c r="O436" s="154">
        <v>0</v>
      </c>
      <c r="P436" s="154">
        <f t="shared" si="84"/>
        <v>0</v>
      </c>
      <c r="Q436" s="154">
        <v>0</v>
      </c>
      <c r="R436" s="154">
        <v>0</v>
      </c>
      <c r="S436" s="154">
        <v>0</v>
      </c>
      <c r="T436" s="154">
        <v>0</v>
      </c>
      <c r="U436" s="154">
        <f t="shared" si="85"/>
        <v>0</v>
      </c>
      <c r="V436" s="154">
        <v>0</v>
      </c>
      <c r="W436" s="154">
        <v>0</v>
      </c>
      <c r="X436" s="154">
        <v>0</v>
      </c>
      <c r="Y436" s="154">
        <v>0</v>
      </c>
      <c r="Z436" s="154">
        <f t="shared" si="86"/>
        <v>0</v>
      </c>
      <c r="AA436" s="154">
        <v>0</v>
      </c>
      <c r="AB436" s="154">
        <v>0</v>
      </c>
      <c r="AC436" s="154">
        <v>0</v>
      </c>
      <c r="AD436" s="154">
        <v>0</v>
      </c>
      <c r="AE436" s="154">
        <f t="shared" si="87"/>
        <v>0.12</v>
      </c>
      <c r="AF436" s="36">
        <v>0</v>
      </c>
      <c r="AG436" s="36">
        <v>0</v>
      </c>
      <c r="AH436" s="36">
        <v>0.12</v>
      </c>
      <c r="AI436" s="36">
        <v>0</v>
      </c>
      <c r="AJ436" s="36">
        <f t="shared" si="88"/>
        <v>0.12</v>
      </c>
      <c r="AK436" s="36">
        <f t="shared" si="89"/>
        <v>0</v>
      </c>
      <c r="AL436" s="36">
        <f t="shared" si="90"/>
        <v>0</v>
      </c>
      <c r="AM436" s="36">
        <f t="shared" si="91"/>
        <v>0.12</v>
      </c>
      <c r="AN436" s="36">
        <f t="shared" si="92"/>
        <v>0</v>
      </c>
    </row>
    <row r="437" spans="1:40" s="53" customFormat="1" ht="47.25">
      <c r="A437" s="63" t="s">
        <v>175</v>
      </c>
      <c r="B437" s="54" t="s">
        <v>1367</v>
      </c>
      <c r="C437" s="63" t="s">
        <v>1368</v>
      </c>
      <c r="D437" s="34">
        <v>2029</v>
      </c>
      <c r="E437" s="63">
        <v>2030</v>
      </c>
      <c r="F437" s="36" t="s">
        <v>239</v>
      </c>
      <c r="G437" s="36" t="s">
        <v>239</v>
      </c>
      <c r="H437" s="133" t="s">
        <v>239</v>
      </c>
      <c r="I437" s="36">
        <v>0.12</v>
      </c>
      <c r="J437" s="36">
        <v>0.12</v>
      </c>
      <c r="K437" s="154">
        <f t="shared" si="83"/>
        <v>0</v>
      </c>
      <c r="L437" s="154">
        <v>0</v>
      </c>
      <c r="M437" s="154">
        <v>0</v>
      </c>
      <c r="N437" s="154">
        <v>0</v>
      </c>
      <c r="O437" s="154">
        <v>0</v>
      </c>
      <c r="P437" s="154">
        <f t="shared" si="84"/>
        <v>0</v>
      </c>
      <c r="Q437" s="154">
        <v>0</v>
      </c>
      <c r="R437" s="154">
        <v>0</v>
      </c>
      <c r="S437" s="154">
        <v>0</v>
      </c>
      <c r="T437" s="154">
        <v>0</v>
      </c>
      <c r="U437" s="154">
        <f t="shared" si="85"/>
        <v>0</v>
      </c>
      <c r="V437" s="154">
        <v>0</v>
      </c>
      <c r="W437" s="154">
        <v>0</v>
      </c>
      <c r="X437" s="154">
        <v>0</v>
      </c>
      <c r="Y437" s="154">
        <v>0</v>
      </c>
      <c r="Z437" s="154">
        <f t="shared" si="86"/>
        <v>0</v>
      </c>
      <c r="AA437" s="154">
        <v>0</v>
      </c>
      <c r="AB437" s="154">
        <v>0</v>
      </c>
      <c r="AC437" s="154">
        <v>0</v>
      </c>
      <c r="AD437" s="154">
        <v>0</v>
      </c>
      <c r="AE437" s="154">
        <f t="shared" si="87"/>
        <v>0.12</v>
      </c>
      <c r="AF437" s="36">
        <v>0</v>
      </c>
      <c r="AG437" s="36">
        <v>0</v>
      </c>
      <c r="AH437" s="36">
        <v>0.12</v>
      </c>
      <c r="AI437" s="36">
        <v>0</v>
      </c>
      <c r="AJ437" s="36">
        <f t="shared" si="88"/>
        <v>0.12</v>
      </c>
      <c r="AK437" s="36">
        <f t="shared" si="89"/>
        <v>0</v>
      </c>
      <c r="AL437" s="36">
        <f t="shared" si="90"/>
        <v>0</v>
      </c>
      <c r="AM437" s="36">
        <f t="shared" si="91"/>
        <v>0.12</v>
      </c>
      <c r="AN437" s="36">
        <f t="shared" si="92"/>
        <v>0</v>
      </c>
    </row>
    <row r="438" spans="1:40" s="53" customFormat="1" ht="31.5">
      <c r="A438" s="63" t="s">
        <v>175</v>
      </c>
      <c r="B438" s="54" t="s">
        <v>1369</v>
      </c>
      <c r="C438" s="63" t="s">
        <v>1370</v>
      </c>
      <c r="D438" s="34">
        <v>2029</v>
      </c>
      <c r="E438" s="63">
        <v>2030</v>
      </c>
      <c r="F438" s="36" t="s">
        <v>239</v>
      </c>
      <c r="G438" s="36" t="s">
        <v>239</v>
      </c>
      <c r="H438" s="133" t="s">
        <v>239</v>
      </c>
      <c r="I438" s="36">
        <v>0.12</v>
      </c>
      <c r="J438" s="36">
        <v>0.12</v>
      </c>
      <c r="K438" s="154">
        <f t="shared" si="83"/>
        <v>0</v>
      </c>
      <c r="L438" s="154">
        <v>0</v>
      </c>
      <c r="M438" s="154">
        <v>0</v>
      </c>
      <c r="N438" s="154">
        <v>0</v>
      </c>
      <c r="O438" s="154">
        <v>0</v>
      </c>
      <c r="P438" s="154">
        <f t="shared" si="84"/>
        <v>0</v>
      </c>
      <c r="Q438" s="154">
        <v>0</v>
      </c>
      <c r="R438" s="154">
        <v>0</v>
      </c>
      <c r="S438" s="154">
        <v>0</v>
      </c>
      <c r="T438" s="154">
        <v>0</v>
      </c>
      <c r="U438" s="154">
        <f t="shared" si="85"/>
        <v>0</v>
      </c>
      <c r="V438" s="154">
        <v>0</v>
      </c>
      <c r="W438" s="154">
        <v>0</v>
      </c>
      <c r="X438" s="154">
        <v>0</v>
      </c>
      <c r="Y438" s="154">
        <v>0</v>
      </c>
      <c r="Z438" s="154">
        <f t="shared" si="86"/>
        <v>0</v>
      </c>
      <c r="AA438" s="154">
        <v>0</v>
      </c>
      <c r="AB438" s="154">
        <v>0</v>
      </c>
      <c r="AC438" s="154">
        <v>0</v>
      </c>
      <c r="AD438" s="154">
        <v>0</v>
      </c>
      <c r="AE438" s="154">
        <f t="shared" si="87"/>
        <v>0.12</v>
      </c>
      <c r="AF438" s="36">
        <v>0</v>
      </c>
      <c r="AG438" s="36">
        <v>0</v>
      </c>
      <c r="AH438" s="36">
        <v>0.12</v>
      </c>
      <c r="AI438" s="36">
        <v>0</v>
      </c>
      <c r="AJ438" s="36">
        <f t="shared" si="88"/>
        <v>0.12</v>
      </c>
      <c r="AK438" s="36">
        <f t="shared" si="89"/>
        <v>0</v>
      </c>
      <c r="AL438" s="36">
        <f t="shared" si="90"/>
        <v>0</v>
      </c>
      <c r="AM438" s="36">
        <f t="shared" si="91"/>
        <v>0.12</v>
      </c>
      <c r="AN438" s="36">
        <f t="shared" si="92"/>
        <v>0</v>
      </c>
    </row>
    <row r="439" spans="1:40" s="53" customFormat="1" ht="31.5">
      <c r="A439" s="63" t="s">
        <v>175</v>
      </c>
      <c r="B439" s="54" t="s">
        <v>1371</v>
      </c>
      <c r="C439" s="63" t="s">
        <v>1372</v>
      </c>
      <c r="D439" s="34">
        <v>2029</v>
      </c>
      <c r="E439" s="63">
        <v>2030</v>
      </c>
      <c r="F439" s="36" t="s">
        <v>239</v>
      </c>
      <c r="G439" s="36" t="s">
        <v>239</v>
      </c>
      <c r="H439" s="133" t="s">
        <v>239</v>
      </c>
      <c r="I439" s="36">
        <v>0.12</v>
      </c>
      <c r="J439" s="36">
        <v>0.12</v>
      </c>
      <c r="K439" s="154">
        <f t="shared" si="83"/>
        <v>0</v>
      </c>
      <c r="L439" s="154">
        <v>0</v>
      </c>
      <c r="M439" s="154">
        <v>0</v>
      </c>
      <c r="N439" s="154">
        <v>0</v>
      </c>
      <c r="O439" s="154">
        <v>0</v>
      </c>
      <c r="P439" s="154">
        <f t="shared" si="84"/>
        <v>0</v>
      </c>
      <c r="Q439" s="154">
        <v>0</v>
      </c>
      <c r="R439" s="154">
        <v>0</v>
      </c>
      <c r="S439" s="154">
        <v>0</v>
      </c>
      <c r="T439" s="154">
        <v>0</v>
      </c>
      <c r="U439" s="154">
        <f t="shared" si="85"/>
        <v>0</v>
      </c>
      <c r="V439" s="154">
        <v>0</v>
      </c>
      <c r="W439" s="154">
        <v>0</v>
      </c>
      <c r="X439" s="154">
        <v>0</v>
      </c>
      <c r="Y439" s="154">
        <v>0</v>
      </c>
      <c r="Z439" s="154">
        <f t="shared" si="86"/>
        <v>0</v>
      </c>
      <c r="AA439" s="154">
        <v>0</v>
      </c>
      <c r="AB439" s="154">
        <v>0</v>
      </c>
      <c r="AC439" s="154">
        <v>0</v>
      </c>
      <c r="AD439" s="154">
        <v>0</v>
      </c>
      <c r="AE439" s="154">
        <f t="shared" si="87"/>
        <v>0.12</v>
      </c>
      <c r="AF439" s="36">
        <v>0</v>
      </c>
      <c r="AG439" s="36">
        <v>0</v>
      </c>
      <c r="AH439" s="36">
        <v>0.12</v>
      </c>
      <c r="AI439" s="36">
        <v>0</v>
      </c>
      <c r="AJ439" s="36">
        <f t="shared" si="88"/>
        <v>0.12</v>
      </c>
      <c r="AK439" s="36">
        <f t="shared" si="89"/>
        <v>0</v>
      </c>
      <c r="AL439" s="36">
        <f t="shared" si="90"/>
        <v>0</v>
      </c>
      <c r="AM439" s="36">
        <f t="shared" si="91"/>
        <v>0.12</v>
      </c>
      <c r="AN439" s="36">
        <f t="shared" si="92"/>
        <v>0</v>
      </c>
    </row>
    <row r="440" spans="1:40" s="53" customFormat="1" ht="31.5">
      <c r="A440" s="63" t="s">
        <v>175</v>
      </c>
      <c r="B440" s="54" t="s">
        <v>1373</v>
      </c>
      <c r="C440" s="63" t="s">
        <v>1374</v>
      </c>
      <c r="D440" s="34">
        <v>2029</v>
      </c>
      <c r="E440" s="63">
        <v>2030</v>
      </c>
      <c r="F440" s="36" t="s">
        <v>239</v>
      </c>
      <c r="G440" s="36" t="s">
        <v>239</v>
      </c>
      <c r="H440" s="133" t="s">
        <v>239</v>
      </c>
      <c r="I440" s="36">
        <v>0.12</v>
      </c>
      <c r="J440" s="36">
        <v>0.12</v>
      </c>
      <c r="K440" s="154">
        <f t="shared" si="83"/>
        <v>0</v>
      </c>
      <c r="L440" s="154">
        <v>0</v>
      </c>
      <c r="M440" s="154">
        <v>0</v>
      </c>
      <c r="N440" s="154">
        <v>0</v>
      </c>
      <c r="O440" s="154">
        <v>0</v>
      </c>
      <c r="P440" s="154">
        <f t="shared" si="84"/>
        <v>0</v>
      </c>
      <c r="Q440" s="154">
        <v>0</v>
      </c>
      <c r="R440" s="154">
        <v>0</v>
      </c>
      <c r="S440" s="154">
        <v>0</v>
      </c>
      <c r="T440" s="154">
        <v>0</v>
      </c>
      <c r="U440" s="154">
        <f t="shared" si="85"/>
        <v>0</v>
      </c>
      <c r="V440" s="154">
        <v>0</v>
      </c>
      <c r="W440" s="154">
        <v>0</v>
      </c>
      <c r="X440" s="154">
        <v>0</v>
      </c>
      <c r="Y440" s="154">
        <v>0</v>
      </c>
      <c r="Z440" s="154">
        <f t="shared" si="86"/>
        <v>0</v>
      </c>
      <c r="AA440" s="154">
        <v>0</v>
      </c>
      <c r="AB440" s="154">
        <v>0</v>
      </c>
      <c r="AC440" s="154">
        <v>0</v>
      </c>
      <c r="AD440" s="154">
        <v>0</v>
      </c>
      <c r="AE440" s="154">
        <f t="shared" si="87"/>
        <v>0.12</v>
      </c>
      <c r="AF440" s="36">
        <v>0</v>
      </c>
      <c r="AG440" s="36">
        <v>0</v>
      </c>
      <c r="AH440" s="36">
        <v>0.12</v>
      </c>
      <c r="AI440" s="36">
        <v>0</v>
      </c>
      <c r="AJ440" s="36">
        <f t="shared" si="88"/>
        <v>0.12</v>
      </c>
      <c r="AK440" s="36">
        <f t="shared" si="89"/>
        <v>0</v>
      </c>
      <c r="AL440" s="36">
        <f t="shared" si="90"/>
        <v>0</v>
      </c>
      <c r="AM440" s="36">
        <f t="shared" si="91"/>
        <v>0.12</v>
      </c>
      <c r="AN440" s="36">
        <f t="shared" si="92"/>
        <v>0</v>
      </c>
    </row>
    <row r="441" spans="1:40" s="53" customFormat="1" ht="31.5">
      <c r="A441" s="133" t="s">
        <v>175</v>
      </c>
      <c r="B441" s="134" t="s">
        <v>1375</v>
      </c>
      <c r="C441" s="133" t="s">
        <v>1376</v>
      </c>
      <c r="D441" s="133">
        <v>2029</v>
      </c>
      <c r="E441" s="63">
        <v>2030</v>
      </c>
      <c r="F441" s="154" t="s">
        <v>239</v>
      </c>
      <c r="G441" s="154" t="s">
        <v>239</v>
      </c>
      <c r="H441" s="133" t="s">
        <v>239</v>
      </c>
      <c r="I441" s="154">
        <v>0.12</v>
      </c>
      <c r="J441" s="154">
        <v>0.12</v>
      </c>
      <c r="K441" s="154">
        <f t="shared" si="83"/>
        <v>0</v>
      </c>
      <c r="L441" s="154">
        <v>0</v>
      </c>
      <c r="M441" s="154">
        <v>0</v>
      </c>
      <c r="N441" s="154">
        <v>0</v>
      </c>
      <c r="O441" s="154">
        <v>0</v>
      </c>
      <c r="P441" s="154">
        <f t="shared" si="84"/>
        <v>0</v>
      </c>
      <c r="Q441" s="154">
        <v>0</v>
      </c>
      <c r="R441" s="154">
        <v>0</v>
      </c>
      <c r="S441" s="154">
        <v>0</v>
      </c>
      <c r="T441" s="154">
        <v>0</v>
      </c>
      <c r="U441" s="154">
        <f t="shared" si="85"/>
        <v>0</v>
      </c>
      <c r="V441" s="154">
        <v>0</v>
      </c>
      <c r="W441" s="154">
        <v>0</v>
      </c>
      <c r="X441" s="154">
        <v>0</v>
      </c>
      <c r="Y441" s="154">
        <v>0</v>
      </c>
      <c r="Z441" s="154">
        <f t="shared" si="86"/>
        <v>0</v>
      </c>
      <c r="AA441" s="154">
        <v>0</v>
      </c>
      <c r="AB441" s="154">
        <v>0</v>
      </c>
      <c r="AC441" s="154">
        <v>0</v>
      </c>
      <c r="AD441" s="154">
        <v>0</v>
      </c>
      <c r="AE441" s="154">
        <f t="shared" si="87"/>
        <v>0.12</v>
      </c>
      <c r="AF441" s="154">
        <v>0</v>
      </c>
      <c r="AG441" s="154">
        <v>0</v>
      </c>
      <c r="AH441" s="154">
        <v>0.12</v>
      </c>
      <c r="AI441" s="154">
        <v>0</v>
      </c>
      <c r="AJ441" s="154">
        <f t="shared" si="88"/>
        <v>0.12</v>
      </c>
      <c r="AK441" s="154">
        <f t="shared" si="89"/>
        <v>0</v>
      </c>
      <c r="AL441" s="154">
        <f t="shared" si="90"/>
        <v>0</v>
      </c>
      <c r="AM441" s="154">
        <f t="shared" si="91"/>
        <v>0.12</v>
      </c>
      <c r="AN441" s="154">
        <f t="shared" si="92"/>
        <v>0</v>
      </c>
    </row>
    <row r="442" spans="1:40" s="53" customFormat="1" ht="31.5" customHeight="1">
      <c r="A442" s="63" t="s">
        <v>175</v>
      </c>
      <c r="B442" s="54" t="s">
        <v>1377</v>
      </c>
      <c r="C442" s="63" t="s">
        <v>1378</v>
      </c>
      <c r="D442" s="34">
        <v>2029</v>
      </c>
      <c r="E442" s="63">
        <v>2030</v>
      </c>
      <c r="F442" s="36" t="s">
        <v>239</v>
      </c>
      <c r="G442" s="36" t="s">
        <v>239</v>
      </c>
      <c r="H442" s="133" t="s">
        <v>239</v>
      </c>
      <c r="I442" s="36">
        <v>0.12</v>
      </c>
      <c r="J442" s="36">
        <v>0.12</v>
      </c>
      <c r="K442" s="154">
        <f t="shared" si="83"/>
        <v>0</v>
      </c>
      <c r="L442" s="154">
        <v>0</v>
      </c>
      <c r="M442" s="154">
        <v>0</v>
      </c>
      <c r="N442" s="154">
        <v>0</v>
      </c>
      <c r="O442" s="154">
        <v>0</v>
      </c>
      <c r="P442" s="154">
        <f t="shared" si="84"/>
        <v>0</v>
      </c>
      <c r="Q442" s="154">
        <v>0</v>
      </c>
      <c r="R442" s="154">
        <v>0</v>
      </c>
      <c r="S442" s="154">
        <v>0</v>
      </c>
      <c r="T442" s="154">
        <v>0</v>
      </c>
      <c r="U442" s="154">
        <f t="shared" si="85"/>
        <v>0</v>
      </c>
      <c r="V442" s="154">
        <v>0</v>
      </c>
      <c r="W442" s="154">
        <v>0</v>
      </c>
      <c r="X442" s="154">
        <v>0</v>
      </c>
      <c r="Y442" s="154">
        <v>0</v>
      </c>
      <c r="Z442" s="154">
        <f t="shared" si="86"/>
        <v>0</v>
      </c>
      <c r="AA442" s="154">
        <v>0</v>
      </c>
      <c r="AB442" s="154">
        <v>0</v>
      </c>
      <c r="AC442" s="154">
        <v>0</v>
      </c>
      <c r="AD442" s="154">
        <v>0</v>
      </c>
      <c r="AE442" s="154">
        <f t="shared" si="87"/>
        <v>0.12</v>
      </c>
      <c r="AF442" s="36">
        <v>0</v>
      </c>
      <c r="AG442" s="36">
        <v>0</v>
      </c>
      <c r="AH442" s="36">
        <v>0.12</v>
      </c>
      <c r="AI442" s="36">
        <v>0</v>
      </c>
      <c r="AJ442" s="36">
        <f t="shared" si="88"/>
        <v>0.12</v>
      </c>
      <c r="AK442" s="36">
        <f t="shared" si="89"/>
        <v>0</v>
      </c>
      <c r="AL442" s="36">
        <f t="shared" si="90"/>
        <v>0</v>
      </c>
      <c r="AM442" s="36">
        <f t="shared" si="91"/>
        <v>0.12</v>
      </c>
      <c r="AN442" s="36">
        <f t="shared" si="92"/>
        <v>0</v>
      </c>
    </row>
    <row r="443" spans="1:40" s="53" customFormat="1" ht="31.5">
      <c r="A443" s="63" t="s">
        <v>175</v>
      </c>
      <c r="B443" s="54" t="s">
        <v>1379</v>
      </c>
      <c r="C443" s="63" t="s">
        <v>1380</v>
      </c>
      <c r="D443" s="34">
        <v>2029</v>
      </c>
      <c r="E443" s="63">
        <v>2030</v>
      </c>
      <c r="F443" s="36" t="s">
        <v>239</v>
      </c>
      <c r="G443" s="36" t="s">
        <v>239</v>
      </c>
      <c r="H443" s="133" t="s">
        <v>239</v>
      </c>
      <c r="I443" s="36">
        <v>0.12</v>
      </c>
      <c r="J443" s="36">
        <v>0.12</v>
      </c>
      <c r="K443" s="154">
        <f t="shared" si="83"/>
        <v>0</v>
      </c>
      <c r="L443" s="154">
        <v>0</v>
      </c>
      <c r="M443" s="154">
        <v>0</v>
      </c>
      <c r="N443" s="154">
        <v>0</v>
      </c>
      <c r="O443" s="154">
        <v>0</v>
      </c>
      <c r="P443" s="154">
        <f t="shared" si="84"/>
        <v>0</v>
      </c>
      <c r="Q443" s="154">
        <v>0</v>
      </c>
      <c r="R443" s="154">
        <v>0</v>
      </c>
      <c r="S443" s="154">
        <v>0</v>
      </c>
      <c r="T443" s="154">
        <v>0</v>
      </c>
      <c r="U443" s="154">
        <f t="shared" si="85"/>
        <v>0</v>
      </c>
      <c r="V443" s="154">
        <v>0</v>
      </c>
      <c r="W443" s="154">
        <v>0</v>
      </c>
      <c r="X443" s="154">
        <v>0</v>
      </c>
      <c r="Y443" s="154">
        <v>0</v>
      </c>
      <c r="Z443" s="154">
        <f t="shared" si="86"/>
        <v>0</v>
      </c>
      <c r="AA443" s="154">
        <v>0</v>
      </c>
      <c r="AB443" s="154">
        <v>0</v>
      </c>
      <c r="AC443" s="154">
        <v>0</v>
      </c>
      <c r="AD443" s="154">
        <v>0</v>
      </c>
      <c r="AE443" s="154">
        <f t="shared" si="87"/>
        <v>0.12</v>
      </c>
      <c r="AF443" s="36">
        <v>0</v>
      </c>
      <c r="AG443" s="36">
        <v>0</v>
      </c>
      <c r="AH443" s="36">
        <v>0.12</v>
      </c>
      <c r="AI443" s="36">
        <v>0</v>
      </c>
      <c r="AJ443" s="36">
        <f t="shared" si="88"/>
        <v>0.12</v>
      </c>
      <c r="AK443" s="36">
        <f t="shared" si="89"/>
        <v>0</v>
      </c>
      <c r="AL443" s="36">
        <f t="shared" si="90"/>
        <v>0</v>
      </c>
      <c r="AM443" s="36">
        <f t="shared" si="91"/>
        <v>0.12</v>
      </c>
      <c r="AN443" s="36">
        <f t="shared" si="92"/>
        <v>0</v>
      </c>
    </row>
    <row r="444" spans="1:40" s="53" customFormat="1" ht="47.25">
      <c r="A444" s="63" t="s">
        <v>175</v>
      </c>
      <c r="B444" s="54" t="s">
        <v>1381</v>
      </c>
      <c r="C444" s="63" t="s">
        <v>1382</v>
      </c>
      <c r="D444" s="34">
        <v>2029</v>
      </c>
      <c r="E444" s="63">
        <v>2030</v>
      </c>
      <c r="F444" s="36" t="s">
        <v>239</v>
      </c>
      <c r="G444" s="36" t="s">
        <v>239</v>
      </c>
      <c r="H444" s="133" t="s">
        <v>239</v>
      </c>
      <c r="I444" s="36">
        <v>48.611999999999995</v>
      </c>
      <c r="J444" s="36">
        <v>48.611999999999995</v>
      </c>
      <c r="K444" s="154">
        <f t="shared" si="83"/>
        <v>0</v>
      </c>
      <c r="L444" s="154">
        <v>0</v>
      </c>
      <c r="M444" s="154">
        <v>0</v>
      </c>
      <c r="N444" s="154">
        <v>0</v>
      </c>
      <c r="O444" s="154">
        <v>0</v>
      </c>
      <c r="P444" s="154">
        <f t="shared" si="84"/>
        <v>0</v>
      </c>
      <c r="Q444" s="154">
        <v>0</v>
      </c>
      <c r="R444" s="154">
        <v>0</v>
      </c>
      <c r="S444" s="154">
        <v>0</v>
      </c>
      <c r="T444" s="154">
        <v>0</v>
      </c>
      <c r="U444" s="154">
        <f t="shared" si="85"/>
        <v>0</v>
      </c>
      <c r="V444" s="154">
        <v>0</v>
      </c>
      <c r="W444" s="154">
        <v>0</v>
      </c>
      <c r="X444" s="154">
        <v>0</v>
      </c>
      <c r="Y444" s="154">
        <v>0</v>
      </c>
      <c r="Z444" s="154">
        <f t="shared" si="86"/>
        <v>0</v>
      </c>
      <c r="AA444" s="154">
        <v>0</v>
      </c>
      <c r="AB444" s="154">
        <v>0</v>
      </c>
      <c r="AC444" s="154">
        <v>0</v>
      </c>
      <c r="AD444" s="154">
        <v>0</v>
      </c>
      <c r="AE444" s="154">
        <f t="shared" si="87"/>
        <v>48.611999999999995</v>
      </c>
      <c r="AF444" s="36">
        <v>0</v>
      </c>
      <c r="AG444" s="36">
        <v>0</v>
      </c>
      <c r="AH444" s="36">
        <v>48.611999999999995</v>
      </c>
      <c r="AI444" s="36">
        <v>0</v>
      </c>
      <c r="AJ444" s="36">
        <f t="shared" si="88"/>
        <v>48.611999999999995</v>
      </c>
      <c r="AK444" s="36">
        <f t="shared" si="89"/>
        <v>0</v>
      </c>
      <c r="AL444" s="36">
        <f t="shared" si="90"/>
        <v>0</v>
      </c>
      <c r="AM444" s="36">
        <f t="shared" si="91"/>
        <v>48.611999999999995</v>
      </c>
      <c r="AN444" s="36">
        <f t="shared" si="92"/>
        <v>0</v>
      </c>
    </row>
    <row r="445" spans="1:40" s="53" customFormat="1" ht="31.5">
      <c r="A445" s="63" t="s">
        <v>175</v>
      </c>
      <c r="B445" s="54" t="s">
        <v>1383</v>
      </c>
      <c r="C445" s="63" t="s">
        <v>1384</v>
      </c>
      <c r="D445" s="34">
        <v>2029</v>
      </c>
      <c r="E445" s="63">
        <v>2030</v>
      </c>
      <c r="F445" s="36" t="s">
        <v>239</v>
      </c>
      <c r="G445" s="36" t="s">
        <v>239</v>
      </c>
      <c r="H445" s="133" t="s">
        <v>239</v>
      </c>
      <c r="I445" s="36">
        <v>0.12</v>
      </c>
      <c r="J445" s="36">
        <v>0.12</v>
      </c>
      <c r="K445" s="154">
        <f t="shared" si="83"/>
        <v>0</v>
      </c>
      <c r="L445" s="154">
        <v>0</v>
      </c>
      <c r="M445" s="154">
        <v>0</v>
      </c>
      <c r="N445" s="154">
        <v>0</v>
      </c>
      <c r="O445" s="154">
        <v>0</v>
      </c>
      <c r="P445" s="154">
        <f t="shared" si="84"/>
        <v>0</v>
      </c>
      <c r="Q445" s="154">
        <v>0</v>
      </c>
      <c r="R445" s="154">
        <v>0</v>
      </c>
      <c r="S445" s="154">
        <v>0</v>
      </c>
      <c r="T445" s="154">
        <v>0</v>
      </c>
      <c r="U445" s="154">
        <f t="shared" si="85"/>
        <v>0</v>
      </c>
      <c r="V445" s="154">
        <v>0</v>
      </c>
      <c r="W445" s="154">
        <v>0</v>
      </c>
      <c r="X445" s="154">
        <v>0</v>
      </c>
      <c r="Y445" s="154">
        <v>0</v>
      </c>
      <c r="Z445" s="154">
        <f t="shared" si="86"/>
        <v>0</v>
      </c>
      <c r="AA445" s="154">
        <v>0</v>
      </c>
      <c r="AB445" s="154">
        <v>0</v>
      </c>
      <c r="AC445" s="154">
        <v>0</v>
      </c>
      <c r="AD445" s="154">
        <v>0</v>
      </c>
      <c r="AE445" s="154">
        <f t="shared" si="87"/>
        <v>0.12</v>
      </c>
      <c r="AF445" s="36">
        <v>0</v>
      </c>
      <c r="AG445" s="36">
        <v>0</v>
      </c>
      <c r="AH445" s="36">
        <v>0.12</v>
      </c>
      <c r="AI445" s="36">
        <v>0</v>
      </c>
      <c r="AJ445" s="36">
        <f t="shared" si="88"/>
        <v>0.12</v>
      </c>
      <c r="AK445" s="36">
        <f t="shared" si="89"/>
        <v>0</v>
      </c>
      <c r="AL445" s="36">
        <f t="shared" si="90"/>
        <v>0</v>
      </c>
      <c r="AM445" s="36">
        <f t="shared" si="91"/>
        <v>0.12</v>
      </c>
      <c r="AN445" s="36">
        <f t="shared" si="92"/>
        <v>0</v>
      </c>
    </row>
    <row r="446" spans="1:40" s="53" customFormat="1" ht="31.5">
      <c r="A446" s="63" t="s">
        <v>175</v>
      </c>
      <c r="B446" s="54" t="s">
        <v>1385</v>
      </c>
      <c r="C446" s="63" t="s">
        <v>1386</v>
      </c>
      <c r="D446" s="34">
        <v>2029</v>
      </c>
      <c r="E446" s="63">
        <v>2030</v>
      </c>
      <c r="F446" s="36" t="s">
        <v>239</v>
      </c>
      <c r="G446" s="36" t="s">
        <v>239</v>
      </c>
      <c r="H446" s="133" t="s">
        <v>239</v>
      </c>
      <c r="I446" s="52">
        <v>0.12</v>
      </c>
      <c r="J446" s="36">
        <v>0.12</v>
      </c>
      <c r="K446" s="154">
        <f t="shared" si="83"/>
        <v>0</v>
      </c>
      <c r="L446" s="154">
        <v>0</v>
      </c>
      <c r="M446" s="154">
        <v>0</v>
      </c>
      <c r="N446" s="154">
        <v>0</v>
      </c>
      <c r="O446" s="154">
        <v>0</v>
      </c>
      <c r="P446" s="154">
        <f t="shared" si="84"/>
        <v>0</v>
      </c>
      <c r="Q446" s="154">
        <v>0</v>
      </c>
      <c r="R446" s="154">
        <v>0</v>
      </c>
      <c r="S446" s="154">
        <v>0</v>
      </c>
      <c r="T446" s="154">
        <v>0</v>
      </c>
      <c r="U446" s="154">
        <f t="shared" si="85"/>
        <v>0</v>
      </c>
      <c r="V446" s="154">
        <v>0</v>
      </c>
      <c r="W446" s="154">
        <v>0</v>
      </c>
      <c r="X446" s="154">
        <v>0</v>
      </c>
      <c r="Y446" s="154">
        <v>0</v>
      </c>
      <c r="Z446" s="154">
        <f t="shared" si="86"/>
        <v>0</v>
      </c>
      <c r="AA446" s="154">
        <v>0</v>
      </c>
      <c r="AB446" s="154">
        <v>0</v>
      </c>
      <c r="AC446" s="154">
        <v>0</v>
      </c>
      <c r="AD446" s="154">
        <v>0</v>
      </c>
      <c r="AE446" s="154">
        <f t="shared" si="87"/>
        <v>0.12</v>
      </c>
      <c r="AF446" s="36">
        <v>0</v>
      </c>
      <c r="AG446" s="36">
        <v>0</v>
      </c>
      <c r="AH446" s="36">
        <v>0.12</v>
      </c>
      <c r="AI446" s="36">
        <v>0</v>
      </c>
      <c r="AJ446" s="36">
        <f t="shared" si="88"/>
        <v>0.12</v>
      </c>
      <c r="AK446" s="36">
        <f t="shared" si="89"/>
        <v>0</v>
      </c>
      <c r="AL446" s="36">
        <f t="shared" si="90"/>
        <v>0</v>
      </c>
      <c r="AM446" s="36">
        <f t="shared" si="91"/>
        <v>0.12</v>
      </c>
      <c r="AN446" s="36">
        <f t="shared" si="92"/>
        <v>0</v>
      </c>
    </row>
    <row r="447" spans="1:40" s="53" customFormat="1" ht="31.5">
      <c r="A447" s="63" t="s">
        <v>175</v>
      </c>
      <c r="B447" s="54" t="s">
        <v>1387</v>
      </c>
      <c r="C447" s="63" t="s">
        <v>1388</v>
      </c>
      <c r="D447" s="34">
        <v>2029</v>
      </c>
      <c r="E447" s="63">
        <v>2030</v>
      </c>
      <c r="F447" s="36" t="s">
        <v>239</v>
      </c>
      <c r="G447" s="36" t="s">
        <v>239</v>
      </c>
      <c r="H447" s="133" t="s">
        <v>239</v>
      </c>
      <c r="I447" s="52">
        <v>0.12</v>
      </c>
      <c r="J447" s="36">
        <v>0.12</v>
      </c>
      <c r="K447" s="154">
        <f t="shared" si="83"/>
        <v>0</v>
      </c>
      <c r="L447" s="154">
        <v>0</v>
      </c>
      <c r="M447" s="154">
        <v>0</v>
      </c>
      <c r="N447" s="154">
        <v>0</v>
      </c>
      <c r="O447" s="154">
        <v>0</v>
      </c>
      <c r="P447" s="154">
        <f t="shared" si="84"/>
        <v>0</v>
      </c>
      <c r="Q447" s="154">
        <v>0</v>
      </c>
      <c r="R447" s="154">
        <v>0</v>
      </c>
      <c r="S447" s="154">
        <v>0</v>
      </c>
      <c r="T447" s="154">
        <v>0</v>
      </c>
      <c r="U447" s="154">
        <f t="shared" si="85"/>
        <v>0</v>
      </c>
      <c r="V447" s="154">
        <v>0</v>
      </c>
      <c r="W447" s="154">
        <v>0</v>
      </c>
      <c r="X447" s="154">
        <v>0</v>
      </c>
      <c r="Y447" s="154">
        <v>0</v>
      </c>
      <c r="Z447" s="154">
        <f t="shared" si="86"/>
        <v>0</v>
      </c>
      <c r="AA447" s="154">
        <v>0</v>
      </c>
      <c r="AB447" s="154">
        <v>0</v>
      </c>
      <c r="AC447" s="154">
        <v>0</v>
      </c>
      <c r="AD447" s="154">
        <v>0</v>
      </c>
      <c r="AE447" s="154">
        <f t="shared" si="87"/>
        <v>0.12</v>
      </c>
      <c r="AF447" s="36">
        <v>0</v>
      </c>
      <c r="AG447" s="36">
        <v>0</v>
      </c>
      <c r="AH447" s="36">
        <v>0.12</v>
      </c>
      <c r="AI447" s="36">
        <v>0</v>
      </c>
      <c r="AJ447" s="36">
        <f t="shared" si="88"/>
        <v>0.12</v>
      </c>
      <c r="AK447" s="36">
        <f t="shared" si="89"/>
        <v>0</v>
      </c>
      <c r="AL447" s="36">
        <f t="shared" si="90"/>
        <v>0</v>
      </c>
      <c r="AM447" s="36">
        <f t="shared" si="91"/>
        <v>0.12</v>
      </c>
      <c r="AN447" s="36">
        <f t="shared" si="92"/>
        <v>0</v>
      </c>
    </row>
    <row r="448" spans="1:40" s="53" customFormat="1" ht="47.25">
      <c r="A448" s="63" t="s">
        <v>175</v>
      </c>
      <c r="B448" s="54" t="s">
        <v>1389</v>
      </c>
      <c r="C448" s="63" t="s">
        <v>1390</v>
      </c>
      <c r="D448" s="34">
        <v>2029</v>
      </c>
      <c r="E448" s="63">
        <v>2030</v>
      </c>
      <c r="F448" s="36" t="s">
        <v>239</v>
      </c>
      <c r="G448" s="36" t="s">
        <v>239</v>
      </c>
      <c r="H448" s="133" t="s">
        <v>239</v>
      </c>
      <c r="I448" s="52">
        <v>0.12</v>
      </c>
      <c r="J448" s="36">
        <v>0.12</v>
      </c>
      <c r="K448" s="154">
        <f t="shared" si="83"/>
        <v>0</v>
      </c>
      <c r="L448" s="154">
        <v>0</v>
      </c>
      <c r="M448" s="154">
        <v>0</v>
      </c>
      <c r="N448" s="154">
        <v>0</v>
      </c>
      <c r="O448" s="154">
        <v>0</v>
      </c>
      <c r="P448" s="154">
        <f t="shared" si="84"/>
        <v>0</v>
      </c>
      <c r="Q448" s="154">
        <v>0</v>
      </c>
      <c r="R448" s="154">
        <v>0</v>
      </c>
      <c r="S448" s="154">
        <v>0</v>
      </c>
      <c r="T448" s="154">
        <v>0</v>
      </c>
      <c r="U448" s="154">
        <f t="shared" si="85"/>
        <v>0</v>
      </c>
      <c r="V448" s="154">
        <v>0</v>
      </c>
      <c r="W448" s="154">
        <v>0</v>
      </c>
      <c r="X448" s="154">
        <v>0</v>
      </c>
      <c r="Y448" s="154">
        <v>0</v>
      </c>
      <c r="Z448" s="154">
        <f t="shared" si="86"/>
        <v>0</v>
      </c>
      <c r="AA448" s="154">
        <v>0</v>
      </c>
      <c r="AB448" s="154">
        <v>0</v>
      </c>
      <c r="AC448" s="154">
        <v>0</v>
      </c>
      <c r="AD448" s="154">
        <v>0</v>
      </c>
      <c r="AE448" s="154">
        <f t="shared" si="87"/>
        <v>0.12</v>
      </c>
      <c r="AF448" s="36">
        <v>0</v>
      </c>
      <c r="AG448" s="36">
        <v>0</v>
      </c>
      <c r="AH448" s="36">
        <v>0.12</v>
      </c>
      <c r="AI448" s="36">
        <v>0</v>
      </c>
      <c r="AJ448" s="36">
        <f t="shared" si="88"/>
        <v>0.12</v>
      </c>
      <c r="AK448" s="36">
        <f t="shared" si="89"/>
        <v>0</v>
      </c>
      <c r="AL448" s="36">
        <f t="shared" si="90"/>
        <v>0</v>
      </c>
      <c r="AM448" s="36">
        <f t="shared" si="91"/>
        <v>0.12</v>
      </c>
      <c r="AN448" s="36">
        <f t="shared" si="92"/>
        <v>0</v>
      </c>
    </row>
    <row r="449" spans="1:40" s="53" customFormat="1" ht="31.5">
      <c r="A449" s="63" t="s">
        <v>175</v>
      </c>
      <c r="B449" s="54" t="s">
        <v>1391</v>
      </c>
      <c r="C449" s="63" t="s">
        <v>1392</v>
      </c>
      <c r="D449" s="34">
        <v>2029</v>
      </c>
      <c r="E449" s="63">
        <v>2030</v>
      </c>
      <c r="F449" s="36" t="s">
        <v>239</v>
      </c>
      <c r="G449" s="36" t="s">
        <v>239</v>
      </c>
      <c r="H449" s="133" t="s">
        <v>239</v>
      </c>
      <c r="I449" s="52">
        <v>0.24</v>
      </c>
      <c r="J449" s="36">
        <v>0.24</v>
      </c>
      <c r="K449" s="154">
        <f t="shared" si="83"/>
        <v>0</v>
      </c>
      <c r="L449" s="154">
        <v>0</v>
      </c>
      <c r="M449" s="154">
        <v>0</v>
      </c>
      <c r="N449" s="154">
        <v>0</v>
      </c>
      <c r="O449" s="154">
        <v>0</v>
      </c>
      <c r="P449" s="154">
        <f t="shared" si="84"/>
        <v>0</v>
      </c>
      <c r="Q449" s="154">
        <v>0</v>
      </c>
      <c r="R449" s="154">
        <v>0</v>
      </c>
      <c r="S449" s="154">
        <v>0</v>
      </c>
      <c r="T449" s="154">
        <v>0</v>
      </c>
      <c r="U449" s="154">
        <f t="shared" si="85"/>
        <v>0</v>
      </c>
      <c r="V449" s="154">
        <v>0</v>
      </c>
      <c r="W449" s="154">
        <v>0</v>
      </c>
      <c r="X449" s="154">
        <v>0</v>
      </c>
      <c r="Y449" s="154">
        <v>0</v>
      </c>
      <c r="Z449" s="154">
        <f t="shared" si="86"/>
        <v>0</v>
      </c>
      <c r="AA449" s="154">
        <v>0</v>
      </c>
      <c r="AB449" s="154">
        <v>0</v>
      </c>
      <c r="AC449" s="154">
        <v>0</v>
      </c>
      <c r="AD449" s="154">
        <v>0</v>
      </c>
      <c r="AE449" s="154">
        <f t="shared" si="87"/>
        <v>0.24</v>
      </c>
      <c r="AF449" s="36">
        <v>0</v>
      </c>
      <c r="AG449" s="36">
        <v>0</v>
      </c>
      <c r="AH449" s="36">
        <v>0.24</v>
      </c>
      <c r="AI449" s="36">
        <v>0</v>
      </c>
      <c r="AJ449" s="36">
        <f t="shared" si="88"/>
        <v>0.24</v>
      </c>
      <c r="AK449" s="36">
        <f t="shared" si="89"/>
        <v>0</v>
      </c>
      <c r="AL449" s="36">
        <f t="shared" si="90"/>
        <v>0</v>
      </c>
      <c r="AM449" s="36">
        <f t="shared" si="91"/>
        <v>0.24</v>
      </c>
      <c r="AN449" s="36">
        <f t="shared" si="92"/>
        <v>0</v>
      </c>
    </row>
    <row r="450" spans="1:40" s="53" customFormat="1" ht="31.5">
      <c r="A450" s="63" t="s">
        <v>175</v>
      </c>
      <c r="B450" s="54" t="s">
        <v>1393</v>
      </c>
      <c r="C450" s="63" t="s">
        <v>1394</v>
      </c>
      <c r="D450" s="34">
        <v>2029</v>
      </c>
      <c r="E450" s="63">
        <v>2030</v>
      </c>
      <c r="F450" s="36" t="s">
        <v>239</v>
      </c>
      <c r="G450" s="36" t="s">
        <v>239</v>
      </c>
      <c r="H450" s="133" t="s">
        <v>239</v>
      </c>
      <c r="I450" s="52">
        <v>0.12</v>
      </c>
      <c r="J450" s="36">
        <v>0.12</v>
      </c>
      <c r="K450" s="154">
        <f t="shared" si="83"/>
        <v>0</v>
      </c>
      <c r="L450" s="154">
        <v>0</v>
      </c>
      <c r="M450" s="154">
        <v>0</v>
      </c>
      <c r="N450" s="154">
        <v>0</v>
      </c>
      <c r="O450" s="154">
        <v>0</v>
      </c>
      <c r="P450" s="154">
        <f t="shared" si="84"/>
        <v>0</v>
      </c>
      <c r="Q450" s="154">
        <v>0</v>
      </c>
      <c r="R450" s="154">
        <v>0</v>
      </c>
      <c r="S450" s="154">
        <v>0</v>
      </c>
      <c r="T450" s="154">
        <v>0</v>
      </c>
      <c r="U450" s="154">
        <f t="shared" si="85"/>
        <v>0</v>
      </c>
      <c r="V450" s="154">
        <v>0</v>
      </c>
      <c r="W450" s="154">
        <v>0</v>
      </c>
      <c r="X450" s="154">
        <v>0</v>
      </c>
      <c r="Y450" s="154">
        <v>0</v>
      </c>
      <c r="Z450" s="154">
        <f t="shared" si="86"/>
        <v>0</v>
      </c>
      <c r="AA450" s="154">
        <v>0</v>
      </c>
      <c r="AB450" s="154">
        <v>0</v>
      </c>
      <c r="AC450" s="154">
        <v>0</v>
      </c>
      <c r="AD450" s="154">
        <v>0</v>
      </c>
      <c r="AE450" s="154">
        <f t="shared" si="87"/>
        <v>0.12</v>
      </c>
      <c r="AF450" s="36">
        <v>0</v>
      </c>
      <c r="AG450" s="36">
        <v>0</v>
      </c>
      <c r="AH450" s="36">
        <v>0.12</v>
      </c>
      <c r="AI450" s="36">
        <v>0</v>
      </c>
      <c r="AJ450" s="36">
        <f t="shared" si="88"/>
        <v>0.12</v>
      </c>
      <c r="AK450" s="36">
        <f t="shared" si="89"/>
        <v>0</v>
      </c>
      <c r="AL450" s="36">
        <f t="shared" si="90"/>
        <v>0</v>
      </c>
      <c r="AM450" s="36">
        <f t="shared" si="91"/>
        <v>0.12</v>
      </c>
      <c r="AN450" s="36">
        <f t="shared" si="92"/>
        <v>0</v>
      </c>
    </row>
    <row r="451" spans="1:40" s="53" customFormat="1" ht="31.5">
      <c r="A451" s="63" t="s">
        <v>175</v>
      </c>
      <c r="B451" s="54" t="s">
        <v>1395</v>
      </c>
      <c r="C451" s="63" t="s">
        <v>1396</v>
      </c>
      <c r="D451" s="34">
        <v>2029</v>
      </c>
      <c r="E451" s="63">
        <v>2030</v>
      </c>
      <c r="F451" s="36" t="s">
        <v>239</v>
      </c>
      <c r="G451" s="36" t="s">
        <v>239</v>
      </c>
      <c r="H451" s="133" t="s">
        <v>239</v>
      </c>
      <c r="I451" s="52">
        <v>0.12</v>
      </c>
      <c r="J451" s="36">
        <v>0.12</v>
      </c>
      <c r="K451" s="154">
        <f t="shared" si="83"/>
        <v>0</v>
      </c>
      <c r="L451" s="154">
        <v>0</v>
      </c>
      <c r="M451" s="154">
        <v>0</v>
      </c>
      <c r="N451" s="154">
        <v>0</v>
      </c>
      <c r="O451" s="154">
        <v>0</v>
      </c>
      <c r="P451" s="154">
        <f t="shared" si="84"/>
        <v>0</v>
      </c>
      <c r="Q451" s="154">
        <v>0</v>
      </c>
      <c r="R451" s="154">
        <v>0</v>
      </c>
      <c r="S451" s="154">
        <v>0</v>
      </c>
      <c r="T451" s="154">
        <v>0</v>
      </c>
      <c r="U451" s="154">
        <f t="shared" si="85"/>
        <v>0</v>
      </c>
      <c r="V451" s="154">
        <v>0</v>
      </c>
      <c r="W451" s="154">
        <v>0</v>
      </c>
      <c r="X451" s="154">
        <v>0</v>
      </c>
      <c r="Y451" s="154">
        <v>0</v>
      </c>
      <c r="Z451" s="154">
        <f t="shared" si="86"/>
        <v>0</v>
      </c>
      <c r="AA451" s="154">
        <v>0</v>
      </c>
      <c r="AB451" s="154">
        <v>0</v>
      </c>
      <c r="AC451" s="154">
        <v>0</v>
      </c>
      <c r="AD451" s="154">
        <v>0</v>
      </c>
      <c r="AE451" s="154">
        <f t="shared" si="87"/>
        <v>0.12</v>
      </c>
      <c r="AF451" s="36">
        <v>0</v>
      </c>
      <c r="AG451" s="36">
        <v>0</v>
      </c>
      <c r="AH451" s="36">
        <v>0.12</v>
      </c>
      <c r="AI451" s="36">
        <v>0</v>
      </c>
      <c r="AJ451" s="36">
        <f t="shared" si="88"/>
        <v>0.12</v>
      </c>
      <c r="AK451" s="36">
        <f t="shared" si="89"/>
        <v>0</v>
      </c>
      <c r="AL451" s="36">
        <f t="shared" si="90"/>
        <v>0</v>
      </c>
      <c r="AM451" s="36">
        <f t="shared" si="91"/>
        <v>0.12</v>
      </c>
      <c r="AN451" s="36">
        <f t="shared" si="92"/>
        <v>0</v>
      </c>
    </row>
    <row r="452" spans="1:40" s="53" customFormat="1" ht="31.5">
      <c r="A452" s="63" t="s">
        <v>175</v>
      </c>
      <c r="B452" s="54" t="s">
        <v>1397</v>
      </c>
      <c r="C452" s="63" t="s">
        <v>1398</v>
      </c>
      <c r="D452" s="34">
        <v>2029</v>
      </c>
      <c r="E452" s="63">
        <v>2030</v>
      </c>
      <c r="F452" s="36" t="s">
        <v>239</v>
      </c>
      <c r="G452" s="36" t="s">
        <v>239</v>
      </c>
      <c r="H452" s="133" t="s">
        <v>239</v>
      </c>
      <c r="I452" s="52">
        <v>0.12</v>
      </c>
      <c r="J452" s="36">
        <v>0.12</v>
      </c>
      <c r="K452" s="154">
        <f t="shared" si="83"/>
        <v>0</v>
      </c>
      <c r="L452" s="154">
        <v>0</v>
      </c>
      <c r="M452" s="154">
        <v>0</v>
      </c>
      <c r="N452" s="154">
        <v>0</v>
      </c>
      <c r="O452" s="154">
        <v>0</v>
      </c>
      <c r="P452" s="154">
        <f t="shared" si="84"/>
        <v>0</v>
      </c>
      <c r="Q452" s="154">
        <v>0</v>
      </c>
      <c r="R452" s="154">
        <v>0</v>
      </c>
      <c r="S452" s="154">
        <v>0</v>
      </c>
      <c r="T452" s="154">
        <v>0</v>
      </c>
      <c r="U452" s="154">
        <f t="shared" si="85"/>
        <v>0</v>
      </c>
      <c r="V452" s="154">
        <v>0</v>
      </c>
      <c r="W452" s="154">
        <v>0</v>
      </c>
      <c r="X452" s="154">
        <v>0</v>
      </c>
      <c r="Y452" s="154">
        <v>0</v>
      </c>
      <c r="Z452" s="154">
        <f t="shared" si="86"/>
        <v>0</v>
      </c>
      <c r="AA452" s="154">
        <v>0</v>
      </c>
      <c r="AB452" s="154">
        <v>0</v>
      </c>
      <c r="AC452" s="154">
        <v>0</v>
      </c>
      <c r="AD452" s="154">
        <v>0</v>
      </c>
      <c r="AE452" s="154">
        <f t="shared" si="87"/>
        <v>0.12</v>
      </c>
      <c r="AF452" s="36">
        <v>0</v>
      </c>
      <c r="AG452" s="36">
        <v>0</v>
      </c>
      <c r="AH452" s="36">
        <v>0.12</v>
      </c>
      <c r="AI452" s="36">
        <v>0</v>
      </c>
      <c r="AJ452" s="36">
        <f t="shared" si="88"/>
        <v>0.12</v>
      </c>
      <c r="AK452" s="36">
        <f t="shared" si="89"/>
        <v>0</v>
      </c>
      <c r="AL452" s="36">
        <f t="shared" si="90"/>
        <v>0</v>
      </c>
      <c r="AM452" s="36">
        <f t="shared" si="91"/>
        <v>0.12</v>
      </c>
      <c r="AN452" s="36">
        <f t="shared" si="92"/>
        <v>0</v>
      </c>
    </row>
    <row r="453" spans="1:40" s="53" customFormat="1" ht="110.25">
      <c r="A453" s="63" t="s">
        <v>175</v>
      </c>
      <c r="B453" s="54" t="s">
        <v>1399</v>
      </c>
      <c r="C453" s="63" t="s">
        <v>1400</v>
      </c>
      <c r="D453" s="34">
        <v>2029</v>
      </c>
      <c r="E453" s="63">
        <v>2030</v>
      </c>
      <c r="F453" s="36" t="s">
        <v>239</v>
      </c>
      <c r="G453" s="36" t="s">
        <v>239</v>
      </c>
      <c r="H453" s="133" t="s">
        <v>239</v>
      </c>
      <c r="I453" s="52">
        <v>0.12</v>
      </c>
      <c r="J453" s="36">
        <v>0.12</v>
      </c>
      <c r="K453" s="154">
        <f t="shared" si="83"/>
        <v>0</v>
      </c>
      <c r="L453" s="154">
        <v>0</v>
      </c>
      <c r="M453" s="154">
        <v>0</v>
      </c>
      <c r="N453" s="154">
        <v>0</v>
      </c>
      <c r="O453" s="154">
        <v>0</v>
      </c>
      <c r="P453" s="154">
        <f t="shared" si="84"/>
        <v>0</v>
      </c>
      <c r="Q453" s="154">
        <v>0</v>
      </c>
      <c r="R453" s="154">
        <v>0</v>
      </c>
      <c r="S453" s="154">
        <v>0</v>
      </c>
      <c r="T453" s="154">
        <v>0</v>
      </c>
      <c r="U453" s="154">
        <f t="shared" si="85"/>
        <v>0</v>
      </c>
      <c r="V453" s="154">
        <v>0</v>
      </c>
      <c r="W453" s="154">
        <v>0</v>
      </c>
      <c r="X453" s="154">
        <v>0</v>
      </c>
      <c r="Y453" s="154">
        <v>0</v>
      </c>
      <c r="Z453" s="154">
        <f t="shared" si="86"/>
        <v>0</v>
      </c>
      <c r="AA453" s="154">
        <v>0</v>
      </c>
      <c r="AB453" s="154">
        <v>0</v>
      </c>
      <c r="AC453" s="154">
        <v>0</v>
      </c>
      <c r="AD453" s="154">
        <v>0</v>
      </c>
      <c r="AE453" s="154">
        <f t="shared" si="87"/>
        <v>0.12</v>
      </c>
      <c r="AF453" s="36">
        <v>0</v>
      </c>
      <c r="AG453" s="36">
        <v>0</v>
      </c>
      <c r="AH453" s="36">
        <v>0.12</v>
      </c>
      <c r="AI453" s="36">
        <v>0</v>
      </c>
      <c r="AJ453" s="36">
        <f t="shared" si="88"/>
        <v>0.12</v>
      </c>
      <c r="AK453" s="36">
        <f t="shared" si="89"/>
        <v>0</v>
      </c>
      <c r="AL453" s="36">
        <f t="shared" si="90"/>
        <v>0</v>
      </c>
      <c r="AM453" s="36">
        <f t="shared" si="91"/>
        <v>0.12</v>
      </c>
      <c r="AN453" s="36">
        <f t="shared" si="92"/>
        <v>0</v>
      </c>
    </row>
    <row r="454" spans="1:40" s="53" customFormat="1" ht="31.5">
      <c r="A454" s="133" t="s">
        <v>175</v>
      </c>
      <c r="B454" s="134" t="s">
        <v>1401</v>
      </c>
      <c r="C454" s="133" t="s">
        <v>1402</v>
      </c>
      <c r="D454" s="133">
        <v>2029</v>
      </c>
      <c r="E454" s="63">
        <v>2030</v>
      </c>
      <c r="F454" s="154" t="s">
        <v>239</v>
      </c>
      <c r="G454" s="154" t="s">
        <v>239</v>
      </c>
      <c r="H454" s="133" t="s">
        <v>239</v>
      </c>
      <c r="I454" s="155">
        <v>0.12</v>
      </c>
      <c r="J454" s="154">
        <v>0.12</v>
      </c>
      <c r="K454" s="154">
        <f t="shared" si="83"/>
        <v>0</v>
      </c>
      <c r="L454" s="154">
        <v>0</v>
      </c>
      <c r="M454" s="154">
        <v>0</v>
      </c>
      <c r="N454" s="154">
        <v>0</v>
      </c>
      <c r="O454" s="154">
        <v>0</v>
      </c>
      <c r="P454" s="154">
        <f t="shared" si="84"/>
        <v>0</v>
      </c>
      <c r="Q454" s="154">
        <v>0</v>
      </c>
      <c r="R454" s="154">
        <v>0</v>
      </c>
      <c r="S454" s="154">
        <v>0</v>
      </c>
      <c r="T454" s="154">
        <v>0</v>
      </c>
      <c r="U454" s="154">
        <f t="shared" si="85"/>
        <v>0</v>
      </c>
      <c r="V454" s="154">
        <v>0</v>
      </c>
      <c r="W454" s="154">
        <v>0</v>
      </c>
      <c r="X454" s="154">
        <v>0</v>
      </c>
      <c r="Y454" s="154">
        <v>0</v>
      </c>
      <c r="Z454" s="154">
        <f t="shared" si="86"/>
        <v>0</v>
      </c>
      <c r="AA454" s="154">
        <v>0</v>
      </c>
      <c r="AB454" s="154">
        <v>0</v>
      </c>
      <c r="AC454" s="154">
        <v>0</v>
      </c>
      <c r="AD454" s="154">
        <v>0</v>
      </c>
      <c r="AE454" s="154">
        <f t="shared" si="87"/>
        <v>0.12</v>
      </c>
      <c r="AF454" s="154">
        <v>0</v>
      </c>
      <c r="AG454" s="154">
        <v>0</v>
      </c>
      <c r="AH454" s="154">
        <v>0.12</v>
      </c>
      <c r="AI454" s="154">
        <v>0</v>
      </c>
      <c r="AJ454" s="154">
        <f t="shared" si="88"/>
        <v>0.12</v>
      </c>
      <c r="AK454" s="154">
        <f t="shared" si="89"/>
        <v>0</v>
      </c>
      <c r="AL454" s="154">
        <f t="shared" si="90"/>
        <v>0</v>
      </c>
      <c r="AM454" s="154">
        <f t="shared" si="91"/>
        <v>0.12</v>
      </c>
      <c r="AN454" s="154">
        <f t="shared" si="92"/>
        <v>0</v>
      </c>
    </row>
    <row r="455" spans="1:40" s="53" customFormat="1" ht="31.5" customHeight="1">
      <c r="A455" s="63" t="s">
        <v>175</v>
      </c>
      <c r="B455" s="54" t="s">
        <v>1403</v>
      </c>
      <c r="C455" s="63" t="s">
        <v>1404</v>
      </c>
      <c r="D455" s="34">
        <v>2029</v>
      </c>
      <c r="E455" s="63">
        <v>2030</v>
      </c>
      <c r="F455" s="36" t="s">
        <v>239</v>
      </c>
      <c r="G455" s="36" t="s">
        <v>239</v>
      </c>
      <c r="H455" s="133" t="s">
        <v>239</v>
      </c>
      <c r="I455" s="52">
        <v>0.12</v>
      </c>
      <c r="J455" s="36">
        <v>0.12</v>
      </c>
      <c r="K455" s="154">
        <f t="shared" si="83"/>
        <v>0</v>
      </c>
      <c r="L455" s="154">
        <v>0</v>
      </c>
      <c r="M455" s="154">
        <v>0</v>
      </c>
      <c r="N455" s="154">
        <v>0</v>
      </c>
      <c r="O455" s="154">
        <v>0</v>
      </c>
      <c r="P455" s="154">
        <f t="shared" si="84"/>
        <v>0</v>
      </c>
      <c r="Q455" s="154">
        <v>0</v>
      </c>
      <c r="R455" s="154">
        <v>0</v>
      </c>
      <c r="S455" s="154">
        <v>0</v>
      </c>
      <c r="T455" s="154">
        <v>0</v>
      </c>
      <c r="U455" s="154">
        <f t="shared" si="85"/>
        <v>0</v>
      </c>
      <c r="V455" s="154">
        <v>0</v>
      </c>
      <c r="W455" s="154">
        <v>0</v>
      </c>
      <c r="X455" s="154">
        <v>0</v>
      </c>
      <c r="Y455" s="154">
        <v>0</v>
      </c>
      <c r="Z455" s="154">
        <f t="shared" si="86"/>
        <v>0</v>
      </c>
      <c r="AA455" s="154">
        <v>0</v>
      </c>
      <c r="AB455" s="154">
        <v>0</v>
      </c>
      <c r="AC455" s="154">
        <v>0</v>
      </c>
      <c r="AD455" s="154">
        <v>0</v>
      </c>
      <c r="AE455" s="154">
        <f t="shared" si="87"/>
        <v>0.12</v>
      </c>
      <c r="AF455" s="36">
        <v>0</v>
      </c>
      <c r="AG455" s="36">
        <v>0</v>
      </c>
      <c r="AH455" s="36">
        <v>0.12</v>
      </c>
      <c r="AI455" s="36">
        <v>0</v>
      </c>
      <c r="AJ455" s="36">
        <f t="shared" si="88"/>
        <v>0.12</v>
      </c>
      <c r="AK455" s="36">
        <f t="shared" si="89"/>
        <v>0</v>
      </c>
      <c r="AL455" s="36">
        <f t="shared" si="90"/>
        <v>0</v>
      </c>
      <c r="AM455" s="36">
        <f t="shared" si="91"/>
        <v>0.12</v>
      </c>
      <c r="AN455" s="36">
        <f t="shared" si="92"/>
        <v>0</v>
      </c>
    </row>
    <row r="456" spans="1:40" s="53" customFormat="1" ht="63">
      <c r="A456" s="63" t="s">
        <v>175</v>
      </c>
      <c r="B456" s="54" t="s">
        <v>1405</v>
      </c>
      <c r="C456" s="63" t="s">
        <v>1406</v>
      </c>
      <c r="D456" s="34">
        <v>2029</v>
      </c>
      <c r="E456" s="63">
        <v>2030</v>
      </c>
      <c r="F456" s="36" t="s">
        <v>239</v>
      </c>
      <c r="G456" s="36" t="s">
        <v>239</v>
      </c>
      <c r="H456" s="133" t="s">
        <v>239</v>
      </c>
      <c r="I456" s="52">
        <v>0.12</v>
      </c>
      <c r="J456" s="36">
        <v>0.12</v>
      </c>
      <c r="K456" s="154">
        <f t="shared" si="83"/>
        <v>0</v>
      </c>
      <c r="L456" s="154">
        <v>0</v>
      </c>
      <c r="M456" s="154">
        <v>0</v>
      </c>
      <c r="N456" s="154">
        <v>0</v>
      </c>
      <c r="O456" s="154">
        <v>0</v>
      </c>
      <c r="P456" s="154">
        <f t="shared" si="84"/>
        <v>0</v>
      </c>
      <c r="Q456" s="154">
        <v>0</v>
      </c>
      <c r="R456" s="154">
        <v>0</v>
      </c>
      <c r="S456" s="154">
        <v>0</v>
      </c>
      <c r="T456" s="154">
        <v>0</v>
      </c>
      <c r="U456" s="154">
        <f t="shared" si="85"/>
        <v>0</v>
      </c>
      <c r="V456" s="154">
        <v>0</v>
      </c>
      <c r="W456" s="154">
        <v>0</v>
      </c>
      <c r="X456" s="154">
        <v>0</v>
      </c>
      <c r="Y456" s="154">
        <v>0</v>
      </c>
      <c r="Z456" s="154">
        <f t="shared" si="86"/>
        <v>0</v>
      </c>
      <c r="AA456" s="154">
        <v>0</v>
      </c>
      <c r="AB456" s="154">
        <v>0</v>
      </c>
      <c r="AC456" s="154">
        <v>0</v>
      </c>
      <c r="AD456" s="154">
        <v>0</v>
      </c>
      <c r="AE456" s="154">
        <f t="shared" si="87"/>
        <v>0.12</v>
      </c>
      <c r="AF456" s="36">
        <v>0</v>
      </c>
      <c r="AG456" s="36">
        <v>0</v>
      </c>
      <c r="AH456" s="36">
        <v>0.12</v>
      </c>
      <c r="AI456" s="36">
        <v>0</v>
      </c>
      <c r="AJ456" s="36">
        <f t="shared" si="88"/>
        <v>0.12</v>
      </c>
      <c r="AK456" s="36">
        <f t="shared" si="89"/>
        <v>0</v>
      </c>
      <c r="AL456" s="36">
        <f t="shared" si="90"/>
        <v>0</v>
      </c>
      <c r="AM456" s="36">
        <f t="shared" si="91"/>
        <v>0.12</v>
      </c>
      <c r="AN456" s="36">
        <f t="shared" si="92"/>
        <v>0</v>
      </c>
    </row>
    <row r="457" spans="1:40" s="53" customFormat="1" ht="31.5">
      <c r="A457" s="63" t="s">
        <v>175</v>
      </c>
      <c r="B457" s="54" t="s">
        <v>1407</v>
      </c>
      <c r="C457" s="63" t="s">
        <v>1408</v>
      </c>
      <c r="D457" s="34">
        <v>2029</v>
      </c>
      <c r="E457" s="63">
        <v>2030</v>
      </c>
      <c r="F457" s="36" t="s">
        <v>239</v>
      </c>
      <c r="G457" s="36" t="s">
        <v>239</v>
      </c>
      <c r="H457" s="133" t="s">
        <v>239</v>
      </c>
      <c r="I457" s="52">
        <v>0.12</v>
      </c>
      <c r="J457" s="36">
        <v>0.12</v>
      </c>
      <c r="K457" s="154">
        <f t="shared" si="83"/>
        <v>0</v>
      </c>
      <c r="L457" s="154">
        <v>0</v>
      </c>
      <c r="M457" s="154">
        <v>0</v>
      </c>
      <c r="N457" s="154">
        <v>0</v>
      </c>
      <c r="O457" s="154">
        <v>0</v>
      </c>
      <c r="P457" s="154">
        <f t="shared" si="84"/>
        <v>0</v>
      </c>
      <c r="Q457" s="154">
        <v>0</v>
      </c>
      <c r="R457" s="154">
        <v>0</v>
      </c>
      <c r="S457" s="154">
        <v>0</v>
      </c>
      <c r="T457" s="154">
        <v>0</v>
      </c>
      <c r="U457" s="154">
        <f t="shared" si="85"/>
        <v>0</v>
      </c>
      <c r="V457" s="154">
        <v>0</v>
      </c>
      <c r="W457" s="154">
        <v>0</v>
      </c>
      <c r="X457" s="154">
        <v>0</v>
      </c>
      <c r="Y457" s="154">
        <v>0</v>
      </c>
      <c r="Z457" s="154">
        <f t="shared" si="86"/>
        <v>0</v>
      </c>
      <c r="AA457" s="154">
        <v>0</v>
      </c>
      <c r="AB457" s="154">
        <v>0</v>
      </c>
      <c r="AC457" s="154">
        <v>0</v>
      </c>
      <c r="AD457" s="154">
        <v>0</v>
      </c>
      <c r="AE457" s="154">
        <f t="shared" si="87"/>
        <v>0.12</v>
      </c>
      <c r="AF457" s="36">
        <v>0</v>
      </c>
      <c r="AG457" s="36">
        <v>0</v>
      </c>
      <c r="AH457" s="36">
        <v>0.12</v>
      </c>
      <c r="AI457" s="36">
        <v>0</v>
      </c>
      <c r="AJ457" s="36">
        <f t="shared" si="88"/>
        <v>0.12</v>
      </c>
      <c r="AK457" s="36">
        <f t="shared" si="89"/>
        <v>0</v>
      </c>
      <c r="AL457" s="36">
        <f t="shared" si="90"/>
        <v>0</v>
      </c>
      <c r="AM457" s="36">
        <f t="shared" si="91"/>
        <v>0.12</v>
      </c>
      <c r="AN457" s="36">
        <f t="shared" si="92"/>
        <v>0</v>
      </c>
    </row>
    <row r="458" spans="1:40" s="53" customFormat="1" ht="31.5">
      <c r="A458" s="63" t="s">
        <v>175</v>
      </c>
      <c r="B458" s="54" t="s">
        <v>1409</v>
      </c>
      <c r="C458" s="63" t="s">
        <v>1410</v>
      </c>
      <c r="D458" s="34">
        <v>2029</v>
      </c>
      <c r="E458" s="63">
        <v>2030</v>
      </c>
      <c r="F458" s="36" t="s">
        <v>239</v>
      </c>
      <c r="G458" s="36" t="s">
        <v>239</v>
      </c>
      <c r="H458" s="133" t="s">
        <v>239</v>
      </c>
      <c r="I458" s="52">
        <v>0.12</v>
      </c>
      <c r="J458" s="36">
        <v>0.12</v>
      </c>
      <c r="K458" s="154">
        <f t="shared" si="83"/>
        <v>0</v>
      </c>
      <c r="L458" s="154">
        <v>0</v>
      </c>
      <c r="M458" s="154">
        <v>0</v>
      </c>
      <c r="N458" s="154">
        <v>0</v>
      </c>
      <c r="O458" s="154">
        <v>0</v>
      </c>
      <c r="P458" s="154">
        <f t="shared" si="84"/>
        <v>0</v>
      </c>
      <c r="Q458" s="154">
        <v>0</v>
      </c>
      <c r="R458" s="154">
        <v>0</v>
      </c>
      <c r="S458" s="154">
        <v>0</v>
      </c>
      <c r="T458" s="154">
        <v>0</v>
      </c>
      <c r="U458" s="154">
        <f t="shared" si="85"/>
        <v>0</v>
      </c>
      <c r="V458" s="154">
        <v>0</v>
      </c>
      <c r="W458" s="154">
        <v>0</v>
      </c>
      <c r="X458" s="154">
        <v>0</v>
      </c>
      <c r="Y458" s="154">
        <v>0</v>
      </c>
      <c r="Z458" s="154">
        <f t="shared" si="86"/>
        <v>0</v>
      </c>
      <c r="AA458" s="154">
        <v>0</v>
      </c>
      <c r="AB458" s="154">
        <v>0</v>
      </c>
      <c r="AC458" s="154">
        <v>0</v>
      </c>
      <c r="AD458" s="154">
        <v>0</v>
      </c>
      <c r="AE458" s="154">
        <f t="shared" si="87"/>
        <v>0.12</v>
      </c>
      <c r="AF458" s="36">
        <v>0</v>
      </c>
      <c r="AG458" s="36">
        <v>0</v>
      </c>
      <c r="AH458" s="36">
        <v>0.12</v>
      </c>
      <c r="AI458" s="36">
        <v>0</v>
      </c>
      <c r="AJ458" s="36">
        <f t="shared" si="88"/>
        <v>0.12</v>
      </c>
      <c r="AK458" s="36">
        <f t="shared" si="89"/>
        <v>0</v>
      </c>
      <c r="AL458" s="36">
        <f t="shared" si="90"/>
        <v>0</v>
      </c>
      <c r="AM458" s="36">
        <f t="shared" si="91"/>
        <v>0.12</v>
      </c>
      <c r="AN458" s="36">
        <f t="shared" si="92"/>
        <v>0</v>
      </c>
    </row>
    <row r="459" spans="1:40" s="53" customFormat="1" ht="31.5">
      <c r="A459" s="63" t="s">
        <v>175</v>
      </c>
      <c r="B459" s="54" t="s">
        <v>1411</v>
      </c>
      <c r="C459" s="63" t="s">
        <v>1412</v>
      </c>
      <c r="D459" s="34">
        <v>2029</v>
      </c>
      <c r="E459" s="63">
        <v>2030</v>
      </c>
      <c r="F459" s="36" t="s">
        <v>239</v>
      </c>
      <c r="G459" s="36" t="s">
        <v>239</v>
      </c>
      <c r="H459" s="133" t="s">
        <v>239</v>
      </c>
      <c r="I459" s="52">
        <v>0.12</v>
      </c>
      <c r="J459" s="36">
        <v>0.12</v>
      </c>
      <c r="K459" s="154">
        <f t="shared" si="83"/>
        <v>0</v>
      </c>
      <c r="L459" s="154">
        <v>0</v>
      </c>
      <c r="M459" s="154">
        <v>0</v>
      </c>
      <c r="N459" s="154">
        <v>0</v>
      </c>
      <c r="O459" s="154">
        <v>0</v>
      </c>
      <c r="P459" s="154">
        <f t="shared" si="84"/>
        <v>0</v>
      </c>
      <c r="Q459" s="154">
        <v>0</v>
      </c>
      <c r="R459" s="154">
        <v>0</v>
      </c>
      <c r="S459" s="154">
        <v>0</v>
      </c>
      <c r="T459" s="154">
        <v>0</v>
      </c>
      <c r="U459" s="154">
        <f t="shared" si="85"/>
        <v>0</v>
      </c>
      <c r="V459" s="154">
        <v>0</v>
      </c>
      <c r="W459" s="154">
        <v>0</v>
      </c>
      <c r="X459" s="154">
        <v>0</v>
      </c>
      <c r="Y459" s="154">
        <v>0</v>
      </c>
      <c r="Z459" s="154">
        <f t="shared" si="86"/>
        <v>0</v>
      </c>
      <c r="AA459" s="154">
        <v>0</v>
      </c>
      <c r="AB459" s="154">
        <v>0</v>
      </c>
      <c r="AC459" s="154">
        <v>0</v>
      </c>
      <c r="AD459" s="154">
        <v>0</v>
      </c>
      <c r="AE459" s="154">
        <f t="shared" si="87"/>
        <v>0.12</v>
      </c>
      <c r="AF459" s="36">
        <v>0</v>
      </c>
      <c r="AG459" s="36">
        <v>0</v>
      </c>
      <c r="AH459" s="36">
        <v>0.12</v>
      </c>
      <c r="AI459" s="36">
        <v>0</v>
      </c>
      <c r="AJ459" s="36">
        <f t="shared" si="88"/>
        <v>0.12</v>
      </c>
      <c r="AK459" s="36">
        <f t="shared" si="89"/>
        <v>0</v>
      </c>
      <c r="AL459" s="36">
        <f t="shared" si="90"/>
        <v>0</v>
      </c>
      <c r="AM459" s="36">
        <f t="shared" si="91"/>
        <v>0.12</v>
      </c>
      <c r="AN459" s="36">
        <f t="shared" si="92"/>
        <v>0</v>
      </c>
    </row>
    <row r="460" spans="1:40" s="53" customFormat="1" ht="63">
      <c r="A460" s="63" t="s">
        <v>175</v>
      </c>
      <c r="B460" s="54" t="s">
        <v>1413</v>
      </c>
      <c r="C460" s="63" t="s">
        <v>1414</v>
      </c>
      <c r="D460" s="63">
        <v>2029</v>
      </c>
      <c r="E460" s="63">
        <v>2030</v>
      </c>
      <c r="F460" s="66" t="s">
        <v>239</v>
      </c>
      <c r="G460" s="36" t="s">
        <v>239</v>
      </c>
      <c r="H460" s="133" t="s">
        <v>239</v>
      </c>
      <c r="I460" s="67">
        <v>0.12</v>
      </c>
      <c r="J460" s="66">
        <v>0.12</v>
      </c>
      <c r="K460" s="154">
        <f t="shared" si="83"/>
        <v>0</v>
      </c>
      <c r="L460" s="154">
        <v>0</v>
      </c>
      <c r="M460" s="154">
        <v>0</v>
      </c>
      <c r="N460" s="154">
        <v>0</v>
      </c>
      <c r="O460" s="154">
        <v>0</v>
      </c>
      <c r="P460" s="154">
        <f t="shared" si="84"/>
        <v>0</v>
      </c>
      <c r="Q460" s="154">
        <v>0</v>
      </c>
      <c r="R460" s="154">
        <v>0</v>
      </c>
      <c r="S460" s="154">
        <v>0</v>
      </c>
      <c r="T460" s="154">
        <v>0</v>
      </c>
      <c r="U460" s="154">
        <f t="shared" si="85"/>
        <v>0</v>
      </c>
      <c r="V460" s="154">
        <v>0</v>
      </c>
      <c r="W460" s="154">
        <v>0</v>
      </c>
      <c r="X460" s="154">
        <v>0</v>
      </c>
      <c r="Y460" s="154">
        <v>0</v>
      </c>
      <c r="Z460" s="154">
        <f t="shared" si="86"/>
        <v>0</v>
      </c>
      <c r="AA460" s="154">
        <v>0</v>
      </c>
      <c r="AB460" s="154">
        <v>0</v>
      </c>
      <c r="AC460" s="154">
        <v>0</v>
      </c>
      <c r="AD460" s="154">
        <v>0</v>
      </c>
      <c r="AE460" s="154">
        <f t="shared" si="87"/>
        <v>0.12</v>
      </c>
      <c r="AF460" s="66">
        <v>0</v>
      </c>
      <c r="AG460" s="66">
        <v>0</v>
      </c>
      <c r="AH460" s="66">
        <v>0.12</v>
      </c>
      <c r="AI460" s="66">
        <v>0</v>
      </c>
      <c r="AJ460" s="36">
        <f t="shared" si="88"/>
        <v>0.12</v>
      </c>
      <c r="AK460" s="36">
        <f t="shared" si="89"/>
        <v>0</v>
      </c>
      <c r="AL460" s="36">
        <f t="shared" si="90"/>
        <v>0</v>
      </c>
      <c r="AM460" s="36">
        <f t="shared" si="91"/>
        <v>0.12</v>
      </c>
      <c r="AN460" s="36">
        <f t="shared" si="92"/>
        <v>0</v>
      </c>
    </row>
    <row r="461" spans="1:40" s="53" customFormat="1" ht="63">
      <c r="A461" s="63" t="s">
        <v>175</v>
      </c>
      <c r="B461" s="54" t="s">
        <v>1415</v>
      </c>
      <c r="C461" s="63" t="s">
        <v>1416</v>
      </c>
      <c r="D461" s="63">
        <v>2027</v>
      </c>
      <c r="E461" s="63">
        <v>2030</v>
      </c>
      <c r="F461" s="66" t="s">
        <v>239</v>
      </c>
      <c r="G461" s="36" t="s">
        <v>239</v>
      </c>
      <c r="H461" s="133" t="s">
        <v>239</v>
      </c>
      <c r="I461" s="67">
        <v>0.12</v>
      </c>
      <c r="J461" s="66">
        <v>0.12</v>
      </c>
      <c r="K461" s="154">
        <f t="shared" si="83"/>
        <v>0</v>
      </c>
      <c r="L461" s="154">
        <v>0</v>
      </c>
      <c r="M461" s="154">
        <v>0</v>
      </c>
      <c r="N461" s="154">
        <v>0</v>
      </c>
      <c r="O461" s="154">
        <v>0</v>
      </c>
      <c r="P461" s="154">
        <f t="shared" si="84"/>
        <v>0</v>
      </c>
      <c r="Q461" s="154">
        <v>0</v>
      </c>
      <c r="R461" s="154">
        <v>0</v>
      </c>
      <c r="S461" s="154">
        <v>0</v>
      </c>
      <c r="T461" s="154">
        <v>0</v>
      </c>
      <c r="U461" s="154">
        <f t="shared" si="85"/>
        <v>0.12</v>
      </c>
      <c r="V461" s="154">
        <v>0</v>
      </c>
      <c r="W461" s="154">
        <v>0</v>
      </c>
      <c r="X461" s="154">
        <v>0.12</v>
      </c>
      <c r="Y461" s="154">
        <v>0</v>
      </c>
      <c r="Z461" s="154">
        <f t="shared" si="86"/>
        <v>0</v>
      </c>
      <c r="AA461" s="154">
        <v>0</v>
      </c>
      <c r="AB461" s="154">
        <v>0</v>
      </c>
      <c r="AC461" s="154">
        <v>0</v>
      </c>
      <c r="AD461" s="154">
        <v>0</v>
      </c>
      <c r="AE461" s="154">
        <f t="shared" si="87"/>
        <v>0</v>
      </c>
      <c r="AF461" s="66">
        <v>0</v>
      </c>
      <c r="AG461" s="66">
        <v>0</v>
      </c>
      <c r="AH461" s="66">
        <v>0</v>
      </c>
      <c r="AI461" s="66">
        <v>0</v>
      </c>
      <c r="AJ461" s="36">
        <f t="shared" si="88"/>
        <v>0.12</v>
      </c>
      <c r="AK461" s="36">
        <f t="shared" si="89"/>
        <v>0</v>
      </c>
      <c r="AL461" s="36">
        <f t="shared" si="90"/>
        <v>0</v>
      </c>
      <c r="AM461" s="36">
        <f t="shared" si="91"/>
        <v>0.12</v>
      </c>
      <c r="AN461" s="36">
        <f t="shared" si="92"/>
        <v>0</v>
      </c>
    </row>
    <row r="462" spans="1:40" s="53" customFormat="1" ht="31.5">
      <c r="A462" s="63" t="s">
        <v>175</v>
      </c>
      <c r="B462" s="54" t="s">
        <v>1417</v>
      </c>
      <c r="C462" s="63" t="s">
        <v>1418</v>
      </c>
      <c r="D462" s="63">
        <v>2025</v>
      </c>
      <c r="E462" s="63">
        <v>2026</v>
      </c>
      <c r="F462" s="66" t="s">
        <v>239</v>
      </c>
      <c r="G462" s="36" t="s">
        <v>239</v>
      </c>
      <c r="H462" s="133" t="s">
        <v>239</v>
      </c>
      <c r="I462" s="67">
        <v>2.024779992</v>
      </c>
      <c r="J462" s="66">
        <v>2.024779992</v>
      </c>
      <c r="K462" s="154">
        <f t="shared" ref="K462:K525" si="93">SUM(L462:O462)</f>
        <v>0.82477999199999996</v>
      </c>
      <c r="L462" s="154">
        <v>0</v>
      </c>
      <c r="M462" s="154">
        <v>0</v>
      </c>
      <c r="N462" s="154">
        <v>0.82477999199999996</v>
      </c>
      <c r="O462" s="154">
        <v>0</v>
      </c>
      <c r="P462" s="154">
        <f t="shared" ref="P462:P525" si="94">SUM(Q462:T462)</f>
        <v>1.2</v>
      </c>
      <c r="Q462" s="154">
        <v>0</v>
      </c>
      <c r="R462" s="154">
        <v>0</v>
      </c>
      <c r="S462" s="154">
        <v>1.2</v>
      </c>
      <c r="T462" s="154">
        <v>0</v>
      </c>
      <c r="U462" s="154">
        <f t="shared" ref="U462:U525" si="95">SUM(V462:Y462)</f>
        <v>0</v>
      </c>
      <c r="V462" s="154">
        <v>0</v>
      </c>
      <c r="W462" s="154">
        <v>0</v>
      </c>
      <c r="X462" s="154">
        <v>0</v>
      </c>
      <c r="Y462" s="154">
        <v>0</v>
      </c>
      <c r="Z462" s="154">
        <f t="shared" ref="Z462:Z525" si="96">SUM(AA462:AD462)</f>
        <v>0</v>
      </c>
      <c r="AA462" s="154">
        <v>0</v>
      </c>
      <c r="AB462" s="154">
        <v>0</v>
      </c>
      <c r="AC462" s="154">
        <v>0</v>
      </c>
      <c r="AD462" s="154">
        <v>0</v>
      </c>
      <c r="AE462" s="154">
        <f t="shared" ref="AE462:AE525" si="97">SUM(AF462:AI462)</f>
        <v>0</v>
      </c>
      <c r="AF462" s="66">
        <v>0</v>
      </c>
      <c r="AG462" s="66">
        <v>0</v>
      </c>
      <c r="AH462" s="66">
        <v>0</v>
      </c>
      <c r="AI462" s="66">
        <v>0</v>
      </c>
      <c r="AJ462" s="36">
        <f t="shared" ref="AJ462:AJ525" si="98">SUM(K462,P462,U462,Z462,AE462)</f>
        <v>2.024779992</v>
      </c>
      <c r="AK462" s="36">
        <f t="shared" ref="AK462:AK525" si="99">SUM(L462,Q462,V462,AA462,AF462)</f>
        <v>0</v>
      </c>
      <c r="AL462" s="36">
        <f t="shared" ref="AL462:AL525" si="100">SUM(M462,R462,W462,AB462,AG462)</f>
        <v>0</v>
      </c>
      <c r="AM462" s="36">
        <f t="shared" ref="AM462:AM525" si="101">SUM(N462,S462,X462,AC462,AH462)</f>
        <v>2.024779992</v>
      </c>
      <c r="AN462" s="36">
        <f t="shared" ref="AN462:AN525" si="102">SUM(O462,T462,Y462,AD462,AI462)</f>
        <v>0</v>
      </c>
    </row>
    <row r="463" spans="1:40" s="53" customFormat="1" ht="47.25">
      <c r="A463" s="63" t="s">
        <v>175</v>
      </c>
      <c r="B463" s="54" t="s">
        <v>1419</v>
      </c>
      <c r="C463" s="63" t="s">
        <v>1420</v>
      </c>
      <c r="D463" s="63">
        <v>2026</v>
      </c>
      <c r="E463" s="63">
        <v>2030</v>
      </c>
      <c r="F463" s="66" t="s">
        <v>239</v>
      </c>
      <c r="G463" s="36" t="s">
        <v>239</v>
      </c>
      <c r="H463" s="133" t="s">
        <v>239</v>
      </c>
      <c r="I463" s="67">
        <v>0.24</v>
      </c>
      <c r="J463" s="66">
        <v>0.24</v>
      </c>
      <c r="K463" s="154">
        <f t="shared" si="93"/>
        <v>0</v>
      </c>
      <c r="L463" s="154">
        <v>0</v>
      </c>
      <c r="M463" s="154">
        <v>0</v>
      </c>
      <c r="N463" s="154">
        <v>0</v>
      </c>
      <c r="O463" s="154">
        <v>0</v>
      </c>
      <c r="P463" s="154">
        <f t="shared" si="94"/>
        <v>0.12</v>
      </c>
      <c r="Q463" s="154">
        <v>0</v>
      </c>
      <c r="R463" s="154">
        <v>0</v>
      </c>
      <c r="S463" s="154">
        <v>0.12</v>
      </c>
      <c r="T463" s="154">
        <v>0</v>
      </c>
      <c r="U463" s="154">
        <f t="shared" si="95"/>
        <v>0</v>
      </c>
      <c r="V463" s="154">
        <v>0</v>
      </c>
      <c r="W463" s="154">
        <v>0</v>
      </c>
      <c r="X463" s="154">
        <v>0</v>
      </c>
      <c r="Y463" s="154">
        <v>0</v>
      </c>
      <c r="Z463" s="154">
        <f t="shared" si="96"/>
        <v>0.12</v>
      </c>
      <c r="AA463" s="154">
        <v>0</v>
      </c>
      <c r="AB463" s="154">
        <v>0</v>
      </c>
      <c r="AC463" s="154">
        <v>0.12</v>
      </c>
      <c r="AD463" s="154">
        <v>0</v>
      </c>
      <c r="AE463" s="154">
        <f t="shared" si="97"/>
        <v>0</v>
      </c>
      <c r="AF463" s="66">
        <v>0</v>
      </c>
      <c r="AG463" s="66">
        <v>0</v>
      </c>
      <c r="AH463" s="66">
        <v>0</v>
      </c>
      <c r="AI463" s="66">
        <v>0</v>
      </c>
      <c r="AJ463" s="36">
        <f t="shared" si="98"/>
        <v>0.24</v>
      </c>
      <c r="AK463" s="36">
        <f t="shared" si="99"/>
        <v>0</v>
      </c>
      <c r="AL463" s="36">
        <f t="shared" si="100"/>
        <v>0</v>
      </c>
      <c r="AM463" s="36">
        <f t="shared" si="101"/>
        <v>0.24</v>
      </c>
      <c r="AN463" s="36">
        <f t="shared" si="102"/>
        <v>0</v>
      </c>
    </row>
    <row r="464" spans="1:40" s="53" customFormat="1" ht="47.25">
      <c r="A464" s="63" t="s">
        <v>175</v>
      </c>
      <c r="B464" s="54" t="s">
        <v>1421</v>
      </c>
      <c r="C464" s="63" t="s">
        <v>1422</v>
      </c>
      <c r="D464" s="63">
        <v>2026</v>
      </c>
      <c r="E464" s="63">
        <v>2028</v>
      </c>
      <c r="F464" s="66" t="s">
        <v>239</v>
      </c>
      <c r="G464" s="36" t="s">
        <v>239</v>
      </c>
      <c r="H464" s="133" t="s">
        <v>239</v>
      </c>
      <c r="I464" s="67">
        <v>10.848000000000001</v>
      </c>
      <c r="J464" s="66">
        <v>10.848000000000001</v>
      </c>
      <c r="K464" s="154">
        <f t="shared" si="93"/>
        <v>0</v>
      </c>
      <c r="L464" s="154">
        <v>0</v>
      </c>
      <c r="M464" s="154">
        <v>0</v>
      </c>
      <c r="N464" s="154">
        <v>0</v>
      </c>
      <c r="O464" s="154">
        <v>0</v>
      </c>
      <c r="P464" s="154">
        <f t="shared" si="94"/>
        <v>0.18</v>
      </c>
      <c r="Q464" s="154">
        <v>0</v>
      </c>
      <c r="R464" s="154">
        <v>0</v>
      </c>
      <c r="S464" s="154">
        <v>0.18</v>
      </c>
      <c r="T464" s="154">
        <v>0</v>
      </c>
      <c r="U464" s="154">
        <f t="shared" si="95"/>
        <v>0</v>
      </c>
      <c r="V464" s="154">
        <v>0</v>
      </c>
      <c r="W464" s="154">
        <v>0</v>
      </c>
      <c r="X464" s="154">
        <v>0</v>
      </c>
      <c r="Y464" s="154">
        <v>0</v>
      </c>
      <c r="Z464" s="154">
        <f t="shared" si="96"/>
        <v>10.668000000000001</v>
      </c>
      <c r="AA464" s="154">
        <v>0</v>
      </c>
      <c r="AB464" s="154">
        <v>0</v>
      </c>
      <c r="AC464" s="154">
        <v>10.668000000000001</v>
      </c>
      <c r="AD464" s="154">
        <v>0</v>
      </c>
      <c r="AE464" s="154">
        <f t="shared" si="97"/>
        <v>0</v>
      </c>
      <c r="AF464" s="66">
        <v>0</v>
      </c>
      <c r="AG464" s="66">
        <v>0</v>
      </c>
      <c r="AH464" s="66">
        <v>0</v>
      </c>
      <c r="AI464" s="66">
        <v>0</v>
      </c>
      <c r="AJ464" s="36">
        <f t="shared" si="98"/>
        <v>10.848000000000001</v>
      </c>
      <c r="AK464" s="36">
        <f t="shared" si="99"/>
        <v>0</v>
      </c>
      <c r="AL464" s="36">
        <f t="shared" si="100"/>
        <v>0</v>
      </c>
      <c r="AM464" s="36">
        <f t="shared" si="101"/>
        <v>10.848000000000001</v>
      </c>
      <c r="AN464" s="36">
        <f t="shared" si="102"/>
        <v>0</v>
      </c>
    </row>
    <row r="465" spans="1:40" s="53" customFormat="1" ht="47.25">
      <c r="A465" s="63" t="s">
        <v>175</v>
      </c>
      <c r="B465" s="54" t="s">
        <v>1423</v>
      </c>
      <c r="C465" s="63" t="s">
        <v>1424</v>
      </c>
      <c r="D465" s="63">
        <v>2028</v>
      </c>
      <c r="E465" s="63">
        <v>2030</v>
      </c>
      <c r="F465" s="66" t="s">
        <v>239</v>
      </c>
      <c r="G465" s="36" t="s">
        <v>239</v>
      </c>
      <c r="H465" s="133" t="s">
        <v>239</v>
      </c>
      <c r="I465" s="67">
        <v>0.12</v>
      </c>
      <c r="J465" s="66">
        <v>0.12</v>
      </c>
      <c r="K465" s="154">
        <f t="shared" si="93"/>
        <v>0</v>
      </c>
      <c r="L465" s="154">
        <v>0</v>
      </c>
      <c r="M465" s="154">
        <v>0</v>
      </c>
      <c r="N465" s="154">
        <v>0</v>
      </c>
      <c r="O465" s="154">
        <v>0</v>
      </c>
      <c r="P465" s="154">
        <f t="shared" si="94"/>
        <v>0</v>
      </c>
      <c r="Q465" s="154">
        <v>0</v>
      </c>
      <c r="R465" s="154">
        <v>0</v>
      </c>
      <c r="S465" s="154">
        <v>0</v>
      </c>
      <c r="T465" s="154">
        <v>0</v>
      </c>
      <c r="U465" s="154">
        <f t="shared" si="95"/>
        <v>0</v>
      </c>
      <c r="V465" s="154">
        <v>0</v>
      </c>
      <c r="W465" s="154">
        <v>0</v>
      </c>
      <c r="X465" s="154">
        <v>0</v>
      </c>
      <c r="Y465" s="154">
        <v>0</v>
      </c>
      <c r="Z465" s="154">
        <f t="shared" si="96"/>
        <v>0.12</v>
      </c>
      <c r="AA465" s="154">
        <v>0</v>
      </c>
      <c r="AB465" s="154">
        <v>0</v>
      </c>
      <c r="AC465" s="154">
        <v>0.12</v>
      </c>
      <c r="AD465" s="154">
        <v>0</v>
      </c>
      <c r="AE465" s="154">
        <f t="shared" si="97"/>
        <v>0</v>
      </c>
      <c r="AF465" s="66">
        <v>0</v>
      </c>
      <c r="AG465" s="66">
        <v>0</v>
      </c>
      <c r="AH465" s="66">
        <v>0</v>
      </c>
      <c r="AI465" s="66">
        <v>0</v>
      </c>
      <c r="AJ465" s="36">
        <f t="shared" si="98"/>
        <v>0.12</v>
      </c>
      <c r="AK465" s="36">
        <f t="shared" si="99"/>
        <v>0</v>
      </c>
      <c r="AL465" s="36">
        <f t="shared" si="100"/>
        <v>0</v>
      </c>
      <c r="AM465" s="36">
        <f t="shared" si="101"/>
        <v>0.12</v>
      </c>
      <c r="AN465" s="36">
        <f t="shared" si="102"/>
        <v>0</v>
      </c>
    </row>
    <row r="466" spans="1:40" s="53" customFormat="1" ht="47.25">
      <c r="A466" s="63" t="s">
        <v>175</v>
      </c>
      <c r="B466" s="54" t="s">
        <v>1425</v>
      </c>
      <c r="C466" s="63" t="s">
        <v>1426</v>
      </c>
      <c r="D466" s="63">
        <v>2028</v>
      </c>
      <c r="E466" s="63">
        <v>2030</v>
      </c>
      <c r="F466" s="66" t="s">
        <v>239</v>
      </c>
      <c r="G466" s="36" t="s">
        <v>239</v>
      </c>
      <c r="H466" s="133" t="s">
        <v>239</v>
      </c>
      <c r="I466" s="67">
        <v>0.12</v>
      </c>
      <c r="J466" s="66">
        <v>0.12</v>
      </c>
      <c r="K466" s="154">
        <f t="shared" si="93"/>
        <v>0</v>
      </c>
      <c r="L466" s="154">
        <v>0</v>
      </c>
      <c r="M466" s="154">
        <v>0</v>
      </c>
      <c r="N466" s="154">
        <v>0</v>
      </c>
      <c r="O466" s="154">
        <v>0</v>
      </c>
      <c r="P466" s="154">
        <f t="shared" si="94"/>
        <v>0</v>
      </c>
      <c r="Q466" s="154">
        <v>0</v>
      </c>
      <c r="R466" s="154">
        <v>0</v>
      </c>
      <c r="S466" s="154">
        <v>0</v>
      </c>
      <c r="T466" s="154">
        <v>0</v>
      </c>
      <c r="U466" s="154">
        <f t="shared" si="95"/>
        <v>0</v>
      </c>
      <c r="V466" s="154">
        <v>0</v>
      </c>
      <c r="W466" s="154">
        <v>0</v>
      </c>
      <c r="X466" s="154">
        <v>0</v>
      </c>
      <c r="Y466" s="154">
        <v>0</v>
      </c>
      <c r="Z466" s="154">
        <f t="shared" si="96"/>
        <v>0.12</v>
      </c>
      <c r="AA466" s="154">
        <v>0</v>
      </c>
      <c r="AB466" s="154">
        <v>0</v>
      </c>
      <c r="AC466" s="154">
        <v>0.12</v>
      </c>
      <c r="AD466" s="154">
        <v>0</v>
      </c>
      <c r="AE466" s="154">
        <f t="shared" si="97"/>
        <v>0</v>
      </c>
      <c r="AF466" s="66">
        <v>0</v>
      </c>
      <c r="AG466" s="66">
        <v>0</v>
      </c>
      <c r="AH466" s="66">
        <v>0</v>
      </c>
      <c r="AI466" s="66">
        <v>0</v>
      </c>
      <c r="AJ466" s="36">
        <f t="shared" si="98"/>
        <v>0.12</v>
      </c>
      <c r="AK466" s="36">
        <f t="shared" si="99"/>
        <v>0</v>
      </c>
      <c r="AL466" s="36">
        <f t="shared" si="100"/>
        <v>0</v>
      </c>
      <c r="AM466" s="36">
        <f t="shared" si="101"/>
        <v>0.12</v>
      </c>
      <c r="AN466" s="36">
        <f t="shared" si="102"/>
        <v>0</v>
      </c>
    </row>
    <row r="467" spans="1:40" s="53" customFormat="1" ht="47.25">
      <c r="A467" s="73" t="s">
        <v>175</v>
      </c>
      <c r="B467" s="81" t="s">
        <v>1427</v>
      </c>
      <c r="C467" s="58" t="s">
        <v>1428</v>
      </c>
      <c r="D467" s="63">
        <v>2029</v>
      </c>
      <c r="E467" s="63">
        <v>2030</v>
      </c>
      <c r="F467" s="66" t="s">
        <v>239</v>
      </c>
      <c r="G467" s="36" t="s">
        <v>239</v>
      </c>
      <c r="H467" s="133" t="s">
        <v>239</v>
      </c>
      <c r="I467" s="67">
        <v>0.24</v>
      </c>
      <c r="J467" s="66">
        <v>0.24</v>
      </c>
      <c r="K467" s="154">
        <f t="shared" si="93"/>
        <v>0</v>
      </c>
      <c r="L467" s="154">
        <v>0</v>
      </c>
      <c r="M467" s="154">
        <v>0</v>
      </c>
      <c r="N467" s="154">
        <v>0</v>
      </c>
      <c r="O467" s="154">
        <v>0</v>
      </c>
      <c r="P467" s="154">
        <f t="shared" si="94"/>
        <v>0</v>
      </c>
      <c r="Q467" s="154">
        <v>0</v>
      </c>
      <c r="R467" s="154">
        <v>0</v>
      </c>
      <c r="S467" s="154">
        <v>0</v>
      </c>
      <c r="T467" s="154">
        <v>0</v>
      </c>
      <c r="U467" s="154">
        <f t="shared" si="95"/>
        <v>0</v>
      </c>
      <c r="V467" s="154">
        <v>0</v>
      </c>
      <c r="W467" s="154">
        <v>0</v>
      </c>
      <c r="X467" s="154">
        <v>0</v>
      </c>
      <c r="Y467" s="154">
        <v>0</v>
      </c>
      <c r="Z467" s="154">
        <f t="shared" si="96"/>
        <v>0</v>
      </c>
      <c r="AA467" s="154">
        <v>0</v>
      </c>
      <c r="AB467" s="154">
        <v>0</v>
      </c>
      <c r="AC467" s="154">
        <v>0</v>
      </c>
      <c r="AD467" s="154">
        <v>0</v>
      </c>
      <c r="AE467" s="154">
        <f t="shared" si="97"/>
        <v>0.24</v>
      </c>
      <c r="AF467" s="66">
        <v>0</v>
      </c>
      <c r="AG467" s="66">
        <v>0</v>
      </c>
      <c r="AH467" s="66">
        <v>0.24</v>
      </c>
      <c r="AI467" s="66">
        <v>0</v>
      </c>
      <c r="AJ467" s="36">
        <f t="shared" si="98"/>
        <v>0.24</v>
      </c>
      <c r="AK467" s="36">
        <f t="shared" si="99"/>
        <v>0</v>
      </c>
      <c r="AL467" s="36">
        <f t="shared" si="100"/>
        <v>0</v>
      </c>
      <c r="AM467" s="36">
        <f t="shared" si="101"/>
        <v>0.24</v>
      </c>
      <c r="AN467" s="36">
        <f t="shared" si="102"/>
        <v>0</v>
      </c>
    </row>
    <row r="468" spans="1:40" s="53" customFormat="1" ht="94.5">
      <c r="A468" s="143" t="s">
        <v>175</v>
      </c>
      <c r="B468" s="317" t="s">
        <v>1859</v>
      </c>
      <c r="C468" s="136" t="s">
        <v>1860</v>
      </c>
      <c r="D468" s="133">
        <v>2024</v>
      </c>
      <c r="E468" s="133">
        <v>2024</v>
      </c>
      <c r="F468" s="154" t="s">
        <v>239</v>
      </c>
      <c r="G468" s="154" t="s">
        <v>239</v>
      </c>
      <c r="H468" s="133" t="s">
        <v>239</v>
      </c>
      <c r="I468" s="155">
        <v>0.48576139399999996</v>
      </c>
      <c r="J468" s="154">
        <v>0</v>
      </c>
      <c r="K468" s="154">
        <f t="shared" si="93"/>
        <v>0</v>
      </c>
      <c r="L468" s="154">
        <v>0</v>
      </c>
      <c r="M468" s="154">
        <v>0</v>
      </c>
      <c r="N468" s="154">
        <v>0</v>
      </c>
      <c r="O468" s="154">
        <v>0</v>
      </c>
      <c r="P468" s="154">
        <f t="shared" si="94"/>
        <v>0</v>
      </c>
      <c r="Q468" s="154">
        <v>0</v>
      </c>
      <c r="R468" s="154">
        <v>0</v>
      </c>
      <c r="S468" s="154">
        <v>0</v>
      </c>
      <c r="T468" s="154">
        <v>0</v>
      </c>
      <c r="U468" s="154">
        <f t="shared" si="95"/>
        <v>0</v>
      </c>
      <c r="V468" s="154">
        <v>0</v>
      </c>
      <c r="W468" s="154">
        <v>0</v>
      </c>
      <c r="X468" s="154">
        <v>0</v>
      </c>
      <c r="Y468" s="154">
        <v>0</v>
      </c>
      <c r="Z468" s="154">
        <f t="shared" si="96"/>
        <v>0</v>
      </c>
      <c r="AA468" s="154">
        <v>0</v>
      </c>
      <c r="AB468" s="154">
        <v>0</v>
      </c>
      <c r="AC468" s="154">
        <v>0</v>
      </c>
      <c r="AD468" s="154">
        <v>0</v>
      </c>
      <c r="AE468" s="154">
        <f t="shared" si="97"/>
        <v>0</v>
      </c>
      <c r="AF468" s="154">
        <v>0</v>
      </c>
      <c r="AG468" s="154">
        <v>0</v>
      </c>
      <c r="AH468" s="154">
        <v>0</v>
      </c>
      <c r="AI468" s="154">
        <v>0</v>
      </c>
      <c r="AJ468" s="154">
        <f t="shared" si="98"/>
        <v>0</v>
      </c>
      <c r="AK468" s="154">
        <f t="shared" si="99"/>
        <v>0</v>
      </c>
      <c r="AL468" s="154">
        <f t="shared" si="100"/>
        <v>0</v>
      </c>
      <c r="AM468" s="154">
        <f t="shared" si="101"/>
        <v>0</v>
      </c>
      <c r="AN468" s="154">
        <f t="shared" si="102"/>
        <v>0</v>
      </c>
    </row>
    <row r="469" spans="1:40" s="53" customFormat="1" ht="63">
      <c r="A469" s="143" t="s">
        <v>175</v>
      </c>
      <c r="B469" s="317" t="s">
        <v>1861</v>
      </c>
      <c r="C469" s="136" t="s">
        <v>1862</v>
      </c>
      <c r="D469" s="133">
        <v>2024</v>
      </c>
      <c r="E469" s="133">
        <v>2024</v>
      </c>
      <c r="F469" s="154" t="s">
        <v>239</v>
      </c>
      <c r="G469" s="154" t="s">
        <v>239</v>
      </c>
      <c r="H469" s="133" t="s">
        <v>239</v>
      </c>
      <c r="I469" s="155">
        <v>0.36676962000000002</v>
      </c>
      <c r="J469" s="154">
        <v>0</v>
      </c>
      <c r="K469" s="154">
        <f t="shared" si="93"/>
        <v>0</v>
      </c>
      <c r="L469" s="154">
        <v>0</v>
      </c>
      <c r="M469" s="154">
        <v>0</v>
      </c>
      <c r="N469" s="154">
        <v>0</v>
      </c>
      <c r="O469" s="154">
        <v>0</v>
      </c>
      <c r="P469" s="154">
        <f t="shared" si="94"/>
        <v>0</v>
      </c>
      <c r="Q469" s="154">
        <v>0</v>
      </c>
      <c r="R469" s="154">
        <v>0</v>
      </c>
      <c r="S469" s="154">
        <v>0</v>
      </c>
      <c r="T469" s="154">
        <v>0</v>
      </c>
      <c r="U469" s="154">
        <f t="shared" si="95"/>
        <v>0</v>
      </c>
      <c r="V469" s="154">
        <v>0</v>
      </c>
      <c r="W469" s="154">
        <v>0</v>
      </c>
      <c r="X469" s="154">
        <v>0</v>
      </c>
      <c r="Y469" s="154">
        <v>0</v>
      </c>
      <c r="Z469" s="154">
        <f t="shared" si="96"/>
        <v>0</v>
      </c>
      <c r="AA469" s="154">
        <v>0</v>
      </c>
      <c r="AB469" s="154">
        <v>0</v>
      </c>
      <c r="AC469" s="154">
        <v>0</v>
      </c>
      <c r="AD469" s="154">
        <v>0</v>
      </c>
      <c r="AE469" s="154">
        <f t="shared" si="97"/>
        <v>0</v>
      </c>
      <c r="AF469" s="154">
        <v>0</v>
      </c>
      <c r="AG469" s="154">
        <v>0</v>
      </c>
      <c r="AH469" s="154">
        <v>0</v>
      </c>
      <c r="AI469" s="154">
        <v>0</v>
      </c>
      <c r="AJ469" s="154">
        <f t="shared" si="98"/>
        <v>0</v>
      </c>
      <c r="AK469" s="154">
        <f t="shared" si="99"/>
        <v>0</v>
      </c>
      <c r="AL469" s="154">
        <f t="shared" si="100"/>
        <v>0</v>
      </c>
      <c r="AM469" s="154">
        <f t="shared" si="101"/>
        <v>0</v>
      </c>
      <c r="AN469" s="154">
        <f t="shared" si="102"/>
        <v>0</v>
      </c>
    </row>
    <row r="470" spans="1:40" s="53" customFormat="1" ht="47.25">
      <c r="A470" s="143" t="s">
        <v>175</v>
      </c>
      <c r="B470" s="317" t="s">
        <v>1863</v>
      </c>
      <c r="C470" s="136" t="s">
        <v>1864</v>
      </c>
      <c r="D470" s="133">
        <v>2024</v>
      </c>
      <c r="E470" s="133">
        <v>2024</v>
      </c>
      <c r="F470" s="154" t="s">
        <v>239</v>
      </c>
      <c r="G470" s="154" t="s">
        <v>239</v>
      </c>
      <c r="H470" s="133" t="s">
        <v>239</v>
      </c>
      <c r="I470" s="155">
        <v>2.8753649999999999E-2</v>
      </c>
      <c r="J470" s="154">
        <v>0</v>
      </c>
      <c r="K470" s="154">
        <f t="shared" si="93"/>
        <v>0</v>
      </c>
      <c r="L470" s="154">
        <v>0</v>
      </c>
      <c r="M470" s="154">
        <v>0</v>
      </c>
      <c r="N470" s="154">
        <v>0</v>
      </c>
      <c r="O470" s="154">
        <v>0</v>
      </c>
      <c r="P470" s="154">
        <f t="shared" si="94"/>
        <v>0</v>
      </c>
      <c r="Q470" s="154">
        <v>0</v>
      </c>
      <c r="R470" s="154">
        <v>0</v>
      </c>
      <c r="S470" s="154">
        <v>0</v>
      </c>
      <c r="T470" s="154">
        <v>0</v>
      </c>
      <c r="U470" s="154">
        <f t="shared" si="95"/>
        <v>0</v>
      </c>
      <c r="V470" s="154">
        <v>0</v>
      </c>
      <c r="W470" s="154">
        <v>0</v>
      </c>
      <c r="X470" s="154">
        <v>0</v>
      </c>
      <c r="Y470" s="154">
        <v>0</v>
      </c>
      <c r="Z470" s="154">
        <f t="shared" si="96"/>
        <v>0</v>
      </c>
      <c r="AA470" s="154">
        <v>0</v>
      </c>
      <c r="AB470" s="154">
        <v>0</v>
      </c>
      <c r="AC470" s="154">
        <v>0</v>
      </c>
      <c r="AD470" s="154">
        <v>0</v>
      </c>
      <c r="AE470" s="154">
        <f t="shared" si="97"/>
        <v>0</v>
      </c>
      <c r="AF470" s="154">
        <v>0</v>
      </c>
      <c r="AG470" s="154">
        <v>0</v>
      </c>
      <c r="AH470" s="154">
        <v>0</v>
      </c>
      <c r="AI470" s="154">
        <v>0</v>
      </c>
      <c r="AJ470" s="154">
        <f t="shared" si="98"/>
        <v>0</v>
      </c>
      <c r="AK470" s="154">
        <f t="shared" si="99"/>
        <v>0</v>
      </c>
      <c r="AL470" s="154">
        <f t="shared" si="100"/>
        <v>0</v>
      </c>
      <c r="AM470" s="154">
        <f t="shared" si="101"/>
        <v>0</v>
      </c>
      <c r="AN470" s="154">
        <f t="shared" si="102"/>
        <v>0</v>
      </c>
    </row>
    <row r="471" spans="1:40" s="53" customFormat="1" ht="47.25">
      <c r="A471" s="143" t="s">
        <v>175</v>
      </c>
      <c r="B471" s="317" t="s">
        <v>1865</v>
      </c>
      <c r="C471" s="136" t="s">
        <v>1866</v>
      </c>
      <c r="D471" s="133">
        <v>2024</v>
      </c>
      <c r="E471" s="133">
        <v>2024</v>
      </c>
      <c r="F471" s="154" t="s">
        <v>239</v>
      </c>
      <c r="G471" s="154" t="s">
        <v>239</v>
      </c>
      <c r="H471" s="133" t="s">
        <v>239</v>
      </c>
      <c r="I471" s="155">
        <v>2.1623179999999999E-2</v>
      </c>
      <c r="J471" s="154">
        <v>0</v>
      </c>
      <c r="K471" s="154">
        <f t="shared" si="93"/>
        <v>0</v>
      </c>
      <c r="L471" s="154">
        <v>0</v>
      </c>
      <c r="M471" s="154">
        <v>0</v>
      </c>
      <c r="N471" s="154">
        <v>0</v>
      </c>
      <c r="O471" s="154">
        <v>0</v>
      </c>
      <c r="P471" s="154">
        <f t="shared" si="94"/>
        <v>0</v>
      </c>
      <c r="Q471" s="154">
        <v>0</v>
      </c>
      <c r="R471" s="154">
        <v>0</v>
      </c>
      <c r="S471" s="154">
        <v>0</v>
      </c>
      <c r="T471" s="154">
        <v>0</v>
      </c>
      <c r="U471" s="154">
        <f t="shared" si="95"/>
        <v>0</v>
      </c>
      <c r="V471" s="154">
        <v>0</v>
      </c>
      <c r="W471" s="154">
        <v>0</v>
      </c>
      <c r="X471" s="154">
        <v>0</v>
      </c>
      <c r="Y471" s="154">
        <v>0</v>
      </c>
      <c r="Z471" s="154">
        <f t="shared" si="96"/>
        <v>0</v>
      </c>
      <c r="AA471" s="154">
        <v>0</v>
      </c>
      <c r="AB471" s="154">
        <v>0</v>
      </c>
      <c r="AC471" s="154">
        <v>0</v>
      </c>
      <c r="AD471" s="154">
        <v>0</v>
      </c>
      <c r="AE471" s="154">
        <f t="shared" si="97"/>
        <v>0</v>
      </c>
      <c r="AF471" s="154">
        <v>0</v>
      </c>
      <c r="AG471" s="154">
        <v>0</v>
      </c>
      <c r="AH471" s="154">
        <v>0</v>
      </c>
      <c r="AI471" s="154">
        <v>0</v>
      </c>
      <c r="AJ471" s="154">
        <f t="shared" si="98"/>
        <v>0</v>
      </c>
      <c r="AK471" s="154">
        <f t="shared" si="99"/>
        <v>0</v>
      </c>
      <c r="AL471" s="154">
        <f t="shared" si="100"/>
        <v>0</v>
      </c>
      <c r="AM471" s="154">
        <f t="shared" si="101"/>
        <v>0</v>
      </c>
      <c r="AN471" s="154">
        <f t="shared" si="102"/>
        <v>0</v>
      </c>
    </row>
    <row r="472" spans="1:40" s="53" customFormat="1" ht="31.5">
      <c r="A472" s="143" t="s">
        <v>175</v>
      </c>
      <c r="B472" s="317" t="s">
        <v>1867</v>
      </c>
      <c r="C472" s="136" t="s">
        <v>1868</v>
      </c>
      <c r="D472" s="133">
        <v>2024</v>
      </c>
      <c r="E472" s="133">
        <v>2024</v>
      </c>
      <c r="F472" s="154" t="s">
        <v>239</v>
      </c>
      <c r="G472" s="154" t="s">
        <v>239</v>
      </c>
      <c r="H472" s="133" t="s">
        <v>239</v>
      </c>
      <c r="I472" s="155">
        <v>2.4126926E-2</v>
      </c>
      <c r="J472" s="154">
        <v>0</v>
      </c>
      <c r="K472" s="154">
        <f t="shared" si="93"/>
        <v>0</v>
      </c>
      <c r="L472" s="154">
        <v>0</v>
      </c>
      <c r="M472" s="154">
        <v>0</v>
      </c>
      <c r="N472" s="154">
        <v>0</v>
      </c>
      <c r="O472" s="154">
        <v>0</v>
      </c>
      <c r="P472" s="154">
        <f t="shared" si="94"/>
        <v>0</v>
      </c>
      <c r="Q472" s="154">
        <v>0</v>
      </c>
      <c r="R472" s="154">
        <v>0</v>
      </c>
      <c r="S472" s="154">
        <v>0</v>
      </c>
      <c r="T472" s="154">
        <v>0</v>
      </c>
      <c r="U472" s="154">
        <f t="shared" si="95"/>
        <v>0</v>
      </c>
      <c r="V472" s="154">
        <v>0</v>
      </c>
      <c r="W472" s="154">
        <v>0</v>
      </c>
      <c r="X472" s="154">
        <v>0</v>
      </c>
      <c r="Y472" s="154">
        <v>0</v>
      </c>
      <c r="Z472" s="154">
        <f t="shared" si="96"/>
        <v>0</v>
      </c>
      <c r="AA472" s="154">
        <v>0</v>
      </c>
      <c r="AB472" s="154">
        <v>0</v>
      </c>
      <c r="AC472" s="154">
        <v>0</v>
      </c>
      <c r="AD472" s="154">
        <v>0</v>
      </c>
      <c r="AE472" s="154">
        <f t="shared" si="97"/>
        <v>0</v>
      </c>
      <c r="AF472" s="154">
        <v>0</v>
      </c>
      <c r="AG472" s="154">
        <v>0</v>
      </c>
      <c r="AH472" s="154">
        <v>0</v>
      </c>
      <c r="AI472" s="154">
        <v>0</v>
      </c>
      <c r="AJ472" s="154">
        <f t="shared" si="98"/>
        <v>0</v>
      </c>
      <c r="AK472" s="154">
        <f t="shared" si="99"/>
        <v>0</v>
      </c>
      <c r="AL472" s="154">
        <f t="shared" si="100"/>
        <v>0</v>
      </c>
      <c r="AM472" s="154">
        <f t="shared" si="101"/>
        <v>0</v>
      </c>
      <c r="AN472" s="154">
        <f t="shared" si="102"/>
        <v>0</v>
      </c>
    </row>
    <row r="473" spans="1:40" s="53" customFormat="1" ht="63">
      <c r="A473" s="143" t="s">
        <v>175</v>
      </c>
      <c r="B473" s="317" t="s">
        <v>1869</v>
      </c>
      <c r="C473" s="136" t="s">
        <v>1870</v>
      </c>
      <c r="D473" s="133">
        <v>2024</v>
      </c>
      <c r="E473" s="133">
        <v>2024</v>
      </c>
      <c r="F473" s="154" t="s">
        <v>239</v>
      </c>
      <c r="G473" s="154" t="s">
        <v>239</v>
      </c>
      <c r="H473" s="133" t="s">
        <v>239</v>
      </c>
      <c r="I473" s="155">
        <v>0.42521675399999997</v>
      </c>
      <c r="J473" s="154">
        <v>0</v>
      </c>
      <c r="K473" s="154">
        <f t="shared" si="93"/>
        <v>0</v>
      </c>
      <c r="L473" s="154">
        <v>0</v>
      </c>
      <c r="M473" s="154">
        <v>0</v>
      </c>
      <c r="N473" s="154">
        <v>0</v>
      </c>
      <c r="O473" s="154">
        <v>0</v>
      </c>
      <c r="P473" s="154">
        <f t="shared" si="94"/>
        <v>0</v>
      </c>
      <c r="Q473" s="154">
        <v>0</v>
      </c>
      <c r="R473" s="154">
        <v>0</v>
      </c>
      <c r="S473" s="154">
        <v>0</v>
      </c>
      <c r="T473" s="154">
        <v>0</v>
      </c>
      <c r="U473" s="154">
        <f t="shared" si="95"/>
        <v>0</v>
      </c>
      <c r="V473" s="154">
        <v>0</v>
      </c>
      <c r="W473" s="154">
        <v>0</v>
      </c>
      <c r="X473" s="154">
        <v>0</v>
      </c>
      <c r="Y473" s="154">
        <v>0</v>
      </c>
      <c r="Z473" s="154">
        <f t="shared" si="96"/>
        <v>0</v>
      </c>
      <c r="AA473" s="154">
        <v>0</v>
      </c>
      <c r="AB473" s="154">
        <v>0</v>
      </c>
      <c r="AC473" s="154">
        <v>0</v>
      </c>
      <c r="AD473" s="154">
        <v>0</v>
      </c>
      <c r="AE473" s="154">
        <f t="shared" si="97"/>
        <v>0</v>
      </c>
      <c r="AF473" s="154">
        <v>0</v>
      </c>
      <c r="AG473" s="154">
        <v>0</v>
      </c>
      <c r="AH473" s="154">
        <v>0</v>
      </c>
      <c r="AI473" s="154">
        <v>0</v>
      </c>
      <c r="AJ473" s="154">
        <f t="shared" si="98"/>
        <v>0</v>
      </c>
      <c r="AK473" s="154">
        <f t="shared" si="99"/>
        <v>0</v>
      </c>
      <c r="AL473" s="154">
        <f t="shared" si="100"/>
        <v>0</v>
      </c>
      <c r="AM473" s="154">
        <f t="shared" si="101"/>
        <v>0</v>
      </c>
      <c r="AN473" s="154">
        <f t="shared" si="102"/>
        <v>0</v>
      </c>
    </row>
    <row r="474" spans="1:40" s="53" customFormat="1" ht="31.5">
      <c r="A474" s="143" t="s">
        <v>175</v>
      </c>
      <c r="B474" s="317" t="s">
        <v>1871</v>
      </c>
      <c r="C474" s="136" t="s">
        <v>1872</v>
      </c>
      <c r="D474" s="133">
        <v>2024</v>
      </c>
      <c r="E474" s="133">
        <v>2024</v>
      </c>
      <c r="F474" s="154" t="s">
        <v>239</v>
      </c>
      <c r="G474" s="154" t="s">
        <v>239</v>
      </c>
      <c r="H474" s="133" t="s">
        <v>239</v>
      </c>
      <c r="I474" s="155">
        <v>0.24864491599999999</v>
      </c>
      <c r="J474" s="154">
        <v>0</v>
      </c>
      <c r="K474" s="154">
        <f t="shared" si="93"/>
        <v>0</v>
      </c>
      <c r="L474" s="154">
        <v>0</v>
      </c>
      <c r="M474" s="154">
        <v>0</v>
      </c>
      <c r="N474" s="154">
        <v>0</v>
      </c>
      <c r="O474" s="154">
        <v>0</v>
      </c>
      <c r="P474" s="154">
        <f t="shared" si="94"/>
        <v>0</v>
      </c>
      <c r="Q474" s="154">
        <v>0</v>
      </c>
      <c r="R474" s="154">
        <v>0</v>
      </c>
      <c r="S474" s="154">
        <v>0</v>
      </c>
      <c r="T474" s="154">
        <v>0</v>
      </c>
      <c r="U474" s="154">
        <f t="shared" si="95"/>
        <v>0</v>
      </c>
      <c r="V474" s="154">
        <v>0</v>
      </c>
      <c r="W474" s="154">
        <v>0</v>
      </c>
      <c r="X474" s="154">
        <v>0</v>
      </c>
      <c r="Y474" s="154">
        <v>0</v>
      </c>
      <c r="Z474" s="154">
        <f t="shared" si="96"/>
        <v>0</v>
      </c>
      <c r="AA474" s="154">
        <v>0</v>
      </c>
      <c r="AB474" s="154">
        <v>0</v>
      </c>
      <c r="AC474" s="154">
        <v>0</v>
      </c>
      <c r="AD474" s="154">
        <v>0</v>
      </c>
      <c r="AE474" s="154">
        <f t="shared" si="97"/>
        <v>0</v>
      </c>
      <c r="AF474" s="154">
        <v>0</v>
      </c>
      <c r="AG474" s="154">
        <v>0</v>
      </c>
      <c r="AH474" s="154">
        <v>0</v>
      </c>
      <c r="AI474" s="154">
        <v>0</v>
      </c>
      <c r="AJ474" s="154">
        <f t="shared" si="98"/>
        <v>0</v>
      </c>
      <c r="AK474" s="154">
        <f t="shared" si="99"/>
        <v>0</v>
      </c>
      <c r="AL474" s="154">
        <f t="shared" si="100"/>
        <v>0</v>
      </c>
      <c r="AM474" s="154">
        <f t="shared" si="101"/>
        <v>0</v>
      </c>
      <c r="AN474" s="154">
        <f t="shared" si="102"/>
        <v>0</v>
      </c>
    </row>
    <row r="475" spans="1:40" s="53" customFormat="1" ht="31.5">
      <c r="A475" s="143" t="s">
        <v>175</v>
      </c>
      <c r="B475" s="317" t="s">
        <v>1873</v>
      </c>
      <c r="C475" s="136" t="s">
        <v>1874</v>
      </c>
      <c r="D475" s="133">
        <v>2024</v>
      </c>
      <c r="E475" s="133">
        <v>2024</v>
      </c>
      <c r="F475" s="154" t="s">
        <v>239</v>
      </c>
      <c r="G475" s="154" t="s">
        <v>239</v>
      </c>
      <c r="H475" s="133" t="s">
        <v>239</v>
      </c>
      <c r="I475" s="155">
        <v>0.53263316399999994</v>
      </c>
      <c r="J475" s="154">
        <v>0</v>
      </c>
      <c r="K475" s="154">
        <f t="shared" si="93"/>
        <v>0</v>
      </c>
      <c r="L475" s="154">
        <v>0</v>
      </c>
      <c r="M475" s="154">
        <v>0</v>
      </c>
      <c r="N475" s="154">
        <v>0</v>
      </c>
      <c r="O475" s="154">
        <v>0</v>
      </c>
      <c r="P475" s="154">
        <f t="shared" si="94"/>
        <v>0</v>
      </c>
      <c r="Q475" s="154">
        <v>0</v>
      </c>
      <c r="R475" s="154">
        <v>0</v>
      </c>
      <c r="S475" s="154">
        <v>0</v>
      </c>
      <c r="T475" s="154">
        <v>0</v>
      </c>
      <c r="U475" s="154">
        <f t="shared" si="95"/>
        <v>0</v>
      </c>
      <c r="V475" s="154">
        <v>0</v>
      </c>
      <c r="W475" s="154">
        <v>0</v>
      </c>
      <c r="X475" s="154">
        <v>0</v>
      </c>
      <c r="Y475" s="154">
        <v>0</v>
      </c>
      <c r="Z475" s="154">
        <f t="shared" si="96"/>
        <v>0</v>
      </c>
      <c r="AA475" s="154">
        <v>0</v>
      </c>
      <c r="AB475" s="154">
        <v>0</v>
      </c>
      <c r="AC475" s="154">
        <v>0</v>
      </c>
      <c r="AD475" s="154">
        <v>0</v>
      </c>
      <c r="AE475" s="154">
        <f t="shared" si="97"/>
        <v>0</v>
      </c>
      <c r="AF475" s="154">
        <v>0</v>
      </c>
      <c r="AG475" s="154">
        <v>0</v>
      </c>
      <c r="AH475" s="154">
        <v>0</v>
      </c>
      <c r="AI475" s="154">
        <v>0</v>
      </c>
      <c r="AJ475" s="154">
        <f t="shared" si="98"/>
        <v>0</v>
      </c>
      <c r="AK475" s="154">
        <f t="shared" si="99"/>
        <v>0</v>
      </c>
      <c r="AL475" s="154">
        <f t="shared" si="100"/>
        <v>0</v>
      </c>
      <c r="AM475" s="154">
        <f t="shared" si="101"/>
        <v>0</v>
      </c>
      <c r="AN475" s="154">
        <f t="shared" si="102"/>
        <v>0</v>
      </c>
    </row>
    <row r="476" spans="1:40" s="53" customFormat="1" ht="31.5">
      <c r="A476" s="143" t="s">
        <v>175</v>
      </c>
      <c r="B476" s="317" t="s">
        <v>1875</v>
      </c>
      <c r="C476" s="136" t="s">
        <v>1876</v>
      </c>
      <c r="D476" s="133">
        <v>2024</v>
      </c>
      <c r="E476" s="133">
        <v>2024</v>
      </c>
      <c r="F476" s="154" t="s">
        <v>239</v>
      </c>
      <c r="G476" s="154" t="s">
        <v>239</v>
      </c>
      <c r="H476" s="133" t="s">
        <v>239</v>
      </c>
      <c r="I476" s="155">
        <v>5.6388517999999999E-2</v>
      </c>
      <c r="J476" s="154">
        <v>0</v>
      </c>
      <c r="K476" s="154">
        <f t="shared" si="93"/>
        <v>0</v>
      </c>
      <c r="L476" s="154">
        <v>0</v>
      </c>
      <c r="M476" s="154">
        <v>0</v>
      </c>
      <c r="N476" s="154">
        <v>0</v>
      </c>
      <c r="O476" s="154">
        <v>0</v>
      </c>
      <c r="P476" s="154">
        <f t="shared" si="94"/>
        <v>0</v>
      </c>
      <c r="Q476" s="154">
        <v>0</v>
      </c>
      <c r="R476" s="154">
        <v>0</v>
      </c>
      <c r="S476" s="154">
        <v>0</v>
      </c>
      <c r="T476" s="154">
        <v>0</v>
      </c>
      <c r="U476" s="154">
        <f t="shared" si="95"/>
        <v>0</v>
      </c>
      <c r="V476" s="154">
        <v>0</v>
      </c>
      <c r="W476" s="154">
        <v>0</v>
      </c>
      <c r="X476" s="154">
        <v>0</v>
      </c>
      <c r="Y476" s="154">
        <v>0</v>
      </c>
      <c r="Z476" s="154">
        <f t="shared" si="96"/>
        <v>0</v>
      </c>
      <c r="AA476" s="154">
        <v>0</v>
      </c>
      <c r="AB476" s="154">
        <v>0</v>
      </c>
      <c r="AC476" s="154">
        <v>0</v>
      </c>
      <c r="AD476" s="154">
        <v>0</v>
      </c>
      <c r="AE476" s="154">
        <f t="shared" si="97"/>
        <v>0</v>
      </c>
      <c r="AF476" s="154">
        <v>0</v>
      </c>
      <c r="AG476" s="154">
        <v>0</v>
      </c>
      <c r="AH476" s="154">
        <v>0</v>
      </c>
      <c r="AI476" s="154">
        <v>0</v>
      </c>
      <c r="AJ476" s="154">
        <f t="shared" si="98"/>
        <v>0</v>
      </c>
      <c r="AK476" s="154">
        <f t="shared" si="99"/>
        <v>0</v>
      </c>
      <c r="AL476" s="154">
        <f t="shared" si="100"/>
        <v>0</v>
      </c>
      <c r="AM476" s="154">
        <f t="shared" si="101"/>
        <v>0</v>
      </c>
      <c r="AN476" s="154">
        <f t="shared" si="102"/>
        <v>0</v>
      </c>
    </row>
    <row r="477" spans="1:40" s="53" customFormat="1" ht="47.25">
      <c r="A477" s="143" t="s">
        <v>175</v>
      </c>
      <c r="B477" s="317" t="s">
        <v>1877</v>
      </c>
      <c r="C477" s="136" t="s">
        <v>1878</v>
      </c>
      <c r="D477" s="133">
        <v>2024</v>
      </c>
      <c r="E477" s="133">
        <v>2024</v>
      </c>
      <c r="F477" s="154" t="s">
        <v>239</v>
      </c>
      <c r="G477" s="154" t="s">
        <v>239</v>
      </c>
      <c r="H477" s="133" t="s">
        <v>239</v>
      </c>
      <c r="I477" s="155">
        <v>1.053942696</v>
      </c>
      <c r="J477" s="154">
        <v>0</v>
      </c>
      <c r="K477" s="154">
        <f t="shared" si="93"/>
        <v>0</v>
      </c>
      <c r="L477" s="154">
        <v>0</v>
      </c>
      <c r="M477" s="154">
        <v>0</v>
      </c>
      <c r="N477" s="154">
        <v>0</v>
      </c>
      <c r="O477" s="154">
        <v>0</v>
      </c>
      <c r="P477" s="154">
        <f t="shared" si="94"/>
        <v>0</v>
      </c>
      <c r="Q477" s="154">
        <v>0</v>
      </c>
      <c r="R477" s="154">
        <v>0</v>
      </c>
      <c r="S477" s="154">
        <v>0</v>
      </c>
      <c r="T477" s="154">
        <v>0</v>
      </c>
      <c r="U477" s="154">
        <f t="shared" si="95"/>
        <v>0</v>
      </c>
      <c r="V477" s="154">
        <v>0</v>
      </c>
      <c r="W477" s="154">
        <v>0</v>
      </c>
      <c r="X477" s="154">
        <v>0</v>
      </c>
      <c r="Y477" s="154">
        <v>0</v>
      </c>
      <c r="Z477" s="154">
        <f t="shared" si="96"/>
        <v>0</v>
      </c>
      <c r="AA477" s="154">
        <v>0</v>
      </c>
      <c r="AB477" s="154">
        <v>0</v>
      </c>
      <c r="AC477" s="154">
        <v>0</v>
      </c>
      <c r="AD477" s="154">
        <v>0</v>
      </c>
      <c r="AE477" s="154">
        <f t="shared" si="97"/>
        <v>0</v>
      </c>
      <c r="AF477" s="154">
        <v>0</v>
      </c>
      <c r="AG477" s="154">
        <v>0</v>
      </c>
      <c r="AH477" s="154">
        <v>0</v>
      </c>
      <c r="AI477" s="154">
        <v>0</v>
      </c>
      <c r="AJ477" s="154">
        <f t="shared" si="98"/>
        <v>0</v>
      </c>
      <c r="AK477" s="154">
        <f t="shared" si="99"/>
        <v>0</v>
      </c>
      <c r="AL477" s="154">
        <f t="shared" si="100"/>
        <v>0</v>
      </c>
      <c r="AM477" s="154">
        <f t="shared" si="101"/>
        <v>0</v>
      </c>
      <c r="AN477" s="154">
        <f t="shared" si="102"/>
        <v>0</v>
      </c>
    </row>
    <row r="478" spans="1:40" s="130" customFormat="1" ht="47.25" customHeight="1">
      <c r="A478" s="132" t="s">
        <v>176</v>
      </c>
      <c r="B478" s="157" t="s">
        <v>220</v>
      </c>
      <c r="C478" s="159" t="s">
        <v>218</v>
      </c>
      <c r="D478" s="159" t="s">
        <v>365</v>
      </c>
      <c r="E478" s="132" t="s">
        <v>365</v>
      </c>
      <c r="F478" s="131">
        <v>0</v>
      </c>
      <c r="G478" s="131">
        <v>0</v>
      </c>
      <c r="H478" s="132" t="s">
        <v>365</v>
      </c>
      <c r="I478" s="131">
        <v>0</v>
      </c>
      <c r="J478" s="131">
        <v>0</v>
      </c>
      <c r="K478" s="183">
        <f t="shared" si="93"/>
        <v>0</v>
      </c>
      <c r="L478" s="183">
        <v>0</v>
      </c>
      <c r="M478" s="183">
        <v>0</v>
      </c>
      <c r="N478" s="183">
        <v>0</v>
      </c>
      <c r="O478" s="183">
        <v>0</v>
      </c>
      <c r="P478" s="183">
        <f t="shared" si="94"/>
        <v>0</v>
      </c>
      <c r="Q478" s="183">
        <v>0</v>
      </c>
      <c r="R478" s="183">
        <v>0</v>
      </c>
      <c r="S478" s="183">
        <v>0</v>
      </c>
      <c r="T478" s="183">
        <v>0</v>
      </c>
      <c r="U478" s="183">
        <f t="shared" si="95"/>
        <v>0</v>
      </c>
      <c r="V478" s="183">
        <v>0</v>
      </c>
      <c r="W478" s="183">
        <v>0</v>
      </c>
      <c r="X478" s="183">
        <v>0</v>
      </c>
      <c r="Y478" s="183">
        <v>0</v>
      </c>
      <c r="Z478" s="183">
        <f t="shared" si="96"/>
        <v>0</v>
      </c>
      <c r="AA478" s="183">
        <v>0</v>
      </c>
      <c r="AB478" s="183">
        <v>0</v>
      </c>
      <c r="AC478" s="183">
        <v>0</v>
      </c>
      <c r="AD478" s="183">
        <v>0</v>
      </c>
      <c r="AE478" s="183">
        <f t="shared" si="97"/>
        <v>0</v>
      </c>
      <c r="AF478" s="131">
        <v>0</v>
      </c>
      <c r="AG478" s="131">
        <v>0</v>
      </c>
      <c r="AH478" s="131">
        <v>0</v>
      </c>
      <c r="AI478" s="131">
        <v>0</v>
      </c>
      <c r="AJ478" s="160">
        <f t="shared" si="98"/>
        <v>0</v>
      </c>
      <c r="AK478" s="160">
        <f t="shared" si="99"/>
        <v>0</v>
      </c>
      <c r="AL478" s="160">
        <f t="shared" si="100"/>
        <v>0</v>
      </c>
      <c r="AM478" s="160">
        <f t="shared" si="101"/>
        <v>0</v>
      </c>
      <c r="AN478" s="160">
        <f t="shared" si="102"/>
        <v>0</v>
      </c>
    </row>
    <row r="479" spans="1:40" s="90" customFormat="1" ht="47.25">
      <c r="A479" s="126" t="s">
        <v>136</v>
      </c>
      <c r="B479" s="127" t="s">
        <v>221</v>
      </c>
      <c r="C479" s="126" t="s">
        <v>218</v>
      </c>
      <c r="D479" s="128" t="s">
        <v>364</v>
      </c>
      <c r="E479" s="128" t="s">
        <v>364</v>
      </c>
      <c r="F479" s="129">
        <v>0</v>
      </c>
      <c r="G479" s="129">
        <v>0</v>
      </c>
      <c r="H479" s="128" t="s">
        <v>364</v>
      </c>
      <c r="I479" s="164">
        <f>SUM(I480,I483,I485:I490)</f>
        <v>1562.273717242</v>
      </c>
      <c r="J479" s="164">
        <f t="shared" ref="J479:AI479" si="103">SUM(J480,J483,J485:J490)</f>
        <v>545.99999999999989</v>
      </c>
      <c r="K479" s="164">
        <f t="shared" si="93"/>
        <v>93.6</v>
      </c>
      <c r="L479" s="164">
        <f t="shared" si="103"/>
        <v>0</v>
      </c>
      <c r="M479" s="164">
        <f t="shared" si="103"/>
        <v>0</v>
      </c>
      <c r="N479" s="164">
        <f t="shared" si="103"/>
        <v>93.6</v>
      </c>
      <c r="O479" s="164">
        <f t="shared" si="103"/>
        <v>0</v>
      </c>
      <c r="P479" s="164">
        <f t="shared" si="94"/>
        <v>128.39999999999998</v>
      </c>
      <c r="Q479" s="164">
        <f t="shared" si="103"/>
        <v>0</v>
      </c>
      <c r="R479" s="164">
        <f t="shared" si="103"/>
        <v>0</v>
      </c>
      <c r="S479" s="164">
        <f t="shared" si="103"/>
        <v>128.39999999999998</v>
      </c>
      <c r="T479" s="164">
        <f t="shared" si="103"/>
        <v>0</v>
      </c>
      <c r="U479" s="164">
        <f t="shared" si="95"/>
        <v>108</v>
      </c>
      <c r="V479" s="164">
        <f t="shared" si="103"/>
        <v>0</v>
      </c>
      <c r="W479" s="164">
        <f t="shared" si="103"/>
        <v>0</v>
      </c>
      <c r="X479" s="164">
        <f t="shared" si="103"/>
        <v>108</v>
      </c>
      <c r="Y479" s="164">
        <f t="shared" si="103"/>
        <v>0</v>
      </c>
      <c r="Z479" s="164">
        <f t="shared" si="96"/>
        <v>108</v>
      </c>
      <c r="AA479" s="164">
        <f t="shared" si="103"/>
        <v>0</v>
      </c>
      <c r="AB479" s="164">
        <f t="shared" si="103"/>
        <v>0</v>
      </c>
      <c r="AC479" s="164">
        <f t="shared" si="103"/>
        <v>108</v>
      </c>
      <c r="AD479" s="164">
        <f t="shared" si="103"/>
        <v>0</v>
      </c>
      <c r="AE479" s="164">
        <f t="shared" si="97"/>
        <v>108</v>
      </c>
      <c r="AF479" s="164">
        <f t="shared" si="103"/>
        <v>0</v>
      </c>
      <c r="AG479" s="164">
        <f t="shared" si="103"/>
        <v>0</v>
      </c>
      <c r="AH479" s="164">
        <f t="shared" si="103"/>
        <v>108</v>
      </c>
      <c r="AI479" s="164">
        <f t="shared" si="103"/>
        <v>0</v>
      </c>
      <c r="AJ479" s="164">
        <f t="shared" si="98"/>
        <v>546</v>
      </c>
      <c r="AK479" s="129">
        <f t="shared" si="99"/>
        <v>0</v>
      </c>
      <c r="AL479" s="129">
        <f t="shared" si="100"/>
        <v>0</v>
      </c>
      <c r="AM479" s="129">
        <f t="shared" si="101"/>
        <v>546</v>
      </c>
      <c r="AN479" s="129">
        <f t="shared" si="102"/>
        <v>0</v>
      </c>
    </row>
    <row r="480" spans="1:40" s="130" customFormat="1" ht="47.25">
      <c r="A480" s="132" t="s">
        <v>137</v>
      </c>
      <c r="B480" s="157" t="s">
        <v>222</v>
      </c>
      <c r="C480" s="159" t="s">
        <v>218</v>
      </c>
      <c r="D480" s="159" t="s">
        <v>365</v>
      </c>
      <c r="E480" s="132" t="s">
        <v>365</v>
      </c>
      <c r="F480" s="131">
        <v>0</v>
      </c>
      <c r="G480" s="131">
        <v>0</v>
      </c>
      <c r="H480" s="132" t="s">
        <v>365</v>
      </c>
      <c r="I480" s="131">
        <f>SUM(I481:I482)</f>
        <v>1544.8322848348</v>
      </c>
      <c r="J480" s="131">
        <f t="shared" ref="J480:AI480" si="104">SUM(J481:J482)</f>
        <v>528.55856759279993</v>
      </c>
      <c r="K480" s="131">
        <f t="shared" si="93"/>
        <v>82.129218825599992</v>
      </c>
      <c r="L480" s="131">
        <f t="shared" si="104"/>
        <v>0</v>
      </c>
      <c r="M480" s="131">
        <f t="shared" si="104"/>
        <v>0</v>
      </c>
      <c r="N480" s="131">
        <f t="shared" si="104"/>
        <v>82.129218825599992</v>
      </c>
      <c r="O480" s="131">
        <f t="shared" si="104"/>
        <v>0</v>
      </c>
      <c r="P480" s="131">
        <f t="shared" si="94"/>
        <v>126.87709138079998</v>
      </c>
      <c r="Q480" s="131">
        <f t="shared" si="104"/>
        <v>0</v>
      </c>
      <c r="R480" s="131">
        <f t="shared" si="104"/>
        <v>0</v>
      </c>
      <c r="S480" s="131">
        <f t="shared" si="104"/>
        <v>126.87709138079998</v>
      </c>
      <c r="T480" s="131">
        <f t="shared" si="104"/>
        <v>0</v>
      </c>
      <c r="U480" s="131">
        <f t="shared" si="95"/>
        <v>106.390755588</v>
      </c>
      <c r="V480" s="131">
        <f t="shared" si="104"/>
        <v>0</v>
      </c>
      <c r="W480" s="131">
        <f t="shared" si="104"/>
        <v>0</v>
      </c>
      <c r="X480" s="131">
        <f t="shared" si="104"/>
        <v>106.390755588</v>
      </c>
      <c r="Y480" s="131">
        <f t="shared" si="104"/>
        <v>0</v>
      </c>
      <c r="Z480" s="131">
        <f t="shared" si="96"/>
        <v>107.144642484</v>
      </c>
      <c r="AA480" s="131">
        <f t="shared" si="104"/>
        <v>0</v>
      </c>
      <c r="AB480" s="131">
        <f t="shared" si="104"/>
        <v>0</v>
      </c>
      <c r="AC480" s="131">
        <f t="shared" si="104"/>
        <v>107.144642484</v>
      </c>
      <c r="AD480" s="131">
        <f t="shared" si="104"/>
        <v>0</v>
      </c>
      <c r="AE480" s="131">
        <f t="shared" si="97"/>
        <v>106.01685931439999</v>
      </c>
      <c r="AF480" s="131">
        <f t="shared" si="104"/>
        <v>0</v>
      </c>
      <c r="AG480" s="131">
        <f t="shared" si="104"/>
        <v>0</v>
      </c>
      <c r="AH480" s="131">
        <f t="shared" si="104"/>
        <v>106.01685931439999</v>
      </c>
      <c r="AI480" s="131">
        <f t="shared" si="104"/>
        <v>0</v>
      </c>
      <c r="AJ480" s="160">
        <f t="shared" si="98"/>
        <v>528.55856759279993</v>
      </c>
      <c r="AK480" s="160">
        <f t="shared" si="99"/>
        <v>0</v>
      </c>
      <c r="AL480" s="160">
        <f t="shared" si="100"/>
        <v>0</v>
      </c>
      <c r="AM480" s="160">
        <f t="shared" si="101"/>
        <v>528.55856759279993</v>
      </c>
      <c r="AN480" s="160">
        <f t="shared" si="102"/>
        <v>0</v>
      </c>
    </row>
    <row r="481" spans="1:40" s="53" customFormat="1" ht="47.25">
      <c r="A481" s="63" t="s">
        <v>137</v>
      </c>
      <c r="B481" s="35" t="s">
        <v>326</v>
      </c>
      <c r="C481" s="198" t="s">
        <v>327</v>
      </c>
      <c r="D481" s="34">
        <v>2020</v>
      </c>
      <c r="E481" s="63">
        <v>2024</v>
      </c>
      <c r="F481" s="36" t="s">
        <v>239</v>
      </c>
      <c r="G481" s="36" t="s">
        <v>239</v>
      </c>
      <c r="H481" s="63" t="s">
        <v>239</v>
      </c>
      <c r="I481" s="36">
        <v>1016.2737172420001</v>
      </c>
      <c r="J481" s="36">
        <v>0</v>
      </c>
      <c r="K481" s="154">
        <f t="shared" si="93"/>
        <v>0</v>
      </c>
      <c r="L481" s="154">
        <v>0</v>
      </c>
      <c r="M481" s="154">
        <v>0</v>
      </c>
      <c r="N481" s="154">
        <v>0</v>
      </c>
      <c r="O481" s="154">
        <v>0</v>
      </c>
      <c r="P481" s="154">
        <f t="shared" si="94"/>
        <v>0</v>
      </c>
      <c r="Q481" s="154">
        <v>0</v>
      </c>
      <c r="R481" s="154">
        <v>0</v>
      </c>
      <c r="S481" s="154">
        <v>0</v>
      </c>
      <c r="T481" s="154">
        <v>0</v>
      </c>
      <c r="U481" s="154">
        <f t="shared" si="95"/>
        <v>0</v>
      </c>
      <c r="V481" s="154">
        <v>0</v>
      </c>
      <c r="W481" s="154">
        <v>0</v>
      </c>
      <c r="X481" s="154">
        <v>0</v>
      </c>
      <c r="Y481" s="154">
        <v>0</v>
      </c>
      <c r="Z481" s="154">
        <f t="shared" si="96"/>
        <v>0</v>
      </c>
      <c r="AA481" s="154">
        <v>0</v>
      </c>
      <c r="AB481" s="154">
        <v>0</v>
      </c>
      <c r="AC481" s="154">
        <v>0</v>
      </c>
      <c r="AD481" s="154">
        <v>0</v>
      </c>
      <c r="AE481" s="154">
        <f t="shared" si="97"/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f t="shared" si="98"/>
        <v>0</v>
      </c>
      <c r="AK481" s="36">
        <f t="shared" si="99"/>
        <v>0</v>
      </c>
      <c r="AL481" s="36">
        <f t="shared" si="100"/>
        <v>0</v>
      </c>
      <c r="AM481" s="36">
        <f t="shared" si="101"/>
        <v>0</v>
      </c>
      <c r="AN481" s="36">
        <f t="shared" si="102"/>
        <v>0</v>
      </c>
    </row>
    <row r="482" spans="1:40" s="53" customFormat="1" ht="31.5">
      <c r="A482" s="63" t="s">
        <v>137</v>
      </c>
      <c r="B482" s="35" t="s">
        <v>1912</v>
      </c>
      <c r="C482" s="198" t="s">
        <v>1429</v>
      </c>
      <c r="D482" s="34">
        <v>2025</v>
      </c>
      <c r="E482" s="133">
        <v>2029</v>
      </c>
      <c r="F482" s="36" t="s">
        <v>239</v>
      </c>
      <c r="G482" s="36" t="s">
        <v>239</v>
      </c>
      <c r="H482" s="133" t="s">
        <v>239</v>
      </c>
      <c r="I482" s="36">
        <v>528.55856759279993</v>
      </c>
      <c r="J482" s="36">
        <v>528.55856759279993</v>
      </c>
      <c r="K482" s="154">
        <f t="shared" si="93"/>
        <v>82.129218825599992</v>
      </c>
      <c r="L482" s="154">
        <v>0</v>
      </c>
      <c r="M482" s="154">
        <v>0</v>
      </c>
      <c r="N482" s="154">
        <v>82.129218825599992</v>
      </c>
      <c r="O482" s="154">
        <v>0</v>
      </c>
      <c r="P482" s="154">
        <f t="shared" si="94"/>
        <v>126.87709138079998</v>
      </c>
      <c r="Q482" s="154">
        <v>0</v>
      </c>
      <c r="R482" s="154">
        <v>0</v>
      </c>
      <c r="S482" s="154">
        <v>126.87709138079998</v>
      </c>
      <c r="T482" s="154">
        <v>0</v>
      </c>
      <c r="U482" s="154">
        <f t="shared" si="95"/>
        <v>106.390755588</v>
      </c>
      <c r="V482" s="154">
        <v>0</v>
      </c>
      <c r="W482" s="154">
        <v>0</v>
      </c>
      <c r="X482" s="154">
        <v>106.390755588</v>
      </c>
      <c r="Y482" s="154">
        <v>0</v>
      </c>
      <c r="Z482" s="154">
        <f t="shared" si="96"/>
        <v>107.144642484</v>
      </c>
      <c r="AA482" s="154">
        <v>0</v>
      </c>
      <c r="AB482" s="154">
        <v>0</v>
      </c>
      <c r="AC482" s="154">
        <v>107.144642484</v>
      </c>
      <c r="AD482" s="154">
        <v>0</v>
      </c>
      <c r="AE482" s="154">
        <f t="shared" si="97"/>
        <v>106.01685931439999</v>
      </c>
      <c r="AF482" s="36">
        <v>0</v>
      </c>
      <c r="AG482" s="36">
        <v>0</v>
      </c>
      <c r="AH482" s="36">
        <v>106.01685931439999</v>
      </c>
      <c r="AI482" s="36">
        <v>0</v>
      </c>
      <c r="AJ482" s="36">
        <f t="shared" si="98"/>
        <v>528.55856759279993</v>
      </c>
      <c r="AK482" s="36">
        <f t="shared" si="99"/>
        <v>0</v>
      </c>
      <c r="AL482" s="36">
        <f t="shared" si="100"/>
        <v>0</v>
      </c>
      <c r="AM482" s="36">
        <f t="shared" si="101"/>
        <v>528.55856759279993</v>
      </c>
      <c r="AN482" s="36">
        <f t="shared" si="102"/>
        <v>0</v>
      </c>
    </row>
    <row r="483" spans="1:40" s="130" customFormat="1" ht="47.25">
      <c r="A483" s="132" t="s">
        <v>138</v>
      </c>
      <c r="B483" s="157" t="s">
        <v>223</v>
      </c>
      <c r="C483" s="159" t="s">
        <v>218</v>
      </c>
      <c r="D483" s="159" t="s">
        <v>365</v>
      </c>
      <c r="E483" s="132" t="s">
        <v>365</v>
      </c>
      <c r="F483" s="131">
        <v>0</v>
      </c>
      <c r="G483" s="131">
        <v>0</v>
      </c>
      <c r="H483" s="132" t="s">
        <v>365</v>
      </c>
      <c r="I483" s="131">
        <f>SUM(I484)</f>
        <v>17.441432407199997</v>
      </c>
      <c r="J483" s="131">
        <f t="shared" ref="J483:AI483" si="105">SUM(J484)</f>
        <v>17.441432407199997</v>
      </c>
      <c r="K483" s="131">
        <f t="shared" si="93"/>
        <v>11.470781174399999</v>
      </c>
      <c r="L483" s="131">
        <f t="shared" si="105"/>
        <v>0</v>
      </c>
      <c r="M483" s="131">
        <f t="shared" si="105"/>
        <v>0</v>
      </c>
      <c r="N483" s="131">
        <f t="shared" si="105"/>
        <v>11.470781174399999</v>
      </c>
      <c r="O483" s="131">
        <f t="shared" si="105"/>
        <v>0</v>
      </c>
      <c r="P483" s="131">
        <f t="shared" si="94"/>
        <v>1.5229086191999999</v>
      </c>
      <c r="Q483" s="131">
        <f t="shared" si="105"/>
        <v>0</v>
      </c>
      <c r="R483" s="131">
        <f t="shared" si="105"/>
        <v>0</v>
      </c>
      <c r="S483" s="131">
        <f t="shared" si="105"/>
        <v>1.5229086191999999</v>
      </c>
      <c r="T483" s="131">
        <f t="shared" si="105"/>
        <v>0</v>
      </c>
      <c r="U483" s="131">
        <f t="shared" si="95"/>
        <v>1.609244412</v>
      </c>
      <c r="V483" s="131">
        <f t="shared" si="105"/>
        <v>0</v>
      </c>
      <c r="W483" s="131">
        <f t="shared" si="105"/>
        <v>0</v>
      </c>
      <c r="X483" s="131">
        <f t="shared" si="105"/>
        <v>1.609244412</v>
      </c>
      <c r="Y483" s="131">
        <f t="shared" si="105"/>
        <v>0</v>
      </c>
      <c r="Z483" s="131">
        <f t="shared" si="96"/>
        <v>0.85535751599999998</v>
      </c>
      <c r="AA483" s="131">
        <f t="shared" si="105"/>
        <v>0</v>
      </c>
      <c r="AB483" s="131">
        <f t="shared" si="105"/>
        <v>0</v>
      </c>
      <c r="AC483" s="131">
        <f t="shared" si="105"/>
        <v>0.85535751599999998</v>
      </c>
      <c r="AD483" s="131">
        <f t="shared" si="105"/>
        <v>0</v>
      </c>
      <c r="AE483" s="131">
        <f t="shared" si="97"/>
        <v>1.9831406855999998</v>
      </c>
      <c r="AF483" s="131">
        <f t="shared" si="105"/>
        <v>0</v>
      </c>
      <c r="AG483" s="131">
        <f t="shared" si="105"/>
        <v>0</v>
      </c>
      <c r="AH483" s="131">
        <f t="shared" si="105"/>
        <v>1.9831406855999998</v>
      </c>
      <c r="AI483" s="131">
        <f t="shared" si="105"/>
        <v>0</v>
      </c>
      <c r="AJ483" s="160">
        <f t="shared" si="98"/>
        <v>17.441432407199997</v>
      </c>
      <c r="AK483" s="160">
        <f t="shared" si="99"/>
        <v>0</v>
      </c>
      <c r="AL483" s="160">
        <f t="shared" si="100"/>
        <v>0</v>
      </c>
      <c r="AM483" s="160">
        <f t="shared" si="101"/>
        <v>17.441432407199997</v>
      </c>
      <c r="AN483" s="160">
        <f t="shared" si="102"/>
        <v>0</v>
      </c>
    </row>
    <row r="484" spans="1:40" s="53" customFormat="1" ht="31.5">
      <c r="A484" s="63" t="s">
        <v>138</v>
      </c>
      <c r="B484" s="35" t="s">
        <v>1707</v>
      </c>
      <c r="C484" s="198" t="s">
        <v>1430</v>
      </c>
      <c r="D484" s="34">
        <v>2025</v>
      </c>
      <c r="E484" s="133">
        <v>2029</v>
      </c>
      <c r="F484" s="36" t="s">
        <v>239</v>
      </c>
      <c r="G484" s="36" t="s">
        <v>239</v>
      </c>
      <c r="H484" s="133" t="s">
        <v>239</v>
      </c>
      <c r="I484" s="52">
        <v>17.441432407199997</v>
      </c>
      <c r="J484" s="36">
        <v>17.441432407199997</v>
      </c>
      <c r="K484" s="154">
        <f t="shared" si="93"/>
        <v>11.470781174399999</v>
      </c>
      <c r="L484" s="154">
        <v>0</v>
      </c>
      <c r="M484" s="154">
        <v>0</v>
      </c>
      <c r="N484" s="154">
        <v>11.470781174399999</v>
      </c>
      <c r="O484" s="154">
        <v>0</v>
      </c>
      <c r="P484" s="154">
        <f t="shared" si="94"/>
        <v>1.5229086191999999</v>
      </c>
      <c r="Q484" s="154">
        <v>0</v>
      </c>
      <c r="R484" s="154">
        <v>0</v>
      </c>
      <c r="S484" s="154">
        <v>1.5229086191999999</v>
      </c>
      <c r="T484" s="154">
        <v>0</v>
      </c>
      <c r="U484" s="154">
        <f t="shared" si="95"/>
        <v>1.609244412</v>
      </c>
      <c r="V484" s="154">
        <v>0</v>
      </c>
      <c r="W484" s="154">
        <v>0</v>
      </c>
      <c r="X484" s="154">
        <v>1.609244412</v>
      </c>
      <c r="Y484" s="154">
        <v>0</v>
      </c>
      <c r="Z484" s="154">
        <f t="shared" si="96"/>
        <v>0.85535751599999998</v>
      </c>
      <c r="AA484" s="154">
        <v>0</v>
      </c>
      <c r="AB484" s="154">
        <v>0</v>
      </c>
      <c r="AC484" s="154">
        <v>0.85535751599999998</v>
      </c>
      <c r="AD484" s="154">
        <v>0</v>
      </c>
      <c r="AE484" s="154">
        <f t="shared" si="97"/>
        <v>1.9831406855999998</v>
      </c>
      <c r="AF484" s="36">
        <v>0</v>
      </c>
      <c r="AG484" s="36">
        <v>0</v>
      </c>
      <c r="AH484" s="36">
        <v>1.9831406855999998</v>
      </c>
      <c r="AI484" s="36">
        <v>0</v>
      </c>
      <c r="AJ484" s="36">
        <f t="shared" si="98"/>
        <v>17.441432407199997</v>
      </c>
      <c r="AK484" s="36">
        <f t="shared" si="99"/>
        <v>0</v>
      </c>
      <c r="AL484" s="36">
        <f t="shared" si="100"/>
        <v>0</v>
      </c>
      <c r="AM484" s="36">
        <f t="shared" si="101"/>
        <v>17.441432407199997</v>
      </c>
      <c r="AN484" s="36">
        <f t="shared" si="102"/>
        <v>0</v>
      </c>
    </row>
    <row r="485" spans="1:40" s="130" customFormat="1" ht="47.25">
      <c r="A485" s="132" t="s">
        <v>177</v>
      </c>
      <c r="B485" s="157" t="s">
        <v>224</v>
      </c>
      <c r="C485" s="159" t="s">
        <v>218</v>
      </c>
      <c r="D485" s="159" t="s">
        <v>365</v>
      </c>
      <c r="E485" s="132" t="s">
        <v>365</v>
      </c>
      <c r="F485" s="131">
        <v>0</v>
      </c>
      <c r="G485" s="131">
        <v>0</v>
      </c>
      <c r="H485" s="132" t="s">
        <v>365</v>
      </c>
      <c r="I485" s="131" t="s">
        <v>1904</v>
      </c>
      <c r="J485" s="131">
        <v>0</v>
      </c>
      <c r="K485" s="183">
        <f t="shared" si="93"/>
        <v>0</v>
      </c>
      <c r="L485" s="183">
        <v>0</v>
      </c>
      <c r="M485" s="183">
        <v>0</v>
      </c>
      <c r="N485" s="183">
        <v>0</v>
      </c>
      <c r="O485" s="183">
        <v>0</v>
      </c>
      <c r="P485" s="183">
        <f t="shared" si="94"/>
        <v>0</v>
      </c>
      <c r="Q485" s="183">
        <v>0</v>
      </c>
      <c r="R485" s="183">
        <v>0</v>
      </c>
      <c r="S485" s="183">
        <v>0</v>
      </c>
      <c r="T485" s="183">
        <v>0</v>
      </c>
      <c r="U485" s="183">
        <f t="shared" si="95"/>
        <v>0</v>
      </c>
      <c r="V485" s="183">
        <v>0</v>
      </c>
      <c r="W485" s="183">
        <v>0</v>
      </c>
      <c r="X485" s="183">
        <v>0</v>
      </c>
      <c r="Y485" s="183">
        <v>0</v>
      </c>
      <c r="Z485" s="183">
        <f t="shared" si="96"/>
        <v>0</v>
      </c>
      <c r="AA485" s="183">
        <v>0</v>
      </c>
      <c r="AB485" s="183">
        <v>0</v>
      </c>
      <c r="AC485" s="183">
        <v>0</v>
      </c>
      <c r="AD485" s="183">
        <v>0</v>
      </c>
      <c r="AE485" s="183">
        <f t="shared" si="97"/>
        <v>0</v>
      </c>
      <c r="AF485" s="131">
        <v>0</v>
      </c>
      <c r="AG485" s="131">
        <v>0</v>
      </c>
      <c r="AH485" s="131">
        <v>0</v>
      </c>
      <c r="AI485" s="131">
        <v>0</v>
      </c>
      <c r="AJ485" s="160">
        <f t="shared" si="98"/>
        <v>0</v>
      </c>
      <c r="AK485" s="160">
        <f t="shared" si="99"/>
        <v>0</v>
      </c>
      <c r="AL485" s="160">
        <f t="shared" si="100"/>
        <v>0</v>
      </c>
      <c r="AM485" s="160">
        <f t="shared" si="101"/>
        <v>0</v>
      </c>
      <c r="AN485" s="160">
        <f t="shared" si="102"/>
        <v>0</v>
      </c>
    </row>
    <row r="486" spans="1:40" s="130" customFormat="1" ht="47.25">
      <c r="A486" s="132" t="s">
        <v>178</v>
      </c>
      <c r="B486" s="157" t="s">
        <v>225</v>
      </c>
      <c r="C486" s="159" t="s">
        <v>218</v>
      </c>
      <c r="D486" s="159" t="s">
        <v>365</v>
      </c>
      <c r="E486" s="132" t="s">
        <v>365</v>
      </c>
      <c r="F486" s="131">
        <v>0</v>
      </c>
      <c r="G486" s="131">
        <v>0</v>
      </c>
      <c r="H486" s="132" t="s">
        <v>365</v>
      </c>
      <c r="I486" s="131" t="s">
        <v>1904</v>
      </c>
      <c r="J486" s="131">
        <v>0</v>
      </c>
      <c r="K486" s="183">
        <f t="shared" si="93"/>
        <v>0</v>
      </c>
      <c r="L486" s="183">
        <v>0</v>
      </c>
      <c r="M486" s="183">
        <v>0</v>
      </c>
      <c r="N486" s="183">
        <v>0</v>
      </c>
      <c r="O486" s="183">
        <v>0</v>
      </c>
      <c r="P486" s="183">
        <f t="shared" si="94"/>
        <v>0</v>
      </c>
      <c r="Q486" s="183">
        <v>0</v>
      </c>
      <c r="R486" s="183">
        <v>0</v>
      </c>
      <c r="S486" s="183">
        <v>0</v>
      </c>
      <c r="T486" s="183">
        <v>0</v>
      </c>
      <c r="U486" s="183">
        <f t="shared" si="95"/>
        <v>0</v>
      </c>
      <c r="V486" s="183">
        <v>0</v>
      </c>
      <c r="W486" s="183">
        <v>0</v>
      </c>
      <c r="X486" s="183">
        <v>0</v>
      </c>
      <c r="Y486" s="183">
        <v>0</v>
      </c>
      <c r="Z486" s="183">
        <f t="shared" si="96"/>
        <v>0</v>
      </c>
      <c r="AA486" s="183">
        <v>0</v>
      </c>
      <c r="AB486" s="183">
        <v>0</v>
      </c>
      <c r="AC486" s="183">
        <v>0</v>
      </c>
      <c r="AD486" s="183">
        <v>0</v>
      </c>
      <c r="AE486" s="183">
        <f t="shared" si="97"/>
        <v>0</v>
      </c>
      <c r="AF486" s="131">
        <v>0</v>
      </c>
      <c r="AG486" s="131">
        <v>0</v>
      </c>
      <c r="AH486" s="131">
        <v>0</v>
      </c>
      <c r="AI486" s="131">
        <v>0</v>
      </c>
      <c r="AJ486" s="160">
        <f t="shared" si="98"/>
        <v>0</v>
      </c>
      <c r="AK486" s="160">
        <f t="shared" si="99"/>
        <v>0</v>
      </c>
      <c r="AL486" s="160">
        <f t="shared" si="100"/>
        <v>0</v>
      </c>
      <c r="AM486" s="160">
        <f t="shared" si="101"/>
        <v>0</v>
      </c>
      <c r="AN486" s="160">
        <f t="shared" si="102"/>
        <v>0</v>
      </c>
    </row>
    <row r="487" spans="1:40" s="130" customFormat="1" ht="63">
      <c r="A487" s="132" t="s">
        <v>179</v>
      </c>
      <c r="B487" s="157" t="s">
        <v>226</v>
      </c>
      <c r="C487" s="159" t="s">
        <v>218</v>
      </c>
      <c r="D487" s="159" t="s">
        <v>365</v>
      </c>
      <c r="E487" s="132" t="s">
        <v>365</v>
      </c>
      <c r="F487" s="131">
        <v>0</v>
      </c>
      <c r="G487" s="131">
        <v>0</v>
      </c>
      <c r="H487" s="132" t="s">
        <v>365</v>
      </c>
      <c r="I487" s="131" t="s">
        <v>1904</v>
      </c>
      <c r="J487" s="131">
        <v>0</v>
      </c>
      <c r="K487" s="183">
        <f t="shared" si="93"/>
        <v>0</v>
      </c>
      <c r="L487" s="183">
        <v>0</v>
      </c>
      <c r="M487" s="183">
        <v>0</v>
      </c>
      <c r="N487" s="183">
        <v>0</v>
      </c>
      <c r="O487" s="183">
        <v>0</v>
      </c>
      <c r="P487" s="183">
        <f t="shared" si="94"/>
        <v>0</v>
      </c>
      <c r="Q487" s="183">
        <v>0</v>
      </c>
      <c r="R487" s="183">
        <v>0</v>
      </c>
      <c r="S487" s="183">
        <v>0</v>
      </c>
      <c r="T487" s="183">
        <v>0</v>
      </c>
      <c r="U487" s="183">
        <f t="shared" si="95"/>
        <v>0</v>
      </c>
      <c r="V487" s="183">
        <v>0</v>
      </c>
      <c r="W487" s="183">
        <v>0</v>
      </c>
      <c r="X487" s="183">
        <v>0</v>
      </c>
      <c r="Y487" s="183">
        <v>0</v>
      </c>
      <c r="Z487" s="183">
        <f t="shared" si="96"/>
        <v>0</v>
      </c>
      <c r="AA487" s="183">
        <v>0</v>
      </c>
      <c r="AB487" s="183">
        <v>0</v>
      </c>
      <c r="AC487" s="183">
        <v>0</v>
      </c>
      <c r="AD487" s="183">
        <v>0</v>
      </c>
      <c r="AE487" s="183">
        <f t="shared" si="97"/>
        <v>0</v>
      </c>
      <c r="AF487" s="131">
        <v>0</v>
      </c>
      <c r="AG487" s="131">
        <v>0</v>
      </c>
      <c r="AH487" s="131">
        <v>0</v>
      </c>
      <c r="AI487" s="131">
        <v>0</v>
      </c>
      <c r="AJ487" s="160">
        <f t="shared" si="98"/>
        <v>0</v>
      </c>
      <c r="AK487" s="160">
        <f t="shared" si="99"/>
        <v>0</v>
      </c>
      <c r="AL487" s="160">
        <f t="shared" si="100"/>
        <v>0</v>
      </c>
      <c r="AM487" s="160">
        <f t="shared" si="101"/>
        <v>0</v>
      </c>
      <c r="AN487" s="160">
        <f t="shared" si="102"/>
        <v>0</v>
      </c>
    </row>
    <row r="488" spans="1:40" s="130" customFormat="1" ht="63">
      <c r="A488" s="132" t="s">
        <v>180</v>
      </c>
      <c r="B488" s="157" t="s">
        <v>227</v>
      </c>
      <c r="C488" s="159" t="s">
        <v>218</v>
      </c>
      <c r="D488" s="159" t="s">
        <v>365</v>
      </c>
      <c r="E488" s="132" t="s">
        <v>365</v>
      </c>
      <c r="F488" s="131">
        <v>0</v>
      </c>
      <c r="G488" s="131">
        <v>0</v>
      </c>
      <c r="H488" s="132" t="s">
        <v>365</v>
      </c>
      <c r="I488" s="131" t="s">
        <v>1904</v>
      </c>
      <c r="J488" s="131">
        <v>0</v>
      </c>
      <c r="K488" s="183">
        <f t="shared" si="93"/>
        <v>0</v>
      </c>
      <c r="L488" s="183">
        <v>0</v>
      </c>
      <c r="M488" s="183">
        <v>0</v>
      </c>
      <c r="N488" s="183">
        <v>0</v>
      </c>
      <c r="O488" s="183">
        <v>0</v>
      </c>
      <c r="P488" s="183">
        <f t="shared" si="94"/>
        <v>0</v>
      </c>
      <c r="Q488" s="183">
        <v>0</v>
      </c>
      <c r="R488" s="183">
        <v>0</v>
      </c>
      <c r="S488" s="183">
        <v>0</v>
      </c>
      <c r="T488" s="183">
        <v>0</v>
      </c>
      <c r="U488" s="183">
        <f t="shared" si="95"/>
        <v>0</v>
      </c>
      <c r="V488" s="183">
        <v>0</v>
      </c>
      <c r="W488" s="183">
        <v>0</v>
      </c>
      <c r="X488" s="183">
        <v>0</v>
      </c>
      <c r="Y488" s="183">
        <v>0</v>
      </c>
      <c r="Z488" s="183">
        <f t="shared" si="96"/>
        <v>0</v>
      </c>
      <c r="AA488" s="183">
        <v>0</v>
      </c>
      <c r="AB488" s="183">
        <v>0</v>
      </c>
      <c r="AC488" s="183">
        <v>0</v>
      </c>
      <c r="AD488" s="183">
        <v>0</v>
      </c>
      <c r="AE488" s="183">
        <f t="shared" si="97"/>
        <v>0</v>
      </c>
      <c r="AF488" s="131">
        <v>0</v>
      </c>
      <c r="AG488" s="131">
        <v>0</v>
      </c>
      <c r="AH488" s="131">
        <v>0</v>
      </c>
      <c r="AI488" s="131">
        <v>0</v>
      </c>
      <c r="AJ488" s="160">
        <f t="shared" si="98"/>
        <v>0</v>
      </c>
      <c r="AK488" s="160">
        <f t="shared" si="99"/>
        <v>0</v>
      </c>
      <c r="AL488" s="160">
        <f t="shared" si="100"/>
        <v>0</v>
      </c>
      <c r="AM488" s="160">
        <f t="shared" si="101"/>
        <v>0</v>
      </c>
      <c r="AN488" s="160">
        <f t="shared" si="102"/>
        <v>0</v>
      </c>
    </row>
    <row r="489" spans="1:40" s="130" customFormat="1" ht="63">
      <c r="A489" s="132" t="s">
        <v>181</v>
      </c>
      <c r="B489" s="157" t="s">
        <v>228</v>
      </c>
      <c r="C489" s="159" t="s">
        <v>218</v>
      </c>
      <c r="D489" s="159" t="s">
        <v>365</v>
      </c>
      <c r="E489" s="132" t="s">
        <v>365</v>
      </c>
      <c r="F489" s="131">
        <v>0</v>
      </c>
      <c r="G489" s="131">
        <v>0</v>
      </c>
      <c r="H489" s="132" t="s">
        <v>365</v>
      </c>
      <c r="I489" s="131" t="s">
        <v>1904</v>
      </c>
      <c r="J489" s="131">
        <v>0</v>
      </c>
      <c r="K489" s="183">
        <f t="shared" si="93"/>
        <v>0</v>
      </c>
      <c r="L489" s="183">
        <v>0</v>
      </c>
      <c r="M489" s="183">
        <v>0</v>
      </c>
      <c r="N489" s="183">
        <v>0</v>
      </c>
      <c r="O489" s="183">
        <v>0</v>
      </c>
      <c r="P489" s="183">
        <f t="shared" si="94"/>
        <v>0</v>
      </c>
      <c r="Q489" s="183">
        <v>0</v>
      </c>
      <c r="R489" s="183">
        <v>0</v>
      </c>
      <c r="S489" s="183">
        <v>0</v>
      </c>
      <c r="T489" s="183">
        <v>0</v>
      </c>
      <c r="U489" s="183">
        <f t="shared" si="95"/>
        <v>0</v>
      </c>
      <c r="V489" s="183">
        <v>0</v>
      </c>
      <c r="W489" s="183">
        <v>0</v>
      </c>
      <c r="X489" s="183">
        <v>0</v>
      </c>
      <c r="Y489" s="183">
        <v>0</v>
      </c>
      <c r="Z489" s="183">
        <f t="shared" si="96"/>
        <v>0</v>
      </c>
      <c r="AA489" s="183">
        <v>0</v>
      </c>
      <c r="AB489" s="183">
        <v>0</v>
      </c>
      <c r="AC489" s="183">
        <v>0</v>
      </c>
      <c r="AD489" s="183">
        <v>0</v>
      </c>
      <c r="AE489" s="183">
        <f t="shared" si="97"/>
        <v>0</v>
      </c>
      <c r="AF489" s="131">
        <v>0</v>
      </c>
      <c r="AG489" s="131">
        <v>0</v>
      </c>
      <c r="AH489" s="131">
        <v>0</v>
      </c>
      <c r="AI489" s="131">
        <v>0</v>
      </c>
      <c r="AJ489" s="160">
        <f t="shared" si="98"/>
        <v>0</v>
      </c>
      <c r="AK489" s="160">
        <f t="shared" si="99"/>
        <v>0</v>
      </c>
      <c r="AL489" s="160">
        <f t="shared" si="100"/>
        <v>0</v>
      </c>
      <c r="AM489" s="160">
        <f t="shared" si="101"/>
        <v>0</v>
      </c>
      <c r="AN489" s="160">
        <f t="shared" si="102"/>
        <v>0</v>
      </c>
    </row>
    <row r="490" spans="1:40" s="130" customFormat="1" ht="63">
      <c r="A490" s="132" t="s">
        <v>182</v>
      </c>
      <c r="B490" s="157" t="s">
        <v>229</v>
      </c>
      <c r="C490" s="159" t="s">
        <v>218</v>
      </c>
      <c r="D490" s="159" t="s">
        <v>365</v>
      </c>
      <c r="E490" s="132" t="s">
        <v>365</v>
      </c>
      <c r="F490" s="131">
        <v>0</v>
      </c>
      <c r="G490" s="131">
        <v>0</v>
      </c>
      <c r="H490" s="132" t="s">
        <v>365</v>
      </c>
      <c r="I490" s="131">
        <v>0</v>
      </c>
      <c r="J490" s="131">
        <v>0</v>
      </c>
      <c r="K490" s="183">
        <f t="shared" si="93"/>
        <v>0</v>
      </c>
      <c r="L490" s="183">
        <v>0</v>
      </c>
      <c r="M490" s="183">
        <v>0</v>
      </c>
      <c r="N490" s="183">
        <v>0</v>
      </c>
      <c r="O490" s="183">
        <v>0</v>
      </c>
      <c r="P490" s="183">
        <f t="shared" si="94"/>
        <v>0</v>
      </c>
      <c r="Q490" s="183">
        <v>0</v>
      </c>
      <c r="R490" s="183">
        <v>0</v>
      </c>
      <c r="S490" s="183">
        <v>0</v>
      </c>
      <c r="T490" s="183">
        <v>0</v>
      </c>
      <c r="U490" s="183">
        <f t="shared" si="95"/>
        <v>0</v>
      </c>
      <c r="V490" s="183">
        <v>0</v>
      </c>
      <c r="W490" s="183">
        <v>0</v>
      </c>
      <c r="X490" s="183">
        <v>0</v>
      </c>
      <c r="Y490" s="183">
        <v>0</v>
      </c>
      <c r="Z490" s="183">
        <f t="shared" si="96"/>
        <v>0</v>
      </c>
      <c r="AA490" s="183">
        <v>0</v>
      </c>
      <c r="AB490" s="183">
        <v>0</v>
      </c>
      <c r="AC490" s="183">
        <v>0</v>
      </c>
      <c r="AD490" s="183">
        <v>0</v>
      </c>
      <c r="AE490" s="183">
        <f t="shared" si="97"/>
        <v>0</v>
      </c>
      <c r="AF490" s="131">
        <v>0</v>
      </c>
      <c r="AG490" s="131">
        <v>0</v>
      </c>
      <c r="AH490" s="131">
        <v>0</v>
      </c>
      <c r="AI490" s="131">
        <v>0</v>
      </c>
      <c r="AJ490" s="160">
        <f t="shared" si="98"/>
        <v>0</v>
      </c>
      <c r="AK490" s="160">
        <f t="shared" si="99"/>
        <v>0</v>
      </c>
      <c r="AL490" s="160">
        <f t="shared" si="100"/>
        <v>0</v>
      </c>
      <c r="AM490" s="160">
        <f t="shared" si="101"/>
        <v>0</v>
      </c>
      <c r="AN490" s="160">
        <f t="shared" si="102"/>
        <v>0</v>
      </c>
    </row>
    <row r="491" spans="1:40" s="90" customFormat="1" ht="63">
      <c r="A491" s="126" t="s">
        <v>183</v>
      </c>
      <c r="B491" s="127" t="s">
        <v>230</v>
      </c>
      <c r="C491" s="128" t="s">
        <v>218</v>
      </c>
      <c r="D491" s="128" t="s">
        <v>364</v>
      </c>
      <c r="E491" s="128" t="s">
        <v>364</v>
      </c>
      <c r="F491" s="129">
        <v>12.853831343173592</v>
      </c>
      <c r="G491" s="129">
        <v>175.47816249800005</v>
      </c>
      <c r="H491" s="128" t="s">
        <v>364</v>
      </c>
      <c r="I491" s="164">
        <f>SUM(I492,I507)</f>
        <v>445.96206996200004</v>
      </c>
      <c r="J491" s="164">
        <f t="shared" ref="J491:AI491" si="106">SUM(J492,J507)</f>
        <v>364.928663868</v>
      </c>
      <c r="K491" s="164">
        <f t="shared" si="93"/>
        <v>63.975674904000002</v>
      </c>
      <c r="L491" s="164">
        <f t="shared" si="106"/>
        <v>0</v>
      </c>
      <c r="M491" s="164">
        <f t="shared" si="106"/>
        <v>0</v>
      </c>
      <c r="N491" s="164">
        <f t="shared" si="106"/>
        <v>63.975674904000002</v>
      </c>
      <c r="O491" s="164">
        <f t="shared" si="106"/>
        <v>0</v>
      </c>
      <c r="P491" s="164">
        <f t="shared" si="94"/>
        <v>79.381388963999996</v>
      </c>
      <c r="Q491" s="164">
        <f t="shared" si="106"/>
        <v>0</v>
      </c>
      <c r="R491" s="164">
        <f t="shared" si="106"/>
        <v>0</v>
      </c>
      <c r="S491" s="164">
        <f t="shared" si="106"/>
        <v>79.381388963999996</v>
      </c>
      <c r="T491" s="164">
        <f t="shared" si="106"/>
        <v>0</v>
      </c>
      <c r="U491" s="164">
        <f t="shared" si="95"/>
        <v>93.6036</v>
      </c>
      <c r="V491" s="164">
        <f t="shared" si="106"/>
        <v>0</v>
      </c>
      <c r="W491" s="164">
        <f t="shared" si="106"/>
        <v>0</v>
      </c>
      <c r="X491" s="164">
        <f t="shared" si="106"/>
        <v>93.6036</v>
      </c>
      <c r="Y491" s="164">
        <f t="shared" si="106"/>
        <v>0</v>
      </c>
      <c r="Z491" s="164">
        <f t="shared" si="96"/>
        <v>62.312399999999997</v>
      </c>
      <c r="AA491" s="164">
        <f t="shared" si="106"/>
        <v>0</v>
      </c>
      <c r="AB491" s="164">
        <f t="shared" si="106"/>
        <v>0</v>
      </c>
      <c r="AC491" s="164">
        <f t="shared" si="106"/>
        <v>62.312399999999997</v>
      </c>
      <c r="AD491" s="164">
        <f t="shared" si="106"/>
        <v>0</v>
      </c>
      <c r="AE491" s="164">
        <f t="shared" si="97"/>
        <v>65.655599999999993</v>
      </c>
      <c r="AF491" s="164">
        <f t="shared" si="106"/>
        <v>0</v>
      </c>
      <c r="AG491" s="164">
        <f t="shared" si="106"/>
        <v>0</v>
      </c>
      <c r="AH491" s="164">
        <f t="shared" si="106"/>
        <v>65.655599999999993</v>
      </c>
      <c r="AI491" s="164">
        <f t="shared" si="106"/>
        <v>0</v>
      </c>
      <c r="AJ491" s="164">
        <f t="shared" si="98"/>
        <v>364.928663868</v>
      </c>
      <c r="AK491" s="129">
        <f t="shared" si="99"/>
        <v>0</v>
      </c>
      <c r="AL491" s="129">
        <f t="shared" si="100"/>
        <v>0</v>
      </c>
      <c r="AM491" s="129">
        <f t="shared" si="101"/>
        <v>364.928663868</v>
      </c>
      <c r="AN491" s="129">
        <f t="shared" si="102"/>
        <v>0</v>
      </c>
    </row>
    <row r="492" spans="1:40" s="130" customFormat="1" ht="47.25">
      <c r="A492" s="132" t="s">
        <v>184</v>
      </c>
      <c r="B492" s="157" t="s">
        <v>231</v>
      </c>
      <c r="C492" s="159" t="s">
        <v>218</v>
      </c>
      <c r="D492" s="159" t="s">
        <v>365</v>
      </c>
      <c r="E492" s="132" t="s">
        <v>365</v>
      </c>
      <c r="F492" s="131">
        <v>12.853831343173592</v>
      </c>
      <c r="G492" s="131">
        <v>175.47816249800005</v>
      </c>
      <c r="H492" s="132" t="s">
        <v>365</v>
      </c>
      <c r="I492" s="131">
        <f>SUM(I493:I506)</f>
        <v>445.96206996200004</v>
      </c>
      <c r="J492" s="131">
        <f t="shared" ref="J492:AI492" si="107">SUM(J493:J506)</f>
        <v>364.928663868</v>
      </c>
      <c r="K492" s="131">
        <f t="shared" si="93"/>
        <v>63.975674904000002</v>
      </c>
      <c r="L492" s="131">
        <f t="shared" si="107"/>
        <v>0</v>
      </c>
      <c r="M492" s="131">
        <f t="shared" si="107"/>
        <v>0</v>
      </c>
      <c r="N492" s="131">
        <f t="shared" si="107"/>
        <v>63.975674904000002</v>
      </c>
      <c r="O492" s="131">
        <f t="shared" si="107"/>
        <v>0</v>
      </c>
      <c r="P492" s="131">
        <f t="shared" si="94"/>
        <v>79.381388963999996</v>
      </c>
      <c r="Q492" s="131">
        <f t="shared" si="107"/>
        <v>0</v>
      </c>
      <c r="R492" s="131">
        <f t="shared" si="107"/>
        <v>0</v>
      </c>
      <c r="S492" s="131">
        <f t="shared" si="107"/>
        <v>79.381388963999996</v>
      </c>
      <c r="T492" s="131">
        <f t="shared" si="107"/>
        <v>0</v>
      </c>
      <c r="U492" s="131">
        <f t="shared" si="95"/>
        <v>93.6036</v>
      </c>
      <c r="V492" s="131">
        <f t="shared" si="107"/>
        <v>0</v>
      </c>
      <c r="W492" s="131">
        <f t="shared" si="107"/>
        <v>0</v>
      </c>
      <c r="X492" s="131">
        <f t="shared" si="107"/>
        <v>93.6036</v>
      </c>
      <c r="Y492" s="131">
        <f t="shared" si="107"/>
        <v>0</v>
      </c>
      <c r="Z492" s="131">
        <f t="shared" si="96"/>
        <v>62.312399999999997</v>
      </c>
      <c r="AA492" s="131">
        <f t="shared" si="107"/>
        <v>0</v>
      </c>
      <c r="AB492" s="131">
        <f t="shared" si="107"/>
        <v>0</v>
      </c>
      <c r="AC492" s="131">
        <f t="shared" si="107"/>
        <v>62.312399999999997</v>
      </c>
      <c r="AD492" s="131">
        <f t="shared" si="107"/>
        <v>0</v>
      </c>
      <c r="AE492" s="131">
        <f t="shared" si="97"/>
        <v>65.655599999999993</v>
      </c>
      <c r="AF492" s="131">
        <f t="shared" si="107"/>
        <v>0</v>
      </c>
      <c r="AG492" s="131">
        <f t="shared" si="107"/>
        <v>0</v>
      </c>
      <c r="AH492" s="131">
        <f t="shared" si="107"/>
        <v>65.655599999999993</v>
      </c>
      <c r="AI492" s="131">
        <f t="shared" si="107"/>
        <v>0</v>
      </c>
      <c r="AJ492" s="160">
        <f t="shared" si="98"/>
        <v>364.928663868</v>
      </c>
      <c r="AK492" s="160">
        <f t="shared" si="99"/>
        <v>0</v>
      </c>
      <c r="AL492" s="160">
        <f t="shared" si="100"/>
        <v>0</v>
      </c>
      <c r="AM492" s="160">
        <f t="shared" si="101"/>
        <v>364.928663868</v>
      </c>
      <c r="AN492" s="160">
        <f t="shared" si="102"/>
        <v>0</v>
      </c>
    </row>
    <row r="493" spans="1:40" s="53" customFormat="1" ht="63">
      <c r="A493" s="63" t="s">
        <v>184</v>
      </c>
      <c r="B493" s="54" t="s">
        <v>1911</v>
      </c>
      <c r="C493" s="63" t="s">
        <v>328</v>
      </c>
      <c r="D493" s="34">
        <v>2021</v>
      </c>
      <c r="E493" s="63">
        <v>2024</v>
      </c>
      <c r="F493" s="36">
        <v>0.67158458117359443</v>
      </c>
      <c r="G493" s="36">
        <v>5.4935618740000001</v>
      </c>
      <c r="H493" s="214">
        <v>44470</v>
      </c>
      <c r="I493" s="52">
        <v>4.9295785839999997</v>
      </c>
      <c r="J493" s="36">
        <v>0</v>
      </c>
      <c r="K493" s="154">
        <f t="shared" si="93"/>
        <v>0</v>
      </c>
      <c r="L493" s="154">
        <v>0</v>
      </c>
      <c r="M493" s="154">
        <v>0</v>
      </c>
      <c r="N493" s="154">
        <v>0</v>
      </c>
      <c r="O493" s="154">
        <v>0</v>
      </c>
      <c r="P493" s="154">
        <f t="shared" si="94"/>
        <v>0</v>
      </c>
      <c r="Q493" s="154">
        <v>0</v>
      </c>
      <c r="R493" s="154">
        <v>0</v>
      </c>
      <c r="S493" s="154">
        <v>0</v>
      </c>
      <c r="T493" s="154">
        <v>0</v>
      </c>
      <c r="U493" s="154">
        <f t="shared" si="95"/>
        <v>0</v>
      </c>
      <c r="V493" s="154">
        <v>0</v>
      </c>
      <c r="W493" s="154">
        <v>0</v>
      </c>
      <c r="X493" s="154">
        <v>0</v>
      </c>
      <c r="Y493" s="154">
        <v>0</v>
      </c>
      <c r="Z493" s="154">
        <f t="shared" si="96"/>
        <v>0</v>
      </c>
      <c r="AA493" s="154">
        <v>0</v>
      </c>
      <c r="AB493" s="154">
        <v>0</v>
      </c>
      <c r="AC493" s="154">
        <v>0</v>
      </c>
      <c r="AD493" s="154">
        <v>0</v>
      </c>
      <c r="AE493" s="154">
        <f t="shared" si="97"/>
        <v>0</v>
      </c>
      <c r="AF493" s="36">
        <v>0</v>
      </c>
      <c r="AG493" s="36">
        <v>0</v>
      </c>
      <c r="AH493" s="36">
        <v>0</v>
      </c>
      <c r="AI493" s="36">
        <v>0</v>
      </c>
      <c r="AJ493" s="36">
        <f t="shared" si="98"/>
        <v>0</v>
      </c>
      <c r="AK493" s="36">
        <f t="shared" si="99"/>
        <v>0</v>
      </c>
      <c r="AL493" s="36">
        <f t="shared" si="100"/>
        <v>0</v>
      </c>
      <c r="AM493" s="36">
        <f t="shared" si="101"/>
        <v>0</v>
      </c>
      <c r="AN493" s="36">
        <f t="shared" si="102"/>
        <v>0</v>
      </c>
    </row>
    <row r="494" spans="1:40" s="53" customFormat="1" ht="141.75">
      <c r="A494" s="63" t="s">
        <v>184</v>
      </c>
      <c r="B494" s="54" t="s">
        <v>437</v>
      </c>
      <c r="C494" s="63" t="s">
        <v>464</v>
      </c>
      <c r="D494" s="34">
        <v>2022</v>
      </c>
      <c r="E494" s="63">
        <v>2030</v>
      </c>
      <c r="F494" s="36">
        <v>11.084867999999998</v>
      </c>
      <c r="G494" s="36">
        <v>160.64339474000005</v>
      </c>
      <c r="H494" s="214">
        <v>44927</v>
      </c>
      <c r="I494" s="52">
        <v>159.18273629600003</v>
      </c>
      <c r="J494" s="36">
        <v>85.900330355999998</v>
      </c>
      <c r="K494" s="154">
        <f t="shared" si="93"/>
        <v>38.045461392</v>
      </c>
      <c r="L494" s="154">
        <v>0</v>
      </c>
      <c r="M494" s="154">
        <v>0</v>
      </c>
      <c r="N494" s="154">
        <v>38.045461392</v>
      </c>
      <c r="O494" s="154">
        <v>0</v>
      </c>
      <c r="P494" s="154">
        <f t="shared" si="94"/>
        <v>34.654868963999995</v>
      </c>
      <c r="Q494" s="154">
        <v>0</v>
      </c>
      <c r="R494" s="154">
        <v>0</v>
      </c>
      <c r="S494" s="154">
        <v>34.654868963999995</v>
      </c>
      <c r="T494" s="154">
        <v>0</v>
      </c>
      <c r="U494" s="154">
        <f t="shared" si="95"/>
        <v>13.2</v>
      </c>
      <c r="V494" s="154">
        <v>0</v>
      </c>
      <c r="W494" s="154">
        <v>0</v>
      </c>
      <c r="X494" s="154">
        <v>13.2</v>
      </c>
      <c r="Y494" s="154">
        <v>0</v>
      </c>
      <c r="Z494" s="154">
        <f t="shared" si="96"/>
        <v>0</v>
      </c>
      <c r="AA494" s="154">
        <v>0</v>
      </c>
      <c r="AB494" s="154">
        <v>0</v>
      </c>
      <c r="AC494" s="154">
        <v>0</v>
      </c>
      <c r="AD494" s="154">
        <v>0</v>
      </c>
      <c r="AE494" s="154">
        <f t="shared" si="97"/>
        <v>0</v>
      </c>
      <c r="AF494" s="36">
        <v>0</v>
      </c>
      <c r="AG494" s="36">
        <v>0</v>
      </c>
      <c r="AH494" s="36">
        <v>0</v>
      </c>
      <c r="AI494" s="36">
        <v>0</v>
      </c>
      <c r="AJ494" s="36">
        <f t="shared" si="98"/>
        <v>85.900330355999998</v>
      </c>
      <c r="AK494" s="36">
        <f t="shared" si="99"/>
        <v>0</v>
      </c>
      <c r="AL494" s="36">
        <f t="shared" si="100"/>
        <v>0</v>
      </c>
      <c r="AM494" s="36">
        <f t="shared" si="101"/>
        <v>85.900330355999998</v>
      </c>
      <c r="AN494" s="36">
        <f t="shared" si="102"/>
        <v>0</v>
      </c>
    </row>
    <row r="495" spans="1:40" s="53" customFormat="1" ht="31.5">
      <c r="A495" s="63" t="s">
        <v>184</v>
      </c>
      <c r="B495" s="54" t="s">
        <v>1431</v>
      </c>
      <c r="C495" s="63" t="s">
        <v>734</v>
      </c>
      <c r="D495" s="34">
        <v>2024</v>
      </c>
      <c r="E495" s="63">
        <v>2025</v>
      </c>
      <c r="F495" s="36" t="s">
        <v>239</v>
      </c>
      <c r="G495" s="36" t="s">
        <v>239</v>
      </c>
      <c r="H495" s="133" t="s">
        <v>239</v>
      </c>
      <c r="I495" s="52">
        <v>8.4867999999999988</v>
      </c>
      <c r="J495" s="36">
        <v>8.2007999999999992</v>
      </c>
      <c r="K495" s="154">
        <f t="shared" si="93"/>
        <v>8.2007999999999992</v>
      </c>
      <c r="L495" s="154">
        <v>0</v>
      </c>
      <c r="M495" s="154">
        <v>0</v>
      </c>
      <c r="N495" s="154">
        <v>8.2007999999999992</v>
      </c>
      <c r="O495" s="154">
        <v>0</v>
      </c>
      <c r="P495" s="154">
        <f t="shared" si="94"/>
        <v>0</v>
      </c>
      <c r="Q495" s="154">
        <v>0</v>
      </c>
      <c r="R495" s="154">
        <v>0</v>
      </c>
      <c r="S495" s="154">
        <v>0</v>
      </c>
      <c r="T495" s="154">
        <v>0</v>
      </c>
      <c r="U495" s="154">
        <f t="shared" si="95"/>
        <v>0</v>
      </c>
      <c r="V495" s="154">
        <v>0</v>
      </c>
      <c r="W495" s="154">
        <v>0</v>
      </c>
      <c r="X495" s="154">
        <v>0</v>
      </c>
      <c r="Y495" s="154">
        <v>0</v>
      </c>
      <c r="Z495" s="154">
        <f t="shared" si="96"/>
        <v>0</v>
      </c>
      <c r="AA495" s="154">
        <v>0</v>
      </c>
      <c r="AB495" s="154">
        <v>0</v>
      </c>
      <c r="AC495" s="154">
        <v>0</v>
      </c>
      <c r="AD495" s="154">
        <v>0</v>
      </c>
      <c r="AE495" s="154">
        <f t="shared" si="97"/>
        <v>0</v>
      </c>
      <c r="AF495" s="36">
        <v>0</v>
      </c>
      <c r="AG495" s="36">
        <v>0</v>
      </c>
      <c r="AH495" s="36">
        <v>0</v>
      </c>
      <c r="AI495" s="36">
        <v>0</v>
      </c>
      <c r="AJ495" s="36">
        <f t="shared" si="98"/>
        <v>8.2007999999999992</v>
      </c>
      <c r="AK495" s="36">
        <f t="shared" si="99"/>
        <v>0</v>
      </c>
      <c r="AL495" s="36">
        <f t="shared" si="100"/>
        <v>0</v>
      </c>
      <c r="AM495" s="36">
        <f t="shared" si="101"/>
        <v>8.2007999999999992</v>
      </c>
      <c r="AN495" s="36">
        <f t="shared" si="102"/>
        <v>0</v>
      </c>
    </row>
    <row r="496" spans="1:40" s="53" customFormat="1" ht="47.25">
      <c r="A496" s="63" t="s">
        <v>184</v>
      </c>
      <c r="B496" s="54" t="s">
        <v>735</v>
      </c>
      <c r="C496" s="63" t="s">
        <v>736</v>
      </c>
      <c r="D496" s="34">
        <v>2024</v>
      </c>
      <c r="E496" s="63">
        <v>2027</v>
      </c>
      <c r="F496" s="36" t="s">
        <v>239</v>
      </c>
      <c r="G496" s="36" t="s">
        <v>239</v>
      </c>
      <c r="H496" s="133" t="s">
        <v>239</v>
      </c>
      <c r="I496" s="52">
        <v>15.875</v>
      </c>
      <c r="J496" s="36">
        <v>15.6</v>
      </c>
      <c r="K496" s="154">
        <f t="shared" si="93"/>
        <v>0</v>
      </c>
      <c r="L496" s="154">
        <v>0</v>
      </c>
      <c r="M496" s="154">
        <v>0</v>
      </c>
      <c r="N496" s="154">
        <v>0</v>
      </c>
      <c r="O496" s="154">
        <v>0</v>
      </c>
      <c r="P496" s="154">
        <f t="shared" si="94"/>
        <v>12</v>
      </c>
      <c r="Q496" s="154">
        <v>0</v>
      </c>
      <c r="R496" s="154">
        <v>0</v>
      </c>
      <c r="S496" s="154">
        <v>12</v>
      </c>
      <c r="T496" s="154">
        <v>0</v>
      </c>
      <c r="U496" s="154">
        <f t="shared" si="95"/>
        <v>3.5999999999999996</v>
      </c>
      <c r="V496" s="154">
        <v>0</v>
      </c>
      <c r="W496" s="154">
        <v>0</v>
      </c>
      <c r="X496" s="154">
        <v>3.5999999999999996</v>
      </c>
      <c r="Y496" s="154">
        <v>0</v>
      </c>
      <c r="Z496" s="154">
        <f t="shared" si="96"/>
        <v>0</v>
      </c>
      <c r="AA496" s="154">
        <v>0</v>
      </c>
      <c r="AB496" s="154">
        <v>0</v>
      </c>
      <c r="AC496" s="154">
        <v>0</v>
      </c>
      <c r="AD496" s="154">
        <v>0</v>
      </c>
      <c r="AE496" s="154">
        <f t="shared" si="97"/>
        <v>0</v>
      </c>
      <c r="AF496" s="36">
        <v>0</v>
      </c>
      <c r="AG496" s="36">
        <v>0</v>
      </c>
      <c r="AH496" s="36">
        <v>0</v>
      </c>
      <c r="AI496" s="36">
        <v>0</v>
      </c>
      <c r="AJ496" s="36">
        <f t="shared" si="98"/>
        <v>15.6</v>
      </c>
      <c r="AK496" s="36">
        <f t="shared" si="99"/>
        <v>0</v>
      </c>
      <c r="AL496" s="36">
        <f t="shared" si="100"/>
        <v>0</v>
      </c>
      <c r="AM496" s="36">
        <f t="shared" si="101"/>
        <v>15.6</v>
      </c>
      <c r="AN496" s="36">
        <f t="shared" si="102"/>
        <v>0</v>
      </c>
    </row>
    <row r="497" spans="1:40" s="53" customFormat="1" ht="31.5">
      <c r="A497" s="63" t="s">
        <v>184</v>
      </c>
      <c r="B497" s="54" t="s">
        <v>737</v>
      </c>
      <c r="C497" s="63" t="s">
        <v>738</v>
      </c>
      <c r="D497" s="34">
        <v>2023</v>
      </c>
      <c r="E497" s="63">
        <v>2024</v>
      </c>
      <c r="F497" s="36">
        <v>2.7308570000000039E-2</v>
      </c>
      <c r="G497" s="36">
        <v>0.55320588400000004</v>
      </c>
      <c r="H497" s="214">
        <v>45017</v>
      </c>
      <c r="I497" s="52">
        <v>0.48242157000000002</v>
      </c>
      <c r="J497" s="36">
        <v>0</v>
      </c>
      <c r="K497" s="154">
        <f t="shared" si="93"/>
        <v>0</v>
      </c>
      <c r="L497" s="154">
        <v>0</v>
      </c>
      <c r="M497" s="154">
        <v>0</v>
      </c>
      <c r="N497" s="154">
        <v>0</v>
      </c>
      <c r="O497" s="154">
        <v>0</v>
      </c>
      <c r="P497" s="154">
        <f t="shared" si="94"/>
        <v>0</v>
      </c>
      <c r="Q497" s="154">
        <v>0</v>
      </c>
      <c r="R497" s="154">
        <v>0</v>
      </c>
      <c r="S497" s="154">
        <v>0</v>
      </c>
      <c r="T497" s="154">
        <v>0</v>
      </c>
      <c r="U497" s="154">
        <f t="shared" si="95"/>
        <v>0</v>
      </c>
      <c r="V497" s="154">
        <v>0</v>
      </c>
      <c r="W497" s="154">
        <v>0</v>
      </c>
      <c r="X497" s="154">
        <v>0</v>
      </c>
      <c r="Y497" s="154">
        <v>0</v>
      </c>
      <c r="Z497" s="154">
        <f t="shared" si="96"/>
        <v>0</v>
      </c>
      <c r="AA497" s="154">
        <v>0</v>
      </c>
      <c r="AB497" s="154">
        <v>0</v>
      </c>
      <c r="AC497" s="154">
        <v>0</v>
      </c>
      <c r="AD497" s="154">
        <v>0</v>
      </c>
      <c r="AE497" s="154">
        <f t="shared" si="97"/>
        <v>0</v>
      </c>
      <c r="AF497" s="36">
        <v>0</v>
      </c>
      <c r="AG497" s="36">
        <v>0</v>
      </c>
      <c r="AH497" s="36">
        <v>0</v>
      </c>
      <c r="AI497" s="36">
        <v>0</v>
      </c>
      <c r="AJ497" s="36">
        <f t="shared" si="98"/>
        <v>0</v>
      </c>
      <c r="AK497" s="36">
        <f t="shared" si="99"/>
        <v>0</v>
      </c>
      <c r="AL497" s="36">
        <f t="shared" si="100"/>
        <v>0</v>
      </c>
      <c r="AM497" s="36">
        <f t="shared" si="101"/>
        <v>0</v>
      </c>
      <c r="AN497" s="36">
        <f t="shared" si="102"/>
        <v>0</v>
      </c>
    </row>
    <row r="498" spans="1:40" s="53" customFormat="1" ht="63">
      <c r="A498" s="133" t="s">
        <v>184</v>
      </c>
      <c r="B498" s="134" t="s">
        <v>739</v>
      </c>
      <c r="C498" s="133" t="s">
        <v>740</v>
      </c>
      <c r="D498" s="133">
        <v>2023</v>
      </c>
      <c r="E498" s="133">
        <v>2025</v>
      </c>
      <c r="F498" s="154">
        <v>1.070070192</v>
      </c>
      <c r="G498" s="154">
        <v>8.7880000000000003</v>
      </c>
      <c r="H498" s="133">
        <v>45108</v>
      </c>
      <c r="I498" s="155">
        <v>8.9650485760000009</v>
      </c>
      <c r="J498" s="154">
        <v>8.5050485760000001</v>
      </c>
      <c r="K498" s="154">
        <f t="shared" si="93"/>
        <v>8.5050485760000001</v>
      </c>
      <c r="L498" s="154">
        <v>0</v>
      </c>
      <c r="M498" s="154">
        <v>0</v>
      </c>
      <c r="N498" s="154">
        <v>8.5050485760000001</v>
      </c>
      <c r="O498" s="154">
        <v>0</v>
      </c>
      <c r="P498" s="154">
        <f t="shared" si="94"/>
        <v>0</v>
      </c>
      <c r="Q498" s="154">
        <v>0</v>
      </c>
      <c r="R498" s="154">
        <v>0</v>
      </c>
      <c r="S498" s="154">
        <v>0</v>
      </c>
      <c r="T498" s="154">
        <v>0</v>
      </c>
      <c r="U498" s="154">
        <f t="shared" si="95"/>
        <v>0</v>
      </c>
      <c r="V498" s="154">
        <v>0</v>
      </c>
      <c r="W498" s="154">
        <v>0</v>
      </c>
      <c r="X498" s="154">
        <v>0</v>
      </c>
      <c r="Y498" s="154">
        <v>0</v>
      </c>
      <c r="Z498" s="154">
        <f t="shared" si="96"/>
        <v>0</v>
      </c>
      <c r="AA498" s="154">
        <v>0</v>
      </c>
      <c r="AB498" s="154">
        <v>0</v>
      </c>
      <c r="AC498" s="154">
        <v>0</v>
      </c>
      <c r="AD498" s="154">
        <v>0</v>
      </c>
      <c r="AE498" s="154">
        <f t="shared" si="97"/>
        <v>0</v>
      </c>
      <c r="AF498" s="154">
        <v>0</v>
      </c>
      <c r="AG498" s="154">
        <v>0</v>
      </c>
      <c r="AH498" s="154">
        <v>0</v>
      </c>
      <c r="AI498" s="154">
        <v>0</v>
      </c>
      <c r="AJ498" s="154">
        <f t="shared" si="98"/>
        <v>8.5050485760000001</v>
      </c>
      <c r="AK498" s="154">
        <f t="shared" si="99"/>
        <v>0</v>
      </c>
      <c r="AL498" s="154">
        <f t="shared" si="100"/>
        <v>0</v>
      </c>
      <c r="AM498" s="154">
        <f t="shared" si="101"/>
        <v>8.5050485760000001</v>
      </c>
      <c r="AN498" s="154">
        <f t="shared" si="102"/>
        <v>0</v>
      </c>
    </row>
    <row r="499" spans="1:40" s="53" customFormat="1" ht="31.5">
      <c r="A499" s="133" t="s">
        <v>184</v>
      </c>
      <c r="B499" s="134" t="s">
        <v>741</v>
      </c>
      <c r="C499" s="133" t="s">
        <v>742</v>
      </c>
      <c r="D499" s="133">
        <v>2024</v>
      </c>
      <c r="E499" s="133">
        <v>2027</v>
      </c>
      <c r="F499" s="154" t="s">
        <v>239</v>
      </c>
      <c r="G499" s="154" t="s">
        <v>239</v>
      </c>
      <c r="H499" s="133" t="s">
        <v>239</v>
      </c>
      <c r="I499" s="155">
        <v>24.165438415999997</v>
      </c>
      <c r="J499" s="154">
        <v>23.346238415999998</v>
      </c>
      <c r="K499" s="154">
        <f t="shared" si="93"/>
        <v>1.6262384159999999</v>
      </c>
      <c r="L499" s="154">
        <v>0</v>
      </c>
      <c r="M499" s="154">
        <v>0</v>
      </c>
      <c r="N499" s="154">
        <v>1.6262384159999999</v>
      </c>
      <c r="O499" s="154">
        <v>0</v>
      </c>
      <c r="P499" s="154">
        <f t="shared" si="94"/>
        <v>3.7199999999999998</v>
      </c>
      <c r="Q499" s="154">
        <v>0</v>
      </c>
      <c r="R499" s="154">
        <v>0</v>
      </c>
      <c r="S499" s="154">
        <v>3.7199999999999998</v>
      </c>
      <c r="T499" s="154">
        <v>0</v>
      </c>
      <c r="U499" s="154">
        <f t="shared" si="95"/>
        <v>18</v>
      </c>
      <c r="V499" s="154">
        <v>0</v>
      </c>
      <c r="W499" s="154">
        <v>0</v>
      </c>
      <c r="X499" s="154">
        <v>18</v>
      </c>
      <c r="Y499" s="154">
        <v>0</v>
      </c>
      <c r="Z499" s="154">
        <f t="shared" si="96"/>
        <v>0</v>
      </c>
      <c r="AA499" s="154">
        <v>0</v>
      </c>
      <c r="AB499" s="154">
        <v>0</v>
      </c>
      <c r="AC499" s="154">
        <v>0</v>
      </c>
      <c r="AD499" s="154">
        <v>0</v>
      </c>
      <c r="AE499" s="154">
        <f t="shared" si="97"/>
        <v>0</v>
      </c>
      <c r="AF499" s="154">
        <v>0</v>
      </c>
      <c r="AG499" s="154">
        <v>0</v>
      </c>
      <c r="AH499" s="154">
        <v>0</v>
      </c>
      <c r="AI499" s="154">
        <v>0</v>
      </c>
      <c r="AJ499" s="154">
        <f t="shared" si="98"/>
        <v>23.346238415999998</v>
      </c>
      <c r="AK499" s="154">
        <f t="shared" si="99"/>
        <v>0</v>
      </c>
      <c r="AL499" s="154">
        <f t="shared" si="100"/>
        <v>0</v>
      </c>
      <c r="AM499" s="154">
        <f t="shared" si="101"/>
        <v>23.346238415999998</v>
      </c>
      <c r="AN499" s="154">
        <f t="shared" si="102"/>
        <v>0</v>
      </c>
    </row>
    <row r="500" spans="1:40" s="53" customFormat="1" ht="63">
      <c r="A500" s="63" t="s">
        <v>184</v>
      </c>
      <c r="B500" s="54" t="s">
        <v>743</v>
      </c>
      <c r="C500" s="63" t="s">
        <v>744</v>
      </c>
      <c r="D500" s="34">
        <v>2024</v>
      </c>
      <c r="E500" s="63">
        <v>2030</v>
      </c>
      <c r="F500" s="36" t="s">
        <v>239</v>
      </c>
      <c r="G500" s="36" t="s">
        <v>239</v>
      </c>
      <c r="H500" s="133" t="s">
        <v>239</v>
      </c>
      <c r="I500" s="52">
        <v>65.805199999999999</v>
      </c>
      <c r="J500" s="36">
        <v>65.306399999999996</v>
      </c>
      <c r="K500" s="154">
        <f t="shared" si="93"/>
        <v>0</v>
      </c>
      <c r="L500" s="154">
        <v>0</v>
      </c>
      <c r="M500" s="154">
        <v>0</v>
      </c>
      <c r="N500" s="154">
        <v>0</v>
      </c>
      <c r="O500" s="154">
        <v>0</v>
      </c>
      <c r="P500" s="154">
        <f t="shared" si="94"/>
        <v>3.5999999999999996</v>
      </c>
      <c r="Q500" s="154">
        <v>0</v>
      </c>
      <c r="R500" s="154">
        <v>0</v>
      </c>
      <c r="S500" s="154">
        <v>3.5999999999999996</v>
      </c>
      <c r="T500" s="154">
        <v>0</v>
      </c>
      <c r="U500" s="154">
        <f t="shared" si="95"/>
        <v>3.5999999999999996</v>
      </c>
      <c r="V500" s="154">
        <v>0</v>
      </c>
      <c r="W500" s="154">
        <v>0</v>
      </c>
      <c r="X500" s="154">
        <v>3.5999999999999996</v>
      </c>
      <c r="Y500" s="154">
        <v>0</v>
      </c>
      <c r="Z500" s="154">
        <f t="shared" si="96"/>
        <v>28.753199999999996</v>
      </c>
      <c r="AA500" s="154">
        <v>0</v>
      </c>
      <c r="AB500" s="154">
        <v>0</v>
      </c>
      <c r="AC500" s="154">
        <v>28.753199999999996</v>
      </c>
      <c r="AD500" s="154">
        <v>0</v>
      </c>
      <c r="AE500" s="154">
        <f t="shared" si="97"/>
        <v>29.353199999999998</v>
      </c>
      <c r="AF500" s="36">
        <v>0</v>
      </c>
      <c r="AG500" s="36">
        <v>0</v>
      </c>
      <c r="AH500" s="36">
        <v>29.353199999999998</v>
      </c>
      <c r="AI500" s="36">
        <v>0</v>
      </c>
      <c r="AJ500" s="36">
        <f t="shared" si="98"/>
        <v>65.306399999999996</v>
      </c>
      <c r="AK500" s="36">
        <f t="shared" si="99"/>
        <v>0</v>
      </c>
      <c r="AL500" s="36">
        <f t="shared" si="100"/>
        <v>0</v>
      </c>
      <c r="AM500" s="36">
        <f t="shared" si="101"/>
        <v>65.306399999999996</v>
      </c>
      <c r="AN500" s="36">
        <f t="shared" si="102"/>
        <v>0</v>
      </c>
    </row>
    <row r="501" spans="1:40" s="53" customFormat="1" ht="31.5">
      <c r="A501" s="63" t="s">
        <v>184</v>
      </c>
      <c r="B501" s="54" t="s">
        <v>1432</v>
      </c>
      <c r="C501" s="63" t="s">
        <v>1433</v>
      </c>
      <c r="D501" s="34">
        <v>2027</v>
      </c>
      <c r="E501" s="63">
        <v>2027</v>
      </c>
      <c r="F501" s="36" t="s">
        <v>239</v>
      </c>
      <c r="G501" s="36" t="s">
        <v>239</v>
      </c>
      <c r="H501" s="133" t="s">
        <v>239</v>
      </c>
      <c r="I501" s="52">
        <v>18.405192</v>
      </c>
      <c r="J501" s="36">
        <v>18.405192</v>
      </c>
      <c r="K501" s="154">
        <f t="shared" si="93"/>
        <v>0</v>
      </c>
      <c r="L501" s="154">
        <v>0</v>
      </c>
      <c r="M501" s="154">
        <v>0</v>
      </c>
      <c r="N501" s="154">
        <v>0</v>
      </c>
      <c r="O501" s="154">
        <v>0</v>
      </c>
      <c r="P501" s="154">
        <f t="shared" si="94"/>
        <v>0</v>
      </c>
      <c r="Q501" s="154">
        <v>0</v>
      </c>
      <c r="R501" s="154">
        <v>0</v>
      </c>
      <c r="S501" s="154">
        <v>0</v>
      </c>
      <c r="T501" s="154">
        <v>0</v>
      </c>
      <c r="U501" s="154">
        <f t="shared" si="95"/>
        <v>18.405192</v>
      </c>
      <c r="V501" s="154">
        <v>0</v>
      </c>
      <c r="W501" s="154">
        <v>0</v>
      </c>
      <c r="X501" s="154">
        <v>18.405192</v>
      </c>
      <c r="Y501" s="154">
        <v>0</v>
      </c>
      <c r="Z501" s="154">
        <f t="shared" si="96"/>
        <v>0</v>
      </c>
      <c r="AA501" s="154">
        <v>0</v>
      </c>
      <c r="AB501" s="154">
        <v>0</v>
      </c>
      <c r="AC501" s="154">
        <v>0</v>
      </c>
      <c r="AD501" s="154">
        <v>0</v>
      </c>
      <c r="AE501" s="154">
        <f t="shared" si="97"/>
        <v>0</v>
      </c>
      <c r="AF501" s="36">
        <v>0</v>
      </c>
      <c r="AG501" s="36">
        <v>0</v>
      </c>
      <c r="AH501" s="36">
        <v>0</v>
      </c>
      <c r="AI501" s="36">
        <v>0</v>
      </c>
      <c r="AJ501" s="36">
        <f t="shared" si="98"/>
        <v>18.405192</v>
      </c>
      <c r="AK501" s="36">
        <f t="shared" si="99"/>
        <v>0</v>
      </c>
      <c r="AL501" s="36">
        <f t="shared" si="100"/>
        <v>0</v>
      </c>
      <c r="AM501" s="36">
        <f t="shared" si="101"/>
        <v>18.405192</v>
      </c>
      <c r="AN501" s="36">
        <f t="shared" si="102"/>
        <v>0</v>
      </c>
    </row>
    <row r="502" spans="1:40" s="53" customFormat="1" ht="31.5">
      <c r="A502" s="63" t="s">
        <v>184</v>
      </c>
      <c r="B502" s="54" t="s">
        <v>1434</v>
      </c>
      <c r="C502" s="63" t="s">
        <v>1435</v>
      </c>
      <c r="D502" s="34">
        <v>2027</v>
      </c>
      <c r="E502" s="63">
        <v>2029</v>
      </c>
      <c r="F502" s="36" t="s">
        <v>239</v>
      </c>
      <c r="G502" s="36" t="s">
        <v>239</v>
      </c>
      <c r="H502" s="133" t="s">
        <v>239</v>
      </c>
      <c r="I502" s="52">
        <v>75.666791999999987</v>
      </c>
      <c r="J502" s="36">
        <v>75.666791999999987</v>
      </c>
      <c r="K502" s="154">
        <f t="shared" si="93"/>
        <v>0</v>
      </c>
      <c r="L502" s="154">
        <v>0</v>
      </c>
      <c r="M502" s="154">
        <v>0</v>
      </c>
      <c r="N502" s="154">
        <v>0</v>
      </c>
      <c r="O502" s="154">
        <v>0</v>
      </c>
      <c r="P502" s="154">
        <f t="shared" si="94"/>
        <v>0</v>
      </c>
      <c r="Q502" s="154">
        <v>0</v>
      </c>
      <c r="R502" s="154">
        <v>0</v>
      </c>
      <c r="S502" s="154">
        <v>0</v>
      </c>
      <c r="T502" s="154">
        <v>0</v>
      </c>
      <c r="U502" s="154">
        <f t="shared" si="95"/>
        <v>18.405192</v>
      </c>
      <c r="V502" s="154">
        <v>0</v>
      </c>
      <c r="W502" s="154">
        <v>0</v>
      </c>
      <c r="X502" s="154">
        <v>18.405192</v>
      </c>
      <c r="Y502" s="154">
        <v>0</v>
      </c>
      <c r="Z502" s="154">
        <f t="shared" si="96"/>
        <v>20.959199999999999</v>
      </c>
      <c r="AA502" s="154">
        <v>0</v>
      </c>
      <c r="AB502" s="154">
        <v>0</v>
      </c>
      <c r="AC502" s="154">
        <v>20.959199999999999</v>
      </c>
      <c r="AD502" s="154">
        <v>0</v>
      </c>
      <c r="AE502" s="154">
        <f t="shared" si="97"/>
        <v>36.302399999999999</v>
      </c>
      <c r="AF502" s="36">
        <v>0</v>
      </c>
      <c r="AG502" s="36">
        <v>0</v>
      </c>
      <c r="AH502" s="36">
        <v>36.302399999999999</v>
      </c>
      <c r="AI502" s="36">
        <v>0</v>
      </c>
      <c r="AJ502" s="36">
        <f t="shared" si="98"/>
        <v>75.666791999999987</v>
      </c>
      <c r="AK502" s="36">
        <f t="shared" si="99"/>
        <v>0</v>
      </c>
      <c r="AL502" s="36">
        <f t="shared" si="100"/>
        <v>0</v>
      </c>
      <c r="AM502" s="36">
        <f t="shared" si="101"/>
        <v>75.666791999999987</v>
      </c>
      <c r="AN502" s="36">
        <f t="shared" si="102"/>
        <v>0</v>
      </c>
    </row>
    <row r="503" spans="1:40" s="53" customFormat="1" ht="31.5">
      <c r="A503" s="133" t="s">
        <v>184</v>
      </c>
      <c r="B503" s="134" t="s">
        <v>1436</v>
      </c>
      <c r="C503" s="133" t="s">
        <v>1437</v>
      </c>
      <c r="D503" s="133">
        <v>2025</v>
      </c>
      <c r="E503" s="63">
        <v>2027</v>
      </c>
      <c r="F503" s="154" t="s">
        <v>239</v>
      </c>
      <c r="G503" s="154" t="s">
        <v>239</v>
      </c>
      <c r="H503" s="133" t="s">
        <v>239</v>
      </c>
      <c r="I503" s="155">
        <v>25.350815999999998</v>
      </c>
      <c r="J503" s="154">
        <v>25.350815999999998</v>
      </c>
      <c r="K503" s="154">
        <f t="shared" si="93"/>
        <v>0.8375999999999999</v>
      </c>
      <c r="L503" s="154">
        <v>0</v>
      </c>
      <c r="M503" s="154">
        <v>0</v>
      </c>
      <c r="N503" s="154">
        <v>0.8375999999999999</v>
      </c>
      <c r="O503" s="154">
        <v>0</v>
      </c>
      <c r="P503" s="154">
        <f t="shared" si="94"/>
        <v>6.1199999999999992</v>
      </c>
      <c r="Q503" s="154">
        <v>0</v>
      </c>
      <c r="R503" s="154">
        <v>0</v>
      </c>
      <c r="S503" s="154">
        <v>6.1199999999999992</v>
      </c>
      <c r="T503" s="154">
        <v>0</v>
      </c>
      <c r="U503" s="154">
        <f t="shared" si="95"/>
        <v>18.393215999999999</v>
      </c>
      <c r="V503" s="154">
        <v>0</v>
      </c>
      <c r="W503" s="154">
        <v>0</v>
      </c>
      <c r="X503" s="154">
        <v>18.393215999999999</v>
      </c>
      <c r="Y503" s="154">
        <v>0</v>
      </c>
      <c r="Z503" s="154">
        <f t="shared" si="96"/>
        <v>0</v>
      </c>
      <c r="AA503" s="154">
        <v>0</v>
      </c>
      <c r="AB503" s="154">
        <v>0</v>
      </c>
      <c r="AC503" s="154">
        <v>0</v>
      </c>
      <c r="AD503" s="154">
        <v>0</v>
      </c>
      <c r="AE503" s="154">
        <f t="shared" si="97"/>
        <v>0</v>
      </c>
      <c r="AF503" s="154">
        <v>0</v>
      </c>
      <c r="AG503" s="154">
        <v>0</v>
      </c>
      <c r="AH503" s="154">
        <v>0</v>
      </c>
      <c r="AI503" s="154">
        <v>0</v>
      </c>
      <c r="AJ503" s="154">
        <f t="shared" si="98"/>
        <v>25.350815999999998</v>
      </c>
      <c r="AK503" s="154">
        <f t="shared" si="99"/>
        <v>0</v>
      </c>
      <c r="AL503" s="154">
        <f t="shared" si="100"/>
        <v>0</v>
      </c>
      <c r="AM503" s="154">
        <f t="shared" si="101"/>
        <v>25.350815999999998</v>
      </c>
      <c r="AN503" s="154">
        <f t="shared" si="102"/>
        <v>0</v>
      </c>
    </row>
    <row r="504" spans="1:40" s="53" customFormat="1" ht="47.25">
      <c r="A504" s="61" t="s">
        <v>184</v>
      </c>
      <c r="B504" s="82" t="s">
        <v>1438</v>
      </c>
      <c r="C504" s="62" t="s">
        <v>1439</v>
      </c>
      <c r="D504" s="34">
        <v>2028</v>
      </c>
      <c r="E504" s="63">
        <v>2030</v>
      </c>
      <c r="F504" s="36" t="s">
        <v>239</v>
      </c>
      <c r="G504" s="36" t="s">
        <v>239</v>
      </c>
      <c r="H504" s="133" t="s">
        <v>239</v>
      </c>
      <c r="I504" s="52">
        <v>12.6</v>
      </c>
      <c r="J504" s="36">
        <v>12.6</v>
      </c>
      <c r="K504" s="154">
        <f t="shared" si="93"/>
        <v>0</v>
      </c>
      <c r="L504" s="154">
        <v>0</v>
      </c>
      <c r="M504" s="154">
        <v>0</v>
      </c>
      <c r="N504" s="154">
        <v>0</v>
      </c>
      <c r="O504" s="154">
        <v>0</v>
      </c>
      <c r="P504" s="154">
        <f t="shared" si="94"/>
        <v>0</v>
      </c>
      <c r="Q504" s="154">
        <v>0</v>
      </c>
      <c r="R504" s="154">
        <v>0</v>
      </c>
      <c r="S504" s="154">
        <v>0</v>
      </c>
      <c r="T504" s="154">
        <v>0</v>
      </c>
      <c r="U504" s="154">
        <f t="shared" si="95"/>
        <v>0</v>
      </c>
      <c r="V504" s="154">
        <v>0</v>
      </c>
      <c r="W504" s="154">
        <v>0</v>
      </c>
      <c r="X504" s="154">
        <v>0</v>
      </c>
      <c r="Y504" s="154">
        <v>0</v>
      </c>
      <c r="Z504" s="154">
        <f t="shared" si="96"/>
        <v>12.6</v>
      </c>
      <c r="AA504" s="154">
        <v>0</v>
      </c>
      <c r="AB504" s="154">
        <v>0</v>
      </c>
      <c r="AC504" s="154">
        <v>12.6</v>
      </c>
      <c r="AD504" s="154">
        <v>0</v>
      </c>
      <c r="AE504" s="154">
        <f t="shared" si="97"/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f t="shared" si="98"/>
        <v>12.6</v>
      </c>
      <c r="AK504" s="36">
        <f t="shared" si="99"/>
        <v>0</v>
      </c>
      <c r="AL504" s="36">
        <f t="shared" si="100"/>
        <v>0</v>
      </c>
      <c r="AM504" s="36">
        <f t="shared" si="101"/>
        <v>12.6</v>
      </c>
      <c r="AN504" s="36">
        <f t="shared" si="102"/>
        <v>0</v>
      </c>
    </row>
    <row r="505" spans="1:40" s="53" customFormat="1" ht="31.5">
      <c r="A505" s="61" t="s">
        <v>184</v>
      </c>
      <c r="B505" s="82" t="s">
        <v>1440</v>
      </c>
      <c r="C505" s="62" t="s">
        <v>1441</v>
      </c>
      <c r="D505" s="63">
        <v>2025</v>
      </c>
      <c r="E505" s="63">
        <v>2026</v>
      </c>
      <c r="F505" s="66" t="s">
        <v>239</v>
      </c>
      <c r="G505" s="36" t="s">
        <v>239</v>
      </c>
      <c r="H505" s="133" t="s">
        <v>239</v>
      </c>
      <c r="I505" s="67">
        <v>7.3561981200000002</v>
      </c>
      <c r="J505" s="66">
        <v>7.3561981200000002</v>
      </c>
      <c r="K505" s="154">
        <f t="shared" si="93"/>
        <v>6.76052652</v>
      </c>
      <c r="L505" s="154">
        <v>0</v>
      </c>
      <c r="M505" s="154">
        <v>0</v>
      </c>
      <c r="N505" s="154">
        <v>6.76052652</v>
      </c>
      <c r="O505" s="154">
        <v>0</v>
      </c>
      <c r="P505" s="154">
        <f t="shared" si="94"/>
        <v>0.59567159999999997</v>
      </c>
      <c r="Q505" s="154">
        <v>0</v>
      </c>
      <c r="R505" s="154">
        <v>0</v>
      </c>
      <c r="S505" s="154">
        <v>0.59567159999999997</v>
      </c>
      <c r="T505" s="154">
        <v>0</v>
      </c>
      <c r="U505" s="154">
        <f t="shared" si="95"/>
        <v>0</v>
      </c>
      <c r="V505" s="154">
        <v>0</v>
      </c>
      <c r="W505" s="154">
        <v>0</v>
      </c>
      <c r="X505" s="154">
        <v>0</v>
      </c>
      <c r="Y505" s="154">
        <v>0</v>
      </c>
      <c r="Z505" s="154">
        <f t="shared" si="96"/>
        <v>0</v>
      </c>
      <c r="AA505" s="154">
        <v>0</v>
      </c>
      <c r="AB505" s="154">
        <v>0</v>
      </c>
      <c r="AC505" s="154">
        <v>0</v>
      </c>
      <c r="AD505" s="154">
        <v>0</v>
      </c>
      <c r="AE505" s="154">
        <f t="shared" si="97"/>
        <v>0</v>
      </c>
      <c r="AF505" s="66">
        <v>0</v>
      </c>
      <c r="AG505" s="66">
        <v>0</v>
      </c>
      <c r="AH505" s="66">
        <v>0</v>
      </c>
      <c r="AI505" s="66">
        <v>0</v>
      </c>
      <c r="AJ505" s="36">
        <f t="shared" si="98"/>
        <v>7.3561981200000002</v>
      </c>
      <c r="AK505" s="36">
        <f t="shared" si="99"/>
        <v>0</v>
      </c>
      <c r="AL505" s="36">
        <f t="shared" si="100"/>
        <v>0</v>
      </c>
      <c r="AM505" s="36">
        <f t="shared" si="101"/>
        <v>7.3561981200000002</v>
      </c>
      <c r="AN505" s="36">
        <f t="shared" si="102"/>
        <v>0</v>
      </c>
    </row>
    <row r="506" spans="1:40" s="53" customFormat="1" ht="63">
      <c r="A506" s="295" t="s">
        <v>184</v>
      </c>
      <c r="B506" s="82" t="s">
        <v>1879</v>
      </c>
      <c r="C506" s="146" t="s">
        <v>1880</v>
      </c>
      <c r="D506" s="133">
        <v>2025</v>
      </c>
      <c r="E506" s="133">
        <v>2030</v>
      </c>
      <c r="F506" s="154" t="s">
        <v>239</v>
      </c>
      <c r="G506" s="154" t="s">
        <v>239</v>
      </c>
      <c r="H506" s="133" t="s">
        <v>239</v>
      </c>
      <c r="I506" s="155">
        <v>18.6908484</v>
      </c>
      <c r="J506" s="154">
        <v>18.6908484</v>
      </c>
      <c r="K506" s="154">
        <f t="shared" si="93"/>
        <v>0</v>
      </c>
      <c r="L506" s="154">
        <v>0</v>
      </c>
      <c r="M506" s="154">
        <v>0</v>
      </c>
      <c r="N506" s="154">
        <v>0</v>
      </c>
      <c r="O506" s="154">
        <v>0</v>
      </c>
      <c r="P506" s="154">
        <f t="shared" si="94"/>
        <v>18.6908484</v>
      </c>
      <c r="Q506" s="154">
        <v>0</v>
      </c>
      <c r="R506" s="154">
        <v>0</v>
      </c>
      <c r="S506" s="154">
        <v>18.6908484</v>
      </c>
      <c r="T506" s="154">
        <v>0</v>
      </c>
      <c r="U506" s="154">
        <f t="shared" si="95"/>
        <v>0</v>
      </c>
      <c r="V506" s="154">
        <v>0</v>
      </c>
      <c r="W506" s="154">
        <v>0</v>
      </c>
      <c r="X506" s="154">
        <v>0</v>
      </c>
      <c r="Y506" s="154">
        <v>0</v>
      </c>
      <c r="Z506" s="154">
        <f t="shared" si="96"/>
        <v>0</v>
      </c>
      <c r="AA506" s="154">
        <v>0</v>
      </c>
      <c r="AB506" s="154">
        <v>0</v>
      </c>
      <c r="AC506" s="154">
        <v>0</v>
      </c>
      <c r="AD506" s="154">
        <v>0</v>
      </c>
      <c r="AE506" s="154">
        <f t="shared" si="97"/>
        <v>0</v>
      </c>
      <c r="AF506" s="154">
        <v>0</v>
      </c>
      <c r="AG506" s="154">
        <v>0</v>
      </c>
      <c r="AH506" s="154">
        <v>0</v>
      </c>
      <c r="AI506" s="154">
        <v>0</v>
      </c>
      <c r="AJ506" s="154">
        <f t="shared" si="98"/>
        <v>18.6908484</v>
      </c>
      <c r="AK506" s="154">
        <f t="shared" si="99"/>
        <v>0</v>
      </c>
      <c r="AL506" s="154">
        <f t="shared" si="100"/>
        <v>0</v>
      </c>
      <c r="AM506" s="154">
        <f t="shared" si="101"/>
        <v>18.6908484</v>
      </c>
      <c r="AN506" s="154">
        <f t="shared" si="102"/>
        <v>0</v>
      </c>
    </row>
    <row r="507" spans="1:40" s="130" customFormat="1" ht="63">
      <c r="A507" s="132" t="s">
        <v>185</v>
      </c>
      <c r="B507" s="157" t="s">
        <v>232</v>
      </c>
      <c r="C507" s="159" t="s">
        <v>218</v>
      </c>
      <c r="D507" s="159" t="s">
        <v>365</v>
      </c>
      <c r="E507" s="132" t="s">
        <v>365</v>
      </c>
      <c r="F507" s="131">
        <v>0</v>
      </c>
      <c r="G507" s="131">
        <v>0</v>
      </c>
      <c r="H507" s="132" t="s">
        <v>365</v>
      </c>
      <c r="I507" s="131">
        <v>0</v>
      </c>
      <c r="J507" s="131">
        <v>0</v>
      </c>
      <c r="K507" s="183">
        <f t="shared" si="93"/>
        <v>0</v>
      </c>
      <c r="L507" s="183">
        <v>0</v>
      </c>
      <c r="M507" s="183">
        <v>0</v>
      </c>
      <c r="N507" s="183">
        <v>0</v>
      </c>
      <c r="O507" s="183">
        <v>0</v>
      </c>
      <c r="P507" s="183">
        <f t="shared" si="94"/>
        <v>0</v>
      </c>
      <c r="Q507" s="183">
        <v>0</v>
      </c>
      <c r="R507" s="183">
        <v>0</v>
      </c>
      <c r="S507" s="183">
        <v>0</v>
      </c>
      <c r="T507" s="183">
        <v>0</v>
      </c>
      <c r="U507" s="183">
        <f t="shared" si="95"/>
        <v>0</v>
      </c>
      <c r="V507" s="183">
        <v>0</v>
      </c>
      <c r="W507" s="183">
        <v>0</v>
      </c>
      <c r="X507" s="183">
        <v>0</v>
      </c>
      <c r="Y507" s="183">
        <v>0</v>
      </c>
      <c r="Z507" s="183">
        <f t="shared" si="96"/>
        <v>0</v>
      </c>
      <c r="AA507" s="183">
        <v>0</v>
      </c>
      <c r="AB507" s="183">
        <v>0</v>
      </c>
      <c r="AC507" s="183">
        <v>0</v>
      </c>
      <c r="AD507" s="183">
        <v>0</v>
      </c>
      <c r="AE507" s="183">
        <f t="shared" si="97"/>
        <v>0</v>
      </c>
      <c r="AF507" s="131">
        <v>0</v>
      </c>
      <c r="AG507" s="131">
        <v>0</v>
      </c>
      <c r="AH507" s="131">
        <v>0</v>
      </c>
      <c r="AI507" s="131">
        <v>0</v>
      </c>
      <c r="AJ507" s="160">
        <f t="shared" si="98"/>
        <v>0</v>
      </c>
      <c r="AK507" s="160">
        <f t="shared" si="99"/>
        <v>0</v>
      </c>
      <c r="AL507" s="160">
        <f t="shared" si="100"/>
        <v>0</v>
      </c>
      <c r="AM507" s="160">
        <f t="shared" si="101"/>
        <v>0</v>
      </c>
      <c r="AN507" s="160">
        <f t="shared" si="102"/>
        <v>0</v>
      </c>
    </row>
    <row r="508" spans="1:40" s="95" customFormat="1" ht="94.5">
      <c r="A508" s="91" t="s">
        <v>139</v>
      </c>
      <c r="B508" s="96" t="s">
        <v>233</v>
      </c>
      <c r="C508" s="93" t="s">
        <v>218</v>
      </c>
      <c r="D508" s="93" t="s">
        <v>191</v>
      </c>
      <c r="E508" s="91" t="s">
        <v>191</v>
      </c>
      <c r="F508" s="100">
        <v>0</v>
      </c>
      <c r="G508" s="100">
        <v>0</v>
      </c>
      <c r="H508" s="91" t="s">
        <v>191</v>
      </c>
      <c r="I508" s="100">
        <f>SUM(I509:I510)</f>
        <v>0</v>
      </c>
      <c r="J508" s="100">
        <f t="shared" ref="J508:AI508" si="108">SUM(J509:J510)</f>
        <v>0</v>
      </c>
      <c r="K508" s="100">
        <f t="shared" si="93"/>
        <v>0</v>
      </c>
      <c r="L508" s="100">
        <f t="shared" si="108"/>
        <v>0</v>
      </c>
      <c r="M508" s="100">
        <f t="shared" si="108"/>
        <v>0</v>
      </c>
      <c r="N508" s="100">
        <f t="shared" si="108"/>
        <v>0</v>
      </c>
      <c r="O508" s="100">
        <f t="shared" si="108"/>
        <v>0</v>
      </c>
      <c r="P508" s="100">
        <f t="shared" si="94"/>
        <v>0</v>
      </c>
      <c r="Q508" s="100">
        <f t="shared" si="108"/>
        <v>0</v>
      </c>
      <c r="R508" s="100">
        <f t="shared" si="108"/>
        <v>0</v>
      </c>
      <c r="S508" s="100">
        <f t="shared" si="108"/>
        <v>0</v>
      </c>
      <c r="T508" s="100">
        <f t="shared" si="108"/>
        <v>0</v>
      </c>
      <c r="U508" s="100">
        <f t="shared" si="95"/>
        <v>0</v>
      </c>
      <c r="V508" s="100">
        <f t="shared" si="108"/>
        <v>0</v>
      </c>
      <c r="W508" s="100">
        <f t="shared" si="108"/>
        <v>0</v>
      </c>
      <c r="X508" s="100">
        <f t="shared" si="108"/>
        <v>0</v>
      </c>
      <c r="Y508" s="100">
        <f t="shared" si="108"/>
        <v>0</v>
      </c>
      <c r="Z508" s="100">
        <f t="shared" si="96"/>
        <v>0</v>
      </c>
      <c r="AA508" s="100">
        <f t="shared" si="108"/>
        <v>0</v>
      </c>
      <c r="AB508" s="100">
        <f t="shared" si="108"/>
        <v>0</v>
      </c>
      <c r="AC508" s="100">
        <f t="shared" si="108"/>
        <v>0</v>
      </c>
      <c r="AD508" s="100">
        <f t="shared" si="108"/>
        <v>0</v>
      </c>
      <c r="AE508" s="100">
        <f t="shared" si="97"/>
        <v>0</v>
      </c>
      <c r="AF508" s="100">
        <f t="shared" si="108"/>
        <v>0</v>
      </c>
      <c r="AG508" s="100">
        <f t="shared" si="108"/>
        <v>0</v>
      </c>
      <c r="AH508" s="100">
        <f t="shared" si="108"/>
        <v>0</v>
      </c>
      <c r="AI508" s="100">
        <f t="shared" si="108"/>
        <v>0</v>
      </c>
      <c r="AJ508" s="94">
        <f t="shared" si="98"/>
        <v>0</v>
      </c>
      <c r="AK508" s="94">
        <f t="shared" si="99"/>
        <v>0</v>
      </c>
      <c r="AL508" s="94">
        <f t="shared" si="100"/>
        <v>0</v>
      </c>
      <c r="AM508" s="94">
        <f t="shared" si="101"/>
        <v>0</v>
      </c>
      <c r="AN508" s="94">
        <f t="shared" si="102"/>
        <v>0</v>
      </c>
    </row>
    <row r="509" spans="1:40" s="90" customFormat="1" ht="78.75">
      <c r="A509" s="126" t="s">
        <v>186</v>
      </c>
      <c r="B509" s="127" t="s">
        <v>234</v>
      </c>
      <c r="C509" s="128" t="s">
        <v>218</v>
      </c>
      <c r="D509" s="128" t="s">
        <v>365</v>
      </c>
      <c r="E509" s="128" t="s">
        <v>365</v>
      </c>
      <c r="F509" s="129">
        <v>0</v>
      </c>
      <c r="G509" s="129">
        <v>0</v>
      </c>
      <c r="H509" s="128" t="s">
        <v>365</v>
      </c>
      <c r="I509" s="164">
        <v>0</v>
      </c>
      <c r="J509" s="129">
        <v>0</v>
      </c>
      <c r="K509" s="182">
        <f t="shared" si="93"/>
        <v>0</v>
      </c>
      <c r="L509" s="182">
        <v>0</v>
      </c>
      <c r="M509" s="182">
        <v>0</v>
      </c>
      <c r="N509" s="182">
        <v>0</v>
      </c>
      <c r="O509" s="182">
        <v>0</v>
      </c>
      <c r="P509" s="182">
        <f t="shared" si="94"/>
        <v>0</v>
      </c>
      <c r="Q509" s="182">
        <v>0</v>
      </c>
      <c r="R509" s="182">
        <v>0</v>
      </c>
      <c r="S509" s="182">
        <v>0</v>
      </c>
      <c r="T509" s="182">
        <v>0</v>
      </c>
      <c r="U509" s="182">
        <f t="shared" si="95"/>
        <v>0</v>
      </c>
      <c r="V509" s="182">
        <v>0</v>
      </c>
      <c r="W509" s="182">
        <v>0</v>
      </c>
      <c r="X509" s="182">
        <v>0</v>
      </c>
      <c r="Y509" s="182">
        <v>0</v>
      </c>
      <c r="Z509" s="182">
        <f t="shared" si="96"/>
        <v>0</v>
      </c>
      <c r="AA509" s="182">
        <v>0</v>
      </c>
      <c r="AB509" s="182">
        <v>0</v>
      </c>
      <c r="AC509" s="182">
        <v>0</v>
      </c>
      <c r="AD509" s="182">
        <v>0</v>
      </c>
      <c r="AE509" s="182">
        <f t="shared" si="97"/>
        <v>0</v>
      </c>
      <c r="AF509" s="129">
        <v>0</v>
      </c>
      <c r="AG509" s="129">
        <v>0</v>
      </c>
      <c r="AH509" s="129">
        <v>0</v>
      </c>
      <c r="AI509" s="129">
        <v>0</v>
      </c>
      <c r="AJ509" s="164">
        <f t="shared" si="98"/>
        <v>0</v>
      </c>
      <c r="AK509" s="129">
        <f t="shared" si="99"/>
        <v>0</v>
      </c>
      <c r="AL509" s="129">
        <f t="shared" si="100"/>
        <v>0</v>
      </c>
      <c r="AM509" s="129">
        <f t="shared" si="101"/>
        <v>0</v>
      </c>
      <c r="AN509" s="129">
        <f t="shared" si="102"/>
        <v>0</v>
      </c>
    </row>
    <row r="510" spans="1:40" s="90" customFormat="1" ht="78.75">
      <c r="A510" s="126" t="s">
        <v>187</v>
      </c>
      <c r="B510" s="127" t="s">
        <v>235</v>
      </c>
      <c r="C510" s="128" t="s">
        <v>218</v>
      </c>
      <c r="D510" s="128" t="s">
        <v>365</v>
      </c>
      <c r="E510" s="128" t="s">
        <v>365</v>
      </c>
      <c r="F510" s="129">
        <v>0</v>
      </c>
      <c r="G510" s="129">
        <v>0</v>
      </c>
      <c r="H510" s="128" t="s">
        <v>365</v>
      </c>
      <c r="I510" s="164">
        <v>0</v>
      </c>
      <c r="J510" s="129">
        <v>0</v>
      </c>
      <c r="K510" s="182">
        <f t="shared" si="93"/>
        <v>0</v>
      </c>
      <c r="L510" s="182">
        <v>0</v>
      </c>
      <c r="M510" s="182">
        <v>0</v>
      </c>
      <c r="N510" s="182">
        <v>0</v>
      </c>
      <c r="O510" s="182">
        <v>0</v>
      </c>
      <c r="P510" s="182">
        <f t="shared" si="94"/>
        <v>0</v>
      </c>
      <c r="Q510" s="182">
        <v>0</v>
      </c>
      <c r="R510" s="182">
        <v>0</v>
      </c>
      <c r="S510" s="182">
        <v>0</v>
      </c>
      <c r="T510" s="182">
        <v>0</v>
      </c>
      <c r="U510" s="182">
        <f t="shared" si="95"/>
        <v>0</v>
      </c>
      <c r="V510" s="182">
        <v>0</v>
      </c>
      <c r="W510" s="182">
        <v>0</v>
      </c>
      <c r="X510" s="182">
        <v>0</v>
      </c>
      <c r="Y510" s="182">
        <v>0</v>
      </c>
      <c r="Z510" s="182">
        <f t="shared" si="96"/>
        <v>0</v>
      </c>
      <c r="AA510" s="182">
        <v>0</v>
      </c>
      <c r="AB510" s="182">
        <v>0</v>
      </c>
      <c r="AC510" s="182">
        <v>0</v>
      </c>
      <c r="AD510" s="182">
        <v>0</v>
      </c>
      <c r="AE510" s="182">
        <f t="shared" si="97"/>
        <v>0</v>
      </c>
      <c r="AF510" s="129">
        <v>0</v>
      </c>
      <c r="AG510" s="129">
        <v>0</v>
      </c>
      <c r="AH510" s="129">
        <v>0</v>
      </c>
      <c r="AI510" s="129">
        <v>0</v>
      </c>
      <c r="AJ510" s="164">
        <f t="shared" si="98"/>
        <v>0</v>
      </c>
      <c r="AK510" s="129">
        <f t="shared" si="99"/>
        <v>0</v>
      </c>
      <c r="AL510" s="129">
        <f t="shared" si="100"/>
        <v>0</v>
      </c>
      <c r="AM510" s="129">
        <f t="shared" si="101"/>
        <v>0</v>
      </c>
      <c r="AN510" s="129">
        <f t="shared" si="102"/>
        <v>0</v>
      </c>
    </row>
    <row r="511" spans="1:40" s="95" customFormat="1" ht="47.25">
      <c r="A511" s="91" t="s">
        <v>140</v>
      </c>
      <c r="B511" s="96" t="s">
        <v>236</v>
      </c>
      <c r="C511" s="93" t="s">
        <v>218</v>
      </c>
      <c r="D511" s="93" t="s">
        <v>191</v>
      </c>
      <c r="E511" s="91" t="s">
        <v>191</v>
      </c>
      <c r="F511" s="100">
        <v>24.074903938000006</v>
      </c>
      <c r="G511" s="100">
        <v>263.81586571800005</v>
      </c>
      <c r="H511" s="91" t="s">
        <v>191</v>
      </c>
      <c r="I511" s="100">
        <f>SUM(I512:I728)</f>
        <v>592.81944057200019</v>
      </c>
      <c r="J511" s="100">
        <f t="shared" ref="J511:AI511" si="109">SUM(J512:J728)</f>
        <v>477.03295452000003</v>
      </c>
      <c r="K511" s="100">
        <f t="shared" si="93"/>
        <v>78.410086931999999</v>
      </c>
      <c r="L511" s="100">
        <f t="shared" si="109"/>
        <v>0</v>
      </c>
      <c r="M511" s="100">
        <f t="shared" si="109"/>
        <v>0</v>
      </c>
      <c r="N511" s="100">
        <f t="shared" si="109"/>
        <v>78.410086931999999</v>
      </c>
      <c r="O511" s="100">
        <f t="shared" si="109"/>
        <v>0</v>
      </c>
      <c r="P511" s="100">
        <f t="shared" si="94"/>
        <v>163.40912758800008</v>
      </c>
      <c r="Q511" s="100">
        <f t="shared" si="109"/>
        <v>0</v>
      </c>
      <c r="R511" s="100">
        <f t="shared" si="109"/>
        <v>0</v>
      </c>
      <c r="S511" s="100">
        <f t="shared" si="109"/>
        <v>163.40912758800008</v>
      </c>
      <c r="T511" s="100">
        <f t="shared" si="109"/>
        <v>0</v>
      </c>
      <c r="U511" s="100">
        <f t="shared" si="95"/>
        <v>89.115600000000057</v>
      </c>
      <c r="V511" s="100">
        <f t="shared" si="109"/>
        <v>0</v>
      </c>
      <c r="W511" s="100">
        <f t="shared" si="109"/>
        <v>0</v>
      </c>
      <c r="X511" s="100">
        <f t="shared" si="109"/>
        <v>89.115600000000057</v>
      </c>
      <c r="Y511" s="100">
        <f t="shared" si="109"/>
        <v>0</v>
      </c>
      <c r="Z511" s="100">
        <f t="shared" si="96"/>
        <v>73.547340000000048</v>
      </c>
      <c r="AA511" s="100">
        <f t="shared" si="109"/>
        <v>0</v>
      </c>
      <c r="AB511" s="100">
        <f t="shared" si="109"/>
        <v>0</v>
      </c>
      <c r="AC511" s="100">
        <f t="shared" si="109"/>
        <v>73.547340000000048</v>
      </c>
      <c r="AD511" s="100">
        <f t="shared" si="109"/>
        <v>0</v>
      </c>
      <c r="AE511" s="100">
        <f t="shared" si="97"/>
        <v>72.550800000000095</v>
      </c>
      <c r="AF511" s="100">
        <f t="shared" si="109"/>
        <v>0</v>
      </c>
      <c r="AG511" s="100">
        <f t="shared" si="109"/>
        <v>0</v>
      </c>
      <c r="AH511" s="100">
        <f t="shared" si="109"/>
        <v>72.550800000000095</v>
      </c>
      <c r="AI511" s="100">
        <f t="shared" si="109"/>
        <v>0</v>
      </c>
      <c r="AJ511" s="94">
        <f t="shared" si="98"/>
        <v>477.03295452000032</v>
      </c>
      <c r="AK511" s="94">
        <f t="shared" si="99"/>
        <v>0</v>
      </c>
      <c r="AL511" s="94">
        <f t="shared" si="100"/>
        <v>0</v>
      </c>
      <c r="AM511" s="94">
        <f t="shared" si="101"/>
        <v>477.03295452000032</v>
      </c>
      <c r="AN511" s="94">
        <f t="shared" si="102"/>
        <v>0</v>
      </c>
    </row>
    <row r="512" spans="1:40" s="53" customFormat="1" ht="78.75">
      <c r="A512" s="133" t="s">
        <v>140</v>
      </c>
      <c r="B512" s="134" t="s">
        <v>1881</v>
      </c>
      <c r="C512" s="198" t="s">
        <v>1882</v>
      </c>
      <c r="D512" s="133">
        <v>2018</v>
      </c>
      <c r="E512" s="133">
        <v>2026</v>
      </c>
      <c r="F512" s="154">
        <v>1.4436107519999999</v>
      </c>
      <c r="G512" s="154">
        <v>14.586574999999998</v>
      </c>
      <c r="H512" s="133">
        <v>43647</v>
      </c>
      <c r="I512" s="154">
        <v>20.166575000000002</v>
      </c>
      <c r="J512" s="154">
        <v>19.920000000000002</v>
      </c>
      <c r="K512" s="154">
        <f t="shared" si="93"/>
        <v>0.12</v>
      </c>
      <c r="L512" s="154">
        <v>0</v>
      </c>
      <c r="M512" s="154">
        <v>0</v>
      </c>
      <c r="N512" s="154">
        <v>0.12</v>
      </c>
      <c r="O512" s="154">
        <v>0</v>
      </c>
      <c r="P512" s="154">
        <f t="shared" si="94"/>
        <v>19.8</v>
      </c>
      <c r="Q512" s="154">
        <v>0</v>
      </c>
      <c r="R512" s="154">
        <v>0</v>
      </c>
      <c r="S512" s="154">
        <v>19.8</v>
      </c>
      <c r="T512" s="154">
        <v>0</v>
      </c>
      <c r="U512" s="154">
        <f t="shared" si="95"/>
        <v>0</v>
      </c>
      <c r="V512" s="154">
        <v>0</v>
      </c>
      <c r="W512" s="154">
        <v>0</v>
      </c>
      <c r="X512" s="154">
        <v>0</v>
      </c>
      <c r="Y512" s="154">
        <v>0</v>
      </c>
      <c r="Z512" s="154">
        <f t="shared" si="96"/>
        <v>0</v>
      </c>
      <c r="AA512" s="154">
        <v>0</v>
      </c>
      <c r="AB512" s="154">
        <v>0</v>
      </c>
      <c r="AC512" s="154">
        <v>0</v>
      </c>
      <c r="AD512" s="154">
        <v>0</v>
      </c>
      <c r="AE512" s="154">
        <f t="shared" si="97"/>
        <v>0</v>
      </c>
      <c r="AF512" s="154">
        <v>0</v>
      </c>
      <c r="AG512" s="154">
        <v>0</v>
      </c>
      <c r="AH512" s="154">
        <v>0</v>
      </c>
      <c r="AI512" s="154">
        <v>0</v>
      </c>
      <c r="AJ512" s="154">
        <f t="shared" si="98"/>
        <v>19.920000000000002</v>
      </c>
      <c r="AK512" s="154">
        <f t="shared" si="99"/>
        <v>0</v>
      </c>
      <c r="AL512" s="154">
        <f t="shared" si="100"/>
        <v>0</v>
      </c>
      <c r="AM512" s="154">
        <f t="shared" si="101"/>
        <v>19.920000000000002</v>
      </c>
      <c r="AN512" s="154">
        <f t="shared" si="102"/>
        <v>0</v>
      </c>
    </row>
    <row r="513" spans="1:40" s="53" customFormat="1" ht="47.25">
      <c r="A513" s="63" t="s">
        <v>140</v>
      </c>
      <c r="B513" s="35" t="s">
        <v>1442</v>
      </c>
      <c r="C513" s="55" t="s">
        <v>1443</v>
      </c>
      <c r="D513" s="34">
        <v>2018</v>
      </c>
      <c r="E513" s="63">
        <v>2026</v>
      </c>
      <c r="F513" s="36">
        <v>2.6369555999999999E-2</v>
      </c>
      <c r="G513" s="36">
        <v>0.56971899000000004</v>
      </c>
      <c r="H513" s="214">
        <v>43374</v>
      </c>
      <c r="I513" s="52">
        <v>0.56971899000000004</v>
      </c>
      <c r="J513" s="36">
        <v>0.54</v>
      </c>
      <c r="K513" s="154">
        <f t="shared" si="93"/>
        <v>0</v>
      </c>
      <c r="L513" s="154">
        <v>0</v>
      </c>
      <c r="M513" s="154">
        <v>0</v>
      </c>
      <c r="N513" s="154">
        <v>0</v>
      </c>
      <c r="O513" s="154">
        <v>0</v>
      </c>
      <c r="P513" s="154">
        <f t="shared" si="94"/>
        <v>0.54</v>
      </c>
      <c r="Q513" s="154">
        <v>0</v>
      </c>
      <c r="R513" s="154">
        <v>0</v>
      </c>
      <c r="S513" s="154">
        <v>0.54</v>
      </c>
      <c r="T513" s="154">
        <v>0</v>
      </c>
      <c r="U513" s="154">
        <f t="shared" si="95"/>
        <v>0</v>
      </c>
      <c r="V513" s="154">
        <v>0</v>
      </c>
      <c r="W513" s="154">
        <v>0</v>
      </c>
      <c r="X513" s="154">
        <v>0</v>
      </c>
      <c r="Y513" s="154">
        <v>0</v>
      </c>
      <c r="Z513" s="154">
        <f t="shared" si="96"/>
        <v>0</v>
      </c>
      <c r="AA513" s="154">
        <v>0</v>
      </c>
      <c r="AB513" s="154">
        <v>0</v>
      </c>
      <c r="AC513" s="154">
        <v>0</v>
      </c>
      <c r="AD513" s="154">
        <v>0</v>
      </c>
      <c r="AE513" s="154">
        <f t="shared" si="97"/>
        <v>0</v>
      </c>
      <c r="AF513" s="36">
        <v>0</v>
      </c>
      <c r="AG513" s="36">
        <v>0</v>
      </c>
      <c r="AH513" s="36">
        <v>0</v>
      </c>
      <c r="AI513" s="36">
        <v>0</v>
      </c>
      <c r="AJ513" s="36">
        <f t="shared" si="98"/>
        <v>0.54</v>
      </c>
      <c r="AK513" s="36">
        <f t="shared" si="99"/>
        <v>0</v>
      </c>
      <c r="AL513" s="36">
        <f t="shared" si="100"/>
        <v>0</v>
      </c>
      <c r="AM513" s="36">
        <f t="shared" si="101"/>
        <v>0.54</v>
      </c>
      <c r="AN513" s="36">
        <f t="shared" si="102"/>
        <v>0</v>
      </c>
    </row>
    <row r="514" spans="1:40" s="53" customFormat="1" ht="47.25">
      <c r="A514" s="63" t="s">
        <v>140</v>
      </c>
      <c r="B514" s="35" t="s">
        <v>1444</v>
      </c>
      <c r="C514" s="55" t="s">
        <v>1445</v>
      </c>
      <c r="D514" s="34">
        <v>2018</v>
      </c>
      <c r="E514" s="63">
        <v>2026</v>
      </c>
      <c r="F514" s="36">
        <v>3.2779295999999999E-2</v>
      </c>
      <c r="G514" s="36">
        <v>0.76424384999999995</v>
      </c>
      <c r="H514" s="214">
        <v>43101</v>
      </c>
      <c r="I514" s="52">
        <v>0.76424384999999995</v>
      </c>
      <c r="J514" s="36">
        <v>0.74399999999999999</v>
      </c>
      <c r="K514" s="154">
        <f t="shared" si="93"/>
        <v>0</v>
      </c>
      <c r="L514" s="154">
        <v>0</v>
      </c>
      <c r="M514" s="154">
        <v>0</v>
      </c>
      <c r="N514" s="154">
        <v>0</v>
      </c>
      <c r="O514" s="154">
        <v>0</v>
      </c>
      <c r="P514" s="154">
        <f t="shared" si="94"/>
        <v>0.74399999999999999</v>
      </c>
      <c r="Q514" s="154">
        <v>0</v>
      </c>
      <c r="R514" s="154">
        <v>0</v>
      </c>
      <c r="S514" s="154">
        <v>0.74399999999999999</v>
      </c>
      <c r="T514" s="154">
        <v>0</v>
      </c>
      <c r="U514" s="154">
        <f t="shared" si="95"/>
        <v>0</v>
      </c>
      <c r="V514" s="154">
        <v>0</v>
      </c>
      <c r="W514" s="154">
        <v>0</v>
      </c>
      <c r="X514" s="154">
        <v>0</v>
      </c>
      <c r="Y514" s="154">
        <v>0</v>
      </c>
      <c r="Z514" s="154">
        <f t="shared" si="96"/>
        <v>0</v>
      </c>
      <c r="AA514" s="154">
        <v>0</v>
      </c>
      <c r="AB514" s="154">
        <v>0</v>
      </c>
      <c r="AC514" s="154">
        <v>0</v>
      </c>
      <c r="AD514" s="154">
        <v>0</v>
      </c>
      <c r="AE514" s="154">
        <f t="shared" si="97"/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f t="shared" si="98"/>
        <v>0.74399999999999999</v>
      </c>
      <c r="AK514" s="36">
        <f t="shared" si="99"/>
        <v>0</v>
      </c>
      <c r="AL514" s="36">
        <f t="shared" si="100"/>
        <v>0</v>
      </c>
      <c r="AM514" s="36">
        <f t="shared" si="101"/>
        <v>0.74399999999999999</v>
      </c>
      <c r="AN514" s="36">
        <f t="shared" si="102"/>
        <v>0</v>
      </c>
    </row>
    <row r="515" spans="1:40" s="53" customFormat="1" ht="47.25">
      <c r="A515" s="63" t="s">
        <v>140</v>
      </c>
      <c r="B515" s="35" t="s">
        <v>1446</v>
      </c>
      <c r="C515" s="55" t="s">
        <v>1447</v>
      </c>
      <c r="D515" s="34">
        <v>2018</v>
      </c>
      <c r="E515" s="63">
        <v>2026</v>
      </c>
      <c r="F515" s="36">
        <v>1.8794051999999999E-2</v>
      </c>
      <c r="G515" s="36">
        <v>0.93800351999999987</v>
      </c>
      <c r="H515" s="214">
        <v>43282</v>
      </c>
      <c r="I515" s="52">
        <v>0.93800351999999987</v>
      </c>
      <c r="J515" s="36">
        <v>0.90599999999999992</v>
      </c>
      <c r="K515" s="154">
        <f t="shared" si="93"/>
        <v>0</v>
      </c>
      <c r="L515" s="154">
        <v>0</v>
      </c>
      <c r="M515" s="154">
        <v>0</v>
      </c>
      <c r="N515" s="154">
        <v>0</v>
      </c>
      <c r="O515" s="154">
        <v>0</v>
      </c>
      <c r="P515" s="154">
        <f t="shared" si="94"/>
        <v>0.90599999999999992</v>
      </c>
      <c r="Q515" s="154">
        <v>0</v>
      </c>
      <c r="R515" s="154">
        <v>0</v>
      </c>
      <c r="S515" s="154">
        <v>0.90599999999999992</v>
      </c>
      <c r="T515" s="154">
        <v>0</v>
      </c>
      <c r="U515" s="154">
        <f t="shared" si="95"/>
        <v>0</v>
      </c>
      <c r="V515" s="154">
        <v>0</v>
      </c>
      <c r="W515" s="154">
        <v>0</v>
      </c>
      <c r="X515" s="154">
        <v>0</v>
      </c>
      <c r="Y515" s="154">
        <v>0</v>
      </c>
      <c r="Z515" s="154">
        <f t="shared" si="96"/>
        <v>0</v>
      </c>
      <c r="AA515" s="154">
        <v>0</v>
      </c>
      <c r="AB515" s="154">
        <v>0</v>
      </c>
      <c r="AC515" s="154">
        <v>0</v>
      </c>
      <c r="AD515" s="154">
        <v>0</v>
      </c>
      <c r="AE515" s="154">
        <f t="shared" si="97"/>
        <v>0</v>
      </c>
      <c r="AF515" s="36">
        <v>0</v>
      </c>
      <c r="AG515" s="36">
        <v>0</v>
      </c>
      <c r="AH515" s="36">
        <v>0</v>
      </c>
      <c r="AI515" s="36">
        <v>0</v>
      </c>
      <c r="AJ515" s="36">
        <f t="shared" si="98"/>
        <v>0.90599999999999992</v>
      </c>
      <c r="AK515" s="36">
        <f t="shared" si="99"/>
        <v>0</v>
      </c>
      <c r="AL515" s="36">
        <f t="shared" si="100"/>
        <v>0</v>
      </c>
      <c r="AM515" s="36">
        <f t="shared" si="101"/>
        <v>0.90599999999999992</v>
      </c>
      <c r="AN515" s="36">
        <f t="shared" si="102"/>
        <v>0</v>
      </c>
    </row>
    <row r="516" spans="1:40" s="53" customFormat="1" ht="31.5">
      <c r="A516" s="63" t="s">
        <v>140</v>
      </c>
      <c r="B516" s="35" t="s">
        <v>1448</v>
      </c>
      <c r="C516" s="55" t="s">
        <v>1449</v>
      </c>
      <c r="D516" s="34">
        <v>2018</v>
      </c>
      <c r="E516" s="63">
        <v>2026</v>
      </c>
      <c r="F516" s="36">
        <v>1.4478060000000001E-2</v>
      </c>
      <c r="G516" s="36">
        <v>0.69964792000000009</v>
      </c>
      <c r="H516" s="214">
        <v>43101</v>
      </c>
      <c r="I516" s="52">
        <v>0.69964792000000009</v>
      </c>
      <c r="J516" s="36">
        <v>0.66</v>
      </c>
      <c r="K516" s="154">
        <f t="shared" si="93"/>
        <v>0</v>
      </c>
      <c r="L516" s="154">
        <v>0</v>
      </c>
      <c r="M516" s="154">
        <v>0</v>
      </c>
      <c r="N516" s="154">
        <v>0</v>
      </c>
      <c r="O516" s="154">
        <v>0</v>
      </c>
      <c r="P516" s="154">
        <f t="shared" si="94"/>
        <v>0.66</v>
      </c>
      <c r="Q516" s="154">
        <v>0</v>
      </c>
      <c r="R516" s="154">
        <v>0</v>
      </c>
      <c r="S516" s="154">
        <v>0.66</v>
      </c>
      <c r="T516" s="154">
        <v>0</v>
      </c>
      <c r="U516" s="154">
        <f t="shared" si="95"/>
        <v>0</v>
      </c>
      <c r="V516" s="154">
        <v>0</v>
      </c>
      <c r="W516" s="154">
        <v>0</v>
      </c>
      <c r="X516" s="154">
        <v>0</v>
      </c>
      <c r="Y516" s="154">
        <v>0</v>
      </c>
      <c r="Z516" s="154">
        <f t="shared" si="96"/>
        <v>0</v>
      </c>
      <c r="AA516" s="154">
        <v>0</v>
      </c>
      <c r="AB516" s="154">
        <v>0</v>
      </c>
      <c r="AC516" s="154">
        <v>0</v>
      </c>
      <c r="AD516" s="154">
        <v>0</v>
      </c>
      <c r="AE516" s="154">
        <f t="shared" si="97"/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f t="shared" si="98"/>
        <v>0.66</v>
      </c>
      <c r="AK516" s="36">
        <f t="shared" si="99"/>
        <v>0</v>
      </c>
      <c r="AL516" s="36">
        <f t="shared" si="100"/>
        <v>0</v>
      </c>
      <c r="AM516" s="36">
        <f t="shared" si="101"/>
        <v>0.66</v>
      </c>
      <c r="AN516" s="36">
        <f t="shared" si="102"/>
        <v>0</v>
      </c>
    </row>
    <row r="517" spans="1:40" s="53" customFormat="1" ht="47.25">
      <c r="A517" s="63" t="s">
        <v>140</v>
      </c>
      <c r="B517" s="35" t="s">
        <v>1450</v>
      </c>
      <c r="C517" s="55" t="s">
        <v>1451</v>
      </c>
      <c r="D517" s="34">
        <v>2018</v>
      </c>
      <c r="E517" s="63">
        <v>2026</v>
      </c>
      <c r="F517" s="36">
        <v>0.15652199999999999</v>
      </c>
      <c r="G517" s="36">
        <v>0.68988906999999999</v>
      </c>
      <c r="H517" s="214">
        <v>43374</v>
      </c>
      <c r="I517" s="52">
        <v>0.68988906999999999</v>
      </c>
      <c r="J517" s="36">
        <v>0.66</v>
      </c>
      <c r="K517" s="154">
        <f t="shared" si="93"/>
        <v>0</v>
      </c>
      <c r="L517" s="154">
        <v>0</v>
      </c>
      <c r="M517" s="154">
        <v>0</v>
      </c>
      <c r="N517" s="154">
        <v>0</v>
      </c>
      <c r="O517" s="154">
        <v>0</v>
      </c>
      <c r="P517" s="154">
        <f t="shared" si="94"/>
        <v>0.66</v>
      </c>
      <c r="Q517" s="154">
        <v>0</v>
      </c>
      <c r="R517" s="154">
        <v>0</v>
      </c>
      <c r="S517" s="154">
        <v>0.66</v>
      </c>
      <c r="T517" s="154">
        <v>0</v>
      </c>
      <c r="U517" s="154">
        <f t="shared" si="95"/>
        <v>0</v>
      </c>
      <c r="V517" s="154">
        <v>0</v>
      </c>
      <c r="W517" s="154">
        <v>0</v>
      </c>
      <c r="X517" s="154">
        <v>0</v>
      </c>
      <c r="Y517" s="154">
        <v>0</v>
      </c>
      <c r="Z517" s="154">
        <f t="shared" si="96"/>
        <v>0</v>
      </c>
      <c r="AA517" s="154">
        <v>0</v>
      </c>
      <c r="AB517" s="154">
        <v>0</v>
      </c>
      <c r="AC517" s="154">
        <v>0</v>
      </c>
      <c r="AD517" s="154">
        <v>0</v>
      </c>
      <c r="AE517" s="154">
        <f t="shared" si="97"/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f t="shared" si="98"/>
        <v>0.66</v>
      </c>
      <c r="AK517" s="36">
        <f t="shared" si="99"/>
        <v>0</v>
      </c>
      <c r="AL517" s="36">
        <f t="shared" si="100"/>
        <v>0</v>
      </c>
      <c r="AM517" s="36">
        <f t="shared" si="101"/>
        <v>0.66</v>
      </c>
      <c r="AN517" s="36">
        <f t="shared" si="102"/>
        <v>0</v>
      </c>
    </row>
    <row r="518" spans="1:40" s="53" customFormat="1" ht="47.25">
      <c r="A518" s="63" t="s">
        <v>140</v>
      </c>
      <c r="B518" s="35" t="s">
        <v>1452</v>
      </c>
      <c r="C518" s="55" t="s">
        <v>1453</v>
      </c>
      <c r="D518" s="34">
        <v>2018</v>
      </c>
      <c r="E518" s="63">
        <v>2030</v>
      </c>
      <c r="F518" s="36">
        <v>0.11606350799999998</v>
      </c>
      <c r="G518" s="36">
        <v>1.9216102899999998</v>
      </c>
      <c r="H518" s="214">
        <v>43101</v>
      </c>
      <c r="I518" s="52">
        <v>1.32161029</v>
      </c>
      <c r="J518" s="36">
        <v>1.26</v>
      </c>
      <c r="K518" s="154">
        <f t="shared" si="93"/>
        <v>0</v>
      </c>
      <c r="L518" s="154">
        <v>0</v>
      </c>
      <c r="M518" s="154">
        <v>0</v>
      </c>
      <c r="N518" s="154">
        <v>0</v>
      </c>
      <c r="O518" s="154">
        <v>0</v>
      </c>
      <c r="P518" s="154">
        <f t="shared" si="94"/>
        <v>1.26</v>
      </c>
      <c r="Q518" s="154">
        <v>0</v>
      </c>
      <c r="R518" s="154">
        <v>0</v>
      </c>
      <c r="S518" s="154">
        <v>1.26</v>
      </c>
      <c r="T518" s="154">
        <v>0</v>
      </c>
      <c r="U518" s="154">
        <f t="shared" si="95"/>
        <v>0</v>
      </c>
      <c r="V518" s="154">
        <v>0</v>
      </c>
      <c r="W518" s="154">
        <v>0</v>
      </c>
      <c r="X518" s="154">
        <v>0</v>
      </c>
      <c r="Y518" s="154">
        <v>0</v>
      </c>
      <c r="Z518" s="154">
        <f t="shared" si="96"/>
        <v>0</v>
      </c>
      <c r="AA518" s="154">
        <v>0</v>
      </c>
      <c r="AB518" s="154">
        <v>0</v>
      </c>
      <c r="AC518" s="154">
        <v>0</v>
      </c>
      <c r="AD518" s="154">
        <v>0</v>
      </c>
      <c r="AE518" s="154">
        <f t="shared" si="97"/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f t="shared" si="98"/>
        <v>1.26</v>
      </c>
      <c r="AK518" s="36">
        <f t="shared" si="99"/>
        <v>0</v>
      </c>
      <c r="AL518" s="36">
        <f t="shared" si="100"/>
        <v>0</v>
      </c>
      <c r="AM518" s="36">
        <f t="shared" si="101"/>
        <v>1.26</v>
      </c>
      <c r="AN518" s="36">
        <f t="shared" si="102"/>
        <v>0</v>
      </c>
    </row>
    <row r="519" spans="1:40" s="53" customFormat="1" ht="47.25">
      <c r="A519" s="63" t="s">
        <v>140</v>
      </c>
      <c r="B519" s="35" t="s">
        <v>447</v>
      </c>
      <c r="C519" s="55" t="s">
        <v>474</v>
      </c>
      <c r="D519" s="34">
        <v>2023</v>
      </c>
      <c r="E519" s="63">
        <v>2026</v>
      </c>
      <c r="F519" s="36">
        <v>5.3829174599999998</v>
      </c>
      <c r="G519" s="36">
        <v>40.121455283999993</v>
      </c>
      <c r="H519" s="214">
        <v>44835</v>
      </c>
      <c r="I519" s="52">
        <v>38.956398493999998</v>
      </c>
      <c r="J519" s="36">
        <v>38.680984547999998</v>
      </c>
      <c r="K519" s="154">
        <f t="shared" si="93"/>
        <v>7.5425880000000002E-3</v>
      </c>
      <c r="L519" s="154">
        <v>0</v>
      </c>
      <c r="M519" s="154">
        <v>0</v>
      </c>
      <c r="N519" s="154">
        <v>7.5425880000000002E-3</v>
      </c>
      <c r="O519" s="154">
        <v>0</v>
      </c>
      <c r="P519" s="154">
        <f t="shared" si="94"/>
        <v>38.673441959999998</v>
      </c>
      <c r="Q519" s="154">
        <v>0</v>
      </c>
      <c r="R519" s="154">
        <v>0</v>
      </c>
      <c r="S519" s="154">
        <v>38.673441959999998</v>
      </c>
      <c r="T519" s="154">
        <v>0</v>
      </c>
      <c r="U519" s="154">
        <f t="shared" si="95"/>
        <v>0</v>
      </c>
      <c r="V519" s="154">
        <v>0</v>
      </c>
      <c r="W519" s="154">
        <v>0</v>
      </c>
      <c r="X519" s="154">
        <v>0</v>
      </c>
      <c r="Y519" s="154">
        <v>0</v>
      </c>
      <c r="Z519" s="154">
        <f t="shared" si="96"/>
        <v>0</v>
      </c>
      <c r="AA519" s="154">
        <v>0</v>
      </c>
      <c r="AB519" s="154">
        <v>0</v>
      </c>
      <c r="AC519" s="154">
        <v>0</v>
      </c>
      <c r="AD519" s="154">
        <v>0</v>
      </c>
      <c r="AE519" s="154">
        <f t="shared" si="97"/>
        <v>0</v>
      </c>
      <c r="AF519" s="36">
        <v>0</v>
      </c>
      <c r="AG519" s="36">
        <v>0</v>
      </c>
      <c r="AH519" s="36">
        <v>0</v>
      </c>
      <c r="AI519" s="36">
        <v>0</v>
      </c>
      <c r="AJ519" s="36">
        <f t="shared" si="98"/>
        <v>38.680984547999998</v>
      </c>
      <c r="AK519" s="36">
        <f t="shared" si="99"/>
        <v>0</v>
      </c>
      <c r="AL519" s="36">
        <f t="shared" si="100"/>
        <v>0</v>
      </c>
      <c r="AM519" s="36">
        <f t="shared" si="101"/>
        <v>38.680984547999998</v>
      </c>
      <c r="AN519" s="36">
        <f t="shared" si="102"/>
        <v>0</v>
      </c>
    </row>
    <row r="520" spans="1:40" s="53" customFormat="1" ht="47.25">
      <c r="A520" s="63" t="s">
        <v>140</v>
      </c>
      <c r="B520" s="83" t="s">
        <v>448</v>
      </c>
      <c r="C520" s="55" t="s">
        <v>475</v>
      </c>
      <c r="D520" s="34">
        <v>2023</v>
      </c>
      <c r="E520" s="63">
        <v>2026</v>
      </c>
      <c r="F520" s="36">
        <v>0.4634916</v>
      </c>
      <c r="G520" s="36">
        <v>4.5910555319999995</v>
      </c>
      <c r="H520" s="214">
        <v>45108</v>
      </c>
      <c r="I520" s="52">
        <v>4.5146196779999999</v>
      </c>
      <c r="J520" s="36">
        <v>4.4147040119999996</v>
      </c>
      <c r="K520" s="154">
        <f t="shared" si="93"/>
        <v>2.7391740000000001E-2</v>
      </c>
      <c r="L520" s="154">
        <v>0</v>
      </c>
      <c r="M520" s="154">
        <v>0</v>
      </c>
      <c r="N520" s="154">
        <v>2.7391740000000001E-2</v>
      </c>
      <c r="O520" s="154">
        <v>0</v>
      </c>
      <c r="P520" s="154">
        <f t="shared" si="94"/>
        <v>4.387312272</v>
      </c>
      <c r="Q520" s="154">
        <v>0</v>
      </c>
      <c r="R520" s="154">
        <v>0</v>
      </c>
      <c r="S520" s="154">
        <v>4.387312272</v>
      </c>
      <c r="T520" s="154">
        <v>0</v>
      </c>
      <c r="U520" s="154">
        <f t="shared" si="95"/>
        <v>0</v>
      </c>
      <c r="V520" s="154">
        <v>0</v>
      </c>
      <c r="W520" s="154">
        <v>0</v>
      </c>
      <c r="X520" s="154">
        <v>0</v>
      </c>
      <c r="Y520" s="154">
        <v>0</v>
      </c>
      <c r="Z520" s="154">
        <f t="shared" si="96"/>
        <v>0</v>
      </c>
      <c r="AA520" s="154">
        <v>0</v>
      </c>
      <c r="AB520" s="154">
        <v>0</v>
      </c>
      <c r="AC520" s="154">
        <v>0</v>
      </c>
      <c r="AD520" s="154">
        <v>0</v>
      </c>
      <c r="AE520" s="154">
        <f t="shared" si="97"/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f t="shared" si="98"/>
        <v>4.4147040119999996</v>
      </c>
      <c r="AK520" s="36">
        <f t="shared" si="99"/>
        <v>0</v>
      </c>
      <c r="AL520" s="36">
        <f t="shared" si="100"/>
        <v>0</v>
      </c>
      <c r="AM520" s="36">
        <f t="shared" si="101"/>
        <v>4.4147040119999996</v>
      </c>
      <c r="AN520" s="36">
        <f t="shared" si="102"/>
        <v>0</v>
      </c>
    </row>
    <row r="521" spans="1:40" s="53" customFormat="1" ht="47.25">
      <c r="A521" s="63" t="s">
        <v>140</v>
      </c>
      <c r="B521" s="83" t="s">
        <v>818</v>
      </c>
      <c r="C521" s="55" t="s">
        <v>819</v>
      </c>
      <c r="D521" s="34">
        <v>2023</v>
      </c>
      <c r="E521" s="63">
        <v>2024</v>
      </c>
      <c r="F521" s="36">
        <v>0.18310352999999999</v>
      </c>
      <c r="G521" s="36">
        <v>2.0098573979999999</v>
      </c>
      <c r="H521" s="214">
        <v>45108</v>
      </c>
      <c r="I521" s="52">
        <v>1.969549188</v>
      </c>
      <c r="J521" s="36">
        <v>0</v>
      </c>
      <c r="K521" s="154">
        <f t="shared" si="93"/>
        <v>0</v>
      </c>
      <c r="L521" s="154">
        <v>0</v>
      </c>
      <c r="M521" s="154">
        <v>0</v>
      </c>
      <c r="N521" s="154">
        <v>0</v>
      </c>
      <c r="O521" s="154">
        <v>0</v>
      </c>
      <c r="P521" s="154">
        <f t="shared" si="94"/>
        <v>0</v>
      </c>
      <c r="Q521" s="154">
        <v>0</v>
      </c>
      <c r="R521" s="154">
        <v>0</v>
      </c>
      <c r="S521" s="154">
        <v>0</v>
      </c>
      <c r="T521" s="154">
        <v>0</v>
      </c>
      <c r="U521" s="154">
        <f t="shared" si="95"/>
        <v>0</v>
      </c>
      <c r="V521" s="154">
        <v>0</v>
      </c>
      <c r="W521" s="154">
        <v>0</v>
      </c>
      <c r="X521" s="154">
        <v>0</v>
      </c>
      <c r="Y521" s="154">
        <v>0</v>
      </c>
      <c r="Z521" s="154">
        <f t="shared" si="96"/>
        <v>0</v>
      </c>
      <c r="AA521" s="154">
        <v>0</v>
      </c>
      <c r="AB521" s="154">
        <v>0</v>
      </c>
      <c r="AC521" s="154">
        <v>0</v>
      </c>
      <c r="AD521" s="154">
        <v>0</v>
      </c>
      <c r="AE521" s="154">
        <f t="shared" si="97"/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f t="shared" si="98"/>
        <v>0</v>
      </c>
      <c r="AK521" s="36">
        <f t="shared" si="99"/>
        <v>0</v>
      </c>
      <c r="AL521" s="36">
        <f t="shared" si="100"/>
        <v>0</v>
      </c>
      <c r="AM521" s="36">
        <f t="shared" si="101"/>
        <v>0</v>
      </c>
      <c r="AN521" s="36">
        <f t="shared" si="102"/>
        <v>0</v>
      </c>
    </row>
    <row r="522" spans="1:40" s="53" customFormat="1" ht="126">
      <c r="A522" s="63" t="s">
        <v>140</v>
      </c>
      <c r="B522" s="83" t="s">
        <v>745</v>
      </c>
      <c r="C522" s="55" t="s">
        <v>746</v>
      </c>
      <c r="D522" s="34">
        <v>2018</v>
      </c>
      <c r="E522" s="63">
        <v>2030</v>
      </c>
      <c r="F522" s="36" t="s">
        <v>239</v>
      </c>
      <c r="G522" s="36">
        <v>14.80663567</v>
      </c>
      <c r="H522" s="214">
        <v>43405</v>
      </c>
      <c r="I522" s="52">
        <v>14.80663567</v>
      </c>
      <c r="J522" s="36">
        <v>14.58</v>
      </c>
      <c r="K522" s="154">
        <f t="shared" si="93"/>
        <v>0.12</v>
      </c>
      <c r="L522" s="154">
        <v>0</v>
      </c>
      <c r="M522" s="154">
        <v>0</v>
      </c>
      <c r="N522" s="154">
        <v>0.12</v>
      </c>
      <c r="O522" s="154">
        <v>0</v>
      </c>
      <c r="P522" s="154">
        <f t="shared" si="94"/>
        <v>14.46</v>
      </c>
      <c r="Q522" s="154">
        <v>0</v>
      </c>
      <c r="R522" s="154">
        <v>0</v>
      </c>
      <c r="S522" s="154">
        <v>14.46</v>
      </c>
      <c r="T522" s="154">
        <v>0</v>
      </c>
      <c r="U522" s="154">
        <f t="shared" si="95"/>
        <v>0</v>
      </c>
      <c r="V522" s="154">
        <v>0</v>
      </c>
      <c r="W522" s="154">
        <v>0</v>
      </c>
      <c r="X522" s="154">
        <v>0</v>
      </c>
      <c r="Y522" s="154">
        <v>0</v>
      </c>
      <c r="Z522" s="154">
        <f t="shared" si="96"/>
        <v>0</v>
      </c>
      <c r="AA522" s="154">
        <v>0</v>
      </c>
      <c r="AB522" s="154">
        <v>0</v>
      </c>
      <c r="AC522" s="154">
        <v>0</v>
      </c>
      <c r="AD522" s="154">
        <v>0</v>
      </c>
      <c r="AE522" s="154">
        <f t="shared" si="97"/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f t="shared" si="98"/>
        <v>14.58</v>
      </c>
      <c r="AK522" s="36">
        <f t="shared" si="99"/>
        <v>0</v>
      </c>
      <c r="AL522" s="36">
        <f t="shared" si="100"/>
        <v>0</v>
      </c>
      <c r="AM522" s="36">
        <f t="shared" si="101"/>
        <v>14.58</v>
      </c>
      <c r="AN522" s="36">
        <f t="shared" si="102"/>
        <v>0</v>
      </c>
    </row>
    <row r="523" spans="1:40" s="53" customFormat="1" ht="47.25">
      <c r="A523" s="63" t="s">
        <v>140</v>
      </c>
      <c r="B523" s="83" t="s">
        <v>887</v>
      </c>
      <c r="C523" s="55" t="s">
        <v>888</v>
      </c>
      <c r="D523" s="34">
        <v>2019</v>
      </c>
      <c r="E523" s="63">
        <v>2024</v>
      </c>
      <c r="F523" s="36">
        <v>0.20861384000000038</v>
      </c>
      <c r="G523" s="36">
        <v>2.2484273039999998</v>
      </c>
      <c r="H523" s="214">
        <v>43831</v>
      </c>
      <c r="I523" s="52">
        <v>2.1713617799999998</v>
      </c>
      <c r="J523" s="36">
        <v>0</v>
      </c>
      <c r="K523" s="154">
        <f t="shared" si="93"/>
        <v>0</v>
      </c>
      <c r="L523" s="154">
        <v>0</v>
      </c>
      <c r="M523" s="154">
        <v>0</v>
      </c>
      <c r="N523" s="154">
        <v>0</v>
      </c>
      <c r="O523" s="154">
        <v>0</v>
      </c>
      <c r="P523" s="154">
        <f t="shared" si="94"/>
        <v>0</v>
      </c>
      <c r="Q523" s="154">
        <v>0</v>
      </c>
      <c r="R523" s="154">
        <v>0</v>
      </c>
      <c r="S523" s="154">
        <v>0</v>
      </c>
      <c r="T523" s="154">
        <v>0</v>
      </c>
      <c r="U523" s="154">
        <f t="shared" si="95"/>
        <v>0</v>
      </c>
      <c r="V523" s="154">
        <v>0</v>
      </c>
      <c r="W523" s="154">
        <v>0</v>
      </c>
      <c r="X523" s="154">
        <v>0</v>
      </c>
      <c r="Y523" s="154">
        <v>0</v>
      </c>
      <c r="Z523" s="154">
        <f t="shared" si="96"/>
        <v>0</v>
      </c>
      <c r="AA523" s="154">
        <v>0</v>
      </c>
      <c r="AB523" s="154">
        <v>0</v>
      </c>
      <c r="AC523" s="154">
        <v>0</v>
      </c>
      <c r="AD523" s="154">
        <v>0</v>
      </c>
      <c r="AE523" s="154">
        <f t="shared" si="97"/>
        <v>0</v>
      </c>
      <c r="AF523" s="36">
        <v>0</v>
      </c>
      <c r="AG523" s="36">
        <v>0</v>
      </c>
      <c r="AH523" s="36">
        <v>0</v>
      </c>
      <c r="AI523" s="36">
        <v>0</v>
      </c>
      <c r="AJ523" s="36">
        <f t="shared" si="98"/>
        <v>0</v>
      </c>
      <c r="AK523" s="36">
        <f t="shared" si="99"/>
        <v>0</v>
      </c>
      <c r="AL523" s="36">
        <f t="shared" si="100"/>
        <v>0</v>
      </c>
      <c r="AM523" s="36">
        <f t="shared" si="101"/>
        <v>0</v>
      </c>
      <c r="AN523" s="36">
        <f t="shared" si="102"/>
        <v>0</v>
      </c>
    </row>
    <row r="524" spans="1:40" s="53" customFormat="1" ht="94.5" customHeight="1">
      <c r="A524" s="63" t="s">
        <v>140</v>
      </c>
      <c r="B524" s="83" t="s">
        <v>329</v>
      </c>
      <c r="C524" s="55" t="s">
        <v>330</v>
      </c>
      <c r="D524" s="34">
        <v>2019</v>
      </c>
      <c r="E524" s="63">
        <v>2024</v>
      </c>
      <c r="F524" s="36">
        <v>1.7733140300000041</v>
      </c>
      <c r="G524" s="36">
        <v>15.268939656000001</v>
      </c>
      <c r="H524" s="214">
        <v>43831</v>
      </c>
      <c r="I524" s="52">
        <v>15.003040503999999</v>
      </c>
      <c r="J524" s="36">
        <v>0</v>
      </c>
      <c r="K524" s="154">
        <f t="shared" si="93"/>
        <v>0</v>
      </c>
      <c r="L524" s="154">
        <v>0</v>
      </c>
      <c r="M524" s="154">
        <v>0</v>
      </c>
      <c r="N524" s="154">
        <v>0</v>
      </c>
      <c r="O524" s="154">
        <v>0</v>
      </c>
      <c r="P524" s="154">
        <f t="shared" si="94"/>
        <v>0</v>
      </c>
      <c r="Q524" s="154">
        <v>0</v>
      </c>
      <c r="R524" s="154">
        <v>0</v>
      </c>
      <c r="S524" s="154">
        <v>0</v>
      </c>
      <c r="T524" s="154">
        <v>0</v>
      </c>
      <c r="U524" s="154">
        <f t="shared" si="95"/>
        <v>0</v>
      </c>
      <c r="V524" s="154">
        <v>0</v>
      </c>
      <c r="W524" s="154">
        <v>0</v>
      </c>
      <c r="X524" s="154">
        <v>0</v>
      </c>
      <c r="Y524" s="154">
        <v>0</v>
      </c>
      <c r="Z524" s="154">
        <f t="shared" si="96"/>
        <v>0</v>
      </c>
      <c r="AA524" s="154">
        <v>0</v>
      </c>
      <c r="AB524" s="154">
        <v>0</v>
      </c>
      <c r="AC524" s="154">
        <v>0</v>
      </c>
      <c r="AD524" s="154">
        <v>0</v>
      </c>
      <c r="AE524" s="154">
        <f t="shared" si="97"/>
        <v>0</v>
      </c>
      <c r="AF524" s="36">
        <v>0</v>
      </c>
      <c r="AG524" s="36">
        <v>0</v>
      </c>
      <c r="AH524" s="36">
        <v>0</v>
      </c>
      <c r="AI524" s="36">
        <v>0</v>
      </c>
      <c r="AJ524" s="36">
        <f t="shared" si="98"/>
        <v>0</v>
      </c>
      <c r="AK524" s="36">
        <f t="shared" si="99"/>
        <v>0</v>
      </c>
      <c r="AL524" s="36">
        <f t="shared" si="100"/>
        <v>0</v>
      </c>
      <c r="AM524" s="36">
        <f t="shared" si="101"/>
        <v>0</v>
      </c>
      <c r="AN524" s="36">
        <f t="shared" si="102"/>
        <v>0</v>
      </c>
    </row>
    <row r="525" spans="1:40" s="53" customFormat="1" ht="47.25" customHeight="1">
      <c r="A525" s="63" t="s">
        <v>140</v>
      </c>
      <c r="B525" s="83" t="s">
        <v>747</v>
      </c>
      <c r="C525" s="55" t="s">
        <v>748</v>
      </c>
      <c r="D525" s="34">
        <v>2019</v>
      </c>
      <c r="E525" s="63">
        <v>2024</v>
      </c>
      <c r="F525" s="36">
        <v>2.3000000000000038E-2</v>
      </c>
      <c r="G525" s="36">
        <v>0.18168120799999998</v>
      </c>
      <c r="H525" s="214">
        <v>43556</v>
      </c>
      <c r="I525" s="52">
        <v>0.167752712</v>
      </c>
      <c r="J525" s="36">
        <v>0</v>
      </c>
      <c r="K525" s="154">
        <f t="shared" si="93"/>
        <v>0</v>
      </c>
      <c r="L525" s="154">
        <v>0</v>
      </c>
      <c r="M525" s="154">
        <v>0</v>
      </c>
      <c r="N525" s="154">
        <v>0</v>
      </c>
      <c r="O525" s="154">
        <v>0</v>
      </c>
      <c r="P525" s="154">
        <f t="shared" si="94"/>
        <v>0</v>
      </c>
      <c r="Q525" s="154">
        <v>0</v>
      </c>
      <c r="R525" s="154">
        <v>0</v>
      </c>
      <c r="S525" s="154">
        <v>0</v>
      </c>
      <c r="T525" s="154">
        <v>0</v>
      </c>
      <c r="U525" s="154">
        <f t="shared" si="95"/>
        <v>0</v>
      </c>
      <c r="V525" s="154">
        <v>0</v>
      </c>
      <c r="W525" s="154">
        <v>0</v>
      </c>
      <c r="X525" s="154">
        <v>0</v>
      </c>
      <c r="Y525" s="154">
        <v>0</v>
      </c>
      <c r="Z525" s="154">
        <f t="shared" si="96"/>
        <v>0</v>
      </c>
      <c r="AA525" s="154">
        <v>0</v>
      </c>
      <c r="AB525" s="154">
        <v>0</v>
      </c>
      <c r="AC525" s="154">
        <v>0</v>
      </c>
      <c r="AD525" s="154">
        <v>0</v>
      </c>
      <c r="AE525" s="154">
        <f t="shared" si="97"/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f t="shared" si="98"/>
        <v>0</v>
      </c>
      <c r="AK525" s="36">
        <f t="shared" si="99"/>
        <v>0</v>
      </c>
      <c r="AL525" s="36">
        <f t="shared" si="100"/>
        <v>0</v>
      </c>
      <c r="AM525" s="36">
        <f t="shared" si="101"/>
        <v>0</v>
      </c>
      <c r="AN525" s="36">
        <f t="shared" si="102"/>
        <v>0</v>
      </c>
    </row>
    <row r="526" spans="1:40" s="53" customFormat="1" ht="63">
      <c r="A526" s="63" t="s">
        <v>140</v>
      </c>
      <c r="B526" s="83" t="s">
        <v>1454</v>
      </c>
      <c r="C526" s="55" t="s">
        <v>1455</v>
      </c>
      <c r="D526" s="34">
        <v>2019</v>
      </c>
      <c r="E526" s="63">
        <v>2028</v>
      </c>
      <c r="F526" s="36">
        <v>0.46536106799999999</v>
      </c>
      <c r="G526" s="36">
        <v>3.3546</v>
      </c>
      <c r="H526" s="214">
        <v>43831</v>
      </c>
      <c r="I526" s="52">
        <v>3.9918000000000005</v>
      </c>
      <c r="J526" s="36">
        <v>3.8928000000000003</v>
      </c>
      <c r="K526" s="154">
        <f t="shared" ref="K526:K589" si="110">SUM(L526:O526)</f>
        <v>0</v>
      </c>
      <c r="L526" s="154">
        <v>0</v>
      </c>
      <c r="M526" s="154">
        <v>0</v>
      </c>
      <c r="N526" s="154">
        <v>0</v>
      </c>
      <c r="O526" s="154">
        <v>0</v>
      </c>
      <c r="P526" s="154">
        <f t="shared" ref="P526:P589" si="111">SUM(Q526:T526)</f>
        <v>0</v>
      </c>
      <c r="Q526" s="154">
        <v>0</v>
      </c>
      <c r="R526" s="154">
        <v>0</v>
      </c>
      <c r="S526" s="154">
        <v>0</v>
      </c>
      <c r="T526" s="154">
        <v>0</v>
      </c>
      <c r="U526" s="154">
        <f t="shared" ref="U526:U589" si="112">SUM(V526:Y526)</f>
        <v>0</v>
      </c>
      <c r="V526" s="154">
        <v>0</v>
      </c>
      <c r="W526" s="154">
        <v>0</v>
      </c>
      <c r="X526" s="154">
        <v>0</v>
      </c>
      <c r="Y526" s="154">
        <v>0</v>
      </c>
      <c r="Z526" s="154">
        <f t="shared" ref="Z526:Z589" si="113">SUM(AA526:AD526)</f>
        <v>3.8928000000000003</v>
      </c>
      <c r="AA526" s="154">
        <v>0</v>
      </c>
      <c r="AB526" s="154">
        <v>0</v>
      </c>
      <c r="AC526" s="154">
        <v>3.8928000000000003</v>
      </c>
      <c r="AD526" s="154">
        <v>0</v>
      </c>
      <c r="AE526" s="154">
        <f t="shared" ref="AE526:AE589" si="114">SUM(AF526:AI526)</f>
        <v>0</v>
      </c>
      <c r="AF526" s="36">
        <v>0</v>
      </c>
      <c r="AG526" s="36">
        <v>0</v>
      </c>
      <c r="AH526" s="36">
        <v>0</v>
      </c>
      <c r="AI526" s="36">
        <v>0</v>
      </c>
      <c r="AJ526" s="36">
        <f t="shared" ref="AJ526:AJ589" si="115">SUM(K526,P526,U526,Z526,AE526)</f>
        <v>3.8928000000000003</v>
      </c>
      <c r="AK526" s="36">
        <f t="shared" ref="AK526:AK589" si="116">SUM(L526,Q526,V526,AA526,AF526)</f>
        <v>0</v>
      </c>
      <c r="AL526" s="36">
        <f t="shared" ref="AL526:AL589" si="117">SUM(M526,R526,W526,AB526,AG526)</f>
        <v>0</v>
      </c>
      <c r="AM526" s="36">
        <f t="shared" ref="AM526:AM589" si="118">SUM(N526,S526,X526,AC526,AH526)</f>
        <v>3.8928000000000003</v>
      </c>
      <c r="AN526" s="36">
        <f t="shared" ref="AN526:AN589" si="119">SUM(O526,T526,Y526,AD526,AI526)</f>
        <v>0</v>
      </c>
    </row>
    <row r="527" spans="1:40" s="53" customFormat="1" ht="47.25">
      <c r="A527" s="63" t="s">
        <v>140</v>
      </c>
      <c r="B527" s="83" t="s">
        <v>331</v>
      </c>
      <c r="C527" s="55" t="s">
        <v>332</v>
      </c>
      <c r="D527" s="34">
        <v>2019</v>
      </c>
      <c r="E527" s="63">
        <v>2024</v>
      </c>
      <c r="F527" s="36" t="s">
        <v>239</v>
      </c>
      <c r="G527" s="36">
        <v>7.6299014180000002</v>
      </c>
      <c r="H527" s="133" t="s">
        <v>885</v>
      </c>
      <c r="I527" s="52">
        <v>7.6299014180000002</v>
      </c>
      <c r="J527" s="36">
        <v>0</v>
      </c>
      <c r="K527" s="154">
        <f t="shared" si="110"/>
        <v>0</v>
      </c>
      <c r="L527" s="154">
        <v>0</v>
      </c>
      <c r="M527" s="154">
        <v>0</v>
      </c>
      <c r="N527" s="154">
        <v>0</v>
      </c>
      <c r="O527" s="154">
        <v>0</v>
      </c>
      <c r="P527" s="154">
        <f t="shared" si="111"/>
        <v>0</v>
      </c>
      <c r="Q527" s="154">
        <v>0</v>
      </c>
      <c r="R527" s="154">
        <v>0</v>
      </c>
      <c r="S527" s="154">
        <v>0</v>
      </c>
      <c r="T527" s="154">
        <v>0</v>
      </c>
      <c r="U527" s="154">
        <f t="shared" si="112"/>
        <v>0</v>
      </c>
      <c r="V527" s="154">
        <v>0</v>
      </c>
      <c r="W527" s="154">
        <v>0</v>
      </c>
      <c r="X527" s="154">
        <v>0</v>
      </c>
      <c r="Y527" s="154">
        <v>0</v>
      </c>
      <c r="Z527" s="154">
        <f t="shared" si="113"/>
        <v>0</v>
      </c>
      <c r="AA527" s="154">
        <v>0</v>
      </c>
      <c r="AB527" s="154">
        <v>0</v>
      </c>
      <c r="AC527" s="154">
        <v>0</v>
      </c>
      <c r="AD527" s="154">
        <v>0</v>
      </c>
      <c r="AE527" s="154">
        <f t="shared" si="114"/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f t="shared" si="115"/>
        <v>0</v>
      </c>
      <c r="AK527" s="36">
        <f t="shared" si="116"/>
        <v>0</v>
      </c>
      <c r="AL527" s="36">
        <f t="shared" si="117"/>
        <v>0</v>
      </c>
      <c r="AM527" s="36">
        <f t="shared" si="118"/>
        <v>0</v>
      </c>
      <c r="AN527" s="36">
        <f t="shared" si="119"/>
        <v>0</v>
      </c>
    </row>
    <row r="528" spans="1:40" s="53" customFormat="1" ht="47.25">
      <c r="A528" s="63" t="s">
        <v>140</v>
      </c>
      <c r="B528" s="83" t="s">
        <v>333</v>
      </c>
      <c r="C528" s="55" t="s">
        <v>334</v>
      </c>
      <c r="D528" s="63">
        <v>2019</v>
      </c>
      <c r="E528" s="63">
        <v>2024</v>
      </c>
      <c r="F528" s="66" t="s">
        <v>239</v>
      </c>
      <c r="G528" s="36">
        <v>7.4822640599999994</v>
      </c>
      <c r="H528" s="133" t="s">
        <v>885</v>
      </c>
      <c r="I528" s="67">
        <v>6.8003325300000004</v>
      </c>
      <c r="J528" s="66">
        <v>0</v>
      </c>
      <c r="K528" s="154">
        <f t="shared" si="110"/>
        <v>0</v>
      </c>
      <c r="L528" s="154">
        <v>0</v>
      </c>
      <c r="M528" s="154">
        <v>0</v>
      </c>
      <c r="N528" s="154">
        <v>0</v>
      </c>
      <c r="O528" s="154">
        <v>0</v>
      </c>
      <c r="P528" s="154">
        <f t="shared" si="111"/>
        <v>0</v>
      </c>
      <c r="Q528" s="154">
        <v>0</v>
      </c>
      <c r="R528" s="154">
        <v>0</v>
      </c>
      <c r="S528" s="154">
        <v>0</v>
      </c>
      <c r="T528" s="154">
        <v>0</v>
      </c>
      <c r="U528" s="154">
        <f t="shared" si="112"/>
        <v>0</v>
      </c>
      <c r="V528" s="154">
        <v>0</v>
      </c>
      <c r="W528" s="154">
        <v>0</v>
      </c>
      <c r="X528" s="154">
        <v>0</v>
      </c>
      <c r="Y528" s="154">
        <v>0</v>
      </c>
      <c r="Z528" s="154">
        <f t="shared" si="113"/>
        <v>0</v>
      </c>
      <c r="AA528" s="154">
        <v>0</v>
      </c>
      <c r="AB528" s="154">
        <v>0</v>
      </c>
      <c r="AC528" s="154">
        <v>0</v>
      </c>
      <c r="AD528" s="154">
        <v>0</v>
      </c>
      <c r="AE528" s="154">
        <f t="shared" si="114"/>
        <v>0</v>
      </c>
      <c r="AF528" s="66">
        <v>0</v>
      </c>
      <c r="AG528" s="66">
        <v>0</v>
      </c>
      <c r="AH528" s="66">
        <v>0</v>
      </c>
      <c r="AI528" s="66">
        <v>0</v>
      </c>
      <c r="AJ528" s="36">
        <f t="shared" si="115"/>
        <v>0</v>
      </c>
      <c r="AK528" s="36">
        <f t="shared" si="116"/>
        <v>0</v>
      </c>
      <c r="AL528" s="36">
        <f t="shared" si="117"/>
        <v>0</v>
      </c>
      <c r="AM528" s="36">
        <f t="shared" si="118"/>
        <v>0</v>
      </c>
      <c r="AN528" s="36">
        <f t="shared" si="119"/>
        <v>0</v>
      </c>
    </row>
    <row r="529" spans="1:40" s="53" customFormat="1" ht="47.25">
      <c r="A529" s="63" t="s">
        <v>140</v>
      </c>
      <c r="B529" s="83" t="s">
        <v>749</v>
      </c>
      <c r="C529" s="55" t="s">
        <v>750</v>
      </c>
      <c r="D529" s="34">
        <v>2019</v>
      </c>
      <c r="E529" s="63">
        <v>2024</v>
      </c>
      <c r="F529" s="36">
        <v>1.6443803100000001</v>
      </c>
      <c r="G529" s="36">
        <v>15.286556597999999</v>
      </c>
      <c r="H529" s="214">
        <v>43831</v>
      </c>
      <c r="I529" s="52">
        <v>15.286556597999999</v>
      </c>
      <c r="J529" s="36">
        <v>0</v>
      </c>
      <c r="K529" s="154">
        <f t="shared" si="110"/>
        <v>0</v>
      </c>
      <c r="L529" s="154">
        <v>0</v>
      </c>
      <c r="M529" s="154">
        <v>0</v>
      </c>
      <c r="N529" s="154">
        <v>0</v>
      </c>
      <c r="O529" s="154">
        <v>0</v>
      </c>
      <c r="P529" s="154">
        <f t="shared" si="111"/>
        <v>0</v>
      </c>
      <c r="Q529" s="154">
        <v>0</v>
      </c>
      <c r="R529" s="154">
        <v>0</v>
      </c>
      <c r="S529" s="154">
        <v>0</v>
      </c>
      <c r="T529" s="154">
        <v>0</v>
      </c>
      <c r="U529" s="154">
        <f t="shared" si="112"/>
        <v>0</v>
      </c>
      <c r="V529" s="154">
        <v>0</v>
      </c>
      <c r="W529" s="154">
        <v>0</v>
      </c>
      <c r="X529" s="154">
        <v>0</v>
      </c>
      <c r="Y529" s="154">
        <v>0</v>
      </c>
      <c r="Z529" s="154">
        <f t="shared" si="113"/>
        <v>0</v>
      </c>
      <c r="AA529" s="154">
        <v>0</v>
      </c>
      <c r="AB529" s="154">
        <v>0</v>
      </c>
      <c r="AC529" s="154">
        <v>0</v>
      </c>
      <c r="AD529" s="154">
        <v>0</v>
      </c>
      <c r="AE529" s="154">
        <f t="shared" si="114"/>
        <v>0</v>
      </c>
      <c r="AF529" s="36">
        <v>0</v>
      </c>
      <c r="AG529" s="36">
        <v>0</v>
      </c>
      <c r="AH529" s="36">
        <v>0</v>
      </c>
      <c r="AI529" s="36">
        <v>0</v>
      </c>
      <c r="AJ529" s="36">
        <f t="shared" si="115"/>
        <v>0</v>
      </c>
      <c r="AK529" s="36">
        <f t="shared" si="116"/>
        <v>0</v>
      </c>
      <c r="AL529" s="36">
        <f t="shared" si="117"/>
        <v>0</v>
      </c>
      <c r="AM529" s="36">
        <f t="shared" si="118"/>
        <v>0</v>
      </c>
      <c r="AN529" s="36">
        <f t="shared" si="119"/>
        <v>0</v>
      </c>
    </row>
    <row r="530" spans="1:40" s="53" customFormat="1" ht="31.5">
      <c r="A530" s="63" t="s">
        <v>140</v>
      </c>
      <c r="B530" s="83" t="s">
        <v>751</v>
      </c>
      <c r="C530" s="55" t="s">
        <v>752</v>
      </c>
      <c r="D530" s="34">
        <v>2019</v>
      </c>
      <c r="E530" s="63">
        <v>2024</v>
      </c>
      <c r="F530" s="36">
        <v>0.39843914000000041</v>
      </c>
      <c r="G530" s="36">
        <v>2.93040199</v>
      </c>
      <c r="H530" s="214">
        <v>43556</v>
      </c>
      <c r="I530" s="52">
        <v>2.7140345579999998</v>
      </c>
      <c r="J530" s="36">
        <v>0</v>
      </c>
      <c r="K530" s="154">
        <f t="shared" si="110"/>
        <v>0</v>
      </c>
      <c r="L530" s="154">
        <v>0</v>
      </c>
      <c r="M530" s="154">
        <v>0</v>
      </c>
      <c r="N530" s="154">
        <v>0</v>
      </c>
      <c r="O530" s="154">
        <v>0</v>
      </c>
      <c r="P530" s="154">
        <f t="shared" si="111"/>
        <v>0</v>
      </c>
      <c r="Q530" s="154">
        <v>0</v>
      </c>
      <c r="R530" s="154">
        <v>0</v>
      </c>
      <c r="S530" s="154">
        <v>0</v>
      </c>
      <c r="T530" s="154">
        <v>0</v>
      </c>
      <c r="U530" s="154">
        <f t="shared" si="112"/>
        <v>0</v>
      </c>
      <c r="V530" s="154">
        <v>0</v>
      </c>
      <c r="W530" s="154">
        <v>0</v>
      </c>
      <c r="X530" s="154">
        <v>0</v>
      </c>
      <c r="Y530" s="154">
        <v>0</v>
      </c>
      <c r="Z530" s="154">
        <f t="shared" si="113"/>
        <v>0</v>
      </c>
      <c r="AA530" s="154">
        <v>0</v>
      </c>
      <c r="AB530" s="154">
        <v>0</v>
      </c>
      <c r="AC530" s="154">
        <v>0</v>
      </c>
      <c r="AD530" s="154">
        <v>0</v>
      </c>
      <c r="AE530" s="154">
        <f t="shared" si="114"/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f t="shared" si="115"/>
        <v>0</v>
      </c>
      <c r="AK530" s="36">
        <f t="shared" si="116"/>
        <v>0</v>
      </c>
      <c r="AL530" s="36">
        <f t="shared" si="117"/>
        <v>0</v>
      </c>
      <c r="AM530" s="36">
        <f t="shared" si="118"/>
        <v>0</v>
      </c>
      <c r="AN530" s="36">
        <f t="shared" si="119"/>
        <v>0</v>
      </c>
    </row>
    <row r="531" spans="1:40" s="53" customFormat="1" ht="63">
      <c r="A531" s="63" t="s">
        <v>140</v>
      </c>
      <c r="B531" s="83" t="s">
        <v>335</v>
      </c>
      <c r="C531" s="55" t="s">
        <v>336</v>
      </c>
      <c r="D531" s="34">
        <v>2019</v>
      </c>
      <c r="E531" s="63">
        <v>2024</v>
      </c>
      <c r="F531" s="36">
        <v>0.6865914200000004</v>
      </c>
      <c r="G531" s="36">
        <v>5.8068174799999994</v>
      </c>
      <c r="H531" s="214">
        <v>43556</v>
      </c>
      <c r="I531" s="52">
        <v>5.5774301279999996</v>
      </c>
      <c r="J531" s="36">
        <v>0</v>
      </c>
      <c r="K531" s="154">
        <f t="shared" si="110"/>
        <v>0</v>
      </c>
      <c r="L531" s="154">
        <v>0</v>
      </c>
      <c r="M531" s="154">
        <v>0</v>
      </c>
      <c r="N531" s="154">
        <v>0</v>
      </c>
      <c r="O531" s="154">
        <v>0</v>
      </c>
      <c r="P531" s="154">
        <f t="shared" si="111"/>
        <v>0</v>
      </c>
      <c r="Q531" s="154">
        <v>0</v>
      </c>
      <c r="R531" s="154">
        <v>0</v>
      </c>
      <c r="S531" s="154">
        <v>0</v>
      </c>
      <c r="T531" s="154">
        <v>0</v>
      </c>
      <c r="U531" s="154">
        <f t="shared" si="112"/>
        <v>0</v>
      </c>
      <c r="V531" s="154">
        <v>0</v>
      </c>
      <c r="W531" s="154">
        <v>0</v>
      </c>
      <c r="X531" s="154">
        <v>0</v>
      </c>
      <c r="Y531" s="154">
        <v>0</v>
      </c>
      <c r="Z531" s="154">
        <f t="shared" si="113"/>
        <v>0</v>
      </c>
      <c r="AA531" s="154">
        <v>0</v>
      </c>
      <c r="AB531" s="154">
        <v>0</v>
      </c>
      <c r="AC531" s="154">
        <v>0</v>
      </c>
      <c r="AD531" s="154">
        <v>0</v>
      </c>
      <c r="AE531" s="154">
        <f t="shared" si="114"/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f t="shared" si="115"/>
        <v>0</v>
      </c>
      <c r="AK531" s="36">
        <f t="shared" si="116"/>
        <v>0</v>
      </c>
      <c r="AL531" s="36">
        <f t="shared" si="117"/>
        <v>0</v>
      </c>
      <c r="AM531" s="36">
        <f t="shared" si="118"/>
        <v>0</v>
      </c>
      <c r="AN531" s="36">
        <f t="shared" si="119"/>
        <v>0</v>
      </c>
    </row>
    <row r="532" spans="1:40" s="53" customFormat="1" ht="31.5" customHeight="1">
      <c r="A532" s="63" t="s">
        <v>140</v>
      </c>
      <c r="B532" s="83" t="s">
        <v>337</v>
      </c>
      <c r="C532" s="55" t="s">
        <v>338</v>
      </c>
      <c r="D532" s="34">
        <v>2021</v>
      </c>
      <c r="E532" s="63">
        <v>2025</v>
      </c>
      <c r="F532" s="36">
        <v>1.4039759999999999</v>
      </c>
      <c r="G532" s="36">
        <v>9.0168800000000005</v>
      </c>
      <c r="H532" s="214">
        <v>44470</v>
      </c>
      <c r="I532" s="52">
        <v>5.3065262640000004</v>
      </c>
      <c r="J532" s="36">
        <v>0.73748704799999987</v>
      </c>
      <c r="K532" s="154">
        <f t="shared" si="110"/>
        <v>0.73748704799999987</v>
      </c>
      <c r="L532" s="154">
        <v>0</v>
      </c>
      <c r="M532" s="154">
        <v>0</v>
      </c>
      <c r="N532" s="154">
        <v>0.73748704799999987</v>
      </c>
      <c r="O532" s="154">
        <v>0</v>
      </c>
      <c r="P532" s="154">
        <f t="shared" si="111"/>
        <v>0</v>
      </c>
      <c r="Q532" s="154">
        <v>0</v>
      </c>
      <c r="R532" s="154">
        <v>0</v>
      </c>
      <c r="S532" s="154">
        <v>0</v>
      </c>
      <c r="T532" s="154">
        <v>0</v>
      </c>
      <c r="U532" s="154">
        <f t="shared" si="112"/>
        <v>0</v>
      </c>
      <c r="V532" s="154">
        <v>0</v>
      </c>
      <c r="W532" s="154">
        <v>0</v>
      </c>
      <c r="X532" s="154">
        <v>0</v>
      </c>
      <c r="Y532" s="154">
        <v>0</v>
      </c>
      <c r="Z532" s="154">
        <f t="shared" si="113"/>
        <v>0</v>
      </c>
      <c r="AA532" s="154">
        <v>0</v>
      </c>
      <c r="AB532" s="154">
        <v>0</v>
      </c>
      <c r="AC532" s="154">
        <v>0</v>
      </c>
      <c r="AD532" s="154">
        <v>0</v>
      </c>
      <c r="AE532" s="154">
        <f t="shared" si="114"/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f t="shared" si="115"/>
        <v>0.73748704799999987</v>
      </c>
      <c r="AK532" s="36">
        <f t="shared" si="116"/>
        <v>0</v>
      </c>
      <c r="AL532" s="36">
        <f t="shared" si="117"/>
        <v>0</v>
      </c>
      <c r="AM532" s="36">
        <f t="shared" si="118"/>
        <v>0.73748704799999987</v>
      </c>
      <c r="AN532" s="36">
        <f t="shared" si="119"/>
        <v>0</v>
      </c>
    </row>
    <row r="533" spans="1:40" s="53" customFormat="1" ht="31.5">
      <c r="A533" s="63" t="s">
        <v>140</v>
      </c>
      <c r="B533" s="83" t="s">
        <v>339</v>
      </c>
      <c r="C533" s="55" t="s">
        <v>340</v>
      </c>
      <c r="D533" s="34">
        <v>2021</v>
      </c>
      <c r="E533" s="63">
        <v>2024</v>
      </c>
      <c r="F533" s="36">
        <v>1.7130479999999999</v>
      </c>
      <c r="G533" s="36">
        <v>7.1251660499999998</v>
      </c>
      <c r="H533" s="214">
        <v>44470</v>
      </c>
      <c r="I533" s="52">
        <v>7.1251660499999998</v>
      </c>
      <c r="J533" s="36">
        <v>0</v>
      </c>
      <c r="K533" s="154">
        <f t="shared" si="110"/>
        <v>0</v>
      </c>
      <c r="L533" s="154">
        <v>0</v>
      </c>
      <c r="M533" s="154">
        <v>0</v>
      </c>
      <c r="N533" s="154">
        <v>0</v>
      </c>
      <c r="O533" s="154">
        <v>0</v>
      </c>
      <c r="P533" s="154">
        <f t="shared" si="111"/>
        <v>0</v>
      </c>
      <c r="Q533" s="154">
        <v>0</v>
      </c>
      <c r="R533" s="154">
        <v>0</v>
      </c>
      <c r="S533" s="154">
        <v>0</v>
      </c>
      <c r="T533" s="154">
        <v>0</v>
      </c>
      <c r="U533" s="154">
        <f t="shared" si="112"/>
        <v>0</v>
      </c>
      <c r="V533" s="154">
        <v>0</v>
      </c>
      <c r="W533" s="154">
        <v>0</v>
      </c>
      <c r="X533" s="154">
        <v>0</v>
      </c>
      <c r="Y533" s="154">
        <v>0</v>
      </c>
      <c r="Z533" s="154">
        <f t="shared" si="113"/>
        <v>0</v>
      </c>
      <c r="AA533" s="154">
        <v>0</v>
      </c>
      <c r="AB533" s="154">
        <v>0</v>
      </c>
      <c r="AC533" s="154">
        <v>0</v>
      </c>
      <c r="AD533" s="154">
        <v>0</v>
      </c>
      <c r="AE533" s="154">
        <f t="shared" si="114"/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f t="shared" si="115"/>
        <v>0</v>
      </c>
      <c r="AK533" s="36">
        <f t="shared" si="116"/>
        <v>0</v>
      </c>
      <c r="AL533" s="36">
        <f t="shared" si="117"/>
        <v>0</v>
      </c>
      <c r="AM533" s="36">
        <f t="shared" si="118"/>
        <v>0</v>
      </c>
      <c r="AN533" s="36">
        <f t="shared" si="119"/>
        <v>0</v>
      </c>
    </row>
    <row r="534" spans="1:40" s="53" customFormat="1" ht="94.5">
      <c r="A534" s="63" t="s">
        <v>140</v>
      </c>
      <c r="B534" s="83" t="s">
        <v>341</v>
      </c>
      <c r="C534" s="55" t="s">
        <v>342</v>
      </c>
      <c r="D534" s="34">
        <v>2021</v>
      </c>
      <c r="E534" s="63">
        <v>2027</v>
      </c>
      <c r="F534" s="36">
        <v>0.736341264</v>
      </c>
      <c r="G534" s="36">
        <v>14.231564349999999</v>
      </c>
      <c r="H534" s="214">
        <v>45017</v>
      </c>
      <c r="I534" s="52">
        <v>14.231564349999999</v>
      </c>
      <c r="J534" s="36">
        <v>14.0724</v>
      </c>
      <c r="K534" s="154">
        <f t="shared" si="110"/>
        <v>0</v>
      </c>
      <c r="L534" s="154">
        <v>0</v>
      </c>
      <c r="M534" s="154">
        <v>0</v>
      </c>
      <c r="N534" s="154">
        <v>0</v>
      </c>
      <c r="O534" s="154">
        <v>0</v>
      </c>
      <c r="P534" s="154">
        <f t="shared" si="111"/>
        <v>0</v>
      </c>
      <c r="Q534" s="154">
        <v>0</v>
      </c>
      <c r="R534" s="154">
        <v>0</v>
      </c>
      <c r="S534" s="154">
        <v>0</v>
      </c>
      <c r="T534" s="154">
        <v>0</v>
      </c>
      <c r="U534" s="154">
        <f t="shared" si="112"/>
        <v>14.0724</v>
      </c>
      <c r="V534" s="154">
        <v>0</v>
      </c>
      <c r="W534" s="154">
        <v>0</v>
      </c>
      <c r="X534" s="154">
        <v>14.0724</v>
      </c>
      <c r="Y534" s="154">
        <v>0</v>
      </c>
      <c r="Z534" s="154">
        <f t="shared" si="113"/>
        <v>0</v>
      </c>
      <c r="AA534" s="154">
        <v>0</v>
      </c>
      <c r="AB534" s="154">
        <v>0</v>
      </c>
      <c r="AC534" s="154">
        <v>0</v>
      </c>
      <c r="AD534" s="154">
        <v>0</v>
      </c>
      <c r="AE534" s="154">
        <f t="shared" si="114"/>
        <v>0</v>
      </c>
      <c r="AF534" s="36">
        <v>0</v>
      </c>
      <c r="AG534" s="36">
        <v>0</v>
      </c>
      <c r="AH534" s="36">
        <v>0</v>
      </c>
      <c r="AI534" s="36">
        <v>0</v>
      </c>
      <c r="AJ534" s="36">
        <f t="shared" si="115"/>
        <v>14.0724</v>
      </c>
      <c r="AK534" s="36">
        <f t="shared" si="116"/>
        <v>0</v>
      </c>
      <c r="AL534" s="36">
        <f t="shared" si="117"/>
        <v>0</v>
      </c>
      <c r="AM534" s="36">
        <f t="shared" si="118"/>
        <v>14.0724</v>
      </c>
      <c r="AN534" s="36">
        <f t="shared" si="119"/>
        <v>0</v>
      </c>
    </row>
    <row r="535" spans="1:40" s="53" customFormat="1" ht="63">
      <c r="A535" s="63" t="s">
        <v>140</v>
      </c>
      <c r="B535" s="83" t="s">
        <v>343</v>
      </c>
      <c r="C535" s="55" t="s">
        <v>344</v>
      </c>
      <c r="D535" s="34">
        <v>2021</v>
      </c>
      <c r="E535" s="63">
        <v>2024</v>
      </c>
      <c r="F535" s="36">
        <v>0.61127901999999956</v>
      </c>
      <c r="G535" s="36">
        <v>5.5416071660000004</v>
      </c>
      <c r="H535" s="214">
        <v>44835</v>
      </c>
      <c r="I535" s="52">
        <v>5.5416071660000004</v>
      </c>
      <c r="J535" s="36">
        <v>0</v>
      </c>
      <c r="K535" s="154">
        <f t="shared" si="110"/>
        <v>0</v>
      </c>
      <c r="L535" s="154">
        <v>0</v>
      </c>
      <c r="M535" s="154">
        <v>0</v>
      </c>
      <c r="N535" s="154">
        <v>0</v>
      </c>
      <c r="O535" s="154">
        <v>0</v>
      </c>
      <c r="P535" s="154">
        <f t="shared" si="111"/>
        <v>0</v>
      </c>
      <c r="Q535" s="154">
        <v>0</v>
      </c>
      <c r="R535" s="154">
        <v>0</v>
      </c>
      <c r="S535" s="154">
        <v>0</v>
      </c>
      <c r="T535" s="154">
        <v>0</v>
      </c>
      <c r="U535" s="154">
        <f t="shared" si="112"/>
        <v>0</v>
      </c>
      <c r="V535" s="154">
        <v>0</v>
      </c>
      <c r="W535" s="154">
        <v>0</v>
      </c>
      <c r="X535" s="154">
        <v>0</v>
      </c>
      <c r="Y535" s="154">
        <v>0</v>
      </c>
      <c r="Z535" s="154">
        <f t="shared" si="113"/>
        <v>0</v>
      </c>
      <c r="AA535" s="154">
        <v>0</v>
      </c>
      <c r="AB535" s="154">
        <v>0</v>
      </c>
      <c r="AC535" s="154">
        <v>0</v>
      </c>
      <c r="AD535" s="154">
        <v>0</v>
      </c>
      <c r="AE535" s="154">
        <f t="shared" si="114"/>
        <v>0</v>
      </c>
      <c r="AF535" s="36">
        <v>0</v>
      </c>
      <c r="AG535" s="36">
        <v>0</v>
      </c>
      <c r="AH535" s="36">
        <v>0</v>
      </c>
      <c r="AI535" s="36">
        <v>0</v>
      </c>
      <c r="AJ535" s="36">
        <f t="shared" si="115"/>
        <v>0</v>
      </c>
      <c r="AK535" s="36">
        <f t="shared" si="116"/>
        <v>0</v>
      </c>
      <c r="AL535" s="36">
        <f t="shared" si="117"/>
        <v>0</v>
      </c>
      <c r="AM535" s="36">
        <f t="shared" si="118"/>
        <v>0</v>
      </c>
      <c r="AN535" s="36">
        <f t="shared" si="119"/>
        <v>0</v>
      </c>
    </row>
    <row r="536" spans="1:40" s="53" customFormat="1" ht="47.25">
      <c r="A536" s="63" t="s">
        <v>140</v>
      </c>
      <c r="B536" s="83" t="s">
        <v>345</v>
      </c>
      <c r="C536" s="55" t="s">
        <v>346</v>
      </c>
      <c r="D536" s="34">
        <v>2021</v>
      </c>
      <c r="E536" s="63">
        <v>2026</v>
      </c>
      <c r="F536" s="36" t="s">
        <v>239</v>
      </c>
      <c r="G536" s="36">
        <v>0.90547037999999991</v>
      </c>
      <c r="H536" s="214">
        <v>44348</v>
      </c>
      <c r="I536" s="52">
        <v>0.90421801199999985</v>
      </c>
      <c r="J536" s="36">
        <v>0.51474763199999995</v>
      </c>
      <c r="K536" s="154">
        <f t="shared" si="110"/>
        <v>1.6747631999999998E-2</v>
      </c>
      <c r="L536" s="154">
        <v>0</v>
      </c>
      <c r="M536" s="154">
        <v>0</v>
      </c>
      <c r="N536" s="154">
        <v>1.6747631999999998E-2</v>
      </c>
      <c r="O536" s="154">
        <v>0</v>
      </c>
      <c r="P536" s="154">
        <f t="shared" si="111"/>
        <v>0.49799999999999994</v>
      </c>
      <c r="Q536" s="154">
        <v>0</v>
      </c>
      <c r="R536" s="154">
        <v>0</v>
      </c>
      <c r="S536" s="154">
        <v>0.49799999999999994</v>
      </c>
      <c r="T536" s="154">
        <v>0</v>
      </c>
      <c r="U536" s="154">
        <f t="shared" si="112"/>
        <v>0</v>
      </c>
      <c r="V536" s="154">
        <v>0</v>
      </c>
      <c r="W536" s="154">
        <v>0</v>
      </c>
      <c r="X536" s="154">
        <v>0</v>
      </c>
      <c r="Y536" s="154">
        <v>0</v>
      </c>
      <c r="Z536" s="154">
        <f t="shared" si="113"/>
        <v>0</v>
      </c>
      <c r="AA536" s="154">
        <v>0</v>
      </c>
      <c r="AB536" s="154">
        <v>0</v>
      </c>
      <c r="AC536" s="154">
        <v>0</v>
      </c>
      <c r="AD536" s="154">
        <v>0</v>
      </c>
      <c r="AE536" s="154">
        <f t="shared" si="114"/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f t="shared" si="115"/>
        <v>0.51474763199999995</v>
      </c>
      <c r="AK536" s="36">
        <f t="shared" si="116"/>
        <v>0</v>
      </c>
      <c r="AL536" s="36">
        <f t="shared" si="117"/>
        <v>0</v>
      </c>
      <c r="AM536" s="36">
        <f t="shared" si="118"/>
        <v>0.51474763199999995</v>
      </c>
      <c r="AN536" s="36">
        <f t="shared" si="119"/>
        <v>0</v>
      </c>
    </row>
    <row r="537" spans="1:40" s="53" customFormat="1" ht="78.75">
      <c r="A537" s="63" t="s">
        <v>140</v>
      </c>
      <c r="B537" s="83" t="s">
        <v>438</v>
      </c>
      <c r="C537" s="55" t="s">
        <v>465</v>
      </c>
      <c r="D537" s="34">
        <v>2022</v>
      </c>
      <c r="E537" s="63">
        <v>2025</v>
      </c>
      <c r="F537" s="36">
        <v>0.12856361999999999</v>
      </c>
      <c r="G537" s="36">
        <v>1.3900067899999999</v>
      </c>
      <c r="H537" s="214">
        <v>44835</v>
      </c>
      <c r="I537" s="52">
        <v>1.9919197939999997</v>
      </c>
      <c r="J537" s="36">
        <v>1.8739130039999998</v>
      </c>
      <c r="K537" s="154">
        <f t="shared" si="110"/>
        <v>1.8739130039999998</v>
      </c>
      <c r="L537" s="154">
        <v>0</v>
      </c>
      <c r="M537" s="154">
        <v>0</v>
      </c>
      <c r="N537" s="154">
        <v>1.8739130039999998</v>
      </c>
      <c r="O537" s="154">
        <v>0</v>
      </c>
      <c r="P537" s="154">
        <f t="shared" si="111"/>
        <v>0</v>
      </c>
      <c r="Q537" s="154">
        <v>0</v>
      </c>
      <c r="R537" s="154">
        <v>0</v>
      </c>
      <c r="S537" s="154">
        <v>0</v>
      </c>
      <c r="T537" s="154">
        <v>0</v>
      </c>
      <c r="U537" s="154">
        <f t="shared" si="112"/>
        <v>0</v>
      </c>
      <c r="V537" s="154">
        <v>0</v>
      </c>
      <c r="W537" s="154">
        <v>0</v>
      </c>
      <c r="X537" s="154">
        <v>0</v>
      </c>
      <c r="Y537" s="154">
        <v>0</v>
      </c>
      <c r="Z537" s="154">
        <f t="shared" si="113"/>
        <v>0</v>
      </c>
      <c r="AA537" s="154">
        <v>0</v>
      </c>
      <c r="AB537" s="154">
        <v>0</v>
      </c>
      <c r="AC537" s="154">
        <v>0</v>
      </c>
      <c r="AD537" s="154">
        <v>0</v>
      </c>
      <c r="AE537" s="154">
        <f t="shared" si="114"/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f t="shared" si="115"/>
        <v>1.8739130039999998</v>
      </c>
      <c r="AK537" s="36">
        <f t="shared" si="116"/>
        <v>0</v>
      </c>
      <c r="AL537" s="36">
        <f t="shared" si="117"/>
        <v>0</v>
      </c>
      <c r="AM537" s="36">
        <f t="shared" si="118"/>
        <v>1.8739130039999998</v>
      </c>
      <c r="AN537" s="36">
        <f t="shared" si="119"/>
        <v>0</v>
      </c>
    </row>
    <row r="538" spans="1:40" s="53" customFormat="1" ht="47.25">
      <c r="A538" s="63" t="s">
        <v>140</v>
      </c>
      <c r="B538" s="83" t="s">
        <v>439</v>
      </c>
      <c r="C538" s="55" t="s">
        <v>466</v>
      </c>
      <c r="D538" s="34">
        <v>2022</v>
      </c>
      <c r="E538" s="63">
        <v>2024</v>
      </c>
      <c r="F538" s="36">
        <v>0.11647901999999999</v>
      </c>
      <c r="G538" s="36">
        <v>1.488611484</v>
      </c>
      <c r="H538" s="214">
        <v>45017</v>
      </c>
      <c r="I538" s="52">
        <v>1.488611484</v>
      </c>
      <c r="J538" s="36">
        <v>0</v>
      </c>
      <c r="K538" s="154">
        <f t="shared" si="110"/>
        <v>0</v>
      </c>
      <c r="L538" s="154">
        <v>0</v>
      </c>
      <c r="M538" s="154">
        <v>0</v>
      </c>
      <c r="N538" s="154">
        <v>0</v>
      </c>
      <c r="O538" s="154">
        <v>0</v>
      </c>
      <c r="P538" s="154">
        <f t="shared" si="111"/>
        <v>0</v>
      </c>
      <c r="Q538" s="154">
        <v>0</v>
      </c>
      <c r="R538" s="154">
        <v>0</v>
      </c>
      <c r="S538" s="154">
        <v>0</v>
      </c>
      <c r="T538" s="154">
        <v>0</v>
      </c>
      <c r="U538" s="154">
        <f t="shared" si="112"/>
        <v>0</v>
      </c>
      <c r="V538" s="154">
        <v>0</v>
      </c>
      <c r="W538" s="154">
        <v>0</v>
      </c>
      <c r="X538" s="154">
        <v>0</v>
      </c>
      <c r="Y538" s="154">
        <v>0</v>
      </c>
      <c r="Z538" s="154">
        <f t="shared" si="113"/>
        <v>0</v>
      </c>
      <c r="AA538" s="154">
        <v>0</v>
      </c>
      <c r="AB538" s="154">
        <v>0</v>
      </c>
      <c r="AC538" s="154">
        <v>0</v>
      </c>
      <c r="AD538" s="154">
        <v>0</v>
      </c>
      <c r="AE538" s="154">
        <f t="shared" si="114"/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f t="shared" si="115"/>
        <v>0</v>
      </c>
      <c r="AK538" s="36">
        <f t="shared" si="116"/>
        <v>0</v>
      </c>
      <c r="AL538" s="36">
        <f t="shared" si="117"/>
        <v>0</v>
      </c>
      <c r="AM538" s="36">
        <f t="shared" si="118"/>
        <v>0</v>
      </c>
      <c r="AN538" s="36">
        <f t="shared" si="119"/>
        <v>0</v>
      </c>
    </row>
    <row r="539" spans="1:40" s="53" customFormat="1" ht="94.5">
      <c r="A539" s="63" t="s">
        <v>140</v>
      </c>
      <c r="B539" s="35" t="s">
        <v>440</v>
      </c>
      <c r="C539" s="55" t="s">
        <v>467</v>
      </c>
      <c r="D539" s="34">
        <v>2022</v>
      </c>
      <c r="E539" s="63">
        <v>2024</v>
      </c>
      <c r="F539" s="36">
        <v>6.1676259999999962E-2</v>
      </c>
      <c r="G539" s="36">
        <v>0.82321742799999997</v>
      </c>
      <c r="H539" s="214">
        <v>44562</v>
      </c>
      <c r="I539" s="52">
        <v>0.728648238</v>
      </c>
      <c r="J539" s="36">
        <v>0</v>
      </c>
      <c r="K539" s="154">
        <f t="shared" si="110"/>
        <v>0</v>
      </c>
      <c r="L539" s="154">
        <v>0</v>
      </c>
      <c r="M539" s="154">
        <v>0</v>
      </c>
      <c r="N539" s="154">
        <v>0</v>
      </c>
      <c r="O539" s="154">
        <v>0</v>
      </c>
      <c r="P539" s="154">
        <f t="shared" si="111"/>
        <v>0</v>
      </c>
      <c r="Q539" s="154">
        <v>0</v>
      </c>
      <c r="R539" s="154">
        <v>0</v>
      </c>
      <c r="S539" s="154">
        <v>0</v>
      </c>
      <c r="T539" s="154">
        <v>0</v>
      </c>
      <c r="U539" s="154">
        <f t="shared" si="112"/>
        <v>0</v>
      </c>
      <c r="V539" s="154">
        <v>0</v>
      </c>
      <c r="W539" s="154">
        <v>0</v>
      </c>
      <c r="X539" s="154">
        <v>0</v>
      </c>
      <c r="Y539" s="154">
        <v>0</v>
      </c>
      <c r="Z539" s="154">
        <f t="shared" si="113"/>
        <v>0</v>
      </c>
      <c r="AA539" s="154">
        <v>0</v>
      </c>
      <c r="AB539" s="154">
        <v>0</v>
      </c>
      <c r="AC539" s="154">
        <v>0</v>
      </c>
      <c r="AD539" s="154">
        <v>0</v>
      </c>
      <c r="AE539" s="154">
        <f t="shared" si="114"/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f t="shared" si="115"/>
        <v>0</v>
      </c>
      <c r="AK539" s="36">
        <f t="shared" si="116"/>
        <v>0</v>
      </c>
      <c r="AL539" s="36">
        <f t="shared" si="117"/>
        <v>0</v>
      </c>
      <c r="AM539" s="36">
        <f t="shared" si="118"/>
        <v>0</v>
      </c>
      <c r="AN539" s="36">
        <f t="shared" si="119"/>
        <v>0</v>
      </c>
    </row>
    <row r="540" spans="1:40" s="53" customFormat="1" ht="78.75">
      <c r="A540" s="133" t="s">
        <v>140</v>
      </c>
      <c r="B540" s="151" t="s">
        <v>441</v>
      </c>
      <c r="C540" s="138" t="s">
        <v>468</v>
      </c>
      <c r="D540" s="133">
        <v>2022</v>
      </c>
      <c r="E540" s="133">
        <v>2025</v>
      </c>
      <c r="F540" s="154">
        <v>0.86380600799999996</v>
      </c>
      <c r="G540" s="154">
        <v>10.9800556</v>
      </c>
      <c r="H540" s="214">
        <v>45017</v>
      </c>
      <c r="I540" s="155">
        <v>9.6996965279999987</v>
      </c>
      <c r="J540" s="154">
        <v>9.4742267399999989</v>
      </c>
      <c r="K540" s="154">
        <f t="shared" si="110"/>
        <v>9.4742267399999989</v>
      </c>
      <c r="L540" s="154">
        <v>0</v>
      </c>
      <c r="M540" s="154">
        <v>0</v>
      </c>
      <c r="N540" s="154">
        <v>9.4742267399999989</v>
      </c>
      <c r="O540" s="154">
        <v>0</v>
      </c>
      <c r="P540" s="154">
        <f t="shared" si="111"/>
        <v>0</v>
      </c>
      <c r="Q540" s="154">
        <v>0</v>
      </c>
      <c r="R540" s="154">
        <v>0</v>
      </c>
      <c r="S540" s="154">
        <v>0</v>
      </c>
      <c r="T540" s="154">
        <v>0</v>
      </c>
      <c r="U540" s="154">
        <f t="shared" si="112"/>
        <v>0</v>
      </c>
      <c r="V540" s="154">
        <v>0</v>
      </c>
      <c r="W540" s="154">
        <v>0</v>
      </c>
      <c r="X540" s="154">
        <v>0</v>
      </c>
      <c r="Y540" s="154">
        <v>0</v>
      </c>
      <c r="Z540" s="154">
        <f t="shared" si="113"/>
        <v>0</v>
      </c>
      <c r="AA540" s="154">
        <v>0</v>
      </c>
      <c r="AB540" s="154">
        <v>0</v>
      </c>
      <c r="AC540" s="154">
        <v>0</v>
      </c>
      <c r="AD540" s="154">
        <v>0</v>
      </c>
      <c r="AE540" s="154">
        <f t="shared" si="114"/>
        <v>0</v>
      </c>
      <c r="AF540" s="154">
        <v>0</v>
      </c>
      <c r="AG540" s="154">
        <v>0</v>
      </c>
      <c r="AH540" s="154">
        <v>0</v>
      </c>
      <c r="AI540" s="154">
        <v>0</v>
      </c>
      <c r="AJ540" s="154">
        <f t="shared" si="115"/>
        <v>9.4742267399999989</v>
      </c>
      <c r="AK540" s="154">
        <f t="shared" si="116"/>
        <v>0</v>
      </c>
      <c r="AL540" s="154">
        <f t="shared" si="117"/>
        <v>0</v>
      </c>
      <c r="AM540" s="154">
        <f t="shared" si="118"/>
        <v>9.4742267399999989</v>
      </c>
      <c r="AN540" s="154">
        <f t="shared" si="119"/>
        <v>0</v>
      </c>
    </row>
    <row r="541" spans="1:40" s="53" customFormat="1" ht="47.25">
      <c r="A541" s="133" t="s">
        <v>140</v>
      </c>
      <c r="B541" s="151" t="s">
        <v>442</v>
      </c>
      <c r="C541" s="138" t="s">
        <v>469</v>
      </c>
      <c r="D541" s="133">
        <v>2022</v>
      </c>
      <c r="E541" s="133">
        <v>2024</v>
      </c>
      <c r="F541" s="154" t="s">
        <v>239</v>
      </c>
      <c r="G541" s="154" t="s">
        <v>239</v>
      </c>
      <c r="H541" s="162" t="s">
        <v>239</v>
      </c>
      <c r="I541" s="155">
        <v>13.407451642</v>
      </c>
      <c r="J541" s="154">
        <v>0</v>
      </c>
      <c r="K541" s="154">
        <f t="shared" si="110"/>
        <v>0</v>
      </c>
      <c r="L541" s="154">
        <v>0</v>
      </c>
      <c r="M541" s="154">
        <v>0</v>
      </c>
      <c r="N541" s="154">
        <v>0</v>
      </c>
      <c r="O541" s="154">
        <v>0</v>
      </c>
      <c r="P541" s="154">
        <f t="shared" si="111"/>
        <v>0</v>
      </c>
      <c r="Q541" s="154">
        <v>0</v>
      </c>
      <c r="R541" s="154">
        <v>0</v>
      </c>
      <c r="S541" s="154">
        <v>0</v>
      </c>
      <c r="T541" s="154">
        <v>0</v>
      </c>
      <c r="U541" s="154">
        <f t="shared" si="112"/>
        <v>0</v>
      </c>
      <c r="V541" s="154">
        <v>0</v>
      </c>
      <c r="W541" s="154">
        <v>0</v>
      </c>
      <c r="X541" s="154">
        <v>0</v>
      </c>
      <c r="Y541" s="154">
        <v>0</v>
      </c>
      <c r="Z541" s="154">
        <f t="shared" si="113"/>
        <v>0</v>
      </c>
      <c r="AA541" s="154">
        <v>0</v>
      </c>
      <c r="AB541" s="154">
        <v>0</v>
      </c>
      <c r="AC541" s="154">
        <v>0</v>
      </c>
      <c r="AD541" s="154">
        <v>0</v>
      </c>
      <c r="AE541" s="154">
        <f t="shared" si="114"/>
        <v>0</v>
      </c>
      <c r="AF541" s="154">
        <v>0</v>
      </c>
      <c r="AG541" s="154">
        <v>0</v>
      </c>
      <c r="AH541" s="154">
        <v>0</v>
      </c>
      <c r="AI541" s="154">
        <v>0</v>
      </c>
      <c r="AJ541" s="154">
        <f t="shared" si="115"/>
        <v>0</v>
      </c>
      <c r="AK541" s="154">
        <f t="shared" si="116"/>
        <v>0</v>
      </c>
      <c r="AL541" s="154">
        <f t="shared" si="117"/>
        <v>0</v>
      </c>
      <c r="AM541" s="154">
        <f t="shared" si="118"/>
        <v>0</v>
      </c>
      <c r="AN541" s="154">
        <f t="shared" si="119"/>
        <v>0</v>
      </c>
    </row>
    <row r="542" spans="1:40" s="53" customFormat="1" ht="47.25">
      <c r="A542" s="133" t="s">
        <v>140</v>
      </c>
      <c r="B542" s="142" t="s">
        <v>443</v>
      </c>
      <c r="C542" s="146" t="s">
        <v>470</v>
      </c>
      <c r="D542" s="133">
        <v>2022</v>
      </c>
      <c r="E542" s="133">
        <v>2024</v>
      </c>
      <c r="F542" s="154">
        <v>0.15077909000000039</v>
      </c>
      <c r="G542" s="154">
        <v>1.2823101779999999</v>
      </c>
      <c r="H542" s="214">
        <v>44835</v>
      </c>
      <c r="I542" s="155">
        <v>1.2287222100000001</v>
      </c>
      <c r="J542" s="154">
        <v>0</v>
      </c>
      <c r="K542" s="154">
        <f t="shared" si="110"/>
        <v>0</v>
      </c>
      <c r="L542" s="154">
        <v>0</v>
      </c>
      <c r="M542" s="154">
        <v>0</v>
      </c>
      <c r="N542" s="154">
        <v>0</v>
      </c>
      <c r="O542" s="154">
        <v>0</v>
      </c>
      <c r="P542" s="154">
        <f t="shared" si="111"/>
        <v>0</v>
      </c>
      <c r="Q542" s="154">
        <v>0</v>
      </c>
      <c r="R542" s="154">
        <v>0</v>
      </c>
      <c r="S542" s="154">
        <v>0</v>
      </c>
      <c r="T542" s="154">
        <v>0</v>
      </c>
      <c r="U542" s="154">
        <f t="shared" si="112"/>
        <v>0</v>
      </c>
      <c r="V542" s="154">
        <v>0</v>
      </c>
      <c r="W542" s="154">
        <v>0</v>
      </c>
      <c r="X542" s="154">
        <v>0</v>
      </c>
      <c r="Y542" s="154">
        <v>0</v>
      </c>
      <c r="Z542" s="154">
        <f t="shared" si="113"/>
        <v>0</v>
      </c>
      <c r="AA542" s="154">
        <v>0</v>
      </c>
      <c r="AB542" s="154">
        <v>0</v>
      </c>
      <c r="AC542" s="154">
        <v>0</v>
      </c>
      <c r="AD542" s="154">
        <v>0</v>
      </c>
      <c r="AE542" s="154">
        <f t="shared" si="114"/>
        <v>0</v>
      </c>
      <c r="AF542" s="154">
        <v>0</v>
      </c>
      <c r="AG542" s="154">
        <v>0</v>
      </c>
      <c r="AH542" s="154">
        <v>0</v>
      </c>
      <c r="AI542" s="154">
        <v>0</v>
      </c>
      <c r="AJ542" s="154">
        <f t="shared" si="115"/>
        <v>0</v>
      </c>
      <c r="AK542" s="154">
        <f t="shared" si="116"/>
        <v>0</v>
      </c>
      <c r="AL542" s="154">
        <f t="shared" si="117"/>
        <v>0</v>
      </c>
      <c r="AM542" s="154">
        <f t="shared" si="118"/>
        <v>0</v>
      </c>
      <c r="AN542" s="154">
        <f t="shared" si="119"/>
        <v>0</v>
      </c>
    </row>
    <row r="543" spans="1:40" s="53" customFormat="1" ht="47.25">
      <c r="A543" s="133" t="s">
        <v>140</v>
      </c>
      <c r="B543" s="151" t="s">
        <v>444</v>
      </c>
      <c r="C543" s="138" t="s">
        <v>471</v>
      </c>
      <c r="D543" s="133">
        <v>2023</v>
      </c>
      <c r="E543" s="133">
        <v>2024</v>
      </c>
      <c r="F543" s="154">
        <v>0.19025000000000039</v>
      </c>
      <c r="G543" s="154">
        <v>2.51144196</v>
      </c>
      <c r="H543" s="214">
        <v>45292</v>
      </c>
      <c r="I543" s="155">
        <v>1.768045766</v>
      </c>
      <c r="J543" s="154">
        <v>0</v>
      </c>
      <c r="K543" s="154">
        <f t="shared" si="110"/>
        <v>0</v>
      </c>
      <c r="L543" s="154">
        <v>0</v>
      </c>
      <c r="M543" s="154">
        <v>0</v>
      </c>
      <c r="N543" s="154">
        <v>0</v>
      </c>
      <c r="O543" s="154">
        <v>0</v>
      </c>
      <c r="P543" s="154">
        <f t="shared" si="111"/>
        <v>0</v>
      </c>
      <c r="Q543" s="154">
        <v>0</v>
      </c>
      <c r="R543" s="154">
        <v>0</v>
      </c>
      <c r="S543" s="154">
        <v>0</v>
      </c>
      <c r="T543" s="154">
        <v>0</v>
      </c>
      <c r="U543" s="154">
        <f t="shared" si="112"/>
        <v>0</v>
      </c>
      <c r="V543" s="154">
        <v>0</v>
      </c>
      <c r="W543" s="154">
        <v>0</v>
      </c>
      <c r="X543" s="154">
        <v>0</v>
      </c>
      <c r="Y543" s="154">
        <v>0</v>
      </c>
      <c r="Z543" s="154">
        <f t="shared" si="113"/>
        <v>0</v>
      </c>
      <c r="AA543" s="154">
        <v>0</v>
      </c>
      <c r="AB543" s="154">
        <v>0</v>
      </c>
      <c r="AC543" s="154">
        <v>0</v>
      </c>
      <c r="AD543" s="154">
        <v>0</v>
      </c>
      <c r="AE543" s="154">
        <f t="shared" si="114"/>
        <v>0</v>
      </c>
      <c r="AF543" s="154">
        <v>0</v>
      </c>
      <c r="AG543" s="154">
        <v>0</v>
      </c>
      <c r="AH543" s="154">
        <v>0</v>
      </c>
      <c r="AI543" s="154">
        <v>0</v>
      </c>
      <c r="AJ543" s="154">
        <f t="shared" si="115"/>
        <v>0</v>
      </c>
      <c r="AK543" s="154">
        <f t="shared" si="116"/>
        <v>0</v>
      </c>
      <c r="AL543" s="154">
        <f t="shared" si="117"/>
        <v>0</v>
      </c>
      <c r="AM543" s="154">
        <f t="shared" si="118"/>
        <v>0</v>
      </c>
      <c r="AN543" s="154">
        <f t="shared" si="119"/>
        <v>0</v>
      </c>
    </row>
    <row r="544" spans="1:40" s="53" customFormat="1" ht="47.25">
      <c r="A544" s="133" t="s">
        <v>140</v>
      </c>
      <c r="B544" s="151" t="s">
        <v>445</v>
      </c>
      <c r="C544" s="138" t="s">
        <v>472</v>
      </c>
      <c r="D544" s="133">
        <v>2023</v>
      </c>
      <c r="E544" s="133">
        <v>2025</v>
      </c>
      <c r="F544" s="154">
        <v>0.92117181599999998</v>
      </c>
      <c r="G544" s="154">
        <v>23.811023580000001</v>
      </c>
      <c r="H544" s="162">
        <v>45383</v>
      </c>
      <c r="I544" s="155">
        <v>24.898796762</v>
      </c>
      <c r="J544" s="154">
        <v>24.689841875999999</v>
      </c>
      <c r="K544" s="154">
        <f t="shared" si="110"/>
        <v>24.689841875999999</v>
      </c>
      <c r="L544" s="154">
        <v>0</v>
      </c>
      <c r="M544" s="154">
        <v>0</v>
      </c>
      <c r="N544" s="154">
        <v>24.689841875999999</v>
      </c>
      <c r="O544" s="154">
        <v>0</v>
      </c>
      <c r="P544" s="154">
        <f t="shared" si="111"/>
        <v>0</v>
      </c>
      <c r="Q544" s="154">
        <v>0</v>
      </c>
      <c r="R544" s="154">
        <v>0</v>
      </c>
      <c r="S544" s="154">
        <v>0</v>
      </c>
      <c r="T544" s="154">
        <v>0</v>
      </c>
      <c r="U544" s="154">
        <f t="shared" si="112"/>
        <v>0</v>
      </c>
      <c r="V544" s="154">
        <v>0</v>
      </c>
      <c r="W544" s="154">
        <v>0</v>
      </c>
      <c r="X544" s="154">
        <v>0</v>
      </c>
      <c r="Y544" s="154">
        <v>0</v>
      </c>
      <c r="Z544" s="154">
        <f t="shared" si="113"/>
        <v>0</v>
      </c>
      <c r="AA544" s="154">
        <v>0</v>
      </c>
      <c r="AB544" s="154">
        <v>0</v>
      </c>
      <c r="AC544" s="154">
        <v>0</v>
      </c>
      <c r="AD544" s="154">
        <v>0</v>
      </c>
      <c r="AE544" s="154">
        <f t="shared" si="114"/>
        <v>0</v>
      </c>
      <c r="AF544" s="154">
        <v>0</v>
      </c>
      <c r="AG544" s="154">
        <v>0</v>
      </c>
      <c r="AH544" s="154">
        <v>0</v>
      </c>
      <c r="AI544" s="154">
        <v>0</v>
      </c>
      <c r="AJ544" s="154">
        <f t="shared" si="115"/>
        <v>24.689841875999999</v>
      </c>
      <c r="AK544" s="154">
        <f t="shared" si="116"/>
        <v>0</v>
      </c>
      <c r="AL544" s="154">
        <f t="shared" si="117"/>
        <v>0</v>
      </c>
      <c r="AM544" s="154">
        <f t="shared" si="118"/>
        <v>24.689841875999999</v>
      </c>
      <c r="AN544" s="154">
        <f t="shared" si="119"/>
        <v>0</v>
      </c>
    </row>
    <row r="545" spans="1:40" s="53" customFormat="1" ht="31.5" customHeight="1">
      <c r="A545" s="133" t="s">
        <v>140</v>
      </c>
      <c r="B545" s="151" t="s">
        <v>446</v>
      </c>
      <c r="C545" s="138" t="s">
        <v>473</v>
      </c>
      <c r="D545" s="133">
        <v>2023</v>
      </c>
      <c r="E545" s="133">
        <v>2024</v>
      </c>
      <c r="F545" s="154">
        <v>0.13212999999999961</v>
      </c>
      <c r="G545" s="154">
        <v>1.17181</v>
      </c>
      <c r="H545" s="214">
        <v>45108</v>
      </c>
      <c r="I545" s="155">
        <v>1.0423888780000001</v>
      </c>
      <c r="J545" s="154">
        <v>0</v>
      </c>
      <c r="K545" s="154">
        <f t="shared" si="110"/>
        <v>0</v>
      </c>
      <c r="L545" s="154">
        <v>0</v>
      </c>
      <c r="M545" s="154">
        <v>0</v>
      </c>
      <c r="N545" s="154">
        <v>0</v>
      </c>
      <c r="O545" s="154">
        <v>0</v>
      </c>
      <c r="P545" s="154">
        <f t="shared" si="111"/>
        <v>0</v>
      </c>
      <c r="Q545" s="154">
        <v>0</v>
      </c>
      <c r="R545" s="154">
        <v>0</v>
      </c>
      <c r="S545" s="154">
        <v>0</v>
      </c>
      <c r="T545" s="154">
        <v>0</v>
      </c>
      <c r="U545" s="154">
        <f t="shared" si="112"/>
        <v>0</v>
      </c>
      <c r="V545" s="154">
        <v>0</v>
      </c>
      <c r="W545" s="154">
        <v>0</v>
      </c>
      <c r="X545" s="154">
        <v>0</v>
      </c>
      <c r="Y545" s="154">
        <v>0</v>
      </c>
      <c r="Z545" s="154">
        <f t="shared" si="113"/>
        <v>0</v>
      </c>
      <c r="AA545" s="154">
        <v>0</v>
      </c>
      <c r="AB545" s="154">
        <v>0</v>
      </c>
      <c r="AC545" s="154">
        <v>0</v>
      </c>
      <c r="AD545" s="154">
        <v>0</v>
      </c>
      <c r="AE545" s="154">
        <f t="shared" si="114"/>
        <v>0</v>
      </c>
      <c r="AF545" s="154">
        <v>0</v>
      </c>
      <c r="AG545" s="154">
        <v>0</v>
      </c>
      <c r="AH545" s="154">
        <v>0</v>
      </c>
      <c r="AI545" s="154">
        <v>0</v>
      </c>
      <c r="AJ545" s="154">
        <f t="shared" si="115"/>
        <v>0</v>
      </c>
      <c r="AK545" s="154">
        <f t="shared" si="116"/>
        <v>0</v>
      </c>
      <c r="AL545" s="154">
        <f t="shared" si="117"/>
        <v>0</v>
      </c>
      <c r="AM545" s="154">
        <f t="shared" si="118"/>
        <v>0</v>
      </c>
      <c r="AN545" s="154">
        <f t="shared" si="119"/>
        <v>0</v>
      </c>
    </row>
    <row r="546" spans="1:40" s="53" customFormat="1" ht="78.75">
      <c r="A546" s="133" t="s">
        <v>140</v>
      </c>
      <c r="B546" s="151" t="s">
        <v>449</v>
      </c>
      <c r="C546" s="138" t="s">
        <v>476</v>
      </c>
      <c r="D546" s="133">
        <v>2023</v>
      </c>
      <c r="E546" s="133">
        <v>2028</v>
      </c>
      <c r="F546" s="154">
        <v>0.19333674000000001</v>
      </c>
      <c r="G546" s="154">
        <v>6.9899585280000007</v>
      </c>
      <c r="H546" s="162">
        <v>45292</v>
      </c>
      <c r="I546" s="155">
        <v>6.9899585280000007</v>
      </c>
      <c r="J546" s="154">
        <v>6.8016000000000005</v>
      </c>
      <c r="K546" s="154">
        <f t="shared" si="110"/>
        <v>0</v>
      </c>
      <c r="L546" s="154">
        <v>0</v>
      </c>
      <c r="M546" s="154">
        <v>0</v>
      </c>
      <c r="N546" s="154">
        <v>0</v>
      </c>
      <c r="O546" s="154">
        <v>0</v>
      </c>
      <c r="P546" s="154">
        <f t="shared" si="111"/>
        <v>0.18</v>
      </c>
      <c r="Q546" s="154">
        <v>0</v>
      </c>
      <c r="R546" s="154">
        <v>0</v>
      </c>
      <c r="S546" s="154">
        <v>0.18</v>
      </c>
      <c r="T546" s="154">
        <v>0</v>
      </c>
      <c r="U546" s="154">
        <f t="shared" si="112"/>
        <v>3.0960000000000001</v>
      </c>
      <c r="V546" s="154">
        <v>0</v>
      </c>
      <c r="W546" s="154">
        <v>0</v>
      </c>
      <c r="X546" s="154">
        <v>3.0960000000000001</v>
      </c>
      <c r="Y546" s="154">
        <v>0</v>
      </c>
      <c r="Z546" s="154">
        <f t="shared" si="113"/>
        <v>3.5256000000000003</v>
      </c>
      <c r="AA546" s="154">
        <v>0</v>
      </c>
      <c r="AB546" s="154">
        <v>0</v>
      </c>
      <c r="AC546" s="154">
        <v>3.5256000000000003</v>
      </c>
      <c r="AD546" s="154">
        <v>0</v>
      </c>
      <c r="AE546" s="154">
        <f t="shared" si="114"/>
        <v>0</v>
      </c>
      <c r="AF546" s="154">
        <v>0</v>
      </c>
      <c r="AG546" s="154">
        <v>0</v>
      </c>
      <c r="AH546" s="154">
        <v>0</v>
      </c>
      <c r="AI546" s="154">
        <v>0</v>
      </c>
      <c r="AJ546" s="154">
        <f t="shared" si="115"/>
        <v>6.8016000000000005</v>
      </c>
      <c r="AK546" s="154">
        <f t="shared" si="116"/>
        <v>0</v>
      </c>
      <c r="AL546" s="154">
        <f t="shared" si="117"/>
        <v>0</v>
      </c>
      <c r="AM546" s="154">
        <f t="shared" si="118"/>
        <v>6.8016000000000005</v>
      </c>
      <c r="AN546" s="154">
        <f t="shared" si="119"/>
        <v>0</v>
      </c>
    </row>
    <row r="547" spans="1:40" s="53" customFormat="1" ht="31.5">
      <c r="A547" s="133" t="s">
        <v>140</v>
      </c>
      <c r="B547" s="151" t="s">
        <v>753</v>
      </c>
      <c r="C547" s="138" t="s">
        <v>754</v>
      </c>
      <c r="D547" s="133">
        <v>2017</v>
      </c>
      <c r="E547" s="133">
        <v>2024</v>
      </c>
      <c r="F547" s="154">
        <v>0.31256000000000039</v>
      </c>
      <c r="G547" s="154">
        <v>1.9225680539999999</v>
      </c>
      <c r="H547" s="214">
        <v>43009</v>
      </c>
      <c r="I547" s="155">
        <v>1.9225680539999999</v>
      </c>
      <c r="J547" s="154">
        <v>0</v>
      </c>
      <c r="K547" s="154">
        <f t="shared" si="110"/>
        <v>0</v>
      </c>
      <c r="L547" s="154">
        <v>0</v>
      </c>
      <c r="M547" s="154">
        <v>0</v>
      </c>
      <c r="N547" s="154">
        <v>0</v>
      </c>
      <c r="O547" s="154">
        <v>0</v>
      </c>
      <c r="P547" s="154">
        <f t="shared" si="111"/>
        <v>0</v>
      </c>
      <c r="Q547" s="154">
        <v>0</v>
      </c>
      <c r="R547" s="154">
        <v>0</v>
      </c>
      <c r="S547" s="154">
        <v>0</v>
      </c>
      <c r="T547" s="154">
        <v>0</v>
      </c>
      <c r="U547" s="154">
        <f t="shared" si="112"/>
        <v>0</v>
      </c>
      <c r="V547" s="154">
        <v>0</v>
      </c>
      <c r="W547" s="154">
        <v>0</v>
      </c>
      <c r="X547" s="154">
        <v>0</v>
      </c>
      <c r="Y547" s="154">
        <v>0</v>
      </c>
      <c r="Z547" s="154">
        <f t="shared" si="113"/>
        <v>0</v>
      </c>
      <c r="AA547" s="154">
        <v>0</v>
      </c>
      <c r="AB547" s="154">
        <v>0</v>
      </c>
      <c r="AC547" s="154">
        <v>0</v>
      </c>
      <c r="AD547" s="154">
        <v>0</v>
      </c>
      <c r="AE547" s="154">
        <f t="shared" si="114"/>
        <v>0</v>
      </c>
      <c r="AF547" s="154">
        <v>0</v>
      </c>
      <c r="AG547" s="154">
        <v>0</v>
      </c>
      <c r="AH547" s="154">
        <v>0</v>
      </c>
      <c r="AI547" s="154">
        <v>0</v>
      </c>
      <c r="AJ547" s="154">
        <f t="shared" si="115"/>
        <v>0</v>
      </c>
      <c r="AK547" s="154">
        <f t="shared" si="116"/>
        <v>0</v>
      </c>
      <c r="AL547" s="154">
        <f t="shared" si="117"/>
        <v>0</v>
      </c>
      <c r="AM547" s="154">
        <f t="shared" si="118"/>
        <v>0</v>
      </c>
      <c r="AN547" s="154">
        <f t="shared" si="119"/>
        <v>0</v>
      </c>
    </row>
    <row r="548" spans="1:40" s="53" customFormat="1" ht="63">
      <c r="A548" s="133" t="s">
        <v>140</v>
      </c>
      <c r="B548" s="151" t="s">
        <v>755</v>
      </c>
      <c r="C548" s="138" t="s">
        <v>756</v>
      </c>
      <c r="D548" s="133">
        <v>2023</v>
      </c>
      <c r="E548" s="133">
        <v>2024</v>
      </c>
      <c r="F548" s="154">
        <v>0.39446100000000001</v>
      </c>
      <c r="G548" s="154">
        <v>3.7374014059999996</v>
      </c>
      <c r="H548" s="214">
        <v>45292</v>
      </c>
      <c r="I548" s="155">
        <v>3.6041759199999999</v>
      </c>
      <c r="J548" s="154">
        <v>0</v>
      </c>
      <c r="K548" s="154">
        <f t="shared" si="110"/>
        <v>0</v>
      </c>
      <c r="L548" s="154">
        <v>0</v>
      </c>
      <c r="M548" s="154">
        <v>0</v>
      </c>
      <c r="N548" s="154">
        <v>0</v>
      </c>
      <c r="O548" s="154">
        <v>0</v>
      </c>
      <c r="P548" s="154">
        <f t="shared" si="111"/>
        <v>0</v>
      </c>
      <c r="Q548" s="154">
        <v>0</v>
      </c>
      <c r="R548" s="154">
        <v>0</v>
      </c>
      <c r="S548" s="154">
        <v>0</v>
      </c>
      <c r="T548" s="154">
        <v>0</v>
      </c>
      <c r="U548" s="154">
        <f t="shared" si="112"/>
        <v>0</v>
      </c>
      <c r="V548" s="154">
        <v>0</v>
      </c>
      <c r="W548" s="154">
        <v>0</v>
      </c>
      <c r="X548" s="154">
        <v>0</v>
      </c>
      <c r="Y548" s="154">
        <v>0</v>
      </c>
      <c r="Z548" s="154">
        <f t="shared" si="113"/>
        <v>0</v>
      </c>
      <c r="AA548" s="154">
        <v>0</v>
      </c>
      <c r="AB548" s="154">
        <v>0</v>
      </c>
      <c r="AC548" s="154">
        <v>0</v>
      </c>
      <c r="AD548" s="154">
        <v>0</v>
      </c>
      <c r="AE548" s="154">
        <f t="shared" si="114"/>
        <v>0</v>
      </c>
      <c r="AF548" s="154">
        <v>0</v>
      </c>
      <c r="AG548" s="154">
        <v>0</v>
      </c>
      <c r="AH548" s="154">
        <v>0</v>
      </c>
      <c r="AI548" s="154">
        <v>0</v>
      </c>
      <c r="AJ548" s="154">
        <f t="shared" si="115"/>
        <v>0</v>
      </c>
      <c r="AK548" s="154">
        <f t="shared" si="116"/>
        <v>0</v>
      </c>
      <c r="AL548" s="154">
        <f t="shared" si="117"/>
        <v>0</v>
      </c>
      <c r="AM548" s="154">
        <f t="shared" si="118"/>
        <v>0</v>
      </c>
      <c r="AN548" s="154">
        <f t="shared" si="119"/>
        <v>0</v>
      </c>
    </row>
    <row r="549" spans="1:40" s="53" customFormat="1" ht="47.25" customHeight="1">
      <c r="A549" s="133" t="s">
        <v>140</v>
      </c>
      <c r="B549" s="152" t="s">
        <v>757</v>
      </c>
      <c r="C549" s="138" t="s">
        <v>758</v>
      </c>
      <c r="D549" s="133">
        <v>2024</v>
      </c>
      <c r="E549" s="133">
        <v>2025</v>
      </c>
      <c r="F549" s="154" t="s">
        <v>239</v>
      </c>
      <c r="G549" s="154" t="s">
        <v>239</v>
      </c>
      <c r="H549" s="133" t="s">
        <v>239</v>
      </c>
      <c r="I549" s="155">
        <v>8.9222008219999989</v>
      </c>
      <c r="J549" s="154">
        <v>8.742721379999999</v>
      </c>
      <c r="K549" s="154">
        <f t="shared" si="110"/>
        <v>8.742721379999999</v>
      </c>
      <c r="L549" s="154">
        <v>0</v>
      </c>
      <c r="M549" s="154">
        <v>0</v>
      </c>
      <c r="N549" s="154">
        <v>8.742721379999999</v>
      </c>
      <c r="O549" s="154">
        <v>0</v>
      </c>
      <c r="P549" s="154">
        <f t="shared" si="111"/>
        <v>0</v>
      </c>
      <c r="Q549" s="154">
        <v>0</v>
      </c>
      <c r="R549" s="154">
        <v>0</v>
      </c>
      <c r="S549" s="154">
        <v>0</v>
      </c>
      <c r="T549" s="154">
        <v>0</v>
      </c>
      <c r="U549" s="154">
        <f t="shared" si="112"/>
        <v>0</v>
      </c>
      <c r="V549" s="154">
        <v>0</v>
      </c>
      <c r="W549" s="154">
        <v>0</v>
      </c>
      <c r="X549" s="154">
        <v>0</v>
      </c>
      <c r="Y549" s="154">
        <v>0</v>
      </c>
      <c r="Z549" s="154">
        <f t="shared" si="113"/>
        <v>0</v>
      </c>
      <c r="AA549" s="154">
        <v>0</v>
      </c>
      <c r="AB549" s="154">
        <v>0</v>
      </c>
      <c r="AC549" s="154">
        <v>0</v>
      </c>
      <c r="AD549" s="154">
        <v>0</v>
      </c>
      <c r="AE549" s="154">
        <f t="shared" si="114"/>
        <v>0</v>
      </c>
      <c r="AF549" s="154">
        <v>0</v>
      </c>
      <c r="AG549" s="154">
        <v>0</v>
      </c>
      <c r="AH549" s="154">
        <v>0</v>
      </c>
      <c r="AI549" s="154">
        <v>0</v>
      </c>
      <c r="AJ549" s="154">
        <f t="shared" si="115"/>
        <v>8.742721379999999</v>
      </c>
      <c r="AK549" s="154">
        <f t="shared" si="116"/>
        <v>0</v>
      </c>
      <c r="AL549" s="154">
        <f t="shared" si="117"/>
        <v>0</v>
      </c>
      <c r="AM549" s="154">
        <f t="shared" si="118"/>
        <v>8.742721379999999</v>
      </c>
      <c r="AN549" s="154">
        <f t="shared" si="119"/>
        <v>0</v>
      </c>
    </row>
    <row r="550" spans="1:40" s="53" customFormat="1" ht="47.25">
      <c r="A550" s="133" t="s">
        <v>140</v>
      </c>
      <c r="B550" s="152" t="s">
        <v>759</v>
      </c>
      <c r="C550" s="138" t="s">
        <v>760</v>
      </c>
      <c r="D550" s="133">
        <v>2024</v>
      </c>
      <c r="E550" s="133">
        <v>2025</v>
      </c>
      <c r="F550" s="154" t="s">
        <v>239</v>
      </c>
      <c r="G550" s="154" t="s">
        <v>239</v>
      </c>
      <c r="H550" s="214" t="s">
        <v>239</v>
      </c>
      <c r="I550" s="155">
        <v>0.24261026799999999</v>
      </c>
      <c r="J550" s="154">
        <v>0.20271424799999999</v>
      </c>
      <c r="K550" s="154">
        <f t="shared" si="110"/>
        <v>0.20271424799999999</v>
      </c>
      <c r="L550" s="154">
        <v>0</v>
      </c>
      <c r="M550" s="154">
        <v>0</v>
      </c>
      <c r="N550" s="154">
        <v>0.20271424799999999</v>
      </c>
      <c r="O550" s="154">
        <v>0</v>
      </c>
      <c r="P550" s="154">
        <f t="shared" si="111"/>
        <v>0</v>
      </c>
      <c r="Q550" s="154">
        <v>0</v>
      </c>
      <c r="R550" s="154">
        <v>0</v>
      </c>
      <c r="S550" s="154">
        <v>0</v>
      </c>
      <c r="T550" s="154">
        <v>0</v>
      </c>
      <c r="U550" s="154">
        <f t="shared" si="112"/>
        <v>0</v>
      </c>
      <c r="V550" s="154">
        <v>0</v>
      </c>
      <c r="W550" s="154">
        <v>0</v>
      </c>
      <c r="X550" s="154">
        <v>0</v>
      </c>
      <c r="Y550" s="154">
        <v>0</v>
      </c>
      <c r="Z550" s="154">
        <f t="shared" si="113"/>
        <v>0</v>
      </c>
      <c r="AA550" s="154">
        <v>0</v>
      </c>
      <c r="AB550" s="154">
        <v>0</v>
      </c>
      <c r="AC550" s="154">
        <v>0</v>
      </c>
      <c r="AD550" s="154">
        <v>0</v>
      </c>
      <c r="AE550" s="154">
        <f t="shared" si="114"/>
        <v>0</v>
      </c>
      <c r="AF550" s="154">
        <v>0</v>
      </c>
      <c r="AG550" s="154">
        <v>0</v>
      </c>
      <c r="AH550" s="154">
        <v>0</v>
      </c>
      <c r="AI550" s="154">
        <v>0</v>
      </c>
      <c r="AJ550" s="154">
        <f t="shared" si="115"/>
        <v>0.20271424799999999</v>
      </c>
      <c r="AK550" s="154">
        <f t="shared" si="116"/>
        <v>0</v>
      </c>
      <c r="AL550" s="154">
        <f t="shared" si="117"/>
        <v>0</v>
      </c>
      <c r="AM550" s="154">
        <f t="shared" si="118"/>
        <v>0.20271424799999999</v>
      </c>
      <c r="AN550" s="154">
        <f t="shared" si="119"/>
        <v>0</v>
      </c>
    </row>
    <row r="551" spans="1:40" s="53" customFormat="1" ht="31.5">
      <c r="A551" s="133" t="s">
        <v>140</v>
      </c>
      <c r="B551" s="152" t="s">
        <v>761</v>
      </c>
      <c r="C551" s="138" t="s">
        <v>762</v>
      </c>
      <c r="D551" s="133">
        <v>2024</v>
      </c>
      <c r="E551" s="133">
        <v>2025</v>
      </c>
      <c r="F551" s="154" t="s">
        <v>239</v>
      </c>
      <c r="G551" s="154" t="s">
        <v>239</v>
      </c>
      <c r="H551" s="214" t="s">
        <v>239</v>
      </c>
      <c r="I551" s="155">
        <v>0.179329288</v>
      </c>
      <c r="J551" s="154">
        <v>0.142525812</v>
      </c>
      <c r="K551" s="154">
        <f t="shared" si="110"/>
        <v>0.142525812</v>
      </c>
      <c r="L551" s="154">
        <v>0</v>
      </c>
      <c r="M551" s="154">
        <v>0</v>
      </c>
      <c r="N551" s="154">
        <v>0.142525812</v>
      </c>
      <c r="O551" s="154">
        <v>0</v>
      </c>
      <c r="P551" s="154">
        <f t="shared" si="111"/>
        <v>0</v>
      </c>
      <c r="Q551" s="154">
        <v>0</v>
      </c>
      <c r="R551" s="154">
        <v>0</v>
      </c>
      <c r="S551" s="154">
        <v>0</v>
      </c>
      <c r="T551" s="154">
        <v>0</v>
      </c>
      <c r="U551" s="154">
        <f t="shared" si="112"/>
        <v>0</v>
      </c>
      <c r="V551" s="154">
        <v>0</v>
      </c>
      <c r="W551" s="154">
        <v>0</v>
      </c>
      <c r="X551" s="154">
        <v>0</v>
      </c>
      <c r="Y551" s="154">
        <v>0</v>
      </c>
      <c r="Z551" s="154">
        <f t="shared" si="113"/>
        <v>0</v>
      </c>
      <c r="AA551" s="154">
        <v>0</v>
      </c>
      <c r="AB551" s="154">
        <v>0</v>
      </c>
      <c r="AC551" s="154">
        <v>0</v>
      </c>
      <c r="AD551" s="154">
        <v>0</v>
      </c>
      <c r="AE551" s="154">
        <f t="shared" si="114"/>
        <v>0</v>
      </c>
      <c r="AF551" s="154">
        <v>0</v>
      </c>
      <c r="AG551" s="154">
        <v>0</v>
      </c>
      <c r="AH551" s="154">
        <v>0</v>
      </c>
      <c r="AI551" s="154">
        <v>0</v>
      </c>
      <c r="AJ551" s="154">
        <f t="shared" si="115"/>
        <v>0.142525812</v>
      </c>
      <c r="AK551" s="154">
        <f t="shared" si="116"/>
        <v>0</v>
      </c>
      <c r="AL551" s="154">
        <f t="shared" si="117"/>
        <v>0</v>
      </c>
      <c r="AM551" s="154">
        <f t="shared" si="118"/>
        <v>0.142525812</v>
      </c>
      <c r="AN551" s="154">
        <f t="shared" si="119"/>
        <v>0</v>
      </c>
    </row>
    <row r="552" spans="1:40" s="53" customFormat="1" ht="47.25">
      <c r="A552" s="133" t="s">
        <v>140</v>
      </c>
      <c r="B552" s="152" t="s">
        <v>763</v>
      </c>
      <c r="C552" s="138" t="s">
        <v>764</v>
      </c>
      <c r="D552" s="133">
        <v>2024</v>
      </c>
      <c r="E552" s="133">
        <v>2025</v>
      </c>
      <c r="F552" s="154" t="s">
        <v>239</v>
      </c>
      <c r="G552" s="154" t="s">
        <v>239</v>
      </c>
      <c r="H552" s="214" t="s">
        <v>239</v>
      </c>
      <c r="I552" s="155">
        <v>0.8758834459999999</v>
      </c>
      <c r="J552" s="154">
        <v>0.77371483199999991</v>
      </c>
      <c r="K552" s="154">
        <f t="shared" si="110"/>
        <v>0.77371483199999991</v>
      </c>
      <c r="L552" s="154">
        <v>0</v>
      </c>
      <c r="M552" s="154">
        <v>0</v>
      </c>
      <c r="N552" s="154">
        <v>0.77371483199999991</v>
      </c>
      <c r="O552" s="154">
        <v>0</v>
      </c>
      <c r="P552" s="154">
        <f t="shared" si="111"/>
        <v>0</v>
      </c>
      <c r="Q552" s="154">
        <v>0</v>
      </c>
      <c r="R552" s="154">
        <v>0</v>
      </c>
      <c r="S552" s="154">
        <v>0</v>
      </c>
      <c r="T552" s="154">
        <v>0</v>
      </c>
      <c r="U552" s="154">
        <f t="shared" si="112"/>
        <v>0</v>
      </c>
      <c r="V552" s="154">
        <v>0</v>
      </c>
      <c r="W552" s="154">
        <v>0</v>
      </c>
      <c r="X552" s="154">
        <v>0</v>
      </c>
      <c r="Y552" s="154">
        <v>0</v>
      </c>
      <c r="Z552" s="154">
        <f t="shared" si="113"/>
        <v>0</v>
      </c>
      <c r="AA552" s="154">
        <v>0</v>
      </c>
      <c r="AB552" s="154">
        <v>0</v>
      </c>
      <c r="AC552" s="154">
        <v>0</v>
      </c>
      <c r="AD552" s="154">
        <v>0</v>
      </c>
      <c r="AE552" s="154">
        <f t="shared" si="114"/>
        <v>0</v>
      </c>
      <c r="AF552" s="154">
        <v>0</v>
      </c>
      <c r="AG552" s="154">
        <v>0</v>
      </c>
      <c r="AH552" s="154">
        <v>0</v>
      </c>
      <c r="AI552" s="154">
        <v>0</v>
      </c>
      <c r="AJ552" s="154">
        <f t="shared" si="115"/>
        <v>0.77371483199999991</v>
      </c>
      <c r="AK552" s="154">
        <f t="shared" si="116"/>
        <v>0</v>
      </c>
      <c r="AL552" s="154">
        <f t="shared" si="117"/>
        <v>0</v>
      </c>
      <c r="AM552" s="154">
        <f t="shared" si="118"/>
        <v>0.77371483199999991</v>
      </c>
      <c r="AN552" s="154">
        <f t="shared" si="119"/>
        <v>0</v>
      </c>
    </row>
    <row r="553" spans="1:40" s="53" customFormat="1" ht="47.25" customHeight="1">
      <c r="A553" s="133" t="s">
        <v>140</v>
      </c>
      <c r="B553" s="152" t="s">
        <v>765</v>
      </c>
      <c r="C553" s="138" t="s">
        <v>766</v>
      </c>
      <c r="D553" s="133">
        <v>2024</v>
      </c>
      <c r="E553" s="133">
        <v>2025</v>
      </c>
      <c r="F553" s="154" t="s">
        <v>239</v>
      </c>
      <c r="G553" s="154" t="s">
        <v>239</v>
      </c>
      <c r="H553" s="214" t="s">
        <v>239</v>
      </c>
      <c r="I553" s="155">
        <v>1.2861696059999999</v>
      </c>
      <c r="J553" s="154">
        <v>1.179262356</v>
      </c>
      <c r="K553" s="154">
        <f t="shared" si="110"/>
        <v>1.179262356</v>
      </c>
      <c r="L553" s="154">
        <v>0</v>
      </c>
      <c r="M553" s="154">
        <v>0</v>
      </c>
      <c r="N553" s="154">
        <v>1.179262356</v>
      </c>
      <c r="O553" s="154">
        <v>0</v>
      </c>
      <c r="P553" s="154">
        <f t="shared" si="111"/>
        <v>0</v>
      </c>
      <c r="Q553" s="154">
        <v>0</v>
      </c>
      <c r="R553" s="154">
        <v>0</v>
      </c>
      <c r="S553" s="154">
        <v>0</v>
      </c>
      <c r="T553" s="154">
        <v>0</v>
      </c>
      <c r="U553" s="154">
        <f t="shared" si="112"/>
        <v>0</v>
      </c>
      <c r="V553" s="154">
        <v>0</v>
      </c>
      <c r="W553" s="154">
        <v>0</v>
      </c>
      <c r="X553" s="154">
        <v>0</v>
      </c>
      <c r="Y553" s="154">
        <v>0</v>
      </c>
      <c r="Z553" s="154">
        <f t="shared" si="113"/>
        <v>0</v>
      </c>
      <c r="AA553" s="154">
        <v>0</v>
      </c>
      <c r="AB553" s="154">
        <v>0</v>
      </c>
      <c r="AC553" s="154">
        <v>0</v>
      </c>
      <c r="AD553" s="154">
        <v>0</v>
      </c>
      <c r="AE553" s="154">
        <f t="shared" si="114"/>
        <v>0</v>
      </c>
      <c r="AF553" s="154">
        <v>0</v>
      </c>
      <c r="AG553" s="154">
        <v>0</v>
      </c>
      <c r="AH553" s="154">
        <v>0</v>
      </c>
      <c r="AI553" s="154">
        <v>0</v>
      </c>
      <c r="AJ553" s="154">
        <f t="shared" si="115"/>
        <v>1.179262356</v>
      </c>
      <c r="AK553" s="154">
        <f t="shared" si="116"/>
        <v>0</v>
      </c>
      <c r="AL553" s="154">
        <f t="shared" si="117"/>
        <v>0</v>
      </c>
      <c r="AM553" s="154">
        <f t="shared" si="118"/>
        <v>1.179262356</v>
      </c>
      <c r="AN553" s="154">
        <f t="shared" si="119"/>
        <v>0</v>
      </c>
    </row>
    <row r="554" spans="1:40" s="53" customFormat="1" ht="47.25" customHeight="1">
      <c r="A554" s="133" t="s">
        <v>140</v>
      </c>
      <c r="B554" s="152" t="s">
        <v>767</v>
      </c>
      <c r="C554" s="138" t="s">
        <v>768</v>
      </c>
      <c r="D554" s="133">
        <v>2024</v>
      </c>
      <c r="E554" s="133">
        <v>2025</v>
      </c>
      <c r="F554" s="154" t="s">
        <v>239</v>
      </c>
      <c r="G554" s="154" t="s">
        <v>239</v>
      </c>
      <c r="H554" s="214" t="s">
        <v>239</v>
      </c>
      <c r="I554" s="155">
        <v>1.3195589620000001</v>
      </c>
      <c r="J554" s="154">
        <v>1.220933448</v>
      </c>
      <c r="K554" s="154">
        <f t="shared" si="110"/>
        <v>1.220933448</v>
      </c>
      <c r="L554" s="154">
        <v>0</v>
      </c>
      <c r="M554" s="154">
        <v>0</v>
      </c>
      <c r="N554" s="154">
        <v>1.220933448</v>
      </c>
      <c r="O554" s="154">
        <v>0</v>
      </c>
      <c r="P554" s="154">
        <f t="shared" si="111"/>
        <v>0</v>
      </c>
      <c r="Q554" s="154">
        <v>0</v>
      </c>
      <c r="R554" s="154">
        <v>0</v>
      </c>
      <c r="S554" s="154">
        <v>0</v>
      </c>
      <c r="T554" s="154">
        <v>0</v>
      </c>
      <c r="U554" s="154">
        <f t="shared" si="112"/>
        <v>0</v>
      </c>
      <c r="V554" s="154">
        <v>0</v>
      </c>
      <c r="W554" s="154">
        <v>0</v>
      </c>
      <c r="X554" s="154">
        <v>0</v>
      </c>
      <c r="Y554" s="154">
        <v>0</v>
      </c>
      <c r="Z554" s="154">
        <f t="shared" si="113"/>
        <v>0</v>
      </c>
      <c r="AA554" s="154">
        <v>0</v>
      </c>
      <c r="AB554" s="154">
        <v>0</v>
      </c>
      <c r="AC554" s="154">
        <v>0</v>
      </c>
      <c r="AD554" s="154">
        <v>0</v>
      </c>
      <c r="AE554" s="154">
        <f t="shared" si="114"/>
        <v>0</v>
      </c>
      <c r="AF554" s="154">
        <v>0</v>
      </c>
      <c r="AG554" s="154">
        <v>0</v>
      </c>
      <c r="AH554" s="154">
        <v>0</v>
      </c>
      <c r="AI554" s="154">
        <v>0</v>
      </c>
      <c r="AJ554" s="154">
        <f t="shared" si="115"/>
        <v>1.220933448</v>
      </c>
      <c r="AK554" s="154">
        <f t="shared" si="116"/>
        <v>0</v>
      </c>
      <c r="AL554" s="154">
        <f t="shared" si="117"/>
        <v>0</v>
      </c>
      <c r="AM554" s="154">
        <f t="shared" si="118"/>
        <v>1.220933448</v>
      </c>
      <c r="AN554" s="154">
        <f t="shared" si="119"/>
        <v>0</v>
      </c>
    </row>
    <row r="555" spans="1:40" s="53" customFormat="1" ht="63">
      <c r="A555" s="133" t="s">
        <v>140</v>
      </c>
      <c r="B555" s="151" t="s">
        <v>769</v>
      </c>
      <c r="C555" s="138" t="s">
        <v>770</v>
      </c>
      <c r="D555" s="133">
        <v>2024</v>
      </c>
      <c r="E555" s="133">
        <v>2025</v>
      </c>
      <c r="F555" s="154" t="s">
        <v>239</v>
      </c>
      <c r="G555" s="154" t="s">
        <v>239</v>
      </c>
      <c r="H555" s="214" t="s">
        <v>239</v>
      </c>
      <c r="I555" s="155">
        <v>0.63583704000000008</v>
      </c>
      <c r="J555" s="154">
        <v>0.52688436000000005</v>
      </c>
      <c r="K555" s="154">
        <f t="shared" si="110"/>
        <v>0.52688436000000005</v>
      </c>
      <c r="L555" s="154">
        <v>0</v>
      </c>
      <c r="M555" s="154">
        <v>0</v>
      </c>
      <c r="N555" s="154">
        <v>0.52688436000000005</v>
      </c>
      <c r="O555" s="154">
        <v>0</v>
      </c>
      <c r="P555" s="154">
        <f t="shared" si="111"/>
        <v>0</v>
      </c>
      <c r="Q555" s="154">
        <v>0</v>
      </c>
      <c r="R555" s="154">
        <v>0</v>
      </c>
      <c r="S555" s="154">
        <v>0</v>
      </c>
      <c r="T555" s="154">
        <v>0</v>
      </c>
      <c r="U555" s="154">
        <f t="shared" si="112"/>
        <v>0</v>
      </c>
      <c r="V555" s="154">
        <v>0</v>
      </c>
      <c r="W555" s="154">
        <v>0</v>
      </c>
      <c r="X555" s="154">
        <v>0</v>
      </c>
      <c r="Y555" s="154">
        <v>0</v>
      </c>
      <c r="Z555" s="154">
        <f t="shared" si="113"/>
        <v>0</v>
      </c>
      <c r="AA555" s="154">
        <v>0</v>
      </c>
      <c r="AB555" s="154">
        <v>0</v>
      </c>
      <c r="AC555" s="154">
        <v>0</v>
      </c>
      <c r="AD555" s="154">
        <v>0</v>
      </c>
      <c r="AE555" s="154">
        <f t="shared" si="114"/>
        <v>0</v>
      </c>
      <c r="AF555" s="154">
        <v>0</v>
      </c>
      <c r="AG555" s="154">
        <v>0</v>
      </c>
      <c r="AH555" s="154">
        <v>0</v>
      </c>
      <c r="AI555" s="154">
        <v>0</v>
      </c>
      <c r="AJ555" s="154">
        <f t="shared" si="115"/>
        <v>0.52688436000000005</v>
      </c>
      <c r="AK555" s="154">
        <f t="shared" si="116"/>
        <v>0</v>
      </c>
      <c r="AL555" s="154">
        <f t="shared" si="117"/>
        <v>0</v>
      </c>
      <c r="AM555" s="154">
        <f t="shared" si="118"/>
        <v>0.52688436000000005</v>
      </c>
      <c r="AN555" s="154">
        <f t="shared" si="119"/>
        <v>0</v>
      </c>
    </row>
    <row r="556" spans="1:40" s="53" customFormat="1" ht="63" customHeight="1">
      <c r="A556" s="133" t="s">
        <v>140</v>
      </c>
      <c r="B556" s="151" t="s">
        <v>771</v>
      </c>
      <c r="C556" s="138" t="s">
        <v>772</v>
      </c>
      <c r="D556" s="133">
        <v>2024</v>
      </c>
      <c r="E556" s="133">
        <v>2025</v>
      </c>
      <c r="F556" s="154" t="s">
        <v>239</v>
      </c>
      <c r="G556" s="154" t="s">
        <v>239</v>
      </c>
      <c r="H556" s="214" t="s">
        <v>239</v>
      </c>
      <c r="I556" s="155">
        <v>0.95527380799999995</v>
      </c>
      <c r="J556" s="154">
        <v>0.85753271999999992</v>
      </c>
      <c r="K556" s="154">
        <f t="shared" si="110"/>
        <v>0.85753271999999992</v>
      </c>
      <c r="L556" s="154">
        <v>0</v>
      </c>
      <c r="M556" s="154">
        <v>0</v>
      </c>
      <c r="N556" s="154">
        <v>0.85753271999999992</v>
      </c>
      <c r="O556" s="154">
        <v>0</v>
      </c>
      <c r="P556" s="154">
        <f t="shared" si="111"/>
        <v>0</v>
      </c>
      <c r="Q556" s="154">
        <v>0</v>
      </c>
      <c r="R556" s="154">
        <v>0</v>
      </c>
      <c r="S556" s="154">
        <v>0</v>
      </c>
      <c r="T556" s="154">
        <v>0</v>
      </c>
      <c r="U556" s="154">
        <f t="shared" si="112"/>
        <v>0</v>
      </c>
      <c r="V556" s="154">
        <v>0</v>
      </c>
      <c r="W556" s="154">
        <v>0</v>
      </c>
      <c r="X556" s="154">
        <v>0</v>
      </c>
      <c r="Y556" s="154">
        <v>0</v>
      </c>
      <c r="Z556" s="154">
        <f t="shared" si="113"/>
        <v>0</v>
      </c>
      <c r="AA556" s="154">
        <v>0</v>
      </c>
      <c r="AB556" s="154">
        <v>0</v>
      </c>
      <c r="AC556" s="154">
        <v>0</v>
      </c>
      <c r="AD556" s="154">
        <v>0</v>
      </c>
      <c r="AE556" s="154">
        <f t="shared" si="114"/>
        <v>0</v>
      </c>
      <c r="AF556" s="154">
        <v>0</v>
      </c>
      <c r="AG556" s="154">
        <v>0</v>
      </c>
      <c r="AH556" s="154">
        <v>0</v>
      </c>
      <c r="AI556" s="154">
        <v>0</v>
      </c>
      <c r="AJ556" s="154">
        <f t="shared" si="115"/>
        <v>0.85753271999999992</v>
      </c>
      <c r="AK556" s="154">
        <f t="shared" si="116"/>
        <v>0</v>
      </c>
      <c r="AL556" s="154">
        <f t="shared" si="117"/>
        <v>0</v>
      </c>
      <c r="AM556" s="154">
        <f t="shared" si="118"/>
        <v>0.85753271999999992</v>
      </c>
      <c r="AN556" s="154">
        <f t="shared" si="119"/>
        <v>0</v>
      </c>
    </row>
    <row r="557" spans="1:40" s="53" customFormat="1" ht="63" customHeight="1">
      <c r="A557" s="133" t="s">
        <v>140</v>
      </c>
      <c r="B557" s="174" t="s">
        <v>773</v>
      </c>
      <c r="C557" s="138" t="s">
        <v>774</v>
      </c>
      <c r="D557" s="133">
        <v>2024</v>
      </c>
      <c r="E557" s="133">
        <v>2025</v>
      </c>
      <c r="F557" s="154" t="s">
        <v>239</v>
      </c>
      <c r="G557" s="154" t="s">
        <v>239</v>
      </c>
      <c r="H557" s="214" t="s">
        <v>239</v>
      </c>
      <c r="I557" s="155">
        <v>1.0391181700000001</v>
      </c>
      <c r="J557" s="154">
        <v>0.93009526799999998</v>
      </c>
      <c r="K557" s="154">
        <f t="shared" si="110"/>
        <v>0.93009526799999998</v>
      </c>
      <c r="L557" s="154">
        <v>0</v>
      </c>
      <c r="M557" s="154">
        <v>0</v>
      </c>
      <c r="N557" s="154">
        <v>0.93009526799999998</v>
      </c>
      <c r="O557" s="154">
        <v>0</v>
      </c>
      <c r="P557" s="154">
        <f t="shared" si="111"/>
        <v>0</v>
      </c>
      <c r="Q557" s="154">
        <v>0</v>
      </c>
      <c r="R557" s="154">
        <v>0</v>
      </c>
      <c r="S557" s="154">
        <v>0</v>
      </c>
      <c r="T557" s="154">
        <v>0</v>
      </c>
      <c r="U557" s="154">
        <f t="shared" si="112"/>
        <v>0</v>
      </c>
      <c r="V557" s="154">
        <v>0</v>
      </c>
      <c r="W557" s="154">
        <v>0</v>
      </c>
      <c r="X557" s="154">
        <v>0</v>
      </c>
      <c r="Y557" s="154">
        <v>0</v>
      </c>
      <c r="Z557" s="154">
        <f t="shared" si="113"/>
        <v>0</v>
      </c>
      <c r="AA557" s="154">
        <v>0</v>
      </c>
      <c r="AB557" s="154">
        <v>0</v>
      </c>
      <c r="AC557" s="154">
        <v>0</v>
      </c>
      <c r="AD557" s="154">
        <v>0</v>
      </c>
      <c r="AE557" s="154">
        <f t="shared" si="114"/>
        <v>0</v>
      </c>
      <c r="AF557" s="154">
        <v>0</v>
      </c>
      <c r="AG557" s="154">
        <v>0</v>
      </c>
      <c r="AH557" s="154">
        <v>0</v>
      </c>
      <c r="AI557" s="154">
        <v>0</v>
      </c>
      <c r="AJ557" s="154">
        <f t="shared" si="115"/>
        <v>0.93009526799999998</v>
      </c>
      <c r="AK557" s="154">
        <f t="shared" si="116"/>
        <v>0</v>
      </c>
      <c r="AL557" s="154">
        <f t="shared" si="117"/>
        <v>0</v>
      </c>
      <c r="AM557" s="154">
        <f t="shared" si="118"/>
        <v>0.93009526799999998</v>
      </c>
      <c r="AN557" s="154">
        <f t="shared" si="119"/>
        <v>0</v>
      </c>
    </row>
    <row r="558" spans="1:40" s="53" customFormat="1" ht="47.25">
      <c r="A558" s="133" t="s">
        <v>140</v>
      </c>
      <c r="B558" s="151" t="s">
        <v>775</v>
      </c>
      <c r="C558" s="138" t="s">
        <v>776</v>
      </c>
      <c r="D558" s="133">
        <v>2024</v>
      </c>
      <c r="E558" s="133">
        <v>2025</v>
      </c>
      <c r="F558" s="154" t="s">
        <v>239</v>
      </c>
      <c r="G558" s="154" t="s">
        <v>239</v>
      </c>
      <c r="H558" s="214" t="s">
        <v>239</v>
      </c>
      <c r="I558" s="155">
        <v>0.66854033400000001</v>
      </c>
      <c r="J558" s="154">
        <v>0.56045302799999996</v>
      </c>
      <c r="K558" s="154">
        <f t="shared" si="110"/>
        <v>0.56045302799999996</v>
      </c>
      <c r="L558" s="154">
        <v>0</v>
      </c>
      <c r="M558" s="154">
        <v>0</v>
      </c>
      <c r="N558" s="154">
        <v>0.56045302799999996</v>
      </c>
      <c r="O558" s="154">
        <v>0</v>
      </c>
      <c r="P558" s="154">
        <f t="shared" si="111"/>
        <v>0</v>
      </c>
      <c r="Q558" s="154">
        <v>0</v>
      </c>
      <c r="R558" s="154">
        <v>0</v>
      </c>
      <c r="S558" s="154">
        <v>0</v>
      </c>
      <c r="T558" s="154">
        <v>0</v>
      </c>
      <c r="U558" s="154">
        <f t="shared" si="112"/>
        <v>0</v>
      </c>
      <c r="V558" s="154">
        <v>0</v>
      </c>
      <c r="W558" s="154">
        <v>0</v>
      </c>
      <c r="X558" s="154">
        <v>0</v>
      </c>
      <c r="Y558" s="154">
        <v>0</v>
      </c>
      <c r="Z558" s="154">
        <f t="shared" si="113"/>
        <v>0</v>
      </c>
      <c r="AA558" s="154">
        <v>0</v>
      </c>
      <c r="AB558" s="154">
        <v>0</v>
      </c>
      <c r="AC558" s="154">
        <v>0</v>
      </c>
      <c r="AD558" s="154">
        <v>0</v>
      </c>
      <c r="AE558" s="154">
        <f t="shared" si="114"/>
        <v>0</v>
      </c>
      <c r="AF558" s="154">
        <v>0</v>
      </c>
      <c r="AG558" s="154">
        <v>0</v>
      </c>
      <c r="AH558" s="154">
        <v>0</v>
      </c>
      <c r="AI558" s="154">
        <v>0</v>
      </c>
      <c r="AJ558" s="154">
        <f t="shared" si="115"/>
        <v>0.56045302799999996</v>
      </c>
      <c r="AK558" s="154">
        <f t="shared" si="116"/>
        <v>0</v>
      </c>
      <c r="AL558" s="154">
        <f t="shared" si="117"/>
        <v>0</v>
      </c>
      <c r="AM558" s="154">
        <f t="shared" si="118"/>
        <v>0.56045302799999996</v>
      </c>
      <c r="AN558" s="154">
        <f t="shared" si="119"/>
        <v>0</v>
      </c>
    </row>
    <row r="559" spans="1:40" s="53" customFormat="1" ht="47.25">
      <c r="A559" s="133" t="s">
        <v>140</v>
      </c>
      <c r="B559" s="151" t="s">
        <v>777</v>
      </c>
      <c r="C559" s="138" t="s">
        <v>778</v>
      </c>
      <c r="D559" s="133">
        <v>2024</v>
      </c>
      <c r="E559" s="133">
        <v>2025</v>
      </c>
      <c r="F559" s="154" t="s">
        <v>239</v>
      </c>
      <c r="G559" s="154" t="s">
        <v>239</v>
      </c>
      <c r="H559" s="214" t="s">
        <v>239</v>
      </c>
      <c r="I559" s="155">
        <v>0.97898308999999994</v>
      </c>
      <c r="J559" s="154">
        <v>0.87928471199999991</v>
      </c>
      <c r="K559" s="154">
        <f t="shared" si="110"/>
        <v>0.87928471199999991</v>
      </c>
      <c r="L559" s="154">
        <v>0</v>
      </c>
      <c r="M559" s="154">
        <v>0</v>
      </c>
      <c r="N559" s="154">
        <v>0.87928471199999991</v>
      </c>
      <c r="O559" s="154">
        <v>0</v>
      </c>
      <c r="P559" s="154">
        <f t="shared" si="111"/>
        <v>0</v>
      </c>
      <c r="Q559" s="154">
        <v>0</v>
      </c>
      <c r="R559" s="154">
        <v>0</v>
      </c>
      <c r="S559" s="154">
        <v>0</v>
      </c>
      <c r="T559" s="154">
        <v>0</v>
      </c>
      <c r="U559" s="154">
        <f t="shared" si="112"/>
        <v>0</v>
      </c>
      <c r="V559" s="154">
        <v>0</v>
      </c>
      <c r="W559" s="154">
        <v>0</v>
      </c>
      <c r="X559" s="154">
        <v>0</v>
      </c>
      <c r="Y559" s="154">
        <v>0</v>
      </c>
      <c r="Z559" s="154">
        <f t="shared" si="113"/>
        <v>0</v>
      </c>
      <c r="AA559" s="154">
        <v>0</v>
      </c>
      <c r="AB559" s="154">
        <v>0</v>
      </c>
      <c r="AC559" s="154">
        <v>0</v>
      </c>
      <c r="AD559" s="154">
        <v>0</v>
      </c>
      <c r="AE559" s="154">
        <f t="shared" si="114"/>
        <v>0</v>
      </c>
      <c r="AF559" s="154">
        <v>0</v>
      </c>
      <c r="AG559" s="154">
        <v>0</v>
      </c>
      <c r="AH559" s="154">
        <v>0</v>
      </c>
      <c r="AI559" s="154">
        <v>0</v>
      </c>
      <c r="AJ559" s="154">
        <f t="shared" si="115"/>
        <v>0.87928471199999991</v>
      </c>
      <c r="AK559" s="154">
        <f t="shared" si="116"/>
        <v>0</v>
      </c>
      <c r="AL559" s="154">
        <f t="shared" si="117"/>
        <v>0</v>
      </c>
      <c r="AM559" s="154">
        <f t="shared" si="118"/>
        <v>0.87928471199999991</v>
      </c>
      <c r="AN559" s="154">
        <f t="shared" si="119"/>
        <v>0</v>
      </c>
    </row>
    <row r="560" spans="1:40" s="53" customFormat="1" ht="31.5">
      <c r="A560" s="133" t="s">
        <v>140</v>
      </c>
      <c r="B560" s="151" t="s">
        <v>779</v>
      </c>
      <c r="C560" s="138" t="s">
        <v>780</v>
      </c>
      <c r="D560" s="133">
        <v>2024</v>
      </c>
      <c r="E560" s="133">
        <v>2025</v>
      </c>
      <c r="F560" s="154" t="s">
        <v>239</v>
      </c>
      <c r="G560" s="154" t="s">
        <v>239</v>
      </c>
      <c r="H560" s="214" t="s">
        <v>239</v>
      </c>
      <c r="I560" s="155">
        <v>3.0140836040000001</v>
      </c>
      <c r="J560" s="154">
        <v>2.845267776</v>
      </c>
      <c r="K560" s="154">
        <f t="shared" si="110"/>
        <v>2.845267776</v>
      </c>
      <c r="L560" s="154">
        <v>0</v>
      </c>
      <c r="M560" s="154">
        <v>0</v>
      </c>
      <c r="N560" s="154">
        <v>2.845267776</v>
      </c>
      <c r="O560" s="154">
        <v>0</v>
      </c>
      <c r="P560" s="154">
        <f t="shared" si="111"/>
        <v>0</v>
      </c>
      <c r="Q560" s="154">
        <v>0</v>
      </c>
      <c r="R560" s="154">
        <v>0</v>
      </c>
      <c r="S560" s="154">
        <v>0</v>
      </c>
      <c r="T560" s="154">
        <v>0</v>
      </c>
      <c r="U560" s="154">
        <f t="shared" si="112"/>
        <v>0</v>
      </c>
      <c r="V560" s="154">
        <v>0</v>
      </c>
      <c r="W560" s="154">
        <v>0</v>
      </c>
      <c r="X560" s="154">
        <v>0</v>
      </c>
      <c r="Y560" s="154">
        <v>0</v>
      </c>
      <c r="Z560" s="154">
        <f t="shared" si="113"/>
        <v>0</v>
      </c>
      <c r="AA560" s="154">
        <v>0</v>
      </c>
      <c r="AB560" s="154">
        <v>0</v>
      </c>
      <c r="AC560" s="154">
        <v>0</v>
      </c>
      <c r="AD560" s="154">
        <v>0</v>
      </c>
      <c r="AE560" s="154">
        <f t="shared" si="114"/>
        <v>0</v>
      </c>
      <c r="AF560" s="154">
        <v>0</v>
      </c>
      <c r="AG560" s="154">
        <v>0</v>
      </c>
      <c r="AH560" s="154">
        <v>0</v>
      </c>
      <c r="AI560" s="154">
        <v>0</v>
      </c>
      <c r="AJ560" s="154">
        <f t="shared" si="115"/>
        <v>2.845267776</v>
      </c>
      <c r="AK560" s="154">
        <f t="shared" si="116"/>
        <v>0</v>
      </c>
      <c r="AL560" s="154">
        <f t="shared" si="117"/>
        <v>0</v>
      </c>
      <c r="AM560" s="154">
        <f t="shared" si="118"/>
        <v>2.845267776</v>
      </c>
      <c r="AN560" s="154">
        <f t="shared" si="119"/>
        <v>0</v>
      </c>
    </row>
    <row r="561" spans="1:40" s="53" customFormat="1" ht="47.25">
      <c r="A561" s="133" t="s">
        <v>140</v>
      </c>
      <c r="B561" s="151" t="s">
        <v>1698</v>
      </c>
      <c r="C561" s="138" t="s">
        <v>781</v>
      </c>
      <c r="D561" s="133">
        <v>2024</v>
      </c>
      <c r="E561" s="133">
        <v>2027</v>
      </c>
      <c r="F561" s="154" t="s">
        <v>239</v>
      </c>
      <c r="G561" s="154" t="s">
        <v>239</v>
      </c>
      <c r="H561" s="214" t="s">
        <v>239</v>
      </c>
      <c r="I561" s="155">
        <v>20.483604463999995</v>
      </c>
      <c r="J561" s="154">
        <v>19.799999999999997</v>
      </c>
      <c r="K561" s="154">
        <f t="shared" si="110"/>
        <v>0</v>
      </c>
      <c r="L561" s="154">
        <v>0</v>
      </c>
      <c r="M561" s="154">
        <v>0</v>
      </c>
      <c r="N561" s="154">
        <v>0</v>
      </c>
      <c r="O561" s="154">
        <v>0</v>
      </c>
      <c r="P561" s="154">
        <f t="shared" si="111"/>
        <v>4.8599999999999994</v>
      </c>
      <c r="Q561" s="154">
        <v>0</v>
      </c>
      <c r="R561" s="154">
        <v>0</v>
      </c>
      <c r="S561" s="154">
        <v>4.8599999999999994</v>
      </c>
      <c r="T561" s="154">
        <v>0</v>
      </c>
      <c r="U561" s="154">
        <f t="shared" si="112"/>
        <v>14.939999999999998</v>
      </c>
      <c r="V561" s="154">
        <v>0</v>
      </c>
      <c r="W561" s="154">
        <v>0</v>
      </c>
      <c r="X561" s="154">
        <v>14.939999999999998</v>
      </c>
      <c r="Y561" s="154">
        <v>0</v>
      </c>
      <c r="Z561" s="154">
        <f t="shared" si="113"/>
        <v>0</v>
      </c>
      <c r="AA561" s="154">
        <v>0</v>
      </c>
      <c r="AB561" s="154">
        <v>0</v>
      </c>
      <c r="AC561" s="154">
        <v>0</v>
      </c>
      <c r="AD561" s="154">
        <v>0</v>
      </c>
      <c r="AE561" s="154">
        <f t="shared" si="114"/>
        <v>0</v>
      </c>
      <c r="AF561" s="154">
        <v>0</v>
      </c>
      <c r="AG561" s="154">
        <v>0</v>
      </c>
      <c r="AH561" s="154">
        <v>0</v>
      </c>
      <c r="AI561" s="154">
        <v>0</v>
      </c>
      <c r="AJ561" s="154">
        <f t="shared" si="115"/>
        <v>19.799999999999997</v>
      </c>
      <c r="AK561" s="154">
        <f t="shared" si="116"/>
        <v>0</v>
      </c>
      <c r="AL561" s="154">
        <f t="shared" si="117"/>
        <v>0</v>
      </c>
      <c r="AM561" s="154">
        <f t="shared" si="118"/>
        <v>19.799999999999997</v>
      </c>
      <c r="AN561" s="154">
        <f t="shared" si="119"/>
        <v>0</v>
      </c>
    </row>
    <row r="562" spans="1:40" s="53" customFormat="1" ht="47.25">
      <c r="A562" s="133" t="s">
        <v>140</v>
      </c>
      <c r="B562" s="151" t="s">
        <v>782</v>
      </c>
      <c r="C562" s="138" t="s">
        <v>783</v>
      </c>
      <c r="D562" s="133">
        <v>2024</v>
      </c>
      <c r="E562" s="133">
        <v>2030</v>
      </c>
      <c r="F562" s="154" t="s">
        <v>239</v>
      </c>
      <c r="G562" s="154" t="s">
        <v>239</v>
      </c>
      <c r="H562" s="214" t="s">
        <v>239</v>
      </c>
      <c r="I562" s="155">
        <v>0.82259225200000008</v>
      </c>
      <c r="J562" s="154">
        <v>0.80344947600000005</v>
      </c>
      <c r="K562" s="154">
        <f t="shared" si="110"/>
        <v>1.7449475999999998E-2</v>
      </c>
      <c r="L562" s="154">
        <v>0</v>
      </c>
      <c r="M562" s="154">
        <v>0</v>
      </c>
      <c r="N562" s="154">
        <v>1.7449475999999998E-2</v>
      </c>
      <c r="O562" s="154">
        <v>0</v>
      </c>
      <c r="P562" s="154">
        <f t="shared" si="111"/>
        <v>0.78600000000000003</v>
      </c>
      <c r="Q562" s="154">
        <v>0</v>
      </c>
      <c r="R562" s="154">
        <v>0</v>
      </c>
      <c r="S562" s="154">
        <v>0.78600000000000003</v>
      </c>
      <c r="T562" s="154">
        <v>0</v>
      </c>
      <c r="U562" s="154">
        <f t="shared" si="112"/>
        <v>0</v>
      </c>
      <c r="V562" s="154">
        <v>0</v>
      </c>
      <c r="W562" s="154">
        <v>0</v>
      </c>
      <c r="X562" s="154">
        <v>0</v>
      </c>
      <c r="Y562" s="154">
        <v>0</v>
      </c>
      <c r="Z562" s="154">
        <f t="shared" si="113"/>
        <v>0</v>
      </c>
      <c r="AA562" s="154">
        <v>0</v>
      </c>
      <c r="AB562" s="154">
        <v>0</v>
      </c>
      <c r="AC562" s="154">
        <v>0</v>
      </c>
      <c r="AD562" s="154">
        <v>0</v>
      </c>
      <c r="AE562" s="154">
        <f t="shared" si="114"/>
        <v>0</v>
      </c>
      <c r="AF562" s="154">
        <v>0</v>
      </c>
      <c r="AG562" s="154">
        <v>0</v>
      </c>
      <c r="AH562" s="154">
        <v>0</v>
      </c>
      <c r="AI562" s="154">
        <v>0</v>
      </c>
      <c r="AJ562" s="154">
        <f t="shared" si="115"/>
        <v>0.80344947600000005</v>
      </c>
      <c r="AK562" s="154">
        <f t="shared" si="116"/>
        <v>0</v>
      </c>
      <c r="AL562" s="154">
        <f t="shared" si="117"/>
        <v>0</v>
      </c>
      <c r="AM562" s="154">
        <f t="shared" si="118"/>
        <v>0.80344947600000005</v>
      </c>
      <c r="AN562" s="154">
        <f t="shared" si="119"/>
        <v>0</v>
      </c>
    </row>
    <row r="563" spans="1:40" s="53" customFormat="1" ht="47.25" customHeight="1">
      <c r="A563" s="133" t="s">
        <v>140</v>
      </c>
      <c r="B563" s="151" t="s">
        <v>784</v>
      </c>
      <c r="C563" s="138" t="s">
        <v>785</v>
      </c>
      <c r="D563" s="133">
        <v>2024</v>
      </c>
      <c r="E563" s="133">
        <v>2030</v>
      </c>
      <c r="F563" s="154" t="s">
        <v>239</v>
      </c>
      <c r="G563" s="154" t="s">
        <v>239</v>
      </c>
      <c r="H563" s="214" t="s">
        <v>239</v>
      </c>
      <c r="I563" s="155">
        <v>0.16434272999999999</v>
      </c>
      <c r="J563" s="154">
        <v>0.133952136</v>
      </c>
      <c r="K563" s="154">
        <f t="shared" si="110"/>
        <v>0.133952136</v>
      </c>
      <c r="L563" s="154">
        <v>0</v>
      </c>
      <c r="M563" s="154">
        <v>0</v>
      </c>
      <c r="N563" s="154">
        <v>0.133952136</v>
      </c>
      <c r="O563" s="154">
        <v>0</v>
      </c>
      <c r="P563" s="154">
        <f t="shared" si="111"/>
        <v>0</v>
      </c>
      <c r="Q563" s="154">
        <v>0</v>
      </c>
      <c r="R563" s="154">
        <v>0</v>
      </c>
      <c r="S563" s="154">
        <v>0</v>
      </c>
      <c r="T563" s="154">
        <v>0</v>
      </c>
      <c r="U563" s="154">
        <f t="shared" si="112"/>
        <v>0</v>
      </c>
      <c r="V563" s="154">
        <v>0</v>
      </c>
      <c r="W563" s="154">
        <v>0</v>
      </c>
      <c r="X563" s="154">
        <v>0</v>
      </c>
      <c r="Y563" s="154">
        <v>0</v>
      </c>
      <c r="Z563" s="154">
        <f t="shared" si="113"/>
        <v>0</v>
      </c>
      <c r="AA563" s="154">
        <v>0</v>
      </c>
      <c r="AB563" s="154">
        <v>0</v>
      </c>
      <c r="AC563" s="154">
        <v>0</v>
      </c>
      <c r="AD563" s="154">
        <v>0</v>
      </c>
      <c r="AE563" s="154">
        <f t="shared" si="114"/>
        <v>0</v>
      </c>
      <c r="AF563" s="154">
        <v>0</v>
      </c>
      <c r="AG563" s="154">
        <v>0</v>
      </c>
      <c r="AH563" s="154">
        <v>0</v>
      </c>
      <c r="AI563" s="154">
        <v>0</v>
      </c>
      <c r="AJ563" s="154">
        <f t="shared" si="115"/>
        <v>0.133952136</v>
      </c>
      <c r="AK563" s="154">
        <f t="shared" si="116"/>
        <v>0</v>
      </c>
      <c r="AL563" s="154">
        <f t="shared" si="117"/>
        <v>0</v>
      </c>
      <c r="AM563" s="154">
        <f t="shared" si="118"/>
        <v>0.133952136</v>
      </c>
      <c r="AN563" s="154">
        <f t="shared" si="119"/>
        <v>0</v>
      </c>
    </row>
    <row r="564" spans="1:40" s="53" customFormat="1" ht="63">
      <c r="A564" s="133" t="s">
        <v>140</v>
      </c>
      <c r="B564" s="151" t="s">
        <v>786</v>
      </c>
      <c r="C564" s="138" t="s">
        <v>787</v>
      </c>
      <c r="D564" s="133">
        <v>2024</v>
      </c>
      <c r="E564" s="133">
        <v>2030</v>
      </c>
      <c r="F564" s="154" t="s">
        <v>239</v>
      </c>
      <c r="G564" s="154" t="s">
        <v>239</v>
      </c>
      <c r="H564" s="214" t="s">
        <v>239</v>
      </c>
      <c r="I564" s="155">
        <v>0.35959929799999996</v>
      </c>
      <c r="J564" s="154">
        <v>0.27984879599999996</v>
      </c>
      <c r="K564" s="154">
        <f t="shared" si="110"/>
        <v>0.27984879599999996</v>
      </c>
      <c r="L564" s="154">
        <v>0</v>
      </c>
      <c r="M564" s="154">
        <v>0</v>
      </c>
      <c r="N564" s="154">
        <v>0.27984879599999996</v>
      </c>
      <c r="O564" s="154">
        <v>0</v>
      </c>
      <c r="P564" s="154">
        <f t="shared" si="111"/>
        <v>0</v>
      </c>
      <c r="Q564" s="154">
        <v>0</v>
      </c>
      <c r="R564" s="154">
        <v>0</v>
      </c>
      <c r="S564" s="154">
        <v>0</v>
      </c>
      <c r="T564" s="154">
        <v>0</v>
      </c>
      <c r="U564" s="154">
        <f t="shared" si="112"/>
        <v>0</v>
      </c>
      <c r="V564" s="154">
        <v>0</v>
      </c>
      <c r="W564" s="154">
        <v>0</v>
      </c>
      <c r="X564" s="154">
        <v>0</v>
      </c>
      <c r="Y564" s="154">
        <v>0</v>
      </c>
      <c r="Z564" s="154">
        <f t="shared" si="113"/>
        <v>0</v>
      </c>
      <c r="AA564" s="154">
        <v>0</v>
      </c>
      <c r="AB564" s="154">
        <v>0</v>
      </c>
      <c r="AC564" s="154">
        <v>0</v>
      </c>
      <c r="AD564" s="154">
        <v>0</v>
      </c>
      <c r="AE564" s="154">
        <f t="shared" si="114"/>
        <v>0</v>
      </c>
      <c r="AF564" s="154">
        <v>0</v>
      </c>
      <c r="AG564" s="154">
        <v>0</v>
      </c>
      <c r="AH564" s="154">
        <v>0</v>
      </c>
      <c r="AI564" s="154">
        <v>0</v>
      </c>
      <c r="AJ564" s="154">
        <f t="shared" si="115"/>
        <v>0.27984879599999996</v>
      </c>
      <c r="AK564" s="154">
        <f t="shared" si="116"/>
        <v>0</v>
      </c>
      <c r="AL564" s="154">
        <f t="shared" si="117"/>
        <v>0</v>
      </c>
      <c r="AM564" s="154">
        <f t="shared" si="118"/>
        <v>0.27984879599999996</v>
      </c>
      <c r="AN564" s="154">
        <f t="shared" si="119"/>
        <v>0</v>
      </c>
    </row>
    <row r="565" spans="1:40" s="53" customFormat="1" ht="47.25">
      <c r="A565" s="133" t="s">
        <v>140</v>
      </c>
      <c r="B565" s="151" t="s">
        <v>788</v>
      </c>
      <c r="C565" s="138" t="s">
        <v>789</v>
      </c>
      <c r="D565" s="133">
        <v>2024</v>
      </c>
      <c r="E565" s="133">
        <v>2026</v>
      </c>
      <c r="F565" s="154" t="s">
        <v>239</v>
      </c>
      <c r="G565" s="154" t="s">
        <v>239</v>
      </c>
      <c r="H565" s="214" t="s">
        <v>239</v>
      </c>
      <c r="I565" s="155">
        <v>0.63598117799999987</v>
      </c>
      <c r="J565" s="154">
        <v>0.57484759199999991</v>
      </c>
      <c r="K565" s="154">
        <f t="shared" si="110"/>
        <v>8.1458280000000008E-3</v>
      </c>
      <c r="L565" s="154">
        <v>0</v>
      </c>
      <c r="M565" s="154">
        <v>0</v>
      </c>
      <c r="N565" s="154">
        <v>8.1458280000000008E-3</v>
      </c>
      <c r="O565" s="154">
        <v>0</v>
      </c>
      <c r="P565" s="154">
        <f t="shared" si="111"/>
        <v>0.56670176399999994</v>
      </c>
      <c r="Q565" s="154">
        <v>0</v>
      </c>
      <c r="R565" s="154">
        <v>0</v>
      </c>
      <c r="S565" s="154">
        <v>0.56670176399999994</v>
      </c>
      <c r="T565" s="154">
        <v>0</v>
      </c>
      <c r="U565" s="154">
        <f t="shared" si="112"/>
        <v>0</v>
      </c>
      <c r="V565" s="154">
        <v>0</v>
      </c>
      <c r="W565" s="154">
        <v>0</v>
      </c>
      <c r="X565" s="154">
        <v>0</v>
      </c>
      <c r="Y565" s="154">
        <v>0</v>
      </c>
      <c r="Z565" s="154">
        <f t="shared" si="113"/>
        <v>0</v>
      </c>
      <c r="AA565" s="154">
        <v>0</v>
      </c>
      <c r="AB565" s="154">
        <v>0</v>
      </c>
      <c r="AC565" s="154">
        <v>0</v>
      </c>
      <c r="AD565" s="154">
        <v>0</v>
      </c>
      <c r="AE565" s="154">
        <f t="shared" si="114"/>
        <v>0</v>
      </c>
      <c r="AF565" s="154">
        <v>0</v>
      </c>
      <c r="AG565" s="154">
        <v>0</v>
      </c>
      <c r="AH565" s="154">
        <v>0</v>
      </c>
      <c r="AI565" s="154">
        <v>0</v>
      </c>
      <c r="AJ565" s="154">
        <f t="shared" si="115"/>
        <v>0.57484759199999991</v>
      </c>
      <c r="AK565" s="154">
        <f t="shared" si="116"/>
        <v>0</v>
      </c>
      <c r="AL565" s="154">
        <f t="shared" si="117"/>
        <v>0</v>
      </c>
      <c r="AM565" s="154">
        <f t="shared" si="118"/>
        <v>0.57484759199999991</v>
      </c>
      <c r="AN565" s="154">
        <f t="shared" si="119"/>
        <v>0</v>
      </c>
    </row>
    <row r="566" spans="1:40" s="53" customFormat="1" ht="47.25">
      <c r="A566" s="133" t="s">
        <v>140</v>
      </c>
      <c r="B566" s="151" t="s">
        <v>790</v>
      </c>
      <c r="C566" s="138" t="s">
        <v>791</v>
      </c>
      <c r="D566" s="133">
        <v>2024</v>
      </c>
      <c r="E566" s="133">
        <v>2026</v>
      </c>
      <c r="F566" s="154" t="s">
        <v>239</v>
      </c>
      <c r="G566" s="154" t="s">
        <v>239</v>
      </c>
      <c r="H566" s="214" t="s">
        <v>239</v>
      </c>
      <c r="I566" s="155">
        <v>0.77998306599999989</v>
      </c>
      <c r="J566" s="154">
        <v>0.69287011199999993</v>
      </c>
      <c r="K566" s="154">
        <f t="shared" si="110"/>
        <v>8.2072320000000001E-3</v>
      </c>
      <c r="L566" s="154">
        <v>0</v>
      </c>
      <c r="M566" s="154">
        <v>0</v>
      </c>
      <c r="N566" s="154">
        <v>8.2072320000000001E-3</v>
      </c>
      <c r="O566" s="154">
        <v>0</v>
      </c>
      <c r="P566" s="154">
        <f t="shared" si="111"/>
        <v>0.68466287999999997</v>
      </c>
      <c r="Q566" s="154">
        <v>0</v>
      </c>
      <c r="R566" s="154">
        <v>0</v>
      </c>
      <c r="S566" s="154">
        <v>0.68466287999999997</v>
      </c>
      <c r="T566" s="154">
        <v>0</v>
      </c>
      <c r="U566" s="154">
        <f t="shared" si="112"/>
        <v>0</v>
      </c>
      <c r="V566" s="154">
        <v>0</v>
      </c>
      <c r="W566" s="154">
        <v>0</v>
      </c>
      <c r="X566" s="154">
        <v>0</v>
      </c>
      <c r="Y566" s="154">
        <v>0</v>
      </c>
      <c r="Z566" s="154">
        <f t="shared" si="113"/>
        <v>0</v>
      </c>
      <c r="AA566" s="154">
        <v>0</v>
      </c>
      <c r="AB566" s="154">
        <v>0</v>
      </c>
      <c r="AC566" s="154">
        <v>0</v>
      </c>
      <c r="AD566" s="154">
        <v>0</v>
      </c>
      <c r="AE566" s="154">
        <f t="shared" si="114"/>
        <v>0</v>
      </c>
      <c r="AF566" s="154">
        <v>0</v>
      </c>
      <c r="AG566" s="154">
        <v>0</v>
      </c>
      <c r="AH566" s="154">
        <v>0</v>
      </c>
      <c r="AI566" s="154">
        <v>0</v>
      </c>
      <c r="AJ566" s="154">
        <f t="shared" si="115"/>
        <v>0.69287011199999993</v>
      </c>
      <c r="AK566" s="154">
        <f t="shared" si="116"/>
        <v>0</v>
      </c>
      <c r="AL566" s="154">
        <f t="shared" si="117"/>
        <v>0</v>
      </c>
      <c r="AM566" s="154">
        <f t="shared" si="118"/>
        <v>0.69287011199999993</v>
      </c>
      <c r="AN566" s="154">
        <f t="shared" si="119"/>
        <v>0</v>
      </c>
    </row>
    <row r="567" spans="1:40" s="53" customFormat="1" ht="47.25">
      <c r="A567" s="133" t="s">
        <v>140</v>
      </c>
      <c r="B567" s="151" t="s">
        <v>792</v>
      </c>
      <c r="C567" s="138" t="s">
        <v>793</v>
      </c>
      <c r="D567" s="133">
        <v>2024</v>
      </c>
      <c r="E567" s="133">
        <v>2026</v>
      </c>
      <c r="F567" s="154" t="s">
        <v>239</v>
      </c>
      <c r="G567" s="154" t="s">
        <v>239</v>
      </c>
      <c r="H567" s="214" t="s">
        <v>239</v>
      </c>
      <c r="I567" s="155">
        <v>0.55051182999999992</v>
      </c>
      <c r="J567" s="154">
        <v>0.52093663199999996</v>
      </c>
      <c r="K567" s="154">
        <f t="shared" si="110"/>
        <v>7.694687999999999E-3</v>
      </c>
      <c r="L567" s="154">
        <v>0</v>
      </c>
      <c r="M567" s="154">
        <v>0</v>
      </c>
      <c r="N567" s="154">
        <v>7.694687999999999E-3</v>
      </c>
      <c r="O567" s="154">
        <v>0</v>
      </c>
      <c r="P567" s="154">
        <f t="shared" si="111"/>
        <v>0.51324194400000001</v>
      </c>
      <c r="Q567" s="154">
        <v>0</v>
      </c>
      <c r="R567" s="154">
        <v>0</v>
      </c>
      <c r="S567" s="154">
        <v>0.51324194400000001</v>
      </c>
      <c r="T567" s="154">
        <v>0</v>
      </c>
      <c r="U567" s="154">
        <f t="shared" si="112"/>
        <v>0</v>
      </c>
      <c r="V567" s="154">
        <v>0</v>
      </c>
      <c r="W567" s="154">
        <v>0</v>
      </c>
      <c r="X567" s="154">
        <v>0</v>
      </c>
      <c r="Y567" s="154">
        <v>0</v>
      </c>
      <c r="Z567" s="154">
        <f t="shared" si="113"/>
        <v>0</v>
      </c>
      <c r="AA567" s="154">
        <v>0</v>
      </c>
      <c r="AB567" s="154">
        <v>0</v>
      </c>
      <c r="AC567" s="154">
        <v>0</v>
      </c>
      <c r="AD567" s="154">
        <v>0</v>
      </c>
      <c r="AE567" s="154">
        <f t="shared" si="114"/>
        <v>0</v>
      </c>
      <c r="AF567" s="154">
        <v>0</v>
      </c>
      <c r="AG567" s="154">
        <v>0</v>
      </c>
      <c r="AH567" s="154">
        <v>0</v>
      </c>
      <c r="AI567" s="154">
        <v>0</v>
      </c>
      <c r="AJ567" s="154">
        <f t="shared" si="115"/>
        <v>0.52093663199999996</v>
      </c>
      <c r="AK567" s="154">
        <f t="shared" si="116"/>
        <v>0</v>
      </c>
      <c r="AL567" s="154">
        <f t="shared" si="117"/>
        <v>0</v>
      </c>
      <c r="AM567" s="154">
        <f t="shared" si="118"/>
        <v>0.52093663199999996</v>
      </c>
      <c r="AN567" s="154">
        <f t="shared" si="119"/>
        <v>0</v>
      </c>
    </row>
    <row r="568" spans="1:40" s="53" customFormat="1" ht="47.25">
      <c r="A568" s="133" t="s">
        <v>140</v>
      </c>
      <c r="B568" s="151" t="s">
        <v>794</v>
      </c>
      <c r="C568" s="138" t="s">
        <v>795</v>
      </c>
      <c r="D568" s="133">
        <v>2024</v>
      </c>
      <c r="E568" s="133">
        <v>2026</v>
      </c>
      <c r="F568" s="154" t="s">
        <v>239</v>
      </c>
      <c r="G568" s="154" t="s">
        <v>239</v>
      </c>
      <c r="H568" s="214" t="s">
        <v>239</v>
      </c>
      <c r="I568" s="155">
        <v>0.64637781399999994</v>
      </c>
      <c r="J568" s="154">
        <v>0.58552375199999995</v>
      </c>
      <c r="K568" s="154">
        <f t="shared" si="110"/>
        <v>8.0907599999999989E-3</v>
      </c>
      <c r="L568" s="154">
        <v>0</v>
      </c>
      <c r="M568" s="154">
        <v>0</v>
      </c>
      <c r="N568" s="154">
        <v>8.0907599999999989E-3</v>
      </c>
      <c r="O568" s="154">
        <v>0</v>
      </c>
      <c r="P568" s="154">
        <f t="shared" si="111"/>
        <v>0.57743299199999998</v>
      </c>
      <c r="Q568" s="154">
        <v>0</v>
      </c>
      <c r="R568" s="154">
        <v>0</v>
      </c>
      <c r="S568" s="154">
        <v>0.57743299199999998</v>
      </c>
      <c r="T568" s="154">
        <v>0</v>
      </c>
      <c r="U568" s="154">
        <f t="shared" si="112"/>
        <v>0</v>
      </c>
      <c r="V568" s="154">
        <v>0</v>
      </c>
      <c r="W568" s="154">
        <v>0</v>
      </c>
      <c r="X568" s="154">
        <v>0</v>
      </c>
      <c r="Y568" s="154">
        <v>0</v>
      </c>
      <c r="Z568" s="154">
        <f t="shared" si="113"/>
        <v>0</v>
      </c>
      <c r="AA568" s="154">
        <v>0</v>
      </c>
      <c r="AB568" s="154">
        <v>0</v>
      </c>
      <c r="AC568" s="154">
        <v>0</v>
      </c>
      <c r="AD568" s="154">
        <v>0</v>
      </c>
      <c r="AE568" s="154">
        <f t="shared" si="114"/>
        <v>0</v>
      </c>
      <c r="AF568" s="154">
        <v>0</v>
      </c>
      <c r="AG568" s="154">
        <v>0</v>
      </c>
      <c r="AH568" s="154">
        <v>0</v>
      </c>
      <c r="AI568" s="154">
        <v>0</v>
      </c>
      <c r="AJ568" s="154">
        <f t="shared" si="115"/>
        <v>0.58552375199999995</v>
      </c>
      <c r="AK568" s="154">
        <f t="shared" si="116"/>
        <v>0</v>
      </c>
      <c r="AL568" s="154">
        <f t="shared" si="117"/>
        <v>0</v>
      </c>
      <c r="AM568" s="154">
        <f t="shared" si="118"/>
        <v>0.58552375199999995</v>
      </c>
      <c r="AN568" s="154">
        <f t="shared" si="119"/>
        <v>0</v>
      </c>
    </row>
    <row r="569" spans="1:40" s="53" customFormat="1" ht="47.25">
      <c r="A569" s="133" t="s">
        <v>140</v>
      </c>
      <c r="B569" s="151" t="s">
        <v>796</v>
      </c>
      <c r="C569" s="138" t="s">
        <v>797</v>
      </c>
      <c r="D569" s="133">
        <v>2024</v>
      </c>
      <c r="E569" s="133">
        <v>2025</v>
      </c>
      <c r="F569" s="154" t="s">
        <v>239</v>
      </c>
      <c r="G569" s="154" t="s">
        <v>239</v>
      </c>
      <c r="H569" s="214" t="s">
        <v>239</v>
      </c>
      <c r="I569" s="155">
        <v>0.38089853799999995</v>
      </c>
      <c r="J569" s="154">
        <v>0.30019304399999996</v>
      </c>
      <c r="K569" s="154">
        <f t="shared" si="110"/>
        <v>0.30019304399999996</v>
      </c>
      <c r="L569" s="154">
        <v>0</v>
      </c>
      <c r="M569" s="154">
        <v>0</v>
      </c>
      <c r="N569" s="154">
        <v>0.30019304399999996</v>
      </c>
      <c r="O569" s="154">
        <v>0</v>
      </c>
      <c r="P569" s="154">
        <f t="shared" si="111"/>
        <v>0</v>
      </c>
      <c r="Q569" s="154">
        <v>0</v>
      </c>
      <c r="R569" s="154">
        <v>0</v>
      </c>
      <c r="S569" s="154">
        <v>0</v>
      </c>
      <c r="T569" s="154">
        <v>0</v>
      </c>
      <c r="U569" s="154">
        <f t="shared" si="112"/>
        <v>0</v>
      </c>
      <c r="V569" s="154">
        <v>0</v>
      </c>
      <c r="W569" s="154">
        <v>0</v>
      </c>
      <c r="X569" s="154">
        <v>0</v>
      </c>
      <c r="Y569" s="154">
        <v>0</v>
      </c>
      <c r="Z569" s="154">
        <f t="shared" si="113"/>
        <v>0</v>
      </c>
      <c r="AA569" s="154">
        <v>0</v>
      </c>
      <c r="AB569" s="154">
        <v>0</v>
      </c>
      <c r="AC569" s="154">
        <v>0</v>
      </c>
      <c r="AD569" s="154">
        <v>0</v>
      </c>
      <c r="AE569" s="154">
        <f t="shared" si="114"/>
        <v>0</v>
      </c>
      <c r="AF569" s="154">
        <v>0</v>
      </c>
      <c r="AG569" s="154">
        <v>0</v>
      </c>
      <c r="AH569" s="154">
        <v>0</v>
      </c>
      <c r="AI569" s="154">
        <v>0</v>
      </c>
      <c r="AJ569" s="154">
        <f t="shared" si="115"/>
        <v>0.30019304399999996</v>
      </c>
      <c r="AK569" s="154">
        <f t="shared" si="116"/>
        <v>0</v>
      </c>
      <c r="AL569" s="154">
        <f t="shared" si="117"/>
        <v>0</v>
      </c>
      <c r="AM569" s="154">
        <f t="shared" si="118"/>
        <v>0.30019304399999996</v>
      </c>
      <c r="AN569" s="154">
        <f t="shared" si="119"/>
        <v>0</v>
      </c>
    </row>
    <row r="570" spans="1:40" s="53" customFormat="1" ht="47.25">
      <c r="A570" s="133" t="s">
        <v>140</v>
      </c>
      <c r="B570" s="151" t="s">
        <v>798</v>
      </c>
      <c r="C570" s="138" t="s">
        <v>799</v>
      </c>
      <c r="D570" s="133">
        <v>2024</v>
      </c>
      <c r="E570" s="133">
        <v>2025</v>
      </c>
      <c r="F570" s="154" t="s">
        <v>239</v>
      </c>
      <c r="G570" s="154" t="s">
        <v>239</v>
      </c>
      <c r="H570" s="214" t="s">
        <v>239</v>
      </c>
      <c r="I570" s="155">
        <v>0.71154998599999986</v>
      </c>
      <c r="J570" s="154">
        <v>0.62788880399999991</v>
      </c>
      <c r="K570" s="154">
        <f t="shared" si="110"/>
        <v>0.62788880399999991</v>
      </c>
      <c r="L570" s="154">
        <v>0</v>
      </c>
      <c r="M570" s="154">
        <v>0</v>
      </c>
      <c r="N570" s="154">
        <v>0.62788880399999991</v>
      </c>
      <c r="O570" s="154">
        <v>0</v>
      </c>
      <c r="P570" s="154">
        <f t="shared" si="111"/>
        <v>0</v>
      </c>
      <c r="Q570" s="154">
        <v>0</v>
      </c>
      <c r="R570" s="154">
        <v>0</v>
      </c>
      <c r="S570" s="154">
        <v>0</v>
      </c>
      <c r="T570" s="154">
        <v>0</v>
      </c>
      <c r="U570" s="154">
        <f t="shared" si="112"/>
        <v>0</v>
      </c>
      <c r="V570" s="154">
        <v>0</v>
      </c>
      <c r="W570" s="154">
        <v>0</v>
      </c>
      <c r="X570" s="154">
        <v>0</v>
      </c>
      <c r="Y570" s="154">
        <v>0</v>
      </c>
      <c r="Z570" s="154">
        <f t="shared" si="113"/>
        <v>0</v>
      </c>
      <c r="AA570" s="154">
        <v>0</v>
      </c>
      <c r="AB570" s="154">
        <v>0</v>
      </c>
      <c r="AC570" s="154">
        <v>0</v>
      </c>
      <c r="AD570" s="154">
        <v>0</v>
      </c>
      <c r="AE570" s="154">
        <f t="shared" si="114"/>
        <v>0</v>
      </c>
      <c r="AF570" s="154">
        <v>0</v>
      </c>
      <c r="AG570" s="154">
        <v>0</v>
      </c>
      <c r="AH570" s="154">
        <v>0</v>
      </c>
      <c r="AI570" s="154">
        <v>0</v>
      </c>
      <c r="AJ570" s="154">
        <f t="shared" si="115"/>
        <v>0.62788880399999991</v>
      </c>
      <c r="AK570" s="154">
        <f t="shared" si="116"/>
        <v>0</v>
      </c>
      <c r="AL570" s="154">
        <f t="shared" si="117"/>
        <v>0</v>
      </c>
      <c r="AM570" s="154">
        <f t="shared" si="118"/>
        <v>0.62788880399999991</v>
      </c>
      <c r="AN570" s="154">
        <f t="shared" si="119"/>
        <v>0</v>
      </c>
    </row>
    <row r="571" spans="1:40" s="53" customFormat="1" ht="47.25">
      <c r="A571" s="133" t="s">
        <v>140</v>
      </c>
      <c r="B571" s="151" t="s">
        <v>800</v>
      </c>
      <c r="C571" s="138" t="s">
        <v>801</v>
      </c>
      <c r="D571" s="133">
        <v>2024</v>
      </c>
      <c r="E571" s="133">
        <v>2025</v>
      </c>
      <c r="F571" s="154" t="s">
        <v>239</v>
      </c>
      <c r="G571" s="154" t="s">
        <v>239</v>
      </c>
      <c r="H571" s="214" t="s">
        <v>239</v>
      </c>
      <c r="I571" s="155">
        <v>0.79524890400000003</v>
      </c>
      <c r="J571" s="154">
        <v>0.68771556</v>
      </c>
      <c r="K571" s="154">
        <f t="shared" si="110"/>
        <v>0.68771556</v>
      </c>
      <c r="L571" s="154">
        <v>0</v>
      </c>
      <c r="M571" s="154">
        <v>0</v>
      </c>
      <c r="N571" s="154">
        <v>0.68771556</v>
      </c>
      <c r="O571" s="154">
        <v>0</v>
      </c>
      <c r="P571" s="154">
        <f t="shared" si="111"/>
        <v>0</v>
      </c>
      <c r="Q571" s="154">
        <v>0</v>
      </c>
      <c r="R571" s="154">
        <v>0</v>
      </c>
      <c r="S571" s="154">
        <v>0</v>
      </c>
      <c r="T571" s="154">
        <v>0</v>
      </c>
      <c r="U571" s="154">
        <f t="shared" si="112"/>
        <v>0</v>
      </c>
      <c r="V571" s="154">
        <v>0</v>
      </c>
      <c r="W571" s="154">
        <v>0</v>
      </c>
      <c r="X571" s="154">
        <v>0</v>
      </c>
      <c r="Y571" s="154">
        <v>0</v>
      </c>
      <c r="Z571" s="154">
        <f t="shared" si="113"/>
        <v>0</v>
      </c>
      <c r="AA571" s="154">
        <v>0</v>
      </c>
      <c r="AB571" s="154">
        <v>0</v>
      </c>
      <c r="AC571" s="154">
        <v>0</v>
      </c>
      <c r="AD571" s="154">
        <v>0</v>
      </c>
      <c r="AE571" s="154">
        <f t="shared" si="114"/>
        <v>0</v>
      </c>
      <c r="AF571" s="154">
        <v>0</v>
      </c>
      <c r="AG571" s="154">
        <v>0</v>
      </c>
      <c r="AH571" s="154">
        <v>0</v>
      </c>
      <c r="AI571" s="154">
        <v>0</v>
      </c>
      <c r="AJ571" s="154">
        <f t="shared" si="115"/>
        <v>0.68771556</v>
      </c>
      <c r="AK571" s="154">
        <f t="shared" si="116"/>
        <v>0</v>
      </c>
      <c r="AL571" s="154">
        <f t="shared" si="117"/>
        <v>0</v>
      </c>
      <c r="AM571" s="154">
        <f t="shared" si="118"/>
        <v>0.68771556</v>
      </c>
      <c r="AN571" s="154">
        <f t="shared" si="119"/>
        <v>0</v>
      </c>
    </row>
    <row r="572" spans="1:40" s="53" customFormat="1" ht="47.25">
      <c r="A572" s="133" t="s">
        <v>140</v>
      </c>
      <c r="B572" s="235" t="s">
        <v>802</v>
      </c>
      <c r="C572" s="138" t="s">
        <v>803</v>
      </c>
      <c r="D572" s="133">
        <v>2024</v>
      </c>
      <c r="E572" s="133">
        <v>2030</v>
      </c>
      <c r="F572" s="154" t="s">
        <v>239</v>
      </c>
      <c r="G572" s="154" t="s">
        <v>239</v>
      </c>
      <c r="H572" s="214" t="s">
        <v>239</v>
      </c>
      <c r="I572" s="155">
        <v>0.991005366</v>
      </c>
      <c r="J572" s="154">
        <v>0.90359999999999996</v>
      </c>
      <c r="K572" s="154">
        <f t="shared" si="110"/>
        <v>0</v>
      </c>
      <c r="L572" s="154">
        <v>0</v>
      </c>
      <c r="M572" s="154">
        <v>0</v>
      </c>
      <c r="N572" s="154">
        <v>0</v>
      </c>
      <c r="O572" s="154">
        <v>0</v>
      </c>
      <c r="P572" s="154">
        <f t="shared" si="111"/>
        <v>0</v>
      </c>
      <c r="Q572" s="154">
        <v>0</v>
      </c>
      <c r="R572" s="154">
        <v>0</v>
      </c>
      <c r="S572" s="154">
        <v>0</v>
      </c>
      <c r="T572" s="154">
        <v>0</v>
      </c>
      <c r="U572" s="154">
        <f t="shared" si="112"/>
        <v>0</v>
      </c>
      <c r="V572" s="154">
        <v>0</v>
      </c>
      <c r="W572" s="154">
        <v>0</v>
      </c>
      <c r="X572" s="154">
        <v>0</v>
      </c>
      <c r="Y572" s="154">
        <v>0</v>
      </c>
      <c r="Z572" s="154">
        <f t="shared" si="113"/>
        <v>0</v>
      </c>
      <c r="AA572" s="154">
        <v>0</v>
      </c>
      <c r="AB572" s="154">
        <v>0</v>
      </c>
      <c r="AC572" s="154">
        <v>0</v>
      </c>
      <c r="AD572" s="154">
        <v>0</v>
      </c>
      <c r="AE572" s="154">
        <f t="shared" si="114"/>
        <v>0.90359999999999996</v>
      </c>
      <c r="AF572" s="154">
        <v>0</v>
      </c>
      <c r="AG572" s="154">
        <v>0</v>
      </c>
      <c r="AH572" s="154">
        <v>0.90359999999999996</v>
      </c>
      <c r="AI572" s="154">
        <v>0</v>
      </c>
      <c r="AJ572" s="154">
        <f t="shared" si="115"/>
        <v>0.90359999999999996</v>
      </c>
      <c r="AK572" s="154">
        <f t="shared" si="116"/>
        <v>0</v>
      </c>
      <c r="AL572" s="154">
        <f t="shared" si="117"/>
        <v>0</v>
      </c>
      <c r="AM572" s="154">
        <f t="shared" si="118"/>
        <v>0.90359999999999996</v>
      </c>
      <c r="AN572" s="154">
        <f t="shared" si="119"/>
        <v>0</v>
      </c>
    </row>
    <row r="573" spans="1:40" s="53" customFormat="1" ht="47.25">
      <c r="A573" s="133" t="s">
        <v>140</v>
      </c>
      <c r="B573" s="171" t="s">
        <v>804</v>
      </c>
      <c r="C573" s="138" t="s">
        <v>805</v>
      </c>
      <c r="D573" s="133">
        <v>2024</v>
      </c>
      <c r="E573" s="133">
        <v>2026</v>
      </c>
      <c r="F573" s="154" t="s">
        <v>239</v>
      </c>
      <c r="G573" s="154" t="s">
        <v>239</v>
      </c>
      <c r="H573" s="214" t="s">
        <v>239</v>
      </c>
      <c r="I573" s="155">
        <v>0.55228291799999996</v>
      </c>
      <c r="J573" s="154">
        <v>0.49199999999999994</v>
      </c>
      <c r="K573" s="154">
        <f t="shared" si="110"/>
        <v>0</v>
      </c>
      <c r="L573" s="154">
        <v>0</v>
      </c>
      <c r="M573" s="154">
        <v>0</v>
      </c>
      <c r="N573" s="154">
        <v>0</v>
      </c>
      <c r="O573" s="154">
        <v>0</v>
      </c>
      <c r="P573" s="154">
        <f t="shared" si="111"/>
        <v>0.49199999999999994</v>
      </c>
      <c r="Q573" s="154">
        <v>0</v>
      </c>
      <c r="R573" s="154">
        <v>0</v>
      </c>
      <c r="S573" s="154">
        <v>0.49199999999999994</v>
      </c>
      <c r="T573" s="154">
        <v>0</v>
      </c>
      <c r="U573" s="154">
        <f t="shared" si="112"/>
        <v>0</v>
      </c>
      <c r="V573" s="154">
        <v>0</v>
      </c>
      <c r="W573" s="154">
        <v>0</v>
      </c>
      <c r="X573" s="154">
        <v>0</v>
      </c>
      <c r="Y573" s="154">
        <v>0</v>
      </c>
      <c r="Z573" s="154">
        <f t="shared" si="113"/>
        <v>0</v>
      </c>
      <c r="AA573" s="154">
        <v>0</v>
      </c>
      <c r="AB573" s="154">
        <v>0</v>
      </c>
      <c r="AC573" s="154">
        <v>0</v>
      </c>
      <c r="AD573" s="154">
        <v>0</v>
      </c>
      <c r="AE573" s="154">
        <f t="shared" si="114"/>
        <v>0</v>
      </c>
      <c r="AF573" s="154">
        <v>0</v>
      </c>
      <c r="AG573" s="154">
        <v>0</v>
      </c>
      <c r="AH573" s="154">
        <v>0</v>
      </c>
      <c r="AI573" s="154">
        <v>0</v>
      </c>
      <c r="AJ573" s="154">
        <f t="shared" si="115"/>
        <v>0.49199999999999994</v>
      </c>
      <c r="AK573" s="154">
        <f t="shared" si="116"/>
        <v>0</v>
      </c>
      <c r="AL573" s="154">
        <f t="shared" si="117"/>
        <v>0</v>
      </c>
      <c r="AM573" s="154">
        <f t="shared" si="118"/>
        <v>0.49199999999999994</v>
      </c>
      <c r="AN573" s="154">
        <f t="shared" si="119"/>
        <v>0</v>
      </c>
    </row>
    <row r="574" spans="1:40" s="53" customFormat="1" ht="47.25">
      <c r="A574" s="133" t="s">
        <v>140</v>
      </c>
      <c r="B574" s="171" t="s">
        <v>806</v>
      </c>
      <c r="C574" s="138" t="s">
        <v>807</v>
      </c>
      <c r="D574" s="133">
        <v>2024</v>
      </c>
      <c r="E574" s="133">
        <v>2026</v>
      </c>
      <c r="F574" s="154" t="s">
        <v>239</v>
      </c>
      <c r="G574" s="154" t="s">
        <v>239</v>
      </c>
      <c r="H574" s="214" t="s">
        <v>239</v>
      </c>
      <c r="I574" s="155">
        <v>0.48153637199999999</v>
      </c>
      <c r="J574" s="154">
        <v>0.43079999999999996</v>
      </c>
      <c r="K574" s="154">
        <f t="shared" si="110"/>
        <v>0</v>
      </c>
      <c r="L574" s="154">
        <v>0</v>
      </c>
      <c r="M574" s="154">
        <v>0</v>
      </c>
      <c r="N574" s="154">
        <v>0</v>
      </c>
      <c r="O574" s="154">
        <v>0</v>
      </c>
      <c r="P574" s="154">
        <f t="shared" si="111"/>
        <v>0.43079999999999996</v>
      </c>
      <c r="Q574" s="154">
        <v>0</v>
      </c>
      <c r="R574" s="154">
        <v>0</v>
      </c>
      <c r="S574" s="154">
        <v>0.43079999999999996</v>
      </c>
      <c r="T574" s="154">
        <v>0</v>
      </c>
      <c r="U574" s="154">
        <f t="shared" si="112"/>
        <v>0</v>
      </c>
      <c r="V574" s="154">
        <v>0</v>
      </c>
      <c r="W574" s="154">
        <v>0</v>
      </c>
      <c r="X574" s="154">
        <v>0</v>
      </c>
      <c r="Y574" s="154">
        <v>0</v>
      </c>
      <c r="Z574" s="154">
        <f t="shared" si="113"/>
        <v>0</v>
      </c>
      <c r="AA574" s="154">
        <v>0</v>
      </c>
      <c r="AB574" s="154">
        <v>0</v>
      </c>
      <c r="AC574" s="154">
        <v>0</v>
      </c>
      <c r="AD574" s="154">
        <v>0</v>
      </c>
      <c r="AE574" s="154">
        <f t="shared" si="114"/>
        <v>0</v>
      </c>
      <c r="AF574" s="154">
        <v>0</v>
      </c>
      <c r="AG574" s="154">
        <v>0</v>
      </c>
      <c r="AH574" s="154">
        <v>0</v>
      </c>
      <c r="AI574" s="154">
        <v>0</v>
      </c>
      <c r="AJ574" s="154">
        <f t="shared" si="115"/>
        <v>0.43079999999999996</v>
      </c>
      <c r="AK574" s="154">
        <f t="shared" si="116"/>
        <v>0</v>
      </c>
      <c r="AL574" s="154">
        <f t="shared" si="117"/>
        <v>0</v>
      </c>
      <c r="AM574" s="154">
        <f t="shared" si="118"/>
        <v>0.43079999999999996</v>
      </c>
      <c r="AN574" s="154">
        <f t="shared" si="119"/>
        <v>0</v>
      </c>
    </row>
    <row r="575" spans="1:40" s="53" customFormat="1" ht="31.5">
      <c r="A575" s="133" t="s">
        <v>140</v>
      </c>
      <c r="B575" s="171" t="s">
        <v>808</v>
      </c>
      <c r="C575" s="138" t="s">
        <v>809</v>
      </c>
      <c r="D575" s="133">
        <v>2024</v>
      </c>
      <c r="E575" s="133">
        <v>2030</v>
      </c>
      <c r="F575" s="154" t="s">
        <v>239</v>
      </c>
      <c r="G575" s="154" t="s">
        <v>239</v>
      </c>
      <c r="H575" s="214" t="s">
        <v>239</v>
      </c>
      <c r="I575" s="155">
        <v>0.46956000199999998</v>
      </c>
      <c r="J575" s="154">
        <v>0.18</v>
      </c>
      <c r="K575" s="154">
        <f t="shared" si="110"/>
        <v>0</v>
      </c>
      <c r="L575" s="154">
        <v>0</v>
      </c>
      <c r="M575" s="154">
        <v>0</v>
      </c>
      <c r="N575" s="154">
        <v>0</v>
      </c>
      <c r="O575" s="154">
        <v>0</v>
      </c>
      <c r="P575" s="154">
        <f t="shared" si="111"/>
        <v>0.18</v>
      </c>
      <c r="Q575" s="154">
        <v>0</v>
      </c>
      <c r="R575" s="154">
        <v>0</v>
      </c>
      <c r="S575" s="154">
        <v>0.18</v>
      </c>
      <c r="T575" s="154">
        <v>0</v>
      </c>
      <c r="U575" s="154">
        <f t="shared" si="112"/>
        <v>0</v>
      </c>
      <c r="V575" s="154">
        <v>0</v>
      </c>
      <c r="W575" s="154">
        <v>0</v>
      </c>
      <c r="X575" s="154">
        <v>0</v>
      </c>
      <c r="Y575" s="154">
        <v>0</v>
      </c>
      <c r="Z575" s="154">
        <f t="shared" si="113"/>
        <v>0</v>
      </c>
      <c r="AA575" s="154">
        <v>0</v>
      </c>
      <c r="AB575" s="154">
        <v>0</v>
      </c>
      <c r="AC575" s="154">
        <v>0</v>
      </c>
      <c r="AD575" s="154">
        <v>0</v>
      </c>
      <c r="AE575" s="154">
        <f t="shared" si="114"/>
        <v>0</v>
      </c>
      <c r="AF575" s="154">
        <v>0</v>
      </c>
      <c r="AG575" s="154">
        <v>0</v>
      </c>
      <c r="AH575" s="154">
        <v>0</v>
      </c>
      <c r="AI575" s="154">
        <v>0</v>
      </c>
      <c r="AJ575" s="154">
        <f t="shared" si="115"/>
        <v>0.18</v>
      </c>
      <c r="AK575" s="154">
        <f t="shared" si="116"/>
        <v>0</v>
      </c>
      <c r="AL575" s="154">
        <f t="shared" si="117"/>
        <v>0</v>
      </c>
      <c r="AM575" s="154">
        <f t="shared" si="118"/>
        <v>0.18</v>
      </c>
      <c r="AN575" s="154">
        <f t="shared" si="119"/>
        <v>0</v>
      </c>
    </row>
    <row r="576" spans="1:40" s="53" customFormat="1" ht="78.75">
      <c r="A576" s="133" t="s">
        <v>140</v>
      </c>
      <c r="B576" s="171" t="s">
        <v>810</v>
      </c>
      <c r="C576" s="138" t="s">
        <v>811</v>
      </c>
      <c r="D576" s="133">
        <v>2024</v>
      </c>
      <c r="E576" s="133">
        <v>2030</v>
      </c>
      <c r="F576" s="154" t="s">
        <v>239</v>
      </c>
      <c r="G576" s="154" t="s">
        <v>239</v>
      </c>
      <c r="H576" s="214" t="s">
        <v>239</v>
      </c>
      <c r="I576" s="155">
        <v>0.31379240599999997</v>
      </c>
      <c r="J576" s="154">
        <v>0.25827184799999997</v>
      </c>
      <c r="K576" s="154">
        <f t="shared" si="110"/>
        <v>7.8271847999999991E-2</v>
      </c>
      <c r="L576" s="154">
        <v>0</v>
      </c>
      <c r="M576" s="154">
        <v>0</v>
      </c>
      <c r="N576" s="154">
        <v>7.8271847999999991E-2</v>
      </c>
      <c r="O576" s="154">
        <v>0</v>
      </c>
      <c r="P576" s="154">
        <f t="shared" si="111"/>
        <v>0.18</v>
      </c>
      <c r="Q576" s="154">
        <v>0</v>
      </c>
      <c r="R576" s="154">
        <v>0</v>
      </c>
      <c r="S576" s="154">
        <v>0.18</v>
      </c>
      <c r="T576" s="154">
        <v>0</v>
      </c>
      <c r="U576" s="154">
        <f t="shared" si="112"/>
        <v>0</v>
      </c>
      <c r="V576" s="154">
        <v>0</v>
      </c>
      <c r="W576" s="154">
        <v>0</v>
      </c>
      <c r="X576" s="154">
        <v>0</v>
      </c>
      <c r="Y576" s="154">
        <v>0</v>
      </c>
      <c r="Z576" s="154">
        <f t="shared" si="113"/>
        <v>0</v>
      </c>
      <c r="AA576" s="154">
        <v>0</v>
      </c>
      <c r="AB576" s="154">
        <v>0</v>
      </c>
      <c r="AC576" s="154">
        <v>0</v>
      </c>
      <c r="AD576" s="154">
        <v>0</v>
      </c>
      <c r="AE576" s="154">
        <f t="shared" si="114"/>
        <v>0</v>
      </c>
      <c r="AF576" s="154">
        <v>0</v>
      </c>
      <c r="AG576" s="154">
        <v>0</v>
      </c>
      <c r="AH576" s="154">
        <v>0</v>
      </c>
      <c r="AI576" s="154">
        <v>0</v>
      </c>
      <c r="AJ576" s="154">
        <f t="shared" si="115"/>
        <v>0.25827184799999997</v>
      </c>
      <c r="AK576" s="154">
        <f t="shared" si="116"/>
        <v>0</v>
      </c>
      <c r="AL576" s="154">
        <f t="shared" si="117"/>
        <v>0</v>
      </c>
      <c r="AM576" s="154">
        <f t="shared" si="118"/>
        <v>0.25827184799999997</v>
      </c>
      <c r="AN576" s="154">
        <f t="shared" si="119"/>
        <v>0</v>
      </c>
    </row>
    <row r="577" spans="1:40" s="53" customFormat="1" ht="63">
      <c r="A577" s="133" t="s">
        <v>140</v>
      </c>
      <c r="B577" s="171" t="s">
        <v>812</v>
      </c>
      <c r="C577" s="138" t="s">
        <v>813</v>
      </c>
      <c r="D577" s="133">
        <v>2024</v>
      </c>
      <c r="E577" s="133">
        <v>2028</v>
      </c>
      <c r="F577" s="154" t="s">
        <v>239</v>
      </c>
      <c r="G577" s="154" t="s">
        <v>239</v>
      </c>
      <c r="H577" s="214" t="s">
        <v>239</v>
      </c>
      <c r="I577" s="155">
        <v>6.8202408720000003</v>
      </c>
      <c r="J577" s="154">
        <v>6.7640437320000002</v>
      </c>
      <c r="K577" s="154">
        <f t="shared" si="110"/>
        <v>0.34404373199999999</v>
      </c>
      <c r="L577" s="154">
        <v>0</v>
      </c>
      <c r="M577" s="154">
        <v>0</v>
      </c>
      <c r="N577" s="154">
        <v>0.34404373199999999</v>
      </c>
      <c r="O577" s="154">
        <v>0</v>
      </c>
      <c r="P577" s="154">
        <f t="shared" si="111"/>
        <v>6.3</v>
      </c>
      <c r="Q577" s="154">
        <v>0</v>
      </c>
      <c r="R577" s="154">
        <v>0</v>
      </c>
      <c r="S577" s="154">
        <v>6.3</v>
      </c>
      <c r="T577" s="154">
        <v>0</v>
      </c>
      <c r="U577" s="154">
        <f t="shared" si="112"/>
        <v>0</v>
      </c>
      <c r="V577" s="154">
        <v>0</v>
      </c>
      <c r="W577" s="154">
        <v>0</v>
      </c>
      <c r="X577" s="154">
        <v>0</v>
      </c>
      <c r="Y577" s="154">
        <v>0</v>
      </c>
      <c r="Z577" s="154">
        <f t="shared" si="113"/>
        <v>0.12</v>
      </c>
      <c r="AA577" s="154">
        <v>0</v>
      </c>
      <c r="AB577" s="154">
        <v>0</v>
      </c>
      <c r="AC577" s="154">
        <v>0.12</v>
      </c>
      <c r="AD577" s="154">
        <v>0</v>
      </c>
      <c r="AE577" s="154">
        <f t="shared" si="114"/>
        <v>0</v>
      </c>
      <c r="AF577" s="154">
        <v>0</v>
      </c>
      <c r="AG577" s="154">
        <v>0</v>
      </c>
      <c r="AH577" s="154">
        <v>0</v>
      </c>
      <c r="AI577" s="154">
        <v>0</v>
      </c>
      <c r="AJ577" s="154">
        <f t="shared" si="115"/>
        <v>6.7640437320000002</v>
      </c>
      <c r="AK577" s="154">
        <f t="shared" si="116"/>
        <v>0</v>
      </c>
      <c r="AL577" s="154">
        <f t="shared" si="117"/>
        <v>0</v>
      </c>
      <c r="AM577" s="154">
        <f t="shared" si="118"/>
        <v>6.7640437320000002</v>
      </c>
      <c r="AN577" s="154">
        <f t="shared" si="119"/>
        <v>0</v>
      </c>
    </row>
    <row r="578" spans="1:40" s="53" customFormat="1" ht="63">
      <c r="A578" s="133" t="s">
        <v>140</v>
      </c>
      <c r="B578" s="171" t="s">
        <v>814</v>
      </c>
      <c r="C578" s="138" t="s">
        <v>815</v>
      </c>
      <c r="D578" s="133">
        <v>2024</v>
      </c>
      <c r="E578" s="133">
        <v>2028</v>
      </c>
      <c r="F578" s="154" t="s">
        <v>239</v>
      </c>
      <c r="G578" s="154" t="s">
        <v>239</v>
      </c>
      <c r="H578" s="214" t="s">
        <v>239</v>
      </c>
      <c r="I578" s="155">
        <v>3.0884302519999998</v>
      </c>
      <c r="J578" s="154">
        <v>3.0408588719999998</v>
      </c>
      <c r="K578" s="154">
        <f t="shared" si="110"/>
        <v>0.10085887199999999</v>
      </c>
      <c r="L578" s="154">
        <v>0</v>
      </c>
      <c r="M578" s="154">
        <v>0</v>
      </c>
      <c r="N578" s="154">
        <v>0.10085887199999999</v>
      </c>
      <c r="O578" s="154">
        <v>0</v>
      </c>
      <c r="P578" s="154">
        <f t="shared" si="111"/>
        <v>2.82</v>
      </c>
      <c r="Q578" s="154">
        <v>0</v>
      </c>
      <c r="R578" s="154">
        <v>0</v>
      </c>
      <c r="S578" s="154">
        <v>2.82</v>
      </c>
      <c r="T578" s="154">
        <v>0</v>
      </c>
      <c r="U578" s="154">
        <f t="shared" si="112"/>
        <v>0</v>
      </c>
      <c r="V578" s="154">
        <v>0</v>
      </c>
      <c r="W578" s="154">
        <v>0</v>
      </c>
      <c r="X578" s="154">
        <v>0</v>
      </c>
      <c r="Y578" s="154">
        <v>0</v>
      </c>
      <c r="Z578" s="154">
        <f t="shared" si="113"/>
        <v>0.12</v>
      </c>
      <c r="AA578" s="154">
        <v>0</v>
      </c>
      <c r="AB578" s="154">
        <v>0</v>
      </c>
      <c r="AC578" s="154">
        <v>0.12</v>
      </c>
      <c r="AD578" s="154">
        <v>0</v>
      </c>
      <c r="AE578" s="154">
        <f t="shared" si="114"/>
        <v>0</v>
      </c>
      <c r="AF578" s="154">
        <v>0</v>
      </c>
      <c r="AG578" s="154">
        <v>0</v>
      </c>
      <c r="AH578" s="154">
        <v>0</v>
      </c>
      <c r="AI578" s="154">
        <v>0</v>
      </c>
      <c r="AJ578" s="154">
        <f t="shared" si="115"/>
        <v>3.0408588719999998</v>
      </c>
      <c r="AK578" s="154">
        <f t="shared" si="116"/>
        <v>0</v>
      </c>
      <c r="AL578" s="154">
        <f t="shared" si="117"/>
        <v>0</v>
      </c>
      <c r="AM578" s="154">
        <f t="shared" si="118"/>
        <v>3.0408588719999998</v>
      </c>
      <c r="AN578" s="154">
        <f t="shared" si="119"/>
        <v>0</v>
      </c>
    </row>
    <row r="579" spans="1:40" s="53" customFormat="1" ht="94.5">
      <c r="A579" s="133" t="s">
        <v>140</v>
      </c>
      <c r="B579" s="171" t="s">
        <v>816</v>
      </c>
      <c r="C579" s="138" t="s">
        <v>817</v>
      </c>
      <c r="D579" s="133">
        <v>2024</v>
      </c>
      <c r="E579" s="133">
        <v>2025</v>
      </c>
      <c r="F579" s="154" t="s">
        <v>239</v>
      </c>
      <c r="G579" s="154" t="s">
        <v>239</v>
      </c>
      <c r="H579" s="214" t="s">
        <v>239</v>
      </c>
      <c r="I579" s="155">
        <v>2.9480657619999997</v>
      </c>
      <c r="J579" s="154">
        <v>2.8211329199999997</v>
      </c>
      <c r="K579" s="154">
        <f t="shared" si="110"/>
        <v>2.8211329199999997</v>
      </c>
      <c r="L579" s="154">
        <v>0</v>
      </c>
      <c r="M579" s="154">
        <v>0</v>
      </c>
      <c r="N579" s="154">
        <v>2.8211329199999997</v>
      </c>
      <c r="O579" s="154">
        <v>0</v>
      </c>
      <c r="P579" s="154">
        <f t="shared" si="111"/>
        <v>0</v>
      </c>
      <c r="Q579" s="154">
        <v>0</v>
      </c>
      <c r="R579" s="154">
        <v>0</v>
      </c>
      <c r="S579" s="154">
        <v>0</v>
      </c>
      <c r="T579" s="154">
        <v>0</v>
      </c>
      <c r="U579" s="154">
        <f t="shared" si="112"/>
        <v>0</v>
      </c>
      <c r="V579" s="154">
        <v>0</v>
      </c>
      <c r="W579" s="154">
        <v>0</v>
      </c>
      <c r="X579" s="154">
        <v>0</v>
      </c>
      <c r="Y579" s="154">
        <v>0</v>
      </c>
      <c r="Z579" s="154">
        <f t="shared" si="113"/>
        <v>0</v>
      </c>
      <c r="AA579" s="154">
        <v>0</v>
      </c>
      <c r="AB579" s="154">
        <v>0</v>
      </c>
      <c r="AC579" s="154">
        <v>0</v>
      </c>
      <c r="AD579" s="154">
        <v>0</v>
      </c>
      <c r="AE579" s="154">
        <f t="shared" si="114"/>
        <v>0</v>
      </c>
      <c r="AF579" s="154">
        <v>0</v>
      </c>
      <c r="AG579" s="154">
        <v>0</v>
      </c>
      <c r="AH579" s="154">
        <v>0</v>
      </c>
      <c r="AI579" s="154">
        <v>0</v>
      </c>
      <c r="AJ579" s="154">
        <f t="shared" si="115"/>
        <v>2.8211329199999997</v>
      </c>
      <c r="AK579" s="154">
        <f t="shared" si="116"/>
        <v>0</v>
      </c>
      <c r="AL579" s="154">
        <f t="shared" si="117"/>
        <v>0</v>
      </c>
      <c r="AM579" s="154">
        <f t="shared" si="118"/>
        <v>2.8211329199999997</v>
      </c>
      <c r="AN579" s="154">
        <f t="shared" si="119"/>
        <v>0</v>
      </c>
    </row>
    <row r="580" spans="1:40" s="53" customFormat="1" ht="47.25">
      <c r="A580" s="133" t="s">
        <v>140</v>
      </c>
      <c r="B580" s="171" t="s">
        <v>820</v>
      </c>
      <c r="C580" s="138" t="s">
        <v>821</v>
      </c>
      <c r="D580" s="133">
        <v>2023</v>
      </c>
      <c r="E580" s="133">
        <v>2030</v>
      </c>
      <c r="F580" s="154">
        <v>0.65993548800000001</v>
      </c>
      <c r="G580" s="154">
        <v>9.7203198900000007</v>
      </c>
      <c r="H580" s="214">
        <v>45383</v>
      </c>
      <c r="I580" s="155">
        <v>0.91452714199999996</v>
      </c>
      <c r="J580" s="154">
        <v>0.24</v>
      </c>
      <c r="K580" s="154">
        <f t="shared" si="110"/>
        <v>0</v>
      </c>
      <c r="L580" s="154">
        <v>0</v>
      </c>
      <c r="M580" s="154">
        <v>0</v>
      </c>
      <c r="N580" s="154">
        <v>0</v>
      </c>
      <c r="O580" s="154">
        <v>0</v>
      </c>
      <c r="P580" s="154">
        <f t="shared" si="111"/>
        <v>0.24</v>
      </c>
      <c r="Q580" s="154">
        <v>0</v>
      </c>
      <c r="R580" s="154">
        <v>0</v>
      </c>
      <c r="S580" s="154">
        <v>0.24</v>
      </c>
      <c r="T580" s="154">
        <v>0</v>
      </c>
      <c r="U580" s="154">
        <f t="shared" si="112"/>
        <v>0</v>
      </c>
      <c r="V580" s="154">
        <v>0</v>
      </c>
      <c r="W580" s="154">
        <v>0</v>
      </c>
      <c r="X580" s="154">
        <v>0</v>
      </c>
      <c r="Y580" s="154">
        <v>0</v>
      </c>
      <c r="Z580" s="154">
        <f t="shared" si="113"/>
        <v>0</v>
      </c>
      <c r="AA580" s="154">
        <v>0</v>
      </c>
      <c r="AB580" s="154">
        <v>0</v>
      </c>
      <c r="AC580" s="154">
        <v>0</v>
      </c>
      <c r="AD580" s="154">
        <v>0</v>
      </c>
      <c r="AE580" s="154">
        <f t="shared" si="114"/>
        <v>0</v>
      </c>
      <c r="AF580" s="154">
        <v>0</v>
      </c>
      <c r="AG580" s="154">
        <v>0</v>
      </c>
      <c r="AH580" s="154">
        <v>0</v>
      </c>
      <c r="AI580" s="154">
        <v>0</v>
      </c>
      <c r="AJ580" s="154">
        <f t="shared" si="115"/>
        <v>0.24</v>
      </c>
      <c r="AK580" s="154">
        <f t="shared" si="116"/>
        <v>0</v>
      </c>
      <c r="AL580" s="154">
        <f t="shared" si="117"/>
        <v>0</v>
      </c>
      <c r="AM580" s="154">
        <f t="shared" si="118"/>
        <v>0.24</v>
      </c>
      <c r="AN580" s="154">
        <f t="shared" si="119"/>
        <v>0</v>
      </c>
    </row>
    <row r="581" spans="1:40" s="53" customFormat="1" ht="63">
      <c r="A581" s="133" t="s">
        <v>140</v>
      </c>
      <c r="B581" s="171" t="s">
        <v>822</v>
      </c>
      <c r="C581" s="138" t="s">
        <v>823</v>
      </c>
      <c r="D581" s="133">
        <v>2023</v>
      </c>
      <c r="E581" s="133">
        <v>2024</v>
      </c>
      <c r="F581" s="154">
        <v>0.70687875</v>
      </c>
      <c r="G581" s="154">
        <v>5.2781264999999999</v>
      </c>
      <c r="H581" s="214">
        <v>45200</v>
      </c>
      <c r="I581" s="155">
        <v>5.007297136</v>
      </c>
      <c r="J581" s="154">
        <v>0</v>
      </c>
      <c r="K581" s="154">
        <f t="shared" si="110"/>
        <v>0</v>
      </c>
      <c r="L581" s="154">
        <v>0</v>
      </c>
      <c r="M581" s="154">
        <v>0</v>
      </c>
      <c r="N581" s="154">
        <v>0</v>
      </c>
      <c r="O581" s="154">
        <v>0</v>
      </c>
      <c r="P581" s="154">
        <f t="shared" si="111"/>
        <v>0</v>
      </c>
      <c r="Q581" s="154">
        <v>0</v>
      </c>
      <c r="R581" s="154">
        <v>0</v>
      </c>
      <c r="S581" s="154">
        <v>0</v>
      </c>
      <c r="T581" s="154">
        <v>0</v>
      </c>
      <c r="U581" s="154">
        <f t="shared" si="112"/>
        <v>0</v>
      </c>
      <c r="V581" s="154">
        <v>0</v>
      </c>
      <c r="W581" s="154">
        <v>0</v>
      </c>
      <c r="X581" s="154">
        <v>0</v>
      </c>
      <c r="Y581" s="154">
        <v>0</v>
      </c>
      <c r="Z581" s="154">
        <f t="shared" si="113"/>
        <v>0</v>
      </c>
      <c r="AA581" s="154">
        <v>0</v>
      </c>
      <c r="AB581" s="154">
        <v>0</v>
      </c>
      <c r="AC581" s="154">
        <v>0</v>
      </c>
      <c r="AD581" s="154">
        <v>0</v>
      </c>
      <c r="AE581" s="154">
        <f t="shared" si="114"/>
        <v>0</v>
      </c>
      <c r="AF581" s="154">
        <v>0</v>
      </c>
      <c r="AG581" s="154">
        <v>0</v>
      </c>
      <c r="AH581" s="154">
        <v>0</v>
      </c>
      <c r="AI581" s="154">
        <v>0</v>
      </c>
      <c r="AJ581" s="154">
        <f t="shared" si="115"/>
        <v>0</v>
      </c>
      <c r="AK581" s="154">
        <f t="shared" si="116"/>
        <v>0</v>
      </c>
      <c r="AL581" s="154">
        <f t="shared" si="117"/>
        <v>0</v>
      </c>
      <c r="AM581" s="154">
        <f t="shared" si="118"/>
        <v>0</v>
      </c>
      <c r="AN581" s="154">
        <f t="shared" si="119"/>
        <v>0</v>
      </c>
    </row>
    <row r="582" spans="1:40" s="53" customFormat="1" ht="63" customHeight="1">
      <c r="A582" s="133" t="s">
        <v>140</v>
      </c>
      <c r="B582" s="171" t="s">
        <v>824</v>
      </c>
      <c r="C582" s="138" t="s">
        <v>825</v>
      </c>
      <c r="D582" s="133">
        <v>2023</v>
      </c>
      <c r="E582" s="133">
        <v>2026</v>
      </c>
      <c r="F582" s="154">
        <v>2.7273827999999996E-2</v>
      </c>
      <c r="G582" s="154">
        <v>1.1103470419999999</v>
      </c>
      <c r="H582" s="214">
        <v>45292</v>
      </c>
      <c r="I582" s="155">
        <v>1.1043112939999999</v>
      </c>
      <c r="J582" s="154">
        <v>0.93314425199999995</v>
      </c>
      <c r="K582" s="154">
        <f t="shared" si="110"/>
        <v>8.6260680000000006E-3</v>
      </c>
      <c r="L582" s="154">
        <v>0</v>
      </c>
      <c r="M582" s="154">
        <v>0</v>
      </c>
      <c r="N582" s="154">
        <v>8.6260680000000006E-3</v>
      </c>
      <c r="O582" s="154">
        <v>0</v>
      </c>
      <c r="P582" s="154">
        <f t="shared" si="111"/>
        <v>0.92451818399999997</v>
      </c>
      <c r="Q582" s="154">
        <v>0</v>
      </c>
      <c r="R582" s="154">
        <v>0</v>
      </c>
      <c r="S582" s="154">
        <v>0.92451818399999997</v>
      </c>
      <c r="T582" s="154">
        <v>0</v>
      </c>
      <c r="U582" s="154">
        <f t="shared" si="112"/>
        <v>0</v>
      </c>
      <c r="V582" s="154">
        <v>0</v>
      </c>
      <c r="W582" s="154">
        <v>0</v>
      </c>
      <c r="X582" s="154">
        <v>0</v>
      </c>
      <c r="Y582" s="154">
        <v>0</v>
      </c>
      <c r="Z582" s="154">
        <f t="shared" si="113"/>
        <v>0</v>
      </c>
      <c r="AA582" s="154">
        <v>0</v>
      </c>
      <c r="AB582" s="154">
        <v>0</v>
      </c>
      <c r="AC582" s="154">
        <v>0</v>
      </c>
      <c r="AD582" s="154">
        <v>0</v>
      </c>
      <c r="AE582" s="154">
        <f t="shared" si="114"/>
        <v>0</v>
      </c>
      <c r="AF582" s="154">
        <v>0</v>
      </c>
      <c r="AG582" s="154">
        <v>0</v>
      </c>
      <c r="AH582" s="154">
        <v>0</v>
      </c>
      <c r="AI582" s="154">
        <v>0</v>
      </c>
      <c r="AJ582" s="154">
        <f t="shared" si="115"/>
        <v>0.93314425199999995</v>
      </c>
      <c r="AK582" s="154">
        <f t="shared" si="116"/>
        <v>0</v>
      </c>
      <c r="AL582" s="154">
        <f t="shared" si="117"/>
        <v>0</v>
      </c>
      <c r="AM582" s="154">
        <f t="shared" si="118"/>
        <v>0.93314425199999995</v>
      </c>
      <c r="AN582" s="154">
        <f t="shared" si="119"/>
        <v>0</v>
      </c>
    </row>
    <row r="583" spans="1:40" s="53" customFormat="1" ht="63" customHeight="1">
      <c r="A583" s="133" t="s">
        <v>140</v>
      </c>
      <c r="B583" s="171" t="s">
        <v>826</v>
      </c>
      <c r="C583" s="138" t="s">
        <v>827</v>
      </c>
      <c r="D583" s="133">
        <v>2024</v>
      </c>
      <c r="E583" s="133">
        <v>2025</v>
      </c>
      <c r="F583" s="154" t="s">
        <v>239</v>
      </c>
      <c r="G583" s="154" t="s">
        <v>239</v>
      </c>
      <c r="H583" s="214" t="s">
        <v>239</v>
      </c>
      <c r="I583" s="155">
        <v>0.69725590599999998</v>
      </c>
      <c r="J583" s="154">
        <v>0.57626703599999995</v>
      </c>
      <c r="K583" s="154">
        <f t="shared" si="110"/>
        <v>0.57626703599999995</v>
      </c>
      <c r="L583" s="154">
        <v>0</v>
      </c>
      <c r="M583" s="154">
        <v>0</v>
      </c>
      <c r="N583" s="154">
        <v>0.57626703599999995</v>
      </c>
      <c r="O583" s="154">
        <v>0</v>
      </c>
      <c r="P583" s="154">
        <f t="shared" si="111"/>
        <v>0</v>
      </c>
      <c r="Q583" s="154">
        <v>0</v>
      </c>
      <c r="R583" s="154">
        <v>0</v>
      </c>
      <c r="S583" s="154">
        <v>0</v>
      </c>
      <c r="T583" s="154">
        <v>0</v>
      </c>
      <c r="U583" s="154">
        <f t="shared" si="112"/>
        <v>0</v>
      </c>
      <c r="V583" s="154">
        <v>0</v>
      </c>
      <c r="W583" s="154">
        <v>0</v>
      </c>
      <c r="X583" s="154">
        <v>0</v>
      </c>
      <c r="Y583" s="154">
        <v>0</v>
      </c>
      <c r="Z583" s="154">
        <f t="shared" si="113"/>
        <v>0</v>
      </c>
      <c r="AA583" s="154">
        <v>0</v>
      </c>
      <c r="AB583" s="154">
        <v>0</v>
      </c>
      <c r="AC583" s="154">
        <v>0</v>
      </c>
      <c r="AD583" s="154">
        <v>0</v>
      </c>
      <c r="AE583" s="154">
        <f t="shared" si="114"/>
        <v>0</v>
      </c>
      <c r="AF583" s="154">
        <v>0</v>
      </c>
      <c r="AG583" s="154">
        <v>0</v>
      </c>
      <c r="AH583" s="154">
        <v>0</v>
      </c>
      <c r="AI583" s="154">
        <v>0</v>
      </c>
      <c r="AJ583" s="154">
        <f t="shared" si="115"/>
        <v>0.57626703599999995</v>
      </c>
      <c r="AK583" s="154">
        <f t="shared" si="116"/>
        <v>0</v>
      </c>
      <c r="AL583" s="154">
        <f t="shared" si="117"/>
        <v>0</v>
      </c>
      <c r="AM583" s="154">
        <f t="shared" si="118"/>
        <v>0.57626703599999995</v>
      </c>
      <c r="AN583" s="154">
        <f t="shared" si="119"/>
        <v>0</v>
      </c>
    </row>
    <row r="584" spans="1:40" s="53" customFormat="1" ht="63" customHeight="1">
      <c r="A584" s="133" t="s">
        <v>140</v>
      </c>
      <c r="B584" s="171" t="s">
        <v>828</v>
      </c>
      <c r="C584" s="138" t="s">
        <v>829</v>
      </c>
      <c r="D584" s="133">
        <v>2024</v>
      </c>
      <c r="E584" s="133">
        <v>2025</v>
      </c>
      <c r="F584" s="154" t="s">
        <v>239</v>
      </c>
      <c r="G584" s="154" t="s">
        <v>239</v>
      </c>
      <c r="H584" s="214" t="s">
        <v>239</v>
      </c>
      <c r="I584" s="155">
        <v>0.51183009199999996</v>
      </c>
      <c r="J584" s="154">
        <v>0.42384474</v>
      </c>
      <c r="K584" s="154">
        <f t="shared" si="110"/>
        <v>0.42384474</v>
      </c>
      <c r="L584" s="154">
        <v>0</v>
      </c>
      <c r="M584" s="154">
        <v>0</v>
      </c>
      <c r="N584" s="154">
        <v>0.42384474</v>
      </c>
      <c r="O584" s="154">
        <v>0</v>
      </c>
      <c r="P584" s="154">
        <f t="shared" si="111"/>
        <v>0</v>
      </c>
      <c r="Q584" s="154">
        <v>0</v>
      </c>
      <c r="R584" s="154">
        <v>0</v>
      </c>
      <c r="S584" s="154">
        <v>0</v>
      </c>
      <c r="T584" s="154">
        <v>0</v>
      </c>
      <c r="U584" s="154">
        <f t="shared" si="112"/>
        <v>0</v>
      </c>
      <c r="V584" s="154">
        <v>0</v>
      </c>
      <c r="W584" s="154">
        <v>0</v>
      </c>
      <c r="X584" s="154">
        <v>0</v>
      </c>
      <c r="Y584" s="154">
        <v>0</v>
      </c>
      <c r="Z584" s="154">
        <f t="shared" si="113"/>
        <v>0</v>
      </c>
      <c r="AA584" s="154">
        <v>0</v>
      </c>
      <c r="AB584" s="154">
        <v>0</v>
      </c>
      <c r="AC584" s="154">
        <v>0</v>
      </c>
      <c r="AD584" s="154">
        <v>0</v>
      </c>
      <c r="AE584" s="154">
        <f t="shared" si="114"/>
        <v>0</v>
      </c>
      <c r="AF584" s="154">
        <v>0</v>
      </c>
      <c r="AG584" s="154">
        <v>0</v>
      </c>
      <c r="AH584" s="154">
        <v>0</v>
      </c>
      <c r="AI584" s="154">
        <v>0</v>
      </c>
      <c r="AJ584" s="154">
        <f t="shared" si="115"/>
        <v>0.42384474</v>
      </c>
      <c r="AK584" s="154">
        <f t="shared" si="116"/>
        <v>0</v>
      </c>
      <c r="AL584" s="154">
        <f t="shared" si="117"/>
        <v>0</v>
      </c>
      <c r="AM584" s="154">
        <f t="shared" si="118"/>
        <v>0.42384474</v>
      </c>
      <c r="AN584" s="154">
        <f t="shared" si="119"/>
        <v>0</v>
      </c>
    </row>
    <row r="585" spans="1:40" s="53" customFormat="1" ht="63" customHeight="1">
      <c r="A585" s="133" t="s">
        <v>140</v>
      </c>
      <c r="B585" s="171" t="s">
        <v>830</v>
      </c>
      <c r="C585" s="138" t="s">
        <v>831</v>
      </c>
      <c r="D585" s="133">
        <v>2024</v>
      </c>
      <c r="E585" s="133">
        <v>2025</v>
      </c>
      <c r="F585" s="154" t="s">
        <v>239</v>
      </c>
      <c r="G585" s="154" t="s">
        <v>239</v>
      </c>
      <c r="H585" s="214" t="s">
        <v>239</v>
      </c>
      <c r="I585" s="155">
        <v>0.57013199800000003</v>
      </c>
      <c r="J585" s="154">
        <v>0.47736589200000001</v>
      </c>
      <c r="K585" s="154">
        <f t="shared" si="110"/>
        <v>0.47736589200000001</v>
      </c>
      <c r="L585" s="154">
        <v>0</v>
      </c>
      <c r="M585" s="154">
        <v>0</v>
      </c>
      <c r="N585" s="154">
        <v>0.47736589200000001</v>
      </c>
      <c r="O585" s="154">
        <v>0</v>
      </c>
      <c r="P585" s="154">
        <f t="shared" si="111"/>
        <v>0</v>
      </c>
      <c r="Q585" s="154">
        <v>0</v>
      </c>
      <c r="R585" s="154">
        <v>0</v>
      </c>
      <c r="S585" s="154">
        <v>0</v>
      </c>
      <c r="T585" s="154">
        <v>0</v>
      </c>
      <c r="U585" s="154">
        <f t="shared" si="112"/>
        <v>0</v>
      </c>
      <c r="V585" s="154">
        <v>0</v>
      </c>
      <c r="W585" s="154">
        <v>0</v>
      </c>
      <c r="X585" s="154">
        <v>0</v>
      </c>
      <c r="Y585" s="154">
        <v>0</v>
      </c>
      <c r="Z585" s="154">
        <f t="shared" si="113"/>
        <v>0</v>
      </c>
      <c r="AA585" s="154">
        <v>0</v>
      </c>
      <c r="AB585" s="154">
        <v>0</v>
      </c>
      <c r="AC585" s="154">
        <v>0</v>
      </c>
      <c r="AD585" s="154">
        <v>0</v>
      </c>
      <c r="AE585" s="154">
        <f t="shared" si="114"/>
        <v>0</v>
      </c>
      <c r="AF585" s="154">
        <v>0</v>
      </c>
      <c r="AG585" s="154">
        <v>0</v>
      </c>
      <c r="AH585" s="154">
        <v>0</v>
      </c>
      <c r="AI585" s="154">
        <v>0</v>
      </c>
      <c r="AJ585" s="154">
        <f t="shared" si="115"/>
        <v>0.47736589200000001</v>
      </c>
      <c r="AK585" s="154">
        <f t="shared" si="116"/>
        <v>0</v>
      </c>
      <c r="AL585" s="154">
        <f t="shared" si="117"/>
        <v>0</v>
      </c>
      <c r="AM585" s="154">
        <f t="shared" si="118"/>
        <v>0.47736589200000001</v>
      </c>
      <c r="AN585" s="154">
        <f t="shared" si="119"/>
        <v>0</v>
      </c>
    </row>
    <row r="586" spans="1:40" s="53" customFormat="1" ht="63" customHeight="1">
      <c r="A586" s="133" t="s">
        <v>140</v>
      </c>
      <c r="B586" s="171" t="s">
        <v>832</v>
      </c>
      <c r="C586" s="138" t="s">
        <v>833</v>
      </c>
      <c r="D586" s="133">
        <v>2024</v>
      </c>
      <c r="E586" s="133">
        <v>2025</v>
      </c>
      <c r="F586" s="154" t="s">
        <v>239</v>
      </c>
      <c r="G586" s="154" t="s">
        <v>239</v>
      </c>
      <c r="H586" s="214" t="s">
        <v>239</v>
      </c>
      <c r="I586" s="155">
        <v>0.61902955199999998</v>
      </c>
      <c r="J586" s="154">
        <v>0.53131941599999999</v>
      </c>
      <c r="K586" s="154">
        <f t="shared" si="110"/>
        <v>0.53131941599999999</v>
      </c>
      <c r="L586" s="154">
        <v>0</v>
      </c>
      <c r="M586" s="154">
        <v>0</v>
      </c>
      <c r="N586" s="154">
        <v>0.53131941599999999</v>
      </c>
      <c r="O586" s="154">
        <v>0</v>
      </c>
      <c r="P586" s="154">
        <f t="shared" si="111"/>
        <v>0</v>
      </c>
      <c r="Q586" s="154">
        <v>0</v>
      </c>
      <c r="R586" s="154">
        <v>0</v>
      </c>
      <c r="S586" s="154">
        <v>0</v>
      </c>
      <c r="T586" s="154">
        <v>0</v>
      </c>
      <c r="U586" s="154">
        <f t="shared" si="112"/>
        <v>0</v>
      </c>
      <c r="V586" s="154">
        <v>0</v>
      </c>
      <c r="W586" s="154">
        <v>0</v>
      </c>
      <c r="X586" s="154">
        <v>0</v>
      </c>
      <c r="Y586" s="154">
        <v>0</v>
      </c>
      <c r="Z586" s="154">
        <f t="shared" si="113"/>
        <v>0</v>
      </c>
      <c r="AA586" s="154">
        <v>0</v>
      </c>
      <c r="AB586" s="154">
        <v>0</v>
      </c>
      <c r="AC586" s="154">
        <v>0</v>
      </c>
      <c r="AD586" s="154">
        <v>0</v>
      </c>
      <c r="AE586" s="154">
        <f t="shared" si="114"/>
        <v>0</v>
      </c>
      <c r="AF586" s="154">
        <v>0</v>
      </c>
      <c r="AG586" s="154">
        <v>0</v>
      </c>
      <c r="AH586" s="154">
        <v>0</v>
      </c>
      <c r="AI586" s="154">
        <v>0</v>
      </c>
      <c r="AJ586" s="154">
        <f t="shared" si="115"/>
        <v>0.53131941599999999</v>
      </c>
      <c r="AK586" s="154">
        <f t="shared" si="116"/>
        <v>0</v>
      </c>
      <c r="AL586" s="154">
        <f t="shared" si="117"/>
        <v>0</v>
      </c>
      <c r="AM586" s="154">
        <f t="shared" si="118"/>
        <v>0.53131941599999999</v>
      </c>
      <c r="AN586" s="154">
        <f t="shared" si="119"/>
        <v>0</v>
      </c>
    </row>
    <row r="587" spans="1:40" s="53" customFormat="1" ht="63" customHeight="1">
      <c r="A587" s="133" t="s">
        <v>140</v>
      </c>
      <c r="B587" s="171" t="s">
        <v>834</v>
      </c>
      <c r="C587" s="138" t="s">
        <v>835</v>
      </c>
      <c r="D587" s="133">
        <v>2024</v>
      </c>
      <c r="E587" s="133">
        <v>2025</v>
      </c>
      <c r="F587" s="154" t="s">
        <v>239</v>
      </c>
      <c r="G587" s="154" t="s">
        <v>239</v>
      </c>
      <c r="H587" s="214" t="s">
        <v>239</v>
      </c>
      <c r="I587" s="155">
        <v>2.2332809199999999</v>
      </c>
      <c r="J587" s="154">
        <v>2.077513932</v>
      </c>
      <c r="K587" s="154">
        <f t="shared" si="110"/>
        <v>2.077513932</v>
      </c>
      <c r="L587" s="154">
        <v>0</v>
      </c>
      <c r="M587" s="154">
        <v>0</v>
      </c>
      <c r="N587" s="154">
        <v>2.077513932</v>
      </c>
      <c r="O587" s="154">
        <v>0</v>
      </c>
      <c r="P587" s="154">
        <f t="shared" si="111"/>
        <v>0</v>
      </c>
      <c r="Q587" s="154">
        <v>0</v>
      </c>
      <c r="R587" s="154">
        <v>0</v>
      </c>
      <c r="S587" s="154">
        <v>0</v>
      </c>
      <c r="T587" s="154">
        <v>0</v>
      </c>
      <c r="U587" s="154">
        <f t="shared" si="112"/>
        <v>0</v>
      </c>
      <c r="V587" s="154">
        <v>0</v>
      </c>
      <c r="W587" s="154">
        <v>0</v>
      </c>
      <c r="X587" s="154">
        <v>0</v>
      </c>
      <c r="Y587" s="154">
        <v>0</v>
      </c>
      <c r="Z587" s="154">
        <f t="shared" si="113"/>
        <v>0</v>
      </c>
      <c r="AA587" s="154">
        <v>0</v>
      </c>
      <c r="AB587" s="154">
        <v>0</v>
      </c>
      <c r="AC587" s="154">
        <v>0</v>
      </c>
      <c r="AD587" s="154">
        <v>0</v>
      </c>
      <c r="AE587" s="154">
        <f t="shared" si="114"/>
        <v>0</v>
      </c>
      <c r="AF587" s="154">
        <v>0</v>
      </c>
      <c r="AG587" s="154">
        <v>0</v>
      </c>
      <c r="AH587" s="154">
        <v>0</v>
      </c>
      <c r="AI587" s="154">
        <v>0</v>
      </c>
      <c r="AJ587" s="154">
        <f t="shared" si="115"/>
        <v>2.077513932</v>
      </c>
      <c r="AK587" s="154">
        <f t="shared" si="116"/>
        <v>0</v>
      </c>
      <c r="AL587" s="154">
        <f t="shared" si="117"/>
        <v>0</v>
      </c>
      <c r="AM587" s="154">
        <f t="shared" si="118"/>
        <v>2.077513932</v>
      </c>
      <c r="AN587" s="154">
        <f t="shared" si="119"/>
        <v>0</v>
      </c>
    </row>
    <row r="588" spans="1:40" s="53" customFormat="1" ht="63" customHeight="1">
      <c r="A588" s="133" t="s">
        <v>140</v>
      </c>
      <c r="B588" s="171" t="s">
        <v>836</v>
      </c>
      <c r="C588" s="138" t="s">
        <v>837</v>
      </c>
      <c r="D588" s="133">
        <v>2024</v>
      </c>
      <c r="E588" s="133">
        <v>2025</v>
      </c>
      <c r="F588" s="154" t="s">
        <v>239</v>
      </c>
      <c r="G588" s="154" t="s">
        <v>239</v>
      </c>
      <c r="H588" s="214" t="s">
        <v>239</v>
      </c>
      <c r="I588" s="155">
        <v>0.49916648799999996</v>
      </c>
      <c r="J588" s="154">
        <v>0.414532872</v>
      </c>
      <c r="K588" s="154">
        <f t="shared" si="110"/>
        <v>0.414532872</v>
      </c>
      <c r="L588" s="154">
        <v>0</v>
      </c>
      <c r="M588" s="154">
        <v>0</v>
      </c>
      <c r="N588" s="154">
        <v>0.414532872</v>
      </c>
      <c r="O588" s="154">
        <v>0</v>
      </c>
      <c r="P588" s="154">
        <f t="shared" si="111"/>
        <v>0</v>
      </c>
      <c r="Q588" s="154">
        <v>0</v>
      </c>
      <c r="R588" s="154">
        <v>0</v>
      </c>
      <c r="S588" s="154">
        <v>0</v>
      </c>
      <c r="T588" s="154">
        <v>0</v>
      </c>
      <c r="U588" s="154">
        <f t="shared" si="112"/>
        <v>0</v>
      </c>
      <c r="V588" s="154">
        <v>0</v>
      </c>
      <c r="W588" s="154">
        <v>0</v>
      </c>
      <c r="X588" s="154">
        <v>0</v>
      </c>
      <c r="Y588" s="154">
        <v>0</v>
      </c>
      <c r="Z588" s="154">
        <f t="shared" si="113"/>
        <v>0</v>
      </c>
      <c r="AA588" s="154">
        <v>0</v>
      </c>
      <c r="AB588" s="154">
        <v>0</v>
      </c>
      <c r="AC588" s="154">
        <v>0</v>
      </c>
      <c r="AD588" s="154">
        <v>0</v>
      </c>
      <c r="AE588" s="154">
        <f t="shared" si="114"/>
        <v>0</v>
      </c>
      <c r="AF588" s="154">
        <v>0</v>
      </c>
      <c r="AG588" s="154">
        <v>0</v>
      </c>
      <c r="AH588" s="154">
        <v>0</v>
      </c>
      <c r="AI588" s="154">
        <v>0</v>
      </c>
      <c r="AJ588" s="154">
        <f t="shared" si="115"/>
        <v>0.414532872</v>
      </c>
      <c r="AK588" s="154">
        <f t="shared" si="116"/>
        <v>0</v>
      </c>
      <c r="AL588" s="154">
        <f t="shared" si="117"/>
        <v>0</v>
      </c>
      <c r="AM588" s="154">
        <f t="shared" si="118"/>
        <v>0.414532872</v>
      </c>
      <c r="AN588" s="154">
        <f t="shared" si="119"/>
        <v>0</v>
      </c>
    </row>
    <row r="589" spans="1:40" s="53" customFormat="1" ht="31.5" customHeight="1">
      <c r="A589" s="133" t="s">
        <v>140</v>
      </c>
      <c r="B589" s="171" t="s">
        <v>838</v>
      </c>
      <c r="C589" s="138" t="s">
        <v>839</v>
      </c>
      <c r="D589" s="133">
        <v>2023</v>
      </c>
      <c r="E589" s="133">
        <v>2025</v>
      </c>
      <c r="F589" s="154">
        <v>0.18954370799999998</v>
      </c>
      <c r="G589" s="154">
        <v>2.0100024200000002</v>
      </c>
      <c r="H589" s="214">
        <v>45748</v>
      </c>
      <c r="I589" s="155">
        <v>2.6448724659999998</v>
      </c>
      <c r="J589" s="154">
        <v>2.4387495479999997</v>
      </c>
      <c r="K589" s="154">
        <f t="shared" si="110"/>
        <v>2.4387495479999997</v>
      </c>
      <c r="L589" s="154">
        <v>0</v>
      </c>
      <c r="M589" s="154">
        <v>0</v>
      </c>
      <c r="N589" s="154">
        <v>2.4387495479999997</v>
      </c>
      <c r="O589" s="154">
        <v>0</v>
      </c>
      <c r="P589" s="154">
        <f t="shared" si="111"/>
        <v>0</v>
      </c>
      <c r="Q589" s="154">
        <v>0</v>
      </c>
      <c r="R589" s="154">
        <v>0</v>
      </c>
      <c r="S589" s="154">
        <v>0</v>
      </c>
      <c r="T589" s="154">
        <v>0</v>
      </c>
      <c r="U589" s="154">
        <f t="shared" si="112"/>
        <v>0</v>
      </c>
      <c r="V589" s="154">
        <v>0</v>
      </c>
      <c r="W589" s="154">
        <v>0</v>
      </c>
      <c r="X589" s="154">
        <v>0</v>
      </c>
      <c r="Y589" s="154">
        <v>0</v>
      </c>
      <c r="Z589" s="154">
        <f t="shared" si="113"/>
        <v>0</v>
      </c>
      <c r="AA589" s="154">
        <v>0</v>
      </c>
      <c r="AB589" s="154">
        <v>0</v>
      </c>
      <c r="AC589" s="154">
        <v>0</v>
      </c>
      <c r="AD589" s="154">
        <v>0</v>
      </c>
      <c r="AE589" s="154">
        <f t="shared" si="114"/>
        <v>0</v>
      </c>
      <c r="AF589" s="154">
        <v>0</v>
      </c>
      <c r="AG589" s="154">
        <v>0</v>
      </c>
      <c r="AH589" s="154">
        <v>0</v>
      </c>
      <c r="AI589" s="154">
        <v>0</v>
      </c>
      <c r="AJ589" s="154">
        <f t="shared" si="115"/>
        <v>2.4387495479999997</v>
      </c>
      <c r="AK589" s="154">
        <f t="shared" si="116"/>
        <v>0</v>
      </c>
      <c r="AL589" s="154">
        <f t="shared" si="117"/>
        <v>0</v>
      </c>
      <c r="AM589" s="154">
        <f t="shared" si="118"/>
        <v>2.4387495479999997</v>
      </c>
      <c r="AN589" s="154">
        <f t="shared" si="119"/>
        <v>0</v>
      </c>
    </row>
    <row r="590" spans="1:40" s="53" customFormat="1" ht="63">
      <c r="A590" s="133" t="s">
        <v>140</v>
      </c>
      <c r="B590" s="171" t="s">
        <v>840</v>
      </c>
      <c r="C590" s="138" t="s">
        <v>841</v>
      </c>
      <c r="D590" s="133">
        <v>2023</v>
      </c>
      <c r="E590" s="133">
        <v>2026</v>
      </c>
      <c r="F590" s="154" t="s">
        <v>239</v>
      </c>
      <c r="G590" s="154" t="s">
        <v>239</v>
      </c>
      <c r="H590" s="214" t="s">
        <v>239</v>
      </c>
      <c r="I590" s="155">
        <v>19.689723352000001</v>
      </c>
      <c r="J590" s="154">
        <v>19.272796572000001</v>
      </c>
      <c r="K590" s="154">
        <f t="shared" ref="K590:K653" si="120">SUM(L590:O590)</f>
        <v>1.2796571999999999E-2</v>
      </c>
      <c r="L590" s="154">
        <v>0</v>
      </c>
      <c r="M590" s="154">
        <v>0</v>
      </c>
      <c r="N590" s="154">
        <v>1.2796571999999999E-2</v>
      </c>
      <c r="O590" s="154">
        <v>0</v>
      </c>
      <c r="P590" s="154">
        <f t="shared" ref="P590:P653" si="121">SUM(Q590:T590)</f>
        <v>19.260000000000002</v>
      </c>
      <c r="Q590" s="154">
        <v>0</v>
      </c>
      <c r="R590" s="154">
        <v>0</v>
      </c>
      <c r="S590" s="154">
        <v>19.260000000000002</v>
      </c>
      <c r="T590" s="154">
        <v>0</v>
      </c>
      <c r="U590" s="154">
        <f t="shared" ref="U590:U653" si="122">SUM(V590:Y590)</f>
        <v>0</v>
      </c>
      <c r="V590" s="154">
        <v>0</v>
      </c>
      <c r="W590" s="154">
        <v>0</v>
      </c>
      <c r="X590" s="154">
        <v>0</v>
      </c>
      <c r="Y590" s="154">
        <v>0</v>
      </c>
      <c r="Z590" s="154">
        <f t="shared" ref="Z590:Z653" si="123">SUM(AA590:AD590)</f>
        <v>0</v>
      </c>
      <c r="AA590" s="154">
        <v>0</v>
      </c>
      <c r="AB590" s="154">
        <v>0</v>
      </c>
      <c r="AC590" s="154">
        <v>0</v>
      </c>
      <c r="AD590" s="154">
        <v>0</v>
      </c>
      <c r="AE590" s="154">
        <f t="shared" ref="AE590:AE653" si="124">SUM(AF590:AI590)</f>
        <v>0</v>
      </c>
      <c r="AF590" s="154">
        <v>0</v>
      </c>
      <c r="AG590" s="154">
        <v>0</v>
      </c>
      <c r="AH590" s="154">
        <v>0</v>
      </c>
      <c r="AI590" s="154">
        <v>0</v>
      </c>
      <c r="AJ590" s="154">
        <f t="shared" ref="AJ590:AJ653" si="125">SUM(K590,P590,U590,Z590,AE590)</f>
        <v>19.272796572000001</v>
      </c>
      <c r="AK590" s="154">
        <f t="shared" ref="AK590:AK653" si="126">SUM(L590,Q590,V590,AA590,AF590)</f>
        <v>0</v>
      </c>
      <c r="AL590" s="154">
        <f t="shared" ref="AL590:AL653" si="127">SUM(M590,R590,W590,AB590,AG590)</f>
        <v>0</v>
      </c>
      <c r="AM590" s="154">
        <f t="shared" ref="AM590:AM653" si="128">SUM(N590,S590,X590,AC590,AH590)</f>
        <v>19.272796572000001</v>
      </c>
      <c r="AN590" s="154">
        <f t="shared" ref="AN590:AN653" si="129">SUM(O590,T590,Y590,AD590,AI590)</f>
        <v>0</v>
      </c>
    </row>
    <row r="591" spans="1:40" s="53" customFormat="1" ht="94.5">
      <c r="A591" s="133" t="s">
        <v>140</v>
      </c>
      <c r="B591" s="171" t="s">
        <v>842</v>
      </c>
      <c r="C591" s="138" t="s">
        <v>843</v>
      </c>
      <c r="D591" s="133">
        <v>2024</v>
      </c>
      <c r="E591" s="133">
        <v>2029</v>
      </c>
      <c r="F591" s="154" t="s">
        <v>239</v>
      </c>
      <c r="G591" s="154" t="s">
        <v>239</v>
      </c>
      <c r="H591" s="214" t="s">
        <v>239</v>
      </c>
      <c r="I591" s="155">
        <v>3.1386000100000002</v>
      </c>
      <c r="J591" s="154">
        <v>3.024</v>
      </c>
      <c r="K591" s="154">
        <f t="shared" si="120"/>
        <v>0</v>
      </c>
      <c r="L591" s="154">
        <v>0</v>
      </c>
      <c r="M591" s="154">
        <v>0</v>
      </c>
      <c r="N591" s="154">
        <v>0</v>
      </c>
      <c r="O591" s="154">
        <v>0</v>
      </c>
      <c r="P591" s="154">
        <f t="shared" si="121"/>
        <v>0</v>
      </c>
      <c r="Q591" s="154">
        <v>0</v>
      </c>
      <c r="R591" s="154">
        <v>0</v>
      </c>
      <c r="S591" s="154">
        <v>0</v>
      </c>
      <c r="T591" s="154">
        <v>0</v>
      </c>
      <c r="U591" s="154">
        <f t="shared" si="122"/>
        <v>0</v>
      </c>
      <c r="V591" s="154">
        <v>0</v>
      </c>
      <c r="W591" s="154">
        <v>0</v>
      </c>
      <c r="X591" s="154">
        <v>0</v>
      </c>
      <c r="Y591" s="154">
        <v>0</v>
      </c>
      <c r="Z591" s="154">
        <f t="shared" si="123"/>
        <v>0</v>
      </c>
      <c r="AA591" s="154">
        <v>0</v>
      </c>
      <c r="AB591" s="154">
        <v>0</v>
      </c>
      <c r="AC591" s="154">
        <v>0</v>
      </c>
      <c r="AD591" s="154">
        <v>0</v>
      </c>
      <c r="AE591" s="154">
        <f t="shared" si="124"/>
        <v>3.024</v>
      </c>
      <c r="AF591" s="154">
        <v>0</v>
      </c>
      <c r="AG591" s="154">
        <v>0</v>
      </c>
      <c r="AH591" s="154">
        <v>3.024</v>
      </c>
      <c r="AI591" s="154">
        <v>0</v>
      </c>
      <c r="AJ591" s="154">
        <f t="shared" si="125"/>
        <v>3.024</v>
      </c>
      <c r="AK591" s="154">
        <f t="shared" si="126"/>
        <v>0</v>
      </c>
      <c r="AL591" s="154">
        <f t="shared" si="127"/>
        <v>0</v>
      </c>
      <c r="AM591" s="154">
        <f t="shared" si="128"/>
        <v>3.024</v>
      </c>
      <c r="AN591" s="154">
        <f t="shared" si="129"/>
        <v>0</v>
      </c>
    </row>
    <row r="592" spans="1:40" s="53" customFormat="1" ht="47.25">
      <c r="A592" s="133" t="s">
        <v>140</v>
      </c>
      <c r="B592" s="171" t="s">
        <v>844</v>
      </c>
      <c r="C592" s="138" t="s">
        <v>845</v>
      </c>
      <c r="D592" s="133">
        <v>2024</v>
      </c>
      <c r="E592" s="133">
        <v>2026</v>
      </c>
      <c r="F592" s="154" t="s">
        <v>239</v>
      </c>
      <c r="G592" s="154" t="s">
        <v>239</v>
      </c>
      <c r="H592" s="214" t="s">
        <v>239</v>
      </c>
      <c r="I592" s="155">
        <v>2.9380525660000001</v>
      </c>
      <c r="J592" s="154">
        <v>2.8357043280000003</v>
      </c>
      <c r="K592" s="154">
        <f t="shared" si="120"/>
        <v>2.055704328</v>
      </c>
      <c r="L592" s="154">
        <v>0</v>
      </c>
      <c r="M592" s="154">
        <v>0</v>
      </c>
      <c r="N592" s="154">
        <v>2.055704328</v>
      </c>
      <c r="O592" s="154">
        <v>0</v>
      </c>
      <c r="P592" s="154">
        <f t="shared" si="121"/>
        <v>0.78</v>
      </c>
      <c r="Q592" s="154">
        <v>0</v>
      </c>
      <c r="R592" s="154">
        <v>0</v>
      </c>
      <c r="S592" s="154">
        <v>0.78</v>
      </c>
      <c r="T592" s="154">
        <v>0</v>
      </c>
      <c r="U592" s="154">
        <f t="shared" si="122"/>
        <v>0</v>
      </c>
      <c r="V592" s="154">
        <v>0</v>
      </c>
      <c r="W592" s="154">
        <v>0</v>
      </c>
      <c r="X592" s="154">
        <v>0</v>
      </c>
      <c r="Y592" s="154">
        <v>0</v>
      </c>
      <c r="Z592" s="154">
        <f t="shared" si="123"/>
        <v>0</v>
      </c>
      <c r="AA592" s="154">
        <v>0</v>
      </c>
      <c r="AB592" s="154">
        <v>0</v>
      </c>
      <c r="AC592" s="154">
        <v>0</v>
      </c>
      <c r="AD592" s="154">
        <v>0</v>
      </c>
      <c r="AE592" s="154">
        <f t="shared" si="124"/>
        <v>0</v>
      </c>
      <c r="AF592" s="154">
        <v>0</v>
      </c>
      <c r="AG592" s="154">
        <v>0</v>
      </c>
      <c r="AH592" s="154">
        <v>0</v>
      </c>
      <c r="AI592" s="154">
        <v>0</v>
      </c>
      <c r="AJ592" s="154">
        <f t="shared" si="125"/>
        <v>2.8357043280000003</v>
      </c>
      <c r="AK592" s="154">
        <f t="shared" si="126"/>
        <v>0</v>
      </c>
      <c r="AL592" s="154">
        <f t="shared" si="127"/>
        <v>0</v>
      </c>
      <c r="AM592" s="154">
        <f t="shared" si="128"/>
        <v>2.8357043280000003</v>
      </c>
      <c r="AN592" s="154">
        <f t="shared" si="129"/>
        <v>0</v>
      </c>
    </row>
    <row r="593" spans="1:40" s="53" customFormat="1" ht="31.5" customHeight="1">
      <c r="A593" s="133" t="s">
        <v>140</v>
      </c>
      <c r="B593" s="171" t="s">
        <v>846</v>
      </c>
      <c r="C593" s="138" t="s">
        <v>847</v>
      </c>
      <c r="D593" s="133">
        <v>2024</v>
      </c>
      <c r="E593" s="133">
        <v>2030</v>
      </c>
      <c r="F593" s="154" t="s">
        <v>239</v>
      </c>
      <c r="G593" s="154" t="s">
        <v>239</v>
      </c>
      <c r="H593" s="214" t="s">
        <v>239</v>
      </c>
      <c r="I593" s="155">
        <v>0.136284302</v>
      </c>
      <c r="J593" s="154">
        <v>0.10055148</v>
      </c>
      <c r="K593" s="154">
        <f t="shared" si="120"/>
        <v>0.10055148</v>
      </c>
      <c r="L593" s="154">
        <v>0</v>
      </c>
      <c r="M593" s="154">
        <v>0</v>
      </c>
      <c r="N593" s="154">
        <v>0.10055148</v>
      </c>
      <c r="O593" s="154">
        <v>0</v>
      </c>
      <c r="P593" s="154">
        <f t="shared" si="121"/>
        <v>0</v>
      </c>
      <c r="Q593" s="154">
        <v>0</v>
      </c>
      <c r="R593" s="154">
        <v>0</v>
      </c>
      <c r="S593" s="154">
        <v>0</v>
      </c>
      <c r="T593" s="154">
        <v>0</v>
      </c>
      <c r="U593" s="154">
        <f t="shared" si="122"/>
        <v>0</v>
      </c>
      <c r="V593" s="154">
        <v>0</v>
      </c>
      <c r="W593" s="154">
        <v>0</v>
      </c>
      <c r="X593" s="154">
        <v>0</v>
      </c>
      <c r="Y593" s="154">
        <v>0</v>
      </c>
      <c r="Z593" s="154">
        <f t="shared" si="123"/>
        <v>0</v>
      </c>
      <c r="AA593" s="154">
        <v>0</v>
      </c>
      <c r="AB593" s="154">
        <v>0</v>
      </c>
      <c r="AC593" s="154">
        <v>0</v>
      </c>
      <c r="AD593" s="154">
        <v>0</v>
      </c>
      <c r="AE593" s="154">
        <f t="shared" si="124"/>
        <v>0</v>
      </c>
      <c r="AF593" s="154">
        <v>0</v>
      </c>
      <c r="AG593" s="154">
        <v>0</v>
      </c>
      <c r="AH593" s="154">
        <v>0</v>
      </c>
      <c r="AI593" s="154">
        <v>0</v>
      </c>
      <c r="AJ593" s="154">
        <f t="shared" si="125"/>
        <v>0.10055148</v>
      </c>
      <c r="AK593" s="154">
        <f t="shared" si="126"/>
        <v>0</v>
      </c>
      <c r="AL593" s="154">
        <f t="shared" si="127"/>
        <v>0</v>
      </c>
      <c r="AM593" s="154">
        <f t="shared" si="128"/>
        <v>0.10055148</v>
      </c>
      <c r="AN593" s="154">
        <f t="shared" si="129"/>
        <v>0</v>
      </c>
    </row>
    <row r="594" spans="1:40" s="53" customFormat="1" ht="31.5" customHeight="1">
      <c r="A594" s="133" t="s">
        <v>140</v>
      </c>
      <c r="B594" s="171" t="s">
        <v>848</v>
      </c>
      <c r="C594" s="138" t="s">
        <v>849</v>
      </c>
      <c r="D594" s="133">
        <v>2024</v>
      </c>
      <c r="E594" s="133">
        <v>2026</v>
      </c>
      <c r="F594" s="154" t="s">
        <v>239</v>
      </c>
      <c r="G594" s="154" t="s">
        <v>239</v>
      </c>
      <c r="H594" s="214" t="s">
        <v>239</v>
      </c>
      <c r="I594" s="155">
        <v>5.4549321699999993</v>
      </c>
      <c r="J594" s="154">
        <v>5.3970784319999989</v>
      </c>
      <c r="K594" s="154">
        <f t="shared" si="120"/>
        <v>0.23707843199999998</v>
      </c>
      <c r="L594" s="154">
        <v>0</v>
      </c>
      <c r="M594" s="154">
        <v>0</v>
      </c>
      <c r="N594" s="154">
        <v>0.23707843199999998</v>
      </c>
      <c r="O594" s="154">
        <v>0</v>
      </c>
      <c r="P594" s="154">
        <f t="shared" si="121"/>
        <v>5.1599999999999993</v>
      </c>
      <c r="Q594" s="154">
        <v>0</v>
      </c>
      <c r="R594" s="154">
        <v>0</v>
      </c>
      <c r="S594" s="154">
        <v>5.1599999999999993</v>
      </c>
      <c r="T594" s="154">
        <v>0</v>
      </c>
      <c r="U594" s="154">
        <f t="shared" si="122"/>
        <v>0</v>
      </c>
      <c r="V594" s="154">
        <v>0</v>
      </c>
      <c r="W594" s="154">
        <v>0</v>
      </c>
      <c r="X594" s="154">
        <v>0</v>
      </c>
      <c r="Y594" s="154">
        <v>0</v>
      </c>
      <c r="Z594" s="154">
        <f t="shared" si="123"/>
        <v>0</v>
      </c>
      <c r="AA594" s="154">
        <v>0</v>
      </c>
      <c r="AB594" s="154">
        <v>0</v>
      </c>
      <c r="AC594" s="154">
        <v>0</v>
      </c>
      <c r="AD594" s="154">
        <v>0</v>
      </c>
      <c r="AE594" s="154">
        <f t="shared" si="124"/>
        <v>0</v>
      </c>
      <c r="AF594" s="154">
        <v>0</v>
      </c>
      <c r="AG594" s="154">
        <v>0</v>
      </c>
      <c r="AH594" s="154">
        <v>0</v>
      </c>
      <c r="AI594" s="154">
        <v>0</v>
      </c>
      <c r="AJ594" s="154">
        <f t="shared" si="125"/>
        <v>5.3970784319999989</v>
      </c>
      <c r="AK594" s="154">
        <f t="shared" si="126"/>
        <v>0</v>
      </c>
      <c r="AL594" s="154">
        <f t="shared" si="127"/>
        <v>0</v>
      </c>
      <c r="AM594" s="154">
        <f t="shared" si="128"/>
        <v>5.3970784319999989</v>
      </c>
      <c r="AN594" s="154">
        <f t="shared" si="129"/>
        <v>0</v>
      </c>
    </row>
    <row r="595" spans="1:40" s="53" customFormat="1" ht="31.5" customHeight="1">
      <c r="A595" s="133" t="s">
        <v>140</v>
      </c>
      <c r="B595" s="171" t="s">
        <v>850</v>
      </c>
      <c r="C595" s="138" t="s">
        <v>851</v>
      </c>
      <c r="D595" s="133">
        <v>2024</v>
      </c>
      <c r="E595" s="133">
        <v>2030</v>
      </c>
      <c r="F595" s="154" t="s">
        <v>239</v>
      </c>
      <c r="G595" s="154" t="s">
        <v>239</v>
      </c>
      <c r="H595" s="214" t="s">
        <v>239</v>
      </c>
      <c r="I595" s="155">
        <v>0.19531215200000002</v>
      </c>
      <c r="J595" s="154">
        <v>0.16584147600000002</v>
      </c>
      <c r="K595" s="154">
        <f t="shared" si="120"/>
        <v>0.16584147600000002</v>
      </c>
      <c r="L595" s="154">
        <v>0</v>
      </c>
      <c r="M595" s="154">
        <v>0</v>
      </c>
      <c r="N595" s="154">
        <v>0.16584147600000002</v>
      </c>
      <c r="O595" s="154">
        <v>0</v>
      </c>
      <c r="P595" s="154">
        <f t="shared" si="121"/>
        <v>0</v>
      </c>
      <c r="Q595" s="154">
        <v>0</v>
      </c>
      <c r="R595" s="154">
        <v>0</v>
      </c>
      <c r="S595" s="154">
        <v>0</v>
      </c>
      <c r="T595" s="154">
        <v>0</v>
      </c>
      <c r="U595" s="154">
        <f t="shared" si="122"/>
        <v>0</v>
      </c>
      <c r="V595" s="154">
        <v>0</v>
      </c>
      <c r="W595" s="154">
        <v>0</v>
      </c>
      <c r="X595" s="154">
        <v>0</v>
      </c>
      <c r="Y595" s="154">
        <v>0</v>
      </c>
      <c r="Z595" s="154">
        <f t="shared" si="123"/>
        <v>0</v>
      </c>
      <c r="AA595" s="154">
        <v>0</v>
      </c>
      <c r="AB595" s="154">
        <v>0</v>
      </c>
      <c r="AC595" s="154">
        <v>0</v>
      </c>
      <c r="AD595" s="154">
        <v>0</v>
      </c>
      <c r="AE595" s="154">
        <f t="shared" si="124"/>
        <v>0</v>
      </c>
      <c r="AF595" s="154">
        <v>0</v>
      </c>
      <c r="AG595" s="154">
        <v>0</v>
      </c>
      <c r="AH595" s="154">
        <v>0</v>
      </c>
      <c r="AI595" s="154">
        <v>0</v>
      </c>
      <c r="AJ595" s="154">
        <f t="shared" si="125"/>
        <v>0.16584147600000002</v>
      </c>
      <c r="AK595" s="154">
        <f t="shared" si="126"/>
        <v>0</v>
      </c>
      <c r="AL595" s="154">
        <f t="shared" si="127"/>
        <v>0</v>
      </c>
      <c r="AM595" s="154">
        <f t="shared" si="128"/>
        <v>0.16584147600000002</v>
      </c>
      <c r="AN595" s="154">
        <f t="shared" si="129"/>
        <v>0</v>
      </c>
    </row>
    <row r="596" spans="1:40" s="53" customFormat="1" ht="31.5" customHeight="1">
      <c r="A596" s="133" t="s">
        <v>140</v>
      </c>
      <c r="B596" s="171" t="s">
        <v>852</v>
      </c>
      <c r="C596" s="138" t="s">
        <v>853</v>
      </c>
      <c r="D596" s="133">
        <v>2024</v>
      </c>
      <c r="E596" s="133">
        <v>2026</v>
      </c>
      <c r="F596" s="154" t="s">
        <v>239</v>
      </c>
      <c r="G596" s="154" t="s">
        <v>239</v>
      </c>
      <c r="H596" s="214" t="s">
        <v>239</v>
      </c>
      <c r="I596" s="155">
        <v>10.823924953999999</v>
      </c>
      <c r="J596" s="154">
        <v>10.660026587999999</v>
      </c>
      <c r="K596" s="154">
        <f t="shared" si="120"/>
        <v>0.52002658800000001</v>
      </c>
      <c r="L596" s="154">
        <v>0</v>
      </c>
      <c r="M596" s="154">
        <v>0</v>
      </c>
      <c r="N596" s="154">
        <v>0.52002658800000001</v>
      </c>
      <c r="O596" s="154">
        <v>0</v>
      </c>
      <c r="P596" s="154">
        <f t="shared" si="121"/>
        <v>10.139999999999999</v>
      </c>
      <c r="Q596" s="154">
        <v>0</v>
      </c>
      <c r="R596" s="154">
        <v>0</v>
      </c>
      <c r="S596" s="154">
        <v>10.139999999999999</v>
      </c>
      <c r="T596" s="154">
        <v>0</v>
      </c>
      <c r="U596" s="154">
        <f t="shared" si="122"/>
        <v>0</v>
      </c>
      <c r="V596" s="154">
        <v>0</v>
      </c>
      <c r="W596" s="154">
        <v>0</v>
      </c>
      <c r="X596" s="154">
        <v>0</v>
      </c>
      <c r="Y596" s="154">
        <v>0</v>
      </c>
      <c r="Z596" s="154">
        <f t="shared" si="123"/>
        <v>0</v>
      </c>
      <c r="AA596" s="154">
        <v>0</v>
      </c>
      <c r="AB596" s="154">
        <v>0</v>
      </c>
      <c r="AC596" s="154">
        <v>0</v>
      </c>
      <c r="AD596" s="154">
        <v>0</v>
      </c>
      <c r="AE596" s="154">
        <f t="shared" si="124"/>
        <v>0</v>
      </c>
      <c r="AF596" s="154">
        <v>0</v>
      </c>
      <c r="AG596" s="154">
        <v>0</v>
      </c>
      <c r="AH596" s="154">
        <v>0</v>
      </c>
      <c r="AI596" s="154">
        <v>0</v>
      </c>
      <c r="AJ596" s="154">
        <f t="shared" si="125"/>
        <v>10.660026587999999</v>
      </c>
      <c r="AK596" s="154">
        <f t="shared" si="126"/>
        <v>0</v>
      </c>
      <c r="AL596" s="154">
        <f t="shared" si="127"/>
        <v>0</v>
      </c>
      <c r="AM596" s="154">
        <f t="shared" si="128"/>
        <v>10.660026587999999</v>
      </c>
      <c r="AN596" s="154">
        <f t="shared" si="129"/>
        <v>0</v>
      </c>
    </row>
    <row r="597" spans="1:40" s="53" customFormat="1" ht="31.5">
      <c r="A597" s="133" t="s">
        <v>140</v>
      </c>
      <c r="B597" s="171" t="s">
        <v>854</v>
      </c>
      <c r="C597" s="138" t="s">
        <v>855</v>
      </c>
      <c r="D597" s="133">
        <v>2024</v>
      </c>
      <c r="E597" s="133">
        <v>2030</v>
      </c>
      <c r="F597" s="154" t="s">
        <v>239</v>
      </c>
      <c r="G597" s="154" t="s">
        <v>239</v>
      </c>
      <c r="H597" s="214" t="s">
        <v>239</v>
      </c>
      <c r="I597" s="155">
        <v>0.56920084199999998</v>
      </c>
      <c r="J597" s="154">
        <v>0.45409258799999996</v>
      </c>
      <c r="K597" s="154">
        <f t="shared" si="120"/>
        <v>0.45409258799999996</v>
      </c>
      <c r="L597" s="154">
        <v>0</v>
      </c>
      <c r="M597" s="154">
        <v>0</v>
      </c>
      <c r="N597" s="154">
        <v>0.45409258799999996</v>
      </c>
      <c r="O597" s="154">
        <v>0</v>
      </c>
      <c r="P597" s="154">
        <f t="shared" si="121"/>
        <v>0</v>
      </c>
      <c r="Q597" s="154">
        <v>0</v>
      </c>
      <c r="R597" s="154">
        <v>0</v>
      </c>
      <c r="S597" s="154">
        <v>0</v>
      </c>
      <c r="T597" s="154">
        <v>0</v>
      </c>
      <c r="U597" s="154">
        <f t="shared" si="122"/>
        <v>0</v>
      </c>
      <c r="V597" s="154">
        <v>0</v>
      </c>
      <c r="W597" s="154">
        <v>0</v>
      </c>
      <c r="X597" s="154">
        <v>0</v>
      </c>
      <c r="Y597" s="154">
        <v>0</v>
      </c>
      <c r="Z597" s="154">
        <f t="shared" si="123"/>
        <v>0</v>
      </c>
      <c r="AA597" s="154">
        <v>0</v>
      </c>
      <c r="AB597" s="154">
        <v>0</v>
      </c>
      <c r="AC597" s="154">
        <v>0</v>
      </c>
      <c r="AD597" s="154">
        <v>0</v>
      </c>
      <c r="AE597" s="154">
        <f t="shared" si="124"/>
        <v>0</v>
      </c>
      <c r="AF597" s="154">
        <v>0</v>
      </c>
      <c r="AG597" s="154">
        <v>0</v>
      </c>
      <c r="AH597" s="154">
        <v>0</v>
      </c>
      <c r="AI597" s="154">
        <v>0</v>
      </c>
      <c r="AJ597" s="154">
        <f t="shared" si="125"/>
        <v>0.45409258799999996</v>
      </c>
      <c r="AK597" s="154">
        <f t="shared" si="126"/>
        <v>0</v>
      </c>
      <c r="AL597" s="154">
        <f t="shared" si="127"/>
        <v>0</v>
      </c>
      <c r="AM597" s="154">
        <f t="shared" si="128"/>
        <v>0.45409258799999996</v>
      </c>
      <c r="AN597" s="154">
        <f t="shared" si="129"/>
        <v>0</v>
      </c>
    </row>
    <row r="598" spans="1:40" s="53" customFormat="1" ht="31.5" customHeight="1">
      <c r="A598" s="133" t="s">
        <v>140</v>
      </c>
      <c r="B598" s="171" t="s">
        <v>856</v>
      </c>
      <c r="C598" s="138" t="s">
        <v>857</v>
      </c>
      <c r="D598" s="133">
        <v>2024</v>
      </c>
      <c r="E598" s="133">
        <v>2030</v>
      </c>
      <c r="F598" s="154" t="s">
        <v>239</v>
      </c>
      <c r="G598" s="154" t="s">
        <v>239</v>
      </c>
      <c r="H598" s="214" t="s">
        <v>239</v>
      </c>
      <c r="I598" s="155">
        <v>0.14450120599999999</v>
      </c>
      <c r="J598" s="154">
        <v>0.10055148</v>
      </c>
      <c r="K598" s="154">
        <f t="shared" si="120"/>
        <v>0.10055148</v>
      </c>
      <c r="L598" s="154">
        <v>0</v>
      </c>
      <c r="M598" s="154">
        <v>0</v>
      </c>
      <c r="N598" s="154">
        <v>0.10055148</v>
      </c>
      <c r="O598" s="154">
        <v>0</v>
      </c>
      <c r="P598" s="154">
        <f t="shared" si="121"/>
        <v>0</v>
      </c>
      <c r="Q598" s="154">
        <v>0</v>
      </c>
      <c r="R598" s="154">
        <v>0</v>
      </c>
      <c r="S598" s="154">
        <v>0</v>
      </c>
      <c r="T598" s="154">
        <v>0</v>
      </c>
      <c r="U598" s="154">
        <f t="shared" si="122"/>
        <v>0</v>
      </c>
      <c r="V598" s="154">
        <v>0</v>
      </c>
      <c r="W598" s="154">
        <v>0</v>
      </c>
      <c r="X598" s="154">
        <v>0</v>
      </c>
      <c r="Y598" s="154">
        <v>0</v>
      </c>
      <c r="Z598" s="154">
        <f t="shared" si="123"/>
        <v>0</v>
      </c>
      <c r="AA598" s="154">
        <v>0</v>
      </c>
      <c r="AB598" s="154">
        <v>0</v>
      </c>
      <c r="AC598" s="154">
        <v>0</v>
      </c>
      <c r="AD598" s="154">
        <v>0</v>
      </c>
      <c r="AE598" s="154">
        <f t="shared" si="124"/>
        <v>0</v>
      </c>
      <c r="AF598" s="154">
        <v>0</v>
      </c>
      <c r="AG598" s="154">
        <v>0</v>
      </c>
      <c r="AH598" s="154">
        <v>0</v>
      </c>
      <c r="AI598" s="154">
        <v>0</v>
      </c>
      <c r="AJ598" s="154">
        <f t="shared" si="125"/>
        <v>0.10055148</v>
      </c>
      <c r="AK598" s="154">
        <f t="shared" si="126"/>
        <v>0</v>
      </c>
      <c r="AL598" s="154">
        <f t="shared" si="127"/>
        <v>0</v>
      </c>
      <c r="AM598" s="154">
        <f t="shared" si="128"/>
        <v>0.10055148</v>
      </c>
      <c r="AN598" s="154">
        <f t="shared" si="129"/>
        <v>0</v>
      </c>
    </row>
    <row r="599" spans="1:40" s="53" customFormat="1" ht="47.25">
      <c r="A599" s="133" t="s">
        <v>140</v>
      </c>
      <c r="B599" s="171" t="s">
        <v>858</v>
      </c>
      <c r="C599" s="138" t="s">
        <v>859</v>
      </c>
      <c r="D599" s="133">
        <v>2024</v>
      </c>
      <c r="E599" s="133">
        <v>2026</v>
      </c>
      <c r="F599" s="154" t="s">
        <v>239</v>
      </c>
      <c r="G599" s="154" t="s">
        <v>239</v>
      </c>
      <c r="H599" s="214" t="s">
        <v>239</v>
      </c>
      <c r="I599" s="155">
        <v>3.33990141</v>
      </c>
      <c r="J599" s="154">
        <v>3.293903904</v>
      </c>
      <c r="K599" s="154">
        <f t="shared" si="120"/>
        <v>0.173903904</v>
      </c>
      <c r="L599" s="154">
        <v>0</v>
      </c>
      <c r="M599" s="154">
        <v>0</v>
      </c>
      <c r="N599" s="154">
        <v>0.173903904</v>
      </c>
      <c r="O599" s="154">
        <v>0</v>
      </c>
      <c r="P599" s="154">
        <f t="shared" si="121"/>
        <v>3.12</v>
      </c>
      <c r="Q599" s="154">
        <v>0</v>
      </c>
      <c r="R599" s="154">
        <v>0</v>
      </c>
      <c r="S599" s="154">
        <v>3.12</v>
      </c>
      <c r="T599" s="154">
        <v>0</v>
      </c>
      <c r="U599" s="154">
        <f t="shared" si="122"/>
        <v>0</v>
      </c>
      <c r="V599" s="154">
        <v>0</v>
      </c>
      <c r="W599" s="154">
        <v>0</v>
      </c>
      <c r="X599" s="154">
        <v>0</v>
      </c>
      <c r="Y599" s="154">
        <v>0</v>
      </c>
      <c r="Z599" s="154">
        <f t="shared" si="123"/>
        <v>0</v>
      </c>
      <c r="AA599" s="154">
        <v>0</v>
      </c>
      <c r="AB599" s="154">
        <v>0</v>
      </c>
      <c r="AC599" s="154">
        <v>0</v>
      </c>
      <c r="AD599" s="154">
        <v>0</v>
      </c>
      <c r="AE599" s="154">
        <f t="shared" si="124"/>
        <v>0</v>
      </c>
      <c r="AF599" s="154">
        <v>0</v>
      </c>
      <c r="AG599" s="154">
        <v>0</v>
      </c>
      <c r="AH599" s="154">
        <v>0</v>
      </c>
      <c r="AI599" s="154">
        <v>0</v>
      </c>
      <c r="AJ599" s="154">
        <f t="shared" si="125"/>
        <v>3.293903904</v>
      </c>
      <c r="AK599" s="154">
        <f t="shared" si="126"/>
        <v>0</v>
      </c>
      <c r="AL599" s="154">
        <f t="shared" si="127"/>
        <v>0</v>
      </c>
      <c r="AM599" s="154">
        <f t="shared" si="128"/>
        <v>3.293903904</v>
      </c>
      <c r="AN599" s="154">
        <f t="shared" si="129"/>
        <v>0</v>
      </c>
    </row>
    <row r="600" spans="1:40" s="53" customFormat="1" ht="31.5">
      <c r="A600" s="133" t="s">
        <v>140</v>
      </c>
      <c r="B600" s="171" t="s">
        <v>860</v>
      </c>
      <c r="C600" s="138" t="s">
        <v>861</v>
      </c>
      <c r="D600" s="133">
        <v>2024</v>
      </c>
      <c r="E600" s="133">
        <v>2027</v>
      </c>
      <c r="F600" s="154" t="s">
        <v>239</v>
      </c>
      <c r="G600" s="154" t="s">
        <v>239</v>
      </c>
      <c r="H600" s="214" t="s">
        <v>239</v>
      </c>
      <c r="I600" s="155">
        <v>7.8416875339999992</v>
      </c>
      <c r="J600" s="154">
        <v>7.7720094479999995</v>
      </c>
      <c r="K600" s="154">
        <f t="shared" si="120"/>
        <v>0.33200944800000004</v>
      </c>
      <c r="L600" s="154">
        <v>0</v>
      </c>
      <c r="M600" s="154">
        <v>0</v>
      </c>
      <c r="N600" s="154">
        <v>0.33200944800000004</v>
      </c>
      <c r="O600" s="154">
        <v>0</v>
      </c>
      <c r="P600" s="154">
        <f t="shared" si="121"/>
        <v>0</v>
      </c>
      <c r="Q600" s="154">
        <v>0</v>
      </c>
      <c r="R600" s="154">
        <v>0</v>
      </c>
      <c r="S600" s="154">
        <v>0</v>
      </c>
      <c r="T600" s="154">
        <v>0</v>
      </c>
      <c r="U600" s="154">
        <f t="shared" si="122"/>
        <v>7.4399999999999995</v>
      </c>
      <c r="V600" s="154">
        <v>0</v>
      </c>
      <c r="W600" s="154">
        <v>0</v>
      </c>
      <c r="X600" s="154">
        <v>7.4399999999999995</v>
      </c>
      <c r="Y600" s="154">
        <v>0</v>
      </c>
      <c r="Z600" s="154">
        <f t="shared" si="123"/>
        <v>0</v>
      </c>
      <c r="AA600" s="154">
        <v>0</v>
      </c>
      <c r="AB600" s="154">
        <v>0</v>
      </c>
      <c r="AC600" s="154">
        <v>0</v>
      </c>
      <c r="AD600" s="154">
        <v>0</v>
      </c>
      <c r="AE600" s="154">
        <f t="shared" si="124"/>
        <v>0</v>
      </c>
      <c r="AF600" s="154">
        <v>0</v>
      </c>
      <c r="AG600" s="154">
        <v>0</v>
      </c>
      <c r="AH600" s="154">
        <v>0</v>
      </c>
      <c r="AI600" s="154">
        <v>0</v>
      </c>
      <c r="AJ600" s="154">
        <f t="shared" si="125"/>
        <v>7.7720094479999995</v>
      </c>
      <c r="AK600" s="154">
        <f t="shared" si="126"/>
        <v>0</v>
      </c>
      <c r="AL600" s="154">
        <f t="shared" si="127"/>
        <v>0</v>
      </c>
      <c r="AM600" s="154">
        <f t="shared" si="128"/>
        <v>7.7720094479999995</v>
      </c>
      <c r="AN600" s="154">
        <f t="shared" si="129"/>
        <v>0</v>
      </c>
    </row>
    <row r="601" spans="1:40" s="53" customFormat="1" ht="31.5">
      <c r="A601" s="133" t="s">
        <v>140</v>
      </c>
      <c r="B601" s="171" t="s">
        <v>862</v>
      </c>
      <c r="C601" s="138" t="s">
        <v>863</v>
      </c>
      <c r="D601" s="133">
        <v>2024</v>
      </c>
      <c r="E601" s="133">
        <v>2030</v>
      </c>
      <c r="F601" s="154" t="s">
        <v>239</v>
      </c>
      <c r="G601" s="154" t="s">
        <v>239</v>
      </c>
      <c r="H601" s="214" t="s">
        <v>239</v>
      </c>
      <c r="I601" s="155">
        <v>0.124656872</v>
      </c>
      <c r="J601" s="154">
        <v>0.10772568</v>
      </c>
      <c r="K601" s="154">
        <f t="shared" si="120"/>
        <v>0.10772568</v>
      </c>
      <c r="L601" s="154">
        <v>0</v>
      </c>
      <c r="M601" s="154">
        <v>0</v>
      </c>
      <c r="N601" s="154">
        <v>0.10772568</v>
      </c>
      <c r="O601" s="154">
        <v>0</v>
      </c>
      <c r="P601" s="154">
        <f t="shared" si="121"/>
        <v>0</v>
      </c>
      <c r="Q601" s="154">
        <v>0</v>
      </c>
      <c r="R601" s="154">
        <v>0</v>
      </c>
      <c r="S601" s="154">
        <v>0</v>
      </c>
      <c r="T601" s="154">
        <v>0</v>
      </c>
      <c r="U601" s="154">
        <f t="shared" si="122"/>
        <v>0</v>
      </c>
      <c r="V601" s="154">
        <v>0</v>
      </c>
      <c r="W601" s="154">
        <v>0</v>
      </c>
      <c r="X601" s="154">
        <v>0</v>
      </c>
      <c r="Y601" s="154">
        <v>0</v>
      </c>
      <c r="Z601" s="154">
        <f t="shared" si="123"/>
        <v>0</v>
      </c>
      <c r="AA601" s="154">
        <v>0</v>
      </c>
      <c r="AB601" s="154">
        <v>0</v>
      </c>
      <c r="AC601" s="154">
        <v>0</v>
      </c>
      <c r="AD601" s="154">
        <v>0</v>
      </c>
      <c r="AE601" s="154">
        <f t="shared" si="124"/>
        <v>0</v>
      </c>
      <c r="AF601" s="154">
        <v>0</v>
      </c>
      <c r="AG601" s="154">
        <v>0</v>
      </c>
      <c r="AH601" s="154">
        <v>0</v>
      </c>
      <c r="AI601" s="154">
        <v>0</v>
      </c>
      <c r="AJ601" s="154">
        <f t="shared" si="125"/>
        <v>0.10772568</v>
      </c>
      <c r="AK601" s="154">
        <f t="shared" si="126"/>
        <v>0</v>
      </c>
      <c r="AL601" s="154">
        <f t="shared" si="127"/>
        <v>0</v>
      </c>
      <c r="AM601" s="154">
        <f t="shared" si="128"/>
        <v>0.10772568</v>
      </c>
      <c r="AN601" s="154">
        <f t="shared" si="129"/>
        <v>0</v>
      </c>
    </row>
    <row r="602" spans="1:40" s="53" customFormat="1" ht="31.5">
      <c r="A602" s="133" t="s">
        <v>140</v>
      </c>
      <c r="B602" s="171" t="s">
        <v>864</v>
      </c>
      <c r="C602" s="138" t="s">
        <v>865</v>
      </c>
      <c r="D602" s="133">
        <v>2024</v>
      </c>
      <c r="E602" s="133">
        <v>2030</v>
      </c>
      <c r="F602" s="154" t="s">
        <v>239</v>
      </c>
      <c r="G602" s="154" t="s">
        <v>239</v>
      </c>
      <c r="H602" s="214" t="s">
        <v>239</v>
      </c>
      <c r="I602" s="155">
        <v>0.36516614199999997</v>
      </c>
      <c r="J602" s="154">
        <v>0.28187576399999997</v>
      </c>
      <c r="K602" s="154">
        <f t="shared" si="120"/>
        <v>0.28187576399999997</v>
      </c>
      <c r="L602" s="154">
        <v>0</v>
      </c>
      <c r="M602" s="154">
        <v>0</v>
      </c>
      <c r="N602" s="154">
        <v>0.28187576399999997</v>
      </c>
      <c r="O602" s="154">
        <v>0</v>
      </c>
      <c r="P602" s="154">
        <f t="shared" si="121"/>
        <v>0</v>
      </c>
      <c r="Q602" s="154">
        <v>0</v>
      </c>
      <c r="R602" s="154">
        <v>0</v>
      </c>
      <c r="S602" s="154">
        <v>0</v>
      </c>
      <c r="T602" s="154">
        <v>0</v>
      </c>
      <c r="U602" s="154">
        <f t="shared" si="122"/>
        <v>0</v>
      </c>
      <c r="V602" s="154">
        <v>0</v>
      </c>
      <c r="W602" s="154">
        <v>0</v>
      </c>
      <c r="X602" s="154">
        <v>0</v>
      </c>
      <c r="Y602" s="154">
        <v>0</v>
      </c>
      <c r="Z602" s="154">
        <f t="shared" si="123"/>
        <v>0</v>
      </c>
      <c r="AA602" s="154">
        <v>0</v>
      </c>
      <c r="AB602" s="154">
        <v>0</v>
      </c>
      <c r="AC602" s="154">
        <v>0</v>
      </c>
      <c r="AD602" s="154">
        <v>0</v>
      </c>
      <c r="AE602" s="154">
        <f t="shared" si="124"/>
        <v>0</v>
      </c>
      <c r="AF602" s="154">
        <v>0</v>
      </c>
      <c r="AG602" s="154">
        <v>0</v>
      </c>
      <c r="AH602" s="154">
        <v>0</v>
      </c>
      <c r="AI602" s="154">
        <v>0</v>
      </c>
      <c r="AJ602" s="154">
        <f t="shared" si="125"/>
        <v>0.28187576399999997</v>
      </c>
      <c r="AK602" s="154">
        <f t="shared" si="126"/>
        <v>0</v>
      </c>
      <c r="AL602" s="154">
        <f t="shared" si="127"/>
        <v>0</v>
      </c>
      <c r="AM602" s="154">
        <f t="shared" si="128"/>
        <v>0.28187576399999997</v>
      </c>
      <c r="AN602" s="154">
        <f t="shared" si="129"/>
        <v>0</v>
      </c>
    </row>
    <row r="603" spans="1:40" s="53" customFormat="1" ht="47.25">
      <c r="A603" s="133" t="s">
        <v>140</v>
      </c>
      <c r="B603" s="171" t="s">
        <v>866</v>
      </c>
      <c r="C603" s="138" t="s">
        <v>867</v>
      </c>
      <c r="D603" s="133">
        <v>2024</v>
      </c>
      <c r="E603" s="133">
        <v>2030</v>
      </c>
      <c r="F603" s="154" t="s">
        <v>239</v>
      </c>
      <c r="G603" s="154" t="s">
        <v>239</v>
      </c>
      <c r="H603" s="214" t="s">
        <v>239</v>
      </c>
      <c r="I603" s="155">
        <v>0.39193735399999996</v>
      </c>
      <c r="J603" s="154">
        <v>0.29767607999999995</v>
      </c>
      <c r="K603" s="154">
        <f t="shared" si="120"/>
        <v>0.29767607999999995</v>
      </c>
      <c r="L603" s="154">
        <v>0</v>
      </c>
      <c r="M603" s="154">
        <v>0</v>
      </c>
      <c r="N603" s="154">
        <v>0.29767607999999995</v>
      </c>
      <c r="O603" s="154">
        <v>0</v>
      </c>
      <c r="P603" s="154">
        <f t="shared" si="121"/>
        <v>0</v>
      </c>
      <c r="Q603" s="154">
        <v>0</v>
      </c>
      <c r="R603" s="154">
        <v>0</v>
      </c>
      <c r="S603" s="154">
        <v>0</v>
      </c>
      <c r="T603" s="154">
        <v>0</v>
      </c>
      <c r="U603" s="154">
        <f t="shared" si="122"/>
        <v>0</v>
      </c>
      <c r="V603" s="154">
        <v>0</v>
      </c>
      <c r="W603" s="154">
        <v>0</v>
      </c>
      <c r="X603" s="154">
        <v>0</v>
      </c>
      <c r="Y603" s="154">
        <v>0</v>
      </c>
      <c r="Z603" s="154">
        <f t="shared" si="123"/>
        <v>0</v>
      </c>
      <c r="AA603" s="154">
        <v>0</v>
      </c>
      <c r="AB603" s="154">
        <v>0</v>
      </c>
      <c r="AC603" s="154">
        <v>0</v>
      </c>
      <c r="AD603" s="154">
        <v>0</v>
      </c>
      <c r="AE603" s="154">
        <f t="shared" si="124"/>
        <v>0</v>
      </c>
      <c r="AF603" s="154">
        <v>0</v>
      </c>
      <c r="AG603" s="154">
        <v>0</v>
      </c>
      <c r="AH603" s="154">
        <v>0</v>
      </c>
      <c r="AI603" s="154">
        <v>0</v>
      </c>
      <c r="AJ603" s="154">
        <f t="shared" si="125"/>
        <v>0.29767607999999995</v>
      </c>
      <c r="AK603" s="154">
        <f t="shared" si="126"/>
        <v>0</v>
      </c>
      <c r="AL603" s="154">
        <f t="shared" si="127"/>
        <v>0</v>
      </c>
      <c r="AM603" s="154">
        <f t="shared" si="128"/>
        <v>0.29767607999999995</v>
      </c>
      <c r="AN603" s="154">
        <f t="shared" si="129"/>
        <v>0</v>
      </c>
    </row>
    <row r="604" spans="1:40" s="53" customFormat="1" ht="47.25">
      <c r="A604" s="133" t="s">
        <v>140</v>
      </c>
      <c r="B604" s="171" t="s">
        <v>868</v>
      </c>
      <c r="C604" s="138" t="s">
        <v>869</v>
      </c>
      <c r="D604" s="133">
        <v>2024</v>
      </c>
      <c r="E604" s="133">
        <v>2028</v>
      </c>
      <c r="F604" s="154" t="s">
        <v>239</v>
      </c>
      <c r="G604" s="154" t="s">
        <v>239</v>
      </c>
      <c r="H604" s="214" t="s">
        <v>239</v>
      </c>
      <c r="I604" s="155">
        <v>13.289863232</v>
      </c>
      <c r="J604" s="154">
        <v>13.20244656</v>
      </c>
      <c r="K604" s="154">
        <f t="shared" si="120"/>
        <v>0.51844656</v>
      </c>
      <c r="L604" s="154">
        <v>0</v>
      </c>
      <c r="M604" s="154">
        <v>0</v>
      </c>
      <c r="N604" s="154">
        <v>0.51844656</v>
      </c>
      <c r="O604" s="154">
        <v>0</v>
      </c>
      <c r="P604" s="154">
        <f t="shared" si="121"/>
        <v>0</v>
      </c>
      <c r="Q604" s="154">
        <v>0</v>
      </c>
      <c r="R604" s="154">
        <v>0</v>
      </c>
      <c r="S604" s="154">
        <v>0</v>
      </c>
      <c r="T604" s="154">
        <v>0</v>
      </c>
      <c r="U604" s="154">
        <f t="shared" si="122"/>
        <v>4.8</v>
      </c>
      <c r="V604" s="154">
        <v>0</v>
      </c>
      <c r="W604" s="154">
        <v>0</v>
      </c>
      <c r="X604" s="154">
        <v>4.8</v>
      </c>
      <c r="Y604" s="154">
        <v>0</v>
      </c>
      <c r="Z604" s="154">
        <f t="shared" si="123"/>
        <v>7.8840000000000003</v>
      </c>
      <c r="AA604" s="154">
        <v>0</v>
      </c>
      <c r="AB604" s="154">
        <v>0</v>
      </c>
      <c r="AC604" s="154">
        <v>7.8840000000000003</v>
      </c>
      <c r="AD604" s="154">
        <v>0</v>
      </c>
      <c r="AE604" s="154">
        <f t="shared" si="124"/>
        <v>0</v>
      </c>
      <c r="AF604" s="154">
        <v>0</v>
      </c>
      <c r="AG604" s="154">
        <v>0</v>
      </c>
      <c r="AH604" s="154">
        <v>0</v>
      </c>
      <c r="AI604" s="154">
        <v>0</v>
      </c>
      <c r="AJ604" s="154">
        <f t="shared" si="125"/>
        <v>13.20244656</v>
      </c>
      <c r="AK604" s="154">
        <f t="shared" si="126"/>
        <v>0</v>
      </c>
      <c r="AL604" s="154">
        <f t="shared" si="127"/>
        <v>0</v>
      </c>
      <c r="AM604" s="154">
        <f t="shared" si="128"/>
        <v>13.20244656</v>
      </c>
      <c r="AN604" s="154">
        <f t="shared" si="129"/>
        <v>0</v>
      </c>
    </row>
    <row r="605" spans="1:40" s="53" customFormat="1" ht="47.25">
      <c r="A605" s="133" t="s">
        <v>140</v>
      </c>
      <c r="B605" s="171" t="s">
        <v>870</v>
      </c>
      <c r="C605" s="138" t="s">
        <v>871</v>
      </c>
      <c r="D605" s="133">
        <v>2024</v>
      </c>
      <c r="E605" s="133">
        <v>2028</v>
      </c>
      <c r="F605" s="154" t="s">
        <v>239</v>
      </c>
      <c r="G605" s="154" t="s">
        <v>239</v>
      </c>
      <c r="H605" s="214" t="s">
        <v>239</v>
      </c>
      <c r="I605" s="155">
        <v>13.297170384000001</v>
      </c>
      <c r="J605" s="154">
        <v>13.198402392</v>
      </c>
      <c r="K605" s="154">
        <f t="shared" si="120"/>
        <v>2.5974192E-2</v>
      </c>
      <c r="L605" s="154">
        <v>0</v>
      </c>
      <c r="M605" s="154">
        <v>0</v>
      </c>
      <c r="N605" s="154">
        <v>2.5974192E-2</v>
      </c>
      <c r="O605" s="154">
        <v>0</v>
      </c>
      <c r="P605" s="154">
        <f t="shared" si="121"/>
        <v>0.48842819999999998</v>
      </c>
      <c r="Q605" s="154">
        <v>0</v>
      </c>
      <c r="R605" s="154">
        <v>0</v>
      </c>
      <c r="S605" s="154">
        <v>0.48842819999999998</v>
      </c>
      <c r="T605" s="154">
        <v>0</v>
      </c>
      <c r="U605" s="154">
        <f t="shared" si="122"/>
        <v>4.8</v>
      </c>
      <c r="V605" s="154">
        <v>0</v>
      </c>
      <c r="W605" s="154">
        <v>0</v>
      </c>
      <c r="X605" s="154">
        <v>4.8</v>
      </c>
      <c r="Y605" s="154">
        <v>0</v>
      </c>
      <c r="Z605" s="154">
        <f t="shared" si="123"/>
        <v>7.8840000000000003</v>
      </c>
      <c r="AA605" s="154">
        <v>0</v>
      </c>
      <c r="AB605" s="154">
        <v>0</v>
      </c>
      <c r="AC605" s="154">
        <v>7.8840000000000003</v>
      </c>
      <c r="AD605" s="154">
        <v>0</v>
      </c>
      <c r="AE605" s="154">
        <f t="shared" si="124"/>
        <v>0</v>
      </c>
      <c r="AF605" s="154">
        <v>0</v>
      </c>
      <c r="AG605" s="154">
        <v>0</v>
      </c>
      <c r="AH605" s="154">
        <v>0</v>
      </c>
      <c r="AI605" s="154">
        <v>0</v>
      </c>
      <c r="AJ605" s="154">
        <f t="shared" si="125"/>
        <v>13.198402392</v>
      </c>
      <c r="AK605" s="154">
        <f t="shared" si="126"/>
        <v>0</v>
      </c>
      <c r="AL605" s="154">
        <f t="shared" si="127"/>
        <v>0</v>
      </c>
      <c r="AM605" s="154">
        <f t="shared" si="128"/>
        <v>13.198402392</v>
      </c>
      <c r="AN605" s="154">
        <f t="shared" si="129"/>
        <v>0</v>
      </c>
    </row>
    <row r="606" spans="1:40" s="53" customFormat="1" ht="47.25">
      <c r="A606" s="63" t="s">
        <v>140</v>
      </c>
      <c r="B606" s="35" t="s">
        <v>872</v>
      </c>
      <c r="C606" s="34" t="s">
        <v>873</v>
      </c>
      <c r="D606" s="34">
        <v>2024</v>
      </c>
      <c r="E606" s="63">
        <v>2028</v>
      </c>
      <c r="F606" s="66" t="s">
        <v>239</v>
      </c>
      <c r="G606" s="66" t="s">
        <v>239</v>
      </c>
      <c r="H606" s="214" t="s">
        <v>239</v>
      </c>
      <c r="I606" s="66">
        <v>6.5117815340000007</v>
      </c>
      <c r="J606" s="66">
        <v>6.4414523280000004</v>
      </c>
      <c r="K606" s="154">
        <f t="shared" si="120"/>
        <v>0.44145232799999995</v>
      </c>
      <c r="L606" s="154">
        <v>0</v>
      </c>
      <c r="M606" s="154">
        <v>0</v>
      </c>
      <c r="N606" s="154">
        <v>0.44145232799999995</v>
      </c>
      <c r="O606" s="154">
        <v>0</v>
      </c>
      <c r="P606" s="154">
        <f t="shared" si="121"/>
        <v>0</v>
      </c>
      <c r="Q606" s="154">
        <v>0</v>
      </c>
      <c r="R606" s="154">
        <v>0</v>
      </c>
      <c r="S606" s="154">
        <v>0</v>
      </c>
      <c r="T606" s="154">
        <v>0</v>
      </c>
      <c r="U606" s="154">
        <f t="shared" si="122"/>
        <v>3</v>
      </c>
      <c r="V606" s="154">
        <v>0</v>
      </c>
      <c r="W606" s="154">
        <v>0</v>
      </c>
      <c r="X606" s="154">
        <v>3</v>
      </c>
      <c r="Y606" s="154">
        <v>0</v>
      </c>
      <c r="Z606" s="154">
        <f t="shared" si="123"/>
        <v>3</v>
      </c>
      <c r="AA606" s="154">
        <v>0</v>
      </c>
      <c r="AB606" s="154">
        <v>0</v>
      </c>
      <c r="AC606" s="154">
        <v>3</v>
      </c>
      <c r="AD606" s="154">
        <v>0</v>
      </c>
      <c r="AE606" s="154">
        <f t="shared" si="124"/>
        <v>0</v>
      </c>
      <c r="AF606" s="66">
        <v>0</v>
      </c>
      <c r="AG606" s="66">
        <v>0</v>
      </c>
      <c r="AH606" s="66">
        <v>0</v>
      </c>
      <c r="AI606" s="66">
        <v>0</v>
      </c>
      <c r="AJ606" s="36">
        <f t="shared" si="125"/>
        <v>6.4414523280000004</v>
      </c>
      <c r="AK606" s="36">
        <f t="shared" si="126"/>
        <v>0</v>
      </c>
      <c r="AL606" s="36">
        <f t="shared" si="127"/>
        <v>0</v>
      </c>
      <c r="AM606" s="36">
        <f t="shared" si="128"/>
        <v>6.4414523280000004</v>
      </c>
      <c r="AN606" s="36">
        <f t="shared" si="129"/>
        <v>0</v>
      </c>
    </row>
    <row r="607" spans="1:40" s="53" customFormat="1" ht="30" customHeight="1">
      <c r="A607" s="63" t="s">
        <v>140</v>
      </c>
      <c r="B607" s="35" t="s">
        <v>874</v>
      </c>
      <c r="C607" s="63" t="s">
        <v>875</v>
      </c>
      <c r="D607" s="34">
        <v>2024</v>
      </c>
      <c r="E607" s="63">
        <v>2027</v>
      </c>
      <c r="F607" s="36" t="s">
        <v>239</v>
      </c>
      <c r="G607" s="36" t="s">
        <v>239</v>
      </c>
      <c r="H607" s="214" t="s">
        <v>239</v>
      </c>
      <c r="I607" s="52">
        <v>5.7737280499999999</v>
      </c>
      <c r="J607" s="36">
        <v>5.7418757639999995</v>
      </c>
      <c r="K607" s="154">
        <f t="shared" si="120"/>
        <v>0.28187576399999997</v>
      </c>
      <c r="L607" s="154">
        <v>0</v>
      </c>
      <c r="M607" s="154">
        <v>0</v>
      </c>
      <c r="N607" s="154">
        <v>0.28187576399999997</v>
      </c>
      <c r="O607" s="154">
        <v>0</v>
      </c>
      <c r="P607" s="154">
        <f t="shared" si="121"/>
        <v>0</v>
      </c>
      <c r="Q607" s="154">
        <v>0</v>
      </c>
      <c r="R607" s="154">
        <v>0</v>
      </c>
      <c r="S607" s="154">
        <v>0</v>
      </c>
      <c r="T607" s="154">
        <v>0</v>
      </c>
      <c r="U607" s="154">
        <f t="shared" si="122"/>
        <v>5.46</v>
      </c>
      <c r="V607" s="154">
        <v>0</v>
      </c>
      <c r="W607" s="154">
        <v>0</v>
      </c>
      <c r="X607" s="154">
        <v>5.46</v>
      </c>
      <c r="Y607" s="154">
        <v>0</v>
      </c>
      <c r="Z607" s="154">
        <f t="shared" si="123"/>
        <v>0</v>
      </c>
      <c r="AA607" s="154">
        <v>0</v>
      </c>
      <c r="AB607" s="154">
        <v>0</v>
      </c>
      <c r="AC607" s="154">
        <v>0</v>
      </c>
      <c r="AD607" s="154">
        <v>0</v>
      </c>
      <c r="AE607" s="154">
        <f t="shared" si="124"/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f t="shared" si="125"/>
        <v>5.7418757639999995</v>
      </c>
      <c r="AK607" s="36">
        <f t="shared" si="126"/>
        <v>0</v>
      </c>
      <c r="AL607" s="36">
        <f t="shared" si="127"/>
        <v>0</v>
      </c>
      <c r="AM607" s="36">
        <f t="shared" si="128"/>
        <v>5.7418757639999995</v>
      </c>
      <c r="AN607" s="36">
        <f t="shared" si="129"/>
        <v>0</v>
      </c>
    </row>
    <row r="608" spans="1:40" s="53" customFormat="1" ht="31.5">
      <c r="A608" s="63" t="s">
        <v>140</v>
      </c>
      <c r="B608" s="35" t="s">
        <v>876</v>
      </c>
      <c r="C608" s="63" t="s">
        <v>877</v>
      </c>
      <c r="D608" s="34">
        <v>2024</v>
      </c>
      <c r="E608" s="63">
        <v>2030</v>
      </c>
      <c r="F608" s="66" t="s">
        <v>239</v>
      </c>
      <c r="G608" s="66" t="s">
        <v>239</v>
      </c>
      <c r="H608" s="214" t="s">
        <v>239</v>
      </c>
      <c r="I608" s="66">
        <v>0.44598004599999996</v>
      </c>
      <c r="J608" s="66">
        <v>0.33832958399999996</v>
      </c>
      <c r="K608" s="154">
        <f t="shared" si="120"/>
        <v>0.33832958399999996</v>
      </c>
      <c r="L608" s="154">
        <v>0</v>
      </c>
      <c r="M608" s="154">
        <v>0</v>
      </c>
      <c r="N608" s="154">
        <v>0.33832958399999996</v>
      </c>
      <c r="O608" s="154">
        <v>0</v>
      </c>
      <c r="P608" s="154">
        <f t="shared" si="121"/>
        <v>0</v>
      </c>
      <c r="Q608" s="154">
        <v>0</v>
      </c>
      <c r="R608" s="154">
        <v>0</v>
      </c>
      <c r="S608" s="154">
        <v>0</v>
      </c>
      <c r="T608" s="154">
        <v>0</v>
      </c>
      <c r="U608" s="154">
        <f t="shared" si="122"/>
        <v>0</v>
      </c>
      <c r="V608" s="154">
        <v>0</v>
      </c>
      <c r="W608" s="154">
        <v>0</v>
      </c>
      <c r="X608" s="154">
        <v>0</v>
      </c>
      <c r="Y608" s="154">
        <v>0</v>
      </c>
      <c r="Z608" s="154">
        <f t="shared" si="123"/>
        <v>0</v>
      </c>
      <c r="AA608" s="154">
        <v>0</v>
      </c>
      <c r="AB608" s="154">
        <v>0</v>
      </c>
      <c r="AC608" s="154">
        <v>0</v>
      </c>
      <c r="AD608" s="154">
        <v>0</v>
      </c>
      <c r="AE608" s="154">
        <f t="shared" si="124"/>
        <v>0</v>
      </c>
      <c r="AF608" s="66">
        <v>0</v>
      </c>
      <c r="AG608" s="66">
        <v>0</v>
      </c>
      <c r="AH608" s="66">
        <v>0</v>
      </c>
      <c r="AI608" s="66">
        <v>0</v>
      </c>
      <c r="AJ608" s="36">
        <f t="shared" si="125"/>
        <v>0.33832958399999996</v>
      </c>
      <c r="AK608" s="36">
        <f t="shared" si="126"/>
        <v>0</v>
      </c>
      <c r="AL608" s="36">
        <f t="shared" si="127"/>
        <v>0</v>
      </c>
      <c r="AM608" s="36">
        <f t="shared" si="128"/>
        <v>0.33832958399999996</v>
      </c>
      <c r="AN608" s="36">
        <f t="shared" si="129"/>
        <v>0</v>
      </c>
    </row>
    <row r="609" spans="1:40" s="53" customFormat="1" ht="31.5">
      <c r="A609" s="63" t="s">
        <v>140</v>
      </c>
      <c r="B609" s="54" t="s">
        <v>878</v>
      </c>
      <c r="C609" s="63" t="s">
        <v>879</v>
      </c>
      <c r="D609" s="34">
        <v>2023</v>
      </c>
      <c r="E609" s="63">
        <v>2026</v>
      </c>
      <c r="F609" s="52">
        <v>1.5235847040000001</v>
      </c>
      <c r="G609" s="36">
        <v>10.879694674</v>
      </c>
      <c r="H609" s="214">
        <v>45748</v>
      </c>
      <c r="I609" s="52">
        <v>4.7349618339999999</v>
      </c>
      <c r="J609" s="36">
        <v>4.2056511599999995</v>
      </c>
      <c r="K609" s="154">
        <f t="shared" si="120"/>
        <v>1.4456511599999999</v>
      </c>
      <c r="L609" s="154">
        <v>0</v>
      </c>
      <c r="M609" s="154">
        <v>0</v>
      </c>
      <c r="N609" s="154">
        <v>1.4456511599999999</v>
      </c>
      <c r="O609" s="154">
        <v>0</v>
      </c>
      <c r="P609" s="154">
        <f t="shared" si="121"/>
        <v>2.76</v>
      </c>
      <c r="Q609" s="154">
        <v>0</v>
      </c>
      <c r="R609" s="154">
        <v>0</v>
      </c>
      <c r="S609" s="154">
        <v>2.76</v>
      </c>
      <c r="T609" s="154">
        <v>0</v>
      </c>
      <c r="U609" s="154">
        <f t="shared" si="122"/>
        <v>0</v>
      </c>
      <c r="V609" s="154">
        <v>0</v>
      </c>
      <c r="W609" s="154">
        <v>0</v>
      </c>
      <c r="X609" s="154">
        <v>0</v>
      </c>
      <c r="Y609" s="154">
        <v>0</v>
      </c>
      <c r="Z609" s="154">
        <f t="shared" si="123"/>
        <v>0</v>
      </c>
      <c r="AA609" s="154">
        <v>0</v>
      </c>
      <c r="AB609" s="154">
        <v>0</v>
      </c>
      <c r="AC609" s="154">
        <v>0</v>
      </c>
      <c r="AD609" s="154">
        <v>0</v>
      </c>
      <c r="AE609" s="154">
        <f t="shared" si="124"/>
        <v>0</v>
      </c>
      <c r="AF609" s="36">
        <v>0</v>
      </c>
      <c r="AG609" s="36">
        <v>0</v>
      </c>
      <c r="AH609" s="36">
        <v>0</v>
      </c>
      <c r="AI609" s="36">
        <v>0</v>
      </c>
      <c r="AJ609" s="36">
        <f t="shared" si="125"/>
        <v>4.2056511599999995</v>
      </c>
      <c r="AK609" s="36">
        <f t="shared" si="126"/>
        <v>0</v>
      </c>
      <c r="AL609" s="36">
        <f t="shared" si="127"/>
        <v>0</v>
      </c>
      <c r="AM609" s="36">
        <f t="shared" si="128"/>
        <v>4.2056511599999995</v>
      </c>
      <c r="AN609" s="36">
        <f t="shared" si="129"/>
        <v>0</v>
      </c>
    </row>
    <row r="610" spans="1:40" s="53" customFormat="1" ht="78.75">
      <c r="A610" s="63" t="s">
        <v>140</v>
      </c>
      <c r="B610" s="54" t="s">
        <v>880</v>
      </c>
      <c r="C610" s="63" t="s">
        <v>881</v>
      </c>
      <c r="D610" s="34">
        <v>2024</v>
      </c>
      <c r="E610" s="63">
        <v>2024</v>
      </c>
      <c r="F610" s="52" t="s">
        <v>239</v>
      </c>
      <c r="G610" s="36" t="s">
        <v>239</v>
      </c>
      <c r="H610" s="162" t="s">
        <v>239</v>
      </c>
      <c r="I610" s="52">
        <v>0.92842940600000001</v>
      </c>
      <c r="J610" s="36">
        <v>0</v>
      </c>
      <c r="K610" s="154">
        <f t="shared" si="120"/>
        <v>0</v>
      </c>
      <c r="L610" s="154">
        <v>0</v>
      </c>
      <c r="M610" s="154">
        <v>0</v>
      </c>
      <c r="N610" s="154">
        <v>0</v>
      </c>
      <c r="O610" s="154">
        <v>0</v>
      </c>
      <c r="P610" s="154">
        <f t="shared" si="121"/>
        <v>0</v>
      </c>
      <c r="Q610" s="154">
        <v>0</v>
      </c>
      <c r="R610" s="154">
        <v>0</v>
      </c>
      <c r="S610" s="154">
        <v>0</v>
      </c>
      <c r="T610" s="154">
        <v>0</v>
      </c>
      <c r="U610" s="154">
        <f t="shared" si="122"/>
        <v>0</v>
      </c>
      <c r="V610" s="154">
        <v>0</v>
      </c>
      <c r="W610" s="154">
        <v>0</v>
      </c>
      <c r="X610" s="154">
        <v>0</v>
      </c>
      <c r="Y610" s="154">
        <v>0</v>
      </c>
      <c r="Z610" s="154">
        <f t="shared" si="123"/>
        <v>0</v>
      </c>
      <c r="AA610" s="154">
        <v>0</v>
      </c>
      <c r="AB610" s="154">
        <v>0</v>
      </c>
      <c r="AC610" s="154">
        <v>0</v>
      </c>
      <c r="AD610" s="154">
        <v>0</v>
      </c>
      <c r="AE610" s="154">
        <f t="shared" si="124"/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f t="shared" si="125"/>
        <v>0</v>
      </c>
      <c r="AK610" s="36">
        <f t="shared" si="126"/>
        <v>0</v>
      </c>
      <c r="AL610" s="36">
        <f t="shared" si="127"/>
        <v>0</v>
      </c>
      <c r="AM610" s="36">
        <f t="shared" si="128"/>
        <v>0</v>
      </c>
      <c r="AN610" s="36">
        <f t="shared" si="129"/>
        <v>0</v>
      </c>
    </row>
    <row r="611" spans="1:40" s="53" customFormat="1" ht="94.5">
      <c r="A611" s="63" t="s">
        <v>140</v>
      </c>
      <c r="B611" s="54" t="s">
        <v>1456</v>
      </c>
      <c r="C611" s="63" t="s">
        <v>1457</v>
      </c>
      <c r="D611" s="34">
        <v>2025</v>
      </c>
      <c r="E611" s="63">
        <v>2030</v>
      </c>
      <c r="F611" s="52" t="s">
        <v>239</v>
      </c>
      <c r="G611" s="36" t="s">
        <v>239</v>
      </c>
      <c r="H611" s="162" t="s">
        <v>239</v>
      </c>
      <c r="I611" s="52">
        <v>3.2623561559999996</v>
      </c>
      <c r="J611" s="36">
        <v>3.2623561559999996</v>
      </c>
      <c r="K611" s="154">
        <f t="shared" si="120"/>
        <v>0.20235615599999998</v>
      </c>
      <c r="L611" s="154">
        <v>0</v>
      </c>
      <c r="M611" s="154">
        <v>0</v>
      </c>
      <c r="N611" s="154">
        <v>0.20235615599999998</v>
      </c>
      <c r="O611" s="154">
        <v>0</v>
      </c>
      <c r="P611" s="154">
        <f t="shared" si="121"/>
        <v>3.0599999999999996</v>
      </c>
      <c r="Q611" s="154">
        <v>0</v>
      </c>
      <c r="R611" s="154">
        <v>0</v>
      </c>
      <c r="S611" s="154">
        <v>3.0599999999999996</v>
      </c>
      <c r="T611" s="154">
        <v>0</v>
      </c>
      <c r="U611" s="154">
        <f t="shared" si="122"/>
        <v>0</v>
      </c>
      <c r="V611" s="154">
        <v>0</v>
      </c>
      <c r="W611" s="154">
        <v>0</v>
      </c>
      <c r="X611" s="154">
        <v>0</v>
      </c>
      <c r="Y611" s="154">
        <v>0</v>
      </c>
      <c r="Z611" s="154">
        <f t="shared" si="123"/>
        <v>0</v>
      </c>
      <c r="AA611" s="154">
        <v>0</v>
      </c>
      <c r="AB611" s="154">
        <v>0</v>
      </c>
      <c r="AC611" s="154">
        <v>0</v>
      </c>
      <c r="AD611" s="154">
        <v>0</v>
      </c>
      <c r="AE611" s="154">
        <f t="shared" si="124"/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f t="shared" si="125"/>
        <v>3.2623561559999996</v>
      </c>
      <c r="AK611" s="36">
        <f t="shared" si="126"/>
        <v>0</v>
      </c>
      <c r="AL611" s="36">
        <f t="shared" si="127"/>
        <v>0</v>
      </c>
      <c r="AM611" s="36">
        <f t="shared" si="128"/>
        <v>3.2623561559999996</v>
      </c>
      <c r="AN611" s="36">
        <f t="shared" si="129"/>
        <v>0</v>
      </c>
    </row>
    <row r="612" spans="1:40" s="53" customFormat="1" ht="63">
      <c r="A612" s="63" t="s">
        <v>140</v>
      </c>
      <c r="B612" s="56" t="s">
        <v>1458</v>
      </c>
      <c r="C612" s="55" t="s">
        <v>1459</v>
      </c>
      <c r="D612" s="34">
        <v>2025</v>
      </c>
      <c r="E612" s="63">
        <v>2030</v>
      </c>
      <c r="F612" s="36" t="s">
        <v>239</v>
      </c>
      <c r="G612" s="36" t="s">
        <v>239</v>
      </c>
      <c r="H612" s="162" t="s">
        <v>239</v>
      </c>
      <c r="I612" s="52">
        <v>0.24391669199999999</v>
      </c>
      <c r="J612" s="36">
        <v>0.24391669199999999</v>
      </c>
      <c r="K612" s="154">
        <f t="shared" si="120"/>
        <v>5.9138591999999997E-2</v>
      </c>
      <c r="L612" s="154">
        <v>0</v>
      </c>
      <c r="M612" s="154">
        <v>0</v>
      </c>
      <c r="N612" s="154">
        <v>5.9138591999999997E-2</v>
      </c>
      <c r="O612" s="154">
        <v>0</v>
      </c>
      <c r="P612" s="154">
        <f t="shared" si="121"/>
        <v>0.1847781</v>
      </c>
      <c r="Q612" s="154">
        <v>0</v>
      </c>
      <c r="R612" s="154">
        <v>0</v>
      </c>
      <c r="S612" s="154">
        <v>0.1847781</v>
      </c>
      <c r="T612" s="154">
        <v>0</v>
      </c>
      <c r="U612" s="154">
        <f t="shared" si="122"/>
        <v>0</v>
      </c>
      <c r="V612" s="154">
        <v>0</v>
      </c>
      <c r="W612" s="154">
        <v>0</v>
      </c>
      <c r="X612" s="154">
        <v>0</v>
      </c>
      <c r="Y612" s="154">
        <v>0</v>
      </c>
      <c r="Z612" s="154">
        <f t="shared" si="123"/>
        <v>0</v>
      </c>
      <c r="AA612" s="154">
        <v>0</v>
      </c>
      <c r="AB612" s="154">
        <v>0</v>
      </c>
      <c r="AC612" s="154">
        <v>0</v>
      </c>
      <c r="AD612" s="154">
        <v>0</v>
      </c>
      <c r="AE612" s="154">
        <f t="shared" si="124"/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f t="shared" si="125"/>
        <v>0.24391669199999999</v>
      </c>
      <c r="AK612" s="36">
        <f t="shared" si="126"/>
        <v>0</v>
      </c>
      <c r="AL612" s="36">
        <f t="shared" si="127"/>
        <v>0</v>
      </c>
      <c r="AM612" s="36">
        <f t="shared" si="128"/>
        <v>0.24391669199999999</v>
      </c>
      <c r="AN612" s="36">
        <f t="shared" si="129"/>
        <v>0</v>
      </c>
    </row>
    <row r="613" spans="1:40" s="53" customFormat="1" ht="47.25">
      <c r="A613" s="63" t="s">
        <v>140</v>
      </c>
      <c r="B613" s="56" t="s">
        <v>1460</v>
      </c>
      <c r="C613" s="55" t="s">
        <v>1461</v>
      </c>
      <c r="D613" s="34">
        <v>2025</v>
      </c>
      <c r="E613" s="63">
        <v>2030</v>
      </c>
      <c r="F613" s="36" t="s">
        <v>239</v>
      </c>
      <c r="G613" s="36" t="s">
        <v>239</v>
      </c>
      <c r="H613" s="162" t="s">
        <v>239</v>
      </c>
      <c r="I613" s="52">
        <v>0.23544649200000001</v>
      </c>
      <c r="J613" s="36">
        <v>0.23544649200000001</v>
      </c>
      <c r="K613" s="154">
        <f t="shared" si="120"/>
        <v>5.0668392E-2</v>
      </c>
      <c r="L613" s="154">
        <v>0</v>
      </c>
      <c r="M613" s="154">
        <v>0</v>
      </c>
      <c r="N613" s="154">
        <v>5.0668392E-2</v>
      </c>
      <c r="O613" s="154">
        <v>0</v>
      </c>
      <c r="P613" s="154">
        <f t="shared" si="121"/>
        <v>0.1847781</v>
      </c>
      <c r="Q613" s="154">
        <v>0</v>
      </c>
      <c r="R613" s="154">
        <v>0</v>
      </c>
      <c r="S613" s="154">
        <v>0.1847781</v>
      </c>
      <c r="T613" s="154">
        <v>0</v>
      </c>
      <c r="U613" s="154">
        <f t="shared" si="122"/>
        <v>0</v>
      </c>
      <c r="V613" s="154">
        <v>0</v>
      </c>
      <c r="W613" s="154">
        <v>0</v>
      </c>
      <c r="X613" s="154">
        <v>0</v>
      </c>
      <c r="Y613" s="154">
        <v>0</v>
      </c>
      <c r="Z613" s="154">
        <f t="shared" si="123"/>
        <v>0</v>
      </c>
      <c r="AA613" s="154">
        <v>0</v>
      </c>
      <c r="AB613" s="154">
        <v>0</v>
      </c>
      <c r="AC613" s="154">
        <v>0</v>
      </c>
      <c r="AD613" s="154">
        <v>0</v>
      </c>
      <c r="AE613" s="154">
        <f t="shared" si="124"/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f t="shared" si="125"/>
        <v>0.23544649200000001</v>
      </c>
      <c r="AK613" s="36">
        <f t="shared" si="126"/>
        <v>0</v>
      </c>
      <c r="AL613" s="36">
        <f t="shared" si="127"/>
        <v>0</v>
      </c>
      <c r="AM613" s="36">
        <f t="shared" si="128"/>
        <v>0.23544649200000001</v>
      </c>
      <c r="AN613" s="36">
        <f t="shared" si="129"/>
        <v>0</v>
      </c>
    </row>
    <row r="614" spans="1:40" s="53" customFormat="1" ht="47.25">
      <c r="A614" s="63" t="s">
        <v>140</v>
      </c>
      <c r="B614" s="75" t="s">
        <v>1462</v>
      </c>
      <c r="C614" s="64" t="s">
        <v>1463</v>
      </c>
      <c r="D614" s="34">
        <v>2027</v>
      </c>
      <c r="E614" s="63">
        <v>2030</v>
      </c>
      <c r="F614" s="36" t="s">
        <v>239</v>
      </c>
      <c r="G614" s="36" t="s">
        <v>239</v>
      </c>
      <c r="H614" s="162" t="s">
        <v>239</v>
      </c>
      <c r="I614" s="52">
        <v>1.7243999999999997</v>
      </c>
      <c r="J614" s="36">
        <v>1.7243999999999997</v>
      </c>
      <c r="K614" s="154">
        <f t="shared" si="120"/>
        <v>0</v>
      </c>
      <c r="L614" s="154">
        <v>0</v>
      </c>
      <c r="M614" s="154">
        <v>0</v>
      </c>
      <c r="N614" s="154">
        <v>0</v>
      </c>
      <c r="O614" s="154">
        <v>0</v>
      </c>
      <c r="P614" s="154">
        <f t="shared" si="121"/>
        <v>0</v>
      </c>
      <c r="Q614" s="154">
        <v>0</v>
      </c>
      <c r="R614" s="154">
        <v>0</v>
      </c>
      <c r="S614" s="154">
        <v>0</v>
      </c>
      <c r="T614" s="154">
        <v>0</v>
      </c>
      <c r="U614" s="154">
        <f t="shared" si="122"/>
        <v>0.12</v>
      </c>
      <c r="V614" s="154">
        <v>0</v>
      </c>
      <c r="W614" s="154">
        <v>0</v>
      </c>
      <c r="X614" s="154">
        <v>0.12</v>
      </c>
      <c r="Y614" s="154">
        <v>0</v>
      </c>
      <c r="Z614" s="154">
        <f t="shared" si="123"/>
        <v>1.6043999999999998</v>
      </c>
      <c r="AA614" s="154">
        <v>0</v>
      </c>
      <c r="AB614" s="154">
        <v>0</v>
      </c>
      <c r="AC614" s="154">
        <v>1.6043999999999998</v>
      </c>
      <c r="AD614" s="154">
        <v>0</v>
      </c>
      <c r="AE614" s="154">
        <f t="shared" si="124"/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f t="shared" si="125"/>
        <v>1.7243999999999997</v>
      </c>
      <c r="AK614" s="36">
        <f t="shared" si="126"/>
        <v>0</v>
      </c>
      <c r="AL614" s="36">
        <f t="shared" si="127"/>
        <v>0</v>
      </c>
      <c r="AM614" s="36">
        <f t="shared" si="128"/>
        <v>1.7243999999999997</v>
      </c>
      <c r="AN614" s="36">
        <f t="shared" si="129"/>
        <v>0</v>
      </c>
    </row>
    <row r="615" spans="1:40" s="53" customFormat="1" ht="47.25">
      <c r="A615" s="63" t="s">
        <v>140</v>
      </c>
      <c r="B615" s="75" t="s">
        <v>1464</v>
      </c>
      <c r="C615" s="64" t="s">
        <v>1465</v>
      </c>
      <c r="D615" s="34">
        <v>2028</v>
      </c>
      <c r="E615" s="63">
        <v>2029</v>
      </c>
      <c r="F615" s="36" t="s">
        <v>239</v>
      </c>
      <c r="G615" s="36" t="s">
        <v>239</v>
      </c>
      <c r="H615" s="162" t="s">
        <v>239</v>
      </c>
      <c r="I615" s="52">
        <v>1.1627999999999998</v>
      </c>
      <c r="J615" s="36">
        <v>1.1627999999999998</v>
      </c>
      <c r="K615" s="154">
        <f t="shared" si="120"/>
        <v>0</v>
      </c>
      <c r="L615" s="154">
        <v>0</v>
      </c>
      <c r="M615" s="154">
        <v>0</v>
      </c>
      <c r="N615" s="154">
        <v>0</v>
      </c>
      <c r="O615" s="154">
        <v>0</v>
      </c>
      <c r="P615" s="154">
        <f t="shared" si="121"/>
        <v>0</v>
      </c>
      <c r="Q615" s="154">
        <v>0</v>
      </c>
      <c r="R615" s="154">
        <v>0</v>
      </c>
      <c r="S615" s="154">
        <v>0</v>
      </c>
      <c r="T615" s="154">
        <v>0</v>
      </c>
      <c r="U615" s="154">
        <f t="shared" si="122"/>
        <v>0</v>
      </c>
      <c r="V615" s="154">
        <v>0</v>
      </c>
      <c r="W615" s="154">
        <v>0</v>
      </c>
      <c r="X615" s="154">
        <v>0</v>
      </c>
      <c r="Y615" s="154">
        <v>0</v>
      </c>
      <c r="Z615" s="154">
        <f t="shared" si="123"/>
        <v>0.12</v>
      </c>
      <c r="AA615" s="154">
        <v>0</v>
      </c>
      <c r="AB615" s="154">
        <v>0</v>
      </c>
      <c r="AC615" s="154">
        <v>0.12</v>
      </c>
      <c r="AD615" s="154">
        <v>0</v>
      </c>
      <c r="AE615" s="154">
        <f t="shared" si="124"/>
        <v>1.0427999999999999</v>
      </c>
      <c r="AF615" s="36">
        <v>0</v>
      </c>
      <c r="AG615" s="36">
        <v>0</v>
      </c>
      <c r="AH615" s="36">
        <v>1.0427999999999999</v>
      </c>
      <c r="AI615" s="36">
        <v>0</v>
      </c>
      <c r="AJ615" s="36">
        <f t="shared" si="125"/>
        <v>1.1627999999999998</v>
      </c>
      <c r="AK615" s="36">
        <f t="shared" si="126"/>
        <v>0</v>
      </c>
      <c r="AL615" s="36">
        <f t="shared" si="127"/>
        <v>0</v>
      </c>
      <c r="AM615" s="36">
        <f t="shared" si="128"/>
        <v>1.1627999999999998</v>
      </c>
      <c r="AN615" s="36">
        <f t="shared" si="129"/>
        <v>0</v>
      </c>
    </row>
    <row r="616" spans="1:40" s="53" customFormat="1" ht="47.25">
      <c r="A616" s="133" t="s">
        <v>140</v>
      </c>
      <c r="B616" s="149" t="s">
        <v>1466</v>
      </c>
      <c r="C616" s="137" t="s">
        <v>1467</v>
      </c>
      <c r="D616" s="133">
        <v>2027</v>
      </c>
      <c r="E616" s="63">
        <v>2029</v>
      </c>
      <c r="F616" s="154" t="s">
        <v>239</v>
      </c>
      <c r="G616" s="154" t="s">
        <v>239</v>
      </c>
      <c r="H616" s="162" t="s">
        <v>239</v>
      </c>
      <c r="I616" s="155">
        <v>0.81479999999999997</v>
      </c>
      <c r="J616" s="154">
        <v>0.81479999999999997</v>
      </c>
      <c r="K616" s="154">
        <f t="shared" si="120"/>
        <v>0</v>
      </c>
      <c r="L616" s="154">
        <v>0</v>
      </c>
      <c r="M616" s="154">
        <v>0</v>
      </c>
      <c r="N616" s="154">
        <v>0</v>
      </c>
      <c r="O616" s="154">
        <v>0</v>
      </c>
      <c r="P616" s="154">
        <f t="shared" si="121"/>
        <v>0</v>
      </c>
      <c r="Q616" s="154">
        <v>0</v>
      </c>
      <c r="R616" s="154">
        <v>0</v>
      </c>
      <c r="S616" s="154">
        <v>0</v>
      </c>
      <c r="T616" s="154">
        <v>0</v>
      </c>
      <c r="U616" s="154">
        <f t="shared" si="122"/>
        <v>0.12</v>
      </c>
      <c r="V616" s="154">
        <v>0</v>
      </c>
      <c r="W616" s="154">
        <v>0</v>
      </c>
      <c r="X616" s="154">
        <v>0.12</v>
      </c>
      <c r="Y616" s="154">
        <v>0</v>
      </c>
      <c r="Z616" s="154">
        <f t="shared" si="123"/>
        <v>0</v>
      </c>
      <c r="AA616" s="154">
        <v>0</v>
      </c>
      <c r="AB616" s="154">
        <v>0</v>
      </c>
      <c r="AC616" s="154">
        <v>0</v>
      </c>
      <c r="AD616" s="154">
        <v>0</v>
      </c>
      <c r="AE616" s="154">
        <f t="shared" si="124"/>
        <v>0.69479999999999997</v>
      </c>
      <c r="AF616" s="154">
        <v>0</v>
      </c>
      <c r="AG616" s="154">
        <v>0</v>
      </c>
      <c r="AH616" s="154">
        <v>0.69479999999999997</v>
      </c>
      <c r="AI616" s="154">
        <v>0</v>
      </c>
      <c r="AJ616" s="154">
        <f t="shared" si="125"/>
        <v>0.81479999999999997</v>
      </c>
      <c r="AK616" s="154">
        <f t="shared" si="126"/>
        <v>0</v>
      </c>
      <c r="AL616" s="154">
        <f t="shared" si="127"/>
        <v>0</v>
      </c>
      <c r="AM616" s="154">
        <f t="shared" si="128"/>
        <v>0.81479999999999997</v>
      </c>
      <c r="AN616" s="154">
        <f t="shared" si="129"/>
        <v>0</v>
      </c>
    </row>
    <row r="617" spans="1:40" s="53" customFormat="1" ht="47.25">
      <c r="A617" s="63" t="s">
        <v>140</v>
      </c>
      <c r="B617" s="35" t="s">
        <v>1468</v>
      </c>
      <c r="C617" s="64" t="s">
        <v>1469</v>
      </c>
      <c r="D617" s="34">
        <v>2025</v>
      </c>
      <c r="E617" s="63">
        <v>2030</v>
      </c>
      <c r="F617" s="52" t="s">
        <v>239</v>
      </c>
      <c r="G617" s="36" t="s">
        <v>239</v>
      </c>
      <c r="H617" s="162" t="s">
        <v>239</v>
      </c>
      <c r="I617" s="52">
        <v>0.30312681600000002</v>
      </c>
      <c r="J617" s="36">
        <v>0.30312681600000002</v>
      </c>
      <c r="K617" s="154">
        <f t="shared" si="120"/>
        <v>6.892086E-2</v>
      </c>
      <c r="L617" s="154">
        <v>0</v>
      </c>
      <c r="M617" s="154">
        <v>0</v>
      </c>
      <c r="N617" s="154">
        <v>6.892086E-2</v>
      </c>
      <c r="O617" s="154">
        <v>0</v>
      </c>
      <c r="P617" s="154">
        <f t="shared" si="121"/>
        <v>0.23420595599999999</v>
      </c>
      <c r="Q617" s="154">
        <v>0</v>
      </c>
      <c r="R617" s="154">
        <v>0</v>
      </c>
      <c r="S617" s="154">
        <v>0.23420595599999999</v>
      </c>
      <c r="T617" s="154">
        <v>0</v>
      </c>
      <c r="U617" s="154">
        <f t="shared" si="122"/>
        <v>0</v>
      </c>
      <c r="V617" s="154">
        <v>0</v>
      </c>
      <c r="W617" s="154">
        <v>0</v>
      </c>
      <c r="X617" s="154">
        <v>0</v>
      </c>
      <c r="Y617" s="154">
        <v>0</v>
      </c>
      <c r="Z617" s="154">
        <f t="shared" si="123"/>
        <v>0</v>
      </c>
      <c r="AA617" s="154">
        <v>0</v>
      </c>
      <c r="AB617" s="154">
        <v>0</v>
      </c>
      <c r="AC617" s="154">
        <v>0</v>
      </c>
      <c r="AD617" s="154">
        <v>0</v>
      </c>
      <c r="AE617" s="154">
        <f t="shared" si="124"/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f t="shared" si="125"/>
        <v>0.30312681600000002</v>
      </c>
      <c r="AK617" s="36">
        <f t="shared" si="126"/>
        <v>0</v>
      </c>
      <c r="AL617" s="36">
        <f t="shared" si="127"/>
        <v>0</v>
      </c>
      <c r="AM617" s="36">
        <f t="shared" si="128"/>
        <v>0.30312681600000002</v>
      </c>
      <c r="AN617" s="36">
        <f t="shared" si="129"/>
        <v>0</v>
      </c>
    </row>
    <row r="618" spans="1:40" s="53" customFormat="1" ht="47.25">
      <c r="A618" s="63" t="s">
        <v>140</v>
      </c>
      <c r="B618" s="35" t="s">
        <v>1470</v>
      </c>
      <c r="C618" s="64" t="s">
        <v>1471</v>
      </c>
      <c r="D618" s="34">
        <v>2025</v>
      </c>
      <c r="E618" s="63">
        <v>2030</v>
      </c>
      <c r="F618" s="52" t="s">
        <v>239</v>
      </c>
      <c r="G618" s="36" t="s">
        <v>239</v>
      </c>
      <c r="H618" s="162" t="s">
        <v>239</v>
      </c>
      <c r="I618" s="52">
        <v>0.15810642</v>
      </c>
      <c r="J618" s="36">
        <v>0.15810642</v>
      </c>
      <c r="K618" s="154">
        <f t="shared" si="120"/>
        <v>4.2923975999999996E-2</v>
      </c>
      <c r="L618" s="154">
        <v>0</v>
      </c>
      <c r="M618" s="154">
        <v>0</v>
      </c>
      <c r="N618" s="154">
        <v>4.2923975999999996E-2</v>
      </c>
      <c r="O618" s="154">
        <v>0</v>
      </c>
      <c r="P618" s="154">
        <f t="shared" si="121"/>
        <v>0.11518244399999999</v>
      </c>
      <c r="Q618" s="154">
        <v>0</v>
      </c>
      <c r="R618" s="154">
        <v>0</v>
      </c>
      <c r="S618" s="154">
        <v>0.11518244399999999</v>
      </c>
      <c r="T618" s="154">
        <v>0</v>
      </c>
      <c r="U618" s="154">
        <f t="shared" si="122"/>
        <v>0</v>
      </c>
      <c r="V618" s="154">
        <v>0</v>
      </c>
      <c r="W618" s="154">
        <v>0</v>
      </c>
      <c r="X618" s="154">
        <v>0</v>
      </c>
      <c r="Y618" s="154">
        <v>0</v>
      </c>
      <c r="Z618" s="154">
        <f t="shared" si="123"/>
        <v>0</v>
      </c>
      <c r="AA618" s="154">
        <v>0</v>
      </c>
      <c r="AB618" s="154">
        <v>0</v>
      </c>
      <c r="AC618" s="154">
        <v>0</v>
      </c>
      <c r="AD618" s="154">
        <v>0</v>
      </c>
      <c r="AE618" s="154">
        <f t="shared" si="124"/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f t="shared" si="125"/>
        <v>0.15810642</v>
      </c>
      <c r="AK618" s="36">
        <f t="shared" si="126"/>
        <v>0</v>
      </c>
      <c r="AL618" s="36">
        <f t="shared" si="127"/>
        <v>0</v>
      </c>
      <c r="AM618" s="36">
        <f t="shared" si="128"/>
        <v>0.15810642</v>
      </c>
      <c r="AN618" s="36">
        <f t="shared" si="129"/>
        <v>0</v>
      </c>
    </row>
    <row r="619" spans="1:40" s="53" customFormat="1" ht="63" customHeight="1">
      <c r="A619" s="76" t="s">
        <v>140</v>
      </c>
      <c r="B619" s="35" t="s">
        <v>1472</v>
      </c>
      <c r="C619" s="59" t="s">
        <v>1473</v>
      </c>
      <c r="D619" s="34">
        <v>2025</v>
      </c>
      <c r="E619" s="63">
        <v>2030</v>
      </c>
      <c r="F619" s="36" t="s">
        <v>239</v>
      </c>
      <c r="G619" s="36" t="s">
        <v>239</v>
      </c>
      <c r="H619" s="162" t="s">
        <v>239</v>
      </c>
      <c r="I619" s="52">
        <v>0.13449703199999999</v>
      </c>
      <c r="J619" s="36">
        <v>0.13449703199999999</v>
      </c>
      <c r="K619" s="154">
        <f t="shared" si="120"/>
        <v>1.3482984E-2</v>
      </c>
      <c r="L619" s="154">
        <v>0</v>
      </c>
      <c r="M619" s="154">
        <v>0</v>
      </c>
      <c r="N619" s="154">
        <v>1.3482984E-2</v>
      </c>
      <c r="O619" s="154">
        <v>0</v>
      </c>
      <c r="P619" s="154">
        <f t="shared" si="121"/>
        <v>0.12101404799999999</v>
      </c>
      <c r="Q619" s="154">
        <v>0</v>
      </c>
      <c r="R619" s="154">
        <v>0</v>
      </c>
      <c r="S619" s="154">
        <v>0.12101404799999999</v>
      </c>
      <c r="T619" s="154">
        <v>0</v>
      </c>
      <c r="U619" s="154">
        <f t="shared" si="122"/>
        <v>0</v>
      </c>
      <c r="V619" s="154">
        <v>0</v>
      </c>
      <c r="W619" s="154">
        <v>0</v>
      </c>
      <c r="X619" s="154">
        <v>0</v>
      </c>
      <c r="Y619" s="154">
        <v>0</v>
      </c>
      <c r="Z619" s="154">
        <f t="shared" si="123"/>
        <v>0</v>
      </c>
      <c r="AA619" s="154">
        <v>0</v>
      </c>
      <c r="AB619" s="154">
        <v>0</v>
      </c>
      <c r="AC619" s="154">
        <v>0</v>
      </c>
      <c r="AD619" s="154">
        <v>0</v>
      </c>
      <c r="AE619" s="154">
        <f t="shared" si="124"/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f t="shared" si="125"/>
        <v>0.13449703199999999</v>
      </c>
      <c r="AK619" s="36">
        <f t="shared" si="126"/>
        <v>0</v>
      </c>
      <c r="AL619" s="36">
        <f t="shared" si="127"/>
        <v>0</v>
      </c>
      <c r="AM619" s="36">
        <f t="shared" si="128"/>
        <v>0.13449703199999999</v>
      </c>
      <c r="AN619" s="36">
        <f t="shared" si="129"/>
        <v>0</v>
      </c>
    </row>
    <row r="620" spans="1:40" s="53" customFormat="1" ht="63">
      <c r="A620" s="76" t="s">
        <v>140</v>
      </c>
      <c r="B620" s="60" t="s">
        <v>1474</v>
      </c>
      <c r="C620" s="59" t="s">
        <v>1475</v>
      </c>
      <c r="D620" s="34">
        <v>2025</v>
      </c>
      <c r="E620" s="63">
        <v>2030</v>
      </c>
      <c r="F620" s="36" t="s">
        <v>239</v>
      </c>
      <c r="G620" s="36" t="s">
        <v>239</v>
      </c>
      <c r="H620" s="162" t="s">
        <v>239</v>
      </c>
      <c r="I620" s="52">
        <v>0.60983241599999993</v>
      </c>
      <c r="J620" s="36">
        <v>0.60983241599999993</v>
      </c>
      <c r="K620" s="154">
        <f t="shared" si="120"/>
        <v>2.9926079999999997E-2</v>
      </c>
      <c r="L620" s="154">
        <v>0</v>
      </c>
      <c r="M620" s="154">
        <v>0</v>
      </c>
      <c r="N620" s="154">
        <v>2.9926079999999997E-2</v>
      </c>
      <c r="O620" s="154">
        <v>0</v>
      </c>
      <c r="P620" s="154">
        <f t="shared" si="121"/>
        <v>0.57990633599999997</v>
      </c>
      <c r="Q620" s="154">
        <v>0</v>
      </c>
      <c r="R620" s="154">
        <v>0</v>
      </c>
      <c r="S620" s="154">
        <v>0.57990633599999997</v>
      </c>
      <c r="T620" s="154">
        <v>0</v>
      </c>
      <c r="U620" s="154">
        <f t="shared" si="122"/>
        <v>0</v>
      </c>
      <c r="V620" s="154">
        <v>0</v>
      </c>
      <c r="W620" s="154">
        <v>0</v>
      </c>
      <c r="X620" s="154">
        <v>0</v>
      </c>
      <c r="Y620" s="154">
        <v>0</v>
      </c>
      <c r="Z620" s="154">
        <f t="shared" si="123"/>
        <v>0</v>
      </c>
      <c r="AA620" s="154">
        <v>0</v>
      </c>
      <c r="AB620" s="154">
        <v>0</v>
      </c>
      <c r="AC620" s="154">
        <v>0</v>
      </c>
      <c r="AD620" s="154">
        <v>0</v>
      </c>
      <c r="AE620" s="154">
        <f t="shared" si="124"/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f t="shared" si="125"/>
        <v>0.60983241599999993</v>
      </c>
      <c r="AK620" s="36">
        <f t="shared" si="126"/>
        <v>0</v>
      </c>
      <c r="AL620" s="36">
        <f t="shared" si="127"/>
        <v>0</v>
      </c>
      <c r="AM620" s="36">
        <f t="shared" si="128"/>
        <v>0.60983241599999993</v>
      </c>
      <c r="AN620" s="36">
        <f t="shared" si="129"/>
        <v>0</v>
      </c>
    </row>
    <row r="621" spans="1:40" s="53" customFormat="1" ht="63">
      <c r="A621" s="59" t="s">
        <v>140</v>
      </c>
      <c r="B621" s="60" t="s">
        <v>1476</v>
      </c>
      <c r="C621" s="84" t="s">
        <v>1477</v>
      </c>
      <c r="D621" s="34">
        <v>2025</v>
      </c>
      <c r="E621" s="63">
        <v>2030</v>
      </c>
      <c r="F621" s="36" t="s">
        <v>239</v>
      </c>
      <c r="G621" s="36" t="s">
        <v>239</v>
      </c>
      <c r="H621" s="162" t="s">
        <v>239</v>
      </c>
      <c r="I621" s="52">
        <v>0.60987062399999992</v>
      </c>
      <c r="J621" s="36">
        <v>0.60987062399999992</v>
      </c>
      <c r="K621" s="154">
        <f t="shared" si="120"/>
        <v>2.9964287999999999E-2</v>
      </c>
      <c r="L621" s="154">
        <v>0</v>
      </c>
      <c r="M621" s="154">
        <v>0</v>
      </c>
      <c r="N621" s="154">
        <v>2.9964287999999999E-2</v>
      </c>
      <c r="O621" s="154">
        <v>0</v>
      </c>
      <c r="P621" s="154">
        <f t="shared" si="121"/>
        <v>0.57990633599999997</v>
      </c>
      <c r="Q621" s="154">
        <v>0</v>
      </c>
      <c r="R621" s="154">
        <v>0</v>
      </c>
      <c r="S621" s="154">
        <v>0.57990633599999997</v>
      </c>
      <c r="T621" s="154">
        <v>0</v>
      </c>
      <c r="U621" s="154">
        <f t="shared" si="122"/>
        <v>0</v>
      </c>
      <c r="V621" s="154">
        <v>0</v>
      </c>
      <c r="W621" s="154">
        <v>0</v>
      </c>
      <c r="X621" s="154">
        <v>0</v>
      </c>
      <c r="Y621" s="154">
        <v>0</v>
      </c>
      <c r="Z621" s="154">
        <f t="shared" si="123"/>
        <v>0</v>
      </c>
      <c r="AA621" s="154">
        <v>0</v>
      </c>
      <c r="AB621" s="154">
        <v>0</v>
      </c>
      <c r="AC621" s="154">
        <v>0</v>
      </c>
      <c r="AD621" s="154">
        <v>0</v>
      </c>
      <c r="AE621" s="154">
        <f t="shared" si="124"/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f t="shared" si="125"/>
        <v>0.60987062399999992</v>
      </c>
      <c r="AK621" s="36">
        <f t="shared" si="126"/>
        <v>0</v>
      </c>
      <c r="AL621" s="36">
        <f t="shared" si="127"/>
        <v>0</v>
      </c>
      <c r="AM621" s="36">
        <f t="shared" si="128"/>
        <v>0.60987062399999992</v>
      </c>
      <c r="AN621" s="36">
        <f t="shared" si="129"/>
        <v>0</v>
      </c>
    </row>
    <row r="622" spans="1:40" s="53" customFormat="1" ht="47.25">
      <c r="A622" s="59" t="s">
        <v>140</v>
      </c>
      <c r="B622" s="35" t="s">
        <v>1478</v>
      </c>
      <c r="C622" s="34" t="s">
        <v>1479</v>
      </c>
      <c r="D622" s="34">
        <v>2025</v>
      </c>
      <c r="E622" s="63">
        <v>2027</v>
      </c>
      <c r="F622" s="36" t="s">
        <v>239</v>
      </c>
      <c r="G622" s="36" t="s">
        <v>239</v>
      </c>
      <c r="H622" s="162" t="s">
        <v>239</v>
      </c>
      <c r="I622" s="36">
        <v>2.2455028319999997</v>
      </c>
      <c r="J622" s="36">
        <v>2.2455028319999997</v>
      </c>
      <c r="K622" s="154">
        <f t="shared" si="120"/>
        <v>3.8021843999999992E-2</v>
      </c>
      <c r="L622" s="154">
        <v>0</v>
      </c>
      <c r="M622" s="154">
        <v>0</v>
      </c>
      <c r="N622" s="154">
        <v>3.8021843999999992E-2</v>
      </c>
      <c r="O622" s="154">
        <v>0</v>
      </c>
      <c r="P622" s="154">
        <f t="shared" si="121"/>
        <v>0.21428098799999998</v>
      </c>
      <c r="Q622" s="154">
        <v>0</v>
      </c>
      <c r="R622" s="154">
        <v>0</v>
      </c>
      <c r="S622" s="154">
        <v>0.21428098799999998</v>
      </c>
      <c r="T622" s="154">
        <v>0</v>
      </c>
      <c r="U622" s="154">
        <f t="shared" si="122"/>
        <v>1.9931999999999999</v>
      </c>
      <c r="V622" s="154">
        <v>0</v>
      </c>
      <c r="W622" s="154">
        <v>0</v>
      </c>
      <c r="X622" s="154">
        <v>1.9931999999999999</v>
      </c>
      <c r="Y622" s="154">
        <v>0</v>
      </c>
      <c r="Z622" s="154">
        <f t="shared" si="123"/>
        <v>0</v>
      </c>
      <c r="AA622" s="154">
        <v>0</v>
      </c>
      <c r="AB622" s="154">
        <v>0</v>
      </c>
      <c r="AC622" s="154">
        <v>0</v>
      </c>
      <c r="AD622" s="154">
        <v>0</v>
      </c>
      <c r="AE622" s="154">
        <f t="shared" si="124"/>
        <v>0</v>
      </c>
      <c r="AF622" s="36">
        <v>0</v>
      </c>
      <c r="AG622" s="36">
        <v>0</v>
      </c>
      <c r="AH622" s="36">
        <v>0</v>
      </c>
      <c r="AI622" s="36">
        <v>0</v>
      </c>
      <c r="AJ622" s="36">
        <f t="shared" si="125"/>
        <v>2.2455028319999997</v>
      </c>
      <c r="AK622" s="36">
        <f t="shared" si="126"/>
        <v>0</v>
      </c>
      <c r="AL622" s="36">
        <f t="shared" si="127"/>
        <v>0</v>
      </c>
      <c r="AM622" s="36">
        <f t="shared" si="128"/>
        <v>2.2455028319999997</v>
      </c>
      <c r="AN622" s="36">
        <f t="shared" si="129"/>
        <v>0</v>
      </c>
    </row>
    <row r="623" spans="1:40" s="53" customFormat="1" ht="63">
      <c r="A623" s="153" t="s">
        <v>140</v>
      </c>
      <c r="B623" s="148" t="s">
        <v>1480</v>
      </c>
      <c r="C623" s="135" t="s">
        <v>1481</v>
      </c>
      <c r="D623" s="133">
        <v>2025</v>
      </c>
      <c r="E623" s="63">
        <v>2028</v>
      </c>
      <c r="F623" s="154" t="s">
        <v>239</v>
      </c>
      <c r="G623" s="154" t="s">
        <v>239</v>
      </c>
      <c r="H623" s="162" t="s">
        <v>239</v>
      </c>
      <c r="I623" s="155">
        <v>4.2537474120000001</v>
      </c>
      <c r="J623" s="154">
        <v>4.2537474120000001</v>
      </c>
      <c r="K623" s="154">
        <f t="shared" si="120"/>
        <v>3.3029004000000001E-2</v>
      </c>
      <c r="L623" s="154">
        <v>0</v>
      </c>
      <c r="M623" s="154">
        <v>0</v>
      </c>
      <c r="N623" s="154">
        <v>3.3029004000000001E-2</v>
      </c>
      <c r="O623" s="154">
        <v>0</v>
      </c>
      <c r="P623" s="154">
        <f t="shared" si="121"/>
        <v>0.182718408</v>
      </c>
      <c r="Q623" s="154">
        <v>0</v>
      </c>
      <c r="R623" s="154">
        <v>0</v>
      </c>
      <c r="S623" s="154">
        <v>0.182718408</v>
      </c>
      <c r="T623" s="154">
        <v>0</v>
      </c>
      <c r="U623" s="154">
        <f t="shared" si="122"/>
        <v>0</v>
      </c>
      <c r="V623" s="154">
        <v>0</v>
      </c>
      <c r="W623" s="154">
        <v>0</v>
      </c>
      <c r="X623" s="154">
        <v>0</v>
      </c>
      <c r="Y623" s="154">
        <v>0</v>
      </c>
      <c r="Z623" s="154">
        <f t="shared" si="123"/>
        <v>4.0380000000000003</v>
      </c>
      <c r="AA623" s="154">
        <v>0</v>
      </c>
      <c r="AB623" s="154">
        <v>0</v>
      </c>
      <c r="AC623" s="154">
        <v>4.0380000000000003</v>
      </c>
      <c r="AD623" s="154">
        <v>0</v>
      </c>
      <c r="AE623" s="154">
        <f t="shared" si="124"/>
        <v>0</v>
      </c>
      <c r="AF623" s="154">
        <v>0</v>
      </c>
      <c r="AG623" s="154">
        <v>0</v>
      </c>
      <c r="AH623" s="154">
        <v>0</v>
      </c>
      <c r="AI623" s="154">
        <v>0</v>
      </c>
      <c r="AJ623" s="154">
        <f t="shared" si="125"/>
        <v>4.2537474120000001</v>
      </c>
      <c r="AK623" s="154">
        <f t="shared" si="126"/>
        <v>0</v>
      </c>
      <c r="AL623" s="154">
        <f t="shared" si="127"/>
        <v>0</v>
      </c>
      <c r="AM623" s="154">
        <f t="shared" si="128"/>
        <v>4.2537474120000001</v>
      </c>
      <c r="AN623" s="154">
        <f t="shared" si="129"/>
        <v>0</v>
      </c>
    </row>
    <row r="624" spans="1:40" s="53" customFormat="1" ht="31.5">
      <c r="A624" s="59" t="s">
        <v>140</v>
      </c>
      <c r="B624" s="60" t="s">
        <v>1482</v>
      </c>
      <c r="C624" s="64" t="s">
        <v>1483</v>
      </c>
      <c r="D624" s="34">
        <v>2025</v>
      </c>
      <c r="E624" s="63">
        <v>2030</v>
      </c>
      <c r="F624" s="36" t="s">
        <v>239</v>
      </c>
      <c r="G624" s="36" t="s">
        <v>239</v>
      </c>
      <c r="H624" s="162" t="s">
        <v>239</v>
      </c>
      <c r="I624" s="52">
        <v>0.34620420000000002</v>
      </c>
      <c r="J624" s="36">
        <v>0.34620420000000002</v>
      </c>
      <c r="K624" s="154">
        <f t="shared" si="120"/>
        <v>3.9491760000000004E-3</v>
      </c>
      <c r="L624" s="154">
        <v>0</v>
      </c>
      <c r="M624" s="154">
        <v>0</v>
      </c>
      <c r="N624" s="154">
        <v>3.9491760000000004E-3</v>
      </c>
      <c r="O624" s="154">
        <v>0</v>
      </c>
      <c r="P624" s="154">
        <f t="shared" si="121"/>
        <v>0.34225502400000002</v>
      </c>
      <c r="Q624" s="154">
        <v>0</v>
      </c>
      <c r="R624" s="154">
        <v>0</v>
      </c>
      <c r="S624" s="154">
        <v>0.34225502400000002</v>
      </c>
      <c r="T624" s="154">
        <v>0</v>
      </c>
      <c r="U624" s="154">
        <f t="shared" si="122"/>
        <v>0</v>
      </c>
      <c r="V624" s="154">
        <v>0</v>
      </c>
      <c r="W624" s="154">
        <v>0</v>
      </c>
      <c r="X624" s="154">
        <v>0</v>
      </c>
      <c r="Y624" s="154">
        <v>0</v>
      </c>
      <c r="Z624" s="154">
        <f t="shared" si="123"/>
        <v>0</v>
      </c>
      <c r="AA624" s="154">
        <v>0</v>
      </c>
      <c r="AB624" s="154">
        <v>0</v>
      </c>
      <c r="AC624" s="154">
        <v>0</v>
      </c>
      <c r="AD624" s="154">
        <v>0</v>
      </c>
      <c r="AE624" s="154">
        <f t="shared" si="124"/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f t="shared" si="125"/>
        <v>0.34620420000000002</v>
      </c>
      <c r="AK624" s="36">
        <f t="shared" si="126"/>
        <v>0</v>
      </c>
      <c r="AL624" s="36">
        <f t="shared" si="127"/>
        <v>0</v>
      </c>
      <c r="AM624" s="36">
        <f t="shared" si="128"/>
        <v>0.34620420000000002</v>
      </c>
      <c r="AN624" s="36">
        <f t="shared" si="129"/>
        <v>0</v>
      </c>
    </row>
    <row r="625" spans="1:40" s="53" customFormat="1" ht="31.5">
      <c r="A625" s="59" t="s">
        <v>140</v>
      </c>
      <c r="B625" s="60" t="s">
        <v>1484</v>
      </c>
      <c r="C625" s="34" t="s">
        <v>1485</v>
      </c>
      <c r="D625" s="34">
        <v>2025</v>
      </c>
      <c r="E625" s="63">
        <v>2030</v>
      </c>
      <c r="F625" s="36" t="s">
        <v>239</v>
      </c>
      <c r="G625" s="36" t="s">
        <v>239</v>
      </c>
      <c r="H625" s="162" t="s">
        <v>239</v>
      </c>
      <c r="I625" s="52">
        <v>0.38440129199999995</v>
      </c>
      <c r="J625" s="36">
        <v>0.38440129199999995</v>
      </c>
      <c r="K625" s="154">
        <f t="shared" si="120"/>
        <v>4.0656479999999998E-3</v>
      </c>
      <c r="L625" s="154">
        <v>0</v>
      </c>
      <c r="M625" s="154">
        <v>0</v>
      </c>
      <c r="N625" s="154">
        <v>4.0656479999999998E-3</v>
      </c>
      <c r="O625" s="154">
        <v>0</v>
      </c>
      <c r="P625" s="154">
        <f t="shared" si="121"/>
        <v>0.38033564399999997</v>
      </c>
      <c r="Q625" s="154">
        <v>0</v>
      </c>
      <c r="R625" s="154">
        <v>0</v>
      </c>
      <c r="S625" s="154">
        <v>0.38033564399999997</v>
      </c>
      <c r="T625" s="154">
        <v>0</v>
      </c>
      <c r="U625" s="154">
        <f t="shared" si="122"/>
        <v>0</v>
      </c>
      <c r="V625" s="154">
        <v>0</v>
      </c>
      <c r="W625" s="154">
        <v>0</v>
      </c>
      <c r="X625" s="154">
        <v>0</v>
      </c>
      <c r="Y625" s="154">
        <v>0</v>
      </c>
      <c r="Z625" s="154">
        <f t="shared" si="123"/>
        <v>0</v>
      </c>
      <c r="AA625" s="154">
        <v>0</v>
      </c>
      <c r="AB625" s="154">
        <v>0</v>
      </c>
      <c r="AC625" s="154">
        <v>0</v>
      </c>
      <c r="AD625" s="154">
        <v>0</v>
      </c>
      <c r="AE625" s="154">
        <f t="shared" si="124"/>
        <v>0</v>
      </c>
      <c r="AF625" s="36">
        <v>0</v>
      </c>
      <c r="AG625" s="36">
        <v>0</v>
      </c>
      <c r="AH625" s="36">
        <v>0</v>
      </c>
      <c r="AI625" s="36">
        <v>0</v>
      </c>
      <c r="AJ625" s="36">
        <f t="shared" si="125"/>
        <v>0.38440129199999995</v>
      </c>
      <c r="AK625" s="36">
        <f t="shared" si="126"/>
        <v>0</v>
      </c>
      <c r="AL625" s="36">
        <f t="shared" si="127"/>
        <v>0</v>
      </c>
      <c r="AM625" s="36">
        <f t="shared" si="128"/>
        <v>0.38440129199999995</v>
      </c>
      <c r="AN625" s="36">
        <f t="shared" si="129"/>
        <v>0</v>
      </c>
    </row>
    <row r="626" spans="1:40" s="53" customFormat="1" ht="78.75" customHeight="1">
      <c r="A626" s="59" t="s">
        <v>140</v>
      </c>
      <c r="B626" s="60" t="s">
        <v>1486</v>
      </c>
      <c r="C626" s="59" t="s">
        <v>1487</v>
      </c>
      <c r="D626" s="34">
        <v>2025</v>
      </c>
      <c r="E626" s="63">
        <v>2030</v>
      </c>
      <c r="F626" s="36" t="s">
        <v>239</v>
      </c>
      <c r="G626" s="36" t="s">
        <v>239</v>
      </c>
      <c r="H626" s="162" t="s">
        <v>239</v>
      </c>
      <c r="I626" s="52">
        <v>0.20577366</v>
      </c>
      <c r="J626" s="36">
        <v>0.20577366</v>
      </c>
      <c r="K626" s="154">
        <f t="shared" si="120"/>
        <v>3.3239039999999999E-3</v>
      </c>
      <c r="L626" s="154">
        <v>0</v>
      </c>
      <c r="M626" s="154">
        <v>0</v>
      </c>
      <c r="N626" s="154">
        <v>3.3239039999999999E-3</v>
      </c>
      <c r="O626" s="154">
        <v>0</v>
      </c>
      <c r="P626" s="154">
        <f t="shared" si="121"/>
        <v>0.20244975600000001</v>
      </c>
      <c r="Q626" s="154">
        <v>0</v>
      </c>
      <c r="R626" s="154">
        <v>0</v>
      </c>
      <c r="S626" s="154">
        <v>0.20244975600000001</v>
      </c>
      <c r="T626" s="154">
        <v>0</v>
      </c>
      <c r="U626" s="154">
        <f t="shared" si="122"/>
        <v>0</v>
      </c>
      <c r="V626" s="154">
        <v>0</v>
      </c>
      <c r="W626" s="154">
        <v>0</v>
      </c>
      <c r="X626" s="154">
        <v>0</v>
      </c>
      <c r="Y626" s="154">
        <v>0</v>
      </c>
      <c r="Z626" s="154">
        <f t="shared" si="123"/>
        <v>0</v>
      </c>
      <c r="AA626" s="154">
        <v>0</v>
      </c>
      <c r="AB626" s="154">
        <v>0</v>
      </c>
      <c r="AC626" s="154">
        <v>0</v>
      </c>
      <c r="AD626" s="154">
        <v>0</v>
      </c>
      <c r="AE626" s="154">
        <f t="shared" si="124"/>
        <v>0</v>
      </c>
      <c r="AF626" s="36">
        <v>0</v>
      </c>
      <c r="AG626" s="36">
        <v>0</v>
      </c>
      <c r="AH626" s="36">
        <v>0</v>
      </c>
      <c r="AI626" s="36">
        <v>0</v>
      </c>
      <c r="AJ626" s="36">
        <f t="shared" si="125"/>
        <v>0.20577366</v>
      </c>
      <c r="AK626" s="36">
        <f t="shared" si="126"/>
        <v>0</v>
      </c>
      <c r="AL626" s="36">
        <f t="shared" si="127"/>
        <v>0</v>
      </c>
      <c r="AM626" s="36">
        <f t="shared" si="128"/>
        <v>0.20577366</v>
      </c>
      <c r="AN626" s="36">
        <f t="shared" si="129"/>
        <v>0</v>
      </c>
    </row>
    <row r="627" spans="1:40" s="53" customFormat="1" ht="78.75" customHeight="1">
      <c r="A627" s="65" t="s">
        <v>140</v>
      </c>
      <c r="B627" s="35" t="s">
        <v>1488</v>
      </c>
      <c r="C627" s="59" t="s">
        <v>1489</v>
      </c>
      <c r="D627" s="34">
        <v>2025</v>
      </c>
      <c r="E627" s="63">
        <v>2030</v>
      </c>
      <c r="F627" s="36" t="s">
        <v>239</v>
      </c>
      <c r="G627" s="36" t="s">
        <v>239</v>
      </c>
      <c r="H627" s="162" t="s">
        <v>239</v>
      </c>
      <c r="I627" s="52">
        <v>0.20668700400000001</v>
      </c>
      <c r="J627" s="36">
        <v>0.20668700400000001</v>
      </c>
      <c r="K627" s="154">
        <f t="shared" si="120"/>
        <v>4.2372479999999999E-3</v>
      </c>
      <c r="L627" s="154">
        <v>0</v>
      </c>
      <c r="M627" s="154">
        <v>0</v>
      </c>
      <c r="N627" s="154">
        <v>4.2372479999999999E-3</v>
      </c>
      <c r="O627" s="154">
        <v>0</v>
      </c>
      <c r="P627" s="154">
        <f t="shared" si="121"/>
        <v>0.20244975600000001</v>
      </c>
      <c r="Q627" s="154">
        <v>0</v>
      </c>
      <c r="R627" s="154">
        <v>0</v>
      </c>
      <c r="S627" s="154">
        <v>0.20244975600000001</v>
      </c>
      <c r="T627" s="154">
        <v>0</v>
      </c>
      <c r="U627" s="154">
        <f t="shared" si="122"/>
        <v>0</v>
      </c>
      <c r="V627" s="154">
        <v>0</v>
      </c>
      <c r="W627" s="154">
        <v>0</v>
      </c>
      <c r="X627" s="154">
        <v>0</v>
      </c>
      <c r="Y627" s="154">
        <v>0</v>
      </c>
      <c r="Z627" s="154">
        <f t="shared" si="123"/>
        <v>0</v>
      </c>
      <c r="AA627" s="154">
        <v>0</v>
      </c>
      <c r="AB627" s="154">
        <v>0</v>
      </c>
      <c r="AC627" s="154">
        <v>0</v>
      </c>
      <c r="AD627" s="154">
        <v>0</v>
      </c>
      <c r="AE627" s="154">
        <f t="shared" si="124"/>
        <v>0</v>
      </c>
      <c r="AF627" s="36">
        <v>0</v>
      </c>
      <c r="AG627" s="36">
        <v>0</v>
      </c>
      <c r="AH627" s="36">
        <v>0</v>
      </c>
      <c r="AI627" s="36">
        <v>0</v>
      </c>
      <c r="AJ627" s="36">
        <f t="shared" si="125"/>
        <v>0.20668700400000001</v>
      </c>
      <c r="AK627" s="36">
        <f t="shared" si="126"/>
        <v>0</v>
      </c>
      <c r="AL627" s="36">
        <f t="shared" si="127"/>
        <v>0</v>
      </c>
      <c r="AM627" s="36">
        <f t="shared" si="128"/>
        <v>0.20668700400000001</v>
      </c>
      <c r="AN627" s="36">
        <f t="shared" si="129"/>
        <v>0</v>
      </c>
    </row>
    <row r="628" spans="1:40" s="53" customFormat="1" ht="78.75">
      <c r="A628" s="65" t="s">
        <v>140</v>
      </c>
      <c r="B628" s="60" t="s">
        <v>1490</v>
      </c>
      <c r="C628" s="59" t="s">
        <v>1491</v>
      </c>
      <c r="D628" s="34">
        <v>2025</v>
      </c>
      <c r="E628" s="63">
        <v>2027</v>
      </c>
      <c r="F628" s="36" t="s">
        <v>239</v>
      </c>
      <c r="G628" s="36" t="s">
        <v>239</v>
      </c>
      <c r="H628" s="162" t="s">
        <v>239</v>
      </c>
      <c r="I628" s="52">
        <v>8.3413230479999996</v>
      </c>
      <c r="J628" s="36">
        <v>8.3413230479999996</v>
      </c>
      <c r="K628" s="154">
        <f t="shared" si="120"/>
        <v>1.5723048E-2</v>
      </c>
      <c r="L628" s="154">
        <v>0</v>
      </c>
      <c r="M628" s="154">
        <v>0</v>
      </c>
      <c r="N628" s="154">
        <v>1.5723048E-2</v>
      </c>
      <c r="O628" s="154">
        <v>0</v>
      </c>
      <c r="P628" s="154">
        <f t="shared" si="121"/>
        <v>0.24</v>
      </c>
      <c r="Q628" s="154">
        <v>0</v>
      </c>
      <c r="R628" s="154">
        <v>0</v>
      </c>
      <c r="S628" s="154">
        <v>0.24</v>
      </c>
      <c r="T628" s="154">
        <v>0</v>
      </c>
      <c r="U628" s="154">
        <f t="shared" si="122"/>
        <v>8.0855999999999995</v>
      </c>
      <c r="V628" s="154">
        <v>0</v>
      </c>
      <c r="W628" s="154">
        <v>0</v>
      </c>
      <c r="X628" s="154">
        <v>8.0855999999999995</v>
      </c>
      <c r="Y628" s="154">
        <v>0</v>
      </c>
      <c r="Z628" s="154">
        <f t="shared" si="123"/>
        <v>0</v>
      </c>
      <c r="AA628" s="154">
        <v>0</v>
      </c>
      <c r="AB628" s="154">
        <v>0</v>
      </c>
      <c r="AC628" s="154">
        <v>0</v>
      </c>
      <c r="AD628" s="154">
        <v>0</v>
      </c>
      <c r="AE628" s="154">
        <f t="shared" si="124"/>
        <v>0</v>
      </c>
      <c r="AF628" s="36">
        <v>0</v>
      </c>
      <c r="AG628" s="36">
        <v>0</v>
      </c>
      <c r="AH628" s="36">
        <v>0</v>
      </c>
      <c r="AI628" s="36">
        <v>0</v>
      </c>
      <c r="AJ628" s="36">
        <f t="shared" si="125"/>
        <v>8.3413230479999996</v>
      </c>
      <c r="AK628" s="36">
        <f t="shared" si="126"/>
        <v>0</v>
      </c>
      <c r="AL628" s="36">
        <f t="shared" si="127"/>
        <v>0</v>
      </c>
      <c r="AM628" s="36">
        <f t="shared" si="128"/>
        <v>8.3413230479999996</v>
      </c>
      <c r="AN628" s="36">
        <f t="shared" si="129"/>
        <v>0</v>
      </c>
    </row>
    <row r="629" spans="1:40" s="53" customFormat="1" ht="63">
      <c r="A629" s="65" t="s">
        <v>140</v>
      </c>
      <c r="B629" s="35" t="s">
        <v>1492</v>
      </c>
      <c r="C629" s="59" t="s">
        <v>1493</v>
      </c>
      <c r="D629" s="34">
        <v>2025</v>
      </c>
      <c r="E629" s="63">
        <v>2030</v>
      </c>
      <c r="F629" s="36" t="s">
        <v>239</v>
      </c>
      <c r="G629" s="36" t="s">
        <v>239</v>
      </c>
      <c r="H629" s="162" t="s">
        <v>239</v>
      </c>
      <c r="I629" s="52">
        <v>0.12012302399999999</v>
      </c>
      <c r="J629" s="36">
        <v>0.12012302399999999</v>
      </c>
      <c r="K629" s="154">
        <f t="shared" si="120"/>
        <v>1.5723023999999999E-2</v>
      </c>
      <c r="L629" s="154">
        <v>0</v>
      </c>
      <c r="M629" s="154">
        <v>0</v>
      </c>
      <c r="N629" s="154">
        <v>1.5723023999999999E-2</v>
      </c>
      <c r="O629" s="154">
        <v>0</v>
      </c>
      <c r="P629" s="154">
        <f t="shared" si="121"/>
        <v>0.10439999999999999</v>
      </c>
      <c r="Q629" s="154">
        <v>0</v>
      </c>
      <c r="R629" s="154">
        <v>0</v>
      </c>
      <c r="S629" s="154">
        <v>0.10439999999999999</v>
      </c>
      <c r="T629" s="154">
        <v>0</v>
      </c>
      <c r="U629" s="154">
        <f t="shared" si="122"/>
        <v>0</v>
      </c>
      <c r="V629" s="154">
        <v>0</v>
      </c>
      <c r="W629" s="154">
        <v>0</v>
      </c>
      <c r="X629" s="154">
        <v>0</v>
      </c>
      <c r="Y629" s="154">
        <v>0</v>
      </c>
      <c r="Z629" s="154">
        <f t="shared" si="123"/>
        <v>0</v>
      </c>
      <c r="AA629" s="154">
        <v>0</v>
      </c>
      <c r="AB629" s="154">
        <v>0</v>
      </c>
      <c r="AC629" s="154">
        <v>0</v>
      </c>
      <c r="AD629" s="154">
        <v>0</v>
      </c>
      <c r="AE629" s="154">
        <f t="shared" si="124"/>
        <v>0</v>
      </c>
      <c r="AF629" s="36">
        <v>0</v>
      </c>
      <c r="AG629" s="36">
        <v>0</v>
      </c>
      <c r="AH629" s="36">
        <v>0</v>
      </c>
      <c r="AI629" s="36">
        <v>0</v>
      </c>
      <c r="AJ629" s="36">
        <f t="shared" si="125"/>
        <v>0.12012302399999999</v>
      </c>
      <c r="AK629" s="36">
        <f t="shared" si="126"/>
        <v>0</v>
      </c>
      <c r="AL629" s="36">
        <f t="shared" si="127"/>
        <v>0</v>
      </c>
      <c r="AM629" s="36">
        <f t="shared" si="128"/>
        <v>0.12012302399999999</v>
      </c>
      <c r="AN629" s="36">
        <f t="shared" si="129"/>
        <v>0</v>
      </c>
    </row>
    <row r="630" spans="1:40" s="53" customFormat="1" ht="47.25">
      <c r="A630" s="65" t="s">
        <v>140</v>
      </c>
      <c r="B630" s="35" t="s">
        <v>1494</v>
      </c>
      <c r="C630" s="59" t="s">
        <v>1495</v>
      </c>
      <c r="D630" s="34">
        <v>2025</v>
      </c>
      <c r="E630" s="63">
        <v>2030</v>
      </c>
      <c r="F630" s="36" t="s">
        <v>239</v>
      </c>
      <c r="G630" s="36" t="s">
        <v>239</v>
      </c>
      <c r="H630" s="162" t="s">
        <v>239</v>
      </c>
      <c r="I630" s="52">
        <v>0.11733200399999999</v>
      </c>
      <c r="J630" s="36">
        <v>0.11733200399999999</v>
      </c>
      <c r="K630" s="154">
        <f t="shared" si="120"/>
        <v>1.2932004E-2</v>
      </c>
      <c r="L630" s="154">
        <v>0</v>
      </c>
      <c r="M630" s="154">
        <v>0</v>
      </c>
      <c r="N630" s="154">
        <v>1.2932004E-2</v>
      </c>
      <c r="O630" s="154">
        <v>0</v>
      </c>
      <c r="P630" s="154">
        <f t="shared" si="121"/>
        <v>0.10439999999999999</v>
      </c>
      <c r="Q630" s="154">
        <v>0</v>
      </c>
      <c r="R630" s="154">
        <v>0</v>
      </c>
      <c r="S630" s="154">
        <v>0.10439999999999999</v>
      </c>
      <c r="T630" s="154">
        <v>0</v>
      </c>
      <c r="U630" s="154">
        <f t="shared" si="122"/>
        <v>0</v>
      </c>
      <c r="V630" s="154">
        <v>0</v>
      </c>
      <c r="W630" s="154">
        <v>0</v>
      </c>
      <c r="X630" s="154">
        <v>0</v>
      </c>
      <c r="Y630" s="154">
        <v>0</v>
      </c>
      <c r="Z630" s="154">
        <f t="shared" si="123"/>
        <v>0</v>
      </c>
      <c r="AA630" s="154">
        <v>0</v>
      </c>
      <c r="AB630" s="154">
        <v>0</v>
      </c>
      <c r="AC630" s="154">
        <v>0</v>
      </c>
      <c r="AD630" s="154">
        <v>0</v>
      </c>
      <c r="AE630" s="154">
        <f t="shared" si="124"/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f t="shared" si="125"/>
        <v>0.11733200399999999</v>
      </c>
      <c r="AK630" s="36">
        <f t="shared" si="126"/>
        <v>0</v>
      </c>
      <c r="AL630" s="36">
        <f t="shared" si="127"/>
        <v>0</v>
      </c>
      <c r="AM630" s="36">
        <f t="shared" si="128"/>
        <v>0.11733200399999999</v>
      </c>
      <c r="AN630" s="36">
        <f t="shared" si="129"/>
        <v>0</v>
      </c>
    </row>
    <row r="631" spans="1:40" s="53" customFormat="1" ht="63">
      <c r="A631" s="65" t="s">
        <v>140</v>
      </c>
      <c r="B631" s="35" t="s">
        <v>1496</v>
      </c>
      <c r="C631" s="59" t="s">
        <v>1497</v>
      </c>
      <c r="D631" s="34">
        <v>2025</v>
      </c>
      <c r="E631" s="63">
        <v>2030</v>
      </c>
      <c r="F631" s="36" t="s">
        <v>239</v>
      </c>
      <c r="G631" s="36" t="s">
        <v>239</v>
      </c>
      <c r="H631" s="162" t="s">
        <v>239</v>
      </c>
      <c r="I631" s="52">
        <v>0.16876727999999999</v>
      </c>
      <c r="J631" s="36">
        <v>0.16876727999999999</v>
      </c>
      <c r="K631" s="154">
        <f t="shared" si="120"/>
        <v>1.3967279999999999E-2</v>
      </c>
      <c r="L631" s="154">
        <v>0</v>
      </c>
      <c r="M631" s="154">
        <v>0</v>
      </c>
      <c r="N631" s="154">
        <v>1.3967279999999999E-2</v>
      </c>
      <c r="O631" s="154">
        <v>0</v>
      </c>
      <c r="P631" s="154">
        <f t="shared" si="121"/>
        <v>0.15479999999999999</v>
      </c>
      <c r="Q631" s="154">
        <v>0</v>
      </c>
      <c r="R631" s="154">
        <v>0</v>
      </c>
      <c r="S631" s="154">
        <v>0.15479999999999999</v>
      </c>
      <c r="T631" s="154">
        <v>0</v>
      </c>
      <c r="U631" s="154">
        <f t="shared" si="122"/>
        <v>0</v>
      </c>
      <c r="V631" s="154">
        <v>0</v>
      </c>
      <c r="W631" s="154">
        <v>0</v>
      </c>
      <c r="X631" s="154">
        <v>0</v>
      </c>
      <c r="Y631" s="154">
        <v>0</v>
      </c>
      <c r="Z631" s="154">
        <f t="shared" si="123"/>
        <v>0</v>
      </c>
      <c r="AA631" s="154">
        <v>0</v>
      </c>
      <c r="AB631" s="154">
        <v>0</v>
      </c>
      <c r="AC631" s="154">
        <v>0</v>
      </c>
      <c r="AD631" s="154">
        <v>0</v>
      </c>
      <c r="AE631" s="154">
        <f t="shared" si="124"/>
        <v>0</v>
      </c>
      <c r="AF631" s="36">
        <v>0</v>
      </c>
      <c r="AG631" s="36">
        <v>0</v>
      </c>
      <c r="AH631" s="36">
        <v>0</v>
      </c>
      <c r="AI631" s="36">
        <v>0</v>
      </c>
      <c r="AJ631" s="36">
        <f t="shared" si="125"/>
        <v>0.16876727999999999</v>
      </c>
      <c r="AK631" s="36">
        <f t="shared" si="126"/>
        <v>0</v>
      </c>
      <c r="AL631" s="36">
        <f t="shared" si="127"/>
        <v>0</v>
      </c>
      <c r="AM631" s="36">
        <f t="shared" si="128"/>
        <v>0.16876727999999999</v>
      </c>
      <c r="AN631" s="36">
        <f t="shared" si="129"/>
        <v>0</v>
      </c>
    </row>
    <row r="632" spans="1:40" s="53" customFormat="1" ht="31.5">
      <c r="A632" s="65" t="s">
        <v>140</v>
      </c>
      <c r="B632" s="35" t="s">
        <v>1498</v>
      </c>
      <c r="C632" s="59" t="s">
        <v>1499</v>
      </c>
      <c r="D632" s="34">
        <v>2025</v>
      </c>
      <c r="E632" s="63">
        <v>2030</v>
      </c>
      <c r="F632" s="36" t="s">
        <v>239</v>
      </c>
      <c r="G632" s="36" t="s">
        <v>239</v>
      </c>
      <c r="H632" s="162" t="s">
        <v>239</v>
      </c>
      <c r="I632" s="52">
        <v>0.23610868799999998</v>
      </c>
      <c r="J632" s="36">
        <v>0.23610868799999998</v>
      </c>
      <c r="K632" s="154">
        <f t="shared" si="120"/>
        <v>1.2908688E-2</v>
      </c>
      <c r="L632" s="154">
        <v>0</v>
      </c>
      <c r="M632" s="154">
        <v>0</v>
      </c>
      <c r="N632" s="154">
        <v>1.2908688E-2</v>
      </c>
      <c r="O632" s="154">
        <v>0</v>
      </c>
      <c r="P632" s="154">
        <f t="shared" si="121"/>
        <v>0.22319999999999998</v>
      </c>
      <c r="Q632" s="154">
        <v>0</v>
      </c>
      <c r="R632" s="154">
        <v>0</v>
      </c>
      <c r="S632" s="154">
        <v>0.22319999999999998</v>
      </c>
      <c r="T632" s="154">
        <v>0</v>
      </c>
      <c r="U632" s="154">
        <f t="shared" si="122"/>
        <v>0</v>
      </c>
      <c r="V632" s="154">
        <v>0</v>
      </c>
      <c r="W632" s="154">
        <v>0</v>
      </c>
      <c r="X632" s="154">
        <v>0</v>
      </c>
      <c r="Y632" s="154">
        <v>0</v>
      </c>
      <c r="Z632" s="154">
        <f t="shared" si="123"/>
        <v>0</v>
      </c>
      <c r="AA632" s="154">
        <v>0</v>
      </c>
      <c r="AB632" s="154">
        <v>0</v>
      </c>
      <c r="AC632" s="154">
        <v>0</v>
      </c>
      <c r="AD632" s="154">
        <v>0</v>
      </c>
      <c r="AE632" s="154">
        <f t="shared" si="124"/>
        <v>0</v>
      </c>
      <c r="AF632" s="36">
        <v>0</v>
      </c>
      <c r="AG632" s="36">
        <v>0</v>
      </c>
      <c r="AH632" s="36">
        <v>0</v>
      </c>
      <c r="AI632" s="36">
        <v>0</v>
      </c>
      <c r="AJ632" s="36">
        <f t="shared" si="125"/>
        <v>0.23610868799999998</v>
      </c>
      <c r="AK632" s="36">
        <f t="shared" si="126"/>
        <v>0</v>
      </c>
      <c r="AL632" s="36">
        <f t="shared" si="127"/>
        <v>0</v>
      </c>
      <c r="AM632" s="36">
        <f t="shared" si="128"/>
        <v>0.23610868799999998</v>
      </c>
      <c r="AN632" s="36">
        <f t="shared" si="129"/>
        <v>0</v>
      </c>
    </row>
    <row r="633" spans="1:40" s="53" customFormat="1" ht="47.25">
      <c r="A633" s="65" t="s">
        <v>140</v>
      </c>
      <c r="B633" s="35" t="s">
        <v>1500</v>
      </c>
      <c r="C633" s="59" t="s">
        <v>1501</v>
      </c>
      <c r="D633" s="34">
        <v>2025</v>
      </c>
      <c r="E633" s="63">
        <v>2030</v>
      </c>
      <c r="F633" s="36" t="s">
        <v>239</v>
      </c>
      <c r="G633" s="36" t="s">
        <v>239</v>
      </c>
      <c r="H633" s="162" t="s">
        <v>239</v>
      </c>
      <c r="I633" s="52">
        <v>0.18813200399999999</v>
      </c>
      <c r="J633" s="36">
        <v>0.18813200399999999</v>
      </c>
      <c r="K633" s="154">
        <f t="shared" si="120"/>
        <v>1.2932004E-2</v>
      </c>
      <c r="L633" s="154">
        <v>0</v>
      </c>
      <c r="M633" s="154">
        <v>0</v>
      </c>
      <c r="N633" s="154">
        <v>1.2932004E-2</v>
      </c>
      <c r="O633" s="154">
        <v>0</v>
      </c>
      <c r="P633" s="154">
        <f t="shared" si="121"/>
        <v>0.17519999999999999</v>
      </c>
      <c r="Q633" s="154">
        <v>0</v>
      </c>
      <c r="R633" s="154">
        <v>0</v>
      </c>
      <c r="S633" s="154">
        <v>0.17519999999999999</v>
      </c>
      <c r="T633" s="154">
        <v>0</v>
      </c>
      <c r="U633" s="154">
        <f t="shared" si="122"/>
        <v>0</v>
      </c>
      <c r="V633" s="154">
        <v>0</v>
      </c>
      <c r="W633" s="154">
        <v>0</v>
      </c>
      <c r="X633" s="154">
        <v>0</v>
      </c>
      <c r="Y633" s="154">
        <v>0</v>
      </c>
      <c r="Z633" s="154">
        <f t="shared" si="123"/>
        <v>0</v>
      </c>
      <c r="AA633" s="154">
        <v>0</v>
      </c>
      <c r="AB633" s="154">
        <v>0</v>
      </c>
      <c r="AC633" s="154">
        <v>0</v>
      </c>
      <c r="AD633" s="154">
        <v>0</v>
      </c>
      <c r="AE633" s="154">
        <f t="shared" si="124"/>
        <v>0</v>
      </c>
      <c r="AF633" s="36">
        <v>0</v>
      </c>
      <c r="AG633" s="36">
        <v>0</v>
      </c>
      <c r="AH633" s="36">
        <v>0</v>
      </c>
      <c r="AI633" s="36">
        <v>0</v>
      </c>
      <c r="AJ633" s="36">
        <f t="shared" si="125"/>
        <v>0.18813200399999999</v>
      </c>
      <c r="AK633" s="36">
        <f t="shared" si="126"/>
        <v>0</v>
      </c>
      <c r="AL633" s="36">
        <f t="shared" si="127"/>
        <v>0</v>
      </c>
      <c r="AM633" s="36">
        <f t="shared" si="128"/>
        <v>0.18813200399999999</v>
      </c>
      <c r="AN633" s="36">
        <f t="shared" si="129"/>
        <v>0</v>
      </c>
    </row>
    <row r="634" spans="1:40" s="53" customFormat="1" ht="31.5" customHeight="1">
      <c r="A634" s="65" t="s">
        <v>140</v>
      </c>
      <c r="B634" s="35" t="s">
        <v>1502</v>
      </c>
      <c r="C634" s="59" t="s">
        <v>1503</v>
      </c>
      <c r="D634" s="34">
        <v>2027</v>
      </c>
      <c r="E634" s="63">
        <v>2028</v>
      </c>
      <c r="F634" s="36" t="s">
        <v>239</v>
      </c>
      <c r="G634" s="36" t="s">
        <v>239</v>
      </c>
      <c r="H634" s="162" t="s">
        <v>239</v>
      </c>
      <c r="I634" s="52">
        <v>0.92159999999999997</v>
      </c>
      <c r="J634" s="36">
        <v>0.92159999999999997</v>
      </c>
      <c r="K634" s="154">
        <f t="shared" si="120"/>
        <v>0</v>
      </c>
      <c r="L634" s="154">
        <v>0</v>
      </c>
      <c r="M634" s="154">
        <v>0</v>
      </c>
      <c r="N634" s="154">
        <v>0</v>
      </c>
      <c r="O634" s="154">
        <v>0</v>
      </c>
      <c r="P634" s="154">
        <f t="shared" si="121"/>
        <v>0</v>
      </c>
      <c r="Q634" s="154">
        <v>0</v>
      </c>
      <c r="R634" s="154">
        <v>0</v>
      </c>
      <c r="S634" s="154">
        <v>0</v>
      </c>
      <c r="T634" s="154">
        <v>0</v>
      </c>
      <c r="U634" s="154">
        <f t="shared" si="122"/>
        <v>0.12</v>
      </c>
      <c r="V634" s="154">
        <v>0</v>
      </c>
      <c r="W634" s="154">
        <v>0</v>
      </c>
      <c r="X634" s="154">
        <v>0.12</v>
      </c>
      <c r="Y634" s="154">
        <v>0</v>
      </c>
      <c r="Z634" s="154">
        <f t="shared" si="123"/>
        <v>0.80159999999999998</v>
      </c>
      <c r="AA634" s="154">
        <v>0</v>
      </c>
      <c r="AB634" s="154">
        <v>0</v>
      </c>
      <c r="AC634" s="154">
        <v>0.80159999999999998</v>
      </c>
      <c r="AD634" s="154">
        <v>0</v>
      </c>
      <c r="AE634" s="154">
        <f t="shared" si="124"/>
        <v>0</v>
      </c>
      <c r="AF634" s="36">
        <v>0</v>
      </c>
      <c r="AG634" s="36">
        <v>0</v>
      </c>
      <c r="AH634" s="36">
        <v>0</v>
      </c>
      <c r="AI634" s="36">
        <v>0</v>
      </c>
      <c r="AJ634" s="36">
        <f t="shared" si="125"/>
        <v>0.92159999999999997</v>
      </c>
      <c r="AK634" s="36">
        <f t="shared" si="126"/>
        <v>0</v>
      </c>
      <c r="AL634" s="36">
        <f t="shared" si="127"/>
        <v>0</v>
      </c>
      <c r="AM634" s="36">
        <f t="shared" si="128"/>
        <v>0.92159999999999997</v>
      </c>
      <c r="AN634" s="36">
        <f t="shared" si="129"/>
        <v>0</v>
      </c>
    </row>
    <row r="635" spans="1:40" s="53" customFormat="1" ht="47.25">
      <c r="A635" s="65" t="s">
        <v>140</v>
      </c>
      <c r="B635" s="35" t="s">
        <v>1504</v>
      </c>
      <c r="C635" s="59" t="s">
        <v>1505</v>
      </c>
      <c r="D635" s="34">
        <v>2027</v>
      </c>
      <c r="E635" s="63">
        <v>2028</v>
      </c>
      <c r="F635" s="36" t="s">
        <v>239</v>
      </c>
      <c r="G635" s="36" t="s">
        <v>239</v>
      </c>
      <c r="H635" s="162" t="s">
        <v>239</v>
      </c>
      <c r="I635" s="52">
        <v>0.92159999999999997</v>
      </c>
      <c r="J635" s="36">
        <v>0.92159999999999997</v>
      </c>
      <c r="K635" s="154">
        <f t="shared" si="120"/>
        <v>0</v>
      </c>
      <c r="L635" s="154">
        <v>0</v>
      </c>
      <c r="M635" s="154">
        <v>0</v>
      </c>
      <c r="N635" s="154">
        <v>0</v>
      </c>
      <c r="O635" s="154">
        <v>0</v>
      </c>
      <c r="P635" s="154">
        <f t="shared" si="121"/>
        <v>0</v>
      </c>
      <c r="Q635" s="154">
        <v>0</v>
      </c>
      <c r="R635" s="154">
        <v>0</v>
      </c>
      <c r="S635" s="154">
        <v>0</v>
      </c>
      <c r="T635" s="154">
        <v>0</v>
      </c>
      <c r="U635" s="154">
        <f t="shared" si="122"/>
        <v>0.12</v>
      </c>
      <c r="V635" s="154">
        <v>0</v>
      </c>
      <c r="W635" s="154">
        <v>0</v>
      </c>
      <c r="X635" s="154">
        <v>0.12</v>
      </c>
      <c r="Y635" s="154">
        <v>0</v>
      </c>
      <c r="Z635" s="154">
        <f t="shared" si="123"/>
        <v>0.80159999999999998</v>
      </c>
      <c r="AA635" s="154">
        <v>0</v>
      </c>
      <c r="AB635" s="154">
        <v>0</v>
      </c>
      <c r="AC635" s="154">
        <v>0.80159999999999998</v>
      </c>
      <c r="AD635" s="154">
        <v>0</v>
      </c>
      <c r="AE635" s="154">
        <f t="shared" si="124"/>
        <v>0</v>
      </c>
      <c r="AF635" s="36">
        <v>0</v>
      </c>
      <c r="AG635" s="36">
        <v>0</v>
      </c>
      <c r="AH635" s="36">
        <v>0</v>
      </c>
      <c r="AI635" s="36">
        <v>0</v>
      </c>
      <c r="AJ635" s="36">
        <f t="shared" si="125"/>
        <v>0.92159999999999997</v>
      </c>
      <c r="AK635" s="36">
        <f t="shared" si="126"/>
        <v>0</v>
      </c>
      <c r="AL635" s="36">
        <f t="shared" si="127"/>
        <v>0</v>
      </c>
      <c r="AM635" s="36">
        <f t="shared" si="128"/>
        <v>0.92159999999999997</v>
      </c>
      <c r="AN635" s="36">
        <f t="shared" si="129"/>
        <v>0</v>
      </c>
    </row>
    <row r="636" spans="1:40" s="53" customFormat="1" ht="31.5">
      <c r="A636" s="65" t="s">
        <v>140</v>
      </c>
      <c r="B636" s="35" t="s">
        <v>1506</v>
      </c>
      <c r="C636" s="59" t="s">
        <v>1507</v>
      </c>
      <c r="D636" s="34">
        <v>2025</v>
      </c>
      <c r="E636" s="63">
        <v>2027</v>
      </c>
      <c r="F636" s="36" t="s">
        <v>239</v>
      </c>
      <c r="G636" s="36" t="s">
        <v>239</v>
      </c>
      <c r="H636" s="162" t="s">
        <v>239</v>
      </c>
      <c r="I636" s="52">
        <v>1.0161320039999999</v>
      </c>
      <c r="J636" s="36">
        <v>1.0161320039999999</v>
      </c>
      <c r="K636" s="154">
        <f t="shared" si="120"/>
        <v>1.2932004E-2</v>
      </c>
      <c r="L636" s="154">
        <v>0</v>
      </c>
      <c r="M636" s="154">
        <v>0</v>
      </c>
      <c r="N636" s="154">
        <v>1.2932004E-2</v>
      </c>
      <c r="O636" s="154">
        <v>0</v>
      </c>
      <c r="P636" s="154">
        <f t="shared" si="121"/>
        <v>0.15479999999999999</v>
      </c>
      <c r="Q636" s="154">
        <v>0</v>
      </c>
      <c r="R636" s="154">
        <v>0</v>
      </c>
      <c r="S636" s="154">
        <v>0.15479999999999999</v>
      </c>
      <c r="T636" s="154">
        <v>0</v>
      </c>
      <c r="U636" s="154">
        <f t="shared" si="122"/>
        <v>0.84839999999999993</v>
      </c>
      <c r="V636" s="154">
        <v>0</v>
      </c>
      <c r="W636" s="154">
        <v>0</v>
      </c>
      <c r="X636" s="154">
        <v>0.84839999999999993</v>
      </c>
      <c r="Y636" s="154">
        <v>0</v>
      </c>
      <c r="Z636" s="154">
        <f t="shared" si="123"/>
        <v>0</v>
      </c>
      <c r="AA636" s="154">
        <v>0</v>
      </c>
      <c r="AB636" s="154">
        <v>0</v>
      </c>
      <c r="AC636" s="154">
        <v>0</v>
      </c>
      <c r="AD636" s="154">
        <v>0</v>
      </c>
      <c r="AE636" s="154">
        <f t="shared" si="124"/>
        <v>0</v>
      </c>
      <c r="AF636" s="36">
        <v>0</v>
      </c>
      <c r="AG636" s="36">
        <v>0</v>
      </c>
      <c r="AH636" s="36">
        <v>0</v>
      </c>
      <c r="AI636" s="36">
        <v>0</v>
      </c>
      <c r="AJ636" s="36">
        <f t="shared" si="125"/>
        <v>1.0161320039999999</v>
      </c>
      <c r="AK636" s="36">
        <f t="shared" si="126"/>
        <v>0</v>
      </c>
      <c r="AL636" s="36">
        <f t="shared" si="127"/>
        <v>0</v>
      </c>
      <c r="AM636" s="36">
        <f t="shared" si="128"/>
        <v>1.0161320039999999</v>
      </c>
      <c r="AN636" s="36">
        <f t="shared" si="129"/>
        <v>0</v>
      </c>
    </row>
    <row r="637" spans="1:40" s="53" customFormat="1" ht="31.5">
      <c r="A637" s="65" t="s">
        <v>140</v>
      </c>
      <c r="B637" s="35" t="s">
        <v>1508</v>
      </c>
      <c r="C637" s="59" t="s">
        <v>1509</v>
      </c>
      <c r="D637" s="34">
        <v>2025</v>
      </c>
      <c r="E637" s="63">
        <v>2027</v>
      </c>
      <c r="F637" s="36" t="s">
        <v>239</v>
      </c>
      <c r="G637" s="36" t="s">
        <v>239</v>
      </c>
      <c r="H637" s="162" t="s">
        <v>239</v>
      </c>
      <c r="I637" s="52">
        <v>1.75648542</v>
      </c>
      <c r="J637" s="36">
        <v>1.75648542</v>
      </c>
      <c r="K637" s="154">
        <f t="shared" si="120"/>
        <v>1.288542E-2</v>
      </c>
      <c r="L637" s="154">
        <v>0</v>
      </c>
      <c r="M637" s="154">
        <v>0</v>
      </c>
      <c r="N637" s="154">
        <v>1.288542E-2</v>
      </c>
      <c r="O637" s="154">
        <v>0</v>
      </c>
      <c r="P637" s="154">
        <f t="shared" si="121"/>
        <v>0.97199999999999998</v>
      </c>
      <c r="Q637" s="154">
        <v>0</v>
      </c>
      <c r="R637" s="154">
        <v>0</v>
      </c>
      <c r="S637" s="154">
        <v>0.97199999999999998</v>
      </c>
      <c r="T637" s="154">
        <v>0</v>
      </c>
      <c r="U637" s="154">
        <f t="shared" si="122"/>
        <v>0.77159999999999995</v>
      </c>
      <c r="V637" s="154">
        <v>0</v>
      </c>
      <c r="W637" s="154">
        <v>0</v>
      </c>
      <c r="X637" s="154">
        <v>0.77159999999999995</v>
      </c>
      <c r="Y637" s="154">
        <v>0</v>
      </c>
      <c r="Z637" s="154">
        <f t="shared" si="123"/>
        <v>0</v>
      </c>
      <c r="AA637" s="154">
        <v>0</v>
      </c>
      <c r="AB637" s="154">
        <v>0</v>
      </c>
      <c r="AC637" s="154">
        <v>0</v>
      </c>
      <c r="AD637" s="154">
        <v>0</v>
      </c>
      <c r="AE637" s="154">
        <f t="shared" si="124"/>
        <v>0</v>
      </c>
      <c r="AF637" s="36">
        <v>0</v>
      </c>
      <c r="AG637" s="36">
        <v>0</v>
      </c>
      <c r="AH637" s="36">
        <v>0</v>
      </c>
      <c r="AI637" s="36">
        <v>0</v>
      </c>
      <c r="AJ637" s="36">
        <f t="shared" si="125"/>
        <v>1.75648542</v>
      </c>
      <c r="AK637" s="36">
        <f t="shared" si="126"/>
        <v>0</v>
      </c>
      <c r="AL637" s="36">
        <f t="shared" si="127"/>
        <v>0</v>
      </c>
      <c r="AM637" s="36">
        <f t="shared" si="128"/>
        <v>1.75648542</v>
      </c>
      <c r="AN637" s="36">
        <f t="shared" si="129"/>
        <v>0</v>
      </c>
    </row>
    <row r="638" spans="1:40" s="53" customFormat="1" ht="47.25">
      <c r="A638" s="65" t="s">
        <v>140</v>
      </c>
      <c r="B638" s="35" t="s">
        <v>1510</v>
      </c>
      <c r="C638" s="59" t="s">
        <v>1511</v>
      </c>
      <c r="D638" s="34">
        <v>2025</v>
      </c>
      <c r="E638" s="63">
        <v>2027</v>
      </c>
      <c r="F638" s="36" t="s">
        <v>239</v>
      </c>
      <c r="G638" s="36" t="s">
        <v>239</v>
      </c>
      <c r="H638" s="162" t="s">
        <v>239</v>
      </c>
      <c r="I638" s="52">
        <v>1.534699992</v>
      </c>
      <c r="J638" s="36">
        <v>1.534699992</v>
      </c>
      <c r="K638" s="154">
        <f t="shared" si="120"/>
        <v>1.4299992000000001E-2</v>
      </c>
      <c r="L638" s="154">
        <v>0</v>
      </c>
      <c r="M638" s="154">
        <v>0</v>
      </c>
      <c r="N638" s="154">
        <v>1.4299992000000001E-2</v>
      </c>
      <c r="O638" s="154">
        <v>0</v>
      </c>
      <c r="P638" s="154">
        <f t="shared" si="121"/>
        <v>0.23519999999999999</v>
      </c>
      <c r="Q638" s="154">
        <v>0</v>
      </c>
      <c r="R638" s="154">
        <v>0</v>
      </c>
      <c r="S638" s="154">
        <v>0.23519999999999999</v>
      </c>
      <c r="T638" s="154">
        <v>0</v>
      </c>
      <c r="U638" s="154">
        <f t="shared" si="122"/>
        <v>1.2851999999999999</v>
      </c>
      <c r="V638" s="154">
        <v>0</v>
      </c>
      <c r="W638" s="154">
        <v>0</v>
      </c>
      <c r="X638" s="154">
        <v>1.2851999999999999</v>
      </c>
      <c r="Y638" s="154">
        <v>0</v>
      </c>
      <c r="Z638" s="154">
        <f t="shared" si="123"/>
        <v>0</v>
      </c>
      <c r="AA638" s="154">
        <v>0</v>
      </c>
      <c r="AB638" s="154">
        <v>0</v>
      </c>
      <c r="AC638" s="154">
        <v>0</v>
      </c>
      <c r="AD638" s="154">
        <v>0</v>
      </c>
      <c r="AE638" s="154">
        <f t="shared" si="124"/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f t="shared" si="125"/>
        <v>1.534699992</v>
      </c>
      <c r="AK638" s="36">
        <f t="shared" si="126"/>
        <v>0</v>
      </c>
      <c r="AL638" s="36">
        <f t="shared" si="127"/>
        <v>0</v>
      </c>
      <c r="AM638" s="36">
        <f t="shared" si="128"/>
        <v>1.534699992</v>
      </c>
      <c r="AN638" s="36">
        <f t="shared" si="129"/>
        <v>0</v>
      </c>
    </row>
    <row r="639" spans="1:40" s="53" customFormat="1" ht="31.5">
      <c r="A639" s="65" t="s">
        <v>140</v>
      </c>
      <c r="B639" s="35" t="s">
        <v>1908</v>
      </c>
      <c r="C639" s="59" t="s">
        <v>1512</v>
      </c>
      <c r="D639" s="34">
        <v>2026</v>
      </c>
      <c r="E639" s="63">
        <v>2027</v>
      </c>
      <c r="F639" s="36" t="s">
        <v>239</v>
      </c>
      <c r="G639" s="36" t="s">
        <v>239</v>
      </c>
      <c r="H639" s="162" t="s">
        <v>239</v>
      </c>
      <c r="I639" s="52">
        <v>3.06</v>
      </c>
      <c r="J639" s="36">
        <v>3.06</v>
      </c>
      <c r="K639" s="154">
        <f t="shared" si="120"/>
        <v>0</v>
      </c>
      <c r="L639" s="154">
        <v>0</v>
      </c>
      <c r="M639" s="154">
        <v>0</v>
      </c>
      <c r="N639" s="154">
        <v>0</v>
      </c>
      <c r="O639" s="154">
        <v>0</v>
      </c>
      <c r="P639" s="154">
        <f t="shared" si="121"/>
        <v>0.18</v>
      </c>
      <c r="Q639" s="154">
        <v>0</v>
      </c>
      <c r="R639" s="154">
        <v>0</v>
      </c>
      <c r="S639" s="154">
        <v>0.18</v>
      </c>
      <c r="T639" s="154">
        <v>0</v>
      </c>
      <c r="U639" s="154">
        <f t="shared" si="122"/>
        <v>2.88</v>
      </c>
      <c r="V639" s="154">
        <v>0</v>
      </c>
      <c r="W639" s="154">
        <v>0</v>
      </c>
      <c r="X639" s="154">
        <v>2.88</v>
      </c>
      <c r="Y639" s="154">
        <v>0</v>
      </c>
      <c r="Z639" s="154">
        <f t="shared" si="123"/>
        <v>0</v>
      </c>
      <c r="AA639" s="154">
        <v>0</v>
      </c>
      <c r="AB639" s="154">
        <v>0</v>
      </c>
      <c r="AC639" s="154">
        <v>0</v>
      </c>
      <c r="AD639" s="154">
        <v>0</v>
      </c>
      <c r="AE639" s="154">
        <f t="shared" si="124"/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f t="shared" si="125"/>
        <v>3.06</v>
      </c>
      <c r="AK639" s="36">
        <f t="shared" si="126"/>
        <v>0</v>
      </c>
      <c r="AL639" s="36">
        <f t="shared" si="127"/>
        <v>0</v>
      </c>
      <c r="AM639" s="36">
        <f t="shared" si="128"/>
        <v>3.06</v>
      </c>
      <c r="AN639" s="36">
        <f t="shared" si="129"/>
        <v>0</v>
      </c>
    </row>
    <row r="640" spans="1:40" s="53" customFormat="1" ht="31.5">
      <c r="A640" s="65" t="s">
        <v>140</v>
      </c>
      <c r="B640" s="35" t="s">
        <v>1513</v>
      </c>
      <c r="C640" s="59" t="s">
        <v>1514</v>
      </c>
      <c r="D640" s="34">
        <v>2025</v>
      </c>
      <c r="E640" s="63">
        <v>2030</v>
      </c>
      <c r="F640" s="36" t="s">
        <v>239</v>
      </c>
      <c r="G640" s="36" t="s">
        <v>239</v>
      </c>
      <c r="H640" s="162" t="s">
        <v>239</v>
      </c>
      <c r="I640" s="52">
        <v>0.19046813999999998</v>
      </c>
      <c r="J640" s="36">
        <v>0.19046813999999998</v>
      </c>
      <c r="K640" s="154">
        <f t="shared" si="120"/>
        <v>1.286814E-2</v>
      </c>
      <c r="L640" s="154">
        <v>0</v>
      </c>
      <c r="M640" s="154">
        <v>0</v>
      </c>
      <c r="N640" s="154">
        <v>1.286814E-2</v>
      </c>
      <c r="O640" s="154">
        <v>0</v>
      </c>
      <c r="P640" s="154">
        <f t="shared" si="121"/>
        <v>0.17759999999999998</v>
      </c>
      <c r="Q640" s="154">
        <v>0</v>
      </c>
      <c r="R640" s="154">
        <v>0</v>
      </c>
      <c r="S640" s="154">
        <v>0.17759999999999998</v>
      </c>
      <c r="T640" s="154">
        <v>0</v>
      </c>
      <c r="U640" s="154">
        <f t="shared" si="122"/>
        <v>0</v>
      </c>
      <c r="V640" s="154">
        <v>0</v>
      </c>
      <c r="W640" s="154">
        <v>0</v>
      </c>
      <c r="X640" s="154">
        <v>0</v>
      </c>
      <c r="Y640" s="154">
        <v>0</v>
      </c>
      <c r="Z640" s="154">
        <f t="shared" si="123"/>
        <v>0</v>
      </c>
      <c r="AA640" s="154">
        <v>0</v>
      </c>
      <c r="AB640" s="154">
        <v>0</v>
      </c>
      <c r="AC640" s="154">
        <v>0</v>
      </c>
      <c r="AD640" s="154">
        <v>0</v>
      </c>
      <c r="AE640" s="154">
        <f t="shared" si="124"/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f t="shared" si="125"/>
        <v>0.19046813999999998</v>
      </c>
      <c r="AK640" s="36">
        <f t="shared" si="126"/>
        <v>0</v>
      </c>
      <c r="AL640" s="36">
        <f t="shared" si="127"/>
        <v>0</v>
      </c>
      <c r="AM640" s="36">
        <f t="shared" si="128"/>
        <v>0.19046813999999998</v>
      </c>
      <c r="AN640" s="36">
        <f t="shared" si="129"/>
        <v>0</v>
      </c>
    </row>
    <row r="641" spans="1:40" s="53" customFormat="1" ht="31.5">
      <c r="A641" s="65" t="s">
        <v>140</v>
      </c>
      <c r="B641" s="35" t="s">
        <v>1515</v>
      </c>
      <c r="C641" s="59" t="s">
        <v>1516</v>
      </c>
      <c r="D641" s="34">
        <v>2025</v>
      </c>
      <c r="E641" s="63">
        <v>2030</v>
      </c>
      <c r="F641" s="36" t="s">
        <v>239</v>
      </c>
      <c r="G641" s="36" t="s">
        <v>239</v>
      </c>
      <c r="H641" s="162" t="s">
        <v>239</v>
      </c>
      <c r="I641" s="52">
        <v>0.138123096</v>
      </c>
      <c r="J641" s="36">
        <v>0.138123096</v>
      </c>
      <c r="K641" s="154">
        <f t="shared" si="120"/>
        <v>3.723096E-3</v>
      </c>
      <c r="L641" s="154">
        <v>0</v>
      </c>
      <c r="M641" s="154">
        <v>0</v>
      </c>
      <c r="N641" s="154">
        <v>3.723096E-3</v>
      </c>
      <c r="O641" s="154">
        <v>0</v>
      </c>
      <c r="P641" s="154">
        <f t="shared" si="121"/>
        <v>0.13439999999999999</v>
      </c>
      <c r="Q641" s="154">
        <v>0</v>
      </c>
      <c r="R641" s="154">
        <v>0</v>
      </c>
      <c r="S641" s="154">
        <v>0.13439999999999999</v>
      </c>
      <c r="T641" s="154">
        <v>0</v>
      </c>
      <c r="U641" s="154">
        <f t="shared" si="122"/>
        <v>0</v>
      </c>
      <c r="V641" s="154">
        <v>0</v>
      </c>
      <c r="W641" s="154">
        <v>0</v>
      </c>
      <c r="X641" s="154">
        <v>0</v>
      </c>
      <c r="Y641" s="154">
        <v>0</v>
      </c>
      <c r="Z641" s="154">
        <f t="shared" si="123"/>
        <v>0</v>
      </c>
      <c r="AA641" s="154">
        <v>0</v>
      </c>
      <c r="AB641" s="154">
        <v>0</v>
      </c>
      <c r="AC641" s="154">
        <v>0</v>
      </c>
      <c r="AD641" s="154">
        <v>0</v>
      </c>
      <c r="AE641" s="154">
        <f t="shared" si="124"/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f t="shared" si="125"/>
        <v>0.138123096</v>
      </c>
      <c r="AK641" s="36">
        <f t="shared" si="126"/>
        <v>0</v>
      </c>
      <c r="AL641" s="36">
        <f t="shared" si="127"/>
        <v>0</v>
      </c>
      <c r="AM641" s="36">
        <f t="shared" si="128"/>
        <v>0.138123096</v>
      </c>
      <c r="AN641" s="36">
        <f t="shared" si="129"/>
        <v>0</v>
      </c>
    </row>
    <row r="642" spans="1:40" s="53" customFormat="1" ht="31.5">
      <c r="A642" s="65" t="s">
        <v>140</v>
      </c>
      <c r="B642" s="35" t="s">
        <v>1517</v>
      </c>
      <c r="C642" s="59" t="s">
        <v>1518</v>
      </c>
      <c r="D642" s="34">
        <v>2025</v>
      </c>
      <c r="E642" s="63">
        <v>2030</v>
      </c>
      <c r="F642" s="36" t="s">
        <v>239</v>
      </c>
      <c r="G642" s="36" t="s">
        <v>239</v>
      </c>
      <c r="H642" s="162" t="s">
        <v>239</v>
      </c>
      <c r="I642" s="52">
        <v>0.27000259199999999</v>
      </c>
      <c r="J642" s="36">
        <v>0.27000259199999999</v>
      </c>
      <c r="K642" s="154">
        <f t="shared" si="120"/>
        <v>0.150441036</v>
      </c>
      <c r="L642" s="154">
        <v>0</v>
      </c>
      <c r="M642" s="154">
        <v>0</v>
      </c>
      <c r="N642" s="154">
        <v>0.150441036</v>
      </c>
      <c r="O642" s="154">
        <v>0</v>
      </c>
      <c r="P642" s="154">
        <f t="shared" si="121"/>
        <v>0.119561556</v>
      </c>
      <c r="Q642" s="154">
        <v>0</v>
      </c>
      <c r="R642" s="154">
        <v>0</v>
      </c>
      <c r="S642" s="154">
        <v>0.119561556</v>
      </c>
      <c r="T642" s="154">
        <v>0</v>
      </c>
      <c r="U642" s="154">
        <f t="shared" si="122"/>
        <v>0</v>
      </c>
      <c r="V642" s="154">
        <v>0</v>
      </c>
      <c r="W642" s="154">
        <v>0</v>
      </c>
      <c r="X642" s="154">
        <v>0</v>
      </c>
      <c r="Y642" s="154">
        <v>0</v>
      </c>
      <c r="Z642" s="154">
        <f t="shared" si="123"/>
        <v>0</v>
      </c>
      <c r="AA642" s="154">
        <v>0</v>
      </c>
      <c r="AB642" s="154">
        <v>0</v>
      </c>
      <c r="AC642" s="154">
        <v>0</v>
      </c>
      <c r="AD642" s="154">
        <v>0</v>
      </c>
      <c r="AE642" s="154">
        <f t="shared" si="124"/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f t="shared" si="125"/>
        <v>0.27000259199999999</v>
      </c>
      <c r="AK642" s="36">
        <f t="shared" si="126"/>
        <v>0</v>
      </c>
      <c r="AL642" s="36">
        <f t="shared" si="127"/>
        <v>0</v>
      </c>
      <c r="AM642" s="36">
        <f t="shared" si="128"/>
        <v>0.27000259199999999</v>
      </c>
      <c r="AN642" s="36">
        <f t="shared" si="129"/>
        <v>0</v>
      </c>
    </row>
    <row r="643" spans="1:40" s="53" customFormat="1" ht="110.25">
      <c r="A643" s="65" t="s">
        <v>140</v>
      </c>
      <c r="B643" s="35" t="s">
        <v>1519</v>
      </c>
      <c r="C643" s="59" t="s">
        <v>1520</v>
      </c>
      <c r="D643" s="34">
        <v>2025</v>
      </c>
      <c r="E643" s="63">
        <v>2029</v>
      </c>
      <c r="F643" s="36" t="s">
        <v>239</v>
      </c>
      <c r="G643" s="36" t="s">
        <v>239</v>
      </c>
      <c r="H643" s="162" t="s">
        <v>239</v>
      </c>
      <c r="I643" s="52">
        <v>3.2303999999999999</v>
      </c>
      <c r="J643" s="36">
        <v>3.2303999999999999</v>
      </c>
      <c r="K643" s="154">
        <f t="shared" si="120"/>
        <v>0</v>
      </c>
      <c r="L643" s="154">
        <v>0</v>
      </c>
      <c r="M643" s="154">
        <v>0</v>
      </c>
      <c r="N643" s="154">
        <v>0</v>
      </c>
      <c r="O643" s="154">
        <v>0</v>
      </c>
      <c r="P643" s="154">
        <f t="shared" si="121"/>
        <v>0</v>
      </c>
      <c r="Q643" s="154">
        <v>0</v>
      </c>
      <c r="R643" s="154">
        <v>0</v>
      </c>
      <c r="S643" s="154">
        <v>0</v>
      </c>
      <c r="T643" s="154">
        <v>0</v>
      </c>
      <c r="U643" s="154">
        <f t="shared" si="122"/>
        <v>0</v>
      </c>
      <c r="V643" s="154">
        <v>0</v>
      </c>
      <c r="W643" s="154">
        <v>0</v>
      </c>
      <c r="X643" s="154">
        <v>0</v>
      </c>
      <c r="Y643" s="154">
        <v>0</v>
      </c>
      <c r="Z643" s="154">
        <f t="shared" si="123"/>
        <v>0.12</v>
      </c>
      <c r="AA643" s="154">
        <v>0</v>
      </c>
      <c r="AB643" s="154">
        <v>0</v>
      </c>
      <c r="AC643" s="154">
        <v>0.12</v>
      </c>
      <c r="AD643" s="154">
        <v>0</v>
      </c>
      <c r="AE643" s="154">
        <f t="shared" si="124"/>
        <v>3.1103999999999998</v>
      </c>
      <c r="AF643" s="36">
        <v>0</v>
      </c>
      <c r="AG643" s="36">
        <v>0</v>
      </c>
      <c r="AH643" s="36">
        <v>3.1103999999999998</v>
      </c>
      <c r="AI643" s="36">
        <v>0</v>
      </c>
      <c r="AJ643" s="36">
        <f t="shared" si="125"/>
        <v>3.2303999999999999</v>
      </c>
      <c r="AK643" s="36">
        <f t="shared" si="126"/>
        <v>0</v>
      </c>
      <c r="AL643" s="36">
        <f t="shared" si="127"/>
        <v>0</v>
      </c>
      <c r="AM643" s="36">
        <f t="shared" si="128"/>
        <v>3.2303999999999999</v>
      </c>
      <c r="AN643" s="36">
        <f t="shared" si="129"/>
        <v>0</v>
      </c>
    </row>
    <row r="644" spans="1:40" s="53" customFormat="1" ht="31.5">
      <c r="A644" s="65" t="s">
        <v>140</v>
      </c>
      <c r="B644" s="35" t="s">
        <v>1521</v>
      </c>
      <c r="C644" s="59" t="s">
        <v>1522</v>
      </c>
      <c r="D644" s="34">
        <v>2025</v>
      </c>
      <c r="E644" s="63">
        <v>2030</v>
      </c>
      <c r="F644" s="36" t="s">
        <v>239</v>
      </c>
      <c r="G644" s="36" t="s">
        <v>239</v>
      </c>
      <c r="H644" s="162" t="s">
        <v>239</v>
      </c>
      <c r="I644" s="52">
        <v>0.98003881200000009</v>
      </c>
      <c r="J644" s="36">
        <v>0.98003881200000009</v>
      </c>
      <c r="K644" s="154">
        <f t="shared" si="120"/>
        <v>1.2838812E-2</v>
      </c>
      <c r="L644" s="154">
        <v>0</v>
      </c>
      <c r="M644" s="154">
        <v>0</v>
      </c>
      <c r="N644" s="154">
        <v>1.2838812E-2</v>
      </c>
      <c r="O644" s="154">
        <v>0</v>
      </c>
      <c r="P644" s="154">
        <f t="shared" si="121"/>
        <v>0.96720000000000006</v>
      </c>
      <c r="Q644" s="154">
        <v>0</v>
      </c>
      <c r="R644" s="154">
        <v>0</v>
      </c>
      <c r="S644" s="154">
        <v>0.96720000000000006</v>
      </c>
      <c r="T644" s="154">
        <v>0</v>
      </c>
      <c r="U644" s="154">
        <f t="shared" si="122"/>
        <v>0</v>
      </c>
      <c r="V644" s="154">
        <v>0</v>
      </c>
      <c r="W644" s="154">
        <v>0</v>
      </c>
      <c r="X644" s="154">
        <v>0</v>
      </c>
      <c r="Y644" s="154">
        <v>0</v>
      </c>
      <c r="Z644" s="154">
        <f t="shared" si="123"/>
        <v>0</v>
      </c>
      <c r="AA644" s="154">
        <v>0</v>
      </c>
      <c r="AB644" s="154">
        <v>0</v>
      </c>
      <c r="AC644" s="154">
        <v>0</v>
      </c>
      <c r="AD644" s="154">
        <v>0</v>
      </c>
      <c r="AE644" s="154">
        <f t="shared" si="124"/>
        <v>0</v>
      </c>
      <c r="AF644" s="36">
        <v>0</v>
      </c>
      <c r="AG644" s="36">
        <v>0</v>
      </c>
      <c r="AH644" s="36">
        <v>0</v>
      </c>
      <c r="AI644" s="36">
        <v>0</v>
      </c>
      <c r="AJ644" s="36">
        <f t="shared" si="125"/>
        <v>0.98003881200000009</v>
      </c>
      <c r="AK644" s="36">
        <f t="shared" si="126"/>
        <v>0</v>
      </c>
      <c r="AL644" s="36">
        <f t="shared" si="127"/>
        <v>0</v>
      </c>
      <c r="AM644" s="36">
        <f t="shared" si="128"/>
        <v>0.98003881200000009</v>
      </c>
      <c r="AN644" s="36">
        <f t="shared" si="129"/>
        <v>0</v>
      </c>
    </row>
    <row r="645" spans="1:40" s="53" customFormat="1" ht="78.75">
      <c r="A645" s="65" t="s">
        <v>140</v>
      </c>
      <c r="B645" s="35" t="s">
        <v>1523</v>
      </c>
      <c r="C645" s="59" t="s">
        <v>1524</v>
      </c>
      <c r="D645" s="34">
        <v>2025</v>
      </c>
      <c r="E645" s="63">
        <v>2030</v>
      </c>
      <c r="F645" s="36" t="s">
        <v>239</v>
      </c>
      <c r="G645" s="36" t="s">
        <v>239</v>
      </c>
      <c r="H645" s="162" t="s">
        <v>239</v>
      </c>
      <c r="I645" s="52">
        <v>0.23323298399999998</v>
      </c>
      <c r="J645" s="36">
        <v>0.23323298399999998</v>
      </c>
      <c r="K645" s="154">
        <f t="shared" si="120"/>
        <v>3.9557879999999997E-2</v>
      </c>
      <c r="L645" s="154">
        <v>0</v>
      </c>
      <c r="M645" s="154">
        <v>0</v>
      </c>
      <c r="N645" s="154">
        <v>3.9557879999999997E-2</v>
      </c>
      <c r="O645" s="154">
        <v>0</v>
      </c>
      <c r="P645" s="154">
        <f t="shared" si="121"/>
        <v>0.19367510399999999</v>
      </c>
      <c r="Q645" s="154">
        <v>0</v>
      </c>
      <c r="R645" s="154">
        <v>0</v>
      </c>
      <c r="S645" s="154">
        <v>0.19367510399999999</v>
      </c>
      <c r="T645" s="154">
        <v>0</v>
      </c>
      <c r="U645" s="154">
        <f t="shared" si="122"/>
        <v>0</v>
      </c>
      <c r="V645" s="154">
        <v>0</v>
      </c>
      <c r="W645" s="154">
        <v>0</v>
      </c>
      <c r="X645" s="154">
        <v>0</v>
      </c>
      <c r="Y645" s="154">
        <v>0</v>
      </c>
      <c r="Z645" s="154">
        <f t="shared" si="123"/>
        <v>0</v>
      </c>
      <c r="AA645" s="154">
        <v>0</v>
      </c>
      <c r="AB645" s="154">
        <v>0</v>
      </c>
      <c r="AC645" s="154">
        <v>0</v>
      </c>
      <c r="AD645" s="154">
        <v>0</v>
      </c>
      <c r="AE645" s="154">
        <f t="shared" si="124"/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f t="shared" si="125"/>
        <v>0.23323298399999998</v>
      </c>
      <c r="AK645" s="36">
        <f t="shared" si="126"/>
        <v>0</v>
      </c>
      <c r="AL645" s="36">
        <f t="shared" si="127"/>
        <v>0</v>
      </c>
      <c r="AM645" s="36">
        <f t="shared" si="128"/>
        <v>0.23323298399999998</v>
      </c>
      <c r="AN645" s="36">
        <f t="shared" si="129"/>
        <v>0</v>
      </c>
    </row>
    <row r="646" spans="1:40" s="53" customFormat="1" ht="47.25">
      <c r="A646" s="65" t="s">
        <v>140</v>
      </c>
      <c r="B646" s="35" t="s">
        <v>1525</v>
      </c>
      <c r="C646" s="59" t="s">
        <v>1526</v>
      </c>
      <c r="D646" s="34">
        <v>2026</v>
      </c>
      <c r="E646" s="63">
        <v>2030</v>
      </c>
      <c r="F646" s="36" t="s">
        <v>239</v>
      </c>
      <c r="G646" s="36" t="s">
        <v>239</v>
      </c>
      <c r="H646" s="162" t="s">
        <v>239</v>
      </c>
      <c r="I646" s="52">
        <v>1.2E-2</v>
      </c>
      <c r="J646" s="36">
        <v>1.2E-2</v>
      </c>
      <c r="K646" s="154">
        <f t="shared" si="120"/>
        <v>0</v>
      </c>
      <c r="L646" s="154">
        <v>0</v>
      </c>
      <c r="M646" s="154">
        <v>0</v>
      </c>
      <c r="N646" s="154">
        <v>0</v>
      </c>
      <c r="O646" s="154">
        <v>0</v>
      </c>
      <c r="P646" s="154">
        <f t="shared" si="121"/>
        <v>1.2E-2</v>
      </c>
      <c r="Q646" s="154">
        <v>0</v>
      </c>
      <c r="R646" s="154">
        <v>0</v>
      </c>
      <c r="S646" s="154">
        <v>1.2E-2</v>
      </c>
      <c r="T646" s="154">
        <v>0</v>
      </c>
      <c r="U646" s="154">
        <f t="shared" si="122"/>
        <v>0</v>
      </c>
      <c r="V646" s="154">
        <v>0</v>
      </c>
      <c r="W646" s="154">
        <v>0</v>
      </c>
      <c r="X646" s="154">
        <v>0</v>
      </c>
      <c r="Y646" s="154">
        <v>0</v>
      </c>
      <c r="Z646" s="154">
        <f t="shared" si="123"/>
        <v>0</v>
      </c>
      <c r="AA646" s="154">
        <v>0</v>
      </c>
      <c r="AB646" s="154">
        <v>0</v>
      </c>
      <c r="AC646" s="154">
        <v>0</v>
      </c>
      <c r="AD646" s="154">
        <v>0</v>
      </c>
      <c r="AE646" s="154">
        <f t="shared" si="124"/>
        <v>0</v>
      </c>
      <c r="AF646" s="36">
        <v>0</v>
      </c>
      <c r="AG646" s="36">
        <v>0</v>
      </c>
      <c r="AH646" s="36">
        <v>0</v>
      </c>
      <c r="AI646" s="36">
        <v>0</v>
      </c>
      <c r="AJ646" s="36">
        <f t="shared" si="125"/>
        <v>1.2E-2</v>
      </c>
      <c r="AK646" s="36">
        <f t="shared" si="126"/>
        <v>0</v>
      </c>
      <c r="AL646" s="36">
        <f t="shared" si="127"/>
        <v>0</v>
      </c>
      <c r="AM646" s="36">
        <f t="shared" si="128"/>
        <v>1.2E-2</v>
      </c>
      <c r="AN646" s="36">
        <f t="shared" si="129"/>
        <v>0</v>
      </c>
    </row>
    <row r="647" spans="1:40" s="53" customFormat="1" ht="47.25" customHeight="1">
      <c r="A647" s="65" t="s">
        <v>140</v>
      </c>
      <c r="B647" s="35" t="s">
        <v>1527</v>
      </c>
      <c r="C647" s="59" t="s">
        <v>1528</v>
      </c>
      <c r="D647" s="34">
        <v>2025</v>
      </c>
      <c r="E647" s="63">
        <v>2030</v>
      </c>
      <c r="F647" s="36" t="s">
        <v>239</v>
      </c>
      <c r="G647" s="36" t="s">
        <v>239</v>
      </c>
      <c r="H647" s="162" t="s">
        <v>239</v>
      </c>
      <c r="I647" s="52">
        <v>0.15974012399999998</v>
      </c>
      <c r="J647" s="36">
        <v>0.15974012399999998</v>
      </c>
      <c r="K647" s="154">
        <f t="shared" si="120"/>
        <v>6.1805795999999996E-2</v>
      </c>
      <c r="L647" s="154">
        <v>0</v>
      </c>
      <c r="M647" s="154">
        <v>0</v>
      </c>
      <c r="N647" s="154">
        <v>6.1805795999999996E-2</v>
      </c>
      <c r="O647" s="154">
        <v>0</v>
      </c>
      <c r="P647" s="154">
        <f t="shared" si="121"/>
        <v>9.7934327999999987E-2</v>
      </c>
      <c r="Q647" s="154">
        <v>0</v>
      </c>
      <c r="R647" s="154">
        <v>0</v>
      </c>
      <c r="S647" s="154">
        <v>9.7934327999999987E-2</v>
      </c>
      <c r="T647" s="154">
        <v>0</v>
      </c>
      <c r="U647" s="154">
        <f t="shared" si="122"/>
        <v>0</v>
      </c>
      <c r="V647" s="154">
        <v>0</v>
      </c>
      <c r="W647" s="154">
        <v>0</v>
      </c>
      <c r="X647" s="154">
        <v>0</v>
      </c>
      <c r="Y647" s="154">
        <v>0</v>
      </c>
      <c r="Z647" s="154">
        <f t="shared" si="123"/>
        <v>0</v>
      </c>
      <c r="AA647" s="154">
        <v>0</v>
      </c>
      <c r="AB647" s="154">
        <v>0</v>
      </c>
      <c r="AC647" s="154">
        <v>0</v>
      </c>
      <c r="AD647" s="154">
        <v>0</v>
      </c>
      <c r="AE647" s="154">
        <f t="shared" si="124"/>
        <v>0</v>
      </c>
      <c r="AF647" s="36">
        <v>0</v>
      </c>
      <c r="AG647" s="36">
        <v>0</v>
      </c>
      <c r="AH647" s="36">
        <v>0</v>
      </c>
      <c r="AI647" s="36">
        <v>0</v>
      </c>
      <c r="AJ647" s="36">
        <f t="shared" si="125"/>
        <v>0.15974012399999998</v>
      </c>
      <c r="AK647" s="36">
        <f t="shared" si="126"/>
        <v>0</v>
      </c>
      <c r="AL647" s="36">
        <f t="shared" si="127"/>
        <v>0</v>
      </c>
      <c r="AM647" s="36">
        <f t="shared" si="128"/>
        <v>0.15974012399999998</v>
      </c>
      <c r="AN647" s="36">
        <f t="shared" si="129"/>
        <v>0</v>
      </c>
    </row>
    <row r="648" spans="1:40" s="53" customFormat="1" ht="31.5">
      <c r="A648" s="65" t="s">
        <v>140</v>
      </c>
      <c r="B648" s="35" t="s">
        <v>1529</v>
      </c>
      <c r="C648" s="59" t="s">
        <v>1530</v>
      </c>
      <c r="D648" s="34">
        <v>2026</v>
      </c>
      <c r="E648" s="63">
        <v>2027</v>
      </c>
      <c r="F648" s="36" t="s">
        <v>239</v>
      </c>
      <c r="G648" s="36" t="s">
        <v>239</v>
      </c>
      <c r="H648" s="162" t="s">
        <v>239</v>
      </c>
      <c r="I648" s="52">
        <v>1.7999999999999998</v>
      </c>
      <c r="J648" s="36">
        <v>1.7999999999999998</v>
      </c>
      <c r="K648" s="154">
        <f t="shared" si="120"/>
        <v>0</v>
      </c>
      <c r="L648" s="154">
        <v>0</v>
      </c>
      <c r="M648" s="154">
        <v>0</v>
      </c>
      <c r="N648" s="154">
        <v>0</v>
      </c>
      <c r="O648" s="154">
        <v>0</v>
      </c>
      <c r="P648" s="154">
        <f t="shared" si="121"/>
        <v>0</v>
      </c>
      <c r="Q648" s="154">
        <v>0</v>
      </c>
      <c r="R648" s="154">
        <v>0</v>
      </c>
      <c r="S648" s="154">
        <v>0</v>
      </c>
      <c r="T648" s="154">
        <v>0</v>
      </c>
      <c r="U648" s="154">
        <f t="shared" si="122"/>
        <v>1.7999999999999998</v>
      </c>
      <c r="V648" s="154">
        <v>0</v>
      </c>
      <c r="W648" s="154">
        <v>0</v>
      </c>
      <c r="X648" s="154">
        <v>1.7999999999999998</v>
      </c>
      <c r="Y648" s="154">
        <v>0</v>
      </c>
      <c r="Z648" s="154">
        <f t="shared" si="123"/>
        <v>0</v>
      </c>
      <c r="AA648" s="154">
        <v>0</v>
      </c>
      <c r="AB648" s="154">
        <v>0</v>
      </c>
      <c r="AC648" s="154">
        <v>0</v>
      </c>
      <c r="AD648" s="154">
        <v>0</v>
      </c>
      <c r="AE648" s="154">
        <f t="shared" si="124"/>
        <v>0</v>
      </c>
      <c r="AF648" s="36">
        <v>0</v>
      </c>
      <c r="AG648" s="36">
        <v>0</v>
      </c>
      <c r="AH648" s="36">
        <v>0</v>
      </c>
      <c r="AI648" s="36">
        <v>0</v>
      </c>
      <c r="AJ648" s="36">
        <f t="shared" si="125"/>
        <v>1.7999999999999998</v>
      </c>
      <c r="AK648" s="36">
        <f t="shared" si="126"/>
        <v>0</v>
      </c>
      <c r="AL648" s="36">
        <f t="shared" si="127"/>
        <v>0</v>
      </c>
      <c r="AM648" s="36">
        <f t="shared" si="128"/>
        <v>1.7999999999999998</v>
      </c>
      <c r="AN648" s="36">
        <f t="shared" si="129"/>
        <v>0</v>
      </c>
    </row>
    <row r="649" spans="1:40" s="53" customFormat="1" ht="31.5">
      <c r="A649" s="65" t="s">
        <v>140</v>
      </c>
      <c r="B649" s="35" t="s">
        <v>1531</v>
      </c>
      <c r="C649" s="59" t="s">
        <v>1532</v>
      </c>
      <c r="D649" s="34">
        <v>2026</v>
      </c>
      <c r="E649" s="63">
        <v>2027</v>
      </c>
      <c r="F649" s="36" t="s">
        <v>239</v>
      </c>
      <c r="G649" s="36" t="s">
        <v>239</v>
      </c>
      <c r="H649" s="162" t="s">
        <v>239</v>
      </c>
      <c r="I649" s="52">
        <v>2.4</v>
      </c>
      <c r="J649" s="36">
        <v>2.4</v>
      </c>
      <c r="K649" s="154">
        <f t="shared" si="120"/>
        <v>0</v>
      </c>
      <c r="L649" s="154">
        <v>0</v>
      </c>
      <c r="M649" s="154">
        <v>0</v>
      </c>
      <c r="N649" s="154">
        <v>0</v>
      </c>
      <c r="O649" s="154">
        <v>0</v>
      </c>
      <c r="P649" s="154">
        <f t="shared" si="121"/>
        <v>0</v>
      </c>
      <c r="Q649" s="154">
        <v>0</v>
      </c>
      <c r="R649" s="154">
        <v>0</v>
      </c>
      <c r="S649" s="154">
        <v>0</v>
      </c>
      <c r="T649" s="154">
        <v>0</v>
      </c>
      <c r="U649" s="154">
        <f t="shared" si="122"/>
        <v>2.4</v>
      </c>
      <c r="V649" s="154">
        <v>0</v>
      </c>
      <c r="W649" s="154">
        <v>0</v>
      </c>
      <c r="X649" s="154">
        <v>2.4</v>
      </c>
      <c r="Y649" s="154">
        <v>0</v>
      </c>
      <c r="Z649" s="154">
        <f t="shared" si="123"/>
        <v>0</v>
      </c>
      <c r="AA649" s="154">
        <v>0</v>
      </c>
      <c r="AB649" s="154">
        <v>0</v>
      </c>
      <c r="AC649" s="154">
        <v>0</v>
      </c>
      <c r="AD649" s="154">
        <v>0</v>
      </c>
      <c r="AE649" s="154">
        <f t="shared" si="124"/>
        <v>0</v>
      </c>
      <c r="AF649" s="36">
        <v>0</v>
      </c>
      <c r="AG649" s="36">
        <v>0</v>
      </c>
      <c r="AH649" s="36">
        <v>0</v>
      </c>
      <c r="AI649" s="36">
        <v>0</v>
      </c>
      <c r="AJ649" s="36">
        <f t="shared" si="125"/>
        <v>2.4</v>
      </c>
      <c r="AK649" s="36">
        <f t="shared" si="126"/>
        <v>0</v>
      </c>
      <c r="AL649" s="36">
        <f t="shared" si="127"/>
        <v>0</v>
      </c>
      <c r="AM649" s="36">
        <f t="shared" si="128"/>
        <v>2.4</v>
      </c>
      <c r="AN649" s="36">
        <f t="shared" si="129"/>
        <v>0</v>
      </c>
    </row>
    <row r="650" spans="1:40" s="53" customFormat="1" ht="47.25">
      <c r="A650" s="65" t="s">
        <v>140</v>
      </c>
      <c r="B650" s="35" t="s">
        <v>1533</v>
      </c>
      <c r="C650" s="59" t="s">
        <v>1534</v>
      </c>
      <c r="D650" s="34">
        <v>2026</v>
      </c>
      <c r="E650" s="63">
        <v>2028</v>
      </c>
      <c r="F650" s="36" t="s">
        <v>239</v>
      </c>
      <c r="G650" s="36" t="s">
        <v>239</v>
      </c>
      <c r="H650" s="162" t="s">
        <v>239</v>
      </c>
      <c r="I650" s="52">
        <v>4.8923999999999994</v>
      </c>
      <c r="J650" s="36">
        <v>4.8923999999999994</v>
      </c>
      <c r="K650" s="154">
        <f t="shared" si="120"/>
        <v>0</v>
      </c>
      <c r="L650" s="154">
        <v>0</v>
      </c>
      <c r="M650" s="154">
        <v>0</v>
      </c>
      <c r="N650" s="154">
        <v>0</v>
      </c>
      <c r="O650" s="154">
        <v>0</v>
      </c>
      <c r="P650" s="154">
        <f t="shared" si="121"/>
        <v>0.18</v>
      </c>
      <c r="Q650" s="154">
        <v>0</v>
      </c>
      <c r="R650" s="154">
        <v>0</v>
      </c>
      <c r="S650" s="154">
        <v>0.18</v>
      </c>
      <c r="T650" s="154">
        <v>0</v>
      </c>
      <c r="U650" s="154">
        <f t="shared" si="122"/>
        <v>0</v>
      </c>
      <c r="V650" s="154">
        <v>0</v>
      </c>
      <c r="W650" s="154">
        <v>0</v>
      </c>
      <c r="X650" s="154">
        <v>0</v>
      </c>
      <c r="Y650" s="154">
        <v>0</v>
      </c>
      <c r="Z650" s="154">
        <f t="shared" si="123"/>
        <v>4.7123999999999997</v>
      </c>
      <c r="AA650" s="154">
        <v>0</v>
      </c>
      <c r="AB650" s="154">
        <v>0</v>
      </c>
      <c r="AC650" s="154">
        <v>4.7123999999999997</v>
      </c>
      <c r="AD650" s="154">
        <v>0</v>
      </c>
      <c r="AE650" s="154">
        <f t="shared" si="124"/>
        <v>0</v>
      </c>
      <c r="AF650" s="36">
        <v>0</v>
      </c>
      <c r="AG650" s="36">
        <v>0</v>
      </c>
      <c r="AH650" s="36">
        <v>0</v>
      </c>
      <c r="AI650" s="36">
        <v>0</v>
      </c>
      <c r="AJ650" s="36">
        <f t="shared" si="125"/>
        <v>4.8923999999999994</v>
      </c>
      <c r="AK650" s="36">
        <f t="shared" si="126"/>
        <v>0</v>
      </c>
      <c r="AL650" s="36">
        <f t="shared" si="127"/>
        <v>0</v>
      </c>
      <c r="AM650" s="36">
        <f t="shared" si="128"/>
        <v>4.8923999999999994</v>
      </c>
      <c r="AN650" s="36">
        <f t="shared" si="129"/>
        <v>0</v>
      </c>
    </row>
    <row r="651" spans="1:40" s="53" customFormat="1" ht="47.25">
      <c r="A651" s="65" t="s">
        <v>140</v>
      </c>
      <c r="B651" s="35" t="s">
        <v>1535</v>
      </c>
      <c r="C651" s="59" t="s">
        <v>1536</v>
      </c>
      <c r="D651" s="34">
        <v>2026</v>
      </c>
      <c r="E651" s="63">
        <v>2030</v>
      </c>
      <c r="F651" s="36" t="s">
        <v>239</v>
      </c>
      <c r="G651" s="36" t="s">
        <v>239</v>
      </c>
      <c r="H651" s="162" t="s">
        <v>239</v>
      </c>
      <c r="I651" s="52">
        <v>0.18</v>
      </c>
      <c r="J651" s="36">
        <v>0.18</v>
      </c>
      <c r="K651" s="154">
        <f t="shared" si="120"/>
        <v>0</v>
      </c>
      <c r="L651" s="154">
        <v>0</v>
      </c>
      <c r="M651" s="154">
        <v>0</v>
      </c>
      <c r="N651" s="154">
        <v>0</v>
      </c>
      <c r="O651" s="154">
        <v>0</v>
      </c>
      <c r="P651" s="154">
        <f t="shared" si="121"/>
        <v>0.18</v>
      </c>
      <c r="Q651" s="154">
        <v>0</v>
      </c>
      <c r="R651" s="154">
        <v>0</v>
      </c>
      <c r="S651" s="154">
        <v>0.18</v>
      </c>
      <c r="T651" s="154">
        <v>0</v>
      </c>
      <c r="U651" s="154">
        <f t="shared" si="122"/>
        <v>0</v>
      </c>
      <c r="V651" s="154">
        <v>0</v>
      </c>
      <c r="W651" s="154">
        <v>0</v>
      </c>
      <c r="X651" s="154">
        <v>0</v>
      </c>
      <c r="Y651" s="154">
        <v>0</v>
      </c>
      <c r="Z651" s="154">
        <f t="shared" si="123"/>
        <v>0</v>
      </c>
      <c r="AA651" s="154">
        <v>0</v>
      </c>
      <c r="AB651" s="154">
        <v>0</v>
      </c>
      <c r="AC651" s="154">
        <v>0</v>
      </c>
      <c r="AD651" s="154">
        <v>0</v>
      </c>
      <c r="AE651" s="154">
        <f t="shared" si="124"/>
        <v>0</v>
      </c>
      <c r="AF651" s="36">
        <v>0</v>
      </c>
      <c r="AG651" s="36">
        <v>0</v>
      </c>
      <c r="AH651" s="36">
        <v>0</v>
      </c>
      <c r="AI651" s="36">
        <v>0</v>
      </c>
      <c r="AJ651" s="36">
        <f t="shared" si="125"/>
        <v>0.18</v>
      </c>
      <c r="AK651" s="36">
        <f t="shared" si="126"/>
        <v>0</v>
      </c>
      <c r="AL651" s="36">
        <f t="shared" si="127"/>
        <v>0</v>
      </c>
      <c r="AM651" s="36">
        <f t="shared" si="128"/>
        <v>0.18</v>
      </c>
      <c r="AN651" s="36">
        <f t="shared" si="129"/>
        <v>0</v>
      </c>
    </row>
    <row r="652" spans="1:40" s="53" customFormat="1" ht="47.25">
      <c r="A652" s="65" t="s">
        <v>140</v>
      </c>
      <c r="B652" s="35" t="s">
        <v>1537</v>
      </c>
      <c r="C652" s="59" t="s">
        <v>1538</v>
      </c>
      <c r="D652" s="34">
        <v>2026</v>
      </c>
      <c r="E652" s="63">
        <v>2028</v>
      </c>
      <c r="F652" s="36" t="s">
        <v>239</v>
      </c>
      <c r="G652" s="36" t="s">
        <v>239</v>
      </c>
      <c r="H652" s="162" t="s">
        <v>239</v>
      </c>
      <c r="I652" s="52">
        <v>4.8923999999999994</v>
      </c>
      <c r="J652" s="36">
        <v>4.8923999999999994</v>
      </c>
      <c r="K652" s="154">
        <f t="shared" si="120"/>
        <v>0</v>
      </c>
      <c r="L652" s="154">
        <v>0</v>
      </c>
      <c r="M652" s="154">
        <v>0</v>
      </c>
      <c r="N652" s="154">
        <v>0</v>
      </c>
      <c r="O652" s="154">
        <v>0</v>
      </c>
      <c r="P652" s="154">
        <f t="shared" si="121"/>
        <v>0.18</v>
      </c>
      <c r="Q652" s="154">
        <v>0</v>
      </c>
      <c r="R652" s="154">
        <v>0</v>
      </c>
      <c r="S652" s="154">
        <v>0.18</v>
      </c>
      <c r="T652" s="154">
        <v>0</v>
      </c>
      <c r="U652" s="154">
        <f t="shared" si="122"/>
        <v>0</v>
      </c>
      <c r="V652" s="154">
        <v>0</v>
      </c>
      <c r="W652" s="154">
        <v>0</v>
      </c>
      <c r="X652" s="154">
        <v>0</v>
      </c>
      <c r="Y652" s="154">
        <v>0</v>
      </c>
      <c r="Z652" s="154">
        <f t="shared" si="123"/>
        <v>4.7123999999999997</v>
      </c>
      <c r="AA652" s="154">
        <v>0</v>
      </c>
      <c r="AB652" s="154">
        <v>0</v>
      </c>
      <c r="AC652" s="154">
        <v>4.7123999999999997</v>
      </c>
      <c r="AD652" s="154">
        <v>0</v>
      </c>
      <c r="AE652" s="154">
        <f t="shared" si="124"/>
        <v>0</v>
      </c>
      <c r="AF652" s="36">
        <v>0</v>
      </c>
      <c r="AG652" s="36">
        <v>0</v>
      </c>
      <c r="AH652" s="36">
        <v>0</v>
      </c>
      <c r="AI652" s="36">
        <v>0</v>
      </c>
      <c r="AJ652" s="36">
        <f t="shared" si="125"/>
        <v>4.8923999999999994</v>
      </c>
      <c r="AK652" s="36">
        <f t="shared" si="126"/>
        <v>0</v>
      </c>
      <c r="AL652" s="36">
        <f t="shared" si="127"/>
        <v>0</v>
      </c>
      <c r="AM652" s="36">
        <f t="shared" si="128"/>
        <v>4.8923999999999994</v>
      </c>
      <c r="AN652" s="36">
        <f t="shared" si="129"/>
        <v>0</v>
      </c>
    </row>
    <row r="653" spans="1:40" s="53" customFormat="1" ht="47.25">
      <c r="A653" s="65" t="s">
        <v>140</v>
      </c>
      <c r="B653" s="35" t="s">
        <v>1539</v>
      </c>
      <c r="C653" s="59" t="s">
        <v>1540</v>
      </c>
      <c r="D653" s="34">
        <v>2026</v>
      </c>
      <c r="E653" s="63">
        <v>2030</v>
      </c>
      <c r="F653" s="36" t="s">
        <v>239</v>
      </c>
      <c r="G653" s="36" t="s">
        <v>239</v>
      </c>
      <c r="H653" s="162" t="s">
        <v>239</v>
      </c>
      <c r="I653" s="52">
        <v>0.18</v>
      </c>
      <c r="J653" s="36">
        <v>0.18</v>
      </c>
      <c r="K653" s="154">
        <f t="shared" si="120"/>
        <v>0</v>
      </c>
      <c r="L653" s="154">
        <v>0</v>
      </c>
      <c r="M653" s="154">
        <v>0</v>
      </c>
      <c r="N653" s="154">
        <v>0</v>
      </c>
      <c r="O653" s="154">
        <v>0</v>
      </c>
      <c r="P653" s="154">
        <f t="shared" si="121"/>
        <v>0.18</v>
      </c>
      <c r="Q653" s="154">
        <v>0</v>
      </c>
      <c r="R653" s="154">
        <v>0</v>
      </c>
      <c r="S653" s="154">
        <v>0.18</v>
      </c>
      <c r="T653" s="154">
        <v>0</v>
      </c>
      <c r="U653" s="154">
        <f t="shared" si="122"/>
        <v>0</v>
      </c>
      <c r="V653" s="154">
        <v>0</v>
      </c>
      <c r="W653" s="154">
        <v>0</v>
      </c>
      <c r="X653" s="154">
        <v>0</v>
      </c>
      <c r="Y653" s="154">
        <v>0</v>
      </c>
      <c r="Z653" s="154">
        <f t="shared" si="123"/>
        <v>0</v>
      </c>
      <c r="AA653" s="154">
        <v>0</v>
      </c>
      <c r="AB653" s="154">
        <v>0</v>
      </c>
      <c r="AC653" s="154">
        <v>0</v>
      </c>
      <c r="AD653" s="154">
        <v>0</v>
      </c>
      <c r="AE653" s="154">
        <f t="shared" si="124"/>
        <v>0</v>
      </c>
      <c r="AF653" s="36">
        <v>0</v>
      </c>
      <c r="AG653" s="36">
        <v>0</v>
      </c>
      <c r="AH653" s="36">
        <v>0</v>
      </c>
      <c r="AI653" s="36">
        <v>0</v>
      </c>
      <c r="AJ653" s="36">
        <f t="shared" si="125"/>
        <v>0.18</v>
      </c>
      <c r="AK653" s="36">
        <f t="shared" si="126"/>
        <v>0</v>
      </c>
      <c r="AL653" s="36">
        <f t="shared" si="127"/>
        <v>0</v>
      </c>
      <c r="AM653" s="36">
        <f t="shared" si="128"/>
        <v>0.18</v>
      </c>
      <c r="AN653" s="36">
        <f t="shared" si="129"/>
        <v>0</v>
      </c>
    </row>
    <row r="654" spans="1:40" s="53" customFormat="1" ht="31.5">
      <c r="A654" s="65" t="s">
        <v>140</v>
      </c>
      <c r="B654" s="35" t="s">
        <v>1541</v>
      </c>
      <c r="C654" s="59" t="s">
        <v>1542</v>
      </c>
      <c r="D654" s="34">
        <v>2026</v>
      </c>
      <c r="E654" s="63">
        <v>2027</v>
      </c>
      <c r="F654" s="36" t="s">
        <v>239</v>
      </c>
      <c r="G654" s="36" t="s">
        <v>239</v>
      </c>
      <c r="H654" s="162" t="s">
        <v>239</v>
      </c>
      <c r="I654" s="52">
        <v>2.0916000000000001</v>
      </c>
      <c r="J654" s="36">
        <v>2.0916000000000001</v>
      </c>
      <c r="K654" s="154">
        <f t="shared" ref="K654:K717" si="130">SUM(L654:O654)</f>
        <v>0</v>
      </c>
      <c r="L654" s="154">
        <v>0</v>
      </c>
      <c r="M654" s="154">
        <v>0</v>
      </c>
      <c r="N654" s="154">
        <v>0</v>
      </c>
      <c r="O654" s="154">
        <v>0</v>
      </c>
      <c r="P654" s="154">
        <f t="shared" ref="P654:P717" si="131">SUM(Q654:T654)</f>
        <v>0.18</v>
      </c>
      <c r="Q654" s="154">
        <v>0</v>
      </c>
      <c r="R654" s="154">
        <v>0</v>
      </c>
      <c r="S654" s="154">
        <v>0.18</v>
      </c>
      <c r="T654" s="154">
        <v>0</v>
      </c>
      <c r="U654" s="154">
        <f t="shared" ref="U654:U717" si="132">SUM(V654:Y654)</f>
        <v>1.9116</v>
      </c>
      <c r="V654" s="154">
        <v>0</v>
      </c>
      <c r="W654" s="154">
        <v>0</v>
      </c>
      <c r="X654" s="154">
        <v>1.9116</v>
      </c>
      <c r="Y654" s="154">
        <v>0</v>
      </c>
      <c r="Z654" s="154">
        <f t="shared" ref="Z654:Z717" si="133">SUM(AA654:AD654)</f>
        <v>0</v>
      </c>
      <c r="AA654" s="154">
        <v>0</v>
      </c>
      <c r="AB654" s="154">
        <v>0</v>
      </c>
      <c r="AC654" s="154">
        <v>0</v>
      </c>
      <c r="AD654" s="154">
        <v>0</v>
      </c>
      <c r="AE654" s="154">
        <f t="shared" ref="AE654:AE717" si="134">SUM(AF654:AI654)</f>
        <v>0</v>
      </c>
      <c r="AF654" s="36">
        <v>0</v>
      </c>
      <c r="AG654" s="36">
        <v>0</v>
      </c>
      <c r="AH654" s="36">
        <v>0</v>
      </c>
      <c r="AI654" s="36">
        <v>0</v>
      </c>
      <c r="AJ654" s="36">
        <f t="shared" ref="AJ654:AJ717" si="135">SUM(K654,P654,U654,Z654,AE654)</f>
        <v>2.0916000000000001</v>
      </c>
      <c r="AK654" s="36">
        <f t="shared" ref="AK654:AK717" si="136">SUM(L654,Q654,V654,AA654,AF654)</f>
        <v>0</v>
      </c>
      <c r="AL654" s="36">
        <f t="shared" ref="AL654:AL717" si="137">SUM(M654,R654,W654,AB654,AG654)</f>
        <v>0</v>
      </c>
      <c r="AM654" s="36">
        <f t="shared" ref="AM654:AM717" si="138">SUM(N654,S654,X654,AC654,AH654)</f>
        <v>2.0916000000000001</v>
      </c>
      <c r="AN654" s="36">
        <f t="shared" ref="AN654:AN717" si="139">SUM(O654,T654,Y654,AD654,AI654)</f>
        <v>0</v>
      </c>
    </row>
    <row r="655" spans="1:40" s="53" customFormat="1" ht="31.5">
      <c r="A655" s="65" t="s">
        <v>140</v>
      </c>
      <c r="B655" s="35" t="s">
        <v>1543</v>
      </c>
      <c r="C655" s="59" t="s">
        <v>1544</v>
      </c>
      <c r="D655" s="34">
        <v>2026</v>
      </c>
      <c r="E655" s="63">
        <v>2027</v>
      </c>
      <c r="F655" s="36" t="s">
        <v>239</v>
      </c>
      <c r="G655" s="36" t="s">
        <v>239</v>
      </c>
      <c r="H655" s="162" t="s">
        <v>239</v>
      </c>
      <c r="I655" s="52">
        <v>3.4200000000000004</v>
      </c>
      <c r="J655" s="36">
        <v>3.4200000000000004</v>
      </c>
      <c r="K655" s="154">
        <f t="shared" si="130"/>
        <v>0</v>
      </c>
      <c r="L655" s="154">
        <v>0</v>
      </c>
      <c r="M655" s="154">
        <v>0</v>
      </c>
      <c r="N655" s="154">
        <v>0</v>
      </c>
      <c r="O655" s="154">
        <v>0</v>
      </c>
      <c r="P655" s="154">
        <f t="shared" si="131"/>
        <v>0.18</v>
      </c>
      <c r="Q655" s="154">
        <v>0</v>
      </c>
      <c r="R655" s="154">
        <v>0</v>
      </c>
      <c r="S655" s="154">
        <v>0.18</v>
      </c>
      <c r="T655" s="154">
        <v>0</v>
      </c>
      <c r="U655" s="154">
        <f t="shared" si="132"/>
        <v>3.24</v>
      </c>
      <c r="V655" s="154">
        <v>0</v>
      </c>
      <c r="W655" s="154">
        <v>0</v>
      </c>
      <c r="X655" s="154">
        <v>3.24</v>
      </c>
      <c r="Y655" s="154">
        <v>0</v>
      </c>
      <c r="Z655" s="154">
        <f t="shared" si="133"/>
        <v>0</v>
      </c>
      <c r="AA655" s="154">
        <v>0</v>
      </c>
      <c r="AB655" s="154">
        <v>0</v>
      </c>
      <c r="AC655" s="154">
        <v>0</v>
      </c>
      <c r="AD655" s="154">
        <v>0</v>
      </c>
      <c r="AE655" s="154">
        <f t="shared" si="134"/>
        <v>0</v>
      </c>
      <c r="AF655" s="36">
        <v>0</v>
      </c>
      <c r="AG655" s="36">
        <v>0</v>
      </c>
      <c r="AH655" s="36">
        <v>0</v>
      </c>
      <c r="AI655" s="36">
        <v>0</v>
      </c>
      <c r="AJ655" s="36">
        <f t="shared" si="135"/>
        <v>3.4200000000000004</v>
      </c>
      <c r="AK655" s="36">
        <f t="shared" si="136"/>
        <v>0</v>
      </c>
      <c r="AL655" s="36">
        <f t="shared" si="137"/>
        <v>0</v>
      </c>
      <c r="AM655" s="36">
        <f t="shared" si="138"/>
        <v>3.4200000000000004</v>
      </c>
      <c r="AN655" s="36">
        <f t="shared" si="139"/>
        <v>0</v>
      </c>
    </row>
    <row r="656" spans="1:40" s="53" customFormat="1" ht="31.5" customHeight="1">
      <c r="A656" s="65" t="s">
        <v>140</v>
      </c>
      <c r="B656" s="35" t="s">
        <v>1545</v>
      </c>
      <c r="C656" s="59" t="s">
        <v>1546</v>
      </c>
      <c r="D656" s="34">
        <v>2026</v>
      </c>
      <c r="E656" s="63">
        <v>2030</v>
      </c>
      <c r="F656" s="36" t="s">
        <v>239</v>
      </c>
      <c r="G656" s="36" t="s">
        <v>239</v>
      </c>
      <c r="H656" s="162" t="s">
        <v>239</v>
      </c>
      <c r="I656" s="52">
        <v>0.18</v>
      </c>
      <c r="J656" s="36">
        <v>0.18</v>
      </c>
      <c r="K656" s="154">
        <f t="shared" si="130"/>
        <v>0</v>
      </c>
      <c r="L656" s="154">
        <v>0</v>
      </c>
      <c r="M656" s="154">
        <v>0</v>
      </c>
      <c r="N656" s="154">
        <v>0</v>
      </c>
      <c r="O656" s="154">
        <v>0</v>
      </c>
      <c r="P656" s="154">
        <f t="shared" si="131"/>
        <v>0.18</v>
      </c>
      <c r="Q656" s="154">
        <v>0</v>
      </c>
      <c r="R656" s="154">
        <v>0</v>
      </c>
      <c r="S656" s="154">
        <v>0.18</v>
      </c>
      <c r="T656" s="154">
        <v>0</v>
      </c>
      <c r="U656" s="154">
        <f t="shared" si="132"/>
        <v>0</v>
      </c>
      <c r="V656" s="154">
        <v>0</v>
      </c>
      <c r="W656" s="154">
        <v>0</v>
      </c>
      <c r="X656" s="154">
        <v>0</v>
      </c>
      <c r="Y656" s="154">
        <v>0</v>
      </c>
      <c r="Z656" s="154">
        <f t="shared" si="133"/>
        <v>0</v>
      </c>
      <c r="AA656" s="154">
        <v>0</v>
      </c>
      <c r="AB656" s="154">
        <v>0</v>
      </c>
      <c r="AC656" s="154">
        <v>0</v>
      </c>
      <c r="AD656" s="154">
        <v>0</v>
      </c>
      <c r="AE656" s="154">
        <f t="shared" si="134"/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f t="shared" si="135"/>
        <v>0.18</v>
      </c>
      <c r="AK656" s="36">
        <f t="shared" si="136"/>
        <v>0</v>
      </c>
      <c r="AL656" s="36">
        <f t="shared" si="137"/>
        <v>0</v>
      </c>
      <c r="AM656" s="36">
        <f t="shared" si="138"/>
        <v>0.18</v>
      </c>
      <c r="AN656" s="36">
        <f t="shared" si="139"/>
        <v>0</v>
      </c>
    </row>
    <row r="657" spans="1:40" s="53" customFormat="1" ht="31.5">
      <c r="A657" s="65" t="s">
        <v>140</v>
      </c>
      <c r="B657" s="35" t="s">
        <v>1547</v>
      </c>
      <c r="C657" s="59" t="s">
        <v>1548</v>
      </c>
      <c r="D657" s="34">
        <v>2026</v>
      </c>
      <c r="E657" s="63">
        <v>2027</v>
      </c>
      <c r="F657" s="36" t="s">
        <v>239</v>
      </c>
      <c r="G657" s="36" t="s">
        <v>239</v>
      </c>
      <c r="H657" s="162" t="s">
        <v>239</v>
      </c>
      <c r="I657" s="52">
        <v>1.0871999999999999</v>
      </c>
      <c r="J657" s="36">
        <v>1.0871999999999999</v>
      </c>
      <c r="K657" s="154">
        <f t="shared" si="130"/>
        <v>0</v>
      </c>
      <c r="L657" s="154">
        <v>0</v>
      </c>
      <c r="M657" s="154">
        <v>0</v>
      </c>
      <c r="N657" s="154">
        <v>0</v>
      </c>
      <c r="O657" s="154">
        <v>0</v>
      </c>
      <c r="P657" s="154">
        <f t="shared" si="131"/>
        <v>0.18</v>
      </c>
      <c r="Q657" s="154">
        <v>0</v>
      </c>
      <c r="R657" s="154">
        <v>0</v>
      </c>
      <c r="S657" s="154">
        <v>0.18</v>
      </c>
      <c r="T657" s="154">
        <v>0</v>
      </c>
      <c r="U657" s="154">
        <f t="shared" si="132"/>
        <v>0.90720000000000001</v>
      </c>
      <c r="V657" s="154">
        <v>0</v>
      </c>
      <c r="W657" s="154">
        <v>0</v>
      </c>
      <c r="X657" s="154">
        <v>0.90720000000000001</v>
      </c>
      <c r="Y657" s="154">
        <v>0</v>
      </c>
      <c r="Z657" s="154">
        <f t="shared" si="133"/>
        <v>0</v>
      </c>
      <c r="AA657" s="154">
        <v>0</v>
      </c>
      <c r="AB657" s="154">
        <v>0</v>
      </c>
      <c r="AC657" s="154">
        <v>0</v>
      </c>
      <c r="AD657" s="154">
        <v>0</v>
      </c>
      <c r="AE657" s="154">
        <f t="shared" si="134"/>
        <v>0</v>
      </c>
      <c r="AF657" s="36">
        <v>0</v>
      </c>
      <c r="AG657" s="36">
        <v>0</v>
      </c>
      <c r="AH657" s="36">
        <v>0</v>
      </c>
      <c r="AI657" s="36">
        <v>0</v>
      </c>
      <c r="AJ657" s="36">
        <f t="shared" si="135"/>
        <v>1.0871999999999999</v>
      </c>
      <c r="AK657" s="36">
        <f t="shared" si="136"/>
        <v>0</v>
      </c>
      <c r="AL657" s="36">
        <f t="shared" si="137"/>
        <v>0</v>
      </c>
      <c r="AM657" s="36">
        <f t="shared" si="138"/>
        <v>1.0871999999999999</v>
      </c>
      <c r="AN657" s="36">
        <f t="shared" si="139"/>
        <v>0</v>
      </c>
    </row>
    <row r="658" spans="1:40" s="53" customFormat="1" ht="31.5" customHeight="1">
      <c r="A658" s="65" t="s">
        <v>140</v>
      </c>
      <c r="B658" s="35" t="s">
        <v>1549</v>
      </c>
      <c r="C658" s="59" t="s">
        <v>1550</v>
      </c>
      <c r="D658" s="34">
        <v>2026</v>
      </c>
      <c r="E658" s="63">
        <v>2027</v>
      </c>
      <c r="F658" s="36" t="s">
        <v>239</v>
      </c>
      <c r="G658" s="36" t="s">
        <v>239</v>
      </c>
      <c r="H658" s="162" t="s">
        <v>239</v>
      </c>
      <c r="I658" s="52">
        <v>2.5199999999999996</v>
      </c>
      <c r="J658" s="36">
        <v>2.5199999999999996</v>
      </c>
      <c r="K658" s="154">
        <f t="shared" si="130"/>
        <v>0</v>
      </c>
      <c r="L658" s="154">
        <v>0</v>
      </c>
      <c r="M658" s="154">
        <v>0</v>
      </c>
      <c r="N658" s="154">
        <v>0</v>
      </c>
      <c r="O658" s="154">
        <v>0</v>
      </c>
      <c r="P658" s="154">
        <f t="shared" si="131"/>
        <v>0.24</v>
      </c>
      <c r="Q658" s="154">
        <v>0</v>
      </c>
      <c r="R658" s="154">
        <v>0</v>
      </c>
      <c r="S658" s="154">
        <v>0.24</v>
      </c>
      <c r="T658" s="154">
        <v>0</v>
      </c>
      <c r="U658" s="154">
        <f t="shared" si="132"/>
        <v>2.2799999999999998</v>
      </c>
      <c r="V658" s="154">
        <v>0</v>
      </c>
      <c r="W658" s="154">
        <v>0</v>
      </c>
      <c r="X658" s="154">
        <v>2.2799999999999998</v>
      </c>
      <c r="Y658" s="154">
        <v>0</v>
      </c>
      <c r="Z658" s="154">
        <f t="shared" si="133"/>
        <v>0</v>
      </c>
      <c r="AA658" s="154">
        <v>0</v>
      </c>
      <c r="AB658" s="154">
        <v>0</v>
      </c>
      <c r="AC658" s="154">
        <v>0</v>
      </c>
      <c r="AD658" s="154">
        <v>0</v>
      </c>
      <c r="AE658" s="154">
        <f t="shared" si="134"/>
        <v>0</v>
      </c>
      <c r="AF658" s="36">
        <v>0</v>
      </c>
      <c r="AG658" s="36">
        <v>0</v>
      </c>
      <c r="AH658" s="36">
        <v>0</v>
      </c>
      <c r="AI658" s="36">
        <v>0</v>
      </c>
      <c r="AJ658" s="36">
        <f t="shared" si="135"/>
        <v>2.5199999999999996</v>
      </c>
      <c r="AK658" s="36">
        <f t="shared" si="136"/>
        <v>0</v>
      </c>
      <c r="AL658" s="36">
        <f t="shared" si="137"/>
        <v>0</v>
      </c>
      <c r="AM658" s="36">
        <f t="shared" si="138"/>
        <v>2.5199999999999996</v>
      </c>
      <c r="AN658" s="36">
        <f t="shared" si="139"/>
        <v>0</v>
      </c>
    </row>
    <row r="659" spans="1:40" s="53" customFormat="1" ht="47.25">
      <c r="A659" s="65" t="s">
        <v>140</v>
      </c>
      <c r="B659" s="35" t="s">
        <v>1551</v>
      </c>
      <c r="C659" s="59" t="s">
        <v>1552</v>
      </c>
      <c r="D659" s="34">
        <v>2026</v>
      </c>
      <c r="E659" s="63">
        <v>2030</v>
      </c>
      <c r="F659" s="36" t="s">
        <v>239</v>
      </c>
      <c r="G659" s="36" t="s">
        <v>239</v>
      </c>
      <c r="H659" s="162" t="s">
        <v>239</v>
      </c>
      <c r="I659" s="52">
        <v>0.18</v>
      </c>
      <c r="J659" s="36">
        <v>0.18</v>
      </c>
      <c r="K659" s="154">
        <f t="shared" si="130"/>
        <v>0</v>
      </c>
      <c r="L659" s="154">
        <v>0</v>
      </c>
      <c r="M659" s="154">
        <v>0</v>
      </c>
      <c r="N659" s="154">
        <v>0</v>
      </c>
      <c r="O659" s="154">
        <v>0</v>
      </c>
      <c r="P659" s="154">
        <f t="shared" si="131"/>
        <v>0.18</v>
      </c>
      <c r="Q659" s="154">
        <v>0</v>
      </c>
      <c r="R659" s="154">
        <v>0</v>
      </c>
      <c r="S659" s="154">
        <v>0.18</v>
      </c>
      <c r="T659" s="154">
        <v>0</v>
      </c>
      <c r="U659" s="154">
        <f t="shared" si="132"/>
        <v>0</v>
      </c>
      <c r="V659" s="154">
        <v>0</v>
      </c>
      <c r="W659" s="154">
        <v>0</v>
      </c>
      <c r="X659" s="154">
        <v>0</v>
      </c>
      <c r="Y659" s="154">
        <v>0</v>
      </c>
      <c r="Z659" s="154">
        <f t="shared" si="133"/>
        <v>0</v>
      </c>
      <c r="AA659" s="154">
        <v>0</v>
      </c>
      <c r="AB659" s="154">
        <v>0</v>
      </c>
      <c r="AC659" s="154">
        <v>0</v>
      </c>
      <c r="AD659" s="154">
        <v>0</v>
      </c>
      <c r="AE659" s="154">
        <f t="shared" si="134"/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f t="shared" si="135"/>
        <v>0.18</v>
      </c>
      <c r="AK659" s="36">
        <f t="shared" si="136"/>
        <v>0</v>
      </c>
      <c r="AL659" s="36">
        <f t="shared" si="137"/>
        <v>0</v>
      </c>
      <c r="AM659" s="36">
        <f t="shared" si="138"/>
        <v>0.18</v>
      </c>
      <c r="AN659" s="36">
        <f t="shared" si="139"/>
        <v>0</v>
      </c>
    </row>
    <row r="660" spans="1:40" s="53" customFormat="1" ht="78.75">
      <c r="A660" s="65" t="s">
        <v>140</v>
      </c>
      <c r="B660" s="35" t="s">
        <v>1553</v>
      </c>
      <c r="C660" s="59" t="s">
        <v>1554</v>
      </c>
      <c r="D660" s="34">
        <v>2026</v>
      </c>
      <c r="E660" s="63">
        <v>2029</v>
      </c>
      <c r="F660" s="36" t="s">
        <v>239</v>
      </c>
      <c r="G660" s="36" t="s">
        <v>239</v>
      </c>
      <c r="H660" s="162" t="s">
        <v>239</v>
      </c>
      <c r="I660" s="52">
        <v>5.4588599999999996</v>
      </c>
      <c r="J660" s="36">
        <v>5.4588599999999996</v>
      </c>
      <c r="K660" s="154">
        <f t="shared" si="130"/>
        <v>0</v>
      </c>
      <c r="L660" s="154">
        <v>0</v>
      </c>
      <c r="M660" s="154">
        <v>0</v>
      </c>
      <c r="N660" s="154">
        <v>0</v>
      </c>
      <c r="O660" s="154">
        <v>0</v>
      </c>
      <c r="P660" s="154">
        <f t="shared" si="131"/>
        <v>0.18</v>
      </c>
      <c r="Q660" s="154">
        <v>0</v>
      </c>
      <c r="R660" s="154">
        <v>0</v>
      </c>
      <c r="S660" s="154">
        <v>0.18</v>
      </c>
      <c r="T660" s="154">
        <v>0</v>
      </c>
      <c r="U660" s="154">
        <f t="shared" si="132"/>
        <v>0</v>
      </c>
      <c r="V660" s="154">
        <v>0</v>
      </c>
      <c r="W660" s="154">
        <v>0</v>
      </c>
      <c r="X660" s="154">
        <v>0</v>
      </c>
      <c r="Y660" s="154">
        <v>0</v>
      </c>
      <c r="Z660" s="154">
        <f t="shared" si="133"/>
        <v>0</v>
      </c>
      <c r="AA660" s="154">
        <v>0</v>
      </c>
      <c r="AB660" s="154">
        <v>0</v>
      </c>
      <c r="AC660" s="154">
        <v>0</v>
      </c>
      <c r="AD660" s="154">
        <v>0</v>
      </c>
      <c r="AE660" s="154">
        <f t="shared" si="134"/>
        <v>5.2788599999999999</v>
      </c>
      <c r="AF660" s="36">
        <v>0</v>
      </c>
      <c r="AG660" s="36">
        <v>0</v>
      </c>
      <c r="AH660" s="36">
        <v>5.2788599999999999</v>
      </c>
      <c r="AI660" s="36">
        <v>0</v>
      </c>
      <c r="AJ660" s="36">
        <f t="shared" si="135"/>
        <v>5.4588599999999996</v>
      </c>
      <c r="AK660" s="36">
        <f t="shared" si="136"/>
        <v>0</v>
      </c>
      <c r="AL660" s="36">
        <f t="shared" si="137"/>
        <v>0</v>
      </c>
      <c r="AM660" s="36">
        <f t="shared" si="138"/>
        <v>5.4588599999999996</v>
      </c>
      <c r="AN660" s="36">
        <f t="shared" si="139"/>
        <v>0</v>
      </c>
    </row>
    <row r="661" spans="1:40" s="53" customFormat="1" ht="47.25" customHeight="1">
      <c r="A661" s="65" t="s">
        <v>140</v>
      </c>
      <c r="B661" s="35" t="s">
        <v>1555</v>
      </c>
      <c r="C661" s="59" t="s">
        <v>1556</v>
      </c>
      <c r="D661" s="34">
        <v>2029</v>
      </c>
      <c r="E661" s="63">
        <v>2029</v>
      </c>
      <c r="F661" s="36" t="s">
        <v>239</v>
      </c>
      <c r="G661" s="36" t="s">
        <v>239</v>
      </c>
      <c r="H661" s="162" t="s">
        <v>239</v>
      </c>
      <c r="I661" s="52">
        <v>1.3895999999999999</v>
      </c>
      <c r="J661" s="36">
        <v>1.3895999999999999</v>
      </c>
      <c r="K661" s="154">
        <f t="shared" si="130"/>
        <v>0</v>
      </c>
      <c r="L661" s="154">
        <v>0</v>
      </c>
      <c r="M661" s="154">
        <v>0</v>
      </c>
      <c r="N661" s="154">
        <v>0</v>
      </c>
      <c r="O661" s="154">
        <v>0</v>
      </c>
      <c r="P661" s="154">
        <f t="shared" si="131"/>
        <v>0</v>
      </c>
      <c r="Q661" s="154">
        <v>0</v>
      </c>
      <c r="R661" s="154">
        <v>0</v>
      </c>
      <c r="S661" s="154">
        <v>0</v>
      </c>
      <c r="T661" s="154">
        <v>0</v>
      </c>
      <c r="U661" s="154">
        <f t="shared" si="132"/>
        <v>0</v>
      </c>
      <c r="V661" s="154">
        <v>0</v>
      </c>
      <c r="W661" s="154">
        <v>0</v>
      </c>
      <c r="X661" s="154">
        <v>0</v>
      </c>
      <c r="Y661" s="154">
        <v>0</v>
      </c>
      <c r="Z661" s="154">
        <f t="shared" si="133"/>
        <v>0</v>
      </c>
      <c r="AA661" s="154">
        <v>0</v>
      </c>
      <c r="AB661" s="154">
        <v>0</v>
      </c>
      <c r="AC661" s="154">
        <v>0</v>
      </c>
      <c r="AD661" s="154">
        <v>0</v>
      </c>
      <c r="AE661" s="154">
        <f t="shared" si="134"/>
        <v>1.3895999999999999</v>
      </c>
      <c r="AF661" s="36">
        <v>0</v>
      </c>
      <c r="AG661" s="36">
        <v>0</v>
      </c>
      <c r="AH661" s="36">
        <v>1.3895999999999999</v>
      </c>
      <c r="AI661" s="36">
        <v>0</v>
      </c>
      <c r="AJ661" s="36">
        <f t="shared" si="135"/>
        <v>1.3895999999999999</v>
      </c>
      <c r="AK661" s="36">
        <f t="shared" si="136"/>
        <v>0</v>
      </c>
      <c r="AL661" s="36">
        <f t="shared" si="137"/>
        <v>0</v>
      </c>
      <c r="AM661" s="36">
        <f t="shared" si="138"/>
        <v>1.3895999999999999</v>
      </c>
      <c r="AN661" s="36">
        <f t="shared" si="139"/>
        <v>0</v>
      </c>
    </row>
    <row r="662" spans="1:40" s="53" customFormat="1" ht="47.25">
      <c r="A662" s="65" t="s">
        <v>140</v>
      </c>
      <c r="B662" s="35" t="s">
        <v>1557</v>
      </c>
      <c r="C662" s="59" t="s">
        <v>1558</v>
      </c>
      <c r="D662" s="34">
        <v>2029</v>
      </c>
      <c r="E662" s="63">
        <v>2029</v>
      </c>
      <c r="F662" s="36" t="s">
        <v>239</v>
      </c>
      <c r="G662" s="36" t="s">
        <v>239</v>
      </c>
      <c r="H662" s="162" t="s">
        <v>239</v>
      </c>
      <c r="I662" s="52">
        <v>2.7804000000000002</v>
      </c>
      <c r="J662" s="36">
        <v>2.7804000000000002</v>
      </c>
      <c r="K662" s="154">
        <f t="shared" si="130"/>
        <v>0</v>
      </c>
      <c r="L662" s="154">
        <v>0</v>
      </c>
      <c r="M662" s="154">
        <v>0</v>
      </c>
      <c r="N662" s="154">
        <v>0</v>
      </c>
      <c r="O662" s="154">
        <v>0</v>
      </c>
      <c r="P662" s="154">
        <f t="shared" si="131"/>
        <v>0</v>
      </c>
      <c r="Q662" s="154">
        <v>0</v>
      </c>
      <c r="R662" s="154">
        <v>0</v>
      </c>
      <c r="S662" s="154">
        <v>0</v>
      </c>
      <c r="T662" s="154">
        <v>0</v>
      </c>
      <c r="U662" s="154">
        <f t="shared" si="132"/>
        <v>0</v>
      </c>
      <c r="V662" s="154">
        <v>0</v>
      </c>
      <c r="W662" s="154">
        <v>0</v>
      </c>
      <c r="X662" s="154">
        <v>0</v>
      </c>
      <c r="Y662" s="154">
        <v>0</v>
      </c>
      <c r="Z662" s="154">
        <f t="shared" si="133"/>
        <v>0</v>
      </c>
      <c r="AA662" s="154">
        <v>0</v>
      </c>
      <c r="AB662" s="154">
        <v>0</v>
      </c>
      <c r="AC662" s="154">
        <v>0</v>
      </c>
      <c r="AD662" s="154">
        <v>0</v>
      </c>
      <c r="AE662" s="154">
        <f t="shared" si="134"/>
        <v>2.7804000000000002</v>
      </c>
      <c r="AF662" s="36">
        <v>0</v>
      </c>
      <c r="AG662" s="36">
        <v>0</v>
      </c>
      <c r="AH662" s="36">
        <v>2.7804000000000002</v>
      </c>
      <c r="AI662" s="36">
        <v>0</v>
      </c>
      <c r="AJ662" s="36">
        <f t="shared" si="135"/>
        <v>2.7804000000000002</v>
      </c>
      <c r="AK662" s="36">
        <f t="shared" si="136"/>
        <v>0</v>
      </c>
      <c r="AL662" s="36">
        <f t="shared" si="137"/>
        <v>0</v>
      </c>
      <c r="AM662" s="36">
        <f t="shared" si="138"/>
        <v>2.7804000000000002</v>
      </c>
      <c r="AN662" s="36">
        <f t="shared" si="139"/>
        <v>0</v>
      </c>
    </row>
    <row r="663" spans="1:40" s="53" customFormat="1" ht="47.25">
      <c r="A663" s="65" t="s">
        <v>140</v>
      </c>
      <c r="B663" s="35" t="s">
        <v>1559</v>
      </c>
      <c r="C663" s="59" t="s">
        <v>1560</v>
      </c>
      <c r="D663" s="34">
        <v>2029</v>
      </c>
      <c r="E663" s="63">
        <v>2029</v>
      </c>
      <c r="F663" s="36" t="s">
        <v>239</v>
      </c>
      <c r="G663" s="36" t="s">
        <v>239</v>
      </c>
      <c r="H663" s="162" t="s">
        <v>239</v>
      </c>
      <c r="I663" s="52">
        <v>4.17</v>
      </c>
      <c r="J663" s="36">
        <v>4.17</v>
      </c>
      <c r="K663" s="154">
        <f t="shared" si="130"/>
        <v>0</v>
      </c>
      <c r="L663" s="154">
        <v>0</v>
      </c>
      <c r="M663" s="154">
        <v>0</v>
      </c>
      <c r="N663" s="154">
        <v>0</v>
      </c>
      <c r="O663" s="154">
        <v>0</v>
      </c>
      <c r="P663" s="154">
        <f t="shared" si="131"/>
        <v>0</v>
      </c>
      <c r="Q663" s="154">
        <v>0</v>
      </c>
      <c r="R663" s="154">
        <v>0</v>
      </c>
      <c r="S663" s="154">
        <v>0</v>
      </c>
      <c r="T663" s="154">
        <v>0</v>
      </c>
      <c r="U663" s="154">
        <f t="shared" si="132"/>
        <v>0</v>
      </c>
      <c r="V663" s="154">
        <v>0</v>
      </c>
      <c r="W663" s="154">
        <v>0</v>
      </c>
      <c r="X663" s="154">
        <v>0</v>
      </c>
      <c r="Y663" s="154">
        <v>0</v>
      </c>
      <c r="Z663" s="154">
        <f t="shared" si="133"/>
        <v>0</v>
      </c>
      <c r="AA663" s="154">
        <v>0</v>
      </c>
      <c r="AB663" s="154">
        <v>0</v>
      </c>
      <c r="AC663" s="154">
        <v>0</v>
      </c>
      <c r="AD663" s="154">
        <v>0</v>
      </c>
      <c r="AE663" s="154">
        <f t="shared" si="134"/>
        <v>4.17</v>
      </c>
      <c r="AF663" s="36">
        <v>0</v>
      </c>
      <c r="AG663" s="36">
        <v>0</v>
      </c>
      <c r="AH663" s="36">
        <v>4.17</v>
      </c>
      <c r="AI663" s="36">
        <v>0</v>
      </c>
      <c r="AJ663" s="36">
        <f t="shared" si="135"/>
        <v>4.17</v>
      </c>
      <c r="AK663" s="36">
        <f t="shared" si="136"/>
        <v>0</v>
      </c>
      <c r="AL663" s="36">
        <f t="shared" si="137"/>
        <v>0</v>
      </c>
      <c r="AM663" s="36">
        <f t="shared" si="138"/>
        <v>4.17</v>
      </c>
      <c r="AN663" s="36">
        <f t="shared" si="139"/>
        <v>0</v>
      </c>
    </row>
    <row r="664" spans="1:40" s="53" customFormat="1" ht="31.5">
      <c r="A664" s="65" t="s">
        <v>140</v>
      </c>
      <c r="B664" s="35" t="s">
        <v>1561</v>
      </c>
      <c r="C664" s="59" t="s">
        <v>1562</v>
      </c>
      <c r="D664" s="34">
        <v>2027</v>
      </c>
      <c r="E664" s="63">
        <v>2028</v>
      </c>
      <c r="F664" s="36" t="s">
        <v>239</v>
      </c>
      <c r="G664" s="36" t="s">
        <v>239</v>
      </c>
      <c r="H664" s="162" t="s">
        <v>239</v>
      </c>
      <c r="I664" s="52">
        <v>3.8651999999999997</v>
      </c>
      <c r="J664" s="36">
        <v>3.8651999999999997</v>
      </c>
      <c r="K664" s="154">
        <f t="shared" si="130"/>
        <v>0</v>
      </c>
      <c r="L664" s="154">
        <v>0</v>
      </c>
      <c r="M664" s="154">
        <v>0</v>
      </c>
      <c r="N664" s="154">
        <v>0</v>
      </c>
      <c r="O664" s="154">
        <v>0</v>
      </c>
      <c r="P664" s="154">
        <f t="shared" si="131"/>
        <v>0</v>
      </c>
      <c r="Q664" s="154">
        <v>0</v>
      </c>
      <c r="R664" s="154">
        <v>0</v>
      </c>
      <c r="S664" s="154">
        <v>0</v>
      </c>
      <c r="T664" s="154">
        <v>0</v>
      </c>
      <c r="U664" s="154">
        <f t="shared" si="132"/>
        <v>0.12</v>
      </c>
      <c r="V664" s="154">
        <v>0</v>
      </c>
      <c r="W664" s="154">
        <v>0</v>
      </c>
      <c r="X664" s="154">
        <v>0.12</v>
      </c>
      <c r="Y664" s="154">
        <v>0</v>
      </c>
      <c r="Z664" s="154">
        <f t="shared" si="133"/>
        <v>3.7451999999999996</v>
      </c>
      <c r="AA664" s="154">
        <v>0</v>
      </c>
      <c r="AB664" s="154">
        <v>0</v>
      </c>
      <c r="AC664" s="154">
        <v>3.7451999999999996</v>
      </c>
      <c r="AD664" s="154">
        <v>0</v>
      </c>
      <c r="AE664" s="154">
        <f t="shared" si="134"/>
        <v>0</v>
      </c>
      <c r="AF664" s="36">
        <v>0</v>
      </c>
      <c r="AG664" s="36">
        <v>0</v>
      </c>
      <c r="AH664" s="36">
        <v>0</v>
      </c>
      <c r="AI664" s="36">
        <v>0</v>
      </c>
      <c r="AJ664" s="36">
        <f t="shared" si="135"/>
        <v>3.8651999999999997</v>
      </c>
      <c r="AK664" s="36">
        <f t="shared" si="136"/>
        <v>0</v>
      </c>
      <c r="AL664" s="36">
        <f t="shared" si="137"/>
        <v>0</v>
      </c>
      <c r="AM664" s="36">
        <f t="shared" si="138"/>
        <v>3.8651999999999997</v>
      </c>
      <c r="AN664" s="36">
        <f t="shared" si="139"/>
        <v>0</v>
      </c>
    </row>
    <row r="665" spans="1:40" s="53" customFormat="1" ht="31.5">
      <c r="A665" s="65" t="s">
        <v>140</v>
      </c>
      <c r="B665" s="35" t="s">
        <v>1563</v>
      </c>
      <c r="C665" s="59" t="s">
        <v>1564</v>
      </c>
      <c r="D665" s="34">
        <v>2027</v>
      </c>
      <c r="E665" s="63">
        <v>2028</v>
      </c>
      <c r="F665" s="36" t="s">
        <v>239</v>
      </c>
      <c r="G665" s="36" t="s">
        <v>239</v>
      </c>
      <c r="H665" s="162" t="s">
        <v>239</v>
      </c>
      <c r="I665" s="52">
        <v>1.6068000000000002</v>
      </c>
      <c r="J665" s="36">
        <v>1.6068000000000002</v>
      </c>
      <c r="K665" s="154">
        <f t="shared" si="130"/>
        <v>0</v>
      </c>
      <c r="L665" s="154">
        <v>0</v>
      </c>
      <c r="M665" s="154">
        <v>0</v>
      </c>
      <c r="N665" s="154">
        <v>0</v>
      </c>
      <c r="O665" s="154">
        <v>0</v>
      </c>
      <c r="P665" s="154">
        <f t="shared" si="131"/>
        <v>0</v>
      </c>
      <c r="Q665" s="154">
        <v>0</v>
      </c>
      <c r="R665" s="154">
        <v>0</v>
      </c>
      <c r="S665" s="154">
        <v>0</v>
      </c>
      <c r="T665" s="154">
        <v>0</v>
      </c>
      <c r="U665" s="154">
        <f t="shared" si="132"/>
        <v>0.12</v>
      </c>
      <c r="V665" s="154">
        <v>0</v>
      </c>
      <c r="W665" s="154">
        <v>0</v>
      </c>
      <c r="X665" s="154">
        <v>0.12</v>
      </c>
      <c r="Y665" s="154">
        <v>0</v>
      </c>
      <c r="Z665" s="154">
        <f t="shared" si="133"/>
        <v>1.4868000000000001</v>
      </c>
      <c r="AA665" s="154">
        <v>0</v>
      </c>
      <c r="AB665" s="154">
        <v>0</v>
      </c>
      <c r="AC665" s="154">
        <v>1.4868000000000001</v>
      </c>
      <c r="AD665" s="154">
        <v>0</v>
      </c>
      <c r="AE665" s="154">
        <f t="shared" si="134"/>
        <v>0</v>
      </c>
      <c r="AF665" s="36">
        <v>0</v>
      </c>
      <c r="AG665" s="36">
        <v>0</v>
      </c>
      <c r="AH665" s="36">
        <v>0</v>
      </c>
      <c r="AI665" s="36">
        <v>0</v>
      </c>
      <c r="AJ665" s="36">
        <f t="shared" si="135"/>
        <v>1.6068000000000002</v>
      </c>
      <c r="AK665" s="36">
        <f t="shared" si="136"/>
        <v>0</v>
      </c>
      <c r="AL665" s="36">
        <f t="shared" si="137"/>
        <v>0</v>
      </c>
      <c r="AM665" s="36">
        <f t="shared" si="138"/>
        <v>1.6068000000000002</v>
      </c>
      <c r="AN665" s="36">
        <f t="shared" si="139"/>
        <v>0</v>
      </c>
    </row>
    <row r="666" spans="1:40" s="53" customFormat="1" ht="31.5">
      <c r="A666" s="65" t="s">
        <v>140</v>
      </c>
      <c r="B666" s="35" t="s">
        <v>1565</v>
      </c>
      <c r="C666" s="59" t="s">
        <v>1566</v>
      </c>
      <c r="D666" s="34">
        <v>2027</v>
      </c>
      <c r="E666" s="63">
        <v>2028</v>
      </c>
      <c r="F666" s="36" t="s">
        <v>239</v>
      </c>
      <c r="G666" s="36" t="s">
        <v>239</v>
      </c>
      <c r="H666" s="162" t="s">
        <v>239</v>
      </c>
      <c r="I666" s="52">
        <v>3.2124000000000001</v>
      </c>
      <c r="J666" s="36">
        <v>3.2124000000000001</v>
      </c>
      <c r="K666" s="154">
        <f t="shared" si="130"/>
        <v>0</v>
      </c>
      <c r="L666" s="154">
        <v>0</v>
      </c>
      <c r="M666" s="154">
        <v>0</v>
      </c>
      <c r="N666" s="154">
        <v>0</v>
      </c>
      <c r="O666" s="154">
        <v>0</v>
      </c>
      <c r="P666" s="154">
        <f t="shared" si="131"/>
        <v>0</v>
      </c>
      <c r="Q666" s="154">
        <v>0</v>
      </c>
      <c r="R666" s="154">
        <v>0</v>
      </c>
      <c r="S666" s="154">
        <v>0</v>
      </c>
      <c r="T666" s="154">
        <v>0</v>
      </c>
      <c r="U666" s="154">
        <f t="shared" si="132"/>
        <v>0.12</v>
      </c>
      <c r="V666" s="154">
        <v>0</v>
      </c>
      <c r="W666" s="154">
        <v>0</v>
      </c>
      <c r="X666" s="154">
        <v>0.12</v>
      </c>
      <c r="Y666" s="154">
        <v>0</v>
      </c>
      <c r="Z666" s="154">
        <f t="shared" si="133"/>
        <v>3.0924</v>
      </c>
      <c r="AA666" s="154">
        <v>0</v>
      </c>
      <c r="AB666" s="154">
        <v>0</v>
      </c>
      <c r="AC666" s="154">
        <v>3.0924</v>
      </c>
      <c r="AD666" s="154">
        <v>0</v>
      </c>
      <c r="AE666" s="154">
        <f t="shared" si="134"/>
        <v>0</v>
      </c>
      <c r="AF666" s="36">
        <v>0</v>
      </c>
      <c r="AG666" s="36">
        <v>0</v>
      </c>
      <c r="AH666" s="36">
        <v>0</v>
      </c>
      <c r="AI666" s="36">
        <v>0</v>
      </c>
      <c r="AJ666" s="36">
        <f t="shared" si="135"/>
        <v>3.2124000000000001</v>
      </c>
      <c r="AK666" s="36">
        <f t="shared" si="136"/>
        <v>0</v>
      </c>
      <c r="AL666" s="36">
        <f t="shared" si="137"/>
        <v>0</v>
      </c>
      <c r="AM666" s="36">
        <f t="shared" si="138"/>
        <v>3.2124000000000001</v>
      </c>
      <c r="AN666" s="36">
        <f t="shared" si="139"/>
        <v>0</v>
      </c>
    </row>
    <row r="667" spans="1:40" s="53" customFormat="1" ht="31.5">
      <c r="A667" s="65" t="s">
        <v>140</v>
      </c>
      <c r="B667" s="35" t="s">
        <v>1567</v>
      </c>
      <c r="C667" s="59" t="s">
        <v>1568</v>
      </c>
      <c r="D667" s="34">
        <v>2027</v>
      </c>
      <c r="E667" s="63">
        <v>2028</v>
      </c>
      <c r="F667" s="36" t="s">
        <v>239</v>
      </c>
      <c r="G667" s="36" t="s">
        <v>239</v>
      </c>
      <c r="H667" s="162" t="s">
        <v>239</v>
      </c>
      <c r="I667" s="52">
        <v>1.2852000000000001</v>
      </c>
      <c r="J667" s="36">
        <v>1.2852000000000001</v>
      </c>
      <c r="K667" s="154">
        <f t="shared" si="130"/>
        <v>0</v>
      </c>
      <c r="L667" s="154">
        <v>0</v>
      </c>
      <c r="M667" s="154">
        <v>0</v>
      </c>
      <c r="N667" s="154">
        <v>0</v>
      </c>
      <c r="O667" s="154">
        <v>0</v>
      </c>
      <c r="P667" s="154">
        <f t="shared" si="131"/>
        <v>0</v>
      </c>
      <c r="Q667" s="154">
        <v>0</v>
      </c>
      <c r="R667" s="154">
        <v>0</v>
      </c>
      <c r="S667" s="154">
        <v>0</v>
      </c>
      <c r="T667" s="154">
        <v>0</v>
      </c>
      <c r="U667" s="154">
        <f t="shared" si="132"/>
        <v>0.12</v>
      </c>
      <c r="V667" s="154">
        <v>0</v>
      </c>
      <c r="W667" s="154">
        <v>0</v>
      </c>
      <c r="X667" s="154">
        <v>0.12</v>
      </c>
      <c r="Y667" s="154">
        <v>0</v>
      </c>
      <c r="Z667" s="154">
        <f t="shared" si="133"/>
        <v>1.1652</v>
      </c>
      <c r="AA667" s="154">
        <v>0</v>
      </c>
      <c r="AB667" s="154">
        <v>0</v>
      </c>
      <c r="AC667" s="154">
        <v>1.1652</v>
      </c>
      <c r="AD667" s="154">
        <v>0</v>
      </c>
      <c r="AE667" s="154">
        <f t="shared" si="134"/>
        <v>0</v>
      </c>
      <c r="AF667" s="36">
        <v>0</v>
      </c>
      <c r="AG667" s="36">
        <v>0</v>
      </c>
      <c r="AH667" s="36">
        <v>0</v>
      </c>
      <c r="AI667" s="36">
        <v>0</v>
      </c>
      <c r="AJ667" s="36">
        <f t="shared" si="135"/>
        <v>1.2852000000000001</v>
      </c>
      <c r="AK667" s="36">
        <f t="shared" si="136"/>
        <v>0</v>
      </c>
      <c r="AL667" s="36">
        <f t="shared" si="137"/>
        <v>0</v>
      </c>
      <c r="AM667" s="36">
        <f t="shared" si="138"/>
        <v>1.2852000000000001</v>
      </c>
      <c r="AN667" s="36">
        <f t="shared" si="139"/>
        <v>0</v>
      </c>
    </row>
    <row r="668" spans="1:40" s="53" customFormat="1" ht="31.5">
      <c r="A668" s="65" t="s">
        <v>140</v>
      </c>
      <c r="B668" s="35" t="s">
        <v>1569</v>
      </c>
      <c r="C668" s="59" t="s">
        <v>1570</v>
      </c>
      <c r="D668" s="34">
        <v>2027</v>
      </c>
      <c r="E668" s="63">
        <v>2028</v>
      </c>
      <c r="F668" s="36" t="s">
        <v>239</v>
      </c>
      <c r="G668" s="36" t="s">
        <v>239</v>
      </c>
      <c r="H668" s="162" t="s">
        <v>239</v>
      </c>
      <c r="I668" s="52">
        <v>3.5340000000000003</v>
      </c>
      <c r="J668" s="36">
        <v>3.5340000000000003</v>
      </c>
      <c r="K668" s="154">
        <f t="shared" si="130"/>
        <v>0</v>
      </c>
      <c r="L668" s="154">
        <v>0</v>
      </c>
      <c r="M668" s="154">
        <v>0</v>
      </c>
      <c r="N668" s="154">
        <v>0</v>
      </c>
      <c r="O668" s="154">
        <v>0</v>
      </c>
      <c r="P668" s="154">
        <f t="shared" si="131"/>
        <v>0</v>
      </c>
      <c r="Q668" s="154">
        <v>0</v>
      </c>
      <c r="R668" s="154">
        <v>0</v>
      </c>
      <c r="S668" s="154">
        <v>0</v>
      </c>
      <c r="T668" s="154">
        <v>0</v>
      </c>
      <c r="U668" s="154">
        <f t="shared" si="132"/>
        <v>0.12</v>
      </c>
      <c r="V668" s="154">
        <v>0</v>
      </c>
      <c r="W668" s="154">
        <v>0</v>
      </c>
      <c r="X668" s="154">
        <v>0.12</v>
      </c>
      <c r="Y668" s="154">
        <v>0</v>
      </c>
      <c r="Z668" s="154">
        <f t="shared" si="133"/>
        <v>3.4140000000000001</v>
      </c>
      <c r="AA668" s="154">
        <v>0</v>
      </c>
      <c r="AB668" s="154">
        <v>0</v>
      </c>
      <c r="AC668" s="154">
        <v>3.4140000000000001</v>
      </c>
      <c r="AD668" s="154">
        <v>0</v>
      </c>
      <c r="AE668" s="154">
        <f t="shared" si="134"/>
        <v>0</v>
      </c>
      <c r="AF668" s="36">
        <v>0</v>
      </c>
      <c r="AG668" s="36">
        <v>0</v>
      </c>
      <c r="AH668" s="36">
        <v>0</v>
      </c>
      <c r="AI668" s="36">
        <v>0</v>
      </c>
      <c r="AJ668" s="36">
        <f t="shared" si="135"/>
        <v>3.5340000000000003</v>
      </c>
      <c r="AK668" s="36">
        <f t="shared" si="136"/>
        <v>0</v>
      </c>
      <c r="AL668" s="36">
        <f t="shared" si="137"/>
        <v>0</v>
      </c>
      <c r="AM668" s="36">
        <f t="shared" si="138"/>
        <v>3.5340000000000003</v>
      </c>
      <c r="AN668" s="36">
        <f t="shared" si="139"/>
        <v>0</v>
      </c>
    </row>
    <row r="669" spans="1:40" s="53" customFormat="1" ht="47.25">
      <c r="A669" s="65" t="s">
        <v>140</v>
      </c>
      <c r="B669" s="35" t="s">
        <v>1571</v>
      </c>
      <c r="C669" s="59" t="s">
        <v>1572</v>
      </c>
      <c r="D669" s="34">
        <v>2027</v>
      </c>
      <c r="E669" s="63">
        <v>2028</v>
      </c>
      <c r="F669" s="36" t="s">
        <v>239</v>
      </c>
      <c r="G669" s="36" t="s">
        <v>239</v>
      </c>
      <c r="H669" s="162" t="s">
        <v>239</v>
      </c>
      <c r="I669" s="52">
        <v>1.1568000000000001</v>
      </c>
      <c r="J669" s="36">
        <v>1.1568000000000001</v>
      </c>
      <c r="K669" s="154">
        <f t="shared" si="130"/>
        <v>0</v>
      </c>
      <c r="L669" s="154">
        <v>0</v>
      </c>
      <c r="M669" s="154">
        <v>0</v>
      </c>
      <c r="N669" s="154">
        <v>0</v>
      </c>
      <c r="O669" s="154">
        <v>0</v>
      </c>
      <c r="P669" s="154">
        <f t="shared" si="131"/>
        <v>0</v>
      </c>
      <c r="Q669" s="154">
        <v>0</v>
      </c>
      <c r="R669" s="154">
        <v>0</v>
      </c>
      <c r="S669" s="154">
        <v>0</v>
      </c>
      <c r="T669" s="154">
        <v>0</v>
      </c>
      <c r="U669" s="154">
        <f t="shared" si="132"/>
        <v>0.12</v>
      </c>
      <c r="V669" s="154">
        <v>0</v>
      </c>
      <c r="W669" s="154">
        <v>0</v>
      </c>
      <c r="X669" s="154">
        <v>0.12</v>
      </c>
      <c r="Y669" s="154">
        <v>0</v>
      </c>
      <c r="Z669" s="154">
        <f t="shared" si="133"/>
        <v>1.0367999999999999</v>
      </c>
      <c r="AA669" s="154">
        <v>0</v>
      </c>
      <c r="AB669" s="154">
        <v>0</v>
      </c>
      <c r="AC669" s="154">
        <v>1.0367999999999999</v>
      </c>
      <c r="AD669" s="154">
        <v>0</v>
      </c>
      <c r="AE669" s="154">
        <f t="shared" si="134"/>
        <v>0</v>
      </c>
      <c r="AF669" s="36">
        <v>0</v>
      </c>
      <c r="AG669" s="36">
        <v>0</v>
      </c>
      <c r="AH669" s="36">
        <v>0</v>
      </c>
      <c r="AI669" s="36">
        <v>0</v>
      </c>
      <c r="AJ669" s="36">
        <f t="shared" si="135"/>
        <v>1.1568000000000001</v>
      </c>
      <c r="AK669" s="36">
        <f t="shared" si="136"/>
        <v>0</v>
      </c>
      <c r="AL669" s="36">
        <f t="shared" si="137"/>
        <v>0</v>
      </c>
      <c r="AM669" s="36">
        <f t="shared" si="138"/>
        <v>1.1568000000000001</v>
      </c>
      <c r="AN669" s="36">
        <f t="shared" si="139"/>
        <v>0</v>
      </c>
    </row>
    <row r="670" spans="1:40" s="53" customFormat="1" ht="31.5">
      <c r="A670" s="65" t="s">
        <v>140</v>
      </c>
      <c r="B670" s="35" t="s">
        <v>1573</v>
      </c>
      <c r="C670" s="59" t="s">
        <v>1574</v>
      </c>
      <c r="D670" s="34">
        <v>2027</v>
      </c>
      <c r="E670" s="63">
        <v>2028</v>
      </c>
      <c r="F670" s="36" t="s">
        <v>239</v>
      </c>
      <c r="G670" s="36" t="s">
        <v>239</v>
      </c>
      <c r="H670" s="162" t="s">
        <v>239</v>
      </c>
      <c r="I670" s="52">
        <v>1.4567999999999999</v>
      </c>
      <c r="J670" s="36">
        <v>1.4567999999999999</v>
      </c>
      <c r="K670" s="154">
        <f t="shared" si="130"/>
        <v>0</v>
      </c>
      <c r="L670" s="154">
        <v>0</v>
      </c>
      <c r="M670" s="154">
        <v>0</v>
      </c>
      <c r="N670" s="154">
        <v>0</v>
      </c>
      <c r="O670" s="154">
        <v>0</v>
      </c>
      <c r="P670" s="154">
        <f t="shared" si="131"/>
        <v>0</v>
      </c>
      <c r="Q670" s="154">
        <v>0</v>
      </c>
      <c r="R670" s="154">
        <v>0</v>
      </c>
      <c r="S670" s="154">
        <v>0</v>
      </c>
      <c r="T670" s="154">
        <v>0</v>
      </c>
      <c r="U670" s="154">
        <f t="shared" si="132"/>
        <v>0.12</v>
      </c>
      <c r="V670" s="154">
        <v>0</v>
      </c>
      <c r="W670" s="154">
        <v>0</v>
      </c>
      <c r="X670" s="154">
        <v>0.12</v>
      </c>
      <c r="Y670" s="154">
        <v>0</v>
      </c>
      <c r="Z670" s="154">
        <f t="shared" si="133"/>
        <v>1.3368</v>
      </c>
      <c r="AA670" s="154">
        <v>0</v>
      </c>
      <c r="AB670" s="154">
        <v>0</v>
      </c>
      <c r="AC670" s="154">
        <v>1.3368</v>
      </c>
      <c r="AD670" s="154">
        <v>0</v>
      </c>
      <c r="AE670" s="154">
        <f t="shared" si="134"/>
        <v>0</v>
      </c>
      <c r="AF670" s="36">
        <v>0</v>
      </c>
      <c r="AG670" s="36">
        <v>0</v>
      </c>
      <c r="AH670" s="36">
        <v>0</v>
      </c>
      <c r="AI670" s="36">
        <v>0</v>
      </c>
      <c r="AJ670" s="36">
        <f t="shared" si="135"/>
        <v>1.4567999999999999</v>
      </c>
      <c r="AK670" s="36">
        <f t="shared" si="136"/>
        <v>0</v>
      </c>
      <c r="AL670" s="36">
        <f t="shared" si="137"/>
        <v>0</v>
      </c>
      <c r="AM670" s="36">
        <f t="shared" si="138"/>
        <v>1.4567999999999999</v>
      </c>
      <c r="AN670" s="36">
        <f t="shared" si="139"/>
        <v>0</v>
      </c>
    </row>
    <row r="671" spans="1:40" s="53" customFormat="1" ht="94.5">
      <c r="A671" s="65" t="s">
        <v>140</v>
      </c>
      <c r="B671" s="35" t="s">
        <v>1575</v>
      </c>
      <c r="C671" s="59" t="s">
        <v>1576</v>
      </c>
      <c r="D671" s="34">
        <v>2027</v>
      </c>
      <c r="E671" s="63">
        <v>2030</v>
      </c>
      <c r="F671" s="36" t="s">
        <v>239</v>
      </c>
      <c r="G671" s="36" t="s">
        <v>239</v>
      </c>
      <c r="H671" s="162" t="s">
        <v>239</v>
      </c>
      <c r="I671" s="52">
        <v>2.9867999999999997</v>
      </c>
      <c r="J671" s="36">
        <v>2.9867999999999997</v>
      </c>
      <c r="K671" s="154">
        <f t="shared" si="130"/>
        <v>0</v>
      </c>
      <c r="L671" s="154">
        <v>0</v>
      </c>
      <c r="M671" s="154">
        <v>0</v>
      </c>
      <c r="N671" s="154">
        <v>0</v>
      </c>
      <c r="O671" s="154">
        <v>0</v>
      </c>
      <c r="P671" s="154">
        <f t="shared" si="131"/>
        <v>0</v>
      </c>
      <c r="Q671" s="154">
        <v>0</v>
      </c>
      <c r="R671" s="154">
        <v>0</v>
      </c>
      <c r="S671" s="154">
        <v>0</v>
      </c>
      <c r="T671" s="154">
        <v>0</v>
      </c>
      <c r="U671" s="154">
        <f t="shared" si="132"/>
        <v>0.12</v>
      </c>
      <c r="V671" s="154">
        <v>0</v>
      </c>
      <c r="W671" s="154">
        <v>0</v>
      </c>
      <c r="X671" s="154">
        <v>0.12</v>
      </c>
      <c r="Y671" s="154">
        <v>0</v>
      </c>
      <c r="Z671" s="154">
        <f t="shared" si="133"/>
        <v>2.8667999999999996</v>
      </c>
      <c r="AA671" s="154">
        <v>0</v>
      </c>
      <c r="AB671" s="154">
        <v>0</v>
      </c>
      <c r="AC671" s="154">
        <v>2.8667999999999996</v>
      </c>
      <c r="AD671" s="154">
        <v>0</v>
      </c>
      <c r="AE671" s="154">
        <f t="shared" si="134"/>
        <v>0</v>
      </c>
      <c r="AF671" s="36">
        <v>0</v>
      </c>
      <c r="AG671" s="36">
        <v>0</v>
      </c>
      <c r="AH671" s="36">
        <v>0</v>
      </c>
      <c r="AI671" s="36">
        <v>0</v>
      </c>
      <c r="AJ671" s="36">
        <f t="shared" si="135"/>
        <v>2.9867999999999997</v>
      </c>
      <c r="AK671" s="36">
        <f t="shared" si="136"/>
        <v>0</v>
      </c>
      <c r="AL671" s="36">
        <f t="shared" si="137"/>
        <v>0</v>
      </c>
      <c r="AM671" s="36">
        <f t="shared" si="138"/>
        <v>2.9867999999999997</v>
      </c>
      <c r="AN671" s="36">
        <f t="shared" si="139"/>
        <v>0</v>
      </c>
    </row>
    <row r="672" spans="1:40" s="53" customFormat="1" ht="31.5" customHeight="1">
      <c r="A672" s="65" t="s">
        <v>140</v>
      </c>
      <c r="B672" s="35" t="s">
        <v>1577</v>
      </c>
      <c r="C672" s="59" t="s">
        <v>1578</v>
      </c>
      <c r="D672" s="34">
        <v>2027</v>
      </c>
      <c r="E672" s="63">
        <v>2030</v>
      </c>
      <c r="F672" s="36" t="s">
        <v>239</v>
      </c>
      <c r="G672" s="36" t="s">
        <v>239</v>
      </c>
      <c r="H672" s="162" t="s">
        <v>239</v>
      </c>
      <c r="I672" s="52">
        <v>0.12</v>
      </c>
      <c r="J672" s="36">
        <v>0.12</v>
      </c>
      <c r="K672" s="154">
        <f t="shared" si="130"/>
        <v>0</v>
      </c>
      <c r="L672" s="154">
        <v>0</v>
      </c>
      <c r="M672" s="154">
        <v>0</v>
      </c>
      <c r="N672" s="154">
        <v>0</v>
      </c>
      <c r="O672" s="154">
        <v>0</v>
      </c>
      <c r="P672" s="154">
        <f t="shared" si="131"/>
        <v>0</v>
      </c>
      <c r="Q672" s="154">
        <v>0</v>
      </c>
      <c r="R672" s="154">
        <v>0</v>
      </c>
      <c r="S672" s="154">
        <v>0</v>
      </c>
      <c r="T672" s="154">
        <v>0</v>
      </c>
      <c r="U672" s="154">
        <f t="shared" si="132"/>
        <v>0.12</v>
      </c>
      <c r="V672" s="154">
        <v>0</v>
      </c>
      <c r="W672" s="154">
        <v>0</v>
      </c>
      <c r="X672" s="154">
        <v>0.12</v>
      </c>
      <c r="Y672" s="154">
        <v>0</v>
      </c>
      <c r="Z672" s="154">
        <f t="shared" si="133"/>
        <v>0</v>
      </c>
      <c r="AA672" s="154">
        <v>0</v>
      </c>
      <c r="AB672" s="154">
        <v>0</v>
      </c>
      <c r="AC672" s="154">
        <v>0</v>
      </c>
      <c r="AD672" s="154">
        <v>0</v>
      </c>
      <c r="AE672" s="154">
        <f t="shared" si="134"/>
        <v>0</v>
      </c>
      <c r="AF672" s="36">
        <v>0</v>
      </c>
      <c r="AG672" s="36">
        <v>0</v>
      </c>
      <c r="AH672" s="36">
        <v>0</v>
      </c>
      <c r="AI672" s="36">
        <v>0</v>
      </c>
      <c r="AJ672" s="36">
        <f t="shared" si="135"/>
        <v>0.12</v>
      </c>
      <c r="AK672" s="36">
        <f t="shared" si="136"/>
        <v>0</v>
      </c>
      <c r="AL672" s="36">
        <f t="shared" si="137"/>
        <v>0</v>
      </c>
      <c r="AM672" s="36">
        <f t="shared" si="138"/>
        <v>0.12</v>
      </c>
      <c r="AN672" s="36">
        <f t="shared" si="139"/>
        <v>0</v>
      </c>
    </row>
    <row r="673" spans="1:40" s="53" customFormat="1" ht="47.25">
      <c r="A673" s="65" t="s">
        <v>140</v>
      </c>
      <c r="B673" s="35" t="s">
        <v>1579</v>
      </c>
      <c r="C673" s="59" t="s">
        <v>1580</v>
      </c>
      <c r="D673" s="34">
        <v>2027</v>
      </c>
      <c r="E673" s="63">
        <v>2030</v>
      </c>
      <c r="F673" s="36" t="s">
        <v>239</v>
      </c>
      <c r="G673" s="36" t="s">
        <v>239</v>
      </c>
      <c r="H673" s="162" t="s">
        <v>239</v>
      </c>
      <c r="I673" s="52">
        <v>0.12</v>
      </c>
      <c r="J673" s="36">
        <v>0.12</v>
      </c>
      <c r="K673" s="154">
        <f t="shared" si="130"/>
        <v>0</v>
      </c>
      <c r="L673" s="154">
        <v>0</v>
      </c>
      <c r="M673" s="154">
        <v>0</v>
      </c>
      <c r="N673" s="154">
        <v>0</v>
      </c>
      <c r="O673" s="154">
        <v>0</v>
      </c>
      <c r="P673" s="154">
        <f t="shared" si="131"/>
        <v>0</v>
      </c>
      <c r="Q673" s="154">
        <v>0</v>
      </c>
      <c r="R673" s="154">
        <v>0</v>
      </c>
      <c r="S673" s="154">
        <v>0</v>
      </c>
      <c r="T673" s="154">
        <v>0</v>
      </c>
      <c r="U673" s="154">
        <f t="shared" si="132"/>
        <v>0.12</v>
      </c>
      <c r="V673" s="154">
        <v>0</v>
      </c>
      <c r="W673" s="154">
        <v>0</v>
      </c>
      <c r="X673" s="154">
        <v>0.12</v>
      </c>
      <c r="Y673" s="154">
        <v>0</v>
      </c>
      <c r="Z673" s="154">
        <f t="shared" si="133"/>
        <v>0</v>
      </c>
      <c r="AA673" s="154">
        <v>0</v>
      </c>
      <c r="AB673" s="154">
        <v>0</v>
      </c>
      <c r="AC673" s="154">
        <v>0</v>
      </c>
      <c r="AD673" s="154">
        <v>0</v>
      </c>
      <c r="AE673" s="154">
        <f t="shared" si="134"/>
        <v>0</v>
      </c>
      <c r="AF673" s="36">
        <v>0</v>
      </c>
      <c r="AG673" s="36">
        <v>0</v>
      </c>
      <c r="AH673" s="36">
        <v>0</v>
      </c>
      <c r="AI673" s="36">
        <v>0</v>
      </c>
      <c r="AJ673" s="36">
        <f t="shared" si="135"/>
        <v>0.12</v>
      </c>
      <c r="AK673" s="36">
        <f t="shared" si="136"/>
        <v>0</v>
      </c>
      <c r="AL673" s="36">
        <f t="shared" si="137"/>
        <v>0</v>
      </c>
      <c r="AM673" s="36">
        <f t="shared" si="138"/>
        <v>0.12</v>
      </c>
      <c r="AN673" s="36">
        <f t="shared" si="139"/>
        <v>0</v>
      </c>
    </row>
    <row r="674" spans="1:40" s="53" customFormat="1">
      <c r="A674" s="65" t="s">
        <v>140</v>
      </c>
      <c r="B674" s="35" t="s">
        <v>1581</v>
      </c>
      <c r="C674" s="59" t="s">
        <v>1582</v>
      </c>
      <c r="D674" s="34">
        <v>2025</v>
      </c>
      <c r="E674" s="63">
        <v>2030</v>
      </c>
      <c r="F674" s="36" t="s">
        <v>239</v>
      </c>
      <c r="G674" s="36" t="s">
        <v>239</v>
      </c>
      <c r="H674" s="162" t="s">
        <v>239</v>
      </c>
      <c r="I674" s="52">
        <v>0.25825001999999997</v>
      </c>
      <c r="J674" s="36">
        <v>0.25825001999999997</v>
      </c>
      <c r="K674" s="154">
        <f t="shared" si="130"/>
        <v>7.825001999999999E-2</v>
      </c>
      <c r="L674" s="154">
        <v>0</v>
      </c>
      <c r="M674" s="154">
        <v>0</v>
      </c>
      <c r="N674" s="154">
        <v>7.825001999999999E-2</v>
      </c>
      <c r="O674" s="154">
        <v>0</v>
      </c>
      <c r="P674" s="154">
        <f t="shared" si="131"/>
        <v>0.18</v>
      </c>
      <c r="Q674" s="154">
        <v>0</v>
      </c>
      <c r="R674" s="154">
        <v>0</v>
      </c>
      <c r="S674" s="154">
        <v>0.18</v>
      </c>
      <c r="T674" s="154">
        <v>0</v>
      </c>
      <c r="U674" s="154">
        <f t="shared" si="132"/>
        <v>0</v>
      </c>
      <c r="V674" s="154">
        <v>0</v>
      </c>
      <c r="W674" s="154">
        <v>0</v>
      </c>
      <c r="X674" s="154">
        <v>0</v>
      </c>
      <c r="Y674" s="154">
        <v>0</v>
      </c>
      <c r="Z674" s="154">
        <f t="shared" si="133"/>
        <v>0</v>
      </c>
      <c r="AA674" s="154">
        <v>0</v>
      </c>
      <c r="AB674" s="154">
        <v>0</v>
      </c>
      <c r="AC674" s="154">
        <v>0</v>
      </c>
      <c r="AD674" s="154">
        <v>0</v>
      </c>
      <c r="AE674" s="154">
        <f t="shared" si="134"/>
        <v>0</v>
      </c>
      <c r="AF674" s="36">
        <v>0</v>
      </c>
      <c r="AG674" s="36">
        <v>0</v>
      </c>
      <c r="AH674" s="36">
        <v>0</v>
      </c>
      <c r="AI674" s="36">
        <v>0</v>
      </c>
      <c r="AJ674" s="36">
        <f t="shared" si="135"/>
        <v>0.25825001999999997</v>
      </c>
      <c r="AK674" s="36">
        <f t="shared" si="136"/>
        <v>0</v>
      </c>
      <c r="AL674" s="36">
        <f t="shared" si="137"/>
        <v>0</v>
      </c>
      <c r="AM674" s="36">
        <f t="shared" si="138"/>
        <v>0.25825001999999997</v>
      </c>
      <c r="AN674" s="36">
        <f t="shared" si="139"/>
        <v>0</v>
      </c>
    </row>
    <row r="675" spans="1:40" s="53" customFormat="1" ht="31.5">
      <c r="A675" s="65" t="s">
        <v>140</v>
      </c>
      <c r="B675" s="35" t="s">
        <v>1583</v>
      </c>
      <c r="C675" s="59" t="s">
        <v>1584</v>
      </c>
      <c r="D675" s="34">
        <v>2027</v>
      </c>
      <c r="E675" s="63">
        <v>2028</v>
      </c>
      <c r="F675" s="36" t="s">
        <v>239</v>
      </c>
      <c r="G675" s="36" t="s">
        <v>239</v>
      </c>
      <c r="H675" s="162" t="s">
        <v>239</v>
      </c>
      <c r="I675" s="52">
        <v>2.5116000000000001</v>
      </c>
      <c r="J675" s="36">
        <v>2.5116000000000001</v>
      </c>
      <c r="K675" s="154">
        <f t="shared" si="130"/>
        <v>0</v>
      </c>
      <c r="L675" s="154">
        <v>0</v>
      </c>
      <c r="M675" s="154">
        <v>0</v>
      </c>
      <c r="N675" s="154">
        <v>0</v>
      </c>
      <c r="O675" s="154">
        <v>0</v>
      </c>
      <c r="P675" s="154">
        <f t="shared" si="131"/>
        <v>0</v>
      </c>
      <c r="Q675" s="154">
        <v>0</v>
      </c>
      <c r="R675" s="154">
        <v>0</v>
      </c>
      <c r="S675" s="154">
        <v>0</v>
      </c>
      <c r="T675" s="154">
        <v>0</v>
      </c>
      <c r="U675" s="154">
        <f t="shared" si="132"/>
        <v>0.12</v>
      </c>
      <c r="V675" s="154">
        <v>0</v>
      </c>
      <c r="W675" s="154">
        <v>0</v>
      </c>
      <c r="X675" s="154">
        <v>0.12</v>
      </c>
      <c r="Y675" s="154">
        <v>0</v>
      </c>
      <c r="Z675" s="154">
        <f t="shared" si="133"/>
        <v>2.3915999999999999</v>
      </c>
      <c r="AA675" s="154">
        <v>0</v>
      </c>
      <c r="AB675" s="154">
        <v>0</v>
      </c>
      <c r="AC675" s="154">
        <v>2.3915999999999999</v>
      </c>
      <c r="AD675" s="154">
        <v>0</v>
      </c>
      <c r="AE675" s="154">
        <f t="shared" si="134"/>
        <v>0</v>
      </c>
      <c r="AF675" s="36">
        <v>0</v>
      </c>
      <c r="AG675" s="36">
        <v>0</v>
      </c>
      <c r="AH675" s="36">
        <v>0</v>
      </c>
      <c r="AI675" s="36">
        <v>0</v>
      </c>
      <c r="AJ675" s="36">
        <f t="shared" si="135"/>
        <v>2.5116000000000001</v>
      </c>
      <c r="AK675" s="36">
        <f t="shared" si="136"/>
        <v>0</v>
      </c>
      <c r="AL675" s="36">
        <f t="shared" si="137"/>
        <v>0</v>
      </c>
      <c r="AM675" s="36">
        <f t="shared" si="138"/>
        <v>2.5116000000000001</v>
      </c>
      <c r="AN675" s="36">
        <f t="shared" si="139"/>
        <v>0</v>
      </c>
    </row>
    <row r="676" spans="1:40" s="53" customFormat="1" ht="31.5">
      <c r="A676" s="65" t="s">
        <v>140</v>
      </c>
      <c r="B676" s="35" t="s">
        <v>1585</v>
      </c>
      <c r="C676" s="59" t="s">
        <v>1586</v>
      </c>
      <c r="D676" s="34">
        <v>2027</v>
      </c>
      <c r="E676" s="63">
        <v>2028</v>
      </c>
      <c r="F676" s="36" t="s">
        <v>239</v>
      </c>
      <c r="G676" s="36" t="s">
        <v>239</v>
      </c>
      <c r="H676" s="162" t="s">
        <v>239</v>
      </c>
      <c r="I676" s="52">
        <v>2.5092000000000003</v>
      </c>
      <c r="J676" s="36">
        <v>2.5092000000000003</v>
      </c>
      <c r="K676" s="154">
        <f t="shared" si="130"/>
        <v>0</v>
      </c>
      <c r="L676" s="154">
        <v>0</v>
      </c>
      <c r="M676" s="154">
        <v>0</v>
      </c>
      <c r="N676" s="154">
        <v>0</v>
      </c>
      <c r="O676" s="154">
        <v>0</v>
      </c>
      <c r="P676" s="154">
        <f t="shared" si="131"/>
        <v>0</v>
      </c>
      <c r="Q676" s="154">
        <v>0</v>
      </c>
      <c r="R676" s="154">
        <v>0</v>
      </c>
      <c r="S676" s="154">
        <v>0</v>
      </c>
      <c r="T676" s="154">
        <v>0</v>
      </c>
      <c r="U676" s="154">
        <f t="shared" si="132"/>
        <v>0.12</v>
      </c>
      <c r="V676" s="154">
        <v>0</v>
      </c>
      <c r="W676" s="154">
        <v>0</v>
      </c>
      <c r="X676" s="154">
        <v>0.12</v>
      </c>
      <c r="Y676" s="154">
        <v>0</v>
      </c>
      <c r="Z676" s="154">
        <f t="shared" si="133"/>
        <v>2.3892000000000002</v>
      </c>
      <c r="AA676" s="154">
        <v>0</v>
      </c>
      <c r="AB676" s="154">
        <v>0</v>
      </c>
      <c r="AC676" s="154">
        <v>2.3892000000000002</v>
      </c>
      <c r="AD676" s="154">
        <v>0</v>
      </c>
      <c r="AE676" s="154">
        <f t="shared" si="134"/>
        <v>0</v>
      </c>
      <c r="AF676" s="36">
        <v>0</v>
      </c>
      <c r="AG676" s="36">
        <v>0</v>
      </c>
      <c r="AH676" s="36">
        <v>0</v>
      </c>
      <c r="AI676" s="36">
        <v>0</v>
      </c>
      <c r="AJ676" s="36">
        <f t="shared" si="135"/>
        <v>2.5092000000000003</v>
      </c>
      <c r="AK676" s="36">
        <f t="shared" si="136"/>
        <v>0</v>
      </c>
      <c r="AL676" s="36">
        <f t="shared" si="137"/>
        <v>0</v>
      </c>
      <c r="AM676" s="36">
        <f t="shared" si="138"/>
        <v>2.5092000000000003</v>
      </c>
      <c r="AN676" s="36">
        <f t="shared" si="139"/>
        <v>0</v>
      </c>
    </row>
    <row r="677" spans="1:40" s="53" customFormat="1" ht="31.5">
      <c r="A677" s="65" t="s">
        <v>140</v>
      </c>
      <c r="B677" s="35" t="s">
        <v>1587</v>
      </c>
      <c r="C677" s="59" t="s">
        <v>1588</v>
      </c>
      <c r="D677" s="34">
        <v>2027</v>
      </c>
      <c r="E677" s="63">
        <v>2028</v>
      </c>
      <c r="F677" s="36" t="s">
        <v>239</v>
      </c>
      <c r="G677" s="36" t="s">
        <v>239</v>
      </c>
      <c r="H677" s="162" t="s">
        <v>239</v>
      </c>
      <c r="I677" s="52">
        <v>4.3457400000000002</v>
      </c>
      <c r="J677" s="36">
        <v>4.3457400000000002</v>
      </c>
      <c r="K677" s="154">
        <f t="shared" si="130"/>
        <v>0</v>
      </c>
      <c r="L677" s="154">
        <v>0</v>
      </c>
      <c r="M677" s="154">
        <v>0</v>
      </c>
      <c r="N677" s="154">
        <v>0</v>
      </c>
      <c r="O677" s="154">
        <v>0</v>
      </c>
      <c r="P677" s="154">
        <f t="shared" si="131"/>
        <v>0</v>
      </c>
      <c r="Q677" s="154">
        <v>0</v>
      </c>
      <c r="R677" s="154">
        <v>0</v>
      </c>
      <c r="S677" s="154">
        <v>0</v>
      </c>
      <c r="T677" s="154">
        <v>0</v>
      </c>
      <c r="U677" s="154">
        <f t="shared" si="132"/>
        <v>0.12</v>
      </c>
      <c r="V677" s="154">
        <v>0</v>
      </c>
      <c r="W677" s="154">
        <v>0</v>
      </c>
      <c r="X677" s="154">
        <v>0.12</v>
      </c>
      <c r="Y677" s="154">
        <v>0</v>
      </c>
      <c r="Z677" s="154">
        <f t="shared" si="133"/>
        <v>4.2257400000000001</v>
      </c>
      <c r="AA677" s="154">
        <v>0</v>
      </c>
      <c r="AB677" s="154">
        <v>0</v>
      </c>
      <c r="AC677" s="154">
        <v>4.2257400000000001</v>
      </c>
      <c r="AD677" s="154">
        <v>0</v>
      </c>
      <c r="AE677" s="154">
        <f t="shared" si="134"/>
        <v>0</v>
      </c>
      <c r="AF677" s="36">
        <v>0</v>
      </c>
      <c r="AG677" s="36">
        <v>0</v>
      </c>
      <c r="AH677" s="36">
        <v>0</v>
      </c>
      <c r="AI677" s="36">
        <v>0</v>
      </c>
      <c r="AJ677" s="36">
        <f t="shared" si="135"/>
        <v>4.3457400000000002</v>
      </c>
      <c r="AK677" s="36">
        <f t="shared" si="136"/>
        <v>0</v>
      </c>
      <c r="AL677" s="36">
        <f t="shared" si="137"/>
        <v>0</v>
      </c>
      <c r="AM677" s="36">
        <f t="shared" si="138"/>
        <v>4.3457400000000002</v>
      </c>
      <c r="AN677" s="36">
        <f t="shared" si="139"/>
        <v>0</v>
      </c>
    </row>
    <row r="678" spans="1:40" s="53" customFormat="1" ht="47.25">
      <c r="A678" s="65" t="s">
        <v>140</v>
      </c>
      <c r="B678" s="35" t="s">
        <v>1589</v>
      </c>
      <c r="C678" s="59" t="s">
        <v>1590</v>
      </c>
      <c r="D678" s="34">
        <v>2028</v>
      </c>
      <c r="E678" s="63">
        <v>2028</v>
      </c>
      <c r="F678" s="36" t="s">
        <v>239</v>
      </c>
      <c r="G678" s="36" t="s">
        <v>239</v>
      </c>
      <c r="H678" s="162" t="s">
        <v>239</v>
      </c>
      <c r="I678" s="52">
        <v>1.7400000000000002</v>
      </c>
      <c r="J678" s="36">
        <v>1.7400000000000002</v>
      </c>
      <c r="K678" s="154">
        <f t="shared" si="130"/>
        <v>0</v>
      </c>
      <c r="L678" s="154">
        <v>0</v>
      </c>
      <c r="M678" s="154">
        <v>0</v>
      </c>
      <c r="N678" s="154">
        <v>0</v>
      </c>
      <c r="O678" s="154">
        <v>0</v>
      </c>
      <c r="P678" s="154">
        <f t="shared" si="131"/>
        <v>0</v>
      </c>
      <c r="Q678" s="154">
        <v>0</v>
      </c>
      <c r="R678" s="154">
        <v>0</v>
      </c>
      <c r="S678" s="154">
        <v>0</v>
      </c>
      <c r="T678" s="154">
        <v>0</v>
      </c>
      <c r="U678" s="154">
        <f t="shared" si="132"/>
        <v>0.12</v>
      </c>
      <c r="V678" s="154">
        <v>0</v>
      </c>
      <c r="W678" s="154">
        <v>0</v>
      </c>
      <c r="X678" s="154">
        <v>0.12</v>
      </c>
      <c r="Y678" s="154">
        <v>0</v>
      </c>
      <c r="Z678" s="154">
        <f t="shared" si="133"/>
        <v>1.62</v>
      </c>
      <c r="AA678" s="154">
        <v>0</v>
      </c>
      <c r="AB678" s="154">
        <v>0</v>
      </c>
      <c r="AC678" s="154">
        <v>1.62</v>
      </c>
      <c r="AD678" s="154">
        <v>0</v>
      </c>
      <c r="AE678" s="154">
        <f t="shared" si="134"/>
        <v>0</v>
      </c>
      <c r="AF678" s="36">
        <v>0</v>
      </c>
      <c r="AG678" s="36">
        <v>0</v>
      </c>
      <c r="AH678" s="36">
        <v>0</v>
      </c>
      <c r="AI678" s="36">
        <v>0</v>
      </c>
      <c r="AJ678" s="36">
        <f t="shared" si="135"/>
        <v>1.7400000000000002</v>
      </c>
      <c r="AK678" s="36">
        <f t="shared" si="136"/>
        <v>0</v>
      </c>
      <c r="AL678" s="36">
        <f t="shared" si="137"/>
        <v>0</v>
      </c>
      <c r="AM678" s="36">
        <f t="shared" si="138"/>
        <v>1.7400000000000002</v>
      </c>
      <c r="AN678" s="36">
        <f t="shared" si="139"/>
        <v>0</v>
      </c>
    </row>
    <row r="679" spans="1:40" s="53" customFormat="1" ht="110.25">
      <c r="A679" s="65" t="s">
        <v>140</v>
      </c>
      <c r="B679" s="35" t="s">
        <v>1591</v>
      </c>
      <c r="C679" s="59" t="s">
        <v>1592</v>
      </c>
      <c r="D679" s="34">
        <v>2025</v>
      </c>
      <c r="E679" s="63">
        <v>2030</v>
      </c>
      <c r="F679" s="36" t="s">
        <v>239</v>
      </c>
      <c r="G679" s="36" t="s">
        <v>239</v>
      </c>
      <c r="H679" s="162" t="s">
        <v>239</v>
      </c>
      <c r="I679" s="52">
        <v>0.23758901999999998</v>
      </c>
      <c r="J679" s="36">
        <v>0.23758901999999998</v>
      </c>
      <c r="K679" s="154">
        <f t="shared" si="130"/>
        <v>8.3989019999999984E-2</v>
      </c>
      <c r="L679" s="154">
        <v>0</v>
      </c>
      <c r="M679" s="154">
        <v>0</v>
      </c>
      <c r="N679" s="154">
        <v>8.3989019999999984E-2</v>
      </c>
      <c r="O679" s="154">
        <v>0</v>
      </c>
      <c r="P679" s="154">
        <f t="shared" si="131"/>
        <v>0.15359999999999999</v>
      </c>
      <c r="Q679" s="154">
        <v>0</v>
      </c>
      <c r="R679" s="154">
        <v>0</v>
      </c>
      <c r="S679" s="154">
        <v>0.15359999999999999</v>
      </c>
      <c r="T679" s="154">
        <v>0</v>
      </c>
      <c r="U679" s="154">
        <f t="shared" si="132"/>
        <v>0</v>
      </c>
      <c r="V679" s="154">
        <v>0</v>
      </c>
      <c r="W679" s="154">
        <v>0</v>
      </c>
      <c r="X679" s="154">
        <v>0</v>
      </c>
      <c r="Y679" s="154">
        <v>0</v>
      </c>
      <c r="Z679" s="154">
        <f t="shared" si="133"/>
        <v>0</v>
      </c>
      <c r="AA679" s="154">
        <v>0</v>
      </c>
      <c r="AB679" s="154">
        <v>0</v>
      </c>
      <c r="AC679" s="154">
        <v>0</v>
      </c>
      <c r="AD679" s="154">
        <v>0</v>
      </c>
      <c r="AE679" s="154">
        <f t="shared" si="134"/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f t="shared" si="135"/>
        <v>0.23758901999999998</v>
      </c>
      <c r="AK679" s="36">
        <f t="shared" si="136"/>
        <v>0</v>
      </c>
      <c r="AL679" s="36">
        <f t="shared" si="137"/>
        <v>0</v>
      </c>
      <c r="AM679" s="36">
        <f t="shared" si="138"/>
        <v>0.23758901999999998</v>
      </c>
      <c r="AN679" s="36">
        <f t="shared" si="139"/>
        <v>0</v>
      </c>
    </row>
    <row r="680" spans="1:40" s="53" customFormat="1" ht="31.5">
      <c r="A680" s="65" t="s">
        <v>140</v>
      </c>
      <c r="B680" s="35" t="s">
        <v>1593</v>
      </c>
      <c r="C680" s="59" t="s">
        <v>1594</v>
      </c>
      <c r="D680" s="34">
        <v>2028</v>
      </c>
      <c r="E680" s="63">
        <v>2029</v>
      </c>
      <c r="F680" s="36" t="s">
        <v>239</v>
      </c>
      <c r="G680" s="36" t="s">
        <v>239</v>
      </c>
      <c r="H680" s="162" t="s">
        <v>239</v>
      </c>
      <c r="I680" s="52">
        <v>3.6756000000000002</v>
      </c>
      <c r="J680" s="36">
        <v>3.6756000000000002</v>
      </c>
      <c r="K680" s="154">
        <f t="shared" si="130"/>
        <v>0</v>
      </c>
      <c r="L680" s="154">
        <v>0</v>
      </c>
      <c r="M680" s="154">
        <v>0</v>
      </c>
      <c r="N680" s="154">
        <v>0</v>
      </c>
      <c r="O680" s="154">
        <v>0</v>
      </c>
      <c r="P680" s="154">
        <f t="shared" si="131"/>
        <v>0</v>
      </c>
      <c r="Q680" s="154">
        <v>0</v>
      </c>
      <c r="R680" s="154">
        <v>0</v>
      </c>
      <c r="S680" s="154">
        <v>0</v>
      </c>
      <c r="T680" s="154">
        <v>0</v>
      </c>
      <c r="U680" s="154">
        <f t="shared" si="132"/>
        <v>0</v>
      </c>
      <c r="V680" s="154">
        <v>0</v>
      </c>
      <c r="W680" s="154">
        <v>0</v>
      </c>
      <c r="X680" s="154">
        <v>0</v>
      </c>
      <c r="Y680" s="154">
        <v>0</v>
      </c>
      <c r="Z680" s="154">
        <f t="shared" si="133"/>
        <v>0.12</v>
      </c>
      <c r="AA680" s="154">
        <v>0</v>
      </c>
      <c r="AB680" s="154">
        <v>0</v>
      </c>
      <c r="AC680" s="154">
        <v>0.12</v>
      </c>
      <c r="AD680" s="154">
        <v>0</v>
      </c>
      <c r="AE680" s="154">
        <f t="shared" si="134"/>
        <v>3.5556000000000001</v>
      </c>
      <c r="AF680" s="36">
        <v>0</v>
      </c>
      <c r="AG680" s="36">
        <v>0</v>
      </c>
      <c r="AH680" s="36">
        <v>3.5556000000000001</v>
      </c>
      <c r="AI680" s="36">
        <v>0</v>
      </c>
      <c r="AJ680" s="36">
        <f t="shared" si="135"/>
        <v>3.6756000000000002</v>
      </c>
      <c r="AK680" s="36">
        <f t="shared" si="136"/>
        <v>0</v>
      </c>
      <c r="AL680" s="36">
        <f t="shared" si="137"/>
        <v>0</v>
      </c>
      <c r="AM680" s="36">
        <f t="shared" si="138"/>
        <v>3.6756000000000002</v>
      </c>
      <c r="AN680" s="36">
        <f t="shared" si="139"/>
        <v>0</v>
      </c>
    </row>
    <row r="681" spans="1:40" s="53" customFormat="1" ht="31.5">
      <c r="A681" s="65" t="s">
        <v>140</v>
      </c>
      <c r="B681" s="35" t="s">
        <v>1595</v>
      </c>
      <c r="C681" s="59" t="s">
        <v>1596</v>
      </c>
      <c r="D681" s="34">
        <v>2028</v>
      </c>
      <c r="E681" s="63">
        <v>2029</v>
      </c>
      <c r="F681" s="36" t="s">
        <v>239</v>
      </c>
      <c r="G681" s="36" t="s">
        <v>239</v>
      </c>
      <c r="H681" s="162" t="s">
        <v>239</v>
      </c>
      <c r="I681" s="52">
        <v>2.6736</v>
      </c>
      <c r="J681" s="36">
        <v>2.6736</v>
      </c>
      <c r="K681" s="154">
        <f t="shared" si="130"/>
        <v>0</v>
      </c>
      <c r="L681" s="154">
        <v>0</v>
      </c>
      <c r="M681" s="154">
        <v>0</v>
      </c>
      <c r="N681" s="154">
        <v>0</v>
      </c>
      <c r="O681" s="154">
        <v>0</v>
      </c>
      <c r="P681" s="154">
        <f t="shared" si="131"/>
        <v>0</v>
      </c>
      <c r="Q681" s="154">
        <v>0</v>
      </c>
      <c r="R681" s="154">
        <v>0</v>
      </c>
      <c r="S681" s="154">
        <v>0</v>
      </c>
      <c r="T681" s="154">
        <v>0</v>
      </c>
      <c r="U681" s="154">
        <f t="shared" si="132"/>
        <v>0</v>
      </c>
      <c r="V681" s="154">
        <v>0</v>
      </c>
      <c r="W681" s="154">
        <v>0</v>
      </c>
      <c r="X681" s="154">
        <v>0</v>
      </c>
      <c r="Y681" s="154">
        <v>0</v>
      </c>
      <c r="Z681" s="154">
        <f t="shared" si="133"/>
        <v>0.12</v>
      </c>
      <c r="AA681" s="154">
        <v>0</v>
      </c>
      <c r="AB681" s="154">
        <v>0</v>
      </c>
      <c r="AC681" s="154">
        <v>0.12</v>
      </c>
      <c r="AD681" s="154">
        <v>0</v>
      </c>
      <c r="AE681" s="154">
        <f t="shared" si="134"/>
        <v>2.5535999999999999</v>
      </c>
      <c r="AF681" s="36">
        <v>0</v>
      </c>
      <c r="AG681" s="36">
        <v>0</v>
      </c>
      <c r="AH681" s="36">
        <v>2.5535999999999999</v>
      </c>
      <c r="AI681" s="36">
        <v>0</v>
      </c>
      <c r="AJ681" s="36">
        <f t="shared" si="135"/>
        <v>2.6736</v>
      </c>
      <c r="AK681" s="36">
        <f t="shared" si="136"/>
        <v>0</v>
      </c>
      <c r="AL681" s="36">
        <f t="shared" si="137"/>
        <v>0</v>
      </c>
      <c r="AM681" s="36">
        <f t="shared" si="138"/>
        <v>2.6736</v>
      </c>
      <c r="AN681" s="36">
        <f t="shared" si="139"/>
        <v>0</v>
      </c>
    </row>
    <row r="682" spans="1:40" s="53" customFormat="1" ht="31.5">
      <c r="A682" s="65" t="s">
        <v>140</v>
      </c>
      <c r="B682" s="35" t="s">
        <v>1597</v>
      </c>
      <c r="C682" s="59" t="s">
        <v>1598</v>
      </c>
      <c r="D682" s="34">
        <v>2028</v>
      </c>
      <c r="E682" s="63">
        <v>2029</v>
      </c>
      <c r="F682" s="36" t="s">
        <v>239</v>
      </c>
      <c r="G682" s="36" t="s">
        <v>239</v>
      </c>
      <c r="H682" s="162" t="s">
        <v>239</v>
      </c>
      <c r="I682" s="52">
        <v>4.0091999999999999</v>
      </c>
      <c r="J682" s="36">
        <v>4.0091999999999999</v>
      </c>
      <c r="K682" s="154">
        <f t="shared" si="130"/>
        <v>0</v>
      </c>
      <c r="L682" s="154">
        <v>0</v>
      </c>
      <c r="M682" s="154">
        <v>0</v>
      </c>
      <c r="N682" s="154">
        <v>0</v>
      </c>
      <c r="O682" s="154">
        <v>0</v>
      </c>
      <c r="P682" s="154">
        <f t="shared" si="131"/>
        <v>0</v>
      </c>
      <c r="Q682" s="154">
        <v>0</v>
      </c>
      <c r="R682" s="154">
        <v>0</v>
      </c>
      <c r="S682" s="154">
        <v>0</v>
      </c>
      <c r="T682" s="154">
        <v>0</v>
      </c>
      <c r="U682" s="154">
        <f t="shared" si="132"/>
        <v>0</v>
      </c>
      <c r="V682" s="154">
        <v>0</v>
      </c>
      <c r="W682" s="154">
        <v>0</v>
      </c>
      <c r="X682" s="154">
        <v>0</v>
      </c>
      <c r="Y682" s="154">
        <v>0</v>
      </c>
      <c r="Z682" s="154">
        <f t="shared" si="133"/>
        <v>0.12</v>
      </c>
      <c r="AA682" s="154">
        <v>0</v>
      </c>
      <c r="AB682" s="154">
        <v>0</v>
      </c>
      <c r="AC682" s="154">
        <v>0.12</v>
      </c>
      <c r="AD682" s="154">
        <v>0</v>
      </c>
      <c r="AE682" s="154">
        <f t="shared" si="134"/>
        <v>3.8891999999999998</v>
      </c>
      <c r="AF682" s="36">
        <v>0</v>
      </c>
      <c r="AG682" s="36">
        <v>0</v>
      </c>
      <c r="AH682" s="36">
        <v>3.8891999999999998</v>
      </c>
      <c r="AI682" s="36">
        <v>0</v>
      </c>
      <c r="AJ682" s="36">
        <f t="shared" si="135"/>
        <v>4.0091999999999999</v>
      </c>
      <c r="AK682" s="36">
        <f t="shared" si="136"/>
        <v>0</v>
      </c>
      <c r="AL682" s="36">
        <f t="shared" si="137"/>
        <v>0</v>
      </c>
      <c r="AM682" s="36">
        <f t="shared" si="138"/>
        <v>4.0091999999999999</v>
      </c>
      <c r="AN682" s="36">
        <f t="shared" si="139"/>
        <v>0</v>
      </c>
    </row>
    <row r="683" spans="1:40" s="53" customFormat="1" ht="47.25">
      <c r="A683" s="65" t="s">
        <v>140</v>
      </c>
      <c r="B683" s="35" t="s">
        <v>1599</v>
      </c>
      <c r="C683" s="59" t="s">
        <v>1600</v>
      </c>
      <c r="D683" s="34">
        <v>2028</v>
      </c>
      <c r="E683" s="63">
        <v>2029</v>
      </c>
      <c r="F683" s="36" t="s">
        <v>239</v>
      </c>
      <c r="G683" s="36" t="s">
        <v>239</v>
      </c>
      <c r="H683" s="162" t="s">
        <v>239</v>
      </c>
      <c r="I683" s="52">
        <v>2.6088</v>
      </c>
      <c r="J683" s="36">
        <v>2.6088</v>
      </c>
      <c r="K683" s="154">
        <f t="shared" si="130"/>
        <v>0</v>
      </c>
      <c r="L683" s="154">
        <v>0</v>
      </c>
      <c r="M683" s="154">
        <v>0</v>
      </c>
      <c r="N683" s="154">
        <v>0</v>
      </c>
      <c r="O683" s="154">
        <v>0</v>
      </c>
      <c r="P683" s="154">
        <f t="shared" si="131"/>
        <v>0</v>
      </c>
      <c r="Q683" s="154">
        <v>0</v>
      </c>
      <c r="R683" s="154">
        <v>0</v>
      </c>
      <c r="S683" s="154">
        <v>0</v>
      </c>
      <c r="T683" s="154">
        <v>0</v>
      </c>
      <c r="U683" s="154">
        <f t="shared" si="132"/>
        <v>0</v>
      </c>
      <c r="V683" s="154">
        <v>0</v>
      </c>
      <c r="W683" s="154">
        <v>0</v>
      </c>
      <c r="X683" s="154">
        <v>0</v>
      </c>
      <c r="Y683" s="154">
        <v>0</v>
      </c>
      <c r="Z683" s="154">
        <f t="shared" si="133"/>
        <v>0.12</v>
      </c>
      <c r="AA683" s="154">
        <v>0</v>
      </c>
      <c r="AB683" s="154">
        <v>0</v>
      </c>
      <c r="AC683" s="154">
        <v>0.12</v>
      </c>
      <c r="AD683" s="154">
        <v>0</v>
      </c>
      <c r="AE683" s="154">
        <f t="shared" si="134"/>
        <v>2.4887999999999999</v>
      </c>
      <c r="AF683" s="36">
        <v>0</v>
      </c>
      <c r="AG683" s="36">
        <v>0</v>
      </c>
      <c r="AH683" s="36">
        <v>2.4887999999999999</v>
      </c>
      <c r="AI683" s="36">
        <v>0</v>
      </c>
      <c r="AJ683" s="36">
        <f t="shared" si="135"/>
        <v>2.6088</v>
      </c>
      <c r="AK683" s="36">
        <f t="shared" si="136"/>
        <v>0</v>
      </c>
      <c r="AL683" s="36">
        <f t="shared" si="137"/>
        <v>0</v>
      </c>
      <c r="AM683" s="36">
        <f t="shared" si="138"/>
        <v>2.6088</v>
      </c>
      <c r="AN683" s="36">
        <f t="shared" si="139"/>
        <v>0</v>
      </c>
    </row>
    <row r="684" spans="1:40" s="53" customFormat="1" ht="47.25">
      <c r="A684" s="65" t="s">
        <v>140</v>
      </c>
      <c r="B684" s="35" t="s">
        <v>1601</v>
      </c>
      <c r="C684" s="59" t="s">
        <v>1602</v>
      </c>
      <c r="D684" s="34">
        <v>2028</v>
      </c>
      <c r="E684" s="63">
        <v>2029</v>
      </c>
      <c r="F684" s="36" t="s">
        <v>239</v>
      </c>
      <c r="G684" s="36" t="s">
        <v>239</v>
      </c>
      <c r="H684" s="162" t="s">
        <v>239</v>
      </c>
      <c r="I684" s="52">
        <v>2.6088</v>
      </c>
      <c r="J684" s="36">
        <v>2.6088</v>
      </c>
      <c r="K684" s="154">
        <f t="shared" si="130"/>
        <v>0</v>
      </c>
      <c r="L684" s="154">
        <v>0</v>
      </c>
      <c r="M684" s="154">
        <v>0</v>
      </c>
      <c r="N684" s="154">
        <v>0</v>
      </c>
      <c r="O684" s="154">
        <v>0</v>
      </c>
      <c r="P684" s="154">
        <f t="shared" si="131"/>
        <v>0</v>
      </c>
      <c r="Q684" s="154">
        <v>0</v>
      </c>
      <c r="R684" s="154">
        <v>0</v>
      </c>
      <c r="S684" s="154">
        <v>0</v>
      </c>
      <c r="T684" s="154">
        <v>0</v>
      </c>
      <c r="U684" s="154">
        <f t="shared" si="132"/>
        <v>0</v>
      </c>
      <c r="V684" s="154">
        <v>0</v>
      </c>
      <c r="W684" s="154">
        <v>0</v>
      </c>
      <c r="X684" s="154">
        <v>0</v>
      </c>
      <c r="Y684" s="154">
        <v>0</v>
      </c>
      <c r="Z684" s="154">
        <f t="shared" si="133"/>
        <v>0.12</v>
      </c>
      <c r="AA684" s="154">
        <v>0</v>
      </c>
      <c r="AB684" s="154">
        <v>0</v>
      </c>
      <c r="AC684" s="154">
        <v>0.12</v>
      </c>
      <c r="AD684" s="154">
        <v>0</v>
      </c>
      <c r="AE684" s="154">
        <f t="shared" si="134"/>
        <v>2.4887999999999999</v>
      </c>
      <c r="AF684" s="36">
        <v>0</v>
      </c>
      <c r="AG684" s="36">
        <v>0</v>
      </c>
      <c r="AH684" s="36">
        <v>2.4887999999999999</v>
      </c>
      <c r="AI684" s="36">
        <v>0</v>
      </c>
      <c r="AJ684" s="36">
        <f t="shared" si="135"/>
        <v>2.6088</v>
      </c>
      <c r="AK684" s="36">
        <f t="shared" si="136"/>
        <v>0</v>
      </c>
      <c r="AL684" s="36">
        <f t="shared" si="137"/>
        <v>0</v>
      </c>
      <c r="AM684" s="36">
        <f t="shared" si="138"/>
        <v>2.6088</v>
      </c>
      <c r="AN684" s="36">
        <f t="shared" si="139"/>
        <v>0</v>
      </c>
    </row>
    <row r="685" spans="1:40" s="53" customFormat="1" ht="78.75">
      <c r="A685" s="65" t="s">
        <v>140</v>
      </c>
      <c r="B685" s="35" t="s">
        <v>1603</v>
      </c>
      <c r="C685" s="59" t="s">
        <v>1604</v>
      </c>
      <c r="D685" s="34">
        <v>2028</v>
      </c>
      <c r="E685" s="63">
        <v>2029</v>
      </c>
      <c r="F685" s="36" t="s">
        <v>239</v>
      </c>
      <c r="G685" s="36" t="s">
        <v>239</v>
      </c>
      <c r="H685" s="162" t="s">
        <v>239</v>
      </c>
      <c r="I685" s="52">
        <v>2.8332000000000002</v>
      </c>
      <c r="J685" s="36">
        <v>2.8332000000000002</v>
      </c>
      <c r="K685" s="154">
        <f t="shared" si="130"/>
        <v>0</v>
      </c>
      <c r="L685" s="154">
        <v>0</v>
      </c>
      <c r="M685" s="154">
        <v>0</v>
      </c>
      <c r="N685" s="154">
        <v>0</v>
      </c>
      <c r="O685" s="154">
        <v>0</v>
      </c>
      <c r="P685" s="154">
        <f t="shared" si="131"/>
        <v>0</v>
      </c>
      <c r="Q685" s="154">
        <v>0</v>
      </c>
      <c r="R685" s="154">
        <v>0</v>
      </c>
      <c r="S685" s="154">
        <v>0</v>
      </c>
      <c r="T685" s="154">
        <v>0</v>
      </c>
      <c r="U685" s="154">
        <f t="shared" si="132"/>
        <v>0</v>
      </c>
      <c r="V685" s="154">
        <v>0</v>
      </c>
      <c r="W685" s="154">
        <v>0</v>
      </c>
      <c r="X685" s="154">
        <v>0</v>
      </c>
      <c r="Y685" s="154">
        <v>0</v>
      </c>
      <c r="Z685" s="154">
        <f t="shared" si="133"/>
        <v>0.12</v>
      </c>
      <c r="AA685" s="154">
        <v>0</v>
      </c>
      <c r="AB685" s="154">
        <v>0</v>
      </c>
      <c r="AC685" s="154">
        <v>0.12</v>
      </c>
      <c r="AD685" s="154">
        <v>0</v>
      </c>
      <c r="AE685" s="154">
        <f t="shared" si="134"/>
        <v>2.7132000000000001</v>
      </c>
      <c r="AF685" s="36">
        <v>0</v>
      </c>
      <c r="AG685" s="36">
        <v>0</v>
      </c>
      <c r="AH685" s="36">
        <v>2.7132000000000001</v>
      </c>
      <c r="AI685" s="36">
        <v>0</v>
      </c>
      <c r="AJ685" s="36">
        <f t="shared" si="135"/>
        <v>2.8332000000000002</v>
      </c>
      <c r="AK685" s="36">
        <f t="shared" si="136"/>
        <v>0</v>
      </c>
      <c r="AL685" s="36">
        <f t="shared" si="137"/>
        <v>0</v>
      </c>
      <c r="AM685" s="36">
        <f t="shared" si="138"/>
        <v>2.8332000000000002</v>
      </c>
      <c r="AN685" s="36">
        <f t="shared" si="139"/>
        <v>0</v>
      </c>
    </row>
    <row r="686" spans="1:40" s="53" customFormat="1" ht="78.75">
      <c r="A686" s="65" t="s">
        <v>140</v>
      </c>
      <c r="B686" s="35" t="s">
        <v>1605</v>
      </c>
      <c r="C686" s="59" t="s">
        <v>1606</v>
      </c>
      <c r="D686" s="34">
        <v>2028</v>
      </c>
      <c r="E686" s="63">
        <v>2029</v>
      </c>
      <c r="F686" s="36" t="s">
        <v>239</v>
      </c>
      <c r="G686" s="36" t="s">
        <v>239</v>
      </c>
      <c r="H686" s="162" t="s">
        <v>239</v>
      </c>
      <c r="I686" s="52">
        <v>2.8332000000000002</v>
      </c>
      <c r="J686" s="36">
        <v>2.8332000000000002</v>
      </c>
      <c r="K686" s="154">
        <f t="shared" si="130"/>
        <v>0</v>
      </c>
      <c r="L686" s="154">
        <v>0</v>
      </c>
      <c r="M686" s="154">
        <v>0</v>
      </c>
      <c r="N686" s="154">
        <v>0</v>
      </c>
      <c r="O686" s="154">
        <v>0</v>
      </c>
      <c r="P686" s="154">
        <f t="shared" si="131"/>
        <v>0</v>
      </c>
      <c r="Q686" s="154">
        <v>0</v>
      </c>
      <c r="R686" s="154">
        <v>0</v>
      </c>
      <c r="S686" s="154">
        <v>0</v>
      </c>
      <c r="T686" s="154">
        <v>0</v>
      </c>
      <c r="U686" s="154">
        <f t="shared" si="132"/>
        <v>0</v>
      </c>
      <c r="V686" s="154">
        <v>0</v>
      </c>
      <c r="W686" s="154">
        <v>0</v>
      </c>
      <c r="X686" s="154">
        <v>0</v>
      </c>
      <c r="Y686" s="154">
        <v>0</v>
      </c>
      <c r="Z686" s="154">
        <f t="shared" si="133"/>
        <v>0.12</v>
      </c>
      <c r="AA686" s="154">
        <v>0</v>
      </c>
      <c r="AB686" s="154">
        <v>0</v>
      </c>
      <c r="AC686" s="154">
        <v>0.12</v>
      </c>
      <c r="AD686" s="154">
        <v>0</v>
      </c>
      <c r="AE686" s="154">
        <f t="shared" si="134"/>
        <v>2.7132000000000001</v>
      </c>
      <c r="AF686" s="36">
        <v>0</v>
      </c>
      <c r="AG686" s="36">
        <v>0</v>
      </c>
      <c r="AH686" s="36">
        <v>2.7132000000000001</v>
      </c>
      <c r="AI686" s="36">
        <v>0</v>
      </c>
      <c r="AJ686" s="36">
        <f t="shared" si="135"/>
        <v>2.8332000000000002</v>
      </c>
      <c r="AK686" s="36">
        <f t="shared" si="136"/>
        <v>0</v>
      </c>
      <c r="AL686" s="36">
        <f t="shared" si="137"/>
        <v>0</v>
      </c>
      <c r="AM686" s="36">
        <f t="shared" si="138"/>
        <v>2.8332000000000002</v>
      </c>
      <c r="AN686" s="36">
        <f t="shared" si="139"/>
        <v>0</v>
      </c>
    </row>
    <row r="687" spans="1:40" s="53" customFormat="1" ht="78.75">
      <c r="A687" s="65" t="s">
        <v>140</v>
      </c>
      <c r="B687" s="35" t="s">
        <v>1607</v>
      </c>
      <c r="C687" s="59" t="s">
        <v>1608</v>
      </c>
      <c r="D687" s="34">
        <v>2028</v>
      </c>
      <c r="E687" s="63">
        <v>2029</v>
      </c>
      <c r="F687" s="36" t="s">
        <v>239</v>
      </c>
      <c r="G687" s="36" t="s">
        <v>239</v>
      </c>
      <c r="H687" s="162" t="s">
        <v>239</v>
      </c>
      <c r="I687" s="52">
        <v>2.6076000000000001</v>
      </c>
      <c r="J687" s="36">
        <v>2.6076000000000001</v>
      </c>
      <c r="K687" s="154">
        <f t="shared" si="130"/>
        <v>0</v>
      </c>
      <c r="L687" s="154">
        <v>0</v>
      </c>
      <c r="M687" s="154">
        <v>0</v>
      </c>
      <c r="N687" s="154">
        <v>0</v>
      </c>
      <c r="O687" s="154">
        <v>0</v>
      </c>
      <c r="P687" s="154">
        <f t="shared" si="131"/>
        <v>0</v>
      </c>
      <c r="Q687" s="154">
        <v>0</v>
      </c>
      <c r="R687" s="154">
        <v>0</v>
      </c>
      <c r="S687" s="154">
        <v>0</v>
      </c>
      <c r="T687" s="154">
        <v>0</v>
      </c>
      <c r="U687" s="154">
        <f t="shared" si="132"/>
        <v>0</v>
      </c>
      <c r="V687" s="154">
        <v>0</v>
      </c>
      <c r="W687" s="154">
        <v>0</v>
      </c>
      <c r="X687" s="154">
        <v>0</v>
      </c>
      <c r="Y687" s="154">
        <v>0</v>
      </c>
      <c r="Z687" s="154">
        <f t="shared" si="133"/>
        <v>0.12</v>
      </c>
      <c r="AA687" s="154">
        <v>0</v>
      </c>
      <c r="AB687" s="154">
        <v>0</v>
      </c>
      <c r="AC687" s="154">
        <v>0.12</v>
      </c>
      <c r="AD687" s="154">
        <v>0</v>
      </c>
      <c r="AE687" s="154">
        <f t="shared" si="134"/>
        <v>2.4876</v>
      </c>
      <c r="AF687" s="36">
        <v>0</v>
      </c>
      <c r="AG687" s="36">
        <v>0</v>
      </c>
      <c r="AH687" s="36">
        <v>2.4876</v>
      </c>
      <c r="AI687" s="36">
        <v>0</v>
      </c>
      <c r="AJ687" s="36">
        <f t="shared" si="135"/>
        <v>2.6076000000000001</v>
      </c>
      <c r="AK687" s="36">
        <f t="shared" si="136"/>
        <v>0</v>
      </c>
      <c r="AL687" s="36">
        <f t="shared" si="137"/>
        <v>0</v>
      </c>
      <c r="AM687" s="36">
        <f t="shared" si="138"/>
        <v>2.6076000000000001</v>
      </c>
      <c r="AN687" s="36">
        <f t="shared" si="139"/>
        <v>0</v>
      </c>
    </row>
    <row r="688" spans="1:40" s="53" customFormat="1" ht="47.25">
      <c r="A688" s="65" t="s">
        <v>140</v>
      </c>
      <c r="B688" s="35" t="s">
        <v>1609</v>
      </c>
      <c r="C688" s="59" t="s">
        <v>1610</v>
      </c>
      <c r="D688" s="34">
        <v>2028</v>
      </c>
      <c r="E688" s="63">
        <v>2030</v>
      </c>
      <c r="F688" s="36" t="s">
        <v>239</v>
      </c>
      <c r="G688" s="36" t="s">
        <v>239</v>
      </c>
      <c r="H688" s="162" t="s">
        <v>239</v>
      </c>
      <c r="I688" s="52">
        <v>0.12</v>
      </c>
      <c r="J688" s="36">
        <v>0.12</v>
      </c>
      <c r="K688" s="154">
        <f t="shared" si="130"/>
        <v>0</v>
      </c>
      <c r="L688" s="154">
        <v>0</v>
      </c>
      <c r="M688" s="154">
        <v>0</v>
      </c>
      <c r="N688" s="154">
        <v>0</v>
      </c>
      <c r="O688" s="154">
        <v>0</v>
      </c>
      <c r="P688" s="154">
        <f t="shared" si="131"/>
        <v>0</v>
      </c>
      <c r="Q688" s="154">
        <v>0</v>
      </c>
      <c r="R688" s="154">
        <v>0</v>
      </c>
      <c r="S688" s="154">
        <v>0</v>
      </c>
      <c r="T688" s="154">
        <v>0</v>
      </c>
      <c r="U688" s="154">
        <f t="shared" si="132"/>
        <v>0</v>
      </c>
      <c r="V688" s="154">
        <v>0</v>
      </c>
      <c r="W688" s="154">
        <v>0</v>
      </c>
      <c r="X688" s="154">
        <v>0</v>
      </c>
      <c r="Y688" s="154">
        <v>0</v>
      </c>
      <c r="Z688" s="154">
        <f t="shared" si="133"/>
        <v>0.12</v>
      </c>
      <c r="AA688" s="154">
        <v>0</v>
      </c>
      <c r="AB688" s="154">
        <v>0</v>
      </c>
      <c r="AC688" s="154">
        <v>0.12</v>
      </c>
      <c r="AD688" s="154">
        <v>0</v>
      </c>
      <c r="AE688" s="154">
        <f t="shared" si="134"/>
        <v>0</v>
      </c>
      <c r="AF688" s="36">
        <v>0</v>
      </c>
      <c r="AG688" s="36">
        <v>0</v>
      </c>
      <c r="AH688" s="36">
        <v>0</v>
      </c>
      <c r="AI688" s="36">
        <v>0</v>
      </c>
      <c r="AJ688" s="36">
        <f t="shared" si="135"/>
        <v>0.12</v>
      </c>
      <c r="AK688" s="36">
        <f t="shared" si="136"/>
        <v>0</v>
      </c>
      <c r="AL688" s="36">
        <f t="shared" si="137"/>
        <v>0</v>
      </c>
      <c r="AM688" s="36">
        <f t="shared" si="138"/>
        <v>0.12</v>
      </c>
      <c r="AN688" s="36">
        <f t="shared" si="139"/>
        <v>0</v>
      </c>
    </row>
    <row r="689" spans="1:40" s="53" customFormat="1" ht="31.5">
      <c r="A689" s="65" t="s">
        <v>140</v>
      </c>
      <c r="B689" s="35" t="s">
        <v>1611</v>
      </c>
      <c r="C689" s="59" t="s">
        <v>1612</v>
      </c>
      <c r="D689" s="34">
        <v>2028</v>
      </c>
      <c r="E689" s="63">
        <v>2029</v>
      </c>
      <c r="F689" s="36" t="s">
        <v>239</v>
      </c>
      <c r="G689" s="36" t="s">
        <v>239</v>
      </c>
      <c r="H689" s="162" t="s">
        <v>239</v>
      </c>
      <c r="I689" s="52">
        <v>2.8271999999999999</v>
      </c>
      <c r="J689" s="36">
        <v>2.8271999999999999</v>
      </c>
      <c r="K689" s="154">
        <f t="shared" si="130"/>
        <v>0</v>
      </c>
      <c r="L689" s="154">
        <v>0</v>
      </c>
      <c r="M689" s="154">
        <v>0</v>
      </c>
      <c r="N689" s="154">
        <v>0</v>
      </c>
      <c r="O689" s="154">
        <v>0</v>
      </c>
      <c r="P689" s="154">
        <f t="shared" si="131"/>
        <v>0</v>
      </c>
      <c r="Q689" s="154">
        <v>0</v>
      </c>
      <c r="R689" s="154">
        <v>0</v>
      </c>
      <c r="S689" s="154">
        <v>0</v>
      </c>
      <c r="T689" s="154">
        <v>0</v>
      </c>
      <c r="U689" s="154">
        <f t="shared" si="132"/>
        <v>0</v>
      </c>
      <c r="V689" s="154">
        <v>0</v>
      </c>
      <c r="W689" s="154">
        <v>0</v>
      </c>
      <c r="X689" s="154">
        <v>0</v>
      </c>
      <c r="Y689" s="154">
        <v>0</v>
      </c>
      <c r="Z689" s="154">
        <f t="shared" si="133"/>
        <v>0.12</v>
      </c>
      <c r="AA689" s="154">
        <v>0</v>
      </c>
      <c r="AB689" s="154">
        <v>0</v>
      </c>
      <c r="AC689" s="154">
        <v>0.12</v>
      </c>
      <c r="AD689" s="154">
        <v>0</v>
      </c>
      <c r="AE689" s="154">
        <f t="shared" si="134"/>
        <v>2.7071999999999998</v>
      </c>
      <c r="AF689" s="36">
        <v>0</v>
      </c>
      <c r="AG689" s="36">
        <v>0</v>
      </c>
      <c r="AH689" s="36">
        <v>2.7071999999999998</v>
      </c>
      <c r="AI689" s="36">
        <v>0</v>
      </c>
      <c r="AJ689" s="36">
        <f t="shared" si="135"/>
        <v>2.8271999999999999</v>
      </c>
      <c r="AK689" s="36">
        <f t="shared" si="136"/>
        <v>0</v>
      </c>
      <c r="AL689" s="36">
        <f t="shared" si="137"/>
        <v>0</v>
      </c>
      <c r="AM689" s="36">
        <f t="shared" si="138"/>
        <v>2.8271999999999999</v>
      </c>
      <c r="AN689" s="36">
        <f t="shared" si="139"/>
        <v>0</v>
      </c>
    </row>
    <row r="690" spans="1:40" s="53" customFormat="1" ht="31.5">
      <c r="A690" s="65" t="s">
        <v>140</v>
      </c>
      <c r="B690" s="35" t="s">
        <v>1613</v>
      </c>
      <c r="C690" s="59" t="s">
        <v>1614</v>
      </c>
      <c r="D690" s="34">
        <v>2028</v>
      </c>
      <c r="E690" s="63">
        <v>2029</v>
      </c>
      <c r="F690" s="36" t="s">
        <v>239</v>
      </c>
      <c r="G690" s="36" t="s">
        <v>239</v>
      </c>
      <c r="H690" s="162" t="s">
        <v>239</v>
      </c>
      <c r="I690" s="52">
        <v>2.8332000000000002</v>
      </c>
      <c r="J690" s="36">
        <v>2.8332000000000002</v>
      </c>
      <c r="K690" s="154">
        <f t="shared" si="130"/>
        <v>0</v>
      </c>
      <c r="L690" s="154">
        <v>0</v>
      </c>
      <c r="M690" s="154">
        <v>0</v>
      </c>
      <c r="N690" s="154">
        <v>0</v>
      </c>
      <c r="O690" s="154">
        <v>0</v>
      </c>
      <c r="P690" s="154">
        <f t="shared" si="131"/>
        <v>0</v>
      </c>
      <c r="Q690" s="154">
        <v>0</v>
      </c>
      <c r="R690" s="154">
        <v>0</v>
      </c>
      <c r="S690" s="154">
        <v>0</v>
      </c>
      <c r="T690" s="154">
        <v>0</v>
      </c>
      <c r="U690" s="154">
        <f t="shared" si="132"/>
        <v>0</v>
      </c>
      <c r="V690" s="154">
        <v>0</v>
      </c>
      <c r="W690" s="154">
        <v>0</v>
      </c>
      <c r="X690" s="154">
        <v>0</v>
      </c>
      <c r="Y690" s="154">
        <v>0</v>
      </c>
      <c r="Z690" s="154">
        <f t="shared" si="133"/>
        <v>0.12</v>
      </c>
      <c r="AA690" s="154">
        <v>0</v>
      </c>
      <c r="AB690" s="154">
        <v>0</v>
      </c>
      <c r="AC690" s="154">
        <v>0.12</v>
      </c>
      <c r="AD690" s="154">
        <v>0</v>
      </c>
      <c r="AE690" s="154">
        <f t="shared" si="134"/>
        <v>2.7132000000000001</v>
      </c>
      <c r="AF690" s="36">
        <v>0</v>
      </c>
      <c r="AG690" s="36">
        <v>0</v>
      </c>
      <c r="AH690" s="36">
        <v>2.7132000000000001</v>
      </c>
      <c r="AI690" s="36">
        <v>0</v>
      </c>
      <c r="AJ690" s="36">
        <f t="shared" si="135"/>
        <v>2.8332000000000002</v>
      </c>
      <c r="AK690" s="36">
        <f t="shared" si="136"/>
        <v>0</v>
      </c>
      <c r="AL690" s="36">
        <f t="shared" si="137"/>
        <v>0</v>
      </c>
      <c r="AM690" s="36">
        <f t="shared" si="138"/>
        <v>2.8332000000000002</v>
      </c>
      <c r="AN690" s="36">
        <f t="shared" si="139"/>
        <v>0</v>
      </c>
    </row>
    <row r="691" spans="1:40" s="53" customFormat="1" ht="78.75">
      <c r="A691" s="65" t="s">
        <v>140</v>
      </c>
      <c r="B691" s="35" t="s">
        <v>1615</v>
      </c>
      <c r="C691" s="59" t="s">
        <v>1616</v>
      </c>
      <c r="D691" s="34">
        <v>2029</v>
      </c>
      <c r="E691" s="63">
        <v>2030</v>
      </c>
      <c r="F691" s="36" t="s">
        <v>239</v>
      </c>
      <c r="G691" s="36" t="s">
        <v>239</v>
      </c>
      <c r="H691" s="162" t="s">
        <v>239</v>
      </c>
      <c r="I691" s="52">
        <v>0.12</v>
      </c>
      <c r="J691" s="36">
        <v>0.12</v>
      </c>
      <c r="K691" s="154">
        <f t="shared" si="130"/>
        <v>0</v>
      </c>
      <c r="L691" s="154">
        <v>0</v>
      </c>
      <c r="M691" s="154">
        <v>0</v>
      </c>
      <c r="N691" s="154">
        <v>0</v>
      </c>
      <c r="O691" s="154">
        <v>0</v>
      </c>
      <c r="P691" s="154">
        <f t="shared" si="131"/>
        <v>0</v>
      </c>
      <c r="Q691" s="154">
        <v>0</v>
      </c>
      <c r="R691" s="154">
        <v>0</v>
      </c>
      <c r="S691" s="154">
        <v>0</v>
      </c>
      <c r="T691" s="154">
        <v>0</v>
      </c>
      <c r="U691" s="154">
        <f t="shared" si="132"/>
        <v>0</v>
      </c>
      <c r="V691" s="154">
        <v>0</v>
      </c>
      <c r="W691" s="154">
        <v>0</v>
      </c>
      <c r="X691" s="154">
        <v>0</v>
      </c>
      <c r="Y691" s="154">
        <v>0</v>
      </c>
      <c r="Z691" s="154">
        <f t="shared" si="133"/>
        <v>0</v>
      </c>
      <c r="AA691" s="154">
        <v>0</v>
      </c>
      <c r="AB691" s="154">
        <v>0</v>
      </c>
      <c r="AC691" s="154">
        <v>0</v>
      </c>
      <c r="AD691" s="154">
        <v>0</v>
      </c>
      <c r="AE691" s="154">
        <f t="shared" si="134"/>
        <v>0.12</v>
      </c>
      <c r="AF691" s="36">
        <v>0</v>
      </c>
      <c r="AG691" s="36">
        <v>0</v>
      </c>
      <c r="AH691" s="36">
        <v>0.12</v>
      </c>
      <c r="AI691" s="36">
        <v>0</v>
      </c>
      <c r="AJ691" s="36">
        <f t="shared" si="135"/>
        <v>0.12</v>
      </c>
      <c r="AK691" s="36">
        <f t="shared" si="136"/>
        <v>0</v>
      </c>
      <c r="AL691" s="36">
        <f t="shared" si="137"/>
        <v>0</v>
      </c>
      <c r="AM691" s="36">
        <f t="shared" si="138"/>
        <v>0.12</v>
      </c>
      <c r="AN691" s="36">
        <f t="shared" si="139"/>
        <v>0</v>
      </c>
    </row>
    <row r="692" spans="1:40" s="53" customFormat="1" ht="63">
      <c r="A692" s="65" t="s">
        <v>140</v>
      </c>
      <c r="B692" s="35" t="s">
        <v>1617</v>
      </c>
      <c r="C692" s="59" t="s">
        <v>1618</v>
      </c>
      <c r="D692" s="34">
        <v>2029</v>
      </c>
      <c r="E692" s="63">
        <v>2030</v>
      </c>
      <c r="F692" s="36" t="s">
        <v>239</v>
      </c>
      <c r="G692" s="36" t="s">
        <v>239</v>
      </c>
      <c r="H692" s="162" t="s">
        <v>239</v>
      </c>
      <c r="I692" s="52">
        <v>10.92</v>
      </c>
      <c r="J692" s="36">
        <v>10.92</v>
      </c>
      <c r="K692" s="154">
        <f t="shared" si="130"/>
        <v>0</v>
      </c>
      <c r="L692" s="154">
        <v>0</v>
      </c>
      <c r="M692" s="154">
        <v>0</v>
      </c>
      <c r="N692" s="154">
        <v>0</v>
      </c>
      <c r="O692" s="154">
        <v>0</v>
      </c>
      <c r="P692" s="154">
        <f t="shared" si="131"/>
        <v>0</v>
      </c>
      <c r="Q692" s="154">
        <v>0</v>
      </c>
      <c r="R692" s="154">
        <v>0</v>
      </c>
      <c r="S692" s="154">
        <v>0</v>
      </c>
      <c r="T692" s="154">
        <v>0</v>
      </c>
      <c r="U692" s="154">
        <f t="shared" si="132"/>
        <v>0</v>
      </c>
      <c r="V692" s="154">
        <v>0</v>
      </c>
      <c r="W692" s="154">
        <v>0</v>
      </c>
      <c r="X692" s="154">
        <v>0</v>
      </c>
      <c r="Y692" s="154">
        <v>0</v>
      </c>
      <c r="Z692" s="154">
        <f t="shared" si="133"/>
        <v>0</v>
      </c>
      <c r="AA692" s="154">
        <v>0</v>
      </c>
      <c r="AB692" s="154">
        <v>0</v>
      </c>
      <c r="AC692" s="154">
        <v>0</v>
      </c>
      <c r="AD692" s="154">
        <v>0</v>
      </c>
      <c r="AE692" s="154">
        <f t="shared" si="134"/>
        <v>10.92</v>
      </c>
      <c r="AF692" s="36">
        <v>0</v>
      </c>
      <c r="AG692" s="36">
        <v>0</v>
      </c>
      <c r="AH692" s="36">
        <v>10.92</v>
      </c>
      <c r="AI692" s="36">
        <v>0</v>
      </c>
      <c r="AJ692" s="36">
        <f t="shared" si="135"/>
        <v>10.92</v>
      </c>
      <c r="AK692" s="36">
        <f t="shared" si="136"/>
        <v>0</v>
      </c>
      <c r="AL692" s="36">
        <f t="shared" si="137"/>
        <v>0</v>
      </c>
      <c r="AM692" s="36">
        <f t="shared" si="138"/>
        <v>10.92</v>
      </c>
      <c r="AN692" s="36">
        <f t="shared" si="139"/>
        <v>0</v>
      </c>
    </row>
    <row r="693" spans="1:40" s="53" customFormat="1" ht="126">
      <c r="A693" s="65" t="s">
        <v>140</v>
      </c>
      <c r="B693" s="35" t="s">
        <v>1619</v>
      </c>
      <c r="C693" s="59" t="s">
        <v>1620</v>
      </c>
      <c r="D693" s="34">
        <v>2029</v>
      </c>
      <c r="E693" s="63">
        <v>2030</v>
      </c>
      <c r="F693" s="36" t="s">
        <v>239</v>
      </c>
      <c r="G693" s="36" t="s">
        <v>239</v>
      </c>
      <c r="H693" s="162" t="s">
        <v>239</v>
      </c>
      <c r="I693" s="52">
        <v>0.12</v>
      </c>
      <c r="J693" s="36">
        <v>0.12</v>
      </c>
      <c r="K693" s="154">
        <f t="shared" si="130"/>
        <v>0</v>
      </c>
      <c r="L693" s="154">
        <v>0</v>
      </c>
      <c r="M693" s="154">
        <v>0</v>
      </c>
      <c r="N693" s="154">
        <v>0</v>
      </c>
      <c r="O693" s="154">
        <v>0</v>
      </c>
      <c r="P693" s="154">
        <f t="shared" si="131"/>
        <v>0</v>
      </c>
      <c r="Q693" s="154">
        <v>0</v>
      </c>
      <c r="R693" s="154">
        <v>0</v>
      </c>
      <c r="S693" s="154">
        <v>0</v>
      </c>
      <c r="T693" s="154">
        <v>0</v>
      </c>
      <c r="U693" s="154">
        <f t="shared" si="132"/>
        <v>0</v>
      </c>
      <c r="V693" s="154">
        <v>0</v>
      </c>
      <c r="W693" s="154">
        <v>0</v>
      </c>
      <c r="X693" s="154">
        <v>0</v>
      </c>
      <c r="Y693" s="154">
        <v>0</v>
      </c>
      <c r="Z693" s="154">
        <f t="shared" si="133"/>
        <v>0</v>
      </c>
      <c r="AA693" s="154">
        <v>0</v>
      </c>
      <c r="AB693" s="154">
        <v>0</v>
      </c>
      <c r="AC693" s="154">
        <v>0</v>
      </c>
      <c r="AD693" s="154">
        <v>0</v>
      </c>
      <c r="AE693" s="154">
        <f t="shared" si="134"/>
        <v>0.12</v>
      </c>
      <c r="AF693" s="36">
        <v>0</v>
      </c>
      <c r="AG693" s="36">
        <v>0</v>
      </c>
      <c r="AH693" s="36">
        <v>0.12</v>
      </c>
      <c r="AI693" s="36">
        <v>0</v>
      </c>
      <c r="AJ693" s="36">
        <f t="shared" si="135"/>
        <v>0.12</v>
      </c>
      <c r="AK693" s="36">
        <f t="shared" si="136"/>
        <v>0</v>
      </c>
      <c r="AL693" s="36">
        <f t="shared" si="137"/>
        <v>0</v>
      </c>
      <c r="AM693" s="36">
        <f t="shared" si="138"/>
        <v>0.12</v>
      </c>
      <c r="AN693" s="36">
        <f t="shared" si="139"/>
        <v>0</v>
      </c>
    </row>
    <row r="694" spans="1:40" s="53" customFormat="1" ht="94.5">
      <c r="A694" s="65" t="s">
        <v>140</v>
      </c>
      <c r="B694" s="35" t="s">
        <v>1621</v>
      </c>
      <c r="C694" s="59" t="s">
        <v>1622</v>
      </c>
      <c r="D694" s="34">
        <v>2028</v>
      </c>
      <c r="E694" s="63">
        <v>2029</v>
      </c>
      <c r="F694" s="36" t="s">
        <v>239</v>
      </c>
      <c r="G694" s="36" t="s">
        <v>239</v>
      </c>
      <c r="H694" s="162" t="s">
        <v>239</v>
      </c>
      <c r="I694" s="52">
        <v>8.0459399999999981</v>
      </c>
      <c r="J694" s="36">
        <v>8.0459399999999981</v>
      </c>
      <c r="K694" s="154">
        <f t="shared" si="130"/>
        <v>0</v>
      </c>
      <c r="L694" s="154">
        <v>0</v>
      </c>
      <c r="M694" s="154">
        <v>0</v>
      </c>
      <c r="N694" s="154">
        <v>0</v>
      </c>
      <c r="O694" s="154">
        <v>0</v>
      </c>
      <c r="P694" s="154">
        <f t="shared" si="131"/>
        <v>0</v>
      </c>
      <c r="Q694" s="154">
        <v>0</v>
      </c>
      <c r="R694" s="154">
        <v>0</v>
      </c>
      <c r="S694" s="154">
        <v>0</v>
      </c>
      <c r="T694" s="154">
        <v>0</v>
      </c>
      <c r="U694" s="154">
        <f t="shared" si="132"/>
        <v>0</v>
      </c>
      <c r="V694" s="154">
        <v>0</v>
      </c>
      <c r="W694" s="154">
        <v>0</v>
      </c>
      <c r="X694" s="154">
        <v>0</v>
      </c>
      <c r="Y694" s="154">
        <v>0</v>
      </c>
      <c r="Z694" s="154">
        <f t="shared" si="133"/>
        <v>0.12</v>
      </c>
      <c r="AA694" s="154">
        <v>0</v>
      </c>
      <c r="AB694" s="154">
        <v>0</v>
      </c>
      <c r="AC694" s="154">
        <v>0.12</v>
      </c>
      <c r="AD694" s="154">
        <v>0</v>
      </c>
      <c r="AE694" s="154">
        <f t="shared" si="134"/>
        <v>7.9259399999999989</v>
      </c>
      <c r="AF694" s="36">
        <v>0</v>
      </c>
      <c r="AG694" s="36">
        <v>0</v>
      </c>
      <c r="AH694" s="36">
        <v>7.9259399999999989</v>
      </c>
      <c r="AI694" s="36">
        <v>0</v>
      </c>
      <c r="AJ694" s="36">
        <f t="shared" si="135"/>
        <v>8.0459399999999981</v>
      </c>
      <c r="AK694" s="36">
        <f t="shared" si="136"/>
        <v>0</v>
      </c>
      <c r="AL694" s="36">
        <f t="shared" si="137"/>
        <v>0</v>
      </c>
      <c r="AM694" s="36">
        <f t="shared" si="138"/>
        <v>8.0459399999999981</v>
      </c>
      <c r="AN694" s="36">
        <f t="shared" si="139"/>
        <v>0</v>
      </c>
    </row>
    <row r="695" spans="1:40" s="53" customFormat="1" ht="63">
      <c r="A695" s="65" t="s">
        <v>140</v>
      </c>
      <c r="B695" s="35" t="s">
        <v>1623</v>
      </c>
      <c r="C695" s="59" t="s">
        <v>1624</v>
      </c>
      <c r="D695" s="34">
        <v>2029</v>
      </c>
      <c r="E695" s="63">
        <v>2030</v>
      </c>
      <c r="F695" s="36" t="s">
        <v>239</v>
      </c>
      <c r="G695" s="36" t="s">
        <v>239</v>
      </c>
      <c r="H695" s="162" t="s">
        <v>239</v>
      </c>
      <c r="I695" s="52">
        <v>0.12</v>
      </c>
      <c r="J695" s="36">
        <v>0.12</v>
      </c>
      <c r="K695" s="154">
        <f t="shared" si="130"/>
        <v>0</v>
      </c>
      <c r="L695" s="154">
        <v>0</v>
      </c>
      <c r="M695" s="154">
        <v>0</v>
      </c>
      <c r="N695" s="154">
        <v>0</v>
      </c>
      <c r="O695" s="154">
        <v>0</v>
      </c>
      <c r="P695" s="154">
        <f t="shared" si="131"/>
        <v>0</v>
      </c>
      <c r="Q695" s="154">
        <v>0</v>
      </c>
      <c r="R695" s="154">
        <v>0</v>
      </c>
      <c r="S695" s="154">
        <v>0</v>
      </c>
      <c r="T695" s="154">
        <v>0</v>
      </c>
      <c r="U695" s="154">
        <f t="shared" si="132"/>
        <v>0</v>
      </c>
      <c r="V695" s="154">
        <v>0</v>
      </c>
      <c r="W695" s="154">
        <v>0</v>
      </c>
      <c r="X695" s="154">
        <v>0</v>
      </c>
      <c r="Y695" s="154">
        <v>0</v>
      </c>
      <c r="Z695" s="154">
        <f t="shared" si="133"/>
        <v>0</v>
      </c>
      <c r="AA695" s="154">
        <v>0</v>
      </c>
      <c r="AB695" s="154">
        <v>0</v>
      </c>
      <c r="AC695" s="154">
        <v>0</v>
      </c>
      <c r="AD695" s="154">
        <v>0</v>
      </c>
      <c r="AE695" s="154">
        <f t="shared" si="134"/>
        <v>0.12</v>
      </c>
      <c r="AF695" s="36">
        <v>0</v>
      </c>
      <c r="AG695" s="36">
        <v>0</v>
      </c>
      <c r="AH695" s="36">
        <v>0.12</v>
      </c>
      <c r="AI695" s="36">
        <v>0</v>
      </c>
      <c r="AJ695" s="36">
        <f t="shared" si="135"/>
        <v>0.12</v>
      </c>
      <c r="AK695" s="36">
        <f t="shared" si="136"/>
        <v>0</v>
      </c>
      <c r="AL695" s="36">
        <f t="shared" si="137"/>
        <v>0</v>
      </c>
      <c r="AM695" s="36">
        <f t="shared" si="138"/>
        <v>0.12</v>
      </c>
      <c r="AN695" s="36">
        <f t="shared" si="139"/>
        <v>0</v>
      </c>
    </row>
    <row r="696" spans="1:40" s="53" customFormat="1" ht="31.5">
      <c r="A696" s="65" t="s">
        <v>140</v>
      </c>
      <c r="B696" s="35" t="s">
        <v>1625</v>
      </c>
      <c r="C696" s="59" t="s">
        <v>1626</v>
      </c>
      <c r="D696" s="34">
        <v>2029</v>
      </c>
      <c r="E696" s="63">
        <v>2030</v>
      </c>
      <c r="F696" s="36" t="s">
        <v>239</v>
      </c>
      <c r="G696" s="36" t="s">
        <v>239</v>
      </c>
      <c r="H696" s="162" t="s">
        <v>239</v>
      </c>
      <c r="I696" s="52">
        <v>0.12</v>
      </c>
      <c r="J696" s="36">
        <v>0.12</v>
      </c>
      <c r="K696" s="154">
        <f t="shared" si="130"/>
        <v>0</v>
      </c>
      <c r="L696" s="154">
        <v>0</v>
      </c>
      <c r="M696" s="154">
        <v>0</v>
      </c>
      <c r="N696" s="154">
        <v>0</v>
      </c>
      <c r="O696" s="154">
        <v>0</v>
      </c>
      <c r="P696" s="154">
        <f t="shared" si="131"/>
        <v>0</v>
      </c>
      <c r="Q696" s="154">
        <v>0</v>
      </c>
      <c r="R696" s="154">
        <v>0</v>
      </c>
      <c r="S696" s="154">
        <v>0</v>
      </c>
      <c r="T696" s="154">
        <v>0</v>
      </c>
      <c r="U696" s="154">
        <f t="shared" si="132"/>
        <v>0</v>
      </c>
      <c r="V696" s="154">
        <v>0</v>
      </c>
      <c r="W696" s="154">
        <v>0</v>
      </c>
      <c r="X696" s="154">
        <v>0</v>
      </c>
      <c r="Y696" s="154">
        <v>0</v>
      </c>
      <c r="Z696" s="154">
        <f t="shared" si="133"/>
        <v>0</v>
      </c>
      <c r="AA696" s="154">
        <v>0</v>
      </c>
      <c r="AB696" s="154">
        <v>0</v>
      </c>
      <c r="AC696" s="154">
        <v>0</v>
      </c>
      <c r="AD696" s="154">
        <v>0</v>
      </c>
      <c r="AE696" s="154">
        <f t="shared" si="134"/>
        <v>0.12</v>
      </c>
      <c r="AF696" s="36">
        <v>0</v>
      </c>
      <c r="AG696" s="36">
        <v>0</v>
      </c>
      <c r="AH696" s="36">
        <v>0.12</v>
      </c>
      <c r="AI696" s="36">
        <v>0</v>
      </c>
      <c r="AJ696" s="36">
        <f t="shared" si="135"/>
        <v>0.12</v>
      </c>
      <c r="AK696" s="36">
        <f t="shared" si="136"/>
        <v>0</v>
      </c>
      <c r="AL696" s="36">
        <f t="shared" si="137"/>
        <v>0</v>
      </c>
      <c r="AM696" s="36">
        <f t="shared" si="138"/>
        <v>0.12</v>
      </c>
      <c r="AN696" s="36">
        <f t="shared" si="139"/>
        <v>0</v>
      </c>
    </row>
    <row r="697" spans="1:40" s="53" customFormat="1" ht="63">
      <c r="A697" s="65" t="s">
        <v>140</v>
      </c>
      <c r="B697" s="35" t="s">
        <v>1627</v>
      </c>
      <c r="C697" s="59" t="s">
        <v>1628</v>
      </c>
      <c r="D697" s="34">
        <v>2029</v>
      </c>
      <c r="E697" s="63">
        <v>2030</v>
      </c>
      <c r="F697" s="36" t="s">
        <v>239</v>
      </c>
      <c r="G697" s="36" t="s">
        <v>239</v>
      </c>
      <c r="H697" s="162" t="s">
        <v>239</v>
      </c>
      <c r="I697" s="52">
        <v>0.12</v>
      </c>
      <c r="J697" s="36">
        <v>0.12</v>
      </c>
      <c r="K697" s="154">
        <f t="shared" si="130"/>
        <v>0</v>
      </c>
      <c r="L697" s="154">
        <v>0</v>
      </c>
      <c r="M697" s="154">
        <v>0</v>
      </c>
      <c r="N697" s="154">
        <v>0</v>
      </c>
      <c r="O697" s="154">
        <v>0</v>
      </c>
      <c r="P697" s="154">
        <f t="shared" si="131"/>
        <v>0</v>
      </c>
      <c r="Q697" s="154">
        <v>0</v>
      </c>
      <c r="R697" s="154">
        <v>0</v>
      </c>
      <c r="S697" s="154">
        <v>0</v>
      </c>
      <c r="T697" s="154">
        <v>0</v>
      </c>
      <c r="U697" s="154">
        <f t="shared" si="132"/>
        <v>0</v>
      </c>
      <c r="V697" s="154">
        <v>0</v>
      </c>
      <c r="W697" s="154">
        <v>0</v>
      </c>
      <c r="X697" s="154">
        <v>0</v>
      </c>
      <c r="Y697" s="154">
        <v>0</v>
      </c>
      <c r="Z697" s="154">
        <f t="shared" si="133"/>
        <v>0</v>
      </c>
      <c r="AA697" s="154">
        <v>0</v>
      </c>
      <c r="AB697" s="154">
        <v>0</v>
      </c>
      <c r="AC697" s="154">
        <v>0</v>
      </c>
      <c r="AD697" s="154">
        <v>0</v>
      </c>
      <c r="AE697" s="154">
        <f t="shared" si="134"/>
        <v>0.12</v>
      </c>
      <c r="AF697" s="36">
        <v>0</v>
      </c>
      <c r="AG697" s="36">
        <v>0</v>
      </c>
      <c r="AH697" s="36">
        <v>0.12</v>
      </c>
      <c r="AI697" s="36">
        <v>0</v>
      </c>
      <c r="AJ697" s="36">
        <f t="shared" si="135"/>
        <v>0.12</v>
      </c>
      <c r="AK697" s="36">
        <f t="shared" si="136"/>
        <v>0</v>
      </c>
      <c r="AL697" s="36">
        <f t="shared" si="137"/>
        <v>0</v>
      </c>
      <c r="AM697" s="36">
        <f t="shared" si="138"/>
        <v>0.12</v>
      </c>
      <c r="AN697" s="36">
        <f t="shared" si="139"/>
        <v>0</v>
      </c>
    </row>
    <row r="698" spans="1:40" s="53" customFormat="1" ht="31.5">
      <c r="A698" s="65" t="s">
        <v>140</v>
      </c>
      <c r="B698" s="35" t="s">
        <v>1629</v>
      </c>
      <c r="C698" s="59" t="s">
        <v>1630</v>
      </c>
      <c r="D698" s="34">
        <v>2029</v>
      </c>
      <c r="E698" s="63">
        <v>2030</v>
      </c>
      <c r="F698" s="36" t="s">
        <v>239</v>
      </c>
      <c r="G698" s="36" t="s">
        <v>239</v>
      </c>
      <c r="H698" s="162" t="s">
        <v>239</v>
      </c>
      <c r="I698" s="52">
        <v>0.12</v>
      </c>
      <c r="J698" s="36">
        <v>0.12</v>
      </c>
      <c r="K698" s="154">
        <f t="shared" si="130"/>
        <v>0</v>
      </c>
      <c r="L698" s="154">
        <v>0</v>
      </c>
      <c r="M698" s="154">
        <v>0</v>
      </c>
      <c r="N698" s="154">
        <v>0</v>
      </c>
      <c r="O698" s="154">
        <v>0</v>
      </c>
      <c r="P698" s="154">
        <f t="shared" si="131"/>
        <v>0</v>
      </c>
      <c r="Q698" s="154">
        <v>0</v>
      </c>
      <c r="R698" s="154">
        <v>0</v>
      </c>
      <c r="S698" s="154">
        <v>0</v>
      </c>
      <c r="T698" s="154">
        <v>0</v>
      </c>
      <c r="U698" s="154">
        <f t="shared" si="132"/>
        <v>0</v>
      </c>
      <c r="V698" s="154">
        <v>0</v>
      </c>
      <c r="W698" s="154">
        <v>0</v>
      </c>
      <c r="X698" s="154">
        <v>0</v>
      </c>
      <c r="Y698" s="154">
        <v>0</v>
      </c>
      <c r="Z698" s="154">
        <f t="shared" si="133"/>
        <v>0</v>
      </c>
      <c r="AA698" s="154">
        <v>0</v>
      </c>
      <c r="AB698" s="154">
        <v>0</v>
      </c>
      <c r="AC698" s="154">
        <v>0</v>
      </c>
      <c r="AD698" s="154">
        <v>0</v>
      </c>
      <c r="AE698" s="154">
        <f t="shared" si="134"/>
        <v>0.12</v>
      </c>
      <c r="AF698" s="36">
        <v>0</v>
      </c>
      <c r="AG698" s="36">
        <v>0</v>
      </c>
      <c r="AH698" s="36">
        <v>0.12</v>
      </c>
      <c r="AI698" s="36">
        <v>0</v>
      </c>
      <c r="AJ698" s="36">
        <f t="shared" si="135"/>
        <v>0.12</v>
      </c>
      <c r="AK698" s="36">
        <f t="shared" si="136"/>
        <v>0</v>
      </c>
      <c r="AL698" s="36">
        <f t="shared" si="137"/>
        <v>0</v>
      </c>
      <c r="AM698" s="36">
        <f t="shared" si="138"/>
        <v>0.12</v>
      </c>
      <c r="AN698" s="36">
        <f t="shared" si="139"/>
        <v>0</v>
      </c>
    </row>
    <row r="699" spans="1:40" s="53" customFormat="1" ht="31.5">
      <c r="A699" s="65" t="s">
        <v>140</v>
      </c>
      <c r="B699" s="35" t="s">
        <v>1631</v>
      </c>
      <c r="C699" s="59" t="s">
        <v>1632</v>
      </c>
      <c r="D699" s="34">
        <v>2029</v>
      </c>
      <c r="E699" s="63">
        <v>2030</v>
      </c>
      <c r="F699" s="36" t="s">
        <v>239</v>
      </c>
      <c r="G699" s="36" t="s">
        <v>239</v>
      </c>
      <c r="H699" s="162" t="s">
        <v>239</v>
      </c>
      <c r="I699" s="52">
        <v>0.12</v>
      </c>
      <c r="J699" s="36">
        <v>0.12</v>
      </c>
      <c r="K699" s="154">
        <f t="shared" si="130"/>
        <v>0</v>
      </c>
      <c r="L699" s="154">
        <v>0</v>
      </c>
      <c r="M699" s="154">
        <v>0</v>
      </c>
      <c r="N699" s="154">
        <v>0</v>
      </c>
      <c r="O699" s="154">
        <v>0</v>
      </c>
      <c r="P699" s="154">
        <f t="shared" si="131"/>
        <v>0</v>
      </c>
      <c r="Q699" s="154">
        <v>0</v>
      </c>
      <c r="R699" s="154">
        <v>0</v>
      </c>
      <c r="S699" s="154">
        <v>0</v>
      </c>
      <c r="T699" s="154">
        <v>0</v>
      </c>
      <c r="U699" s="154">
        <f t="shared" si="132"/>
        <v>0</v>
      </c>
      <c r="V699" s="154">
        <v>0</v>
      </c>
      <c r="W699" s="154">
        <v>0</v>
      </c>
      <c r="X699" s="154">
        <v>0</v>
      </c>
      <c r="Y699" s="154">
        <v>0</v>
      </c>
      <c r="Z699" s="154">
        <f t="shared" si="133"/>
        <v>0</v>
      </c>
      <c r="AA699" s="154">
        <v>0</v>
      </c>
      <c r="AB699" s="154">
        <v>0</v>
      </c>
      <c r="AC699" s="154">
        <v>0</v>
      </c>
      <c r="AD699" s="154">
        <v>0</v>
      </c>
      <c r="AE699" s="154">
        <f t="shared" si="134"/>
        <v>0.12</v>
      </c>
      <c r="AF699" s="36">
        <v>0</v>
      </c>
      <c r="AG699" s="36">
        <v>0</v>
      </c>
      <c r="AH699" s="36">
        <v>0.12</v>
      </c>
      <c r="AI699" s="36">
        <v>0</v>
      </c>
      <c r="AJ699" s="36">
        <f t="shared" si="135"/>
        <v>0.12</v>
      </c>
      <c r="AK699" s="36">
        <f t="shared" si="136"/>
        <v>0</v>
      </c>
      <c r="AL699" s="36">
        <f t="shared" si="137"/>
        <v>0</v>
      </c>
      <c r="AM699" s="36">
        <f t="shared" si="138"/>
        <v>0.12</v>
      </c>
      <c r="AN699" s="36">
        <f t="shared" si="139"/>
        <v>0</v>
      </c>
    </row>
    <row r="700" spans="1:40" s="53" customFormat="1" ht="31.5">
      <c r="A700" s="65" t="s">
        <v>140</v>
      </c>
      <c r="B700" s="35" t="s">
        <v>1633</v>
      </c>
      <c r="C700" s="59" t="s">
        <v>1634</v>
      </c>
      <c r="D700" s="34">
        <v>2029</v>
      </c>
      <c r="E700" s="63">
        <v>2030</v>
      </c>
      <c r="F700" s="36" t="s">
        <v>239</v>
      </c>
      <c r="G700" s="36" t="s">
        <v>239</v>
      </c>
      <c r="H700" s="162" t="s">
        <v>239</v>
      </c>
      <c r="I700" s="52">
        <v>0.12</v>
      </c>
      <c r="J700" s="36">
        <v>0.12</v>
      </c>
      <c r="K700" s="154">
        <f t="shared" si="130"/>
        <v>0</v>
      </c>
      <c r="L700" s="154">
        <v>0</v>
      </c>
      <c r="M700" s="154">
        <v>0</v>
      </c>
      <c r="N700" s="154">
        <v>0</v>
      </c>
      <c r="O700" s="154">
        <v>0</v>
      </c>
      <c r="P700" s="154">
        <f t="shared" si="131"/>
        <v>0</v>
      </c>
      <c r="Q700" s="154">
        <v>0</v>
      </c>
      <c r="R700" s="154">
        <v>0</v>
      </c>
      <c r="S700" s="154">
        <v>0</v>
      </c>
      <c r="T700" s="154">
        <v>0</v>
      </c>
      <c r="U700" s="154">
        <f t="shared" si="132"/>
        <v>0</v>
      </c>
      <c r="V700" s="154">
        <v>0</v>
      </c>
      <c r="W700" s="154">
        <v>0</v>
      </c>
      <c r="X700" s="154">
        <v>0</v>
      </c>
      <c r="Y700" s="154">
        <v>0</v>
      </c>
      <c r="Z700" s="154">
        <f t="shared" si="133"/>
        <v>0</v>
      </c>
      <c r="AA700" s="154">
        <v>0</v>
      </c>
      <c r="AB700" s="154">
        <v>0</v>
      </c>
      <c r="AC700" s="154">
        <v>0</v>
      </c>
      <c r="AD700" s="154">
        <v>0</v>
      </c>
      <c r="AE700" s="154">
        <f t="shared" si="134"/>
        <v>0.12</v>
      </c>
      <c r="AF700" s="36">
        <v>0</v>
      </c>
      <c r="AG700" s="36">
        <v>0</v>
      </c>
      <c r="AH700" s="36">
        <v>0.12</v>
      </c>
      <c r="AI700" s="36">
        <v>0</v>
      </c>
      <c r="AJ700" s="36">
        <f t="shared" si="135"/>
        <v>0.12</v>
      </c>
      <c r="AK700" s="36">
        <f t="shared" si="136"/>
        <v>0</v>
      </c>
      <c r="AL700" s="36">
        <f t="shared" si="137"/>
        <v>0</v>
      </c>
      <c r="AM700" s="36">
        <f t="shared" si="138"/>
        <v>0.12</v>
      </c>
      <c r="AN700" s="36">
        <f t="shared" si="139"/>
        <v>0</v>
      </c>
    </row>
    <row r="701" spans="1:40" s="53" customFormat="1" ht="31.5">
      <c r="A701" s="65" t="s">
        <v>140</v>
      </c>
      <c r="B701" s="35" t="s">
        <v>1635</v>
      </c>
      <c r="C701" s="59" t="s">
        <v>1636</v>
      </c>
      <c r="D701" s="34">
        <v>2029</v>
      </c>
      <c r="E701" s="63">
        <v>2030</v>
      </c>
      <c r="F701" s="36" t="s">
        <v>239</v>
      </c>
      <c r="G701" s="36" t="s">
        <v>239</v>
      </c>
      <c r="H701" s="162" t="s">
        <v>239</v>
      </c>
      <c r="I701" s="52">
        <v>0.12</v>
      </c>
      <c r="J701" s="36">
        <v>0.12</v>
      </c>
      <c r="K701" s="154">
        <f t="shared" si="130"/>
        <v>0</v>
      </c>
      <c r="L701" s="154">
        <v>0</v>
      </c>
      <c r="M701" s="154">
        <v>0</v>
      </c>
      <c r="N701" s="154">
        <v>0</v>
      </c>
      <c r="O701" s="154">
        <v>0</v>
      </c>
      <c r="P701" s="154">
        <f t="shared" si="131"/>
        <v>0</v>
      </c>
      <c r="Q701" s="154">
        <v>0</v>
      </c>
      <c r="R701" s="154">
        <v>0</v>
      </c>
      <c r="S701" s="154">
        <v>0</v>
      </c>
      <c r="T701" s="154">
        <v>0</v>
      </c>
      <c r="U701" s="154">
        <f t="shared" si="132"/>
        <v>0</v>
      </c>
      <c r="V701" s="154">
        <v>0</v>
      </c>
      <c r="W701" s="154">
        <v>0</v>
      </c>
      <c r="X701" s="154">
        <v>0</v>
      </c>
      <c r="Y701" s="154">
        <v>0</v>
      </c>
      <c r="Z701" s="154">
        <f t="shared" si="133"/>
        <v>0</v>
      </c>
      <c r="AA701" s="154">
        <v>0</v>
      </c>
      <c r="AB701" s="154">
        <v>0</v>
      </c>
      <c r="AC701" s="154">
        <v>0</v>
      </c>
      <c r="AD701" s="154">
        <v>0</v>
      </c>
      <c r="AE701" s="154">
        <f t="shared" si="134"/>
        <v>0.12</v>
      </c>
      <c r="AF701" s="36">
        <v>0</v>
      </c>
      <c r="AG701" s="36">
        <v>0</v>
      </c>
      <c r="AH701" s="36">
        <v>0.12</v>
      </c>
      <c r="AI701" s="36">
        <v>0</v>
      </c>
      <c r="AJ701" s="36">
        <f t="shared" si="135"/>
        <v>0.12</v>
      </c>
      <c r="AK701" s="36">
        <f t="shared" si="136"/>
        <v>0</v>
      </c>
      <c r="AL701" s="36">
        <f t="shared" si="137"/>
        <v>0</v>
      </c>
      <c r="AM701" s="36">
        <f t="shared" si="138"/>
        <v>0.12</v>
      </c>
      <c r="AN701" s="36">
        <f t="shared" si="139"/>
        <v>0</v>
      </c>
    </row>
    <row r="702" spans="1:40" s="53" customFormat="1" ht="31.5" customHeight="1">
      <c r="A702" s="65" t="s">
        <v>140</v>
      </c>
      <c r="B702" s="35" t="s">
        <v>1637</v>
      </c>
      <c r="C702" s="59" t="s">
        <v>1638</v>
      </c>
      <c r="D702" s="34">
        <v>2029</v>
      </c>
      <c r="E702" s="63">
        <v>2030</v>
      </c>
      <c r="F702" s="36" t="s">
        <v>239</v>
      </c>
      <c r="G702" s="36" t="s">
        <v>239</v>
      </c>
      <c r="H702" s="162" t="s">
        <v>239</v>
      </c>
      <c r="I702" s="52">
        <v>0.12</v>
      </c>
      <c r="J702" s="36">
        <v>0.12</v>
      </c>
      <c r="K702" s="154">
        <f t="shared" si="130"/>
        <v>0</v>
      </c>
      <c r="L702" s="154">
        <v>0</v>
      </c>
      <c r="M702" s="154">
        <v>0</v>
      </c>
      <c r="N702" s="154">
        <v>0</v>
      </c>
      <c r="O702" s="154">
        <v>0</v>
      </c>
      <c r="P702" s="154">
        <f t="shared" si="131"/>
        <v>0</v>
      </c>
      <c r="Q702" s="154">
        <v>0</v>
      </c>
      <c r="R702" s="154">
        <v>0</v>
      </c>
      <c r="S702" s="154">
        <v>0</v>
      </c>
      <c r="T702" s="154">
        <v>0</v>
      </c>
      <c r="U702" s="154">
        <f t="shared" si="132"/>
        <v>0</v>
      </c>
      <c r="V702" s="154">
        <v>0</v>
      </c>
      <c r="W702" s="154">
        <v>0</v>
      </c>
      <c r="X702" s="154">
        <v>0</v>
      </c>
      <c r="Y702" s="154">
        <v>0</v>
      </c>
      <c r="Z702" s="154">
        <f t="shared" si="133"/>
        <v>0</v>
      </c>
      <c r="AA702" s="154">
        <v>0</v>
      </c>
      <c r="AB702" s="154">
        <v>0</v>
      </c>
      <c r="AC702" s="154">
        <v>0</v>
      </c>
      <c r="AD702" s="154">
        <v>0</v>
      </c>
      <c r="AE702" s="154">
        <f t="shared" si="134"/>
        <v>0.12</v>
      </c>
      <c r="AF702" s="36">
        <v>0</v>
      </c>
      <c r="AG702" s="36">
        <v>0</v>
      </c>
      <c r="AH702" s="36">
        <v>0.12</v>
      </c>
      <c r="AI702" s="36">
        <v>0</v>
      </c>
      <c r="AJ702" s="36">
        <f t="shared" si="135"/>
        <v>0.12</v>
      </c>
      <c r="AK702" s="36">
        <f t="shared" si="136"/>
        <v>0</v>
      </c>
      <c r="AL702" s="36">
        <f t="shared" si="137"/>
        <v>0</v>
      </c>
      <c r="AM702" s="36">
        <f t="shared" si="138"/>
        <v>0.12</v>
      </c>
      <c r="AN702" s="36">
        <f t="shared" si="139"/>
        <v>0</v>
      </c>
    </row>
    <row r="703" spans="1:40" s="53" customFormat="1" ht="31.5">
      <c r="A703" s="65" t="s">
        <v>140</v>
      </c>
      <c r="B703" s="35" t="s">
        <v>1639</v>
      </c>
      <c r="C703" s="59" t="s">
        <v>1640</v>
      </c>
      <c r="D703" s="34">
        <v>2029</v>
      </c>
      <c r="E703" s="63">
        <v>2030</v>
      </c>
      <c r="F703" s="36" t="s">
        <v>239</v>
      </c>
      <c r="G703" s="36" t="s">
        <v>239</v>
      </c>
      <c r="H703" s="162" t="s">
        <v>239</v>
      </c>
      <c r="I703" s="52">
        <v>0.12</v>
      </c>
      <c r="J703" s="36">
        <v>0.12</v>
      </c>
      <c r="K703" s="154">
        <f t="shared" si="130"/>
        <v>0</v>
      </c>
      <c r="L703" s="154">
        <v>0</v>
      </c>
      <c r="M703" s="154">
        <v>0</v>
      </c>
      <c r="N703" s="154">
        <v>0</v>
      </c>
      <c r="O703" s="154">
        <v>0</v>
      </c>
      <c r="P703" s="154">
        <f t="shared" si="131"/>
        <v>0</v>
      </c>
      <c r="Q703" s="154">
        <v>0</v>
      </c>
      <c r="R703" s="154">
        <v>0</v>
      </c>
      <c r="S703" s="154">
        <v>0</v>
      </c>
      <c r="T703" s="154">
        <v>0</v>
      </c>
      <c r="U703" s="154">
        <f t="shared" si="132"/>
        <v>0</v>
      </c>
      <c r="V703" s="154">
        <v>0</v>
      </c>
      <c r="W703" s="154">
        <v>0</v>
      </c>
      <c r="X703" s="154">
        <v>0</v>
      </c>
      <c r="Y703" s="154">
        <v>0</v>
      </c>
      <c r="Z703" s="154">
        <f t="shared" si="133"/>
        <v>0</v>
      </c>
      <c r="AA703" s="154">
        <v>0</v>
      </c>
      <c r="AB703" s="154">
        <v>0</v>
      </c>
      <c r="AC703" s="154">
        <v>0</v>
      </c>
      <c r="AD703" s="154">
        <v>0</v>
      </c>
      <c r="AE703" s="154">
        <f t="shared" si="134"/>
        <v>0.12</v>
      </c>
      <c r="AF703" s="36">
        <v>0</v>
      </c>
      <c r="AG703" s="36">
        <v>0</v>
      </c>
      <c r="AH703" s="36">
        <v>0.12</v>
      </c>
      <c r="AI703" s="36">
        <v>0</v>
      </c>
      <c r="AJ703" s="36">
        <f t="shared" si="135"/>
        <v>0.12</v>
      </c>
      <c r="AK703" s="36">
        <f t="shared" si="136"/>
        <v>0</v>
      </c>
      <c r="AL703" s="36">
        <f t="shared" si="137"/>
        <v>0</v>
      </c>
      <c r="AM703" s="36">
        <f t="shared" si="138"/>
        <v>0.12</v>
      </c>
      <c r="AN703" s="36">
        <f t="shared" si="139"/>
        <v>0</v>
      </c>
    </row>
    <row r="704" spans="1:40" s="53" customFormat="1" ht="31.5">
      <c r="A704" s="65" t="s">
        <v>140</v>
      </c>
      <c r="B704" s="35" t="s">
        <v>1641</v>
      </c>
      <c r="C704" s="59" t="s">
        <v>1642</v>
      </c>
      <c r="D704" s="34">
        <v>2029</v>
      </c>
      <c r="E704" s="63">
        <v>2030</v>
      </c>
      <c r="F704" s="36" t="s">
        <v>239</v>
      </c>
      <c r="G704" s="36" t="s">
        <v>239</v>
      </c>
      <c r="H704" s="162" t="s">
        <v>239</v>
      </c>
      <c r="I704" s="52">
        <v>0.12</v>
      </c>
      <c r="J704" s="36">
        <v>0.12</v>
      </c>
      <c r="K704" s="154">
        <f t="shared" si="130"/>
        <v>0</v>
      </c>
      <c r="L704" s="154">
        <v>0</v>
      </c>
      <c r="M704" s="154">
        <v>0</v>
      </c>
      <c r="N704" s="154">
        <v>0</v>
      </c>
      <c r="O704" s="154">
        <v>0</v>
      </c>
      <c r="P704" s="154">
        <f t="shared" si="131"/>
        <v>0</v>
      </c>
      <c r="Q704" s="154">
        <v>0</v>
      </c>
      <c r="R704" s="154">
        <v>0</v>
      </c>
      <c r="S704" s="154">
        <v>0</v>
      </c>
      <c r="T704" s="154">
        <v>0</v>
      </c>
      <c r="U704" s="154">
        <f t="shared" si="132"/>
        <v>0</v>
      </c>
      <c r="V704" s="154">
        <v>0</v>
      </c>
      <c r="W704" s="154">
        <v>0</v>
      </c>
      <c r="X704" s="154">
        <v>0</v>
      </c>
      <c r="Y704" s="154">
        <v>0</v>
      </c>
      <c r="Z704" s="154">
        <f t="shared" si="133"/>
        <v>0</v>
      </c>
      <c r="AA704" s="154">
        <v>0</v>
      </c>
      <c r="AB704" s="154">
        <v>0</v>
      </c>
      <c r="AC704" s="154">
        <v>0</v>
      </c>
      <c r="AD704" s="154">
        <v>0</v>
      </c>
      <c r="AE704" s="154">
        <f t="shared" si="134"/>
        <v>0.12</v>
      </c>
      <c r="AF704" s="36">
        <v>0</v>
      </c>
      <c r="AG704" s="36">
        <v>0</v>
      </c>
      <c r="AH704" s="36">
        <v>0.12</v>
      </c>
      <c r="AI704" s="36">
        <v>0</v>
      </c>
      <c r="AJ704" s="36">
        <f t="shared" si="135"/>
        <v>0.12</v>
      </c>
      <c r="AK704" s="36">
        <f t="shared" si="136"/>
        <v>0</v>
      </c>
      <c r="AL704" s="36">
        <f t="shared" si="137"/>
        <v>0</v>
      </c>
      <c r="AM704" s="36">
        <f t="shared" si="138"/>
        <v>0.12</v>
      </c>
      <c r="AN704" s="36">
        <f t="shared" si="139"/>
        <v>0</v>
      </c>
    </row>
    <row r="705" spans="1:40" s="53" customFormat="1" ht="31.5">
      <c r="A705" s="65" t="s">
        <v>140</v>
      </c>
      <c r="B705" s="35" t="s">
        <v>1643</v>
      </c>
      <c r="C705" s="59" t="s">
        <v>1644</v>
      </c>
      <c r="D705" s="34">
        <v>2029</v>
      </c>
      <c r="E705" s="63">
        <v>2030</v>
      </c>
      <c r="F705" s="36" t="s">
        <v>239</v>
      </c>
      <c r="G705" s="36" t="s">
        <v>239</v>
      </c>
      <c r="H705" s="162" t="s">
        <v>239</v>
      </c>
      <c r="I705" s="52">
        <v>0.12</v>
      </c>
      <c r="J705" s="36">
        <v>0.12</v>
      </c>
      <c r="K705" s="154">
        <f t="shared" si="130"/>
        <v>0</v>
      </c>
      <c r="L705" s="154">
        <v>0</v>
      </c>
      <c r="M705" s="154">
        <v>0</v>
      </c>
      <c r="N705" s="154">
        <v>0</v>
      </c>
      <c r="O705" s="154">
        <v>0</v>
      </c>
      <c r="P705" s="154">
        <f t="shared" si="131"/>
        <v>0</v>
      </c>
      <c r="Q705" s="154">
        <v>0</v>
      </c>
      <c r="R705" s="154">
        <v>0</v>
      </c>
      <c r="S705" s="154">
        <v>0</v>
      </c>
      <c r="T705" s="154">
        <v>0</v>
      </c>
      <c r="U705" s="154">
        <f t="shared" si="132"/>
        <v>0</v>
      </c>
      <c r="V705" s="154">
        <v>0</v>
      </c>
      <c r="W705" s="154">
        <v>0</v>
      </c>
      <c r="X705" s="154">
        <v>0</v>
      </c>
      <c r="Y705" s="154">
        <v>0</v>
      </c>
      <c r="Z705" s="154">
        <f t="shared" si="133"/>
        <v>0</v>
      </c>
      <c r="AA705" s="154">
        <v>0</v>
      </c>
      <c r="AB705" s="154">
        <v>0</v>
      </c>
      <c r="AC705" s="154">
        <v>0</v>
      </c>
      <c r="AD705" s="154">
        <v>0</v>
      </c>
      <c r="AE705" s="154">
        <f t="shared" si="134"/>
        <v>0.12</v>
      </c>
      <c r="AF705" s="36">
        <v>0</v>
      </c>
      <c r="AG705" s="36">
        <v>0</v>
      </c>
      <c r="AH705" s="36">
        <v>0.12</v>
      </c>
      <c r="AI705" s="36">
        <v>0</v>
      </c>
      <c r="AJ705" s="36">
        <f t="shared" si="135"/>
        <v>0.12</v>
      </c>
      <c r="AK705" s="36">
        <f t="shared" si="136"/>
        <v>0</v>
      </c>
      <c r="AL705" s="36">
        <f t="shared" si="137"/>
        <v>0</v>
      </c>
      <c r="AM705" s="36">
        <f t="shared" si="138"/>
        <v>0.12</v>
      </c>
      <c r="AN705" s="36">
        <f t="shared" si="139"/>
        <v>0</v>
      </c>
    </row>
    <row r="706" spans="1:40" s="53" customFormat="1" ht="47.25">
      <c r="A706" s="65" t="s">
        <v>140</v>
      </c>
      <c r="B706" s="35" t="s">
        <v>1645</v>
      </c>
      <c r="C706" s="59" t="s">
        <v>1646</v>
      </c>
      <c r="D706" s="34">
        <v>2029</v>
      </c>
      <c r="E706" s="63">
        <v>2030</v>
      </c>
      <c r="F706" s="36" t="s">
        <v>239</v>
      </c>
      <c r="G706" s="36" t="s">
        <v>239</v>
      </c>
      <c r="H706" s="162" t="s">
        <v>239</v>
      </c>
      <c r="I706" s="52">
        <v>0.12</v>
      </c>
      <c r="J706" s="36">
        <v>0.12</v>
      </c>
      <c r="K706" s="154">
        <f t="shared" si="130"/>
        <v>0</v>
      </c>
      <c r="L706" s="154">
        <v>0</v>
      </c>
      <c r="M706" s="154">
        <v>0</v>
      </c>
      <c r="N706" s="154">
        <v>0</v>
      </c>
      <c r="O706" s="154">
        <v>0</v>
      </c>
      <c r="P706" s="154">
        <f t="shared" si="131"/>
        <v>0</v>
      </c>
      <c r="Q706" s="154">
        <v>0</v>
      </c>
      <c r="R706" s="154">
        <v>0</v>
      </c>
      <c r="S706" s="154">
        <v>0</v>
      </c>
      <c r="T706" s="154">
        <v>0</v>
      </c>
      <c r="U706" s="154">
        <f t="shared" si="132"/>
        <v>0</v>
      </c>
      <c r="V706" s="154">
        <v>0</v>
      </c>
      <c r="W706" s="154">
        <v>0</v>
      </c>
      <c r="X706" s="154">
        <v>0</v>
      </c>
      <c r="Y706" s="154">
        <v>0</v>
      </c>
      <c r="Z706" s="154">
        <f t="shared" si="133"/>
        <v>0</v>
      </c>
      <c r="AA706" s="154">
        <v>0</v>
      </c>
      <c r="AB706" s="154">
        <v>0</v>
      </c>
      <c r="AC706" s="154">
        <v>0</v>
      </c>
      <c r="AD706" s="154">
        <v>0</v>
      </c>
      <c r="AE706" s="154">
        <f t="shared" si="134"/>
        <v>0.12</v>
      </c>
      <c r="AF706" s="36">
        <v>0</v>
      </c>
      <c r="AG706" s="36">
        <v>0</v>
      </c>
      <c r="AH706" s="36">
        <v>0.12</v>
      </c>
      <c r="AI706" s="36">
        <v>0</v>
      </c>
      <c r="AJ706" s="36">
        <f t="shared" si="135"/>
        <v>0.12</v>
      </c>
      <c r="AK706" s="36">
        <f t="shared" si="136"/>
        <v>0</v>
      </c>
      <c r="AL706" s="36">
        <f t="shared" si="137"/>
        <v>0</v>
      </c>
      <c r="AM706" s="36">
        <f t="shared" si="138"/>
        <v>0.12</v>
      </c>
      <c r="AN706" s="36">
        <f t="shared" si="139"/>
        <v>0</v>
      </c>
    </row>
    <row r="707" spans="1:40" s="53" customFormat="1" ht="31.5" customHeight="1">
      <c r="A707" s="65" t="s">
        <v>140</v>
      </c>
      <c r="B707" s="35" t="s">
        <v>1647</v>
      </c>
      <c r="C707" s="59" t="s">
        <v>1648</v>
      </c>
      <c r="D707" s="34">
        <v>2029</v>
      </c>
      <c r="E707" s="63">
        <v>2030</v>
      </c>
      <c r="F707" s="36" t="s">
        <v>239</v>
      </c>
      <c r="G707" s="36" t="s">
        <v>239</v>
      </c>
      <c r="H707" s="162" t="s">
        <v>239</v>
      </c>
      <c r="I707" s="52">
        <v>0.12</v>
      </c>
      <c r="J707" s="36">
        <v>0.12</v>
      </c>
      <c r="K707" s="154">
        <f t="shared" si="130"/>
        <v>0</v>
      </c>
      <c r="L707" s="154">
        <v>0</v>
      </c>
      <c r="M707" s="154">
        <v>0</v>
      </c>
      <c r="N707" s="154">
        <v>0</v>
      </c>
      <c r="O707" s="154">
        <v>0</v>
      </c>
      <c r="P707" s="154">
        <f t="shared" si="131"/>
        <v>0</v>
      </c>
      <c r="Q707" s="154">
        <v>0</v>
      </c>
      <c r="R707" s="154">
        <v>0</v>
      </c>
      <c r="S707" s="154">
        <v>0</v>
      </c>
      <c r="T707" s="154">
        <v>0</v>
      </c>
      <c r="U707" s="154">
        <f t="shared" si="132"/>
        <v>0</v>
      </c>
      <c r="V707" s="154">
        <v>0</v>
      </c>
      <c r="W707" s="154">
        <v>0</v>
      </c>
      <c r="X707" s="154">
        <v>0</v>
      </c>
      <c r="Y707" s="154">
        <v>0</v>
      </c>
      <c r="Z707" s="154">
        <f t="shared" si="133"/>
        <v>0</v>
      </c>
      <c r="AA707" s="154">
        <v>0</v>
      </c>
      <c r="AB707" s="154">
        <v>0</v>
      </c>
      <c r="AC707" s="154">
        <v>0</v>
      </c>
      <c r="AD707" s="154">
        <v>0</v>
      </c>
      <c r="AE707" s="154">
        <f t="shared" si="134"/>
        <v>0.12</v>
      </c>
      <c r="AF707" s="36">
        <v>0</v>
      </c>
      <c r="AG707" s="36">
        <v>0</v>
      </c>
      <c r="AH707" s="36">
        <v>0.12</v>
      </c>
      <c r="AI707" s="36">
        <v>0</v>
      </c>
      <c r="AJ707" s="36">
        <f t="shared" si="135"/>
        <v>0.12</v>
      </c>
      <c r="AK707" s="36">
        <f t="shared" si="136"/>
        <v>0</v>
      </c>
      <c r="AL707" s="36">
        <f t="shared" si="137"/>
        <v>0</v>
      </c>
      <c r="AM707" s="36">
        <f t="shared" si="138"/>
        <v>0.12</v>
      </c>
      <c r="AN707" s="36">
        <f t="shared" si="139"/>
        <v>0</v>
      </c>
    </row>
    <row r="708" spans="1:40" s="53" customFormat="1" ht="47.25">
      <c r="A708" s="65" t="s">
        <v>140</v>
      </c>
      <c r="B708" s="35" t="s">
        <v>1649</v>
      </c>
      <c r="C708" s="59" t="s">
        <v>1650</v>
      </c>
      <c r="D708" s="34">
        <v>2029</v>
      </c>
      <c r="E708" s="63">
        <v>2030</v>
      </c>
      <c r="F708" s="36" t="s">
        <v>239</v>
      </c>
      <c r="G708" s="36" t="s">
        <v>239</v>
      </c>
      <c r="H708" s="162" t="s">
        <v>239</v>
      </c>
      <c r="I708" s="52">
        <v>0.12</v>
      </c>
      <c r="J708" s="36">
        <v>0.12</v>
      </c>
      <c r="K708" s="154">
        <f t="shared" si="130"/>
        <v>0</v>
      </c>
      <c r="L708" s="154">
        <v>0</v>
      </c>
      <c r="M708" s="154">
        <v>0</v>
      </c>
      <c r="N708" s="154">
        <v>0</v>
      </c>
      <c r="O708" s="154">
        <v>0</v>
      </c>
      <c r="P708" s="154">
        <f t="shared" si="131"/>
        <v>0</v>
      </c>
      <c r="Q708" s="154">
        <v>0</v>
      </c>
      <c r="R708" s="154">
        <v>0</v>
      </c>
      <c r="S708" s="154">
        <v>0</v>
      </c>
      <c r="T708" s="154">
        <v>0</v>
      </c>
      <c r="U708" s="154">
        <f t="shared" si="132"/>
        <v>0</v>
      </c>
      <c r="V708" s="154">
        <v>0</v>
      </c>
      <c r="W708" s="154">
        <v>0</v>
      </c>
      <c r="X708" s="154">
        <v>0</v>
      </c>
      <c r="Y708" s="154">
        <v>0</v>
      </c>
      <c r="Z708" s="154">
        <f t="shared" si="133"/>
        <v>0</v>
      </c>
      <c r="AA708" s="154">
        <v>0</v>
      </c>
      <c r="AB708" s="154">
        <v>0</v>
      </c>
      <c r="AC708" s="154">
        <v>0</v>
      </c>
      <c r="AD708" s="154">
        <v>0</v>
      </c>
      <c r="AE708" s="154">
        <f t="shared" si="134"/>
        <v>0.12</v>
      </c>
      <c r="AF708" s="36">
        <v>0</v>
      </c>
      <c r="AG708" s="36">
        <v>0</v>
      </c>
      <c r="AH708" s="36">
        <v>0.12</v>
      </c>
      <c r="AI708" s="36">
        <v>0</v>
      </c>
      <c r="AJ708" s="36">
        <f t="shared" si="135"/>
        <v>0.12</v>
      </c>
      <c r="AK708" s="36">
        <f t="shared" si="136"/>
        <v>0</v>
      </c>
      <c r="AL708" s="36">
        <f t="shared" si="137"/>
        <v>0</v>
      </c>
      <c r="AM708" s="36">
        <f t="shared" si="138"/>
        <v>0.12</v>
      </c>
      <c r="AN708" s="36">
        <f t="shared" si="139"/>
        <v>0</v>
      </c>
    </row>
    <row r="709" spans="1:40" s="53" customFormat="1" ht="47.25">
      <c r="A709" s="65" t="s">
        <v>140</v>
      </c>
      <c r="B709" s="35" t="s">
        <v>1651</v>
      </c>
      <c r="C709" s="59" t="s">
        <v>1652</v>
      </c>
      <c r="D709" s="34">
        <v>2029</v>
      </c>
      <c r="E709" s="63">
        <v>2030</v>
      </c>
      <c r="F709" s="36" t="s">
        <v>239</v>
      </c>
      <c r="G709" s="36" t="s">
        <v>239</v>
      </c>
      <c r="H709" s="162" t="s">
        <v>239</v>
      </c>
      <c r="I709" s="52">
        <v>0.12</v>
      </c>
      <c r="J709" s="36">
        <v>0.12</v>
      </c>
      <c r="K709" s="154">
        <f t="shared" si="130"/>
        <v>0</v>
      </c>
      <c r="L709" s="154">
        <v>0</v>
      </c>
      <c r="M709" s="154">
        <v>0</v>
      </c>
      <c r="N709" s="154">
        <v>0</v>
      </c>
      <c r="O709" s="154">
        <v>0</v>
      </c>
      <c r="P709" s="154">
        <f t="shared" si="131"/>
        <v>0</v>
      </c>
      <c r="Q709" s="154">
        <v>0</v>
      </c>
      <c r="R709" s="154">
        <v>0</v>
      </c>
      <c r="S709" s="154">
        <v>0</v>
      </c>
      <c r="T709" s="154">
        <v>0</v>
      </c>
      <c r="U709" s="154">
        <f t="shared" si="132"/>
        <v>0</v>
      </c>
      <c r="V709" s="154">
        <v>0</v>
      </c>
      <c r="W709" s="154">
        <v>0</v>
      </c>
      <c r="X709" s="154">
        <v>0</v>
      </c>
      <c r="Y709" s="154">
        <v>0</v>
      </c>
      <c r="Z709" s="154">
        <f t="shared" si="133"/>
        <v>0</v>
      </c>
      <c r="AA709" s="154">
        <v>0</v>
      </c>
      <c r="AB709" s="154">
        <v>0</v>
      </c>
      <c r="AC709" s="154">
        <v>0</v>
      </c>
      <c r="AD709" s="154">
        <v>0</v>
      </c>
      <c r="AE709" s="154">
        <f t="shared" si="134"/>
        <v>0.12</v>
      </c>
      <c r="AF709" s="36">
        <v>0</v>
      </c>
      <c r="AG709" s="36">
        <v>0</v>
      </c>
      <c r="AH709" s="36">
        <v>0.12</v>
      </c>
      <c r="AI709" s="36">
        <v>0</v>
      </c>
      <c r="AJ709" s="36">
        <f t="shared" si="135"/>
        <v>0.12</v>
      </c>
      <c r="AK709" s="36">
        <f t="shared" si="136"/>
        <v>0</v>
      </c>
      <c r="AL709" s="36">
        <f t="shared" si="137"/>
        <v>0</v>
      </c>
      <c r="AM709" s="36">
        <f t="shared" si="138"/>
        <v>0.12</v>
      </c>
      <c r="AN709" s="36">
        <f t="shared" si="139"/>
        <v>0</v>
      </c>
    </row>
    <row r="710" spans="1:40" s="53" customFormat="1" ht="47.25">
      <c r="A710" s="65" t="s">
        <v>140</v>
      </c>
      <c r="B710" s="35" t="s">
        <v>1653</v>
      </c>
      <c r="C710" s="59" t="s">
        <v>1654</v>
      </c>
      <c r="D710" s="34">
        <v>2029</v>
      </c>
      <c r="E710" s="63">
        <v>2030</v>
      </c>
      <c r="F710" s="36" t="s">
        <v>239</v>
      </c>
      <c r="G710" s="36" t="s">
        <v>239</v>
      </c>
      <c r="H710" s="162" t="s">
        <v>239</v>
      </c>
      <c r="I710" s="52">
        <v>0.12</v>
      </c>
      <c r="J710" s="36">
        <v>0.12</v>
      </c>
      <c r="K710" s="154">
        <f t="shared" si="130"/>
        <v>0</v>
      </c>
      <c r="L710" s="154">
        <v>0</v>
      </c>
      <c r="M710" s="154">
        <v>0</v>
      </c>
      <c r="N710" s="154">
        <v>0</v>
      </c>
      <c r="O710" s="154">
        <v>0</v>
      </c>
      <c r="P710" s="154">
        <f t="shared" si="131"/>
        <v>0</v>
      </c>
      <c r="Q710" s="154">
        <v>0</v>
      </c>
      <c r="R710" s="154">
        <v>0</v>
      </c>
      <c r="S710" s="154">
        <v>0</v>
      </c>
      <c r="T710" s="154">
        <v>0</v>
      </c>
      <c r="U710" s="154">
        <f t="shared" si="132"/>
        <v>0</v>
      </c>
      <c r="V710" s="154">
        <v>0</v>
      </c>
      <c r="W710" s="154">
        <v>0</v>
      </c>
      <c r="X710" s="154">
        <v>0</v>
      </c>
      <c r="Y710" s="154">
        <v>0</v>
      </c>
      <c r="Z710" s="154">
        <f t="shared" si="133"/>
        <v>0</v>
      </c>
      <c r="AA710" s="154">
        <v>0</v>
      </c>
      <c r="AB710" s="154">
        <v>0</v>
      </c>
      <c r="AC710" s="154">
        <v>0</v>
      </c>
      <c r="AD710" s="154">
        <v>0</v>
      </c>
      <c r="AE710" s="154">
        <f t="shared" si="134"/>
        <v>0.12</v>
      </c>
      <c r="AF710" s="36">
        <v>0</v>
      </c>
      <c r="AG710" s="36">
        <v>0</v>
      </c>
      <c r="AH710" s="36">
        <v>0.12</v>
      </c>
      <c r="AI710" s="36">
        <v>0</v>
      </c>
      <c r="AJ710" s="36">
        <f t="shared" si="135"/>
        <v>0.12</v>
      </c>
      <c r="AK710" s="36">
        <f t="shared" si="136"/>
        <v>0</v>
      </c>
      <c r="AL710" s="36">
        <f t="shared" si="137"/>
        <v>0</v>
      </c>
      <c r="AM710" s="36">
        <f t="shared" si="138"/>
        <v>0.12</v>
      </c>
      <c r="AN710" s="36">
        <f t="shared" si="139"/>
        <v>0</v>
      </c>
    </row>
    <row r="711" spans="1:40" s="53" customFormat="1" ht="47.25">
      <c r="A711" s="65" t="s">
        <v>140</v>
      </c>
      <c r="B711" s="35" t="s">
        <v>1655</v>
      </c>
      <c r="C711" s="59" t="s">
        <v>1656</v>
      </c>
      <c r="D711" s="34">
        <v>2029</v>
      </c>
      <c r="E711" s="63">
        <v>2030</v>
      </c>
      <c r="F711" s="36" t="s">
        <v>239</v>
      </c>
      <c r="G711" s="36" t="s">
        <v>239</v>
      </c>
      <c r="H711" s="162" t="s">
        <v>239</v>
      </c>
      <c r="I711" s="52">
        <v>0.12</v>
      </c>
      <c r="J711" s="36">
        <v>0.12</v>
      </c>
      <c r="K711" s="154">
        <f t="shared" si="130"/>
        <v>0</v>
      </c>
      <c r="L711" s="154">
        <v>0</v>
      </c>
      <c r="M711" s="154">
        <v>0</v>
      </c>
      <c r="N711" s="154">
        <v>0</v>
      </c>
      <c r="O711" s="154">
        <v>0</v>
      </c>
      <c r="P711" s="154">
        <f t="shared" si="131"/>
        <v>0</v>
      </c>
      <c r="Q711" s="154">
        <v>0</v>
      </c>
      <c r="R711" s="154">
        <v>0</v>
      </c>
      <c r="S711" s="154">
        <v>0</v>
      </c>
      <c r="T711" s="154">
        <v>0</v>
      </c>
      <c r="U711" s="154">
        <f t="shared" si="132"/>
        <v>0</v>
      </c>
      <c r="V711" s="154">
        <v>0</v>
      </c>
      <c r="W711" s="154">
        <v>0</v>
      </c>
      <c r="X711" s="154">
        <v>0</v>
      </c>
      <c r="Y711" s="154">
        <v>0</v>
      </c>
      <c r="Z711" s="154">
        <f t="shared" si="133"/>
        <v>0</v>
      </c>
      <c r="AA711" s="154">
        <v>0</v>
      </c>
      <c r="AB711" s="154">
        <v>0</v>
      </c>
      <c r="AC711" s="154">
        <v>0</v>
      </c>
      <c r="AD711" s="154">
        <v>0</v>
      </c>
      <c r="AE711" s="154">
        <f t="shared" si="134"/>
        <v>0.12</v>
      </c>
      <c r="AF711" s="36">
        <v>0</v>
      </c>
      <c r="AG711" s="36">
        <v>0</v>
      </c>
      <c r="AH711" s="36">
        <v>0.12</v>
      </c>
      <c r="AI711" s="36">
        <v>0</v>
      </c>
      <c r="AJ711" s="36">
        <f t="shared" si="135"/>
        <v>0.12</v>
      </c>
      <c r="AK711" s="36">
        <f t="shared" si="136"/>
        <v>0</v>
      </c>
      <c r="AL711" s="36">
        <f t="shared" si="137"/>
        <v>0</v>
      </c>
      <c r="AM711" s="36">
        <f t="shared" si="138"/>
        <v>0.12</v>
      </c>
      <c r="AN711" s="36">
        <f t="shared" si="139"/>
        <v>0</v>
      </c>
    </row>
    <row r="712" spans="1:40" s="53" customFormat="1" ht="47.25">
      <c r="A712" s="65" t="s">
        <v>140</v>
      </c>
      <c r="B712" s="35" t="s">
        <v>1657</v>
      </c>
      <c r="C712" s="59" t="s">
        <v>1658</v>
      </c>
      <c r="D712" s="34">
        <v>2029</v>
      </c>
      <c r="E712" s="63">
        <v>2030</v>
      </c>
      <c r="F712" s="36" t="s">
        <v>239</v>
      </c>
      <c r="G712" s="36" t="s">
        <v>239</v>
      </c>
      <c r="H712" s="162" t="s">
        <v>239</v>
      </c>
      <c r="I712" s="52">
        <v>0.12</v>
      </c>
      <c r="J712" s="36">
        <v>0.12</v>
      </c>
      <c r="K712" s="154">
        <f t="shared" si="130"/>
        <v>0</v>
      </c>
      <c r="L712" s="154">
        <v>0</v>
      </c>
      <c r="M712" s="154">
        <v>0</v>
      </c>
      <c r="N712" s="154">
        <v>0</v>
      </c>
      <c r="O712" s="154">
        <v>0</v>
      </c>
      <c r="P712" s="154">
        <f t="shared" si="131"/>
        <v>0</v>
      </c>
      <c r="Q712" s="154">
        <v>0</v>
      </c>
      <c r="R712" s="154">
        <v>0</v>
      </c>
      <c r="S712" s="154">
        <v>0</v>
      </c>
      <c r="T712" s="154">
        <v>0</v>
      </c>
      <c r="U712" s="154">
        <f t="shared" si="132"/>
        <v>0</v>
      </c>
      <c r="V712" s="154">
        <v>0</v>
      </c>
      <c r="W712" s="154">
        <v>0</v>
      </c>
      <c r="X712" s="154">
        <v>0</v>
      </c>
      <c r="Y712" s="154">
        <v>0</v>
      </c>
      <c r="Z712" s="154">
        <f t="shared" si="133"/>
        <v>0</v>
      </c>
      <c r="AA712" s="154">
        <v>0</v>
      </c>
      <c r="AB712" s="154">
        <v>0</v>
      </c>
      <c r="AC712" s="154">
        <v>0</v>
      </c>
      <c r="AD712" s="154">
        <v>0</v>
      </c>
      <c r="AE712" s="154">
        <f t="shared" si="134"/>
        <v>0.12</v>
      </c>
      <c r="AF712" s="36">
        <v>0</v>
      </c>
      <c r="AG712" s="36">
        <v>0</v>
      </c>
      <c r="AH712" s="36">
        <v>0.12</v>
      </c>
      <c r="AI712" s="36">
        <v>0</v>
      </c>
      <c r="AJ712" s="36">
        <f t="shared" si="135"/>
        <v>0.12</v>
      </c>
      <c r="AK712" s="36">
        <f t="shared" si="136"/>
        <v>0</v>
      </c>
      <c r="AL712" s="36">
        <f t="shared" si="137"/>
        <v>0</v>
      </c>
      <c r="AM712" s="36">
        <f t="shared" si="138"/>
        <v>0.12</v>
      </c>
      <c r="AN712" s="36">
        <f t="shared" si="139"/>
        <v>0</v>
      </c>
    </row>
    <row r="713" spans="1:40" s="53" customFormat="1" ht="47.25">
      <c r="A713" s="65" t="s">
        <v>140</v>
      </c>
      <c r="B713" s="35" t="s">
        <v>1659</v>
      </c>
      <c r="C713" s="59" t="s">
        <v>1660</v>
      </c>
      <c r="D713" s="34">
        <v>2029</v>
      </c>
      <c r="E713" s="63">
        <v>2030</v>
      </c>
      <c r="F713" s="36" t="s">
        <v>239</v>
      </c>
      <c r="G713" s="36" t="s">
        <v>239</v>
      </c>
      <c r="H713" s="162" t="s">
        <v>239</v>
      </c>
      <c r="I713" s="52">
        <v>0.12</v>
      </c>
      <c r="J713" s="36">
        <v>0.12</v>
      </c>
      <c r="K713" s="154">
        <f t="shared" si="130"/>
        <v>0</v>
      </c>
      <c r="L713" s="154">
        <v>0</v>
      </c>
      <c r="M713" s="154">
        <v>0</v>
      </c>
      <c r="N713" s="154">
        <v>0</v>
      </c>
      <c r="O713" s="154">
        <v>0</v>
      </c>
      <c r="P713" s="154">
        <f t="shared" si="131"/>
        <v>0</v>
      </c>
      <c r="Q713" s="154">
        <v>0</v>
      </c>
      <c r="R713" s="154">
        <v>0</v>
      </c>
      <c r="S713" s="154">
        <v>0</v>
      </c>
      <c r="T713" s="154">
        <v>0</v>
      </c>
      <c r="U713" s="154">
        <f t="shared" si="132"/>
        <v>0</v>
      </c>
      <c r="V713" s="154">
        <v>0</v>
      </c>
      <c r="W713" s="154">
        <v>0</v>
      </c>
      <c r="X713" s="154">
        <v>0</v>
      </c>
      <c r="Y713" s="154">
        <v>0</v>
      </c>
      <c r="Z713" s="154">
        <f t="shared" si="133"/>
        <v>0</v>
      </c>
      <c r="AA713" s="154">
        <v>0</v>
      </c>
      <c r="AB713" s="154">
        <v>0</v>
      </c>
      <c r="AC713" s="154">
        <v>0</v>
      </c>
      <c r="AD713" s="154">
        <v>0</v>
      </c>
      <c r="AE713" s="154">
        <f t="shared" si="134"/>
        <v>0.12</v>
      </c>
      <c r="AF713" s="36">
        <v>0</v>
      </c>
      <c r="AG713" s="36">
        <v>0</v>
      </c>
      <c r="AH713" s="36">
        <v>0.12</v>
      </c>
      <c r="AI713" s="36">
        <v>0</v>
      </c>
      <c r="AJ713" s="36">
        <f t="shared" si="135"/>
        <v>0.12</v>
      </c>
      <c r="AK713" s="36">
        <f t="shared" si="136"/>
        <v>0</v>
      </c>
      <c r="AL713" s="36">
        <f t="shared" si="137"/>
        <v>0</v>
      </c>
      <c r="AM713" s="36">
        <f t="shared" si="138"/>
        <v>0.12</v>
      </c>
      <c r="AN713" s="36">
        <f t="shared" si="139"/>
        <v>0</v>
      </c>
    </row>
    <row r="714" spans="1:40" s="53" customFormat="1" ht="31.5">
      <c r="A714" s="65" t="s">
        <v>140</v>
      </c>
      <c r="B714" s="35" t="s">
        <v>1661</v>
      </c>
      <c r="C714" s="59" t="s">
        <v>1662</v>
      </c>
      <c r="D714" s="34">
        <v>2029</v>
      </c>
      <c r="E714" s="63">
        <v>2030</v>
      </c>
      <c r="F714" s="36" t="s">
        <v>239</v>
      </c>
      <c r="G714" s="36" t="s">
        <v>239</v>
      </c>
      <c r="H714" s="162" t="s">
        <v>239</v>
      </c>
      <c r="I714" s="52">
        <v>0.12</v>
      </c>
      <c r="J714" s="36">
        <v>0.12</v>
      </c>
      <c r="K714" s="154">
        <f t="shared" si="130"/>
        <v>0</v>
      </c>
      <c r="L714" s="154">
        <v>0</v>
      </c>
      <c r="M714" s="154">
        <v>0</v>
      </c>
      <c r="N714" s="154">
        <v>0</v>
      </c>
      <c r="O714" s="154">
        <v>0</v>
      </c>
      <c r="P714" s="154">
        <f t="shared" si="131"/>
        <v>0</v>
      </c>
      <c r="Q714" s="154">
        <v>0</v>
      </c>
      <c r="R714" s="154">
        <v>0</v>
      </c>
      <c r="S714" s="154">
        <v>0</v>
      </c>
      <c r="T714" s="154">
        <v>0</v>
      </c>
      <c r="U714" s="154">
        <f t="shared" si="132"/>
        <v>0</v>
      </c>
      <c r="V714" s="154">
        <v>0</v>
      </c>
      <c r="W714" s="154">
        <v>0</v>
      </c>
      <c r="X714" s="154">
        <v>0</v>
      </c>
      <c r="Y714" s="154">
        <v>0</v>
      </c>
      <c r="Z714" s="154">
        <f t="shared" si="133"/>
        <v>0</v>
      </c>
      <c r="AA714" s="154">
        <v>0</v>
      </c>
      <c r="AB714" s="154">
        <v>0</v>
      </c>
      <c r="AC714" s="154">
        <v>0</v>
      </c>
      <c r="AD714" s="154">
        <v>0</v>
      </c>
      <c r="AE714" s="154">
        <f t="shared" si="134"/>
        <v>0.12</v>
      </c>
      <c r="AF714" s="36">
        <v>0</v>
      </c>
      <c r="AG714" s="36">
        <v>0</v>
      </c>
      <c r="AH714" s="36">
        <v>0.12</v>
      </c>
      <c r="AI714" s="36">
        <v>0</v>
      </c>
      <c r="AJ714" s="36">
        <f t="shared" si="135"/>
        <v>0.12</v>
      </c>
      <c r="AK714" s="36">
        <f t="shared" si="136"/>
        <v>0</v>
      </c>
      <c r="AL714" s="36">
        <f t="shared" si="137"/>
        <v>0</v>
      </c>
      <c r="AM714" s="36">
        <f t="shared" si="138"/>
        <v>0.12</v>
      </c>
      <c r="AN714" s="36">
        <f t="shared" si="139"/>
        <v>0</v>
      </c>
    </row>
    <row r="715" spans="1:40" s="53" customFormat="1" ht="31.5">
      <c r="A715" s="65" t="s">
        <v>140</v>
      </c>
      <c r="B715" s="35" t="s">
        <v>1663</v>
      </c>
      <c r="C715" s="59" t="s">
        <v>1664</v>
      </c>
      <c r="D715" s="34">
        <v>2029</v>
      </c>
      <c r="E715" s="63">
        <v>2030</v>
      </c>
      <c r="F715" s="36" t="s">
        <v>239</v>
      </c>
      <c r="G715" s="36" t="s">
        <v>239</v>
      </c>
      <c r="H715" s="162" t="s">
        <v>239</v>
      </c>
      <c r="I715" s="52">
        <v>0.12</v>
      </c>
      <c r="J715" s="36">
        <v>0.12</v>
      </c>
      <c r="K715" s="154">
        <f t="shared" si="130"/>
        <v>0</v>
      </c>
      <c r="L715" s="154">
        <v>0</v>
      </c>
      <c r="M715" s="154">
        <v>0</v>
      </c>
      <c r="N715" s="154">
        <v>0</v>
      </c>
      <c r="O715" s="154">
        <v>0</v>
      </c>
      <c r="P715" s="154">
        <f t="shared" si="131"/>
        <v>0</v>
      </c>
      <c r="Q715" s="154">
        <v>0</v>
      </c>
      <c r="R715" s="154">
        <v>0</v>
      </c>
      <c r="S715" s="154">
        <v>0</v>
      </c>
      <c r="T715" s="154">
        <v>0</v>
      </c>
      <c r="U715" s="154">
        <f t="shared" si="132"/>
        <v>0</v>
      </c>
      <c r="V715" s="154">
        <v>0</v>
      </c>
      <c r="W715" s="154">
        <v>0</v>
      </c>
      <c r="X715" s="154">
        <v>0</v>
      </c>
      <c r="Y715" s="154">
        <v>0</v>
      </c>
      <c r="Z715" s="154">
        <f t="shared" si="133"/>
        <v>0</v>
      </c>
      <c r="AA715" s="154">
        <v>0</v>
      </c>
      <c r="AB715" s="154">
        <v>0</v>
      </c>
      <c r="AC715" s="154">
        <v>0</v>
      </c>
      <c r="AD715" s="154">
        <v>0</v>
      </c>
      <c r="AE715" s="154">
        <f t="shared" si="134"/>
        <v>0.12</v>
      </c>
      <c r="AF715" s="36">
        <v>0</v>
      </c>
      <c r="AG715" s="36">
        <v>0</v>
      </c>
      <c r="AH715" s="36">
        <v>0.12</v>
      </c>
      <c r="AI715" s="36">
        <v>0</v>
      </c>
      <c r="AJ715" s="36">
        <f t="shared" si="135"/>
        <v>0.12</v>
      </c>
      <c r="AK715" s="36">
        <f t="shared" si="136"/>
        <v>0</v>
      </c>
      <c r="AL715" s="36">
        <f t="shared" si="137"/>
        <v>0</v>
      </c>
      <c r="AM715" s="36">
        <f t="shared" si="138"/>
        <v>0.12</v>
      </c>
      <c r="AN715" s="36">
        <f t="shared" si="139"/>
        <v>0</v>
      </c>
    </row>
    <row r="716" spans="1:40" s="53" customFormat="1" ht="31.5">
      <c r="A716" s="65" t="s">
        <v>140</v>
      </c>
      <c r="B716" s="35" t="s">
        <v>1665</v>
      </c>
      <c r="C716" s="59" t="s">
        <v>1666</v>
      </c>
      <c r="D716" s="34">
        <v>2029</v>
      </c>
      <c r="E716" s="63">
        <v>2030</v>
      </c>
      <c r="F716" s="36" t="s">
        <v>239</v>
      </c>
      <c r="G716" s="36" t="s">
        <v>239</v>
      </c>
      <c r="H716" s="162" t="s">
        <v>239</v>
      </c>
      <c r="I716" s="52">
        <v>0.12</v>
      </c>
      <c r="J716" s="36">
        <v>0.12</v>
      </c>
      <c r="K716" s="154">
        <f t="shared" si="130"/>
        <v>0</v>
      </c>
      <c r="L716" s="154">
        <v>0</v>
      </c>
      <c r="M716" s="154">
        <v>0</v>
      </c>
      <c r="N716" s="154">
        <v>0</v>
      </c>
      <c r="O716" s="154">
        <v>0</v>
      </c>
      <c r="P716" s="154">
        <f t="shared" si="131"/>
        <v>0</v>
      </c>
      <c r="Q716" s="154">
        <v>0</v>
      </c>
      <c r="R716" s="154">
        <v>0</v>
      </c>
      <c r="S716" s="154">
        <v>0</v>
      </c>
      <c r="T716" s="154">
        <v>0</v>
      </c>
      <c r="U716" s="154">
        <f t="shared" si="132"/>
        <v>0</v>
      </c>
      <c r="V716" s="154">
        <v>0</v>
      </c>
      <c r="W716" s="154">
        <v>0</v>
      </c>
      <c r="X716" s="154">
        <v>0</v>
      </c>
      <c r="Y716" s="154">
        <v>0</v>
      </c>
      <c r="Z716" s="154">
        <f t="shared" si="133"/>
        <v>0</v>
      </c>
      <c r="AA716" s="154">
        <v>0</v>
      </c>
      <c r="AB716" s="154">
        <v>0</v>
      </c>
      <c r="AC716" s="154">
        <v>0</v>
      </c>
      <c r="AD716" s="154">
        <v>0</v>
      </c>
      <c r="AE716" s="154">
        <f t="shared" si="134"/>
        <v>0.12</v>
      </c>
      <c r="AF716" s="36">
        <v>0</v>
      </c>
      <c r="AG716" s="36">
        <v>0</v>
      </c>
      <c r="AH716" s="36">
        <v>0.12</v>
      </c>
      <c r="AI716" s="36">
        <v>0</v>
      </c>
      <c r="AJ716" s="36">
        <f t="shared" si="135"/>
        <v>0.12</v>
      </c>
      <c r="AK716" s="36">
        <f t="shared" si="136"/>
        <v>0</v>
      </c>
      <c r="AL716" s="36">
        <f t="shared" si="137"/>
        <v>0</v>
      </c>
      <c r="AM716" s="36">
        <f t="shared" si="138"/>
        <v>0.12</v>
      </c>
      <c r="AN716" s="36">
        <f t="shared" si="139"/>
        <v>0</v>
      </c>
    </row>
    <row r="717" spans="1:40" s="53" customFormat="1" ht="47.25">
      <c r="A717" s="65" t="s">
        <v>140</v>
      </c>
      <c r="B717" s="35" t="s">
        <v>1667</v>
      </c>
      <c r="C717" s="59" t="s">
        <v>1668</v>
      </c>
      <c r="D717" s="34">
        <v>2029</v>
      </c>
      <c r="E717" s="63">
        <v>2030</v>
      </c>
      <c r="F717" s="36" t="s">
        <v>239</v>
      </c>
      <c r="G717" s="36" t="s">
        <v>239</v>
      </c>
      <c r="H717" s="162" t="s">
        <v>239</v>
      </c>
      <c r="I717" s="52">
        <v>0.12</v>
      </c>
      <c r="J717" s="36">
        <v>0.12</v>
      </c>
      <c r="K717" s="154">
        <f t="shared" si="130"/>
        <v>0</v>
      </c>
      <c r="L717" s="154">
        <v>0</v>
      </c>
      <c r="M717" s="154">
        <v>0</v>
      </c>
      <c r="N717" s="154">
        <v>0</v>
      </c>
      <c r="O717" s="154">
        <v>0</v>
      </c>
      <c r="P717" s="154">
        <f t="shared" si="131"/>
        <v>0</v>
      </c>
      <c r="Q717" s="154">
        <v>0</v>
      </c>
      <c r="R717" s="154">
        <v>0</v>
      </c>
      <c r="S717" s="154">
        <v>0</v>
      </c>
      <c r="T717" s="154">
        <v>0</v>
      </c>
      <c r="U717" s="154">
        <f t="shared" si="132"/>
        <v>0</v>
      </c>
      <c r="V717" s="154">
        <v>0</v>
      </c>
      <c r="W717" s="154">
        <v>0</v>
      </c>
      <c r="X717" s="154">
        <v>0</v>
      </c>
      <c r="Y717" s="154">
        <v>0</v>
      </c>
      <c r="Z717" s="154">
        <f t="shared" si="133"/>
        <v>0</v>
      </c>
      <c r="AA717" s="154">
        <v>0</v>
      </c>
      <c r="AB717" s="154">
        <v>0</v>
      </c>
      <c r="AC717" s="154">
        <v>0</v>
      </c>
      <c r="AD717" s="154">
        <v>0</v>
      </c>
      <c r="AE717" s="154">
        <f t="shared" si="134"/>
        <v>0.12</v>
      </c>
      <c r="AF717" s="36">
        <v>0</v>
      </c>
      <c r="AG717" s="36">
        <v>0</v>
      </c>
      <c r="AH717" s="36">
        <v>0.12</v>
      </c>
      <c r="AI717" s="36">
        <v>0</v>
      </c>
      <c r="AJ717" s="36">
        <f t="shared" si="135"/>
        <v>0.12</v>
      </c>
      <c r="AK717" s="36">
        <f t="shared" si="136"/>
        <v>0</v>
      </c>
      <c r="AL717" s="36">
        <f t="shared" si="137"/>
        <v>0</v>
      </c>
      <c r="AM717" s="36">
        <f t="shared" si="138"/>
        <v>0.12</v>
      </c>
      <c r="AN717" s="36">
        <f t="shared" si="139"/>
        <v>0</v>
      </c>
    </row>
    <row r="718" spans="1:40" s="53" customFormat="1">
      <c r="A718" s="65" t="s">
        <v>140</v>
      </c>
      <c r="B718" s="35" t="s">
        <v>1669</v>
      </c>
      <c r="C718" s="59" t="s">
        <v>1670</v>
      </c>
      <c r="D718" s="34">
        <v>2025</v>
      </c>
      <c r="E718" s="63">
        <v>2030</v>
      </c>
      <c r="F718" s="36" t="s">
        <v>239</v>
      </c>
      <c r="G718" s="36" t="s">
        <v>239</v>
      </c>
      <c r="H718" s="162" t="s">
        <v>239</v>
      </c>
      <c r="I718" s="52">
        <v>0.24685607999999998</v>
      </c>
      <c r="J718" s="36">
        <v>0.24685607999999998</v>
      </c>
      <c r="K718" s="154">
        <f t="shared" ref="K718:K754" si="140">SUM(L718:O718)</f>
        <v>6.6856079999999998E-2</v>
      </c>
      <c r="L718" s="154">
        <v>0</v>
      </c>
      <c r="M718" s="154">
        <v>0</v>
      </c>
      <c r="N718" s="154">
        <v>6.6856079999999998E-2</v>
      </c>
      <c r="O718" s="154">
        <v>0</v>
      </c>
      <c r="P718" s="154">
        <f t="shared" ref="P718:P754" si="141">SUM(Q718:T718)</f>
        <v>0.18</v>
      </c>
      <c r="Q718" s="154">
        <v>0</v>
      </c>
      <c r="R718" s="154">
        <v>0</v>
      </c>
      <c r="S718" s="154">
        <v>0.18</v>
      </c>
      <c r="T718" s="154">
        <v>0</v>
      </c>
      <c r="U718" s="154">
        <f t="shared" ref="U718:U754" si="142">SUM(V718:Y718)</f>
        <v>0</v>
      </c>
      <c r="V718" s="154">
        <v>0</v>
      </c>
      <c r="W718" s="154">
        <v>0</v>
      </c>
      <c r="X718" s="154">
        <v>0</v>
      </c>
      <c r="Y718" s="154">
        <v>0</v>
      </c>
      <c r="Z718" s="154">
        <f t="shared" ref="Z718:Z754" si="143">SUM(AA718:AD718)</f>
        <v>0</v>
      </c>
      <c r="AA718" s="154">
        <v>0</v>
      </c>
      <c r="AB718" s="154">
        <v>0</v>
      </c>
      <c r="AC718" s="154">
        <v>0</v>
      </c>
      <c r="AD718" s="154">
        <v>0</v>
      </c>
      <c r="AE718" s="154">
        <f t="shared" ref="AE718:AE754" si="144">SUM(AF718:AI718)</f>
        <v>0</v>
      </c>
      <c r="AF718" s="36">
        <v>0</v>
      </c>
      <c r="AG718" s="36">
        <v>0</v>
      </c>
      <c r="AH718" s="36">
        <v>0</v>
      </c>
      <c r="AI718" s="36">
        <v>0</v>
      </c>
      <c r="AJ718" s="36">
        <f t="shared" ref="AJ718:AJ754" si="145">SUM(K718,P718,U718,Z718,AE718)</f>
        <v>0.24685607999999998</v>
      </c>
      <c r="AK718" s="36">
        <f t="shared" ref="AK718:AK754" si="146">SUM(L718,Q718,V718,AA718,AF718)</f>
        <v>0</v>
      </c>
      <c r="AL718" s="36">
        <f t="shared" ref="AL718:AL754" si="147">SUM(M718,R718,W718,AB718,AG718)</f>
        <v>0</v>
      </c>
      <c r="AM718" s="36">
        <f t="shared" ref="AM718:AM754" si="148">SUM(N718,S718,X718,AC718,AH718)</f>
        <v>0.24685607999999998</v>
      </c>
      <c r="AN718" s="36">
        <f t="shared" ref="AN718:AN754" si="149">SUM(O718,T718,Y718,AD718,AI718)</f>
        <v>0</v>
      </c>
    </row>
    <row r="719" spans="1:40" s="53" customFormat="1" ht="47.25">
      <c r="A719" s="65" t="s">
        <v>140</v>
      </c>
      <c r="B719" s="35" t="s">
        <v>1671</v>
      </c>
      <c r="C719" s="59" t="s">
        <v>1672</v>
      </c>
      <c r="D719" s="34">
        <v>2026</v>
      </c>
      <c r="E719" s="63">
        <v>2030</v>
      </c>
      <c r="F719" s="36" t="s">
        <v>239</v>
      </c>
      <c r="G719" s="36" t="s">
        <v>239</v>
      </c>
      <c r="H719" s="162" t="s">
        <v>239</v>
      </c>
      <c r="I719" s="52">
        <v>0.18</v>
      </c>
      <c r="J719" s="36">
        <v>0.18</v>
      </c>
      <c r="K719" s="154">
        <f t="shared" si="140"/>
        <v>0</v>
      </c>
      <c r="L719" s="154">
        <v>0</v>
      </c>
      <c r="M719" s="154">
        <v>0</v>
      </c>
      <c r="N719" s="154">
        <v>0</v>
      </c>
      <c r="O719" s="154">
        <v>0</v>
      </c>
      <c r="P719" s="154">
        <f t="shared" si="141"/>
        <v>0.18</v>
      </c>
      <c r="Q719" s="154">
        <v>0</v>
      </c>
      <c r="R719" s="154">
        <v>0</v>
      </c>
      <c r="S719" s="154">
        <v>0.18</v>
      </c>
      <c r="T719" s="154">
        <v>0</v>
      </c>
      <c r="U719" s="154">
        <f t="shared" si="142"/>
        <v>0</v>
      </c>
      <c r="V719" s="154">
        <v>0</v>
      </c>
      <c r="W719" s="154">
        <v>0</v>
      </c>
      <c r="X719" s="154">
        <v>0</v>
      </c>
      <c r="Y719" s="154">
        <v>0</v>
      </c>
      <c r="Z719" s="154">
        <f t="shared" si="143"/>
        <v>0</v>
      </c>
      <c r="AA719" s="154">
        <v>0</v>
      </c>
      <c r="AB719" s="154">
        <v>0</v>
      </c>
      <c r="AC719" s="154">
        <v>0</v>
      </c>
      <c r="AD719" s="154">
        <v>0</v>
      </c>
      <c r="AE719" s="154">
        <f t="shared" si="144"/>
        <v>0</v>
      </c>
      <c r="AF719" s="36">
        <v>0</v>
      </c>
      <c r="AG719" s="36">
        <v>0</v>
      </c>
      <c r="AH719" s="36">
        <v>0</v>
      </c>
      <c r="AI719" s="36">
        <v>0</v>
      </c>
      <c r="AJ719" s="36">
        <f t="shared" si="145"/>
        <v>0.18</v>
      </c>
      <c r="AK719" s="36">
        <f t="shared" si="146"/>
        <v>0</v>
      </c>
      <c r="AL719" s="36">
        <f t="shared" si="147"/>
        <v>0</v>
      </c>
      <c r="AM719" s="36">
        <f t="shared" si="148"/>
        <v>0.18</v>
      </c>
      <c r="AN719" s="36">
        <f t="shared" si="149"/>
        <v>0</v>
      </c>
    </row>
    <row r="720" spans="1:40" s="53" customFormat="1" ht="31.5" customHeight="1">
      <c r="A720" s="65" t="s">
        <v>140</v>
      </c>
      <c r="B720" s="35" t="s">
        <v>1673</v>
      </c>
      <c r="C720" s="59" t="s">
        <v>1674</v>
      </c>
      <c r="D720" s="34">
        <v>2026</v>
      </c>
      <c r="E720" s="63">
        <v>2030</v>
      </c>
      <c r="F720" s="36" t="s">
        <v>239</v>
      </c>
      <c r="G720" s="36" t="s">
        <v>239</v>
      </c>
      <c r="H720" s="162" t="s">
        <v>239</v>
      </c>
      <c r="I720" s="52">
        <v>0.18</v>
      </c>
      <c r="J720" s="36">
        <v>0.18</v>
      </c>
      <c r="K720" s="154">
        <f t="shared" si="140"/>
        <v>0</v>
      </c>
      <c r="L720" s="154">
        <v>0</v>
      </c>
      <c r="M720" s="154">
        <v>0</v>
      </c>
      <c r="N720" s="154">
        <v>0</v>
      </c>
      <c r="O720" s="154">
        <v>0</v>
      </c>
      <c r="P720" s="154">
        <f t="shared" si="141"/>
        <v>0.18</v>
      </c>
      <c r="Q720" s="154">
        <v>0</v>
      </c>
      <c r="R720" s="154">
        <v>0</v>
      </c>
      <c r="S720" s="154">
        <v>0.18</v>
      </c>
      <c r="T720" s="154">
        <v>0</v>
      </c>
      <c r="U720" s="154">
        <f t="shared" si="142"/>
        <v>0</v>
      </c>
      <c r="V720" s="154">
        <v>0</v>
      </c>
      <c r="W720" s="154">
        <v>0</v>
      </c>
      <c r="X720" s="154">
        <v>0</v>
      </c>
      <c r="Y720" s="154">
        <v>0</v>
      </c>
      <c r="Z720" s="154">
        <f t="shared" si="143"/>
        <v>0</v>
      </c>
      <c r="AA720" s="154">
        <v>0</v>
      </c>
      <c r="AB720" s="154">
        <v>0</v>
      </c>
      <c r="AC720" s="154">
        <v>0</v>
      </c>
      <c r="AD720" s="154">
        <v>0</v>
      </c>
      <c r="AE720" s="154">
        <f t="shared" si="144"/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f t="shared" si="145"/>
        <v>0.18</v>
      </c>
      <c r="AK720" s="36">
        <f t="shared" si="146"/>
        <v>0</v>
      </c>
      <c r="AL720" s="36">
        <f t="shared" si="147"/>
        <v>0</v>
      </c>
      <c r="AM720" s="36">
        <f t="shared" si="148"/>
        <v>0.18</v>
      </c>
      <c r="AN720" s="36">
        <f t="shared" si="149"/>
        <v>0</v>
      </c>
    </row>
    <row r="721" spans="1:40" s="53" customFormat="1" ht="78.75">
      <c r="A721" s="65" t="s">
        <v>140</v>
      </c>
      <c r="B721" s="35" t="s">
        <v>1675</v>
      </c>
      <c r="C721" s="59" t="s">
        <v>1676</v>
      </c>
      <c r="D721" s="34">
        <v>2026</v>
      </c>
      <c r="E721" s="63">
        <v>2030</v>
      </c>
      <c r="F721" s="36" t="s">
        <v>239</v>
      </c>
      <c r="G721" s="36" t="s">
        <v>239</v>
      </c>
      <c r="H721" s="162" t="s">
        <v>239</v>
      </c>
      <c r="I721" s="52">
        <v>0.95640000000000003</v>
      </c>
      <c r="J721" s="36">
        <v>0.95640000000000003</v>
      </c>
      <c r="K721" s="154">
        <f t="shared" si="140"/>
        <v>0</v>
      </c>
      <c r="L721" s="154">
        <v>0</v>
      </c>
      <c r="M721" s="154">
        <v>0</v>
      </c>
      <c r="N721" s="154">
        <v>0</v>
      </c>
      <c r="O721" s="154">
        <v>0</v>
      </c>
      <c r="P721" s="154">
        <f t="shared" si="141"/>
        <v>1.2E-2</v>
      </c>
      <c r="Q721" s="154">
        <v>0</v>
      </c>
      <c r="R721" s="154">
        <v>0</v>
      </c>
      <c r="S721" s="154">
        <v>1.2E-2</v>
      </c>
      <c r="T721" s="154">
        <v>0</v>
      </c>
      <c r="U721" s="154">
        <f t="shared" si="142"/>
        <v>0.94440000000000002</v>
      </c>
      <c r="V721" s="154">
        <v>0</v>
      </c>
      <c r="W721" s="154">
        <v>0</v>
      </c>
      <c r="X721" s="154">
        <v>0.94440000000000002</v>
      </c>
      <c r="Y721" s="154">
        <v>0</v>
      </c>
      <c r="Z721" s="154">
        <f t="shared" si="143"/>
        <v>0</v>
      </c>
      <c r="AA721" s="154">
        <v>0</v>
      </c>
      <c r="AB721" s="154">
        <v>0</v>
      </c>
      <c r="AC721" s="154">
        <v>0</v>
      </c>
      <c r="AD721" s="154">
        <v>0</v>
      </c>
      <c r="AE721" s="154">
        <f t="shared" si="144"/>
        <v>0</v>
      </c>
      <c r="AF721" s="36">
        <v>0</v>
      </c>
      <c r="AG721" s="36">
        <v>0</v>
      </c>
      <c r="AH721" s="36">
        <v>0</v>
      </c>
      <c r="AI721" s="36">
        <v>0</v>
      </c>
      <c r="AJ721" s="36">
        <f t="shared" si="145"/>
        <v>0.95640000000000003</v>
      </c>
      <c r="AK721" s="36">
        <f t="shared" si="146"/>
        <v>0</v>
      </c>
      <c r="AL721" s="36">
        <f t="shared" si="147"/>
        <v>0</v>
      </c>
      <c r="AM721" s="36">
        <f t="shared" si="148"/>
        <v>0.95640000000000003</v>
      </c>
      <c r="AN721" s="36">
        <f t="shared" si="149"/>
        <v>0</v>
      </c>
    </row>
    <row r="722" spans="1:40" s="53" customFormat="1" ht="78.75">
      <c r="A722" s="297" t="s">
        <v>140</v>
      </c>
      <c r="B722" s="134" t="s">
        <v>1883</v>
      </c>
      <c r="C722" s="135" t="s">
        <v>1884</v>
      </c>
      <c r="D722" s="133">
        <v>2025</v>
      </c>
      <c r="E722" s="133">
        <v>2025</v>
      </c>
      <c r="F722" s="154" t="s">
        <v>239</v>
      </c>
      <c r="G722" s="154" t="s">
        <v>239</v>
      </c>
      <c r="H722" s="162" t="s">
        <v>239</v>
      </c>
      <c r="I722" s="155">
        <v>0.99962825999999994</v>
      </c>
      <c r="J722" s="154">
        <v>0.99962825999999994</v>
      </c>
      <c r="K722" s="154">
        <f t="shared" si="140"/>
        <v>0.99962825999999994</v>
      </c>
      <c r="L722" s="154">
        <v>0</v>
      </c>
      <c r="M722" s="154">
        <v>0</v>
      </c>
      <c r="N722" s="154">
        <v>0.99962825999999994</v>
      </c>
      <c r="O722" s="154">
        <v>0</v>
      </c>
      <c r="P722" s="154">
        <f t="shared" si="141"/>
        <v>0</v>
      </c>
      <c r="Q722" s="154">
        <v>0</v>
      </c>
      <c r="R722" s="154">
        <v>0</v>
      </c>
      <c r="S722" s="154">
        <v>0</v>
      </c>
      <c r="T722" s="154">
        <v>0</v>
      </c>
      <c r="U722" s="154">
        <f t="shared" si="142"/>
        <v>0</v>
      </c>
      <c r="V722" s="154">
        <v>0</v>
      </c>
      <c r="W722" s="154">
        <v>0</v>
      </c>
      <c r="X722" s="154">
        <v>0</v>
      </c>
      <c r="Y722" s="154">
        <v>0</v>
      </c>
      <c r="Z722" s="154">
        <f t="shared" si="143"/>
        <v>0</v>
      </c>
      <c r="AA722" s="154">
        <v>0</v>
      </c>
      <c r="AB722" s="154">
        <v>0</v>
      </c>
      <c r="AC722" s="154">
        <v>0</v>
      </c>
      <c r="AD722" s="154">
        <v>0</v>
      </c>
      <c r="AE722" s="154">
        <f t="shared" si="144"/>
        <v>0</v>
      </c>
      <c r="AF722" s="154">
        <v>0</v>
      </c>
      <c r="AG722" s="154">
        <v>0</v>
      </c>
      <c r="AH722" s="154">
        <v>0</v>
      </c>
      <c r="AI722" s="154">
        <v>0</v>
      </c>
      <c r="AJ722" s="154">
        <f t="shared" si="145"/>
        <v>0.99962825999999994</v>
      </c>
      <c r="AK722" s="154">
        <f t="shared" si="146"/>
        <v>0</v>
      </c>
      <c r="AL722" s="154">
        <f t="shared" si="147"/>
        <v>0</v>
      </c>
      <c r="AM722" s="154">
        <f t="shared" si="148"/>
        <v>0.99962825999999994</v>
      </c>
      <c r="AN722" s="154">
        <f t="shared" si="149"/>
        <v>0</v>
      </c>
    </row>
    <row r="723" spans="1:40" s="53" customFormat="1" ht="47.25">
      <c r="A723" s="297" t="s">
        <v>140</v>
      </c>
      <c r="B723" s="134" t="s">
        <v>1885</v>
      </c>
      <c r="C723" s="135" t="s">
        <v>1886</v>
      </c>
      <c r="D723" s="133">
        <v>2025</v>
      </c>
      <c r="E723" s="133">
        <v>2026</v>
      </c>
      <c r="F723" s="154" t="s">
        <v>239</v>
      </c>
      <c r="G723" s="154" t="s">
        <v>239</v>
      </c>
      <c r="H723" s="162" t="s">
        <v>239</v>
      </c>
      <c r="I723" s="155">
        <v>1.6455811679999999</v>
      </c>
      <c r="J723" s="154">
        <v>1.6455811679999999</v>
      </c>
      <c r="K723" s="154">
        <f t="shared" si="140"/>
        <v>0</v>
      </c>
      <c r="L723" s="154">
        <v>0</v>
      </c>
      <c r="M723" s="154">
        <v>0</v>
      </c>
      <c r="N723" s="154">
        <v>0</v>
      </c>
      <c r="O723" s="154">
        <v>0</v>
      </c>
      <c r="P723" s="154">
        <f t="shared" si="141"/>
        <v>1.6455811679999999</v>
      </c>
      <c r="Q723" s="154">
        <v>0</v>
      </c>
      <c r="R723" s="154">
        <v>0</v>
      </c>
      <c r="S723" s="154">
        <v>1.6455811679999999</v>
      </c>
      <c r="T723" s="154">
        <v>0</v>
      </c>
      <c r="U723" s="154">
        <f t="shared" si="142"/>
        <v>0</v>
      </c>
      <c r="V723" s="154">
        <v>0</v>
      </c>
      <c r="W723" s="154">
        <v>0</v>
      </c>
      <c r="X723" s="154">
        <v>0</v>
      </c>
      <c r="Y723" s="154">
        <v>0</v>
      </c>
      <c r="Z723" s="154">
        <f t="shared" si="143"/>
        <v>0</v>
      </c>
      <c r="AA723" s="154">
        <v>0</v>
      </c>
      <c r="AB723" s="154">
        <v>0</v>
      </c>
      <c r="AC723" s="154">
        <v>0</v>
      </c>
      <c r="AD723" s="154">
        <v>0</v>
      </c>
      <c r="AE723" s="154">
        <f t="shared" si="144"/>
        <v>0</v>
      </c>
      <c r="AF723" s="154">
        <v>0</v>
      </c>
      <c r="AG723" s="154">
        <v>0</v>
      </c>
      <c r="AH723" s="154">
        <v>0</v>
      </c>
      <c r="AI723" s="154">
        <v>0</v>
      </c>
      <c r="AJ723" s="154">
        <f t="shared" si="145"/>
        <v>1.6455811679999999</v>
      </c>
      <c r="AK723" s="154">
        <f t="shared" si="146"/>
        <v>0</v>
      </c>
      <c r="AL723" s="154">
        <f t="shared" si="147"/>
        <v>0</v>
      </c>
      <c r="AM723" s="154">
        <f t="shared" si="148"/>
        <v>1.6455811679999999</v>
      </c>
      <c r="AN723" s="154">
        <f t="shared" si="149"/>
        <v>0</v>
      </c>
    </row>
    <row r="724" spans="1:40" s="53" customFormat="1" ht="31.5">
      <c r="A724" s="297" t="s">
        <v>140</v>
      </c>
      <c r="B724" s="134" t="s">
        <v>1887</v>
      </c>
      <c r="C724" s="135" t="s">
        <v>1888</v>
      </c>
      <c r="D724" s="133">
        <v>2025</v>
      </c>
      <c r="E724" s="133">
        <v>2030</v>
      </c>
      <c r="F724" s="154" t="s">
        <v>239</v>
      </c>
      <c r="G724" s="154" t="s">
        <v>239</v>
      </c>
      <c r="H724" s="162" t="s">
        <v>239</v>
      </c>
      <c r="I724" s="155">
        <v>0.87449785199999996</v>
      </c>
      <c r="J724" s="154">
        <v>0.87449785199999996</v>
      </c>
      <c r="K724" s="154">
        <f t="shared" si="140"/>
        <v>0</v>
      </c>
      <c r="L724" s="154">
        <v>0</v>
      </c>
      <c r="M724" s="154">
        <v>0</v>
      </c>
      <c r="N724" s="154">
        <v>0</v>
      </c>
      <c r="O724" s="154">
        <v>0</v>
      </c>
      <c r="P724" s="154">
        <f t="shared" si="141"/>
        <v>0.87449785199999996</v>
      </c>
      <c r="Q724" s="154">
        <v>0</v>
      </c>
      <c r="R724" s="154">
        <v>0</v>
      </c>
      <c r="S724" s="154">
        <v>0.87449785199999996</v>
      </c>
      <c r="T724" s="154">
        <v>0</v>
      </c>
      <c r="U724" s="154">
        <f t="shared" si="142"/>
        <v>0</v>
      </c>
      <c r="V724" s="154">
        <v>0</v>
      </c>
      <c r="W724" s="154">
        <v>0</v>
      </c>
      <c r="X724" s="154">
        <v>0</v>
      </c>
      <c r="Y724" s="154">
        <v>0</v>
      </c>
      <c r="Z724" s="154">
        <f t="shared" si="143"/>
        <v>0</v>
      </c>
      <c r="AA724" s="154">
        <v>0</v>
      </c>
      <c r="AB724" s="154">
        <v>0</v>
      </c>
      <c r="AC724" s="154">
        <v>0</v>
      </c>
      <c r="AD724" s="154">
        <v>0</v>
      </c>
      <c r="AE724" s="154">
        <f t="shared" si="144"/>
        <v>0</v>
      </c>
      <c r="AF724" s="154">
        <v>0</v>
      </c>
      <c r="AG724" s="154">
        <v>0</v>
      </c>
      <c r="AH724" s="154">
        <v>0</v>
      </c>
      <c r="AI724" s="154">
        <v>0</v>
      </c>
      <c r="AJ724" s="154">
        <f t="shared" si="145"/>
        <v>0.87449785199999996</v>
      </c>
      <c r="AK724" s="154">
        <f t="shared" si="146"/>
        <v>0</v>
      </c>
      <c r="AL724" s="154">
        <f t="shared" si="147"/>
        <v>0</v>
      </c>
      <c r="AM724" s="154">
        <f t="shared" si="148"/>
        <v>0.87449785199999996</v>
      </c>
      <c r="AN724" s="154">
        <f t="shared" si="149"/>
        <v>0</v>
      </c>
    </row>
    <row r="725" spans="1:40" s="53" customFormat="1" ht="31.5">
      <c r="A725" s="297" t="s">
        <v>140</v>
      </c>
      <c r="B725" s="134" t="s">
        <v>1889</v>
      </c>
      <c r="C725" s="135" t="s">
        <v>1890</v>
      </c>
      <c r="D725" s="133">
        <v>2025</v>
      </c>
      <c r="E725" s="133">
        <v>2030</v>
      </c>
      <c r="F725" s="154" t="s">
        <v>239</v>
      </c>
      <c r="G725" s="154" t="s">
        <v>239</v>
      </c>
      <c r="H725" s="162" t="s">
        <v>239</v>
      </c>
      <c r="I725" s="155">
        <v>0.905518716</v>
      </c>
      <c r="J725" s="154">
        <v>0.905518716</v>
      </c>
      <c r="K725" s="154">
        <f t="shared" si="140"/>
        <v>0</v>
      </c>
      <c r="L725" s="154">
        <v>0</v>
      </c>
      <c r="M725" s="154">
        <v>0</v>
      </c>
      <c r="N725" s="154">
        <v>0</v>
      </c>
      <c r="O725" s="154">
        <v>0</v>
      </c>
      <c r="P725" s="154">
        <f t="shared" si="141"/>
        <v>0.905518716</v>
      </c>
      <c r="Q725" s="154">
        <v>0</v>
      </c>
      <c r="R725" s="154">
        <v>0</v>
      </c>
      <c r="S725" s="154">
        <v>0.905518716</v>
      </c>
      <c r="T725" s="154">
        <v>0</v>
      </c>
      <c r="U725" s="154">
        <f t="shared" si="142"/>
        <v>0</v>
      </c>
      <c r="V725" s="154">
        <v>0</v>
      </c>
      <c r="W725" s="154">
        <v>0</v>
      </c>
      <c r="X725" s="154">
        <v>0</v>
      </c>
      <c r="Y725" s="154">
        <v>0</v>
      </c>
      <c r="Z725" s="154">
        <f t="shared" si="143"/>
        <v>0</v>
      </c>
      <c r="AA725" s="154">
        <v>0</v>
      </c>
      <c r="AB725" s="154">
        <v>0</v>
      </c>
      <c r="AC725" s="154">
        <v>0</v>
      </c>
      <c r="AD725" s="154">
        <v>0</v>
      </c>
      <c r="AE725" s="154">
        <f t="shared" si="144"/>
        <v>0</v>
      </c>
      <c r="AF725" s="154">
        <v>0</v>
      </c>
      <c r="AG725" s="154">
        <v>0</v>
      </c>
      <c r="AH725" s="154">
        <v>0</v>
      </c>
      <c r="AI725" s="154">
        <v>0</v>
      </c>
      <c r="AJ725" s="154">
        <f t="shared" si="145"/>
        <v>0.905518716</v>
      </c>
      <c r="AK725" s="154">
        <f t="shared" si="146"/>
        <v>0</v>
      </c>
      <c r="AL725" s="154">
        <f t="shared" si="147"/>
        <v>0</v>
      </c>
      <c r="AM725" s="154">
        <f t="shared" si="148"/>
        <v>0.905518716</v>
      </c>
      <c r="AN725" s="154">
        <f t="shared" si="149"/>
        <v>0</v>
      </c>
    </row>
    <row r="726" spans="1:40" s="53" customFormat="1" ht="31.5">
      <c r="A726" s="297" t="s">
        <v>140</v>
      </c>
      <c r="B726" s="134" t="s">
        <v>1891</v>
      </c>
      <c r="C726" s="135" t="s">
        <v>1892</v>
      </c>
      <c r="D726" s="133">
        <v>2025</v>
      </c>
      <c r="E726" s="133">
        <v>2030</v>
      </c>
      <c r="F726" s="154" t="s">
        <v>239</v>
      </c>
      <c r="G726" s="154" t="s">
        <v>239</v>
      </c>
      <c r="H726" s="162" t="s">
        <v>239</v>
      </c>
      <c r="I726" s="155">
        <v>0.58985825999999997</v>
      </c>
      <c r="J726" s="154">
        <v>0.58985825999999997</v>
      </c>
      <c r="K726" s="154">
        <f t="shared" si="140"/>
        <v>0</v>
      </c>
      <c r="L726" s="154">
        <v>0</v>
      </c>
      <c r="M726" s="154">
        <v>0</v>
      </c>
      <c r="N726" s="154">
        <v>0</v>
      </c>
      <c r="O726" s="154">
        <v>0</v>
      </c>
      <c r="P726" s="154">
        <f t="shared" si="141"/>
        <v>0.58985825999999997</v>
      </c>
      <c r="Q726" s="154">
        <v>0</v>
      </c>
      <c r="R726" s="154">
        <v>0</v>
      </c>
      <c r="S726" s="154">
        <v>0.58985825999999997</v>
      </c>
      <c r="T726" s="154">
        <v>0</v>
      </c>
      <c r="U726" s="154">
        <f t="shared" si="142"/>
        <v>0</v>
      </c>
      <c r="V726" s="154">
        <v>0</v>
      </c>
      <c r="W726" s="154">
        <v>0</v>
      </c>
      <c r="X726" s="154">
        <v>0</v>
      </c>
      <c r="Y726" s="154">
        <v>0</v>
      </c>
      <c r="Z726" s="154">
        <f t="shared" si="143"/>
        <v>0</v>
      </c>
      <c r="AA726" s="154">
        <v>0</v>
      </c>
      <c r="AB726" s="154">
        <v>0</v>
      </c>
      <c r="AC726" s="154">
        <v>0</v>
      </c>
      <c r="AD726" s="154">
        <v>0</v>
      </c>
      <c r="AE726" s="154">
        <f t="shared" si="144"/>
        <v>0</v>
      </c>
      <c r="AF726" s="154">
        <v>0</v>
      </c>
      <c r="AG726" s="154">
        <v>0</v>
      </c>
      <c r="AH726" s="154">
        <v>0</v>
      </c>
      <c r="AI726" s="154">
        <v>0</v>
      </c>
      <c r="AJ726" s="154">
        <f t="shared" si="145"/>
        <v>0.58985825999999997</v>
      </c>
      <c r="AK726" s="154">
        <f t="shared" si="146"/>
        <v>0</v>
      </c>
      <c r="AL726" s="154">
        <f t="shared" si="147"/>
        <v>0</v>
      </c>
      <c r="AM726" s="154">
        <f t="shared" si="148"/>
        <v>0.58985825999999997</v>
      </c>
      <c r="AN726" s="154">
        <f t="shared" si="149"/>
        <v>0</v>
      </c>
    </row>
    <row r="727" spans="1:40" s="53" customFormat="1">
      <c r="A727" s="297" t="s">
        <v>140</v>
      </c>
      <c r="B727" s="134" t="s">
        <v>1893</v>
      </c>
      <c r="C727" s="135" t="s">
        <v>1894</v>
      </c>
      <c r="D727" s="133">
        <v>2025</v>
      </c>
      <c r="E727" s="133">
        <v>2030</v>
      </c>
      <c r="F727" s="154" t="s">
        <v>239</v>
      </c>
      <c r="G727" s="154" t="s">
        <v>239</v>
      </c>
      <c r="H727" s="162" t="s">
        <v>239</v>
      </c>
      <c r="I727" s="155">
        <v>1.6048995119999998</v>
      </c>
      <c r="J727" s="154">
        <v>1.6048995119999998</v>
      </c>
      <c r="K727" s="154">
        <f t="shared" si="140"/>
        <v>0</v>
      </c>
      <c r="L727" s="154">
        <v>0</v>
      </c>
      <c r="M727" s="154">
        <v>0</v>
      </c>
      <c r="N727" s="154">
        <v>0</v>
      </c>
      <c r="O727" s="154">
        <v>0</v>
      </c>
      <c r="P727" s="154">
        <f t="shared" si="141"/>
        <v>1.6048995119999998</v>
      </c>
      <c r="Q727" s="154">
        <v>0</v>
      </c>
      <c r="R727" s="154">
        <v>0</v>
      </c>
      <c r="S727" s="154">
        <v>1.6048995119999998</v>
      </c>
      <c r="T727" s="154">
        <v>0</v>
      </c>
      <c r="U727" s="154">
        <f t="shared" si="142"/>
        <v>0</v>
      </c>
      <c r="V727" s="154">
        <v>0</v>
      </c>
      <c r="W727" s="154">
        <v>0</v>
      </c>
      <c r="X727" s="154">
        <v>0</v>
      </c>
      <c r="Y727" s="154">
        <v>0</v>
      </c>
      <c r="Z727" s="154">
        <f t="shared" si="143"/>
        <v>0</v>
      </c>
      <c r="AA727" s="154">
        <v>0</v>
      </c>
      <c r="AB727" s="154">
        <v>0</v>
      </c>
      <c r="AC727" s="154">
        <v>0</v>
      </c>
      <c r="AD727" s="154">
        <v>0</v>
      </c>
      <c r="AE727" s="154">
        <f t="shared" si="144"/>
        <v>0</v>
      </c>
      <c r="AF727" s="154">
        <v>0</v>
      </c>
      <c r="AG727" s="154">
        <v>0</v>
      </c>
      <c r="AH727" s="154">
        <v>0</v>
      </c>
      <c r="AI727" s="154">
        <v>0</v>
      </c>
      <c r="AJ727" s="154">
        <f t="shared" si="145"/>
        <v>1.6048995119999998</v>
      </c>
      <c r="AK727" s="154">
        <f t="shared" si="146"/>
        <v>0</v>
      </c>
      <c r="AL727" s="154">
        <f t="shared" si="147"/>
        <v>0</v>
      </c>
      <c r="AM727" s="154">
        <f t="shared" si="148"/>
        <v>1.6048995119999998</v>
      </c>
      <c r="AN727" s="154">
        <f t="shared" si="149"/>
        <v>0</v>
      </c>
    </row>
    <row r="728" spans="1:40" s="53" customFormat="1" ht="31.5">
      <c r="A728" s="297" t="s">
        <v>140</v>
      </c>
      <c r="B728" s="134" t="s">
        <v>1895</v>
      </c>
      <c r="C728" s="135" t="s">
        <v>1896</v>
      </c>
      <c r="D728" s="133">
        <v>2024</v>
      </c>
      <c r="E728" s="133">
        <v>2024</v>
      </c>
      <c r="F728" s="154" t="s">
        <v>239</v>
      </c>
      <c r="G728" s="154" t="s">
        <v>239</v>
      </c>
      <c r="H728" s="162" t="s">
        <v>239</v>
      </c>
      <c r="I728" s="155">
        <v>0.30338508600000003</v>
      </c>
      <c r="J728" s="154">
        <v>0</v>
      </c>
      <c r="K728" s="154">
        <f t="shared" si="140"/>
        <v>0</v>
      </c>
      <c r="L728" s="154">
        <v>0</v>
      </c>
      <c r="M728" s="154">
        <v>0</v>
      </c>
      <c r="N728" s="154">
        <v>0</v>
      </c>
      <c r="O728" s="154">
        <v>0</v>
      </c>
      <c r="P728" s="154">
        <f t="shared" si="141"/>
        <v>0</v>
      </c>
      <c r="Q728" s="154">
        <v>0</v>
      </c>
      <c r="R728" s="154">
        <v>0</v>
      </c>
      <c r="S728" s="154">
        <v>0</v>
      </c>
      <c r="T728" s="154">
        <v>0</v>
      </c>
      <c r="U728" s="154">
        <f t="shared" si="142"/>
        <v>0</v>
      </c>
      <c r="V728" s="154">
        <v>0</v>
      </c>
      <c r="W728" s="154">
        <v>0</v>
      </c>
      <c r="X728" s="154">
        <v>0</v>
      </c>
      <c r="Y728" s="154">
        <v>0</v>
      </c>
      <c r="Z728" s="154">
        <f t="shared" si="143"/>
        <v>0</v>
      </c>
      <c r="AA728" s="154">
        <v>0</v>
      </c>
      <c r="AB728" s="154">
        <v>0</v>
      </c>
      <c r="AC728" s="154">
        <v>0</v>
      </c>
      <c r="AD728" s="154">
        <v>0</v>
      </c>
      <c r="AE728" s="154">
        <f t="shared" si="144"/>
        <v>0</v>
      </c>
      <c r="AF728" s="154">
        <v>0</v>
      </c>
      <c r="AG728" s="154">
        <v>0</v>
      </c>
      <c r="AH728" s="154">
        <v>0</v>
      </c>
      <c r="AI728" s="154">
        <v>0</v>
      </c>
      <c r="AJ728" s="154">
        <f t="shared" si="145"/>
        <v>0</v>
      </c>
      <c r="AK728" s="154">
        <f t="shared" si="146"/>
        <v>0</v>
      </c>
      <c r="AL728" s="154">
        <f t="shared" si="147"/>
        <v>0</v>
      </c>
      <c r="AM728" s="154">
        <f t="shared" si="148"/>
        <v>0</v>
      </c>
      <c r="AN728" s="154">
        <f t="shared" si="149"/>
        <v>0</v>
      </c>
    </row>
    <row r="729" spans="1:40" s="95" customFormat="1" ht="47.25" customHeight="1">
      <c r="A729" s="91" t="s">
        <v>188</v>
      </c>
      <c r="B729" s="96" t="s">
        <v>237</v>
      </c>
      <c r="C729" s="93" t="s">
        <v>218</v>
      </c>
      <c r="D729" s="93" t="s">
        <v>191</v>
      </c>
      <c r="E729" s="91" t="s">
        <v>191</v>
      </c>
      <c r="F729" s="100" t="s">
        <v>239</v>
      </c>
      <c r="G729" s="100" t="s">
        <v>239</v>
      </c>
      <c r="H729" s="91" t="s">
        <v>191</v>
      </c>
      <c r="I729" s="100">
        <f>SUM(I730)</f>
        <v>9.1411060000000002E-2</v>
      </c>
      <c r="J729" s="100">
        <f t="shared" ref="J729:AI729" si="150">SUM(J730)</f>
        <v>0</v>
      </c>
      <c r="K729" s="100">
        <f t="shared" si="140"/>
        <v>0</v>
      </c>
      <c r="L729" s="100">
        <f t="shared" si="150"/>
        <v>0</v>
      </c>
      <c r="M729" s="100">
        <f t="shared" si="150"/>
        <v>0</v>
      </c>
      <c r="N729" s="100">
        <f t="shared" si="150"/>
        <v>0</v>
      </c>
      <c r="O729" s="100">
        <f t="shared" si="150"/>
        <v>0</v>
      </c>
      <c r="P729" s="100">
        <f t="shared" si="141"/>
        <v>0</v>
      </c>
      <c r="Q729" s="100">
        <f t="shared" si="150"/>
        <v>0</v>
      </c>
      <c r="R729" s="100">
        <f t="shared" si="150"/>
        <v>0</v>
      </c>
      <c r="S729" s="100">
        <f t="shared" si="150"/>
        <v>0</v>
      </c>
      <c r="T729" s="100">
        <f t="shared" si="150"/>
        <v>0</v>
      </c>
      <c r="U729" s="100">
        <f t="shared" si="142"/>
        <v>0</v>
      </c>
      <c r="V729" s="100">
        <f t="shared" si="150"/>
        <v>0</v>
      </c>
      <c r="W729" s="100">
        <f t="shared" si="150"/>
        <v>0</v>
      </c>
      <c r="X729" s="100">
        <f t="shared" si="150"/>
        <v>0</v>
      </c>
      <c r="Y729" s="100">
        <f t="shared" si="150"/>
        <v>0</v>
      </c>
      <c r="Z729" s="100">
        <f t="shared" si="143"/>
        <v>0</v>
      </c>
      <c r="AA729" s="100">
        <f t="shared" si="150"/>
        <v>0</v>
      </c>
      <c r="AB729" s="100">
        <f t="shared" si="150"/>
        <v>0</v>
      </c>
      <c r="AC729" s="100">
        <f t="shared" si="150"/>
        <v>0</v>
      </c>
      <c r="AD729" s="100">
        <f t="shared" si="150"/>
        <v>0</v>
      </c>
      <c r="AE729" s="100">
        <f t="shared" si="144"/>
        <v>0</v>
      </c>
      <c r="AF729" s="100">
        <f t="shared" si="150"/>
        <v>0</v>
      </c>
      <c r="AG729" s="100">
        <f t="shared" si="150"/>
        <v>0</v>
      </c>
      <c r="AH729" s="100">
        <f t="shared" si="150"/>
        <v>0</v>
      </c>
      <c r="AI729" s="100">
        <f t="shared" si="150"/>
        <v>0</v>
      </c>
      <c r="AJ729" s="94">
        <f t="shared" si="145"/>
        <v>0</v>
      </c>
      <c r="AK729" s="94">
        <f t="shared" si="146"/>
        <v>0</v>
      </c>
      <c r="AL729" s="94">
        <f t="shared" si="147"/>
        <v>0</v>
      </c>
      <c r="AM729" s="94">
        <f t="shared" si="148"/>
        <v>0</v>
      </c>
      <c r="AN729" s="94">
        <f t="shared" si="149"/>
        <v>0</v>
      </c>
    </row>
    <row r="730" spans="1:40" s="53" customFormat="1" ht="47.25" customHeight="1">
      <c r="A730" s="133" t="s">
        <v>188</v>
      </c>
      <c r="B730" s="134" t="s">
        <v>1897</v>
      </c>
      <c r="C730" s="133" t="s">
        <v>1898</v>
      </c>
      <c r="D730" s="133">
        <v>2024</v>
      </c>
      <c r="E730" s="133">
        <v>2024</v>
      </c>
      <c r="F730" s="154" t="s">
        <v>239</v>
      </c>
      <c r="G730" s="154" t="s">
        <v>239</v>
      </c>
      <c r="H730" s="133" t="s">
        <v>239</v>
      </c>
      <c r="I730" s="154">
        <v>9.1411060000000002E-2</v>
      </c>
      <c r="J730" s="154">
        <v>0</v>
      </c>
      <c r="K730" s="154">
        <f t="shared" si="140"/>
        <v>0</v>
      </c>
      <c r="L730" s="154">
        <v>0</v>
      </c>
      <c r="M730" s="154">
        <v>0</v>
      </c>
      <c r="N730" s="154">
        <v>0</v>
      </c>
      <c r="O730" s="154">
        <v>0</v>
      </c>
      <c r="P730" s="154">
        <f t="shared" si="141"/>
        <v>0</v>
      </c>
      <c r="Q730" s="154">
        <v>0</v>
      </c>
      <c r="R730" s="154">
        <v>0</v>
      </c>
      <c r="S730" s="154">
        <v>0</v>
      </c>
      <c r="T730" s="154">
        <v>0</v>
      </c>
      <c r="U730" s="154">
        <f t="shared" si="142"/>
        <v>0</v>
      </c>
      <c r="V730" s="154">
        <v>0</v>
      </c>
      <c r="W730" s="154">
        <v>0</v>
      </c>
      <c r="X730" s="154">
        <v>0</v>
      </c>
      <c r="Y730" s="154">
        <v>0</v>
      </c>
      <c r="Z730" s="154">
        <f t="shared" si="143"/>
        <v>0</v>
      </c>
      <c r="AA730" s="154">
        <v>0</v>
      </c>
      <c r="AB730" s="154">
        <v>0</v>
      </c>
      <c r="AC730" s="154">
        <v>0</v>
      </c>
      <c r="AD730" s="154">
        <v>0</v>
      </c>
      <c r="AE730" s="154">
        <f t="shared" si="144"/>
        <v>0</v>
      </c>
      <c r="AF730" s="154">
        <v>0</v>
      </c>
      <c r="AG730" s="154">
        <v>0</v>
      </c>
      <c r="AH730" s="154">
        <v>0</v>
      </c>
      <c r="AI730" s="154">
        <v>0</v>
      </c>
      <c r="AJ730" s="154">
        <f t="shared" si="145"/>
        <v>0</v>
      </c>
      <c r="AK730" s="154">
        <f t="shared" si="146"/>
        <v>0</v>
      </c>
      <c r="AL730" s="154">
        <f t="shared" si="147"/>
        <v>0</v>
      </c>
      <c r="AM730" s="154">
        <f t="shared" si="148"/>
        <v>0</v>
      </c>
      <c r="AN730" s="154">
        <f t="shared" si="149"/>
        <v>0</v>
      </c>
    </row>
    <row r="731" spans="1:40" s="95" customFormat="1" ht="31.5">
      <c r="A731" s="91" t="s">
        <v>189</v>
      </c>
      <c r="B731" s="96" t="s">
        <v>238</v>
      </c>
      <c r="C731" s="93" t="s">
        <v>218</v>
      </c>
      <c r="D731" s="93" t="s">
        <v>191</v>
      </c>
      <c r="E731" s="91" t="s">
        <v>191</v>
      </c>
      <c r="F731" s="100">
        <f t="shared" ref="F731:G731" si="151">SUM(F732:F754)</f>
        <v>1.0430894399999999</v>
      </c>
      <c r="G731" s="100">
        <f t="shared" si="151"/>
        <v>69.291641712000001</v>
      </c>
      <c r="H731" s="91" t="s">
        <v>191</v>
      </c>
      <c r="I731" s="100">
        <f>SUM(I732:I754)</f>
        <v>1833.3462276019998</v>
      </c>
      <c r="J731" s="100">
        <f t="shared" ref="J731:AI731" si="152">SUM(J732:J754)</f>
        <v>945.79666208399999</v>
      </c>
      <c r="K731" s="100">
        <f t="shared" si="140"/>
        <v>177.62770208399999</v>
      </c>
      <c r="L731" s="100">
        <f t="shared" si="152"/>
        <v>0</v>
      </c>
      <c r="M731" s="100">
        <f t="shared" si="152"/>
        <v>0</v>
      </c>
      <c r="N731" s="100">
        <f t="shared" si="152"/>
        <v>174.38770208399998</v>
      </c>
      <c r="O731" s="100">
        <f t="shared" si="152"/>
        <v>3.24</v>
      </c>
      <c r="P731" s="100">
        <f t="shared" si="141"/>
        <v>205.53960000000001</v>
      </c>
      <c r="Q731" s="100">
        <f t="shared" si="152"/>
        <v>0</v>
      </c>
      <c r="R731" s="100">
        <f t="shared" si="152"/>
        <v>0</v>
      </c>
      <c r="S731" s="100">
        <f t="shared" si="152"/>
        <v>199.53960000000001</v>
      </c>
      <c r="T731" s="100">
        <f t="shared" si="152"/>
        <v>6</v>
      </c>
      <c r="U731" s="100">
        <f t="shared" si="142"/>
        <v>207.96948</v>
      </c>
      <c r="V731" s="100">
        <f t="shared" si="152"/>
        <v>0</v>
      </c>
      <c r="W731" s="100">
        <f t="shared" si="152"/>
        <v>0</v>
      </c>
      <c r="X731" s="100">
        <f t="shared" si="152"/>
        <v>201.96948</v>
      </c>
      <c r="Y731" s="100">
        <f t="shared" si="152"/>
        <v>6</v>
      </c>
      <c r="Z731" s="100">
        <f t="shared" si="143"/>
        <v>184.84307999999999</v>
      </c>
      <c r="AA731" s="100">
        <f t="shared" si="152"/>
        <v>0</v>
      </c>
      <c r="AB731" s="100">
        <f t="shared" si="152"/>
        <v>0</v>
      </c>
      <c r="AC731" s="100">
        <f t="shared" si="152"/>
        <v>178.84307999999999</v>
      </c>
      <c r="AD731" s="100">
        <f t="shared" si="152"/>
        <v>6</v>
      </c>
      <c r="AE731" s="100">
        <f t="shared" si="144"/>
        <v>169.8168</v>
      </c>
      <c r="AF731" s="100">
        <f t="shared" si="152"/>
        <v>0</v>
      </c>
      <c r="AG731" s="100">
        <f t="shared" si="152"/>
        <v>0</v>
      </c>
      <c r="AH731" s="100">
        <f t="shared" si="152"/>
        <v>163.8168</v>
      </c>
      <c r="AI731" s="100">
        <f t="shared" si="152"/>
        <v>6</v>
      </c>
      <c r="AJ731" s="94">
        <f t="shared" si="145"/>
        <v>945.79666208399999</v>
      </c>
      <c r="AK731" s="94">
        <f t="shared" si="146"/>
        <v>0</v>
      </c>
      <c r="AL731" s="94">
        <f t="shared" si="147"/>
        <v>0</v>
      </c>
      <c r="AM731" s="94">
        <f t="shared" si="148"/>
        <v>918.55666208399998</v>
      </c>
      <c r="AN731" s="94">
        <f t="shared" si="149"/>
        <v>27.240000000000002</v>
      </c>
    </row>
    <row r="732" spans="1:40" s="53" customFormat="1" ht="31.5">
      <c r="A732" s="65" t="s">
        <v>189</v>
      </c>
      <c r="B732" s="35" t="s">
        <v>889</v>
      </c>
      <c r="C732" s="59" t="s">
        <v>477</v>
      </c>
      <c r="D732" s="34">
        <v>2022</v>
      </c>
      <c r="E732" s="63">
        <v>2024</v>
      </c>
      <c r="F732" s="36">
        <v>0.61054944</v>
      </c>
      <c r="G732" s="36">
        <v>8.2979654519999997</v>
      </c>
      <c r="H732" s="214">
        <v>44743</v>
      </c>
      <c r="I732" s="52">
        <v>6.5352078680000005</v>
      </c>
      <c r="J732" s="36">
        <v>0</v>
      </c>
      <c r="K732" s="154">
        <f t="shared" si="140"/>
        <v>0</v>
      </c>
      <c r="L732" s="154">
        <v>0</v>
      </c>
      <c r="M732" s="154">
        <v>0</v>
      </c>
      <c r="N732" s="154">
        <v>0</v>
      </c>
      <c r="O732" s="154">
        <v>0</v>
      </c>
      <c r="P732" s="154">
        <f t="shared" si="141"/>
        <v>0</v>
      </c>
      <c r="Q732" s="154">
        <v>0</v>
      </c>
      <c r="R732" s="154">
        <v>0</v>
      </c>
      <c r="S732" s="154">
        <v>0</v>
      </c>
      <c r="T732" s="154">
        <v>0</v>
      </c>
      <c r="U732" s="154">
        <f t="shared" si="142"/>
        <v>0</v>
      </c>
      <c r="V732" s="154">
        <v>0</v>
      </c>
      <c r="W732" s="154">
        <v>0</v>
      </c>
      <c r="X732" s="154">
        <v>0</v>
      </c>
      <c r="Y732" s="154">
        <v>0</v>
      </c>
      <c r="Z732" s="154">
        <f t="shared" si="143"/>
        <v>0</v>
      </c>
      <c r="AA732" s="154">
        <v>0</v>
      </c>
      <c r="AB732" s="154">
        <v>0</v>
      </c>
      <c r="AC732" s="154">
        <v>0</v>
      </c>
      <c r="AD732" s="154">
        <v>0</v>
      </c>
      <c r="AE732" s="154">
        <f t="shared" si="144"/>
        <v>0</v>
      </c>
      <c r="AF732" s="36">
        <v>0</v>
      </c>
      <c r="AG732" s="36">
        <v>0</v>
      </c>
      <c r="AH732" s="36">
        <v>0</v>
      </c>
      <c r="AI732" s="36">
        <v>0</v>
      </c>
      <c r="AJ732" s="36">
        <f t="shared" si="145"/>
        <v>0</v>
      </c>
      <c r="AK732" s="36">
        <f t="shared" si="146"/>
        <v>0</v>
      </c>
      <c r="AL732" s="36">
        <f t="shared" si="147"/>
        <v>0</v>
      </c>
      <c r="AM732" s="36">
        <f t="shared" si="148"/>
        <v>0</v>
      </c>
      <c r="AN732" s="36">
        <f t="shared" si="149"/>
        <v>0</v>
      </c>
    </row>
    <row r="733" spans="1:40" s="53" customFormat="1" ht="47.25">
      <c r="A733" s="65" t="s">
        <v>189</v>
      </c>
      <c r="B733" s="35" t="s">
        <v>882</v>
      </c>
      <c r="C733" s="59" t="s">
        <v>883</v>
      </c>
      <c r="D733" s="34">
        <v>2024</v>
      </c>
      <c r="E733" s="63">
        <v>2027</v>
      </c>
      <c r="F733" s="36">
        <v>0.43253999999999998</v>
      </c>
      <c r="G733" s="36">
        <v>60.993676260000001</v>
      </c>
      <c r="H733" s="214">
        <v>45748</v>
      </c>
      <c r="I733" s="52">
        <v>54.220876260000004</v>
      </c>
      <c r="J733" s="36">
        <v>53.568000000000005</v>
      </c>
      <c r="K733" s="154">
        <f t="shared" si="140"/>
        <v>0</v>
      </c>
      <c r="L733" s="154">
        <v>0</v>
      </c>
      <c r="M733" s="154">
        <v>0</v>
      </c>
      <c r="N733" s="154">
        <v>0</v>
      </c>
      <c r="O733" s="154">
        <v>0</v>
      </c>
      <c r="P733" s="154">
        <f t="shared" si="141"/>
        <v>8.9352</v>
      </c>
      <c r="Q733" s="154">
        <v>0</v>
      </c>
      <c r="R733" s="154">
        <v>0</v>
      </c>
      <c r="S733" s="154">
        <v>8.9352</v>
      </c>
      <c r="T733" s="154">
        <v>0</v>
      </c>
      <c r="U733" s="154">
        <f t="shared" si="142"/>
        <v>44.632800000000003</v>
      </c>
      <c r="V733" s="154">
        <v>0</v>
      </c>
      <c r="W733" s="154">
        <v>0</v>
      </c>
      <c r="X733" s="154">
        <v>44.632800000000003</v>
      </c>
      <c r="Y733" s="154">
        <v>0</v>
      </c>
      <c r="Z733" s="154">
        <f t="shared" si="143"/>
        <v>0</v>
      </c>
      <c r="AA733" s="154">
        <v>0</v>
      </c>
      <c r="AB733" s="154">
        <v>0</v>
      </c>
      <c r="AC733" s="154">
        <v>0</v>
      </c>
      <c r="AD733" s="154">
        <v>0</v>
      </c>
      <c r="AE733" s="154">
        <f t="shared" si="144"/>
        <v>0</v>
      </c>
      <c r="AF733" s="36">
        <v>0</v>
      </c>
      <c r="AG733" s="36">
        <v>0</v>
      </c>
      <c r="AH733" s="36">
        <v>0</v>
      </c>
      <c r="AI733" s="36">
        <v>0</v>
      </c>
      <c r="AJ733" s="36">
        <f t="shared" si="145"/>
        <v>53.568000000000005</v>
      </c>
      <c r="AK733" s="36">
        <f t="shared" si="146"/>
        <v>0</v>
      </c>
      <c r="AL733" s="36">
        <f t="shared" si="147"/>
        <v>0</v>
      </c>
      <c r="AM733" s="36">
        <f t="shared" si="148"/>
        <v>53.568000000000005</v>
      </c>
      <c r="AN733" s="36">
        <f t="shared" si="149"/>
        <v>0</v>
      </c>
    </row>
    <row r="734" spans="1:40" s="53" customFormat="1" ht="78.75">
      <c r="A734" s="65" t="s">
        <v>189</v>
      </c>
      <c r="B734" s="35" t="s">
        <v>1677</v>
      </c>
      <c r="C734" s="59" t="s">
        <v>1678</v>
      </c>
      <c r="D734" s="34">
        <v>2025</v>
      </c>
      <c r="E734" s="63">
        <v>2030</v>
      </c>
      <c r="F734" s="36" t="s">
        <v>239</v>
      </c>
      <c r="G734" s="36" t="s">
        <v>239</v>
      </c>
      <c r="H734" s="133" t="s">
        <v>239</v>
      </c>
      <c r="I734" s="52">
        <v>2.7303434159999997</v>
      </c>
      <c r="J734" s="36">
        <v>2.7303434159999997</v>
      </c>
      <c r="K734" s="154">
        <f t="shared" si="140"/>
        <v>0.52594341600000005</v>
      </c>
      <c r="L734" s="154">
        <v>0</v>
      </c>
      <c r="M734" s="154">
        <v>0</v>
      </c>
      <c r="N734" s="154">
        <v>0.52594341600000005</v>
      </c>
      <c r="O734" s="154">
        <v>0</v>
      </c>
      <c r="P734" s="154">
        <f t="shared" si="141"/>
        <v>2.2043999999999997</v>
      </c>
      <c r="Q734" s="154">
        <v>0</v>
      </c>
      <c r="R734" s="154">
        <v>0</v>
      </c>
      <c r="S734" s="154">
        <v>2.2043999999999997</v>
      </c>
      <c r="T734" s="154">
        <v>0</v>
      </c>
      <c r="U734" s="154">
        <f t="shared" si="142"/>
        <v>0</v>
      </c>
      <c r="V734" s="154">
        <v>0</v>
      </c>
      <c r="W734" s="154">
        <v>0</v>
      </c>
      <c r="X734" s="154">
        <v>0</v>
      </c>
      <c r="Y734" s="154">
        <v>0</v>
      </c>
      <c r="Z734" s="154">
        <f t="shared" si="143"/>
        <v>0</v>
      </c>
      <c r="AA734" s="154">
        <v>0</v>
      </c>
      <c r="AB734" s="154">
        <v>0</v>
      </c>
      <c r="AC734" s="154">
        <v>0</v>
      </c>
      <c r="AD734" s="154">
        <v>0</v>
      </c>
      <c r="AE734" s="154">
        <f t="shared" si="144"/>
        <v>0</v>
      </c>
      <c r="AF734" s="36">
        <v>0</v>
      </c>
      <c r="AG734" s="36">
        <v>0</v>
      </c>
      <c r="AH734" s="36">
        <v>0</v>
      </c>
      <c r="AI734" s="36">
        <v>0</v>
      </c>
      <c r="AJ734" s="36">
        <f t="shared" si="145"/>
        <v>2.7303434159999997</v>
      </c>
      <c r="AK734" s="36">
        <f t="shared" si="146"/>
        <v>0</v>
      </c>
      <c r="AL734" s="36">
        <f t="shared" si="147"/>
        <v>0</v>
      </c>
      <c r="AM734" s="36">
        <f t="shared" si="148"/>
        <v>2.7303434159999997</v>
      </c>
      <c r="AN734" s="36">
        <f t="shared" si="149"/>
        <v>0</v>
      </c>
    </row>
    <row r="735" spans="1:40" s="53" customFormat="1" ht="63" customHeight="1">
      <c r="A735" s="65" t="s">
        <v>189</v>
      </c>
      <c r="B735" s="35" t="s">
        <v>347</v>
      </c>
      <c r="C735" s="59" t="s">
        <v>348</v>
      </c>
      <c r="D735" s="34">
        <v>2023</v>
      </c>
      <c r="E735" s="63">
        <v>2024</v>
      </c>
      <c r="F735" s="36" t="s">
        <v>239</v>
      </c>
      <c r="G735" s="36" t="s">
        <v>239</v>
      </c>
      <c r="H735" s="133" t="s">
        <v>239</v>
      </c>
      <c r="I735" s="52">
        <v>6.1113639719999995</v>
      </c>
      <c r="J735" s="36">
        <v>0</v>
      </c>
      <c r="K735" s="154">
        <f t="shared" si="140"/>
        <v>0</v>
      </c>
      <c r="L735" s="154">
        <v>0</v>
      </c>
      <c r="M735" s="154">
        <v>0</v>
      </c>
      <c r="N735" s="154">
        <v>0</v>
      </c>
      <c r="O735" s="154">
        <v>0</v>
      </c>
      <c r="P735" s="154">
        <f t="shared" si="141"/>
        <v>0</v>
      </c>
      <c r="Q735" s="154">
        <v>0</v>
      </c>
      <c r="R735" s="154">
        <v>0</v>
      </c>
      <c r="S735" s="154">
        <v>0</v>
      </c>
      <c r="T735" s="154">
        <v>0</v>
      </c>
      <c r="U735" s="154">
        <f t="shared" si="142"/>
        <v>0</v>
      </c>
      <c r="V735" s="154">
        <v>0</v>
      </c>
      <c r="W735" s="154">
        <v>0</v>
      </c>
      <c r="X735" s="154">
        <v>0</v>
      </c>
      <c r="Y735" s="154">
        <v>0</v>
      </c>
      <c r="Z735" s="154">
        <f t="shared" si="143"/>
        <v>0</v>
      </c>
      <c r="AA735" s="154">
        <v>0</v>
      </c>
      <c r="AB735" s="154">
        <v>0</v>
      </c>
      <c r="AC735" s="154">
        <v>0</v>
      </c>
      <c r="AD735" s="154">
        <v>0</v>
      </c>
      <c r="AE735" s="154">
        <f t="shared" si="144"/>
        <v>0</v>
      </c>
      <c r="AF735" s="36">
        <v>0</v>
      </c>
      <c r="AG735" s="36">
        <v>0</v>
      </c>
      <c r="AH735" s="36">
        <v>0</v>
      </c>
      <c r="AI735" s="36">
        <v>0</v>
      </c>
      <c r="AJ735" s="36">
        <f t="shared" si="145"/>
        <v>0</v>
      </c>
      <c r="AK735" s="36">
        <f t="shared" si="146"/>
        <v>0</v>
      </c>
      <c r="AL735" s="36">
        <f t="shared" si="147"/>
        <v>0</v>
      </c>
      <c r="AM735" s="36">
        <f t="shared" si="148"/>
        <v>0</v>
      </c>
      <c r="AN735" s="36">
        <f t="shared" si="149"/>
        <v>0</v>
      </c>
    </row>
    <row r="736" spans="1:40" s="53" customFormat="1" ht="78.75">
      <c r="A736" s="65" t="s">
        <v>352</v>
      </c>
      <c r="B736" s="35" t="s">
        <v>351</v>
      </c>
      <c r="C736" s="59" t="s">
        <v>353</v>
      </c>
      <c r="D736" s="34">
        <v>2020</v>
      </c>
      <c r="E736" s="63">
        <v>2024</v>
      </c>
      <c r="F736" s="36" t="s">
        <v>239</v>
      </c>
      <c r="G736" s="36" t="s">
        <v>239</v>
      </c>
      <c r="H736" s="135" t="s">
        <v>239</v>
      </c>
      <c r="I736" s="52">
        <v>26.596952389999998</v>
      </c>
      <c r="J736" s="36">
        <v>0</v>
      </c>
      <c r="K736" s="154">
        <f t="shared" si="140"/>
        <v>0</v>
      </c>
      <c r="L736" s="154">
        <v>0</v>
      </c>
      <c r="M736" s="154">
        <v>0</v>
      </c>
      <c r="N736" s="154">
        <v>0</v>
      </c>
      <c r="O736" s="154">
        <v>0</v>
      </c>
      <c r="P736" s="154">
        <f t="shared" si="141"/>
        <v>0</v>
      </c>
      <c r="Q736" s="154">
        <v>0</v>
      </c>
      <c r="R736" s="154">
        <v>0</v>
      </c>
      <c r="S736" s="154">
        <v>0</v>
      </c>
      <c r="T736" s="154">
        <v>0</v>
      </c>
      <c r="U736" s="154">
        <f t="shared" si="142"/>
        <v>0</v>
      </c>
      <c r="V736" s="154">
        <v>0</v>
      </c>
      <c r="W736" s="154">
        <v>0</v>
      </c>
      <c r="X736" s="154">
        <v>0</v>
      </c>
      <c r="Y736" s="154">
        <v>0</v>
      </c>
      <c r="Z736" s="154">
        <f t="shared" si="143"/>
        <v>0</v>
      </c>
      <c r="AA736" s="154">
        <v>0</v>
      </c>
      <c r="AB736" s="154">
        <v>0</v>
      </c>
      <c r="AC736" s="154">
        <v>0</v>
      </c>
      <c r="AD736" s="154">
        <v>0</v>
      </c>
      <c r="AE736" s="154">
        <f t="shared" si="144"/>
        <v>0</v>
      </c>
      <c r="AF736" s="36">
        <v>0</v>
      </c>
      <c r="AG736" s="36">
        <v>0</v>
      </c>
      <c r="AH736" s="36">
        <v>0</v>
      </c>
      <c r="AI736" s="36">
        <v>0</v>
      </c>
      <c r="AJ736" s="36">
        <f t="shared" si="145"/>
        <v>0</v>
      </c>
      <c r="AK736" s="36">
        <f t="shared" si="146"/>
        <v>0</v>
      </c>
      <c r="AL736" s="36">
        <f t="shared" si="147"/>
        <v>0</v>
      </c>
      <c r="AM736" s="36">
        <f t="shared" si="148"/>
        <v>0</v>
      </c>
      <c r="AN736" s="36">
        <f t="shared" si="149"/>
        <v>0</v>
      </c>
    </row>
    <row r="737" spans="1:40" s="53" customFormat="1">
      <c r="A737" s="65" t="s">
        <v>189</v>
      </c>
      <c r="B737" s="35" t="s">
        <v>350</v>
      </c>
      <c r="C737" s="59" t="s">
        <v>354</v>
      </c>
      <c r="D737" s="34">
        <v>2020</v>
      </c>
      <c r="E737" s="63">
        <v>2024</v>
      </c>
      <c r="F737" s="36" t="s">
        <v>239</v>
      </c>
      <c r="G737" s="36" t="s">
        <v>239</v>
      </c>
      <c r="H737" s="135" t="s">
        <v>239</v>
      </c>
      <c r="I737" s="52">
        <v>190.21594042800001</v>
      </c>
      <c r="J737" s="36">
        <v>0</v>
      </c>
      <c r="K737" s="154">
        <f t="shared" si="140"/>
        <v>0</v>
      </c>
      <c r="L737" s="154">
        <v>0</v>
      </c>
      <c r="M737" s="154">
        <v>0</v>
      </c>
      <c r="N737" s="154">
        <v>0</v>
      </c>
      <c r="O737" s="154">
        <v>0</v>
      </c>
      <c r="P737" s="154">
        <f t="shared" si="141"/>
        <v>0</v>
      </c>
      <c r="Q737" s="154">
        <v>0</v>
      </c>
      <c r="R737" s="154">
        <v>0</v>
      </c>
      <c r="S737" s="154">
        <v>0</v>
      </c>
      <c r="T737" s="154">
        <v>0</v>
      </c>
      <c r="U737" s="154">
        <f t="shared" si="142"/>
        <v>0</v>
      </c>
      <c r="V737" s="154">
        <v>0</v>
      </c>
      <c r="W737" s="154">
        <v>0</v>
      </c>
      <c r="X737" s="154">
        <v>0</v>
      </c>
      <c r="Y737" s="154">
        <v>0</v>
      </c>
      <c r="Z737" s="154">
        <f t="shared" si="143"/>
        <v>0</v>
      </c>
      <c r="AA737" s="154">
        <v>0</v>
      </c>
      <c r="AB737" s="154">
        <v>0</v>
      </c>
      <c r="AC737" s="154">
        <v>0</v>
      </c>
      <c r="AD737" s="154">
        <v>0</v>
      </c>
      <c r="AE737" s="154">
        <f t="shared" si="144"/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f t="shared" si="145"/>
        <v>0</v>
      </c>
      <c r="AK737" s="36">
        <f t="shared" si="146"/>
        <v>0</v>
      </c>
      <c r="AL737" s="36">
        <f t="shared" si="147"/>
        <v>0</v>
      </c>
      <c r="AM737" s="36">
        <f t="shared" si="148"/>
        <v>0</v>
      </c>
      <c r="AN737" s="36">
        <f t="shared" si="149"/>
        <v>0</v>
      </c>
    </row>
    <row r="738" spans="1:40" s="53" customFormat="1">
      <c r="A738" s="65" t="s">
        <v>189</v>
      </c>
      <c r="B738" s="35" t="s">
        <v>349</v>
      </c>
      <c r="C738" s="59" t="s">
        <v>355</v>
      </c>
      <c r="D738" s="34">
        <v>2021</v>
      </c>
      <c r="E738" s="63">
        <v>2024</v>
      </c>
      <c r="F738" s="36" t="s">
        <v>239</v>
      </c>
      <c r="G738" s="36" t="s">
        <v>239</v>
      </c>
      <c r="H738" s="135" t="s">
        <v>239</v>
      </c>
      <c r="I738" s="52">
        <v>30.580634767999999</v>
      </c>
      <c r="J738" s="36">
        <v>0</v>
      </c>
      <c r="K738" s="154">
        <f t="shared" si="140"/>
        <v>0</v>
      </c>
      <c r="L738" s="154">
        <v>0</v>
      </c>
      <c r="M738" s="154">
        <v>0</v>
      </c>
      <c r="N738" s="154">
        <v>0</v>
      </c>
      <c r="O738" s="154">
        <v>0</v>
      </c>
      <c r="P738" s="154">
        <f t="shared" si="141"/>
        <v>0</v>
      </c>
      <c r="Q738" s="154">
        <v>0</v>
      </c>
      <c r="R738" s="154">
        <v>0</v>
      </c>
      <c r="S738" s="154">
        <v>0</v>
      </c>
      <c r="T738" s="154">
        <v>0</v>
      </c>
      <c r="U738" s="154">
        <f t="shared" si="142"/>
        <v>0</v>
      </c>
      <c r="V738" s="154">
        <v>0</v>
      </c>
      <c r="W738" s="154">
        <v>0</v>
      </c>
      <c r="X738" s="154">
        <v>0</v>
      </c>
      <c r="Y738" s="154">
        <v>0</v>
      </c>
      <c r="Z738" s="154">
        <f t="shared" si="143"/>
        <v>0</v>
      </c>
      <c r="AA738" s="154">
        <v>0</v>
      </c>
      <c r="AB738" s="154">
        <v>0</v>
      </c>
      <c r="AC738" s="154">
        <v>0</v>
      </c>
      <c r="AD738" s="154">
        <v>0</v>
      </c>
      <c r="AE738" s="154">
        <f t="shared" si="144"/>
        <v>0</v>
      </c>
      <c r="AF738" s="36">
        <v>0</v>
      </c>
      <c r="AG738" s="36">
        <v>0</v>
      </c>
      <c r="AH738" s="36">
        <v>0</v>
      </c>
      <c r="AI738" s="36">
        <v>0</v>
      </c>
      <c r="AJ738" s="36">
        <f t="shared" si="145"/>
        <v>0</v>
      </c>
      <c r="AK738" s="36">
        <f t="shared" si="146"/>
        <v>0</v>
      </c>
      <c r="AL738" s="36">
        <f t="shared" si="147"/>
        <v>0</v>
      </c>
      <c r="AM738" s="36">
        <f t="shared" si="148"/>
        <v>0</v>
      </c>
      <c r="AN738" s="36">
        <f t="shared" si="149"/>
        <v>0</v>
      </c>
    </row>
    <row r="739" spans="1:40" s="53" customFormat="1" ht="47.25">
      <c r="A739" s="65" t="s">
        <v>189</v>
      </c>
      <c r="B739" s="35" t="s">
        <v>356</v>
      </c>
      <c r="C739" s="59" t="s">
        <v>357</v>
      </c>
      <c r="D739" s="34">
        <v>2020</v>
      </c>
      <c r="E739" s="63">
        <v>2024</v>
      </c>
      <c r="F739" s="36" t="s">
        <v>239</v>
      </c>
      <c r="G739" s="36" t="s">
        <v>239</v>
      </c>
      <c r="H739" s="135" t="s">
        <v>239</v>
      </c>
      <c r="I739" s="52">
        <v>317.47677282799998</v>
      </c>
      <c r="J739" s="36">
        <v>0</v>
      </c>
      <c r="K739" s="154">
        <f t="shared" si="140"/>
        <v>0</v>
      </c>
      <c r="L739" s="154">
        <v>0</v>
      </c>
      <c r="M739" s="154">
        <v>0</v>
      </c>
      <c r="N739" s="154">
        <v>0</v>
      </c>
      <c r="O739" s="154">
        <v>0</v>
      </c>
      <c r="P739" s="154">
        <f t="shared" si="141"/>
        <v>0</v>
      </c>
      <c r="Q739" s="154">
        <v>0</v>
      </c>
      <c r="R739" s="154">
        <v>0</v>
      </c>
      <c r="S739" s="154">
        <v>0</v>
      </c>
      <c r="T739" s="154">
        <v>0</v>
      </c>
      <c r="U739" s="154">
        <f t="shared" si="142"/>
        <v>0</v>
      </c>
      <c r="V739" s="154">
        <v>0</v>
      </c>
      <c r="W739" s="154">
        <v>0</v>
      </c>
      <c r="X739" s="154">
        <v>0</v>
      </c>
      <c r="Y739" s="154">
        <v>0</v>
      </c>
      <c r="Z739" s="154">
        <f t="shared" si="143"/>
        <v>0</v>
      </c>
      <c r="AA739" s="154">
        <v>0</v>
      </c>
      <c r="AB739" s="154">
        <v>0</v>
      </c>
      <c r="AC739" s="154">
        <v>0</v>
      </c>
      <c r="AD739" s="154">
        <v>0</v>
      </c>
      <c r="AE739" s="154">
        <f t="shared" si="144"/>
        <v>0</v>
      </c>
      <c r="AF739" s="36">
        <v>0</v>
      </c>
      <c r="AG739" s="36">
        <v>0</v>
      </c>
      <c r="AH739" s="36">
        <v>0</v>
      </c>
      <c r="AI739" s="36">
        <v>0</v>
      </c>
      <c r="AJ739" s="36">
        <f t="shared" si="145"/>
        <v>0</v>
      </c>
      <c r="AK739" s="36">
        <f t="shared" si="146"/>
        <v>0</v>
      </c>
      <c r="AL739" s="36">
        <f t="shared" si="147"/>
        <v>0</v>
      </c>
      <c r="AM739" s="36">
        <f t="shared" si="148"/>
        <v>0</v>
      </c>
      <c r="AN739" s="36">
        <f t="shared" si="149"/>
        <v>0</v>
      </c>
    </row>
    <row r="740" spans="1:40" s="53" customFormat="1" ht="31.5">
      <c r="A740" s="65" t="s">
        <v>189</v>
      </c>
      <c r="B740" s="35" t="s">
        <v>358</v>
      </c>
      <c r="C740" s="59" t="s">
        <v>359</v>
      </c>
      <c r="D740" s="34">
        <v>2020</v>
      </c>
      <c r="E740" s="63">
        <v>2024</v>
      </c>
      <c r="F740" s="36" t="s">
        <v>239</v>
      </c>
      <c r="G740" s="36" t="s">
        <v>239</v>
      </c>
      <c r="H740" s="135" t="s">
        <v>239</v>
      </c>
      <c r="I740" s="52">
        <v>51.912457176000004</v>
      </c>
      <c r="J740" s="36">
        <v>0</v>
      </c>
      <c r="K740" s="154">
        <f t="shared" si="140"/>
        <v>0</v>
      </c>
      <c r="L740" s="154">
        <v>0</v>
      </c>
      <c r="M740" s="154">
        <v>0</v>
      </c>
      <c r="N740" s="154">
        <v>0</v>
      </c>
      <c r="O740" s="154">
        <v>0</v>
      </c>
      <c r="P740" s="154">
        <f t="shared" si="141"/>
        <v>0</v>
      </c>
      <c r="Q740" s="154">
        <v>0</v>
      </c>
      <c r="R740" s="154">
        <v>0</v>
      </c>
      <c r="S740" s="154">
        <v>0</v>
      </c>
      <c r="T740" s="154">
        <v>0</v>
      </c>
      <c r="U740" s="154">
        <f t="shared" si="142"/>
        <v>0</v>
      </c>
      <c r="V740" s="154">
        <v>0</v>
      </c>
      <c r="W740" s="154">
        <v>0</v>
      </c>
      <c r="X740" s="154">
        <v>0</v>
      </c>
      <c r="Y740" s="154">
        <v>0</v>
      </c>
      <c r="Z740" s="154">
        <f t="shared" si="143"/>
        <v>0</v>
      </c>
      <c r="AA740" s="154">
        <v>0</v>
      </c>
      <c r="AB740" s="154">
        <v>0</v>
      </c>
      <c r="AC740" s="154">
        <v>0</v>
      </c>
      <c r="AD740" s="154">
        <v>0</v>
      </c>
      <c r="AE740" s="154">
        <f t="shared" si="144"/>
        <v>0</v>
      </c>
      <c r="AF740" s="36">
        <v>0</v>
      </c>
      <c r="AG740" s="36">
        <v>0</v>
      </c>
      <c r="AH740" s="36">
        <v>0</v>
      </c>
      <c r="AI740" s="36">
        <v>0</v>
      </c>
      <c r="AJ740" s="36">
        <f t="shared" si="145"/>
        <v>0</v>
      </c>
      <c r="AK740" s="36">
        <f t="shared" si="146"/>
        <v>0</v>
      </c>
      <c r="AL740" s="36">
        <f t="shared" si="147"/>
        <v>0</v>
      </c>
      <c r="AM740" s="36">
        <f t="shared" si="148"/>
        <v>0</v>
      </c>
      <c r="AN740" s="36">
        <f t="shared" si="149"/>
        <v>0</v>
      </c>
    </row>
    <row r="741" spans="1:40" s="53" customFormat="1" ht="31.5">
      <c r="A741" s="65" t="s">
        <v>189</v>
      </c>
      <c r="B741" s="35" t="s">
        <v>360</v>
      </c>
      <c r="C741" s="59" t="s">
        <v>361</v>
      </c>
      <c r="D741" s="34">
        <v>2020</v>
      </c>
      <c r="E741" s="63">
        <v>2024</v>
      </c>
      <c r="F741" s="36" t="s">
        <v>239</v>
      </c>
      <c r="G741" s="36" t="s">
        <v>239</v>
      </c>
      <c r="H741" s="135" t="s">
        <v>239</v>
      </c>
      <c r="I741" s="52" t="s">
        <v>1904</v>
      </c>
      <c r="J741" s="36">
        <v>0</v>
      </c>
      <c r="K741" s="154">
        <f t="shared" si="140"/>
        <v>0</v>
      </c>
      <c r="L741" s="154">
        <v>0</v>
      </c>
      <c r="M741" s="154">
        <v>0</v>
      </c>
      <c r="N741" s="154">
        <v>0</v>
      </c>
      <c r="O741" s="154">
        <v>0</v>
      </c>
      <c r="P741" s="154">
        <f t="shared" si="141"/>
        <v>0</v>
      </c>
      <c r="Q741" s="154">
        <v>0</v>
      </c>
      <c r="R741" s="154">
        <v>0</v>
      </c>
      <c r="S741" s="154">
        <v>0</v>
      </c>
      <c r="T741" s="154">
        <v>0</v>
      </c>
      <c r="U741" s="154">
        <f t="shared" si="142"/>
        <v>0</v>
      </c>
      <c r="V741" s="154">
        <v>0</v>
      </c>
      <c r="W741" s="154">
        <v>0</v>
      </c>
      <c r="X741" s="154">
        <v>0</v>
      </c>
      <c r="Y741" s="154">
        <v>0</v>
      </c>
      <c r="Z741" s="154">
        <f t="shared" si="143"/>
        <v>0</v>
      </c>
      <c r="AA741" s="154">
        <v>0</v>
      </c>
      <c r="AB741" s="154">
        <v>0</v>
      </c>
      <c r="AC741" s="154">
        <v>0</v>
      </c>
      <c r="AD741" s="154">
        <v>0</v>
      </c>
      <c r="AE741" s="154">
        <f t="shared" si="144"/>
        <v>0</v>
      </c>
      <c r="AF741" s="36">
        <v>0</v>
      </c>
      <c r="AG741" s="36">
        <v>0</v>
      </c>
      <c r="AH741" s="36">
        <v>0</v>
      </c>
      <c r="AI741" s="36">
        <v>0</v>
      </c>
      <c r="AJ741" s="36">
        <f t="shared" si="145"/>
        <v>0</v>
      </c>
      <c r="AK741" s="36">
        <f t="shared" si="146"/>
        <v>0</v>
      </c>
      <c r="AL741" s="36">
        <f t="shared" si="147"/>
        <v>0</v>
      </c>
      <c r="AM741" s="36">
        <f t="shared" si="148"/>
        <v>0</v>
      </c>
      <c r="AN741" s="36">
        <f t="shared" si="149"/>
        <v>0</v>
      </c>
    </row>
    <row r="742" spans="1:40" s="53" customFormat="1" ht="31.5">
      <c r="A742" s="65" t="s">
        <v>189</v>
      </c>
      <c r="B742" s="35" t="s">
        <v>362</v>
      </c>
      <c r="C742" s="59" t="s">
        <v>363</v>
      </c>
      <c r="D742" s="34">
        <v>2020</v>
      </c>
      <c r="E742" s="63">
        <v>2024</v>
      </c>
      <c r="F742" s="36" t="s">
        <v>239</v>
      </c>
      <c r="G742" s="36" t="s">
        <v>239</v>
      </c>
      <c r="H742" s="215" t="s">
        <v>239</v>
      </c>
      <c r="I742" s="52">
        <v>20.955627899999996</v>
      </c>
      <c r="J742" s="36">
        <v>0</v>
      </c>
      <c r="K742" s="154">
        <f t="shared" si="140"/>
        <v>0</v>
      </c>
      <c r="L742" s="154">
        <v>0</v>
      </c>
      <c r="M742" s="154">
        <v>0</v>
      </c>
      <c r="N742" s="154">
        <v>0</v>
      </c>
      <c r="O742" s="154">
        <v>0</v>
      </c>
      <c r="P742" s="154">
        <f t="shared" si="141"/>
        <v>0</v>
      </c>
      <c r="Q742" s="154">
        <v>0</v>
      </c>
      <c r="R742" s="154">
        <v>0</v>
      </c>
      <c r="S742" s="154">
        <v>0</v>
      </c>
      <c r="T742" s="154">
        <v>0</v>
      </c>
      <c r="U742" s="154">
        <f t="shared" si="142"/>
        <v>0</v>
      </c>
      <c r="V742" s="154">
        <v>0</v>
      </c>
      <c r="W742" s="154">
        <v>0</v>
      </c>
      <c r="X742" s="154">
        <v>0</v>
      </c>
      <c r="Y742" s="154">
        <v>0</v>
      </c>
      <c r="Z742" s="154">
        <f t="shared" si="143"/>
        <v>0</v>
      </c>
      <c r="AA742" s="154">
        <v>0</v>
      </c>
      <c r="AB742" s="154">
        <v>0</v>
      </c>
      <c r="AC742" s="154">
        <v>0</v>
      </c>
      <c r="AD742" s="154">
        <v>0</v>
      </c>
      <c r="AE742" s="154">
        <f t="shared" si="144"/>
        <v>0</v>
      </c>
      <c r="AF742" s="36">
        <v>0</v>
      </c>
      <c r="AG742" s="36">
        <v>0</v>
      </c>
      <c r="AH742" s="36">
        <v>0</v>
      </c>
      <c r="AI742" s="36">
        <v>0</v>
      </c>
      <c r="AJ742" s="36">
        <f t="shared" si="145"/>
        <v>0</v>
      </c>
      <c r="AK742" s="36">
        <f t="shared" si="146"/>
        <v>0</v>
      </c>
      <c r="AL742" s="36">
        <f t="shared" si="147"/>
        <v>0</v>
      </c>
      <c r="AM742" s="36">
        <f t="shared" si="148"/>
        <v>0</v>
      </c>
      <c r="AN742" s="36">
        <f t="shared" si="149"/>
        <v>0</v>
      </c>
    </row>
    <row r="743" spans="1:40" s="53" customFormat="1" ht="63">
      <c r="A743" s="297" t="s">
        <v>352</v>
      </c>
      <c r="B743" s="134" t="s">
        <v>1899</v>
      </c>
      <c r="C743" s="135" t="s">
        <v>1900</v>
      </c>
      <c r="D743" s="133">
        <v>2024</v>
      </c>
      <c r="E743" s="133">
        <v>2024</v>
      </c>
      <c r="F743" s="154" t="s">
        <v>239</v>
      </c>
      <c r="G743" s="154" t="s">
        <v>239</v>
      </c>
      <c r="H743" s="215" t="s">
        <v>239</v>
      </c>
      <c r="I743" s="155">
        <v>233.67500000000001</v>
      </c>
      <c r="J743" s="154">
        <v>0</v>
      </c>
      <c r="K743" s="154">
        <f t="shared" si="140"/>
        <v>0</v>
      </c>
      <c r="L743" s="154">
        <v>0</v>
      </c>
      <c r="M743" s="154">
        <v>0</v>
      </c>
      <c r="N743" s="154">
        <v>0</v>
      </c>
      <c r="O743" s="154">
        <v>0</v>
      </c>
      <c r="P743" s="154">
        <f t="shared" si="141"/>
        <v>0</v>
      </c>
      <c r="Q743" s="154">
        <v>0</v>
      </c>
      <c r="R743" s="154">
        <v>0</v>
      </c>
      <c r="S743" s="154">
        <v>0</v>
      </c>
      <c r="T743" s="154">
        <v>0</v>
      </c>
      <c r="U743" s="154">
        <f t="shared" si="142"/>
        <v>0</v>
      </c>
      <c r="V743" s="154">
        <v>0</v>
      </c>
      <c r="W743" s="154">
        <v>0</v>
      </c>
      <c r="X743" s="154">
        <v>0</v>
      </c>
      <c r="Y743" s="154">
        <v>0</v>
      </c>
      <c r="Z743" s="154">
        <f t="shared" si="143"/>
        <v>0</v>
      </c>
      <c r="AA743" s="154">
        <v>0</v>
      </c>
      <c r="AB743" s="154">
        <v>0</v>
      </c>
      <c r="AC743" s="154">
        <v>0</v>
      </c>
      <c r="AD743" s="154">
        <v>0</v>
      </c>
      <c r="AE743" s="154">
        <f t="shared" si="144"/>
        <v>0</v>
      </c>
      <c r="AF743" s="154">
        <v>0</v>
      </c>
      <c r="AG743" s="154">
        <v>0</v>
      </c>
      <c r="AH743" s="154">
        <v>0</v>
      </c>
      <c r="AI743" s="154">
        <v>0</v>
      </c>
      <c r="AJ743" s="154">
        <f t="shared" si="145"/>
        <v>0</v>
      </c>
      <c r="AK743" s="154">
        <f t="shared" si="146"/>
        <v>0</v>
      </c>
      <c r="AL743" s="154">
        <f t="shared" si="147"/>
        <v>0</v>
      </c>
      <c r="AM743" s="154">
        <f t="shared" si="148"/>
        <v>0</v>
      </c>
      <c r="AN743" s="154">
        <f t="shared" si="149"/>
        <v>0</v>
      </c>
    </row>
    <row r="744" spans="1:40" s="53" customFormat="1" ht="31.5">
      <c r="A744" s="297" t="s">
        <v>352</v>
      </c>
      <c r="B744" s="134" t="s">
        <v>1901</v>
      </c>
      <c r="C744" s="135" t="s">
        <v>1902</v>
      </c>
      <c r="D744" s="133">
        <v>2024</v>
      </c>
      <c r="E744" s="133">
        <v>2024</v>
      </c>
      <c r="F744" s="154" t="s">
        <v>239</v>
      </c>
      <c r="G744" s="154" t="s">
        <v>239</v>
      </c>
      <c r="H744" s="215" t="s">
        <v>239</v>
      </c>
      <c r="I744" s="155">
        <v>2.5</v>
      </c>
      <c r="J744" s="154">
        <v>0</v>
      </c>
      <c r="K744" s="154">
        <f t="shared" si="140"/>
        <v>0</v>
      </c>
      <c r="L744" s="154">
        <v>0</v>
      </c>
      <c r="M744" s="154">
        <v>0</v>
      </c>
      <c r="N744" s="154">
        <v>0</v>
      </c>
      <c r="O744" s="154">
        <v>0</v>
      </c>
      <c r="P744" s="154">
        <f t="shared" si="141"/>
        <v>0</v>
      </c>
      <c r="Q744" s="154">
        <v>0</v>
      </c>
      <c r="R744" s="154">
        <v>0</v>
      </c>
      <c r="S744" s="154">
        <v>0</v>
      </c>
      <c r="T744" s="154">
        <v>0</v>
      </c>
      <c r="U744" s="154">
        <f t="shared" si="142"/>
        <v>0</v>
      </c>
      <c r="V744" s="154">
        <v>0</v>
      </c>
      <c r="W744" s="154">
        <v>0</v>
      </c>
      <c r="X744" s="154">
        <v>0</v>
      </c>
      <c r="Y744" s="154">
        <v>0</v>
      </c>
      <c r="Z744" s="154">
        <f t="shared" si="143"/>
        <v>0</v>
      </c>
      <c r="AA744" s="154">
        <v>0</v>
      </c>
      <c r="AB744" s="154">
        <v>0</v>
      </c>
      <c r="AC744" s="154">
        <v>0</v>
      </c>
      <c r="AD744" s="154">
        <v>0</v>
      </c>
      <c r="AE744" s="154">
        <f t="shared" si="144"/>
        <v>0</v>
      </c>
      <c r="AF744" s="154">
        <v>0</v>
      </c>
      <c r="AG744" s="154">
        <v>0</v>
      </c>
      <c r="AH744" s="154">
        <v>0</v>
      </c>
      <c r="AI744" s="154">
        <v>0</v>
      </c>
      <c r="AJ744" s="154">
        <f t="shared" si="145"/>
        <v>0</v>
      </c>
      <c r="AK744" s="154">
        <f t="shared" si="146"/>
        <v>0</v>
      </c>
      <c r="AL744" s="154">
        <f t="shared" si="147"/>
        <v>0</v>
      </c>
      <c r="AM744" s="154">
        <f t="shared" si="148"/>
        <v>0</v>
      </c>
      <c r="AN744" s="154">
        <f t="shared" si="149"/>
        <v>0</v>
      </c>
    </row>
    <row r="745" spans="1:40" s="53" customFormat="1" ht="31.5">
      <c r="A745" s="65" t="s">
        <v>189</v>
      </c>
      <c r="B745" s="35" t="s">
        <v>1909</v>
      </c>
      <c r="C745" s="59" t="s">
        <v>1679</v>
      </c>
      <c r="D745" s="34">
        <v>2024</v>
      </c>
      <c r="E745" s="63">
        <v>2024</v>
      </c>
      <c r="F745" s="36" t="s">
        <v>239</v>
      </c>
      <c r="G745" s="36" t="s">
        <v>239</v>
      </c>
      <c r="H745" s="215" t="s">
        <v>239</v>
      </c>
      <c r="I745" s="52">
        <v>0.33673192800000001</v>
      </c>
      <c r="J745" s="36">
        <v>0</v>
      </c>
      <c r="K745" s="154">
        <f t="shared" si="140"/>
        <v>0</v>
      </c>
      <c r="L745" s="154">
        <v>0</v>
      </c>
      <c r="M745" s="154">
        <v>0</v>
      </c>
      <c r="N745" s="154">
        <v>0</v>
      </c>
      <c r="O745" s="154">
        <v>0</v>
      </c>
      <c r="P745" s="154">
        <f t="shared" si="141"/>
        <v>0</v>
      </c>
      <c r="Q745" s="154">
        <v>0</v>
      </c>
      <c r="R745" s="154">
        <v>0</v>
      </c>
      <c r="S745" s="154">
        <v>0</v>
      </c>
      <c r="T745" s="154">
        <v>0</v>
      </c>
      <c r="U745" s="154">
        <f t="shared" si="142"/>
        <v>0</v>
      </c>
      <c r="V745" s="154">
        <v>0</v>
      </c>
      <c r="W745" s="154">
        <v>0</v>
      </c>
      <c r="X745" s="154">
        <v>0</v>
      </c>
      <c r="Y745" s="154">
        <v>0</v>
      </c>
      <c r="Z745" s="154">
        <f t="shared" si="143"/>
        <v>0</v>
      </c>
      <c r="AA745" s="154">
        <v>0</v>
      </c>
      <c r="AB745" s="154">
        <v>0</v>
      </c>
      <c r="AC745" s="154">
        <v>0</v>
      </c>
      <c r="AD745" s="154">
        <v>0</v>
      </c>
      <c r="AE745" s="154">
        <f t="shared" si="144"/>
        <v>0</v>
      </c>
      <c r="AF745" s="36">
        <v>0</v>
      </c>
      <c r="AG745" s="36">
        <v>0</v>
      </c>
      <c r="AH745" s="36">
        <v>0</v>
      </c>
      <c r="AI745" s="36">
        <v>0</v>
      </c>
      <c r="AJ745" s="36">
        <f t="shared" si="145"/>
        <v>0</v>
      </c>
      <c r="AK745" s="36">
        <f t="shared" si="146"/>
        <v>0</v>
      </c>
      <c r="AL745" s="36">
        <f t="shared" si="147"/>
        <v>0</v>
      </c>
      <c r="AM745" s="36">
        <f t="shared" si="148"/>
        <v>0</v>
      </c>
      <c r="AN745" s="36">
        <f t="shared" si="149"/>
        <v>0</v>
      </c>
    </row>
    <row r="746" spans="1:40" s="53" customFormat="1" ht="63" customHeight="1">
      <c r="A746" s="65" t="s">
        <v>189</v>
      </c>
      <c r="B746" s="35" t="s">
        <v>347</v>
      </c>
      <c r="C746" s="59" t="s">
        <v>1680</v>
      </c>
      <c r="D746" s="34">
        <v>2025</v>
      </c>
      <c r="E746" s="63">
        <v>2029</v>
      </c>
      <c r="F746" s="36" t="s">
        <v>239</v>
      </c>
      <c r="G746" s="36" t="s">
        <v>239</v>
      </c>
      <c r="H746" s="215" t="s">
        <v>239</v>
      </c>
      <c r="I746" s="52">
        <v>23.407331796000001</v>
      </c>
      <c r="J746" s="36">
        <v>23.407331796000001</v>
      </c>
      <c r="K746" s="154">
        <f t="shared" si="140"/>
        <v>3.0073317960000003</v>
      </c>
      <c r="L746" s="154">
        <v>0</v>
      </c>
      <c r="M746" s="154">
        <v>0</v>
      </c>
      <c r="N746" s="154">
        <v>3.0073317960000003</v>
      </c>
      <c r="O746" s="154">
        <v>0</v>
      </c>
      <c r="P746" s="154">
        <f t="shared" si="141"/>
        <v>6</v>
      </c>
      <c r="Q746" s="154">
        <v>0</v>
      </c>
      <c r="R746" s="154">
        <v>0</v>
      </c>
      <c r="S746" s="154">
        <v>6</v>
      </c>
      <c r="T746" s="154">
        <v>0</v>
      </c>
      <c r="U746" s="154">
        <f t="shared" si="142"/>
        <v>4.8</v>
      </c>
      <c r="V746" s="154">
        <v>0</v>
      </c>
      <c r="W746" s="154">
        <v>0</v>
      </c>
      <c r="X746" s="154">
        <v>4.8</v>
      </c>
      <c r="Y746" s="154">
        <v>0</v>
      </c>
      <c r="Z746" s="154">
        <f t="shared" si="143"/>
        <v>4.8</v>
      </c>
      <c r="AA746" s="154">
        <v>0</v>
      </c>
      <c r="AB746" s="154">
        <v>0</v>
      </c>
      <c r="AC746" s="154">
        <v>4.8</v>
      </c>
      <c r="AD746" s="154">
        <v>0</v>
      </c>
      <c r="AE746" s="154">
        <f t="shared" si="144"/>
        <v>4.8</v>
      </c>
      <c r="AF746" s="36">
        <v>0</v>
      </c>
      <c r="AG746" s="36">
        <v>0</v>
      </c>
      <c r="AH746" s="36">
        <v>4.8</v>
      </c>
      <c r="AI746" s="36">
        <v>0</v>
      </c>
      <c r="AJ746" s="36">
        <f t="shared" si="145"/>
        <v>23.407331796000001</v>
      </c>
      <c r="AK746" s="36">
        <f t="shared" si="146"/>
        <v>0</v>
      </c>
      <c r="AL746" s="36">
        <f t="shared" si="147"/>
        <v>0</v>
      </c>
      <c r="AM746" s="36">
        <f t="shared" si="148"/>
        <v>23.407331796000001</v>
      </c>
      <c r="AN746" s="36">
        <f t="shared" si="149"/>
        <v>0</v>
      </c>
    </row>
    <row r="747" spans="1:40" s="53" customFormat="1">
      <c r="A747" s="65" t="s">
        <v>189</v>
      </c>
      <c r="B747" s="35" t="s">
        <v>350</v>
      </c>
      <c r="C747" s="59" t="s">
        <v>1681</v>
      </c>
      <c r="D747" s="34">
        <v>2025</v>
      </c>
      <c r="E747" s="63">
        <v>2029</v>
      </c>
      <c r="F747" s="36" t="s">
        <v>239</v>
      </c>
      <c r="G747" s="36" t="s">
        <v>239</v>
      </c>
      <c r="H747" s="215" t="s">
        <v>239</v>
      </c>
      <c r="I747" s="52">
        <v>347.10766863600003</v>
      </c>
      <c r="J747" s="36">
        <v>347.10766863600003</v>
      </c>
      <c r="K747" s="154">
        <f t="shared" si="140"/>
        <v>84.711108635999992</v>
      </c>
      <c r="L747" s="154">
        <v>0</v>
      </c>
      <c r="M747" s="154">
        <v>0</v>
      </c>
      <c r="N747" s="154">
        <v>84.711108635999992</v>
      </c>
      <c r="O747" s="154">
        <v>0</v>
      </c>
      <c r="P747" s="154">
        <f t="shared" si="141"/>
        <v>96</v>
      </c>
      <c r="Q747" s="154">
        <v>0</v>
      </c>
      <c r="R747" s="154">
        <v>0</v>
      </c>
      <c r="S747" s="154">
        <v>96</v>
      </c>
      <c r="T747" s="154">
        <v>0</v>
      </c>
      <c r="U747" s="154">
        <f t="shared" si="142"/>
        <v>54.136679999999998</v>
      </c>
      <c r="V747" s="154">
        <v>0</v>
      </c>
      <c r="W747" s="154">
        <v>0</v>
      </c>
      <c r="X747" s="154">
        <v>54.136679999999998</v>
      </c>
      <c r="Y747" s="154">
        <v>0</v>
      </c>
      <c r="Z747" s="154">
        <f t="shared" si="143"/>
        <v>63.643079999999998</v>
      </c>
      <c r="AA747" s="154">
        <v>0</v>
      </c>
      <c r="AB747" s="154">
        <v>0</v>
      </c>
      <c r="AC747" s="154">
        <v>63.643079999999998</v>
      </c>
      <c r="AD747" s="154">
        <v>0</v>
      </c>
      <c r="AE747" s="154">
        <f t="shared" si="144"/>
        <v>48.616800000000005</v>
      </c>
      <c r="AF747" s="36">
        <v>0</v>
      </c>
      <c r="AG747" s="36">
        <v>0</v>
      </c>
      <c r="AH747" s="36">
        <v>48.616800000000005</v>
      </c>
      <c r="AI747" s="36">
        <v>0</v>
      </c>
      <c r="AJ747" s="36">
        <f t="shared" si="145"/>
        <v>347.10766863600003</v>
      </c>
      <c r="AK747" s="36">
        <f t="shared" si="146"/>
        <v>0</v>
      </c>
      <c r="AL747" s="36">
        <f t="shared" si="147"/>
        <v>0</v>
      </c>
      <c r="AM747" s="36">
        <f t="shared" si="148"/>
        <v>347.10766863600003</v>
      </c>
      <c r="AN747" s="36">
        <f t="shared" si="149"/>
        <v>0</v>
      </c>
    </row>
    <row r="748" spans="1:40" s="53" customFormat="1" ht="78.75">
      <c r="A748" s="65" t="s">
        <v>352</v>
      </c>
      <c r="B748" s="35" t="s">
        <v>351</v>
      </c>
      <c r="C748" s="59" t="s">
        <v>1682</v>
      </c>
      <c r="D748" s="34">
        <v>2025</v>
      </c>
      <c r="E748" s="63">
        <v>2029</v>
      </c>
      <c r="F748" s="36" t="s">
        <v>239</v>
      </c>
      <c r="G748" s="36" t="s">
        <v>239</v>
      </c>
      <c r="H748" s="215" t="s">
        <v>239</v>
      </c>
      <c r="I748" s="52">
        <v>13.592616</v>
      </c>
      <c r="J748" s="36">
        <v>13.592616</v>
      </c>
      <c r="K748" s="154">
        <f t="shared" si="140"/>
        <v>3.9926159999999995</v>
      </c>
      <c r="L748" s="154">
        <v>0</v>
      </c>
      <c r="M748" s="154">
        <v>0</v>
      </c>
      <c r="N748" s="154">
        <v>3.9926159999999995</v>
      </c>
      <c r="O748" s="154">
        <v>0</v>
      </c>
      <c r="P748" s="154">
        <f t="shared" si="141"/>
        <v>2.4</v>
      </c>
      <c r="Q748" s="154">
        <v>0</v>
      </c>
      <c r="R748" s="154">
        <v>0</v>
      </c>
      <c r="S748" s="154">
        <v>2.4</v>
      </c>
      <c r="T748" s="154">
        <v>0</v>
      </c>
      <c r="U748" s="154">
        <f t="shared" si="142"/>
        <v>2.4</v>
      </c>
      <c r="V748" s="154">
        <v>0</v>
      </c>
      <c r="W748" s="154">
        <v>0</v>
      </c>
      <c r="X748" s="154">
        <v>2.4</v>
      </c>
      <c r="Y748" s="154">
        <v>0</v>
      </c>
      <c r="Z748" s="154">
        <f t="shared" si="143"/>
        <v>2.4</v>
      </c>
      <c r="AA748" s="154">
        <v>0</v>
      </c>
      <c r="AB748" s="154">
        <v>0</v>
      </c>
      <c r="AC748" s="154">
        <v>2.4</v>
      </c>
      <c r="AD748" s="154">
        <v>0</v>
      </c>
      <c r="AE748" s="154">
        <f t="shared" si="144"/>
        <v>2.4</v>
      </c>
      <c r="AF748" s="36">
        <v>0</v>
      </c>
      <c r="AG748" s="36">
        <v>0</v>
      </c>
      <c r="AH748" s="36">
        <v>2.4</v>
      </c>
      <c r="AI748" s="36">
        <v>0</v>
      </c>
      <c r="AJ748" s="36">
        <f t="shared" si="145"/>
        <v>13.592616</v>
      </c>
      <c r="AK748" s="36">
        <f t="shared" si="146"/>
        <v>0</v>
      </c>
      <c r="AL748" s="36">
        <f t="shared" si="147"/>
        <v>0</v>
      </c>
      <c r="AM748" s="36">
        <f t="shared" si="148"/>
        <v>13.592616</v>
      </c>
      <c r="AN748" s="36">
        <f t="shared" si="149"/>
        <v>0</v>
      </c>
    </row>
    <row r="749" spans="1:40" s="53" customFormat="1">
      <c r="A749" s="65" t="s">
        <v>189</v>
      </c>
      <c r="B749" s="35" t="s">
        <v>349</v>
      </c>
      <c r="C749" s="59" t="s">
        <v>1683</v>
      </c>
      <c r="D749" s="34">
        <v>2025</v>
      </c>
      <c r="E749" s="63">
        <v>2029</v>
      </c>
      <c r="F749" s="36" t="s">
        <v>239</v>
      </c>
      <c r="G749" s="36" t="s">
        <v>239</v>
      </c>
      <c r="H749" s="215" t="s">
        <v>239</v>
      </c>
      <c r="I749" s="52">
        <v>30.054999599999999</v>
      </c>
      <c r="J749" s="36">
        <v>30.054999599999999</v>
      </c>
      <c r="K749" s="154">
        <f t="shared" si="140"/>
        <v>6.0549995999999995</v>
      </c>
      <c r="L749" s="154">
        <v>0</v>
      </c>
      <c r="M749" s="154">
        <v>0</v>
      </c>
      <c r="N749" s="154">
        <v>6.0549995999999995</v>
      </c>
      <c r="O749" s="154">
        <v>0</v>
      </c>
      <c r="P749" s="154">
        <f t="shared" si="141"/>
        <v>6</v>
      </c>
      <c r="Q749" s="154">
        <v>0</v>
      </c>
      <c r="R749" s="154">
        <v>0</v>
      </c>
      <c r="S749" s="154">
        <v>6</v>
      </c>
      <c r="T749" s="154">
        <v>0</v>
      </c>
      <c r="U749" s="154">
        <f t="shared" si="142"/>
        <v>6</v>
      </c>
      <c r="V749" s="154">
        <v>0</v>
      </c>
      <c r="W749" s="154">
        <v>0</v>
      </c>
      <c r="X749" s="154">
        <v>6</v>
      </c>
      <c r="Y749" s="154">
        <v>0</v>
      </c>
      <c r="Z749" s="154">
        <f t="shared" si="143"/>
        <v>6</v>
      </c>
      <c r="AA749" s="154">
        <v>0</v>
      </c>
      <c r="AB749" s="154">
        <v>0</v>
      </c>
      <c r="AC749" s="154">
        <v>6</v>
      </c>
      <c r="AD749" s="154">
        <v>0</v>
      </c>
      <c r="AE749" s="154">
        <f t="shared" si="144"/>
        <v>6</v>
      </c>
      <c r="AF749" s="36">
        <v>0</v>
      </c>
      <c r="AG749" s="36">
        <v>0</v>
      </c>
      <c r="AH749" s="36">
        <v>6</v>
      </c>
      <c r="AI749" s="36">
        <v>0</v>
      </c>
      <c r="AJ749" s="36">
        <f t="shared" si="145"/>
        <v>30.054999599999999</v>
      </c>
      <c r="AK749" s="36">
        <f t="shared" si="146"/>
        <v>0</v>
      </c>
      <c r="AL749" s="36">
        <f t="shared" si="147"/>
        <v>0</v>
      </c>
      <c r="AM749" s="36">
        <f t="shared" si="148"/>
        <v>30.054999599999999</v>
      </c>
      <c r="AN749" s="36">
        <f t="shared" si="149"/>
        <v>0</v>
      </c>
    </row>
    <row r="750" spans="1:40" s="53" customFormat="1" ht="47.25">
      <c r="A750" s="65" t="s">
        <v>189</v>
      </c>
      <c r="B750" s="35" t="s">
        <v>356</v>
      </c>
      <c r="C750" s="59" t="s">
        <v>1684</v>
      </c>
      <c r="D750" s="34">
        <v>2025</v>
      </c>
      <c r="E750" s="63">
        <v>2029</v>
      </c>
      <c r="F750" s="36" t="s">
        <v>239</v>
      </c>
      <c r="G750" s="36" t="s">
        <v>239</v>
      </c>
      <c r="H750" s="215" t="s">
        <v>239</v>
      </c>
      <c r="I750" s="52">
        <v>411.69058368000003</v>
      </c>
      <c r="J750" s="36">
        <v>411.69058368000003</v>
      </c>
      <c r="K750" s="154">
        <f t="shared" si="140"/>
        <v>63.690583680000003</v>
      </c>
      <c r="L750" s="154">
        <v>0</v>
      </c>
      <c r="M750" s="154">
        <v>0</v>
      </c>
      <c r="N750" s="154">
        <v>63.690583680000003</v>
      </c>
      <c r="O750" s="154">
        <v>0</v>
      </c>
      <c r="P750" s="154">
        <f t="shared" si="141"/>
        <v>72</v>
      </c>
      <c r="Q750" s="154">
        <v>0</v>
      </c>
      <c r="R750" s="154">
        <v>0</v>
      </c>
      <c r="S750" s="154">
        <v>72</v>
      </c>
      <c r="T750" s="154">
        <v>0</v>
      </c>
      <c r="U750" s="154">
        <f t="shared" si="142"/>
        <v>84</v>
      </c>
      <c r="V750" s="154">
        <v>0</v>
      </c>
      <c r="W750" s="154">
        <v>0</v>
      </c>
      <c r="X750" s="154">
        <v>84</v>
      </c>
      <c r="Y750" s="154">
        <v>0</v>
      </c>
      <c r="Z750" s="154">
        <f t="shared" si="143"/>
        <v>96</v>
      </c>
      <c r="AA750" s="154">
        <v>0</v>
      </c>
      <c r="AB750" s="154">
        <v>0</v>
      </c>
      <c r="AC750" s="154">
        <v>96</v>
      </c>
      <c r="AD750" s="154">
        <v>0</v>
      </c>
      <c r="AE750" s="154">
        <f t="shared" si="144"/>
        <v>96</v>
      </c>
      <c r="AF750" s="36">
        <v>0</v>
      </c>
      <c r="AG750" s="36">
        <v>0</v>
      </c>
      <c r="AH750" s="36">
        <v>96</v>
      </c>
      <c r="AI750" s="36">
        <v>0</v>
      </c>
      <c r="AJ750" s="36">
        <f t="shared" si="145"/>
        <v>411.69058368000003</v>
      </c>
      <c r="AK750" s="36">
        <f t="shared" si="146"/>
        <v>0</v>
      </c>
      <c r="AL750" s="36">
        <f t="shared" si="147"/>
        <v>0</v>
      </c>
      <c r="AM750" s="36">
        <f t="shared" si="148"/>
        <v>411.69058368000003</v>
      </c>
      <c r="AN750" s="36">
        <f t="shared" si="149"/>
        <v>0</v>
      </c>
    </row>
    <row r="751" spans="1:40" s="53" customFormat="1" ht="31.5">
      <c r="A751" s="65" t="s">
        <v>189</v>
      </c>
      <c r="B751" s="35" t="s">
        <v>358</v>
      </c>
      <c r="C751" s="59" t="s">
        <v>1685</v>
      </c>
      <c r="D751" s="34">
        <v>2025</v>
      </c>
      <c r="E751" s="63">
        <v>2029</v>
      </c>
      <c r="F751" s="36" t="s">
        <v>239</v>
      </c>
      <c r="G751" s="36" t="s">
        <v>239</v>
      </c>
      <c r="H751" s="215" t="s">
        <v>239</v>
      </c>
      <c r="I751" s="52">
        <v>27.240000000000002</v>
      </c>
      <c r="J751" s="36">
        <v>27.240000000000002</v>
      </c>
      <c r="K751" s="154">
        <f t="shared" si="140"/>
        <v>3.24</v>
      </c>
      <c r="L751" s="154">
        <v>0</v>
      </c>
      <c r="M751" s="154">
        <v>0</v>
      </c>
      <c r="N751" s="154">
        <v>0</v>
      </c>
      <c r="O751" s="154">
        <v>3.24</v>
      </c>
      <c r="P751" s="154">
        <f t="shared" si="141"/>
        <v>6</v>
      </c>
      <c r="Q751" s="154">
        <v>0</v>
      </c>
      <c r="R751" s="154">
        <v>0</v>
      </c>
      <c r="S751" s="154">
        <v>0</v>
      </c>
      <c r="T751" s="154">
        <v>6</v>
      </c>
      <c r="U751" s="154">
        <f t="shared" si="142"/>
        <v>6</v>
      </c>
      <c r="V751" s="154">
        <v>0</v>
      </c>
      <c r="W751" s="154">
        <v>0</v>
      </c>
      <c r="X751" s="154">
        <v>0</v>
      </c>
      <c r="Y751" s="154">
        <v>6</v>
      </c>
      <c r="Z751" s="154">
        <f t="shared" si="143"/>
        <v>6</v>
      </c>
      <c r="AA751" s="154">
        <v>0</v>
      </c>
      <c r="AB751" s="154">
        <v>0</v>
      </c>
      <c r="AC751" s="154">
        <v>0</v>
      </c>
      <c r="AD751" s="154">
        <v>6</v>
      </c>
      <c r="AE751" s="154">
        <f t="shared" si="144"/>
        <v>6</v>
      </c>
      <c r="AF751" s="36">
        <v>0</v>
      </c>
      <c r="AG751" s="36">
        <v>0</v>
      </c>
      <c r="AH751" s="36">
        <v>0</v>
      </c>
      <c r="AI751" s="36">
        <v>6</v>
      </c>
      <c r="AJ751" s="36">
        <f t="shared" si="145"/>
        <v>27.240000000000002</v>
      </c>
      <c r="AK751" s="36">
        <f t="shared" si="146"/>
        <v>0</v>
      </c>
      <c r="AL751" s="36">
        <f t="shared" si="147"/>
        <v>0</v>
      </c>
      <c r="AM751" s="36">
        <f t="shared" si="148"/>
        <v>0</v>
      </c>
      <c r="AN751" s="36">
        <f t="shared" si="149"/>
        <v>27.240000000000002</v>
      </c>
    </row>
    <row r="752" spans="1:40" s="53" customFormat="1" ht="31.5">
      <c r="A752" s="297" t="s">
        <v>189</v>
      </c>
      <c r="B752" s="134" t="s">
        <v>360</v>
      </c>
      <c r="C752" s="135" t="s">
        <v>1903</v>
      </c>
      <c r="D752" s="133">
        <v>2025</v>
      </c>
      <c r="E752" s="133">
        <v>2025</v>
      </c>
      <c r="F752" s="154" t="s">
        <v>239</v>
      </c>
      <c r="G752" s="154" t="s">
        <v>239</v>
      </c>
      <c r="H752" s="215" t="s">
        <v>239</v>
      </c>
      <c r="I752" s="155" t="s">
        <v>1904</v>
      </c>
      <c r="J752" s="154">
        <v>0</v>
      </c>
      <c r="K752" s="154">
        <f t="shared" si="140"/>
        <v>0</v>
      </c>
      <c r="L752" s="154">
        <v>0</v>
      </c>
      <c r="M752" s="154">
        <v>0</v>
      </c>
      <c r="N752" s="154">
        <v>0</v>
      </c>
      <c r="O752" s="154">
        <v>0</v>
      </c>
      <c r="P752" s="154">
        <f t="shared" si="141"/>
        <v>0</v>
      </c>
      <c r="Q752" s="154">
        <v>0</v>
      </c>
      <c r="R752" s="154">
        <v>0</v>
      </c>
      <c r="S752" s="154">
        <v>0</v>
      </c>
      <c r="T752" s="154">
        <v>0</v>
      </c>
      <c r="U752" s="154">
        <f t="shared" si="142"/>
        <v>0</v>
      </c>
      <c r="V752" s="154">
        <v>0</v>
      </c>
      <c r="W752" s="154">
        <v>0</v>
      </c>
      <c r="X752" s="154">
        <v>0</v>
      </c>
      <c r="Y752" s="154">
        <v>0</v>
      </c>
      <c r="Z752" s="154">
        <f t="shared" si="143"/>
        <v>0</v>
      </c>
      <c r="AA752" s="154">
        <v>0</v>
      </c>
      <c r="AB752" s="154">
        <v>0</v>
      </c>
      <c r="AC752" s="154">
        <v>0</v>
      </c>
      <c r="AD752" s="154">
        <v>0</v>
      </c>
      <c r="AE752" s="154">
        <f t="shared" si="144"/>
        <v>0</v>
      </c>
      <c r="AF752" s="154">
        <v>0</v>
      </c>
      <c r="AG752" s="154">
        <v>0</v>
      </c>
      <c r="AH752" s="154">
        <v>0</v>
      </c>
      <c r="AI752" s="154">
        <v>0</v>
      </c>
      <c r="AJ752" s="154">
        <f t="shared" si="145"/>
        <v>0</v>
      </c>
      <c r="AK752" s="154">
        <f t="shared" si="146"/>
        <v>0</v>
      </c>
      <c r="AL752" s="154">
        <f t="shared" si="147"/>
        <v>0</v>
      </c>
      <c r="AM752" s="154">
        <f t="shared" si="148"/>
        <v>0</v>
      </c>
      <c r="AN752" s="154">
        <f t="shared" si="149"/>
        <v>0</v>
      </c>
    </row>
    <row r="753" spans="1:40" s="53" customFormat="1" ht="31.5">
      <c r="A753" s="65" t="s">
        <v>189</v>
      </c>
      <c r="B753" s="35" t="s">
        <v>1686</v>
      </c>
      <c r="C753" s="59" t="s">
        <v>1687</v>
      </c>
      <c r="D753" s="34">
        <v>2025</v>
      </c>
      <c r="E753" s="63">
        <v>2025</v>
      </c>
      <c r="F753" s="36" t="s">
        <v>239</v>
      </c>
      <c r="G753" s="36" t="s">
        <v>239</v>
      </c>
      <c r="H753" s="215" t="s">
        <v>239</v>
      </c>
      <c r="I753" s="52">
        <v>6.2141329559999994</v>
      </c>
      <c r="J753" s="36">
        <v>6.2141329559999994</v>
      </c>
      <c r="K753" s="154">
        <f t="shared" si="140"/>
        <v>6.2141329559999994</v>
      </c>
      <c r="L753" s="154">
        <v>0</v>
      </c>
      <c r="M753" s="154">
        <v>0</v>
      </c>
      <c r="N753" s="154">
        <v>6.2141329559999994</v>
      </c>
      <c r="O753" s="154">
        <v>0</v>
      </c>
      <c r="P753" s="154">
        <f t="shared" si="141"/>
        <v>0</v>
      </c>
      <c r="Q753" s="154">
        <v>0</v>
      </c>
      <c r="R753" s="154">
        <v>0</v>
      </c>
      <c r="S753" s="154">
        <v>0</v>
      </c>
      <c r="T753" s="154">
        <v>0</v>
      </c>
      <c r="U753" s="154">
        <f t="shared" si="142"/>
        <v>0</v>
      </c>
      <c r="V753" s="154">
        <v>0</v>
      </c>
      <c r="W753" s="154">
        <v>0</v>
      </c>
      <c r="X753" s="154">
        <v>0</v>
      </c>
      <c r="Y753" s="154">
        <v>0</v>
      </c>
      <c r="Z753" s="154">
        <f t="shared" si="143"/>
        <v>0</v>
      </c>
      <c r="AA753" s="154">
        <v>0</v>
      </c>
      <c r="AB753" s="154">
        <v>0</v>
      </c>
      <c r="AC753" s="154">
        <v>0</v>
      </c>
      <c r="AD753" s="154">
        <v>0</v>
      </c>
      <c r="AE753" s="154">
        <f t="shared" si="144"/>
        <v>0</v>
      </c>
      <c r="AF753" s="36">
        <v>0</v>
      </c>
      <c r="AG753" s="36">
        <v>0</v>
      </c>
      <c r="AH753" s="36">
        <v>0</v>
      </c>
      <c r="AI753" s="36">
        <v>0</v>
      </c>
      <c r="AJ753" s="36">
        <f t="shared" si="145"/>
        <v>6.2141329559999994</v>
      </c>
      <c r="AK753" s="36">
        <f t="shared" si="146"/>
        <v>0</v>
      </c>
      <c r="AL753" s="36">
        <f t="shared" si="147"/>
        <v>0</v>
      </c>
      <c r="AM753" s="36">
        <f t="shared" si="148"/>
        <v>6.2141329559999994</v>
      </c>
      <c r="AN753" s="36">
        <f t="shared" si="149"/>
        <v>0</v>
      </c>
    </row>
    <row r="754" spans="1:40" s="53" customFormat="1" ht="31.5">
      <c r="A754" s="65" t="s">
        <v>189</v>
      </c>
      <c r="B754" s="35" t="s">
        <v>362</v>
      </c>
      <c r="C754" s="59" t="s">
        <v>1688</v>
      </c>
      <c r="D754" s="34">
        <v>2025</v>
      </c>
      <c r="E754" s="63">
        <v>2029</v>
      </c>
      <c r="F754" s="36" t="s">
        <v>239</v>
      </c>
      <c r="G754" s="36" t="s">
        <v>239</v>
      </c>
      <c r="H754" s="215" t="s">
        <v>239</v>
      </c>
      <c r="I754" s="52">
        <v>30.190985999999999</v>
      </c>
      <c r="J754" s="36">
        <v>30.190985999999999</v>
      </c>
      <c r="K754" s="154">
        <f t="shared" si="140"/>
        <v>6.1909859999999997</v>
      </c>
      <c r="L754" s="154">
        <v>0</v>
      </c>
      <c r="M754" s="154">
        <v>0</v>
      </c>
      <c r="N754" s="154">
        <v>6.1909859999999997</v>
      </c>
      <c r="O754" s="154">
        <v>0</v>
      </c>
      <c r="P754" s="154">
        <f t="shared" si="141"/>
        <v>6</v>
      </c>
      <c r="Q754" s="154">
        <v>0</v>
      </c>
      <c r="R754" s="154">
        <v>0</v>
      </c>
      <c r="S754" s="154">
        <v>6</v>
      </c>
      <c r="T754" s="154">
        <v>0</v>
      </c>
      <c r="U754" s="154">
        <f t="shared" si="142"/>
        <v>6</v>
      </c>
      <c r="V754" s="154">
        <v>0</v>
      </c>
      <c r="W754" s="154">
        <v>0</v>
      </c>
      <c r="X754" s="154">
        <v>6</v>
      </c>
      <c r="Y754" s="154">
        <v>0</v>
      </c>
      <c r="Z754" s="154">
        <f t="shared" si="143"/>
        <v>6</v>
      </c>
      <c r="AA754" s="154">
        <v>0</v>
      </c>
      <c r="AB754" s="154">
        <v>0</v>
      </c>
      <c r="AC754" s="154">
        <v>6</v>
      </c>
      <c r="AD754" s="154">
        <v>0</v>
      </c>
      <c r="AE754" s="154">
        <f t="shared" si="144"/>
        <v>6</v>
      </c>
      <c r="AF754" s="36">
        <v>0</v>
      </c>
      <c r="AG754" s="36">
        <v>0</v>
      </c>
      <c r="AH754" s="36">
        <v>6</v>
      </c>
      <c r="AI754" s="36">
        <v>0</v>
      </c>
      <c r="AJ754" s="36">
        <f t="shared" si="145"/>
        <v>30.190985999999999</v>
      </c>
      <c r="AK754" s="36">
        <f t="shared" si="146"/>
        <v>0</v>
      </c>
      <c r="AL754" s="36">
        <f t="shared" si="147"/>
        <v>0</v>
      </c>
      <c r="AM754" s="36">
        <f t="shared" si="148"/>
        <v>30.190985999999999</v>
      </c>
      <c r="AN754" s="36">
        <f t="shared" si="149"/>
        <v>0</v>
      </c>
    </row>
  </sheetData>
  <autoFilter ref="A13:AN754"/>
  <mergeCells count="20">
    <mergeCell ref="A4:AN4"/>
    <mergeCell ref="A5:AN5"/>
    <mergeCell ref="A7:AN7"/>
    <mergeCell ref="A8:AN8"/>
    <mergeCell ref="AE11:AI11"/>
    <mergeCell ref="E10:E11"/>
    <mergeCell ref="I10:I11"/>
    <mergeCell ref="J10:J11"/>
    <mergeCell ref="B10:B12"/>
    <mergeCell ref="C10:C12"/>
    <mergeCell ref="A10:A12"/>
    <mergeCell ref="D10:D12"/>
    <mergeCell ref="F10:H10"/>
    <mergeCell ref="K11:O11"/>
    <mergeCell ref="P11:T11"/>
    <mergeCell ref="U11:Y11"/>
    <mergeCell ref="F11:H11"/>
    <mergeCell ref="Z11:AD11"/>
    <mergeCell ref="K10:AN10"/>
    <mergeCell ref="AJ11:AN11"/>
  </mergeCells>
  <phoneticPr fontId="16" type="noConversion"/>
  <conditionalFormatting sqref="B613">
    <cfRule type="duplicateValues" dxfId="17752" priority="4584" stopIfTrue="1"/>
    <cfRule type="duplicateValues" dxfId="17751" priority="4585" stopIfTrue="1"/>
  </conditionalFormatting>
  <conditionalFormatting sqref="B615:B616">
    <cfRule type="duplicateValues" dxfId="17750" priority="4582" stopIfTrue="1"/>
    <cfRule type="duplicateValues" dxfId="17749" priority="4583" stopIfTrue="1"/>
  </conditionalFormatting>
  <conditionalFormatting sqref="B453:B454">
    <cfRule type="duplicateValues" dxfId="17748" priority="4569"/>
  </conditionalFormatting>
  <conditionalFormatting sqref="B452">
    <cfRule type="duplicateValues" dxfId="17747" priority="4568"/>
  </conditionalFormatting>
  <conditionalFormatting sqref="C25">
    <cfRule type="duplicateValues" dxfId="17746" priority="4560"/>
  </conditionalFormatting>
  <conditionalFormatting sqref="C24">
    <cfRule type="duplicateValues" dxfId="17745" priority="4558"/>
  </conditionalFormatting>
  <conditionalFormatting sqref="B33:B36">
    <cfRule type="duplicateValues" dxfId="17744" priority="4556"/>
  </conditionalFormatting>
  <conditionalFormatting sqref="B609:B610">
    <cfRule type="duplicateValues" dxfId="17743" priority="4517" stopIfTrue="1"/>
    <cfRule type="duplicateValues" dxfId="17742" priority="4518" stopIfTrue="1"/>
  </conditionalFormatting>
  <conditionalFormatting sqref="B234">
    <cfRule type="duplicateValues" dxfId="17741" priority="4469" stopIfTrue="1"/>
    <cfRule type="duplicateValues" dxfId="17740" priority="4470" stopIfTrue="1"/>
  </conditionalFormatting>
  <conditionalFormatting sqref="C628 C609:C611 C121 C383 C47:C83 C25 C126:C215 C620:C621 C624 C238:C239 C234:C236 C613 C245:C379 C626 C110:C117">
    <cfRule type="duplicateValues" dxfId="17739" priority="4464"/>
  </conditionalFormatting>
  <conditionalFormatting sqref="C628 C624 C121 C383 C47:C83 C25 C126:C215 C102:C106 C238:C239 C234:C236 C609:C611 C613:C617 C245:C379 C626 C620:C621 C110:C117">
    <cfRule type="duplicateValues" dxfId="17738" priority="4462"/>
    <cfRule type="duplicateValues" dxfId="17737" priority="4463"/>
  </conditionalFormatting>
  <conditionalFormatting sqref="C628 C624 C121 C383 C47:C83 C25 C126:C215 C102:C106 C238:C239 C234:C236 C609:C611 C613:C617 C245:C379 C626 C620:C621 C110:C117">
    <cfRule type="duplicateValues" dxfId="17736" priority="4461"/>
  </conditionalFormatting>
  <conditionalFormatting sqref="C628 C626 C620:C621 C624">
    <cfRule type="duplicateValues" dxfId="17735" priority="4460"/>
  </conditionalFormatting>
  <conditionalFormatting sqref="C628 C121 C624 C383 C47:C83 C25 C126:C215 C102:C106 C238:C239 C234:C236 C609:C611 C613:C618 C245:C379 C626 C620:C621 C110:C117">
    <cfRule type="duplicateValues" dxfId="17734" priority="4458"/>
    <cfRule type="duplicateValues" dxfId="17733" priority="4459"/>
  </conditionalFormatting>
  <conditionalFormatting sqref="C628 C121 C624 C383 C47:C83 C25 C126:C215 C102:C106 C238:C239 C234:C236 C609:C611 C613:C618 C245:C379 C626 C620:C621 C110:C117">
    <cfRule type="duplicateValues" dxfId="17732" priority="4456"/>
  </conditionalFormatting>
  <conditionalFormatting sqref="C628">
    <cfRule type="duplicateValues" dxfId="17731" priority="4455"/>
  </conditionalFormatting>
  <conditionalFormatting sqref="B398">
    <cfRule type="duplicateValues" dxfId="17730" priority="4454"/>
  </conditionalFormatting>
  <conditionalFormatting sqref="C628 C121 C383 C624 C47:C83 C25 C126:C215 C102:C106 C238:C239 C234:C236 C609:C611 C613:C618 C245:C379 C626 C620:C621 C110:C117">
    <cfRule type="duplicateValues" dxfId="17729" priority="4452"/>
  </conditionalFormatting>
  <conditionalFormatting sqref="C628 C626 C121 C383 C47:C83 C25 C126:C215 C102:C106 C238:C239 C234:C236 C609:C611 C613:C618 C245:C379 C620:C621 C624 C110:C117">
    <cfRule type="duplicateValues" dxfId="17728" priority="4449"/>
    <cfRule type="duplicateValues" dxfId="17727" priority="4450"/>
    <cfRule type="duplicateValues" dxfId="17726" priority="4451"/>
  </conditionalFormatting>
  <conditionalFormatting sqref="C628 C609:C611 C121 C383 C626 C47:C83 C25 C126:C215 C102:C106 C238:C239 C234:C236 C613:C618 C245:C379 C620:C621 C624 C110:C117">
    <cfRule type="duplicateValues" dxfId="17725" priority="4448"/>
  </conditionalFormatting>
  <conditionalFormatting sqref="C628 C609:C611 C493:C503 C383 C47:C83 C25 C102:C106 C238:C239 C234:C236 C393:C397 C399:C403 C428:C466 C626 C126:C215 C613:C618 C245:C379 C620:C621 C624 C110:C117 C121">
    <cfRule type="duplicateValues" dxfId="17724" priority="4446"/>
  </conditionalFormatting>
  <conditionalFormatting sqref="C612">
    <cfRule type="duplicateValues" dxfId="17723" priority="4433"/>
  </conditionalFormatting>
  <conditionalFormatting sqref="C612">
    <cfRule type="duplicateValues" dxfId="17722" priority="4431"/>
    <cfRule type="duplicateValues" dxfId="17721" priority="4432"/>
  </conditionalFormatting>
  <conditionalFormatting sqref="C612">
    <cfRule type="duplicateValues" dxfId="17720" priority="4422"/>
    <cfRule type="duplicateValues" dxfId="17719" priority="4423"/>
    <cfRule type="duplicateValues" dxfId="17718" priority="4424"/>
  </conditionalFormatting>
  <conditionalFormatting sqref="C627">
    <cfRule type="duplicateValues" dxfId="17717" priority="4419"/>
  </conditionalFormatting>
  <conditionalFormatting sqref="C627">
    <cfRule type="duplicateValues" dxfId="17716" priority="4417"/>
    <cfRule type="duplicateValues" dxfId="17715" priority="4418"/>
  </conditionalFormatting>
  <conditionalFormatting sqref="C627">
    <cfRule type="duplicateValues" dxfId="17714" priority="4407"/>
    <cfRule type="duplicateValues" dxfId="17713" priority="4408"/>
    <cfRule type="duplicateValues" dxfId="17712" priority="4409"/>
  </conditionalFormatting>
  <conditionalFormatting sqref="B504:B506">
    <cfRule type="duplicateValues" dxfId="17711" priority="4402" stopIfTrue="1"/>
    <cfRule type="duplicateValues" dxfId="17710" priority="4403" stopIfTrue="1"/>
  </conditionalFormatting>
  <conditionalFormatting sqref="C109">
    <cfRule type="duplicateValues" dxfId="17709" priority="4387"/>
  </conditionalFormatting>
  <conditionalFormatting sqref="C109">
    <cfRule type="duplicateValues" dxfId="17708" priority="4385"/>
    <cfRule type="duplicateValues" dxfId="17707" priority="4386"/>
  </conditionalFormatting>
  <conditionalFormatting sqref="B109">
    <cfRule type="duplicateValues" dxfId="17706" priority="4381"/>
  </conditionalFormatting>
  <conditionalFormatting sqref="C109">
    <cfRule type="duplicateValues" dxfId="17705" priority="4376"/>
    <cfRule type="duplicateValues" dxfId="17704" priority="4377"/>
    <cfRule type="duplicateValues" dxfId="17703" priority="4378"/>
  </conditionalFormatting>
  <conditionalFormatting sqref="B404">
    <cfRule type="duplicateValues" dxfId="17702" priority="4372"/>
  </conditionalFormatting>
  <conditionalFormatting sqref="C404">
    <cfRule type="duplicateValues" dxfId="17701" priority="4371"/>
  </conditionalFormatting>
  <conditionalFormatting sqref="C529">
    <cfRule type="duplicateValues" dxfId="17700" priority="7626"/>
    <cfRule type="duplicateValues" dxfId="17699" priority="7627"/>
  </conditionalFormatting>
  <conditionalFormatting sqref="C529">
    <cfRule type="duplicateValues" dxfId="17698" priority="7679"/>
  </conditionalFormatting>
  <conditionalFormatting sqref="B436:B437">
    <cfRule type="duplicateValues" dxfId="17697" priority="4237"/>
  </conditionalFormatting>
  <conditionalFormatting sqref="C28">
    <cfRule type="duplicateValues" dxfId="17696" priority="63830"/>
  </conditionalFormatting>
  <conditionalFormatting sqref="B609:B611 B22:B24 B26 B234:B236 B238:B239 B30:B32 B509 B241:B382 B384:B397 B421:B466 B110:B117 B121 B126:B215 B493:B503 B37:B88 B95:B108">
    <cfRule type="duplicateValues" dxfId="17695" priority="63958"/>
  </conditionalFormatting>
  <conditionalFormatting sqref="B609:B611 B22:B24 B26 B234:B236 B238:B239 B30:B32 B509 B241:B382 B384:B403 B421:B466 B110:B117 B121 B126:B215 B493:B503 B37:B88 B95:B108">
    <cfRule type="duplicateValues" dxfId="17694" priority="64072"/>
  </conditionalFormatting>
  <conditionalFormatting sqref="B23">
    <cfRule type="duplicateValues" dxfId="17693" priority="4235"/>
  </conditionalFormatting>
  <conditionalFormatting sqref="B95:B96">
    <cfRule type="duplicateValues" dxfId="17692" priority="3957"/>
  </conditionalFormatting>
  <conditionalFormatting sqref="C142:C143">
    <cfRule type="duplicateValues" dxfId="17691" priority="3953"/>
  </conditionalFormatting>
  <conditionalFormatting sqref="C142:C143">
    <cfRule type="duplicateValues" dxfId="17690" priority="3950"/>
    <cfRule type="duplicateValues" dxfId="17689" priority="3951"/>
  </conditionalFormatting>
  <conditionalFormatting sqref="C142:C143">
    <cfRule type="duplicateValues" dxfId="17688" priority="3943"/>
    <cfRule type="duplicateValues" dxfId="17687" priority="3944"/>
    <cfRule type="duplicateValues" dxfId="17686" priority="3945"/>
  </conditionalFormatting>
  <conditionalFormatting sqref="B142:B143">
    <cfRule type="duplicateValues" dxfId="17685" priority="3931"/>
  </conditionalFormatting>
  <conditionalFormatting sqref="C146:C150">
    <cfRule type="duplicateValues" dxfId="17684" priority="3913"/>
  </conditionalFormatting>
  <conditionalFormatting sqref="C149:C150 C146:C147">
    <cfRule type="duplicateValues" dxfId="17683" priority="3912"/>
  </conditionalFormatting>
  <conditionalFormatting sqref="C149:C150 C146:C147">
    <cfRule type="duplicateValues" dxfId="17682" priority="3910"/>
    <cfRule type="duplicateValues" dxfId="17681" priority="3911"/>
  </conditionalFormatting>
  <conditionalFormatting sqref="C149:C150 C146:C147">
    <cfRule type="duplicateValues" dxfId="17680" priority="3903"/>
    <cfRule type="duplicateValues" dxfId="17679" priority="3904"/>
    <cfRule type="duplicateValues" dxfId="17678" priority="3905"/>
  </conditionalFormatting>
  <conditionalFormatting sqref="C146:C150">
    <cfRule type="duplicateValues" dxfId="17677" priority="3898"/>
    <cfRule type="duplicateValues" dxfId="17676" priority="3899"/>
  </conditionalFormatting>
  <conditionalFormatting sqref="C146:C150">
    <cfRule type="duplicateValues" dxfId="17675" priority="3893"/>
    <cfRule type="duplicateValues" dxfId="17674" priority="3894"/>
    <cfRule type="duplicateValues" dxfId="17673" priority="3895"/>
  </conditionalFormatting>
  <conditionalFormatting sqref="B149:B150 B146:B147">
    <cfRule type="duplicateValues" dxfId="17672" priority="3891"/>
  </conditionalFormatting>
  <conditionalFormatting sqref="B146:B150">
    <cfRule type="duplicateValues" dxfId="17671" priority="3877"/>
  </conditionalFormatting>
  <conditionalFormatting sqref="C152:C154">
    <cfRule type="duplicateValues" dxfId="17670" priority="3873"/>
  </conditionalFormatting>
  <conditionalFormatting sqref="C152:C154">
    <cfRule type="duplicateValues" dxfId="17669" priority="3870"/>
    <cfRule type="duplicateValues" dxfId="17668" priority="3871"/>
  </conditionalFormatting>
  <conditionalFormatting sqref="C152:C154">
    <cfRule type="duplicateValues" dxfId="17667" priority="3863"/>
    <cfRule type="duplicateValues" dxfId="17666" priority="3864"/>
    <cfRule type="duplicateValues" dxfId="17665" priority="3865"/>
  </conditionalFormatting>
  <conditionalFormatting sqref="B152:B154">
    <cfRule type="duplicateValues" dxfId="17664" priority="3851"/>
  </conditionalFormatting>
  <conditionalFormatting sqref="C156:C157">
    <cfRule type="duplicateValues" dxfId="17663" priority="3833"/>
  </conditionalFormatting>
  <conditionalFormatting sqref="C156:C157">
    <cfRule type="duplicateValues" dxfId="17662" priority="3830"/>
    <cfRule type="duplicateValues" dxfId="17661" priority="3831"/>
  </conditionalFormatting>
  <conditionalFormatting sqref="C156:C157">
    <cfRule type="duplicateValues" dxfId="17660" priority="3823"/>
    <cfRule type="duplicateValues" dxfId="17659" priority="3824"/>
    <cfRule type="duplicateValues" dxfId="17658" priority="3825"/>
  </conditionalFormatting>
  <conditionalFormatting sqref="B156:B157">
    <cfRule type="duplicateValues" dxfId="17657" priority="3811"/>
  </conditionalFormatting>
  <conditionalFormatting sqref="C190:C192">
    <cfRule type="duplicateValues" dxfId="17656" priority="3793"/>
  </conditionalFormatting>
  <conditionalFormatting sqref="C190:C192">
    <cfRule type="duplicateValues" dxfId="17655" priority="3790"/>
    <cfRule type="duplicateValues" dxfId="17654" priority="3791"/>
  </conditionalFormatting>
  <conditionalFormatting sqref="C190:C192">
    <cfRule type="duplicateValues" dxfId="17653" priority="3783"/>
    <cfRule type="duplicateValues" dxfId="17652" priority="3784"/>
    <cfRule type="duplicateValues" dxfId="17651" priority="3785"/>
  </conditionalFormatting>
  <conditionalFormatting sqref="C190">
    <cfRule type="duplicateValues" dxfId="17650" priority="3780"/>
  </conditionalFormatting>
  <conditionalFormatting sqref="B190:B192">
    <cfRule type="duplicateValues" dxfId="17649" priority="3771"/>
  </conditionalFormatting>
  <conditionalFormatting sqref="C190">
    <cfRule type="duplicateValues" dxfId="17648" priority="3768"/>
    <cfRule type="duplicateValues" dxfId="17647" priority="3769"/>
  </conditionalFormatting>
  <conditionalFormatting sqref="C190">
    <cfRule type="duplicateValues" dxfId="17646" priority="3760"/>
    <cfRule type="duplicateValues" dxfId="17645" priority="3761"/>
    <cfRule type="duplicateValues" dxfId="17644" priority="3762"/>
  </conditionalFormatting>
  <conditionalFormatting sqref="B190">
    <cfRule type="duplicateValues" dxfId="17643" priority="3755"/>
  </conditionalFormatting>
  <conditionalFormatting sqref="C206">
    <cfRule type="duplicateValues" dxfId="17642" priority="3724"/>
  </conditionalFormatting>
  <conditionalFormatting sqref="C206">
    <cfRule type="duplicateValues" dxfId="17641" priority="3722"/>
    <cfRule type="duplicateValues" dxfId="17640" priority="3723"/>
  </conditionalFormatting>
  <conditionalFormatting sqref="C206">
    <cfRule type="duplicateValues" dxfId="17639" priority="3715"/>
    <cfRule type="duplicateValues" dxfId="17638" priority="3716"/>
    <cfRule type="duplicateValues" dxfId="17637" priority="3717"/>
  </conditionalFormatting>
  <conditionalFormatting sqref="B206">
    <cfRule type="duplicateValues" dxfId="17636" priority="3712"/>
  </conditionalFormatting>
  <conditionalFormatting sqref="C210">
    <cfRule type="duplicateValues" dxfId="17635" priority="3710"/>
  </conditionalFormatting>
  <conditionalFormatting sqref="C210:C211">
    <cfRule type="duplicateValues" dxfId="17634" priority="3709"/>
  </conditionalFormatting>
  <conditionalFormatting sqref="C210:C211">
    <cfRule type="duplicateValues" dxfId="17633" priority="3707"/>
    <cfRule type="duplicateValues" dxfId="17632" priority="3708"/>
  </conditionalFormatting>
  <conditionalFormatting sqref="C210:C211">
    <cfRule type="duplicateValues" dxfId="17631" priority="3700"/>
    <cfRule type="duplicateValues" dxfId="17630" priority="3701"/>
    <cfRule type="duplicateValues" dxfId="17629" priority="3702"/>
  </conditionalFormatting>
  <conditionalFormatting sqref="C210">
    <cfRule type="duplicateValues" dxfId="17628" priority="3696"/>
    <cfRule type="duplicateValues" dxfId="17627" priority="3697"/>
  </conditionalFormatting>
  <conditionalFormatting sqref="C210">
    <cfRule type="duplicateValues" dxfId="17626" priority="3691"/>
    <cfRule type="duplicateValues" dxfId="17625" priority="3692"/>
    <cfRule type="duplicateValues" dxfId="17624" priority="3693"/>
  </conditionalFormatting>
  <conditionalFormatting sqref="B210:B211">
    <cfRule type="duplicateValues" dxfId="17623" priority="3689"/>
  </conditionalFormatting>
  <conditionalFormatting sqref="B210">
    <cfRule type="duplicateValues" dxfId="17622" priority="3687"/>
  </conditionalFormatting>
  <conditionalFormatting sqref="C228:C233">
    <cfRule type="duplicateValues" dxfId="17621" priority="3683"/>
  </conditionalFormatting>
  <conditionalFormatting sqref="C228:C233">
    <cfRule type="duplicateValues" dxfId="17620" priority="3681"/>
    <cfRule type="duplicateValues" dxfId="17619" priority="3682"/>
  </conditionalFormatting>
  <conditionalFormatting sqref="C228:C233">
    <cfRule type="duplicateValues" dxfId="17618" priority="3673"/>
    <cfRule type="duplicateValues" dxfId="17617" priority="3674"/>
    <cfRule type="duplicateValues" dxfId="17616" priority="3675"/>
  </conditionalFormatting>
  <conditionalFormatting sqref="B228:B233">
    <cfRule type="duplicateValues" dxfId="17615" priority="3670"/>
  </conditionalFormatting>
  <conditionalFormatting sqref="B309">
    <cfRule type="duplicateValues" dxfId="17614" priority="3666"/>
  </conditionalFormatting>
  <conditionalFormatting sqref="B308">
    <cfRule type="duplicateValues" dxfId="17613" priority="3665"/>
  </conditionalFormatting>
  <conditionalFormatting sqref="B350:B351">
    <cfRule type="duplicateValues" dxfId="17612" priority="3663" stopIfTrue="1"/>
    <cfRule type="duplicateValues" dxfId="17611" priority="3664" stopIfTrue="1"/>
  </conditionalFormatting>
  <conditionalFormatting sqref="B352">
    <cfRule type="duplicateValues" dxfId="17610" priority="3661" stopIfTrue="1"/>
    <cfRule type="duplicateValues" dxfId="17609" priority="3662" stopIfTrue="1"/>
  </conditionalFormatting>
  <conditionalFormatting sqref="B346:B347">
    <cfRule type="duplicateValues" dxfId="17608" priority="3659" stopIfTrue="1"/>
    <cfRule type="duplicateValues" dxfId="17607" priority="3660" stopIfTrue="1"/>
  </conditionalFormatting>
  <conditionalFormatting sqref="B293:B294">
    <cfRule type="duplicateValues" dxfId="17606" priority="3658"/>
  </conditionalFormatting>
  <conditionalFormatting sqref="C293:C294 C285:C291 C277:C279">
    <cfRule type="duplicateValues" dxfId="17605" priority="3657"/>
  </conditionalFormatting>
  <conditionalFormatting sqref="C335 C333">
    <cfRule type="duplicateValues" dxfId="17604" priority="3656"/>
  </conditionalFormatting>
  <conditionalFormatting sqref="C293:C294 C285:C291 C277:C279">
    <cfRule type="duplicateValues" dxfId="17603" priority="3654"/>
    <cfRule type="duplicateValues" dxfId="17602" priority="3655"/>
  </conditionalFormatting>
  <conditionalFormatting sqref="C293:C294 C285:C291 C277:C279">
    <cfRule type="duplicateValues" dxfId="17601" priority="3649"/>
    <cfRule type="duplicateValues" dxfId="17600" priority="3650"/>
    <cfRule type="duplicateValues" dxfId="17599" priority="3651"/>
  </conditionalFormatting>
  <conditionalFormatting sqref="B277">
    <cfRule type="duplicateValues" dxfId="17598" priority="3647"/>
  </conditionalFormatting>
  <conditionalFormatting sqref="C335 C333">
    <cfRule type="duplicateValues" dxfId="17597" priority="3644"/>
    <cfRule type="duplicateValues" dxfId="17596" priority="3645"/>
  </conditionalFormatting>
  <conditionalFormatting sqref="C335 C333">
    <cfRule type="duplicateValues" dxfId="17595" priority="3636"/>
    <cfRule type="duplicateValues" dxfId="17594" priority="3637"/>
    <cfRule type="duplicateValues" dxfId="17593" priority="3638"/>
  </conditionalFormatting>
  <conditionalFormatting sqref="C335:C345 C353 C323:C333 C285:C321">
    <cfRule type="duplicateValues" dxfId="17592" priority="3634"/>
  </conditionalFormatting>
  <conditionalFormatting sqref="B376:B379 B323:B366 B295:B307 B277:B292">
    <cfRule type="duplicateValues" dxfId="17591" priority="3633"/>
  </conditionalFormatting>
  <conditionalFormatting sqref="B376:B379 B295:B313 B323:B366 B277:B292">
    <cfRule type="duplicateValues" dxfId="17590" priority="3632"/>
  </conditionalFormatting>
  <conditionalFormatting sqref="B335:B345 B323:B333 B350:B366 B280:B321">
    <cfRule type="duplicateValues" dxfId="17589" priority="3631"/>
  </conditionalFormatting>
  <conditionalFormatting sqref="C417 C415">
    <cfRule type="duplicateValues" dxfId="17588" priority="3629"/>
  </conditionalFormatting>
  <conditionalFormatting sqref="C417">
    <cfRule type="duplicateValues" dxfId="17587" priority="3628"/>
  </conditionalFormatting>
  <conditionalFormatting sqref="C416">
    <cfRule type="duplicateValues" dxfId="17586" priority="3627"/>
  </conditionalFormatting>
  <conditionalFormatting sqref="C416">
    <cfRule type="duplicateValues" dxfId="17585" priority="3625"/>
    <cfRule type="duplicateValues" dxfId="17584" priority="3626"/>
  </conditionalFormatting>
  <conditionalFormatting sqref="C416">
    <cfRule type="duplicateValues" dxfId="17583" priority="3622"/>
    <cfRule type="duplicateValues" dxfId="17582" priority="3623"/>
    <cfRule type="duplicateValues" dxfId="17581" priority="3624"/>
  </conditionalFormatting>
  <conditionalFormatting sqref="C418:C420">
    <cfRule type="duplicateValues" dxfId="17580" priority="3621"/>
  </conditionalFormatting>
  <conditionalFormatting sqref="C418:C420">
    <cfRule type="duplicateValues" dxfId="17579" priority="3619"/>
    <cfRule type="duplicateValues" dxfId="17578" priority="3620"/>
  </conditionalFormatting>
  <conditionalFormatting sqref="C418:C420">
    <cfRule type="duplicateValues" dxfId="17577" priority="3616"/>
    <cfRule type="duplicateValues" dxfId="17576" priority="3617"/>
    <cfRule type="duplicateValues" dxfId="17575" priority="3618"/>
  </conditionalFormatting>
  <conditionalFormatting sqref="C415">
    <cfRule type="duplicateValues" dxfId="17574" priority="3614"/>
  </conditionalFormatting>
  <conditionalFormatting sqref="C417 C415">
    <cfRule type="duplicateValues" dxfId="17573" priority="3612"/>
    <cfRule type="duplicateValues" dxfId="17572" priority="3613"/>
  </conditionalFormatting>
  <conditionalFormatting sqref="C417 C415">
    <cfRule type="duplicateValues" dxfId="17571" priority="3604"/>
    <cfRule type="duplicateValues" dxfId="17570" priority="3605"/>
    <cfRule type="duplicateValues" dxfId="17569" priority="3606"/>
  </conditionalFormatting>
  <conditionalFormatting sqref="B417 B414:B415">
    <cfRule type="duplicateValues" dxfId="17568" priority="3601"/>
  </conditionalFormatting>
  <conditionalFormatting sqref="B426:B427">
    <cfRule type="duplicateValues" dxfId="17567" priority="3599"/>
  </conditionalFormatting>
  <conditionalFormatting sqref="C426:C427">
    <cfRule type="duplicateValues" dxfId="17566" priority="3597"/>
  </conditionalFormatting>
  <conditionalFormatting sqref="C426:C427">
    <cfRule type="duplicateValues" dxfId="17565" priority="3595"/>
    <cfRule type="duplicateValues" dxfId="17564" priority="3596"/>
  </conditionalFormatting>
  <conditionalFormatting sqref="C426:C427">
    <cfRule type="duplicateValues" dxfId="17563" priority="3592"/>
    <cfRule type="duplicateValues" dxfId="17562" priority="3593"/>
    <cfRule type="duplicateValues" dxfId="17561" priority="3594"/>
  </conditionalFormatting>
  <conditionalFormatting sqref="C441">
    <cfRule type="duplicateValues" dxfId="17560" priority="3591"/>
  </conditionalFormatting>
  <conditionalFormatting sqref="B441">
    <cfRule type="duplicateValues" dxfId="17559" priority="3590"/>
  </conditionalFormatting>
  <conditionalFormatting sqref="C441">
    <cfRule type="duplicateValues" dxfId="17558" priority="3586"/>
    <cfRule type="duplicateValues" dxfId="17557" priority="3587"/>
  </conditionalFormatting>
  <conditionalFormatting sqref="C441">
    <cfRule type="duplicateValues" dxfId="17556" priority="3583"/>
    <cfRule type="duplicateValues" dxfId="17555" priority="3584"/>
    <cfRule type="duplicateValues" dxfId="17554" priority="3585"/>
  </conditionalFormatting>
  <conditionalFormatting sqref="C498:C499">
    <cfRule type="duplicateValues" dxfId="17553" priority="3546"/>
  </conditionalFormatting>
  <conditionalFormatting sqref="B498:B499">
    <cfRule type="duplicateValues" dxfId="17552" priority="3545"/>
  </conditionalFormatting>
  <conditionalFormatting sqref="C498:C499">
    <cfRule type="duplicateValues" dxfId="17551" priority="3541"/>
    <cfRule type="duplicateValues" dxfId="17550" priority="3542"/>
  </conditionalFormatting>
  <conditionalFormatting sqref="C498:C499">
    <cfRule type="duplicateValues" dxfId="17549" priority="3538"/>
    <cfRule type="duplicateValues" dxfId="17548" priority="3539"/>
    <cfRule type="duplicateValues" dxfId="17547" priority="3540"/>
  </conditionalFormatting>
  <conditionalFormatting sqref="C503">
    <cfRule type="duplicateValues" dxfId="17546" priority="3537"/>
  </conditionalFormatting>
  <conditionalFormatting sqref="B503">
    <cfRule type="duplicateValues" dxfId="17545" priority="3536"/>
  </conditionalFormatting>
  <conditionalFormatting sqref="C503">
    <cfRule type="duplicateValues" dxfId="17544" priority="3532"/>
    <cfRule type="duplicateValues" dxfId="17543" priority="3533"/>
  </conditionalFormatting>
  <conditionalFormatting sqref="C503">
    <cfRule type="duplicateValues" dxfId="17542" priority="3529"/>
    <cfRule type="duplicateValues" dxfId="17541" priority="3530"/>
    <cfRule type="duplicateValues" dxfId="17540" priority="3531"/>
  </conditionalFormatting>
  <conditionalFormatting sqref="B549:B554">
    <cfRule type="duplicateValues" dxfId="17539" priority="3528"/>
  </conditionalFormatting>
  <conditionalFormatting sqref="C616">
    <cfRule type="duplicateValues" dxfId="17538" priority="3520"/>
    <cfRule type="duplicateValues" dxfId="17537" priority="3521"/>
  </conditionalFormatting>
  <conditionalFormatting sqref="C616">
    <cfRule type="duplicateValues" dxfId="17536" priority="3519"/>
  </conditionalFormatting>
  <conditionalFormatting sqref="C616">
    <cfRule type="duplicateValues" dxfId="17535" priority="3513"/>
    <cfRule type="duplicateValues" dxfId="17534" priority="3514"/>
    <cfRule type="duplicateValues" dxfId="17533" priority="3515"/>
  </conditionalFormatting>
  <conditionalFormatting sqref="C623">
    <cfRule type="duplicateValues" dxfId="17532" priority="3504"/>
  </conditionalFormatting>
  <conditionalFormatting sqref="C623">
    <cfRule type="duplicateValues" dxfId="17531" priority="3501"/>
    <cfRule type="duplicateValues" dxfId="17530" priority="3502"/>
  </conditionalFormatting>
  <conditionalFormatting sqref="C623">
    <cfRule type="duplicateValues" dxfId="17529" priority="3494"/>
    <cfRule type="duplicateValues" dxfId="17528" priority="3495"/>
    <cfRule type="duplicateValues" dxfId="17527" priority="3496"/>
  </conditionalFormatting>
  <conditionalFormatting sqref="C106">
    <cfRule type="duplicateValues" dxfId="17526" priority="3484"/>
    <cfRule type="duplicateValues" dxfId="17525" priority="3485"/>
  </conditionalFormatting>
  <conditionalFormatting sqref="C106">
    <cfRule type="duplicateValues" dxfId="17524" priority="3483"/>
  </conditionalFormatting>
  <conditionalFormatting sqref="C106">
    <cfRule type="duplicateValues" dxfId="17523" priority="3477"/>
    <cfRule type="duplicateValues" dxfId="17522" priority="3478"/>
    <cfRule type="duplicateValues" dxfId="17521" priority="3479"/>
  </conditionalFormatting>
  <conditionalFormatting sqref="B106">
    <cfRule type="duplicateValues" dxfId="17520" priority="3465"/>
  </conditionalFormatting>
  <conditionalFormatting sqref="C177">
    <cfRule type="duplicateValues" dxfId="17519" priority="3447"/>
  </conditionalFormatting>
  <conditionalFormatting sqref="C177">
    <cfRule type="duplicateValues" dxfId="17518" priority="3444"/>
    <cfRule type="duplicateValues" dxfId="17517" priority="3445"/>
  </conditionalFormatting>
  <conditionalFormatting sqref="C177">
    <cfRule type="duplicateValues" dxfId="17516" priority="3437"/>
    <cfRule type="duplicateValues" dxfId="17515" priority="3438"/>
    <cfRule type="duplicateValues" dxfId="17514" priority="3439"/>
  </conditionalFormatting>
  <conditionalFormatting sqref="B177">
    <cfRule type="duplicateValues" dxfId="17513" priority="3425"/>
  </conditionalFormatting>
  <conditionalFormatting sqref="B14">
    <cfRule type="duplicateValues" dxfId="17512" priority="3407"/>
  </conditionalFormatting>
  <conditionalFormatting sqref="B21">
    <cfRule type="duplicateValues" dxfId="17511" priority="3405"/>
  </conditionalFormatting>
  <conditionalFormatting sqref="B32">
    <cfRule type="duplicateValues" dxfId="17510" priority="3393"/>
  </conditionalFormatting>
  <conditionalFormatting sqref="B41">
    <cfRule type="duplicateValues" dxfId="17509" priority="3386"/>
  </conditionalFormatting>
  <conditionalFormatting sqref="B45">
    <cfRule type="duplicateValues" dxfId="17508" priority="3379"/>
  </conditionalFormatting>
  <conditionalFormatting sqref="B107">
    <cfRule type="duplicateValues" dxfId="17507" priority="3372"/>
  </conditionalFormatting>
  <conditionalFormatting sqref="B381">
    <cfRule type="duplicateValues" dxfId="17506" priority="3343"/>
  </conditionalFormatting>
  <conditionalFormatting sqref="B391">
    <cfRule type="duplicateValues" dxfId="17505" priority="3314"/>
  </conditionalFormatting>
  <conditionalFormatting sqref="B423:B424">
    <cfRule type="duplicateValues" dxfId="17504" priority="3282"/>
  </conditionalFormatting>
  <conditionalFormatting sqref="C529 C401:C420 C436:C437 C428:C434 C526 C104:C106 C47:C83 C241 C121 C126:C234">
    <cfRule type="duplicateValues" dxfId="17503" priority="69405"/>
  </conditionalFormatting>
  <conditionalFormatting sqref="C529 C436:C437 C109:C117 C526 C104:C106 C47:C83 C241 C428:C434 C401:C420 C121 C126:C234">
    <cfRule type="duplicateValues" dxfId="17502" priority="69415"/>
    <cfRule type="duplicateValues" dxfId="17501" priority="69416"/>
  </conditionalFormatting>
  <conditionalFormatting sqref="C529 C436:C437 C109:C117 C526 C104:C106 C47:C83 C241 C428:C434 C401:C420 C121 C126:C234">
    <cfRule type="duplicateValues" dxfId="17500" priority="69439"/>
  </conditionalFormatting>
  <conditionalFormatting sqref="C529 C436:C437 C109:C117 C526 C104:C106 C241 C428:C434 C47:C83 C401:C420 C121 C126:C234">
    <cfRule type="duplicateValues" dxfId="17499" priority="69453"/>
  </conditionalFormatting>
  <conditionalFormatting sqref="C529 C436:C437 C109:C117 C526 C104:C106 C241 C428:C434 C47:C83 C401:C420 C121 C126:C234">
    <cfRule type="duplicateValues" dxfId="17498" priority="69466"/>
    <cfRule type="duplicateValues" dxfId="17497" priority="69467"/>
    <cfRule type="duplicateValues" dxfId="17496" priority="69468"/>
  </conditionalFormatting>
  <conditionalFormatting sqref="C626 C607 C436:C437 C109:C117 C126:C234 C513:C526 C241 C428:C434 C47:C83 C446 C449:C451 C455:C458 C529:C605 C401:C420 C104:C106 C121 C493:C506">
    <cfRule type="duplicateValues" dxfId="17495" priority="69502"/>
  </conditionalFormatting>
  <conditionalFormatting sqref="B628 B624:B626 B620:B621 B613:B616 B520:B526 B438:B451 B241 B529:B538 B14:B25 B243:B382 B384:B435 B30:B32 B121 B126:B234 B493:B509 B37:B88 B95:B117">
    <cfRule type="duplicateValues" dxfId="17494" priority="69519"/>
  </conditionalFormatting>
  <conditionalFormatting sqref="B628 B624:B626 B620:B621 B613:B616 B520:B526 B438:B458 B241 B529:B538 B14:B25 B243:B382 B384:B435 B30:B32 B121 B126:B234 B493:B509 B37:B88 B95:B117">
    <cfRule type="duplicateValues" dxfId="17493" priority="69534"/>
  </conditionalFormatting>
  <conditionalFormatting sqref="C454">
    <cfRule type="duplicateValues" dxfId="17492" priority="2936"/>
  </conditionalFormatting>
  <conditionalFormatting sqref="B454">
    <cfRule type="duplicateValues" dxfId="17491" priority="2934"/>
  </conditionalFormatting>
  <conditionalFormatting sqref="C454">
    <cfRule type="duplicateValues" dxfId="17490" priority="2932"/>
    <cfRule type="duplicateValues" dxfId="17489" priority="2933"/>
  </conditionalFormatting>
  <conditionalFormatting sqref="C454">
    <cfRule type="duplicateValues" dxfId="17488" priority="2929"/>
    <cfRule type="duplicateValues" dxfId="17487" priority="2930"/>
    <cfRule type="duplicateValues" dxfId="17486" priority="2931"/>
  </conditionalFormatting>
  <conditionalFormatting sqref="B89">
    <cfRule type="duplicateValues" dxfId="17485" priority="96320" stopIfTrue="1"/>
    <cfRule type="duplicateValues" dxfId="17484" priority="96321" stopIfTrue="1"/>
  </conditionalFormatting>
  <conditionalFormatting sqref="C203">
    <cfRule type="duplicateValues" dxfId="17483" priority="96656"/>
  </conditionalFormatting>
  <conditionalFormatting sqref="C203">
    <cfRule type="duplicateValues" dxfId="17482" priority="96657"/>
    <cfRule type="duplicateValues" dxfId="17481" priority="96658"/>
  </conditionalFormatting>
  <conditionalFormatting sqref="C203">
    <cfRule type="duplicateValues" dxfId="17480" priority="96659"/>
    <cfRule type="duplicateValues" dxfId="17479" priority="96660"/>
    <cfRule type="duplicateValues" dxfId="17478" priority="96661"/>
  </conditionalFormatting>
  <conditionalFormatting sqref="B203">
    <cfRule type="duplicateValues" dxfId="17477" priority="96662"/>
  </conditionalFormatting>
  <conditionalFormatting sqref="C540:C605">
    <cfRule type="duplicateValues" dxfId="17476" priority="114983"/>
  </conditionalFormatting>
  <conditionalFormatting sqref="C540:C605">
    <cfRule type="duplicateValues" dxfId="17475" priority="114985"/>
    <cfRule type="duplicateValues" dxfId="17474" priority="114986"/>
  </conditionalFormatting>
  <conditionalFormatting sqref="C540:C605">
    <cfRule type="duplicateValues" dxfId="17473" priority="114989"/>
    <cfRule type="duplicateValues" dxfId="17472" priority="114990"/>
    <cfRule type="duplicateValues" dxfId="17471" priority="114991"/>
  </conditionalFormatting>
  <conditionalFormatting sqref="C629:C730 C732:C754">
    <cfRule type="duplicateValues" dxfId="17470" priority="115712"/>
  </conditionalFormatting>
  <conditionalFormatting sqref="C629:C730 C732:C754">
    <cfRule type="duplicateValues" dxfId="17469" priority="115714"/>
    <cfRule type="duplicateValues" dxfId="17468" priority="115715"/>
  </conditionalFormatting>
  <conditionalFormatting sqref="C629:C730 C732:C754">
    <cfRule type="duplicateValues" dxfId="17467" priority="115718"/>
    <cfRule type="duplicateValues" dxfId="17466" priority="115719"/>
    <cfRule type="duplicateValues" dxfId="17465" priority="115720"/>
  </conditionalFormatting>
  <conditionalFormatting sqref="B731">
    <cfRule type="duplicateValues" dxfId="17464" priority="2610"/>
  </conditionalFormatting>
  <conditionalFormatting sqref="B729:B730">
    <cfRule type="duplicateValues" dxfId="17463" priority="2602"/>
  </conditionalFormatting>
  <conditionalFormatting sqref="B511:B512">
    <cfRule type="duplicateValues" dxfId="17462" priority="2582"/>
  </conditionalFormatting>
  <conditionalFormatting sqref="B508">
    <cfRule type="duplicateValues" dxfId="17461" priority="2560"/>
  </conditionalFormatting>
  <conditionalFormatting sqref="B99">
    <cfRule type="duplicateValues" dxfId="17460" priority="2542"/>
  </conditionalFormatting>
  <conditionalFormatting sqref="B29">
    <cfRule type="duplicateValues" dxfId="17459" priority="2530"/>
  </conditionalFormatting>
  <conditionalFormatting sqref="B28">
    <cfRule type="duplicateValues" dxfId="17458" priority="2525"/>
  </conditionalFormatting>
  <conditionalFormatting sqref="C27">
    <cfRule type="duplicateValues" dxfId="17457" priority="2521"/>
  </conditionalFormatting>
  <conditionalFormatting sqref="C27">
    <cfRule type="duplicateValues" dxfId="17456" priority="2518"/>
    <cfRule type="duplicateValues" dxfId="17455" priority="2519"/>
  </conditionalFormatting>
  <conditionalFormatting sqref="C27">
    <cfRule type="duplicateValues" dxfId="17454" priority="2510"/>
    <cfRule type="duplicateValues" dxfId="17453" priority="2511"/>
    <cfRule type="duplicateValues" dxfId="17452" priority="2512"/>
  </conditionalFormatting>
  <conditionalFormatting sqref="B84">
    <cfRule type="duplicateValues" dxfId="17451" priority="2507"/>
  </conditionalFormatting>
  <conditionalFormatting sqref="B87">
    <cfRule type="duplicateValues" dxfId="17450" priority="2505"/>
  </conditionalFormatting>
  <conditionalFormatting sqref="B96">
    <cfRule type="duplicateValues" dxfId="17449" priority="2489"/>
  </conditionalFormatting>
  <conditionalFormatting sqref="B100">
    <cfRule type="duplicateValues" dxfId="17448" priority="2487"/>
  </conditionalFormatting>
  <conditionalFormatting sqref="B122">
    <cfRule type="duplicateValues" dxfId="17447" priority="2455"/>
  </conditionalFormatting>
  <conditionalFormatting sqref="B479">
    <cfRule type="duplicateValues" dxfId="17446" priority="2398"/>
  </conditionalFormatting>
  <conditionalFormatting sqref="B491">
    <cfRule type="duplicateValues" dxfId="17445" priority="2341"/>
  </conditionalFormatting>
  <conditionalFormatting sqref="B509">
    <cfRule type="duplicateValues" dxfId="17444" priority="2284"/>
  </conditionalFormatting>
  <conditionalFormatting sqref="B510">
    <cfRule type="duplicateValues" dxfId="17443" priority="2248"/>
  </conditionalFormatting>
  <conditionalFormatting sqref="B27">
    <cfRule type="duplicateValues" dxfId="17442" priority="2178"/>
  </conditionalFormatting>
  <conditionalFormatting sqref="C85">
    <cfRule type="duplicateValues" dxfId="17441" priority="2171"/>
  </conditionalFormatting>
  <conditionalFormatting sqref="C85">
    <cfRule type="duplicateValues" dxfId="17440" priority="2168"/>
    <cfRule type="duplicateValues" dxfId="17439" priority="2169"/>
  </conditionalFormatting>
  <conditionalFormatting sqref="C85">
    <cfRule type="duplicateValues" dxfId="17438" priority="2160"/>
    <cfRule type="duplicateValues" dxfId="17437" priority="2161"/>
    <cfRule type="duplicateValues" dxfId="17436" priority="2162"/>
  </conditionalFormatting>
  <conditionalFormatting sqref="B85">
    <cfRule type="duplicateValues" dxfId="17435" priority="2156"/>
  </conditionalFormatting>
  <conditionalFormatting sqref="C86">
    <cfRule type="duplicateValues" dxfId="17434" priority="2149"/>
  </conditionalFormatting>
  <conditionalFormatting sqref="C86">
    <cfRule type="duplicateValues" dxfId="17433" priority="2146"/>
    <cfRule type="duplicateValues" dxfId="17432" priority="2147"/>
  </conditionalFormatting>
  <conditionalFormatting sqref="C86">
    <cfRule type="duplicateValues" dxfId="17431" priority="2138"/>
    <cfRule type="duplicateValues" dxfId="17430" priority="2139"/>
    <cfRule type="duplicateValues" dxfId="17429" priority="2140"/>
  </conditionalFormatting>
  <conditionalFormatting sqref="B86">
    <cfRule type="duplicateValues" dxfId="17428" priority="2134"/>
  </conditionalFormatting>
  <conditionalFormatting sqref="C88">
    <cfRule type="duplicateValues" dxfId="17427" priority="2127"/>
  </conditionalFormatting>
  <conditionalFormatting sqref="C88">
    <cfRule type="duplicateValues" dxfId="17426" priority="2124"/>
    <cfRule type="duplicateValues" dxfId="17425" priority="2125"/>
  </conditionalFormatting>
  <conditionalFormatting sqref="C88">
    <cfRule type="duplicateValues" dxfId="17424" priority="2116"/>
    <cfRule type="duplicateValues" dxfId="17423" priority="2117"/>
    <cfRule type="duplicateValues" dxfId="17422" priority="2118"/>
  </conditionalFormatting>
  <conditionalFormatting sqref="B88">
    <cfRule type="duplicateValues" dxfId="17421" priority="2112"/>
  </conditionalFormatting>
  <conditionalFormatting sqref="C98">
    <cfRule type="duplicateValues" dxfId="17420" priority="2095"/>
  </conditionalFormatting>
  <conditionalFormatting sqref="C98">
    <cfRule type="duplicateValues" dxfId="17419" priority="2092"/>
    <cfRule type="duplicateValues" dxfId="17418" priority="2093"/>
  </conditionalFormatting>
  <conditionalFormatting sqref="C98">
    <cfRule type="duplicateValues" dxfId="17417" priority="2084"/>
    <cfRule type="duplicateValues" dxfId="17416" priority="2085"/>
    <cfRule type="duplicateValues" dxfId="17415" priority="2086"/>
  </conditionalFormatting>
  <conditionalFormatting sqref="B98">
    <cfRule type="duplicateValues" dxfId="17414" priority="2080"/>
  </conditionalFormatting>
  <conditionalFormatting sqref="B118">
    <cfRule type="duplicateValues" dxfId="17413" priority="2073"/>
  </conditionalFormatting>
  <conditionalFormatting sqref="B478">
    <cfRule type="duplicateValues" dxfId="17412" priority="2049"/>
  </conditionalFormatting>
  <conditionalFormatting sqref="B123">
    <cfRule type="duplicateValues" dxfId="17411" priority="2024"/>
  </conditionalFormatting>
  <conditionalFormatting sqref="B480">
    <cfRule type="duplicateValues" dxfId="17410" priority="1978"/>
  </conditionalFormatting>
  <conditionalFormatting sqref="B483">
    <cfRule type="duplicateValues" dxfId="17409" priority="1932"/>
  </conditionalFormatting>
  <conditionalFormatting sqref="B485">
    <cfRule type="duplicateValues" dxfId="17408" priority="1886"/>
  </conditionalFormatting>
  <conditionalFormatting sqref="B486">
    <cfRule type="duplicateValues" dxfId="17407" priority="1840"/>
  </conditionalFormatting>
  <conditionalFormatting sqref="B487">
    <cfRule type="duplicateValues" dxfId="17406" priority="1794"/>
  </conditionalFormatting>
  <conditionalFormatting sqref="B488">
    <cfRule type="duplicateValues" dxfId="17405" priority="1741"/>
  </conditionalFormatting>
  <conditionalFormatting sqref="B489">
    <cfRule type="duplicateValues" dxfId="17404" priority="1688"/>
  </conditionalFormatting>
  <conditionalFormatting sqref="B490">
    <cfRule type="duplicateValues" dxfId="17403" priority="1635"/>
  </conditionalFormatting>
  <conditionalFormatting sqref="B492">
    <cfRule type="duplicateValues" dxfId="17402" priority="1582"/>
  </conditionalFormatting>
  <conditionalFormatting sqref="B507">
    <cfRule type="duplicateValues" dxfId="17401" priority="1529"/>
  </conditionalFormatting>
  <conditionalFormatting sqref="B92">
    <cfRule type="duplicateValues" dxfId="17400" priority="1525"/>
  </conditionalFormatting>
  <conditionalFormatting sqref="C92">
    <cfRule type="duplicateValues" dxfId="17399" priority="1507"/>
  </conditionalFormatting>
  <conditionalFormatting sqref="C92">
    <cfRule type="duplicateValues" dxfId="17398" priority="1504"/>
    <cfRule type="duplicateValues" dxfId="17397" priority="1505"/>
  </conditionalFormatting>
  <conditionalFormatting sqref="C92">
    <cfRule type="duplicateValues" dxfId="17396" priority="1496"/>
    <cfRule type="duplicateValues" dxfId="17395" priority="1497"/>
    <cfRule type="duplicateValues" dxfId="17394" priority="1498"/>
  </conditionalFormatting>
  <conditionalFormatting sqref="C578 C572:C573 C576">
    <cfRule type="duplicateValues" dxfId="17393" priority="1468"/>
  </conditionalFormatting>
  <conditionalFormatting sqref="C110:C111">
    <cfRule type="duplicateValues" dxfId="17392" priority="1416"/>
  </conditionalFormatting>
  <conditionalFormatting sqref="C110:C111">
    <cfRule type="duplicateValues" dxfId="17391" priority="1414"/>
    <cfRule type="duplicateValues" dxfId="17390" priority="1415"/>
  </conditionalFormatting>
  <conditionalFormatting sqref="C110:C111">
    <cfRule type="duplicateValues" dxfId="17389" priority="1411"/>
    <cfRule type="duplicateValues" dxfId="17388" priority="1412"/>
    <cfRule type="duplicateValues" dxfId="17387" priority="1413"/>
  </conditionalFormatting>
  <conditionalFormatting sqref="B110:B111">
    <cfRule type="duplicateValues" dxfId="17386" priority="1405"/>
  </conditionalFormatting>
  <conditionalFormatting sqref="C249:C255 C241:C243">
    <cfRule type="duplicateValues" dxfId="17385" priority="1338"/>
  </conditionalFormatting>
  <conditionalFormatting sqref="C298">
    <cfRule type="duplicateValues" dxfId="17384" priority="1337"/>
  </conditionalFormatting>
  <conditionalFormatting sqref="C249:C255 C241:C243">
    <cfRule type="duplicateValues" dxfId="17383" priority="1335"/>
    <cfRule type="duplicateValues" dxfId="17382" priority="1336"/>
  </conditionalFormatting>
  <conditionalFormatting sqref="C249:C255 C241:C243">
    <cfRule type="duplicateValues" dxfId="17381" priority="1332"/>
    <cfRule type="duplicateValues" dxfId="17380" priority="1333"/>
    <cfRule type="duplicateValues" dxfId="17379" priority="1334"/>
  </conditionalFormatting>
  <conditionalFormatting sqref="C298">
    <cfRule type="duplicateValues" dxfId="17378" priority="1328"/>
    <cfRule type="duplicateValues" dxfId="17377" priority="1329"/>
  </conditionalFormatting>
  <conditionalFormatting sqref="C298">
    <cfRule type="duplicateValues" dxfId="17376" priority="1325"/>
    <cfRule type="duplicateValues" dxfId="17375" priority="1326"/>
    <cfRule type="duplicateValues" dxfId="17374" priority="1327"/>
  </conditionalFormatting>
  <conditionalFormatting sqref="C318 C287:C298 C249:C285">
    <cfRule type="duplicateValues" dxfId="17373" priority="1324"/>
  </conditionalFormatting>
  <conditionalFormatting sqref="B287:B331 B259:B271 B241:B256">
    <cfRule type="duplicateValues" dxfId="17372" priority="1323"/>
  </conditionalFormatting>
  <conditionalFormatting sqref="B259:B277 B287:B331 B241:B256">
    <cfRule type="duplicateValues" dxfId="17371" priority="1322"/>
  </conditionalFormatting>
  <conditionalFormatting sqref="B300:B310 B315:B331 B244:B285">
    <cfRule type="duplicateValues" dxfId="17370" priority="1321"/>
  </conditionalFormatting>
  <conditionalFormatting sqref="C379">
    <cfRule type="duplicateValues" dxfId="17369" priority="1320"/>
  </conditionalFormatting>
  <conditionalFormatting sqref="C379">
    <cfRule type="duplicateValues" dxfId="17368" priority="1304"/>
    <cfRule type="duplicateValues" dxfId="17367" priority="1305"/>
  </conditionalFormatting>
  <conditionalFormatting sqref="C379">
    <cfRule type="duplicateValues" dxfId="17366" priority="1301"/>
    <cfRule type="duplicateValues" dxfId="17365" priority="1302"/>
    <cfRule type="duplicateValues" dxfId="17364" priority="1303"/>
  </conditionalFormatting>
  <conditionalFormatting sqref="B378:B379">
    <cfRule type="duplicateValues" dxfId="17363" priority="1300"/>
  </conditionalFormatting>
  <conditionalFormatting sqref="C676:C695">
    <cfRule type="duplicateValues" dxfId="17362" priority="1202"/>
  </conditionalFormatting>
  <conditionalFormatting sqref="C676:C695">
    <cfRule type="duplicateValues" dxfId="17361" priority="1200"/>
    <cfRule type="duplicateValues" dxfId="17360" priority="1201"/>
  </conditionalFormatting>
  <conditionalFormatting sqref="C676:C695">
    <cfRule type="duplicateValues" dxfId="17359" priority="1197"/>
    <cfRule type="duplicateValues" dxfId="17358" priority="1198"/>
    <cfRule type="duplicateValues" dxfId="17357" priority="1199"/>
  </conditionalFormatting>
  <conditionalFormatting sqref="B144">
    <cfRule type="duplicateValues" dxfId="17356" priority="1118" stopIfTrue="1"/>
    <cfRule type="duplicateValues" dxfId="17355" priority="1119" stopIfTrue="1"/>
  </conditionalFormatting>
  <conditionalFormatting sqref="B169">
    <cfRule type="duplicateValues" dxfId="17354" priority="1116" stopIfTrue="1"/>
    <cfRule type="duplicateValues" dxfId="17353" priority="1117" stopIfTrue="1"/>
  </conditionalFormatting>
  <conditionalFormatting sqref="B74">
    <cfRule type="duplicateValues" dxfId="17352" priority="1114" stopIfTrue="1"/>
    <cfRule type="duplicateValues" dxfId="17351" priority="1115" stopIfTrue="1"/>
  </conditionalFormatting>
  <conditionalFormatting sqref="B75:B80">
    <cfRule type="duplicateValues" dxfId="17350" priority="1112" stopIfTrue="1"/>
    <cfRule type="duplicateValues" dxfId="17349" priority="1113" stopIfTrue="1"/>
  </conditionalFormatting>
  <conditionalFormatting sqref="B97 B99:B100">
    <cfRule type="duplicateValues" dxfId="17348" priority="1110" stopIfTrue="1"/>
    <cfRule type="duplicateValues" dxfId="17347" priority="1111" stopIfTrue="1"/>
  </conditionalFormatting>
  <conditionalFormatting sqref="C392">
    <cfRule type="duplicateValues" dxfId="17346" priority="1109"/>
  </conditionalFormatting>
  <conditionalFormatting sqref="C392">
    <cfRule type="duplicateValues" dxfId="17345" priority="1107"/>
    <cfRule type="duplicateValues" dxfId="17344" priority="1108"/>
  </conditionalFormatting>
  <conditionalFormatting sqref="C392">
    <cfRule type="duplicateValues" dxfId="17343" priority="1104"/>
    <cfRule type="duplicateValues" dxfId="17342" priority="1105"/>
    <cfRule type="duplicateValues" dxfId="17341" priority="1106"/>
  </conditionalFormatting>
  <conditionalFormatting sqref="B405">
    <cfRule type="duplicateValues" dxfId="17340" priority="1102" stopIfTrue="1"/>
    <cfRule type="duplicateValues" dxfId="17339" priority="1103" stopIfTrue="1"/>
  </conditionalFormatting>
  <conditionalFormatting sqref="B409">
    <cfRule type="duplicateValues" dxfId="17338" priority="1100" stopIfTrue="1"/>
    <cfRule type="duplicateValues" dxfId="17337" priority="1101" stopIfTrue="1"/>
  </conditionalFormatting>
  <conditionalFormatting sqref="B401:B402">
    <cfRule type="duplicateValues" dxfId="17336" priority="1098" stopIfTrue="1"/>
    <cfRule type="duplicateValues" dxfId="17335" priority="1099" stopIfTrue="1"/>
  </conditionalFormatting>
  <conditionalFormatting sqref="B189">
    <cfRule type="duplicateValues" dxfId="17334" priority="1096" stopIfTrue="1"/>
    <cfRule type="duplicateValues" dxfId="17333" priority="1097" stopIfTrue="1"/>
  </conditionalFormatting>
  <conditionalFormatting sqref="C401:C403 C195:C196 C405 C141:C175 C189:C191 C102:C117 C119:C121 C124:C127">
    <cfRule type="duplicateValues" dxfId="17332" priority="1095"/>
  </conditionalFormatting>
  <conditionalFormatting sqref="C401:C403 C195:C196 C189:C191 C141:C175 C405:C409 C102:C117 C119:C121 C124:C127">
    <cfRule type="duplicateValues" dxfId="17331" priority="1093"/>
    <cfRule type="duplicateValues" dxfId="17330" priority="1094"/>
  </conditionalFormatting>
  <conditionalFormatting sqref="C401:C403 C195:C196 C189:C191 C141:C175 C405:C409 C102:C117 C119:C121 C124:C127">
    <cfRule type="duplicateValues" dxfId="17329" priority="1092"/>
  </conditionalFormatting>
  <conditionalFormatting sqref="C401:C403 C195:C196 C141:C175 C189:C191 C405:C409 C102:C117 C119:C121 C124:C127">
    <cfRule type="duplicateValues" dxfId="17328" priority="1090"/>
    <cfRule type="duplicateValues" dxfId="17327" priority="1091"/>
  </conditionalFormatting>
  <conditionalFormatting sqref="C401:C403 C195:C196 C141:C175 C189:C191 C405:C409 C102:C117 C119:C121 C124:C127">
    <cfRule type="duplicateValues" dxfId="17326" priority="1089"/>
  </conditionalFormatting>
  <conditionalFormatting sqref="C195:C196">
    <cfRule type="duplicateValues" dxfId="17325" priority="1088"/>
  </conditionalFormatting>
  <conditionalFormatting sqref="C405:C409 C195:C196 C189:C191 C141:C175 C401:C403 C102:C117 C119:C121 C124:C127">
    <cfRule type="duplicateValues" dxfId="17324" priority="1085"/>
    <cfRule type="duplicateValues" dxfId="17323" priority="1086"/>
    <cfRule type="duplicateValues" dxfId="17322" priority="1087"/>
  </conditionalFormatting>
  <conditionalFormatting sqref="C405:C409 C401:C403 C141:C175 C195:C196 C189:C191 C102:C117 C119:C121 C124:C127">
    <cfRule type="duplicateValues" dxfId="17321" priority="1084"/>
  </conditionalFormatting>
  <conditionalFormatting sqref="C401:C403 C189:C191 C141:C175 C195:C196 C405:C409 C102:C117 C119:C121 C124:C127">
    <cfRule type="duplicateValues" dxfId="17320" priority="1083"/>
  </conditionalFormatting>
  <conditionalFormatting sqref="B71">
    <cfRule type="duplicateValues" dxfId="17319" priority="1081" stopIfTrue="1"/>
    <cfRule type="duplicateValues" dxfId="17318" priority="1082" stopIfTrue="1"/>
  </conditionalFormatting>
  <conditionalFormatting sqref="C404">
    <cfRule type="duplicateValues" dxfId="17317" priority="1078"/>
    <cfRule type="duplicateValues" dxfId="17316" priority="1079"/>
  </conditionalFormatting>
  <conditionalFormatting sqref="C404">
    <cfRule type="duplicateValues" dxfId="17315" priority="1075"/>
    <cfRule type="duplicateValues" dxfId="17314" priority="1076"/>
    <cfRule type="duplicateValues" dxfId="17313" priority="1077"/>
  </conditionalFormatting>
  <conditionalFormatting sqref="C198 C181:C189 C141:C178 C102:C117 C119:C121 C124:C127">
    <cfRule type="duplicateValues" dxfId="17312" priority="1073"/>
  </conditionalFormatting>
  <conditionalFormatting sqref="C181:C189 C141:C178 C198 C102:C117 C119:C121 C124:C127">
    <cfRule type="duplicateValues" dxfId="17311" priority="1071"/>
    <cfRule type="duplicateValues" dxfId="17310" priority="1072"/>
  </conditionalFormatting>
  <conditionalFormatting sqref="C181:C189 C141:C178 C198 C102:C117 C119:C121 C124:C127">
    <cfRule type="duplicateValues" dxfId="17309" priority="1070"/>
  </conditionalFormatting>
  <conditionalFormatting sqref="C181:C189">
    <cfRule type="duplicateValues" dxfId="17308" priority="1069"/>
  </conditionalFormatting>
  <conditionalFormatting sqref="C181:C189 C141:C178 C198 C102:C117 C119:C121 C124:C127">
    <cfRule type="duplicateValues" dxfId="17307" priority="1066"/>
    <cfRule type="duplicateValues" dxfId="17306" priority="1067"/>
    <cfRule type="duplicateValues" dxfId="17305" priority="1068"/>
  </conditionalFormatting>
  <conditionalFormatting sqref="C389:C397 C399 C141:C178 C198 C181:C189 C102:C117 C119:C121 C124:C127">
    <cfRule type="duplicateValues" dxfId="17304" priority="1065"/>
  </conditionalFormatting>
  <conditionalFormatting sqref="B389:B396 B198 B141:B178 B181:B189 B405:B409 B64:B70 B200 B72:B88 B92 B96:B127">
    <cfRule type="duplicateValues" dxfId="17303" priority="1064"/>
  </conditionalFormatting>
  <conditionalFormatting sqref="B389:B396 B141:B178 B181:B189 B405:B409 B64:B70 B200 B198 B72:B88 B92 B96:B127">
    <cfRule type="duplicateValues" dxfId="17302" priority="1063"/>
  </conditionalFormatting>
  <conditionalFormatting sqref="B168 B166">
    <cfRule type="duplicateValues" dxfId="17301" priority="1061" stopIfTrue="1"/>
    <cfRule type="duplicateValues" dxfId="17300" priority="1062" stopIfTrue="1"/>
  </conditionalFormatting>
  <conditionalFormatting sqref="B401:B403 B195:B196 B198:B200 B141:B175 B189:B193 B64:B70 B72:B87 B92 B96:B127">
    <cfRule type="duplicateValues" dxfId="17299" priority="1060"/>
  </conditionalFormatting>
  <conditionalFormatting sqref="B401:B403">
    <cfRule type="duplicateValues" dxfId="17298" priority="1059"/>
  </conditionalFormatting>
  <conditionalFormatting sqref="B405:B409 B181:B189 B141:B178 B64:B70 B389:B396 B200 B198 B72:B88 B92 B96:B127">
    <cfRule type="duplicateValues" dxfId="17297" priority="1058"/>
  </conditionalFormatting>
  <conditionalFormatting sqref="B405:B409 B198 B64:B70 B141:B178 B389:B396 B200 B181:B189 B72:B88 B92 B96:B127">
    <cfRule type="duplicateValues" dxfId="17296" priority="1057"/>
  </conditionalFormatting>
  <conditionalFormatting sqref="B401:B403 B198:B200 B195:B196 B141:B175 B189:B193 B64:B70 B72:B87 B92 B96:B127">
    <cfRule type="duplicateValues" dxfId="17295" priority="1056"/>
  </conditionalFormatting>
  <conditionalFormatting sqref="B76">
    <cfRule type="duplicateValues" dxfId="17294" priority="1054" stopIfTrue="1"/>
    <cfRule type="duplicateValues" dxfId="17293" priority="1055" stopIfTrue="1"/>
  </conditionalFormatting>
  <conditionalFormatting sqref="B77:B82">
    <cfRule type="duplicateValues" dxfId="17292" priority="1052" stopIfTrue="1"/>
    <cfRule type="duplicateValues" dxfId="17291" priority="1053" stopIfTrue="1"/>
  </conditionalFormatting>
  <conditionalFormatting sqref="B99 B101:B102">
    <cfRule type="duplicateValues" dxfId="17290" priority="1050" stopIfTrue="1"/>
    <cfRule type="duplicateValues" dxfId="17289" priority="1051" stopIfTrue="1"/>
  </conditionalFormatting>
  <conditionalFormatting sqref="B152:B154">
    <cfRule type="duplicateValues" dxfId="17288" priority="1048" stopIfTrue="1"/>
    <cfRule type="duplicateValues" dxfId="17287" priority="1049" stopIfTrue="1"/>
  </conditionalFormatting>
  <conditionalFormatting sqref="B156">
    <cfRule type="duplicateValues" dxfId="17286" priority="1046" stopIfTrue="1"/>
    <cfRule type="duplicateValues" dxfId="17285" priority="1047" stopIfTrue="1"/>
  </conditionalFormatting>
  <conditionalFormatting sqref="B166">
    <cfRule type="duplicateValues" dxfId="17284" priority="1044" stopIfTrue="1"/>
    <cfRule type="duplicateValues" dxfId="17283" priority="1045" stopIfTrue="1"/>
  </conditionalFormatting>
  <conditionalFormatting sqref="B162:B163">
    <cfRule type="duplicateValues" dxfId="17282" priority="1042" stopIfTrue="1"/>
    <cfRule type="duplicateValues" dxfId="17281" priority="1043" stopIfTrue="1"/>
  </conditionalFormatting>
  <conditionalFormatting sqref="B172">
    <cfRule type="duplicateValues" dxfId="17280" priority="1040" stopIfTrue="1"/>
    <cfRule type="duplicateValues" dxfId="17279" priority="1041" stopIfTrue="1"/>
  </conditionalFormatting>
  <conditionalFormatting sqref="B199">
    <cfRule type="duplicateValues" dxfId="17278" priority="1038" stopIfTrue="1"/>
    <cfRule type="duplicateValues" dxfId="17277" priority="1039" stopIfTrue="1"/>
  </conditionalFormatting>
  <conditionalFormatting sqref="B397">
    <cfRule type="duplicateValues" dxfId="17276" priority="1036" stopIfTrue="1"/>
    <cfRule type="duplicateValues" dxfId="17275" priority="1037" stopIfTrue="1"/>
  </conditionalFormatting>
  <conditionalFormatting sqref="B390:B391">
    <cfRule type="duplicateValues" dxfId="17274" priority="1035"/>
  </conditionalFormatting>
  <conditionalFormatting sqref="B402">
    <cfRule type="duplicateValues" dxfId="17273" priority="1033" stopIfTrue="1"/>
    <cfRule type="duplicateValues" dxfId="17272" priority="1034" stopIfTrue="1"/>
  </conditionalFormatting>
  <conditionalFormatting sqref="B422:B432">
    <cfRule type="duplicateValues" dxfId="17271" priority="1031" stopIfTrue="1"/>
    <cfRule type="duplicateValues" dxfId="17270" priority="1032" stopIfTrue="1"/>
  </conditionalFormatting>
  <conditionalFormatting sqref="B456:B457">
    <cfRule type="duplicateValues" dxfId="17269" priority="1029" stopIfTrue="1"/>
    <cfRule type="duplicateValues" dxfId="17268" priority="1030" stopIfTrue="1"/>
  </conditionalFormatting>
  <conditionalFormatting sqref="B450:B453">
    <cfRule type="duplicateValues" dxfId="17267" priority="1027" stopIfTrue="1"/>
    <cfRule type="duplicateValues" dxfId="17266" priority="1028" stopIfTrue="1"/>
  </conditionalFormatting>
  <conditionalFormatting sqref="B501:B506">
    <cfRule type="duplicateValues" dxfId="17265" priority="1026"/>
  </conditionalFormatting>
  <conditionalFormatting sqref="C571">
    <cfRule type="duplicateValues" dxfId="17264" priority="1025"/>
  </conditionalFormatting>
  <conditionalFormatting sqref="C571">
    <cfRule type="duplicateValues" dxfId="17263" priority="1023"/>
    <cfRule type="duplicateValues" dxfId="17262" priority="1024"/>
  </conditionalFormatting>
  <conditionalFormatting sqref="C571">
    <cfRule type="duplicateValues" dxfId="17261" priority="1020"/>
    <cfRule type="duplicateValues" dxfId="17260" priority="1021"/>
    <cfRule type="duplicateValues" dxfId="17259" priority="1022"/>
  </conditionalFormatting>
  <conditionalFormatting sqref="B37:B43 B27:B32">
    <cfRule type="duplicateValues" dxfId="17258" priority="1018"/>
  </conditionalFormatting>
  <conditionalFormatting sqref="C344">
    <cfRule type="duplicateValues" dxfId="17257" priority="1015"/>
  </conditionalFormatting>
  <conditionalFormatting sqref="B350:B354">
    <cfRule type="duplicateValues" dxfId="17256" priority="1014"/>
  </conditionalFormatting>
  <conditionalFormatting sqref="B386:B387">
    <cfRule type="duplicateValues" dxfId="17255" priority="1013"/>
  </conditionalFormatting>
  <conditionalFormatting sqref="C577">
    <cfRule type="duplicateValues" dxfId="17254" priority="1012"/>
  </conditionalFormatting>
  <conditionalFormatting sqref="C577">
    <cfRule type="duplicateValues" dxfId="17253" priority="1010"/>
    <cfRule type="duplicateValues" dxfId="17252" priority="1011"/>
  </conditionalFormatting>
  <conditionalFormatting sqref="C577">
    <cfRule type="duplicateValues" dxfId="17251" priority="1007"/>
    <cfRule type="duplicateValues" dxfId="17250" priority="1008"/>
    <cfRule type="duplicateValues" dxfId="17249" priority="1009"/>
  </conditionalFormatting>
  <conditionalFormatting sqref="B577">
    <cfRule type="duplicateValues" dxfId="17248" priority="1006"/>
  </conditionalFormatting>
  <conditionalFormatting sqref="B565">
    <cfRule type="duplicateValues" dxfId="17247" priority="1004" stopIfTrue="1"/>
    <cfRule type="duplicateValues" dxfId="17246" priority="1005" stopIfTrue="1"/>
  </conditionalFormatting>
  <conditionalFormatting sqref="B567:B568">
    <cfRule type="duplicateValues" dxfId="17245" priority="1002" stopIfTrue="1"/>
    <cfRule type="duplicateValues" dxfId="17244" priority="1003" stopIfTrue="1"/>
  </conditionalFormatting>
  <conditionalFormatting sqref="B417:B418">
    <cfRule type="duplicateValues" dxfId="17243" priority="1001"/>
  </conditionalFormatting>
  <conditionalFormatting sqref="B416">
    <cfRule type="duplicateValues" dxfId="17242" priority="1000"/>
  </conditionalFormatting>
  <conditionalFormatting sqref="B561:B562">
    <cfRule type="duplicateValues" dxfId="17241" priority="996" stopIfTrue="1"/>
    <cfRule type="duplicateValues" dxfId="17240" priority="997" stopIfTrue="1"/>
  </conditionalFormatting>
  <conditionalFormatting sqref="B198">
    <cfRule type="duplicateValues" dxfId="17239" priority="994" stopIfTrue="1"/>
    <cfRule type="duplicateValues" dxfId="17238" priority="995" stopIfTrue="1"/>
  </conditionalFormatting>
  <conditionalFormatting sqref="C580 C561:C563 C578 C347 C572:C573 C25 C47:C49 C576 C202:C203 C198:C200 C565 C209:C343 C102:C117 C119:C121 C124:C179">
    <cfRule type="duplicateValues" dxfId="17237" priority="993"/>
  </conditionalFormatting>
  <conditionalFormatting sqref="C580 C576 C578 C347 C25 C47:C49 C572:C573 C202:C203 C198:C200 C561:C563 C565:C569 C209:C343 C102:C117 C119:C121 C124:C179">
    <cfRule type="duplicateValues" dxfId="17236" priority="991"/>
    <cfRule type="duplicateValues" dxfId="17235" priority="992"/>
  </conditionalFormatting>
  <conditionalFormatting sqref="C580 C576 C578 C347 C25 C47:C49 C572:C573 C202:C203 C198:C200 C561:C563 C565:C569 C209:C343 C102:C117 C119:C121 C124:C179">
    <cfRule type="duplicateValues" dxfId="17234" priority="990"/>
  </conditionalFormatting>
  <conditionalFormatting sqref="C580">
    <cfRule type="duplicateValues" dxfId="17233" priority="989"/>
  </conditionalFormatting>
  <conditionalFormatting sqref="C580 C578 C576 C347 C25 C47:C49 C572:C573 C202:C203 C198:C200 C561:C563 C565:C570 C209:C343 C102:C117 C119:C121 C124:C179">
    <cfRule type="duplicateValues" dxfId="17232" priority="987"/>
    <cfRule type="duplicateValues" dxfId="17231" priority="988"/>
  </conditionalFormatting>
  <conditionalFormatting sqref="C580 C578 C576 C347 C25 C47:C49 C572:C573 C202:C203 C198:C200 C561:C563 C565:C570 C209:C343 C102:C117 C119:C121 C124:C179">
    <cfRule type="duplicateValues" dxfId="17230" priority="986"/>
  </conditionalFormatting>
  <conditionalFormatting sqref="B362">
    <cfRule type="duplicateValues" dxfId="17229" priority="984"/>
  </conditionalFormatting>
  <conditionalFormatting sqref="C580 C578 C347 C576 C25 C47:C49 C572:C573 C202:C203 C198:C200 C561:C563 C565:C570 C209:C343 C102:C117 C119:C121 C124:C179">
    <cfRule type="duplicateValues" dxfId="17228" priority="983"/>
  </conditionalFormatting>
  <conditionalFormatting sqref="C580 C578 C47:C49 C347 C25 C572:C573 C576 C202:C203 C198:C200 C561:C563 C565:C570 C209:C343 C102:C117 C119:C121 C124:C179">
    <cfRule type="duplicateValues" dxfId="17227" priority="980"/>
    <cfRule type="duplicateValues" dxfId="17226" priority="981"/>
    <cfRule type="duplicateValues" dxfId="17225" priority="982"/>
  </conditionalFormatting>
  <conditionalFormatting sqref="C580 C561:C563 C47:C49 C347 C578 C25 C572:C573 C576 C202:C203 C198:C200 C565:C570 C209:C343 C102:C117 C119:C121 C124:C179">
    <cfRule type="duplicateValues" dxfId="17224" priority="979"/>
  </conditionalFormatting>
  <conditionalFormatting sqref="C580 C561:C563 C435:C436 C347 C392:C430 C25 C202:C203 C198:C200 C357:C361 C363:C367 C447:C457 C578 C576 C565:C570 C209:C343 C47:C49 C572:C573 C102:C117 C119:C121 C124:C179">
    <cfRule type="duplicateValues" dxfId="17223" priority="978"/>
  </conditionalFormatting>
  <conditionalFormatting sqref="C564">
    <cfRule type="duplicateValues" dxfId="17222" priority="977"/>
  </conditionalFormatting>
  <conditionalFormatting sqref="C564">
    <cfRule type="duplicateValues" dxfId="17221" priority="975"/>
    <cfRule type="duplicateValues" dxfId="17220" priority="976"/>
  </conditionalFormatting>
  <conditionalFormatting sqref="C564">
    <cfRule type="duplicateValues" dxfId="17219" priority="972"/>
    <cfRule type="duplicateValues" dxfId="17218" priority="973"/>
    <cfRule type="duplicateValues" dxfId="17217" priority="974"/>
  </conditionalFormatting>
  <conditionalFormatting sqref="C579">
    <cfRule type="duplicateValues" dxfId="17216" priority="971"/>
  </conditionalFormatting>
  <conditionalFormatting sqref="C579">
    <cfRule type="duplicateValues" dxfId="17215" priority="969"/>
    <cfRule type="duplicateValues" dxfId="17214" priority="970"/>
  </conditionalFormatting>
  <conditionalFormatting sqref="C579">
    <cfRule type="duplicateValues" dxfId="17213" priority="966"/>
    <cfRule type="duplicateValues" dxfId="17212" priority="967"/>
    <cfRule type="duplicateValues" dxfId="17211" priority="968"/>
  </conditionalFormatting>
  <conditionalFormatting sqref="B458:B459">
    <cfRule type="duplicateValues" dxfId="17210" priority="964" stopIfTrue="1"/>
    <cfRule type="duplicateValues" dxfId="17209" priority="965" stopIfTrue="1"/>
  </conditionalFormatting>
  <conditionalFormatting sqref="B75">
    <cfRule type="duplicateValues" dxfId="17208" priority="963"/>
  </conditionalFormatting>
  <conditionalFormatting sqref="B368">
    <cfRule type="duplicateValues" dxfId="17207" priority="962"/>
  </conditionalFormatting>
  <conditionalFormatting sqref="C368">
    <cfRule type="duplicateValues" dxfId="17206" priority="961"/>
  </conditionalFormatting>
  <conditionalFormatting sqref="C481">
    <cfRule type="duplicateValues" dxfId="17205" priority="959"/>
    <cfRule type="duplicateValues" dxfId="17204" priority="960"/>
  </conditionalFormatting>
  <conditionalFormatting sqref="C481">
    <cfRule type="duplicateValues" dxfId="17203" priority="958"/>
  </conditionalFormatting>
  <conditionalFormatting sqref="B400:B401">
    <cfRule type="duplicateValues" dxfId="17202" priority="957"/>
  </conditionalFormatting>
  <conditionalFormatting sqref="B561:B563 B22:B24 B198:B200 B446:B457 B202:B203 B462 B37:B54 B56:B74 B205:B346 B348:B361 B385:B430 B432:B444 B26:B32 B76:B88 B92 B96:B179">
    <cfRule type="duplicateValues" dxfId="17201" priority="956"/>
  </conditionalFormatting>
  <conditionalFormatting sqref="B561:B563 B22:B24 B198:B200 B446:B457 B202:B203 B462 B37:B54 B56:B74 B205:B346 B348:B367 B385:B430 B432:B444 B26:B32 B76:B88 B92 B96:B179">
    <cfRule type="duplicateValues" dxfId="17200" priority="955"/>
  </conditionalFormatting>
  <conditionalFormatting sqref="B60">
    <cfRule type="duplicateValues" dxfId="17199" priority="953"/>
  </conditionalFormatting>
  <conditionalFormatting sqref="B60:B62">
    <cfRule type="duplicateValues" dxfId="17198" priority="952"/>
  </conditionalFormatting>
  <conditionalFormatting sqref="C106:C107">
    <cfRule type="duplicateValues" dxfId="17197" priority="951"/>
  </conditionalFormatting>
  <conditionalFormatting sqref="C106:C107">
    <cfRule type="duplicateValues" dxfId="17196" priority="949"/>
    <cfRule type="duplicateValues" dxfId="17195" priority="950"/>
  </conditionalFormatting>
  <conditionalFormatting sqref="C106:C107">
    <cfRule type="duplicateValues" dxfId="17194" priority="946"/>
    <cfRule type="duplicateValues" dxfId="17193" priority="947"/>
    <cfRule type="duplicateValues" dxfId="17192" priority="948"/>
  </conditionalFormatting>
  <conditionalFormatting sqref="B106:B107">
    <cfRule type="duplicateValues" dxfId="17191" priority="945"/>
  </conditionalFormatting>
  <conditionalFormatting sqref="C110:C114">
    <cfRule type="duplicateValues" dxfId="17190" priority="944"/>
  </conditionalFormatting>
  <conditionalFormatting sqref="C113:C114">
    <cfRule type="duplicateValues" dxfId="17189" priority="943"/>
  </conditionalFormatting>
  <conditionalFormatting sqref="C113:C114">
    <cfRule type="duplicateValues" dxfId="17188" priority="941"/>
    <cfRule type="duplicateValues" dxfId="17187" priority="942"/>
  </conditionalFormatting>
  <conditionalFormatting sqref="C113:C114">
    <cfRule type="duplicateValues" dxfId="17186" priority="938"/>
    <cfRule type="duplicateValues" dxfId="17185" priority="939"/>
    <cfRule type="duplicateValues" dxfId="17184" priority="940"/>
  </conditionalFormatting>
  <conditionalFormatting sqref="C110:C114">
    <cfRule type="duplicateValues" dxfId="17183" priority="936"/>
    <cfRule type="duplicateValues" dxfId="17182" priority="937"/>
  </conditionalFormatting>
  <conditionalFormatting sqref="C110:C114">
    <cfRule type="duplicateValues" dxfId="17181" priority="933"/>
    <cfRule type="duplicateValues" dxfId="17180" priority="934"/>
    <cfRule type="duplicateValues" dxfId="17179" priority="935"/>
  </conditionalFormatting>
  <conditionalFormatting sqref="B113:B114">
    <cfRule type="duplicateValues" dxfId="17178" priority="932"/>
  </conditionalFormatting>
  <conditionalFormatting sqref="B110:B114">
    <cfRule type="duplicateValues" dxfId="17177" priority="931"/>
  </conditionalFormatting>
  <conditionalFormatting sqref="C116:C117">
    <cfRule type="duplicateValues" dxfId="17176" priority="930"/>
  </conditionalFormatting>
  <conditionalFormatting sqref="C116:C117">
    <cfRule type="duplicateValues" dxfId="17175" priority="928"/>
    <cfRule type="duplicateValues" dxfId="17174" priority="929"/>
  </conditionalFormatting>
  <conditionalFormatting sqref="C116:C117">
    <cfRule type="duplicateValues" dxfId="17173" priority="925"/>
    <cfRule type="duplicateValues" dxfId="17172" priority="926"/>
    <cfRule type="duplicateValues" dxfId="17171" priority="927"/>
  </conditionalFormatting>
  <conditionalFormatting sqref="B116:B118">
    <cfRule type="duplicateValues" dxfId="17170" priority="924"/>
  </conditionalFormatting>
  <conditionalFormatting sqref="C120:C121">
    <cfRule type="duplicateValues" dxfId="17169" priority="923"/>
  </conditionalFormatting>
  <conditionalFormatting sqref="C120:C121">
    <cfRule type="duplicateValues" dxfId="17168" priority="921"/>
    <cfRule type="duplicateValues" dxfId="17167" priority="922"/>
  </conditionalFormatting>
  <conditionalFormatting sqref="C120:C121">
    <cfRule type="duplicateValues" dxfId="17166" priority="918"/>
    <cfRule type="duplicateValues" dxfId="17165" priority="919"/>
    <cfRule type="duplicateValues" dxfId="17164" priority="920"/>
  </conditionalFormatting>
  <conditionalFormatting sqref="B120:B121">
    <cfRule type="duplicateValues" dxfId="17163" priority="917"/>
  </conditionalFormatting>
  <conditionalFormatting sqref="C154:C156">
    <cfRule type="duplicateValues" dxfId="17162" priority="916"/>
  </conditionalFormatting>
  <conditionalFormatting sqref="C154:C156">
    <cfRule type="duplicateValues" dxfId="17161" priority="914"/>
    <cfRule type="duplicateValues" dxfId="17160" priority="915"/>
  </conditionalFormatting>
  <conditionalFormatting sqref="C154:C156">
    <cfRule type="duplicateValues" dxfId="17159" priority="911"/>
    <cfRule type="duplicateValues" dxfId="17158" priority="912"/>
    <cfRule type="duplicateValues" dxfId="17157" priority="913"/>
  </conditionalFormatting>
  <conditionalFormatting sqref="C154">
    <cfRule type="duplicateValues" dxfId="17156" priority="910"/>
  </conditionalFormatting>
  <conditionalFormatting sqref="B154:B156">
    <cfRule type="duplicateValues" dxfId="17155" priority="909"/>
  </conditionalFormatting>
  <conditionalFormatting sqref="C154">
    <cfRule type="duplicateValues" dxfId="17154" priority="907"/>
    <cfRule type="duplicateValues" dxfId="17153" priority="908"/>
  </conditionalFormatting>
  <conditionalFormatting sqref="C154">
    <cfRule type="duplicateValues" dxfId="17152" priority="904"/>
    <cfRule type="duplicateValues" dxfId="17151" priority="905"/>
    <cfRule type="duplicateValues" dxfId="17150" priority="906"/>
  </conditionalFormatting>
  <conditionalFormatting sqref="B154">
    <cfRule type="duplicateValues" dxfId="17149" priority="903"/>
  </conditionalFormatting>
  <conditionalFormatting sqref="C170">
    <cfRule type="duplicateValues" dxfId="17148" priority="902"/>
  </conditionalFormatting>
  <conditionalFormatting sqref="C170">
    <cfRule type="duplicateValues" dxfId="17147" priority="900"/>
    <cfRule type="duplicateValues" dxfId="17146" priority="901"/>
  </conditionalFormatting>
  <conditionalFormatting sqref="C170">
    <cfRule type="duplicateValues" dxfId="17145" priority="897"/>
    <cfRule type="duplicateValues" dxfId="17144" priority="898"/>
    <cfRule type="duplicateValues" dxfId="17143" priority="899"/>
  </conditionalFormatting>
  <conditionalFormatting sqref="B170">
    <cfRule type="duplicateValues" dxfId="17142" priority="896"/>
  </conditionalFormatting>
  <conditionalFormatting sqref="C174">
    <cfRule type="duplicateValues" dxfId="17141" priority="895"/>
  </conditionalFormatting>
  <conditionalFormatting sqref="C174:C175">
    <cfRule type="duplicateValues" dxfId="17140" priority="894"/>
  </conditionalFormatting>
  <conditionalFormatting sqref="C174:C175">
    <cfRule type="duplicateValues" dxfId="17139" priority="892"/>
    <cfRule type="duplicateValues" dxfId="17138" priority="893"/>
  </conditionalFormatting>
  <conditionalFormatting sqref="C174:C175">
    <cfRule type="duplicateValues" dxfId="17137" priority="889"/>
    <cfRule type="duplicateValues" dxfId="17136" priority="890"/>
    <cfRule type="duplicateValues" dxfId="17135" priority="891"/>
  </conditionalFormatting>
  <conditionalFormatting sqref="C174">
    <cfRule type="duplicateValues" dxfId="17134" priority="887"/>
    <cfRule type="duplicateValues" dxfId="17133" priority="888"/>
  </conditionalFormatting>
  <conditionalFormatting sqref="C174">
    <cfRule type="duplicateValues" dxfId="17132" priority="884"/>
    <cfRule type="duplicateValues" dxfId="17131" priority="885"/>
    <cfRule type="duplicateValues" dxfId="17130" priority="886"/>
  </conditionalFormatting>
  <conditionalFormatting sqref="B174:B175">
    <cfRule type="duplicateValues" dxfId="17129" priority="883"/>
  </conditionalFormatting>
  <conditionalFormatting sqref="B174">
    <cfRule type="duplicateValues" dxfId="17128" priority="882"/>
  </conditionalFormatting>
  <conditionalFormatting sqref="C192:C197">
    <cfRule type="duplicateValues" dxfId="17127" priority="881"/>
  </conditionalFormatting>
  <conditionalFormatting sqref="C192:C197">
    <cfRule type="duplicateValues" dxfId="17126" priority="879"/>
    <cfRule type="duplicateValues" dxfId="17125" priority="880"/>
  </conditionalFormatting>
  <conditionalFormatting sqref="C192:C197">
    <cfRule type="duplicateValues" dxfId="17124" priority="876"/>
    <cfRule type="duplicateValues" dxfId="17123" priority="877"/>
    <cfRule type="duplicateValues" dxfId="17122" priority="878"/>
  </conditionalFormatting>
  <conditionalFormatting sqref="B192:B197">
    <cfRule type="duplicateValues" dxfId="17121" priority="875"/>
  </conditionalFormatting>
  <conditionalFormatting sqref="B273">
    <cfRule type="duplicateValues" dxfId="17120" priority="874"/>
  </conditionalFormatting>
  <conditionalFormatting sqref="B272">
    <cfRule type="duplicateValues" dxfId="17119" priority="873"/>
  </conditionalFormatting>
  <conditionalFormatting sqref="B315:B316">
    <cfRule type="duplicateValues" dxfId="17118" priority="871" stopIfTrue="1"/>
    <cfRule type="duplicateValues" dxfId="17117" priority="872" stopIfTrue="1"/>
  </conditionalFormatting>
  <conditionalFormatting sqref="B317">
    <cfRule type="duplicateValues" dxfId="17116" priority="869" stopIfTrue="1"/>
    <cfRule type="duplicateValues" dxfId="17115" priority="870" stopIfTrue="1"/>
  </conditionalFormatting>
  <conditionalFormatting sqref="B311:B312">
    <cfRule type="duplicateValues" dxfId="17114" priority="867" stopIfTrue="1"/>
    <cfRule type="duplicateValues" dxfId="17113" priority="868" stopIfTrue="1"/>
  </conditionalFormatting>
  <conditionalFormatting sqref="B257:B258">
    <cfRule type="duplicateValues" dxfId="17112" priority="866"/>
  </conditionalFormatting>
  <conditionalFormatting sqref="C257:C258">
    <cfRule type="duplicateValues" dxfId="17111" priority="865"/>
  </conditionalFormatting>
  <conditionalFormatting sqref="C300">
    <cfRule type="duplicateValues" dxfId="17110" priority="864"/>
  </conditionalFormatting>
  <conditionalFormatting sqref="C257:C258">
    <cfRule type="duplicateValues" dxfId="17109" priority="862"/>
    <cfRule type="duplicateValues" dxfId="17108" priority="863"/>
  </conditionalFormatting>
  <conditionalFormatting sqref="C257:C258">
    <cfRule type="duplicateValues" dxfId="17107" priority="859"/>
    <cfRule type="duplicateValues" dxfId="17106" priority="860"/>
    <cfRule type="duplicateValues" dxfId="17105" priority="861"/>
  </conditionalFormatting>
  <conditionalFormatting sqref="B241">
    <cfRule type="duplicateValues" dxfId="17104" priority="857"/>
  </conditionalFormatting>
  <conditionalFormatting sqref="C300">
    <cfRule type="duplicateValues" dxfId="17103" priority="855"/>
    <cfRule type="duplicateValues" dxfId="17102" priority="856"/>
  </conditionalFormatting>
  <conditionalFormatting sqref="C300">
    <cfRule type="duplicateValues" dxfId="17101" priority="852"/>
    <cfRule type="duplicateValues" dxfId="17100" priority="853"/>
    <cfRule type="duplicateValues" dxfId="17099" priority="854"/>
  </conditionalFormatting>
  <conditionalFormatting sqref="C300:C310">
    <cfRule type="duplicateValues" dxfId="17098" priority="851"/>
  </conditionalFormatting>
  <conditionalFormatting sqref="B340:B343">
    <cfRule type="duplicateValues" dxfId="17097" priority="850"/>
  </conditionalFormatting>
  <conditionalFormatting sqref="B287:B298">
    <cfRule type="duplicateValues" dxfId="17096" priority="848"/>
  </conditionalFormatting>
  <conditionalFormatting sqref="C381">
    <cfRule type="duplicateValues" dxfId="17095" priority="847"/>
  </conditionalFormatting>
  <conditionalFormatting sqref="C380">
    <cfRule type="duplicateValues" dxfId="17094" priority="845"/>
  </conditionalFormatting>
  <conditionalFormatting sqref="C380">
    <cfRule type="duplicateValues" dxfId="17093" priority="843"/>
    <cfRule type="duplicateValues" dxfId="17092" priority="844"/>
  </conditionalFormatting>
  <conditionalFormatting sqref="C380">
    <cfRule type="duplicateValues" dxfId="17091" priority="840"/>
    <cfRule type="duplicateValues" dxfId="17090" priority="841"/>
    <cfRule type="duplicateValues" dxfId="17089" priority="842"/>
  </conditionalFormatting>
  <conditionalFormatting sqref="C382:C384">
    <cfRule type="duplicateValues" dxfId="17088" priority="839"/>
  </conditionalFormatting>
  <conditionalFormatting sqref="C382:C384">
    <cfRule type="duplicateValues" dxfId="17087" priority="837"/>
    <cfRule type="duplicateValues" dxfId="17086" priority="838"/>
  </conditionalFormatting>
  <conditionalFormatting sqref="C382:C384">
    <cfRule type="duplicateValues" dxfId="17085" priority="834"/>
    <cfRule type="duplicateValues" dxfId="17084" priority="835"/>
    <cfRule type="duplicateValues" dxfId="17083" priority="836"/>
  </conditionalFormatting>
  <conditionalFormatting sqref="C381">
    <cfRule type="duplicateValues" dxfId="17082" priority="831"/>
    <cfRule type="duplicateValues" dxfId="17081" priority="832"/>
  </conditionalFormatting>
  <conditionalFormatting sqref="C381">
    <cfRule type="duplicateValues" dxfId="17080" priority="828"/>
    <cfRule type="duplicateValues" dxfId="17079" priority="829"/>
    <cfRule type="duplicateValues" dxfId="17078" priority="830"/>
  </conditionalFormatting>
  <conditionalFormatting sqref="C390:C391">
    <cfRule type="duplicateValues" dxfId="17077" priority="826"/>
  </conditionalFormatting>
  <conditionalFormatting sqref="C390:C391">
    <cfRule type="duplicateValues" dxfId="17076" priority="824"/>
    <cfRule type="duplicateValues" dxfId="17075" priority="825"/>
  </conditionalFormatting>
  <conditionalFormatting sqref="C390:C391">
    <cfRule type="duplicateValues" dxfId="17074" priority="821"/>
    <cfRule type="duplicateValues" dxfId="17073" priority="822"/>
    <cfRule type="duplicateValues" dxfId="17072" priority="823"/>
  </conditionalFormatting>
  <conditionalFormatting sqref="C405">
    <cfRule type="duplicateValues" dxfId="17071" priority="820"/>
  </conditionalFormatting>
  <conditionalFormatting sqref="B405">
    <cfRule type="duplicateValues" dxfId="17070" priority="819"/>
  </conditionalFormatting>
  <conditionalFormatting sqref="C405">
    <cfRule type="duplicateValues" dxfId="17069" priority="817"/>
    <cfRule type="duplicateValues" dxfId="17068" priority="818"/>
  </conditionalFormatting>
  <conditionalFormatting sqref="C405">
    <cfRule type="duplicateValues" dxfId="17067" priority="814"/>
    <cfRule type="duplicateValues" dxfId="17066" priority="815"/>
    <cfRule type="duplicateValues" dxfId="17065" priority="816"/>
  </conditionalFormatting>
  <conditionalFormatting sqref="B437">
    <cfRule type="duplicateValues" dxfId="17064" priority="813"/>
  </conditionalFormatting>
  <conditionalFormatting sqref="C452:C453">
    <cfRule type="duplicateValues" dxfId="17063" priority="812"/>
  </conditionalFormatting>
  <conditionalFormatting sqref="B452:B453">
    <cfRule type="duplicateValues" dxfId="17062" priority="811"/>
  </conditionalFormatting>
  <conditionalFormatting sqref="C452:C453">
    <cfRule type="duplicateValues" dxfId="17061" priority="809"/>
    <cfRule type="duplicateValues" dxfId="17060" priority="810"/>
  </conditionalFormatting>
  <conditionalFormatting sqref="C452:C453">
    <cfRule type="duplicateValues" dxfId="17059" priority="806"/>
    <cfRule type="duplicateValues" dxfId="17058" priority="807"/>
    <cfRule type="duplicateValues" dxfId="17057" priority="808"/>
  </conditionalFormatting>
  <conditionalFormatting sqref="C457">
    <cfRule type="duplicateValues" dxfId="17056" priority="805"/>
  </conditionalFormatting>
  <conditionalFormatting sqref="B457">
    <cfRule type="duplicateValues" dxfId="17055" priority="804"/>
  </conditionalFormatting>
  <conditionalFormatting sqref="C457">
    <cfRule type="duplicateValues" dxfId="17054" priority="802"/>
    <cfRule type="duplicateValues" dxfId="17053" priority="803"/>
  </conditionalFormatting>
  <conditionalFormatting sqref="C457">
    <cfRule type="duplicateValues" dxfId="17052" priority="799"/>
    <cfRule type="duplicateValues" dxfId="17051" priority="800"/>
    <cfRule type="duplicateValues" dxfId="17050" priority="801"/>
  </conditionalFormatting>
  <conditionalFormatting sqref="C568">
    <cfRule type="duplicateValues" dxfId="17049" priority="797"/>
    <cfRule type="duplicateValues" dxfId="17048" priority="798"/>
  </conditionalFormatting>
  <conditionalFormatting sqref="C568">
    <cfRule type="duplicateValues" dxfId="17047" priority="796"/>
  </conditionalFormatting>
  <conditionalFormatting sqref="C568">
    <cfRule type="duplicateValues" dxfId="17046" priority="793"/>
    <cfRule type="duplicateValues" dxfId="17045" priority="794"/>
    <cfRule type="duplicateValues" dxfId="17044" priority="795"/>
  </conditionalFormatting>
  <conditionalFormatting sqref="C575">
    <cfRule type="duplicateValues" dxfId="17043" priority="792"/>
  </conditionalFormatting>
  <conditionalFormatting sqref="C575">
    <cfRule type="duplicateValues" dxfId="17042" priority="790"/>
    <cfRule type="duplicateValues" dxfId="17041" priority="791"/>
  </conditionalFormatting>
  <conditionalFormatting sqref="C575">
    <cfRule type="duplicateValues" dxfId="17040" priority="787"/>
    <cfRule type="duplicateValues" dxfId="17039" priority="788"/>
    <cfRule type="duplicateValues" dxfId="17038" priority="789"/>
  </conditionalFormatting>
  <conditionalFormatting sqref="B72">
    <cfRule type="duplicateValues" dxfId="17037" priority="786"/>
  </conditionalFormatting>
  <conditionalFormatting sqref="C141">
    <cfRule type="duplicateValues" dxfId="17036" priority="785"/>
  </conditionalFormatting>
  <conditionalFormatting sqref="C141">
    <cfRule type="duplicateValues" dxfId="17035" priority="783"/>
    <cfRule type="duplicateValues" dxfId="17034" priority="784"/>
  </conditionalFormatting>
  <conditionalFormatting sqref="C141">
    <cfRule type="duplicateValues" dxfId="17033" priority="780"/>
    <cfRule type="duplicateValues" dxfId="17032" priority="781"/>
    <cfRule type="duplicateValues" dxfId="17031" priority="782"/>
  </conditionalFormatting>
  <conditionalFormatting sqref="B141">
    <cfRule type="duplicateValues" dxfId="17030" priority="779"/>
  </conditionalFormatting>
  <conditionalFormatting sqref="B73">
    <cfRule type="duplicateValues" dxfId="17029" priority="773"/>
  </conditionalFormatting>
  <conditionalFormatting sqref="B345">
    <cfRule type="duplicateValues" dxfId="17028" priority="772"/>
  </conditionalFormatting>
  <conditionalFormatting sqref="B355">
    <cfRule type="duplicateValues" dxfId="17027" priority="771"/>
  </conditionalFormatting>
  <conditionalFormatting sqref="B387:B388">
    <cfRule type="duplicateValues" dxfId="17026" priority="770"/>
  </conditionalFormatting>
  <conditionalFormatting sqref="C481 C205 C400:C401 C392:C398 C124:C198 C365:C384 C47:C49 C102:C117 C119:C121">
    <cfRule type="duplicateValues" dxfId="17025" priority="769"/>
  </conditionalFormatting>
  <conditionalFormatting sqref="C481 C400:C401 C392:C398 C124:C198 C365:C384 C47:C49 C205 C102:C117 C119:C121">
    <cfRule type="duplicateValues" dxfId="17024" priority="767"/>
    <cfRule type="duplicateValues" dxfId="17023" priority="768"/>
  </conditionalFormatting>
  <conditionalFormatting sqref="C481 C400:C401 C392:C398 C124:C198 C365:C384 C47:C49 C205 C102:C117 C119:C121">
    <cfRule type="duplicateValues" dxfId="17022" priority="766"/>
  </conditionalFormatting>
  <conditionalFormatting sqref="C481 C400:C401 C47:C49 C124:C198 C365:C384 C205 C392:C398 C102:C117 C119:C121">
    <cfRule type="duplicateValues" dxfId="17021" priority="765"/>
  </conditionalFormatting>
  <conditionalFormatting sqref="C481 C400:C401 C47:C49 C124:C198 C365:C384 C205 C392:C398 C102:C117 C119:C121">
    <cfRule type="duplicateValues" dxfId="17020" priority="762"/>
    <cfRule type="duplicateValues" dxfId="17019" priority="763"/>
    <cfRule type="duplicateValues" dxfId="17018" priority="764"/>
  </conditionalFormatting>
  <conditionalFormatting sqref="C578 C559 C400:C401 C465:C477 C365:C384 C205 C392:C398 C47:C49 C410 C413:C415 C419:C422 C447:C459 C124:C198 C102:C117 C119:C121 C481:C482 C484 C493:C506 C512:C557">
    <cfRule type="duplicateValues" dxfId="17017" priority="761"/>
  </conditionalFormatting>
  <conditionalFormatting sqref="B580 B576:B578 B572:B573 B565:B568 B472:B478 B402:B415 B205 B481:B490 B14:B25 B37:B54 B207:B346 B348:B399 B27:B32 B432:B462 B56:B88 B92 B96:B198">
    <cfRule type="duplicateValues" dxfId="17016" priority="760"/>
  </conditionalFormatting>
  <conditionalFormatting sqref="B580 B576:B578 B572:B573 B565:B568 B472:B478 B402:B422 B205 B481:B490 B14:B25 B37:B54 B207:B346 B348:B399 B27:B32 B432:B462 B56:B88 B92 B96:B198">
    <cfRule type="duplicateValues" dxfId="17015" priority="759"/>
  </conditionalFormatting>
  <conditionalFormatting sqref="C418">
    <cfRule type="duplicateValues" dxfId="17014" priority="758"/>
  </conditionalFormatting>
  <conditionalFormatting sqref="B418">
    <cfRule type="duplicateValues" dxfId="17013" priority="757"/>
  </conditionalFormatting>
  <conditionalFormatting sqref="C418">
    <cfRule type="duplicateValues" dxfId="17012" priority="755"/>
    <cfRule type="duplicateValues" dxfId="17011" priority="756"/>
  </conditionalFormatting>
  <conditionalFormatting sqref="C418">
    <cfRule type="duplicateValues" dxfId="17010" priority="752"/>
    <cfRule type="duplicateValues" dxfId="17009" priority="753"/>
    <cfRule type="duplicateValues" dxfId="17008" priority="754"/>
  </conditionalFormatting>
  <conditionalFormatting sqref="B55">
    <cfRule type="duplicateValues" dxfId="17007" priority="750" stopIfTrue="1"/>
    <cfRule type="duplicateValues" dxfId="17006" priority="751" stopIfTrue="1"/>
  </conditionalFormatting>
  <conditionalFormatting sqref="C167">
    <cfRule type="duplicateValues" dxfId="17005" priority="749"/>
  </conditionalFormatting>
  <conditionalFormatting sqref="C167">
    <cfRule type="duplicateValues" dxfId="17004" priority="747"/>
    <cfRule type="duplicateValues" dxfId="17003" priority="748"/>
  </conditionalFormatting>
  <conditionalFormatting sqref="C167">
    <cfRule type="duplicateValues" dxfId="17002" priority="744"/>
    <cfRule type="duplicateValues" dxfId="17001" priority="745"/>
    <cfRule type="duplicateValues" dxfId="17000" priority="746"/>
  </conditionalFormatting>
  <conditionalFormatting sqref="B167">
    <cfRule type="duplicateValues" dxfId="16999" priority="743"/>
  </conditionalFormatting>
  <conditionalFormatting sqref="C676:C687 C581:C673">
    <cfRule type="duplicateValues" dxfId="16998" priority="742"/>
  </conditionalFormatting>
  <conditionalFormatting sqref="C676:C687 C581:C673">
    <cfRule type="duplicateValues" dxfId="16997" priority="740"/>
    <cfRule type="duplicateValues" dxfId="16996" priority="741"/>
  </conditionalFormatting>
  <conditionalFormatting sqref="C676:C687 C581:C673">
    <cfRule type="duplicateValues" dxfId="16995" priority="737"/>
    <cfRule type="duplicateValues" dxfId="16994" priority="738"/>
    <cfRule type="duplicateValues" dxfId="16993" priority="739"/>
  </conditionalFormatting>
  <conditionalFormatting sqref="C581:C673">
    <cfRule type="duplicateValues" dxfId="16992" priority="736"/>
  </conditionalFormatting>
  <conditionalFormatting sqref="C581:C673">
    <cfRule type="duplicateValues" dxfId="16991" priority="734"/>
    <cfRule type="duplicateValues" dxfId="16990" priority="735"/>
  </conditionalFormatting>
  <conditionalFormatting sqref="C581:C673">
    <cfRule type="duplicateValues" dxfId="16989" priority="731"/>
    <cfRule type="duplicateValues" dxfId="16988" priority="732"/>
    <cfRule type="duplicateValues" dxfId="16987" priority="733"/>
  </conditionalFormatting>
  <conditionalFormatting sqref="B28:B29">
    <cfRule type="duplicateValues" dxfId="16986" priority="730"/>
  </conditionalFormatting>
  <conditionalFormatting sqref="B56">
    <cfRule type="duplicateValues" dxfId="16985" priority="728" stopIfTrue="1"/>
    <cfRule type="duplicateValues" dxfId="16984" priority="729" stopIfTrue="1"/>
  </conditionalFormatting>
  <conditionalFormatting sqref="C688:C695">
    <cfRule type="duplicateValues" dxfId="16983" priority="727"/>
  </conditionalFormatting>
  <conditionalFormatting sqref="C688:C695">
    <cfRule type="duplicateValues" dxfId="16982" priority="725"/>
    <cfRule type="duplicateValues" dxfId="16981" priority="726"/>
  </conditionalFormatting>
  <conditionalFormatting sqref="C688:C695">
    <cfRule type="duplicateValues" dxfId="16980" priority="722"/>
    <cfRule type="duplicateValues" dxfId="16979" priority="723"/>
    <cfRule type="duplicateValues" dxfId="16978" priority="724"/>
  </conditionalFormatting>
  <conditionalFormatting sqref="B688:B695">
    <cfRule type="duplicateValues" dxfId="16977" priority="721"/>
  </conditionalFormatting>
  <conditionalFormatting sqref="B46">
    <cfRule type="duplicateValues" dxfId="16976" priority="720"/>
  </conditionalFormatting>
  <conditionalFormatting sqref="B74">
    <cfRule type="duplicateValues" dxfId="16975" priority="719"/>
  </conditionalFormatting>
  <conditionalFormatting sqref="B121">
    <cfRule type="duplicateValues" dxfId="16974" priority="718"/>
  </conditionalFormatting>
  <conditionalFormatting sqref="B143">
    <cfRule type="duplicateValues" dxfId="16973" priority="716"/>
  </conditionalFormatting>
  <conditionalFormatting sqref="B141:B143">
    <cfRule type="duplicateValues" dxfId="16972" priority="715"/>
  </conditionalFormatting>
  <conditionalFormatting sqref="B150">
    <cfRule type="duplicateValues" dxfId="16971" priority="714"/>
  </conditionalFormatting>
  <conditionalFormatting sqref="B152">
    <cfRule type="duplicateValues" dxfId="16970" priority="713"/>
  </conditionalFormatting>
  <conditionalFormatting sqref="B156">
    <cfRule type="duplicateValues" dxfId="16969" priority="712"/>
  </conditionalFormatting>
  <conditionalFormatting sqref="B157:B159">
    <cfRule type="duplicateValues" dxfId="16968" priority="711"/>
  </conditionalFormatting>
  <conditionalFormatting sqref="B157:B158">
    <cfRule type="duplicateValues" dxfId="16967" priority="709" stopIfTrue="1"/>
    <cfRule type="duplicateValues" dxfId="16966" priority="710" stopIfTrue="1"/>
  </conditionalFormatting>
  <conditionalFormatting sqref="B158:B159">
    <cfRule type="duplicateValues" dxfId="16965" priority="708"/>
  </conditionalFormatting>
  <conditionalFormatting sqref="B158">
    <cfRule type="duplicateValues" dxfId="16964" priority="707"/>
  </conditionalFormatting>
  <conditionalFormatting sqref="B160">
    <cfRule type="duplicateValues" dxfId="16963" priority="706"/>
  </conditionalFormatting>
  <conditionalFormatting sqref="B160">
    <cfRule type="duplicateValues" dxfId="16962" priority="704" stopIfTrue="1"/>
    <cfRule type="duplicateValues" dxfId="16961" priority="705" stopIfTrue="1"/>
  </conditionalFormatting>
  <conditionalFormatting sqref="B168:B170">
    <cfRule type="duplicateValues" dxfId="16960" priority="703"/>
  </conditionalFormatting>
  <conditionalFormatting sqref="B170">
    <cfRule type="duplicateValues" dxfId="16959" priority="701" stopIfTrue="1"/>
    <cfRule type="duplicateValues" dxfId="16958" priority="702" stopIfTrue="1"/>
  </conditionalFormatting>
  <conditionalFormatting sqref="B178:B179">
    <cfRule type="duplicateValues" dxfId="16957" priority="700"/>
  </conditionalFormatting>
  <conditionalFormatting sqref="B178">
    <cfRule type="duplicateValues" dxfId="16956" priority="699"/>
  </conditionalFormatting>
  <conditionalFormatting sqref="B234">
    <cfRule type="duplicateValues" dxfId="16955" priority="698"/>
  </conditionalFormatting>
  <conditionalFormatting sqref="B435:B436">
    <cfRule type="duplicateValues" dxfId="16954" priority="696" stopIfTrue="1"/>
    <cfRule type="duplicateValues" dxfId="16953" priority="697" stopIfTrue="1"/>
  </conditionalFormatting>
  <conditionalFormatting sqref="B436">
    <cfRule type="duplicateValues" dxfId="16952" priority="695"/>
  </conditionalFormatting>
  <conditionalFormatting sqref="B447">
    <cfRule type="duplicateValues" dxfId="16951" priority="694"/>
  </conditionalFormatting>
  <conditionalFormatting sqref="B449">
    <cfRule type="duplicateValues" dxfId="16950" priority="693"/>
  </conditionalFormatting>
  <conditionalFormatting sqref="B473">
    <cfRule type="duplicateValues" dxfId="16949" priority="692"/>
  </conditionalFormatting>
  <conditionalFormatting sqref="B42">
    <cfRule type="duplicateValues" dxfId="16948" priority="691"/>
  </conditionalFormatting>
  <conditionalFormatting sqref="B501">
    <cfRule type="duplicateValues" dxfId="16947" priority="690"/>
  </conditionalFormatting>
  <conditionalFormatting sqref="B581:B686">
    <cfRule type="duplicateValues" dxfId="16946" priority="689"/>
  </conditionalFormatting>
  <conditionalFormatting sqref="C493:C506 C512:C557">
    <cfRule type="duplicateValues" dxfId="16945" priority="688"/>
  </conditionalFormatting>
  <conditionalFormatting sqref="C493:C506 C512:C557">
    <cfRule type="duplicateValues" dxfId="16944" priority="686"/>
    <cfRule type="duplicateValues" dxfId="16943" priority="687"/>
  </conditionalFormatting>
  <conditionalFormatting sqref="C493:C506 C512:C557">
    <cfRule type="duplicateValues" dxfId="16942" priority="683"/>
    <cfRule type="duplicateValues" dxfId="16941" priority="684"/>
    <cfRule type="duplicateValues" dxfId="16940" priority="685"/>
  </conditionalFormatting>
  <conditionalFormatting sqref="C580 C561:C563 C86 C347 C47:C49 C25 C572:C573 C576 C202:C203 C198:C200 C565 C209:C343 C578 C76:C82 C92 C102:C117 C119:C121 C124:C179">
    <cfRule type="duplicateValues" dxfId="16939" priority="682"/>
  </conditionalFormatting>
  <conditionalFormatting sqref="C580 C576 C86 C347 C47:C49 C25 C68:C72 C202:C203 C198:C200 C561:C563 C565:C569 C209:C343 C578 C572:C573 C76:C82 C92 C102:C117 C119:C121 C124:C179">
    <cfRule type="duplicateValues" dxfId="16938" priority="680"/>
    <cfRule type="duplicateValues" dxfId="16937" priority="681"/>
  </conditionalFormatting>
  <conditionalFormatting sqref="C580 C576 C86 C347 C47:C49 C25 C68:C72 C202:C203 C198:C200 C561:C563 C565:C569 C209:C343 C578 C572:C573 C76:C82 C92 C102:C117 C119:C121 C124:C179">
    <cfRule type="duplicateValues" dxfId="16936" priority="679"/>
  </conditionalFormatting>
  <conditionalFormatting sqref="C580 C86 C576 C347 C47:C49 C25 C68:C72 C202:C203 C198:C200 C561:C563 C565:C570 C209:C343 C578 C572:C573 C76:C82 C92 C102:C117 C119:C121 C124:C179">
    <cfRule type="duplicateValues" dxfId="16935" priority="677"/>
    <cfRule type="duplicateValues" dxfId="16934" priority="678"/>
  </conditionalFormatting>
  <conditionalFormatting sqref="C580 C86 C576 C347 C47:C49 C25 C68:C72 C202:C203 C198:C200 C561:C563 C565:C570 C209:C343 C578 C572:C573 C76:C82 C92 C102:C117 C119:C121 C124:C179">
    <cfRule type="duplicateValues" dxfId="16933" priority="676"/>
  </conditionalFormatting>
  <conditionalFormatting sqref="C580 C86 C347 C576 C47:C49 C25 C68:C72 C202:C203 C198:C200 C561:C563 C565:C570 C209:C343 C578 C572:C573 C76:C82 C92 C102:C117 C119:C121 C124:C179">
    <cfRule type="duplicateValues" dxfId="16932" priority="675"/>
  </conditionalFormatting>
  <conditionalFormatting sqref="C580 C578 C86 C347 C47:C49 C25 C68:C72 C202:C203 C198:C200 C561:C563 C565:C570 C209:C343 C572:C573 C576 C76:C82 C92 C102:C117 C119:C121 C124:C179">
    <cfRule type="duplicateValues" dxfId="16931" priority="672"/>
    <cfRule type="duplicateValues" dxfId="16930" priority="673"/>
    <cfRule type="duplicateValues" dxfId="16929" priority="674"/>
  </conditionalFormatting>
  <conditionalFormatting sqref="C580 C561:C563 C86 C347 C578 C47:C49 C25 C68:C72 C202:C203 C198:C200 C565:C570 C209:C343 C572:C573 C576 C76:C82 C92 C102:C117 C119:C121 C124:C179">
    <cfRule type="duplicateValues" dxfId="16928" priority="671"/>
  </conditionalFormatting>
  <conditionalFormatting sqref="C580 C561:C563 C447:C457 C347 C47:C49 C25 C68:C72 C202:C203 C198:C200 C357:C361 C363:C367 C392:C430 C578 C565:C570 C209:C343 C572:C573 C576 C76:C82 C86 C92 C102:C117 C119:C121 C124:C179">
    <cfRule type="duplicateValues" dxfId="16927" priority="670"/>
  </conditionalFormatting>
  <conditionalFormatting sqref="C75">
    <cfRule type="duplicateValues" dxfId="16926" priority="669"/>
  </conditionalFormatting>
  <conditionalFormatting sqref="C75">
    <cfRule type="duplicateValues" dxfId="16925" priority="667"/>
    <cfRule type="duplicateValues" dxfId="16924" priority="668"/>
  </conditionalFormatting>
  <conditionalFormatting sqref="C75">
    <cfRule type="duplicateValues" dxfId="16923" priority="664"/>
    <cfRule type="duplicateValues" dxfId="16922" priority="665"/>
    <cfRule type="duplicateValues" dxfId="16921" priority="666"/>
  </conditionalFormatting>
  <conditionalFormatting sqref="B561:B563 B22:B24 B26 B198:B200 B202:B203 B30:B32 B462 B205:B346 B348:B361 B385:B430 B76:B82 B86 B447:B457 B37:B54 B61:B74 B92 B96:B179">
    <cfRule type="duplicateValues" dxfId="16920" priority="663"/>
  </conditionalFormatting>
  <conditionalFormatting sqref="B561:B563 B22:B24 B26 B198:B200 B202:B203 B30:B32 B462 B205:B346 B348:B367 B385:B430 B76:B82 B86 B447:B457 B37:B54 B61:B74 B92 B96:B179">
    <cfRule type="duplicateValues" dxfId="16919" priority="662"/>
  </conditionalFormatting>
  <conditionalFormatting sqref="B61:B62">
    <cfRule type="duplicateValues" dxfId="16918" priority="661"/>
  </conditionalFormatting>
  <conditionalFormatting sqref="C72">
    <cfRule type="duplicateValues" dxfId="16917" priority="631"/>
    <cfRule type="duplicateValues" dxfId="16916" priority="632"/>
  </conditionalFormatting>
  <conditionalFormatting sqref="C72">
    <cfRule type="duplicateValues" dxfId="16915" priority="630"/>
  </conditionalFormatting>
  <conditionalFormatting sqref="C72">
    <cfRule type="duplicateValues" dxfId="16914" priority="627"/>
    <cfRule type="duplicateValues" dxfId="16913" priority="628"/>
    <cfRule type="duplicateValues" dxfId="16912" priority="629"/>
  </conditionalFormatting>
  <conditionalFormatting sqref="C481 C365:C384 C400:C401 C392:C398 C124:C198 C70:C72 C47:C49 C205 C86 C92 C102:C117 C119:C121">
    <cfRule type="duplicateValues" dxfId="16911" priority="626"/>
  </conditionalFormatting>
  <conditionalFormatting sqref="C481 C400:C401 C75:C82 C124:C198 C70:C72 C47:C49 C205 C392:C398 C365:C384 C86 C92 C102:C117 C119:C121">
    <cfRule type="duplicateValues" dxfId="16910" priority="624"/>
    <cfRule type="duplicateValues" dxfId="16909" priority="625"/>
  </conditionalFormatting>
  <conditionalFormatting sqref="C481 C400:C401 C75:C82 C124:C198 C70:C72 C47:C49 C205 C392:C398 C365:C384 C86 C92 C102:C117 C119:C121">
    <cfRule type="duplicateValues" dxfId="16908" priority="623"/>
  </conditionalFormatting>
  <conditionalFormatting sqref="C481 C400:C401 C75:C82 C124:C198 C70:C72 C205 C392:C398 C47:C49 C365:C384 C86 C92 C102:C117 C119:C121">
    <cfRule type="duplicateValues" dxfId="16907" priority="622"/>
  </conditionalFormatting>
  <conditionalFormatting sqref="C481 C400:C401 C75:C82 C124:C198 C70:C72 C205 C392:C398 C47:C49 C365:C384 C86 C92 C102:C117 C119:C121">
    <cfRule type="duplicateValues" dxfId="16906" priority="619"/>
    <cfRule type="duplicateValues" dxfId="16905" priority="620"/>
    <cfRule type="duplicateValues" dxfId="16904" priority="621"/>
  </conditionalFormatting>
  <conditionalFormatting sqref="C578 C559 C400:C401 C75:C82 C124:C198 C205 C392:C398 C47:C49 C410 C413:C415 C419:C422 C465:C477 C365:C384 C70:C72 C86 C447:C459 C92 C102:C117 C119:C121 C481:C482 C484 C493:C506 C512:C557">
    <cfRule type="duplicateValues" dxfId="16903" priority="618"/>
  </conditionalFormatting>
  <conditionalFormatting sqref="B580 B576:B578 B572:B573 B565:B568 B472:B478 B402:B415 B205 B481:B490 B14:B25 B207:B346 B348:B399 B30:B32 B86 B447:B462 B37:B54 B61:B82 B92 B96:B198">
    <cfRule type="duplicateValues" dxfId="16902" priority="617"/>
  </conditionalFormatting>
  <conditionalFormatting sqref="B580 B576:B578 B572:B573 B565:B568 B472:B478 B402:B422 B205 B481:B490 B14:B25 B207:B346 B348:B399 B30:B32 B86 B447:B462 B37:B54 B61:B82 B92 B96:B198">
    <cfRule type="duplicateValues" dxfId="16901" priority="616"/>
  </conditionalFormatting>
  <conditionalFormatting sqref="C581:C674">
    <cfRule type="duplicateValues" dxfId="16900" priority="615"/>
  </conditionalFormatting>
  <conditionalFormatting sqref="C581:C674">
    <cfRule type="duplicateValues" dxfId="16899" priority="613"/>
    <cfRule type="duplicateValues" dxfId="16898" priority="614"/>
  </conditionalFormatting>
  <conditionalFormatting sqref="C581:C674">
    <cfRule type="duplicateValues" dxfId="16897" priority="610"/>
    <cfRule type="duplicateValues" dxfId="16896" priority="611"/>
    <cfRule type="duplicateValues" dxfId="16895" priority="612"/>
  </conditionalFormatting>
  <conditionalFormatting sqref="B675">
    <cfRule type="duplicateValues" dxfId="16894" priority="609"/>
  </conditionalFormatting>
  <conditionalFormatting sqref="B674">
    <cfRule type="duplicateValues" dxfId="16893" priority="608"/>
  </conditionalFormatting>
  <conditionalFormatting sqref="B464">
    <cfRule type="duplicateValues" dxfId="16892" priority="607"/>
  </conditionalFormatting>
  <conditionalFormatting sqref="B461">
    <cfRule type="duplicateValues" dxfId="16891" priority="606"/>
  </conditionalFormatting>
  <conditionalFormatting sqref="B65">
    <cfRule type="duplicateValues" dxfId="16890" priority="605"/>
  </conditionalFormatting>
  <conditionalFormatting sqref="B50">
    <cfRule type="duplicateValues" dxfId="16889" priority="597"/>
  </conditionalFormatting>
  <conditionalFormatting sqref="B53">
    <cfRule type="duplicateValues" dxfId="16888" priority="596"/>
  </conditionalFormatting>
  <conditionalFormatting sqref="B62">
    <cfRule type="duplicateValues" dxfId="16887" priority="595"/>
  </conditionalFormatting>
  <conditionalFormatting sqref="B66">
    <cfRule type="duplicateValues" dxfId="16886" priority="594"/>
  </conditionalFormatting>
  <conditionalFormatting sqref="B433">
    <cfRule type="duplicateValues" dxfId="16885" priority="592"/>
  </conditionalFormatting>
  <conditionalFormatting sqref="B445">
    <cfRule type="duplicateValues" dxfId="16884" priority="591"/>
  </conditionalFormatting>
  <conditionalFormatting sqref="B462">
    <cfRule type="duplicateValues" dxfId="16883" priority="590"/>
  </conditionalFormatting>
  <conditionalFormatting sqref="B463">
    <cfRule type="duplicateValues" dxfId="16882" priority="589"/>
  </conditionalFormatting>
  <conditionalFormatting sqref="C51">
    <cfRule type="duplicateValues" dxfId="16881" priority="587"/>
  </conditionalFormatting>
  <conditionalFormatting sqref="C51">
    <cfRule type="duplicateValues" dxfId="16880" priority="585"/>
    <cfRule type="duplicateValues" dxfId="16879" priority="586"/>
  </conditionalFormatting>
  <conditionalFormatting sqref="C51">
    <cfRule type="duplicateValues" dxfId="16878" priority="582"/>
    <cfRule type="duplicateValues" dxfId="16877" priority="583"/>
    <cfRule type="duplicateValues" dxfId="16876" priority="584"/>
  </conditionalFormatting>
  <conditionalFormatting sqref="B51">
    <cfRule type="duplicateValues" dxfId="16875" priority="581"/>
  </conditionalFormatting>
  <conditionalFormatting sqref="C52">
    <cfRule type="duplicateValues" dxfId="16874" priority="580"/>
  </conditionalFormatting>
  <conditionalFormatting sqref="C52">
    <cfRule type="duplicateValues" dxfId="16873" priority="578"/>
    <cfRule type="duplicateValues" dxfId="16872" priority="579"/>
  </conditionalFormatting>
  <conditionalFormatting sqref="C52">
    <cfRule type="duplicateValues" dxfId="16871" priority="575"/>
    <cfRule type="duplicateValues" dxfId="16870" priority="576"/>
    <cfRule type="duplicateValues" dxfId="16869" priority="577"/>
  </conditionalFormatting>
  <conditionalFormatting sqref="B52">
    <cfRule type="duplicateValues" dxfId="16868" priority="574"/>
  </conditionalFormatting>
  <conditionalFormatting sqref="C54">
    <cfRule type="duplicateValues" dxfId="16867" priority="573"/>
  </conditionalFormatting>
  <conditionalFormatting sqref="C54">
    <cfRule type="duplicateValues" dxfId="16866" priority="571"/>
    <cfRule type="duplicateValues" dxfId="16865" priority="572"/>
  </conditionalFormatting>
  <conditionalFormatting sqref="C54">
    <cfRule type="duplicateValues" dxfId="16864" priority="568"/>
    <cfRule type="duplicateValues" dxfId="16863" priority="569"/>
    <cfRule type="duplicateValues" dxfId="16862" priority="570"/>
  </conditionalFormatting>
  <conditionalFormatting sqref="B54">
    <cfRule type="duplicateValues" dxfId="16861" priority="567"/>
  </conditionalFormatting>
  <conditionalFormatting sqref="C64">
    <cfRule type="duplicateValues" dxfId="16860" priority="566"/>
  </conditionalFormatting>
  <conditionalFormatting sqref="C64">
    <cfRule type="duplicateValues" dxfId="16859" priority="564"/>
    <cfRule type="duplicateValues" dxfId="16858" priority="565"/>
  </conditionalFormatting>
  <conditionalFormatting sqref="C64">
    <cfRule type="duplicateValues" dxfId="16857" priority="561"/>
    <cfRule type="duplicateValues" dxfId="16856" priority="562"/>
    <cfRule type="duplicateValues" dxfId="16855" priority="563"/>
  </conditionalFormatting>
  <conditionalFormatting sqref="B64">
    <cfRule type="duplicateValues" dxfId="16854" priority="560"/>
  </conditionalFormatting>
  <conditionalFormatting sqref="B83">
    <cfRule type="duplicateValues" dxfId="16853" priority="559"/>
  </conditionalFormatting>
  <conditionalFormatting sqref="B432">
    <cfRule type="duplicateValues" dxfId="16852" priority="558"/>
  </conditionalFormatting>
  <conditionalFormatting sqref="B434">
    <cfRule type="duplicateValues" dxfId="16851" priority="557"/>
  </conditionalFormatting>
  <conditionalFormatting sqref="B439">
    <cfRule type="duplicateValues" dxfId="16850" priority="556"/>
  </conditionalFormatting>
  <conditionalFormatting sqref="B440">
    <cfRule type="duplicateValues" dxfId="16849" priority="555"/>
  </conditionalFormatting>
  <conditionalFormatting sqref="B442">
    <cfRule type="duplicateValues" dxfId="16848" priority="553"/>
  </conditionalFormatting>
  <conditionalFormatting sqref="B443">
    <cfRule type="duplicateValues" dxfId="16847" priority="552"/>
  </conditionalFormatting>
  <conditionalFormatting sqref="B444">
    <cfRule type="duplicateValues" dxfId="16846" priority="551"/>
  </conditionalFormatting>
  <conditionalFormatting sqref="B446">
    <cfRule type="duplicateValues" dxfId="16845" priority="550"/>
  </conditionalFormatting>
  <conditionalFormatting sqref="B460">
    <cfRule type="duplicateValues" dxfId="16844" priority="549"/>
  </conditionalFormatting>
  <conditionalFormatting sqref="B58">
    <cfRule type="duplicateValues" dxfId="16843" priority="548"/>
  </conditionalFormatting>
  <conditionalFormatting sqref="C58">
    <cfRule type="duplicateValues" dxfId="16842" priority="547"/>
  </conditionalFormatting>
  <conditionalFormatting sqref="C58">
    <cfRule type="duplicateValues" dxfId="16841" priority="545"/>
    <cfRule type="duplicateValues" dxfId="16840" priority="546"/>
  </conditionalFormatting>
  <conditionalFormatting sqref="C58">
    <cfRule type="duplicateValues" dxfId="16839" priority="542"/>
    <cfRule type="duplicateValues" dxfId="16838" priority="543"/>
    <cfRule type="duplicateValues" dxfId="16837" priority="544"/>
  </conditionalFormatting>
  <conditionalFormatting sqref="C580">
    <cfRule type="duplicateValues" dxfId="16836" priority="540"/>
    <cfRule type="duplicateValues" dxfId="16835" priority="541"/>
  </conditionalFormatting>
  <conditionalFormatting sqref="C580">
    <cfRule type="duplicateValues" dxfId="16834" priority="537"/>
    <cfRule type="duplicateValues" dxfId="16833" priority="538"/>
    <cfRule type="duplicateValues" dxfId="16832" priority="539"/>
  </conditionalFormatting>
  <conditionalFormatting sqref="B561:B563">
    <cfRule type="duplicateValues" dxfId="16831" priority="536"/>
  </conditionalFormatting>
  <conditionalFormatting sqref="C481">
    <cfRule type="duplicateValues" dxfId="16830" priority="533"/>
    <cfRule type="duplicateValues" dxfId="16829" priority="534"/>
    <cfRule type="duplicateValues" dxfId="16828" priority="535"/>
  </conditionalFormatting>
  <conditionalFormatting sqref="C578">
    <cfRule type="duplicateValues" dxfId="16827" priority="532"/>
  </conditionalFormatting>
  <conditionalFormatting sqref="B580">
    <cfRule type="duplicateValues" dxfId="16826" priority="531"/>
  </conditionalFormatting>
  <conditionalFormatting sqref="C628">
    <cfRule type="duplicateValues" dxfId="16825" priority="506"/>
    <cfRule type="duplicateValues" dxfId="16824" priority="507"/>
  </conditionalFormatting>
  <conditionalFormatting sqref="C628">
    <cfRule type="duplicateValues" dxfId="16823" priority="495"/>
    <cfRule type="duplicateValues" dxfId="16822" priority="496"/>
    <cfRule type="duplicateValues" dxfId="16821" priority="497"/>
  </conditionalFormatting>
  <conditionalFormatting sqref="B609:B611 B22:B24 B26 B234:B236 B238:B239 B30:B32 B509 B241:B382 B384:B397 B421:B466 B110:B117 B121 B126:B215 B493:B503 B37:B88 B96:B108">
    <cfRule type="duplicateValues" dxfId="16820" priority="464"/>
  </conditionalFormatting>
  <conditionalFormatting sqref="B609:B611 B22:B24 B26 B234:B236 B238:B239 B30:B32 B509 B241:B382 B384:B403 B421:B466 B110:B117 B121 B126:B215 B493:B503 B37:B88 B96:B108">
    <cfRule type="duplicateValues" dxfId="16819" priority="463"/>
  </conditionalFormatting>
  <conditionalFormatting sqref="C149:C150">
    <cfRule type="duplicateValues" dxfId="16818" priority="452"/>
  </conditionalFormatting>
  <conditionalFormatting sqref="C149:C150">
    <cfRule type="duplicateValues" dxfId="16817" priority="450"/>
    <cfRule type="duplicateValues" dxfId="16816" priority="451"/>
  </conditionalFormatting>
  <conditionalFormatting sqref="C149:C150">
    <cfRule type="duplicateValues" dxfId="16815" priority="447"/>
    <cfRule type="duplicateValues" dxfId="16814" priority="448"/>
    <cfRule type="duplicateValues" dxfId="16813" priority="449"/>
  </conditionalFormatting>
  <conditionalFormatting sqref="B149:B150">
    <cfRule type="duplicateValues" dxfId="16812" priority="441"/>
  </conditionalFormatting>
  <conditionalFormatting sqref="C293:C294">
    <cfRule type="duplicateValues" dxfId="16811" priority="374"/>
  </conditionalFormatting>
  <conditionalFormatting sqref="C335">
    <cfRule type="duplicateValues" dxfId="16810" priority="373"/>
  </conditionalFormatting>
  <conditionalFormatting sqref="C293:C294">
    <cfRule type="duplicateValues" dxfId="16809" priority="371"/>
    <cfRule type="duplicateValues" dxfId="16808" priority="372"/>
  </conditionalFormatting>
  <conditionalFormatting sqref="C293:C294">
    <cfRule type="duplicateValues" dxfId="16807" priority="368"/>
    <cfRule type="duplicateValues" dxfId="16806" priority="369"/>
    <cfRule type="duplicateValues" dxfId="16805" priority="370"/>
  </conditionalFormatting>
  <conditionalFormatting sqref="C335">
    <cfRule type="duplicateValues" dxfId="16804" priority="364"/>
    <cfRule type="duplicateValues" dxfId="16803" priority="365"/>
  </conditionalFormatting>
  <conditionalFormatting sqref="C335">
    <cfRule type="duplicateValues" dxfId="16802" priority="361"/>
    <cfRule type="duplicateValues" dxfId="16801" priority="362"/>
    <cfRule type="duplicateValues" dxfId="16800" priority="363"/>
  </conditionalFormatting>
  <conditionalFormatting sqref="C335:C345">
    <cfRule type="duplicateValues" dxfId="16799" priority="360"/>
  </conditionalFormatting>
  <conditionalFormatting sqref="B376:B379">
    <cfRule type="duplicateValues" dxfId="16798" priority="359"/>
  </conditionalFormatting>
  <conditionalFormatting sqref="C417">
    <cfRule type="duplicateValues" dxfId="16797" priority="340"/>
    <cfRule type="duplicateValues" dxfId="16796" priority="341"/>
  </conditionalFormatting>
  <conditionalFormatting sqref="C417">
    <cfRule type="duplicateValues" dxfId="16795" priority="337"/>
    <cfRule type="duplicateValues" dxfId="16794" priority="338"/>
    <cfRule type="duplicateValues" dxfId="16793" priority="339"/>
  </conditionalFormatting>
  <conditionalFormatting sqref="B417">
    <cfRule type="duplicateValues" dxfId="16792" priority="336"/>
  </conditionalFormatting>
  <conditionalFormatting sqref="C529">
    <cfRule type="duplicateValues" dxfId="16791" priority="264"/>
    <cfRule type="duplicateValues" dxfId="16790" priority="265"/>
    <cfRule type="duplicateValues" dxfId="16789" priority="266"/>
  </conditionalFormatting>
  <conditionalFormatting sqref="C626">
    <cfRule type="duplicateValues" dxfId="16788" priority="263"/>
  </conditionalFormatting>
  <conditionalFormatting sqref="B628 B624:B626 B620:B621 B613:B616 B520:B526 B438:B451 B241 B529:B538 B14:B25 B243:B382 B384:B435 B30:B32 B121 B126:B234 B493:B509 B37:B88 B96:B117">
    <cfRule type="duplicateValues" dxfId="16787" priority="262"/>
  </conditionalFormatting>
  <conditionalFormatting sqref="B628 B624:B626 B620:B621 B613:B616 B520:B526 B438:B458 B241 B529:B538 B14:B25 B243:B382 B384:B435 B30:B32 B121 B126:B234 B493:B509 B37:B88 B96:B117">
    <cfRule type="duplicateValues" dxfId="16786" priority="261"/>
  </conditionalFormatting>
  <conditionalFormatting sqref="C629:C730">
    <cfRule type="duplicateValues" dxfId="16785" priority="240"/>
  </conditionalFormatting>
  <conditionalFormatting sqref="C629:C730">
    <cfRule type="duplicateValues" dxfId="16784" priority="238"/>
    <cfRule type="duplicateValues" dxfId="16783" priority="239"/>
  </conditionalFormatting>
  <conditionalFormatting sqref="C629:C730">
    <cfRule type="duplicateValues" dxfId="16782" priority="235"/>
    <cfRule type="duplicateValues" dxfId="16781" priority="236"/>
    <cfRule type="duplicateValues" dxfId="16780" priority="237"/>
  </conditionalFormatting>
  <conditionalFormatting sqref="B85:B86">
    <cfRule type="duplicateValues" dxfId="16779" priority="169"/>
  </conditionalFormatting>
  <conditionalFormatting sqref="C85:C86">
    <cfRule type="duplicateValues" dxfId="16778" priority="168"/>
  </conditionalFormatting>
  <conditionalFormatting sqref="C85:C86">
    <cfRule type="duplicateValues" dxfId="16777" priority="166"/>
    <cfRule type="duplicateValues" dxfId="16776" priority="167"/>
  </conditionalFormatting>
  <conditionalFormatting sqref="C85:C86">
    <cfRule type="duplicateValues" dxfId="16775" priority="163"/>
    <cfRule type="duplicateValues" dxfId="16774" priority="164"/>
    <cfRule type="duplicateValues" dxfId="16773" priority="165"/>
  </conditionalFormatting>
  <conditionalFormatting sqref="B97:B98">
    <cfRule type="duplicateValues" dxfId="16772" priority="127"/>
  </conditionalFormatting>
  <conditionalFormatting sqref="B101">
    <cfRule type="duplicateValues" dxfId="16771" priority="119" stopIfTrue="1"/>
    <cfRule type="duplicateValues" dxfId="16770" priority="120" stopIfTrue="1"/>
  </conditionalFormatting>
  <conditionalFormatting sqref="B101">
    <cfRule type="duplicateValues" dxfId="16769" priority="118"/>
  </conditionalFormatting>
  <conditionalFormatting sqref="B118">
    <cfRule type="duplicateValues" dxfId="16768" priority="110" stopIfTrue="1"/>
    <cfRule type="duplicateValues" dxfId="16767" priority="111" stopIfTrue="1"/>
  </conditionalFormatting>
  <conditionalFormatting sqref="B123">
    <cfRule type="duplicateValues" dxfId="16766" priority="93" stopIfTrue="1"/>
    <cfRule type="duplicateValues" dxfId="16765" priority="94" stopIfTrue="1"/>
  </conditionalFormatting>
  <conditionalFormatting sqref="B124:B125">
    <cfRule type="duplicateValues" dxfId="16764" priority="65"/>
  </conditionalFormatting>
  <conditionalFormatting sqref="B124:B125">
    <cfRule type="duplicateValues" dxfId="16763" priority="63"/>
    <cfRule type="duplicateValues" dxfId="16762" priority="64"/>
  </conditionalFormatting>
  <conditionalFormatting sqref="B124:B125">
    <cfRule type="duplicateValues" dxfId="16761" priority="56"/>
    <cfRule type="duplicateValues" dxfId="16760" priority="57"/>
    <cfRule type="duplicateValues" dxfId="16759" priority="58"/>
  </conditionalFormatting>
  <conditionalFormatting sqref="C293:C294 C285:C291 C302 C305:C307 C310:C313 C328:C379 C277:C279">
    <cfRule type="duplicateValues" dxfId="16758" priority="116088"/>
  </conditionalFormatting>
  <conditionalFormatting sqref="C249:C255 C266 C269:C271 C274:C277 C292:C343 C241:C243">
    <cfRule type="duplicateValues" dxfId="16757" priority="116363"/>
  </conditionalFormatting>
  <conditionalFormatting sqref="B323:B333">
    <cfRule type="duplicateValues" dxfId="16756" priority="117799"/>
  </conditionalFormatting>
  <printOptions horizontalCentered="1"/>
  <pageMargins left="0.59055118110236227" right="0.59055118110236227" top="1.1811023622047245" bottom="0.59055118110236227" header="0.31496062992125984" footer="0.31496062992125984"/>
  <pageSetup paperSize="8" scale="44" firstPageNumber="3" fitToHeight="0" orientation="landscape" useFirstPageNumber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BC309"/>
  <sheetViews>
    <sheetView view="pageBreakPreview" zoomScale="54" zoomScaleNormal="70" zoomScaleSheetLayoutView="54" workbookViewId="0"/>
  </sheetViews>
  <sheetFormatPr defaultRowHeight="15"/>
  <cols>
    <col min="1" max="1" width="9.875" style="51" customWidth="1"/>
    <col min="2" max="2" width="45.875" style="270" customWidth="1"/>
    <col min="3" max="3" width="17" style="51" customWidth="1"/>
    <col min="4" max="4" width="16.625" style="51" customWidth="1"/>
    <col min="5" max="10" width="9.125" style="51" customWidth="1"/>
    <col min="11" max="11" width="16.125" style="51" customWidth="1"/>
    <col min="12" max="12" width="11.25" style="51" bestFit="1" customWidth="1"/>
    <col min="13" max="17" width="9.125" style="51" customWidth="1"/>
    <col min="18" max="18" width="16.125" style="51" customWidth="1"/>
    <col min="19" max="19" width="11.25" style="51" bestFit="1" customWidth="1"/>
    <col min="20" max="24" width="9.125" style="51" customWidth="1"/>
    <col min="25" max="25" width="16.375" style="51" customWidth="1"/>
    <col min="26" max="31" width="9.125" style="51" customWidth="1"/>
    <col min="32" max="32" width="16.375" style="51" customWidth="1"/>
    <col min="33" max="38" width="9.125" style="51" customWidth="1"/>
    <col min="39" max="16384" width="9" style="271"/>
  </cols>
  <sheetData>
    <row r="1" spans="1:38" ht="22.5" customHeight="1">
      <c r="AI1" s="113"/>
      <c r="AJ1" s="113"/>
      <c r="AK1" s="113"/>
      <c r="AL1" s="9" t="s">
        <v>1929</v>
      </c>
    </row>
    <row r="2" spans="1:38" ht="22.5" customHeight="1">
      <c r="AI2" s="216"/>
      <c r="AJ2" s="216"/>
      <c r="AK2" s="216"/>
      <c r="AL2" s="10" t="s">
        <v>266</v>
      </c>
    </row>
    <row r="3" spans="1:38" ht="22.5" customHeight="1">
      <c r="AK3" s="114"/>
      <c r="AL3" s="10" t="s">
        <v>1920</v>
      </c>
    </row>
    <row r="4" spans="1:38" s="48" customFormat="1" ht="24.75" customHeight="1">
      <c r="A4" s="396" t="s">
        <v>405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</row>
    <row r="5" spans="1:38" s="48" customFormat="1" ht="27" customHeight="1">
      <c r="A5" s="397" t="s">
        <v>1916</v>
      </c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  <c r="M5" s="398"/>
      <c r="N5" s="398"/>
      <c r="O5" s="398"/>
      <c r="P5" s="398"/>
      <c r="Q5" s="398"/>
      <c r="R5" s="398"/>
      <c r="S5" s="398"/>
      <c r="T5" s="398"/>
      <c r="U5" s="398"/>
      <c r="V5" s="398"/>
      <c r="W5" s="398"/>
      <c r="X5" s="398"/>
      <c r="Y5" s="398"/>
      <c r="Z5" s="398"/>
      <c r="AA5" s="398"/>
      <c r="AB5" s="398"/>
      <c r="AC5" s="398"/>
      <c r="AD5" s="398"/>
      <c r="AE5" s="398"/>
      <c r="AF5" s="398"/>
      <c r="AG5" s="398"/>
      <c r="AH5" s="398"/>
      <c r="AI5" s="398"/>
      <c r="AJ5" s="398"/>
      <c r="AK5" s="398"/>
      <c r="AL5" s="398"/>
    </row>
    <row r="6" spans="1:38" s="48" customFormat="1" ht="22.5" customHeight="1">
      <c r="A6" s="399" t="s">
        <v>388</v>
      </c>
      <c r="B6" s="399"/>
      <c r="C6" s="399"/>
      <c r="D6" s="399"/>
      <c r="E6" s="399"/>
      <c r="F6" s="399"/>
      <c r="G6" s="399"/>
      <c r="H6" s="399"/>
      <c r="I6" s="399"/>
      <c r="J6" s="399"/>
      <c r="K6" s="399"/>
      <c r="L6" s="399"/>
      <c r="M6" s="399"/>
      <c r="N6" s="399"/>
      <c r="O6" s="399"/>
      <c r="P6" s="399"/>
      <c r="Q6" s="399"/>
      <c r="R6" s="399"/>
      <c r="S6" s="399"/>
      <c r="T6" s="399"/>
      <c r="U6" s="399"/>
      <c r="V6" s="399"/>
      <c r="W6" s="399"/>
      <c r="X6" s="399"/>
      <c r="Y6" s="399"/>
      <c r="Z6" s="399"/>
      <c r="AA6" s="399"/>
      <c r="AB6" s="399"/>
      <c r="AC6" s="399"/>
      <c r="AD6" s="399"/>
      <c r="AE6" s="399"/>
      <c r="AF6" s="399"/>
      <c r="AG6" s="399"/>
      <c r="AH6" s="399"/>
      <c r="AI6" s="399"/>
      <c r="AJ6" s="399"/>
      <c r="AK6" s="399"/>
      <c r="AL6" s="399"/>
    </row>
    <row r="7" spans="1:38" s="48" customFormat="1" ht="15.75" customHeight="1">
      <c r="A7" s="400" t="s">
        <v>406</v>
      </c>
      <c r="B7" s="400"/>
      <c r="C7" s="400"/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400"/>
      <c r="R7" s="400"/>
      <c r="S7" s="400"/>
      <c r="T7" s="400"/>
      <c r="U7" s="400"/>
      <c r="V7" s="400"/>
      <c r="W7" s="400"/>
      <c r="X7" s="400"/>
      <c r="Y7" s="400"/>
      <c r="Z7" s="400"/>
      <c r="AA7" s="400"/>
      <c r="AB7" s="400"/>
      <c r="AC7" s="400"/>
      <c r="AD7" s="400"/>
      <c r="AE7" s="400"/>
      <c r="AF7" s="400"/>
      <c r="AG7" s="400"/>
      <c r="AH7" s="400"/>
      <c r="AI7" s="400"/>
      <c r="AJ7" s="400"/>
      <c r="AK7" s="400"/>
      <c r="AL7" s="400"/>
    </row>
    <row r="8" spans="1:38" s="48" customFormat="1" ht="20.25" customHeight="1">
      <c r="A8" s="49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</row>
    <row r="9" spans="1:38" s="48" customFormat="1" ht="21" customHeight="1">
      <c r="A9" s="401" t="s">
        <v>59</v>
      </c>
      <c r="B9" s="401" t="s">
        <v>16</v>
      </c>
      <c r="C9" s="401" t="s">
        <v>390</v>
      </c>
      <c r="D9" s="402" t="s">
        <v>1915</v>
      </c>
      <c r="E9" s="402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2"/>
      <c r="R9" s="402"/>
      <c r="S9" s="402"/>
      <c r="T9" s="402"/>
      <c r="U9" s="402"/>
      <c r="V9" s="402"/>
      <c r="W9" s="402"/>
      <c r="X9" s="402"/>
      <c r="Y9" s="402"/>
      <c r="Z9" s="402"/>
      <c r="AA9" s="402"/>
      <c r="AB9" s="402"/>
      <c r="AC9" s="402"/>
      <c r="AD9" s="402"/>
      <c r="AE9" s="402"/>
      <c r="AF9" s="402"/>
      <c r="AG9" s="402"/>
      <c r="AH9" s="402"/>
      <c r="AI9" s="402"/>
      <c r="AJ9" s="402"/>
      <c r="AK9" s="402"/>
      <c r="AL9" s="402"/>
    </row>
    <row r="10" spans="1:38" s="48" customFormat="1" ht="15.75">
      <c r="A10" s="401"/>
      <c r="B10" s="401"/>
      <c r="C10" s="401"/>
      <c r="D10" s="402" t="s">
        <v>0</v>
      </c>
      <c r="E10" s="402"/>
      <c r="F10" s="402"/>
      <c r="G10" s="402"/>
      <c r="H10" s="402"/>
      <c r="I10" s="402"/>
      <c r="J10" s="402"/>
      <c r="K10" s="402" t="s">
        <v>1</v>
      </c>
      <c r="L10" s="402"/>
      <c r="M10" s="402"/>
      <c r="N10" s="402"/>
      <c r="O10" s="402"/>
      <c r="P10" s="402"/>
      <c r="Q10" s="402"/>
      <c r="R10" s="402" t="s">
        <v>2</v>
      </c>
      <c r="S10" s="402"/>
      <c r="T10" s="402"/>
      <c r="U10" s="402"/>
      <c r="V10" s="402"/>
      <c r="W10" s="402"/>
      <c r="X10" s="402"/>
      <c r="Y10" s="402" t="s">
        <v>3</v>
      </c>
      <c r="Z10" s="402"/>
      <c r="AA10" s="402"/>
      <c r="AB10" s="402"/>
      <c r="AC10" s="402"/>
      <c r="AD10" s="402"/>
      <c r="AE10" s="402"/>
      <c r="AF10" s="401" t="s">
        <v>1917</v>
      </c>
      <c r="AG10" s="401"/>
      <c r="AH10" s="401"/>
      <c r="AI10" s="401"/>
      <c r="AJ10" s="401"/>
      <c r="AK10" s="401"/>
      <c r="AL10" s="401"/>
    </row>
    <row r="11" spans="1:38" s="48" customFormat="1" ht="31.5">
      <c r="A11" s="401"/>
      <c r="B11" s="401"/>
      <c r="C11" s="401"/>
      <c r="D11" s="268" t="s">
        <v>24</v>
      </c>
      <c r="E11" s="402" t="s">
        <v>23</v>
      </c>
      <c r="F11" s="402"/>
      <c r="G11" s="402"/>
      <c r="H11" s="402"/>
      <c r="I11" s="402"/>
      <c r="J11" s="402"/>
      <c r="K11" s="268" t="s">
        <v>24</v>
      </c>
      <c r="L11" s="401" t="s">
        <v>23</v>
      </c>
      <c r="M11" s="401"/>
      <c r="N11" s="401"/>
      <c r="O11" s="401"/>
      <c r="P11" s="401"/>
      <c r="Q11" s="401"/>
      <c r="R11" s="268" t="s">
        <v>24</v>
      </c>
      <c r="S11" s="401" t="s">
        <v>23</v>
      </c>
      <c r="T11" s="401"/>
      <c r="U11" s="401"/>
      <c r="V11" s="401"/>
      <c r="W11" s="401"/>
      <c r="X11" s="401"/>
      <c r="Y11" s="268" t="s">
        <v>24</v>
      </c>
      <c r="Z11" s="401" t="s">
        <v>23</v>
      </c>
      <c r="AA11" s="401"/>
      <c r="AB11" s="401"/>
      <c r="AC11" s="401"/>
      <c r="AD11" s="401"/>
      <c r="AE11" s="401"/>
      <c r="AF11" s="268" t="s">
        <v>24</v>
      </c>
      <c r="AG11" s="401" t="s">
        <v>23</v>
      </c>
      <c r="AH11" s="401"/>
      <c r="AI11" s="401"/>
      <c r="AJ11" s="401"/>
      <c r="AK11" s="401"/>
      <c r="AL11" s="401"/>
    </row>
    <row r="12" spans="1:38" s="48" customFormat="1" ht="75.75" customHeight="1">
      <c r="A12" s="401"/>
      <c r="B12" s="401"/>
      <c r="C12" s="401"/>
      <c r="D12" s="120" t="s">
        <v>10</v>
      </c>
      <c r="E12" s="120" t="s">
        <v>10</v>
      </c>
      <c r="F12" s="120" t="s">
        <v>399</v>
      </c>
      <c r="G12" s="120" t="s">
        <v>400</v>
      </c>
      <c r="H12" s="120" t="s">
        <v>401</v>
      </c>
      <c r="I12" s="120" t="s">
        <v>402</v>
      </c>
      <c r="J12" s="120" t="s">
        <v>403</v>
      </c>
      <c r="K12" s="120" t="s">
        <v>10</v>
      </c>
      <c r="L12" s="120" t="s">
        <v>10</v>
      </c>
      <c r="M12" s="120" t="s">
        <v>399</v>
      </c>
      <c r="N12" s="120" t="s">
        <v>400</v>
      </c>
      <c r="O12" s="120" t="s">
        <v>401</v>
      </c>
      <c r="P12" s="120" t="s">
        <v>402</v>
      </c>
      <c r="Q12" s="120" t="s">
        <v>403</v>
      </c>
      <c r="R12" s="120" t="s">
        <v>10</v>
      </c>
      <c r="S12" s="120" t="s">
        <v>10</v>
      </c>
      <c r="T12" s="120" t="s">
        <v>399</v>
      </c>
      <c r="U12" s="120" t="s">
        <v>400</v>
      </c>
      <c r="V12" s="120" t="s">
        <v>401</v>
      </c>
      <c r="W12" s="120" t="s">
        <v>402</v>
      </c>
      <c r="X12" s="120" t="s">
        <v>403</v>
      </c>
      <c r="Y12" s="120" t="s">
        <v>10</v>
      </c>
      <c r="Z12" s="120" t="s">
        <v>10</v>
      </c>
      <c r="AA12" s="120" t="s">
        <v>399</v>
      </c>
      <c r="AB12" s="120" t="s">
        <v>400</v>
      </c>
      <c r="AC12" s="120" t="s">
        <v>401</v>
      </c>
      <c r="AD12" s="120" t="s">
        <v>402</v>
      </c>
      <c r="AE12" s="120" t="s">
        <v>404</v>
      </c>
      <c r="AF12" s="120" t="s">
        <v>10</v>
      </c>
      <c r="AG12" s="120" t="s">
        <v>10</v>
      </c>
      <c r="AH12" s="120" t="s">
        <v>399</v>
      </c>
      <c r="AI12" s="120" t="s">
        <v>400</v>
      </c>
      <c r="AJ12" s="120" t="s">
        <v>401</v>
      </c>
      <c r="AK12" s="120" t="s">
        <v>402</v>
      </c>
      <c r="AL12" s="120" t="s">
        <v>404</v>
      </c>
    </row>
    <row r="13" spans="1:38" s="48" customFormat="1" ht="15.75">
      <c r="A13" s="267">
        <v>1</v>
      </c>
      <c r="B13" s="267">
        <v>2</v>
      </c>
      <c r="C13" s="267">
        <v>3</v>
      </c>
      <c r="D13" s="121" t="s">
        <v>36</v>
      </c>
      <c r="E13" s="121" t="s">
        <v>37</v>
      </c>
      <c r="F13" s="121" t="s">
        <v>38</v>
      </c>
      <c r="G13" s="121" t="s">
        <v>39</v>
      </c>
      <c r="H13" s="121" t="s">
        <v>40</v>
      </c>
      <c r="I13" s="121" t="s">
        <v>41</v>
      </c>
      <c r="J13" s="121" t="s">
        <v>63</v>
      </c>
      <c r="K13" s="121" t="s">
        <v>64</v>
      </c>
      <c r="L13" s="121" t="s">
        <v>65</v>
      </c>
      <c r="M13" s="121" t="s">
        <v>66</v>
      </c>
      <c r="N13" s="121" t="s">
        <v>67</v>
      </c>
      <c r="O13" s="121" t="s">
        <v>68</v>
      </c>
      <c r="P13" s="121" t="s">
        <v>69</v>
      </c>
      <c r="Q13" s="121" t="s">
        <v>70</v>
      </c>
      <c r="R13" s="121" t="s">
        <v>71</v>
      </c>
      <c r="S13" s="121" t="s">
        <v>72</v>
      </c>
      <c r="T13" s="121" t="s">
        <v>73</v>
      </c>
      <c r="U13" s="121" t="s">
        <v>74</v>
      </c>
      <c r="V13" s="121" t="s">
        <v>75</v>
      </c>
      <c r="W13" s="121" t="s">
        <v>76</v>
      </c>
      <c r="X13" s="121" t="s">
        <v>93</v>
      </c>
      <c r="Y13" s="121" t="s">
        <v>77</v>
      </c>
      <c r="Z13" s="121" t="s">
        <v>78</v>
      </c>
      <c r="AA13" s="121" t="s">
        <v>79</v>
      </c>
      <c r="AB13" s="121" t="s">
        <v>80</v>
      </c>
      <c r="AC13" s="121" t="s">
        <v>81</v>
      </c>
      <c r="AD13" s="121" t="s">
        <v>82</v>
      </c>
      <c r="AE13" s="121" t="s">
        <v>94</v>
      </c>
      <c r="AF13" s="121" t="s">
        <v>29</v>
      </c>
      <c r="AG13" s="121" t="s">
        <v>32</v>
      </c>
      <c r="AH13" s="121" t="s">
        <v>44</v>
      </c>
      <c r="AI13" s="121" t="s">
        <v>47</v>
      </c>
      <c r="AJ13" s="121" t="s">
        <v>50</v>
      </c>
      <c r="AK13" s="121" t="s">
        <v>51</v>
      </c>
      <c r="AL13" s="121" t="s">
        <v>52</v>
      </c>
    </row>
    <row r="14" spans="1:38" s="272" customFormat="1" ht="31.5">
      <c r="A14" s="122" t="s">
        <v>162</v>
      </c>
      <c r="B14" s="123" t="s">
        <v>190</v>
      </c>
      <c r="C14" s="124" t="s">
        <v>272</v>
      </c>
      <c r="D14" s="124">
        <f>SUM(D15:D20)</f>
        <v>0</v>
      </c>
      <c r="E14" s="124">
        <f t="shared" ref="E14:AE14" si="0">SUM(E15:E20)</f>
        <v>0</v>
      </c>
      <c r="F14" s="124">
        <f t="shared" si="0"/>
        <v>0</v>
      </c>
      <c r="G14" s="124">
        <f t="shared" si="0"/>
        <v>0</v>
      </c>
      <c r="H14" s="124">
        <f t="shared" si="0"/>
        <v>0</v>
      </c>
      <c r="I14" s="124">
        <f t="shared" si="0"/>
        <v>0</v>
      </c>
      <c r="J14" s="124">
        <f t="shared" si="0"/>
        <v>0</v>
      </c>
      <c r="K14" s="124">
        <f t="shared" si="0"/>
        <v>0</v>
      </c>
      <c r="L14" s="124">
        <f t="shared" si="0"/>
        <v>0</v>
      </c>
      <c r="M14" s="124">
        <f t="shared" si="0"/>
        <v>0</v>
      </c>
      <c r="N14" s="124">
        <f t="shared" si="0"/>
        <v>0</v>
      </c>
      <c r="O14" s="124">
        <f t="shared" si="0"/>
        <v>0</v>
      </c>
      <c r="P14" s="124">
        <f t="shared" si="0"/>
        <v>0</v>
      </c>
      <c r="Q14" s="124">
        <f t="shared" si="0"/>
        <v>0</v>
      </c>
      <c r="R14" s="124">
        <f t="shared" si="0"/>
        <v>0</v>
      </c>
      <c r="S14" s="124">
        <f t="shared" si="0"/>
        <v>19.399999999999999</v>
      </c>
      <c r="T14" s="124">
        <f t="shared" si="0"/>
        <v>1.6</v>
      </c>
      <c r="U14" s="124">
        <f t="shared" si="0"/>
        <v>0</v>
      </c>
      <c r="V14" s="124">
        <f t="shared" si="0"/>
        <v>0</v>
      </c>
      <c r="W14" s="124">
        <f t="shared" si="0"/>
        <v>0</v>
      </c>
      <c r="X14" s="124">
        <f t="shared" si="0"/>
        <v>0</v>
      </c>
      <c r="Y14" s="124">
        <f t="shared" si="0"/>
        <v>7.74</v>
      </c>
      <c r="Z14" s="124">
        <f t="shared" si="0"/>
        <v>633.96823225000003</v>
      </c>
      <c r="AA14" s="124">
        <f t="shared" si="0"/>
        <v>11.1</v>
      </c>
      <c r="AB14" s="124">
        <f t="shared" si="0"/>
        <v>0</v>
      </c>
      <c r="AC14" s="124">
        <f t="shared" si="0"/>
        <v>61.455000000000005</v>
      </c>
      <c r="AD14" s="124">
        <f t="shared" si="0"/>
        <v>0</v>
      </c>
      <c r="AE14" s="124">
        <f t="shared" si="0"/>
        <v>14</v>
      </c>
      <c r="AF14" s="124">
        <f>SUM(D14,K14,R14,Y14)</f>
        <v>7.74</v>
      </c>
      <c r="AG14" s="124">
        <f t="shared" ref="AG14:AL22" si="1">SUM(E14,L14,S14,Z14)</f>
        <v>653.36823225000001</v>
      </c>
      <c r="AH14" s="124">
        <f t="shared" si="1"/>
        <v>12.7</v>
      </c>
      <c r="AI14" s="124">
        <f t="shared" si="1"/>
        <v>0</v>
      </c>
      <c r="AJ14" s="124">
        <f t="shared" si="1"/>
        <v>61.455000000000005</v>
      </c>
      <c r="AK14" s="124">
        <f t="shared" si="1"/>
        <v>0</v>
      </c>
      <c r="AL14" s="124">
        <f t="shared" si="1"/>
        <v>14</v>
      </c>
    </row>
    <row r="15" spans="1:38" ht="15.75">
      <c r="A15" s="34" t="s">
        <v>163</v>
      </c>
      <c r="B15" s="35" t="s">
        <v>192</v>
      </c>
      <c r="C15" s="66" t="s">
        <v>272</v>
      </c>
      <c r="D15" s="66">
        <f>D22</f>
        <v>0</v>
      </c>
      <c r="E15" s="66">
        <f t="shared" ref="E15:AE15" si="2">E22</f>
        <v>0</v>
      </c>
      <c r="F15" s="66">
        <f t="shared" si="2"/>
        <v>0</v>
      </c>
      <c r="G15" s="66">
        <f t="shared" si="2"/>
        <v>0</v>
      </c>
      <c r="H15" s="66">
        <f t="shared" si="2"/>
        <v>0</v>
      </c>
      <c r="I15" s="66">
        <f t="shared" si="2"/>
        <v>0</v>
      </c>
      <c r="J15" s="66">
        <f t="shared" si="2"/>
        <v>0</v>
      </c>
      <c r="K15" s="66">
        <f t="shared" si="2"/>
        <v>0</v>
      </c>
      <c r="L15" s="66">
        <f t="shared" si="2"/>
        <v>0</v>
      </c>
      <c r="M15" s="66">
        <f t="shared" si="2"/>
        <v>0</v>
      </c>
      <c r="N15" s="66">
        <f t="shared" si="2"/>
        <v>0</v>
      </c>
      <c r="O15" s="66">
        <f t="shared" si="2"/>
        <v>0</v>
      </c>
      <c r="P15" s="66">
        <f t="shared" si="2"/>
        <v>0</v>
      </c>
      <c r="Q15" s="66">
        <f t="shared" si="2"/>
        <v>0</v>
      </c>
      <c r="R15" s="66">
        <f t="shared" si="2"/>
        <v>0</v>
      </c>
      <c r="S15" s="66">
        <f t="shared" si="2"/>
        <v>0</v>
      </c>
      <c r="T15" s="66">
        <f t="shared" si="2"/>
        <v>0</v>
      </c>
      <c r="U15" s="66">
        <f t="shared" si="2"/>
        <v>0</v>
      </c>
      <c r="V15" s="66">
        <f t="shared" si="2"/>
        <v>0</v>
      </c>
      <c r="W15" s="66">
        <f t="shared" si="2"/>
        <v>0</v>
      </c>
      <c r="X15" s="66">
        <f t="shared" si="2"/>
        <v>0</v>
      </c>
      <c r="Y15" s="66">
        <f t="shared" si="2"/>
        <v>0</v>
      </c>
      <c r="Z15" s="66">
        <f t="shared" si="2"/>
        <v>59.87</v>
      </c>
      <c r="AA15" s="66">
        <f t="shared" si="2"/>
        <v>0</v>
      </c>
      <c r="AB15" s="66">
        <f t="shared" si="2"/>
        <v>0</v>
      </c>
      <c r="AC15" s="66">
        <f t="shared" si="2"/>
        <v>0</v>
      </c>
      <c r="AD15" s="66">
        <f t="shared" si="2"/>
        <v>0</v>
      </c>
      <c r="AE15" s="66">
        <f t="shared" si="2"/>
        <v>0</v>
      </c>
      <c r="AF15" s="66">
        <f t="shared" ref="AF15:AF78" si="3">SUM(D15,K15,R15,Y15)</f>
        <v>0</v>
      </c>
      <c r="AG15" s="66">
        <f t="shared" si="1"/>
        <v>59.87</v>
      </c>
      <c r="AH15" s="66">
        <f t="shared" si="1"/>
        <v>0</v>
      </c>
      <c r="AI15" s="66">
        <f t="shared" si="1"/>
        <v>0</v>
      </c>
      <c r="AJ15" s="66">
        <f t="shared" si="1"/>
        <v>0</v>
      </c>
      <c r="AK15" s="66">
        <f t="shared" si="1"/>
        <v>0</v>
      </c>
      <c r="AL15" s="66">
        <f t="shared" si="1"/>
        <v>0</v>
      </c>
    </row>
    <row r="16" spans="1:38" ht="31.5">
      <c r="A16" s="34" t="s">
        <v>164</v>
      </c>
      <c r="B16" s="35" t="s">
        <v>193</v>
      </c>
      <c r="C16" s="66" t="s">
        <v>272</v>
      </c>
      <c r="D16" s="66">
        <f>D45</f>
        <v>0</v>
      </c>
      <c r="E16" s="66">
        <f t="shared" ref="E16:AE16" si="4">E45</f>
        <v>0</v>
      </c>
      <c r="F16" s="66">
        <f t="shared" si="4"/>
        <v>0</v>
      </c>
      <c r="G16" s="66">
        <f t="shared" si="4"/>
        <v>0</v>
      </c>
      <c r="H16" s="66">
        <f t="shared" si="4"/>
        <v>0</v>
      </c>
      <c r="I16" s="66">
        <f t="shared" si="4"/>
        <v>0</v>
      </c>
      <c r="J16" s="66">
        <f t="shared" si="4"/>
        <v>0</v>
      </c>
      <c r="K16" s="66">
        <f t="shared" si="4"/>
        <v>0</v>
      </c>
      <c r="L16" s="66">
        <f t="shared" si="4"/>
        <v>0</v>
      </c>
      <c r="M16" s="66">
        <f t="shared" si="4"/>
        <v>0</v>
      </c>
      <c r="N16" s="66">
        <f t="shared" si="4"/>
        <v>0</v>
      </c>
      <c r="O16" s="66">
        <f t="shared" si="4"/>
        <v>0</v>
      </c>
      <c r="P16" s="66">
        <f t="shared" si="4"/>
        <v>0</v>
      </c>
      <c r="Q16" s="66">
        <f t="shared" si="4"/>
        <v>0</v>
      </c>
      <c r="R16" s="66">
        <f t="shared" si="4"/>
        <v>0</v>
      </c>
      <c r="S16" s="66">
        <f t="shared" si="4"/>
        <v>19.399999999999999</v>
      </c>
      <c r="T16" s="66">
        <f t="shared" si="4"/>
        <v>1.6</v>
      </c>
      <c r="U16" s="66">
        <f t="shared" si="4"/>
        <v>0</v>
      </c>
      <c r="V16" s="66">
        <f t="shared" si="4"/>
        <v>0</v>
      </c>
      <c r="W16" s="66">
        <f t="shared" si="4"/>
        <v>0</v>
      </c>
      <c r="X16" s="66">
        <f t="shared" si="4"/>
        <v>0</v>
      </c>
      <c r="Y16" s="66">
        <f t="shared" si="4"/>
        <v>0</v>
      </c>
      <c r="Z16" s="66">
        <f t="shared" si="4"/>
        <v>317.98198872</v>
      </c>
      <c r="AA16" s="66">
        <f t="shared" si="4"/>
        <v>8.2999999999999989</v>
      </c>
      <c r="AB16" s="66">
        <f t="shared" si="4"/>
        <v>0</v>
      </c>
      <c r="AC16" s="66">
        <f t="shared" si="4"/>
        <v>40.317000000000007</v>
      </c>
      <c r="AD16" s="66">
        <f t="shared" si="4"/>
        <v>0</v>
      </c>
      <c r="AE16" s="66">
        <f t="shared" si="4"/>
        <v>0</v>
      </c>
      <c r="AF16" s="66">
        <f t="shared" si="3"/>
        <v>0</v>
      </c>
      <c r="AG16" s="66">
        <f t="shared" si="1"/>
        <v>337.38198871999998</v>
      </c>
      <c r="AH16" s="66">
        <f t="shared" si="1"/>
        <v>9.8999999999999986</v>
      </c>
      <c r="AI16" s="66">
        <f t="shared" si="1"/>
        <v>0</v>
      </c>
      <c r="AJ16" s="66">
        <f t="shared" si="1"/>
        <v>40.317000000000007</v>
      </c>
      <c r="AK16" s="66">
        <f t="shared" si="1"/>
        <v>0</v>
      </c>
      <c r="AL16" s="66">
        <f t="shared" si="1"/>
        <v>0</v>
      </c>
    </row>
    <row r="17" spans="1:38" ht="63">
      <c r="A17" s="34" t="s">
        <v>165</v>
      </c>
      <c r="B17" s="35" t="s">
        <v>194</v>
      </c>
      <c r="C17" s="66" t="s">
        <v>272</v>
      </c>
      <c r="D17" s="66">
        <f>D209</f>
        <v>0</v>
      </c>
      <c r="E17" s="66">
        <f t="shared" ref="E17:AE17" si="5">E209</f>
        <v>0</v>
      </c>
      <c r="F17" s="66">
        <f t="shared" si="5"/>
        <v>0</v>
      </c>
      <c r="G17" s="66">
        <f t="shared" si="5"/>
        <v>0</v>
      </c>
      <c r="H17" s="66">
        <f t="shared" si="5"/>
        <v>0</v>
      </c>
      <c r="I17" s="66">
        <f t="shared" si="5"/>
        <v>0</v>
      </c>
      <c r="J17" s="66">
        <f t="shared" si="5"/>
        <v>0</v>
      </c>
      <c r="K17" s="66">
        <f t="shared" si="5"/>
        <v>0</v>
      </c>
      <c r="L17" s="66">
        <f t="shared" si="5"/>
        <v>0</v>
      </c>
      <c r="M17" s="66">
        <f t="shared" si="5"/>
        <v>0</v>
      </c>
      <c r="N17" s="66">
        <f t="shared" si="5"/>
        <v>0</v>
      </c>
      <c r="O17" s="66">
        <f t="shared" si="5"/>
        <v>0</v>
      </c>
      <c r="P17" s="66">
        <f t="shared" si="5"/>
        <v>0</v>
      </c>
      <c r="Q17" s="66">
        <f t="shared" si="5"/>
        <v>0</v>
      </c>
      <c r="R17" s="66">
        <f t="shared" si="5"/>
        <v>0</v>
      </c>
      <c r="S17" s="66">
        <f t="shared" si="5"/>
        <v>0</v>
      </c>
      <c r="T17" s="66">
        <f t="shared" si="5"/>
        <v>0</v>
      </c>
      <c r="U17" s="66">
        <f t="shared" si="5"/>
        <v>0</v>
      </c>
      <c r="V17" s="66">
        <f t="shared" si="5"/>
        <v>0</v>
      </c>
      <c r="W17" s="66">
        <f t="shared" si="5"/>
        <v>0</v>
      </c>
      <c r="X17" s="66">
        <f t="shared" si="5"/>
        <v>0</v>
      </c>
      <c r="Y17" s="66">
        <f t="shared" si="5"/>
        <v>0</v>
      </c>
      <c r="Z17" s="66">
        <f t="shared" si="5"/>
        <v>0</v>
      </c>
      <c r="AA17" s="66">
        <f t="shared" si="5"/>
        <v>0</v>
      </c>
      <c r="AB17" s="66">
        <f t="shared" si="5"/>
        <v>0</v>
      </c>
      <c r="AC17" s="66">
        <f t="shared" si="5"/>
        <v>0</v>
      </c>
      <c r="AD17" s="66">
        <f t="shared" si="5"/>
        <v>0</v>
      </c>
      <c r="AE17" s="66">
        <f t="shared" si="5"/>
        <v>0</v>
      </c>
      <c r="AF17" s="66">
        <f t="shared" si="3"/>
        <v>0</v>
      </c>
      <c r="AG17" s="66">
        <f t="shared" si="1"/>
        <v>0</v>
      </c>
      <c r="AH17" s="66">
        <f t="shared" si="1"/>
        <v>0</v>
      </c>
      <c r="AI17" s="66">
        <f t="shared" si="1"/>
        <v>0</v>
      </c>
      <c r="AJ17" s="66">
        <f t="shared" si="1"/>
        <v>0</v>
      </c>
      <c r="AK17" s="66">
        <f t="shared" si="1"/>
        <v>0</v>
      </c>
      <c r="AL17" s="66">
        <f t="shared" si="1"/>
        <v>0</v>
      </c>
    </row>
    <row r="18" spans="1:38" ht="31.5">
      <c r="A18" s="34" t="s">
        <v>166</v>
      </c>
      <c r="B18" s="35" t="s">
        <v>195</v>
      </c>
      <c r="C18" s="66" t="s">
        <v>272</v>
      </c>
      <c r="D18" s="66">
        <f>D212</f>
        <v>0</v>
      </c>
      <c r="E18" s="66">
        <f t="shared" ref="E18:AE18" si="6">E212</f>
        <v>0</v>
      </c>
      <c r="F18" s="66">
        <f t="shared" si="6"/>
        <v>0</v>
      </c>
      <c r="G18" s="66">
        <f t="shared" si="6"/>
        <v>0</v>
      </c>
      <c r="H18" s="66">
        <f t="shared" si="6"/>
        <v>0</v>
      </c>
      <c r="I18" s="66">
        <f t="shared" si="6"/>
        <v>0</v>
      </c>
      <c r="J18" s="66">
        <f t="shared" si="6"/>
        <v>0</v>
      </c>
      <c r="K18" s="66">
        <f t="shared" si="6"/>
        <v>0</v>
      </c>
      <c r="L18" s="66">
        <f t="shared" si="6"/>
        <v>0</v>
      </c>
      <c r="M18" s="66">
        <f t="shared" si="6"/>
        <v>0</v>
      </c>
      <c r="N18" s="66">
        <f t="shared" si="6"/>
        <v>0</v>
      </c>
      <c r="O18" s="66">
        <f t="shared" si="6"/>
        <v>0</v>
      </c>
      <c r="P18" s="66">
        <f t="shared" si="6"/>
        <v>0</v>
      </c>
      <c r="Q18" s="66">
        <f t="shared" si="6"/>
        <v>0</v>
      </c>
      <c r="R18" s="66">
        <f t="shared" si="6"/>
        <v>0</v>
      </c>
      <c r="S18" s="66">
        <f t="shared" si="6"/>
        <v>0</v>
      </c>
      <c r="T18" s="66">
        <f t="shared" si="6"/>
        <v>0</v>
      </c>
      <c r="U18" s="66">
        <f t="shared" si="6"/>
        <v>0</v>
      </c>
      <c r="V18" s="66">
        <f t="shared" si="6"/>
        <v>0</v>
      </c>
      <c r="W18" s="66">
        <f t="shared" si="6"/>
        <v>0</v>
      </c>
      <c r="X18" s="66">
        <f t="shared" si="6"/>
        <v>0</v>
      </c>
      <c r="Y18" s="66">
        <f t="shared" si="6"/>
        <v>0</v>
      </c>
      <c r="Z18" s="66">
        <f t="shared" si="6"/>
        <v>101.85624352999999</v>
      </c>
      <c r="AA18" s="66">
        <f t="shared" si="6"/>
        <v>1.3</v>
      </c>
      <c r="AB18" s="66">
        <f t="shared" si="6"/>
        <v>0</v>
      </c>
      <c r="AC18" s="66">
        <f t="shared" si="6"/>
        <v>16.137999999999998</v>
      </c>
      <c r="AD18" s="66">
        <f t="shared" si="6"/>
        <v>0</v>
      </c>
      <c r="AE18" s="66">
        <f t="shared" si="6"/>
        <v>0</v>
      </c>
      <c r="AF18" s="66">
        <f>SUM(D18,K18,R18,Y18)</f>
        <v>0</v>
      </c>
      <c r="AG18" s="66">
        <f t="shared" si="1"/>
        <v>101.85624352999999</v>
      </c>
      <c r="AH18" s="66">
        <f t="shared" si="1"/>
        <v>1.3</v>
      </c>
      <c r="AI18" s="66">
        <f t="shared" si="1"/>
        <v>0</v>
      </c>
      <c r="AJ18" s="66">
        <f t="shared" si="1"/>
        <v>16.137999999999998</v>
      </c>
      <c r="AK18" s="66">
        <f t="shared" si="1"/>
        <v>0</v>
      </c>
      <c r="AL18" s="66">
        <f t="shared" si="1"/>
        <v>0</v>
      </c>
    </row>
    <row r="19" spans="1:38" ht="31.5">
      <c r="A19" s="34" t="s">
        <v>167</v>
      </c>
      <c r="B19" s="35" t="s">
        <v>196</v>
      </c>
      <c r="C19" s="66" t="s">
        <v>272</v>
      </c>
      <c r="D19" s="66">
        <f>D299</f>
        <v>0</v>
      </c>
      <c r="E19" s="66">
        <f t="shared" ref="E19:AE19" si="7">E299</f>
        <v>0</v>
      </c>
      <c r="F19" s="66">
        <f t="shared" si="7"/>
        <v>0</v>
      </c>
      <c r="G19" s="66">
        <f t="shared" si="7"/>
        <v>0</v>
      </c>
      <c r="H19" s="66">
        <f t="shared" si="7"/>
        <v>0</v>
      </c>
      <c r="I19" s="66">
        <f t="shared" si="7"/>
        <v>0</v>
      </c>
      <c r="J19" s="66">
        <f t="shared" si="7"/>
        <v>0</v>
      </c>
      <c r="K19" s="66">
        <f t="shared" si="7"/>
        <v>0</v>
      </c>
      <c r="L19" s="66">
        <f t="shared" si="7"/>
        <v>0</v>
      </c>
      <c r="M19" s="66">
        <f t="shared" si="7"/>
        <v>0</v>
      </c>
      <c r="N19" s="66">
        <f t="shared" si="7"/>
        <v>0</v>
      </c>
      <c r="O19" s="66">
        <f t="shared" si="7"/>
        <v>0</v>
      </c>
      <c r="P19" s="66">
        <f t="shared" si="7"/>
        <v>0</v>
      </c>
      <c r="Q19" s="66">
        <f t="shared" si="7"/>
        <v>0</v>
      </c>
      <c r="R19" s="66">
        <f t="shared" si="7"/>
        <v>0</v>
      </c>
      <c r="S19" s="66">
        <f t="shared" si="7"/>
        <v>0</v>
      </c>
      <c r="T19" s="66">
        <f t="shared" si="7"/>
        <v>0</v>
      </c>
      <c r="U19" s="66">
        <f t="shared" si="7"/>
        <v>0</v>
      </c>
      <c r="V19" s="66">
        <f t="shared" si="7"/>
        <v>0</v>
      </c>
      <c r="W19" s="66">
        <f t="shared" si="7"/>
        <v>0</v>
      </c>
      <c r="X19" s="66">
        <f t="shared" si="7"/>
        <v>0</v>
      </c>
      <c r="Y19" s="66">
        <f t="shared" si="7"/>
        <v>0</v>
      </c>
      <c r="Z19" s="66">
        <f t="shared" si="7"/>
        <v>0</v>
      </c>
      <c r="AA19" s="66">
        <f t="shared" si="7"/>
        <v>0</v>
      </c>
      <c r="AB19" s="66">
        <f t="shared" si="7"/>
        <v>0</v>
      </c>
      <c r="AC19" s="66">
        <f t="shared" si="7"/>
        <v>0</v>
      </c>
      <c r="AD19" s="66">
        <f t="shared" si="7"/>
        <v>0</v>
      </c>
      <c r="AE19" s="66">
        <f t="shared" si="7"/>
        <v>0</v>
      </c>
      <c r="AF19" s="66">
        <f t="shared" si="3"/>
        <v>0</v>
      </c>
      <c r="AG19" s="66">
        <f t="shared" si="1"/>
        <v>0</v>
      </c>
      <c r="AH19" s="66">
        <f t="shared" si="1"/>
        <v>0</v>
      </c>
      <c r="AI19" s="66">
        <f t="shared" si="1"/>
        <v>0</v>
      </c>
      <c r="AJ19" s="66">
        <f t="shared" si="1"/>
        <v>0</v>
      </c>
      <c r="AK19" s="66">
        <f t="shared" si="1"/>
        <v>0</v>
      </c>
      <c r="AL19" s="66">
        <f t="shared" si="1"/>
        <v>0</v>
      </c>
    </row>
    <row r="20" spans="1:38" s="51" customFormat="1" ht="15.75">
      <c r="A20" s="34" t="s">
        <v>168</v>
      </c>
      <c r="B20" s="35" t="s">
        <v>197</v>
      </c>
      <c r="C20" s="66" t="s">
        <v>272</v>
      </c>
      <c r="D20" s="66">
        <f>D300</f>
        <v>0</v>
      </c>
      <c r="E20" s="66">
        <f t="shared" ref="E20:AE20" si="8">E300</f>
        <v>0</v>
      </c>
      <c r="F20" s="66">
        <f t="shared" si="8"/>
        <v>0</v>
      </c>
      <c r="G20" s="66">
        <f t="shared" si="8"/>
        <v>0</v>
      </c>
      <c r="H20" s="66">
        <f t="shared" si="8"/>
        <v>0</v>
      </c>
      <c r="I20" s="66">
        <f t="shared" si="8"/>
        <v>0</v>
      </c>
      <c r="J20" s="66">
        <f t="shared" si="8"/>
        <v>0</v>
      </c>
      <c r="K20" s="66">
        <f t="shared" si="8"/>
        <v>0</v>
      </c>
      <c r="L20" s="66">
        <f t="shared" si="8"/>
        <v>0</v>
      </c>
      <c r="M20" s="66">
        <f t="shared" si="8"/>
        <v>0</v>
      </c>
      <c r="N20" s="66">
        <f t="shared" si="8"/>
        <v>0</v>
      </c>
      <c r="O20" s="66">
        <f t="shared" si="8"/>
        <v>0</v>
      </c>
      <c r="P20" s="66">
        <f t="shared" si="8"/>
        <v>0</v>
      </c>
      <c r="Q20" s="66">
        <f t="shared" si="8"/>
        <v>0</v>
      </c>
      <c r="R20" s="66">
        <f t="shared" si="8"/>
        <v>0</v>
      </c>
      <c r="S20" s="66">
        <f t="shared" si="8"/>
        <v>0</v>
      </c>
      <c r="T20" s="66">
        <f t="shared" si="8"/>
        <v>0</v>
      </c>
      <c r="U20" s="66">
        <f t="shared" si="8"/>
        <v>0</v>
      </c>
      <c r="V20" s="66">
        <f t="shared" si="8"/>
        <v>0</v>
      </c>
      <c r="W20" s="66">
        <f t="shared" si="8"/>
        <v>0</v>
      </c>
      <c r="X20" s="66">
        <f t="shared" si="8"/>
        <v>0</v>
      </c>
      <c r="Y20" s="66">
        <f t="shared" si="8"/>
        <v>7.74</v>
      </c>
      <c r="Z20" s="66">
        <f t="shared" si="8"/>
        <v>154.26</v>
      </c>
      <c r="AA20" s="66">
        <f t="shared" si="8"/>
        <v>1.5</v>
      </c>
      <c r="AB20" s="66">
        <f t="shared" si="8"/>
        <v>0</v>
      </c>
      <c r="AC20" s="66">
        <f t="shared" si="8"/>
        <v>5</v>
      </c>
      <c r="AD20" s="66">
        <f t="shared" si="8"/>
        <v>0</v>
      </c>
      <c r="AE20" s="66">
        <f t="shared" si="8"/>
        <v>14</v>
      </c>
      <c r="AF20" s="66">
        <f t="shared" si="3"/>
        <v>7.74</v>
      </c>
      <c r="AG20" s="66">
        <f t="shared" si="1"/>
        <v>154.26</v>
      </c>
      <c r="AH20" s="66">
        <f t="shared" si="1"/>
        <v>1.5</v>
      </c>
      <c r="AI20" s="66">
        <f t="shared" si="1"/>
        <v>0</v>
      </c>
      <c r="AJ20" s="66">
        <f t="shared" si="1"/>
        <v>5</v>
      </c>
      <c r="AK20" s="66">
        <f t="shared" si="1"/>
        <v>0</v>
      </c>
      <c r="AL20" s="66">
        <f t="shared" si="1"/>
        <v>14</v>
      </c>
    </row>
    <row r="21" spans="1:38" s="272" customFormat="1" ht="26.25" customHeight="1">
      <c r="A21" s="122" t="s">
        <v>169</v>
      </c>
      <c r="B21" s="123" t="s">
        <v>161</v>
      </c>
      <c r="C21" s="124" t="s">
        <v>218</v>
      </c>
      <c r="D21" s="124">
        <f>D14</f>
        <v>0</v>
      </c>
      <c r="E21" s="124">
        <f t="shared" ref="E21:AE21" si="9">E14</f>
        <v>0</v>
      </c>
      <c r="F21" s="124">
        <f t="shared" si="9"/>
        <v>0</v>
      </c>
      <c r="G21" s="124">
        <f t="shared" si="9"/>
        <v>0</v>
      </c>
      <c r="H21" s="124">
        <f t="shared" si="9"/>
        <v>0</v>
      </c>
      <c r="I21" s="124">
        <f t="shared" si="9"/>
        <v>0</v>
      </c>
      <c r="J21" s="124">
        <f t="shared" si="9"/>
        <v>0</v>
      </c>
      <c r="K21" s="124">
        <f t="shared" si="9"/>
        <v>0</v>
      </c>
      <c r="L21" s="124">
        <f t="shared" si="9"/>
        <v>0</v>
      </c>
      <c r="M21" s="124">
        <f t="shared" si="9"/>
        <v>0</v>
      </c>
      <c r="N21" s="124">
        <f t="shared" si="9"/>
        <v>0</v>
      </c>
      <c r="O21" s="124">
        <f t="shared" si="9"/>
        <v>0</v>
      </c>
      <c r="P21" s="124">
        <f t="shared" si="9"/>
        <v>0</v>
      </c>
      <c r="Q21" s="124">
        <f t="shared" si="9"/>
        <v>0</v>
      </c>
      <c r="R21" s="124">
        <f t="shared" si="9"/>
        <v>0</v>
      </c>
      <c r="S21" s="124">
        <f t="shared" si="9"/>
        <v>19.399999999999999</v>
      </c>
      <c r="T21" s="124">
        <f t="shared" si="9"/>
        <v>1.6</v>
      </c>
      <c r="U21" s="124">
        <f t="shared" si="9"/>
        <v>0</v>
      </c>
      <c r="V21" s="124">
        <f t="shared" si="9"/>
        <v>0</v>
      </c>
      <c r="W21" s="124">
        <f t="shared" si="9"/>
        <v>0</v>
      </c>
      <c r="X21" s="124">
        <f t="shared" si="9"/>
        <v>0</v>
      </c>
      <c r="Y21" s="124">
        <f t="shared" si="9"/>
        <v>7.74</v>
      </c>
      <c r="Z21" s="124">
        <f t="shared" si="9"/>
        <v>633.96823225000003</v>
      </c>
      <c r="AA21" s="124">
        <f t="shared" si="9"/>
        <v>11.1</v>
      </c>
      <c r="AB21" s="124">
        <f t="shared" si="9"/>
        <v>0</v>
      </c>
      <c r="AC21" s="124">
        <f t="shared" si="9"/>
        <v>61.455000000000005</v>
      </c>
      <c r="AD21" s="124">
        <f t="shared" si="9"/>
        <v>0</v>
      </c>
      <c r="AE21" s="124">
        <f t="shared" si="9"/>
        <v>14</v>
      </c>
      <c r="AF21" s="124">
        <f t="shared" si="3"/>
        <v>7.74</v>
      </c>
      <c r="AG21" s="124">
        <f t="shared" si="1"/>
        <v>653.36823225000001</v>
      </c>
      <c r="AH21" s="124">
        <f t="shared" si="1"/>
        <v>12.7</v>
      </c>
      <c r="AI21" s="124">
        <f t="shared" si="1"/>
        <v>0</v>
      </c>
      <c r="AJ21" s="124">
        <f t="shared" si="1"/>
        <v>61.455000000000005</v>
      </c>
      <c r="AK21" s="124">
        <f t="shared" si="1"/>
        <v>0</v>
      </c>
      <c r="AL21" s="124">
        <f t="shared" si="1"/>
        <v>14</v>
      </c>
    </row>
    <row r="22" spans="1:38" s="273" customFormat="1" ht="31.5">
      <c r="A22" s="91" t="s">
        <v>113</v>
      </c>
      <c r="B22" s="92" t="s">
        <v>198</v>
      </c>
      <c r="C22" s="100" t="s">
        <v>218</v>
      </c>
      <c r="D22" s="100">
        <f>SUM(D23,D30,D33,D42)</f>
        <v>0</v>
      </c>
      <c r="E22" s="100">
        <f t="shared" ref="E22:AE22" si="10">SUM(E23,E30,E33,E42)</f>
        <v>0</v>
      </c>
      <c r="F22" s="100">
        <f t="shared" si="10"/>
        <v>0</v>
      </c>
      <c r="G22" s="100">
        <f t="shared" si="10"/>
        <v>0</v>
      </c>
      <c r="H22" s="100">
        <f t="shared" si="10"/>
        <v>0</v>
      </c>
      <c r="I22" s="100">
        <f t="shared" si="10"/>
        <v>0</v>
      </c>
      <c r="J22" s="100">
        <f t="shared" si="10"/>
        <v>0</v>
      </c>
      <c r="K22" s="100">
        <f t="shared" si="10"/>
        <v>0</v>
      </c>
      <c r="L22" s="100">
        <f t="shared" si="10"/>
        <v>0</v>
      </c>
      <c r="M22" s="100">
        <f t="shared" si="10"/>
        <v>0</v>
      </c>
      <c r="N22" s="100">
        <f t="shared" si="10"/>
        <v>0</v>
      </c>
      <c r="O22" s="100">
        <f t="shared" si="10"/>
        <v>0</v>
      </c>
      <c r="P22" s="100">
        <f t="shared" si="10"/>
        <v>0</v>
      </c>
      <c r="Q22" s="100">
        <f t="shared" si="10"/>
        <v>0</v>
      </c>
      <c r="R22" s="100">
        <f t="shared" si="10"/>
        <v>0</v>
      </c>
      <c r="S22" s="100">
        <f t="shared" si="10"/>
        <v>0</v>
      </c>
      <c r="T22" s="100">
        <f t="shared" si="10"/>
        <v>0</v>
      </c>
      <c r="U22" s="100">
        <f t="shared" si="10"/>
        <v>0</v>
      </c>
      <c r="V22" s="100">
        <f t="shared" si="10"/>
        <v>0</v>
      </c>
      <c r="W22" s="100">
        <f t="shared" si="10"/>
        <v>0</v>
      </c>
      <c r="X22" s="100">
        <f t="shared" si="10"/>
        <v>0</v>
      </c>
      <c r="Y22" s="100">
        <f t="shared" si="10"/>
        <v>0</v>
      </c>
      <c r="Z22" s="100">
        <f t="shared" si="10"/>
        <v>59.87</v>
      </c>
      <c r="AA22" s="100">
        <f t="shared" si="10"/>
        <v>0</v>
      </c>
      <c r="AB22" s="100">
        <f t="shared" si="10"/>
        <v>0</v>
      </c>
      <c r="AC22" s="100">
        <f t="shared" si="10"/>
        <v>0</v>
      </c>
      <c r="AD22" s="100">
        <f t="shared" si="10"/>
        <v>0</v>
      </c>
      <c r="AE22" s="100">
        <f t="shared" si="10"/>
        <v>0</v>
      </c>
      <c r="AF22" s="100">
        <f t="shared" si="3"/>
        <v>0</v>
      </c>
      <c r="AG22" s="100">
        <f t="shared" si="1"/>
        <v>59.87</v>
      </c>
      <c r="AH22" s="100">
        <f t="shared" si="1"/>
        <v>0</v>
      </c>
      <c r="AI22" s="100">
        <f t="shared" si="1"/>
        <v>0</v>
      </c>
      <c r="AJ22" s="100">
        <f t="shared" si="1"/>
        <v>0</v>
      </c>
      <c r="AK22" s="100">
        <f t="shared" si="1"/>
        <v>0</v>
      </c>
      <c r="AL22" s="100">
        <f t="shared" si="1"/>
        <v>0</v>
      </c>
    </row>
    <row r="23" spans="1:38" s="274" customFormat="1" ht="47.25">
      <c r="A23" s="126" t="s">
        <v>114</v>
      </c>
      <c r="B23" s="127" t="s">
        <v>199</v>
      </c>
      <c r="C23" s="129" t="s">
        <v>218</v>
      </c>
      <c r="D23" s="129">
        <f>SUM(D24,D26,D28,)</f>
        <v>0</v>
      </c>
      <c r="E23" s="129">
        <f t="shared" ref="E23:AE23" si="11">SUM(E24,E26,E28,)</f>
        <v>0</v>
      </c>
      <c r="F23" s="129">
        <f t="shared" si="11"/>
        <v>0</v>
      </c>
      <c r="G23" s="129">
        <f t="shared" si="11"/>
        <v>0</v>
      </c>
      <c r="H23" s="129">
        <f t="shared" si="11"/>
        <v>0</v>
      </c>
      <c r="I23" s="129">
        <f t="shared" si="11"/>
        <v>0</v>
      </c>
      <c r="J23" s="129">
        <f t="shared" si="11"/>
        <v>0</v>
      </c>
      <c r="K23" s="129">
        <f t="shared" si="11"/>
        <v>0</v>
      </c>
      <c r="L23" s="129">
        <f t="shared" si="11"/>
        <v>0</v>
      </c>
      <c r="M23" s="129">
        <f t="shared" si="11"/>
        <v>0</v>
      </c>
      <c r="N23" s="129">
        <f t="shared" si="11"/>
        <v>0</v>
      </c>
      <c r="O23" s="129">
        <f t="shared" si="11"/>
        <v>0</v>
      </c>
      <c r="P23" s="129">
        <f t="shared" si="11"/>
        <v>0</v>
      </c>
      <c r="Q23" s="129">
        <f t="shared" si="11"/>
        <v>0</v>
      </c>
      <c r="R23" s="129">
        <f t="shared" si="11"/>
        <v>0</v>
      </c>
      <c r="S23" s="129">
        <f t="shared" si="11"/>
        <v>0</v>
      </c>
      <c r="T23" s="129">
        <f t="shared" si="11"/>
        <v>0</v>
      </c>
      <c r="U23" s="129">
        <f t="shared" si="11"/>
        <v>0</v>
      </c>
      <c r="V23" s="129">
        <f t="shared" si="11"/>
        <v>0</v>
      </c>
      <c r="W23" s="129">
        <f t="shared" si="11"/>
        <v>0</v>
      </c>
      <c r="X23" s="129">
        <f t="shared" si="11"/>
        <v>0</v>
      </c>
      <c r="Y23" s="129">
        <f t="shared" si="11"/>
        <v>0</v>
      </c>
      <c r="Z23" s="129">
        <f t="shared" si="11"/>
        <v>59.87</v>
      </c>
      <c r="AA23" s="129">
        <f t="shared" si="11"/>
        <v>0</v>
      </c>
      <c r="AB23" s="129">
        <f t="shared" si="11"/>
        <v>0</v>
      </c>
      <c r="AC23" s="129">
        <f t="shared" si="11"/>
        <v>0</v>
      </c>
      <c r="AD23" s="129">
        <f t="shared" si="11"/>
        <v>0</v>
      </c>
      <c r="AE23" s="129">
        <f t="shared" si="11"/>
        <v>0</v>
      </c>
      <c r="AF23" s="129">
        <f t="shared" si="3"/>
        <v>0</v>
      </c>
      <c r="AG23" s="129">
        <f t="shared" ref="AG23:AG86" si="12">SUM(E23,L23,S23,Z23)</f>
        <v>59.87</v>
      </c>
      <c r="AH23" s="129">
        <f t="shared" ref="AH23:AH86" si="13">SUM(F23,M23,T23,AA23)</f>
        <v>0</v>
      </c>
      <c r="AI23" s="129">
        <f t="shared" ref="AI23:AI86" si="14">SUM(G23,N23,U23,AB23)</f>
        <v>0</v>
      </c>
      <c r="AJ23" s="129">
        <f t="shared" ref="AJ23:AJ86" si="15">SUM(H23,O23,V23,AC23)</f>
        <v>0</v>
      </c>
      <c r="AK23" s="129">
        <f t="shared" ref="AK23:AK86" si="16">SUM(I23,P23,W23,AD23)</f>
        <v>0</v>
      </c>
      <c r="AL23" s="129">
        <f t="shared" ref="AL23:AL86" si="17">SUM(J23,Q23,X23,AE23)</f>
        <v>0</v>
      </c>
    </row>
    <row r="24" spans="1:38" s="275" customFormat="1" ht="63">
      <c r="A24" s="132" t="s">
        <v>128</v>
      </c>
      <c r="B24" s="157" t="s">
        <v>200</v>
      </c>
      <c r="C24" s="131" t="s">
        <v>218</v>
      </c>
      <c r="D24" s="131">
        <f>SUM(D25)</f>
        <v>0</v>
      </c>
      <c r="E24" s="131">
        <f>SUM(E25)</f>
        <v>0</v>
      </c>
      <c r="F24" s="131">
        <f t="shared" ref="F24:AE24" si="18">SUM(F25)</f>
        <v>0</v>
      </c>
      <c r="G24" s="131">
        <f t="shared" si="18"/>
        <v>0</v>
      </c>
      <c r="H24" s="131">
        <f t="shared" si="18"/>
        <v>0</v>
      </c>
      <c r="I24" s="131">
        <f>SUM(I25)</f>
        <v>0</v>
      </c>
      <c r="J24" s="131">
        <f>SUM(J25)</f>
        <v>0</v>
      </c>
      <c r="K24" s="131">
        <f t="shared" si="18"/>
        <v>0</v>
      </c>
      <c r="L24" s="131">
        <f t="shared" si="18"/>
        <v>0</v>
      </c>
      <c r="M24" s="131">
        <f t="shared" si="18"/>
        <v>0</v>
      </c>
      <c r="N24" s="131">
        <f t="shared" si="18"/>
        <v>0</v>
      </c>
      <c r="O24" s="131">
        <f t="shared" si="18"/>
        <v>0</v>
      </c>
      <c r="P24" s="131">
        <f t="shared" si="18"/>
        <v>0</v>
      </c>
      <c r="Q24" s="131">
        <f t="shared" si="18"/>
        <v>0</v>
      </c>
      <c r="R24" s="131">
        <f t="shared" si="18"/>
        <v>0</v>
      </c>
      <c r="S24" s="131">
        <f t="shared" si="18"/>
        <v>0</v>
      </c>
      <c r="T24" s="131">
        <f t="shared" si="18"/>
        <v>0</v>
      </c>
      <c r="U24" s="131">
        <f t="shared" si="18"/>
        <v>0</v>
      </c>
      <c r="V24" s="131">
        <f t="shared" si="18"/>
        <v>0</v>
      </c>
      <c r="W24" s="131">
        <f t="shared" si="18"/>
        <v>0</v>
      </c>
      <c r="X24" s="131">
        <f t="shared" si="18"/>
        <v>0</v>
      </c>
      <c r="Y24" s="131">
        <f t="shared" si="18"/>
        <v>0</v>
      </c>
      <c r="Z24" s="131">
        <f t="shared" si="18"/>
        <v>29</v>
      </c>
      <c r="AA24" s="131">
        <f t="shared" si="18"/>
        <v>0</v>
      </c>
      <c r="AB24" s="131">
        <f t="shared" si="18"/>
        <v>0</v>
      </c>
      <c r="AC24" s="131">
        <f t="shared" si="18"/>
        <v>0</v>
      </c>
      <c r="AD24" s="131">
        <f t="shared" si="18"/>
        <v>0</v>
      </c>
      <c r="AE24" s="131">
        <f t="shared" si="18"/>
        <v>0</v>
      </c>
      <c r="AF24" s="131">
        <f t="shared" si="3"/>
        <v>0</v>
      </c>
      <c r="AG24" s="131">
        <f t="shared" si="12"/>
        <v>29</v>
      </c>
      <c r="AH24" s="131">
        <f t="shared" si="13"/>
        <v>0</v>
      </c>
      <c r="AI24" s="131">
        <f t="shared" si="14"/>
        <v>0</v>
      </c>
      <c r="AJ24" s="131">
        <f t="shared" si="15"/>
        <v>0</v>
      </c>
      <c r="AK24" s="131">
        <f t="shared" si="16"/>
        <v>0</v>
      </c>
      <c r="AL24" s="131">
        <f t="shared" si="17"/>
        <v>0</v>
      </c>
    </row>
    <row r="25" spans="1:38" s="51" customFormat="1" ht="63">
      <c r="A25" s="63" t="s">
        <v>128</v>
      </c>
      <c r="B25" s="54" t="s">
        <v>273</v>
      </c>
      <c r="C25" s="34" t="s">
        <v>982</v>
      </c>
      <c r="D25" s="276">
        <v>0</v>
      </c>
      <c r="E25" s="276">
        <v>0</v>
      </c>
      <c r="F25" s="276">
        <v>0</v>
      </c>
      <c r="G25" s="276">
        <v>0</v>
      </c>
      <c r="H25" s="276">
        <v>0</v>
      </c>
      <c r="I25" s="276">
        <v>0</v>
      </c>
      <c r="J25" s="276">
        <v>0</v>
      </c>
      <c r="K25" s="276">
        <v>0</v>
      </c>
      <c r="L25" s="276">
        <v>0</v>
      </c>
      <c r="M25" s="276">
        <v>0</v>
      </c>
      <c r="N25" s="276">
        <v>0</v>
      </c>
      <c r="O25" s="276">
        <v>0</v>
      </c>
      <c r="P25" s="276">
        <v>0</v>
      </c>
      <c r="Q25" s="276">
        <v>0</v>
      </c>
      <c r="R25" s="276">
        <v>0</v>
      </c>
      <c r="S25" s="276">
        <v>0</v>
      </c>
      <c r="T25" s="276">
        <v>0</v>
      </c>
      <c r="U25" s="276">
        <v>0</v>
      </c>
      <c r="V25" s="276">
        <v>0</v>
      </c>
      <c r="W25" s="276">
        <v>0</v>
      </c>
      <c r="X25" s="276">
        <v>0</v>
      </c>
      <c r="Y25" s="276">
        <v>0</v>
      </c>
      <c r="Z25" s="277">
        <v>29</v>
      </c>
      <c r="AA25" s="265">
        <v>0</v>
      </c>
      <c r="AB25" s="276">
        <v>0</v>
      </c>
      <c r="AC25" s="277">
        <v>0</v>
      </c>
      <c r="AD25" s="276">
        <v>0</v>
      </c>
      <c r="AE25" s="276">
        <v>0</v>
      </c>
      <c r="AF25" s="276">
        <f t="shared" si="3"/>
        <v>0</v>
      </c>
      <c r="AG25" s="276">
        <f t="shared" si="12"/>
        <v>29</v>
      </c>
      <c r="AH25" s="265">
        <f t="shared" si="13"/>
        <v>0</v>
      </c>
      <c r="AI25" s="265">
        <f t="shared" si="14"/>
        <v>0</v>
      </c>
      <c r="AJ25" s="265">
        <f t="shared" si="15"/>
        <v>0</v>
      </c>
      <c r="AK25" s="265">
        <f t="shared" si="16"/>
        <v>0</v>
      </c>
      <c r="AL25" s="265">
        <f t="shared" si="17"/>
        <v>0</v>
      </c>
    </row>
    <row r="26" spans="1:38" s="275" customFormat="1" ht="63">
      <c r="A26" s="132" t="s">
        <v>129</v>
      </c>
      <c r="B26" s="157" t="s">
        <v>275</v>
      </c>
      <c r="C26" s="131" t="s">
        <v>218</v>
      </c>
      <c r="D26" s="131">
        <f>SUM(D27)</f>
        <v>0</v>
      </c>
      <c r="E26" s="131">
        <f t="shared" ref="E26:AE26" si="19">SUM(E27)</f>
        <v>0</v>
      </c>
      <c r="F26" s="131">
        <f t="shared" si="19"/>
        <v>0</v>
      </c>
      <c r="G26" s="131">
        <f t="shared" si="19"/>
        <v>0</v>
      </c>
      <c r="H26" s="131">
        <f t="shared" si="19"/>
        <v>0</v>
      </c>
      <c r="I26" s="131">
        <f t="shared" si="19"/>
        <v>0</v>
      </c>
      <c r="J26" s="131">
        <f t="shared" si="19"/>
        <v>0</v>
      </c>
      <c r="K26" s="131">
        <f t="shared" si="19"/>
        <v>0</v>
      </c>
      <c r="L26" s="131">
        <f t="shared" si="19"/>
        <v>0</v>
      </c>
      <c r="M26" s="131">
        <f t="shared" si="19"/>
        <v>0</v>
      </c>
      <c r="N26" s="131">
        <f t="shared" si="19"/>
        <v>0</v>
      </c>
      <c r="O26" s="131">
        <f t="shared" si="19"/>
        <v>0</v>
      </c>
      <c r="P26" s="131">
        <f t="shared" si="19"/>
        <v>0</v>
      </c>
      <c r="Q26" s="131">
        <f t="shared" si="19"/>
        <v>0</v>
      </c>
      <c r="R26" s="131">
        <f t="shared" si="19"/>
        <v>0</v>
      </c>
      <c r="S26" s="131">
        <f t="shared" si="19"/>
        <v>0</v>
      </c>
      <c r="T26" s="131">
        <f t="shared" si="19"/>
        <v>0</v>
      </c>
      <c r="U26" s="131">
        <f t="shared" si="19"/>
        <v>0</v>
      </c>
      <c r="V26" s="131">
        <f t="shared" si="19"/>
        <v>0</v>
      </c>
      <c r="W26" s="131">
        <f t="shared" si="19"/>
        <v>0</v>
      </c>
      <c r="X26" s="131">
        <f t="shared" si="19"/>
        <v>0</v>
      </c>
      <c r="Y26" s="131">
        <f t="shared" si="19"/>
        <v>0</v>
      </c>
      <c r="Z26" s="131">
        <f t="shared" si="19"/>
        <v>29</v>
      </c>
      <c r="AA26" s="131">
        <f t="shared" si="19"/>
        <v>0</v>
      </c>
      <c r="AB26" s="131">
        <f t="shared" si="19"/>
        <v>0</v>
      </c>
      <c r="AC26" s="131">
        <f t="shared" si="19"/>
        <v>0</v>
      </c>
      <c r="AD26" s="131">
        <f t="shared" si="19"/>
        <v>0</v>
      </c>
      <c r="AE26" s="131">
        <f t="shared" si="19"/>
        <v>0</v>
      </c>
      <c r="AF26" s="131">
        <f t="shared" si="3"/>
        <v>0</v>
      </c>
      <c r="AG26" s="131">
        <f t="shared" si="12"/>
        <v>29</v>
      </c>
      <c r="AH26" s="131">
        <f t="shared" si="13"/>
        <v>0</v>
      </c>
      <c r="AI26" s="131">
        <f t="shared" si="14"/>
        <v>0</v>
      </c>
      <c r="AJ26" s="131">
        <f t="shared" si="15"/>
        <v>0</v>
      </c>
      <c r="AK26" s="131">
        <f t="shared" si="16"/>
        <v>0</v>
      </c>
      <c r="AL26" s="131">
        <f t="shared" si="17"/>
        <v>0</v>
      </c>
    </row>
    <row r="27" spans="1:38" s="51" customFormat="1" ht="47.25">
      <c r="A27" s="199" t="s">
        <v>129</v>
      </c>
      <c r="B27" s="200" t="s">
        <v>1913</v>
      </c>
      <c r="C27" s="199" t="s">
        <v>983</v>
      </c>
      <c r="D27" s="276">
        <v>0</v>
      </c>
      <c r="E27" s="276">
        <v>0</v>
      </c>
      <c r="F27" s="276">
        <v>0</v>
      </c>
      <c r="G27" s="276">
        <v>0</v>
      </c>
      <c r="H27" s="276">
        <v>0</v>
      </c>
      <c r="I27" s="276">
        <v>0</v>
      </c>
      <c r="J27" s="276">
        <v>0</v>
      </c>
      <c r="K27" s="276">
        <v>0</v>
      </c>
      <c r="L27" s="276">
        <v>0</v>
      </c>
      <c r="M27" s="276">
        <v>0</v>
      </c>
      <c r="N27" s="276">
        <v>0</v>
      </c>
      <c r="O27" s="276">
        <v>0</v>
      </c>
      <c r="P27" s="276">
        <v>0</v>
      </c>
      <c r="Q27" s="276">
        <v>0</v>
      </c>
      <c r="R27" s="276">
        <v>0</v>
      </c>
      <c r="S27" s="276">
        <v>0</v>
      </c>
      <c r="T27" s="276">
        <v>0</v>
      </c>
      <c r="U27" s="276">
        <v>0</v>
      </c>
      <c r="V27" s="276">
        <v>0</v>
      </c>
      <c r="W27" s="276">
        <v>0</v>
      </c>
      <c r="X27" s="276">
        <v>0</v>
      </c>
      <c r="Y27" s="276">
        <v>0</v>
      </c>
      <c r="Z27" s="154">
        <v>29</v>
      </c>
      <c r="AA27" s="277">
        <v>0</v>
      </c>
      <c r="AB27" s="276">
        <v>0</v>
      </c>
      <c r="AC27" s="277">
        <v>0</v>
      </c>
      <c r="AD27" s="276">
        <v>0</v>
      </c>
      <c r="AE27" s="276">
        <v>0</v>
      </c>
      <c r="AF27" s="276">
        <f t="shared" si="3"/>
        <v>0</v>
      </c>
      <c r="AG27" s="276">
        <f t="shared" si="12"/>
        <v>29</v>
      </c>
      <c r="AH27" s="265">
        <f t="shared" si="13"/>
        <v>0</v>
      </c>
      <c r="AI27" s="265">
        <f t="shared" si="14"/>
        <v>0</v>
      </c>
      <c r="AJ27" s="265">
        <f t="shared" si="15"/>
        <v>0</v>
      </c>
      <c r="AK27" s="265">
        <f t="shared" si="16"/>
        <v>0</v>
      </c>
      <c r="AL27" s="265">
        <f t="shared" si="17"/>
        <v>0</v>
      </c>
    </row>
    <row r="28" spans="1:38" s="275" customFormat="1" ht="47.25">
      <c r="A28" s="132" t="s">
        <v>170</v>
      </c>
      <c r="B28" s="157" t="s">
        <v>201</v>
      </c>
      <c r="C28" s="131" t="s">
        <v>218</v>
      </c>
      <c r="D28" s="131">
        <f>SUM(D29)</f>
        <v>0</v>
      </c>
      <c r="E28" s="131">
        <f t="shared" ref="E28:AD28" si="20">SUM(E29)</f>
        <v>0</v>
      </c>
      <c r="F28" s="131">
        <f t="shared" si="20"/>
        <v>0</v>
      </c>
      <c r="G28" s="131">
        <f t="shared" si="20"/>
        <v>0</v>
      </c>
      <c r="H28" s="131">
        <f t="shared" si="20"/>
        <v>0</v>
      </c>
      <c r="I28" s="131">
        <f t="shared" si="20"/>
        <v>0</v>
      </c>
      <c r="J28" s="131">
        <f t="shared" si="20"/>
        <v>0</v>
      </c>
      <c r="K28" s="131">
        <f t="shared" si="20"/>
        <v>0</v>
      </c>
      <c r="L28" s="131">
        <f t="shared" si="20"/>
        <v>0</v>
      </c>
      <c r="M28" s="131">
        <f t="shared" si="20"/>
        <v>0</v>
      </c>
      <c r="N28" s="131">
        <f t="shared" si="20"/>
        <v>0</v>
      </c>
      <c r="O28" s="131">
        <f t="shared" si="20"/>
        <v>0</v>
      </c>
      <c r="P28" s="131">
        <f t="shared" si="20"/>
        <v>0</v>
      </c>
      <c r="Q28" s="131">
        <f t="shared" si="20"/>
        <v>0</v>
      </c>
      <c r="R28" s="131">
        <f t="shared" si="20"/>
        <v>0</v>
      </c>
      <c r="S28" s="131">
        <f t="shared" si="20"/>
        <v>0</v>
      </c>
      <c r="T28" s="131">
        <f t="shared" si="20"/>
        <v>0</v>
      </c>
      <c r="U28" s="131">
        <f t="shared" si="20"/>
        <v>0</v>
      </c>
      <c r="V28" s="131">
        <f t="shared" si="20"/>
        <v>0</v>
      </c>
      <c r="W28" s="131">
        <f t="shared" si="20"/>
        <v>0</v>
      </c>
      <c r="X28" s="131">
        <f t="shared" si="20"/>
        <v>0</v>
      </c>
      <c r="Y28" s="131">
        <f t="shared" si="20"/>
        <v>0</v>
      </c>
      <c r="Z28" s="131">
        <f t="shared" si="20"/>
        <v>1.87</v>
      </c>
      <c r="AA28" s="131">
        <f t="shared" si="20"/>
        <v>0</v>
      </c>
      <c r="AB28" s="131">
        <f t="shared" si="20"/>
        <v>0</v>
      </c>
      <c r="AC28" s="131">
        <f t="shared" si="20"/>
        <v>0</v>
      </c>
      <c r="AD28" s="131">
        <f t="shared" si="20"/>
        <v>0</v>
      </c>
      <c r="AE28" s="131">
        <f>SUM(AE29)</f>
        <v>0</v>
      </c>
      <c r="AF28" s="131">
        <f t="shared" si="3"/>
        <v>0</v>
      </c>
      <c r="AG28" s="131">
        <f t="shared" si="12"/>
        <v>1.87</v>
      </c>
      <c r="AH28" s="131">
        <f t="shared" si="13"/>
        <v>0</v>
      </c>
      <c r="AI28" s="131">
        <f t="shared" si="14"/>
        <v>0</v>
      </c>
      <c r="AJ28" s="131">
        <f t="shared" si="15"/>
        <v>0</v>
      </c>
      <c r="AK28" s="131">
        <f t="shared" si="16"/>
        <v>0</v>
      </c>
      <c r="AL28" s="131">
        <f t="shared" si="17"/>
        <v>0</v>
      </c>
    </row>
    <row r="29" spans="1:38" s="51" customFormat="1" ht="31.5">
      <c r="A29" s="133" t="s">
        <v>1849</v>
      </c>
      <c r="B29" s="134" t="s">
        <v>1850</v>
      </c>
      <c r="C29" s="133" t="s">
        <v>1851</v>
      </c>
      <c r="D29" s="265">
        <v>0</v>
      </c>
      <c r="E29" s="265">
        <v>0</v>
      </c>
      <c r="F29" s="265">
        <v>0</v>
      </c>
      <c r="G29" s="265">
        <v>0</v>
      </c>
      <c r="H29" s="265">
        <v>0</v>
      </c>
      <c r="I29" s="265">
        <v>0</v>
      </c>
      <c r="J29" s="265">
        <v>0</v>
      </c>
      <c r="K29" s="265">
        <v>0</v>
      </c>
      <c r="L29" s="265">
        <v>0</v>
      </c>
      <c r="M29" s="265">
        <v>0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5">
        <v>0</v>
      </c>
      <c r="Y29" s="265">
        <v>0</v>
      </c>
      <c r="Z29" s="265">
        <v>1.87</v>
      </c>
      <c r="AA29" s="265">
        <v>0</v>
      </c>
      <c r="AB29" s="265">
        <v>0</v>
      </c>
      <c r="AC29" s="265">
        <v>0</v>
      </c>
      <c r="AD29" s="265">
        <v>0</v>
      </c>
      <c r="AE29" s="265">
        <v>0</v>
      </c>
      <c r="AF29" s="265">
        <f t="shared" si="3"/>
        <v>0</v>
      </c>
      <c r="AG29" s="265">
        <f t="shared" si="12"/>
        <v>1.87</v>
      </c>
      <c r="AH29" s="265">
        <f t="shared" si="13"/>
        <v>0</v>
      </c>
      <c r="AI29" s="265">
        <f t="shared" si="14"/>
        <v>0</v>
      </c>
      <c r="AJ29" s="265">
        <f t="shared" si="15"/>
        <v>0</v>
      </c>
      <c r="AK29" s="265">
        <f t="shared" si="16"/>
        <v>0</v>
      </c>
      <c r="AL29" s="265">
        <f t="shared" si="17"/>
        <v>0</v>
      </c>
    </row>
    <row r="30" spans="1:38" s="274" customFormat="1" ht="31.5">
      <c r="A30" s="126" t="s">
        <v>115</v>
      </c>
      <c r="B30" s="127" t="s">
        <v>202</v>
      </c>
      <c r="C30" s="129" t="s">
        <v>218</v>
      </c>
      <c r="D30" s="129">
        <f>D31+D32</f>
        <v>0</v>
      </c>
      <c r="E30" s="129">
        <f t="shared" ref="E30:AE30" si="21">E31+E32</f>
        <v>0</v>
      </c>
      <c r="F30" s="129">
        <f t="shared" si="21"/>
        <v>0</v>
      </c>
      <c r="G30" s="129">
        <f t="shared" si="21"/>
        <v>0</v>
      </c>
      <c r="H30" s="129">
        <f t="shared" si="21"/>
        <v>0</v>
      </c>
      <c r="I30" s="129">
        <f t="shared" si="21"/>
        <v>0</v>
      </c>
      <c r="J30" s="129">
        <f t="shared" si="21"/>
        <v>0</v>
      </c>
      <c r="K30" s="129">
        <f t="shared" si="21"/>
        <v>0</v>
      </c>
      <c r="L30" s="129">
        <f t="shared" si="21"/>
        <v>0</v>
      </c>
      <c r="M30" s="129">
        <f t="shared" si="21"/>
        <v>0</v>
      </c>
      <c r="N30" s="129">
        <f t="shared" si="21"/>
        <v>0</v>
      </c>
      <c r="O30" s="129">
        <f t="shared" si="21"/>
        <v>0</v>
      </c>
      <c r="P30" s="129">
        <f t="shared" si="21"/>
        <v>0</v>
      </c>
      <c r="Q30" s="129">
        <f t="shared" si="21"/>
        <v>0</v>
      </c>
      <c r="R30" s="129">
        <f t="shared" si="21"/>
        <v>0</v>
      </c>
      <c r="S30" s="129">
        <f t="shared" si="21"/>
        <v>0</v>
      </c>
      <c r="T30" s="129">
        <f t="shared" si="21"/>
        <v>0</v>
      </c>
      <c r="U30" s="129">
        <f t="shared" si="21"/>
        <v>0</v>
      </c>
      <c r="V30" s="129">
        <f t="shared" si="21"/>
        <v>0</v>
      </c>
      <c r="W30" s="129">
        <f t="shared" si="21"/>
        <v>0</v>
      </c>
      <c r="X30" s="129">
        <f t="shared" si="21"/>
        <v>0</v>
      </c>
      <c r="Y30" s="129">
        <f t="shared" si="21"/>
        <v>0</v>
      </c>
      <c r="Z30" s="129">
        <f t="shared" si="21"/>
        <v>0</v>
      </c>
      <c r="AA30" s="129">
        <f t="shared" si="21"/>
        <v>0</v>
      </c>
      <c r="AB30" s="129">
        <f t="shared" si="21"/>
        <v>0</v>
      </c>
      <c r="AC30" s="129">
        <f t="shared" si="21"/>
        <v>0</v>
      </c>
      <c r="AD30" s="129">
        <f t="shared" si="21"/>
        <v>0</v>
      </c>
      <c r="AE30" s="129">
        <f t="shared" si="21"/>
        <v>0</v>
      </c>
      <c r="AF30" s="129">
        <f t="shared" si="3"/>
        <v>0</v>
      </c>
      <c r="AG30" s="129">
        <f t="shared" si="12"/>
        <v>0</v>
      </c>
      <c r="AH30" s="129">
        <f t="shared" si="13"/>
        <v>0</v>
      </c>
      <c r="AI30" s="129">
        <f t="shared" si="14"/>
        <v>0</v>
      </c>
      <c r="AJ30" s="129">
        <f t="shared" si="15"/>
        <v>0</v>
      </c>
      <c r="AK30" s="129">
        <f t="shared" si="16"/>
        <v>0</v>
      </c>
      <c r="AL30" s="129">
        <f t="shared" si="17"/>
        <v>0</v>
      </c>
    </row>
    <row r="31" spans="1:38" s="275" customFormat="1" ht="63">
      <c r="A31" s="132" t="s">
        <v>171</v>
      </c>
      <c r="B31" s="157" t="s">
        <v>203</v>
      </c>
      <c r="C31" s="131" t="s">
        <v>1717</v>
      </c>
      <c r="D31" s="131">
        <v>0</v>
      </c>
      <c r="E31" s="131">
        <v>0</v>
      </c>
      <c r="F31" s="131">
        <v>0</v>
      </c>
      <c r="G31" s="131">
        <v>0</v>
      </c>
      <c r="H31" s="131">
        <v>0</v>
      </c>
      <c r="I31" s="131">
        <v>0</v>
      </c>
      <c r="J31" s="131">
        <v>0</v>
      </c>
      <c r="K31" s="131">
        <v>0</v>
      </c>
      <c r="L31" s="131">
        <v>0</v>
      </c>
      <c r="M31" s="131">
        <v>0</v>
      </c>
      <c r="N31" s="131">
        <v>0</v>
      </c>
      <c r="O31" s="131">
        <v>0</v>
      </c>
      <c r="P31" s="131">
        <v>0</v>
      </c>
      <c r="Q31" s="131">
        <v>0</v>
      </c>
      <c r="R31" s="131">
        <v>0</v>
      </c>
      <c r="S31" s="131">
        <v>0</v>
      </c>
      <c r="T31" s="131">
        <v>0</v>
      </c>
      <c r="U31" s="131">
        <v>0</v>
      </c>
      <c r="V31" s="131">
        <v>0</v>
      </c>
      <c r="W31" s="131">
        <v>0</v>
      </c>
      <c r="X31" s="131">
        <v>0</v>
      </c>
      <c r="Y31" s="131">
        <v>0</v>
      </c>
      <c r="Z31" s="131">
        <v>0</v>
      </c>
      <c r="AA31" s="131">
        <v>0</v>
      </c>
      <c r="AB31" s="131">
        <v>0</v>
      </c>
      <c r="AC31" s="131">
        <v>0</v>
      </c>
      <c r="AD31" s="131">
        <v>0</v>
      </c>
      <c r="AE31" s="131">
        <v>0</v>
      </c>
      <c r="AF31" s="131">
        <f t="shared" si="3"/>
        <v>0</v>
      </c>
      <c r="AG31" s="131">
        <f t="shared" si="12"/>
        <v>0</v>
      </c>
      <c r="AH31" s="131">
        <f t="shared" si="13"/>
        <v>0</v>
      </c>
      <c r="AI31" s="131">
        <f t="shared" si="14"/>
        <v>0</v>
      </c>
      <c r="AJ31" s="131">
        <f t="shared" si="15"/>
        <v>0</v>
      </c>
      <c r="AK31" s="131">
        <f t="shared" si="16"/>
        <v>0</v>
      </c>
      <c r="AL31" s="131">
        <f t="shared" si="17"/>
        <v>0</v>
      </c>
    </row>
    <row r="32" spans="1:38" s="275" customFormat="1" ht="47.25">
      <c r="A32" s="132" t="s">
        <v>172</v>
      </c>
      <c r="B32" s="157" t="s">
        <v>204</v>
      </c>
      <c r="C32" s="131" t="s">
        <v>1718</v>
      </c>
      <c r="D32" s="131">
        <v>0</v>
      </c>
      <c r="E32" s="131">
        <v>0</v>
      </c>
      <c r="F32" s="131">
        <v>0</v>
      </c>
      <c r="G32" s="131">
        <v>0</v>
      </c>
      <c r="H32" s="131">
        <v>0</v>
      </c>
      <c r="I32" s="131">
        <v>0</v>
      </c>
      <c r="J32" s="131">
        <v>0</v>
      </c>
      <c r="K32" s="131">
        <v>0</v>
      </c>
      <c r="L32" s="131">
        <v>0</v>
      </c>
      <c r="M32" s="131">
        <v>0</v>
      </c>
      <c r="N32" s="131">
        <v>0</v>
      </c>
      <c r="O32" s="131">
        <v>0</v>
      </c>
      <c r="P32" s="131">
        <v>0</v>
      </c>
      <c r="Q32" s="131">
        <v>0</v>
      </c>
      <c r="R32" s="131">
        <v>0</v>
      </c>
      <c r="S32" s="131">
        <v>0</v>
      </c>
      <c r="T32" s="131">
        <v>0</v>
      </c>
      <c r="U32" s="131">
        <v>0</v>
      </c>
      <c r="V32" s="131">
        <v>0</v>
      </c>
      <c r="W32" s="131">
        <v>0</v>
      </c>
      <c r="X32" s="131">
        <v>0</v>
      </c>
      <c r="Y32" s="131">
        <v>0</v>
      </c>
      <c r="Z32" s="131">
        <v>0</v>
      </c>
      <c r="AA32" s="131">
        <v>0</v>
      </c>
      <c r="AB32" s="131">
        <v>0</v>
      </c>
      <c r="AC32" s="131">
        <v>0</v>
      </c>
      <c r="AD32" s="131">
        <v>0</v>
      </c>
      <c r="AE32" s="131">
        <v>0</v>
      </c>
      <c r="AF32" s="131">
        <f t="shared" si="3"/>
        <v>0</v>
      </c>
      <c r="AG32" s="131">
        <f t="shared" si="12"/>
        <v>0</v>
      </c>
      <c r="AH32" s="131">
        <f t="shared" si="13"/>
        <v>0</v>
      </c>
      <c r="AI32" s="131">
        <f t="shared" si="14"/>
        <v>0</v>
      </c>
      <c r="AJ32" s="131">
        <f t="shared" si="15"/>
        <v>0</v>
      </c>
      <c r="AK32" s="131">
        <f t="shared" si="16"/>
        <v>0</v>
      </c>
      <c r="AL32" s="131">
        <f t="shared" si="17"/>
        <v>0</v>
      </c>
    </row>
    <row r="33" spans="1:38" s="274" customFormat="1" ht="47.25">
      <c r="A33" s="126" t="s">
        <v>116</v>
      </c>
      <c r="B33" s="127" t="s">
        <v>205</v>
      </c>
      <c r="C33" s="129" t="s">
        <v>218</v>
      </c>
      <c r="D33" s="129">
        <f>SUM(D34,D38)</f>
        <v>0</v>
      </c>
      <c r="E33" s="129">
        <f t="shared" ref="E33:AE33" si="22">SUM(E34,E38)</f>
        <v>0</v>
      </c>
      <c r="F33" s="129">
        <f t="shared" si="22"/>
        <v>0</v>
      </c>
      <c r="G33" s="129">
        <f t="shared" si="22"/>
        <v>0</v>
      </c>
      <c r="H33" s="129">
        <f t="shared" si="22"/>
        <v>0</v>
      </c>
      <c r="I33" s="129">
        <f t="shared" si="22"/>
        <v>0</v>
      </c>
      <c r="J33" s="129">
        <f t="shared" si="22"/>
        <v>0</v>
      </c>
      <c r="K33" s="129">
        <f t="shared" si="22"/>
        <v>0</v>
      </c>
      <c r="L33" s="129">
        <f t="shared" si="22"/>
        <v>0</v>
      </c>
      <c r="M33" s="129">
        <f t="shared" si="22"/>
        <v>0</v>
      </c>
      <c r="N33" s="129">
        <f t="shared" si="22"/>
        <v>0</v>
      </c>
      <c r="O33" s="129">
        <f t="shared" si="22"/>
        <v>0</v>
      </c>
      <c r="P33" s="129">
        <f t="shared" si="22"/>
        <v>0</v>
      </c>
      <c r="Q33" s="129">
        <f t="shared" si="22"/>
        <v>0</v>
      </c>
      <c r="R33" s="129">
        <f t="shared" si="22"/>
        <v>0</v>
      </c>
      <c r="S33" s="129">
        <f t="shared" si="22"/>
        <v>0</v>
      </c>
      <c r="T33" s="129">
        <f t="shared" si="22"/>
        <v>0</v>
      </c>
      <c r="U33" s="129">
        <f t="shared" si="22"/>
        <v>0</v>
      </c>
      <c r="V33" s="129">
        <f t="shared" si="22"/>
        <v>0</v>
      </c>
      <c r="W33" s="129">
        <f t="shared" si="22"/>
        <v>0</v>
      </c>
      <c r="X33" s="129">
        <f t="shared" si="22"/>
        <v>0</v>
      </c>
      <c r="Y33" s="129">
        <f t="shared" si="22"/>
        <v>0</v>
      </c>
      <c r="Z33" s="129">
        <f t="shared" si="22"/>
        <v>0</v>
      </c>
      <c r="AA33" s="129">
        <f t="shared" si="22"/>
        <v>0</v>
      </c>
      <c r="AB33" s="129">
        <f t="shared" si="22"/>
        <v>0</v>
      </c>
      <c r="AC33" s="129">
        <f t="shared" si="22"/>
        <v>0</v>
      </c>
      <c r="AD33" s="129">
        <f t="shared" si="22"/>
        <v>0</v>
      </c>
      <c r="AE33" s="129">
        <f t="shared" si="22"/>
        <v>0</v>
      </c>
      <c r="AF33" s="129">
        <f t="shared" si="3"/>
        <v>0</v>
      </c>
      <c r="AG33" s="129">
        <f t="shared" si="12"/>
        <v>0</v>
      </c>
      <c r="AH33" s="129">
        <f t="shared" si="13"/>
        <v>0</v>
      </c>
      <c r="AI33" s="129">
        <f t="shared" si="14"/>
        <v>0</v>
      </c>
      <c r="AJ33" s="129">
        <f t="shared" si="15"/>
        <v>0</v>
      </c>
      <c r="AK33" s="129">
        <f t="shared" si="16"/>
        <v>0</v>
      </c>
      <c r="AL33" s="129">
        <f t="shared" si="17"/>
        <v>0</v>
      </c>
    </row>
    <row r="34" spans="1:38" s="275" customFormat="1" ht="31.5">
      <c r="A34" s="132" t="s">
        <v>130</v>
      </c>
      <c r="B34" s="157" t="s">
        <v>206</v>
      </c>
      <c r="C34" s="131" t="s">
        <v>218</v>
      </c>
      <c r="D34" s="131">
        <f>SUM(D35:D37)</f>
        <v>0</v>
      </c>
      <c r="E34" s="131">
        <f t="shared" ref="E34:AE34" si="23">SUM(E35:E37)</f>
        <v>0</v>
      </c>
      <c r="F34" s="131">
        <f t="shared" si="23"/>
        <v>0</v>
      </c>
      <c r="G34" s="131">
        <f t="shared" si="23"/>
        <v>0</v>
      </c>
      <c r="H34" s="131">
        <f t="shared" si="23"/>
        <v>0</v>
      </c>
      <c r="I34" s="131">
        <f t="shared" si="23"/>
        <v>0</v>
      </c>
      <c r="J34" s="131">
        <f t="shared" si="23"/>
        <v>0</v>
      </c>
      <c r="K34" s="131">
        <f t="shared" si="23"/>
        <v>0</v>
      </c>
      <c r="L34" s="131">
        <f t="shared" si="23"/>
        <v>0</v>
      </c>
      <c r="M34" s="131">
        <f t="shared" si="23"/>
        <v>0</v>
      </c>
      <c r="N34" s="131">
        <f t="shared" si="23"/>
        <v>0</v>
      </c>
      <c r="O34" s="131">
        <f t="shared" si="23"/>
        <v>0</v>
      </c>
      <c r="P34" s="131">
        <f t="shared" si="23"/>
        <v>0</v>
      </c>
      <c r="Q34" s="131">
        <f t="shared" si="23"/>
        <v>0</v>
      </c>
      <c r="R34" s="131">
        <f t="shared" si="23"/>
        <v>0</v>
      </c>
      <c r="S34" s="131">
        <f t="shared" si="23"/>
        <v>0</v>
      </c>
      <c r="T34" s="131">
        <f t="shared" si="23"/>
        <v>0</v>
      </c>
      <c r="U34" s="131">
        <f t="shared" si="23"/>
        <v>0</v>
      </c>
      <c r="V34" s="131">
        <f t="shared" si="23"/>
        <v>0</v>
      </c>
      <c r="W34" s="131">
        <f t="shared" si="23"/>
        <v>0</v>
      </c>
      <c r="X34" s="131">
        <f t="shared" si="23"/>
        <v>0</v>
      </c>
      <c r="Y34" s="131">
        <f t="shared" si="23"/>
        <v>0</v>
      </c>
      <c r="Z34" s="131">
        <f t="shared" si="23"/>
        <v>0</v>
      </c>
      <c r="AA34" s="131">
        <f t="shared" si="23"/>
        <v>0</v>
      </c>
      <c r="AB34" s="131">
        <f t="shared" si="23"/>
        <v>0</v>
      </c>
      <c r="AC34" s="131">
        <f t="shared" si="23"/>
        <v>0</v>
      </c>
      <c r="AD34" s="131">
        <f t="shared" si="23"/>
        <v>0</v>
      </c>
      <c r="AE34" s="131">
        <f t="shared" si="23"/>
        <v>0</v>
      </c>
      <c r="AF34" s="131">
        <f t="shared" si="3"/>
        <v>0</v>
      </c>
      <c r="AG34" s="131">
        <f t="shared" si="12"/>
        <v>0</v>
      </c>
      <c r="AH34" s="131">
        <f t="shared" si="13"/>
        <v>0</v>
      </c>
      <c r="AI34" s="131">
        <f t="shared" si="14"/>
        <v>0</v>
      </c>
      <c r="AJ34" s="131">
        <f t="shared" si="15"/>
        <v>0</v>
      </c>
      <c r="AK34" s="131">
        <f t="shared" si="16"/>
        <v>0</v>
      </c>
      <c r="AL34" s="131">
        <f t="shared" si="17"/>
        <v>0</v>
      </c>
    </row>
    <row r="35" spans="1:38" s="281" customFormat="1" ht="94.5">
      <c r="A35" s="209" t="s">
        <v>130</v>
      </c>
      <c r="B35" s="211" t="s">
        <v>207</v>
      </c>
      <c r="C35" s="280" t="s">
        <v>218</v>
      </c>
      <c r="D35" s="280">
        <v>0</v>
      </c>
      <c r="E35" s="280">
        <v>0</v>
      </c>
      <c r="F35" s="280">
        <v>0</v>
      </c>
      <c r="G35" s="280">
        <v>0</v>
      </c>
      <c r="H35" s="280">
        <v>0</v>
      </c>
      <c r="I35" s="280">
        <v>0</v>
      </c>
      <c r="J35" s="280">
        <v>0</v>
      </c>
      <c r="K35" s="280">
        <v>0</v>
      </c>
      <c r="L35" s="280">
        <v>0</v>
      </c>
      <c r="M35" s="280">
        <v>0</v>
      </c>
      <c r="N35" s="280">
        <v>0</v>
      </c>
      <c r="O35" s="280">
        <v>0</v>
      </c>
      <c r="P35" s="280">
        <v>0</v>
      </c>
      <c r="Q35" s="280">
        <v>0</v>
      </c>
      <c r="R35" s="280">
        <v>0</v>
      </c>
      <c r="S35" s="280">
        <v>0</v>
      </c>
      <c r="T35" s="280">
        <v>0</v>
      </c>
      <c r="U35" s="280">
        <v>0</v>
      </c>
      <c r="V35" s="280">
        <v>0</v>
      </c>
      <c r="W35" s="280">
        <v>0</v>
      </c>
      <c r="X35" s="280">
        <v>0</v>
      </c>
      <c r="Y35" s="280">
        <v>0</v>
      </c>
      <c r="Z35" s="280">
        <v>0</v>
      </c>
      <c r="AA35" s="280">
        <v>0</v>
      </c>
      <c r="AB35" s="280">
        <v>0</v>
      </c>
      <c r="AC35" s="280">
        <v>0</v>
      </c>
      <c r="AD35" s="280">
        <v>0</v>
      </c>
      <c r="AE35" s="280">
        <v>0</v>
      </c>
      <c r="AF35" s="280">
        <f t="shared" si="3"/>
        <v>0</v>
      </c>
      <c r="AG35" s="280">
        <f t="shared" si="12"/>
        <v>0</v>
      </c>
      <c r="AH35" s="280">
        <f t="shared" si="13"/>
        <v>0</v>
      </c>
      <c r="AI35" s="280">
        <f t="shared" si="14"/>
        <v>0</v>
      </c>
      <c r="AJ35" s="280">
        <f t="shared" si="15"/>
        <v>0</v>
      </c>
      <c r="AK35" s="280">
        <f t="shared" si="16"/>
        <v>0</v>
      </c>
      <c r="AL35" s="280">
        <f t="shared" si="17"/>
        <v>0</v>
      </c>
    </row>
    <row r="36" spans="1:38" s="281" customFormat="1" ht="78.75">
      <c r="A36" s="209" t="s">
        <v>130</v>
      </c>
      <c r="B36" s="289" t="s">
        <v>208</v>
      </c>
      <c r="C36" s="280" t="s">
        <v>218</v>
      </c>
      <c r="D36" s="280">
        <v>0</v>
      </c>
      <c r="E36" s="280">
        <v>0</v>
      </c>
      <c r="F36" s="280">
        <v>0</v>
      </c>
      <c r="G36" s="280">
        <v>0</v>
      </c>
      <c r="H36" s="280">
        <v>0</v>
      </c>
      <c r="I36" s="280">
        <v>0</v>
      </c>
      <c r="J36" s="280">
        <v>0</v>
      </c>
      <c r="K36" s="280">
        <v>0</v>
      </c>
      <c r="L36" s="280">
        <v>0</v>
      </c>
      <c r="M36" s="280">
        <v>0</v>
      </c>
      <c r="N36" s="280">
        <v>0</v>
      </c>
      <c r="O36" s="280">
        <v>0</v>
      </c>
      <c r="P36" s="280">
        <v>0</v>
      </c>
      <c r="Q36" s="280">
        <v>0</v>
      </c>
      <c r="R36" s="280">
        <v>0</v>
      </c>
      <c r="S36" s="280">
        <v>0</v>
      </c>
      <c r="T36" s="280">
        <v>0</v>
      </c>
      <c r="U36" s="280">
        <v>0</v>
      </c>
      <c r="V36" s="280">
        <v>0</v>
      </c>
      <c r="W36" s="280">
        <v>0</v>
      </c>
      <c r="X36" s="280">
        <v>0</v>
      </c>
      <c r="Y36" s="280">
        <v>0</v>
      </c>
      <c r="Z36" s="280">
        <v>0</v>
      </c>
      <c r="AA36" s="280">
        <v>0</v>
      </c>
      <c r="AB36" s="280">
        <v>0</v>
      </c>
      <c r="AC36" s="280">
        <v>0</v>
      </c>
      <c r="AD36" s="280">
        <v>0</v>
      </c>
      <c r="AE36" s="280">
        <v>0</v>
      </c>
      <c r="AF36" s="280">
        <f t="shared" si="3"/>
        <v>0</v>
      </c>
      <c r="AG36" s="280">
        <f t="shared" si="12"/>
        <v>0</v>
      </c>
      <c r="AH36" s="280">
        <f t="shared" si="13"/>
        <v>0</v>
      </c>
      <c r="AI36" s="280">
        <f t="shared" si="14"/>
        <v>0</v>
      </c>
      <c r="AJ36" s="280">
        <f t="shared" si="15"/>
        <v>0</v>
      </c>
      <c r="AK36" s="280">
        <f t="shared" si="16"/>
        <v>0</v>
      </c>
      <c r="AL36" s="280">
        <f t="shared" si="17"/>
        <v>0</v>
      </c>
    </row>
    <row r="37" spans="1:38" s="281" customFormat="1" ht="94.5">
      <c r="A37" s="209" t="s">
        <v>130</v>
      </c>
      <c r="B37" s="211" t="s">
        <v>209</v>
      </c>
      <c r="C37" s="280" t="s">
        <v>218</v>
      </c>
      <c r="D37" s="280">
        <v>0</v>
      </c>
      <c r="E37" s="280">
        <v>0</v>
      </c>
      <c r="F37" s="280">
        <v>0</v>
      </c>
      <c r="G37" s="280">
        <v>0</v>
      </c>
      <c r="H37" s="280">
        <v>0</v>
      </c>
      <c r="I37" s="280">
        <v>0</v>
      </c>
      <c r="J37" s="280">
        <v>0</v>
      </c>
      <c r="K37" s="280">
        <v>0</v>
      </c>
      <c r="L37" s="280">
        <v>0</v>
      </c>
      <c r="M37" s="280">
        <v>0</v>
      </c>
      <c r="N37" s="280">
        <v>0</v>
      </c>
      <c r="O37" s="280">
        <v>0</v>
      </c>
      <c r="P37" s="280">
        <v>0</v>
      </c>
      <c r="Q37" s="280">
        <v>0</v>
      </c>
      <c r="R37" s="280">
        <v>0</v>
      </c>
      <c r="S37" s="280">
        <v>0</v>
      </c>
      <c r="T37" s="280">
        <v>0</v>
      </c>
      <c r="U37" s="280">
        <v>0</v>
      </c>
      <c r="V37" s="280">
        <v>0</v>
      </c>
      <c r="W37" s="280">
        <v>0</v>
      </c>
      <c r="X37" s="280">
        <v>0</v>
      </c>
      <c r="Y37" s="280">
        <v>0</v>
      </c>
      <c r="Z37" s="280">
        <v>0</v>
      </c>
      <c r="AA37" s="280">
        <v>0</v>
      </c>
      <c r="AB37" s="280">
        <v>0</v>
      </c>
      <c r="AC37" s="280">
        <v>0</v>
      </c>
      <c r="AD37" s="280">
        <v>0</v>
      </c>
      <c r="AE37" s="280">
        <v>0</v>
      </c>
      <c r="AF37" s="280">
        <f t="shared" si="3"/>
        <v>0</v>
      </c>
      <c r="AG37" s="280">
        <f t="shared" si="12"/>
        <v>0</v>
      </c>
      <c r="AH37" s="280">
        <f t="shared" si="13"/>
        <v>0</v>
      </c>
      <c r="AI37" s="280">
        <f t="shared" si="14"/>
        <v>0</v>
      </c>
      <c r="AJ37" s="280">
        <f t="shared" si="15"/>
        <v>0</v>
      </c>
      <c r="AK37" s="280">
        <f t="shared" si="16"/>
        <v>0</v>
      </c>
      <c r="AL37" s="280">
        <f t="shared" si="17"/>
        <v>0</v>
      </c>
    </row>
    <row r="38" spans="1:38" s="275" customFormat="1" ht="31.5">
      <c r="A38" s="132" t="s">
        <v>131</v>
      </c>
      <c r="B38" s="157" t="s">
        <v>277</v>
      </c>
      <c r="C38" s="131" t="s">
        <v>1719</v>
      </c>
      <c r="D38" s="131">
        <f>SUM(D39:D41)</f>
        <v>0</v>
      </c>
      <c r="E38" s="131">
        <f t="shared" ref="E38" si="24">SUM(E39:E41)</f>
        <v>0</v>
      </c>
      <c r="F38" s="131">
        <f t="shared" ref="F38" si="25">SUM(F39:F41)</f>
        <v>0</v>
      </c>
      <c r="G38" s="131">
        <f t="shared" ref="G38" si="26">SUM(G39:G41)</f>
        <v>0</v>
      </c>
      <c r="H38" s="131">
        <f t="shared" ref="H38" si="27">SUM(H39:H41)</f>
        <v>0</v>
      </c>
      <c r="I38" s="131">
        <f>SUM(I39:I41)</f>
        <v>0</v>
      </c>
      <c r="J38" s="131">
        <f t="shared" ref="J38" si="28">SUM(J39:J41)</f>
        <v>0</v>
      </c>
      <c r="K38" s="131">
        <f t="shared" ref="K38" si="29">SUM(K39:K41)</f>
        <v>0</v>
      </c>
      <c r="L38" s="131">
        <f t="shared" ref="L38" si="30">SUM(L39:L41)</f>
        <v>0</v>
      </c>
      <c r="M38" s="131">
        <f t="shared" ref="M38" si="31">SUM(M39:M41)</f>
        <v>0</v>
      </c>
      <c r="N38" s="131">
        <f t="shared" ref="N38" si="32">SUM(N39:N41)</f>
        <v>0</v>
      </c>
      <c r="O38" s="131">
        <f t="shared" ref="O38" si="33">SUM(O39:O41)</f>
        <v>0</v>
      </c>
      <c r="P38" s="131">
        <f t="shared" ref="P38" si="34">SUM(P39:P41)</f>
        <v>0</v>
      </c>
      <c r="Q38" s="131">
        <f t="shared" ref="Q38" si="35">SUM(Q39:Q41)</f>
        <v>0</v>
      </c>
      <c r="R38" s="131">
        <f t="shared" ref="R38" si="36">SUM(R39:R41)</f>
        <v>0</v>
      </c>
      <c r="S38" s="131">
        <f t="shared" ref="S38" si="37">SUM(S39:S41)</f>
        <v>0</v>
      </c>
      <c r="T38" s="131">
        <f t="shared" ref="T38" si="38">SUM(T39:T41)</f>
        <v>0</v>
      </c>
      <c r="U38" s="131">
        <f t="shared" ref="U38" si="39">SUM(U39:U41)</f>
        <v>0</v>
      </c>
      <c r="V38" s="131">
        <f t="shared" ref="V38" si="40">SUM(V39:V41)</f>
        <v>0</v>
      </c>
      <c r="W38" s="131">
        <f t="shared" ref="W38" si="41">SUM(W39:W41)</f>
        <v>0</v>
      </c>
      <c r="X38" s="131">
        <f t="shared" ref="X38" si="42">SUM(X39:X41)</f>
        <v>0</v>
      </c>
      <c r="Y38" s="131">
        <f t="shared" ref="Y38" si="43">SUM(Y39:Y41)</f>
        <v>0</v>
      </c>
      <c r="Z38" s="131">
        <f t="shared" ref="Z38" si="44">SUM(Z39:Z41)</f>
        <v>0</v>
      </c>
      <c r="AA38" s="131">
        <f t="shared" ref="AA38" si="45">SUM(AA39:AA41)</f>
        <v>0</v>
      </c>
      <c r="AB38" s="131">
        <f t="shared" ref="AB38" si="46">SUM(AB39:AB41)</f>
        <v>0</v>
      </c>
      <c r="AC38" s="131">
        <f t="shared" ref="AC38" si="47">SUM(AC39:AC41)</f>
        <v>0</v>
      </c>
      <c r="AD38" s="131">
        <f t="shared" ref="AD38" si="48">SUM(AD39:AD41)</f>
        <v>0</v>
      </c>
      <c r="AE38" s="131">
        <f t="shared" ref="AE38" si="49">SUM(AE39:AE41)</f>
        <v>0</v>
      </c>
      <c r="AF38" s="131">
        <f t="shared" si="3"/>
        <v>0</v>
      </c>
      <c r="AG38" s="131">
        <f t="shared" si="12"/>
        <v>0</v>
      </c>
      <c r="AH38" s="131">
        <f t="shared" si="13"/>
        <v>0</v>
      </c>
      <c r="AI38" s="131">
        <f t="shared" si="14"/>
        <v>0</v>
      </c>
      <c r="AJ38" s="131">
        <f t="shared" si="15"/>
        <v>0</v>
      </c>
      <c r="AK38" s="131">
        <f t="shared" si="16"/>
        <v>0</v>
      </c>
      <c r="AL38" s="131">
        <f t="shared" si="17"/>
        <v>0</v>
      </c>
    </row>
    <row r="39" spans="1:38" s="281" customFormat="1" ht="94.5">
      <c r="A39" s="209" t="s">
        <v>131</v>
      </c>
      <c r="B39" s="211" t="s">
        <v>278</v>
      </c>
      <c r="C39" s="280" t="s">
        <v>218</v>
      </c>
      <c r="D39" s="280">
        <v>0</v>
      </c>
      <c r="E39" s="280">
        <v>0</v>
      </c>
      <c r="F39" s="280">
        <v>0</v>
      </c>
      <c r="G39" s="280">
        <v>0</v>
      </c>
      <c r="H39" s="280">
        <v>0</v>
      </c>
      <c r="I39" s="280">
        <v>0</v>
      </c>
      <c r="J39" s="280">
        <v>0</v>
      </c>
      <c r="K39" s="280">
        <v>0</v>
      </c>
      <c r="L39" s="280">
        <v>0</v>
      </c>
      <c r="M39" s="280">
        <v>0</v>
      </c>
      <c r="N39" s="280">
        <v>0</v>
      </c>
      <c r="O39" s="280">
        <v>0</v>
      </c>
      <c r="P39" s="280">
        <v>0</v>
      </c>
      <c r="Q39" s="280">
        <v>0</v>
      </c>
      <c r="R39" s="280">
        <v>0</v>
      </c>
      <c r="S39" s="280">
        <v>0</v>
      </c>
      <c r="T39" s="280">
        <v>0</v>
      </c>
      <c r="U39" s="280">
        <v>0</v>
      </c>
      <c r="V39" s="280">
        <v>0</v>
      </c>
      <c r="W39" s="280">
        <v>0</v>
      </c>
      <c r="X39" s="280">
        <v>0</v>
      </c>
      <c r="Y39" s="280">
        <v>0</v>
      </c>
      <c r="Z39" s="280">
        <v>0</v>
      </c>
      <c r="AA39" s="280">
        <v>0</v>
      </c>
      <c r="AB39" s="280">
        <v>0</v>
      </c>
      <c r="AC39" s="280">
        <v>0</v>
      </c>
      <c r="AD39" s="280">
        <v>0</v>
      </c>
      <c r="AE39" s="280">
        <v>0</v>
      </c>
      <c r="AF39" s="280">
        <f t="shared" si="3"/>
        <v>0</v>
      </c>
      <c r="AG39" s="280">
        <f t="shared" si="12"/>
        <v>0</v>
      </c>
      <c r="AH39" s="280">
        <f t="shared" si="13"/>
        <v>0</v>
      </c>
      <c r="AI39" s="280">
        <f t="shared" si="14"/>
        <v>0</v>
      </c>
      <c r="AJ39" s="280">
        <f t="shared" si="15"/>
        <v>0</v>
      </c>
      <c r="AK39" s="280">
        <f t="shared" si="16"/>
        <v>0</v>
      </c>
      <c r="AL39" s="280">
        <f t="shared" si="17"/>
        <v>0</v>
      </c>
    </row>
    <row r="40" spans="1:38" s="281" customFormat="1" ht="78.75">
      <c r="A40" s="209" t="s">
        <v>131</v>
      </c>
      <c r="B40" s="211" t="s">
        <v>208</v>
      </c>
      <c r="C40" s="280" t="s">
        <v>218</v>
      </c>
      <c r="D40" s="280">
        <v>0</v>
      </c>
      <c r="E40" s="280">
        <v>0</v>
      </c>
      <c r="F40" s="280">
        <v>0</v>
      </c>
      <c r="G40" s="280">
        <v>0</v>
      </c>
      <c r="H40" s="280">
        <v>0</v>
      </c>
      <c r="I40" s="280">
        <v>0</v>
      </c>
      <c r="J40" s="280">
        <v>0</v>
      </c>
      <c r="K40" s="280">
        <v>0</v>
      </c>
      <c r="L40" s="280">
        <v>0</v>
      </c>
      <c r="M40" s="280">
        <v>0</v>
      </c>
      <c r="N40" s="280">
        <v>0</v>
      </c>
      <c r="O40" s="280">
        <v>0</v>
      </c>
      <c r="P40" s="280">
        <v>0</v>
      </c>
      <c r="Q40" s="280">
        <v>0</v>
      </c>
      <c r="R40" s="280">
        <v>0</v>
      </c>
      <c r="S40" s="280">
        <v>0</v>
      </c>
      <c r="T40" s="280">
        <v>0</v>
      </c>
      <c r="U40" s="280">
        <v>0</v>
      </c>
      <c r="V40" s="280">
        <v>0</v>
      </c>
      <c r="W40" s="280">
        <v>0</v>
      </c>
      <c r="X40" s="280">
        <v>0</v>
      </c>
      <c r="Y40" s="280">
        <v>0</v>
      </c>
      <c r="Z40" s="280">
        <v>0</v>
      </c>
      <c r="AA40" s="280">
        <v>0</v>
      </c>
      <c r="AB40" s="280">
        <v>0</v>
      </c>
      <c r="AC40" s="280">
        <v>0</v>
      </c>
      <c r="AD40" s="280">
        <v>0</v>
      </c>
      <c r="AE40" s="280">
        <v>0</v>
      </c>
      <c r="AF40" s="280">
        <f t="shared" si="3"/>
        <v>0</v>
      </c>
      <c r="AG40" s="280">
        <f t="shared" si="12"/>
        <v>0</v>
      </c>
      <c r="AH40" s="280">
        <f t="shared" si="13"/>
        <v>0</v>
      </c>
      <c r="AI40" s="280">
        <f t="shared" si="14"/>
        <v>0</v>
      </c>
      <c r="AJ40" s="280">
        <f t="shared" si="15"/>
        <v>0</v>
      </c>
      <c r="AK40" s="280">
        <f t="shared" si="16"/>
        <v>0</v>
      </c>
      <c r="AL40" s="280">
        <f t="shared" si="17"/>
        <v>0</v>
      </c>
    </row>
    <row r="41" spans="1:38" s="281" customFormat="1" ht="94.5">
      <c r="A41" s="209" t="s">
        <v>131</v>
      </c>
      <c r="B41" s="211" t="s">
        <v>279</v>
      </c>
      <c r="C41" s="280" t="s">
        <v>218</v>
      </c>
      <c r="D41" s="280">
        <v>0</v>
      </c>
      <c r="E41" s="280">
        <v>0</v>
      </c>
      <c r="F41" s="280">
        <v>0</v>
      </c>
      <c r="G41" s="280">
        <v>0</v>
      </c>
      <c r="H41" s="280">
        <v>0</v>
      </c>
      <c r="I41" s="280">
        <v>0</v>
      </c>
      <c r="J41" s="280">
        <v>0</v>
      </c>
      <c r="K41" s="280">
        <v>0</v>
      </c>
      <c r="L41" s="280">
        <v>0</v>
      </c>
      <c r="M41" s="280">
        <v>0</v>
      </c>
      <c r="N41" s="280">
        <v>0</v>
      </c>
      <c r="O41" s="280">
        <v>0</v>
      </c>
      <c r="P41" s="280">
        <v>0</v>
      </c>
      <c r="Q41" s="280">
        <v>0</v>
      </c>
      <c r="R41" s="280">
        <v>0</v>
      </c>
      <c r="S41" s="280">
        <v>0</v>
      </c>
      <c r="T41" s="280">
        <v>0</v>
      </c>
      <c r="U41" s="280">
        <v>0</v>
      </c>
      <c r="V41" s="280">
        <v>0</v>
      </c>
      <c r="W41" s="280">
        <v>0</v>
      </c>
      <c r="X41" s="280">
        <v>0</v>
      </c>
      <c r="Y41" s="280">
        <v>0</v>
      </c>
      <c r="Z41" s="280">
        <v>0</v>
      </c>
      <c r="AA41" s="280">
        <v>0</v>
      </c>
      <c r="AB41" s="280">
        <v>0</v>
      </c>
      <c r="AC41" s="280">
        <v>0</v>
      </c>
      <c r="AD41" s="280">
        <v>0</v>
      </c>
      <c r="AE41" s="280">
        <v>0</v>
      </c>
      <c r="AF41" s="280">
        <f t="shared" si="3"/>
        <v>0</v>
      </c>
      <c r="AG41" s="280">
        <f t="shared" si="12"/>
        <v>0</v>
      </c>
      <c r="AH41" s="280">
        <f t="shared" si="13"/>
        <v>0</v>
      </c>
      <c r="AI41" s="280">
        <f t="shared" si="14"/>
        <v>0</v>
      </c>
      <c r="AJ41" s="280">
        <f t="shared" si="15"/>
        <v>0</v>
      </c>
      <c r="AK41" s="280">
        <f t="shared" si="16"/>
        <v>0</v>
      </c>
      <c r="AL41" s="280">
        <f t="shared" si="17"/>
        <v>0</v>
      </c>
    </row>
    <row r="42" spans="1:38" s="274" customFormat="1" ht="78.75">
      <c r="A42" s="126" t="s">
        <v>117</v>
      </c>
      <c r="B42" s="127" t="s">
        <v>210</v>
      </c>
      <c r="C42" s="129" t="s">
        <v>218</v>
      </c>
      <c r="D42" s="129">
        <f>D43+D44</f>
        <v>0</v>
      </c>
      <c r="E42" s="129">
        <f t="shared" ref="E42:AE42" si="50">E43+E44</f>
        <v>0</v>
      </c>
      <c r="F42" s="129">
        <f t="shared" si="50"/>
        <v>0</v>
      </c>
      <c r="G42" s="129">
        <f t="shared" si="50"/>
        <v>0</v>
      </c>
      <c r="H42" s="129">
        <f t="shared" si="50"/>
        <v>0</v>
      </c>
      <c r="I42" s="129">
        <f t="shared" si="50"/>
        <v>0</v>
      </c>
      <c r="J42" s="129">
        <f t="shared" si="50"/>
        <v>0</v>
      </c>
      <c r="K42" s="129">
        <f t="shared" si="50"/>
        <v>0</v>
      </c>
      <c r="L42" s="129">
        <f t="shared" si="50"/>
        <v>0</v>
      </c>
      <c r="M42" s="129">
        <f t="shared" si="50"/>
        <v>0</v>
      </c>
      <c r="N42" s="129">
        <f t="shared" si="50"/>
        <v>0</v>
      </c>
      <c r="O42" s="129">
        <f t="shared" si="50"/>
        <v>0</v>
      </c>
      <c r="P42" s="129">
        <f t="shared" si="50"/>
        <v>0</v>
      </c>
      <c r="Q42" s="129">
        <f t="shared" si="50"/>
        <v>0</v>
      </c>
      <c r="R42" s="129">
        <f t="shared" si="50"/>
        <v>0</v>
      </c>
      <c r="S42" s="129">
        <f t="shared" si="50"/>
        <v>0</v>
      </c>
      <c r="T42" s="129">
        <f t="shared" si="50"/>
        <v>0</v>
      </c>
      <c r="U42" s="129">
        <f t="shared" si="50"/>
        <v>0</v>
      </c>
      <c r="V42" s="129">
        <f t="shared" si="50"/>
        <v>0</v>
      </c>
      <c r="W42" s="129">
        <f t="shared" si="50"/>
        <v>0</v>
      </c>
      <c r="X42" s="129">
        <f t="shared" si="50"/>
        <v>0</v>
      </c>
      <c r="Y42" s="129">
        <f t="shared" si="50"/>
        <v>0</v>
      </c>
      <c r="Z42" s="129">
        <f t="shared" si="50"/>
        <v>0</v>
      </c>
      <c r="AA42" s="129">
        <f t="shared" si="50"/>
        <v>0</v>
      </c>
      <c r="AB42" s="129">
        <f t="shared" si="50"/>
        <v>0</v>
      </c>
      <c r="AC42" s="129">
        <f t="shared" si="50"/>
        <v>0</v>
      </c>
      <c r="AD42" s="129">
        <f t="shared" si="50"/>
        <v>0</v>
      </c>
      <c r="AE42" s="129">
        <f t="shared" si="50"/>
        <v>0</v>
      </c>
      <c r="AF42" s="129">
        <f t="shared" si="3"/>
        <v>0</v>
      </c>
      <c r="AG42" s="129">
        <f t="shared" si="12"/>
        <v>0</v>
      </c>
      <c r="AH42" s="129">
        <f t="shared" si="13"/>
        <v>0</v>
      </c>
      <c r="AI42" s="129">
        <f t="shared" si="14"/>
        <v>0</v>
      </c>
      <c r="AJ42" s="129">
        <f t="shared" si="15"/>
        <v>0</v>
      </c>
      <c r="AK42" s="129">
        <f t="shared" si="16"/>
        <v>0</v>
      </c>
      <c r="AL42" s="129">
        <f t="shared" si="17"/>
        <v>0</v>
      </c>
    </row>
    <row r="43" spans="1:38" s="275" customFormat="1" ht="63">
      <c r="A43" s="132" t="s">
        <v>173</v>
      </c>
      <c r="B43" s="157" t="s">
        <v>211</v>
      </c>
      <c r="C43" s="131" t="s">
        <v>218</v>
      </c>
      <c r="D43" s="131">
        <v>0</v>
      </c>
      <c r="E43" s="131">
        <v>0</v>
      </c>
      <c r="F43" s="131">
        <v>0</v>
      </c>
      <c r="G43" s="131">
        <v>0</v>
      </c>
      <c r="H43" s="131">
        <v>0</v>
      </c>
      <c r="I43" s="131">
        <v>0</v>
      </c>
      <c r="J43" s="131">
        <v>0</v>
      </c>
      <c r="K43" s="131">
        <v>0</v>
      </c>
      <c r="L43" s="131">
        <v>0</v>
      </c>
      <c r="M43" s="131">
        <v>0</v>
      </c>
      <c r="N43" s="131">
        <v>0</v>
      </c>
      <c r="O43" s="131">
        <v>0</v>
      </c>
      <c r="P43" s="131">
        <v>0</v>
      </c>
      <c r="Q43" s="131">
        <v>0</v>
      </c>
      <c r="R43" s="131">
        <v>0</v>
      </c>
      <c r="S43" s="131">
        <v>0</v>
      </c>
      <c r="T43" s="131">
        <v>0</v>
      </c>
      <c r="U43" s="131">
        <v>0</v>
      </c>
      <c r="V43" s="131">
        <v>0</v>
      </c>
      <c r="W43" s="131">
        <v>0</v>
      </c>
      <c r="X43" s="131">
        <v>0</v>
      </c>
      <c r="Y43" s="131">
        <v>0</v>
      </c>
      <c r="Z43" s="131">
        <v>0</v>
      </c>
      <c r="AA43" s="131">
        <v>0</v>
      </c>
      <c r="AB43" s="131">
        <v>0</v>
      </c>
      <c r="AC43" s="131">
        <v>0</v>
      </c>
      <c r="AD43" s="131">
        <v>0</v>
      </c>
      <c r="AE43" s="131">
        <v>0</v>
      </c>
      <c r="AF43" s="131">
        <f t="shared" si="3"/>
        <v>0</v>
      </c>
      <c r="AG43" s="131">
        <f t="shared" si="12"/>
        <v>0</v>
      </c>
      <c r="AH43" s="131">
        <f t="shared" si="13"/>
        <v>0</v>
      </c>
      <c r="AI43" s="131">
        <f t="shared" si="14"/>
        <v>0</v>
      </c>
      <c r="AJ43" s="131">
        <f t="shared" si="15"/>
        <v>0</v>
      </c>
      <c r="AK43" s="131">
        <f t="shared" si="16"/>
        <v>0</v>
      </c>
      <c r="AL43" s="131">
        <f t="shared" si="17"/>
        <v>0</v>
      </c>
    </row>
    <row r="44" spans="1:38" s="275" customFormat="1" ht="78.75">
      <c r="A44" s="132" t="s">
        <v>174</v>
      </c>
      <c r="B44" s="157" t="s">
        <v>212</v>
      </c>
      <c r="C44" s="131" t="s">
        <v>218</v>
      </c>
      <c r="D44" s="131">
        <v>0</v>
      </c>
      <c r="E44" s="131">
        <v>0</v>
      </c>
      <c r="F44" s="131">
        <v>0</v>
      </c>
      <c r="G44" s="131">
        <v>0</v>
      </c>
      <c r="H44" s="131">
        <v>0</v>
      </c>
      <c r="I44" s="131">
        <v>0</v>
      </c>
      <c r="J44" s="131">
        <v>0</v>
      </c>
      <c r="K44" s="131">
        <v>0</v>
      </c>
      <c r="L44" s="131">
        <v>0</v>
      </c>
      <c r="M44" s="131">
        <v>0</v>
      </c>
      <c r="N44" s="131">
        <v>0</v>
      </c>
      <c r="O44" s="131">
        <v>0</v>
      </c>
      <c r="P44" s="131">
        <v>0</v>
      </c>
      <c r="Q44" s="131">
        <v>0</v>
      </c>
      <c r="R44" s="131">
        <v>0</v>
      </c>
      <c r="S44" s="131">
        <v>0</v>
      </c>
      <c r="T44" s="131">
        <v>0</v>
      </c>
      <c r="U44" s="131">
        <v>0</v>
      </c>
      <c r="V44" s="131">
        <v>0</v>
      </c>
      <c r="W44" s="131">
        <v>0</v>
      </c>
      <c r="X44" s="131">
        <v>0</v>
      </c>
      <c r="Y44" s="131">
        <v>0</v>
      </c>
      <c r="Z44" s="131">
        <v>0</v>
      </c>
      <c r="AA44" s="131">
        <v>0</v>
      </c>
      <c r="AB44" s="131">
        <v>0</v>
      </c>
      <c r="AC44" s="131">
        <v>0</v>
      </c>
      <c r="AD44" s="131">
        <v>0</v>
      </c>
      <c r="AE44" s="131">
        <v>0</v>
      </c>
      <c r="AF44" s="131">
        <f t="shared" si="3"/>
        <v>0</v>
      </c>
      <c r="AG44" s="131">
        <f t="shared" si="12"/>
        <v>0</v>
      </c>
      <c r="AH44" s="131">
        <f t="shared" si="13"/>
        <v>0</v>
      </c>
      <c r="AI44" s="131">
        <f t="shared" si="14"/>
        <v>0</v>
      </c>
      <c r="AJ44" s="131">
        <f t="shared" si="15"/>
        <v>0</v>
      </c>
      <c r="AK44" s="131">
        <f t="shared" si="16"/>
        <v>0</v>
      </c>
      <c r="AL44" s="131">
        <f t="shared" si="17"/>
        <v>0</v>
      </c>
    </row>
    <row r="45" spans="1:38" s="273" customFormat="1" ht="31.5">
      <c r="A45" s="91" t="s">
        <v>118</v>
      </c>
      <c r="B45" s="96" t="s">
        <v>213</v>
      </c>
      <c r="C45" s="266" t="s">
        <v>218</v>
      </c>
      <c r="D45" s="266">
        <f>SUM(D46,D56,,D188,D199)</f>
        <v>0</v>
      </c>
      <c r="E45" s="266">
        <f t="shared" ref="E45:AE45" si="51">SUM(E46,E56,,E188,E199)</f>
        <v>0</v>
      </c>
      <c r="F45" s="266">
        <f t="shared" si="51"/>
        <v>0</v>
      </c>
      <c r="G45" s="266">
        <f t="shared" si="51"/>
        <v>0</v>
      </c>
      <c r="H45" s="266">
        <f t="shared" si="51"/>
        <v>0</v>
      </c>
      <c r="I45" s="266">
        <f t="shared" si="51"/>
        <v>0</v>
      </c>
      <c r="J45" s="266">
        <f t="shared" si="51"/>
        <v>0</v>
      </c>
      <c r="K45" s="266">
        <f t="shared" si="51"/>
        <v>0</v>
      </c>
      <c r="L45" s="266">
        <f t="shared" si="51"/>
        <v>0</v>
      </c>
      <c r="M45" s="266">
        <f t="shared" si="51"/>
        <v>0</v>
      </c>
      <c r="N45" s="266">
        <f t="shared" si="51"/>
        <v>0</v>
      </c>
      <c r="O45" s="266">
        <f t="shared" si="51"/>
        <v>0</v>
      </c>
      <c r="P45" s="266">
        <f t="shared" si="51"/>
        <v>0</v>
      </c>
      <c r="Q45" s="266">
        <f t="shared" si="51"/>
        <v>0</v>
      </c>
      <c r="R45" s="266">
        <f t="shared" si="51"/>
        <v>0</v>
      </c>
      <c r="S45" s="266">
        <f t="shared" si="51"/>
        <v>19.399999999999999</v>
      </c>
      <c r="T45" s="266">
        <f t="shared" si="51"/>
        <v>1.6</v>
      </c>
      <c r="U45" s="266">
        <f t="shared" si="51"/>
        <v>0</v>
      </c>
      <c r="V45" s="266">
        <f t="shared" si="51"/>
        <v>0</v>
      </c>
      <c r="W45" s="266">
        <f t="shared" si="51"/>
        <v>0</v>
      </c>
      <c r="X45" s="266">
        <f t="shared" si="51"/>
        <v>0</v>
      </c>
      <c r="Y45" s="266">
        <f t="shared" si="51"/>
        <v>0</v>
      </c>
      <c r="Z45" s="266">
        <f t="shared" si="51"/>
        <v>317.98198872</v>
      </c>
      <c r="AA45" s="266">
        <f t="shared" si="51"/>
        <v>8.2999999999999989</v>
      </c>
      <c r="AB45" s="266">
        <f t="shared" si="51"/>
        <v>0</v>
      </c>
      <c r="AC45" s="266">
        <f t="shared" si="51"/>
        <v>40.317000000000007</v>
      </c>
      <c r="AD45" s="266">
        <f t="shared" si="51"/>
        <v>0</v>
      </c>
      <c r="AE45" s="266">
        <f t="shared" si="51"/>
        <v>0</v>
      </c>
      <c r="AF45" s="266">
        <f t="shared" si="3"/>
        <v>0</v>
      </c>
      <c r="AG45" s="266">
        <f t="shared" si="12"/>
        <v>337.38198871999998</v>
      </c>
      <c r="AH45" s="266">
        <f t="shared" si="13"/>
        <v>9.8999999999999986</v>
      </c>
      <c r="AI45" s="266">
        <f t="shared" si="14"/>
        <v>0</v>
      </c>
      <c r="AJ45" s="266">
        <f t="shared" si="15"/>
        <v>40.317000000000007</v>
      </c>
      <c r="AK45" s="266">
        <f t="shared" si="16"/>
        <v>0</v>
      </c>
      <c r="AL45" s="266">
        <f t="shared" si="17"/>
        <v>0</v>
      </c>
    </row>
    <row r="46" spans="1:38" s="274" customFormat="1" ht="63">
      <c r="A46" s="126" t="s">
        <v>132</v>
      </c>
      <c r="B46" s="127" t="s">
        <v>214</v>
      </c>
      <c r="C46" s="129" t="s">
        <v>218</v>
      </c>
      <c r="D46" s="129">
        <f>D47+D53</f>
        <v>0</v>
      </c>
      <c r="E46" s="129">
        <f t="shared" ref="E46:AE46" si="52">E47+E53</f>
        <v>0</v>
      </c>
      <c r="F46" s="129">
        <f t="shared" si="52"/>
        <v>0</v>
      </c>
      <c r="G46" s="129">
        <f t="shared" si="52"/>
        <v>0</v>
      </c>
      <c r="H46" s="129">
        <f t="shared" si="52"/>
        <v>0</v>
      </c>
      <c r="I46" s="129">
        <f t="shared" si="52"/>
        <v>0</v>
      </c>
      <c r="J46" s="129">
        <f t="shared" si="52"/>
        <v>0</v>
      </c>
      <c r="K46" s="129">
        <f t="shared" si="52"/>
        <v>0</v>
      </c>
      <c r="L46" s="129">
        <f t="shared" si="52"/>
        <v>0</v>
      </c>
      <c r="M46" s="129">
        <f t="shared" si="52"/>
        <v>0</v>
      </c>
      <c r="N46" s="129">
        <f t="shared" si="52"/>
        <v>0</v>
      </c>
      <c r="O46" s="129">
        <f t="shared" si="52"/>
        <v>0</v>
      </c>
      <c r="P46" s="129">
        <f t="shared" si="52"/>
        <v>0</v>
      </c>
      <c r="Q46" s="129">
        <f t="shared" si="52"/>
        <v>0</v>
      </c>
      <c r="R46" s="129">
        <f t="shared" si="52"/>
        <v>0</v>
      </c>
      <c r="S46" s="129">
        <f t="shared" si="52"/>
        <v>6.4</v>
      </c>
      <c r="T46" s="129">
        <f t="shared" si="52"/>
        <v>1.6</v>
      </c>
      <c r="U46" s="129">
        <f t="shared" si="52"/>
        <v>0</v>
      </c>
      <c r="V46" s="129">
        <f t="shared" si="52"/>
        <v>0</v>
      </c>
      <c r="W46" s="129">
        <f t="shared" si="52"/>
        <v>0</v>
      </c>
      <c r="X46" s="129">
        <f t="shared" si="52"/>
        <v>0</v>
      </c>
      <c r="Y46" s="129">
        <f t="shared" si="52"/>
        <v>0</v>
      </c>
      <c r="Z46" s="129">
        <f t="shared" si="52"/>
        <v>22.945870599999999</v>
      </c>
      <c r="AA46" s="129">
        <f t="shared" si="52"/>
        <v>6.4599999999999991</v>
      </c>
      <c r="AB46" s="129">
        <f t="shared" si="52"/>
        <v>0</v>
      </c>
      <c r="AC46" s="129">
        <f t="shared" si="52"/>
        <v>0</v>
      </c>
      <c r="AD46" s="129">
        <f t="shared" si="52"/>
        <v>0</v>
      </c>
      <c r="AE46" s="129">
        <f t="shared" si="52"/>
        <v>0</v>
      </c>
      <c r="AF46" s="129">
        <f t="shared" si="3"/>
        <v>0</v>
      </c>
      <c r="AG46" s="129">
        <f t="shared" si="12"/>
        <v>29.345870599999998</v>
      </c>
      <c r="AH46" s="129">
        <f t="shared" si="13"/>
        <v>8.0599999999999987</v>
      </c>
      <c r="AI46" s="129">
        <f t="shared" si="14"/>
        <v>0</v>
      </c>
      <c r="AJ46" s="129">
        <f t="shared" si="15"/>
        <v>0</v>
      </c>
      <c r="AK46" s="129">
        <f t="shared" si="16"/>
        <v>0</v>
      </c>
      <c r="AL46" s="129">
        <f t="shared" si="17"/>
        <v>0</v>
      </c>
    </row>
    <row r="47" spans="1:38" s="275" customFormat="1" ht="31.5">
      <c r="A47" s="132" t="s">
        <v>133</v>
      </c>
      <c r="B47" s="157" t="s">
        <v>215</v>
      </c>
      <c r="C47" s="131" t="s">
        <v>218</v>
      </c>
      <c r="D47" s="131">
        <f>SUM(D48:D52)</f>
        <v>0</v>
      </c>
      <c r="E47" s="131">
        <f t="shared" ref="E47:AE47" si="53">SUM(E48:E52)</f>
        <v>0</v>
      </c>
      <c r="F47" s="131">
        <f t="shared" si="53"/>
        <v>0</v>
      </c>
      <c r="G47" s="131">
        <f t="shared" si="53"/>
        <v>0</v>
      </c>
      <c r="H47" s="131">
        <f t="shared" si="53"/>
        <v>0</v>
      </c>
      <c r="I47" s="131">
        <f t="shared" si="53"/>
        <v>0</v>
      </c>
      <c r="J47" s="131">
        <f t="shared" si="53"/>
        <v>0</v>
      </c>
      <c r="K47" s="131">
        <f t="shared" si="53"/>
        <v>0</v>
      </c>
      <c r="L47" s="131">
        <f t="shared" si="53"/>
        <v>0</v>
      </c>
      <c r="M47" s="131">
        <f t="shared" si="53"/>
        <v>0</v>
      </c>
      <c r="N47" s="131">
        <f t="shared" si="53"/>
        <v>0</v>
      </c>
      <c r="O47" s="131">
        <f t="shared" si="53"/>
        <v>0</v>
      </c>
      <c r="P47" s="131">
        <f t="shared" si="53"/>
        <v>0</v>
      </c>
      <c r="Q47" s="131">
        <f t="shared" si="53"/>
        <v>0</v>
      </c>
      <c r="R47" s="131">
        <f t="shared" si="53"/>
        <v>0</v>
      </c>
      <c r="S47" s="131">
        <f t="shared" si="53"/>
        <v>0</v>
      </c>
      <c r="T47" s="131">
        <f t="shared" si="53"/>
        <v>0</v>
      </c>
      <c r="U47" s="131">
        <f t="shared" si="53"/>
        <v>0</v>
      </c>
      <c r="V47" s="131">
        <f t="shared" si="53"/>
        <v>0</v>
      </c>
      <c r="W47" s="131">
        <f t="shared" si="53"/>
        <v>0</v>
      </c>
      <c r="X47" s="131">
        <f t="shared" si="53"/>
        <v>0</v>
      </c>
      <c r="Y47" s="131">
        <f t="shared" si="53"/>
        <v>0</v>
      </c>
      <c r="Z47" s="131">
        <f t="shared" si="53"/>
        <v>13.3458706</v>
      </c>
      <c r="AA47" s="131">
        <f t="shared" si="53"/>
        <v>4</v>
      </c>
      <c r="AB47" s="131">
        <f t="shared" si="53"/>
        <v>0</v>
      </c>
      <c r="AC47" s="131">
        <f t="shared" si="53"/>
        <v>0</v>
      </c>
      <c r="AD47" s="131">
        <f t="shared" si="53"/>
        <v>0</v>
      </c>
      <c r="AE47" s="131">
        <f t="shared" si="53"/>
        <v>0</v>
      </c>
      <c r="AF47" s="131">
        <f t="shared" si="3"/>
        <v>0</v>
      </c>
      <c r="AG47" s="131">
        <f t="shared" si="12"/>
        <v>13.3458706</v>
      </c>
      <c r="AH47" s="131">
        <f t="shared" si="13"/>
        <v>4</v>
      </c>
      <c r="AI47" s="131">
        <f t="shared" si="14"/>
        <v>0</v>
      </c>
      <c r="AJ47" s="131">
        <f t="shared" si="15"/>
        <v>0</v>
      </c>
      <c r="AK47" s="131">
        <f t="shared" si="16"/>
        <v>0</v>
      </c>
      <c r="AL47" s="131">
        <f t="shared" si="17"/>
        <v>0</v>
      </c>
    </row>
    <row r="48" spans="1:38" s="51" customFormat="1" ht="31.5">
      <c r="A48" s="133" t="s">
        <v>133</v>
      </c>
      <c r="B48" s="139" t="s">
        <v>507</v>
      </c>
      <c r="C48" s="79" t="s">
        <v>508</v>
      </c>
      <c r="D48" s="265">
        <v>0</v>
      </c>
      <c r="E48" s="265">
        <v>0</v>
      </c>
      <c r="F48" s="265">
        <v>0</v>
      </c>
      <c r="G48" s="265">
        <v>0</v>
      </c>
      <c r="H48" s="265">
        <v>0</v>
      </c>
      <c r="I48" s="265">
        <v>0</v>
      </c>
      <c r="J48" s="265">
        <v>0</v>
      </c>
      <c r="K48" s="265">
        <v>0</v>
      </c>
      <c r="L48" s="265">
        <v>0</v>
      </c>
      <c r="M48" s="265">
        <v>0</v>
      </c>
      <c r="N48" s="265">
        <v>0</v>
      </c>
      <c r="O48" s="265">
        <v>0</v>
      </c>
      <c r="P48" s="265">
        <v>0</v>
      </c>
      <c r="Q48" s="265">
        <v>0</v>
      </c>
      <c r="R48" s="265">
        <v>0</v>
      </c>
      <c r="S48" s="265">
        <v>0</v>
      </c>
      <c r="T48" s="265">
        <v>0</v>
      </c>
      <c r="U48" s="265">
        <v>0</v>
      </c>
      <c r="V48" s="265">
        <v>0</v>
      </c>
      <c r="W48" s="265">
        <v>0</v>
      </c>
      <c r="X48" s="265">
        <v>0</v>
      </c>
      <c r="Y48" s="265">
        <v>0</v>
      </c>
      <c r="Z48" s="265">
        <v>0</v>
      </c>
      <c r="AA48" s="282">
        <v>0</v>
      </c>
      <c r="AB48" s="265">
        <v>0</v>
      </c>
      <c r="AC48" s="265">
        <v>0</v>
      </c>
      <c r="AD48" s="265">
        <v>0</v>
      </c>
      <c r="AE48" s="265">
        <v>0</v>
      </c>
      <c r="AF48" s="265">
        <f t="shared" si="3"/>
        <v>0</v>
      </c>
      <c r="AG48" s="265">
        <f t="shared" si="12"/>
        <v>0</v>
      </c>
      <c r="AH48" s="265">
        <f t="shared" si="13"/>
        <v>0</v>
      </c>
      <c r="AI48" s="265">
        <f t="shared" si="14"/>
        <v>0</v>
      </c>
      <c r="AJ48" s="265">
        <f t="shared" si="15"/>
        <v>0</v>
      </c>
      <c r="AK48" s="265">
        <f t="shared" si="16"/>
        <v>0</v>
      </c>
      <c r="AL48" s="265">
        <f t="shared" si="17"/>
        <v>0</v>
      </c>
    </row>
    <row r="49" spans="1:38" s="51" customFormat="1" ht="31.5">
      <c r="A49" s="199" t="s">
        <v>133</v>
      </c>
      <c r="B49" s="200" t="s">
        <v>1854</v>
      </c>
      <c r="C49" s="199" t="s">
        <v>509</v>
      </c>
      <c r="D49" s="265">
        <v>0</v>
      </c>
      <c r="E49" s="265">
        <v>0</v>
      </c>
      <c r="F49" s="265">
        <v>0</v>
      </c>
      <c r="G49" s="265">
        <v>0</v>
      </c>
      <c r="H49" s="265">
        <v>0</v>
      </c>
      <c r="I49" s="265">
        <v>0</v>
      </c>
      <c r="J49" s="265">
        <v>0</v>
      </c>
      <c r="K49" s="265">
        <v>0</v>
      </c>
      <c r="L49" s="265">
        <v>0</v>
      </c>
      <c r="M49" s="265">
        <v>0</v>
      </c>
      <c r="N49" s="265">
        <v>0</v>
      </c>
      <c r="O49" s="265">
        <v>0</v>
      </c>
      <c r="P49" s="265">
        <v>0</v>
      </c>
      <c r="Q49" s="265">
        <v>0</v>
      </c>
      <c r="R49" s="265">
        <v>0</v>
      </c>
      <c r="S49" s="265">
        <v>0</v>
      </c>
      <c r="T49" s="265">
        <v>0</v>
      </c>
      <c r="U49" s="265">
        <v>0</v>
      </c>
      <c r="V49" s="265">
        <v>0</v>
      </c>
      <c r="W49" s="265">
        <v>0</v>
      </c>
      <c r="X49" s="265">
        <v>0</v>
      </c>
      <c r="Y49" s="265">
        <v>0</v>
      </c>
      <c r="Z49" s="265">
        <v>3.09214667</v>
      </c>
      <c r="AA49" s="282">
        <v>0</v>
      </c>
      <c r="AB49" s="265">
        <v>0</v>
      </c>
      <c r="AC49" s="265">
        <v>0</v>
      </c>
      <c r="AD49" s="265">
        <v>0</v>
      </c>
      <c r="AE49" s="265">
        <v>0</v>
      </c>
      <c r="AF49" s="265">
        <f t="shared" si="3"/>
        <v>0</v>
      </c>
      <c r="AG49" s="265">
        <f t="shared" si="12"/>
        <v>3.09214667</v>
      </c>
      <c r="AH49" s="265">
        <f t="shared" si="13"/>
        <v>0</v>
      </c>
      <c r="AI49" s="265">
        <f t="shared" si="14"/>
        <v>0</v>
      </c>
      <c r="AJ49" s="265">
        <f t="shared" si="15"/>
        <v>0</v>
      </c>
      <c r="AK49" s="265">
        <f t="shared" si="16"/>
        <v>0</v>
      </c>
      <c r="AL49" s="265">
        <f t="shared" si="17"/>
        <v>0</v>
      </c>
    </row>
    <row r="50" spans="1:38" s="51" customFormat="1" ht="31.5">
      <c r="A50" s="63" t="s">
        <v>133</v>
      </c>
      <c r="B50" s="54" t="s">
        <v>1025</v>
      </c>
      <c r="C50" s="63" t="s">
        <v>1026</v>
      </c>
      <c r="D50" s="265">
        <v>0</v>
      </c>
      <c r="E50" s="265">
        <v>0</v>
      </c>
      <c r="F50" s="265">
        <v>0</v>
      </c>
      <c r="G50" s="265">
        <v>0</v>
      </c>
      <c r="H50" s="265">
        <v>0</v>
      </c>
      <c r="I50" s="265">
        <v>0</v>
      </c>
      <c r="J50" s="265">
        <v>0</v>
      </c>
      <c r="K50" s="265">
        <v>0</v>
      </c>
      <c r="L50" s="265">
        <v>0</v>
      </c>
      <c r="M50" s="265">
        <v>0</v>
      </c>
      <c r="N50" s="265">
        <v>0</v>
      </c>
      <c r="O50" s="265">
        <v>0</v>
      </c>
      <c r="P50" s="265">
        <v>0</v>
      </c>
      <c r="Q50" s="265">
        <v>0</v>
      </c>
      <c r="R50" s="265">
        <v>0</v>
      </c>
      <c r="S50" s="265">
        <v>0</v>
      </c>
      <c r="T50" s="265">
        <v>0</v>
      </c>
      <c r="U50" s="265">
        <v>0</v>
      </c>
      <c r="V50" s="265">
        <v>0</v>
      </c>
      <c r="W50" s="265">
        <v>0</v>
      </c>
      <c r="X50" s="265">
        <v>0</v>
      </c>
      <c r="Y50" s="265">
        <v>0</v>
      </c>
      <c r="Z50" s="265">
        <v>0</v>
      </c>
      <c r="AA50" s="282">
        <v>0</v>
      </c>
      <c r="AB50" s="265">
        <v>0</v>
      </c>
      <c r="AC50" s="265">
        <v>0</v>
      </c>
      <c r="AD50" s="265">
        <v>0</v>
      </c>
      <c r="AE50" s="265">
        <v>0</v>
      </c>
      <c r="AF50" s="265">
        <f t="shared" si="3"/>
        <v>0</v>
      </c>
      <c r="AG50" s="265">
        <f t="shared" si="12"/>
        <v>0</v>
      </c>
      <c r="AH50" s="265">
        <f t="shared" si="13"/>
        <v>0</v>
      </c>
      <c r="AI50" s="265">
        <f t="shared" si="14"/>
        <v>0</v>
      </c>
      <c r="AJ50" s="265">
        <f t="shared" si="15"/>
        <v>0</v>
      </c>
      <c r="AK50" s="265">
        <f t="shared" si="16"/>
        <v>0</v>
      </c>
      <c r="AL50" s="265">
        <f t="shared" si="17"/>
        <v>0</v>
      </c>
    </row>
    <row r="51" spans="1:38" s="51" customFormat="1" ht="15.75">
      <c r="A51" s="63" t="s">
        <v>133</v>
      </c>
      <c r="B51" s="54" t="s">
        <v>1031</v>
      </c>
      <c r="C51" s="63" t="s">
        <v>1032</v>
      </c>
      <c r="D51" s="265">
        <v>0</v>
      </c>
      <c r="E51" s="265">
        <v>0</v>
      </c>
      <c r="F51" s="265">
        <v>0</v>
      </c>
      <c r="G51" s="265">
        <v>0</v>
      </c>
      <c r="H51" s="265">
        <v>0</v>
      </c>
      <c r="I51" s="265">
        <v>0</v>
      </c>
      <c r="J51" s="265">
        <v>0</v>
      </c>
      <c r="K51" s="265">
        <v>0</v>
      </c>
      <c r="L51" s="265">
        <v>0</v>
      </c>
      <c r="M51" s="265">
        <v>0</v>
      </c>
      <c r="N51" s="265">
        <v>0</v>
      </c>
      <c r="O51" s="265">
        <v>0</v>
      </c>
      <c r="P51" s="265">
        <v>0</v>
      </c>
      <c r="Q51" s="265">
        <v>0</v>
      </c>
      <c r="R51" s="265">
        <v>0</v>
      </c>
      <c r="S51" s="265">
        <v>0</v>
      </c>
      <c r="T51" s="265">
        <v>0</v>
      </c>
      <c r="U51" s="265">
        <v>0</v>
      </c>
      <c r="V51" s="265">
        <v>0</v>
      </c>
      <c r="W51" s="265">
        <v>0</v>
      </c>
      <c r="X51" s="265">
        <v>0</v>
      </c>
      <c r="Y51" s="265">
        <v>0</v>
      </c>
      <c r="Z51" s="265">
        <v>0</v>
      </c>
      <c r="AA51" s="282">
        <v>0</v>
      </c>
      <c r="AB51" s="265">
        <v>0</v>
      </c>
      <c r="AC51" s="265">
        <v>0</v>
      </c>
      <c r="AD51" s="265">
        <v>0</v>
      </c>
      <c r="AE51" s="265">
        <v>0</v>
      </c>
      <c r="AF51" s="265">
        <f t="shared" si="3"/>
        <v>0</v>
      </c>
      <c r="AG51" s="265">
        <f t="shared" si="12"/>
        <v>0</v>
      </c>
      <c r="AH51" s="265">
        <f t="shared" si="13"/>
        <v>0</v>
      </c>
      <c r="AI51" s="265">
        <f t="shared" si="14"/>
        <v>0</v>
      </c>
      <c r="AJ51" s="265">
        <f t="shared" si="15"/>
        <v>0</v>
      </c>
      <c r="AK51" s="265">
        <f t="shared" si="16"/>
        <v>0</v>
      </c>
      <c r="AL51" s="265">
        <f t="shared" si="17"/>
        <v>0</v>
      </c>
    </row>
    <row r="52" spans="1:38" s="51" customFormat="1" ht="15.75">
      <c r="A52" s="133" t="s">
        <v>133</v>
      </c>
      <c r="B52" s="134" t="s">
        <v>1910</v>
      </c>
      <c r="C52" s="133" t="s">
        <v>1855</v>
      </c>
      <c r="D52" s="265">
        <v>0</v>
      </c>
      <c r="E52" s="265">
        <v>0</v>
      </c>
      <c r="F52" s="265">
        <v>0</v>
      </c>
      <c r="G52" s="265">
        <v>0</v>
      </c>
      <c r="H52" s="265">
        <v>0</v>
      </c>
      <c r="I52" s="265">
        <v>0</v>
      </c>
      <c r="J52" s="265">
        <v>0</v>
      </c>
      <c r="K52" s="265">
        <v>0</v>
      </c>
      <c r="L52" s="265">
        <v>0</v>
      </c>
      <c r="M52" s="265">
        <v>0</v>
      </c>
      <c r="N52" s="265">
        <v>0</v>
      </c>
      <c r="O52" s="265">
        <v>0</v>
      </c>
      <c r="P52" s="265">
        <v>0</v>
      </c>
      <c r="Q52" s="265">
        <v>0</v>
      </c>
      <c r="R52" s="265">
        <v>0</v>
      </c>
      <c r="S52" s="265">
        <v>0</v>
      </c>
      <c r="T52" s="265">
        <v>0</v>
      </c>
      <c r="U52" s="265">
        <v>0</v>
      </c>
      <c r="V52" s="265">
        <v>0</v>
      </c>
      <c r="W52" s="265">
        <v>0</v>
      </c>
      <c r="X52" s="265">
        <v>0</v>
      </c>
      <c r="Y52" s="265">
        <v>0</v>
      </c>
      <c r="Z52" s="265">
        <v>10.25372393</v>
      </c>
      <c r="AA52" s="265">
        <v>4</v>
      </c>
      <c r="AB52" s="265">
        <v>0</v>
      </c>
      <c r="AC52" s="265">
        <v>0</v>
      </c>
      <c r="AD52" s="265">
        <v>0</v>
      </c>
      <c r="AE52" s="265">
        <v>0</v>
      </c>
      <c r="AF52" s="265">
        <f t="shared" si="3"/>
        <v>0</v>
      </c>
      <c r="AG52" s="265">
        <f t="shared" si="12"/>
        <v>10.25372393</v>
      </c>
      <c r="AH52" s="265">
        <f t="shared" si="13"/>
        <v>4</v>
      </c>
      <c r="AI52" s="265">
        <f t="shared" si="14"/>
        <v>0</v>
      </c>
      <c r="AJ52" s="265">
        <f t="shared" si="15"/>
        <v>0</v>
      </c>
      <c r="AK52" s="265">
        <f t="shared" si="16"/>
        <v>0</v>
      </c>
      <c r="AL52" s="265">
        <f t="shared" si="17"/>
        <v>0</v>
      </c>
    </row>
    <row r="53" spans="1:38" s="275" customFormat="1" ht="47.25">
      <c r="A53" s="132" t="s">
        <v>134</v>
      </c>
      <c r="B53" s="157" t="s">
        <v>216</v>
      </c>
      <c r="C53" s="131" t="s">
        <v>218</v>
      </c>
      <c r="D53" s="131">
        <f>SUM(D54:D55)</f>
        <v>0</v>
      </c>
      <c r="E53" s="131">
        <f t="shared" ref="E53:AE53" si="54">SUM(E54:E55)</f>
        <v>0</v>
      </c>
      <c r="F53" s="131">
        <f t="shared" si="54"/>
        <v>0</v>
      </c>
      <c r="G53" s="131">
        <f t="shared" si="54"/>
        <v>0</v>
      </c>
      <c r="H53" s="131">
        <f t="shared" si="54"/>
        <v>0</v>
      </c>
      <c r="I53" s="131">
        <f t="shared" si="54"/>
        <v>0</v>
      </c>
      <c r="J53" s="131">
        <f t="shared" si="54"/>
        <v>0</v>
      </c>
      <c r="K53" s="131">
        <f t="shared" si="54"/>
        <v>0</v>
      </c>
      <c r="L53" s="131">
        <f t="shared" si="54"/>
        <v>0</v>
      </c>
      <c r="M53" s="131">
        <f t="shared" si="54"/>
        <v>0</v>
      </c>
      <c r="N53" s="131">
        <f t="shared" si="54"/>
        <v>0</v>
      </c>
      <c r="O53" s="131">
        <f t="shared" si="54"/>
        <v>0</v>
      </c>
      <c r="P53" s="131">
        <f t="shared" si="54"/>
        <v>0</v>
      </c>
      <c r="Q53" s="131">
        <f t="shared" si="54"/>
        <v>0</v>
      </c>
      <c r="R53" s="131">
        <f t="shared" si="54"/>
        <v>0</v>
      </c>
      <c r="S53" s="131">
        <f t="shared" si="54"/>
        <v>6.4</v>
      </c>
      <c r="T53" s="131">
        <f t="shared" si="54"/>
        <v>1.6</v>
      </c>
      <c r="U53" s="131">
        <f t="shared" si="54"/>
        <v>0</v>
      </c>
      <c r="V53" s="131">
        <f t="shared" si="54"/>
        <v>0</v>
      </c>
      <c r="W53" s="131">
        <f t="shared" si="54"/>
        <v>0</v>
      </c>
      <c r="X53" s="131">
        <f t="shared" si="54"/>
        <v>0</v>
      </c>
      <c r="Y53" s="131">
        <f t="shared" si="54"/>
        <v>0</v>
      </c>
      <c r="Z53" s="131">
        <f t="shared" si="54"/>
        <v>9.6</v>
      </c>
      <c r="AA53" s="131">
        <f t="shared" si="54"/>
        <v>2.4599999999999995</v>
      </c>
      <c r="AB53" s="131">
        <f t="shared" si="54"/>
        <v>0</v>
      </c>
      <c r="AC53" s="131">
        <f t="shared" si="54"/>
        <v>0</v>
      </c>
      <c r="AD53" s="131">
        <f t="shared" si="54"/>
        <v>0</v>
      </c>
      <c r="AE53" s="131">
        <f t="shared" si="54"/>
        <v>0</v>
      </c>
      <c r="AF53" s="131">
        <f t="shared" si="3"/>
        <v>0</v>
      </c>
      <c r="AG53" s="131">
        <f t="shared" si="12"/>
        <v>16</v>
      </c>
      <c r="AH53" s="131">
        <f t="shared" si="13"/>
        <v>4.0599999999999996</v>
      </c>
      <c r="AI53" s="131">
        <f t="shared" si="14"/>
        <v>0</v>
      </c>
      <c r="AJ53" s="131">
        <f t="shared" si="15"/>
        <v>0</v>
      </c>
      <c r="AK53" s="131">
        <f t="shared" si="16"/>
        <v>0</v>
      </c>
      <c r="AL53" s="131">
        <f t="shared" si="17"/>
        <v>0</v>
      </c>
    </row>
    <row r="54" spans="1:38" s="274" customFormat="1" ht="31.5">
      <c r="A54" s="63" t="s">
        <v>134</v>
      </c>
      <c r="B54" s="60" t="s">
        <v>1699</v>
      </c>
      <c r="C54" s="198" t="s">
        <v>1037</v>
      </c>
      <c r="D54" s="265">
        <v>0</v>
      </c>
      <c r="E54" s="265">
        <v>0</v>
      </c>
      <c r="F54" s="265">
        <v>0</v>
      </c>
      <c r="G54" s="265">
        <v>0</v>
      </c>
      <c r="H54" s="265">
        <v>0</v>
      </c>
      <c r="I54" s="265">
        <v>0</v>
      </c>
      <c r="J54" s="265">
        <v>0</v>
      </c>
      <c r="K54" s="265">
        <v>0</v>
      </c>
      <c r="L54" s="265">
        <v>0</v>
      </c>
      <c r="M54" s="265">
        <v>0</v>
      </c>
      <c r="N54" s="265">
        <v>0</v>
      </c>
      <c r="O54" s="265">
        <v>0</v>
      </c>
      <c r="P54" s="265">
        <v>0</v>
      </c>
      <c r="Q54" s="265">
        <v>0</v>
      </c>
      <c r="R54" s="265">
        <v>0</v>
      </c>
      <c r="S54" s="265">
        <v>6.4</v>
      </c>
      <c r="T54" s="265">
        <v>1.6</v>
      </c>
      <c r="U54" s="265">
        <v>0</v>
      </c>
      <c r="V54" s="265">
        <v>0</v>
      </c>
      <c r="W54" s="265">
        <v>0</v>
      </c>
      <c r="X54" s="265">
        <v>0</v>
      </c>
      <c r="Y54" s="265">
        <v>0</v>
      </c>
      <c r="Z54" s="265">
        <f>16-S54</f>
        <v>9.6</v>
      </c>
      <c r="AA54" s="265">
        <v>2.4599999999999995</v>
      </c>
      <c r="AB54" s="265">
        <v>0</v>
      </c>
      <c r="AC54" s="265">
        <v>0</v>
      </c>
      <c r="AD54" s="265">
        <v>0</v>
      </c>
      <c r="AE54" s="265">
        <v>0</v>
      </c>
      <c r="AF54" s="265">
        <f t="shared" si="3"/>
        <v>0</v>
      </c>
      <c r="AG54" s="265">
        <f t="shared" si="12"/>
        <v>16</v>
      </c>
      <c r="AH54" s="265">
        <f t="shared" si="13"/>
        <v>4.0599999999999996</v>
      </c>
      <c r="AI54" s="265">
        <f t="shared" si="14"/>
        <v>0</v>
      </c>
      <c r="AJ54" s="265">
        <f t="shared" si="15"/>
        <v>0</v>
      </c>
      <c r="AK54" s="265">
        <f t="shared" si="16"/>
        <v>0</v>
      </c>
      <c r="AL54" s="265">
        <f t="shared" si="17"/>
        <v>0</v>
      </c>
    </row>
    <row r="55" spans="1:38" s="275" customFormat="1" ht="47.25">
      <c r="A55" s="63" t="s">
        <v>134</v>
      </c>
      <c r="B55" s="54" t="s">
        <v>1038</v>
      </c>
      <c r="C55" s="63" t="s">
        <v>1039</v>
      </c>
      <c r="D55" s="277">
        <v>0</v>
      </c>
      <c r="E55" s="277">
        <v>0</v>
      </c>
      <c r="F55" s="277">
        <v>0</v>
      </c>
      <c r="G55" s="277">
        <v>0</v>
      </c>
      <c r="H55" s="277">
        <v>0</v>
      </c>
      <c r="I55" s="277">
        <v>0</v>
      </c>
      <c r="J55" s="277">
        <v>0</v>
      </c>
      <c r="K55" s="277">
        <v>0</v>
      </c>
      <c r="L55" s="277">
        <v>0</v>
      </c>
      <c r="M55" s="277">
        <v>0</v>
      </c>
      <c r="N55" s="277">
        <v>0</v>
      </c>
      <c r="O55" s="277">
        <v>0</v>
      </c>
      <c r="P55" s="277">
        <v>0</v>
      </c>
      <c r="Q55" s="265">
        <v>0</v>
      </c>
      <c r="R55" s="265">
        <v>0</v>
      </c>
      <c r="S55" s="265">
        <v>0</v>
      </c>
      <c r="T55" s="265">
        <v>0</v>
      </c>
      <c r="U55" s="265">
        <v>0</v>
      </c>
      <c r="V55" s="265">
        <v>0</v>
      </c>
      <c r="W55" s="265">
        <v>0</v>
      </c>
      <c r="X55" s="265">
        <v>0</v>
      </c>
      <c r="Y55" s="265">
        <v>0</v>
      </c>
      <c r="Z55" s="265">
        <v>0</v>
      </c>
      <c r="AA55" s="265">
        <v>0</v>
      </c>
      <c r="AB55" s="265">
        <v>0</v>
      </c>
      <c r="AC55" s="265">
        <v>0</v>
      </c>
      <c r="AD55" s="265">
        <v>0</v>
      </c>
      <c r="AE55" s="265">
        <v>0</v>
      </c>
      <c r="AF55" s="277">
        <f t="shared" si="3"/>
        <v>0</v>
      </c>
      <c r="AG55" s="277">
        <f t="shared" si="12"/>
        <v>0</v>
      </c>
      <c r="AH55" s="277">
        <f t="shared" si="13"/>
        <v>0</v>
      </c>
      <c r="AI55" s="277">
        <f t="shared" si="14"/>
        <v>0</v>
      </c>
      <c r="AJ55" s="277">
        <f t="shared" si="15"/>
        <v>0</v>
      </c>
      <c r="AK55" s="277">
        <f t="shared" si="16"/>
        <v>0</v>
      </c>
      <c r="AL55" s="277">
        <f t="shared" si="17"/>
        <v>0</v>
      </c>
    </row>
    <row r="56" spans="1:38" s="274" customFormat="1" ht="47.25">
      <c r="A56" s="126" t="s">
        <v>135</v>
      </c>
      <c r="B56" s="127" t="s">
        <v>217</v>
      </c>
      <c r="C56" s="129" t="s">
        <v>218</v>
      </c>
      <c r="D56" s="129">
        <f>D57+D187</f>
        <v>0</v>
      </c>
      <c r="E56" s="129">
        <f t="shared" ref="E56:AE56" si="55">E57+E187</f>
        <v>0</v>
      </c>
      <c r="F56" s="129">
        <f t="shared" si="55"/>
        <v>0</v>
      </c>
      <c r="G56" s="129">
        <f t="shared" si="55"/>
        <v>0</v>
      </c>
      <c r="H56" s="129">
        <f t="shared" si="55"/>
        <v>0</v>
      </c>
      <c r="I56" s="129">
        <f t="shared" si="55"/>
        <v>0</v>
      </c>
      <c r="J56" s="129">
        <f t="shared" si="55"/>
        <v>0</v>
      </c>
      <c r="K56" s="129">
        <f t="shared" si="55"/>
        <v>0</v>
      </c>
      <c r="L56" s="129">
        <f t="shared" si="55"/>
        <v>0</v>
      </c>
      <c r="M56" s="129">
        <f t="shared" si="55"/>
        <v>0</v>
      </c>
      <c r="N56" s="129">
        <f t="shared" si="55"/>
        <v>0</v>
      </c>
      <c r="O56" s="129">
        <f t="shared" si="55"/>
        <v>0</v>
      </c>
      <c r="P56" s="129">
        <f t="shared" si="55"/>
        <v>0</v>
      </c>
      <c r="Q56" s="129">
        <f t="shared" si="55"/>
        <v>0</v>
      </c>
      <c r="R56" s="129">
        <f t="shared" si="55"/>
        <v>0</v>
      </c>
      <c r="S56" s="129">
        <f t="shared" si="55"/>
        <v>13</v>
      </c>
      <c r="T56" s="129">
        <f t="shared" si="55"/>
        <v>0</v>
      </c>
      <c r="U56" s="129">
        <f t="shared" si="55"/>
        <v>0</v>
      </c>
      <c r="V56" s="129">
        <f t="shared" si="55"/>
        <v>0</v>
      </c>
      <c r="W56" s="129">
        <f t="shared" si="55"/>
        <v>0</v>
      </c>
      <c r="X56" s="129">
        <f t="shared" si="55"/>
        <v>0</v>
      </c>
      <c r="Y56" s="129">
        <f t="shared" si="55"/>
        <v>0</v>
      </c>
      <c r="Z56" s="129">
        <f t="shared" si="55"/>
        <v>181.90595302</v>
      </c>
      <c r="AA56" s="129">
        <f t="shared" si="55"/>
        <v>1.8400000000000003</v>
      </c>
      <c r="AB56" s="129">
        <f t="shared" si="55"/>
        <v>0</v>
      </c>
      <c r="AC56" s="129">
        <f t="shared" si="55"/>
        <v>40.317000000000007</v>
      </c>
      <c r="AD56" s="129">
        <f t="shared" si="55"/>
        <v>0</v>
      </c>
      <c r="AE56" s="129">
        <f t="shared" si="55"/>
        <v>0</v>
      </c>
      <c r="AF56" s="129">
        <f t="shared" si="3"/>
        <v>0</v>
      </c>
      <c r="AG56" s="129">
        <f t="shared" si="12"/>
        <v>194.90595302</v>
      </c>
      <c r="AH56" s="129">
        <f t="shared" si="13"/>
        <v>1.8400000000000003</v>
      </c>
      <c r="AI56" s="129">
        <f t="shared" si="14"/>
        <v>0</v>
      </c>
      <c r="AJ56" s="129">
        <f t="shared" si="15"/>
        <v>40.317000000000007</v>
      </c>
      <c r="AK56" s="129">
        <f t="shared" si="16"/>
        <v>0</v>
      </c>
      <c r="AL56" s="129">
        <f t="shared" si="17"/>
        <v>0</v>
      </c>
    </row>
    <row r="57" spans="1:38" s="275" customFormat="1" ht="31.5">
      <c r="A57" s="132" t="s">
        <v>175</v>
      </c>
      <c r="B57" s="157" t="s">
        <v>219</v>
      </c>
      <c r="C57" s="131" t="s">
        <v>218</v>
      </c>
      <c r="D57" s="131">
        <f>SUM(D58:D186)</f>
        <v>0</v>
      </c>
      <c r="E57" s="131">
        <f t="shared" ref="E57:AE57" si="56">SUM(E58:E186)</f>
        <v>0</v>
      </c>
      <c r="F57" s="131">
        <f t="shared" si="56"/>
        <v>0</v>
      </c>
      <c r="G57" s="131">
        <f t="shared" si="56"/>
        <v>0</v>
      </c>
      <c r="H57" s="131">
        <f t="shared" si="56"/>
        <v>0</v>
      </c>
      <c r="I57" s="131">
        <f t="shared" si="56"/>
        <v>0</v>
      </c>
      <c r="J57" s="131">
        <f t="shared" si="56"/>
        <v>0</v>
      </c>
      <c r="K57" s="131">
        <f t="shared" si="56"/>
        <v>0</v>
      </c>
      <c r="L57" s="131">
        <f t="shared" si="56"/>
        <v>0</v>
      </c>
      <c r="M57" s="131">
        <f t="shared" si="56"/>
        <v>0</v>
      </c>
      <c r="N57" s="131">
        <f t="shared" si="56"/>
        <v>0</v>
      </c>
      <c r="O57" s="131">
        <f t="shared" si="56"/>
        <v>0</v>
      </c>
      <c r="P57" s="131">
        <f t="shared" si="56"/>
        <v>0</v>
      </c>
      <c r="Q57" s="131">
        <f t="shared" si="56"/>
        <v>0</v>
      </c>
      <c r="R57" s="131">
        <f t="shared" si="56"/>
        <v>0</v>
      </c>
      <c r="S57" s="131">
        <f t="shared" si="56"/>
        <v>13</v>
      </c>
      <c r="T57" s="131">
        <f t="shared" si="56"/>
        <v>0</v>
      </c>
      <c r="U57" s="131">
        <f t="shared" si="56"/>
        <v>0</v>
      </c>
      <c r="V57" s="131">
        <f t="shared" si="56"/>
        <v>0</v>
      </c>
      <c r="W57" s="131">
        <f t="shared" si="56"/>
        <v>0</v>
      </c>
      <c r="X57" s="131">
        <f t="shared" si="56"/>
        <v>0</v>
      </c>
      <c r="Y57" s="131">
        <f t="shared" si="56"/>
        <v>0</v>
      </c>
      <c r="Z57" s="131">
        <f t="shared" si="56"/>
        <v>181.90595302</v>
      </c>
      <c r="AA57" s="131">
        <f t="shared" si="56"/>
        <v>1.8400000000000003</v>
      </c>
      <c r="AB57" s="131">
        <f t="shared" si="56"/>
        <v>0</v>
      </c>
      <c r="AC57" s="131">
        <f t="shared" si="56"/>
        <v>40.317000000000007</v>
      </c>
      <c r="AD57" s="131">
        <f t="shared" si="56"/>
        <v>0</v>
      </c>
      <c r="AE57" s="131">
        <f t="shared" si="56"/>
        <v>0</v>
      </c>
      <c r="AF57" s="131">
        <f t="shared" si="3"/>
        <v>0</v>
      </c>
      <c r="AG57" s="131">
        <f t="shared" si="12"/>
        <v>194.90595302</v>
      </c>
      <c r="AH57" s="131">
        <f t="shared" si="13"/>
        <v>1.8400000000000003</v>
      </c>
      <c r="AI57" s="131">
        <f t="shared" si="14"/>
        <v>0</v>
      </c>
      <c r="AJ57" s="131">
        <f t="shared" si="15"/>
        <v>40.317000000000007</v>
      </c>
      <c r="AK57" s="131">
        <f t="shared" si="16"/>
        <v>0</v>
      </c>
      <c r="AL57" s="131">
        <f t="shared" si="17"/>
        <v>0</v>
      </c>
    </row>
    <row r="58" spans="1:38" s="278" customFormat="1" ht="31.5">
      <c r="A58" s="63" t="s">
        <v>175</v>
      </c>
      <c r="B58" s="257" t="s">
        <v>1700</v>
      </c>
      <c r="C58" s="198" t="s">
        <v>1040</v>
      </c>
      <c r="D58" s="265">
        <v>0</v>
      </c>
      <c r="E58" s="265">
        <v>0</v>
      </c>
      <c r="F58" s="265">
        <v>0</v>
      </c>
      <c r="G58" s="265">
        <v>0</v>
      </c>
      <c r="H58" s="265">
        <v>0</v>
      </c>
      <c r="I58" s="265">
        <v>0</v>
      </c>
      <c r="J58" s="265">
        <v>0</v>
      </c>
      <c r="K58" s="265">
        <v>0</v>
      </c>
      <c r="L58" s="265">
        <v>0</v>
      </c>
      <c r="M58" s="265">
        <v>0</v>
      </c>
      <c r="N58" s="265">
        <v>0</v>
      </c>
      <c r="O58" s="265">
        <v>0</v>
      </c>
      <c r="P58" s="265">
        <v>0</v>
      </c>
      <c r="Q58" s="265">
        <v>0</v>
      </c>
      <c r="R58" s="265">
        <v>0</v>
      </c>
      <c r="S58" s="265">
        <f>8+5</f>
        <v>13</v>
      </c>
      <c r="T58" s="265">
        <v>0</v>
      </c>
      <c r="U58" s="265">
        <v>0</v>
      </c>
      <c r="V58" s="265">
        <v>0</v>
      </c>
      <c r="W58" s="265">
        <v>0</v>
      </c>
      <c r="X58" s="265">
        <v>0</v>
      </c>
      <c r="Y58" s="265">
        <v>0</v>
      </c>
      <c r="Z58" s="265">
        <f>12+5</f>
        <v>17</v>
      </c>
      <c r="AA58" s="265">
        <v>0</v>
      </c>
      <c r="AB58" s="265">
        <v>0</v>
      </c>
      <c r="AC58" s="282">
        <v>0</v>
      </c>
      <c r="AD58" s="265">
        <v>0</v>
      </c>
      <c r="AE58" s="265">
        <v>0</v>
      </c>
      <c r="AF58" s="265">
        <f t="shared" si="3"/>
        <v>0</v>
      </c>
      <c r="AG58" s="265">
        <f t="shared" si="12"/>
        <v>30</v>
      </c>
      <c r="AH58" s="265">
        <f t="shared" si="13"/>
        <v>0</v>
      </c>
      <c r="AI58" s="265">
        <f t="shared" si="14"/>
        <v>0</v>
      </c>
      <c r="AJ58" s="265">
        <f t="shared" si="15"/>
        <v>0</v>
      </c>
      <c r="AK58" s="265">
        <f t="shared" si="16"/>
        <v>0</v>
      </c>
      <c r="AL58" s="265">
        <f t="shared" si="17"/>
        <v>0</v>
      </c>
    </row>
    <row r="59" spans="1:38" s="51" customFormat="1" ht="15.75">
      <c r="A59" s="133" t="s">
        <v>175</v>
      </c>
      <c r="B59" s="134" t="s">
        <v>1857</v>
      </c>
      <c r="C59" s="133" t="s">
        <v>1858</v>
      </c>
      <c r="D59" s="265">
        <v>0</v>
      </c>
      <c r="E59" s="265">
        <v>0</v>
      </c>
      <c r="F59" s="265">
        <v>0</v>
      </c>
      <c r="G59" s="265">
        <v>0</v>
      </c>
      <c r="H59" s="265">
        <v>0</v>
      </c>
      <c r="I59" s="265">
        <v>0</v>
      </c>
      <c r="J59" s="265">
        <v>0</v>
      </c>
      <c r="K59" s="265">
        <v>0</v>
      </c>
      <c r="L59" s="265">
        <v>0</v>
      </c>
      <c r="M59" s="265">
        <v>0</v>
      </c>
      <c r="N59" s="265">
        <v>0</v>
      </c>
      <c r="O59" s="265">
        <v>0</v>
      </c>
      <c r="P59" s="265">
        <v>0</v>
      </c>
      <c r="Q59" s="265">
        <v>0</v>
      </c>
      <c r="R59" s="265">
        <v>0</v>
      </c>
      <c r="S59" s="265">
        <v>0</v>
      </c>
      <c r="T59" s="265">
        <v>0</v>
      </c>
      <c r="U59" s="265">
        <v>0</v>
      </c>
      <c r="V59" s="265">
        <v>0</v>
      </c>
      <c r="W59" s="265">
        <v>0</v>
      </c>
      <c r="X59" s="265">
        <v>0</v>
      </c>
      <c r="Y59" s="265">
        <v>0</v>
      </c>
      <c r="Z59" s="265">
        <v>15.305999999999999</v>
      </c>
      <c r="AA59" s="265">
        <v>0</v>
      </c>
      <c r="AB59" s="265">
        <v>0</v>
      </c>
      <c r="AC59" s="265">
        <v>0</v>
      </c>
      <c r="AD59" s="265">
        <v>0</v>
      </c>
      <c r="AE59" s="265">
        <v>0</v>
      </c>
      <c r="AF59" s="265">
        <f t="shared" si="3"/>
        <v>0</v>
      </c>
      <c r="AG59" s="265">
        <f t="shared" si="12"/>
        <v>15.305999999999999</v>
      </c>
      <c r="AH59" s="265">
        <f t="shared" si="13"/>
        <v>0</v>
      </c>
      <c r="AI59" s="265">
        <f t="shared" si="14"/>
        <v>0</v>
      </c>
      <c r="AJ59" s="265">
        <f t="shared" si="15"/>
        <v>0</v>
      </c>
      <c r="AK59" s="265">
        <f t="shared" si="16"/>
        <v>0</v>
      </c>
      <c r="AL59" s="265">
        <f t="shared" si="17"/>
        <v>0</v>
      </c>
    </row>
    <row r="60" spans="1:38" s="278" customFormat="1" ht="31.5">
      <c r="A60" s="63" t="s">
        <v>175</v>
      </c>
      <c r="B60" s="54" t="s">
        <v>425</v>
      </c>
      <c r="C60" s="63" t="s">
        <v>452</v>
      </c>
      <c r="D60" s="265">
        <v>0</v>
      </c>
      <c r="E60" s="265">
        <v>0</v>
      </c>
      <c r="F60" s="265">
        <v>0</v>
      </c>
      <c r="G60" s="265">
        <v>0</v>
      </c>
      <c r="H60" s="265">
        <v>0</v>
      </c>
      <c r="I60" s="265">
        <v>0</v>
      </c>
      <c r="J60" s="265">
        <v>0</v>
      </c>
      <c r="K60" s="265">
        <v>0</v>
      </c>
      <c r="L60" s="265">
        <v>0</v>
      </c>
      <c r="M60" s="265">
        <v>0</v>
      </c>
      <c r="N60" s="265">
        <v>0</v>
      </c>
      <c r="O60" s="265">
        <v>0</v>
      </c>
      <c r="P60" s="265">
        <v>0</v>
      </c>
      <c r="Q60" s="265">
        <v>0</v>
      </c>
      <c r="R60" s="265">
        <v>0</v>
      </c>
      <c r="S60" s="265">
        <v>0</v>
      </c>
      <c r="T60" s="265">
        <v>0</v>
      </c>
      <c r="U60" s="265">
        <v>0</v>
      </c>
      <c r="V60" s="265">
        <v>0</v>
      </c>
      <c r="W60" s="265">
        <v>0</v>
      </c>
      <c r="X60" s="265">
        <v>0</v>
      </c>
      <c r="Y60" s="265">
        <v>0</v>
      </c>
      <c r="Z60" s="265">
        <v>13.23381854</v>
      </c>
      <c r="AA60" s="265">
        <v>0</v>
      </c>
      <c r="AB60" s="265">
        <v>0</v>
      </c>
      <c r="AC60" s="265">
        <v>4.415</v>
      </c>
      <c r="AD60" s="265">
        <v>0</v>
      </c>
      <c r="AE60" s="265">
        <v>0</v>
      </c>
      <c r="AF60" s="265">
        <f t="shared" si="3"/>
        <v>0</v>
      </c>
      <c r="AG60" s="265">
        <f t="shared" si="12"/>
        <v>13.23381854</v>
      </c>
      <c r="AH60" s="265">
        <f t="shared" si="13"/>
        <v>0</v>
      </c>
      <c r="AI60" s="265">
        <f t="shared" si="14"/>
        <v>0</v>
      </c>
      <c r="AJ60" s="265">
        <f t="shared" si="15"/>
        <v>4.415</v>
      </c>
      <c r="AK60" s="265">
        <f t="shared" si="16"/>
        <v>0</v>
      </c>
      <c r="AL60" s="265">
        <f t="shared" si="17"/>
        <v>0</v>
      </c>
    </row>
    <row r="61" spans="1:38" s="278" customFormat="1" ht="31.5">
      <c r="A61" s="63" t="s">
        <v>175</v>
      </c>
      <c r="B61" s="54" t="s">
        <v>426</v>
      </c>
      <c r="C61" s="63" t="s">
        <v>453</v>
      </c>
      <c r="D61" s="265">
        <v>0</v>
      </c>
      <c r="E61" s="265">
        <v>0</v>
      </c>
      <c r="F61" s="265">
        <v>0</v>
      </c>
      <c r="G61" s="265">
        <v>0</v>
      </c>
      <c r="H61" s="265">
        <v>0</v>
      </c>
      <c r="I61" s="265">
        <v>0</v>
      </c>
      <c r="J61" s="265">
        <v>0</v>
      </c>
      <c r="K61" s="265">
        <v>0</v>
      </c>
      <c r="L61" s="265">
        <v>0</v>
      </c>
      <c r="M61" s="265">
        <v>0</v>
      </c>
      <c r="N61" s="265">
        <v>0</v>
      </c>
      <c r="O61" s="265">
        <v>0</v>
      </c>
      <c r="P61" s="265">
        <v>0</v>
      </c>
      <c r="Q61" s="265">
        <v>0</v>
      </c>
      <c r="R61" s="265">
        <v>0</v>
      </c>
      <c r="S61" s="265">
        <v>0</v>
      </c>
      <c r="T61" s="265">
        <v>0</v>
      </c>
      <c r="U61" s="265">
        <v>0</v>
      </c>
      <c r="V61" s="265">
        <v>0</v>
      </c>
      <c r="W61" s="265">
        <v>0</v>
      </c>
      <c r="X61" s="265">
        <v>0</v>
      </c>
      <c r="Y61" s="265">
        <v>0</v>
      </c>
      <c r="Z61" s="265">
        <v>0</v>
      </c>
      <c r="AA61" s="265">
        <v>0</v>
      </c>
      <c r="AB61" s="265">
        <v>0</v>
      </c>
      <c r="AC61" s="265">
        <v>0</v>
      </c>
      <c r="AD61" s="265">
        <v>0</v>
      </c>
      <c r="AE61" s="265">
        <v>0</v>
      </c>
      <c r="AF61" s="265">
        <f t="shared" si="3"/>
        <v>0</v>
      </c>
      <c r="AG61" s="265">
        <f t="shared" si="12"/>
        <v>0</v>
      </c>
      <c r="AH61" s="265">
        <f t="shared" si="13"/>
        <v>0</v>
      </c>
      <c r="AI61" s="265">
        <f t="shared" si="14"/>
        <v>0</v>
      </c>
      <c r="AJ61" s="265">
        <f t="shared" si="15"/>
        <v>0</v>
      </c>
      <c r="AK61" s="265">
        <f t="shared" si="16"/>
        <v>0</v>
      </c>
      <c r="AL61" s="265">
        <f t="shared" si="17"/>
        <v>0</v>
      </c>
    </row>
    <row r="62" spans="1:38" s="278" customFormat="1" ht="63">
      <c r="A62" s="133" t="s">
        <v>175</v>
      </c>
      <c r="B62" s="134" t="s">
        <v>534</v>
      </c>
      <c r="C62" s="133" t="s">
        <v>535</v>
      </c>
      <c r="D62" s="265">
        <v>0</v>
      </c>
      <c r="E62" s="265">
        <v>0</v>
      </c>
      <c r="F62" s="265">
        <v>0</v>
      </c>
      <c r="G62" s="265">
        <v>0</v>
      </c>
      <c r="H62" s="265">
        <v>0</v>
      </c>
      <c r="I62" s="265">
        <v>0</v>
      </c>
      <c r="J62" s="265">
        <v>0</v>
      </c>
      <c r="K62" s="265">
        <v>0</v>
      </c>
      <c r="L62" s="265">
        <v>0</v>
      </c>
      <c r="M62" s="265">
        <v>0</v>
      </c>
      <c r="N62" s="265">
        <v>0</v>
      </c>
      <c r="O62" s="265">
        <v>0</v>
      </c>
      <c r="P62" s="265">
        <v>0</v>
      </c>
      <c r="Q62" s="265">
        <v>0</v>
      </c>
      <c r="R62" s="265">
        <v>0</v>
      </c>
      <c r="S62" s="265">
        <v>0</v>
      </c>
      <c r="T62" s="265">
        <v>0</v>
      </c>
      <c r="U62" s="265">
        <v>0</v>
      </c>
      <c r="V62" s="265">
        <v>0</v>
      </c>
      <c r="W62" s="265">
        <v>0</v>
      </c>
      <c r="X62" s="265">
        <v>0</v>
      </c>
      <c r="Y62" s="265">
        <v>0</v>
      </c>
      <c r="Z62" s="265">
        <v>0</v>
      </c>
      <c r="AA62" s="265">
        <v>0</v>
      </c>
      <c r="AB62" s="265">
        <v>0</v>
      </c>
      <c r="AC62" s="265">
        <v>0</v>
      </c>
      <c r="AD62" s="265">
        <v>0</v>
      </c>
      <c r="AE62" s="265">
        <v>0</v>
      </c>
      <c r="AF62" s="265">
        <f t="shared" si="3"/>
        <v>0</v>
      </c>
      <c r="AG62" s="265">
        <f t="shared" si="12"/>
        <v>0</v>
      </c>
      <c r="AH62" s="265">
        <f t="shared" si="13"/>
        <v>0</v>
      </c>
      <c r="AI62" s="265">
        <f t="shared" si="14"/>
        <v>0</v>
      </c>
      <c r="AJ62" s="265">
        <f t="shared" si="15"/>
        <v>0</v>
      </c>
      <c r="AK62" s="265">
        <f t="shared" si="16"/>
        <v>0</v>
      </c>
      <c r="AL62" s="265">
        <f t="shared" si="17"/>
        <v>0</v>
      </c>
    </row>
    <row r="63" spans="1:38" s="278" customFormat="1" ht="63">
      <c r="A63" s="133" t="s">
        <v>175</v>
      </c>
      <c r="B63" s="134" t="s">
        <v>536</v>
      </c>
      <c r="C63" s="133" t="s">
        <v>537</v>
      </c>
      <c r="D63" s="265">
        <v>0</v>
      </c>
      <c r="E63" s="265">
        <v>0</v>
      </c>
      <c r="F63" s="265">
        <v>0</v>
      </c>
      <c r="G63" s="265">
        <v>0</v>
      </c>
      <c r="H63" s="265">
        <v>0</v>
      </c>
      <c r="I63" s="265">
        <v>0</v>
      </c>
      <c r="J63" s="265">
        <v>0</v>
      </c>
      <c r="K63" s="265">
        <v>0</v>
      </c>
      <c r="L63" s="265">
        <v>0</v>
      </c>
      <c r="M63" s="265">
        <v>0</v>
      </c>
      <c r="N63" s="265">
        <v>0</v>
      </c>
      <c r="O63" s="265">
        <v>0</v>
      </c>
      <c r="P63" s="265">
        <v>0</v>
      </c>
      <c r="Q63" s="265">
        <v>0</v>
      </c>
      <c r="R63" s="265">
        <v>0</v>
      </c>
      <c r="S63" s="265">
        <v>0</v>
      </c>
      <c r="T63" s="265">
        <v>0</v>
      </c>
      <c r="U63" s="265">
        <v>0</v>
      </c>
      <c r="V63" s="265">
        <v>0</v>
      </c>
      <c r="W63" s="265">
        <v>0</v>
      </c>
      <c r="X63" s="265">
        <v>0</v>
      </c>
      <c r="Y63" s="265">
        <v>0</v>
      </c>
      <c r="Z63" s="265">
        <v>0</v>
      </c>
      <c r="AA63" s="265">
        <v>0</v>
      </c>
      <c r="AB63" s="265">
        <v>0</v>
      </c>
      <c r="AC63" s="265">
        <v>0</v>
      </c>
      <c r="AD63" s="265">
        <v>0</v>
      </c>
      <c r="AE63" s="265">
        <v>0</v>
      </c>
      <c r="AF63" s="265">
        <f t="shared" si="3"/>
        <v>0</v>
      </c>
      <c r="AG63" s="265">
        <f t="shared" si="12"/>
        <v>0</v>
      </c>
      <c r="AH63" s="265">
        <f t="shared" si="13"/>
        <v>0</v>
      </c>
      <c r="AI63" s="265">
        <f t="shared" si="14"/>
        <v>0</v>
      </c>
      <c r="AJ63" s="265">
        <f t="shared" si="15"/>
        <v>0</v>
      </c>
      <c r="AK63" s="265">
        <f t="shared" si="16"/>
        <v>0</v>
      </c>
      <c r="AL63" s="265">
        <f t="shared" si="17"/>
        <v>0</v>
      </c>
    </row>
    <row r="64" spans="1:38" s="51" customFormat="1" ht="15.75">
      <c r="A64" s="63" t="s">
        <v>175</v>
      </c>
      <c r="B64" s="54" t="s">
        <v>312</v>
      </c>
      <c r="C64" s="63" t="s">
        <v>313</v>
      </c>
      <c r="D64" s="265">
        <v>0</v>
      </c>
      <c r="E64" s="265">
        <v>0</v>
      </c>
      <c r="F64" s="265">
        <v>0</v>
      </c>
      <c r="G64" s="265">
        <v>0</v>
      </c>
      <c r="H64" s="265">
        <v>0</v>
      </c>
      <c r="I64" s="265">
        <v>0</v>
      </c>
      <c r="J64" s="265">
        <v>0</v>
      </c>
      <c r="K64" s="265">
        <v>0</v>
      </c>
      <c r="L64" s="265">
        <v>0</v>
      </c>
      <c r="M64" s="265">
        <v>0</v>
      </c>
      <c r="N64" s="265">
        <v>0</v>
      </c>
      <c r="O64" s="265">
        <v>0</v>
      </c>
      <c r="P64" s="265">
        <v>0</v>
      </c>
      <c r="Q64" s="265">
        <v>0</v>
      </c>
      <c r="R64" s="265">
        <v>0</v>
      </c>
      <c r="S64" s="265">
        <v>0</v>
      </c>
      <c r="T64" s="265">
        <v>0</v>
      </c>
      <c r="U64" s="265">
        <v>0</v>
      </c>
      <c r="V64" s="265">
        <v>0</v>
      </c>
      <c r="W64" s="265">
        <v>0</v>
      </c>
      <c r="X64" s="265">
        <v>0</v>
      </c>
      <c r="Y64" s="265">
        <v>0</v>
      </c>
      <c r="Z64" s="265">
        <v>0</v>
      </c>
      <c r="AA64" s="265">
        <v>0</v>
      </c>
      <c r="AB64" s="265">
        <v>0</v>
      </c>
      <c r="AC64" s="265">
        <v>0</v>
      </c>
      <c r="AD64" s="265">
        <v>0</v>
      </c>
      <c r="AE64" s="265">
        <v>0</v>
      </c>
      <c r="AF64" s="265">
        <f t="shared" si="3"/>
        <v>0</v>
      </c>
      <c r="AG64" s="265">
        <f t="shared" si="12"/>
        <v>0</v>
      </c>
      <c r="AH64" s="265">
        <f t="shared" si="13"/>
        <v>0</v>
      </c>
      <c r="AI64" s="265">
        <f t="shared" si="14"/>
        <v>0</v>
      </c>
      <c r="AJ64" s="265">
        <f t="shared" si="15"/>
        <v>0</v>
      </c>
      <c r="AK64" s="265">
        <f t="shared" si="16"/>
        <v>0</v>
      </c>
      <c r="AL64" s="265">
        <f t="shared" si="17"/>
        <v>0</v>
      </c>
    </row>
    <row r="65" spans="1:55" s="51" customFormat="1" ht="47.25">
      <c r="A65" s="63" t="s">
        <v>175</v>
      </c>
      <c r="B65" s="54" t="s">
        <v>430</v>
      </c>
      <c r="C65" s="63" t="s">
        <v>457</v>
      </c>
      <c r="D65" s="265">
        <v>0</v>
      </c>
      <c r="E65" s="265">
        <v>0</v>
      </c>
      <c r="F65" s="265">
        <v>0</v>
      </c>
      <c r="G65" s="265">
        <v>0</v>
      </c>
      <c r="H65" s="265">
        <v>0</v>
      </c>
      <c r="I65" s="265">
        <v>0</v>
      </c>
      <c r="J65" s="265">
        <v>0</v>
      </c>
      <c r="K65" s="265">
        <v>0</v>
      </c>
      <c r="L65" s="265">
        <v>0</v>
      </c>
      <c r="M65" s="265">
        <v>0</v>
      </c>
      <c r="N65" s="265">
        <v>0</v>
      </c>
      <c r="O65" s="265">
        <v>0</v>
      </c>
      <c r="P65" s="265">
        <v>0</v>
      </c>
      <c r="Q65" s="265">
        <v>0</v>
      </c>
      <c r="R65" s="265">
        <v>0</v>
      </c>
      <c r="S65" s="265">
        <v>0</v>
      </c>
      <c r="T65" s="265">
        <v>0</v>
      </c>
      <c r="U65" s="265">
        <v>0</v>
      </c>
      <c r="V65" s="265">
        <v>0</v>
      </c>
      <c r="W65" s="265">
        <v>0</v>
      </c>
      <c r="X65" s="265">
        <v>0</v>
      </c>
      <c r="Y65" s="265">
        <v>0</v>
      </c>
      <c r="Z65" s="265">
        <v>12.96075117</v>
      </c>
      <c r="AA65" s="265">
        <v>0.16</v>
      </c>
      <c r="AB65" s="265">
        <v>0</v>
      </c>
      <c r="AC65" s="265">
        <v>4.0469999999999997</v>
      </c>
      <c r="AD65" s="265">
        <v>0</v>
      </c>
      <c r="AE65" s="265">
        <v>0</v>
      </c>
      <c r="AF65" s="265">
        <f t="shared" si="3"/>
        <v>0</v>
      </c>
      <c r="AG65" s="265">
        <f t="shared" si="12"/>
        <v>12.96075117</v>
      </c>
      <c r="AH65" s="265">
        <f t="shared" si="13"/>
        <v>0.16</v>
      </c>
      <c r="AI65" s="265">
        <f t="shared" si="14"/>
        <v>0</v>
      </c>
      <c r="AJ65" s="265">
        <f t="shared" si="15"/>
        <v>4.0469999999999997</v>
      </c>
      <c r="AK65" s="265">
        <f t="shared" si="16"/>
        <v>0</v>
      </c>
      <c r="AL65" s="265">
        <f t="shared" si="17"/>
        <v>0</v>
      </c>
    </row>
    <row r="66" spans="1:55" s="51" customFormat="1" ht="47.25">
      <c r="A66" s="133" t="s">
        <v>175</v>
      </c>
      <c r="B66" s="134" t="s">
        <v>538</v>
      </c>
      <c r="C66" s="133" t="s">
        <v>539</v>
      </c>
      <c r="D66" s="265">
        <v>0</v>
      </c>
      <c r="E66" s="265">
        <v>0</v>
      </c>
      <c r="F66" s="265">
        <v>0</v>
      </c>
      <c r="G66" s="265">
        <v>0</v>
      </c>
      <c r="H66" s="265">
        <v>0</v>
      </c>
      <c r="I66" s="265">
        <v>0</v>
      </c>
      <c r="J66" s="265">
        <v>0</v>
      </c>
      <c r="K66" s="265">
        <v>0</v>
      </c>
      <c r="L66" s="265">
        <v>0</v>
      </c>
      <c r="M66" s="265">
        <v>0</v>
      </c>
      <c r="N66" s="265">
        <v>0</v>
      </c>
      <c r="O66" s="265">
        <v>0</v>
      </c>
      <c r="P66" s="265">
        <v>0</v>
      </c>
      <c r="Q66" s="265">
        <v>0</v>
      </c>
      <c r="R66" s="265">
        <v>0</v>
      </c>
      <c r="S66" s="265">
        <v>0</v>
      </c>
      <c r="T66" s="265">
        <v>0</v>
      </c>
      <c r="U66" s="265">
        <v>0</v>
      </c>
      <c r="V66" s="265">
        <v>0</v>
      </c>
      <c r="W66" s="265">
        <v>0</v>
      </c>
      <c r="X66" s="265">
        <v>0</v>
      </c>
      <c r="Y66" s="265">
        <v>0</v>
      </c>
      <c r="Z66" s="265">
        <v>3.6629052599999996</v>
      </c>
      <c r="AA66" s="265">
        <v>0.16</v>
      </c>
      <c r="AB66" s="265">
        <v>0</v>
      </c>
      <c r="AC66" s="265">
        <v>0.36799999999999999</v>
      </c>
      <c r="AD66" s="265">
        <v>0</v>
      </c>
      <c r="AE66" s="265">
        <v>0</v>
      </c>
      <c r="AF66" s="265">
        <f t="shared" si="3"/>
        <v>0</v>
      </c>
      <c r="AG66" s="265">
        <f t="shared" si="12"/>
        <v>3.6629052599999996</v>
      </c>
      <c r="AH66" s="265">
        <f t="shared" si="13"/>
        <v>0.16</v>
      </c>
      <c r="AI66" s="265">
        <f t="shared" si="14"/>
        <v>0</v>
      </c>
      <c r="AJ66" s="265">
        <f t="shared" si="15"/>
        <v>0.36799999999999999</v>
      </c>
      <c r="AK66" s="265">
        <f t="shared" si="16"/>
        <v>0</v>
      </c>
      <c r="AL66" s="265">
        <f t="shared" si="17"/>
        <v>0</v>
      </c>
    </row>
    <row r="67" spans="1:55" s="51" customFormat="1" ht="31.5">
      <c r="A67" s="63" t="s">
        <v>175</v>
      </c>
      <c r="B67" s="54" t="s">
        <v>540</v>
      </c>
      <c r="C67" s="63" t="s">
        <v>541</v>
      </c>
      <c r="D67" s="265">
        <v>0</v>
      </c>
      <c r="E67" s="265">
        <v>0</v>
      </c>
      <c r="F67" s="265">
        <v>0</v>
      </c>
      <c r="G67" s="265">
        <v>0</v>
      </c>
      <c r="H67" s="265">
        <v>0</v>
      </c>
      <c r="I67" s="265">
        <v>0</v>
      </c>
      <c r="J67" s="265">
        <v>0</v>
      </c>
      <c r="K67" s="265">
        <v>0</v>
      </c>
      <c r="L67" s="265">
        <v>0</v>
      </c>
      <c r="M67" s="265">
        <v>0</v>
      </c>
      <c r="N67" s="265">
        <v>0</v>
      </c>
      <c r="O67" s="265">
        <v>0</v>
      </c>
      <c r="P67" s="265">
        <v>0</v>
      </c>
      <c r="Q67" s="265">
        <v>0</v>
      </c>
      <c r="R67" s="265">
        <v>0</v>
      </c>
      <c r="S67" s="265">
        <v>0</v>
      </c>
      <c r="T67" s="265">
        <v>0</v>
      </c>
      <c r="U67" s="265">
        <v>0</v>
      </c>
      <c r="V67" s="265">
        <v>0</v>
      </c>
      <c r="W67" s="265">
        <v>0</v>
      </c>
      <c r="X67" s="265">
        <v>0</v>
      </c>
      <c r="Y67" s="265">
        <v>0</v>
      </c>
      <c r="Z67" s="265">
        <v>2.25374454</v>
      </c>
      <c r="AA67" s="265">
        <v>0</v>
      </c>
      <c r="AB67" s="265">
        <v>0</v>
      </c>
      <c r="AC67" s="265">
        <v>0.53100000000000003</v>
      </c>
      <c r="AD67" s="265">
        <v>0</v>
      </c>
      <c r="AE67" s="265">
        <v>0</v>
      </c>
      <c r="AF67" s="265">
        <f t="shared" si="3"/>
        <v>0</v>
      </c>
      <c r="AG67" s="265">
        <f t="shared" si="12"/>
        <v>2.25374454</v>
      </c>
      <c r="AH67" s="265">
        <f t="shared" si="13"/>
        <v>0</v>
      </c>
      <c r="AI67" s="265">
        <f t="shared" si="14"/>
        <v>0</v>
      </c>
      <c r="AJ67" s="265">
        <f t="shared" si="15"/>
        <v>0.53100000000000003</v>
      </c>
      <c r="AK67" s="265">
        <f t="shared" si="16"/>
        <v>0</v>
      </c>
      <c r="AL67" s="265">
        <f t="shared" si="17"/>
        <v>0</v>
      </c>
    </row>
    <row r="68" spans="1:55" s="290" customFormat="1" ht="31.5">
      <c r="A68" s="63" t="s">
        <v>175</v>
      </c>
      <c r="B68" s="54" t="s">
        <v>1696</v>
      </c>
      <c r="C68" s="63" t="s">
        <v>542</v>
      </c>
      <c r="D68" s="265">
        <v>0</v>
      </c>
      <c r="E68" s="265">
        <v>0</v>
      </c>
      <c r="F68" s="265">
        <v>0</v>
      </c>
      <c r="G68" s="265">
        <v>0</v>
      </c>
      <c r="H68" s="265">
        <v>0</v>
      </c>
      <c r="I68" s="265">
        <v>0</v>
      </c>
      <c r="J68" s="265">
        <v>0</v>
      </c>
      <c r="K68" s="265">
        <v>0</v>
      </c>
      <c r="L68" s="265">
        <v>0</v>
      </c>
      <c r="M68" s="265">
        <v>0</v>
      </c>
      <c r="N68" s="265">
        <v>0</v>
      </c>
      <c r="O68" s="265">
        <v>0</v>
      </c>
      <c r="P68" s="265">
        <v>0</v>
      </c>
      <c r="Q68" s="265">
        <v>0</v>
      </c>
      <c r="R68" s="265">
        <v>0</v>
      </c>
      <c r="S68" s="265">
        <v>0</v>
      </c>
      <c r="T68" s="265">
        <v>0</v>
      </c>
      <c r="U68" s="265">
        <v>0</v>
      </c>
      <c r="V68" s="265">
        <v>0</v>
      </c>
      <c r="W68" s="265">
        <v>0</v>
      </c>
      <c r="X68" s="265">
        <v>0</v>
      </c>
      <c r="Y68" s="265">
        <v>0</v>
      </c>
      <c r="Z68" s="265">
        <v>0</v>
      </c>
      <c r="AA68" s="265">
        <v>0</v>
      </c>
      <c r="AB68" s="265">
        <v>0</v>
      </c>
      <c r="AC68" s="265">
        <v>0</v>
      </c>
      <c r="AD68" s="265">
        <v>0</v>
      </c>
      <c r="AE68" s="265">
        <v>0</v>
      </c>
      <c r="AF68" s="265">
        <f t="shared" si="3"/>
        <v>0</v>
      </c>
      <c r="AG68" s="265">
        <f t="shared" si="12"/>
        <v>0</v>
      </c>
      <c r="AH68" s="265">
        <f t="shared" si="13"/>
        <v>0</v>
      </c>
      <c r="AI68" s="265">
        <f t="shared" si="14"/>
        <v>0</v>
      </c>
      <c r="AJ68" s="265">
        <f t="shared" si="15"/>
        <v>0</v>
      </c>
      <c r="AK68" s="265">
        <f t="shared" si="16"/>
        <v>0</v>
      </c>
      <c r="AL68" s="265">
        <f t="shared" si="17"/>
        <v>0</v>
      </c>
    </row>
    <row r="69" spans="1:55" s="51" customFormat="1" ht="31.5">
      <c r="A69" s="63" t="s">
        <v>175</v>
      </c>
      <c r="B69" s="54" t="s">
        <v>543</v>
      </c>
      <c r="C69" s="63" t="s">
        <v>544</v>
      </c>
      <c r="D69" s="265">
        <v>0</v>
      </c>
      <c r="E69" s="265">
        <v>0</v>
      </c>
      <c r="F69" s="265">
        <v>0</v>
      </c>
      <c r="G69" s="265">
        <v>0</v>
      </c>
      <c r="H69" s="265">
        <v>0</v>
      </c>
      <c r="I69" s="265">
        <v>0</v>
      </c>
      <c r="J69" s="265">
        <v>0</v>
      </c>
      <c r="K69" s="265">
        <v>0</v>
      </c>
      <c r="L69" s="265">
        <v>0</v>
      </c>
      <c r="M69" s="265">
        <v>0</v>
      </c>
      <c r="N69" s="265">
        <v>0</v>
      </c>
      <c r="O69" s="265">
        <v>0</v>
      </c>
      <c r="P69" s="265">
        <v>0</v>
      </c>
      <c r="Q69" s="265">
        <v>0</v>
      </c>
      <c r="R69" s="265">
        <v>0</v>
      </c>
      <c r="S69" s="265">
        <v>0</v>
      </c>
      <c r="T69" s="265">
        <v>0</v>
      </c>
      <c r="U69" s="265">
        <v>0</v>
      </c>
      <c r="V69" s="265">
        <v>0</v>
      </c>
      <c r="W69" s="265">
        <v>0</v>
      </c>
      <c r="X69" s="265">
        <v>0</v>
      </c>
      <c r="Y69" s="265">
        <v>0</v>
      </c>
      <c r="Z69" s="265">
        <v>1.4259836399999999</v>
      </c>
      <c r="AA69" s="265">
        <v>0</v>
      </c>
      <c r="AB69" s="265">
        <v>0</v>
      </c>
      <c r="AC69" s="265">
        <v>0.42899999999999999</v>
      </c>
      <c r="AD69" s="265">
        <v>0</v>
      </c>
      <c r="AE69" s="265">
        <v>0</v>
      </c>
      <c r="AF69" s="265">
        <f t="shared" si="3"/>
        <v>0</v>
      </c>
      <c r="AG69" s="265">
        <f t="shared" si="12"/>
        <v>1.4259836399999999</v>
      </c>
      <c r="AH69" s="265">
        <f t="shared" si="13"/>
        <v>0</v>
      </c>
      <c r="AI69" s="265">
        <f t="shared" si="14"/>
        <v>0</v>
      </c>
      <c r="AJ69" s="265">
        <f t="shared" si="15"/>
        <v>0.42899999999999999</v>
      </c>
      <c r="AK69" s="265">
        <f t="shared" si="16"/>
        <v>0</v>
      </c>
      <c r="AL69" s="265">
        <f t="shared" si="17"/>
        <v>0</v>
      </c>
    </row>
    <row r="70" spans="1:55" s="51" customFormat="1" ht="47.25">
      <c r="A70" s="63" t="s">
        <v>175</v>
      </c>
      <c r="B70" s="54" t="s">
        <v>551</v>
      </c>
      <c r="C70" s="63" t="s">
        <v>552</v>
      </c>
      <c r="D70" s="265">
        <v>0</v>
      </c>
      <c r="E70" s="265">
        <v>0</v>
      </c>
      <c r="F70" s="265">
        <v>0</v>
      </c>
      <c r="G70" s="265">
        <v>0</v>
      </c>
      <c r="H70" s="265">
        <v>0</v>
      </c>
      <c r="I70" s="265">
        <v>0</v>
      </c>
      <c r="J70" s="265">
        <v>0</v>
      </c>
      <c r="K70" s="265">
        <v>0</v>
      </c>
      <c r="L70" s="265">
        <v>0</v>
      </c>
      <c r="M70" s="265">
        <v>0</v>
      </c>
      <c r="N70" s="265">
        <v>0</v>
      </c>
      <c r="O70" s="265">
        <v>0</v>
      </c>
      <c r="P70" s="265">
        <v>0</v>
      </c>
      <c r="Q70" s="265">
        <v>0</v>
      </c>
      <c r="R70" s="265">
        <v>0</v>
      </c>
      <c r="S70" s="265">
        <v>0</v>
      </c>
      <c r="T70" s="265">
        <v>0</v>
      </c>
      <c r="U70" s="265">
        <v>0</v>
      </c>
      <c r="V70" s="265">
        <v>0</v>
      </c>
      <c r="W70" s="265">
        <v>0</v>
      </c>
      <c r="X70" s="265">
        <v>0</v>
      </c>
      <c r="Y70" s="265">
        <v>0</v>
      </c>
      <c r="Z70" s="265">
        <v>0</v>
      </c>
      <c r="AA70" s="265">
        <v>0</v>
      </c>
      <c r="AB70" s="265">
        <v>0</v>
      </c>
      <c r="AC70" s="265">
        <v>0</v>
      </c>
      <c r="AD70" s="265">
        <v>0</v>
      </c>
      <c r="AE70" s="265">
        <v>0</v>
      </c>
      <c r="AF70" s="265">
        <f t="shared" si="3"/>
        <v>0</v>
      </c>
      <c r="AG70" s="265">
        <f t="shared" si="12"/>
        <v>0</v>
      </c>
      <c r="AH70" s="265">
        <f t="shared" si="13"/>
        <v>0</v>
      </c>
      <c r="AI70" s="265">
        <f t="shared" si="14"/>
        <v>0</v>
      </c>
      <c r="AJ70" s="265">
        <f t="shared" si="15"/>
        <v>0</v>
      </c>
      <c r="AK70" s="265">
        <f t="shared" si="16"/>
        <v>0</v>
      </c>
      <c r="AL70" s="265">
        <f t="shared" si="17"/>
        <v>0</v>
      </c>
    </row>
    <row r="71" spans="1:55" s="51" customFormat="1" ht="47.25">
      <c r="A71" s="63" t="s">
        <v>175</v>
      </c>
      <c r="B71" s="54" t="s">
        <v>553</v>
      </c>
      <c r="C71" s="63" t="s">
        <v>554</v>
      </c>
      <c r="D71" s="265">
        <v>0</v>
      </c>
      <c r="E71" s="265">
        <v>0</v>
      </c>
      <c r="F71" s="265">
        <v>0</v>
      </c>
      <c r="G71" s="265">
        <v>0</v>
      </c>
      <c r="H71" s="265">
        <v>0</v>
      </c>
      <c r="I71" s="265">
        <v>0</v>
      </c>
      <c r="J71" s="265">
        <v>0</v>
      </c>
      <c r="K71" s="265">
        <v>0</v>
      </c>
      <c r="L71" s="265">
        <v>0</v>
      </c>
      <c r="M71" s="265">
        <v>0</v>
      </c>
      <c r="N71" s="265">
        <v>0</v>
      </c>
      <c r="O71" s="265">
        <v>0</v>
      </c>
      <c r="P71" s="265">
        <v>0</v>
      </c>
      <c r="Q71" s="265">
        <v>0</v>
      </c>
      <c r="R71" s="265">
        <v>0</v>
      </c>
      <c r="S71" s="265">
        <v>0</v>
      </c>
      <c r="T71" s="265">
        <v>0</v>
      </c>
      <c r="U71" s="265">
        <v>0</v>
      </c>
      <c r="V71" s="265">
        <v>0</v>
      </c>
      <c r="W71" s="265">
        <v>0</v>
      </c>
      <c r="X71" s="265">
        <v>0</v>
      </c>
      <c r="Y71" s="265">
        <v>0</v>
      </c>
      <c r="Z71" s="265">
        <v>0</v>
      </c>
      <c r="AA71" s="265">
        <v>0</v>
      </c>
      <c r="AB71" s="265">
        <v>0</v>
      </c>
      <c r="AC71" s="265">
        <v>0</v>
      </c>
      <c r="AD71" s="265">
        <v>0</v>
      </c>
      <c r="AE71" s="265">
        <v>0</v>
      </c>
      <c r="AF71" s="265">
        <f t="shared" si="3"/>
        <v>0</v>
      </c>
      <c r="AG71" s="265">
        <f t="shared" si="12"/>
        <v>0</v>
      </c>
      <c r="AH71" s="265">
        <f t="shared" si="13"/>
        <v>0</v>
      </c>
      <c r="AI71" s="265">
        <f t="shared" si="14"/>
        <v>0</v>
      </c>
      <c r="AJ71" s="265">
        <f t="shared" si="15"/>
        <v>0</v>
      </c>
      <c r="AK71" s="265">
        <f t="shared" si="16"/>
        <v>0</v>
      </c>
      <c r="AL71" s="265">
        <f t="shared" si="17"/>
        <v>0</v>
      </c>
    </row>
    <row r="72" spans="1:55" s="51" customFormat="1" ht="47.25">
      <c r="A72" s="63" t="s">
        <v>175</v>
      </c>
      <c r="B72" s="54" t="s">
        <v>555</v>
      </c>
      <c r="C72" s="63" t="s">
        <v>556</v>
      </c>
      <c r="D72" s="265">
        <v>0</v>
      </c>
      <c r="E72" s="265">
        <v>0</v>
      </c>
      <c r="F72" s="265">
        <v>0</v>
      </c>
      <c r="G72" s="265">
        <v>0</v>
      </c>
      <c r="H72" s="265">
        <v>0</v>
      </c>
      <c r="I72" s="265">
        <v>0</v>
      </c>
      <c r="J72" s="265">
        <v>0</v>
      </c>
      <c r="K72" s="265">
        <v>0</v>
      </c>
      <c r="L72" s="265">
        <v>0</v>
      </c>
      <c r="M72" s="265">
        <v>0</v>
      </c>
      <c r="N72" s="265">
        <v>0</v>
      </c>
      <c r="O72" s="265">
        <v>0</v>
      </c>
      <c r="P72" s="265">
        <v>0</v>
      </c>
      <c r="Q72" s="265">
        <v>0</v>
      </c>
      <c r="R72" s="265">
        <v>0</v>
      </c>
      <c r="S72" s="265">
        <v>0</v>
      </c>
      <c r="T72" s="265">
        <v>0</v>
      </c>
      <c r="U72" s="265">
        <v>0</v>
      </c>
      <c r="V72" s="265">
        <v>0</v>
      </c>
      <c r="W72" s="265">
        <v>0</v>
      </c>
      <c r="X72" s="265">
        <v>0</v>
      </c>
      <c r="Y72" s="265">
        <v>0</v>
      </c>
      <c r="Z72" s="265">
        <v>0</v>
      </c>
      <c r="AA72" s="265">
        <v>0</v>
      </c>
      <c r="AB72" s="265">
        <v>0</v>
      </c>
      <c r="AC72" s="265">
        <v>0</v>
      </c>
      <c r="AD72" s="265">
        <v>0</v>
      </c>
      <c r="AE72" s="265">
        <v>0</v>
      </c>
      <c r="AF72" s="265">
        <f t="shared" si="3"/>
        <v>0</v>
      </c>
      <c r="AG72" s="265">
        <f t="shared" si="12"/>
        <v>0</v>
      </c>
      <c r="AH72" s="265">
        <f t="shared" si="13"/>
        <v>0</v>
      </c>
      <c r="AI72" s="265">
        <f t="shared" si="14"/>
        <v>0</v>
      </c>
      <c r="AJ72" s="265">
        <f t="shared" si="15"/>
        <v>0</v>
      </c>
      <c r="AK72" s="265">
        <f t="shared" si="16"/>
        <v>0</v>
      </c>
      <c r="AL72" s="265">
        <f t="shared" si="17"/>
        <v>0</v>
      </c>
    </row>
    <row r="73" spans="1:55" s="51" customFormat="1" ht="47.25">
      <c r="A73" s="63" t="s">
        <v>175</v>
      </c>
      <c r="B73" s="54" t="s">
        <v>1697</v>
      </c>
      <c r="C73" s="63" t="s">
        <v>559</v>
      </c>
      <c r="D73" s="265">
        <v>0</v>
      </c>
      <c r="E73" s="265">
        <v>0</v>
      </c>
      <c r="F73" s="265">
        <v>0</v>
      </c>
      <c r="G73" s="265">
        <v>0</v>
      </c>
      <c r="H73" s="265">
        <v>0</v>
      </c>
      <c r="I73" s="265">
        <v>0</v>
      </c>
      <c r="J73" s="265">
        <v>0</v>
      </c>
      <c r="K73" s="265">
        <v>0</v>
      </c>
      <c r="L73" s="265">
        <v>0</v>
      </c>
      <c r="M73" s="265">
        <v>0</v>
      </c>
      <c r="N73" s="265">
        <v>0</v>
      </c>
      <c r="O73" s="265">
        <v>0</v>
      </c>
      <c r="P73" s="265">
        <v>0</v>
      </c>
      <c r="Q73" s="265">
        <v>0</v>
      </c>
      <c r="R73" s="265">
        <v>0</v>
      </c>
      <c r="S73" s="265">
        <v>0</v>
      </c>
      <c r="T73" s="265">
        <v>0</v>
      </c>
      <c r="U73" s="265">
        <v>0</v>
      </c>
      <c r="V73" s="265">
        <v>0</v>
      </c>
      <c r="W73" s="265">
        <v>0</v>
      </c>
      <c r="X73" s="265">
        <v>0</v>
      </c>
      <c r="Y73" s="265">
        <v>0</v>
      </c>
      <c r="Z73" s="265">
        <v>5.3840616700000004</v>
      </c>
      <c r="AA73" s="265">
        <v>0.16</v>
      </c>
      <c r="AB73" s="265">
        <v>0</v>
      </c>
      <c r="AC73" s="265">
        <v>1.528</v>
      </c>
      <c r="AD73" s="265">
        <v>0</v>
      </c>
      <c r="AE73" s="265">
        <v>0</v>
      </c>
      <c r="AF73" s="265">
        <f t="shared" si="3"/>
        <v>0</v>
      </c>
      <c r="AG73" s="265">
        <f t="shared" si="12"/>
        <v>5.3840616700000004</v>
      </c>
      <c r="AH73" s="265">
        <f t="shared" si="13"/>
        <v>0.16</v>
      </c>
      <c r="AI73" s="265">
        <f t="shared" si="14"/>
        <v>0</v>
      </c>
      <c r="AJ73" s="265">
        <f t="shared" si="15"/>
        <v>1.528</v>
      </c>
      <c r="AK73" s="265">
        <f t="shared" si="16"/>
        <v>0</v>
      </c>
      <c r="AL73" s="265">
        <f t="shared" si="17"/>
        <v>0</v>
      </c>
    </row>
    <row r="74" spans="1:55" s="51" customFormat="1" ht="63">
      <c r="A74" s="63" t="s">
        <v>175</v>
      </c>
      <c r="B74" s="54" t="s">
        <v>560</v>
      </c>
      <c r="C74" s="63" t="s">
        <v>561</v>
      </c>
      <c r="D74" s="265">
        <v>0</v>
      </c>
      <c r="E74" s="265">
        <v>0</v>
      </c>
      <c r="F74" s="265">
        <v>0</v>
      </c>
      <c r="G74" s="265">
        <v>0</v>
      </c>
      <c r="H74" s="265">
        <v>0</v>
      </c>
      <c r="I74" s="265">
        <v>0</v>
      </c>
      <c r="J74" s="265">
        <v>0</v>
      </c>
      <c r="K74" s="265">
        <v>0</v>
      </c>
      <c r="L74" s="265">
        <v>0</v>
      </c>
      <c r="M74" s="265">
        <v>0</v>
      </c>
      <c r="N74" s="265">
        <v>0</v>
      </c>
      <c r="O74" s="265">
        <v>0</v>
      </c>
      <c r="P74" s="265">
        <v>0</v>
      </c>
      <c r="Q74" s="265">
        <v>0</v>
      </c>
      <c r="R74" s="265">
        <v>0</v>
      </c>
      <c r="S74" s="265">
        <v>0</v>
      </c>
      <c r="T74" s="265">
        <v>0</v>
      </c>
      <c r="U74" s="265">
        <v>0</v>
      </c>
      <c r="V74" s="265">
        <v>0</v>
      </c>
      <c r="W74" s="265">
        <v>0</v>
      </c>
      <c r="X74" s="265">
        <v>0</v>
      </c>
      <c r="Y74" s="265">
        <v>0</v>
      </c>
      <c r="Z74" s="265">
        <v>0</v>
      </c>
      <c r="AA74" s="265">
        <v>0</v>
      </c>
      <c r="AB74" s="265">
        <v>0</v>
      </c>
      <c r="AC74" s="265">
        <v>0</v>
      </c>
      <c r="AD74" s="265">
        <v>0</v>
      </c>
      <c r="AE74" s="265">
        <v>0</v>
      </c>
      <c r="AF74" s="265">
        <f t="shared" si="3"/>
        <v>0</v>
      </c>
      <c r="AG74" s="265">
        <f t="shared" si="12"/>
        <v>0</v>
      </c>
      <c r="AH74" s="265">
        <f t="shared" si="13"/>
        <v>0</v>
      </c>
      <c r="AI74" s="265">
        <f t="shared" si="14"/>
        <v>0</v>
      </c>
      <c r="AJ74" s="265">
        <f t="shared" si="15"/>
        <v>0</v>
      </c>
      <c r="AK74" s="265">
        <f t="shared" si="16"/>
        <v>0</v>
      </c>
      <c r="AL74" s="265">
        <f t="shared" si="17"/>
        <v>0</v>
      </c>
    </row>
    <row r="75" spans="1:55" s="51" customFormat="1" ht="47.25">
      <c r="A75" s="63" t="s">
        <v>175</v>
      </c>
      <c r="B75" s="54" t="s">
        <v>567</v>
      </c>
      <c r="C75" s="63" t="s">
        <v>568</v>
      </c>
      <c r="D75" s="265">
        <v>0</v>
      </c>
      <c r="E75" s="265">
        <v>0</v>
      </c>
      <c r="F75" s="265">
        <v>0</v>
      </c>
      <c r="G75" s="265">
        <v>0</v>
      </c>
      <c r="H75" s="265">
        <v>0</v>
      </c>
      <c r="I75" s="265">
        <v>0</v>
      </c>
      <c r="J75" s="265">
        <v>0</v>
      </c>
      <c r="K75" s="265">
        <v>0</v>
      </c>
      <c r="L75" s="265">
        <v>0</v>
      </c>
      <c r="M75" s="265">
        <v>0</v>
      </c>
      <c r="N75" s="265">
        <v>0</v>
      </c>
      <c r="O75" s="265">
        <v>0</v>
      </c>
      <c r="P75" s="265">
        <v>0</v>
      </c>
      <c r="Q75" s="265">
        <v>0</v>
      </c>
      <c r="R75" s="265">
        <v>0</v>
      </c>
      <c r="S75" s="265">
        <v>0</v>
      </c>
      <c r="T75" s="265">
        <v>0</v>
      </c>
      <c r="U75" s="265">
        <v>0</v>
      </c>
      <c r="V75" s="265">
        <v>0</v>
      </c>
      <c r="W75" s="265">
        <v>0</v>
      </c>
      <c r="X75" s="265">
        <v>0</v>
      </c>
      <c r="Y75" s="265">
        <v>0</v>
      </c>
      <c r="Z75" s="265">
        <v>2.83930193</v>
      </c>
      <c r="AA75" s="265">
        <v>0</v>
      </c>
      <c r="AB75" s="265">
        <v>0</v>
      </c>
      <c r="AC75" s="265">
        <v>1.3720000000000001</v>
      </c>
      <c r="AD75" s="265">
        <v>0</v>
      </c>
      <c r="AE75" s="265">
        <v>0</v>
      </c>
      <c r="AF75" s="265">
        <f t="shared" si="3"/>
        <v>0</v>
      </c>
      <c r="AG75" s="265">
        <f t="shared" si="12"/>
        <v>2.83930193</v>
      </c>
      <c r="AH75" s="265">
        <f t="shared" si="13"/>
        <v>0</v>
      </c>
      <c r="AI75" s="265">
        <f t="shared" si="14"/>
        <v>0</v>
      </c>
      <c r="AJ75" s="265">
        <f t="shared" si="15"/>
        <v>1.3720000000000001</v>
      </c>
      <c r="AK75" s="265">
        <f t="shared" si="16"/>
        <v>0</v>
      </c>
      <c r="AL75" s="265">
        <f t="shared" si="17"/>
        <v>0</v>
      </c>
    </row>
    <row r="76" spans="1:55" s="51" customFormat="1" ht="47.25">
      <c r="A76" s="63" t="s">
        <v>175</v>
      </c>
      <c r="B76" s="54" t="s">
        <v>569</v>
      </c>
      <c r="C76" s="63" t="s">
        <v>570</v>
      </c>
      <c r="D76" s="265">
        <v>0</v>
      </c>
      <c r="E76" s="265">
        <v>0</v>
      </c>
      <c r="F76" s="265">
        <v>0</v>
      </c>
      <c r="G76" s="265">
        <v>0</v>
      </c>
      <c r="H76" s="265">
        <v>0</v>
      </c>
      <c r="I76" s="265">
        <v>0</v>
      </c>
      <c r="J76" s="265">
        <v>0</v>
      </c>
      <c r="K76" s="265">
        <v>0</v>
      </c>
      <c r="L76" s="265">
        <v>0</v>
      </c>
      <c r="M76" s="265">
        <v>0</v>
      </c>
      <c r="N76" s="265">
        <v>0</v>
      </c>
      <c r="O76" s="265">
        <v>0</v>
      </c>
      <c r="P76" s="265">
        <v>0</v>
      </c>
      <c r="Q76" s="265">
        <v>0</v>
      </c>
      <c r="R76" s="265">
        <v>0</v>
      </c>
      <c r="S76" s="265">
        <v>0</v>
      </c>
      <c r="T76" s="265">
        <v>0</v>
      </c>
      <c r="U76" s="265">
        <v>0</v>
      </c>
      <c r="V76" s="265">
        <v>0</v>
      </c>
      <c r="W76" s="265">
        <v>0</v>
      </c>
      <c r="X76" s="265">
        <v>0</v>
      </c>
      <c r="Y76" s="265">
        <v>0</v>
      </c>
      <c r="Z76" s="265">
        <v>2.6082113999999996</v>
      </c>
      <c r="AA76" s="265">
        <v>0</v>
      </c>
      <c r="AB76" s="265">
        <v>0</v>
      </c>
      <c r="AC76" s="265">
        <v>1.27</v>
      </c>
      <c r="AD76" s="265">
        <v>0</v>
      </c>
      <c r="AE76" s="265">
        <v>0</v>
      </c>
      <c r="AF76" s="265">
        <f t="shared" si="3"/>
        <v>0</v>
      </c>
      <c r="AG76" s="265">
        <f t="shared" si="12"/>
        <v>2.6082113999999996</v>
      </c>
      <c r="AH76" s="265">
        <f t="shared" si="13"/>
        <v>0</v>
      </c>
      <c r="AI76" s="265">
        <f t="shared" si="14"/>
        <v>0</v>
      </c>
      <c r="AJ76" s="265">
        <f t="shared" si="15"/>
        <v>1.27</v>
      </c>
      <c r="AK76" s="265">
        <f t="shared" si="16"/>
        <v>0</v>
      </c>
      <c r="AL76" s="265">
        <f t="shared" si="17"/>
        <v>0</v>
      </c>
      <c r="AM76" s="284"/>
      <c r="AN76" s="284"/>
      <c r="AO76" s="284"/>
      <c r="AP76" s="284"/>
      <c r="AQ76" s="284"/>
      <c r="AR76" s="284"/>
      <c r="AS76" s="284"/>
      <c r="AT76" s="284"/>
      <c r="AU76" s="284"/>
      <c r="AV76" s="284"/>
      <c r="AW76" s="284"/>
      <c r="AX76" s="284"/>
      <c r="AY76" s="284"/>
      <c r="AZ76" s="284"/>
    </row>
    <row r="77" spans="1:55" ht="63">
      <c r="A77" s="63" t="s">
        <v>175</v>
      </c>
      <c r="B77" s="54" t="s">
        <v>571</v>
      </c>
      <c r="C77" s="63" t="s">
        <v>572</v>
      </c>
      <c r="D77" s="265">
        <v>0</v>
      </c>
      <c r="E77" s="265">
        <v>0</v>
      </c>
      <c r="F77" s="265">
        <v>0</v>
      </c>
      <c r="G77" s="265">
        <v>0</v>
      </c>
      <c r="H77" s="265">
        <v>0</v>
      </c>
      <c r="I77" s="265">
        <v>0</v>
      </c>
      <c r="J77" s="265">
        <v>0</v>
      </c>
      <c r="K77" s="265">
        <v>0</v>
      </c>
      <c r="L77" s="265">
        <v>0</v>
      </c>
      <c r="M77" s="265">
        <v>0</v>
      </c>
      <c r="N77" s="265">
        <v>0</v>
      </c>
      <c r="O77" s="265">
        <v>0</v>
      </c>
      <c r="P77" s="265">
        <v>0</v>
      </c>
      <c r="Q77" s="265">
        <v>0</v>
      </c>
      <c r="R77" s="265">
        <v>0</v>
      </c>
      <c r="S77" s="265">
        <v>0</v>
      </c>
      <c r="T77" s="265">
        <v>0</v>
      </c>
      <c r="U77" s="265">
        <v>0</v>
      </c>
      <c r="V77" s="265">
        <v>0</v>
      </c>
      <c r="W77" s="265">
        <v>0</v>
      </c>
      <c r="X77" s="265">
        <v>0</v>
      </c>
      <c r="Y77" s="265">
        <v>0</v>
      </c>
      <c r="Z77" s="265">
        <v>0</v>
      </c>
      <c r="AA77" s="265">
        <v>0</v>
      </c>
      <c r="AB77" s="265">
        <v>0</v>
      </c>
      <c r="AC77" s="265">
        <v>0</v>
      </c>
      <c r="AD77" s="265">
        <v>0</v>
      </c>
      <c r="AE77" s="265">
        <v>0</v>
      </c>
      <c r="AF77" s="265">
        <f t="shared" si="3"/>
        <v>0</v>
      </c>
      <c r="AG77" s="265">
        <f t="shared" si="12"/>
        <v>0</v>
      </c>
      <c r="AH77" s="265">
        <f t="shared" si="13"/>
        <v>0</v>
      </c>
      <c r="AI77" s="265">
        <f t="shared" si="14"/>
        <v>0</v>
      </c>
      <c r="AJ77" s="265">
        <f t="shared" si="15"/>
        <v>0</v>
      </c>
      <c r="AK77" s="265">
        <f t="shared" si="16"/>
        <v>0</v>
      </c>
      <c r="AL77" s="265">
        <f t="shared" si="17"/>
        <v>0</v>
      </c>
      <c r="AM77" s="285"/>
      <c r="AN77" s="285"/>
      <c r="AO77" s="285"/>
      <c r="AP77" s="285"/>
      <c r="AQ77" s="285"/>
      <c r="AR77" s="285"/>
      <c r="AS77" s="285"/>
      <c r="AT77" s="285"/>
      <c r="AU77" s="285"/>
      <c r="AV77" s="285"/>
      <c r="AW77" s="285"/>
      <c r="AX77" s="285"/>
      <c r="AY77" s="285"/>
      <c r="AZ77" s="285"/>
    </row>
    <row r="78" spans="1:55" ht="31.5">
      <c r="A78" s="63" t="s">
        <v>175</v>
      </c>
      <c r="B78" s="54" t="s">
        <v>575</v>
      </c>
      <c r="C78" s="63" t="s">
        <v>576</v>
      </c>
      <c r="D78" s="265">
        <v>0</v>
      </c>
      <c r="E78" s="265">
        <v>0</v>
      </c>
      <c r="F78" s="265">
        <v>0</v>
      </c>
      <c r="G78" s="265">
        <v>0</v>
      </c>
      <c r="H78" s="265">
        <v>0</v>
      </c>
      <c r="I78" s="265">
        <v>0</v>
      </c>
      <c r="J78" s="265">
        <v>0</v>
      </c>
      <c r="K78" s="265">
        <v>0</v>
      </c>
      <c r="L78" s="265">
        <v>0</v>
      </c>
      <c r="M78" s="265">
        <v>0</v>
      </c>
      <c r="N78" s="265">
        <v>0</v>
      </c>
      <c r="O78" s="265">
        <v>0</v>
      </c>
      <c r="P78" s="265">
        <v>0</v>
      </c>
      <c r="Q78" s="265">
        <v>0</v>
      </c>
      <c r="R78" s="265">
        <v>0</v>
      </c>
      <c r="S78" s="265">
        <v>0</v>
      </c>
      <c r="T78" s="265">
        <v>0</v>
      </c>
      <c r="U78" s="265">
        <v>0</v>
      </c>
      <c r="V78" s="265">
        <v>0</v>
      </c>
      <c r="W78" s="265">
        <v>0</v>
      </c>
      <c r="X78" s="265">
        <v>0</v>
      </c>
      <c r="Y78" s="265">
        <v>0</v>
      </c>
      <c r="Z78" s="265">
        <v>3.8883425200000001</v>
      </c>
      <c r="AA78" s="265">
        <v>0</v>
      </c>
      <c r="AB78" s="265">
        <v>0</v>
      </c>
      <c r="AC78" s="265">
        <v>0.93799999999999994</v>
      </c>
      <c r="AD78" s="265">
        <v>0</v>
      </c>
      <c r="AE78" s="265">
        <v>0</v>
      </c>
      <c r="AF78" s="265">
        <f t="shared" si="3"/>
        <v>0</v>
      </c>
      <c r="AG78" s="265">
        <f t="shared" si="12"/>
        <v>3.8883425200000001</v>
      </c>
      <c r="AH78" s="265">
        <f t="shared" si="13"/>
        <v>0</v>
      </c>
      <c r="AI78" s="265">
        <f t="shared" si="14"/>
        <v>0</v>
      </c>
      <c r="AJ78" s="265">
        <f t="shared" si="15"/>
        <v>0.93799999999999994</v>
      </c>
      <c r="AK78" s="265">
        <f t="shared" si="16"/>
        <v>0</v>
      </c>
      <c r="AL78" s="265">
        <f t="shared" si="17"/>
        <v>0</v>
      </c>
      <c r="AM78" s="285"/>
      <c r="AN78" s="285"/>
      <c r="AO78" s="285"/>
      <c r="AP78" s="285"/>
      <c r="AQ78" s="285"/>
      <c r="AR78" s="285"/>
      <c r="AS78" s="285"/>
      <c r="AT78" s="285"/>
      <c r="AU78" s="285"/>
      <c r="AV78" s="285"/>
      <c r="AW78" s="285"/>
      <c r="AX78" s="285"/>
      <c r="AY78" s="285"/>
      <c r="AZ78" s="285"/>
    </row>
    <row r="79" spans="1:55" s="51" customFormat="1" ht="31.5">
      <c r="A79" s="63" t="s">
        <v>175</v>
      </c>
      <c r="B79" s="54" t="s">
        <v>579</v>
      </c>
      <c r="C79" s="63" t="s">
        <v>580</v>
      </c>
      <c r="D79" s="265">
        <v>0</v>
      </c>
      <c r="E79" s="265">
        <v>0</v>
      </c>
      <c r="F79" s="265">
        <v>0</v>
      </c>
      <c r="G79" s="265">
        <v>0</v>
      </c>
      <c r="H79" s="265">
        <v>0</v>
      </c>
      <c r="I79" s="265">
        <v>0</v>
      </c>
      <c r="J79" s="265">
        <v>0</v>
      </c>
      <c r="K79" s="265">
        <v>0</v>
      </c>
      <c r="L79" s="265">
        <v>0</v>
      </c>
      <c r="M79" s="265">
        <v>0</v>
      </c>
      <c r="N79" s="265">
        <v>0</v>
      </c>
      <c r="O79" s="265">
        <v>0</v>
      </c>
      <c r="P79" s="265">
        <v>0</v>
      </c>
      <c r="Q79" s="265">
        <v>0</v>
      </c>
      <c r="R79" s="265">
        <v>0</v>
      </c>
      <c r="S79" s="265">
        <v>0</v>
      </c>
      <c r="T79" s="265">
        <v>0</v>
      </c>
      <c r="U79" s="265">
        <v>0</v>
      </c>
      <c r="V79" s="265">
        <v>0</v>
      </c>
      <c r="W79" s="265">
        <v>0</v>
      </c>
      <c r="X79" s="265">
        <v>0</v>
      </c>
      <c r="Y79" s="265">
        <v>0</v>
      </c>
      <c r="Z79" s="265">
        <v>0</v>
      </c>
      <c r="AA79" s="265">
        <v>0</v>
      </c>
      <c r="AB79" s="265">
        <v>0</v>
      </c>
      <c r="AC79" s="265">
        <v>0</v>
      </c>
      <c r="AD79" s="265">
        <v>0</v>
      </c>
      <c r="AE79" s="265">
        <v>0</v>
      </c>
      <c r="AF79" s="265">
        <f t="shared" ref="AF79:AF142" si="57">SUM(D79,K79,R79,Y79)</f>
        <v>0</v>
      </c>
      <c r="AG79" s="265">
        <f t="shared" si="12"/>
        <v>0</v>
      </c>
      <c r="AH79" s="265">
        <f t="shared" si="13"/>
        <v>0</v>
      </c>
      <c r="AI79" s="265">
        <f t="shared" si="14"/>
        <v>0</v>
      </c>
      <c r="AJ79" s="265">
        <f t="shared" si="15"/>
        <v>0</v>
      </c>
      <c r="AK79" s="265">
        <f t="shared" si="16"/>
        <v>0</v>
      </c>
      <c r="AL79" s="265">
        <f t="shared" si="17"/>
        <v>0</v>
      </c>
      <c r="AM79" s="284"/>
      <c r="AN79" s="284"/>
      <c r="AO79" s="284"/>
      <c r="AP79" s="284"/>
      <c r="AQ79" s="284"/>
      <c r="AR79" s="284"/>
      <c r="AS79" s="284"/>
      <c r="AT79" s="284"/>
      <c r="AU79" s="284"/>
      <c r="AV79" s="284"/>
      <c r="AW79" s="284"/>
      <c r="AX79" s="284"/>
      <c r="AY79" s="284"/>
      <c r="AZ79" s="284"/>
    </row>
    <row r="80" spans="1:55" s="231" customFormat="1" ht="31.5">
      <c r="A80" s="63" t="s">
        <v>175</v>
      </c>
      <c r="B80" s="54" t="s">
        <v>581</v>
      </c>
      <c r="C80" s="63" t="s">
        <v>582</v>
      </c>
      <c r="D80" s="265">
        <v>0</v>
      </c>
      <c r="E80" s="265">
        <v>0</v>
      </c>
      <c r="F80" s="265">
        <v>0</v>
      </c>
      <c r="G80" s="265">
        <v>0</v>
      </c>
      <c r="H80" s="265">
        <v>0</v>
      </c>
      <c r="I80" s="265">
        <v>0</v>
      </c>
      <c r="J80" s="265">
        <v>0</v>
      </c>
      <c r="K80" s="265">
        <v>0</v>
      </c>
      <c r="L80" s="265">
        <v>0</v>
      </c>
      <c r="M80" s="265">
        <v>0</v>
      </c>
      <c r="N80" s="265">
        <v>0</v>
      </c>
      <c r="O80" s="265">
        <v>0</v>
      </c>
      <c r="P80" s="265">
        <v>0</v>
      </c>
      <c r="Q80" s="265">
        <v>0</v>
      </c>
      <c r="R80" s="265">
        <v>0</v>
      </c>
      <c r="S80" s="265">
        <v>0</v>
      </c>
      <c r="T80" s="265">
        <v>0</v>
      </c>
      <c r="U80" s="265">
        <v>0</v>
      </c>
      <c r="V80" s="265">
        <v>0</v>
      </c>
      <c r="W80" s="265">
        <v>0</v>
      </c>
      <c r="X80" s="265">
        <v>0</v>
      </c>
      <c r="Y80" s="265">
        <v>0</v>
      </c>
      <c r="Z80" s="265">
        <v>0</v>
      </c>
      <c r="AA80" s="265">
        <v>0</v>
      </c>
      <c r="AB80" s="265">
        <v>0</v>
      </c>
      <c r="AC80" s="265">
        <v>0</v>
      </c>
      <c r="AD80" s="265">
        <v>0</v>
      </c>
      <c r="AE80" s="265">
        <v>0</v>
      </c>
      <c r="AF80" s="265">
        <f t="shared" si="57"/>
        <v>0</v>
      </c>
      <c r="AG80" s="265">
        <f t="shared" si="12"/>
        <v>0</v>
      </c>
      <c r="AH80" s="265">
        <f t="shared" si="13"/>
        <v>0</v>
      </c>
      <c r="AI80" s="265">
        <f t="shared" si="14"/>
        <v>0</v>
      </c>
      <c r="AJ80" s="265">
        <f t="shared" si="15"/>
        <v>0</v>
      </c>
      <c r="AK80" s="265">
        <f t="shared" si="16"/>
        <v>0</v>
      </c>
      <c r="AL80" s="265">
        <f t="shared" si="17"/>
        <v>0</v>
      </c>
      <c r="AM80" s="286"/>
      <c r="AN80" s="286"/>
      <c r="AO80" s="286"/>
      <c r="AP80" s="286"/>
      <c r="AQ80" s="286"/>
      <c r="AR80" s="286"/>
      <c r="AS80" s="286"/>
      <c r="AT80" s="286"/>
      <c r="AU80" s="286"/>
      <c r="AV80" s="286"/>
      <c r="AW80" s="286"/>
      <c r="AX80" s="177"/>
      <c r="AY80" s="177"/>
      <c r="AZ80" s="286"/>
      <c r="BA80" s="230"/>
      <c r="BB80" s="230"/>
      <c r="BC80" s="230"/>
    </row>
    <row r="81" spans="1:52" s="51" customFormat="1" ht="31.5">
      <c r="A81" s="133" t="s">
        <v>175</v>
      </c>
      <c r="B81" s="134" t="s">
        <v>593</v>
      </c>
      <c r="C81" s="133" t="s">
        <v>594</v>
      </c>
      <c r="D81" s="265">
        <v>0</v>
      </c>
      <c r="E81" s="265">
        <v>0</v>
      </c>
      <c r="F81" s="265">
        <v>0</v>
      </c>
      <c r="G81" s="265">
        <v>0</v>
      </c>
      <c r="H81" s="265">
        <v>0</v>
      </c>
      <c r="I81" s="265">
        <v>0</v>
      </c>
      <c r="J81" s="265">
        <v>0</v>
      </c>
      <c r="K81" s="265">
        <v>0</v>
      </c>
      <c r="L81" s="265">
        <v>0</v>
      </c>
      <c r="M81" s="265">
        <v>0</v>
      </c>
      <c r="N81" s="265">
        <v>0</v>
      </c>
      <c r="O81" s="265">
        <v>0</v>
      </c>
      <c r="P81" s="265">
        <v>0</v>
      </c>
      <c r="Q81" s="265">
        <v>0</v>
      </c>
      <c r="R81" s="265">
        <v>0</v>
      </c>
      <c r="S81" s="265">
        <v>0</v>
      </c>
      <c r="T81" s="265">
        <v>0</v>
      </c>
      <c r="U81" s="265">
        <v>0</v>
      </c>
      <c r="V81" s="265">
        <v>0</v>
      </c>
      <c r="W81" s="265">
        <v>0</v>
      </c>
      <c r="X81" s="265">
        <v>0</v>
      </c>
      <c r="Y81" s="265">
        <v>0</v>
      </c>
      <c r="Z81" s="265">
        <v>3.6327711200000001</v>
      </c>
      <c r="AA81" s="265">
        <v>0</v>
      </c>
      <c r="AB81" s="265">
        <v>0</v>
      </c>
      <c r="AC81" s="265">
        <v>0.79</v>
      </c>
      <c r="AD81" s="265">
        <v>0</v>
      </c>
      <c r="AE81" s="265">
        <v>0</v>
      </c>
      <c r="AF81" s="265">
        <f t="shared" si="57"/>
        <v>0</v>
      </c>
      <c r="AG81" s="265">
        <f t="shared" si="12"/>
        <v>3.6327711200000001</v>
      </c>
      <c r="AH81" s="265">
        <f t="shared" si="13"/>
        <v>0</v>
      </c>
      <c r="AI81" s="265">
        <f t="shared" si="14"/>
        <v>0</v>
      </c>
      <c r="AJ81" s="265">
        <f t="shared" si="15"/>
        <v>0.79</v>
      </c>
      <c r="AK81" s="265">
        <f t="shared" si="16"/>
        <v>0</v>
      </c>
      <c r="AL81" s="265">
        <f t="shared" si="17"/>
        <v>0</v>
      </c>
      <c r="AM81" s="284"/>
      <c r="AN81" s="284"/>
      <c r="AO81" s="284"/>
      <c r="AP81" s="284"/>
      <c r="AQ81" s="284"/>
      <c r="AR81" s="284"/>
      <c r="AS81" s="284"/>
      <c r="AT81" s="284"/>
      <c r="AU81" s="284"/>
      <c r="AV81" s="284"/>
      <c r="AW81" s="284"/>
      <c r="AX81" s="284"/>
      <c r="AY81" s="284"/>
      <c r="AZ81" s="284"/>
    </row>
    <row r="82" spans="1:52" s="51" customFormat="1" ht="31.5">
      <c r="A82" s="63" t="s">
        <v>175</v>
      </c>
      <c r="B82" s="54" t="s">
        <v>597</v>
      </c>
      <c r="C82" s="63" t="s">
        <v>598</v>
      </c>
      <c r="D82" s="265">
        <v>0</v>
      </c>
      <c r="E82" s="265">
        <v>0</v>
      </c>
      <c r="F82" s="265">
        <v>0</v>
      </c>
      <c r="G82" s="265">
        <v>0</v>
      </c>
      <c r="H82" s="265">
        <v>0</v>
      </c>
      <c r="I82" s="265">
        <v>0</v>
      </c>
      <c r="J82" s="265">
        <v>0</v>
      </c>
      <c r="K82" s="265">
        <v>0</v>
      </c>
      <c r="L82" s="265">
        <v>0</v>
      </c>
      <c r="M82" s="265">
        <v>0</v>
      </c>
      <c r="N82" s="265">
        <v>0</v>
      </c>
      <c r="O82" s="265">
        <v>0</v>
      </c>
      <c r="P82" s="265">
        <v>0</v>
      </c>
      <c r="Q82" s="265">
        <v>0</v>
      </c>
      <c r="R82" s="265">
        <v>0</v>
      </c>
      <c r="S82" s="265">
        <v>0</v>
      </c>
      <c r="T82" s="265">
        <v>0</v>
      </c>
      <c r="U82" s="265">
        <v>0</v>
      </c>
      <c r="V82" s="265">
        <v>0</v>
      </c>
      <c r="W82" s="265">
        <v>0</v>
      </c>
      <c r="X82" s="265">
        <v>0</v>
      </c>
      <c r="Y82" s="265">
        <v>0</v>
      </c>
      <c r="Z82" s="265">
        <v>7.7198591399999996</v>
      </c>
      <c r="AA82" s="265">
        <v>0</v>
      </c>
      <c r="AB82" s="265">
        <v>0</v>
      </c>
      <c r="AC82" s="265">
        <v>2.1280000000000001</v>
      </c>
      <c r="AD82" s="265">
        <v>0</v>
      </c>
      <c r="AE82" s="265">
        <v>0</v>
      </c>
      <c r="AF82" s="265">
        <f t="shared" si="57"/>
        <v>0</v>
      </c>
      <c r="AG82" s="265">
        <f t="shared" si="12"/>
        <v>7.7198591399999996</v>
      </c>
      <c r="AH82" s="265">
        <f t="shared" si="13"/>
        <v>0</v>
      </c>
      <c r="AI82" s="265">
        <f t="shared" si="14"/>
        <v>0</v>
      </c>
      <c r="AJ82" s="265">
        <f t="shared" si="15"/>
        <v>2.1280000000000001</v>
      </c>
      <c r="AK82" s="265">
        <f t="shared" si="16"/>
        <v>0</v>
      </c>
      <c r="AL82" s="265">
        <f t="shared" si="17"/>
        <v>0</v>
      </c>
      <c r="AM82" s="284"/>
      <c r="AN82" s="284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AY82" s="284"/>
      <c r="AZ82" s="284"/>
    </row>
    <row r="83" spans="1:52" s="51" customFormat="1" ht="31.5">
      <c r="A83" s="63" t="s">
        <v>175</v>
      </c>
      <c r="B83" s="54" t="s">
        <v>605</v>
      </c>
      <c r="C83" s="63" t="s">
        <v>606</v>
      </c>
      <c r="D83" s="265">
        <v>0</v>
      </c>
      <c r="E83" s="265">
        <v>0</v>
      </c>
      <c r="F83" s="265">
        <v>0</v>
      </c>
      <c r="G83" s="265">
        <v>0</v>
      </c>
      <c r="H83" s="265">
        <v>0</v>
      </c>
      <c r="I83" s="265">
        <v>0</v>
      </c>
      <c r="J83" s="265">
        <v>0</v>
      </c>
      <c r="K83" s="265">
        <v>0</v>
      </c>
      <c r="L83" s="265">
        <v>0</v>
      </c>
      <c r="M83" s="265">
        <v>0</v>
      </c>
      <c r="N83" s="265">
        <v>0</v>
      </c>
      <c r="O83" s="265">
        <v>0</v>
      </c>
      <c r="P83" s="265">
        <v>0</v>
      </c>
      <c r="Q83" s="265">
        <v>0</v>
      </c>
      <c r="R83" s="265">
        <v>0</v>
      </c>
      <c r="S83" s="265">
        <v>0</v>
      </c>
      <c r="T83" s="265">
        <v>0</v>
      </c>
      <c r="U83" s="265">
        <v>0</v>
      </c>
      <c r="V83" s="265">
        <v>0</v>
      </c>
      <c r="W83" s="265">
        <v>0</v>
      </c>
      <c r="X83" s="265">
        <v>0</v>
      </c>
      <c r="Y83" s="265">
        <v>0</v>
      </c>
      <c r="Z83" s="265">
        <v>0</v>
      </c>
      <c r="AA83" s="265">
        <v>0</v>
      </c>
      <c r="AB83" s="265">
        <v>0</v>
      </c>
      <c r="AC83" s="265">
        <v>0</v>
      </c>
      <c r="AD83" s="265">
        <v>0</v>
      </c>
      <c r="AE83" s="265">
        <v>0</v>
      </c>
      <c r="AF83" s="265">
        <f t="shared" si="57"/>
        <v>0</v>
      </c>
      <c r="AG83" s="265">
        <f t="shared" si="12"/>
        <v>0</v>
      </c>
      <c r="AH83" s="265">
        <f t="shared" si="13"/>
        <v>0</v>
      </c>
      <c r="AI83" s="265">
        <f t="shared" si="14"/>
        <v>0</v>
      </c>
      <c r="AJ83" s="265">
        <f t="shared" si="15"/>
        <v>0</v>
      </c>
      <c r="AK83" s="265">
        <f t="shared" si="16"/>
        <v>0</v>
      </c>
      <c r="AL83" s="265">
        <f t="shared" si="17"/>
        <v>0</v>
      </c>
    </row>
    <row r="84" spans="1:52" s="51" customFormat="1" ht="31.5">
      <c r="A84" s="73" t="s">
        <v>175</v>
      </c>
      <c r="B84" s="80" t="s">
        <v>621</v>
      </c>
      <c r="C84" s="58" t="s">
        <v>622</v>
      </c>
      <c r="D84" s="265">
        <v>0</v>
      </c>
      <c r="E84" s="265">
        <v>0</v>
      </c>
      <c r="F84" s="265">
        <v>0</v>
      </c>
      <c r="G84" s="265">
        <v>0</v>
      </c>
      <c r="H84" s="265">
        <v>0</v>
      </c>
      <c r="I84" s="265">
        <v>0</v>
      </c>
      <c r="J84" s="265">
        <v>0</v>
      </c>
      <c r="K84" s="265">
        <v>0</v>
      </c>
      <c r="L84" s="265">
        <v>0</v>
      </c>
      <c r="M84" s="265">
        <v>0</v>
      </c>
      <c r="N84" s="265">
        <v>0</v>
      </c>
      <c r="O84" s="265">
        <v>0</v>
      </c>
      <c r="P84" s="265">
        <v>0</v>
      </c>
      <c r="Q84" s="265">
        <v>0</v>
      </c>
      <c r="R84" s="265">
        <v>0</v>
      </c>
      <c r="S84" s="265">
        <v>0</v>
      </c>
      <c r="T84" s="265">
        <v>0</v>
      </c>
      <c r="U84" s="265">
        <v>0</v>
      </c>
      <c r="V84" s="265">
        <v>0</v>
      </c>
      <c r="W84" s="265">
        <v>0</v>
      </c>
      <c r="X84" s="265">
        <v>0</v>
      </c>
      <c r="Y84" s="265">
        <v>0</v>
      </c>
      <c r="Z84" s="265">
        <v>0</v>
      </c>
      <c r="AA84" s="265">
        <v>0</v>
      </c>
      <c r="AB84" s="265">
        <v>0</v>
      </c>
      <c r="AC84" s="265">
        <v>0</v>
      </c>
      <c r="AD84" s="265">
        <v>0</v>
      </c>
      <c r="AE84" s="265">
        <v>0</v>
      </c>
      <c r="AF84" s="265">
        <f t="shared" si="57"/>
        <v>0</v>
      </c>
      <c r="AG84" s="265">
        <f t="shared" si="12"/>
        <v>0</v>
      </c>
      <c r="AH84" s="265">
        <f t="shared" si="13"/>
        <v>0</v>
      </c>
      <c r="AI84" s="265">
        <f t="shared" si="14"/>
        <v>0</v>
      </c>
      <c r="AJ84" s="265">
        <f t="shared" si="15"/>
        <v>0</v>
      </c>
      <c r="AK84" s="265">
        <f t="shared" si="16"/>
        <v>0</v>
      </c>
      <c r="AL84" s="265">
        <f t="shared" si="17"/>
        <v>0</v>
      </c>
    </row>
    <row r="85" spans="1:52" s="51" customFormat="1" ht="31.5">
      <c r="A85" s="73" t="s">
        <v>175</v>
      </c>
      <c r="B85" s="80" t="s">
        <v>631</v>
      </c>
      <c r="C85" s="58" t="s">
        <v>632</v>
      </c>
      <c r="D85" s="265">
        <v>0</v>
      </c>
      <c r="E85" s="265">
        <v>0</v>
      </c>
      <c r="F85" s="265">
        <v>0</v>
      </c>
      <c r="G85" s="265">
        <v>0</v>
      </c>
      <c r="H85" s="265">
        <v>0</v>
      </c>
      <c r="I85" s="265">
        <v>0</v>
      </c>
      <c r="J85" s="265">
        <v>0</v>
      </c>
      <c r="K85" s="265">
        <v>0</v>
      </c>
      <c r="L85" s="265">
        <v>0</v>
      </c>
      <c r="M85" s="265">
        <v>0</v>
      </c>
      <c r="N85" s="265">
        <v>0</v>
      </c>
      <c r="O85" s="265">
        <v>0</v>
      </c>
      <c r="P85" s="265">
        <v>0</v>
      </c>
      <c r="Q85" s="265">
        <v>0</v>
      </c>
      <c r="R85" s="265">
        <v>0</v>
      </c>
      <c r="S85" s="265">
        <v>0</v>
      </c>
      <c r="T85" s="265">
        <v>0</v>
      </c>
      <c r="U85" s="265">
        <v>0</v>
      </c>
      <c r="V85" s="265">
        <v>0</v>
      </c>
      <c r="W85" s="265">
        <v>0</v>
      </c>
      <c r="X85" s="265">
        <v>0</v>
      </c>
      <c r="Y85" s="265">
        <v>0</v>
      </c>
      <c r="Z85" s="265">
        <v>5.3880884900000003</v>
      </c>
      <c r="AA85" s="265">
        <v>0</v>
      </c>
      <c r="AB85" s="265">
        <v>0</v>
      </c>
      <c r="AC85" s="265">
        <v>1.6930000000000001</v>
      </c>
      <c r="AD85" s="265">
        <v>0</v>
      </c>
      <c r="AE85" s="265">
        <v>0</v>
      </c>
      <c r="AF85" s="265">
        <f t="shared" si="57"/>
        <v>0</v>
      </c>
      <c r="AG85" s="265">
        <f t="shared" si="12"/>
        <v>5.3880884900000003</v>
      </c>
      <c r="AH85" s="265">
        <f t="shared" si="13"/>
        <v>0</v>
      </c>
      <c r="AI85" s="265">
        <f t="shared" si="14"/>
        <v>0</v>
      </c>
      <c r="AJ85" s="265">
        <f t="shared" si="15"/>
        <v>1.6930000000000001</v>
      </c>
      <c r="AK85" s="265">
        <f t="shared" si="16"/>
        <v>0</v>
      </c>
      <c r="AL85" s="265">
        <f t="shared" si="17"/>
        <v>0</v>
      </c>
    </row>
    <row r="86" spans="1:52" s="278" customFormat="1" ht="31.5">
      <c r="A86" s="73" t="s">
        <v>175</v>
      </c>
      <c r="B86" s="80" t="s">
        <v>637</v>
      </c>
      <c r="C86" s="58" t="s">
        <v>638</v>
      </c>
      <c r="D86" s="265">
        <v>0</v>
      </c>
      <c r="E86" s="265">
        <v>0</v>
      </c>
      <c r="F86" s="265">
        <v>0</v>
      </c>
      <c r="G86" s="265">
        <v>0</v>
      </c>
      <c r="H86" s="265">
        <v>0</v>
      </c>
      <c r="I86" s="265">
        <v>0</v>
      </c>
      <c r="J86" s="265">
        <v>0</v>
      </c>
      <c r="K86" s="265">
        <v>0</v>
      </c>
      <c r="L86" s="265">
        <v>0</v>
      </c>
      <c r="M86" s="265">
        <v>0</v>
      </c>
      <c r="N86" s="265">
        <v>0</v>
      </c>
      <c r="O86" s="265">
        <v>0</v>
      </c>
      <c r="P86" s="265">
        <v>0</v>
      </c>
      <c r="Q86" s="265">
        <v>0</v>
      </c>
      <c r="R86" s="265">
        <v>0</v>
      </c>
      <c r="S86" s="265">
        <v>0</v>
      </c>
      <c r="T86" s="265">
        <v>0</v>
      </c>
      <c r="U86" s="265">
        <v>0</v>
      </c>
      <c r="V86" s="265">
        <v>0</v>
      </c>
      <c r="W86" s="265">
        <v>0</v>
      </c>
      <c r="X86" s="265">
        <v>0</v>
      </c>
      <c r="Y86" s="265">
        <v>0</v>
      </c>
      <c r="Z86" s="265">
        <v>17.69237365</v>
      </c>
      <c r="AA86" s="265">
        <v>0.5</v>
      </c>
      <c r="AB86" s="265">
        <v>0</v>
      </c>
      <c r="AC86" s="265">
        <v>3.8439999999999999</v>
      </c>
      <c r="AD86" s="265">
        <v>0</v>
      </c>
      <c r="AE86" s="265">
        <v>0</v>
      </c>
      <c r="AF86" s="265">
        <f t="shared" si="57"/>
        <v>0</v>
      </c>
      <c r="AG86" s="265">
        <f t="shared" si="12"/>
        <v>17.69237365</v>
      </c>
      <c r="AH86" s="265">
        <f t="shared" si="13"/>
        <v>0.5</v>
      </c>
      <c r="AI86" s="265">
        <f t="shared" si="14"/>
        <v>0</v>
      </c>
      <c r="AJ86" s="265">
        <f t="shared" si="15"/>
        <v>3.8439999999999999</v>
      </c>
      <c r="AK86" s="265">
        <f t="shared" si="16"/>
        <v>0</v>
      </c>
      <c r="AL86" s="265">
        <f t="shared" si="17"/>
        <v>0</v>
      </c>
    </row>
    <row r="87" spans="1:52" s="278" customFormat="1" ht="31.5">
      <c r="A87" s="143" t="s">
        <v>175</v>
      </c>
      <c r="B87" s="144" t="s">
        <v>639</v>
      </c>
      <c r="C87" s="136" t="s">
        <v>640</v>
      </c>
      <c r="D87" s="265">
        <v>0</v>
      </c>
      <c r="E87" s="265">
        <v>0</v>
      </c>
      <c r="F87" s="265">
        <v>0</v>
      </c>
      <c r="G87" s="265">
        <v>0</v>
      </c>
      <c r="H87" s="265">
        <v>0</v>
      </c>
      <c r="I87" s="265">
        <v>0</v>
      </c>
      <c r="J87" s="265">
        <v>0</v>
      </c>
      <c r="K87" s="265">
        <v>0</v>
      </c>
      <c r="L87" s="265">
        <v>0</v>
      </c>
      <c r="M87" s="265">
        <v>0</v>
      </c>
      <c r="N87" s="265">
        <v>0</v>
      </c>
      <c r="O87" s="265">
        <v>0</v>
      </c>
      <c r="P87" s="265">
        <v>0</v>
      </c>
      <c r="Q87" s="265">
        <v>0</v>
      </c>
      <c r="R87" s="265">
        <v>0</v>
      </c>
      <c r="S87" s="265">
        <v>0</v>
      </c>
      <c r="T87" s="265">
        <v>0</v>
      </c>
      <c r="U87" s="265">
        <v>0</v>
      </c>
      <c r="V87" s="265">
        <v>0</v>
      </c>
      <c r="W87" s="265">
        <v>0</v>
      </c>
      <c r="X87" s="265">
        <v>0</v>
      </c>
      <c r="Y87" s="265">
        <v>0</v>
      </c>
      <c r="Z87" s="265">
        <v>2.5459694600000002</v>
      </c>
      <c r="AA87" s="265">
        <v>0</v>
      </c>
      <c r="AB87" s="265">
        <v>0</v>
      </c>
      <c r="AC87" s="265">
        <v>0.61599999999999999</v>
      </c>
      <c r="AD87" s="265">
        <v>0</v>
      </c>
      <c r="AE87" s="265">
        <v>0</v>
      </c>
      <c r="AF87" s="265">
        <f t="shared" si="57"/>
        <v>0</v>
      </c>
      <c r="AG87" s="265">
        <f t="shared" ref="AG87:AG150" si="58">SUM(E87,L87,S87,Z87)</f>
        <v>2.5459694600000002</v>
      </c>
      <c r="AH87" s="265">
        <f t="shared" ref="AH87:AH150" si="59">SUM(F87,M87,T87,AA87)</f>
        <v>0</v>
      </c>
      <c r="AI87" s="265">
        <f t="shared" ref="AI87:AI150" si="60">SUM(G87,N87,U87,AB87)</f>
        <v>0</v>
      </c>
      <c r="AJ87" s="265">
        <f t="shared" ref="AJ87:AJ150" si="61">SUM(H87,O87,V87,AC87)</f>
        <v>0.61599999999999999</v>
      </c>
      <c r="AK87" s="265">
        <f t="shared" ref="AK87:AK150" si="62">SUM(I87,P87,W87,AD87)</f>
        <v>0</v>
      </c>
      <c r="AL87" s="265">
        <f t="shared" ref="AL87:AL150" si="63">SUM(J87,Q87,X87,AE87)</f>
        <v>0</v>
      </c>
    </row>
    <row r="88" spans="1:52" s="278" customFormat="1" ht="63">
      <c r="A88" s="63" t="s">
        <v>175</v>
      </c>
      <c r="B88" s="56" t="s">
        <v>1045</v>
      </c>
      <c r="C88" s="55" t="s">
        <v>663</v>
      </c>
      <c r="D88" s="265">
        <v>0</v>
      </c>
      <c r="E88" s="265">
        <v>0</v>
      </c>
      <c r="F88" s="265">
        <v>0</v>
      </c>
      <c r="G88" s="265">
        <v>0</v>
      </c>
      <c r="H88" s="265">
        <v>0</v>
      </c>
      <c r="I88" s="265">
        <v>0</v>
      </c>
      <c r="J88" s="265">
        <v>0</v>
      </c>
      <c r="K88" s="265">
        <v>0</v>
      </c>
      <c r="L88" s="265">
        <v>0</v>
      </c>
      <c r="M88" s="265">
        <v>0</v>
      </c>
      <c r="N88" s="265">
        <v>0</v>
      </c>
      <c r="O88" s="265">
        <v>0</v>
      </c>
      <c r="P88" s="265">
        <v>0</v>
      </c>
      <c r="Q88" s="265">
        <v>0</v>
      </c>
      <c r="R88" s="265">
        <v>0</v>
      </c>
      <c r="S88" s="265">
        <v>0</v>
      </c>
      <c r="T88" s="265">
        <v>0</v>
      </c>
      <c r="U88" s="265">
        <v>0</v>
      </c>
      <c r="V88" s="265">
        <v>0</v>
      </c>
      <c r="W88" s="265">
        <v>0</v>
      </c>
      <c r="X88" s="265">
        <v>0</v>
      </c>
      <c r="Y88" s="265">
        <v>0</v>
      </c>
      <c r="Z88" s="265">
        <v>11.398985140000001</v>
      </c>
      <c r="AA88" s="265">
        <v>0</v>
      </c>
      <c r="AB88" s="265">
        <v>0</v>
      </c>
      <c r="AC88" s="265">
        <v>4.3979999999999997</v>
      </c>
      <c r="AD88" s="265">
        <v>0</v>
      </c>
      <c r="AE88" s="265">
        <v>0</v>
      </c>
      <c r="AF88" s="265">
        <f t="shared" si="57"/>
        <v>0</v>
      </c>
      <c r="AG88" s="265">
        <f t="shared" si="58"/>
        <v>11.398985140000001</v>
      </c>
      <c r="AH88" s="265">
        <f t="shared" si="59"/>
        <v>0</v>
      </c>
      <c r="AI88" s="265">
        <f t="shared" si="60"/>
        <v>0</v>
      </c>
      <c r="AJ88" s="265">
        <f t="shared" si="61"/>
        <v>4.3979999999999997</v>
      </c>
      <c r="AK88" s="265">
        <f t="shared" si="62"/>
        <v>0</v>
      </c>
      <c r="AL88" s="265">
        <f t="shared" si="63"/>
        <v>0</v>
      </c>
    </row>
    <row r="89" spans="1:52" s="278" customFormat="1" ht="31.5">
      <c r="A89" s="63" t="s">
        <v>175</v>
      </c>
      <c r="B89" s="54" t="s">
        <v>668</v>
      </c>
      <c r="C89" s="64" t="s">
        <v>669</v>
      </c>
      <c r="D89" s="265">
        <v>0</v>
      </c>
      <c r="E89" s="265">
        <v>0</v>
      </c>
      <c r="F89" s="265">
        <v>0</v>
      </c>
      <c r="G89" s="265">
        <v>0</v>
      </c>
      <c r="H89" s="265">
        <v>0</v>
      </c>
      <c r="I89" s="265">
        <v>0</v>
      </c>
      <c r="J89" s="265">
        <v>0</v>
      </c>
      <c r="K89" s="265">
        <v>0</v>
      </c>
      <c r="L89" s="265">
        <v>0</v>
      </c>
      <c r="M89" s="265">
        <v>0</v>
      </c>
      <c r="N89" s="265">
        <v>0</v>
      </c>
      <c r="O89" s="265">
        <v>0</v>
      </c>
      <c r="P89" s="265">
        <v>0</v>
      </c>
      <c r="Q89" s="265">
        <v>0</v>
      </c>
      <c r="R89" s="265">
        <v>0</v>
      </c>
      <c r="S89" s="265">
        <v>0</v>
      </c>
      <c r="T89" s="265">
        <v>0</v>
      </c>
      <c r="U89" s="265">
        <v>0</v>
      </c>
      <c r="V89" s="265">
        <v>0</v>
      </c>
      <c r="W89" s="265">
        <v>0</v>
      </c>
      <c r="X89" s="265">
        <v>0</v>
      </c>
      <c r="Y89" s="265">
        <v>0</v>
      </c>
      <c r="Z89" s="265">
        <v>12.68670743</v>
      </c>
      <c r="AA89" s="265">
        <v>0.26</v>
      </c>
      <c r="AB89" s="265">
        <v>0</v>
      </c>
      <c r="AC89" s="265">
        <v>2.8260000000000001</v>
      </c>
      <c r="AD89" s="265">
        <v>0</v>
      </c>
      <c r="AE89" s="265">
        <v>0</v>
      </c>
      <c r="AF89" s="265">
        <f t="shared" si="57"/>
        <v>0</v>
      </c>
      <c r="AG89" s="265">
        <f t="shared" si="58"/>
        <v>12.68670743</v>
      </c>
      <c r="AH89" s="265">
        <f t="shared" si="59"/>
        <v>0.26</v>
      </c>
      <c r="AI89" s="265">
        <f t="shared" si="60"/>
        <v>0</v>
      </c>
      <c r="AJ89" s="265">
        <f t="shared" si="61"/>
        <v>2.8260000000000001</v>
      </c>
      <c r="AK89" s="265">
        <f t="shared" si="62"/>
        <v>0</v>
      </c>
      <c r="AL89" s="265">
        <f t="shared" si="63"/>
        <v>0</v>
      </c>
    </row>
    <row r="90" spans="1:52" s="278" customFormat="1" ht="31.5">
      <c r="A90" s="63" t="s">
        <v>175</v>
      </c>
      <c r="B90" s="54" t="s">
        <v>670</v>
      </c>
      <c r="C90" s="64" t="s">
        <v>671</v>
      </c>
      <c r="D90" s="265">
        <v>0</v>
      </c>
      <c r="E90" s="265">
        <v>0</v>
      </c>
      <c r="F90" s="265">
        <v>0</v>
      </c>
      <c r="G90" s="265">
        <v>0</v>
      </c>
      <c r="H90" s="265">
        <v>0</v>
      </c>
      <c r="I90" s="265">
        <v>0</v>
      </c>
      <c r="J90" s="265">
        <v>0</v>
      </c>
      <c r="K90" s="265">
        <v>0</v>
      </c>
      <c r="L90" s="265">
        <v>0</v>
      </c>
      <c r="M90" s="265">
        <v>0</v>
      </c>
      <c r="N90" s="265">
        <v>0</v>
      </c>
      <c r="O90" s="265">
        <v>0</v>
      </c>
      <c r="P90" s="265">
        <v>0</v>
      </c>
      <c r="Q90" s="265">
        <v>0</v>
      </c>
      <c r="R90" s="265">
        <v>0</v>
      </c>
      <c r="S90" s="265">
        <v>0</v>
      </c>
      <c r="T90" s="265">
        <v>0</v>
      </c>
      <c r="U90" s="265">
        <v>0</v>
      </c>
      <c r="V90" s="265">
        <v>0</v>
      </c>
      <c r="W90" s="265">
        <v>0</v>
      </c>
      <c r="X90" s="265">
        <v>0</v>
      </c>
      <c r="Y90" s="265">
        <v>0</v>
      </c>
      <c r="Z90" s="265">
        <v>0</v>
      </c>
      <c r="AA90" s="265">
        <v>0</v>
      </c>
      <c r="AB90" s="265">
        <v>0</v>
      </c>
      <c r="AC90" s="265">
        <v>0</v>
      </c>
      <c r="AD90" s="265">
        <v>0</v>
      </c>
      <c r="AE90" s="265">
        <v>0</v>
      </c>
      <c r="AF90" s="265">
        <f t="shared" si="57"/>
        <v>0</v>
      </c>
      <c r="AG90" s="265">
        <f t="shared" si="58"/>
        <v>0</v>
      </c>
      <c r="AH90" s="265">
        <f t="shared" si="59"/>
        <v>0</v>
      </c>
      <c r="AI90" s="265">
        <f t="shared" si="60"/>
        <v>0</v>
      </c>
      <c r="AJ90" s="265">
        <f t="shared" si="61"/>
        <v>0</v>
      </c>
      <c r="AK90" s="265">
        <f t="shared" si="62"/>
        <v>0</v>
      </c>
      <c r="AL90" s="265">
        <f t="shared" si="63"/>
        <v>0</v>
      </c>
    </row>
    <row r="91" spans="1:52" s="278" customFormat="1" ht="31.5">
      <c r="A91" s="63" t="s">
        <v>175</v>
      </c>
      <c r="B91" s="57" t="s">
        <v>680</v>
      </c>
      <c r="C91" s="64" t="s">
        <v>681</v>
      </c>
      <c r="D91" s="265">
        <v>0</v>
      </c>
      <c r="E91" s="265">
        <v>0</v>
      </c>
      <c r="F91" s="265">
        <v>0</v>
      </c>
      <c r="G91" s="265">
        <v>0</v>
      </c>
      <c r="H91" s="265">
        <v>0</v>
      </c>
      <c r="I91" s="265">
        <v>0</v>
      </c>
      <c r="J91" s="265">
        <v>0</v>
      </c>
      <c r="K91" s="265">
        <v>0</v>
      </c>
      <c r="L91" s="265">
        <v>0</v>
      </c>
      <c r="M91" s="265">
        <v>0</v>
      </c>
      <c r="N91" s="265">
        <v>0</v>
      </c>
      <c r="O91" s="265">
        <v>0</v>
      </c>
      <c r="P91" s="265">
        <v>0</v>
      </c>
      <c r="Q91" s="265">
        <v>0</v>
      </c>
      <c r="R91" s="265">
        <v>0</v>
      </c>
      <c r="S91" s="265">
        <v>0</v>
      </c>
      <c r="T91" s="265">
        <v>0</v>
      </c>
      <c r="U91" s="265">
        <v>0</v>
      </c>
      <c r="V91" s="265">
        <v>0</v>
      </c>
      <c r="W91" s="265">
        <v>0</v>
      </c>
      <c r="X91" s="265">
        <v>0</v>
      </c>
      <c r="Y91" s="265">
        <v>0</v>
      </c>
      <c r="Z91" s="265">
        <v>0</v>
      </c>
      <c r="AA91" s="265">
        <v>0</v>
      </c>
      <c r="AB91" s="265">
        <v>0</v>
      </c>
      <c r="AC91" s="265">
        <v>0</v>
      </c>
      <c r="AD91" s="265">
        <v>0</v>
      </c>
      <c r="AE91" s="265">
        <v>0</v>
      </c>
      <c r="AF91" s="265">
        <f t="shared" si="57"/>
        <v>0</v>
      </c>
      <c r="AG91" s="265">
        <f t="shared" si="58"/>
        <v>0</v>
      </c>
      <c r="AH91" s="265">
        <f t="shared" si="59"/>
        <v>0</v>
      </c>
      <c r="AI91" s="265">
        <f t="shared" si="60"/>
        <v>0</v>
      </c>
      <c r="AJ91" s="265">
        <f t="shared" si="61"/>
        <v>0</v>
      </c>
      <c r="AK91" s="265">
        <f t="shared" si="62"/>
        <v>0</v>
      </c>
      <c r="AL91" s="265">
        <f t="shared" si="63"/>
        <v>0</v>
      </c>
    </row>
    <row r="92" spans="1:52" s="278" customFormat="1" ht="31.5">
      <c r="A92" s="63" t="s">
        <v>175</v>
      </c>
      <c r="B92" s="57" t="s">
        <v>708</v>
      </c>
      <c r="C92" s="64" t="s">
        <v>709</v>
      </c>
      <c r="D92" s="265">
        <v>0</v>
      </c>
      <c r="E92" s="265">
        <v>0</v>
      </c>
      <c r="F92" s="265">
        <v>0</v>
      </c>
      <c r="G92" s="265">
        <v>0</v>
      </c>
      <c r="H92" s="265">
        <v>0</v>
      </c>
      <c r="I92" s="265">
        <v>0</v>
      </c>
      <c r="J92" s="265">
        <v>0</v>
      </c>
      <c r="K92" s="265">
        <v>0</v>
      </c>
      <c r="L92" s="265">
        <v>0</v>
      </c>
      <c r="M92" s="265">
        <v>0</v>
      </c>
      <c r="N92" s="265">
        <v>0</v>
      </c>
      <c r="O92" s="265">
        <v>0</v>
      </c>
      <c r="P92" s="265">
        <v>0</v>
      </c>
      <c r="Q92" s="265">
        <v>0</v>
      </c>
      <c r="R92" s="265">
        <v>0</v>
      </c>
      <c r="S92" s="265">
        <v>0</v>
      </c>
      <c r="T92" s="265">
        <v>0</v>
      </c>
      <c r="U92" s="265">
        <v>0</v>
      </c>
      <c r="V92" s="265">
        <v>0</v>
      </c>
      <c r="W92" s="265">
        <v>0</v>
      </c>
      <c r="X92" s="265">
        <v>0</v>
      </c>
      <c r="Y92" s="265">
        <v>0</v>
      </c>
      <c r="Z92" s="265">
        <v>0</v>
      </c>
      <c r="AA92" s="265">
        <v>0</v>
      </c>
      <c r="AB92" s="265">
        <v>0</v>
      </c>
      <c r="AC92" s="265">
        <v>0</v>
      </c>
      <c r="AD92" s="265">
        <v>0</v>
      </c>
      <c r="AE92" s="265">
        <v>0</v>
      </c>
      <c r="AF92" s="265">
        <f t="shared" si="57"/>
        <v>0</v>
      </c>
      <c r="AG92" s="265">
        <f t="shared" si="58"/>
        <v>0</v>
      </c>
      <c r="AH92" s="265">
        <f t="shared" si="59"/>
        <v>0</v>
      </c>
      <c r="AI92" s="265">
        <f t="shared" si="60"/>
        <v>0</v>
      </c>
      <c r="AJ92" s="265">
        <f t="shared" si="61"/>
        <v>0</v>
      </c>
      <c r="AK92" s="265">
        <f t="shared" si="62"/>
        <v>0</v>
      </c>
      <c r="AL92" s="265">
        <f t="shared" si="63"/>
        <v>0</v>
      </c>
    </row>
    <row r="93" spans="1:52" s="278" customFormat="1" ht="31.5">
      <c r="A93" s="63" t="s">
        <v>175</v>
      </c>
      <c r="B93" s="57" t="s">
        <v>718</v>
      </c>
      <c r="C93" s="64" t="s">
        <v>719</v>
      </c>
      <c r="D93" s="265">
        <v>0</v>
      </c>
      <c r="E93" s="265">
        <v>0</v>
      </c>
      <c r="F93" s="265">
        <v>0</v>
      </c>
      <c r="G93" s="265">
        <v>0</v>
      </c>
      <c r="H93" s="265">
        <v>0</v>
      </c>
      <c r="I93" s="265">
        <v>0</v>
      </c>
      <c r="J93" s="265">
        <v>0</v>
      </c>
      <c r="K93" s="265">
        <v>0</v>
      </c>
      <c r="L93" s="265">
        <v>0</v>
      </c>
      <c r="M93" s="265">
        <v>0</v>
      </c>
      <c r="N93" s="265">
        <v>0</v>
      </c>
      <c r="O93" s="265">
        <v>0</v>
      </c>
      <c r="P93" s="265">
        <v>0</v>
      </c>
      <c r="Q93" s="265">
        <v>0</v>
      </c>
      <c r="R93" s="265">
        <v>0</v>
      </c>
      <c r="S93" s="265">
        <v>0</v>
      </c>
      <c r="T93" s="265">
        <v>0</v>
      </c>
      <c r="U93" s="265">
        <v>0</v>
      </c>
      <c r="V93" s="265">
        <v>0</v>
      </c>
      <c r="W93" s="265">
        <v>0</v>
      </c>
      <c r="X93" s="265">
        <v>0</v>
      </c>
      <c r="Y93" s="265">
        <v>0</v>
      </c>
      <c r="Z93" s="265">
        <v>11.312367890000001</v>
      </c>
      <c r="AA93" s="265">
        <v>0</v>
      </c>
      <c r="AB93" s="265">
        <v>0</v>
      </c>
      <c r="AC93" s="265">
        <v>2.7810000000000001</v>
      </c>
      <c r="AD93" s="265">
        <v>0</v>
      </c>
      <c r="AE93" s="265">
        <v>0</v>
      </c>
      <c r="AF93" s="265">
        <f t="shared" si="57"/>
        <v>0</v>
      </c>
      <c r="AG93" s="265">
        <f t="shared" si="58"/>
        <v>11.312367890000001</v>
      </c>
      <c r="AH93" s="265">
        <f t="shared" si="59"/>
        <v>0</v>
      </c>
      <c r="AI93" s="265">
        <f t="shared" si="60"/>
        <v>0</v>
      </c>
      <c r="AJ93" s="265">
        <f t="shared" si="61"/>
        <v>2.7810000000000001</v>
      </c>
      <c r="AK93" s="265">
        <f t="shared" si="62"/>
        <v>0</v>
      </c>
      <c r="AL93" s="265">
        <f t="shared" si="63"/>
        <v>0</v>
      </c>
    </row>
    <row r="94" spans="1:52" s="278" customFormat="1" ht="47.25">
      <c r="A94" s="63" t="s">
        <v>175</v>
      </c>
      <c r="B94" s="57" t="s">
        <v>720</v>
      </c>
      <c r="C94" s="64" t="s">
        <v>721</v>
      </c>
      <c r="D94" s="265">
        <v>0</v>
      </c>
      <c r="E94" s="265">
        <v>0</v>
      </c>
      <c r="F94" s="265">
        <v>0</v>
      </c>
      <c r="G94" s="265">
        <v>0</v>
      </c>
      <c r="H94" s="265">
        <v>0</v>
      </c>
      <c r="I94" s="265">
        <v>0</v>
      </c>
      <c r="J94" s="265">
        <v>0</v>
      </c>
      <c r="K94" s="265">
        <v>0</v>
      </c>
      <c r="L94" s="265">
        <v>0</v>
      </c>
      <c r="M94" s="265">
        <v>0</v>
      </c>
      <c r="N94" s="265">
        <v>0</v>
      </c>
      <c r="O94" s="265">
        <v>0</v>
      </c>
      <c r="P94" s="265">
        <v>0</v>
      </c>
      <c r="Q94" s="265">
        <v>0</v>
      </c>
      <c r="R94" s="265">
        <v>0</v>
      </c>
      <c r="S94" s="265">
        <v>0</v>
      </c>
      <c r="T94" s="265">
        <v>0</v>
      </c>
      <c r="U94" s="265">
        <v>0</v>
      </c>
      <c r="V94" s="265">
        <v>0</v>
      </c>
      <c r="W94" s="265">
        <v>0</v>
      </c>
      <c r="X94" s="265">
        <v>0</v>
      </c>
      <c r="Y94" s="265">
        <v>0</v>
      </c>
      <c r="Z94" s="265">
        <v>9.00682765</v>
      </c>
      <c r="AA94" s="265">
        <v>0</v>
      </c>
      <c r="AB94" s="265">
        <v>0</v>
      </c>
      <c r="AC94" s="265">
        <v>2.2930000000000001</v>
      </c>
      <c r="AD94" s="265">
        <v>0</v>
      </c>
      <c r="AE94" s="265">
        <v>0</v>
      </c>
      <c r="AF94" s="265">
        <f t="shared" si="57"/>
        <v>0</v>
      </c>
      <c r="AG94" s="265">
        <f t="shared" si="58"/>
        <v>9.00682765</v>
      </c>
      <c r="AH94" s="265">
        <f t="shared" si="59"/>
        <v>0</v>
      </c>
      <c r="AI94" s="265">
        <f t="shared" si="60"/>
        <v>0</v>
      </c>
      <c r="AJ94" s="265">
        <f t="shared" si="61"/>
        <v>2.2930000000000001</v>
      </c>
      <c r="AK94" s="265">
        <f t="shared" si="62"/>
        <v>0</v>
      </c>
      <c r="AL94" s="265">
        <f t="shared" si="63"/>
        <v>0</v>
      </c>
    </row>
    <row r="95" spans="1:52" s="278" customFormat="1" ht="47.25">
      <c r="A95" s="63" t="s">
        <v>175</v>
      </c>
      <c r="B95" s="57" t="s">
        <v>722</v>
      </c>
      <c r="C95" s="64" t="s">
        <v>723</v>
      </c>
      <c r="D95" s="265">
        <v>0</v>
      </c>
      <c r="E95" s="265">
        <v>0</v>
      </c>
      <c r="F95" s="265">
        <v>0</v>
      </c>
      <c r="G95" s="265">
        <v>0</v>
      </c>
      <c r="H95" s="265">
        <v>0</v>
      </c>
      <c r="I95" s="265">
        <v>0</v>
      </c>
      <c r="J95" s="265">
        <v>0</v>
      </c>
      <c r="K95" s="265">
        <v>0</v>
      </c>
      <c r="L95" s="265">
        <v>0</v>
      </c>
      <c r="M95" s="265">
        <v>0</v>
      </c>
      <c r="N95" s="265">
        <v>0</v>
      </c>
      <c r="O95" s="265">
        <v>0</v>
      </c>
      <c r="P95" s="265">
        <v>0</v>
      </c>
      <c r="Q95" s="265">
        <v>0</v>
      </c>
      <c r="R95" s="265">
        <v>0</v>
      </c>
      <c r="S95" s="265">
        <v>0</v>
      </c>
      <c r="T95" s="265">
        <v>0</v>
      </c>
      <c r="U95" s="265">
        <v>0</v>
      </c>
      <c r="V95" s="265">
        <v>0</v>
      </c>
      <c r="W95" s="265">
        <v>0</v>
      </c>
      <c r="X95" s="265">
        <v>0</v>
      </c>
      <c r="Y95" s="265">
        <v>0</v>
      </c>
      <c r="Z95" s="265">
        <v>6.7194775099999999</v>
      </c>
      <c r="AA95" s="265">
        <v>0.1</v>
      </c>
      <c r="AB95" s="265">
        <v>0</v>
      </c>
      <c r="AC95" s="265">
        <v>1.339</v>
      </c>
      <c r="AD95" s="265">
        <v>0</v>
      </c>
      <c r="AE95" s="265">
        <v>0</v>
      </c>
      <c r="AF95" s="265">
        <f t="shared" si="57"/>
        <v>0</v>
      </c>
      <c r="AG95" s="265">
        <f t="shared" si="58"/>
        <v>6.7194775099999999</v>
      </c>
      <c r="AH95" s="265">
        <f t="shared" si="59"/>
        <v>0.1</v>
      </c>
      <c r="AI95" s="265">
        <f t="shared" si="60"/>
        <v>0</v>
      </c>
      <c r="AJ95" s="265">
        <f t="shared" si="61"/>
        <v>1.339</v>
      </c>
      <c r="AK95" s="265">
        <f t="shared" si="62"/>
        <v>0</v>
      </c>
      <c r="AL95" s="265">
        <f t="shared" si="63"/>
        <v>0</v>
      </c>
    </row>
    <row r="96" spans="1:52" s="278" customFormat="1" ht="31.5">
      <c r="A96" s="63" t="s">
        <v>175</v>
      </c>
      <c r="B96" s="57" t="s">
        <v>726</v>
      </c>
      <c r="C96" s="64" t="s">
        <v>727</v>
      </c>
      <c r="D96" s="265">
        <v>0</v>
      </c>
      <c r="E96" s="265">
        <v>0</v>
      </c>
      <c r="F96" s="265">
        <v>0</v>
      </c>
      <c r="G96" s="265">
        <v>0</v>
      </c>
      <c r="H96" s="265">
        <v>0</v>
      </c>
      <c r="I96" s="265">
        <v>0</v>
      </c>
      <c r="J96" s="265">
        <v>0</v>
      </c>
      <c r="K96" s="265">
        <v>0</v>
      </c>
      <c r="L96" s="265">
        <v>0</v>
      </c>
      <c r="M96" s="265">
        <v>0</v>
      </c>
      <c r="N96" s="265">
        <v>0</v>
      </c>
      <c r="O96" s="265">
        <v>0</v>
      </c>
      <c r="P96" s="265">
        <v>0</v>
      </c>
      <c r="Q96" s="265">
        <v>0</v>
      </c>
      <c r="R96" s="265">
        <v>0</v>
      </c>
      <c r="S96" s="265">
        <v>0</v>
      </c>
      <c r="T96" s="265">
        <v>0</v>
      </c>
      <c r="U96" s="265">
        <v>0</v>
      </c>
      <c r="V96" s="265">
        <v>0</v>
      </c>
      <c r="W96" s="265">
        <v>0</v>
      </c>
      <c r="X96" s="265">
        <v>0</v>
      </c>
      <c r="Y96" s="265">
        <v>0</v>
      </c>
      <c r="Z96" s="265">
        <v>8.359241449999999</v>
      </c>
      <c r="AA96" s="265">
        <v>0.4</v>
      </c>
      <c r="AB96" s="265">
        <v>0</v>
      </c>
      <c r="AC96" s="265">
        <v>1.633</v>
      </c>
      <c r="AD96" s="265">
        <v>0</v>
      </c>
      <c r="AE96" s="265">
        <v>0</v>
      </c>
      <c r="AF96" s="265">
        <f t="shared" si="57"/>
        <v>0</v>
      </c>
      <c r="AG96" s="265">
        <f t="shared" si="58"/>
        <v>8.359241449999999</v>
      </c>
      <c r="AH96" s="265">
        <f t="shared" si="59"/>
        <v>0.4</v>
      </c>
      <c r="AI96" s="265">
        <f t="shared" si="60"/>
        <v>0</v>
      </c>
      <c r="AJ96" s="265">
        <f t="shared" si="61"/>
        <v>1.633</v>
      </c>
      <c r="AK96" s="265">
        <f t="shared" si="62"/>
        <v>0</v>
      </c>
      <c r="AL96" s="265">
        <f t="shared" si="63"/>
        <v>0</v>
      </c>
    </row>
    <row r="97" spans="1:38" s="278" customFormat="1" ht="31.5">
      <c r="A97" s="63" t="s">
        <v>175</v>
      </c>
      <c r="B97" s="57" t="s">
        <v>730</v>
      </c>
      <c r="C97" s="64" t="s">
        <v>731</v>
      </c>
      <c r="D97" s="265">
        <v>0</v>
      </c>
      <c r="E97" s="265">
        <v>0</v>
      </c>
      <c r="F97" s="265">
        <v>0</v>
      </c>
      <c r="G97" s="265">
        <v>0</v>
      </c>
      <c r="H97" s="265">
        <v>0</v>
      </c>
      <c r="I97" s="265">
        <v>0</v>
      </c>
      <c r="J97" s="265">
        <v>0</v>
      </c>
      <c r="K97" s="265">
        <v>0</v>
      </c>
      <c r="L97" s="265">
        <v>0</v>
      </c>
      <c r="M97" s="265">
        <v>0</v>
      </c>
      <c r="N97" s="265">
        <v>0</v>
      </c>
      <c r="O97" s="265">
        <v>0</v>
      </c>
      <c r="P97" s="265">
        <v>0</v>
      </c>
      <c r="Q97" s="265">
        <v>0</v>
      </c>
      <c r="R97" s="265">
        <v>0</v>
      </c>
      <c r="S97" s="265">
        <v>0</v>
      </c>
      <c r="T97" s="265">
        <v>0</v>
      </c>
      <c r="U97" s="265">
        <v>0</v>
      </c>
      <c r="V97" s="265">
        <v>0</v>
      </c>
      <c r="W97" s="265">
        <v>0</v>
      </c>
      <c r="X97" s="265">
        <v>0</v>
      </c>
      <c r="Y97" s="265">
        <v>0</v>
      </c>
      <c r="Z97" s="265">
        <v>3.1928467600000001</v>
      </c>
      <c r="AA97" s="265">
        <v>0</v>
      </c>
      <c r="AB97" s="265">
        <v>0</v>
      </c>
      <c r="AC97" s="265">
        <v>0.875</v>
      </c>
      <c r="AD97" s="265">
        <v>0</v>
      </c>
      <c r="AE97" s="265">
        <v>0</v>
      </c>
      <c r="AF97" s="265">
        <f t="shared" si="57"/>
        <v>0</v>
      </c>
      <c r="AG97" s="265">
        <f t="shared" si="58"/>
        <v>3.1928467600000001</v>
      </c>
      <c r="AH97" s="265">
        <f t="shared" si="59"/>
        <v>0</v>
      </c>
      <c r="AI97" s="265">
        <f t="shared" si="60"/>
        <v>0</v>
      </c>
      <c r="AJ97" s="265">
        <f t="shared" si="61"/>
        <v>0.875</v>
      </c>
      <c r="AK97" s="265">
        <f t="shared" si="62"/>
        <v>0</v>
      </c>
      <c r="AL97" s="265">
        <f t="shared" si="63"/>
        <v>0</v>
      </c>
    </row>
    <row r="98" spans="1:38" s="278" customFormat="1" ht="31.5">
      <c r="A98" s="63" t="s">
        <v>175</v>
      </c>
      <c r="B98" s="57" t="s">
        <v>732</v>
      </c>
      <c r="C98" s="64" t="s">
        <v>733</v>
      </c>
      <c r="D98" s="265">
        <v>0</v>
      </c>
      <c r="E98" s="265">
        <v>0</v>
      </c>
      <c r="F98" s="265">
        <v>0</v>
      </c>
      <c r="G98" s="265">
        <v>0</v>
      </c>
      <c r="H98" s="265">
        <v>0</v>
      </c>
      <c r="I98" s="265">
        <v>0</v>
      </c>
      <c r="J98" s="265">
        <v>0</v>
      </c>
      <c r="K98" s="265">
        <v>0</v>
      </c>
      <c r="L98" s="265">
        <v>0</v>
      </c>
      <c r="M98" s="265">
        <v>0</v>
      </c>
      <c r="N98" s="265">
        <v>0</v>
      </c>
      <c r="O98" s="265">
        <v>0</v>
      </c>
      <c r="P98" s="265">
        <v>0</v>
      </c>
      <c r="Q98" s="265">
        <v>0</v>
      </c>
      <c r="R98" s="265">
        <v>0</v>
      </c>
      <c r="S98" s="265">
        <v>0</v>
      </c>
      <c r="T98" s="265">
        <v>0</v>
      </c>
      <c r="U98" s="265">
        <v>0</v>
      </c>
      <c r="V98" s="265">
        <v>0</v>
      </c>
      <c r="W98" s="265">
        <v>0</v>
      </c>
      <c r="X98" s="265">
        <v>0</v>
      </c>
      <c r="Y98" s="265">
        <v>0</v>
      </c>
      <c r="Z98" s="265">
        <v>0</v>
      </c>
      <c r="AA98" s="265">
        <v>0</v>
      </c>
      <c r="AB98" s="265">
        <v>0</v>
      </c>
      <c r="AC98" s="265">
        <v>0</v>
      </c>
      <c r="AD98" s="265">
        <v>0</v>
      </c>
      <c r="AE98" s="265">
        <v>0</v>
      </c>
      <c r="AF98" s="265">
        <f t="shared" si="57"/>
        <v>0</v>
      </c>
      <c r="AG98" s="277">
        <f t="shared" si="58"/>
        <v>0</v>
      </c>
      <c r="AH98" s="277">
        <f t="shared" si="59"/>
        <v>0</v>
      </c>
      <c r="AI98" s="277">
        <f t="shared" si="60"/>
        <v>0</v>
      </c>
      <c r="AJ98" s="277">
        <f t="shared" si="61"/>
        <v>0</v>
      </c>
      <c r="AK98" s="277">
        <f t="shared" si="62"/>
        <v>0</v>
      </c>
      <c r="AL98" s="277">
        <f t="shared" si="63"/>
        <v>0</v>
      </c>
    </row>
    <row r="99" spans="1:38" s="278" customFormat="1" ht="31.5">
      <c r="A99" s="63" t="s">
        <v>175</v>
      </c>
      <c r="B99" s="57" t="s">
        <v>1046</v>
      </c>
      <c r="C99" s="64" t="s">
        <v>1047</v>
      </c>
      <c r="D99" s="265">
        <v>0</v>
      </c>
      <c r="E99" s="265">
        <v>0</v>
      </c>
      <c r="F99" s="265">
        <v>0</v>
      </c>
      <c r="G99" s="265">
        <v>0</v>
      </c>
      <c r="H99" s="265">
        <v>0</v>
      </c>
      <c r="I99" s="265">
        <v>0</v>
      </c>
      <c r="J99" s="265">
        <v>0</v>
      </c>
      <c r="K99" s="265">
        <v>0</v>
      </c>
      <c r="L99" s="265">
        <v>0</v>
      </c>
      <c r="M99" s="265">
        <v>0</v>
      </c>
      <c r="N99" s="265">
        <v>0</v>
      </c>
      <c r="O99" s="265">
        <v>0</v>
      </c>
      <c r="P99" s="265">
        <v>0</v>
      </c>
      <c r="Q99" s="265">
        <v>0</v>
      </c>
      <c r="R99" s="265">
        <v>0</v>
      </c>
      <c r="S99" s="265">
        <v>0</v>
      </c>
      <c r="T99" s="265">
        <v>0</v>
      </c>
      <c r="U99" s="265">
        <v>0</v>
      </c>
      <c r="V99" s="265">
        <v>0</v>
      </c>
      <c r="W99" s="265">
        <v>0</v>
      </c>
      <c r="X99" s="265">
        <v>0</v>
      </c>
      <c r="Y99" s="265">
        <v>0</v>
      </c>
      <c r="Z99" s="265">
        <v>0</v>
      </c>
      <c r="AA99" s="265">
        <v>0</v>
      </c>
      <c r="AB99" s="265">
        <v>0</v>
      </c>
      <c r="AC99" s="265">
        <v>0</v>
      </c>
      <c r="AD99" s="265">
        <v>0</v>
      </c>
      <c r="AE99" s="265">
        <v>0</v>
      </c>
      <c r="AF99" s="265">
        <f t="shared" si="57"/>
        <v>0</v>
      </c>
      <c r="AG99" s="277">
        <f t="shared" si="58"/>
        <v>0</v>
      </c>
      <c r="AH99" s="277">
        <f t="shared" si="59"/>
        <v>0</v>
      </c>
      <c r="AI99" s="277">
        <f t="shared" si="60"/>
        <v>0</v>
      </c>
      <c r="AJ99" s="277">
        <f t="shared" si="61"/>
        <v>0</v>
      </c>
      <c r="AK99" s="277">
        <f t="shared" si="62"/>
        <v>0</v>
      </c>
      <c r="AL99" s="277">
        <f t="shared" si="63"/>
        <v>0</v>
      </c>
    </row>
    <row r="100" spans="1:38" s="278" customFormat="1" ht="31.5">
      <c r="A100" s="133" t="s">
        <v>175</v>
      </c>
      <c r="B100" s="145" t="s">
        <v>1048</v>
      </c>
      <c r="C100" s="146" t="s">
        <v>1049</v>
      </c>
      <c r="D100" s="265">
        <v>0</v>
      </c>
      <c r="E100" s="265">
        <v>0</v>
      </c>
      <c r="F100" s="265">
        <v>0</v>
      </c>
      <c r="G100" s="265">
        <v>0</v>
      </c>
      <c r="H100" s="265">
        <v>0</v>
      </c>
      <c r="I100" s="265">
        <v>0</v>
      </c>
      <c r="J100" s="265">
        <v>0</v>
      </c>
      <c r="K100" s="265">
        <v>0</v>
      </c>
      <c r="L100" s="265">
        <v>0</v>
      </c>
      <c r="M100" s="265">
        <v>0</v>
      </c>
      <c r="N100" s="265">
        <v>0</v>
      </c>
      <c r="O100" s="265">
        <v>0</v>
      </c>
      <c r="P100" s="265">
        <v>0</v>
      </c>
      <c r="Q100" s="265">
        <v>0</v>
      </c>
      <c r="R100" s="265">
        <v>0</v>
      </c>
      <c r="S100" s="265">
        <v>0</v>
      </c>
      <c r="T100" s="265">
        <v>0</v>
      </c>
      <c r="U100" s="265">
        <v>0</v>
      </c>
      <c r="V100" s="265">
        <v>0</v>
      </c>
      <c r="W100" s="265">
        <v>0</v>
      </c>
      <c r="X100" s="265">
        <v>0</v>
      </c>
      <c r="Y100" s="265">
        <v>0</v>
      </c>
      <c r="Z100" s="265">
        <v>0</v>
      </c>
      <c r="AA100" s="265">
        <v>0</v>
      </c>
      <c r="AB100" s="265">
        <v>0</v>
      </c>
      <c r="AC100" s="265">
        <v>0</v>
      </c>
      <c r="AD100" s="265">
        <v>0</v>
      </c>
      <c r="AE100" s="265">
        <v>0</v>
      </c>
      <c r="AF100" s="265">
        <f t="shared" si="57"/>
        <v>0</v>
      </c>
      <c r="AG100" s="277">
        <f t="shared" si="58"/>
        <v>0</v>
      </c>
      <c r="AH100" s="277">
        <f t="shared" si="59"/>
        <v>0</v>
      </c>
      <c r="AI100" s="277">
        <f t="shared" si="60"/>
        <v>0</v>
      </c>
      <c r="AJ100" s="277">
        <f t="shared" si="61"/>
        <v>0</v>
      </c>
      <c r="AK100" s="277">
        <f t="shared" si="62"/>
        <v>0</v>
      </c>
      <c r="AL100" s="277">
        <f t="shared" si="63"/>
        <v>0</v>
      </c>
    </row>
    <row r="101" spans="1:38" s="278" customFormat="1" ht="31.5">
      <c r="A101" s="133" t="s">
        <v>175</v>
      </c>
      <c r="B101" s="142" t="s">
        <v>1064</v>
      </c>
      <c r="C101" s="146" t="s">
        <v>1065</v>
      </c>
      <c r="D101" s="265">
        <v>0</v>
      </c>
      <c r="E101" s="265">
        <v>0</v>
      </c>
      <c r="F101" s="265">
        <v>0</v>
      </c>
      <c r="G101" s="265">
        <v>0</v>
      </c>
      <c r="H101" s="265">
        <v>0</v>
      </c>
      <c r="I101" s="265">
        <v>0</v>
      </c>
      <c r="J101" s="265">
        <v>0</v>
      </c>
      <c r="K101" s="265">
        <v>0</v>
      </c>
      <c r="L101" s="265">
        <v>0</v>
      </c>
      <c r="M101" s="265">
        <v>0</v>
      </c>
      <c r="N101" s="265">
        <v>0</v>
      </c>
      <c r="O101" s="265">
        <v>0</v>
      </c>
      <c r="P101" s="265">
        <v>0</v>
      </c>
      <c r="Q101" s="265">
        <v>0</v>
      </c>
      <c r="R101" s="265">
        <v>0</v>
      </c>
      <c r="S101" s="265">
        <v>0</v>
      </c>
      <c r="T101" s="265">
        <v>0</v>
      </c>
      <c r="U101" s="265">
        <v>0</v>
      </c>
      <c r="V101" s="265">
        <v>0</v>
      </c>
      <c r="W101" s="265">
        <v>0</v>
      </c>
      <c r="X101" s="265">
        <v>0</v>
      </c>
      <c r="Y101" s="265">
        <v>0</v>
      </c>
      <c r="Z101" s="265">
        <v>0</v>
      </c>
      <c r="AA101" s="265">
        <v>0</v>
      </c>
      <c r="AB101" s="265">
        <v>0</v>
      </c>
      <c r="AC101" s="265">
        <v>0</v>
      </c>
      <c r="AD101" s="265">
        <v>0</v>
      </c>
      <c r="AE101" s="265">
        <v>0</v>
      </c>
      <c r="AF101" s="265">
        <f t="shared" si="57"/>
        <v>0</v>
      </c>
      <c r="AG101" s="277">
        <f t="shared" si="58"/>
        <v>0</v>
      </c>
      <c r="AH101" s="277">
        <f t="shared" si="59"/>
        <v>0</v>
      </c>
      <c r="AI101" s="277">
        <f t="shared" si="60"/>
        <v>0</v>
      </c>
      <c r="AJ101" s="277">
        <f t="shared" si="61"/>
        <v>0</v>
      </c>
      <c r="AK101" s="277">
        <f t="shared" si="62"/>
        <v>0</v>
      </c>
      <c r="AL101" s="277">
        <f t="shared" si="63"/>
        <v>0</v>
      </c>
    </row>
    <row r="102" spans="1:38" s="278" customFormat="1" ht="31.5">
      <c r="A102" s="133" t="s">
        <v>175</v>
      </c>
      <c r="B102" s="142" t="s">
        <v>1066</v>
      </c>
      <c r="C102" s="146" t="s">
        <v>1067</v>
      </c>
      <c r="D102" s="265">
        <v>0</v>
      </c>
      <c r="E102" s="265">
        <v>0</v>
      </c>
      <c r="F102" s="265">
        <v>0</v>
      </c>
      <c r="G102" s="265">
        <v>0</v>
      </c>
      <c r="H102" s="265">
        <v>0</v>
      </c>
      <c r="I102" s="265">
        <v>0</v>
      </c>
      <c r="J102" s="265">
        <v>0</v>
      </c>
      <c r="K102" s="265">
        <v>0</v>
      </c>
      <c r="L102" s="265">
        <v>0</v>
      </c>
      <c r="M102" s="265">
        <v>0</v>
      </c>
      <c r="N102" s="265">
        <v>0</v>
      </c>
      <c r="O102" s="265">
        <v>0</v>
      </c>
      <c r="P102" s="265">
        <v>0</v>
      </c>
      <c r="Q102" s="265">
        <v>0</v>
      </c>
      <c r="R102" s="265">
        <v>0</v>
      </c>
      <c r="S102" s="265">
        <v>0</v>
      </c>
      <c r="T102" s="265">
        <v>0</v>
      </c>
      <c r="U102" s="265">
        <v>0</v>
      </c>
      <c r="V102" s="265">
        <v>0</v>
      </c>
      <c r="W102" s="265">
        <v>0</v>
      </c>
      <c r="X102" s="265">
        <v>0</v>
      </c>
      <c r="Y102" s="265">
        <v>0</v>
      </c>
      <c r="Z102" s="265">
        <v>0</v>
      </c>
      <c r="AA102" s="265">
        <v>0</v>
      </c>
      <c r="AB102" s="265">
        <v>0</v>
      </c>
      <c r="AC102" s="265">
        <v>0</v>
      </c>
      <c r="AD102" s="265">
        <v>0</v>
      </c>
      <c r="AE102" s="265">
        <v>0</v>
      </c>
      <c r="AF102" s="265">
        <f t="shared" si="57"/>
        <v>0</v>
      </c>
      <c r="AG102" s="277">
        <f t="shared" si="58"/>
        <v>0</v>
      </c>
      <c r="AH102" s="277">
        <f t="shared" si="59"/>
        <v>0</v>
      </c>
      <c r="AI102" s="277">
        <f t="shared" si="60"/>
        <v>0</v>
      </c>
      <c r="AJ102" s="277">
        <f t="shared" si="61"/>
        <v>0</v>
      </c>
      <c r="AK102" s="277">
        <f t="shared" si="62"/>
        <v>0</v>
      </c>
      <c r="AL102" s="277">
        <f t="shared" si="63"/>
        <v>0</v>
      </c>
    </row>
    <row r="103" spans="1:38" s="278" customFormat="1" ht="31.5">
      <c r="A103" s="133" t="s">
        <v>175</v>
      </c>
      <c r="B103" s="142" t="s">
        <v>1070</v>
      </c>
      <c r="C103" s="146" t="s">
        <v>1071</v>
      </c>
      <c r="D103" s="265">
        <v>0</v>
      </c>
      <c r="E103" s="265">
        <v>0</v>
      </c>
      <c r="F103" s="265">
        <v>0</v>
      </c>
      <c r="G103" s="265">
        <v>0</v>
      </c>
      <c r="H103" s="265">
        <v>0</v>
      </c>
      <c r="I103" s="265">
        <v>0</v>
      </c>
      <c r="J103" s="265">
        <v>0</v>
      </c>
      <c r="K103" s="265">
        <v>0</v>
      </c>
      <c r="L103" s="265">
        <v>0</v>
      </c>
      <c r="M103" s="265">
        <v>0</v>
      </c>
      <c r="N103" s="265">
        <v>0</v>
      </c>
      <c r="O103" s="265">
        <v>0</v>
      </c>
      <c r="P103" s="265">
        <v>0</v>
      </c>
      <c r="Q103" s="265">
        <v>0</v>
      </c>
      <c r="R103" s="265">
        <v>0</v>
      </c>
      <c r="S103" s="265">
        <v>0</v>
      </c>
      <c r="T103" s="265">
        <v>0</v>
      </c>
      <c r="U103" s="265">
        <v>0</v>
      </c>
      <c r="V103" s="265">
        <v>0</v>
      </c>
      <c r="W103" s="265">
        <v>0</v>
      </c>
      <c r="X103" s="265">
        <v>0</v>
      </c>
      <c r="Y103" s="265">
        <v>0</v>
      </c>
      <c r="Z103" s="265">
        <v>0</v>
      </c>
      <c r="AA103" s="265">
        <v>0</v>
      </c>
      <c r="AB103" s="265">
        <v>0</v>
      </c>
      <c r="AC103" s="265">
        <v>0</v>
      </c>
      <c r="AD103" s="265">
        <v>0</v>
      </c>
      <c r="AE103" s="265">
        <v>0</v>
      </c>
      <c r="AF103" s="265">
        <f t="shared" si="57"/>
        <v>0</v>
      </c>
      <c r="AG103" s="277">
        <f t="shared" si="58"/>
        <v>0</v>
      </c>
      <c r="AH103" s="277">
        <f t="shared" si="59"/>
        <v>0</v>
      </c>
      <c r="AI103" s="277">
        <f t="shared" si="60"/>
        <v>0</v>
      </c>
      <c r="AJ103" s="277">
        <f t="shared" si="61"/>
        <v>0</v>
      </c>
      <c r="AK103" s="277">
        <f t="shared" si="62"/>
        <v>0</v>
      </c>
      <c r="AL103" s="277">
        <f t="shared" si="63"/>
        <v>0</v>
      </c>
    </row>
    <row r="104" spans="1:38" s="278" customFormat="1" ht="47.25">
      <c r="A104" s="133" t="s">
        <v>175</v>
      </c>
      <c r="B104" s="142" t="s">
        <v>1072</v>
      </c>
      <c r="C104" s="146" t="s">
        <v>1073</v>
      </c>
      <c r="D104" s="265">
        <v>0</v>
      </c>
      <c r="E104" s="265">
        <v>0</v>
      </c>
      <c r="F104" s="265">
        <v>0</v>
      </c>
      <c r="G104" s="265">
        <v>0</v>
      </c>
      <c r="H104" s="265">
        <v>0</v>
      </c>
      <c r="I104" s="265">
        <v>0</v>
      </c>
      <c r="J104" s="265">
        <v>0</v>
      </c>
      <c r="K104" s="265">
        <v>0</v>
      </c>
      <c r="L104" s="265">
        <v>0</v>
      </c>
      <c r="M104" s="265">
        <v>0</v>
      </c>
      <c r="N104" s="265">
        <v>0</v>
      </c>
      <c r="O104" s="265">
        <v>0</v>
      </c>
      <c r="P104" s="265">
        <v>0</v>
      </c>
      <c r="Q104" s="265">
        <v>0</v>
      </c>
      <c r="R104" s="265">
        <v>0</v>
      </c>
      <c r="S104" s="265">
        <v>0</v>
      </c>
      <c r="T104" s="265">
        <v>0</v>
      </c>
      <c r="U104" s="265">
        <v>0</v>
      </c>
      <c r="V104" s="265">
        <v>0</v>
      </c>
      <c r="W104" s="265">
        <v>0</v>
      </c>
      <c r="X104" s="265">
        <v>0</v>
      </c>
      <c r="Y104" s="265">
        <v>0</v>
      </c>
      <c r="Z104" s="265">
        <v>0</v>
      </c>
      <c r="AA104" s="265">
        <v>0</v>
      </c>
      <c r="AB104" s="265">
        <v>0</v>
      </c>
      <c r="AC104" s="265">
        <v>0</v>
      </c>
      <c r="AD104" s="265">
        <v>0</v>
      </c>
      <c r="AE104" s="265">
        <v>0</v>
      </c>
      <c r="AF104" s="265">
        <f t="shared" si="57"/>
        <v>0</v>
      </c>
      <c r="AG104" s="277">
        <f t="shared" si="58"/>
        <v>0</v>
      </c>
      <c r="AH104" s="277">
        <f t="shared" si="59"/>
        <v>0</v>
      </c>
      <c r="AI104" s="277">
        <f t="shared" si="60"/>
        <v>0</v>
      </c>
      <c r="AJ104" s="277">
        <f t="shared" si="61"/>
        <v>0</v>
      </c>
      <c r="AK104" s="277">
        <f t="shared" si="62"/>
        <v>0</v>
      </c>
      <c r="AL104" s="277">
        <f t="shared" si="63"/>
        <v>0</v>
      </c>
    </row>
    <row r="105" spans="1:38" s="51" customFormat="1" ht="15.75">
      <c r="A105" s="133" t="s">
        <v>175</v>
      </c>
      <c r="B105" s="142" t="s">
        <v>1074</v>
      </c>
      <c r="C105" s="146" t="s">
        <v>1075</v>
      </c>
      <c r="D105" s="265">
        <v>0</v>
      </c>
      <c r="E105" s="265">
        <v>0</v>
      </c>
      <c r="F105" s="265">
        <v>0</v>
      </c>
      <c r="G105" s="265">
        <v>0</v>
      </c>
      <c r="H105" s="265">
        <v>0</v>
      </c>
      <c r="I105" s="265">
        <v>0</v>
      </c>
      <c r="J105" s="265">
        <v>0</v>
      </c>
      <c r="K105" s="265">
        <v>0</v>
      </c>
      <c r="L105" s="265">
        <v>0</v>
      </c>
      <c r="M105" s="265">
        <v>0</v>
      </c>
      <c r="N105" s="265">
        <v>0</v>
      </c>
      <c r="O105" s="265">
        <v>0</v>
      </c>
      <c r="P105" s="265">
        <v>0</v>
      </c>
      <c r="Q105" s="265">
        <v>0</v>
      </c>
      <c r="R105" s="265">
        <v>0</v>
      </c>
      <c r="S105" s="265">
        <v>0</v>
      </c>
      <c r="T105" s="265">
        <v>0</v>
      </c>
      <c r="U105" s="265">
        <v>0</v>
      </c>
      <c r="V105" s="265">
        <v>0</v>
      </c>
      <c r="W105" s="265">
        <v>0</v>
      </c>
      <c r="X105" s="265">
        <v>0</v>
      </c>
      <c r="Y105" s="265">
        <v>0</v>
      </c>
      <c r="Z105" s="265">
        <v>0</v>
      </c>
      <c r="AA105" s="265">
        <v>0</v>
      </c>
      <c r="AB105" s="265">
        <v>0</v>
      </c>
      <c r="AC105" s="265">
        <v>0</v>
      </c>
      <c r="AD105" s="265">
        <v>0</v>
      </c>
      <c r="AE105" s="265">
        <v>0</v>
      </c>
      <c r="AF105" s="265">
        <f t="shared" si="57"/>
        <v>0</v>
      </c>
      <c r="AG105" s="277">
        <f t="shared" si="58"/>
        <v>0</v>
      </c>
      <c r="AH105" s="277">
        <f t="shared" si="59"/>
        <v>0</v>
      </c>
      <c r="AI105" s="277">
        <f t="shared" si="60"/>
        <v>0</v>
      </c>
      <c r="AJ105" s="277">
        <f t="shared" si="61"/>
        <v>0</v>
      </c>
      <c r="AK105" s="277">
        <f t="shared" si="62"/>
        <v>0</v>
      </c>
      <c r="AL105" s="277">
        <f t="shared" si="63"/>
        <v>0</v>
      </c>
    </row>
    <row r="106" spans="1:38" s="51" customFormat="1" ht="31.5">
      <c r="A106" s="133" t="s">
        <v>175</v>
      </c>
      <c r="B106" s="142" t="s">
        <v>1076</v>
      </c>
      <c r="C106" s="146" t="s">
        <v>1077</v>
      </c>
      <c r="D106" s="265">
        <v>0</v>
      </c>
      <c r="E106" s="265">
        <v>0</v>
      </c>
      <c r="F106" s="265">
        <v>0</v>
      </c>
      <c r="G106" s="265">
        <v>0</v>
      </c>
      <c r="H106" s="265">
        <v>0</v>
      </c>
      <c r="I106" s="265">
        <v>0</v>
      </c>
      <c r="J106" s="265">
        <v>0</v>
      </c>
      <c r="K106" s="265">
        <v>0</v>
      </c>
      <c r="L106" s="265">
        <v>0</v>
      </c>
      <c r="M106" s="265">
        <v>0</v>
      </c>
      <c r="N106" s="265">
        <v>0</v>
      </c>
      <c r="O106" s="265">
        <v>0</v>
      </c>
      <c r="P106" s="265">
        <v>0</v>
      </c>
      <c r="Q106" s="265">
        <v>0</v>
      </c>
      <c r="R106" s="265">
        <v>0</v>
      </c>
      <c r="S106" s="265">
        <v>0</v>
      </c>
      <c r="T106" s="265">
        <v>0</v>
      </c>
      <c r="U106" s="265">
        <v>0</v>
      </c>
      <c r="V106" s="265">
        <v>0</v>
      </c>
      <c r="W106" s="265">
        <v>0</v>
      </c>
      <c r="X106" s="265">
        <v>0</v>
      </c>
      <c r="Y106" s="265">
        <v>0</v>
      </c>
      <c r="Z106" s="265">
        <v>0</v>
      </c>
      <c r="AA106" s="265">
        <v>0</v>
      </c>
      <c r="AB106" s="265">
        <v>0</v>
      </c>
      <c r="AC106" s="265">
        <v>0</v>
      </c>
      <c r="AD106" s="265">
        <v>0</v>
      </c>
      <c r="AE106" s="265">
        <v>0</v>
      </c>
      <c r="AF106" s="265">
        <f t="shared" si="57"/>
        <v>0</v>
      </c>
      <c r="AG106" s="277">
        <f t="shared" si="58"/>
        <v>0</v>
      </c>
      <c r="AH106" s="277">
        <f t="shared" si="59"/>
        <v>0</v>
      </c>
      <c r="AI106" s="277">
        <f t="shared" si="60"/>
        <v>0</v>
      </c>
      <c r="AJ106" s="277">
        <f t="shared" si="61"/>
        <v>0</v>
      </c>
      <c r="AK106" s="277">
        <f t="shared" si="62"/>
        <v>0</v>
      </c>
      <c r="AL106" s="277">
        <f t="shared" si="63"/>
        <v>0</v>
      </c>
    </row>
    <row r="107" spans="1:38" s="51" customFormat="1" ht="15.75">
      <c r="A107" s="133" t="s">
        <v>175</v>
      </c>
      <c r="B107" s="142" t="s">
        <v>1078</v>
      </c>
      <c r="C107" s="146" t="s">
        <v>1079</v>
      </c>
      <c r="D107" s="265">
        <v>0</v>
      </c>
      <c r="E107" s="265">
        <v>0</v>
      </c>
      <c r="F107" s="265">
        <v>0</v>
      </c>
      <c r="G107" s="265">
        <v>0</v>
      </c>
      <c r="H107" s="265">
        <v>0</v>
      </c>
      <c r="I107" s="265">
        <v>0</v>
      </c>
      <c r="J107" s="265">
        <v>0</v>
      </c>
      <c r="K107" s="265">
        <v>0</v>
      </c>
      <c r="L107" s="265">
        <v>0</v>
      </c>
      <c r="M107" s="265">
        <v>0</v>
      </c>
      <c r="N107" s="265">
        <v>0</v>
      </c>
      <c r="O107" s="265">
        <v>0</v>
      </c>
      <c r="P107" s="265">
        <v>0</v>
      </c>
      <c r="Q107" s="265">
        <v>0</v>
      </c>
      <c r="R107" s="265">
        <v>0</v>
      </c>
      <c r="S107" s="265">
        <v>0</v>
      </c>
      <c r="T107" s="265">
        <v>0</v>
      </c>
      <c r="U107" s="265">
        <v>0</v>
      </c>
      <c r="V107" s="265">
        <v>0</v>
      </c>
      <c r="W107" s="265">
        <v>0</v>
      </c>
      <c r="X107" s="265">
        <v>0</v>
      </c>
      <c r="Y107" s="265">
        <v>0</v>
      </c>
      <c r="Z107" s="265">
        <v>0</v>
      </c>
      <c r="AA107" s="265">
        <v>0</v>
      </c>
      <c r="AB107" s="265">
        <v>0</v>
      </c>
      <c r="AC107" s="265">
        <v>0</v>
      </c>
      <c r="AD107" s="265">
        <v>0</v>
      </c>
      <c r="AE107" s="265">
        <v>0</v>
      </c>
      <c r="AF107" s="265">
        <f t="shared" si="57"/>
        <v>0</v>
      </c>
      <c r="AG107" s="277">
        <f t="shared" si="58"/>
        <v>0</v>
      </c>
      <c r="AH107" s="277">
        <f t="shared" si="59"/>
        <v>0</v>
      </c>
      <c r="AI107" s="277">
        <f t="shared" si="60"/>
        <v>0</v>
      </c>
      <c r="AJ107" s="277">
        <f t="shared" si="61"/>
        <v>0</v>
      </c>
      <c r="AK107" s="277">
        <f t="shared" si="62"/>
        <v>0</v>
      </c>
      <c r="AL107" s="277">
        <f t="shared" si="63"/>
        <v>0</v>
      </c>
    </row>
    <row r="108" spans="1:38" ht="15.75">
      <c r="A108" s="133" t="s">
        <v>175</v>
      </c>
      <c r="B108" s="142" t="s">
        <v>1082</v>
      </c>
      <c r="C108" s="146" t="s">
        <v>1083</v>
      </c>
      <c r="D108" s="265">
        <v>0</v>
      </c>
      <c r="E108" s="265">
        <v>0</v>
      </c>
      <c r="F108" s="265">
        <v>0</v>
      </c>
      <c r="G108" s="265">
        <v>0</v>
      </c>
      <c r="H108" s="265">
        <v>0</v>
      </c>
      <c r="I108" s="265">
        <v>0</v>
      </c>
      <c r="J108" s="265">
        <v>0</v>
      </c>
      <c r="K108" s="265">
        <v>0</v>
      </c>
      <c r="L108" s="265">
        <v>0</v>
      </c>
      <c r="M108" s="265">
        <v>0</v>
      </c>
      <c r="N108" s="265">
        <v>0</v>
      </c>
      <c r="O108" s="265">
        <v>0</v>
      </c>
      <c r="P108" s="265">
        <v>0</v>
      </c>
      <c r="Q108" s="265">
        <v>0</v>
      </c>
      <c r="R108" s="265">
        <v>0</v>
      </c>
      <c r="S108" s="265">
        <v>0</v>
      </c>
      <c r="T108" s="265">
        <v>0</v>
      </c>
      <c r="U108" s="265">
        <v>0</v>
      </c>
      <c r="V108" s="265">
        <v>0</v>
      </c>
      <c r="W108" s="265">
        <v>0</v>
      </c>
      <c r="X108" s="265">
        <v>0</v>
      </c>
      <c r="Y108" s="265">
        <v>0</v>
      </c>
      <c r="Z108" s="265">
        <v>0</v>
      </c>
      <c r="AA108" s="265">
        <v>0</v>
      </c>
      <c r="AB108" s="265">
        <v>0</v>
      </c>
      <c r="AC108" s="265">
        <v>0</v>
      </c>
      <c r="AD108" s="265">
        <v>0</v>
      </c>
      <c r="AE108" s="265">
        <v>0</v>
      </c>
      <c r="AF108" s="265">
        <f t="shared" si="57"/>
        <v>0</v>
      </c>
      <c r="AG108" s="277">
        <f t="shared" si="58"/>
        <v>0</v>
      </c>
      <c r="AH108" s="277">
        <f t="shared" si="59"/>
        <v>0</v>
      </c>
      <c r="AI108" s="277">
        <f t="shared" si="60"/>
        <v>0</v>
      </c>
      <c r="AJ108" s="277">
        <f t="shared" si="61"/>
        <v>0</v>
      </c>
      <c r="AK108" s="277">
        <f t="shared" si="62"/>
        <v>0</v>
      </c>
      <c r="AL108" s="277">
        <f t="shared" si="63"/>
        <v>0</v>
      </c>
    </row>
    <row r="109" spans="1:38" s="278" customFormat="1" ht="63">
      <c r="A109" s="133" t="s">
        <v>175</v>
      </c>
      <c r="B109" s="142" t="s">
        <v>1084</v>
      </c>
      <c r="C109" s="146" t="s">
        <v>1085</v>
      </c>
      <c r="D109" s="265">
        <v>0</v>
      </c>
      <c r="E109" s="265">
        <v>0</v>
      </c>
      <c r="F109" s="265">
        <v>0</v>
      </c>
      <c r="G109" s="265">
        <v>0</v>
      </c>
      <c r="H109" s="265">
        <v>0</v>
      </c>
      <c r="I109" s="265">
        <v>0</v>
      </c>
      <c r="J109" s="265">
        <v>0</v>
      </c>
      <c r="K109" s="265">
        <v>0</v>
      </c>
      <c r="L109" s="265">
        <v>0</v>
      </c>
      <c r="M109" s="265">
        <v>0</v>
      </c>
      <c r="N109" s="265">
        <v>0</v>
      </c>
      <c r="O109" s="265">
        <v>0</v>
      </c>
      <c r="P109" s="265">
        <v>0</v>
      </c>
      <c r="Q109" s="265">
        <v>0</v>
      </c>
      <c r="R109" s="265">
        <v>0</v>
      </c>
      <c r="S109" s="265">
        <v>0</v>
      </c>
      <c r="T109" s="265">
        <v>0</v>
      </c>
      <c r="U109" s="265">
        <v>0</v>
      </c>
      <c r="V109" s="265">
        <v>0</v>
      </c>
      <c r="W109" s="265">
        <v>0</v>
      </c>
      <c r="X109" s="265">
        <v>0</v>
      </c>
      <c r="Y109" s="265">
        <v>0</v>
      </c>
      <c r="Z109" s="265">
        <v>0</v>
      </c>
      <c r="AA109" s="265">
        <v>0</v>
      </c>
      <c r="AB109" s="265">
        <v>0</v>
      </c>
      <c r="AC109" s="265">
        <v>0</v>
      </c>
      <c r="AD109" s="265">
        <v>0</v>
      </c>
      <c r="AE109" s="265">
        <v>0</v>
      </c>
      <c r="AF109" s="265">
        <f t="shared" si="57"/>
        <v>0</v>
      </c>
      <c r="AG109" s="277">
        <f t="shared" si="58"/>
        <v>0</v>
      </c>
      <c r="AH109" s="277">
        <f t="shared" si="59"/>
        <v>0</v>
      </c>
      <c r="AI109" s="277">
        <f t="shared" si="60"/>
        <v>0</v>
      </c>
      <c r="AJ109" s="277">
        <f t="shared" si="61"/>
        <v>0</v>
      </c>
      <c r="AK109" s="277">
        <f t="shared" si="62"/>
        <v>0</v>
      </c>
      <c r="AL109" s="277">
        <f t="shared" si="63"/>
        <v>0</v>
      </c>
    </row>
    <row r="110" spans="1:38" s="278" customFormat="1" ht="78.75">
      <c r="A110" s="133" t="s">
        <v>175</v>
      </c>
      <c r="B110" s="142" t="s">
        <v>1086</v>
      </c>
      <c r="C110" s="146" t="s">
        <v>1087</v>
      </c>
      <c r="D110" s="265">
        <v>0</v>
      </c>
      <c r="E110" s="265">
        <v>0</v>
      </c>
      <c r="F110" s="265">
        <v>0</v>
      </c>
      <c r="G110" s="265">
        <v>0</v>
      </c>
      <c r="H110" s="265">
        <v>0</v>
      </c>
      <c r="I110" s="265">
        <v>0</v>
      </c>
      <c r="J110" s="265">
        <v>0</v>
      </c>
      <c r="K110" s="265">
        <v>0</v>
      </c>
      <c r="L110" s="265">
        <v>0</v>
      </c>
      <c r="M110" s="265">
        <v>0</v>
      </c>
      <c r="N110" s="265">
        <v>0</v>
      </c>
      <c r="O110" s="265">
        <v>0</v>
      </c>
      <c r="P110" s="265">
        <v>0</v>
      </c>
      <c r="Q110" s="265">
        <v>0</v>
      </c>
      <c r="R110" s="265">
        <v>0</v>
      </c>
      <c r="S110" s="265">
        <v>0</v>
      </c>
      <c r="T110" s="265">
        <v>0</v>
      </c>
      <c r="U110" s="265">
        <v>0</v>
      </c>
      <c r="V110" s="265">
        <v>0</v>
      </c>
      <c r="W110" s="265">
        <v>0</v>
      </c>
      <c r="X110" s="265">
        <v>0</v>
      </c>
      <c r="Y110" s="265">
        <v>0</v>
      </c>
      <c r="Z110" s="265">
        <v>0</v>
      </c>
      <c r="AA110" s="265">
        <v>0</v>
      </c>
      <c r="AB110" s="265">
        <v>0</v>
      </c>
      <c r="AC110" s="265">
        <v>0</v>
      </c>
      <c r="AD110" s="265">
        <v>0</v>
      </c>
      <c r="AE110" s="265">
        <v>0</v>
      </c>
      <c r="AF110" s="265">
        <f t="shared" si="57"/>
        <v>0</v>
      </c>
      <c r="AG110" s="277">
        <f t="shared" si="58"/>
        <v>0</v>
      </c>
      <c r="AH110" s="277">
        <f t="shared" si="59"/>
        <v>0</v>
      </c>
      <c r="AI110" s="277">
        <f t="shared" si="60"/>
        <v>0</v>
      </c>
      <c r="AJ110" s="277">
        <f t="shared" si="61"/>
        <v>0</v>
      </c>
      <c r="AK110" s="277">
        <f t="shared" si="62"/>
        <v>0</v>
      </c>
      <c r="AL110" s="277">
        <f t="shared" si="63"/>
        <v>0</v>
      </c>
    </row>
    <row r="111" spans="1:38" s="278" customFormat="1" ht="63">
      <c r="A111" s="133" t="s">
        <v>175</v>
      </c>
      <c r="B111" s="142" t="s">
        <v>1088</v>
      </c>
      <c r="C111" s="146" t="s">
        <v>1089</v>
      </c>
      <c r="D111" s="265">
        <v>0</v>
      </c>
      <c r="E111" s="265">
        <v>0</v>
      </c>
      <c r="F111" s="265">
        <v>0</v>
      </c>
      <c r="G111" s="265">
        <v>0</v>
      </c>
      <c r="H111" s="265">
        <v>0</v>
      </c>
      <c r="I111" s="265">
        <v>0</v>
      </c>
      <c r="J111" s="265">
        <v>0</v>
      </c>
      <c r="K111" s="265">
        <v>0</v>
      </c>
      <c r="L111" s="265">
        <v>0</v>
      </c>
      <c r="M111" s="265">
        <v>0</v>
      </c>
      <c r="N111" s="265">
        <v>0</v>
      </c>
      <c r="O111" s="265">
        <v>0</v>
      </c>
      <c r="P111" s="265">
        <v>0</v>
      </c>
      <c r="Q111" s="265">
        <v>0</v>
      </c>
      <c r="R111" s="265">
        <v>0</v>
      </c>
      <c r="S111" s="265">
        <v>0</v>
      </c>
      <c r="T111" s="265">
        <v>0</v>
      </c>
      <c r="U111" s="265">
        <v>0</v>
      </c>
      <c r="V111" s="265">
        <v>0</v>
      </c>
      <c r="W111" s="265">
        <v>0</v>
      </c>
      <c r="X111" s="265">
        <v>0</v>
      </c>
      <c r="Y111" s="265">
        <v>0</v>
      </c>
      <c r="Z111" s="265">
        <v>0</v>
      </c>
      <c r="AA111" s="265">
        <v>0</v>
      </c>
      <c r="AB111" s="265">
        <v>0</v>
      </c>
      <c r="AC111" s="265">
        <v>0</v>
      </c>
      <c r="AD111" s="265">
        <v>0</v>
      </c>
      <c r="AE111" s="265">
        <v>0</v>
      </c>
      <c r="AF111" s="265">
        <f t="shared" si="57"/>
        <v>0</v>
      </c>
      <c r="AG111" s="277">
        <f t="shared" si="58"/>
        <v>0</v>
      </c>
      <c r="AH111" s="277">
        <f t="shared" si="59"/>
        <v>0</v>
      </c>
      <c r="AI111" s="277">
        <f t="shared" si="60"/>
        <v>0</v>
      </c>
      <c r="AJ111" s="277">
        <f t="shared" si="61"/>
        <v>0</v>
      </c>
      <c r="AK111" s="277">
        <f t="shared" si="62"/>
        <v>0</v>
      </c>
      <c r="AL111" s="277">
        <f t="shared" si="63"/>
        <v>0</v>
      </c>
    </row>
    <row r="112" spans="1:38" s="278" customFormat="1" ht="47.25">
      <c r="A112" s="133" t="s">
        <v>175</v>
      </c>
      <c r="B112" s="142" t="s">
        <v>1090</v>
      </c>
      <c r="C112" s="146" t="s">
        <v>1091</v>
      </c>
      <c r="D112" s="265">
        <v>0</v>
      </c>
      <c r="E112" s="265">
        <v>0</v>
      </c>
      <c r="F112" s="265">
        <v>0</v>
      </c>
      <c r="G112" s="265">
        <v>0</v>
      </c>
      <c r="H112" s="265">
        <v>0</v>
      </c>
      <c r="I112" s="265">
        <v>0</v>
      </c>
      <c r="J112" s="265">
        <v>0</v>
      </c>
      <c r="K112" s="265">
        <v>0</v>
      </c>
      <c r="L112" s="265">
        <v>0</v>
      </c>
      <c r="M112" s="265">
        <v>0</v>
      </c>
      <c r="N112" s="265">
        <v>0</v>
      </c>
      <c r="O112" s="265">
        <v>0</v>
      </c>
      <c r="P112" s="265">
        <v>0</v>
      </c>
      <c r="Q112" s="265">
        <v>0</v>
      </c>
      <c r="R112" s="265">
        <v>0</v>
      </c>
      <c r="S112" s="265">
        <v>0</v>
      </c>
      <c r="T112" s="265">
        <v>0</v>
      </c>
      <c r="U112" s="265">
        <v>0</v>
      </c>
      <c r="V112" s="265">
        <v>0</v>
      </c>
      <c r="W112" s="265">
        <v>0</v>
      </c>
      <c r="X112" s="265">
        <v>0</v>
      </c>
      <c r="Y112" s="265">
        <v>0</v>
      </c>
      <c r="Z112" s="265">
        <v>0</v>
      </c>
      <c r="AA112" s="265">
        <v>0</v>
      </c>
      <c r="AB112" s="265">
        <v>0</v>
      </c>
      <c r="AC112" s="265">
        <v>0</v>
      </c>
      <c r="AD112" s="265">
        <v>0</v>
      </c>
      <c r="AE112" s="265">
        <v>0</v>
      </c>
      <c r="AF112" s="265">
        <f t="shared" si="57"/>
        <v>0</v>
      </c>
      <c r="AG112" s="277">
        <f t="shared" si="58"/>
        <v>0</v>
      </c>
      <c r="AH112" s="277">
        <f t="shared" si="59"/>
        <v>0</v>
      </c>
      <c r="AI112" s="277">
        <f t="shared" si="60"/>
        <v>0</v>
      </c>
      <c r="AJ112" s="277">
        <f t="shared" si="61"/>
        <v>0</v>
      </c>
      <c r="AK112" s="277">
        <f t="shared" si="62"/>
        <v>0</v>
      </c>
      <c r="AL112" s="277">
        <f t="shared" si="63"/>
        <v>0</v>
      </c>
    </row>
    <row r="113" spans="1:38" s="51" customFormat="1" ht="63">
      <c r="A113" s="133" t="s">
        <v>175</v>
      </c>
      <c r="B113" s="142" t="s">
        <v>1092</v>
      </c>
      <c r="C113" s="146" t="s">
        <v>1093</v>
      </c>
      <c r="D113" s="265">
        <v>0</v>
      </c>
      <c r="E113" s="265">
        <v>0</v>
      </c>
      <c r="F113" s="265">
        <v>0</v>
      </c>
      <c r="G113" s="265">
        <v>0</v>
      </c>
      <c r="H113" s="265">
        <v>0</v>
      </c>
      <c r="I113" s="265">
        <v>0</v>
      </c>
      <c r="J113" s="265">
        <v>0</v>
      </c>
      <c r="K113" s="265">
        <v>0</v>
      </c>
      <c r="L113" s="265">
        <v>0</v>
      </c>
      <c r="M113" s="265">
        <v>0</v>
      </c>
      <c r="N113" s="265">
        <v>0</v>
      </c>
      <c r="O113" s="265">
        <v>0</v>
      </c>
      <c r="P113" s="265">
        <v>0</v>
      </c>
      <c r="Q113" s="265">
        <v>0</v>
      </c>
      <c r="R113" s="265">
        <v>0</v>
      </c>
      <c r="S113" s="265">
        <v>0</v>
      </c>
      <c r="T113" s="265">
        <v>0</v>
      </c>
      <c r="U113" s="265">
        <v>0</v>
      </c>
      <c r="V113" s="265">
        <v>0</v>
      </c>
      <c r="W113" s="265">
        <v>0</v>
      </c>
      <c r="X113" s="265">
        <v>0</v>
      </c>
      <c r="Y113" s="265">
        <v>0</v>
      </c>
      <c r="Z113" s="265">
        <v>0</v>
      </c>
      <c r="AA113" s="265">
        <v>0</v>
      </c>
      <c r="AB113" s="265">
        <v>0</v>
      </c>
      <c r="AC113" s="265">
        <v>0</v>
      </c>
      <c r="AD113" s="265">
        <v>0</v>
      </c>
      <c r="AE113" s="265">
        <v>0</v>
      </c>
      <c r="AF113" s="265">
        <f t="shared" si="57"/>
        <v>0</v>
      </c>
      <c r="AG113" s="277">
        <f t="shared" si="58"/>
        <v>0</v>
      </c>
      <c r="AH113" s="277">
        <f t="shared" si="59"/>
        <v>0</v>
      </c>
      <c r="AI113" s="277">
        <f t="shared" si="60"/>
        <v>0</v>
      </c>
      <c r="AJ113" s="277">
        <f t="shared" si="61"/>
        <v>0</v>
      </c>
      <c r="AK113" s="277">
        <f t="shared" si="62"/>
        <v>0</v>
      </c>
      <c r="AL113" s="277">
        <f t="shared" si="63"/>
        <v>0</v>
      </c>
    </row>
    <row r="114" spans="1:38" ht="47.25">
      <c r="A114" s="133" t="s">
        <v>175</v>
      </c>
      <c r="B114" s="142" t="s">
        <v>1094</v>
      </c>
      <c r="C114" s="146" t="s">
        <v>1095</v>
      </c>
      <c r="D114" s="265">
        <v>0</v>
      </c>
      <c r="E114" s="265">
        <v>0</v>
      </c>
      <c r="F114" s="265">
        <v>0</v>
      </c>
      <c r="G114" s="265">
        <v>0</v>
      </c>
      <c r="H114" s="265">
        <v>0</v>
      </c>
      <c r="I114" s="265">
        <v>0</v>
      </c>
      <c r="J114" s="265">
        <v>0</v>
      </c>
      <c r="K114" s="265">
        <v>0</v>
      </c>
      <c r="L114" s="265">
        <v>0</v>
      </c>
      <c r="M114" s="265">
        <v>0</v>
      </c>
      <c r="N114" s="265">
        <v>0</v>
      </c>
      <c r="O114" s="265">
        <v>0</v>
      </c>
      <c r="P114" s="265">
        <v>0</v>
      </c>
      <c r="Q114" s="265">
        <v>0</v>
      </c>
      <c r="R114" s="265">
        <v>0</v>
      </c>
      <c r="S114" s="265">
        <v>0</v>
      </c>
      <c r="T114" s="265">
        <v>0</v>
      </c>
      <c r="U114" s="265">
        <v>0</v>
      </c>
      <c r="V114" s="265">
        <v>0</v>
      </c>
      <c r="W114" s="265">
        <v>0</v>
      </c>
      <c r="X114" s="265">
        <v>0</v>
      </c>
      <c r="Y114" s="265">
        <v>0</v>
      </c>
      <c r="Z114" s="265">
        <v>0</v>
      </c>
      <c r="AA114" s="265">
        <v>0</v>
      </c>
      <c r="AB114" s="265">
        <v>0</v>
      </c>
      <c r="AC114" s="265">
        <v>0</v>
      </c>
      <c r="AD114" s="265">
        <v>0</v>
      </c>
      <c r="AE114" s="265">
        <v>0</v>
      </c>
      <c r="AF114" s="265">
        <f t="shared" si="57"/>
        <v>0</v>
      </c>
      <c r="AG114" s="277">
        <f t="shared" si="58"/>
        <v>0</v>
      </c>
      <c r="AH114" s="277">
        <f t="shared" si="59"/>
        <v>0</v>
      </c>
      <c r="AI114" s="277">
        <f t="shared" si="60"/>
        <v>0</v>
      </c>
      <c r="AJ114" s="277">
        <f t="shared" si="61"/>
        <v>0</v>
      </c>
      <c r="AK114" s="277">
        <f t="shared" si="62"/>
        <v>0</v>
      </c>
      <c r="AL114" s="277">
        <f t="shared" si="63"/>
        <v>0</v>
      </c>
    </row>
    <row r="115" spans="1:38" ht="47.25">
      <c r="A115" s="133" t="s">
        <v>175</v>
      </c>
      <c r="B115" s="142" t="s">
        <v>1096</v>
      </c>
      <c r="C115" s="146" t="s">
        <v>1097</v>
      </c>
      <c r="D115" s="265">
        <v>0</v>
      </c>
      <c r="E115" s="265">
        <v>0</v>
      </c>
      <c r="F115" s="265">
        <v>0</v>
      </c>
      <c r="G115" s="265">
        <v>0</v>
      </c>
      <c r="H115" s="265">
        <v>0</v>
      </c>
      <c r="I115" s="265">
        <v>0</v>
      </c>
      <c r="J115" s="265">
        <v>0</v>
      </c>
      <c r="K115" s="265">
        <v>0</v>
      </c>
      <c r="L115" s="265">
        <v>0</v>
      </c>
      <c r="M115" s="265">
        <v>0</v>
      </c>
      <c r="N115" s="265">
        <v>0</v>
      </c>
      <c r="O115" s="265">
        <v>0</v>
      </c>
      <c r="P115" s="265">
        <v>0</v>
      </c>
      <c r="Q115" s="265">
        <v>0</v>
      </c>
      <c r="R115" s="265">
        <v>0</v>
      </c>
      <c r="S115" s="265">
        <v>0</v>
      </c>
      <c r="T115" s="265">
        <v>0</v>
      </c>
      <c r="U115" s="265">
        <v>0</v>
      </c>
      <c r="V115" s="265">
        <v>0</v>
      </c>
      <c r="W115" s="265">
        <v>0</v>
      </c>
      <c r="X115" s="265">
        <v>0</v>
      </c>
      <c r="Y115" s="265">
        <v>0</v>
      </c>
      <c r="Z115" s="265">
        <v>0</v>
      </c>
      <c r="AA115" s="265">
        <v>0</v>
      </c>
      <c r="AB115" s="265">
        <v>0</v>
      </c>
      <c r="AC115" s="265">
        <v>0</v>
      </c>
      <c r="AD115" s="265">
        <v>0</v>
      </c>
      <c r="AE115" s="265">
        <v>0</v>
      </c>
      <c r="AF115" s="265">
        <f t="shared" si="57"/>
        <v>0</v>
      </c>
      <c r="AG115" s="277">
        <f t="shared" si="58"/>
        <v>0</v>
      </c>
      <c r="AH115" s="277">
        <f t="shared" si="59"/>
        <v>0</v>
      </c>
      <c r="AI115" s="277">
        <f t="shared" si="60"/>
        <v>0</v>
      </c>
      <c r="AJ115" s="277">
        <f t="shared" si="61"/>
        <v>0</v>
      </c>
      <c r="AK115" s="277">
        <f t="shared" si="62"/>
        <v>0</v>
      </c>
      <c r="AL115" s="277">
        <f t="shared" si="63"/>
        <v>0</v>
      </c>
    </row>
    <row r="116" spans="1:38" ht="63">
      <c r="A116" s="133" t="s">
        <v>175</v>
      </c>
      <c r="B116" s="142" t="s">
        <v>1098</v>
      </c>
      <c r="C116" s="146" t="s">
        <v>1099</v>
      </c>
      <c r="D116" s="265">
        <v>0</v>
      </c>
      <c r="E116" s="265">
        <v>0</v>
      </c>
      <c r="F116" s="265">
        <v>0</v>
      </c>
      <c r="G116" s="265">
        <v>0</v>
      </c>
      <c r="H116" s="265">
        <v>0</v>
      </c>
      <c r="I116" s="265">
        <v>0</v>
      </c>
      <c r="J116" s="265">
        <v>0</v>
      </c>
      <c r="K116" s="265">
        <v>0</v>
      </c>
      <c r="L116" s="265">
        <v>0</v>
      </c>
      <c r="M116" s="265">
        <v>0</v>
      </c>
      <c r="N116" s="265">
        <v>0</v>
      </c>
      <c r="O116" s="265">
        <v>0</v>
      </c>
      <c r="P116" s="265">
        <v>0</v>
      </c>
      <c r="Q116" s="265">
        <v>0</v>
      </c>
      <c r="R116" s="265">
        <v>0</v>
      </c>
      <c r="S116" s="265">
        <v>0</v>
      </c>
      <c r="T116" s="265">
        <v>0</v>
      </c>
      <c r="U116" s="265">
        <v>0</v>
      </c>
      <c r="V116" s="265">
        <v>0</v>
      </c>
      <c r="W116" s="265">
        <v>0</v>
      </c>
      <c r="X116" s="265">
        <v>0</v>
      </c>
      <c r="Y116" s="265">
        <v>0</v>
      </c>
      <c r="Z116" s="265">
        <v>0</v>
      </c>
      <c r="AA116" s="265">
        <v>0</v>
      </c>
      <c r="AB116" s="265">
        <v>0</v>
      </c>
      <c r="AC116" s="265">
        <v>0</v>
      </c>
      <c r="AD116" s="265">
        <v>0</v>
      </c>
      <c r="AE116" s="265">
        <v>0</v>
      </c>
      <c r="AF116" s="265">
        <f t="shared" si="57"/>
        <v>0</v>
      </c>
      <c r="AG116" s="277">
        <f t="shared" si="58"/>
        <v>0</v>
      </c>
      <c r="AH116" s="277">
        <f t="shared" si="59"/>
        <v>0</v>
      </c>
      <c r="AI116" s="277">
        <f t="shared" si="60"/>
        <v>0</v>
      </c>
      <c r="AJ116" s="277">
        <f t="shared" si="61"/>
        <v>0</v>
      </c>
      <c r="AK116" s="277">
        <f t="shared" si="62"/>
        <v>0</v>
      </c>
      <c r="AL116" s="277">
        <f t="shared" si="63"/>
        <v>0</v>
      </c>
    </row>
    <row r="117" spans="1:38" ht="78.75">
      <c r="A117" s="133" t="s">
        <v>175</v>
      </c>
      <c r="B117" s="142" t="s">
        <v>1100</v>
      </c>
      <c r="C117" s="146" t="s">
        <v>1101</v>
      </c>
      <c r="D117" s="265">
        <v>0</v>
      </c>
      <c r="E117" s="265">
        <v>0</v>
      </c>
      <c r="F117" s="265">
        <v>0</v>
      </c>
      <c r="G117" s="265">
        <v>0</v>
      </c>
      <c r="H117" s="265">
        <v>0</v>
      </c>
      <c r="I117" s="265">
        <v>0</v>
      </c>
      <c r="J117" s="265">
        <v>0</v>
      </c>
      <c r="K117" s="265">
        <v>0</v>
      </c>
      <c r="L117" s="265">
        <v>0</v>
      </c>
      <c r="M117" s="265">
        <v>0</v>
      </c>
      <c r="N117" s="265">
        <v>0</v>
      </c>
      <c r="O117" s="265">
        <v>0</v>
      </c>
      <c r="P117" s="265">
        <v>0</v>
      </c>
      <c r="Q117" s="265">
        <v>0</v>
      </c>
      <c r="R117" s="265">
        <v>0</v>
      </c>
      <c r="S117" s="265">
        <v>0</v>
      </c>
      <c r="T117" s="265">
        <v>0</v>
      </c>
      <c r="U117" s="265">
        <v>0</v>
      </c>
      <c r="V117" s="265">
        <v>0</v>
      </c>
      <c r="W117" s="265">
        <v>0</v>
      </c>
      <c r="X117" s="265">
        <v>0</v>
      </c>
      <c r="Y117" s="265">
        <v>0</v>
      </c>
      <c r="Z117" s="265">
        <v>0</v>
      </c>
      <c r="AA117" s="265">
        <v>0</v>
      </c>
      <c r="AB117" s="265">
        <v>0</v>
      </c>
      <c r="AC117" s="265">
        <v>0</v>
      </c>
      <c r="AD117" s="265">
        <v>0</v>
      </c>
      <c r="AE117" s="265">
        <v>0</v>
      </c>
      <c r="AF117" s="265">
        <f t="shared" si="57"/>
        <v>0</v>
      </c>
      <c r="AG117" s="277">
        <f t="shared" si="58"/>
        <v>0</v>
      </c>
      <c r="AH117" s="277">
        <f t="shared" si="59"/>
        <v>0</v>
      </c>
      <c r="AI117" s="277">
        <f t="shared" si="60"/>
        <v>0</v>
      </c>
      <c r="AJ117" s="277">
        <f t="shared" si="61"/>
        <v>0</v>
      </c>
      <c r="AK117" s="277">
        <f t="shared" si="62"/>
        <v>0</v>
      </c>
      <c r="AL117" s="277">
        <f t="shared" si="63"/>
        <v>0</v>
      </c>
    </row>
    <row r="118" spans="1:38" ht="47.25">
      <c r="A118" s="133" t="s">
        <v>175</v>
      </c>
      <c r="B118" s="142" t="s">
        <v>1102</v>
      </c>
      <c r="C118" s="146" t="s">
        <v>1103</v>
      </c>
      <c r="D118" s="265">
        <v>0</v>
      </c>
      <c r="E118" s="265">
        <v>0</v>
      </c>
      <c r="F118" s="265">
        <v>0</v>
      </c>
      <c r="G118" s="265">
        <v>0</v>
      </c>
      <c r="H118" s="265">
        <v>0</v>
      </c>
      <c r="I118" s="265">
        <v>0</v>
      </c>
      <c r="J118" s="265">
        <v>0</v>
      </c>
      <c r="K118" s="265">
        <v>0</v>
      </c>
      <c r="L118" s="265">
        <v>0</v>
      </c>
      <c r="M118" s="265">
        <v>0</v>
      </c>
      <c r="N118" s="265">
        <v>0</v>
      </c>
      <c r="O118" s="265">
        <v>0</v>
      </c>
      <c r="P118" s="265">
        <v>0</v>
      </c>
      <c r="Q118" s="265">
        <v>0</v>
      </c>
      <c r="R118" s="265">
        <v>0</v>
      </c>
      <c r="S118" s="265">
        <v>0</v>
      </c>
      <c r="T118" s="265">
        <v>0</v>
      </c>
      <c r="U118" s="265">
        <v>0</v>
      </c>
      <c r="V118" s="265">
        <v>0</v>
      </c>
      <c r="W118" s="265">
        <v>0</v>
      </c>
      <c r="X118" s="265">
        <v>0</v>
      </c>
      <c r="Y118" s="265">
        <v>0</v>
      </c>
      <c r="Z118" s="265">
        <v>0</v>
      </c>
      <c r="AA118" s="265">
        <v>0</v>
      </c>
      <c r="AB118" s="265">
        <v>0</v>
      </c>
      <c r="AC118" s="265">
        <v>0</v>
      </c>
      <c r="AD118" s="265">
        <v>0</v>
      </c>
      <c r="AE118" s="265">
        <v>0</v>
      </c>
      <c r="AF118" s="265">
        <f t="shared" si="57"/>
        <v>0</v>
      </c>
      <c r="AG118" s="277">
        <f t="shared" si="58"/>
        <v>0</v>
      </c>
      <c r="AH118" s="277">
        <f t="shared" si="59"/>
        <v>0</v>
      </c>
      <c r="AI118" s="277">
        <f t="shared" si="60"/>
        <v>0</v>
      </c>
      <c r="AJ118" s="277">
        <f t="shared" si="61"/>
        <v>0</v>
      </c>
      <c r="AK118" s="277">
        <f t="shared" si="62"/>
        <v>0</v>
      </c>
      <c r="AL118" s="277">
        <f t="shared" si="63"/>
        <v>0</v>
      </c>
    </row>
    <row r="119" spans="1:38" ht="31.5">
      <c r="A119" s="133" t="s">
        <v>175</v>
      </c>
      <c r="B119" s="142" t="s">
        <v>1104</v>
      </c>
      <c r="C119" s="146" t="s">
        <v>1105</v>
      </c>
      <c r="D119" s="265">
        <v>0</v>
      </c>
      <c r="E119" s="265">
        <v>0</v>
      </c>
      <c r="F119" s="265">
        <v>0</v>
      </c>
      <c r="G119" s="265">
        <v>0</v>
      </c>
      <c r="H119" s="265">
        <v>0</v>
      </c>
      <c r="I119" s="265">
        <v>0</v>
      </c>
      <c r="J119" s="265">
        <v>0</v>
      </c>
      <c r="K119" s="265">
        <v>0</v>
      </c>
      <c r="L119" s="265">
        <v>0</v>
      </c>
      <c r="M119" s="265">
        <v>0</v>
      </c>
      <c r="N119" s="265">
        <v>0</v>
      </c>
      <c r="O119" s="265">
        <v>0</v>
      </c>
      <c r="P119" s="265">
        <v>0</v>
      </c>
      <c r="Q119" s="265">
        <v>0</v>
      </c>
      <c r="R119" s="265">
        <v>0</v>
      </c>
      <c r="S119" s="265">
        <v>0</v>
      </c>
      <c r="T119" s="265">
        <v>0</v>
      </c>
      <c r="U119" s="265">
        <v>0</v>
      </c>
      <c r="V119" s="265">
        <v>0</v>
      </c>
      <c r="W119" s="265">
        <v>0</v>
      </c>
      <c r="X119" s="265">
        <v>0</v>
      </c>
      <c r="Y119" s="265">
        <v>0</v>
      </c>
      <c r="Z119" s="265">
        <v>0</v>
      </c>
      <c r="AA119" s="265">
        <v>0</v>
      </c>
      <c r="AB119" s="265">
        <v>0</v>
      </c>
      <c r="AC119" s="265">
        <v>0</v>
      </c>
      <c r="AD119" s="265">
        <v>0</v>
      </c>
      <c r="AE119" s="265">
        <v>0</v>
      </c>
      <c r="AF119" s="265">
        <f t="shared" si="57"/>
        <v>0</v>
      </c>
      <c r="AG119" s="277">
        <f t="shared" si="58"/>
        <v>0</v>
      </c>
      <c r="AH119" s="277">
        <f t="shared" si="59"/>
        <v>0</v>
      </c>
      <c r="AI119" s="277">
        <f t="shared" si="60"/>
        <v>0</v>
      </c>
      <c r="AJ119" s="277">
        <f t="shared" si="61"/>
        <v>0</v>
      </c>
      <c r="AK119" s="277">
        <f t="shared" si="62"/>
        <v>0</v>
      </c>
      <c r="AL119" s="277">
        <f t="shared" si="63"/>
        <v>0</v>
      </c>
    </row>
    <row r="120" spans="1:38" ht="63">
      <c r="A120" s="133" t="s">
        <v>175</v>
      </c>
      <c r="B120" s="142" t="s">
        <v>1106</v>
      </c>
      <c r="C120" s="146" t="s">
        <v>1107</v>
      </c>
      <c r="D120" s="265">
        <v>0</v>
      </c>
      <c r="E120" s="265">
        <v>0</v>
      </c>
      <c r="F120" s="265">
        <v>0</v>
      </c>
      <c r="G120" s="265">
        <v>0</v>
      </c>
      <c r="H120" s="265">
        <v>0</v>
      </c>
      <c r="I120" s="265">
        <v>0</v>
      </c>
      <c r="J120" s="265">
        <v>0</v>
      </c>
      <c r="K120" s="265">
        <v>0</v>
      </c>
      <c r="L120" s="265">
        <v>0</v>
      </c>
      <c r="M120" s="265">
        <v>0</v>
      </c>
      <c r="N120" s="265">
        <v>0</v>
      </c>
      <c r="O120" s="265">
        <v>0</v>
      </c>
      <c r="P120" s="265">
        <v>0</v>
      </c>
      <c r="Q120" s="265">
        <v>0</v>
      </c>
      <c r="R120" s="265">
        <v>0</v>
      </c>
      <c r="S120" s="265">
        <v>0</v>
      </c>
      <c r="T120" s="265">
        <v>0</v>
      </c>
      <c r="U120" s="265">
        <v>0</v>
      </c>
      <c r="V120" s="265">
        <v>0</v>
      </c>
      <c r="W120" s="265">
        <v>0</v>
      </c>
      <c r="X120" s="265">
        <v>0</v>
      </c>
      <c r="Y120" s="265">
        <v>0</v>
      </c>
      <c r="Z120" s="265">
        <v>0</v>
      </c>
      <c r="AA120" s="265">
        <v>0</v>
      </c>
      <c r="AB120" s="265">
        <v>0</v>
      </c>
      <c r="AC120" s="265">
        <v>0</v>
      </c>
      <c r="AD120" s="265">
        <v>0</v>
      </c>
      <c r="AE120" s="265">
        <v>0</v>
      </c>
      <c r="AF120" s="265">
        <f t="shared" si="57"/>
        <v>0</v>
      </c>
      <c r="AG120" s="277">
        <f t="shared" si="58"/>
        <v>0</v>
      </c>
      <c r="AH120" s="277">
        <f t="shared" si="59"/>
        <v>0</v>
      </c>
      <c r="AI120" s="277">
        <f t="shared" si="60"/>
        <v>0</v>
      </c>
      <c r="AJ120" s="277">
        <f t="shared" si="61"/>
        <v>0</v>
      </c>
      <c r="AK120" s="277">
        <f t="shared" si="62"/>
        <v>0</v>
      </c>
      <c r="AL120" s="277">
        <f t="shared" si="63"/>
        <v>0</v>
      </c>
    </row>
    <row r="121" spans="1:38" ht="31.5">
      <c r="A121" s="133" t="s">
        <v>175</v>
      </c>
      <c r="B121" s="142" t="s">
        <v>1108</v>
      </c>
      <c r="C121" s="146" t="s">
        <v>1109</v>
      </c>
      <c r="D121" s="265">
        <v>0</v>
      </c>
      <c r="E121" s="265">
        <v>0</v>
      </c>
      <c r="F121" s="265">
        <v>0</v>
      </c>
      <c r="G121" s="265">
        <v>0</v>
      </c>
      <c r="H121" s="265">
        <v>0</v>
      </c>
      <c r="I121" s="265">
        <v>0</v>
      </c>
      <c r="J121" s="265">
        <v>0</v>
      </c>
      <c r="K121" s="265">
        <v>0</v>
      </c>
      <c r="L121" s="265">
        <v>0</v>
      </c>
      <c r="M121" s="265">
        <v>0</v>
      </c>
      <c r="N121" s="265">
        <v>0</v>
      </c>
      <c r="O121" s="265">
        <v>0</v>
      </c>
      <c r="P121" s="265">
        <v>0</v>
      </c>
      <c r="Q121" s="265">
        <v>0</v>
      </c>
      <c r="R121" s="265">
        <v>0</v>
      </c>
      <c r="S121" s="265">
        <v>0</v>
      </c>
      <c r="T121" s="265">
        <v>0</v>
      </c>
      <c r="U121" s="265">
        <v>0</v>
      </c>
      <c r="V121" s="265">
        <v>0</v>
      </c>
      <c r="W121" s="265">
        <v>0</v>
      </c>
      <c r="X121" s="265">
        <v>0</v>
      </c>
      <c r="Y121" s="265">
        <v>0</v>
      </c>
      <c r="Z121" s="265">
        <v>0</v>
      </c>
      <c r="AA121" s="265">
        <v>0</v>
      </c>
      <c r="AB121" s="265">
        <v>0</v>
      </c>
      <c r="AC121" s="265">
        <v>0</v>
      </c>
      <c r="AD121" s="265">
        <v>0</v>
      </c>
      <c r="AE121" s="265">
        <v>0</v>
      </c>
      <c r="AF121" s="265">
        <f t="shared" si="57"/>
        <v>0</v>
      </c>
      <c r="AG121" s="277">
        <f t="shared" si="58"/>
        <v>0</v>
      </c>
      <c r="AH121" s="277">
        <f t="shared" si="59"/>
        <v>0</v>
      </c>
      <c r="AI121" s="277">
        <f t="shared" si="60"/>
        <v>0</v>
      </c>
      <c r="AJ121" s="277">
        <f t="shared" si="61"/>
        <v>0</v>
      </c>
      <c r="AK121" s="277">
        <f t="shared" si="62"/>
        <v>0</v>
      </c>
      <c r="AL121" s="277">
        <f t="shared" si="63"/>
        <v>0</v>
      </c>
    </row>
    <row r="122" spans="1:38" ht="78.75">
      <c r="A122" s="133" t="s">
        <v>175</v>
      </c>
      <c r="B122" s="142" t="s">
        <v>1110</v>
      </c>
      <c r="C122" s="146" t="s">
        <v>1111</v>
      </c>
      <c r="D122" s="265">
        <v>0</v>
      </c>
      <c r="E122" s="265">
        <v>0</v>
      </c>
      <c r="F122" s="265">
        <v>0</v>
      </c>
      <c r="G122" s="265">
        <v>0</v>
      </c>
      <c r="H122" s="265">
        <v>0</v>
      </c>
      <c r="I122" s="265">
        <v>0</v>
      </c>
      <c r="J122" s="265">
        <v>0</v>
      </c>
      <c r="K122" s="265">
        <v>0</v>
      </c>
      <c r="L122" s="265">
        <v>0</v>
      </c>
      <c r="M122" s="265">
        <v>0</v>
      </c>
      <c r="N122" s="265">
        <v>0</v>
      </c>
      <c r="O122" s="265">
        <v>0</v>
      </c>
      <c r="P122" s="265">
        <v>0</v>
      </c>
      <c r="Q122" s="265">
        <v>0</v>
      </c>
      <c r="R122" s="265">
        <v>0</v>
      </c>
      <c r="S122" s="265">
        <v>0</v>
      </c>
      <c r="T122" s="265">
        <v>0</v>
      </c>
      <c r="U122" s="265">
        <v>0</v>
      </c>
      <c r="V122" s="265">
        <v>0</v>
      </c>
      <c r="W122" s="265">
        <v>0</v>
      </c>
      <c r="X122" s="265">
        <v>0</v>
      </c>
      <c r="Y122" s="265">
        <v>0</v>
      </c>
      <c r="Z122" s="265">
        <v>0</v>
      </c>
      <c r="AA122" s="265">
        <v>0</v>
      </c>
      <c r="AB122" s="265">
        <v>0</v>
      </c>
      <c r="AC122" s="265">
        <v>0</v>
      </c>
      <c r="AD122" s="265">
        <v>0</v>
      </c>
      <c r="AE122" s="265">
        <v>0</v>
      </c>
      <c r="AF122" s="265">
        <f t="shared" si="57"/>
        <v>0</v>
      </c>
      <c r="AG122" s="277">
        <f t="shared" si="58"/>
        <v>0</v>
      </c>
      <c r="AH122" s="277">
        <f t="shared" si="59"/>
        <v>0</v>
      </c>
      <c r="AI122" s="277">
        <f t="shared" si="60"/>
        <v>0</v>
      </c>
      <c r="AJ122" s="277">
        <f t="shared" si="61"/>
        <v>0</v>
      </c>
      <c r="AK122" s="277">
        <f t="shared" si="62"/>
        <v>0</v>
      </c>
      <c r="AL122" s="277">
        <f t="shared" si="63"/>
        <v>0</v>
      </c>
    </row>
    <row r="123" spans="1:38" ht="47.25">
      <c r="A123" s="133" t="s">
        <v>175</v>
      </c>
      <c r="B123" s="142" t="s">
        <v>1112</v>
      </c>
      <c r="C123" s="146" t="s">
        <v>1113</v>
      </c>
      <c r="D123" s="265">
        <v>0</v>
      </c>
      <c r="E123" s="265">
        <v>0</v>
      </c>
      <c r="F123" s="265">
        <v>0</v>
      </c>
      <c r="G123" s="265">
        <v>0</v>
      </c>
      <c r="H123" s="265">
        <v>0</v>
      </c>
      <c r="I123" s="265">
        <v>0</v>
      </c>
      <c r="J123" s="265">
        <v>0</v>
      </c>
      <c r="K123" s="265">
        <v>0</v>
      </c>
      <c r="L123" s="265">
        <v>0</v>
      </c>
      <c r="M123" s="265">
        <v>0</v>
      </c>
      <c r="N123" s="265">
        <v>0</v>
      </c>
      <c r="O123" s="265">
        <v>0</v>
      </c>
      <c r="P123" s="265">
        <v>0</v>
      </c>
      <c r="Q123" s="265">
        <v>0</v>
      </c>
      <c r="R123" s="265">
        <v>0</v>
      </c>
      <c r="S123" s="265">
        <v>0</v>
      </c>
      <c r="T123" s="265">
        <v>0</v>
      </c>
      <c r="U123" s="265">
        <v>0</v>
      </c>
      <c r="V123" s="265">
        <v>0</v>
      </c>
      <c r="W123" s="265">
        <v>0</v>
      </c>
      <c r="X123" s="265">
        <v>0</v>
      </c>
      <c r="Y123" s="265">
        <v>0</v>
      </c>
      <c r="Z123" s="265">
        <v>0</v>
      </c>
      <c r="AA123" s="265">
        <v>0</v>
      </c>
      <c r="AB123" s="265">
        <v>0</v>
      </c>
      <c r="AC123" s="265">
        <v>0</v>
      </c>
      <c r="AD123" s="265">
        <v>0</v>
      </c>
      <c r="AE123" s="265">
        <v>0</v>
      </c>
      <c r="AF123" s="265">
        <f t="shared" si="57"/>
        <v>0</v>
      </c>
      <c r="AG123" s="277">
        <f t="shared" si="58"/>
        <v>0</v>
      </c>
      <c r="AH123" s="277">
        <f t="shared" si="59"/>
        <v>0</v>
      </c>
      <c r="AI123" s="277">
        <f t="shared" si="60"/>
        <v>0</v>
      </c>
      <c r="AJ123" s="277">
        <f t="shared" si="61"/>
        <v>0</v>
      </c>
      <c r="AK123" s="277">
        <f t="shared" si="62"/>
        <v>0</v>
      </c>
      <c r="AL123" s="277">
        <f t="shared" si="63"/>
        <v>0</v>
      </c>
    </row>
    <row r="124" spans="1:38" ht="63">
      <c r="A124" s="133" t="s">
        <v>175</v>
      </c>
      <c r="B124" s="142" t="s">
        <v>1114</v>
      </c>
      <c r="C124" s="146" t="s">
        <v>1115</v>
      </c>
      <c r="D124" s="265">
        <v>0</v>
      </c>
      <c r="E124" s="265">
        <v>0</v>
      </c>
      <c r="F124" s="265">
        <v>0</v>
      </c>
      <c r="G124" s="265">
        <v>0</v>
      </c>
      <c r="H124" s="265">
        <v>0</v>
      </c>
      <c r="I124" s="265">
        <v>0</v>
      </c>
      <c r="J124" s="265">
        <v>0</v>
      </c>
      <c r="K124" s="265">
        <v>0</v>
      </c>
      <c r="L124" s="265">
        <v>0</v>
      </c>
      <c r="M124" s="265">
        <v>0</v>
      </c>
      <c r="N124" s="265">
        <v>0</v>
      </c>
      <c r="O124" s="265">
        <v>0</v>
      </c>
      <c r="P124" s="265">
        <v>0</v>
      </c>
      <c r="Q124" s="265">
        <v>0</v>
      </c>
      <c r="R124" s="265">
        <v>0</v>
      </c>
      <c r="S124" s="265">
        <v>0</v>
      </c>
      <c r="T124" s="265">
        <v>0</v>
      </c>
      <c r="U124" s="265">
        <v>0</v>
      </c>
      <c r="V124" s="265">
        <v>0</v>
      </c>
      <c r="W124" s="265">
        <v>0</v>
      </c>
      <c r="X124" s="265">
        <v>0</v>
      </c>
      <c r="Y124" s="265">
        <v>0</v>
      </c>
      <c r="Z124" s="265">
        <v>0</v>
      </c>
      <c r="AA124" s="265">
        <v>0</v>
      </c>
      <c r="AB124" s="265">
        <v>0</v>
      </c>
      <c r="AC124" s="265">
        <v>0</v>
      </c>
      <c r="AD124" s="265">
        <v>0</v>
      </c>
      <c r="AE124" s="265">
        <v>0</v>
      </c>
      <c r="AF124" s="265">
        <f t="shared" si="57"/>
        <v>0</v>
      </c>
      <c r="AG124" s="277">
        <f t="shared" si="58"/>
        <v>0</v>
      </c>
      <c r="AH124" s="277">
        <f t="shared" si="59"/>
        <v>0</v>
      </c>
      <c r="AI124" s="277">
        <f t="shared" si="60"/>
        <v>0</v>
      </c>
      <c r="AJ124" s="277">
        <f t="shared" si="61"/>
        <v>0</v>
      </c>
      <c r="AK124" s="277">
        <f t="shared" si="62"/>
        <v>0</v>
      </c>
      <c r="AL124" s="277">
        <f t="shared" si="63"/>
        <v>0</v>
      </c>
    </row>
    <row r="125" spans="1:38" ht="31.5">
      <c r="A125" s="133" t="s">
        <v>175</v>
      </c>
      <c r="B125" s="142" t="s">
        <v>1116</v>
      </c>
      <c r="C125" s="146" t="s">
        <v>1117</v>
      </c>
      <c r="D125" s="265">
        <v>0</v>
      </c>
      <c r="E125" s="265">
        <v>0</v>
      </c>
      <c r="F125" s="265">
        <v>0</v>
      </c>
      <c r="G125" s="265">
        <v>0</v>
      </c>
      <c r="H125" s="265">
        <v>0</v>
      </c>
      <c r="I125" s="265">
        <v>0</v>
      </c>
      <c r="J125" s="265">
        <v>0</v>
      </c>
      <c r="K125" s="265">
        <v>0</v>
      </c>
      <c r="L125" s="265">
        <v>0</v>
      </c>
      <c r="M125" s="265">
        <v>0</v>
      </c>
      <c r="N125" s="265">
        <v>0</v>
      </c>
      <c r="O125" s="265">
        <v>0</v>
      </c>
      <c r="P125" s="265">
        <v>0</v>
      </c>
      <c r="Q125" s="265">
        <v>0</v>
      </c>
      <c r="R125" s="265">
        <v>0</v>
      </c>
      <c r="S125" s="265">
        <v>0</v>
      </c>
      <c r="T125" s="265">
        <v>0</v>
      </c>
      <c r="U125" s="265">
        <v>0</v>
      </c>
      <c r="V125" s="265">
        <v>0</v>
      </c>
      <c r="W125" s="265">
        <v>0</v>
      </c>
      <c r="X125" s="265">
        <v>0</v>
      </c>
      <c r="Y125" s="265">
        <v>0</v>
      </c>
      <c r="Z125" s="265">
        <v>0</v>
      </c>
      <c r="AA125" s="265">
        <v>0</v>
      </c>
      <c r="AB125" s="265">
        <v>0</v>
      </c>
      <c r="AC125" s="265">
        <v>0</v>
      </c>
      <c r="AD125" s="265">
        <v>0</v>
      </c>
      <c r="AE125" s="265">
        <v>0</v>
      </c>
      <c r="AF125" s="265">
        <f t="shared" si="57"/>
        <v>0</v>
      </c>
      <c r="AG125" s="277">
        <f t="shared" si="58"/>
        <v>0</v>
      </c>
      <c r="AH125" s="277">
        <f t="shared" si="59"/>
        <v>0</v>
      </c>
      <c r="AI125" s="277">
        <f t="shared" si="60"/>
        <v>0</v>
      </c>
      <c r="AJ125" s="277">
        <f t="shared" si="61"/>
        <v>0</v>
      </c>
      <c r="AK125" s="277">
        <f t="shared" si="62"/>
        <v>0</v>
      </c>
      <c r="AL125" s="277">
        <f t="shared" si="63"/>
        <v>0</v>
      </c>
    </row>
    <row r="126" spans="1:38" ht="31.5">
      <c r="A126" s="133" t="s">
        <v>175</v>
      </c>
      <c r="B126" s="142" t="s">
        <v>1118</v>
      </c>
      <c r="C126" s="146" t="s">
        <v>1119</v>
      </c>
      <c r="D126" s="265">
        <v>0</v>
      </c>
      <c r="E126" s="265">
        <v>0</v>
      </c>
      <c r="F126" s="265">
        <v>0</v>
      </c>
      <c r="G126" s="265">
        <v>0</v>
      </c>
      <c r="H126" s="265">
        <v>0</v>
      </c>
      <c r="I126" s="265">
        <v>0</v>
      </c>
      <c r="J126" s="265">
        <v>0</v>
      </c>
      <c r="K126" s="265">
        <v>0</v>
      </c>
      <c r="L126" s="265">
        <v>0</v>
      </c>
      <c r="M126" s="265">
        <v>0</v>
      </c>
      <c r="N126" s="265">
        <v>0</v>
      </c>
      <c r="O126" s="265">
        <v>0</v>
      </c>
      <c r="P126" s="265">
        <v>0</v>
      </c>
      <c r="Q126" s="265">
        <v>0</v>
      </c>
      <c r="R126" s="265">
        <v>0</v>
      </c>
      <c r="S126" s="265">
        <v>0</v>
      </c>
      <c r="T126" s="265">
        <v>0</v>
      </c>
      <c r="U126" s="265">
        <v>0</v>
      </c>
      <c r="V126" s="265">
        <v>0</v>
      </c>
      <c r="W126" s="265">
        <v>0</v>
      </c>
      <c r="X126" s="265">
        <v>0</v>
      </c>
      <c r="Y126" s="265">
        <v>0</v>
      </c>
      <c r="Z126" s="265">
        <v>0</v>
      </c>
      <c r="AA126" s="265">
        <v>0</v>
      </c>
      <c r="AB126" s="265">
        <v>0</v>
      </c>
      <c r="AC126" s="265">
        <v>0</v>
      </c>
      <c r="AD126" s="265">
        <v>0</v>
      </c>
      <c r="AE126" s="265">
        <v>0</v>
      </c>
      <c r="AF126" s="265">
        <f t="shared" si="57"/>
        <v>0</v>
      </c>
      <c r="AG126" s="277">
        <f t="shared" si="58"/>
        <v>0</v>
      </c>
      <c r="AH126" s="277">
        <f t="shared" si="59"/>
        <v>0</v>
      </c>
      <c r="AI126" s="277">
        <f t="shared" si="60"/>
        <v>0</v>
      </c>
      <c r="AJ126" s="277">
        <f t="shared" si="61"/>
        <v>0</v>
      </c>
      <c r="AK126" s="277">
        <f t="shared" si="62"/>
        <v>0</v>
      </c>
      <c r="AL126" s="277">
        <f t="shared" si="63"/>
        <v>0</v>
      </c>
    </row>
    <row r="127" spans="1:38" ht="31.5">
      <c r="A127" s="133" t="s">
        <v>175</v>
      </c>
      <c r="B127" s="142" t="s">
        <v>1120</v>
      </c>
      <c r="C127" s="146" t="s">
        <v>1121</v>
      </c>
      <c r="D127" s="265">
        <v>0</v>
      </c>
      <c r="E127" s="265">
        <v>0</v>
      </c>
      <c r="F127" s="265">
        <v>0</v>
      </c>
      <c r="G127" s="265">
        <v>0</v>
      </c>
      <c r="H127" s="265">
        <v>0</v>
      </c>
      <c r="I127" s="265">
        <v>0</v>
      </c>
      <c r="J127" s="265">
        <v>0</v>
      </c>
      <c r="K127" s="265">
        <v>0</v>
      </c>
      <c r="L127" s="265">
        <v>0</v>
      </c>
      <c r="M127" s="265">
        <v>0</v>
      </c>
      <c r="N127" s="265">
        <v>0</v>
      </c>
      <c r="O127" s="265">
        <v>0</v>
      </c>
      <c r="P127" s="265">
        <v>0</v>
      </c>
      <c r="Q127" s="265">
        <v>0</v>
      </c>
      <c r="R127" s="265">
        <v>0</v>
      </c>
      <c r="S127" s="265">
        <v>0</v>
      </c>
      <c r="T127" s="265">
        <v>0</v>
      </c>
      <c r="U127" s="265">
        <v>0</v>
      </c>
      <c r="V127" s="265">
        <v>0</v>
      </c>
      <c r="W127" s="265">
        <v>0</v>
      </c>
      <c r="X127" s="265">
        <v>0</v>
      </c>
      <c r="Y127" s="265">
        <v>0</v>
      </c>
      <c r="Z127" s="265">
        <v>0</v>
      </c>
      <c r="AA127" s="265">
        <v>0</v>
      </c>
      <c r="AB127" s="265">
        <v>0</v>
      </c>
      <c r="AC127" s="265">
        <v>0</v>
      </c>
      <c r="AD127" s="265">
        <v>0</v>
      </c>
      <c r="AE127" s="265">
        <v>0</v>
      </c>
      <c r="AF127" s="265">
        <f t="shared" si="57"/>
        <v>0</v>
      </c>
      <c r="AG127" s="277">
        <f t="shared" si="58"/>
        <v>0</v>
      </c>
      <c r="AH127" s="277">
        <f t="shared" si="59"/>
        <v>0</v>
      </c>
      <c r="AI127" s="277">
        <f t="shared" si="60"/>
        <v>0</v>
      </c>
      <c r="AJ127" s="277">
        <f t="shared" si="61"/>
        <v>0</v>
      </c>
      <c r="AK127" s="277">
        <f t="shared" si="62"/>
        <v>0</v>
      </c>
      <c r="AL127" s="277">
        <f t="shared" si="63"/>
        <v>0</v>
      </c>
    </row>
    <row r="128" spans="1:38" ht="31.5">
      <c r="A128" s="133" t="s">
        <v>175</v>
      </c>
      <c r="B128" s="142" t="s">
        <v>1122</v>
      </c>
      <c r="C128" s="146" t="s">
        <v>1123</v>
      </c>
      <c r="D128" s="265">
        <v>0</v>
      </c>
      <c r="E128" s="265">
        <v>0</v>
      </c>
      <c r="F128" s="265">
        <v>0</v>
      </c>
      <c r="G128" s="265">
        <v>0</v>
      </c>
      <c r="H128" s="265">
        <v>0</v>
      </c>
      <c r="I128" s="265">
        <v>0</v>
      </c>
      <c r="J128" s="265">
        <v>0</v>
      </c>
      <c r="K128" s="265">
        <v>0</v>
      </c>
      <c r="L128" s="265">
        <v>0</v>
      </c>
      <c r="M128" s="265">
        <v>0</v>
      </c>
      <c r="N128" s="265">
        <v>0</v>
      </c>
      <c r="O128" s="265">
        <v>0</v>
      </c>
      <c r="P128" s="265">
        <v>0</v>
      </c>
      <c r="Q128" s="265">
        <v>0</v>
      </c>
      <c r="R128" s="265">
        <v>0</v>
      </c>
      <c r="S128" s="265">
        <v>0</v>
      </c>
      <c r="T128" s="265">
        <v>0</v>
      </c>
      <c r="U128" s="265">
        <v>0</v>
      </c>
      <c r="V128" s="265">
        <v>0</v>
      </c>
      <c r="W128" s="265">
        <v>0</v>
      </c>
      <c r="X128" s="265">
        <v>0</v>
      </c>
      <c r="Y128" s="265">
        <v>0</v>
      </c>
      <c r="Z128" s="265">
        <v>0</v>
      </c>
      <c r="AA128" s="265">
        <v>0</v>
      </c>
      <c r="AB128" s="265">
        <v>0</v>
      </c>
      <c r="AC128" s="265">
        <v>0</v>
      </c>
      <c r="AD128" s="265">
        <v>0</v>
      </c>
      <c r="AE128" s="265">
        <v>0</v>
      </c>
      <c r="AF128" s="265">
        <f t="shared" si="57"/>
        <v>0</v>
      </c>
      <c r="AG128" s="277">
        <f t="shared" si="58"/>
        <v>0</v>
      </c>
      <c r="AH128" s="277">
        <f t="shared" si="59"/>
        <v>0</v>
      </c>
      <c r="AI128" s="277">
        <f t="shared" si="60"/>
        <v>0</v>
      </c>
      <c r="AJ128" s="277">
        <f t="shared" si="61"/>
        <v>0</v>
      </c>
      <c r="AK128" s="277">
        <f t="shared" si="62"/>
        <v>0</v>
      </c>
      <c r="AL128" s="277">
        <f t="shared" si="63"/>
        <v>0</v>
      </c>
    </row>
    <row r="129" spans="1:38" ht="31.5">
      <c r="A129" s="133" t="s">
        <v>175</v>
      </c>
      <c r="B129" s="147" t="s">
        <v>1126</v>
      </c>
      <c r="C129" s="146" t="s">
        <v>1127</v>
      </c>
      <c r="D129" s="265">
        <v>0</v>
      </c>
      <c r="E129" s="265">
        <v>0</v>
      </c>
      <c r="F129" s="265">
        <v>0</v>
      </c>
      <c r="G129" s="265">
        <v>0</v>
      </c>
      <c r="H129" s="265">
        <v>0</v>
      </c>
      <c r="I129" s="265">
        <v>0</v>
      </c>
      <c r="J129" s="265">
        <v>0</v>
      </c>
      <c r="K129" s="265">
        <v>0</v>
      </c>
      <c r="L129" s="265">
        <v>0</v>
      </c>
      <c r="M129" s="265">
        <v>0</v>
      </c>
      <c r="N129" s="265">
        <v>0</v>
      </c>
      <c r="O129" s="265">
        <v>0</v>
      </c>
      <c r="P129" s="265">
        <v>0</v>
      </c>
      <c r="Q129" s="265">
        <v>0</v>
      </c>
      <c r="R129" s="265">
        <v>0</v>
      </c>
      <c r="S129" s="265">
        <v>0</v>
      </c>
      <c r="T129" s="265">
        <v>0</v>
      </c>
      <c r="U129" s="265">
        <v>0</v>
      </c>
      <c r="V129" s="265">
        <v>0</v>
      </c>
      <c r="W129" s="265">
        <v>0</v>
      </c>
      <c r="X129" s="265">
        <v>0</v>
      </c>
      <c r="Y129" s="265">
        <v>0</v>
      </c>
      <c r="Z129" s="265">
        <v>0</v>
      </c>
      <c r="AA129" s="265">
        <v>0</v>
      </c>
      <c r="AB129" s="265">
        <v>0</v>
      </c>
      <c r="AC129" s="265">
        <v>0</v>
      </c>
      <c r="AD129" s="265">
        <v>0</v>
      </c>
      <c r="AE129" s="265">
        <v>0</v>
      </c>
      <c r="AF129" s="265">
        <f t="shared" si="57"/>
        <v>0</v>
      </c>
      <c r="AG129" s="277">
        <f t="shared" si="58"/>
        <v>0</v>
      </c>
      <c r="AH129" s="277">
        <f t="shared" si="59"/>
        <v>0</v>
      </c>
      <c r="AI129" s="277">
        <f t="shared" si="60"/>
        <v>0</v>
      </c>
      <c r="AJ129" s="277">
        <f t="shared" si="61"/>
        <v>0</v>
      </c>
      <c r="AK129" s="277">
        <f t="shared" si="62"/>
        <v>0</v>
      </c>
      <c r="AL129" s="277">
        <f t="shared" si="63"/>
        <v>0</v>
      </c>
    </row>
    <row r="130" spans="1:38" ht="31.5">
      <c r="A130" s="133" t="s">
        <v>175</v>
      </c>
      <c r="B130" s="147" t="s">
        <v>1128</v>
      </c>
      <c r="C130" s="146" t="s">
        <v>1129</v>
      </c>
      <c r="D130" s="265">
        <v>0</v>
      </c>
      <c r="E130" s="265">
        <v>0</v>
      </c>
      <c r="F130" s="265">
        <v>0</v>
      </c>
      <c r="G130" s="265">
        <v>0</v>
      </c>
      <c r="H130" s="265">
        <v>0</v>
      </c>
      <c r="I130" s="265">
        <v>0</v>
      </c>
      <c r="J130" s="265">
        <v>0</v>
      </c>
      <c r="K130" s="265">
        <v>0</v>
      </c>
      <c r="L130" s="265">
        <v>0</v>
      </c>
      <c r="M130" s="265">
        <v>0</v>
      </c>
      <c r="N130" s="265">
        <v>0</v>
      </c>
      <c r="O130" s="265">
        <v>0</v>
      </c>
      <c r="P130" s="265">
        <v>0</v>
      </c>
      <c r="Q130" s="265">
        <v>0</v>
      </c>
      <c r="R130" s="265">
        <v>0</v>
      </c>
      <c r="S130" s="265">
        <v>0</v>
      </c>
      <c r="T130" s="265">
        <v>0</v>
      </c>
      <c r="U130" s="265">
        <v>0</v>
      </c>
      <c r="V130" s="265">
        <v>0</v>
      </c>
      <c r="W130" s="265">
        <v>0</v>
      </c>
      <c r="X130" s="265">
        <v>0</v>
      </c>
      <c r="Y130" s="265">
        <v>0</v>
      </c>
      <c r="Z130" s="265">
        <v>0</v>
      </c>
      <c r="AA130" s="265">
        <v>0</v>
      </c>
      <c r="AB130" s="265">
        <v>0</v>
      </c>
      <c r="AC130" s="265">
        <v>0</v>
      </c>
      <c r="AD130" s="265">
        <v>0</v>
      </c>
      <c r="AE130" s="265">
        <v>0</v>
      </c>
      <c r="AF130" s="265">
        <f t="shared" si="57"/>
        <v>0</v>
      </c>
      <c r="AG130" s="277">
        <f t="shared" si="58"/>
        <v>0</v>
      </c>
      <c r="AH130" s="277">
        <f t="shared" si="59"/>
        <v>0</v>
      </c>
      <c r="AI130" s="277">
        <f t="shared" si="60"/>
        <v>0</v>
      </c>
      <c r="AJ130" s="277">
        <f t="shared" si="61"/>
        <v>0</v>
      </c>
      <c r="AK130" s="277">
        <f t="shared" si="62"/>
        <v>0</v>
      </c>
      <c r="AL130" s="277">
        <f t="shared" si="63"/>
        <v>0</v>
      </c>
    </row>
    <row r="131" spans="1:38" ht="31.5">
      <c r="A131" s="133" t="s">
        <v>175</v>
      </c>
      <c r="B131" s="147" t="s">
        <v>1130</v>
      </c>
      <c r="C131" s="146" t="s">
        <v>1131</v>
      </c>
      <c r="D131" s="265">
        <v>0</v>
      </c>
      <c r="E131" s="265">
        <v>0</v>
      </c>
      <c r="F131" s="265">
        <v>0</v>
      </c>
      <c r="G131" s="265">
        <v>0</v>
      </c>
      <c r="H131" s="265">
        <v>0</v>
      </c>
      <c r="I131" s="265">
        <v>0</v>
      </c>
      <c r="J131" s="265">
        <v>0</v>
      </c>
      <c r="K131" s="265">
        <v>0</v>
      </c>
      <c r="L131" s="265">
        <v>0</v>
      </c>
      <c r="M131" s="265">
        <v>0</v>
      </c>
      <c r="N131" s="265">
        <v>0</v>
      </c>
      <c r="O131" s="265">
        <v>0</v>
      </c>
      <c r="P131" s="265">
        <v>0</v>
      </c>
      <c r="Q131" s="265">
        <v>0</v>
      </c>
      <c r="R131" s="265">
        <v>0</v>
      </c>
      <c r="S131" s="265">
        <v>0</v>
      </c>
      <c r="T131" s="265">
        <v>0</v>
      </c>
      <c r="U131" s="265">
        <v>0</v>
      </c>
      <c r="V131" s="265">
        <v>0</v>
      </c>
      <c r="W131" s="265">
        <v>0</v>
      </c>
      <c r="X131" s="265">
        <v>0</v>
      </c>
      <c r="Y131" s="265">
        <v>0</v>
      </c>
      <c r="Z131" s="265">
        <v>0</v>
      </c>
      <c r="AA131" s="265">
        <v>0</v>
      </c>
      <c r="AB131" s="265">
        <v>0</v>
      </c>
      <c r="AC131" s="265">
        <v>0</v>
      </c>
      <c r="AD131" s="265">
        <v>0</v>
      </c>
      <c r="AE131" s="265">
        <v>0</v>
      </c>
      <c r="AF131" s="265">
        <f t="shared" si="57"/>
        <v>0</v>
      </c>
      <c r="AG131" s="277">
        <f t="shared" si="58"/>
        <v>0</v>
      </c>
      <c r="AH131" s="277">
        <f t="shared" si="59"/>
        <v>0</v>
      </c>
      <c r="AI131" s="277">
        <f t="shared" si="60"/>
        <v>0</v>
      </c>
      <c r="AJ131" s="277">
        <f t="shared" si="61"/>
        <v>0</v>
      </c>
      <c r="AK131" s="277">
        <f t="shared" si="62"/>
        <v>0</v>
      </c>
      <c r="AL131" s="277">
        <f t="shared" si="63"/>
        <v>0</v>
      </c>
    </row>
    <row r="132" spans="1:38" ht="31.5">
      <c r="A132" s="133" t="s">
        <v>175</v>
      </c>
      <c r="B132" s="147" t="s">
        <v>1132</v>
      </c>
      <c r="C132" s="146" t="s">
        <v>1133</v>
      </c>
      <c r="D132" s="265">
        <v>0</v>
      </c>
      <c r="E132" s="265">
        <v>0</v>
      </c>
      <c r="F132" s="265">
        <v>0</v>
      </c>
      <c r="G132" s="265">
        <v>0</v>
      </c>
      <c r="H132" s="265">
        <v>0</v>
      </c>
      <c r="I132" s="265">
        <v>0</v>
      </c>
      <c r="J132" s="265">
        <v>0</v>
      </c>
      <c r="K132" s="265">
        <v>0</v>
      </c>
      <c r="L132" s="265">
        <v>0</v>
      </c>
      <c r="M132" s="265">
        <v>0</v>
      </c>
      <c r="N132" s="265">
        <v>0</v>
      </c>
      <c r="O132" s="265">
        <v>0</v>
      </c>
      <c r="P132" s="265">
        <v>0</v>
      </c>
      <c r="Q132" s="265">
        <v>0</v>
      </c>
      <c r="R132" s="265">
        <v>0</v>
      </c>
      <c r="S132" s="265">
        <v>0</v>
      </c>
      <c r="T132" s="265">
        <v>0</v>
      </c>
      <c r="U132" s="265">
        <v>0</v>
      </c>
      <c r="V132" s="265">
        <v>0</v>
      </c>
      <c r="W132" s="265">
        <v>0</v>
      </c>
      <c r="X132" s="265">
        <v>0</v>
      </c>
      <c r="Y132" s="265">
        <v>0</v>
      </c>
      <c r="Z132" s="265">
        <v>0</v>
      </c>
      <c r="AA132" s="265">
        <v>0</v>
      </c>
      <c r="AB132" s="265">
        <v>0</v>
      </c>
      <c r="AC132" s="265">
        <v>0</v>
      </c>
      <c r="AD132" s="265">
        <v>0</v>
      </c>
      <c r="AE132" s="265">
        <v>0</v>
      </c>
      <c r="AF132" s="265">
        <f t="shared" si="57"/>
        <v>0</v>
      </c>
      <c r="AG132" s="277">
        <f t="shared" si="58"/>
        <v>0</v>
      </c>
      <c r="AH132" s="277">
        <f t="shared" si="59"/>
        <v>0</v>
      </c>
      <c r="AI132" s="277">
        <f t="shared" si="60"/>
        <v>0</v>
      </c>
      <c r="AJ132" s="277">
        <f t="shared" si="61"/>
        <v>0</v>
      </c>
      <c r="AK132" s="277">
        <f t="shared" si="62"/>
        <v>0</v>
      </c>
      <c r="AL132" s="277">
        <f t="shared" si="63"/>
        <v>0</v>
      </c>
    </row>
    <row r="133" spans="1:38" ht="31.5">
      <c r="A133" s="133" t="s">
        <v>175</v>
      </c>
      <c r="B133" s="147" t="s">
        <v>1134</v>
      </c>
      <c r="C133" s="146" t="s">
        <v>1135</v>
      </c>
      <c r="D133" s="265">
        <v>0</v>
      </c>
      <c r="E133" s="265">
        <v>0</v>
      </c>
      <c r="F133" s="265">
        <v>0</v>
      </c>
      <c r="G133" s="265">
        <v>0</v>
      </c>
      <c r="H133" s="265">
        <v>0</v>
      </c>
      <c r="I133" s="265">
        <v>0</v>
      </c>
      <c r="J133" s="265">
        <v>0</v>
      </c>
      <c r="K133" s="265">
        <v>0</v>
      </c>
      <c r="L133" s="265">
        <v>0</v>
      </c>
      <c r="M133" s="265">
        <v>0</v>
      </c>
      <c r="N133" s="265">
        <v>0</v>
      </c>
      <c r="O133" s="265">
        <v>0</v>
      </c>
      <c r="P133" s="265">
        <v>0</v>
      </c>
      <c r="Q133" s="265">
        <v>0</v>
      </c>
      <c r="R133" s="265">
        <v>0</v>
      </c>
      <c r="S133" s="265">
        <v>0</v>
      </c>
      <c r="T133" s="265">
        <v>0</v>
      </c>
      <c r="U133" s="265">
        <v>0</v>
      </c>
      <c r="V133" s="265">
        <v>0</v>
      </c>
      <c r="W133" s="265">
        <v>0</v>
      </c>
      <c r="X133" s="265">
        <v>0</v>
      </c>
      <c r="Y133" s="265">
        <v>0</v>
      </c>
      <c r="Z133" s="265">
        <v>0</v>
      </c>
      <c r="AA133" s="265">
        <v>0</v>
      </c>
      <c r="AB133" s="265">
        <v>0</v>
      </c>
      <c r="AC133" s="265">
        <v>0</v>
      </c>
      <c r="AD133" s="265">
        <v>0</v>
      </c>
      <c r="AE133" s="265">
        <v>0</v>
      </c>
      <c r="AF133" s="265">
        <f t="shared" si="57"/>
        <v>0</v>
      </c>
      <c r="AG133" s="277">
        <f t="shared" si="58"/>
        <v>0</v>
      </c>
      <c r="AH133" s="277">
        <f t="shared" si="59"/>
        <v>0</v>
      </c>
      <c r="AI133" s="277">
        <f t="shared" si="60"/>
        <v>0</v>
      </c>
      <c r="AJ133" s="277">
        <f t="shared" si="61"/>
        <v>0</v>
      </c>
      <c r="AK133" s="277">
        <f t="shared" si="62"/>
        <v>0</v>
      </c>
      <c r="AL133" s="277">
        <f t="shared" si="63"/>
        <v>0</v>
      </c>
    </row>
    <row r="134" spans="1:38" ht="31.5">
      <c r="A134" s="133" t="s">
        <v>175</v>
      </c>
      <c r="B134" s="147" t="s">
        <v>1136</v>
      </c>
      <c r="C134" s="146" t="s">
        <v>1137</v>
      </c>
      <c r="D134" s="265">
        <v>0</v>
      </c>
      <c r="E134" s="265">
        <v>0</v>
      </c>
      <c r="F134" s="265">
        <v>0</v>
      </c>
      <c r="G134" s="265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5">
        <v>0</v>
      </c>
      <c r="O134" s="265">
        <v>0</v>
      </c>
      <c r="P134" s="265">
        <v>0</v>
      </c>
      <c r="Q134" s="265">
        <v>0</v>
      </c>
      <c r="R134" s="265">
        <v>0</v>
      </c>
      <c r="S134" s="265">
        <v>0</v>
      </c>
      <c r="T134" s="265">
        <v>0</v>
      </c>
      <c r="U134" s="265">
        <v>0</v>
      </c>
      <c r="V134" s="265">
        <v>0</v>
      </c>
      <c r="W134" s="265">
        <v>0</v>
      </c>
      <c r="X134" s="265">
        <v>0</v>
      </c>
      <c r="Y134" s="265">
        <v>0</v>
      </c>
      <c r="Z134" s="265">
        <v>0</v>
      </c>
      <c r="AA134" s="265">
        <v>0</v>
      </c>
      <c r="AB134" s="265">
        <v>0</v>
      </c>
      <c r="AC134" s="265">
        <v>0</v>
      </c>
      <c r="AD134" s="265">
        <v>0</v>
      </c>
      <c r="AE134" s="265">
        <v>0</v>
      </c>
      <c r="AF134" s="265">
        <f t="shared" si="57"/>
        <v>0</v>
      </c>
      <c r="AG134" s="277">
        <f t="shared" si="58"/>
        <v>0</v>
      </c>
      <c r="AH134" s="277">
        <f t="shared" si="59"/>
        <v>0</v>
      </c>
      <c r="AI134" s="277">
        <f t="shared" si="60"/>
        <v>0</v>
      </c>
      <c r="AJ134" s="277">
        <f t="shared" si="61"/>
        <v>0</v>
      </c>
      <c r="AK134" s="277">
        <f t="shared" si="62"/>
        <v>0</v>
      </c>
      <c r="AL134" s="277">
        <f t="shared" si="63"/>
        <v>0</v>
      </c>
    </row>
    <row r="135" spans="1:38" ht="31.5">
      <c r="A135" s="133" t="s">
        <v>175</v>
      </c>
      <c r="B135" s="147" t="s">
        <v>1138</v>
      </c>
      <c r="C135" s="146" t="s">
        <v>1139</v>
      </c>
      <c r="D135" s="265">
        <v>0</v>
      </c>
      <c r="E135" s="265">
        <v>0</v>
      </c>
      <c r="F135" s="265">
        <v>0</v>
      </c>
      <c r="G135" s="265">
        <v>0</v>
      </c>
      <c r="H135" s="265">
        <v>0</v>
      </c>
      <c r="I135" s="265">
        <v>0</v>
      </c>
      <c r="J135" s="265">
        <v>0</v>
      </c>
      <c r="K135" s="265">
        <v>0</v>
      </c>
      <c r="L135" s="265">
        <v>0</v>
      </c>
      <c r="M135" s="265">
        <v>0</v>
      </c>
      <c r="N135" s="265">
        <v>0</v>
      </c>
      <c r="O135" s="265">
        <v>0</v>
      </c>
      <c r="P135" s="265">
        <v>0</v>
      </c>
      <c r="Q135" s="265">
        <v>0</v>
      </c>
      <c r="R135" s="265">
        <v>0</v>
      </c>
      <c r="S135" s="265">
        <v>0</v>
      </c>
      <c r="T135" s="265">
        <v>0</v>
      </c>
      <c r="U135" s="265">
        <v>0</v>
      </c>
      <c r="V135" s="265">
        <v>0</v>
      </c>
      <c r="W135" s="265">
        <v>0</v>
      </c>
      <c r="X135" s="265">
        <v>0</v>
      </c>
      <c r="Y135" s="265">
        <v>0</v>
      </c>
      <c r="Z135" s="265">
        <v>0</v>
      </c>
      <c r="AA135" s="265">
        <v>0</v>
      </c>
      <c r="AB135" s="265">
        <v>0</v>
      </c>
      <c r="AC135" s="265">
        <v>0</v>
      </c>
      <c r="AD135" s="265">
        <v>0</v>
      </c>
      <c r="AE135" s="265">
        <v>0</v>
      </c>
      <c r="AF135" s="265">
        <f t="shared" si="57"/>
        <v>0</v>
      </c>
      <c r="AG135" s="277">
        <f t="shared" si="58"/>
        <v>0</v>
      </c>
      <c r="AH135" s="277">
        <f t="shared" si="59"/>
        <v>0</v>
      </c>
      <c r="AI135" s="277">
        <f t="shared" si="60"/>
        <v>0</v>
      </c>
      <c r="AJ135" s="277">
        <f t="shared" si="61"/>
        <v>0</v>
      </c>
      <c r="AK135" s="277">
        <f t="shared" si="62"/>
        <v>0</v>
      </c>
      <c r="AL135" s="277">
        <f t="shared" si="63"/>
        <v>0</v>
      </c>
    </row>
    <row r="136" spans="1:38" ht="31.5">
      <c r="A136" s="133" t="s">
        <v>175</v>
      </c>
      <c r="B136" s="147" t="s">
        <v>1140</v>
      </c>
      <c r="C136" s="146" t="s">
        <v>1141</v>
      </c>
      <c r="D136" s="265">
        <v>0</v>
      </c>
      <c r="E136" s="265">
        <v>0</v>
      </c>
      <c r="F136" s="265">
        <v>0</v>
      </c>
      <c r="G136" s="265">
        <v>0</v>
      </c>
      <c r="H136" s="265">
        <v>0</v>
      </c>
      <c r="I136" s="265">
        <v>0</v>
      </c>
      <c r="J136" s="265">
        <v>0</v>
      </c>
      <c r="K136" s="265">
        <v>0</v>
      </c>
      <c r="L136" s="265">
        <v>0</v>
      </c>
      <c r="M136" s="265">
        <v>0</v>
      </c>
      <c r="N136" s="265">
        <v>0</v>
      </c>
      <c r="O136" s="265">
        <v>0</v>
      </c>
      <c r="P136" s="265">
        <v>0</v>
      </c>
      <c r="Q136" s="265">
        <v>0</v>
      </c>
      <c r="R136" s="265">
        <v>0</v>
      </c>
      <c r="S136" s="265">
        <v>0</v>
      </c>
      <c r="T136" s="265">
        <v>0</v>
      </c>
      <c r="U136" s="265">
        <v>0</v>
      </c>
      <c r="V136" s="265">
        <v>0</v>
      </c>
      <c r="W136" s="265">
        <v>0</v>
      </c>
      <c r="X136" s="265">
        <v>0</v>
      </c>
      <c r="Y136" s="265">
        <v>0</v>
      </c>
      <c r="Z136" s="265">
        <v>0</v>
      </c>
      <c r="AA136" s="265">
        <v>0</v>
      </c>
      <c r="AB136" s="265">
        <v>0</v>
      </c>
      <c r="AC136" s="265">
        <v>0</v>
      </c>
      <c r="AD136" s="265">
        <v>0</v>
      </c>
      <c r="AE136" s="265">
        <v>0</v>
      </c>
      <c r="AF136" s="265">
        <f t="shared" si="57"/>
        <v>0</v>
      </c>
      <c r="AG136" s="277">
        <f t="shared" si="58"/>
        <v>0</v>
      </c>
      <c r="AH136" s="277">
        <f t="shared" si="59"/>
        <v>0</v>
      </c>
      <c r="AI136" s="277">
        <f t="shared" si="60"/>
        <v>0</v>
      </c>
      <c r="AJ136" s="277">
        <f t="shared" si="61"/>
        <v>0</v>
      </c>
      <c r="AK136" s="277">
        <f t="shared" si="62"/>
        <v>0</v>
      </c>
      <c r="AL136" s="277">
        <f t="shared" si="63"/>
        <v>0</v>
      </c>
    </row>
    <row r="137" spans="1:38" ht="31.5">
      <c r="A137" s="133" t="s">
        <v>175</v>
      </c>
      <c r="B137" s="147" t="s">
        <v>1144</v>
      </c>
      <c r="C137" s="146" t="s">
        <v>1145</v>
      </c>
      <c r="D137" s="265">
        <v>0</v>
      </c>
      <c r="E137" s="265">
        <v>0</v>
      </c>
      <c r="F137" s="265">
        <v>0</v>
      </c>
      <c r="G137" s="265">
        <v>0</v>
      </c>
      <c r="H137" s="265">
        <v>0</v>
      </c>
      <c r="I137" s="265">
        <v>0</v>
      </c>
      <c r="J137" s="265">
        <v>0</v>
      </c>
      <c r="K137" s="265">
        <v>0</v>
      </c>
      <c r="L137" s="265">
        <v>0</v>
      </c>
      <c r="M137" s="265">
        <v>0</v>
      </c>
      <c r="N137" s="265">
        <v>0</v>
      </c>
      <c r="O137" s="265">
        <v>0</v>
      </c>
      <c r="P137" s="265">
        <v>0</v>
      </c>
      <c r="Q137" s="265">
        <v>0</v>
      </c>
      <c r="R137" s="265">
        <v>0</v>
      </c>
      <c r="S137" s="265">
        <v>0</v>
      </c>
      <c r="T137" s="265">
        <v>0</v>
      </c>
      <c r="U137" s="265">
        <v>0</v>
      </c>
      <c r="V137" s="265">
        <v>0</v>
      </c>
      <c r="W137" s="265">
        <v>0</v>
      </c>
      <c r="X137" s="265">
        <v>0</v>
      </c>
      <c r="Y137" s="265">
        <v>0</v>
      </c>
      <c r="Z137" s="265">
        <v>0</v>
      </c>
      <c r="AA137" s="265">
        <v>0</v>
      </c>
      <c r="AB137" s="265">
        <v>0</v>
      </c>
      <c r="AC137" s="265">
        <v>0</v>
      </c>
      <c r="AD137" s="265">
        <v>0</v>
      </c>
      <c r="AE137" s="265">
        <v>0</v>
      </c>
      <c r="AF137" s="265">
        <f t="shared" si="57"/>
        <v>0</v>
      </c>
      <c r="AG137" s="277">
        <f t="shared" si="58"/>
        <v>0</v>
      </c>
      <c r="AH137" s="277">
        <f t="shared" si="59"/>
        <v>0</v>
      </c>
      <c r="AI137" s="277">
        <f t="shared" si="60"/>
        <v>0</v>
      </c>
      <c r="AJ137" s="277">
        <f t="shared" si="61"/>
        <v>0</v>
      </c>
      <c r="AK137" s="277">
        <f t="shared" si="62"/>
        <v>0</v>
      </c>
      <c r="AL137" s="277">
        <f t="shared" si="63"/>
        <v>0</v>
      </c>
    </row>
    <row r="138" spans="1:38" ht="31.5">
      <c r="A138" s="133" t="s">
        <v>175</v>
      </c>
      <c r="B138" s="147" t="s">
        <v>1146</v>
      </c>
      <c r="C138" s="146" t="s">
        <v>1147</v>
      </c>
      <c r="D138" s="265">
        <v>0</v>
      </c>
      <c r="E138" s="265">
        <v>0</v>
      </c>
      <c r="F138" s="265">
        <v>0</v>
      </c>
      <c r="G138" s="265">
        <v>0</v>
      </c>
      <c r="H138" s="265">
        <v>0</v>
      </c>
      <c r="I138" s="265">
        <v>0</v>
      </c>
      <c r="J138" s="265">
        <v>0</v>
      </c>
      <c r="K138" s="265">
        <v>0</v>
      </c>
      <c r="L138" s="265">
        <v>0</v>
      </c>
      <c r="M138" s="265">
        <v>0</v>
      </c>
      <c r="N138" s="265">
        <v>0</v>
      </c>
      <c r="O138" s="265">
        <v>0</v>
      </c>
      <c r="P138" s="265">
        <v>0</v>
      </c>
      <c r="Q138" s="265">
        <v>0</v>
      </c>
      <c r="R138" s="265">
        <v>0</v>
      </c>
      <c r="S138" s="265">
        <v>0</v>
      </c>
      <c r="T138" s="265">
        <v>0</v>
      </c>
      <c r="U138" s="265">
        <v>0</v>
      </c>
      <c r="V138" s="265">
        <v>0</v>
      </c>
      <c r="W138" s="265">
        <v>0</v>
      </c>
      <c r="X138" s="265">
        <v>0</v>
      </c>
      <c r="Y138" s="265">
        <v>0</v>
      </c>
      <c r="Z138" s="265">
        <v>0</v>
      </c>
      <c r="AA138" s="265">
        <v>0</v>
      </c>
      <c r="AB138" s="265">
        <v>0</v>
      </c>
      <c r="AC138" s="265">
        <v>0</v>
      </c>
      <c r="AD138" s="265">
        <v>0</v>
      </c>
      <c r="AE138" s="265">
        <v>0</v>
      </c>
      <c r="AF138" s="265">
        <f t="shared" si="57"/>
        <v>0</v>
      </c>
      <c r="AG138" s="277">
        <f t="shared" si="58"/>
        <v>0</v>
      </c>
      <c r="AH138" s="277">
        <f t="shared" si="59"/>
        <v>0</v>
      </c>
      <c r="AI138" s="277">
        <f t="shared" si="60"/>
        <v>0</v>
      </c>
      <c r="AJ138" s="277">
        <f t="shared" si="61"/>
        <v>0</v>
      </c>
      <c r="AK138" s="277">
        <f t="shared" si="62"/>
        <v>0</v>
      </c>
      <c r="AL138" s="277">
        <f t="shared" si="63"/>
        <v>0</v>
      </c>
    </row>
    <row r="139" spans="1:38" ht="31.5">
      <c r="A139" s="133" t="s">
        <v>175</v>
      </c>
      <c r="B139" s="147" t="s">
        <v>1148</v>
      </c>
      <c r="C139" s="146" t="s">
        <v>1149</v>
      </c>
      <c r="D139" s="265">
        <v>0</v>
      </c>
      <c r="E139" s="265">
        <v>0</v>
      </c>
      <c r="F139" s="265">
        <v>0</v>
      </c>
      <c r="G139" s="265">
        <v>0</v>
      </c>
      <c r="H139" s="265">
        <v>0</v>
      </c>
      <c r="I139" s="265">
        <v>0</v>
      </c>
      <c r="J139" s="265">
        <v>0</v>
      </c>
      <c r="K139" s="265">
        <v>0</v>
      </c>
      <c r="L139" s="265">
        <v>0</v>
      </c>
      <c r="M139" s="265">
        <v>0</v>
      </c>
      <c r="N139" s="265">
        <v>0</v>
      </c>
      <c r="O139" s="265">
        <v>0</v>
      </c>
      <c r="P139" s="265">
        <v>0</v>
      </c>
      <c r="Q139" s="265">
        <v>0</v>
      </c>
      <c r="R139" s="265">
        <v>0</v>
      </c>
      <c r="S139" s="265">
        <v>0</v>
      </c>
      <c r="T139" s="265">
        <v>0</v>
      </c>
      <c r="U139" s="265">
        <v>0</v>
      </c>
      <c r="V139" s="265">
        <v>0</v>
      </c>
      <c r="W139" s="265">
        <v>0</v>
      </c>
      <c r="X139" s="265">
        <v>0</v>
      </c>
      <c r="Y139" s="265">
        <v>0</v>
      </c>
      <c r="Z139" s="265">
        <v>0</v>
      </c>
      <c r="AA139" s="265">
        <v>0</v>
      </c>
      <c r="AB139" s="265">
        <v>0</v>
      </c>
      <c r="AC139" s="265">
        <v>0</v>
      </c>
      <c r="AD139" s="265">
        <v>0</v>
      </c>
      <c r="AE139" s="265">
        <v>0</v>
      </c>
      <c r="AF139" s="265">
        <f t="shared" si="57"/>
        <v>0</v>
      </c>
      <c r="AG139" s="277">
        <f t="shared" si="58"/>
        <v>0</v>
      </c>
      <c r="AH139" s="277">
        <f t="shared" si="59"/>
        <v>0</v>
      </c>
      <c r="AI139" s="277">
        <f t="shared" si="60"/>
        <v>0</v>
      </c>
      <c r="AJ139" s="277">
        <f t="shared" si="61"/>
        <v>0</v>
      </c>
      <c r="AK139" s="277">
        <f t="shared" si="62"/>
        <v>0</v>
      </c>
      <c r="AL139" s="277">
        <f t="shared" si="63"/>
        <v>0</v>
      </c>
    </row>
    <row r="140" spans="1:38" ht="31.5">
      <c r="A140" s="133" t="s">
        <v>175</v>
      </c>
      <c r="B140" s="147" t="s">
        <v>1150</v>
      </c>
      <c r="C140" s="146" t="s">
        <v>1151</v>
      </c>
      <c r="D140" s="265">
        <v>0</v>
      </c>
      <c r="E140" s="265">
        <v>0</v>
      </c>
      <c r="F140" s="265">
        <v>0</v>
      </c>
      <c r="G140" s="265">
        <v>0</v>
      </c>
      <c r="H140" s="265">
        <v>0</v>
      </c>
      <c r="I140" s="265">
        <v>0</v>
      </c>
      <c r="J140" s="265">
        <v>0</v>
      </c>
      <c r="K140" s="265">
        <v>0</v>
      </c>
      <c r="L140" s="265">
        <v>0</v>
      </c>
      <c r="M140" s="265">
        <v>0</v>
      </c>
      <c r="N140" s="265">
        <v>0</v>
      </c>
      <c r="O140" s="265">
        <v>0</v>
      </c>
      <c r="P140" s="265">
        <v>0</v>
      </c>
      <c r="Q140" s="265">
        <v>0</v>
      </c>
      <c r="R140" s="265">
        <v>0</v>
      </c>
      <c r="S140" s="265">
        <v>0</v>
      </c>
      <c r="T140" s="265">
        <v>0</v>
      </c>
      <c r="U140" s="265">
        <v>0</v>
      </c>
      <c r="V140" s="265">
        <v>0</v>
      </c>
      <c r="W140" s="265">
        <v>0</v>
      </c>
      <c r="X140" s="265">
        <v>0</v>
      </c>
      <c r="Y140" s="265">
        <v>0</v>
      </c>
      <c r="Z140" s="265">
        <v>0</v>
      </c>
      <c r="AA140" s="265">
        <v>0</v>
      </c>
      <c r="AB140" s="265">
        <v>0</v>
      </c>
      <c r="AC140" s="265">
        <v>0</v>
      </c>
      <c r="AD140" s="265">
        <v>0</v>
      </c>
      <c r="AE140" s="265">
        <v>0</v>
      </c>
      <c r="AF140" s="265">
        <f t="shared" si="57"/>
        <v>0</v>
      </c>
      <c r="AG140" s="277">
        <f t="shared" si="58"/>
        <v>0</v>
      </c>
      <c r="AH140" s="277">
        <f t="shared" si="59"/>
        <v>0</v>
      </c>
      <c r="AI140" s="277">
        <f t="shared" si="60"/>
        <v>0</v>
      </c>
      <c r="AJ140" s="277">
        <f t="shared" si="61"/>
        <v>0</v>
      </c>
      <c r="AK140" s="277">
        <f t="shared" si="62"/>
        <v>0</v>
      </c>
      <c r="AL140" s="277">
        <f t="shared" si="63"/>
        <v>0</v>
      </c>
    </row>
    <row r="141" spans="1:38" ht="47.25">
      <c r="A141" s="133" t="s">
        <v>175</v>
      </c>
      <c r="B141" s="147" t="s">
        <v>1152</v>
      </c>
      <c r="C141" s="146" t="s">
        <v>1153</v>
      </c>
      <c r="D141" s="265">
        <v>0</v>
      </c>
      <c r="E141" s="265">
        <v>0</v>
      </c>
      <c r="F141" s="265">
        <v>0</v>
      </c>
      <c r="G141" s="265">
        <v>0</v>
      </c>
      <c r="H141" s="265">
        <v>0</v>
      </c>
      <c r="I141" s="265">
        <v>0</v>
      </c>
      <c r="J141" s="265">
        <v>0</v>
      </c>
      <c r="K141" s="265">
        <v>0</v>
      </c>
      <c r="L141" s="265">
        <v>0</v>
      </c>
      <c r="M141" s="265">
        <v>0</v>
      </c>
      <c r="N141" s="265">
        <v>0</v>
      </c>
      <c r="O141" s="265">
        <v>0</v>
      </c>
      <c r="P141" s="265">
        <v>0</v>
      </c>
      <c r="Q141" s="265">
        <v>0</v>
      </c>
      <c r="R141" s="265">
        <v>0</v>
      </c>
      <c r="S141" s="265">
        <v>0</v>
      </c>
      <c r="T141" s="265">
        <v>0</v>
      </c>
      <c r="U141" s="265">
        <v>0</v>
      </c>
      <c r="V141" s="265">
        <v>0</v>
      </c>
      <c r="W141" s="265">
        <v>0</v>
      </c>
      <c r="X141" s="265">
        <v>0</v>
      </c>
      <c r="Y141" s="265">
        <v>0</v>
      </c>
      <c r="Z141" s="265">
        <v>0</v>
      </c>
      <c r="AA141" s="265">
        <v>0</v>
      </c>
      <c r="AB141" s="265">
        <v>0</v>
      </c>
      <c r="AC141" s="265">
        <v>0</v>
      </c>
      <c r="AD141" s="265">
        <v>0</v>
      </c>
      <c r="AE141" s="265">
        <v>0</v>
      </c>
      <c r="AF141" s="265">
        <f t="shared" si="57"/>
        <v>0</v>
      </c>
      <c r="AG141" s="277">
        <f t="shared" si="58"/>
        <v>0</v>
      </c>
      <c r="AH141" s="277">
        <f t="shared" si="59"/>
        <v>0</v>
      </c>
      <c r="AI141" s="277">
        <f t="shared" si="60"/>
        <v>0</v>
      </c>
      <c r="AJ141" s="277">
        <f t="shared" si="61"/>
        <v>0</v>
      </c>
      <c r="AK141" s="277">
        <f t="shared" si="62"/>
        <v>0</v>
      </c>
      <c r="AL141" s="277">
        <f t="shared" si="63"/>
        <v>0</v>
      </c>
    </row>
    <row r="142" spans="1:38" ht="31.5">
      <c r="A142" s="133" t="s">
        <v>175</v>
      </c>
      <c r="B142" s="147" t="s">
        <v>1154</v>
      </c>
      <c r="C142" s="146" t="s">
        <v>1155</v>
      </c>
      <c r="D142" s="265">
        <v>0</v>
      </c>
      <c r="E142" s="265">
        <v>0</v>
      </c>
      <c r="F142" s="265">
        <v>0</v>
      </c>
      <c r="G142" s="265">
        <v>0</v>
      </c>
      <c r="H142" s="265">
        <v>0</v>
      </c>
      <c r="I142" s="265">
        <v>0</v>
      </c>
      <c r="J142" s="265">
        <v>0</v>
      </c>
      <c r="K142" s="265">
        <v>0</v>
      </c>
      <c r="L142" s="265">
        <v>0</v>
      </c>
      <c r="M142" s="265">
        <v>0</v>
      </c>
      <c r="N142" s="265">
        <v>0</v>
      </c>
      <c r="O142" s="265">
        <v>0</v>
      </c>
      <c r="P142" s="265">
        <v>0</v>
      </c>
      <c r="Q142" s="265">
        <v>0</v>
      </c>
      <c r="R142" s="265">
        <v>0</v>
      </c>
      <c r="S142" s="265">
        <v>0</v>
      </c>
      <c r="T142" s="265">
        <v>0</v>
      </c>
      <c r="U142" s="265">
        <v>0</v>
      </c>
      <c r="V142" s="265">
        <v>0</v>
      </c>
      <c r="W142" s="265">
        <v>0</v>
      </c>
      <c r="X142" s="265">
        <v>0</v>
      </c>
      <c r="Y142" s="265">
        <v>0</v>
      </c>
      <c r="Z142" s="265">
        <v>0</v>
      </c>
      <c r="AA142" s="265">
        <v>0</v>
      </c>
      <c r="AB142" s="265">
        <v>0</v>
      </c>
      <c r="AC142" s="265">
        <v>0</v>
      </c>
      <c r="AD142" s="265">
        <v>0</v>
      </c>
      <c r="AE142" s="265">
        <v>0</v>
      </c>
      <c r="AF142" s="265">
        <f t="shared" si="57"/>
        <v>0</v>
      </c>
      <c r="AG142" s="277">
        <f t="shared" si="58"/>
        <v>0</v>
      </c>
      <c r="AH142" s="277">
        <f t="shared" si="59"/>
        <v>0</v>
      </c>
      <c r="AI142" s="277">
        <f t="shared" si="60"/>
        <v>0</v>
      </c>
      <c r="AJ142" s="277">
        <f t="shared" si="61"/>
        <v>0</v>
      </c>
      <c r="AK142" s="277">
        <f t="shared" si="62"/>
        <v>0</v>
      </c>
      <c r="AL142" s="277">
        <f t="shared" si="63"/>
        <v>0</v>
      </c>
    </row>
    <row r="143" spans="1:38" ht="78.75">
      <c r="A143" s="133" t="s">
        <v>175</v>
      </c>
      <c r="B143" s="147" t="s">
        <v>1156</v>
      </c>
      <c r="C143" s="146" t="s">
        <v>1157</v>
      </c>
      <c r="D143" s="265">
        <v>0</v>
      </c>
      <c r="E143" s="265">
        <v>0</v>
      </c>
      <c r="F143" s="265">
        <v>0</v>
      </c>
      <c r="G143" s="265">
        <v>0</v>
      </c>
      <c r="H143" s="265">
        <v>0</v>
      </c>
      <c r="I143" s="265">
        <v>0</v>
      </c>
      <c r="J143" s="265">
        <v>0</v>
      </c>
      <c r="K143" s="265">
        <v>0</v>
      </c>
      <c r="L143" s="265">
        <v>0</v>
      </c>
      <c r="M143" s="265">
        <v>0</v>
      </c>
      <c r="N143" s="265">
        <v>0</v>
      </c>
      <c r="O143" s="265">
        <v>0</v>
      </c>
      <c r="P143" s="265">
        <v>0</v>
      </c>
      <c r="Q143" s="265">
        <v>0</v>
      </c>
      <c r="R143" s="265">
        <v>0</v>
      </c>
      <c r="S143" s="265">
        <v>0</v>
      </c>
      <c r="T143" s="265">
        <v>0</v>
      </c>
      <c r="U143" s="265">
        <v>0</v>
      </c>
      <c r="V143" s="265">
        <v>0</v>
      </c>
      <c r="W143" s="265">
        <v>0</v>
      </c>
      <c r="X143" s="265">
        <v>0</v>
      </c>
      <c r="Y143" s="265">
        <v>0</v>
      </c>
      <c r="Z143" s="265">
        <v>0</v>
      </c>
      <c r="AA143" s="265">
        <v>0</v>
      </c>
      <c r="AB143" s="265">
        <v>0</v>
      </c>
      <c r="AC143" s="265">
        <v>0</v>
      </c>
      <c r="AD143" s="265">
        <v>0</v>
      </c>
      <c r="AE143" s="265">
        <v>0</v>
      </c>
      <c r="AF143" s="265">
        <f t="shared" ref="AF143:AF206" si="64">SUM(D143,K143,R143,Y143)</f>
        <v>0</v>
      </c>
      <c r="AG143" s="277">
        <f t="shared" si="58"/>
        <v>0</v>
      </c>
      <c r="AH143" s="277">
        <f t="shared" si="59"/>
        <v>0</v>
      </c>
      <c r="AI143" s="277">
        <f t="shared" si="60"/>
        <v>0</v>
      </c>
      <c r="AJ143" s="277">
        <f t="shared" si="61"/>
        <v>0</v>
      </c>
      <c r="AK143" s="277">
        <f t="shared" si="62"/>
        <v>0</v>
      </c>
      <c r="AL143" s="277">
        <f t="shared" si="63"/>
        <v>0</v>
      </c>
    </row>
    <row r="144" spans="1:38" ht="31.5">
      <c r="A144" s="133" t="s">
        <v>175</v>
      </c>
      <c r="B144" s="147" t="s">
        <v>1158</v>
      </c>
      <c r="C144" s="146" t="s">
        <v>1159</v>
      </c>
      <c r="D144" s="265">
        <v>0</v>
      </c>
      <c r="E144" s="265">
        <v>0</v>
      </c>
      <c r="F144" s="265">
        <v>0</v>
      </c>
      <c r="G144" s="265">
        <v>0</v>
      </c>
      <c r="H144" s="265">
        <v>0</v>
      </c>
      <c r="I144" s="265">
        <v>0</v>
      </c>
      <c r="J144" s="265">
        <v>0</v>
      </c>
      <c r="K144" s="265">
        <v>0</v>
      </c>
      <c r="L144" s="265">
        <v>0</v>
      </c>
      <c r="M144" s="265">
        <v>0</v>
      </c>
      <c r="N144" s="265">
        <v>0</v>
      </c>
      <c r="O144" s="265">
        <v>0</v>
      </c>
      <c r="P144" s="265">
        <v>0</v>
      </c>
      <c r="Q144" s="265">
        <v>0</v>
      </c>
      <c r="R144" s="265">
        <v>0</v>
      </c>
      <c r="S144" s="265">
        <v>0</v>
      </c>
      <c r="T144" s="265">
        <v>0</v>
      </c>
      <c r="U144" s="265">
        <v>0</v>
      </c>
      <c r="V144" s="265">
        <v>0</v>
      </c>
      <c r="W144" s="265">
        <v>0</v>
      </c>
      <c r="X144" s="265">
        <v>0</v>
      </c>
      <c r="Y144" s="265">
        <v>0</v>
      </c>
      <c r="Z144" s="265">
        <v>0</v>
      </c>
      <c r="AA144" s="265">
        <v>0</v>
      </c>
      <c r="AB144" s="265">
        <v>0</v>
      </c>
      <c r="AC144" s="265">
        <v>0</v>
      </c>
      <c r="AD144" s="265">
        <v>0</v>
      </c>
      <c r="AE144" s="265">
        <v>0</v>
      </c>
      <c r="AF144" s="265">
        <f t="shared" si="64"/>
        <v>0</v>
      </c>
      <c r="AG144" s="277">
        <f t="shared" si="58"/>
        <v>0</v>
      </c>
      <c r="AH144" s="277">
        <f t="shared" si="59"/>
        <v>0</v>
      </c>
      <c r="AI144" s="277">
        <f t="shared" si="60"/>
        <v>0</v>
      </c>
      <c r="AJ144" s="277">
        <f t="shared" si="61"/>
        <v>0</v>
      </c>
      <c r="AK144" s="277">
        <f t="shared" si="62"/>
        <v>0</v>
      </c>
      <c r="AL144" s="277">
        <f t="shared" si="63"/>
        <v>0</v>
      </c>
    </row>
    <row r="145" spans="1:38" ht="31.5">
      <c r="A145" s="133" t="s">
        <v>175</v>
      </c>
      <c r="B145" s="147" t="s">
        <v>1160</v>
      </c>
      <c r="C145" s="146" t="s">
        <v>1161</v>
      </c>
      <c r="D145" s="265">
        <v>0</v>
      </c>
      <c r="E145" s="265">
        <v>0</v>
      </c>
      <c r="F145" s="265">
        <v>0</v>
      </c>
      <c r="G145" s="265">
        <v>0</v>
      </c>
      <c r="H145" s="265">
        <v>0</v>
      </c>
      <c r="I145" s="265">
        <v>0</v>
      </c>
      <c r="J145" s="265">
        <v>0</v>
      </c>
      <c r="K145" s="265">
        <v>0</v>
      </c>
      <c r="L145" s="265">
        <v>0</v>
      </c>
      <c r="M145" s="265">
        <v>0</v>
      </c>
      <c r="N145" s="265">
        <v>0</v>
      </c>
      <c r="O145" s="265">
        <v>0</v>
      </c>
      <c r="P145" s="265">
        <v>0</v>
      </c>
      <c r="Q145" s="265">
        <v>0</v>
      </c>
      <c r="R145" s="265">
        <v>0</v>
      </c>
      <c r="S145" s="265">
        <v>0</v>
      </c>
      <c r="T145" s="265">
        <v>0</v>
      </c>
      <c r="U145" s="265">
        <v>0</v>
      </c>
      <c r="V145" s="265">
        <v>0</v>
      </c>
      <c r="W145" s="265">
        <v>0</v>
      </c>
      <c r="X145" s="265">
        <v>0</v>
      </c>
      <c r="Y145" s="265">
        <v>0</v>
      </c>
      <c r="Z145" s="265">
        <v>0</v>
      </c>
      <c r="AA145" s="265">
        <v>0</v>
      </c>
      <c r="AB145" s="265">
        <v>0</v>
      </c>
      <c r="AC145" s="265">
        <v>0</v>
      </c>
      <c r="AD145" s="265">
        <v>0</v>
      </c>
      <c r="AE145" s="265">
        <v>0</v>
      </c>
      <c r="AF145" s="265">
        <f t="shared" si="64"/>
        <v>0</v>
      </c>
      <c r="AG145" s="277">
        <f t="shared" si="58"/>
        <v>0</v>
      </c>
      <c r="AH145" s="277">
        <f t="shared" si="59"/>
        <v>0</v>
      </c>
      <c r="AI145" s="277">
        <f t="shared" si="60"/>
        <v>0</v>
      </c>
      <c r="AJ145" s="277">
        <f t="shared" si="61"/>
        <v>0</v>
      </c>
      <c r="AK145" s="277">
        <f t="shared" si="62"/>
        <v>0</v>
      </c>
      <c r="AL145" s="277">
        <f t="shared" si="63"/>
        <v>0</v>
      </c>
    </row>
    <row r="146" spans="1:38" ht="31.5">
      <c r="A146" s="133" t="s">
        <v>175</v>
      </c>
      <c r="B146" s="147" t="s">
        <v>1162</v>
      </c>
      <c r="C146" s="146" t="s">
        <v>1163</v>
      </c>
      <c r="D146" s="265">
        <v>0</v>
      </c>
      <c r="E146" s="265">
        <v>0</v>
      </c>
      <c r="F146" s="265">
        <v>0</v>
      </c>
      <c r="G146" s="265">
        <v>0</v>
      </c>
      <c r="H146" s="265">
        <v>0</v>
      </c>
      <c r="I146" s="265">
        <v>0</v>
      </c>
      <c r="J146" s="265">
        <v>0</v>
      </c>
      <c r="K146" s="265">
        <v>0</v>
      </c>
      <c r="L146" s="265">
        <v>0</v>
      </c>
      <c r="M146" s="265">
        <v>0</v>
      </c>
      <c r="N146" s="265">
        <v>0</v>
      </c>
      <c r="O146" s="265">
        <v>0</v>
      </c>
      <c r="P146" s="265">
        <v>0</v>
      </c>
      <c r="Q146" s="265">
        <v>0</v>
      </c>
      <c r="R146" s="265">
        <v>0</v>
      </c>
      <c r="S146" s="265">
        <v>0</v>
      </c>
      <c r="T146" s="265">
        <v>0</v>
      </c>
      <c r="U146" s="265">
        <v>0</v>
      </c>
      <c r="V146" s="265">
        <v>0</v>
      </c>
      <c r="W146" s="265">
        <v>0</v>
      </c>
      <c r="X146" s="265">
        <v>0</v>
      </c>
      <c r="Y146" s="265">
        <v>0</v>
      </c>
      <c r="Z146" s="265">
        <v>0</v>
      </c>
      <c r="AA146" s="265">
        <v>0</v>
      </c>
      <c r="AB146" s="265">
        <v>0</v>
      </c>
      <c r="AC146" s="265">
        <v>0</v>
      </c>
      <c r="AD146" s="265">
        <v>0</v>
      </c>
      <c r="AE146" s="265">
        <v>0</v>
      </c>
      <c r="AF146" s="265">
        <f t="shared" si="64"/>
        <v>0</v>
      </c>
      <c r="AG146" s="277">
        <f t="shared" si="58"/>
        <v>0</v>
      </c>
      <c r="AH146" s="277">
        <f t="shared" si="59"/>
        <v>0</v>
      </c>
      <c r="AI146" s="277">
        <f t="shared" si="60"/>
        <v>0</v>
      </c>
      <c r="AJ146" s="277">
        <f t="shared" si="61"/>
        <v>0</v>
      </c>
      <c r="AK146" s="277">
        <f t="shared" si="62"/>
        <v>0</v>
      </c>
      <c r="AL146" s="277">
        <f t="shared" si="63"/>
        <v>0</v>
      </c>
    </row>
    <row r="147" spans="1:38" ht="31.5">
      <c r="A147" s="133" t="s">
        <v>175</v>
      </c>
      <c r="B147" s="147" t="s">
        <v>1166</v>
      </c>
      <c r="C147" s="146" t="s">
        <v>1167</v>
      </c>
      <c r="D147" s="265">
        <v>0</v>
      </c>
      <c r="E147" s="265">
        <v>0</v>
      </c>
      <c r="F147" s="265">
        <v>0</v>
      </c>
      <c r="G147" s="265">
        <v>0</v>
      </c>
      <c r="H147" s="265">
        <v>0</v>
      </c>
      <c r="I147" s="265">
        <v>0</v>
      </c>
      <c r="J147" s="265">
        <v>0</v>
      </c>
      <c r="K147" s="265">
        <v>0</v>
      </c>
      <c r="L147" s="265">
        <v>0</v>
      </c>
      <c r="M147" s="265">
        <v>0</v>
      </c>
      <c r="N147" s="265">
        <v>0</v>
      </c>
      <c r="O147" s="265">
        <v>0</v>
      </c>
      <c r="P147" s="265">
        <v>0</v>
      </c>
      <c r="Q147" s="265">
        <v>0</v>
      </c>
      <c r="R147" s="265">
        <v>0</v>
      </c>
      <c r="S147" s="265">
        <v>0</v>
      </c>
      <c r="T147" s="265">
        <v>0</v>
      </c>
      <c r="U147" s="265">
        <v>0</v>
      </c>
      <c r="V147" s="265">
        <v>0</v>
      </c>
      <c r="W147" s="265">
        <v>0</v>
      </c>
      <c r="X147" s="265">
        <v>0</v>
      </c>
      <c r="Y147" s="265">
        <v>0</v>
      </c>
      <c r="Z147" s="265">
        <v>0</v>
      </c>
      <c r="AA147" s="265">
        <v>0</v>
      </c>
      <c r="AB147" s="265">
        <v>0</v>
      </c>
      <c r="AC147" s="265">
        <v>0</v>
      </c>
      <c r="AD147" s="265">
        <v>0</v>
      </c>
      <c r="AE147" s="265">
        <v>0</v>
      </c>
      <c r="AF147" s="265">
        <f t="shared" si="64"/>
        <v>0</v>
      </c>
      <c r="AG147" s="277">
        <f t="shared" si="58"/>
        <v>0</v>
      </c>
      <c r="AH147" s="277">
        <f t="shared" si="59"/>
        <v>0</v>
      </c>
      <c r="AI147" s="277">
        <f t="shared" si="60"/>
        <v>0</v>
      </c>
      <c r="AJ147" s="277">
        <f t="shared" si="61"/>
        <v>0</v>
      </c>
      <c r="AK147" s="277">
        <f t="shared" si="62"/>
        <v>0</v>
      </c>
      <c r="AL147" s="277">
        <f t="shared" si="63"/>
        <v>0</v>
      </c>
    </row>
    <row r="148" spans="1:38" ht="31.5">
      <c r="A148" s="133" t="s">
        <v>175</v>
      </c>
      <c r="B148" s="147" t="s">
        <v>1168</v>
      </c>
      <c r="C148" s="146" t="s">
        <v>1169</v>
      </c>
      <c r="D148" s="265">
        <v>0</v>
      </c>
      <c r="E148" s="265">
        <v>0</v>
      </c>
      <c r="F148" s="265">
        <v>0</v>
      </c>
      <c r="G148" s="265">
        <v>0</v>
      </c>
      <c r="H148" s="265">
        <v>0</v>
      </c>
      <c r="I148" s="265">
        <v>0</v>
      </c>
      <c r="J148" s="265">
        <v>0</v>
      </c>
      <c r="K148" s="265">
        <v>0</v>
      </c>
      <c r="L148" s="265">
        <v>0</v>
      </c>
      <c r="M148" s="265">
        <v>0</v>
      </c>
      <c r="N148" s="265">
        <v>0</v>
      </c>
      <c r="O148" s="265">
        <v>0</v>
      </c>
      <c r="P148" s="265">
        <v>0</v>
      </c>
      <c r="Q148" s="265">
        <v>0</v>
      </c>
      <c r="R148" s="265">
        <v>0</v>
      </c>
      <c r="S148" s="265">
        <v>0</v>
      </c>
      <c r="T148" s="265">
        <v>0</v>
      </c>
      <c r="U148" s="265">
        <v>0</v>
      </c>
      <c r="V148" s="265">
        <v>0</v>
      </c>
      <c r="W148" s="265">
        <v>0</v>
      </c>
      <c r="X148" s="265">
        <v>0</v>
      </c>
      <c r="Y148" s="265">
        <v>0</v>
      </c>
      <c r="Z148" s="265">
        <v>0</v>
      </c>
      <c r="AA148" s="265">
        <v>0</v>
      </c>
      <c r="AB148" s="265">
        <v>0</v>
      </c>
      <c r="AC148" s="265">
        <v>0</v>
      </c>
      <c r="AD148" s="265">
        <v>0</v>
      </c>
      <c r="AE148" s="265">
        <v>0</v>
      </c>
      <c r="AF148" s="265">
        <f t="shared" si="64"/>
        <v>0</v>
      </c>
      <c r="AG148" s="277">
        <f t="shared" si="58"/>
        <v>0</v>
      </c>
      <c r="AH148" s="277">
        <f t="shared" si="59"/>
        <v>0</v>
      </c>
      <c r="AI148" s="277">
        <f t="shared" si="60"/>
        <v>0</v>
      </c>
      <c r="AJ148" s="277">
        <f t="shared" si="61"/>
        <v>0</v>
      </c>
      <c r="AK148" s="277">
        <f t="shared" si="62"/>
        <v>0</v>
      </c>
      <c r="AL148" s="277">
        <f t="shared" si="63"/>
        <v>0</v>
      </c>
    </row>
    <row r="149" spans="1:38" ht="31.5">
      <c r="A149" s="133" t="s">
        <v>175</v>
      </c>
      <c r="B149" s="147" t="s">
        <v>1170</v>
      </c>
      <c r="C149" s="146" t="s">
        <v>1171</v>
      </c>
      <c r="D149" s="265">
        <v>0</v>
      </c>
      <c r="E149" s="265">
        <v>0</v>
      </c>
      <c r="F149" s="265">
        <v>0</v>
      </c>
      <c r="G149" s="265">
        <v>0</v>
      </c>
      <c r="H149" s="265">
        <v>0</v>
      </c>
      <c r="I149" s="265">
        <v>0</v>
      </c>
      <c r="J149" s="265">
        <v>0</v>
      </c>
      <c r="K149" s="265">
        <v>0</v>
      </c>
      <c r="L149" s="265">
        <v>0</v>
      </c>
      <c r="M149" s="265">
        <v>0</v>
      </c>
      <c r="N149" s="265">
        <v>0</v>
      </c>
      <c r="O149" s="265">
        <v>0</v>
      </c>
      <c r="P149" s="265">
        <v>0</v>
      </c>
      <c r="Q149" s="265">
        <v>0</v>
      </c>
      <c r="R149" s="265">
        <v>0</v>
      </c>
      <c r="S149" s="265">
        <v>0</v>
      </c>
      <c r="T149" s="265">
        <v>0</v>
      </c>
      <c r="U149" s="265">
        <v>0</v>
      </c>
      <c r="V149" s="265">
        <v>0</v>
      </c>
      <c r="W149" s="265">
        <v>0</v>
      </c>
      <c r="X149" s="265">
        <v>0</v>
      </c>
      <c r="Y149" s="265">
        <v>0</v>
      </c>
      <c r="Z149" s="265">
        <v>0</v>
      </c>
      <c r="AA149" s="265">
        <v>0</v>
      </c>
      <c r="AB149" s="265">
        <v>0</v>
      </c>
      <c r="AC149" s="265">
        <v>0</v>
      </c>
      <c r="AD149" s="265">
        <v>0</v>
      </c>
      <c r="AE149" s="265">
        <v>0</v>
      </c>
      <c r="AF149" s="265">
        <f t="shared" si="64"/>
        <v>0</v>
      </c>
      <c r="AG149" s="277">
        <f t="shared" si="58"/>
        <v>0</v>
      </c>
      <c r="AH149" s="277">
        <f t="shared" si="59"/>
        <v>0</v>
      </c>
      <c r="AI149" s="277">
        <f t="shared" si="60"/>
        <v>0</v>
      </c>
      <c r="AJ149" s="277">
        <f t="shared" si="61"/>
        <v>0</v>
      </c>
      <c r="AK149" s="277">
        <f t="shared" si="62"/>
        <v>0</v>
      </c>
      <c r="AL149" s="277">
        <f t="shared" si="63"/>
        <v>0</v>
      </c>
    </row>
    <row r="150" spans="1:38" ht="31.5">
      <c r="A150" s="133" t="s">
        <v>175</v>
      </c>
      <c r="B150" s="147" t="s">
        <v>1172</v>
      </c>
      <c r="C150" s="146" t="s">
        <v>1173</v>
      </c>
      <c r="D150" s="265">
        <v>0</v>
      </c>
      <c r="E150" s="265">
        <v>0</v>
      </c>
      <c r="F150" s="265">
        <v>0</v>
      </c>
      <c r="G150" s="265">
        <v>0</v>
      </c>
      <c r="H150" s="265">
        <v>0</v>
      </c>
      <c r="I150" s="265">
        <v>0</v>
      </c>
      <c r="J150" s="265">
        <v>0</v>
      </c>
      <c r="K150" s="265">
        <v>0</v>
      </c>
      <c r="L150" s="265">
        <v>0</v>
      </c>
      <c r="M150" s="265">
        <v>0</v>
      </c>
      <c r="N150" s="265">
        <v>0</v>
      </c>
      <c r="O150" s="265">
        <v>0</v>
      </c>
      <c r="P150" s="265">
        <v>0</v>
      </c>
      <c r="Q150" s="265">
        <v>0</v>
      </c>
      <c r="R150" s="265">
        <v>0</v>
      </c>
      <c r="S150" s="265">
        <v>0</v>
      </c>
      <c r="T150" s="265">
        <v>0</v>
      </c>
      <c r="U150" s="265">
        <v>0</v>
      </c>
      <c r="V150" s="265">
        <v>0</v>
      </c>
      <c r="W150" s="265">
        <v>0</v>
      </c>
      <c r="X150" s="265">
        <v>0</v>
      </c>
      <c r="Y150" s="265">
        <v>0</v>
      </c>
      <c r="Z150" s="265">
        <v>0</v>
      </c>
      <c r="AA150" s="265">
        <v>0</v>
      </c>
      <c r="AB150" s="265">
        <v>0</v>
      </c>
      <c r="AC150" s="265">
        <v>0</v>
      </c>
      <c r="AD150" s="265">
        <v>0</v>
      </c>
      <c r="AE150" s="265">
        <v>0</v>
      </c>
      <c r="AF150" s="265">
        <f t="shared" si="64"/>
        <v>0</v>
      </c>
      <c r="AG150" s="277">
        <f t="shared" si="58"/>
        <v>0</v>
      </c>
      <c r="AH150" s="277">
        <f t="shared" si="59"/>
        <v>0</v>
      </c>
      <c r="AI150" s="277">
        <f t="shared" si="60"/>
        <v>0</v>
      </c>
      <c r="AJ150" s="277">
        <f t="shared" si="61"/>
        <v>0</v>
      </c>
      <c r="AK150" s="277">
        <f t="shared" si="62"/>
        <v>0</v>
      </c>
      <c r="AL150" s="277">
        <f t="shared" si="63"/>
        <v>0</v>
      </c>
    </row>
    <row r="151" spans="1:38" ht="31.5">
      <c r="A151" s="133" t="s">
        <v>175</v>
      </c>
      <c r="B151" s="147" t="s">
        <v>1174</v>
      </c>
      <c r="C151" s="146" t="s">
        <v>1175</v>
      </c>
      <c r="D151" s="265">
        <v>0</v>
      </c>
      <c r="E151" s="265">
        <v>0</v>
      </c>
      <c r="F151" s="265">
        <v>0</v>
      </c>
      <c r="G151" s="265">
        <v>0</v>
      </c>
      <c r="H151" s="265">
        <v>0</v>
      </c>
      <c r="I151" s="265">
        <v>0</v>
      </c>
      <c r="J151" s="265">
        <v>0</v>
      </c>
      <c r="K151" s="265">
        <v>0</v>
      </c>
      <c r="L151" s="265">
        <v>0</v>
      </c>
      <c r="M151" s="265">
        <v>0</v>
      </c>
      <c r="N151" s="265">
        <v>0</v>
      </c>
      <c r="O151" s="265">
        <v>0</v>
      </c>
      <c r="P151" s="265">
        <v>0</v>
      </c>
      <c r="Q151" s="265">
        <v>0</v>
      </c>
      <c r="R151" s="265">
        <v>0</v>
      </c>
      <c r="S151" s="265">
        <v>0</v>
      </c>
      <c r="T151" s="265">
        <v>0</v>
      </c>
      <c r="U151" s="265">
        <v>0</v>
      </c>
      <c r="V151" s="265">
        <v>0</v>
      </c>
      <c r="W151" s="265">
        <v>0</v>
      </c>
      <c r="X151" s="265">
        <v>0</v>
      </c>
      <c r="Y151" s="265">
        <v>0</v>
      </c>
      <c r="Z151" s="265">
        <v>0</v>
      </c>
      <c r="AA151" s="265">
        <v>0</v>
      </c>
      <c r="AB151" s="265">
        <v>0</v>
      </c>
      <c r="AC151" s="265">
        <v>0</v>
      </c>
      <c r="AD151" s="265">
        <v>0</v>
      </c>
      <c r="AE151" s="265">
        <v>0</v>
      </c>
      <c r="AF151" s="265">
        <f t="shared" si="64"/>
        <v>0</v>
      </c>
      <c r="AG151" s="277">
        <f t="shared" ref="AG151:AG214" si="65">SUM(E151,L151,S151,Z151)</f>
        <v>0</v>
      </c>
      <c r="AH151" s="277">
        <f t="shared" ref="AH151:AH214" si="66">SUM(F151,M151,T151,AA151)</f>
        <v>0</v>
      </c>
      <c r="AI151" s="277">
        <f t="shared" ref="AI151:AI214" si="67">SUM(G151,N151,U151,AB151)</f>
        <v>0</v>
      </c>
      <c r="AJ151" s="277">
        <f t="shared" ref="AJ151:AJ214" si="68">SUM(H151,O151,V151,AC151)</f>
        <v>0</v>
      </c>
      <c r="AK151" s="277">
        <f t="shared" ref="AK151:AK214" si="69">SUM(I151,P151,W151,AD151)</f>
        <v>0</v>
      </c>
      <c r="AL151" s="277">
        <f t="shared" ref="AL151:AL214" si="70">SUM(J151,Q151,X151,AE151)</f>
        <v>0</v>
      </c>
    </row>
    <row r="152" spans="1:38" ht="47.25">
      <c r="A152" s="133" t="s">
        <v>175</v>
      </c>
      <c r="B152" s="147" t="s">
        <v>1176</v>
      </c>
      <c r="C152" s="146" t="s">
        <v>1177</v>
      </c>
      <c r="D152" s="265">
        <v>0</v>
      </c>
      <c r="E152" s="265">
        <v>0</v>
      </c>
      <c r="F152" s="265">
        <v>0</v>
      </c>
      <c r="G152" s="265">
        <v>0</v>
      </c>
      <c r="H152" s="265">
        <v>0</v>
      </c>
      <c r="I152" s="265">
        <v>0</v>
      </c>
      <c r="J152" s="265">
        <v>0</v>
      </c>
      <c r="K152" s="265">
        <v>0</v>
      </c>
      <c r="L152" s="265">
        <v>0</v>
      </c>
      <c r="M152" s="265">
        <v>0</v>
      </c>
      <c r="N152" s="265">
        <v>0</v>
      </c>
      <c r="O152" s="265">
        <v>0</v>
      </c>
      <c r="P152" s="265">
        <v>0</v>
      </c>
      <c r="Q152" s="265">
        <v>0</v>
      </c>
      <c r="R152" s="265">
        <v>0</v>
      </c>
      <c r="S152" s="265">
        <v>0</v>
      </c>
      <c r="T152" s="265">
        <v>0</v>
      </c>
      <c r="U152" s="265">
        <v>0</v>
      </c>
      <c r="V152" s="265">
        <v>0</v>
      </c>
      <c r="W152" s="265">
        <v>0</v>
      </c>
      <c r="X152" s="265">
        <v>0</v>
      </c>
      <c r="Y152" s="265">
        <v>0</v>
      </c>
      <c r="Z152" s="265">
        <v>0</v>
      </c>
      <c r="AA152" s="265">
        <v>0</v>
      </c>
      <c r="AB152" s="265">
        <v>0</v>
      </c>
      <c r="AC152" s="265">
        <v>0</v>
      </c>
      <c r="AD152" s="265">
        <v>0</v>
      </c>
      <c r="AE152" s="265">
        <v>0</v>
      </c>
      <c r="AF152" s="265">
        <f t="shared" si="64"/>
        <v>0</v>
      </c>
      <c r="AG152" s="277">
        <f t="shared" si="65"/>
        <v>0</v>
      </c>
      <c r="AH152" s="277">
        <f t="shared" si="66"/>
        <v>0</v>
      </c>
      <c r="AI152" s="277">
        <f t="shared" si="67"/>
        <v>0</v>
      </c>
      <c r="AJ152" s="277">
        <f t="shared" si="68"/>
        <v>0</v>
      </c>
      <c r="AK152" s="277">
        <f t="shared" si="69"/>
        <v>0</v>
      </c>
      <c r="AL152" s="277">
        <f t="shared" si="70"/>
        <v>0</v>
      </c>
    </row>
    <row r="153" spans="1:38" ht="31.5">
      <c r="A153" s="133" t="s">
        <v>175</v>
      </c>
      <c r="B153" s="147" t="s">
        <v>1178</v>
      </c>
      <c r="C153" s="146" t="s">
        <v>1179</v>
      </c>
      <c r="D153" s="265">
        <v>0</v>
      </c>
      <c r="E153" s="265">
        <v>0</v>
      </c>
      <c r="F153" s="265">
        <v>0</v>
      </c>
      <c r="G153" s="265">
        <v>0</v>
      </c>
      <c r="H153" s="265">
        <v>0</v>
      </c>
      <c r="I153" s="265">
        <v>0</v>
      </c>
      <c r="J153" s="265">
        <v>0</v>
      </c>
      <c r="K153" s="265">
        <v>0</v>
      </c>
      <c r="L153" s="265">
        <v>0</v>
      </c>
      <c r="M153" s="265">
        <v>0</v>
      </c>
      <c r="N153" s="265">
        <v>0</v>
      </c>
      <c r="O153" s="265">
        <v>0</v>
      </c>
      <c r="P153" s="265">
        <v>0</v>
      </c>
      <c r="Q153" s="265">
        <v>0</v>
      </c>
      <c r="R153" s="265">
        <v>0</v>
      </c>
      <c r="S153" s="265">
        <v>0</v>
      </c>
      <c r="T153" s="265">
        <v>0</v>
      </c>
      <c r="U153" s="265">
        <v>0</v>
      </c>
      <c r="V153" s="265">
        <v>0</v>
      </c>
      <c r="W153" s="265">
        <v>0</v>
      </c>
      <c r="X153" s="265">
        <v>0</v>
      </c>
      <c r="Y153" s="265">
        <v>0</v>
      </c>
      <c r="Z153" s="265">
        <v>0</v>
      </c>
      <c r="AA153" s="265">
        <v>0</v>
      </c>
      <c r="AB153" s="265">
        <v>0</v>
      </c>
      <c r="AC153" s="265">
        <v>0</v>
      </c>
      <c r="AD153" s="265">
        <v>0</v>
      </c>
      <c r="AE153" s="265">
        <v>0</v>
      </c>
      <c r="AF153" s="265">
        <f t="shared" si="64"/>
        <v>0</v>
      </c>
      <c r="AG153" s="277">
        <f t="shared" si="65"/>
        <v>0</v>
      </c>
      <c r="AH153" s="277">
        <f t="shared" si="66"/>
        <v>0</v>
      </c>
      <c r="AI153" s="277">
        <f t="shared" si="67"/>
        <v>0</v>
      </c>
      <c r="AJ153" s="277">
        <f t="shared" si="68"/>
        <v>0</v>
      </c>
      <c r="AK153" s="277">
        <f t="shared" si="69"/>
        <v>0</v>
      </c>
      <c r="AL153" s="277">
        <f t="shared" si="70"/>
        <v>0</v>
      </c>
    </row>
    <row r="154" spans="1:38" ht="31.5">
      <c r="A154" s="133" t="s">
        <v>175</v>
      </c>
      <c r="B154" s="147" t="s">
        <v>1180</v>
      </c>
      <c r="C154" s="146" t="s">
        <v>1181</v>
      </c>
      <c r="D154" s="265">
        <v>0</v>
      </c>
      <c r="E154" s="265">
        <v>0</v>
      </c>
      <c r="F154" s="265">
        <v>0</v>
      </c>
      <c r="G154" s="265">
        <v>0</v>
      </c>
      <c r="H154" s="265">
        <v>0</v>
      </c>
      <c r="I154" s="265">
        <v>0</v>
      </c>
      <c r="J154" s="265">
        <v>0</v>
      </c>
      <c r="K154" s="265">
        <v>0</v>
      </c>
      <c r="L154" s="265">
        <v>0</v>
      </c>
      <c r="M154" s="265">
        <v>0</v>
      </c>
      <c r="N154" s="265">
        <v>0</v>
      </c>
      <c r="O154" s="265">
        <v>0</v>
      </c>
      <c r="P154" s="265">
        <v>0</v>
      </c>
      <c r="Q154" s="265">
        <v>0</v>
      </c>
      <c r="R154" s="265">
        <v>0</v>
      </c>
      <c r="S154" s="265">
        <v>0</v>
      </c>
      <c r="T154" s="265">
        <v>0</v>
      </c>
      <c r="U154" s="265">
        <v>0</v>
      </c>
      <c r="V154" s="265">
        <v>0</v>
      </c>
      <c r="W154" s="265">
        <v>0</v>
      </c>
      <c r="X154" s="265">
        <v>0</v>
      </c>
      <c r="Y154" s="265">
        <v>0</v>
      </c>
      <c r="Z154" s="265">
        <v>0</v>
      </c>
      <c r="AA154" s="265">
        <v>0</v>
      </c>
      <c r="AB154" s="265">
        <v>0</v>
      </c>
      <c r="AC154" s="265">
        <v>0</v>
      </c>
      <c r="AD154" s="265">
        <v>0</v>
      </c>
      <c r="AE154" s="265">
        <v>0</v>
      </c>
      <c r="AF154" s="265">
        <f t="shared" si="64"/>
        <v>0</v>
      </c>
      <c r="AG154" s="277">
        <f t="shared" si="65"/>
        <v>0</v>
      </c>
      <c r="AH154" s="277">
        <f t="shared" si="66"/>
        <v>0</v>
      </c>
      <c r="AI154" s="277">
        <f t="shared" si="67"/>
        <v>0</v>
      </c>
      <c r="AJ154" s="277">
        <f t="shared" si="68"/>
        <v>0</v>
      </c>
      <c r="AK154" s="277">
        <f t="shared" si="69"/>
        <v>0</v>
      </c>
      <c r="AL154" s="277">
        <f t="shared" si="70"/>
        <v>0</v>
      </c>
    </row>
    <row r="155" spans="1:38" ht="31.5">
      <c r="A155" s="133" t="s">
        <v>175</v>
      </c>
      <c r="B155" s="147" t="s">
        <v>1194</v>
      </c>
      <c r="C155" s="146" t="s">
        <v>1195</v>
      </c>
      <c r="D155" s="265">
        <v>0</v>
      </c>
      <c r="E155" s="265">
        <v>0</v>
      </c>
      <c r="F155" s="265">
        <v>0</v>
      </c>
      <c r="G155" s="265">
        <v>0</v>
      </c>
      <c r="H155" s="265">
        <v>0</v>
      </c>
      <c r="I155" s="265">
        <v>0</v>
      </c>
      <c r="J155" s="265">
        <v>0</v>
      </c>
      <c r="K155" s="265">
        <v>0</v>
      </c>
      <c r="L155" s="265">
        <v>0</v>
      </c>
      <c r="M155" s="265">
        <v>0</v>
      </c>
      <c r="N155" s="265">
        <v>0</v>
      </c>
      <c r="O155" s="265">
        <v>0</v>
      </c>
      <c r="P155" s="265">
        <v>0</v>
      </c>
      <c r="Q155" s="265">
        <v>0</v>
      </c>
      <c r="R155" s="265">
        <v>0</v>
      </c>
      <c r="S155" s="265">
        <v>0</v>
      </c>
      <c r="T155" s="265">
        <v>0</v>
      </c>
      <c r="U155" s="265">
        <v>0</v>
      </c>
      <c r="V155" s="265">
        <v>0</v>
      </c>
      <c r="W155" s="265">
        <v>0</v>
      </c>
      <c r="X155" s="265">
        <v>0</v>
      </c>
      <c r="Y155" s="265">
        <v>0</v>
      </c>
      <c r="Z155" s="265">
        <v>0</v>
      </c>
      <c r="AA155" s="265">
        <v>0</v>
      </c>
      <c r="AB155" s="265">
        <v>0</v>
      </c>
      <c r="AC155" s="265">
        <v>0</v>
      </c>
      <c r="AD155" s="265">
        <v>0</v>
      </c>
      <c r="AE155" s="265">
        <v>0</v>
      </c>
      <c r="AF155" s="265">
        <f t="shared" si="64"/>
        <v>0</v>
      </c>
      <c r="AG155" s="277">
        <f t="shared" si="65"/>
        <v>0</v>
      </c>
      <c r="AH155" s="277">
        <f t="shared" si="66"/>
        <v>0</v>
      </c>
      <c r="AI155" s="277">
        <f t="shared" si="67"/>
        <v>0</v>
      </c>
      <c r="AJ155" s="277">
        <f t="shared" si="68"/>
        <v>0</v>
      </c>
      <c r="AK155" s="277">
        <f t="shared" si="69"/>
        <v>0</v>
      </c>
      <c r="AL155" s="277">
        <f t="shared" si="70"/>
        <v>0</v>
      </c>
    </row>
    <row r="156" spans="1:38" ht="31.5">
      <c r="A156" s="133" t="s">
        <v>175</v>
      </c>
      <c r="B156" s="147" t="s">
        <v>1196</v>
      </c>
      <c r="C156" s="146" t="s">
        <v>1197</v>
      </c>
      <c r="D156" s="265">
        <v>0</v>
      </c>
      <c r="E156" s="265">
        <v>0</v>
      </c>
      <c r="F156" s="265">
        <v>0</v>
      </c>
      <c r="G156" s="265">
        <v>0</v>
      </c>
      <c r="H156" s="265">
        <v>0</v>
      </c>
      <c r="I156" s="265">
        <v>0</v>
      </c>
      <c r="J156" s="265">
        <v>0</v>
      </c>
      <c r="K156" s="265">
        <v>0</v>
      </c>
      <c r="L156" s="265">
        <v>0</v>
      </c>
      <c r="M156" s="265">
        <v>0</v>
      </c>
      <c r="N156" s="265">
        <v>0</v>
      </c>
      <c r="O156" s="265">
        <v>0</v>
      </c>
      <c r="P156" s="265">
        <v>0</v>
      </c>
      <c r="Q156" s="265">
        <v>0</v>
      </c>
      <c r="R156" s="265">
        <v>0</v>
      </c>
      <c r="S156" s="265">
        <v>0</v>
      </c>
      <c r="T156" s="265">
        <v>0</v>
      </c>
      <c r="U156" s="265">
        <v>0</v>
      </c>
      <c r="V156" s="265">
        <v>0</v>
      </c>
      <c r="W156" s="265">
        <v>0</v>
      </c>
      <c r="X156" s="265">
        <v>0</v>
      </c>
      <c r="Y156" s="265">
        <v>0</v>
      </c>
      <c r="Z156" s="265">
        <v>0</v>
      </c>
      <c r="AA156" s="265">
        <v>0</v>
      </c>
      <c r="AB156" s="265">
        <v>0</v>
      </c>
      <c r="AC156" s="265">
        <v>0</v>
      </c>
      <c r="AD156" s="265">
        <v>0</v>
      </c>
      <c r="AE156" s="265">
        <v>0</v>
      </c>
      <c r="AF156" s="265">
        <f t="shared" si="64"/>
        <v>0</v>
      </c>
      <c r="AG156" s="277">
        <f t="shared" si="65"/>
        <v>0</v>
      </c>
      <c r="AH156" s="277">
        <f t="shared" si="66"/>
        <v>0</v>
      </c>
      <c r="AI156" s="277">
        <f t="shared" si="67"/>
        <v>0</v>
      </c>
      <c r="AJ156" s="277">
        <f t="shared" si="68"/>
        <v>0</v>
      </c>
      <c r="AK156" s="277">
        <f t="shared" si="69"/>
        <v>0</v>
      </c>
      <c r="AL156" s="277">
        <f t="shared" si="70"/>
        <v>0</v>
      </c>
    </row>
    <row r="157" spans="1:38" ht="63">
      <c r="A157" s="133" t="s">
        <v>175</v>
      </c>
      <c r="B157" s="147" t="s">
        <v>1198</v>
      </c>
      <c r="C157" s="146" t="s">
        <v>1199</v>
      </c>
      <c r="D157" s="265">
        <v>0</v>
      </c>
      <c r="E157" s="265">
        <v>0</v>
      </c>
      <c r="F157" s="265">
        <v>0</v>
      </c>
      <c r="G157" s="265">
        <v>0</v>
      </c>
      <c r="H157" s="265">
        <v>0</v>
      </c>
      <c r="I157" s="265">
        <v>0</v>
      </c>
      <c r="J157" s="265">
        <v>0</v>
      </c>
      <c r="K157" s="265">
        <v>0</v>
      </c>
      <c r="L157" s="265">
        <v>0</v>
      </c>
      <c r="M157" s="265">
        <v>0</v>
      </c>
      <c r="N157" s="265">
        <v>0</v>
      </c>
      <c r="O157" s="265">
        <v>0</v>
      </c>
      <c r="P157" s="265">
        <v>0</v>
      </c>
      <c r="Q157" s="265">
        <v>0</v>
      </c>
      <c r="R157" s="265">
        <v>0</v>
      </c>
      <c r="S157" s="265">
        <v>0</v>
      </c>
      <c r="T157" s="265">
        <v>0</v>
      </c>
      <c r="U157" s="265">
        <v>0</v>
      </c>
      <c r="V157" s="265">
        <v>0</v>
      </c>
      <c r="W157" s="265">
        <v>0</v>
      </c>
      <c r="X157" s="265">
        <v>0</v>
      </c>
      <c r="Y157" s="265">
        <v>0</v>
      </c>
      <c r="Z157" s="265">
        <v>0</v>
      </c>
      <c r="AA157" s="265">
        <v>0</v>
      </c>
      <c r="AB157" s="265">
        <v>0</v>
      </c>
      <c r="AC157" s="265">
        <v>0</v>
      </c>
      <c r="AD157" s="265">
        <v>0</v>
      </c>
      <c r="AE157" s="265">
        <v>0</v>
      </c>
      <c r="AF157" s="265">
        <f t="shared" si="64"/>
        <v>0</v>
      </c>
      <c r="AG157" s="277">
        <f t="shared" si="65"/>
        <v>0</v>
      </c>
      <c r="AH157" s="277">
        <f t="shared" si="66"/>
        <v>0</v>
      </c>
      <c r="AI157" s="277">
        <f t="shared" si="67"/>
        <v>0</v>
      </c>
      <c r="AJ157" s="277">
        <f t="shared" si="68"/>
        <v>0</v>
      </c>
      <c r="AK157" s="277">
        <f t="shared" si="69"/>
        <v>0</v>
      </c>
      <c r="AL157" s="277">
        <f t="shared" si="70"/>
        <v>0</v>
      </c>
    </row>
    <row r="158" spans="1:38" ht="63">
      <c r="A158" s="133" t="s">
        <v>175</v>
      </c>
      <c r="B158" s="147" t="s">
        <v>1200</v>
      </c>
      <c r="C158" s="146" t="s">
        <v>1201</v>
      </c>
      <c r="D158" s="265">
        <v>0</v>
      </c>
      <c r="E158" s="265">
        <v>0</v>
      </c>
      <c r="F158" s="265">
        <v>0</v>
      </c>
      <c r="G158" s="265">
        <v>0</v>
      </c>
      <c r="H158" s="265">
        <v>0</v>
      </c>
      <c r="I158" s="265">
        <v>0</v>
      </c>
      <c r="J158" s="265">
        <v>0</v>
      </c>
      <c r="K158" s="265">
        <v>0</v>
      </c>
      <c r="L158" s="265">
        <v>0</v>
      </c>
      <c r="M158" s="265">
        <v>0</v>
      </c>
      <c r="N158" s="265">
        <v>0</v>
      </c>
      <c r="O158" s="265">
        <v>0</v>
      </c>
      <c r="P158" s="265">
        <v>0</v>
      </c>
      <c r="Q158" s="265">
        <v>0</v>
      </c>
      <c r="R158" s="265">
        <v>0</v>
      </c>
      <c r="S158" s="265">
        <v>0</v>
      </c>
      <c r="T158" s="265">
        <v>0</v>
      </c>
      <c r="U158" s="265">
        <v>0</v>
      </c>
      <c r="V158" s="265">
        <v>0</v>
      </c>
      <c r="W158" s="265">
        <v>0</v>
      </c>
      <c r="X158" s="265">
        <v>0</v>
      </c>
      <c r="Y158" s="265">
        <v>0</v>
      </c>
      <c r="Z158" s="265">
        <v>0</v>
      </c>
      <c r="AA158" s="265">
        <v>0</v>
      </c>
      <c r="AB158" s="265">
        <v>0</v>
      </c>
      <c r="AC158" s="265">
        <v>0</v>
      </c>
      <c r="AD158" s="265">
        <v>0</v>
      </c>
      <c r="AE158" s="265">
        <v>0</v>
      </c>
      <c r="AF158" s="265">
        <f t="shared" si="64"/>
        <v>0</v>
      </c>
      <c r="AG158" s="277">
        <f t="shared" si="65"/>
        <v>0</v>
      </c>
      <c r="AH158" s="277">
        <f t="shared" si="66"/>
        <v>0</v>
      </c>
      <c r="AI158" s="277">
        <f t="shared" si="67"/>
        <v>0</v>
      </c>
      <c r="AJ158" s="277">
        <f t="shared" si="68"/>
        <v>0</v>
      </c>
      <c r="AK158" s="277">
        <f t="shared" si="69"/>
        <v>0</v>
      </c>
      <c r="AL158" s="277">
        <f t="shared" si="70"/>
        <v>0</v>
      </c>
    </row>
    <row r="159" spans="1:38" ht="31.5">
      <c r="A159" s="133" t="s">
        <v>175</v>
      </c>
      <c r="B159" s="147" t="s">
        <v>1202</v>
      </c>
      <c r="C159" s="146" t="s">
        <v>1203</v>
      </c>
      <c r="D159" s="265">
        <v>0</v>
      </c>
      <c r="E159" s="265">
        <v>0</v>
      </c>
      <c r="F159" s="265">
        <v>0</v>
      </c>
      <c r="G159" s="265">
        <v>0</v>
      </c>
      <c r="H159" s="265">
        <v>0</v>
      </c>
      <c r="I159" s="265">
        <v>0</v>
      </c>
      <c r="J159" s="265">
        <v>0</v>
      </c>
      <c r="K159" s="265">
        <v>0</v>
      </c>
      <c r="L159" s="265">
        <v>0</v>
      </c>
      <c r="M159" s="265">
        <v>0</v>
      </c>
      <c r="N159" s="265">
        <v>0</v>
      </c>
      <c r="O159" s="265">
        <v>0</v>
      </c>
      <c r="P159" s="265">
        <v>0</v>
      </c>
      <c r="Q159" s="265">
        <v>0</v>
      </c>
      <c r="R159" s="265">
        <v>0</v>
      </c>
      <c r="S159" s="265">
        <v>0</v>
      </c>
      <c r="T159" s="265">
        <v>0</v>
      </c>
      <c r="U159" s="265">
        <v>0</v>
      </c>
      <c r="V159" s="265">
        <v>0</v>
      </c>
      <c r="W159" s="265">
        <v>0</v>
      </c>
      <c r="X159" s="265">
        <v>0</v>
      </c>
      <c r="Y159" s="265">
        <v>0</v>
      </c>
      <c r="Z159" s="265">
        <v>0</v>
      </c>
      <c r="AA159" s="265">
        <v>0</v>
      </c>
      <c r="AB159" s="265">
        <v>0</v>
      </c>
      <c r="AC159" s="265">
        <v>0</v>
      </c>
      <c r="AD159" s="265">
        <v>0</v>
      </c>
      <c r="AE159" s="265">
        <v>0</v>
      </c>
      <c r="AF159" s="265">
        <f t="shared" si="64"/>
        <v>0</v>
      </c>
      <c r="AG159" s="277">
        <f t="shared" si="65"/>
        <v>0</v>
      </c>
      <c r="AH159" s="277">
        <f t="shared" si="66"/>
        <v>0</v>
      </c>
      <c r="AI159" s="277">
        <f t="shared" si="67"/>
        <v>0</v>
      </c>
      <c r="AJ159" s="277">
        <f t="shared" si="68"/>
        <v>0</v>
      </c>
      <c r="AK159" s="277">
        <f t="shared" si="69"/>
        <v>0</v>
      </c>
      <c r="AL159" s="277">
        <f t="shared" si="70"/>
        <v>0</v>
      </c>
    </row>
    <row r="160" spans="1:38" ht="31.5">
      <c r="A160" s="133" t="s">
        <v>175</v>
      </c>
      <c r="B160" s="147" t="s">
        <v>1204</v>
      </c>
      <c r="C160" s="146" t="s">
        <v>1205</v>
      </c>
      <c r="D160" s="265">
        <v>0</v>
      </c>
      <c r="E160" s="265">
        <v>0</v>
      </c>
      <c r="F160" s="265">
        <v>0</v>
      </c>
      <c r="G160" s="265">
        <v>0</v>
      </c>
      <c r="H160" s="265">
        <v>0</v>
      </c>
      <c r="I160" s="265">
        <v>0</v>
      </c>
      <c r="J160" s="265">
        <v>0</v>
      </c>
      <c r="K160" s="265">
        <v>0</v>
      </c>
      <c r="L160" s="265">
        <v>0</v>
      </c>
      <c r="M160" s="265">
        <v>0</v>
      </c>
      <c r="N160" s="265">
        <v>0</v>
      </c>
      <c r="O160" s="265">
        <v>0</v>
      </c>
      <c r="P160" s="265">
        <v>0</v>
      </c>
      <c r="Q160" s="265">
        <v>0</v>
      </c>
      <c r="R160" s="265">
        <v>0</v>
      </c>
      <c r="S160" s="265">
        <v>0</v>
      </c>
      <c r="T160" s="265">
        <v>0</v>
      </c>
      <c r="U160" s="265">
        <v>0</v>
      </c>
      <c r="V160" s="265">
        <v>0</v>
      </c>
      <c r="W160" s="265">
        <v>0</v>
      </c>
      <c r="X160" s="265">
        <v>0</v>
      </c>
      <c r="Y160" s="265">
        <v>0</v>
      </c>
      <c r="Z160" s="265">
        <v>0</v>
      </c>
      <c r="AA160" s="265">
        <v>0</v>
      </c>
      <c r="AB160" s="265">
        <v>0</v>
      </c>
      <c r="AC160" s="265">
        <v>0</v>
      </c>
      <c r="AD160" s="265">
        <v>0</v>
      </c>
      <c r="AE160" s="265">
        <v>0</v>
      </c>
      <c r="AF160" s="265">
        <f t="shared" si="64"/>
        <v>0</v>
      </c>
      <c r="AG160" s="277">
        <f t="shared" si="65"/>
        <v>0</v>
      </c>
      <c r="AH160" s="277">
        <f t="shared" si="66"/>
        <v>0</v>
      </c>
      <c r="AI160" s="277">
        <f t="shared" si="67"/>
        <v>0</v>
      </c>
      <c r="AJ160" s="277">
        <f t="shared" si="68"/>
        <v>0</v>
      </c>
      <c r="AK160" s="277">
        <f t="shared" si="69"/>
        <v>0</v>
      </c>
      <c r="AL160" s="277">
        <f t="shared" si="70"/>
        <v>0</v>
      </c>
    </row>
    <row r="161" spans="1:38" ht="110.25">
      <c r="A161" s="133" t="s">
        <v>175</v>
      </c>
      <c r="B161" s="147" t="s">
        <v>1907</v>
      </c>
      <c r="C161" s="146" t="s">
        <v>1206</v>
      </c>
      <c r="D161" s="265">
        <v>0</v>
      </c>
      <c r="E161" s="265">
        <v>0</v>
      </c>
      <c r="F161" s="265">
        <v>0</v>
      </c>
      <c r="G161" s="265">
        <v>0</v>
      </c>
      <c r="H161" s="265">
        <v>0</v>
      </c>
      <c r="I161" s="265">
        <v>0</v>
      </c>
      <c r="J161" s="265">
        <v>0</v>
      </c>
      <c r="K161" s="265">
        <v>0</v>
      </c>
      <c r="L161" s="265">
        <v>0</v>
      </c>
      <c r="M161" s="265">
        <v>0</v>
      </c>
      <c r="N161" s="265">
        <v>0</v>
      </c>
      <c r="O161" s="265">
        <v>0</v>
      </c>
      <c r="P161" s="265">
        <v>0</v>
      </c>
      <c r="Q161" s="265">
        <v>0</v>
      </c>
      <c r="R161" s="265">
        <v>0</v>
      </c>
      <c r="S161" s="265">
        <v>0</v>
      </c>
      <c r="T161" s="265">
        <v>0</v>
      </c>
      <c r="U161" s="265">
        <v>0</v>
      </c>
      <c r="V161" s="265">
        <v>0</v>
      </c>
      <c r="W161" s="265">
        <v>0</v>
      </c>
      <c r="X161" s="265">
        <v>0</v>
      </c>
      <c r="Y161" s="265">
        <v>0</v>
      </c>
      <c r="Z161" s="265">
        <v>0</v>
      </c>
      <c r="AA161" s="265">
        <v>0</v>
      </c>
      <c r="AB161" s="265">
        <v>0</v>
      </c>
      <c r="AC161" s="265">
        <v>0</v>
      </c>
      <c r="AD161" s="265">
        <v>0</v>
      </c>
      <c r="AE161" s="265">
        <v>0</v>
      </c>
      <c r="AF161" s="265">
        <f t="shared" si="64"/>
        <v>0</v>
      </c>
      <c r="AG161" s="277">
        <f t="shared" si="65"/>
        <v>0</v>
      </c>
      <c r="AH161" s="277">
        <f t="shared" si="66"/>
        <v>0</v>
      </c>
      <c r="AI161" s="277">
        <f t="shared" si="67"/>
        <v>0</v>
      </c>
      <c r="AJ161" s="277">
        <f t="shared" si="68"/>
        <v>0</v>
      </c>
      <c r="AK161" s="277">
        <f t="shared" si="69"/>
        <v>0</v>
      </c>
      <c r="AL161" s="277">
        <f t="shared" si="70"/>
        <v>0</v>
      </c>
    </row>
    <row r="162" spans="1:38" ht="47.25">
      <c r="A162" s="133" t="s">
        <v>175</v>
      </c>
      <c r="B162" s="147" t="s">
        <v>1207</v>
      </c>
      <c r="C162" s="146" t="s">
        <v>1208</v>
      </c>
      <c r="D162" s="265">
        <v>0</v>
      </c>
      <c r="E162" s="265">
        <v>0</v>
      </c>
      <c r="F162" s="265">
        <v>0</v>
      </c>
      <c r="G162" s="265">
        <v>0</v>
      </c>
      <c r="H162" s="265">
        <v>0</v>
      </c>
      <c r="I162" s="265">
        <v>0</v>
      </c>
      <c r="J162" s="265">
        <v>0</v>
      </c>
      <c r="K162" s="265">
        <v>0</v>
      </c>
      <c r="L162" s="265">
        <v>0</v>
      </c>
      <c r="M162" s="265">
        <v>0</v>
      </c>
      <c r="N162" s="265">
        <v>0</v>
      </c>
      <c r="O162" s="265">
        <v>0</v>
      </c>
      <c r="P162" s="265">
        <v>0</v>
      </c>
      <c r="Q162" s="265">
        <v>0</v>
      </c>
      <c r="R162" s="265">
        <v>0</v>
      </c>
      <c r="S162" s="265">
        <v>0</v>
      </c>
      <c r="T162" s="265">
        <v>0</v>
      </c>
      <c r="U162" s="265">
        <v>0</v>
      </c>
      <c r="V162" s="265">
        <v>0</v>
      </c>
      <c r="W162" s="265">
        <v>0</v>
      </c>
      <c r="X162" s="265">
        <v>0</v>
      </c>
      <c r="Y162" s="265">
        <v>0</v>
      </c>
      <c r="Z162" s="265">
        <v>0</v>
      </c>
      <c r="AA162" s="265">
        <v>0</v>
      </c>
      <c r="AB162" s="265">
        <v>0</v>
      </c>
      <c r="AC162" s="265">
        <v>0</v>
      </c>
      <c r="AD162" s="265">
        <v>0</v>
      </c>
      <c r="AE162" s="265">
        <v>0</v>
      </c>
      <c r="AF162" s="265">
        <f t="shared" si="64"/>
        <v>0</v>
      </c>
      <c r="AG162" s="277">
        <f t="shared" si="65"/>
        <v>0</v>
      </c>
      <c r="AH162" s="277">
        <f t="shared" si="66"/>
        <v>0</v>
      </c>
      <c r="AI162" s="277">
        <f t="shared" si="67"/>
        <v>0</v>
      </c>
      <c r="AJ162" s="277">
        <f t="shared" si="68"/>
        <v>0</v>
      </c>
      <c r="AK162" s="277">
        <f t="shared" si="69"/>
        <v>0</v>
      </c>
      <c r="AL162" s="277">
        <f t="shared" si="70"/>
        <v>0</v>
      </c>
    </row>
    <row r="163" spans="1:38" ht="31.5">
      <c r="A163" s="133" t="s">
        <v>175</v>
      </c>
      <c r="B163" s="147" t="s">
        <v>1209</v>
      </c>
      <c r="C163" s="146" t="s">
        <v>1210</v>
      </c>
      <c r="D163" s="265">
        <v>0</v>
      </c>
      <c r="E163" s="265">
        <v>0</v>
      </c>
      <c r="F163" s="265">
        <v>0</v>
      </c>
      <c r="G163" s="265">
        <v>0</v>
      </c>
      <c r="H163" s="265">
        <v>0</v>
      </c>
      <c r="I163" s="265">
        <v>0</v>
      </c>
      <c r="J163" s="265">
        <v>0</v>
      </c>
      <c r="K163" s="265">
        <v>0</v>
      </c>
      <c r="L163" s="265">
        <v>0</v>
      </c>
      <c r="M163" s="265">
        <v>0</v>
      </c>
      <c r="N163" s="265">
        <v>0</v>
      </c>
      <c r="O163" s="265">
        <v>0</v>
      </c>
      <c r="P163" s="265">
        <v>0</v>
      </c>
      <c r="Q163" s="265">
        <v>0</v>
      </c>
      <c r="R163" s="265">
        <v>0</v>
      </c>
      <c r="S163" s="265">
        <v>0</v>
      </c>
      <c r="T163" s="265">
        <v>0</v>
      </c>
      <c r="U163" s="265">
        <v>0</v>
      </c>
      <c r="V163" s="265">
        <v>0</v>
      </c>
      <c r="W163" s="265">
        <v>0</v>
      </c>
      <c r="X163" s="265">
        <v>0</v>
      </c>
      <c r="Y163" s="265">
        <v>0</v>
      </c>
      <c r="Z163" s="265">
        <v>0</v>
      </c>
      <c r="AA163" s="265">
        <v>0</v>
      </c>
      <c r="AB163" s="265">
        <v>0</v>
      </c>
      <c r="AC163" s="265">
        <v>0</v>
      </c>
      <c r="AD163" s="265">
        <v>0</v>
      </c>
      <c r="AE163" s="265">
        <v>0</v>
      </c>
      <c r="AF163" s="265">
        <f t="shared" si="64"/>
        <v>0</v>
      </c>
      <c r="AG163" s="277">
        <f t="shared" si="65"/>
        <v>0</v>
      </c>
      <c r="AH163" s="277">
        <f t="shared" si="66"/>
        <v>0</v>
      </c>
      <c r="AI163" s="277">
        <f t="shared" si="67"/>
        <v>0</v>
      </c>
      <c r="AJ163" s="277">
        <f t="shared" si="68"/>
        <v>0</v>
      </c>
      <c r="AK163" s="277">
        <f t="shared" si="69"/>
        <v>0</v>
      </c>
      <c r="AL163" s="277">
        <f t="shared" si="70"/>
        <v>0</v>
      </c>
    </row>
    <row r="164" spans="1:38" ht="31.5">
      <c r="A164" s="133" t="s">
        <v>175</v>
      </c>
      <c r="B164" s="147" t="s">
        <v>1211</v>
      </c>
      <c r="C164" s="146" t="s">
        <v>1212</v>
      </c>
      <c r="D164" s="265">
        <v>0</v>
      </c>
      <c r="E164" s="265">
        <v>0</v>
      </c>
      <c r="F164" s="265">
        <v>0</v>
      </c>
      <c r="G164" s="265">
        <v>0</v>
      </c>
      <c r="H164" s="265">
        <v>0</v>
      </c>
      <c r="I164" s="265">
        <v>0</v>
      </c>
      <c r="J164" s="265">
        <v>0</v>
      </c>
      <c r="K164" s="265">
        <v>0</v>
      </c>
      <c r="L164" s="265">
        <v>0</v>
      </c>
      <c r="M164" s="265">
        <v>0</v>
      </c>
      <c r="N164" s="265">
        <v>0</v>
      </c>
      <c r="O164" s="265">
        <v>0</v>
      </c>
      <c r="P164" s="265">
        <v>0</v>
      </c>
      <c r="Q164" s="265">
        <v>0</v>
      </c>
      <c r="R164" s="265">
        <v>0</v>
      </c>
      <c r="S164" s="265">
        <v>0</v>
      </c>
      <c r="T164" s="265">
        <v>0</v>
      </c>
      <c r="U164" s="265">
        <v>0</v>
      </c>
      <c r="V164" s="265">
        <v>0</v>
      </c>
      <c r="W164" s="265">
        <v>0</v>
      </c>
      <c r="X164" s="265">
        <v>0</v>
      </c>
      <c r="Y164" s="265">
        <v>0</v>
      </c>
      <c r="Z164" s="265">
        <v>0</v>
      </c>
      <c r="AA164" s="265">
        <v>0</v>
      </c>
      <c r="AB164" s="265">
        <v>0</v>
      </c>
      <c r="AC164" s="265">
        <v>0</v>
      </c>
      <c r="AD164" s="265">
        <v>0</v>
      </c>
      <c r="AE164" s="265">
        <v>0</v>
      </c>
      <c r="AF164" s="265">
        <f t="shared" si="64"/>
        <v>0</v>
      </c>
      <c r="AG164" s="277">
        <f t="shared" si="65"/>
        <v>0</v>
      </c>
      <c r="AH164" s="277">
        <f t="shared" si="66"/>
        <v>0</v>
      </c>
      <c r="AI164" s="277">
        <f t="shared" si="67"/>
        <v>0</v>
      </c>
      <c r="AJ164" s="277">
        <f t="shared" si="68"/>
        <v>0</v>
      </c>
      <c r="AK164" s="277">
        <f t="shared" si="69"/>
        <v>0</v>
      </c>
      <c r="AL164" s="277">
        <f t="shared" si="70"/>
        <v>0</v>
      </c>
    </row>
    <row r="165" spans="1:38" ht="47.25">
      <c r="A165" s="133" t="s">
        <v>175</v>
      </c>
      <c r="B165" s="147" t="s">
        <v>1213</v>
      </c>
      <c r="C165" s="146" t="s">
        <v>1214</v>
      </c>
      <c r="D165" s="265">
        <v>0</v>
      </c>
      <c r="E165" s="265">
        <v>0</v>
      </c>
      <c r="F165" s="265">
        <v>0</v>
      </c>
      <c r="G165" s="265">
        <v>0</v>
      </c>
      <c r="H165" s="265">
        <v>0</v>
      </c>
      <c r="I165" s="265">
        <v>0</v>
      </c>
      <c r="J165" s="265">
        <v>0</v>
      </c>
      <c r="K165" s="265">
        <v>0</v>
      </c>
      <c r="L165" s="265">
        <v>0</v>
      </c>
      <c r="M165" s="265">
        <v>0</v>
      </c>
      <c r="N165" s="265">
        <v>0</v>
      </c>
      <c r="O165" s="265">
        <v>0</v>
      </c>
      <c r="P165" s="265">
        <v>0</v>
      </c>
      <c r="Q165" s="265">
        <v>0</v>
      </c>
      <c r="R165" s="265">
        <v>0</v>
      </c>
      <c r="S165" s="265">
        <v>0</v>
      </c>
      <c r="T165" s="265">
        <v>0</v>
      </c>
      <c r="U165" s="265">
        <v>0</v>
      </c>
      <c r="V165" s="265">
        <v>0</v>
      </c>
      <c r="W165" s="265">
        <v>0</v>
      </c>
      <c r="X165" s="265">
        <v>0</v>
      </c>
      <c r="Y165" s="265">
        <v>0</v>
      </c>
      <c r="Z165" s="265">
        <v>0</v>
      </c>
      <c r="AA165" s="265">
        <v>0</v>
      </c>
      <c r="AB165" s="265">
        <v>0</v>
      </c>
      <c r="AC165" s="265">
        <v>0</v>
      </c>
      <c r="AD165" s="265">
        <v>0</v>
      </c>
      <c r="AE165" s="265">
        <v>0</v>
      </c>
      <c r="AF165" s="265">
        <f t="shared" si="64"/>
        <v>0</v>
      </c>
      <c r="AG165" s="277">
        <f t="shared" si="65"/>
        <v>0</v>
      </c>
      <c r="AH165" s="277">
        <f t="shared" si="66"/>
        <v>0</v>
      </c>
      <c r="AI165" s="277">
        <f t="shared" si="67"/>
        <v>0</v>
      </c>
      <c r="AJ165" s="277">
        <f t="shared" si="68"/>
        <v>0</v>
      </c>
      <c r="AK165" s="277">
        <f t="shared" si="69"/>
        <v>0</v>
      </c>
      <c r="AL165" s="277">
        <f t="shared" si="70"/>
        <v>0</v>
      </c>
    </row>
    <row r="166" spans="1:38" ht="63">
      <c r="A166" s="133" t="s">
        <v>175</v>
      </c>
      <c r="B166" s="147" t="s">
        <v>1215</v>
      </c>
      <c r="C166" s="146" t="s">
        <v>1216</v>
      </c>
      <c r="D166" s="265">
        <v>0</v>
      </c>
      <c r="E166" s="265">
        <v>0</v>
      </c>
      <c r="F166" s="265">
        <v>0</v>
      </c>
      <c r="G166" s="265">
        <v>0</v>
      </c>
      <c r="H166" s="265">
        <v>0</v>
      </c>
      <c r="I166" s="265">
        <v>0</v>
      </c>
      <c r="J166" s="265">
        <v>0</v>
      </c>
      <c r="K166" s="265">
        <v>0</v>
      </c>
      <c r="L166" s="265">
        <v>0</v>
      </c>
      <c r="M166" s="265">
        <v>0</v>
      </c>
      <c r="N166" s="265">
        <v>0</v>
      </c>
      <c r="O166" s="265">
        <v>0</v>
      </c>
      <c r="P166" s="265">
        <v>0</v>
      </c>
      <c r="Q166" s="265">
        <v>0</v>
      </c>
      <c r="R166" s="265">
        <v>0</v>
      </c>
      <c r="S166" s="265">
        <v>0</v>
      </c>
      <c r="T166" s="265">
        <v>0</v>
      </c>
      <c r="U166" s="265">
        <v>0</v>
      </c>
      <c r="V166" s="265">
        <v>0</v>
      </c>
      <c r="W166" s="265">
        <v>0</v>
      </c>
      <c r="X166" s="265">
        <v>0</v>
      </c>
      <c r="Y166" s="265">
        <v>0</v>
      </c>
      <c r="Z166" s="265">
        <v>0</v>
      </c>
      <c r="AA166" s="265">
        <v>0</v>
      </c>
      <c r="AB166" s="265">
        <v>0</v>
      </c>
      <c r="AC166" s="265">
        <v>0</v>
      </c>
      <c r="AD166" s="265">
        <v>0</v>
      </c>
      <c r="AE166" s="265">
        <v>0</v>
      </c>
      <c r="AF166" s="265">
        <f t="shared" si="64"/>
        <v>0</v>
      </c>
      <c r="AG166" s="277">
        <f t="shared" si="65"/>
        <v>0</v>
      </c>
      <c r="AH166" s="277">
        <f t="shared" si="66"/>
        <v>0</v>
      </c>
      <c r="AI166" s="277">
        <f t="shared" si="67"/>
        <v>0</v>
      </c>
      <c r="AJ166" s="277">
        <f t="shared" si="68"/>
        <v>0</v>
      </c>
      <c r="AK166" s="277">
        <f t="shared" si="69"/>
        <v>0</v>
      </c>
      <c r="AL166" s="277">
        <f t="shared" si="70"/>
        <v>0</v>
      </c>
    </row>
    <row r="167" spans="1:38" ht="47.25">
      <c r="A167" s="133" t="s">
        <v>175</v>
      </c>
      <c r="B167" s="147" t="s">
        <v>1217</v>
      </c>
      <c r="C167" s="146" t="s">
        <v>1218</v>
      </c>
      <c r="D167" s="265">
        <v>0</v>
      </c>
      <c r="E167" s="265">
        <v>0</v>
      </c>
      <c r="F167" s="265">
        <v>0</v>
      </c>
      <c r="G167" s="265">
        <v>0</v>
      </c>
      <c r="H167" s="265">
        <v>0</v>
      </c>
      <c r="I167" s="265">
        <v>0</v>
      </c>
      <c r="J167" s="265">
        <v>0</v>
      </c>
      <c r="K167" s="265">
        <v>0</v>
      </c>
      <c r="L167" s="265">
        <v>0</v>
      </c>
      <c r="M167" s="265">
        <v>0</v>
      </c>
      <c r="N167" s="265">
        <v>0</v>
      </c>
      <c r="O167" s="265">
        <v>0</v>
      </c>
      <c r="P167" s="265">
        <v>0</v>
      </c>
      <c r="Q167" s="265">
        <v>0</v>
      </c>
      <c r="R167" s="265">
        <v>0</v>
      </c>
      <c r="S167" s="265">
        <v>0</v>
      </c>
      <c r="T167" s="265">
        <v>0</v>
      </c>
      <c r="U167" s="265">
        <v>0</v>
      </c>
      <c r="V167" s="265">
        <v>0</v>
      </c>
      <c r="W167" s="265">
        <v>0</v>
      </c>
      <c r="X167" s="265">
        <v>0</v>
      </c>
      <c r="Y167" s="265">
        <v>0</v>
      </c>
      <c r="Z167" s="265">
        <v>0</v>
      </c>
      <c r="AA167" s="265">
        <v>0</v>
      </c>
      <c r="AB167" s="265">
        <v>0</v>
      </c>
      <c r="AC167" s="265">
        <v>0</v>
      </c>
      <c r="AD167" s="265">
        <v>0</v>
      </c>
      <c r="AE167" s="265">
        <v>0</v>
      </c>
      <c r="AF167" s="265">
        <f t="shared" si="64"/>
        <v>0</v>
      </c>
      <c r="AG167" s="277">
        <f t="shared" si="65"/>
        <v>0</v>
      </c>
      <c r="AH167" s="277">
        <f t="shared" si="66"/>
        <v>0</v>
      </c>
      <c r="AI167" s="277">
        <f t="shared" si="67"/>
        <v>0</v>
      </c>
      <c r="AJ167" s="277">
        <f t="shared" si="68"/>
        <v>0</v>
      </c>
      <c r="AK167" s="277">
        <f t="shared" si="69"/>
        <v>0</v>
      </c>
      <c r="AL167" s="277">
        <f t="shared" si="70"/>
        <v>0</v>
      </c>
    </row>
    <row r="168" spans="1:38" ht="63">
      <c r="A168" s="133">
        <v>0</v>
      </c>
      <c r="B168" s="147" t="s">
        <v>1219</v>
      </c>
      <c r="C168" s="146" t="s">
        <v>1220</v>
      </c>
      <c r="D168" s="265">
        <v>0</v>
      </c>
      <c r="E168" s="265">
        <v>0</v>
      </c>
      <c r="F168" s="265">
        <v>0</v>
      </c>
      <c r="G168" s="265">
        <v>0</v>
      </c>
      <c r="H168" s="265">
        <v>0</v>
      </c>
      <c r="I168" s="265">
        <v>0</v>
      </c>
      <c r="J168" s="265">
        <v>0</v>
      </c>
      <c r="K168" s="265">
        <v>0</v>
      </c>
      <c r="L168" s="265">
        <v>0</v>
      </c>
      <c r="M168" s="265">
        <v>0</v>
      </c>
      <c r="N168" s="265">
        <v>0</v>
      </c>
      <c r="O168" s="265">
        <v>0</v>
      </c>
      <c r="P168" s="265">
        <v>0</v>
      </c>
      <c r="Q168" s="265">
        <v>0</v>
      </c>
      <c r="R168" s="265">
        <v>0</v>
      </c>
      <c r="S168" s="265">
        <v>0</v>
      </c>
      <c r="T168" s="265">
        <v>0</v>
      </c>
      <c r="U168" s="265">
        <v>0</v>
      </c>
      <c r="V168" s="265">
        <v>0</v>
      </c>
      <c r="W168" s="265">
        <v>0</v>
      </c>
      <c r="X168" s="265">
        <v>0</v>
      </c>
      <c r="Y168" s="265">
        <v>0</v>
      </c>
      <c r="Z168" s="265">
        <v>0</v>
      </c>
      <c r="AA168" s="265">
        <v>0</v>
      </c>
      <c r="AB168" s="265">
        <v>0</v>
      </c>
      <c r="AC168" s="265">
        <v>0</v>
      </c>
      <c r="AD168" s="265">
        <v>0</v>
      </c>
      <c r="AE168" s="265">
        <v>0</v>
      </c>
      <c r="AF168" s="265">
        <f t="shared" si="64"/>
        <v>0</v>
      </c>
      <c r="AG168" s="277">
        <f t="shared" si="65"/>
        <v>0</v>
      </c>
      <c r="AH168" s="277">
        <f t="shared" si="66"/>
        <v>0</v>
      </c>
      <c r="AI168" s="277">
        <f t="shared" si="67"/>
        <v>0</v>
      </c>
      <c r="AJ168" s="277">
        <f t="shared" si="68"/>
        <v>0</v>
      </c>
      <c r="AK168" s="277">
        <f t="shared" si="69"/>
        <v>0</v>
      </c>
      <c r="AL168" s="277">
        <f t="shared" si="70"/>
        <v>0</v>
      </c>
    </row>
    <row r="169" spans="1:38" ht="31.5">
      <c r="A169" s="133" t="s">
        <v>175</v>
      </c>
      <c r="B169" s="147" t="s">
        <v>1221</v>
      </c>
      <c r="C169" s="146" t="s">
        <v>1222</v>
      </c>
      <c r="D169" s="265">
        <v>0</v>
      </c>
      <c r="E169" s="265">
        <v>0</v>
      </c>
      <c r="F169" s="265">
        <v>0</v>
      </c>
      <c r="G169" s="265">
        <v>0</v>
      </c>
      <c r="H169" s="265">
        <v>0</v>
      </c>
      <c r="I169" s="265">
        <v>0</v>
      </c>
      <c r="J169" s="265">
        <v>0</v>
      </c>
      <c r="K169" s="265">
        <v>0</v>
      </c>
      <c r="L169" s="265">
        <v>0</v>
      </c>
      <c r="M169" s="265">
        <v>0</v>
      </c>
      <c r="N169" s="265">
        <v>0</v>
      </c>
      <c r="O169" s="265">
        <v>0</v>
      </c>
      <c r="P169" s="265">
        <v>0</v>
      </c>
      <c r="Q169" s="265">
        <v>0</v>
      </c>
      <c r="R169" s="265">
        <v>0</v>
      </c>
      <c r="S169" s="265">
        <v>0</v>
      </c>
      <c r="T169" s="265">
        <v>0</v>
      </c>
      <c r="U169" s="265">
        <v>0</v>
      </c>
      <c r="V169" s="265">
        <v>0</v>
      </c>
      <c r="W169" s="265">
        <v>0</v>
      </c>
      <c r="X169" s="265">
        <v>0</v>
      </c>
      <c r="Y169" s="265">
        <v>0</v>
      </c>
      <c r="Z169" s="265">
        <v>0</v>
      </c>
      <c r="AA169" s="265">
        <v>0</v>
      </c>
      <c r="AB169" s="265">
        <v>0</v>
      </c>
      <c r="AC169" s="265">
        <v>0</v>
      </c>
      <c r="AD169" s="265">
        <v>0</v>
      </c>
      <c r="AE169" s="265">
        <v>0</v>
      </c>
      <c r="AF169" s="265">
        <f t="shared" si="64"/>
        <v>0</v>
      </c>
      <c r="AG169" s="277">
        <f t="shared" si="65"/>
        <v>0</v>
      </c>
      <c r="AH169" s="277">
        <f t="shared" si="66"/>
        <v>0</v>
      </c>
      <c r="AI169" s="277">
        <f t="shared" si="67"/>
        <v>0</v>
      </c>
      <c r="AJ169" s="277">
        <f t="shared" si="68"/>
        <v>0</v>
      </c>
      <c r="AK169" s="277">
        <f t="shared" si="69"/>
        <v>0</v>
      </c>
      <c r="AL169" s="277">
        <f t="shared" si="70"/>
        <v>0</v>
      </c>
    </row>
    <row r="170" spans="1:38" ht="31.5">
      <c r="A170" s="133" t="s">
        <v>175</v>
      </c>
      <c r="B170" s="147" t="s">
        <v>1223</v>
      </c>
      <c r="C170" s="146" t="s">
        <v>1224</v>
      </c>
      <c r="D170" s="265">
        <v>0</v>
      </c>
      <c r="E170" s="265">
        <v>0</v>
      </c>
      <c r="F170" s="265">
        <v>0</v>
      </c>
      <c r="G170" s="265">
        <v>0</v>
      </c>
      <c r="H170" s="265">
        <v>0</v>
      </c>
      <c r="I170" s="265">
        <v>0</v>
      </c>
      <c r="J170" s="265">
        <v>0</v>
      </c>
      <c r="K170" s="265">
        <v>0</v>
      </c>
      <c r="L170" s="265">
        <v>0</v>
      </c>
      <c r="M170" s="265">
        <v>0</v>
      </c>
      <c r="N170" s="265">
        <v>0</v>
      </c>
      <c r="O170" s="265">
        <v>0</v>
      </c>
      <c r="P170" s="265">
        <v>0</v>
      </c>
      <c r="Q170" s="265">
        <v>0</v>
      </c>
      <c r="R170" s="265">
        <v>0</v>
      </c>
      <c r="S170" s="265">
        <v>0</v>
      </c>
      <c r="T170" s="265">
        <v>0</v>
      </c>
      <c r="U170" s="265">
        <v>0</v>
      </c>
      <c r="V170" s="265">
        <v>0</v>
      </c>
      <c r="W170" s="265">
        <v>0</v>
      </c>
      <c r="X170" s="265">
        <v>0</v>
      </c>
      <c r="Y170" s="265">
        <v>0</v>
      </c>
      <c r="Z170" s="265">
        <v>0</v>
      </c>
      <c r="AA170" s="265">
        <v>0</v>
      </c>
      <c r="AB170" s="265">
        <v>0</v>
      </c>
      <c r="AC170" s="265">
        <v>0</v>
      </c>
      <c r="AD170" s="265">
        <v>0</v>
      </c>
      <c r="AE170" s="265">
        <v>0</v>
      </c>
      <c r="AF170" s="265">
        <f t="shared" si="64"/>
        <v>0</v>
      </c>
      <c r="AG170" s="277">
        <f t="shared" si="65"/>
        <v>0</v>
      </c>
      <c r="AH170" s="277">
        <f t="shared" si="66"/>
        <v>0</v>
      </c>
      <c r="AI170" s="277">
        <f t="shared" si="67"/>
        <v>0</v>
      </c>
      <c r="AJ170" s="277">
        <f t="shared" si="68"/>
        <v>0</v>
      </c>
      <c r="AK170" s="277">
        <f t="shared" si="69"/>
        <v>0</v>
      </c>
      <c r="AL170" s="277">
        <f t="shared" si="70"/>
        <v>0</v>
      </c>
    </row>
    <row r="171" spans="1:38" ht="31.5">
      <c r="A171" s="133" t="s">
        <v>175</v>
      </c>
      <c r="B171" s="147" t="s">
        <v>1225</v>
      </c>
      <c r="C171" s="146" t="s">
        <v>1226</v>
      </c>
      <c r="D171" s="265">
        <v>0</v>
      </c>
      <c r="E171" s="265">
        <v>0</v>
      </c>
      <c r="F171" s="265">
        <v>0</v>
      </c>
      <c r="G171" s="265">
        <v>0</v>
      </c>
      <c r="H171" s="265">
        <v>0</v>
      </c>
      <c r="I171" s="265">
        <v>0</v>
      </c>
      <c r="J171" s="265">
        <v>0</v>
      </c>
      <c r="K171" s="265">
        <v>0</v>
      </c>
      <c r="L171" s="265">
        <v>0</v>
      </c>
      <c r="M171" s="265">
        <v>0</v>
      </c>
      <c r="N171" s="265">
        <v>0</v>
      </c>
      <c r="O171" s="265">
        <v>0</v>
      </c>
      <c r="P171" s="265">
        <v>0</v>
      </c>
      <c r="Q171" s="265">
        <v>0</v>
      </c>
      <c r="R171" s="265">
        <v>0</v>
      </c>
      <c r="S171" s="265">
        <v>0</v>
      </c>
      <c r="T171" s="265">
        <v>0</v>
      </c>
      <c r="U171" s="265">
        <v>0</v>
      </c>
      <c r="V171" s="265">
        <v>0</v>
      </c>
      <c r="W171" s="265">
        <v>0</v>
      </c>
      <c r="X171" s="265">
        <v>0</v>
      </c>
      <c r="Y171" s="265">
        <v>0</v>
      </c>
      <c r="Z171" s="265">
        <v>0</v>
      </c>
      <c r="AA171" s="265">
        <v>0</v>
      </c>
      <c r="AB171" s="265">
        <v>0</v>
      </c>
      <c r="AC171" s="265">
        <v>0</v>
      </c>
      <c r="AD171" s="265">
        <v>0</v>
      </c>
      <c r="AE171" s="265">
        <v>0</v>
      </c>
      <c r="AF171" s="265">
        <f t="shared" si="64"/>
        <v>0</v>
      </c>
      <c r="AG171" s="265">
        <f t="shared" si="65"/>
        <v>0</v>
      </c>
      <c r="AH171" s="265">
        <f t="shared" si="66"/>
        <v>0</v>
      </c>
      <c r="AI171" s="265">
        <f t="shared" si="67"/>
        <v>0</v>
      </c>
      <c r="AJ171" s="265">
        <f t="shared" si="68"/>
        <v>0</v>
      </c>
      <c r="AK171" s="265">
        <f t="shared" si="69"/>
        <v>0</v>
      </c>
      <c r="AL171" s="265">
        <f t="shared" si="70"/>
        <v>0</v>
      </c>
    </row>
    <row r="172" spans="1:38" ht="31.5">
      <c r="A172" s="133" t="s">
        <v>175</v>
      </c>
      <c r="B172" s="147" t="s">
        <v>1227</v>
      </c>
      <c r="C172" s="146" t="s">
        <v>1228</v>
      </c>
      <c r="D172" s="265">
        <v>0</v>
      </c>
      <c r="E172" s="265">
        <v>0</v>
      </c>
      <c r="F172" s="265">
        <v>0</v>
      </c>
      <c r="G172" s="265">
        <v>0</v>
      </c>
      <c r="H172" s="265">
        <v>0</v>
      </c>
      <c r="I172" s="265">
        <v>0</v>
      </c>
      <c r="J172" s="265">
        <v>0</v>
      </c>
      <c r="K172" s="265">
        <v>0</v>
      </c>
      <c r="L172" s="265">
        <v>0</v>
      </c>
      <c r="M172" s="265">
        <v>0</v>
      </c>
      <c r="N172" s="265">
        <v>0</v>
      </c>
      <c r="O172" s="265">
        <v>0</v>
      </c>
      <c r="P172" s="265">
        <v>0</v>
      </c>
      <c r="Q172" s="265">
        <v>0</v>
      </c>
      <c r="R172" s="265">
        <v>0</v>
      </c>
      <c r="S172" s="265">
        <v>0</v>
      </c>
      <c r="T172" s="265">
        <v>0</v>
      </c>
      <c r="U172" s="265">
        <v>0</v>
      </c>
      <c r="V172" s="265">
        <v>0</v>
      </c>
      <c r="W172" s="265">
        <v>0</v>
      </c>
      <c r="X172" s="265">
        <v>0</v>
      </c>
      <c r="Y172" s="265">
        <v>0</v>
      </c>
      <c r="Z172" s="265">
        <v>0</v>
      </c>
      <c r="AA172" s="265">
        <v>0</v>
      </c>
      <c r="AB172" s="265">
        <v>0</v>
      </c>
      <c r="AC172" s="265">
        <v>0</v>
      </c>
      <c r="AD172" s="265">
        <v>0</v>
      </c>
      <c r="AE172" s="265">
        <v>0</v>
      </c>
      <c r="AF172" s="265">
        <f t="shared" si="64"/>
        <v>0</v>
      </c>
      <c r="AG172" s="277">
        <f t="shared" si="65"/>
        <v>0</v>
      </c>
      <c r="AH172" s="277">
        <f t="shared" si="66"/>
        <v>0</v>
      </c>
      <c r="AI172" s="277">
        <f t="shared" si="67"/>
        <v>0</v>
      </c>
      <c r="AJ172" s="277">
        <f t="shared" si="68"/>
        <v>0</v>
      </c>
      <c r="AK172" s="277">
        <f t="shared" si="69"/>
        <v>0</v>
      </c>
      <c r="AL172" s="277">
        <f t="shared" si="70"/>
        <v>0</v>
      </c>
    </row>
    <row r="173" spans="1:38" ht="31.5">
      <c r="A173" s="133" t="s">
        <v>175</v>
      </c>
      <c r="B173" s="147" t="s">
        <v>1229</v>
      </c>
      <c r="C173" s="146" t="s">
        <v>1230</v>
      </c>
      <c r="D173" s="265">
        <v>0</v>
      </c>
      <c r="E173" s="265">
        <v>0</v>
      </c>
      <c r="F173" s="265">
        <v>0</v>
      </c>
      <c r="G173" s="265">
        <v>0</v>
      </c>
      <c r="H173" s="265">
        <v>0</v>
      </c>
      <c r="I173" s="265">
        <v>0</v>
      </c>
      <c r="J173" s="265">
        <v>0</v>
      </c>
      <c r="K173" s="265">
        <v>0</v>
      </c>
      <c r="L173" s="265">
        <v>0</v>
      </c>
      <c r="M173" s="265">
        <v>0</v>
      </c>
      <c r="N173" s="265">
        <v>0</v>
      </c>
      <c r="O173" s="265">
        <v>0</v>
      </c>
      <c r="P173" s="265">
        <v>0</v>
      </c>
      <c r="Q173" s="265">
        <v>0</v>
      </c>
      <c r="R173" s="265">
        <v>0</v>
      </c>
      <c r="S173" s="265">
        <v>0</v>
      </c>
      <c r="T173" s="265">
        <v>0</v>
      </c>
      <c r="U173" s="265">
        <v>0</v>
      </c>
      <c r="V173" s="265">
        <v>0</v>
      </c>
      <c r="W173" s="265">
        <v>0</v>
      </c>
      <c r="X173" s="265">
        <v>0</v>
      </c>
      <c r="Y173" s="265">
        <v>0</v>
      </c>
      <c r="Z173" s="265">
        <v>0</v>
      </c>
      <c r="AA173" s="265">
        <v>0</v>
      </c>
      <c r="AB173" s="265">
        <v>0</v>
      </c>
      <c r="AC173" s="265">
        <v>0</v>
      </c>
      <c r="AD173" s="265">
        <v>0</v>
      </c>
      <c r="AE173" s="265">
        <v>0</v>
      </c>
      <c r="AF173" s="265">
        <f t="shared" si="64"/>
        <v>0</v>
      </c>
      <c r="AG173" s="277">
        <f t="shared" si="65"/>
        <v>0</v>
      </c>
      <c r="AH173" s="277">
        <f t="shared" si="66"/>
        <v>0</v>
      </c>
      <c r="AI173" s="277">
        <f t="shared" si="67"/>
        <v>0</v>
      </c>
      <c r="AJ173" s="277">
        <f t="shared" si="68"/>
        <v>0</v>
      </c>
      <c r="AK173" s="277">
        <f t="shared" si="69"/>
        <v>0</v>
      </c>
      <c r="AL173" s="277">
        <f t="shared" si="70"/>
        <v>0</v>
      </c>
    </row>
    <row r="174" spans="1:38" ht="31.5">
      <c r="A174" s="133" t="s">
        <v>175</v>
      </c>
      <c r="B174" s="147" t="s">
        <v>1231</v>
      </c>
      <c r="C174" s="146" t="s">
        <v>1232</v>
      </c>
      <c r="D174" s="265">
        <v>0</v>
      </c>
      <c r="E174" s="265">
        <v>0</v>
      </c>
      <c r="F174" s="265">
        <v>0</v>
      </c>
      <c r="G174" s="265">
        <v>0</v>
      </c>
      <c r="H174" s="265">
        <v>0</v>
      </c>
      <c r="I174" s="265">
        <v>0</v>
      </c>
      <c r="J174" s="265">
        <v>0</v>
      </c>
      <c r="K174" s="265">
        <v>0</v>
      </c>
      <c r="L174" s="265">
        <v>0</v>
      </c>
      <c r="M174" s="265">
        <v>0</v>
      </c>
      <c r="N174" s="265">
        <v>0</v>
      </c>
      <c r="O174" s="265">
        <v>0</v>
      </c>
      <c r="P174" s="265">
        <v>0</v>
      </c>
      <c r="Q174" s="265">
        <v>0</v>
      </c>
      <c r="R174" s="265">
        <v>0</v>
      </c>
      <c r="S174" s="265">
        <v>0</v>
      </c>
      <c r="T174" s="265">
        <v>0</v>
      </c>
      <c r="U174" s="265">
        <v>0</v>
      </c>
      <c r="V174" s="265">
        <v>0</v>
      </c>
      <c r="W174" s="265">
        <v>0</v>
      </c>
      <c r="X174" s="265">
        <v>0</v>
      </c>
      <c r="Y174" s="265">
        <v>0</v>
      </c>
      <c r="Z174" s="265">
        <v>0</v>
      </c>
      <c r="AA174" s="265">
        <v>0</v>
      </c>
      <c r="AB174" s="265">
        <v>0</v>
      </c>
      <c r="AC174" s="265">
        <v>0</v>
      </c>
      <c r="AD174" s="265">
        <v>0</v>
      </c>
      <c r="AE174" s="265">
        <v>0</v>
      </c>
      <c r="AF174" s="265">
        <f t="shared" si="64"/>
        <v>0</v>
      </c>
      <c r="AG174" s="277">
        <f t="shared" si="65"/>
        <v>0</v>
      </c>
      <c r="AH174" s="277">
        <f t="shared" si="66"/>
        <v>0</v>
      </c>
      <c r="AI174" s="277">
        <f t="shared" si="67"/>
        <v>0</v>
      </c>
      <c r="AJ174" s="277">
        <f t="shared" si="68"/>
        <v>0</v>
      </c>
      <c r="AK174" s="277">
        <f t="shared" si="69"/>
        <v>0</v>
      </c>
      <c r="AL174" s="277">
        <f t="shared" si="70"/>
        <v>0</v>
      </c>
    </row>
    <row r="175" spans="1:38" ht="31.5">
      <c r="A175" s="133" t="s">
        <v>175</v>
      </c>
      <c r="B175" s="147" t="s">
        <v>1233</v>
      </c>
      <c r="C175" s="146" t="s">
        <v>1234</v>
      </c>
      <c r="D175" s="265">
        <v>0</v>
      </c>
      <c r="E175" s="265">
        <v>0</v>
      </c>
      <c r="F175" s="265">
        <v>0</v>
      </c>
      <c r="G175" s="265">
        <v>0</v>
      </c>
      <c r="H175" s="265">
        <v>0</v>
      </c>
      <c r="I175" s="265">
        <v>0</v>
      </c>
      <c r="J175" s="265">
        <v>0</v>
      </c>
      <c r="K175" s="265">
        <v>0</v>
      </c>
      <c r="L175" s="265">
        <v>0</v>
      </c>
      <c r="M175" s="265">
        <v>0</v>
      </c>
      <c r="N175" s="265">
        <v>0</v>
      </c>
      <c r="O175" s="265">
        <v>0</v>
      </c>
      <c r="P175" s="265">
        <v>0</v>
      </c>
      <c r="Q175" s="265">
        <v>0</v>
      </c>
      <c r="R175" s="265">
        <v>0</v>
      </c>
      <c r="S175" s="265">
        <v>0</v>
      </c>
      <c r="T175" s="265">
        <v>0</v>
      </c>
      <c r="U175" s="265">
        <v>0</v>
      </c>
      <c r="V175" s="265">
        <v>0</v>
      </c>
      <c r="W175" s="265">
        <v>0</v>
      </c>
      <c r="X175" s="265">
        <v>0</v>
      </c>
      <c r="Y175" s="265">
        <v>0</v>
      </c>
      <c r="Z175" s="265">
        <v>0</v>
      </c>
      <c r="AA175" s="265">
        <v>0</v>
      </c>
      <c r="AB175" s="265">
        <v>0</v>
      </c>
      <c r="AC175" s="265">
        <v>0</v>
      </c>
      <c r="AD175" s="265">
        <v>0</v>
      </c>
      <c r="AE175" s="265">
        <v>0</v>
      </c>
      <c r="AF175" s="265">
        <f t="shared" si="64"/>
        <v>0</v>
      </c>
      <c r="AG175" s="277">
        <f t="shared" si="65"/>
        <v>0</v>
      </c>
      <c r="AH175" s="277">
        <f t="shared" si="66"/>
        <v>0</v>
      </c>
      <c r="AI175" s="277">
        <f t="shared" si="67"/>
        <v>0</v>
      </c>
      <c r="AJ175" s="277">
        <f t="shared" si="68"/>
        <v>0</v>
      </c>
      <c r="AK175" s="277">
        <f t="shared" si="69"/>
        <v>0</v>
      </c>
      <c r="AL175" s="277">
        <f t="shared" si="70"/>
        <v>0</v>
      </c>
    </row>
    <row r="176" spans="1:38" ht="31.5">
      <c r="A176" s="133" t="s">
        <v>175</v>
      </c>
      <c r="B176" s="147" t="s">
        <v>1235</v>
      </c>
      <c r="C176" s="146" t="s">
        <v>1236</v>
      </c>
      <c r="D176" s="265">
        <v>0</v>
      </c>
      <c r="E176" s="265">
        <v>0</v>
      </c>
      <c r="F176" s="265">
        <v>0</v>
      </c>
      <c r="G176" s="265">
        <v>0</v>
      </c>
      <c r="H176" s="265">
        <v>0</v>
      </c>
      <c r="I176" s="265">
        <v>0</v>
      </c>
      <c r="J176" s="265">
        <v>0</v>
      </c>
      <c r="K176" s="265">
        <v>0</v>
      </c>
      <c r="L176" s="265">
        <v>0</v>
      </c>
      <c r="M176" s="265">
        <v>0</v>
      </c>
      <c r="N176" s="265">
        <v>0</v>
      </c>
      <c r="O176" s="265">
        <v>0</v>
      </c>
      <c r="P176" s="265">
        <v>0</v>
      </c>
      <c r="Q176" s="265">
        <v>0</v>
      </c>
      <c r="R176" s="265">
        <v>0</v>
      </c>
      <c r="S176" s="265">
        <v>0</v>
      </c>
      <c r="T176" s="265">
        <v>0</v>
      </c>
      <c r="U176" s="265">
        <v>0</v>
      </c>
      <c r="V176" s="265">
        <v>0</v>
      </c>
      <c r="W176" s="265">
        <v>0</v>
      </c>
      <c r="X176" s="265">
        <v>0</v>
      </c>
      <c r="Y176" s="265">
        <v>0</v>
      </c>
      <c r="Z176" s="265">
        <v>0</v>
      </c>
      <c r="AA176" s="265">
        <v>0</v>
      </c>
      <c r="AB176" s="265">
        <v>0</v>
      </c>
      <c r="AC176" s="265">
        <v>0</v>
      </c>
      <c r="AD176" s="265">
        <v>0</v>
      </c>
      <c r="AE176" s="265">
        <v>0</v>
      </c>
      <c r="AF176" s="265">
        <f t="shared" si="64"/>
        <v>0</v>
      </c>
      <c r="AG176" s="277">
        <f t="shared" si="65"/>
        <v>0</v>
      </c>
      <c r="AH176" s="277">
        <f t="shared" si="66"/>
        <v>0</v>
      </c>
      <c r="AI176" s="277">
        <f t="shared" si="67"/>
        <v>0</v>
      </c>
      <c r="AJ176" s="277">
        <f t="shared" si="68"/>
        <v>0</v>
      </c>
      <c r="AK176" s="277">
        <f t="shared" si="69"/>
        <v>0</v>
      </c>
      <c r="AL176" s="277">
        <f t="shared" si="70"/>
        <v>0</v>
      </c>
    </row>
    <row r="177" spans="1:38" ht="31.5">
      <c r="A177" s="133" t="s">
        <v>175</v>
      </c>
      <c r="B177" s="147" t="s">
        <v>1237</v>
      </c>
      <c r="C177" s="146" t="s">
        <v>1238</v>
      </c>
      <c r="D177" s="265">
        <v>0</v>
      </c>
      <c r="E177" s="265">
        <v>0</v>
      </c>
      <c r="F177" s="265">
        <v>0</v>
      </c>
      <c r="G177" s="265">
        <v>0</v>
      </c>
      <c r="H177" s="265">
        <v>0</v>
      </c>
      <c r="I177" s="265">
        <v>0</v>
      </c>
      <c r="J177" s="265">
        <v>0</v>
      </c>
      <c r="K177" s="265">
        <v>0</v>
      </c>
      <c r="L177" s="265">
        <v>0</v>
      </c>
      <c r="M177" s="265">
        <v>0</v>
      </c>
      <c r="N177" s="265">
        <v>0</v>
      </c>
      <c r="O177" s="265">
        <v>0</v>
      </c>
      <c r="P177" s="265">
        <v>0</v>
      </c>
      <c r="Q177" s="265">
        <v>0</v>
      </c>
      <c r="R177" s="265">
        <v>0</v>
      </c>
      <c r="S177" s="265">
        <v>0</v>
      </c>
      <c r="T177" s="265">
        <v>0</v>
      </c>
      <c r="U177" s="265">
        <v>0</v>
      </c>
      <c r="V177" s="265">
        <v>0</v>
      </c>
      <c r="W177" s="265">
        <v>0</v>
      </c>
      <c r="X177" s="265">
        <v>0</v>
      </c>
      <c r="Y177" s="265">
        <v>0</v>
      </c>
      <c r="Z177" s="265">
        <v>0</v>
      </c>
      <c r="AA177" s="265">
        <v>0</v>
      </c>
      <c r="AB177" s="265">
        <v>0</v>
      </c>
      <c r="AC177" s="265">
        <v>0</v>
      </c>
      <c r="AD177" s="265">
        <v>0</v>
      </c>
      <c r="AE177" s="265">
        <v>0</v>
      </c>
      <c r="AF177" s="265">
        <f t="shared" si="64"/>
        <v>0</v>
      </c>
      <c r="AG177" s="277">
        <f t="shared" si="65"/>
        <v>0</v>
      </c>
      <c r="AH177" s="277">
        <f t="shared" si="66"/>
        <v>0</v>
      </c>
      <c r="AI177" s="277">
        <f t="shared" si="67"/>
        <v>0</v>
      </c>
      <c r="AJ177" s="277">
        <f t="shared" si="68"/>
        <v>0</v>
      </c>
      <c r="AK177" s="277">
        <f t="shared" si="69"/>
        <v>0</v>
      </c>
      <c r="AL177" s="277">
        <f t="shared" si="70"/>
        <v>0</v>
      </c>
    </row>
    <row r="178" spans="1:38" ht="31.5">
      <c r="A178" s="133" t="s">
        <v>175</v>
      </c>
      <c r="B178" s="147" t="s">
        <v>1239</v>
      </c>
      <c r="C178" s="146" t="s">
        <v>1240</v>
      </c>
      <c r="D178" s="265">
        <v>0</v>
      </c>
      <c r="E178" s="265">
        <v>0</v>
      </c>
      <c r="F178" s="265">
        <v>0</v>
      </c>
      <c r="G178" s="265">
        <v>0</v>
      </c>
      <c r="H178" s="265">
        <v>0</v>
      </c>
      <c r="I178" s="265">
        <v>0</v>
      </c>
      <c r="J178" s="265">
        <v>0</v>
      </c>
      <c r="K178" s="265">
        <v>0</v>
      </c>
      <c r="L178" s="265">
        <v>0</v>
      </c>
      <c r="M178" s="265">
        <v>0</v>
      </c>
      <c r="N178" s="265">
        <v>0</v>
      </c>
      <c r="O178" s="265">
        <v>0</v>
      </c>
      <c r="P178" s="265">
        <v>0</v>
      </c>
      <c r="Q178" s="265">
        <v>0</v>
      </c>
      <c r="R178" s="265">
        <v>0</v>
      </c>
      <c r="S178" s="265">
        <v>0</v>
      </c>
      <c r="T178" s="265">
        <v>0</v>
      </c>
      <c r="U178" s="265">
        <v>0</v>
      </c>
      <c r="V178" s="265">
        <v>0</v>
      </c>
      <c r="W178" s="265">
        <v>0</v>
      </c>
      <c r="X178" s="265">
        <v>0</v>
      </c>
      <c r="Y178" s="265">
        <v>0</v>
      </c>
      <c r="Z178" s="265">
        <v>0</v>
      </c>
      <c r="AA178" s="265">
        <v>0</v>
      </c>
      <c r="AB178" s="265">
        <v>0</v>
      </c>
      <c r="AC178" s="265">
        <v>0</v>
      </c>
      <c r="AD178" s="265">
        <v>0</v>
      </c>
      <c r="AE178" s="265">
        <v>0</v>
      </c>
      <c r="AF178" s="265">
        <f t="shared" si="64"/>
        <v>0</v>
      </c>
      <c r="AG178" s="277">
        <f t="shared" si="65"/>
        <v>0</v>
      </c>
      <c r="AH178" s="277">
        <f t="shared" si="66"/>
        <v>0</v>
      </c>
      <c r="AI178" s="277">
        <f t="shared" si="67"/>
        <v>0</v>
      </c>
      <c r="AJ178" s="277">
        <f t="shared" si="68"/>
        <v>0</v>
      </c>
      <c r="AK178" s="277">
        <f t="shared" si="69"/>
        <v>0</v>
      </c>
      <c r="AL178" s="277">
        <f t="shared" si="70"/>
        <v>0</v>
      </c>
    </row>
    <row r="179" spans="1:38" ht="31.5">
      <c r="A179" s="133" t="s">
        <v>175</v>
      </c>
      <c r="B179" s="147" t="s">
        <v>1241</v>
      </c>
      <c r="C179" s="146" t="s">
        <v>1242</v>
      </c>
      <c r="D179" s="265">
        <v>0</v>
      </c>
      <c r="E179" s="265">
        <v>0</v>
      </c>
      <c r="F179" s="265">
        <v>0</v>
      </c>
      <c r="G179" s="265">
        <v>0</v>
      </c>
      <c r="H179" s="265">
        <v>0</v>
      </c>
      <c r="I179" s="265">
        <v>0</v>
      </c>
      <c r="J179" s="265">
        <v>0</v>
      </c>
      <c r="K179" s="265">
        <v>0</v>
      </c>
      <c r="L179" s="265">
        <v>0</v>
      </c>
      <c r="M179" s="265">
        <v>0</v>
      </c>
      <c r="N179" s="265">
        <v>0</v>
      </c>
      <c r="O179" s="265">
        <v>0</v>
      </c>
      <c r="P179" s="265">
        <v>0</v>
      </c>
      <c r="Q179" s="265">
        <v>0</v>
      </c>
      <c r="R179" s="265">
        <v>0</v>
      </c>
      <c r="S179" s="265">
        <v>0</v>
      </c>
      <c r="T179" s="265">
        <v>0</v>
      </c>
      <c r="U179" s="265">
        <v>0</v>
      </c>
      <c r="V179" s="265">
        <v>0</v>
      </c>
      <c r="W179" s="265">
        <v>0</v>
      </c>
      <c r="X179" s="265">
        <v>0</v>
      </c>
      <c r="Y179" s="265">
        <v>0</v>
      </c>
      <c r="Z179" s="265">
        <v>0</v>
      </c>
      <c r="AA179" s="265">
        <v>0</v>
      </c>
      <c r="AB179" s="265">
        <v>0</v>
      </c>
      <c r="AC179" s="265">
        <v>0</v>
      </c>
      <c r="AD179" s="265">
        <v>0</v>
      </c>
      <c r="AE179" s="265">
        <v>0</v>
      </c>
      <c r="AF179" s="265">
        <f t="shared" si="64"/>
        <v>0</v>
      </c>
      <c r="AG179" s="277">
        <f t="shared" si="65"/>
        <v>0</v>
      </c>
      <c r="AH179" s="277">
        <f t="shared" si="66"/>
        <v>0</v>
      </c>
      <c r="AI179" s="277">
        <f t="shared" si="67"/>
        <v>0</v>
      </c>
      <c r="AJ179" s="277">
        <f t="shared" si="68"/>
        <v>0</v>
      </c>
      <c r="AK179" s="277">
        <f t="shared" si="69"/>
        <v>0</v>
      </c>
      <c r="AL179" s="277">
        <f t="shared" si="70"/>
        <v>0</v>
      </c>
    </row>
    <row r="180" spans="1:38" ht="31.5">
      <c r="A180" s="133" t="s">
        <v>175</v>
      </c>
      <c r="B180" s="147" t="s">
        <v>1243</v>
      </c>
      <c r="C180" s="146" t="s">
        <v>1244</v>
      </c>
      <c r="D180" s="265">
        <v>0</v>
      </c>
      <c r="E180" s="265">
        <v>0</v>
      </c>
      <c r="F180" s="265">
        <v>0</v>
      </c>
      <c r="G180" s="265">
        <v>0</v>
      </c>
      <c r="H180" s="265">
        <v>0</v>
      </c>
      <c r="I180" s="265">
        <v>0</v>
      </c>
      <c r="J180" s="265">
        <v>0</v>
      </c>
      <c r="K180" s="265">
        <v>0</v>
      </c>
      <c r="L180" s="265">
        <v>0</v>
      </c>
      <c r="M180" s="265">
        <v>0</v>
      </c>
      <c r="N180" s="265">
        <v>0</v>
      </c>
      <c r="O180" s="265">
        <v>0</v>
      </c>
      <c r="P180" s="265">
        <v>0</v>
      </c>
      <c r="Q180" s="265">
        <v>0</v>
      </c>
      <c r="R180" s="265">
        <v>0</v>
      </c>
      <c r="S180" s="265">
        <v>0</v>
      </c>
      <c r="T180" s="265">
        <v>0</v>
      </c>
      <c r="U180" s="265">
        <v>0</v>
      </c>
      <c r="V180" s="265">
        <v>0</v>
      </c>
      <c r="W180" s="265">
        <v>0</v>
      </c>
      <c r="X180" s="265">
        <v>0</v>
      </c>
      <c r="Y180" s="265">
        <v>0</v>
      </c>
      <c r="Z180" s="265">
        <v>0</v>
      </c>
      <c r="AA180" s="265">
        <v>0</v>
      </c>
      <c r="AB180" s="265">
        <v>0</v>
      </c>
      <c r="AC180" s="265">
        <v>0</v>
      </c>
      <c r="AD180" s="265">
        <v>0</v>
      </c>
      <c r="AE180" s="265">
        <v>0</v>
      </c>
      <c r="AF180" s="265">
        <f t="shared" si="64"/>
        <v>0</v>
      </c>
      <c r="AG180" s="277">
        <f t="shared" si="65"/>
        <v>0</v>
      </c>
      <c r="AH180" s="277">
        <f t="shared" si="66"/>
        <v>0</v>
      </c>
      <c r="AI180" s="277">
        <f t="shared" si="67"/>
        <v>0</v>
      </c>
      <c r="AJ180" s="277">
        <f t="shared" si="68"/>
        <v>0</v>
      </c>
      <c r="AK180" s="277">
        <f t="shared" si="69"/>
        <v>0</v>
      </c>
      <c r="AL180" s="277">
        <f t="shared" si="70"/>
        <v>0</v>
      </c>
    </row>
    <row r="181" spans="1:38" ht="31.5">
      <c r="A181" s="133" t="s">
        <v>175</v>
      </c>
      <c r="B181" s="147" t="s">
        <v>1245</v>
      </c>
      <c r="C181" s="146" t="s">
        <v>1246</v>
      </c>
      <c r="D181" s="265">
        <v>0</v>
      </c>
      <c r="E181" s="265">
        <v>0</v>
      </c>
      <c r="F181" s="265">
        <v>0</v>
      </c>
      <c r="G181" s="265">
        <v>0</v>
      </c>
      <c r="H181" s="265">
        <v>0</v>
      </c>
      <c r="I181" s="265">
        <v>0</v>
      </c>
      <c r="J181" s="265">
        <v>0</v>
      </c>
      <c r="K181" s="265">
        <v>0</v>
      </c>
      <c r="L181" s="265">
        <v>0</v>
      </c>
      <c r="M181" s="265">
        <v>0</v>
      </c>
      <c r="N181" s="265">
        <v>0</v>
      </c>
      <c r="O181" s="265">
        <v>0</v>
      </c>
      <c r="P181" s="265">
        <v>0</v>
      </c>
      <c r="Q181" s="265">
        <v>0</v>
      </c>
      <c r="R181" s="265">
        <v>0</v>
      </c>
      <c r="S181" s="265">
        <v>0</v>
      </c>
      <c r="T181" s="265">
        <v>0</v>
      </c>
      <c r="U181" s="265">
        <v>0</v>
      </c>
      <c r="V181" s="265">
        <v>0</v>
      </c>
      <c r="W181" s="265">
        <v>0</v>
      </c>
      <c r="X181" s="265">
        <v>0</v>
      </c>
      <c r="Y181" s="265">
        <v>0</v>
      </c>
      <c r="Z181" s="265">
        <v>0</v>
      </c>
      <c r="AA181" s="265">
        <v>0</v>
      </c>
      <c r="AB181" s="265">
        <v>0</v>
      </c>
      <c r="AC181" s="265">
        <v>0</v>
      </c>
      <c r="AD181" s="265">
        <v>0</v>
      </c>
      <c r="AE181" s="265">
        <v>0</v>
      </c>
      <c r="AF181" s="265">
        <f t="shared" si="64"/>
        <v>0</v>
      </c>
      <c r="AG181" s="277">
        <f t="shared" si="65"/>
        <v>0</v>
      </c>
      <c r="AH181" s="277">
        <f t="shared" si="66"/>
        <v>0</v>
      </c>
      <c r="AI181" s="277">
        <f t="shared" si="67"/>
        <v>0</v>
      </c>
      <c r="AJ181" s="277">
        <f t="shared" si="68"/>
        <v>0</v>
      </c>
      <c r="AK181" s="277">
        <f t="shared" si="69"/>
        <v>0</v>
      </c>
      <c r="AL181" s="277">
        <f t="shared" si="70"/>
        <v>0</v>
      </c>
    </row>
    <row r="182" spans="1:38" ht="31.5">
      <c r="A182" s="63" t="s">
        <v>175</v>
      </c>
      <c r="B182" s="77" t="s">
        <v>1299</v>
      </c>
      <c r="C182" s="64" t="s">
        <v>1300</v>
      </c>
      <c r="D182" s="265">
        <v>0</v>
      </c>
      <c r="E182" s="265">
        <v>0</v>
      </c>
      <c r="F182" s="265">
        <v>0</v>
      </c>
      <c r="G182" s="265">
        <v>0</v>
      </c>
      <c r="H182" s="265">
        <v>0</v>
      </c>
      <c r="I182" s="265">
        <v>0</v>
      </c>
      <c r="J182" s="265">
        <v>0</v>
      </c>
      <c r="K182" s="265">
        <v>0</v>
      </c>
      <c r="L182" s="265">
        <v>0</v>
      </c>
      <c r="M182" s="265">
        <v>0</v>
      </c>
      <c r="N182" s="265">
        <v>0</v>
      </c>
      <c r="O182" s="265">
        <v>0</v>
      </c>
      <c r="P182" s="265">
        <v>0</v>
      </c>
      <c r="Q182" s="265">
        <v>0</v>
      </c>
      <c r="R182" s="265">
        <v>0</v>
      </c>
      <c r="S182" s="265">
        <v>0</v>
      </c>
      <c r="T182" s="265">
        <v>0</v>
      </c>
      <c r="U182" s="265">
        <v>0</v>
      </c>
      <c r="V182" s="265">
        <v>0</v>
      </c>
      <c r="W182" s="265">
        <v>0</v>
      </c>
      <c r="X182" s="265">
        <v>0</v>
      </c>
      <c r="Y182" s="265">
        <v>0</v>
      </c>
      <c r="Z182" s="265">
        <v>0</v>
      </c>
      <c r="AA182" s="265">
        <v>0</v>
      </c>
      <c r="AB182" s="265">
        <v>0</v>
      </c>
      <c r="AC182" s="265">
        <v>0</v>
      </c>
      <c r="AD182" s="265">
        <v>0</v>
      </c>
      <c r="AE182" s="265">
        <v>0</v>
      </c>
      <c r="AF182" s="265">
        <f t="shared" si="64"/>
        <v>0</v>
      </c>
      <c r="AG182" s="277">
        <f t="shared" si="65"/>
        <v>0</v>
      </c>
      <c r="AH182" s="277">
        <f t="shared" si="66"/>
        <v>0</v>
      </c>
      <c r="AI182" s="277">
        <f t="shared" si="67"/>
        <v>0</v>
      </c>
      <c r="AJ182" s="277">
        <f t="shared" si="68"/>
        <v>0</v>
      </c>
      <c r="AK182" s="277">
        <f t="shared" si="69"/>
        <v>0</v>
      </c>
      <c r="AL182" s="277">
        <f t="shared" si="70"/>
        <v>0</v>
      </c>
    </row>
    <row r="183" spans="1:38" ht="47.25">
      <c r="A183" s="133" t="s">
        <v>175</v>
      </c>
      <c r="B183" s="150" t="s">
        <v>1333</v>
      </c>
      <c r="C183" s="146" t="s">
        <v>1334</v>
      </c>
      <c r="D183" s="265">
        <v>0</v>
      </c>
      <c r="E183" s="265">
        <v>0</v>
      </c>
      <c r="F183" s="265">
        <v>0</v>
      </c>
      <c r="G183" s="265">
        <v>0</v>
      </c>
      <c r="H183" s="265">
        <v>0</v>
      </c>
      <c r="I183" s="265">
        <v>0</v>
      </c>
      <c r="J183" s="265">
        <v>0</v>
      </c>
      <c r="K183" s="265">
        <v>0</v>
      </c>
      <c r="L183" s="265">
        <v>0</v>
      </c>
      <c r="M183" s="265">
        <v>0</v>
      </c>
      <c r="N183" s="265">
        <v>0</v>
      </c>
      <c r="O183" s="265">
        <v>0</v>
      </c>
      <c r="P183" s="265">
        <v>0</v>
      </c>
      <c r="Q183" s="265">
        <v>0</v>
      </c>
      <c r="R183" s="265">
        <v>0</v>
      </c>
      <c r="S183" s="265">
        <v>0</v>
      </c>
      <c r="T183" s="265">
        <v>0</v>
      </c>
      <c r="U183" s="265">
        <v>0</v>
      </c>
      <c r="V183" s="265">
        <v>0</v>
      </c>
      <c r="W183" s="265">
        <v>0</v>
      </c>
      <c r="X183" s="265">
        <v>0</v>
      </c>
      <c r="Y183" s="265">
        <v>0</v>
      </c>
      <c r="Z183" s="265">
        <v>0</v>
      </c>
      <c r="AA183" s="265">
        <v>0</v>
      </c>
      <c r="AB183" s="265">
        <v>0</v>
      </c>
      <c r="AC183" s="265">
        <v>0</v>
      </c>
      <c r="AD183" s="265">
        <v>0</v>
      </c>
      <c r="AE183" s="265">
        <v>0</v>
      </c>
      <c r="AF183" s="265">
        <f t="shared" si="64"/>
        <v>0</v>
      </c>
      <c r="AG183" s="277">
        <f t="shared" si="65"/>
        <v>0</v>
      </c>
      <c r="AH183" s="277">
        <f t="shared" si="66"/>
        <v>0</v>
      </c>
      <c r="AI183" s="277">
        <f t="shared" si="67"/>
        <v>0</v>
      </c>
      <c r="AJ183" s="277">
        <f t="shared" si="68"/>
        <v>0</v>
      </c>
      <c r="AK183" s="277">
        <f t="shared" si="69"/>
        <v>0</v>
      </c>
      <c r="AL183" s="277">
        <f t="shared" si="70"/>
        <v>0</v>
      </c>
    </row>
    <row r="184" spans="1:38" ht="31.5">
      <c r="A184" s="63" t="s">
        <v>175</v>
      </c>
      <c r="B184" s="54" t="s">
        <v>1417</v>
      </c>
      <c r="C184" s="63" t="s">
        <v>1418</v>
      </c>
      <c r="D184" s="265">
        <v>0</v>
      </c>
      <c r="E184" s="265">
        <v>0</v>
      </c>
      <c r="F184" s="265">
        <v>0</v>
      </c>
      <c r="G184" s="265">
        <v>0</v>
      </c>
      <c r="H184" s="265">
        <v>0</v>
      </c>
      <c r="I184" s="265">
        <v>0</v>
      </c>
      <c r="J184" s="265">
        <v>0</v>
      </c>
      <c r="K184" s="265">
        <v>0</v>
      </c>
      <c r="L184" s="265">
        <v>0</v>
      </c>
      <c r="M184" s="265">
        <v>0</v>
      </c>
      <c r="N184" s="265">
        <v>0</v>
      </c>
      <c r="O184" s="265">
        <v>0</v>
      </c>
      <c r="P184" s="265">
        <v>0</v>
      </c>
      <c r="Q184" s="265">
        <v>0</v>
      </c>
      <c r="R184" s="265">
        <v>0</v>
      </c>
      <c r="S184" s="265">
        <v>0</v>
      </c>
      <c r="T184" s="265">
        <v>0</v>
      </c>
      <c r="U184" s="265">
        <v>0</v>
      </c>
      <c r="V184" s="265">
        <v>0</v>
      </c>
      <c r="W184" s="265">
        <v>0</v>
      </c>
      <c r="X184" s="265">
        <v>0</v>
      </c>
      <c r="Y184" s="265">
        <v>0</v>
      </c>
      <c r="Z184" s="265">
        <v>1.68731666</v>
      </c>
      <c r="AA184" s="265">
        <v>0.1</v>
      </c>
      <c r="AB184" s="265">
        <v>0</v>
      </c>
      <c r="AC184" s="265">
        <v>0.20300000000000001</v>
      </c>
      <c r="AD184" s="265">
        <v>0</v>
      </c>
      <c r="AE184" s="265">
        <v>0</v>
      </c>
      <c r="AF184" s="265">
        <f t="shared" si="64"/>
        <v>0</v>
      </c>
      <c r="AG184" s="265">
        <f t="shared" si="65"/>
        <v>1.68731666</v>
      </c>
      <c r="AH184" s="265">
        <f t="shared" si="66"/>
        <v>0.1</v>
      </c>
      <c r="AI184" s="265">
        <f t="shared" si="67"/>
        <v>0</v>
      </c>
      <c r="AJ184" s="265">
        <f t="shared" si="68"/>
        <v>0.20300000000000001</v>
      </c>
      <c r="AK184" s="265">
        <f t="shared" si="69"/>
        <v>0</v>
      </c>
      <c r="AL184" s="265">
        <f t="shared" si="70"/>
        <v>0</v>
      </c>
    </row>
    <row r="185" spans="1:38" ht="47.25">
      <c r="A185" s="63" t="s">
        <v>175</v>
      </c>
      <c r="B185" s="54" t="s">
        <v>1419</v>
      </c>
      <c r="C185" s="63" t="s">
        <v>1420</v>
      </c>
      <c r="D185" s="265">
        <v>0</v>
      </c>
      <c r="E185" s="265">
        <v>0</v>
      </c>
      <c r="F185" s="265">
        <v>0</v>
      </c>
      <c r="G185" s="265">
        <v>0</v>
      </c>
      <c r="H185" s="265">
        <v>0</v>
      </c>
      <c r="I185" s="265">
        <v>0</v>
      </c>
      <c r="J185" s="265">
        <v>0</v>
      </c>
      <c r="K185" s="265">
        <v>0</v>
      </c>
      <c r="L185" s="265">
        <v>0</v>
      </c>
      <c r="M185" s="265">
        <v>0</v>
      </c>
      <c r="N185" s="265">
        <v>0</v>
      </c>
      <c r="O185" s="265">
        <v>0</v>
      </c>
      <c r="P185" s="265">
        <v>0</v>
      </c>
      <c r="Q185" s="265">
        <v>0</v>
      </c>
      <c r="R185" s="265">
        <v>0</v>
      </c>
      <c r="S185" s="265">
        <v>0</v>
      </c>
      <c r="T185" s="265">
        <v>0</v>
      </c>
      <c r="U185" s="265">
        <v>0</v>
      </c>
      <c r="V185" s="265">
        <v>0</v>
      </c>
      <c r="W185" s="265">
        <v>0</v>
      </c>
      <c r="X185" s="265">
        <v>0</v>
      </c>
      <c r="Y185" s="265">
        <v>0</v>
      </c>
      <c r="Z185" s="265">
        <v>0</v>
      </c>
      <c r="AA185" s="265">
        <v>0</v>
      </c>
      <c r="AB185" s="265">
        <v>0</v>
      </c>
      <c r="AC185" s="265">
        <v>0</v>
      </c>
      <c r="AD185" s="265">
        <v>0</v>
      </c>
      <c r="AE185" s="265">
        <v>0</v>
      </c>
      <c r="AF185" s="265">
        <f t="shared" si="64"/>
        <v>0</v>
      </c>
      <c r="AG185" s="277">
        <f t="shared" si="65"/>
        <v>0</v>
      </c>
      <c r="AH185" s="277">
        <f t="shared" si="66"/>
        <v>0</v>
      </c>
      <c r="AI185" s="277">
        <f t="shared" si="67"/>
        <v>0</v>
      </c>
      <c r="AJ185" s="277">
        <f t="shared" si="68"/>
        <v>0</v>
      </c>
      <c r="AK185" s="277">
        <f t="shared" si="69"/>
        <v>0</v>
      </c>
      <c r="AL185" s="277">
        <f t="shared" si="70"/>
        <v>0</v>
      </c>
    </row>
    <row r="186" spans="1:38" ht="31.5">
      <c r="A186" s="63" t="s">
        <v>175</v>
      </c>
      <c r="B186" s="54" t="s">
        <v>1421</v>
      </c>
      <c r="C186" s="63" t="s">
        <v>1422</v>
      </c>
      <c r="D186" s="265">
        <v>0</v>
      </c>
      <c r="E186" s="265">
        <v>0</v>
      </c>
      <c r="F186" s="265">
        <v>0</v>
      </c>
      <c r="G186" s="265">
        <v>0</v>
      </c>
      <c r="H186" s="265">
        <v>0</v>
      </c>
      <c r="I186" s="265">
        <v>0</v>
      </c>
      <c r="J186" s="265">
        <v>0</v>
      </c>
      <c r="K186" s="265">
        <v>0</v>
      </c>
      <c r="L186" s="265">
        <v>0</v>
      </c>
      <c r="M186" s="265">
        <v>0</v>
      </c>
      <c r="N186" s="265">
        <v>0</v>
      </c>
      <c r="O186" s="265">
        <v>0</v>
      </c>
      <c r="P186" s="265">
        <v>0</v>
      </c>
      <c r="Q186" s="265">
        <v>0</v>
      </c>
      <c r="R186" s="265">
        <v>0</v>
      </c>
      <c r="S186" s="265">
        <v>0</v>
      </c>
      <c r="T186" s="265">
        <v>0</v>
      </c>
      <c r="U186" s="265">
        <v>0</v>
      </c>
      <c r="V186" s="265">
        <v>0</v>
      </c>
      <c r="W186" s="265">
        <v>0</v>
      </c>
      <c r="X186" s="265">
        <v>0</v>
      </c>
      <c r="Y186" s="265">
        <v>0</v>
      </c>
      <c r="Z186" s="265">
        <v>0</v>
      </c>
      <c r="AA186" s="265">
        <v>0</v>
      </c>
      <c r="AB186" s="265">
        <v>0</v>
      </c>
      <c r="AC186" s="265">
        <v>0</v>
      </c>
      <c r="AD186" s="265">
        <v>0</v>
      </c>
      <c r="AE186" s="265">
        <v>0</v>
      </c>
      <c r="AF186" s="265">
        <f t="shared" si="64"/>
        <v>0</v>
      </c>
      <c r="AG186" s="277">
        <f t="shared" si="65"/>
        <v>0</v>
      </c>
      <c r="AH186" s="277">
        <f t="shared" si="66"/>
        <v>0</v>
      </c>
      <c r="AI186" s="277">
        <f t="shared" si="67"/>
        <v>0</v>
      </c>
      <c r="AJ186" s="277">
        <f t="shared" si="68"/>
        <v>0</v>
      </c>
      <c r="AK186" s="277">
        <f t="shared" si="69"/>
        <v>0</v>
      </c>
      <c r="AL186" s="277">
        <f t="shared" si="70"/>
        <v>0</v>
      </c>
    </row>
    <row r="187" spans="1:38" s="275" customFormat="1" ht="31.5">
      <c r="A187" s="132" t="s">
        <v>176</v>
      </c>
      <c r="B187" s="157" t="s">
        <v>220</v>
      </c>
      <c r="C187" s="131" t="s">
        <v>218</v>
      </c>
      <c r="D187" s="131">
        <v>0</v>
      </c>
      <c r="E187" s="131">
        <v>0</v>
      </c>
      <c r="F187" s="131">
        <v>0</v>
      </c>
      <c r="G187" s="131">
        <v>0</v>
      </c>
      <c r="H187" s="131">
        <v>0</v>
      </c>
      <c r="I187" s="131">
        <v>0</v>
      </c>
      <c r="J187" s="131">
        <v>0</v>
      </c>
      <c r="K187" s="131">
        <v>0</v>
      </c>
      <c r="L187" s="131">
        <v>0</v>
      </c>
      <c r="M187" s="131">
        <v>0</v>
      </c>
      <c r="N187" s="131">
        <v>0</v>
      </c>
      <c r="O187" s="131">
        <v>0</v>
      </c>
      <c r="P187" s="131">
        <v>0</v>
      </c>
      <c r="Q187" s="131">
        <v>0</v>
      </c>
      <c r="R187" s="131">
        <v>0</v>
      </c>
      <c r="S187" s="131">
        <v>0</v>
      </c>
      <c r="T187" s="131">
        <v>0</v>
      </c>
      <c r="U187" s="131">
        <v>0</v>
      </c>
      <c r="V187" s="131">
        <v>0</v>
      </c>
      <c r="W187" s="131">
        <v>0</v>
      </c>
      <c r="X187" s="131">
        <v>0</v>
      </c>
      <c r="Y187" s="131">
        <v>0</v>
      </c>
      <c r="Z187" s="131">
        <v>0</v>
      </c>
      <c r="AA187" s="131">
        <v>0</v>
      </c>
      <c r="AB187" s="131">
        <v>0</v>
      </c>
      <c r="AC187" s="131">
        <v>0</v>
      </c>
      <c r="AD187" s="131">
        <v>0</v>
      </c>
      <c r="AE187" s="131">
        <v>0</v>
      </c>
      <c r="AF187" s="131">
        <f t="shared" si="64"/>
        <v>0</v>
      </c>
      <c r="AG187" s="131">
        <f t="shared" si="65"/>
        <v>0</v>
      </c>
      <c r="AH187" s="131">
        <f t="shared" si="66"/>
        <v>0</v>
      </c>
      <c r="AI187" s="131">
        <f t="shared" si="67"/>
        <v>0</v>
      </c>
      <c r="AJ187" s="131">
        <f t="shared" si="68"/>
        <v>0</v>
      </c>
      <c r="AK187" s="131">
        <f t="shared" si="69"/>
        <v>0</v>
      </c>
      <c r="AL187" s="131">
        <f t="shared" si="70"/>
        <v>0</v>
      </c>
    </row>
    <row r="188" spans="1:38" s="274" customFormat="1" ht="31.5">
      <c r="A188" s="126" t="s">
        <v>136</v>
      </c>
      <c r="B188" s="127" t="s">
        <v>221</v>
      </c>
      <c r="C188" s="129" t="s">
        <v>218</v>
      </c>
      <c r="D188" s="129">
        <f>D189+D191+D193+D194+D195+D196+D197+D198</f>
        <v>0</v>
      </c>
      <c r="E188" s="129">
        <f t="shared" ref="E188:AE188" si="71">E189+E191+E193+E194+E195+E196+E197+E198</f>
        <v>0</v>
      </c>
      <c r="F188" s="129">
        <f t="shared" si="71"/>
        <v>0</v>
      </c>
      <c r="G188" s="129">
        <f t="shared" si="71"/>
        <v>0</v>
      </c>
      <c r="H188" s="129">
        <f t="shared" si="71"/>
        <v>0</v>
      </c>
      <c r="I188" s="129">
        <f t="shared" si="71"/>
        <v>0</v>
      </c>
      <c r="J188" s="129">
        <f t="shared" si="71"/>
        <v>0</v>
      </c>
      <c r="K188" s="129">
        <f t="shared" si="71"/>
        <v>0</v>
      </c>
      <c r="L188" s="129">
        <f t="shared" si="71"/>
        <v>0</v>
      </c>
      <c r="M188" s="129">
        <f t="shared" si="71"/>
        <v>0</v>
      </c>
      <c r="N188" s="129">
        <f t="shared" si="71"/>
        <v>0</v>
      </c>
      <c r="O188" s="129">
        <f t="shared" si="71"/>
        <v>0</v>
      </c>
      <c r="P188" s="129">
        <f t="shared" si="71"/>
        <v>0</v>
      </c>
      <c r="Q188" s="129">
        <f t="shared" si="71"/>
        <v>0</v>
      </c>
      <c r="R188" s="129">
        <f t="shared" si="71"/>
        <v>0</v>
      </c>
      <c r="S188" s="129">
        <f t="shared" si="71"/>
        <v>0</v>
      </c>
      <c r="T188" s="129">
        <f t="shared" si="71"/>
        <v>0</v>
      </c>
      <c r="U188" s="129">
        <f t="shared" si="71"/>
        <v>0</v>
      </c>
      <c r="V188" s="129">
        <f t="shared" si="71"/>
        <v>0</v>
      </c>
      <c r="W188" s="129">
        <f t="shared" si="71"/>
        <v>0</v>
      </c>
      <c r="X188" s="129">
        <f t="shared" si="71"/>
        <v>0</v>
      </c>
      <c r="Y188" s="129">
        <f t="shared" si="71"/>
        <v>0</v>
      </c>
      <c r="Z188" s="129">
        <f t="shared" si="71"/>
        <v>107</v>
      </c>
      <c r="AA188" s="129">
        <f t="shared" si="71"/>
        <v>0</v>
      </c>
      <c r="AB188" s="129">
        <f t="shared" si="71"/>
        <v>0</v>
      </c>
      <c r="AC188" s="129">
        <f t="shared" si="71"/>
        <v>0</v>
      </c>
      <c r="AD188" s="129">
        <f t="shared" si="71"/>
        <v>0</v>
      </c>
      <c r="AE188" s="129">
        <f t="shared" si="71"/>
        <v>0</v>
      </c>
      <c r="AF188" s="129">
        <f t="shared" si="64"/>
        <v>0</v>
      </c>
      <c r="AG188" s="129">
        <f t="shared" si="65"/>
        <v>107</v>
      </c>
      <c r="AH188" s="129">
        <f t="shared" si="66"/>
        <v>0</v>
      </c>
      <c r="AI188" s="129">
        <f t="shared" si="67"/>
        <v>0</v>
      </c>
      <c r="AJ188" s="129">
        <f t="shared" si="68"/>
        <v>0</v>
      </c>
      <c r="AK188" s="129">
        <f t="shared" si="69"/>
        <v>0</v>
      </c>
      <c r="AL188" s="129">
        <f t="shared" si="70"/>
        <v>0</v>
      </c>
    </row>
    <row r="189" spans="1:38" s="275" customFormat="1" ht="31.5">
      <c r="A189" s="132" t="s">
        <v>137</v>
      </c>
      <c r="B189" s="157" t="s">
        <v>222</v>
      </c>
      <c r="C189" s="131" t="s">
        <v>218</v>
      </c>
      <c r="D189" s="131">
        <f>SUM(D190:D190)</f>
        <v>0</v>
      </c>
      <c r="E189" s="131">
        <f t="shared" ref="E189:AE189" si="72">SUM(E190:E190)</f>
        <v>0</v>
      </c>
      <c r="F189" s="131">
        <f t="shared" si="72"/>
        <v>0</v>
      </c>
      <c r="G189" s="131">
        <f t="shared" si="72"/>
        <v>0</v>
      </c>
      <c r="H189" s="131">
        <f t="shared" si="72"/>
        <v>0</v>
      </c>
      <c r="I189" s="131">
        <f t="shared" si="72"/>
        <v>0</v>
      </c>
      <c r="J189" s="131">
        <f t="shared" si="72"/>
        <v>0</v>
      </c>
      <c r="K189" s="131">
        <f t="shared" si="72"/>
        <v>0</v>
      </c>
      <c r="L189" s="131">
        <f t="shared" si="72"/>
        <v>0</v>
      </c>
      <c r="M189" s="131">
        <f t="shared" si="72"/>
        <v>0</v>
      </c>
      <c r="N189" s="131">
        <f t="shared" si="72"/>
        <v>0</v>
      </c>
      <c r="O189" s="131">
        <f t="shared" si="72"/>
        <v>0</v>
      </c>
      <c r="P189" s="131">
        <f t="shared" si="72"/>
        <v>0</v>
      </c>
      <c r="Q189" s="131">
        <f t="shared" si="72"/>
        <v>0</v>
      </c>
      <c r="R189" s="131">
        <f t="shared" si="72"/>
        <v>0</v>
      </c>
      <c r="S189" s="131">
        <f t="shared" si="72"/>
        <v>0</v>
      </c>
      <c r="T189" s="131">
        <f t="shared" si="72"/>
        <v>0</v>
      </c>
      <c r="U189" s="131">
        <f t="shared" si="72"/>
        <v>0</v>
      </c>
      <c r="V189" s="131">
        <f t="shared" si="72"/>
        <v>0</v>
      </c>
      <c r="W189" s="131">
        <f t="shared" si="72"/>
        <v>0</v>
      </c>
      <c r="X189" s="131">
        <f t="shared" si="72"/>
        <v>0</v>
      </c>
      <c r="Y189" s="131">
        <f t="shared" si="72"/>
        <v>0</v>
      </c>
      <c r="Z189" s="131">
        <f t="shared" si="72"/>
        <v>105.73090948399999</v>
      </c>
      <c r="AA189" s="131">
        <f t="shared" si="72"/>
        <v>0</v>
      </c>
      <c r="AB189" s="131">
        <f t="shared" si="72"/>
        <v>0</v>
      </c>
      <c r="AC189" s="131">
        <f t="shared" si="72"/>
        <v>0</v>
      </c>
      <c r="AD189" s="131">
        <f t="shared" si="72"/>
        <v>0</v>
      </c>
      <c r="AE189" s="131">
        <f t="shared" si="72"/>
        <v>0</v>
      </c>
      <c r="AF189" s="131">
        <f t="shared" si="64"/>
        <v>0</v>
      </c>
      <c r="AG189" s="131">
        <f t="shared" si="65"/>
        <v>105.73090948399999</v>
      </c>
      <c r="AH189" s="131">
        <f t="shared" si="66"/>
        <v>0</v>
      </c>
      <c r="AI189" s="131">
        <f t="shared" si="67"/>
        <v>0</v>
      </c>
      <c r="AJ189" s="131">
        <f t="shared" si="68"/>
        <v>0</v>
      </c>
      <c r="AK189" s="131">
        <f t="shared" si="69"/>
        <v>0</v>
      </c>
      <c r="AL189" s="131">
        <f t="shared" si="70"/>
        <v>0</v>
      </c>
    </row>
    <row r="190" spans="1:38" ht="15.75">
      <c r="A190" s="63" t="s">
        <v>137</v>
      </c>
      <c r="B190" s="35" t="s">
        <v>1912</v>
      </c>
      <c r="C190" s="198" t="s">
        <v>1429</v>
      </c>
      <c r="D190" s="265">
        <v>0</v>
      </c>
      <c r="E190" s="265">
        <v>0</v>
      </c>
      <c r="F190" s="265">
        <v>0</v>
      </c>
      <c r="G190" s="265">
        <v>0</v>
      </c>
      <c r="H190" s="265">
        <v>0</v>
      </c>
      <c r="I190" s="265">
        <v>0</v>
      </c>
      <c r="J190" s="265">
        <v>0</v>
      </c>
      <c r="K190" s="265">
        <v>0</v>
      </c>
      <c r="L190" s="265">
        <v>0</v>
      </c>
      <c r="M190" s="265">
        <v>0</v>
      </c>
      <c r="N190" s="265">
        <v>0</v>
      </c>
      <c r="O190" s="265">
        <v>0</v>
      </c>
      <c r="P190" s="265">
        <v>0</v>
      </c>
      <c r="Q190" s="265">
        <v>0</v>
      </c>
      <c r="R190" s="265"/>
      <c r="S190" s="265">
        <v>0</v>
      </c>
      <c r="T190" s="265">
        <v>0</v>
      </c>
      <c r="U190" s="265">
        <v>0</v>
      </c>
      <c r="V190" s="265">
        <v>0</v>
      </c>
      <c r="W190" s="265">
        <v>0</v>
      </c>
      <c r="X190" s="265">
        <v>0</v>
      </c>
      <c r="Y190" s="265">
        <v>0</v>
      </c>
      <c r="Z190" s="287">
        <v>105.73090948399999</v>
      </c>
      <c r="AA190" s="277">
        <v>0</v>
      </c>
      <c r="AB190" s="265">
        <v>0</v>
      </c>
      <c r="AC190" s="277">
        <v>0</v>
      </c>
      <c r="AD190" s="265">
        <v>0</v>
      </c>
      <c r="AE190" s="265">
        <v>0</v>
      </c>
      <c r="AF190" s="265">
        <f t="shared" si="64"/>
        <v>0</v>
      </c>
      <c r="AG190" s="277">
        <f t="shared" si="65"/>
        <v>105.73090948399999</v>
      </c>
      <c r="AH190" s="277">
        <f t="shared" si="66"/>
        <v>0</v>
      </c>
      <c r="AI190" s="277">
        <f t="shared" si="67"/>
        <v>0</v>
      </c>
      <c r="AJ190" s="277">
        <f t="shared" si="68"/>
        <v>0</v>
      </c>
      <c r="AK190" s="277">
        <f t="shared" si="69"/>
        <v>0</v>
      </c>
      <c r="AL190" s="277">
        <f t="shared" si="70"/>
        <v>0</v>
      </c>
    </row>
    <row r="191" spans="1:38" s="275" customFormat="1" ht="31.5">
      <c r="A191" s="132" t="s">
        <v>138</v>
      </c>
      <c r="B191" s="157" t="s">
        <v>223</v>
      </c>
      <c r="C191" s="131" t="s">
        <v>218</v>
      </c>
      <c r="D191" s="131">
        <f>D192</f>
        <v>0</v>
      </c>
      <c r="E191" s="131">
        <f t="shared" ref="E191:AE191" si="73">E192</f>
        <v>0</v>
      </c>
      <c r="F191" s="131">
        <f t="shared" si="73"/>
        <v>0</v>
      </c>
      <c r="G191" s="131">
        <f t="shared" si="73"/>
        <v>0</v>
      </c>
      <c r="H191" s="131">
        <f t="shared" si="73"/>
        <v>0</v>
      </c>
      <c r="I191" s="131">
        <f t="shared" si="73"/>
        <v>0</v>
      </c>
      <c r="J191" s="131">
        <f t="shared" si="73"/>
        <v>0</v>
      </c>
      <c r="K191" s="131">
        <f t="shared" si="73"/>
        <v>0</v>
      </c>
      <c r="L191" s="131">
        <f t="shared" si="73"/>
        <v>0</v>
      </c>
      <c r="M191" s="131">
        <f t="shared" si="73"/>
        <v>0</v>
      </c>
      <c r="N191" s="131">
        <f t="shared" si="73"/>
        <v>0</v>
      </c>
      <c r="O191" s="131">
        <f t="shared" si="73"/>
        <v>0</v>
      </c>
      <c r="P191" s="131">
        <f t="shared" si="73"/>
        <v>0</v>
      </c>
      <c r="Q191" s="131">
        <f t="shared" si="73"/>
        <v>0</v>
      </c>
      <c r="R191" s="131">
        <f t="shared" si="73"/>
        <v>0</v>
      </c>
      <c r="S191" s="131">
        <f t="shared" si="73"/>
        <v>0</v>
      </c>
      <c r="T191" s="131">
        <f t="shared" si="73"/>
        <v>0</v>
      </c>
      <c r="U191" s="131">
        <f t="shared" si="73"/>
        <v>0</v>
      </c>
      <c r="V191" s="131">
        <f t="shared" si="73"/>
        <v>0</v>
      </c>
      <c r="W191" s="131">
        <f t="shared" si="73"/>
        <v>0</v>
      </c>
      <c r="X191" s="131">
        <f t="shared" si="73"/>
        <v>0</v>
      </c>
      <c r="Y191" s="131">
        <f t="shared" si="73"/>
        <v>0</v>
      </c>
      <c r="Z191" s="131">
        <f t="shared" si="73"/>
        <v>1.2690905159999999</v>
      </c>
      <c r="AA191" s="131">
        <f t="shared" si="73"/>
        <v>0</v>
      </c>
      <c r="AB191" s="131">
        <f t="shared" si="73"/>
        <v>0</v>
      </c>
      <c r="AC191" s="131">
        <f t="shared" si="73"/>
        <v>0</v>
      </c>
      <c r="AD191" s="131">
        <f t="shared" si="73"/>
        <v>0</v>
      </c>
      <c r="AE191" s="131">
        <f t="shared" si="73"/>
        <v>0</v>
      </c>
      <c r="AF191" s="131">
        <f t="shared" si="64"/>
        <v>0</v>
      </c>
      <c r="AG191" s="131">
        <f t="shared" si="65"/>
        <v>1.2690905159999999</v>
      </c>
      <c r="AH191" s="131">
        <f t="shared" si="66"/>
        <v>0</v>
      </c>
      <c r="AI191" s="131">
        <f t="shared" si="67"/>
        <v>0</v>
      </c>
      <c r="AJ191" s="131">
        <f t="shared" si="68"/>
        <v>0</v>
      </c>
      <c r="AK191" s="131">
        <f t="shared" si="69"/>
        <v>0</v>
      </c>
      <c r="AL191" s="131">
        <f t="shared" si="70"/>
        <v>0</v>
      </c>
    </row>
    <row r="192" spans="1:38" ht="15.75">
      <c r="A192" s="63" t="s">
        <v>138</v>
      </c>
      <c r="B192" s="35" t="s">
        <v>1707</v>
      </c>
      <c r="C192" s="198" t="s">
        <v>1430</v>
      </c>
      <c r="D192" s="265">
        <v>0</v>
      </c>
      <c r="E192" s="265">
        <v>0</v>
      </c>
      <c r="F192" s="265">
        <v>0</v>
      </c>
      <c r="G192" s="265">
        <v>0</v>
      </c>
      <c r="H192" s="265">
        <v>0</v>
      </c>
      <c r="I192" s="265">
        <v>0</v>
      </c>
      <c r="J192" s="265">
        <v>0</v>
      </c>
      <c r="K192" s="265">
        <v>0</v>
      </c>
      <c r="L192" s="265">
        <v>0</v>
      </c>
      <c r="M192" s="265">
        <v>0</v>
      </c>
      <c r="N192" s="265">
        <v>0</v>
      </c>
      <c r="O192" s="265">
        <v>0</v>
      </c>
      <c r="P192" s="265">
        <v>0</v>
      </c>
      <c r="Q192" s="265">
        <v>0</v>
      </c>
      <c r="R192" s="265"/>
      <c r="S192" s="265">
        <v>0</v>
      </c>
      <c r="T192" s="265">
        <v>0</v>
      </c>
      <c r="U192" s="265">
        <v>0</v>
      </c>
      <c r="V192" s="265">
        <v>0</v>
      </c>
      <c r="W192" s="265">
        <v>0</v>
      </c>
      <c r="X192" s="265">
        <v>0</v>
      </c>
      <c r="Y192" s="265">
        <v>0</v>
      </c>
      <c r="Z192" s="288">
        <v>1.2690905159999999</v>
      </c>
      <c r="AA192" s="265">
        <v>0</v>
      </c>
      <c r="AB192" s="265">
        <v>0</v>
      </c>
      <c r="AC192" s="265">
        <v>0</v>
      </c>
      <c r="AD192" s="265">
        <v>0</v>
      </c>
      <c r="AE192" s="265">
        <v>0</v>
      </c>
      <c r="AF192" s="265">
        <f t="shared" si="64"/>
        <v>0</v>
      </c>
      <c r="AG192" s="277">
        <f t="shared" si="65"/>
        <v>1.2690905159999999</v>
      </c>
      <c r="AH192" s="277">
        <f t="shared" si="66"/>
        <v>0</v>
      </c>
      <c r="AI192" s="277">
        <f t="shared" si="67"/>
        <v>0</v>
      </c>
      <c r="AJ192" s="277">
        <f t="shared" si="68"/>
        <v>0</v>
      </c>
      <c r="AK192" s="277">
        <f t="shared" si="69"/>
        <v>0</v>
      </c>
      <c r="AL192" s="277">
        <f t="shared" si="70"/>
        <v>0</v>
      </c>
    </row>
    <row r="193" spans="1:38" s="275" customFormat="1" ht="31.5">
      <c r="A193" s="132" t="s">
        <v>177</v>
      </c>
      <c r="B193" s="157" t="s">
        <v>224</v>
      </c>
      <c r="C193" s="131" t="s">
        <v>218</v>
      </c>
      <c r="D193" s="131">
        <v>0</v>
      </c>
      <c r="E193" s="131">
        <v>0</v>
      </c>
      <c r="F193" s="131">
        <v>0</v>
      </c>
      <c r="G193" s="131">
        <v>0</v>
      </c>
      <c r="H193" s="131">
        <v>0</v>
      </c>
      <c r="I193" s="131">
        <v>0</v>
      </c>
      <c r="J193" s="131">
        <v>0</v>
      </c>
      <c r="K193" s="131">
        <v>0</v>
      </c>
      <c r="L193" s="131">
        <v>0</v>
      </c>
      <c r="M193" s="131">
        <v>0</v>
      </c>
      <c r="N193" s="131">
        <v>0</v>
      </c>
      <c r="O193" s="131">
        <v>0</v>
      </c>
      <c r="P193" s="131">
        <v>0</v>
      </c>
      <c r="Q193" s="131">
        <v>0</v>
      </c>
      <c r="R193" s="131">
        <v>0</v>
      </c>
      <c r="S193" s="131">
        <v>0</v>
      </c>
      <c r="T193" s="131">
        <v>0</v>
      </c>
      <c r="U193" s="131">
        <v>0</v>
      </c>
      <c r="V193" s="131">
        <v>0</v>
      </c>
      <c r="W193" s="131">
        <v>0</v>
      </c>
      <c r="X193" s="131">
        <v>0</v>
      </c>
      <c r="Y193" s="131">
        <v>0</v>
      </c>
      <c r="Z193" s="131">
        <v>0</v>
      </c>
      <c r="AA193" s="131">
        <v>0</v>
      </c>
      <c r="AB193" s="131">
        <v>0</v>
      </c>
      <c r="AC193" s="131">
        <v>0</v>
      </c>
      <c r="AD193" s="131">
        <v>0</v>
      </c>
      <c r="AE193" s="131">
        <v>0</v>
      </c>
      <c r="AF193" s="131">
        <f t="shared" si="64"/>
        <v>0</v>
      </c>
      <c r="AG193" s="131">
        <f t="shared" si="65"/>
        <v>0</v>
      </c>
      <c r="AH193" s="131">
        <f t="shared" si="66"/>
        <v>0</v>
      </c>
      <c r="AI193" s="131">
        <f t="shared" si="67"/>
        <v>0</v>
      </c>
      <c r="AJ193" s="131">
        <f t="shared" si="68"/>
        <v>0</v>
      </c>
      <c r="AK193" s="131">
        <f t="shared" si="69"/>
        <v>0</v>
      </c>
      <c r="AL193" s="131">
        <f t="shared" si="70"/>
        <v>0</v>
      </c>
    </row>
    <row r="194" spans="1:38" s="275" customFormat="1" ht="31.5">
      <c r="A194" s="132" t="s">
        <v>178</v>
      </c>
      <c r="B194" s="157" t="s">
        <v>225</v>
      </c>
      <c r="C194" s="131" t="s">
        <v>218</v>
      </c>
      <c r="D194" s="131">
        <v>0</v>
      </c>
      <c r="E194" s="131">
        <v>0</v>
      </c>
      <c r="F194" s="131">
        <v>0</v>
      </c>
      <c r="G194" s="131">
        <v>0</v>
      </c>
      <c r="H194" s="131">
        <v>0</v>
      </c>
      <c r="I194" s="131">
        <v>0</v>
      </c>
      <c r="J194" s="131">
        <v>0</v>
      </c>
      <c r="K194" s="131">
        <v>0</v>
      </c>
      <c r="L194" s="131">
        <v>0</v>
      </c>
      <c r="M194" s="131">
        <v>0</v>
      </c>
      <c r="N194" s="131">
        <v>0</v>
      </c>
      <c r="O194" s="131">
        <v>0</v>
      </c>
      <c r="P194" s="131">
        <v>0</v>
      </c>
      <c r="Q194" s="131">
        <v>0</v>
      </c>
      <c r="R194" s="131">
        <v>0</v>
      </c>
      <c r="S194" s="131">
        <v>0</v>
      </c>
      <c r="T194" s="131">
        <v>0</v>
      </c>
      <c r="U194" s="131">
        <v>0</v>
      </c>
      <c r="V194" s="131">
        <v>0</v>
      </c>
      <c r="W194" s="131">
        <v>0</v>
      </c>
      <c r="X194" s="131">
        <v>0</v>
      </c>
      <c r="Y194" s="131">
        <v>0</v>
      </c>
      <c r="Z194" s="131">
        <v>0</v>
      </c>
      <c r="AA194" s="131">
        <v>0</v>
      </c>
      <c r="AB194" s="131">
        <v>0</v>
      </c>
      <c r="AC194" s="131">
        <v>0</v>
      </c>
      <c r="AD194" s="131">
        <v>0</v>
      </c>
      <c r="AE194" s="131">
        <v>0</v>
      </c>
      <c r="AF194" s="131">
        <f t="shared" si="64"/>
        <v>0</v>
      </c>
      <c r="AG194" s="131">
        <f t="shared" si="65"/>
        <v>0</v>
      </c>
      <c r="AH194" s="131">
        <f t="shared" si="66"/>
        <v>0</v>
      </c>
      <c r="AI194" s="131">
        <f t="shared" si="67"/>
        <v>0</v>
      </c>
      <c r="AJ194" s="131">
        <f t="shared" si="68"/>
        <v>0</v>
      </c>
      <c r="AK194" s="131">
        <f t="shared" si="69"/>
        <v>0</v>
      </c>
      <c r="AL194" s="131">
        <f t="shared" si="70"/>
        <v>0</v>
      </c>
    </row>
    <row r="195" spans="1:38" s="275" customFormat="1" ht="47.25">
      <c r="A195" s="132" t="s">
        <v>179</v>
      </c>
      <c r="B195" s="157" t="s">
        <v>226</v>
      </c>
      <c r="C195" s="131" t="s">
        <v>218</v>
      </c>
      <c r="D195" s="131">
        <v>0</v>
      </c>
      <c r="E195" s="131">
        <v>0</v>
      </c>
      <c r="F195" s="131">
        <v>0</v>
      </c>
      <c r="G195" s="131">
        <v>0</v>
      </c>
      <c r="H195" s="131">
        <v>0</v>
      </c>
      <c r="I195" s="131">
        <v>0</v>
      </c>
      <c r="J195" s="131">
        <v>0</v>
      </c>
      <c r="K195" s="131">
        <v>0</v>
      </c>
      <c r="L195" s="131">
        <v>0</v>
      </c>
      <c r="M195" s="131">
        <v>0</v>
      </c>
      <c r="N195" s="131">
        <v>0</v>
      </c>
      <c r="O195" s="131">
        <v>0</v>
      </c>
      <c r="P195" s="131">
        <v>0</v>
      </c>
      <c r="Q195" s="131">
        <v>0</v>
      </c>
      <c r="R195" s="131">
        <v>0</v>
      </c>
      <c r="S195" s="131">
        <v>0</v>
      </c>
      <c r="T195" s="131">
        <v>0</v>
      </c>
      <c r="U195" s="131">
        <v>0</v>
      </c>
      <c r="V195" s="131">
        <v>0</v>
      </c>
      <c r="W195" s="131">
        <v>0</v>
      </c>
      <c r="X195" s="131">
        <v>0</v>
      </c>
      <c r="Y195" s="131">
        <v>0</v>
      </c>
      <c r="Z195" s="131">
        <v>0</v>
      </c>
      <c r="AA195" s="131">
        <v>0</v>
      </c>
      <c r="AB195" s="131">
        <v>0</v>
      </c>
      <c r="AC195" s="131">
        <v>0</v>
      </c>
      <c r="AD195" s="131">
        <v>0</v>
      </c>
      <c r="AE195" s="131">
        <v>0</v>
      </c>
      <c r="AF195" s="131">
        <f t="shared" si="64"/>
        <v>0</v>
      </c>
      <c r="AG195" s="131">
        <f t="shared" si="65"/>
        <v>0</v>
      </c>
      <c r="AH195" s="131">
        <f t="shared" si="66"/>
        <v>0</v>
      </c>
      <c r="AI195" s="131">
        <f t="shared" si="67"/>
        <v>0</v>
      </c>
      <c r="AJ195" s="131">
        <f t="shared" si="68"/>
        <v>0</v>
      </c>
      <c r="AK195" s="131">
        <f t="shared" si="69"/>
        <v>0</v>
      </c>
      <c r="AL195" s="131">
        <f t="shared" si="70"/>
        <v>0</v>
      </c>
    </row>
    <row r="196" spans="1:38" s="275" customFormat="1" ht="47.25">
      <c r="A196" s="132" t="s">
        <v>180</v>
      </c>
      <c r="B196" s="157" t="s">
        <v>227</v>
      </c>
      <c r="C196" s="131" t="s">
        <v>218</v>
      </c>
      <c r="D196" s="131">
        <v>0</v>
      </c>
      <c r="E196" s="131">
        <v>0</v>
      </c>
      <c r="F196" s="131">
        <v>0</v>
      </c>
      <c r="G196" s="131">
        <v>0</v>
      </c>
      <c r="H196" s="131">
        <v>0</v>
      </c>
      <c r="I196" s="131">
        <v>0</v>
      </c>
      <c r="J196" s="131">
        <v>0</v>
      </c>
      <c r="K196" s="131">
        <v>0</v>
      </c>
      <c r="L196" s="131">
        <v>0</v>
      </c>
      <c r="M196" s="131">
        <v>0</v>
      </c>
      <c r="N196" s="131">
        <v>0</v>
      </c>
      <c r="O196" s="131">
        <v>0</v>
      </c>
      <c r="P196" s="131">
        <v>0</v>
      </c>
      <c r="Q196" s="131">
        <v>0</v>
      </c>
      <c r="R196" s="131">
        <v>0</v>
      </c>
      <c r="S196" s="131">
        <v>0</v>
      </c>
      <c r="T196" s="131">
        <v>0</v>
      </c>
      <c r="U196" s="131">
        <v>0</v>
      </c>
      <c r="V196" s="131">
        <v>0</v>
      </c>
      <c r="W196" s="131">
        <v>0</v>
      </c>
      <c r="X196" s="131">
        <v>0</v>
      </c>
      <c r="Y196" s="131">
        <v>0</v>
      </c>
      <c r="Z196" s="131">
        <v>0</v>
      </c>
      <c r="AA196" s="131">
        <v>0</v>
      </c>
      <c r="AB196" s="131">
        <v>0</v>
      </c>
      <c r="AC196" s="131">
        <v>0</v>
      </c>
      <c r="AD196" s="131">
        <v>0</v>
      </c>
      <c r="AE196" s="131">
        <v>0</v>
      </c>
      <c r="AF196" s="131">
        <f t="shared" si="64"/>
        <v>0</v>
      </c>
      <c r="AG196" s="131">
        <f t="shared" si="65"/>
        <v>0</v>
      </c>
      <c r="AH196" s="131">
        <f t="shared" si="66"/>
        <v>0</v>
      </c>
      <c r="AI196" s="131">
        <f t="shared" si="67"/>
        <v>0</v>
      </c>
      <c r="AJ196" s="131">
        <f t="shared" si="68"/>
        <v>0</v>
      </c>
      <c r="AK196" s="131">
        <f t="shared" si="69"/>
        <v>0</v>
      </c>
      <c r="AL196" s="131">
        <f t="shared" si="70"/>
        <v>0</v>
      </c>
    </row>
    <row r="197" spans="1:38" s="275" customFormat="1" ht="47.25">
      <c r="A197" s="132" t="s">
        <v>181</v>
      </c>
      <c r="B197" s="157" t="s">
        <v>228</v>
      </c>
      <c r="C197" s="131" t="s">
        <v>218</v>
      </c>
      <c r="D197" s="131">
        <v>0</v>
      </c>
      <c r="E197" s="131">
        <v>0</v>
      </c>
      <c r="F197" s="131">
        <v>0</v>
      </c>
      <c r="G197" s="131">
        <v>0</v>
      </c>
      <c r="H197" s="131">
        <v>0</v>
      </c>
      <c r="I197" s="131">
        <v>0</v>
      </c>
      <c r="J197" s="131">
        <v>0</v>
      </c>
      <c r="K197" s="131">
        <v>0</v>
      </c>
      <c r="L197" s="131">
        <v>0</v>
      </c>
      <c r="M197" s="131">
        <v>0</v>
      </c>
      <c r="N197" s="131">
        <v>0</v>
      </c>
      <c r="O197" s="131">
        <v>0</v>
      </c>
      <c r="P197" s="131">
        <v>0</v>
      </c>
      <c r="Q197" s="131">
        <v>0</v>
      </c>
      <c r="R197" s="131">
        <v>0</v>
      </c>
      <c r="S197" s="131">
        <v>0</v>
      </c>
      <c r="T197" s="131">
        <v>0</v>
      </c>
      <c r="U197" s="131">
        <v>0</v>
      </c>
      <c r="V197" s="131">
        <v>0</v>
      </c>
      <c r="W197" s="131">
        <v>0</v>
      </c>
      <c r="X197" s="131">
        <v>0</v>
      </c>
      <c r="Y197" s="131">
        <v>0</v>
      </c>
      <c r="Z197" s="131">
        <v>0</v>
      </c>
      <c r="AA197" s="131">
        <v>0</v>
      </c>
      <c r="AB197" s="131">
        <v>0</v>
      </c>
      <c r="AC197" s="131">
        <v>0</v>
      </c>
      <c r="AD197" s="131">
        <v>0</v>
      </c>
      <c r="AE197" s="131">
        <v>0</v>
      </c>
      <c r="AF197" s="131">
        <f t="shared" si="64"/>
        <v>0</v>
      </c>
      <c r="AG197" s="131">
        <f t="shared" si="65"/>
        <v>0</v>
      </c>
      <c r="AH197" s="131">
        <f t="shared" si="66"/>
        <v>0</v>
      </c>
      <c r="AI197" s="131">
        <f t="shared" si="67"/>
        <v>0</v>
      </c>
      <c r="AJ197" s="131">
        <f t="shared" si="68"/>
        <v>0</v>
      </c>
      <c r="AK197" s="131">
        <f t="shared" si="69"/>
        <v>0</v>
      </c>
      <c r="AL197" s="131">
        <f t="shared" si="70"/>
        <v>0</v>
      </c>
    </row>
    <row r="198" spans="1:38" s="275" customFormat="1" ht="47.25">
      <c r="A198" s="132" t="s">
        <v>182</v>
      </c>
      <c r="B198" s="157" t="s">
        <v>229</v>
      </c>
      <c r="C198" s="131" t="s">
        <v>218</v>
      </c>
      <c r="D198" s="131">
        <v>0</v>
      </c>
      <c r="E198" s="131">
        <v>0</v>
      </c>
      <c r="F198" s="131">
        <v>0</v>
      </c>
      <c r="G198" s="131">
        <v>0</v>
      </c>
      <c r="H198" s="131">
        <v>0</v>
      </c>
      <c r="I198" s="131">
        <v>0</v>
      </c>
      <c r="J198" s="131">
        <v>0</v>
      </c>
      <c r="K198" s="131">
        <v>0</v>
      </c>
      <c r="L198" s="131">
        <v>0</v>
      </c>
      <c r="M198" s="131">
        <v>0</v>
      </c>
      <c r="N198" s="131">
        <v>0</v>
      </c>
      <c r="O198" s="131">
        <v>0</v>
      </c>
      <c r="P198" s="131">
        <v>0</v>
      </c>
      <c r="Q198" s="131">
        <v>0</v>
      </c>
      <c r="R198" s="131">
        <v>0</v>
      </c>
      <c r="S198" s="131">
        <v>0</v>
      </c>
      <c r="T198" s="131">
        <v>0</v>
      </c>
      <c r="U198" s="131">
        <v>0</v>
      </c>
      <c r="V198" s="131">
        <v>0</v>
      </c>
      <c r="W198" s="131">
        <v>0</v>
      </c>
      <c r="X198" s="131">
        <v>0</v>
      </c>
      <c r="Y198" s="131">
        <v>0</v>
      </c>
      <c r="Z198" s="131">
        <v>0</v>
      </c>
      <c r="AA198" s="131">
        <v>0</v>
      </c>
      <c r="AB198" s="131">
        <v>0</v>
      </c>
      <c r="AC198" s="131">
        <v>0</v>
      </c>
      <c r="AD198" s="131">
        <v>0</v>
      </c>
      <c r="AE198" s="131">
        <v>0</v>
      </c>
      <c r="AF198" s="131">
        <f t="shared" si="64"/>
        <v>0</v>
      </c>
      <c r="AG198" s="131">
        <f t="shared" si="65"/>
        <v>0</v>
      </c>
      <c r="AH198" s="131">
        <f t="shared" si="66"/>
        <v>0</v>
      </c>
      <c r="AI198" s="131">
        <f t="shared" si="67"/>
        <v>0</v>
      </c>
      <c r="AJ198" s="131">
        <f t="shared" si="68"/>
        <v>0</v>
      </c>
      <c r="AK198" s="131">
        <f t="shared" si="69"/>
        <v>0</v>
      </c>
      <c r="AL198" s="131">
        <f t="shared" si="70"/>
        <v>0</v>
      </c>
    </row>
    <row r="199" spans="1:38" s="274" customFormat="1" ht="47.25">
      <c r="A199" s="126" t="s">
        <v>183</v>
      </c>
      <c r="B199" s="127" t="s">
        <v>230</v>
      </c>
      <c r="C199" s="129" t="s">
        <v>218</v>
      </c>
      <c r="D199" s="129">
        <f>D200+D208</f>
        <v>0</v>
      </c>
      <c r="E199" s="129">
        <f t="shared" ref="E199:AE199" si="74">E200+E208</f>
        <v>0</v>
      </c>
      <c r="F199" s="129">
        <f t="shared" si="74"/>
        <v>0</v>
      </c>
      <c r="G199" s="129">
        <f t="shared" si="74"/>
        <v>0</v>
      </c>
      <c r="H199" s="129">
        <f t="shared" si="74"/>
        <v>0</v>
      </c>
      <c r="I199" s="129">
        <f t="shared" si="74"/>
        <v>0</v>
      </c>
      <c r="J199" s="129">
        <f t="shared" si="74"/>
        <v>0</v>
      </c>
      <c r="K199" s="129">
        <f t="shared" si="74"/>
        <v>0</v>
      </c>
      <c r="L199" s="129">
        <f t="shared" si="74"/>
        <v>0</v>
      </c>
      <c r="M199" s="129">
        <f t="shared" si="74"/>
        <v>0</v>
      </c>
      <c r="N199" s="129">
        <f t="shared" si="74"/>
        <v>0</v>
      </c>
      <c r="O199" s="129">
        <f t="shared" si="74"/>
        <v>0</v>
      </c>
      <c r="P199" s="129">
        <f t="shared" si="74"/>
        <v>0</v>
      </c>
      <c r="Q199" s="129">
        <f t="shared" si="74"/>
        <v>0</v>
      </c>
      <c r="R199" s="129">
        <f t="shared" si="74"/>
        <v>0</v>
      </c>
      <c r="S199" s="129">
        <f t="shared" si="74"/>
        <v>0</v>
      </c>
      <c r="T199" s="129">
        <f t="shared" si="74"/>
        <v>0</v>
      </c>
      <c r="U199" s="129">
        <f t="shared" si="74"/>
        <v>0</v>
      </c>
      <c r="V199" s="129">
        <f t="shared" si="74"/>
        <v>0</v>
      </c>
      <c r="W199" s="129">
        <f t="shared" si="74"/>
        <v>0</v>
      </c>
      <c r="X199" s="129">
        <f t="shared" si="74"/>
        <v>0</v>
      </c>
      <c r="Y199" s="129">
        <f t="shared" si="74"/>
        <v>0</v>
      </c>
      <c r="Z199" s="129">
        <f t="shared" si="74"/>
        <v>6.1301651000000001</v>
      </c>
      <c r="AA199" s="129">
        <f t="shared" si="74"/>
        <v>0</v>
      </c>
      <c r="AB199" s="129">
        <f t="shared" si="74"/>
        <v>0</v>
      </c>
      <c r="AC199" s="129">
        <f t="shared" si="74"/>
        <v>0</v>
      </c>
      <c r="AD199" s="129">
        <f t="shared" si="74"/>
        <v>0</v>
      </c>
      <c r="AE199" s="129">
        <f t="shared" si="74"/>
        <v>0</v>
      </c>
      <c r="AF199" s="129">
        <f t="shared" si="64"/>
        <v>0</v>
      </c>
      <c r="AG199" s="129">
        <f t="shared" si="65"/>
        <v>6.1301651000000001</v>
      </c>
      <c r="AH199" s="129">
        <f t="shared" si="66"/>
        <v>0</v>
      </c>
      <c r="AI199" s="129">
        <f t="shared" si="67"/>
        <v>0</v>
      </c>
      <c r="AJ199" s="129">
        <f t="shared" si="68"/>
        <v>0</v>
      </c>
      <c r="AK199" s="129">
        <f t="shared" si="69"/>
        <v>0</v>
      </c>
      <c r="AL199" s="129">
        <f t="shared" si="70"/>
        <v>0</v>
      </c>
    </row>
    <row r="200" spans="1:38" s="275" customFormat="1" ht="31.5">
      <c r="A200" s="132" t="s">
        <v>184</v>
      </c>
      <c r="B200" s="157" t="s">
        <v>231</v>
      </c>
      <c r="C200" s="131" t="s">
        <v>218</v>
      </c>
      <c r="D200" s="131">
        <f>SUM(D201:D207)</f>
        <v>0</v>
      </c>
      <c r="E200" s="131">
        <f t="shared" ref="E200:AE200" si="75">SUM(E201:E207)</f>
        <v>0</v>
      </c>
      <c r="F200" s="131">
        <f t="shared" si="75"/>
        <v>0</v>
      </c>
      <c r="G200" s="131">
        <f t="shared" si="75"/>
        <v>0</v>
      </c>
      <c r="H200" s="131">
        <f t="shared" si="75"/>
        <v>0</v>
      </c>
      <c r="I200" s="131">
        <f t="shared" si="75"/>
        <v>0</v>
      </c>
      <c r="J200" s="131">
        <f t="shared" si="75"/>
        <v>0</v>
      </c>
      <c r="K200" s="131">
        <f t="shared" si="75"/>
        <v>0</v>
      </c>
      <c r="L200" s="131">
        <f t="shared" si="75"/>
        <v>0</v>
      </c>
      <c r="M200" s="131">
        <f t="shared" si="75"/>
        <v>0</v>
      </c>
      <c r="N200" s="131">
        <f t="shared" si="75"/>
        <v>0</v>
      </c>
      <c r="O200" s="131">
        <f t="shared" si="75"/>
        <v>0</v>
      </c>
      <c r="P200" s="131">
        <f t="shared" si="75"/>
        <v>0</v>
      </c>
      <c r="Q200" s="131">
        <f t="shared" si="75"/>
        <v>0</v>
      </c>
      <c r="R200" s="131">
        <f t="shared" si="75"/>
        <v>0</v>
      </c>
      <c r="S200" s="131">
        <f t="shared" si="75"/>
        <v>0</v>
      </c>
      <c r="T200" s="131">
        <f t="shared" si="75"/>
        <v>0</v>
      </c>
      <c r="U200" s="131">
        <f t="shared" si="75"/>
        <v>0</v>
      </c>
      <c r="V200" s="131">
        <f t="shared" si="75"/>
        <v>0</v>
      </c>
      <c r="W200" s="131">
        <f t="shared" si="75"/>
        <v>0</v>
      </c>
      <c r="X200" s="131">
        <f t="shared" si="75"/>
        <v>0</v>
      </c>
      <c r="Y200" s="131">
        <f t="shared" si="75"/>
        <v>0</v>
      </c>
      <c r="Z200" s="131">
        <f t="shared" si="75"/>
        <v>6.1301651000000001</v>
      </c>
      <c r="AA200" s="131">
        <f t="shared" si="75"/>
        <v>0</v>
      </c>
      <c r="AB200" s="131">
        <f t="shared" si="75"/>
        <v>0</v>
      </c>
      <c r="AC200" s="131">
        <f t="shared" si="75"/>
        <v>0</v>
      </c>
      <c r="AD200" s="131">
        <f t="shared" si="75"/>
        <v>0</v>
      </c>
      <c r="AE200" s="131">
        <f t="shared" si="75"/>
        <v>0</v>
      </c>
      <c r="AF200" s="131">
        <f t="shared" si="64"/>
        <v>0</v>
      </c>
      <c r="AG200" s="131">
        <f t="shared" si="65"/>
        <v>6.1301651000000001</v>
      </c>
      <c r="AH200" s="131">
        <f t="shared" si="66"/>
        <v>0</v>
      </c>
      <c r="AI200" s="131">
        <f t="shared" si="67"/>
        <v>0</v>
      </c>
      <c r="AJ200" s="131">
        <f t="shared" si="68"/>
        <v>0</v>
      </c>
      <c r="AK200" s="131">
        <f t="shared" si="69"/>
        <v>0</v>
      </c>
      <c r="AL200" s="131">
        <f t="shared" si="70"/>
        <v>0</v>
      </c>
    </row>
    <row r="201" spans="1:38" ht="94.5">
      <c r="A201" s="63" t="s">
        <v>184</v>
      </c>
      <c r="B201" s="54" t="s">
        <v>437</v>
      </c>
      <c r="C201" s="63" t="s">
        <v>464</v>
      </c>
      <c r="D201" s="265">
        <v>0</v>
      </c>
      <c r="E201" s="265">
        <v>0</v>
      </c>
      <c r="F201" s="265">
        <v>0</v>
      </c>
      <c r="G201" s="265">
        <v>0</v>
      </c>
      <c r="H201" s="265">
        <v>0</v>
      </c>
      <c r="I201" s="265">
        <v>0</v>
      </c>
      <c r="J201" s="265">
        <v>0</v>
      </c>
      <c r="K201" s="265">
        <v>0</v>
      </c>
      <c r="L201" s="265">
        <v>0</v>
      </c>
      <c r="M201" s="265">
        <v>0</v>
      </c>
      <c r="N201" s="265">
        <v>0</v>
      </c>
      <c r="O201" s="265">
        <v>0</v>
      </c>
      <c r="P201" s="265">
        <v>0</v>
      </c>
      <c r="Q201" s="265">
        <v>0</v>
      </c>
      <c r="R201" s="265">
        <v>0</v>
      </c>
      <c r="S201" s="265">
        <v>0</v>
      </c>
      <c r="T201" s="265">
        <v>0</v>
      </c>
      <c r="U201" s="265">
        <v>0</v>
      </c>
      <c r="V201" s="265">
        <v>0</v>
      </c>
      <c r="W201" s="265">
        <v>0</v>
      </c>
      <c r="X201" s="265">
        <v>0</v>
      </c>
      <c r="Y201" s="265">
        <v>0</v>
      </c>
      <c r="Z201" s="265">
        <v>0</v>
      </c>
      <c r="AA201" s="265">
        <v>0</v>
      </c>
      <c r="AB201" s="265">
        <v>0</v>
      </c>
      <c r="AC201" s="265">
        <v>0</v>
      </c>
      <c r="AD201" s="265">
        <v>0</v>
      </c>
      <c r="AE201" s="265">
        <v>0</v>
      </c>
      <c r="AF201" s="265">
        <f t="shared" si="64"/>
        <v>0</v>
      </c>
      <c r="AG201" s="265">
        <f t="shared" si="65"/>
        <v>0</v>
      </c>
      <c r="AH201" s="265">
        <f t="shared" si="66"/>
        <v>0</v>
      </c>
      <c r="AI201" s="265">
        <f t="shared" si="67"/>
        <v>0</v>
      </c>
      <c r="AJ201" s="265">
        <f t="shared" si="68"/>
        <v>0</v>
      </c>
      <c r="AK201" s="265">
        <f t="shared" si="69"/>
        <v>0</v>
      </c>
      <c r="AL201" s="265">
        <f t="shared" si="70"/>
        <v>0</v>
      </c>
    </row>
    <row r="202" spans="1:38" s="275" customFormat="1" ht="31.5">
      <c r="A202" s="63" t="s">
        <v>184</v>
      </c>
      <c r="B202" s="54" t="s">
        <v>735</v>
      </c>
      <c r="C202" s="63" t="s">
        <v>736</v>
      </c>
      <c r="D202" s="265">
        <v>0</v>
      </c>
      <c r="E202" s="265">
        <v>0</v>
      </c>
      <c r="F202" s="265">
        <v>0</v>
      </c>
      <c r="G202" s="265">
        <v>0</v>
      </c>
      <c r="H202" s="265">
        <v>0</v>
      </c>
      <c r="I202" s="265">
        <v>0</v>
      </c>
      <c r="J202" s="265">
        <v>0</v>
      </c>
      <c r="K202" s="265">
        <v>0</v>
      </c>
      <c r="L202" s="265">
        <v>0</v>
      </c>
      <c r="M202" s="265">
        <v>0</v>
      </c>
      <c r="N202" s="265">
        <v>0</v>
      </c>
      <c r="O202" s="265">
        <v>0</v>
      </c>
      <c r="P202" s="265">
        <v>0</v>
      </c>
      <c r="Q202" s="265">
        <v>0</v>
      </c>
      <c r="R202" s="265">
        <v>0</v>
      </c>
      <c r="S202" s="265">
        <v>0</v>
      </c>
      <c r="T202" s="265">
        <v>0</v>
      </c>
      <c r="U202" s="265">
        <v>0</v>
      </c>
      <c r="V202" s="265">
        <v>0</v>
      </c>
      <c r="W202" s="265">
        <v>0</v>
      </c>
      <c r="X202" s="265">
        <v>0</v>
      </c>
      <c r="Y202" s="265">
        <v>0</v>
      </c>
      <c r="Z202" s="265">
        <v>0</v>
      </c>
      <c r="AA202" s="265">
        <v>0</v>
      </c>
      <c r="AB202" s="265">
        <v>0</v>
      </c>
      <c r="AC202" s="265">
        <v>0</v>
      </c>
      <c r="AD202" s="265">
        <v>0</v>
      </c>
      <c r="AE202" s="277">
        <v>0</v>
      </c>
      <c r="AF202" s="277">
        <f t="shared" si="64"/>
        <v>0</v>
      </c>
      <c r="AG202" s="277">
        <f t="shared" si="65"/>
        <v>0</v>
      </c>
      <c r="AH202" s="277">
        <f t="shared" si="66"/>
        <v>0</v>
      </c>
      <c r="AI202" s="277">
        <f t="shared" si="67"/>
        <v>0</v>
      </c>
      <c r="AJ202" s="277">
        <f t="shared" si="68"/>
        <v>0</v>
      </c>
      <c r="AK202" s="277">
        <f t="shared" si="69"/>
        <v>0</v>
      </c>
      <c r="AL202" s="277">
        <f t="shared" si="70"/>
        <v>0</v>
      </c>
    </row>
    <row r="203" spans="1:38" s="274" customFormat="1" ht="15.75">
      <c r="A203" s="133" t="s">
        <v>184</v>
      </c>
      <c r="B203" s="134" t="s">
        <v>741</v>
      </c>
      <c r="C203" s="133" t="s">
        <v>742</v>
      </c>
      <c r="D203" s="265">
        <v>0</v>
      </c>
      <c r="E203" s="265">
        <v>0</v>
      </c>
      <c r="F203" s="265">
        <v>0</v>
      </c>
      <c r="G203" s="265">
        <v>0</v>
      </c>
      <c r="H203" s="265">
        <v>0</v>
      </c>
      <c r="I203" s="265">
        <v>0</v>
      </c>
      <c r="J203" s="265">
        <v>0</v>
      </c>
      <c r="K203" s="265">
        <v>0</v>
      </c>
      <c r="L203" s="265">
        <v>0</v>
      </c>
      <c r="M203" s="265">
        <v>0</v>
      </c>
      <c r="N203" s="265">
        <v>0</v>
      </c>
      <c r="O203" s="265">
        <v>0</v>
      </c>
      <c r="P203" s="265">
        <v>0</v>
      </c>
      <c r="Q203" s="265">
        <v>0</v>
      </c>
      <c r="R203" s="265">
        <v>0</v>
      </c>
      <c r="S203" s="265">
        <v>0</v>
      </c>
      <c r="T203" s="265">
        <v>0</v>
      </c>
      <c r="U203" s="265">
        <v>0</v>
      </c>
      <c r="V203" s="265">
        <v>0</v>
      </c>
      <c r="W203" s="265">
        <v>0</v>
      </c>
      <c r="X203" s="265">
        <v>0</v>
      </c>
      <c r="Y203" s="265">
        <v>0</v>
      </c>
      <c r="Z203" s="265">
        <v>0</v>
      </c>
      <c r="AA203" s="265">
        <v>0</v>
      </c>
      <c r="AB203" s="265">
        <v>0</v>
      </c>
      <c r="AC203" s="265">
        <v>0</v>
      </c>
      <c r="AD203" s="265">
        <v>0</v>
      </c>
      <c r="AE203" s="277">
        <v>0</v>
      </c>
      <c r="AF203" s="277">
        <f t="shared" si="64"/>
        <v>0</v>
      </c>
      <c r="AG203" s="277">
        <f t="shared" si="65"/>
        <v>0</v>
      </c>
      <c r="AH203" s="277">
        <f t="shared" si="66"/>
        <v>0</v>
      </c>
      <c r="AI203" s="277">
        <f t="shared" si="67"/>
        <v>0</v>
      </c>
      <c r="AJ203" s="277">
        <f t="shared" si="68"/>
        <v>0</v>
      </c>
      <c r="AK203" s="277">
        <f t="shared" si="69"/>
        <v>0</v>
      </c>
      <c r="AL203" s="277">
        <f t="shared" si="70"/>
        <v>0</v>
      </c>
    </row>
    <row r="204" spans="1:38" s="275" customFormat="1" ht="31.5">
      <c r="A204" s="63" t="s">
        <v>184</v>
      </c>
      <c r="B204" s="54" t="s">
        <v>743</v>
      </c>
      <c r="C204" s="63" t="s">
        <v>744</v>
      </c>
      <c r="D204" s="265">
        <v>0</v>
      </c>
      <c r="E204" s="265">
        <v>0</v>
      </c>
      <c r="F204" s="265">
        <v>0</v>
      </c>
      <c r="G204" s="265">
        <v>0</v>
      </c>
      <c r="H204" s="265">
        <v>0</v>
      </c>
      <c r="I204" s="265">
        <v>0</v>
      </c>
      <c r="J204" s="265">
        <v>0</v>
      </c>
      <c r="K204" s="265">
        <v>0</v>
      </c>
      <c r="L204" s="265">
        <v>0</v>
      </c>
      <c r="M204" s="265">
        <v>0</v>
      </c>
      <c r="N204" s="265">
        <v>0</v>
      </c>
      <c r="O204" s="265">
        <v>0</v>
      </c>
      <c r="P204" s="265">
        <v>0</v>
      </c>
      <c r="Q204" s="265">
        <v>0</v>
      </c>
      <c r="R204" s="265">
        <v>0</v>
      </c>
      <c r="S204" s="265">
        <v>0</v>
      </c>
      <c r="T204" s="265">
        <v>0</v>
      </c>
      <c r="U204" s="265">
        <v>0</v>
      </c>
      <c r="V204" s="265">
        <v>0</v>
      </c>
      <c r="W204" s="265">
        <v>0</v>
      </c>
      <c r="X204" s="265">
        <v>0</v>
      </c>
      <c r="Y204" s="265">
        <v>0</v>
      </c>
      <c r="Z204" s="265">
        <v>0</v>
      </c>
      <c r="AA204" s="265">
        <v>0</v>
      </c>
      <c r="AB204" s="265">
        <v>0</v>
      </c>
      <c r="AC204" s="265">
        <v>0</v>
      </c>
      <c r="AD204" s="265">
        <v>0</v>
      </c>
      <c r="AE204" s="277">
        <v>0</v>
      </c>
      <c r="AF204" s="277">
        <f t="shared" si="64"/>
        <v>0</v>
      </c>
      <c r="AG204" s="277">
        <f t="shared" si="65"/>
        <v>0</v>
      </c>
      <c r="AH204" s="277">
        <f t="shared" si="66"/>
        <v>0</v>
      </c>
      <c r="AI204" s="277">
        <f t="shared" si="67"/>
        <v>0</v>
      </c>
      <c r="AJ204" s="277">
        <f t="shared" si="68"/>
        <v>0</v>
      </c>
      <c r="AK204" s="277">
        <f t="shared" si="69"/>
        <v>0</v>
      </c>
      <c r="AL204" s="277">
        <f t="shared" si="70"/>
        <v>0</v>
      </c>
    </row>
    <row r="205" spans="1:38" ht="15.75">
      <c r="A205" s="133" t="s">
        <v>184</v>
      </c>
      <c r="B205" s="134" t="s">
        <v>1436</v>
      </c>
      <c r="C205" s="133" t="s">
        <v>1437</v>
      </c>
      <c r="D205" s="265">
        <v>0</v>
      </c>
      <c r="E205" s="265">
        <v>0</v>
      </c>
      <c r="F205" s="265">
        <v>0</v>
      </c>
      <c r="G205" s="265">
        <v>0</v>
      </c>
      <c r="H205" s="265">
        <v>0</v>
      </c>
      <c r="I205" s="265">
        <v>0</v>
      </c>
      <c r="J205" s="265">
        <v>0</v>
      </c>
      <c r="K205" s="265">
        <v>0</v>
      </c>
      <c r="L205" s="265">
        <v>0</v>
      </c>
      <c r="M205" s="265">
        <v>0</v>
      </c>
      <c r="N205" s="265">
        <v>0</v>
      </c>
      <c r="O205" s="265">
        <v>0</v>
      </c>
      <c r="P205" s="265">
        <v>0</v>
      </c>
      <c r="Q205" s="265">
        <v>0</v>
      </c>
      <c r="R205" s="265">
        <v>0</v>
      </c>
      <c r="S205" s="265">
        <v>0</v>
      </c>
      <c r="T205" s="265">
        <v>0</v>
      </c>
      <c r="U205" s="265">
        <v>0</v>
      </c>
      <c r="V205" s="265">
        <v>0</v>
      </c>
      <c r="W205" s="265">
        <v>0</v>
      </c>
      <c r="X205" s="265">
        <v>0</v>
      </c>
      <c r="Y205" s="265">
        <v>0</v>
      </c>
      <c r="Z205" s="265">
        <v>0</v>
      </c>
      <c r="AA205" s="265">
        <v>0</v>
      </c>
      <c r="AB205" s="265">
        <v>0</v>
      </c>
      <c r="AC205" s="265">
        <v>0</v>
      </c>
      <c r="AD205" s="265">
        <v>0</v>
      </c>
      <c r="AE205" s="277">
        <v>0</v>
      </c>
      <c r="AF205" s="277">
        <f t="shared" si="64"/>
        <v>0</v>
      </c>
      <c r="AG205" s="277">
        <f t="shared" si="65"/>
        <v>0</v>
      </c>
      <c r="AH205" s="277">
        <f t="shared" si="66"/>
        <v>0</v>
      </c>
      <c r="AI205" s="277">
        <f t="shared" si="67"/>
        <v>0</v>
      </c>
      <c r="AJ205" s="277">
        <f t="shared" si="68"/>
        <v>0</v>
      </c>
      <c r="AK205" s="277">
        <f t="shared" si="69"/>
        <v>0</v>
      </c>
      <c r="AL205" s="277">
        <f t="shared" si="70"/>
        <v>0</v>
      </c>
    </row>
    <row r="206" spans="1:38" s="51" customFormat="1" ht="47.25">
      <c r="A206" s="295" t="s">
        <v>184</v>
      </c>
      <c r="B206" s="82" t="s">
        <v>1879</v>
      </c>
      <c r="C206" s="146" t="s">
        <v>1880</v>
      </c>
      <c r="D206" s="265">
        <v>0</v>
      </c>
      <c r="E206" s="265">
        <v>0</v>
      </c>
      <c r="F206" s="265">
        <v>0</v>
      </c>
      <c r="G206" s="265">
        <v>0</v>
      </c>
      <c r="H206" s="265">
        <v>0</v>
      </c>
      <c r="I206" s="265">
        <v>0</v>
      </c>
      <c r="J206" s="265">
        <v>0</v>
      </c>
      <c r="K206" s="265">
        <v>0</v>
      </c>
      <c r="L206" s="265">
        <v>0</v>
      </c>
      <c r="M206" s="265">
        <v>0</v>
      </c>
      <c r="N206" s="265">
        <v>0</v>
      </c>
      <c r="O206" s="265">
        <v>0</v>
      </c>
      <c r="P206" s="265">
        <v>0</v>
      </c>
      <c r="Q206" s="265">
        <v>0</v>
      </c>
      <c r="R206" s="265">
        <v>0</v>
      </c>
      <c r="S206" s="265">
        <v>0</v>
      </c>
      <c r="T206" s="265">
        <v>0</v>
      </c>
      <c r="U206" s="265">
        <v>0</v>
      </c>
      <c r="V206" s="265">
        <v>0</v>
      </c>
      <c r="W206" s="265">
        <v>0</v>
      </c>
      <c r="X206" s="265">
        <v>0</v>
      </c>
      <c r="Y206" s="265">
        <v>0</v>
      </c>
      <c r="Z206" s="265">
        <v>0</v>
      </c>
      <c r="AA206" s="265">
        <v>0</v>
      </c>
      <c r="AB206" s="265">
        <v>0</v>
      </c>
      <c r="AC206" s="265">
        <v>0</v>
      </c>
      <c r="AD206" s="265">
        <v>0</v>
      </c>
      <c r="AE206" s="265">
        <v>0</v>
      </c>
      <c r="AF206" s="265">
        <f t="shared" si="64"/>
        <v>0</v>
      </c>
      <c r="AG206" s="265">
        <f t="shared" si="65"/>
        <v>0</v>
      </c>
      <c r="AH206" s="265">
        <f t="shared" si="66"/>
        <v>0</v>
      </c>
      <c r="AI206" s="265">
        <f t="shared" si="67"/>
        <v>0</v>
      </c>
      <c r="AJ206" s="265">
        <f t="shared" si="68"/>
        <v>0</v>
      </c>
      <c r="AK206" s="265">
        <f t="shared" si="69"/>
        <v>0</v>
      </c>
      <c r="AL206" s="265">
        <f t="shared" si="70"/>
        <v>0</v>
      </c>
    </row>
    <row r="207" spans="1:38" s="275" customFormat="1" ht="15.75">
      <c r="A207" s="61" t="s">
        <v>184</v>
      </c>
      <c r="B207" s="82" t="s">
        <v>1440</v>
      </c>
      <c r="C207" s="62" t="s">
        <v>1441</v>
      </c>
      <c r="D207" s="265">
        <v>0</v>
      </c>
      <c r="E207" s="291">
        <v>0</v>
      </c>
      <c r="F207" s="291">
        <v>0</v>
      </c>
      <c r="G207" s="291">
        <v>0</v>
      </c>
      <c r="H207" s="291">
        <v>0</v>
      </c>
      <c r="I207" s="291">
        <v>0</v>
      </c>
      <c r="J207" s="291">
        <v>0</v>
      </c>
      <c r="K207" s="291">
        <v>0</v>
      </c>
      <c r="L207" s="291">
        <v>0</v>
      </c>
      <c r="M207" s="291">
        <v>0</v>
      </c>
      <c r="N207" s="291">
        <v>0</v>
      </c>
      <c r="O207" s="291">
        <v>0</v>
      </c>
      <c r="P207" s="291">
        <v>0</v>
      </c>
      <c r="Q207" s="291">
        <v>0</v>
      </c>
      <c r="R207" s="291">
        <v>0</v>
      </c>
      <c r="S207" s="291">
        <v>0</v>
      </c>
      <c r="T207" s="291">
        <v>0</v>
      </c>
      <c r="U207" s="291">
        <v>0</v>
      </c>
      <c r="V207" s="291">
        <v>0</v>
      </c>
      <c r="W207" s="291">
        <v>0</v>
      </c>
      <c r="X207" s="291">
        <v>0</v>
      </c>
      <c r="Y207" s="291">
        <v>0</v>
      </c>
      <c r="Z207" s="291">
        <v>6.1301651000000001</v>
      </c>
      <c r="AA207" s="291">
        <v>0</v>
      </c>
      <c r="AB207" s="291">
        <v>0</v>
      </c>
      <c r="AC207" s="291">
        <v>0</v>
      </c>
      <c r="AD207" s="291">
        <v>0</v>
      </c>
      <c r="AE207" s="291">
        <v>0</v>
      </c>
      <c r="AF207" s="291">
        <f t="shared" ref="AF207:AF270" si="76">SUM(D207,K207,R207,Y207)</f>
        <v>0</v>
      </c>
      <c r="AG207" s="265">
        <f t="shared" si="65"/>
        <v>6.1301651000000001</v>
      </c>
      <c r="AH207" s="291">
        <f t="shared" si="66"/>
        <v>0</v>
      </c>
      <c r="AI207" s="291">
        <f t="shared" si="67"/>
        <v>0</v>
      </c>
      <c r="AJ207" s="291">
        <f t="shared" si="68"/>
        <v>0</v>
      </c>
      <c r="AK207" s="291">
        <f t="shared" si="69"/>
        <v>0</v>
      </c>
      <c r="AL207" s="291">
        <f t="shared" si="70"/>
        <v>0</v>
      </c>
    </row>
    <row r="208" spans="1:38" s="275" customFormat="1" ht="47.25">
      <c r="A208" s="132" t="s">
        <v>185</v>
      </c>
      <c r="B208" s="157" t="s">
        <v>232</v>
      </c>
      <c r="C208" s="131" t="s">
        <v>218</v>
      </c>
      <c r="D208" s="131">
        <v>0</v>
      </c>
      <c r="E208" s="131">
        <v>0</v>
      </c>
      <c r="F208" s="131">
        <v>0</v>
      </c>
      <c r="G208" s="131">
        <v>0</v>
      </c>
      <c r="H208" s="131">
        <v>0</v>
      </c>
      <c r="I208" s="131">
        <v>0</v>
      </c>
      <c r="J208" s="131">
        <v>0</v>
      </c>
      <c r="K208" s="131">
        <v>0</v>
      </c>
      <c r="L208" s="131">
        <v>0</v>
      </c>
      <c r="M208" s="131">
        <v>0</v>
      </c>
      <c r="N208" s="131">
        <v>0</v>
      </c>
      <c r="O208" s="131">
        <v>0</v>
      </c>
      <c r="P208" s="131">
        <v>0</v>
      </c>
      <c r="Q208" s="131">
        <v>0</v>
      </c>
      <c r="R208" s="131">
        <v>0</v>
      </c>
      <c r="S208" s="131">
        <v>0</v>
      </c>
      <c r="T208" s="131">
        <v>0</v>
      </c>
      <c r="U208" s="131">
        <v>0</v>
      </c>
      <c r="V208" s="131">
        <v>0</v>
      </c>
      <c r="W208" s="131">
        <v>0</v>
      </c>
      <c r="X208" s="131">
        <v>0</v>
      </c>
      <c r="Y208" s="131">
        <v>0</v>
      </c>
      <c r="Z208" s="131">
        <v>0</v>
      </c>
      <c r="AA208" s="131">
        <v>0</v>
      </c>
      <c r="AB208" s="131">
        <v>0</v>
      </c>
      <c r="AC208" s="131">
        <v>0</v>
      </c>
      <c r="AD208" s="131">
        <v>0</v>
      </c>
      <c r="AE208" s="131">
        <v>0</v>
      </c>
      <c r="AF208" s="131">
        <f t="shared" si="76"/>
        <v>0</v>
      </c>
      <c r="AG208" s="131">
        <f t="shared" si="65"/>
        <v>0</v>
      </c>
      <c r="AH208" s="131">
        <f t="shared" si="66"/>
        <v>0</v>
      </c>
      <c r="AI208" s="131">
        <f t="shared" si="67"/>
        <v>0</v>
      </c>
      <c r="AJ208" s="131">
        <f t="shared" si="68"/>
        <v>0</v>
      </c>
      <c r="AK208" s="131">
        <f t="shared" si="69"/>
        <v>0</v>
      </c>
      <c r="AL208" s="131">
        <f t="shared" si="70"/>
        <v>0</v>
      </c>
    </row>
    <row r="209" spans="1:38" s="273" customFormat="1" ht="63">
      <c r="A209" s="91" t="s">
        <v>139</v>
      </c>
      <c r="B209" s="96" t="s">
        <v>233</v>
      </c>
      <c r="C209" s="93" t="s">
        <v>218</v>
      </c>
      <c r="D209" s="266">
        <f>D210+D211</f>
        <v>0</v>
      </c>
      <c r="E209" s="266">
        <f t="shared" ref="E209:AE209" si="77">E210+E211</f>
        <v>0</v>
      </c>
      <c r="F209" s="266">
        <f t="shared" si="77"/>
        <v>0</v>
      </c>
      <c r="G209" s="266">
        <f t="shared" si="77"/>
        <v>0</v>
      </c>
      <c r="H209" s="266">
        <f t="shared" si="77"/>
        <v>0</v>
      </c>
      <c r="I209" s="266">
        <f t="shared" si="77"/>
        <v>0</v>
      </c>
      <c r="J209" s="266">
        <f t="shared" si="77"/>
        <v>0</v>
      </c>
      <c r="K209" s="266">
        <f t="shared" si="77"/>
        <v>0</v>
      </c>
      <c r="L209" s="266">
        <f t="shared" si="77"/>
        <v>0</v>
      </c>
      <c r="M209" s="266">
        <f t="shared" si="77"/>
        <v>0</v>
      </c>
      <c r="N209" s="266">
        <f t="shared" si="77"/>
        <v>0</v>
      </c>
      <c r="O209" s="266">
        <f t="shared" si="77"/>
        <v>0</v>
      </c>
      <c r="P209" s="266">
        <f t="shared" si="77"/>
        <v>0</v>
      </c>
      <c r="Q209" s="266">
        <f t="shared" si="77"/>
        <v>0</v>
      </c>
      <c r="R209" s="266">
        <f t="shared" si="77"/>
        <v>0</v>
      </c>
      <c r="S209" s="266">
        <f t="shared" si="77"/>
        <v>0</v>
      </c>
      <c r="T209" s="266">
        <f t="shared" si="77"/>
        <v>0</v>
      </c>
      <c r="U209" s="266">
        <f t="shared" si="77"/>
        <v>0</v>
      </c>
      <c r="V209" s="266">
        <f t="shared" si="77"/>
        <v>0</v>
      </c>
      <c r="W209" s="266">
        <f t="shared" si="77"/>
        <v>0</v>
      </c>
      <c r="X209" s="266">
        <f t="shared" si="77"/>
        <v>0</v>
      </c>
      <c r="Y209" s="266">
        <f t="shared" si="77"/>
        <v>0</v>
      </c>
      <c r="Z209" s="266">
        <f t="shared" si="77"/>
        <v>0</v>
      </c>
      <c r="AA209" s="266">
        <f t="shared" si="77"/>
        <v>0</v>
      </c>
      <c r="AB209" s="266">
        <f t="shared" si="77"/>
        <v>0</v>
      </c>
      <c r="AC209" s="266">
        <f t="shared" si="77"/>
        <v>0</v>
      </c>
      <c r="AD209" s="266">
        <f t="shared" si="77"/>
        <v>0</v>
      </c>
      <c r="AE209" s="266">
        <f t="shared" si="77"/>
        <v>0</v>
      </c>
      <c r="AF209" s="266">
        <f t="shared" si="76"/>
        <v>0</v>
      </c>
      <c r="AG209" s="266">
        <f t="shared" si="65"/>
        <v>0</v>
      </c>
      <c r="AH209" s="266">
        <f t="shared" si="66"/>
        <v>0</v>
      </c>
      <c r="AI209" s="266">
        <f t="shared" si="67"/>
        <v>0</v>
      </c>
      <c r="AJ209" s="266">
        <f t="shared" si="68"/>
        <v>0</v>
      </c>
      <c r="AK209" s="266">
        <f t="shared" si="69"/>
        <v>0</v>
      </c>
      <c r="AL209" s="266">
        <f t="shared" si="70"/>
        <v>0</v>
      </c>
    </row>
    <row r="210" spans="1:38" s="274" customFormat="1" ht="63">
      <c r="A210" s="126" t="s">
        <v>186</v>
      </c>
      <c r="B210" s="127" t="s">
        <v>234</v>
      </c>
      <c r="C210" s="129" t="s">
        <v>218</v>
      </c>
      <c r="D210" s="129">
        <v>0</v>
      </c>
      <c r="E210" s="129">
        <v>0</v>
      </c>
      <c r="F210" s="129">
        <v>0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0</v>
      </c>
      <c r="M210" s="129">
        <v>0</v>
      </c>
      <c r="N210" s="129">
        <v>0</v>
      </c>
      <c r="O210" s="129">
        <v>0</v>
      </c>
      <c r="P210" s="129">
        <v>0</v>
      </c>
      <c r="Q210" s="129">
        <v>0</v>
      </c>
      <c r="R210" s="129">
        <v>0</v>
      </c>
      <c r="S210" s="129">
        <v>0</v>
      </c>
      <c r="T210" s="129">
        <v>0</v>
      </c>
      <c r="U210" s="129">
        <v>0</v>
      </c>
      <c r="V210" s="129">
        <v>0</v>
      </c>
      <c r="W210" s="129">
        <v>0</v>
      </c>
      <c r="X210" s="129">
        <v>0</v>
      </c>
      <c r="Y210" s="129">
        <v>0</v>
      </c>
      <c r="Z210" s="129">
        <v>0</v>
      </c>
      <c r="AA210" s="129">
        <v>0</v>
      </c>
      <c r="AB210" s="129">
        <v>0</v>
      </c>
      <c r="AC210" s="129">
        <v>0</v>
      </c>
      <c r="AD210" s="129">
        <v>0</v>
      </c>
      <c r="AE210" s="129">
        <v>0</v>
      </c>
      <c r="AF210" s="129">
        <f t="shared" si="76"/>
        <v>0</v>
      </c>
      <c r="AG210" s="129">
        <f t="shared" si="65"/>
        <v>0</v>
      </c>
      <c r="AH210" s="129">
        <f t="shared" si="66"/>
        <v>0</v>
      </c>
      <c r="AI210" s="129">
        <f t="shared" si="67"/>
        <v>0</v>
      </c>
      <c r="AJ210" s="129">
        <f t="shared" si="68"/>
        <v>0</v>
      </c>
      <c r="AK210" s="129">
        <f t="shared" si="69"/>
        <v>0</v>
      </c>
      <c r="AL210" s="129">
        <f t="shared" si="70"/>
        <v>0</v>
      </c>
    </row>
    <row r="211" spans="1:38" s="274" customFormat="1" ht="47.25">
      <c r="A211" s="126" t="s">
        <v>187</v>
      </c>
      <c r="B211" s="127" t="s">
        <v>235</v>
      </c>
      <c r="C211" s="129" t="s">
        <v>218</v>
      </c>
      <c r="D211" s="129">
        <v>0</v>
      </c>
      <c r="E211" s="129">
        <v>0</v>
      </c>
      <c r="F211" s="129">
        <v>0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0</v>
      </c>
      <c r="M211" s="129">
        <v>0</v>
      </c>
      <c r="N211" s="129">
        <v>0</v>
      </c>
      <c r="O211" s="129">
        <v>0</v>
      </c>
      <c r="P211" s="129">
        <v>0</v>
      </c>
      <c r="Q211" s="129">
        <v>0</v>
      </c>
      <c r="R211" s="129">
        <v>0</v>
      </c>
      <c r="S211" s="129">
        <v>0</v>
      </c>
      <c r="T211" s="129">
        <v>0</v>
      </c>
      <c r="U211" s="129">
        <v>0</v>
      </c>
      <c r="V211" s="129">
        <v>0</v>
      </c>
      <c r="W211" s="129">
        <v>0</v>
      </c>
      <c r="X211" s="129">
        <v>0</v>
      </c>
      <c r="Y211" s="129">
        <v>0</v>
      </c>
      <c r="Z211" s="129">
        <v>0</v>
      </c>
      <c r="AA211" s="129">
        <v>0</v>
      </c>
      <c r="AB211" s="129">
        <v>0</v>
      </c>
      <c r="AC211" s="129">
        <v>0</v>
      </c>
      <c r="AD211" s="129">
        <v>0</v>
      </c>
      <c r="AE211" s="129">
        <v>0</v>
      </c>
      <c r="AF211" s="129">
        <f t="shared" si="76"/>
        <v>0</v>
      </c>
      <c r="AG211" s="129">
        <f t="shared" si="65"/>
        <v>0</v>
      </c>
      <c r="AH211" s="129">
        <f t="shared" si="66"/>
        <v>0</v>
      </c>
      <c r="AI211" s="129">
        <f t="shared" si="67"/>
        <v>0</v>
      </c>
      <c r="AJ211" s="129">
        <f t="shared" si="68"/>
        <v>0</v>
      </c>
      <c r="AK211" s="129">
        <f t="shared" si="69"/>
        <v>0</v>
      </c>
      <c r="AL211" s="129">
        <f t="shared" si="70"/>
        <v>0</v>
      </c>
    </row>
    <row r="212" spans="1:38" s="273" customFormat="1" ht="31.5">
      <c r="A212" s="91" t="s">
        <v>140</v>
      </c>
      <c r="B212" s="96" t="s">
        <v>236</v>
      </c>
      <c r="C212" s="93" t="s">
        <v>218</v>
      </c>
      <c r="D212" s="266">
        <f>SUM(D213:D298)</f>
        <v>0</v>
      </c>
      <c r="E212" s="266">
        <f t="shared" ref="E212:AE212" si="78">SUM(E213:E298)</f>
        <v>0</v>
      </c>
      <c r="F212" s="266">
        <f t="shared" si="78"/>
        <v>0</v>
      </c>
      <c r="G212" s="266">
        <f t="shared" si="78"/>
        <v>0</v>
      </c>
      <c r="H212" s="266">
        <f t="shared" si="78"/>
        <v>0</v>
      </c>
      <c r="I212" s="266">
        <f t="shared" si="78"/>
        <v>0</v>
      </c>
      <c r="J212" s="266">
        <f t="shared" si="78"/>
        <v>0</v>
      </c>
      <c r="K212" s="266">
        <f t="shared" si="78"/>
        <v>0</v>
      </c>
      <c r="L212" s="266">
        <f t="shared" si="78"/>
        <v>0</v>
      </c>
      <c r="M212" s="266">
        <f t="shared" si="78"/>
        <v>0</v>
      </c>
      <c r="N212" s="266">
        <f t="shared" si="78"/>
        <v>0</v>
      </c>
      <c r="O212" s="266">
        <f t="shared" si="78"/>
        <v>0</v>
      </c>
      <c r="P212" s="266">
        <f t="shared" si="78"/>
        <v>0</v>
      </c>
      <c r="Q212" s="266">
        <f t="shared" si="78"/>
        <v>0</v>
      </c>
      <c r="R212" s="266">
        <f t="shared" si="78"/>
        <v>0</v>
      </c>
      <c r="S212" s="266">
        <f t="shared" si="78"/>
        <v>0</v>
      </c>
      <c r="T212" s="266">
        <f t="shared" si="78"/>
        <v>0</v>
      </c>
      <c r="U212" s="266">
        <f t="shared" si="78"/>
        <v>0</v>
      </c>
      <c r="V212" s="266">
        <f t="shared" si="78"/>
        <v>0</v>
      </c>
      <c r="W212" s="266">
        <f t="shared" si="78"/>
        <v>0</v>
      </c>
      <c r="X212" s="266">
        <f t="shared" si="78"/>
        <v>0</v>
      </c>
      <c r="Y212" s="266">
        <f t="shared" si="78"/>
        <v>0</v>
      </c>
      <c r="Z212" s="266">
        <f t="shared" si="78"/>
        <v>101.85624352999999</v>
      </c>
      <c r="AA212" s="266">
        <f t="shared" si="78"/>
        <v>1.3</v>
      </c>
      <c r="AB212" s="266">
        <f t="shared" si="78"/>
        <v>0</v>
      </c>
      <c r="AC212" s="266">
        <f t="shared" si="78"/>
        <v>16.137999999999998</v>
      </c>
      <c r="AD212" s="266">
        <f t="shared" si="78"/>
        <v>0</v>
      </c>
      <c r="AE212" s="266">
        <f t="shared" si="78"/>
        <v>0</v>
      </c>
      <c r="AF212" s="266">
        <f t="shared" si="76"/>
        <v>0</v>
      </c>
      <c r="AG212" s="266">
        <f t="shared" si="65"/>
        <v>101.85624352999999</v>
      </c>
      <c r="AH212" s="266">
        <f t="shared" si="66"/>
        <v>1.3</v>
      </c>
      <c r="AI212" s="266">
        <f t="shared" si="67"/>
        <v>0</v>
      </c>
      <c r="AJ212" s="266">
        <f t="shared" si="68"/>
        <v>16.137999999999998</v>
      </c>
      <c r="AK212" s="266">
        <f t="shared" si="69"/>
        <v>0</v>
      </c>
      <c r="AL212" s="266">
        <f t="shared" si="70"/>
        <v>0</v>
      </c>
    </row>
    <row r="213" spans="1:38" s="51" customFormat="1" ht="63">
      <c r="A213" s="133" t="s">
        <v>140</v>
      </c>
      <c r="B213" s="134" t="s">
        <v>1881</v>
      </c>
      <c r="C213" s="198" t="s">
        <v>1882</v>
      </c>
      <c r="D213" s="265">
        <v>0</v>
      </c>
      <c r="E213" s="265">
        <v>0</v>
      </c>
      <c r="F213" s="265">
        <v>0</v>
      </c>
      <c r="G213" s="265">
        <v>0</v>
      </c>
      <c r="H213" s="265">
        <v>0</v>
      </c>
      <c r="I213" s="265">
        <v>0</v>
      </c>
      <c r="J213" s="265">
        <v>0</v>
      </c>
      <c r="K213" s="265">
        <v>0</v>
      </c>
      <c r="L213" s="265">
        <v>0</v>
      </c>
      <c r="M213" s="265">
        <v>0</v>
      </c>
      <c r="N213" s="265">
        <v>0</v>
      </c>
      <c r="O213" s="265">
        <v>0</v>
      </c>
      <c r="P213" s="265">
        <v>0</v>
      </c>
      <c r="Q213" s="265">
        <v>0</v>
      </c>
      <c r="R213" s="265">
        <v>0</v>
      </c>
      <c r="S213" s="265">
        <v>0</v>
      </c>
      <c r="T213" s="265">
        <v>0</v>
      </c>
      <c r="U213" s="265">
        <v>0</v>
      </c>
      <c r="V213" s="265">
        <v>0</v>
      </c>
      <c r="W213" s="265">
        <v>0</v>
      </c>
      <c r="X213" s="265">
        <v>0</v>
      </c>
      <c r="Y213" s="265">
        <v>0</v>
      </c>
      <c r="Z213" s="265">
        <v>16.846575000000001</v>
      </c>
      <c r="AA213" s="265">
        <v>0.25</v>
      </c>
      <c r="AB213" s="265">
        <v>0</v>
      </c>
      <c r="AC213" s="265">
        <v>2.9350000000000001</v>
      </c>
      <c r="AD213" s="265">
        <v>0</v>
      </c>
      <c r="AE213" s="265">
        <v>0</v>
      </c>
      <c r="AF213" s="265">
        <f t="shared" si="76"/>
        <v>0</v>
      </c>
      <c r="AG213" s="265">
        <f t="shared" si="65"/>
        <v>16.846575000000001</v>
      </c>
      <c r="AH213" s="265">
        <f t="shared" si="66"/>
        <v>0.25</v>
      </c>
      <c r="AI213" s="265">
        <f t="shared" si="67"/>
        <v>0</v>
      </c>
      <c r="AJ213" s="265">
        <f t="shared" si="68"/>
        <v>2.9350000000000001</v>
      </c>
      <c r="AK213" s="265">
        <f t="shared" si="69"/>
        <v>0</v>
      </c>
      <c r="AL213" s="265">
        <f t="shared" si="70"/>
        <v>0</v>
      </c>
    </row>
    <row r="214" spans="1:38" s="275" customFormat="1" ht="31.5">
      <c r="A214" s="63" t="s">
        <v>140</v>
      </c>
      <c r="B214" s="35" t="s">
        <v>1442</v>
      </c>
      <c r="C214" s="55" t="s">
        <v>1443</v>
      </c>
      <c r="D214" s="265">
        <v>0</v>
      </c>
      <c r="E214" s="265">
        <v>0</v>
      </c>
      <c r="F214" s="265">
        <v>0</v>
      </c>
      <c r="G214" s="265">
        <v>0</v>
      </c>
      <c r="H214" s="265">
        <v>0</v>
      </c>
      <c r="I214" s="265">
        <v>0</v>
      </c>
      <c r="J214" s="265">
        <v>0</v>
      </c>
      <c r="K214" s="265">
        <v>0</v>
      </c>
      <c r="L214" s="265">
        <v>0</v>
      </c>
      <c r="M214" s="265">
        <v>0</v>
      </c>
      <c r="N214" s="265">
        <v>0</v>
      </c>
      <c r="O214" s="265">
        <v>0</v>
      </c>
      <c r="P214" s="265">
        <v>0</v>
      </c>
      <c r="Q214" s="265">
        <v>0</v>
      </c>
      <c r="R214" s="265">
        <v>0</v>
      </c>
      <c r="S214" s="265">
        <v>0</v>
      </c>
      <c r="T214" s="265">
        <v>0</v>
      </c>
      <c r="U214" s="265">
        <v>0</v>
      </c>
      <c r="V214" s="265">
        <v>0</v>
      </c>
      <c r="W214" s="265">
        <v>0</v>
      </c>
      <c r="X214" s="265">
        <v>0</v>
      </c>
      <c r="Y214" s="265">
        <v>0</v>
      </c>
      <c r="Z214" s="265">
        <v>0.47971899000000001</v>
      </c>
      <c r="AA214" s="265">
        <v>0</v>
      </c>
      <c r="AB214" s="265">
        <v>0</v>
      </c>
      <c r="AC214" s="265">
        <v>7.9000000000000001E-2</v>
      </c>
      <c r="AD214" s="265">
        <v>0</v>
      </c>
      <c r="AE214" s="265">
        <v>0</v>
      </c>
      <c r="AF214" s="265">
        <f t="shared" si="76"/>
        <v>0</v>
      </c>
      <c r="AG214" s="265">
        <f t="shared" si="65"/>
        <v>0.47971899000000001</v>
      </c>
      <c r="AH214" s="265">
        <f t="shared" si="66"/>
        <v>0</v>
      </c>
      <c r="AI214" s="265">
        <f t="shared" si="67"/>
        <v>0</v>
      </c>
      <c r="AJ214" s="265">
        <f t="shared" si="68"/>
        <v>7.9000000000000001E-2</v>
      </c>
      <c r="AK214" s="265">
        <f t="shared" si="69"/>
        <v>0</v>
      </c>
      <c r="AL214" s="265">
        <f t="shared" si="70"/>
        <v>0</v>
      </c>
    </row>
    <row r="215" spans="1:38" ht="31.5">
      <c r="A215" s="63" t="s">
        <v>140</v>
      </c>
      <c r="B215" s="35" t="s">
        <v>1444</v>
      </c>
      <c r="C215" s="55" t="s">
        <v>1445</v>
      </c>
      <c r="D215" s="265">
        <v>0</v>
      </c>
      <c r="E215" s="265">
        <v>0</v>
      </c>
      <c r="F215" s="265">
        <v>0</v>
      </c>
      <c r="G215" s="265">
        <v>0</v>
      </c>
      <c r="H215" s="265">
        <v>0</v>
      </c>
      <c r="I215" s="265">
        <v>0</v>
      </c>
      <c r="J215" s="265">
        <v>0</v>
      </c>
      <c r="K215" s="265">
        <v>0</v>
      </c>
      <c r="L215" s="265">
        <v>0</v>
      </c>
      <c r="M215" s="265">
        <v>0</v>
      </c>
      <c r="N215" s="265">
        <v>0</v>
      </c>
      <c r="O215" s="265">
        <v>0</v>
      </c>
      <c r="P215" s="265">
        <v>0</v>
      </c>
      <c r="Q215" s="265">
        <v>0</v>
      </c>
      <c r="R215" s="265">
        <v>0</v>
      </c>
      <c r="S215" s="265">
        <v>0</v>
      </c>
      <c r="T215" s="265">
        <v>0</v>
      </c>
      <c r="U215" s="265">
        <v>0</v>
      </c>
      <c r="V215" s="265">
        <v>0</v>
      </c>
      <c r="W215" s="265">
        <v>0</v>
      </c>
      <c r="X215" s="265">
        <v>0</v>
      </c>
      <c r="Y215" s="265">
        <v>0</v>
      </c>
      <c r="Z215" s="265">
        <v>0.64024384999999995</v>
      </c>
      <c r="AA215" s="265">
        <v>0</v>
      </c>
      <c r="AB215" s="265">
        <v>0</v>
      </c>
      <c r="AC215" s="265">
        <v>0.114</v>
      </c>
      <c r="AD215" s="265">
        <v>0</v>
      </c>
      <c r="AE215" s="265">
        <v>0</v>
      </c>
      <c r="AF215" s="265">
        <f t="shared" si="76"/>
        <v>0</v>
      </c>
      <c r="AG215" s="265">
        <f t="shared" ref="AG215:AG278" si="79">SUM(E215,L215,S215,Z215)</f>
        <v>0.64024384999999995</v>
      </c>
      <c r="AH215" s="265">
        <f t="shared" ref="AH215:AH278" si="80">SUM(F215,M215,T215,AA215)</f>
        <v>0</v>
      </c>
      <c r="AI215" s="265">
        <f t="shared" ref="AI215:AI278" si="81">SUM(G215,N215,U215,AB215)</f>
        <v>0</v>
      </c>
      <c r="AJ215" s="265">
        <f t="shared" ref="AJ215:AJ278" si="82">SUM(H215,O215,V215,AC215)</f>
        <v>0.114</v>
      </c>
      <c r="AK215" s="265">
        <f t="shared" ref="AK215:AK278" si="83">SUM(I215,P215,W215,AD215)</f>
        <v>0</v>
      </c>
      <c r="AL215" s="265">
        <f t="shared" ref="AL215:AL278" si="84">SUM(J215,Q215,X215,AE215)</f>
        <v>0</v>
      </c>
    </row>
    <row r="216" spans="1:38" ht="31.5">
      <c r="A216" s="63" t="s">
        <v>140</v>
      </c>
      <c r="B216" s="35" t="s">
        <v>1446</v>
      </c>
      <c r="C216" s="55" t="s">
        <v>1447</v>
      </c>
      <c r="D216" s="265">
        <v>0</v>
      </c>
      <c r="E216" s="265">
        <v>0</v>
      </c>
      <c r="F216" s="265">
        <v>0</v>
      </c>
      <c r="G216" s="265">
        <v>0</v>
      </c>
      <c r="H216" s="265">
        <v>0</v>
      </c>
      <c r="I216" s="265">
        <v>0</v>
      </c>
      <c r="J216" s="265">
        <v>0</v>
      </c>
      <c r="K216" s="265">
        <v>0</v>
      </c>
      <c r="L216" s="265">
        <v>0</v>
      </c>
      <c r="M216" s="265">
        <v>0</v>
      </c>
      <c r="N216" s="265">
        <v>0</v>
      </c>
      <c r="O216" s="265">
        <v>0</v>
      </c>
      <c r="P216" s="265">
        <v>0</v>
      </c>
      <c r="Q216" s="265">
        <v>0</v>
      </c>
      <c r="R216" s="265">
        <v>0</v>
      </c>
      <c r="S216" s="265">
        <v>0</v>
      </c>
      <c r="T216" s="265">
        <v>0</v>
      </c>
      <c r="U216" s="265">
        <v>0</v>
      </c>
      <c r="V216" s="265">
        <v>0</v>
      </c>
      <c r="W216" s="265">
        <v>0</v>
      </c>
      <c r="X216" s="265">
        <v>0</v>
      </c>
      <c r="Y216" s="265">
        <v>0</v>
      </c>
      <c r="Z216" s="265">
        <v>0.78700351999999996</v>
      </c>
      <c r="AA216" s="265">
        <v>0</v>
      </c>
      <c r="AB216" s="265">
        <v>0</v>
      </c>
      <c r="AC216" s="265">
        <v>0.14099999999999999</v>
      </c>
      <c r="AD216" s="265">
        <v>0</v>
      </c>
      <c r="AE216" s="265">
        <v>0</v>
      </c>
      <c r="AF216" s="265">
        <f t="shared" si="76"/>
        <v>0</v>
      </c>
      <c r="AG216" s="265">
        <f t="shared" si="79"/>
        <v>0.78700351999999996</v>
      </c>
      <c r="AH216" s="265">
        <f t="shared" si="80"/>
        <v>0</v>
      </c>
      <c r="AI216" s="265">
        <f t="shared" si="81"/>
        <v>0</v>
      </c>
      <c r="AJ216" s="265">
        <f t="shared" si="82"/>
        <v>0.14099999999999999</v>
      </c>
      <c r="AK216" s="265">
        <f t="shared" si="83"/>
        <v>0</v>
      </c>
      <c r="AL216" s="265">
        <f t="shared" si="84"/>
        <v>0</v>
      </c>
    </row>
    <row r="217" spans="1:38" ht="31.5">
      <c r="A217" s="63" t="s">
        <v>140</v>
      </c>
      <c r="B217" s="35" t="s">
        <v>1448</v>
      </c>
      <c r="C217" s="55" t="s">
        <v>1449</v>
      </c>
      <c r="D217" s="265">
        <v>0</v>
      </c>
      <c r="E217" s="265">
        <v>0</v>
      </c>
      <c r="F217" s="265">
        <v>0</v>
      </c>
      <c r="G217" s="265">
        <v>0</v>
      </c>
      <c r="H217" s="265">
        <v>0</v>
      </c>
      <c r="I217" s="265">
        <v>0</v>
      </c>
      <c r="J217" s="265">
        <v>0</v>
      </c>
      <c r="K217" s="265">
        <v>0</v>
      </c>
      <c r="L217" s="265">
        <v>0</v>
      </c>
      <c r="M217" s="265">
        <v>0</v>
      </c>
      <c r="N217" s="265">
        <v>0</v>
      </c>
      <c r="O217" s="265">
        <v>0</v>
      </c>
      <c r="P217" s="265">
        <v>0</v>
      </c>
      <c r="Q217" s="265">
        <v>0</v>
      </c>
      <c r="R217" s="265">
        <v>0</v>
      </c>
      <c r="S217" s="265">
        <v>0</v>
      </c>
      <c r="T217" s="265">
        <v>0</v>
      </c>
      <c r="U217" s="265">
        <v>0</v>
      </c>
      <c r="V217" s="265">
        <v>0</v>
      </c>
      <c r="W217" s="265">
        <v>0</v>
      </c>
      <c r="X217" s="265">
        <v>0</v>
      </c>
      <c r="Y217" s="265">
        <v>0</v>
      </c>
      <c r="Z217" s="265">
        <v>0.58964791999999999</v>
      </c>
      <c r="AA217" s="265">
        <v>0</v>
      </c>
      <c r="AB217" s="265">
        <v>0</v>
      </c>
      <c r="AC217" s="265">
        <v>0.106</v>
      </c>
      <c r="AD217" s="265">
        <v>0</v>
      </c>
      <c r="AE217" s="265">
        <v>0</v>
      </c>
      <c r="AF217" s="265">
        <f t="shared" si="76"/>
        <v>0</v>
      </c>
      <c r="AG217" s="265">
        <f t="shared" si="79"/>
        <v>0.58964791999999999</v>
      </c>
      <c r="AH217" s="265">
        <f t="shared" si="80"/>
        <v>0</v>
      </c>
      <c r="AI217" s="265">
        <f t="shared" si="81"/>
        <v>0</v>
      </c>
      <c r="AJ217" s="265">
        <f t="shared" si="82"/>
        <v>0.106</v>
      </c>
      <c r="AK217" s="265">
        <f t="shared" si="83"/>
        <v>0</v>
      </c>
      <c r="AL217" s="265">
        <f t="shared" si="84"/>
        <v>0</v>
      </c>
    </row>
    <row r="218" spans="1:38" ht="31.5">
      <c r="A218" s="63" t="s">
        <v>140</v>
      </c>
      <c r="B218" s="35" t="s">
        <v>1450</v>
      </c>
      <c r="C218" s="55" t="s">
        <v>1451</v>
      </c>
      <c r="D218" s="265">
        <v>0</v>
      </c>
      <c r="E218" s="265">
        <v>0</v>
      </c>
      <c r="F218" s="265">
        <v>0</v>
      </c>
      <c r="G218" s="265">
        <v>0</v>
      </c>
      <c r="H218" s="265">
        <v>0</v>
      </c>
      <c r="I218" s="265">
        <v>0</v>
      </c>
      <c r="J218" s="265">
        <v>0</v>
      </c>
      <c r="K218" s="265">
        <v>0</v>
      </c>
      <c r="L218" s="265">
        <v>0</v>
      </c>
      <c r="M218" s="265">
        <v>0</v>
      </c>
      <c r="N218" s="265">
        <v>0</v>
      </c>
      <c r="O218" s="265">
        <v>0</v>
      </c>
      <c r="P218" s="265">
        <v>0</v>
      </c>
      <c r="Q218" s="265">
        <v>0</v>
      </c>
      <c r="R218" s="265">
        <v>0</v>
      </c>
      <c r="S218" s="265">
        <v>0</v>
      </c>
      <c r="T218" s="265">
        <v>0</v>
      </c>
      <c r="U218" s="265">
        <v>0</v>
      </c>
      <c r="V218" s="265">
        <v>0</v>
      </c>
      <c r="W218" s="265">
        <v>0</v>
      </c>
      <c r="X218" s="265">
        <v>0</v>
      </c>
      <c r="Y218" s="265">
        <v>0</v>
      </c>
      <c r="Z218" s="265">
        <v>0.57988907000000001</v>
      </c>
      <c r="AA218" s="265">
        <v>0</v>
      </c>
      <c r="AB218" s="265">
        <v>0</v>
      </c>
      <c r="AC218" s="265">
        <v>0.104</v>
      </c>
      <c r="AD218" s="265">
        <v>0</v>
      </c>
      <c r="AE218" s="265">
        <v>0</v>
      </c>
      <c r="AF218" s="265">
        <f t="shared" si="76"/>
        <v>0</v>
      </c>
      <c r="AG218" s="265">
        <f t="shared" si="79"/>
        <v>0.57988907000000001</v>
      </c>
      <c r="AH218" s="265">
        <f t="shared" si="80"/>
        <v>0</v>
      </c>
      <c r="AI218" s="265">
        <f t="shared" si="81"/>
        <v>0</v>
      </c>
      <c r="AJ218" s="265">
        <f t="shared" si="82"/>
        <v>0.104</v>
      </c>
      <c r="AK218" s="265">
        <f t="shared" si="83"/>
        <v>0</v>
      </c>
      <c r="AL218" s="265">
        <f t="shared" si="84"/>
        <v>0</v>
      </c>
    </row>
    <row r="219" spans="1:38" ht="31.5">
      <c r="A219" s="63" t="s">
        <v>140</v>
      </c>
      <c r="B219" s="35" t="s">
        <v>1452</v>
      </c>
      <c r="C219" s="55" t="s">
        <v>1453</v>
      </c>
      <c r="D219" s="265">
        <v>0</v>
      </c>
      <c r="E219" s="265">
        <v>0</v>
      </c>
      <c r="F219" s="265">
        <v>0</v>
      </c>
      <c r="G219" s="265">
        <v>0</v>
      </c>
      <c r="H219" s="265">
        <v>0</v>
      </c>
      <c r="I219" s="265">
        <v>0</v>
      </c>
      <c r="J219" s="265">
        <v>0</v>
      </c>
      <c r="K219" s="265">
        <v>0</v>
      </c>
      <c r="L219" s="265">
        <v>0</v>
      </c>
      <c r="M219" s="265">
        <v>0</v>
      </c>
      <c r="N219" s="265">
        <v>0</v>
      </c>
      <c r="O219" s="265">
        <v>0</v>
      </c>
      <c r="P219" s="265">
        <v>0</v>
      </c>
      <c r="Q219" s="265">
        <v>0</v>
      </c>
      <c r="R219" s="265">
        <v>0</v>
      </c>
      <c r="S219" s="265">
        <v>0</v>
      </c>
      <c r="T219" s="265">
        <v>0</v>
      </c>
      <c r="U219" s="265">
        <v>0</v>
      </c>
      <c r="V219" s="265">
        <v>0</v>
      </c>
      <c r="W219" s="265">
        <v>0</v>
      </c>
      <c r="X219" s="265">
        <v>0</v>
      </c>
      <c r="Y219" s="265">
        <v>0</v>
      </c>
      <c r="Z219" s="265">
        <v>0</v>
      </c>
      <c r="AA219" s="265">
        <v>0</v>
      </c>
      <c r="AB219" s="265">
        <v>0</v>
      </c>
      <c r="AC219" s="265">
        <v>0</v>
      </c>
      <c r="AD219" s="265">
        <v>0</v>
      </c>
      <c r="AE219" s="265">
        <v>0</v>
      </c>
      <c r="AF219" s="265">
        <f t="shared" si="76"/>
        <v>0</v>
      </c>
      <c r="AG219" s="265">
        <f t="shared" si="79"/>
        <v>0</v>
      </c>
      <c r="AH219" s="265">
        <f t="shared" si="80"/>
        <v>0</v>
      </c>
      <c r="AI219" s="265">
        <f t="shared" si="81"/>
        <v>0</v>
      </c>
      <c r="AJ219" s="265">
        <f t="shared" si="82"/>
        <v>0</v>
      </c>
      <c r="AK219" s="265">
        <f t="shared" si="83"/>
        <v>0</v>
      </c>
      <c r="AL219" s="265">
        <f t="shared" si="84"/>
        <v>0</v>
      </c>
    </row>
    <row r="220" spans="1:38" ht="78.75">
      <c r="A220" s="63" t="s">
        <v>140</v>
      </c>
      <c r="B220" s="83" t="s">
        <v>745</v>
      </c>
      <c r="C220" s="55" t="s">
        <v>746</v>
      </c>
      <c r="D220" s="265">
        <v>0</v>
      </c>
      <c r="E220" s="265">
        <v>0</v>
      </c>
      <c r="F220" s="265">
        <v>0</v>
      </c>
      <c r="G220" s="265">
        <v>0</v>
      </c>
      <c r="H220" s="265">
        <v>0</v>
      </c>
      <c r="I220" s="265">
        <v>0</v>
      </c>
      <c r="J220" s="265">
        <v>0</v>
      </c>
      <c r="K220" s="265">
        <v>0</v>
      </c>
      <c r="L220" s="265">
        <v>0</v>
      </c>
      <c r="M220" s="265">
        <v>0</v>
      </c>
      <c r="N220" s="265">
        <v>0</v>
      </c>
      <c r="O220" s="265">
        <v>0</v>
      </c>
      <c r="P220" s="265">
        <v>0</v>
      </c>
      <c r="Q220" s="265">
        <v>0</v>
      </c>
      <c r="R220" s="265">
        <v>0</v>
      </c>
      <c r="S220" s="265">
        <v>0</v>
      </c>
      <c r="T220" s="265">
        <v>0</v>
      </c>
      <c r="U220" s="265">
        <v>0</v>
      </c>
      <c r="V220" s="265">
        <v>0</v>
      </c>
      <c r="W220" s="265">
        <v>0</v>
      </c>
      <c r="X220" s="265">
        <v>0</v>
      </c>
      <c r="Y220" s="265">
        <v>0</v>
      </c>
      <c r="Z220" s="265">
        <v>0</v>
      </c>
      <c r="AA220" s="265">
        <v>0</v>
      </c>
      <c r="AB220" s="265">
        <v>0</v>
      </c>
      <c r="AC220" s="265">
        <v>0</v>
      </c>
      <c r="AD220" s="265">
        <v>0</v>
      </c>
      <c r="AE220" s="265">
        <v>0</v>
      </c>
      <c r="AF220" s="265">
        <f t="shared" si="76"/>
        <v>0</v>
      </c>
      <c r="AG220" s="265">
        <f t="shared" si="79"/>
        <v>0</v>
      </c>
      <c r="AH220" s="265">
        <f t="shared" si="80"/>
        <v>0</v>
      </c>
      <c r="AI220" s="265">
        <f t="shared" si="81"/>
        <v>0</v>
      </c>
      <c r="AJ220" s="265">
        <f t="shared" si="82"/>
        <v>0</v>
      </c>
      <c r="AK220" s="265">
        <f t="shared" si="83"/>
        <v>0</v>
      </c>
      <c r="AL220" s="265">
        <f t="shared" si="84"/>
        <v>0</v>
      </c>
    </row>
    <row r="221" spans="1:38" ht="31.5">
      <c r="A221" s="63" t="s">
        <v>140</v>
      </c>
      <c r="B221" s="83" t="s">
        <v>345</v>
      </c>
      <c r="C221" s="55" t="s">
        <v>346</v>
      </c>
      <c r="D221" s="265">
        <v>0</v>
      </c>
      <c r="E221" s="265">
        <v>0</v>
      </c>
      <c r="F221" s="265">
        <v>0</v>
      </c>
      <c r="G221" s="265">
        <v>0</v>
      </c>
      <c r="H221" s="265">
        <v>0</v>
      </c>
      <c r="I221" s="265">
        <v>0</v>
      </c>
      <c r="J221" s="265">
        <v>0</v>
      </c>
      <c r="K221" s="265">
        <v>0</v>
      </c>
      <c r="L221" s="265">
        <v>0</v>
      </c>
      <c r="M221" s="265">
        <v>0</v>
      </c>
      <c r="N221" s="265">
        <v>0</v>
      </c>
      <c r="O221" s="265">
        <v>0</v>
      </c>
      <c r="P221" s="265">
        <v>0</v>
      </c>
      <c r="Q221" s="265">
        <v>0</v>
      </c>
      <c r="R221" s="265">
        <v>0</v>
      </c>
      <c r="S221" s="265">
        <v>0</v>
      </c>
      <c r="T221" s="265">
        <v>0</v>
      </c>
      <c r="U221" s="265">
        <v>0</v>
      </c>
      <c r="V221" s="265">
        <v>0</v>
      </c>
      <c r="W221" s="265">
        <v>0</v>
      </c>
      <c r="X221" s="265">
        <v>0</v>
      </c>
      <c r="Y221" s="265">
        <v>0</v>
      </c>
      <c r="Z221" s="265">
        <v>0.81759054000000009</v>
      </c>
      <c r="AA221" s="265">
        <v>0</v>
      </c>
      <c r="AB221" s="265">
        <v>0</v>
      </c>
      <c r="AC221" s="265">
        <v>6.4000000000000001E-2</v>
      </c>
      <c r="AD221" s="265">
        <v>0</v>
      </c>
      <c r="AE221" s="265">
        <v>0</v>
      </c>
      <c r="AF221" s="265">
        <f t="shared" si="76"/>
        <v>0</v>
      </c>
      <c r="AG221" s="265">
        <f t="shared" si="79"/>
        <v>0.81759054000000009</v>
      </c>
      <c r="AH221" s="265">
        <f t="shared" si="80"/>
        <v>0</v>
      </c>
      <c r="AI221" s="265">
        <f t="shared" si="81"/>
        <v>0</v>
      </c>
      <c r="AJ221" s="265">
        <f t="shared" si="82"/>
        <v>6.4000000000000001E-2</v>
      </c>
      <c r="AK221" s="265">
        <f t="shared" si="83"/>
        <v>0</v>
      </c>
      <c r="AL221" s="265">
        <f t="shared" si="84"/>
        <v>0</v>
      </c>
    </row>
    <row r="222" spans="1:38" ht="47.25">
      <c r="A222" s="63" t="s">
        <v>140</v>
      </c>
      <c r="B222" s="83" t="s">
        <v>447</v>
      </c>
      <c r="C222" s="55" t="s">
        <v>474</v>
      </c>
      <c r="D222" s="265">
        <v>0</v>
      </c>
      <c r="E222" s="265">
        <v>0</v>
      </c>
      <c r="F222" s="265">
        <v>0</v>
      </c>
      <c r="G222" s="265">
        <v>0</v>
      </c>
      <c r="H222" s="265">
        <v>0</v>
      </c>
      <c r="I222" s="265">
        <v>0</v>
      </c>
      <c r="J222" s="265">
        <v>0</v>
      </c>
      <c r="K222" s="265">
        <v>0</v>
      </c>
      <c r="L222" s="265">
        <v>0</v>
      </c>
      <c r="M222" s="265">
        <v>0</v>
      </c>
      <c r="N222" s="265">
        <v>0</v>
      </c>
      <c r="O222" s="265">
        <v>0</v>
      </c>
      <c r="P222" s="265">
        <v>0</v>
      </c>
      <c r="Q222" s="265">
        <v>0</v>
      </c>
      <c r="R222" s="265">
        <v>0</v>
      </c>
      <c r="S222" s="265">
        <v>0</v>
      </c>
      <c r="T222" s="265">
        <v>0</v>
      </c>
      <c r="U222" s="265">
        <v>0</v>
      </c>
      <c r="V222" s="265">
        <v>0</v>
      </c>
      <c r="W222" s="265">
        <v>0</v>
      </c>
      <c r="X222" s="265">
        <v>0</v>
      </c>
      <c r="Y222" s="265">
        <v>0</v>
      </c>
      <c r="Z222" s="265">
        <v>32.50869986</v>
      </c>
      <c r="AA222" s="265">
        <v>0</v>
      </c>
      <c r="AB222" s="265">
        <v>0</v>
      </c>
      <c r="AC222" s="265">
        <v>2.8109999999999999</v>
      </c>
      <c r="AD222" s="265">
        <v>0</v>
      </c>
      <c r="AE222" s="265">
        <v>0</v>
      </c>
      <c r="AF222" s="265">
        <f t="shared" si="76"/>
        <v>0</v>
      </c>
      <c r="AG222" s="265">
        <f t="shared" si="79"/>
        <v>32.50869986</v>
      </c>
      <c r="AH222" s="265">
        <f t="shared" si="80"/>
        <v>0</v>
      </c>
      <c r="AI222" s="265">
        <f t="shared" si="81"/>
        <v>0</v>
      </c>
      <c r="AJ222" s="265">
        <f t="shared" si="82"/>
        <v>2.8109999999999999</v>
      </c>
      <c r="AK222" s="265">
        <f t="shared" si="83"/>
        <v>0</v>
      </c>
      <c r="AL222" s="265">
        <f t="shared" si="84"/>
        <v>0</v>
      </c>
    </row>
    <row r="223" spans="1:38" ht="31.5">
      <c r="A223" s="63" t="s">
        <v>140</v>
      </c>
      <c r="B223" s="83" t="s">
        <v>448</v>
      </c>
      <c r="C223" s="55" t="s">
        <v>475</v>
      </c>
      <c r="D223" s="265">
        <v>0</v>
      </c>
      <c r="E223" s="265">
        <v>0</v>
      </c>
      <c r="F223" s="265">
        <v>0</v>
      </c>
      <c r="G223" s="265">
        <v>0</v>
      </c>
      <c r="H223" s="265">
        <v>0</v>
      </c>
      <c r="I223" s="265">
        <v>0</v>
      </c>
      <c r="J223" s="265">
        <v>0</v>
      </c>
      <c r="K223" s="265">
        <v>0</v>
      </c>
      <c r="L223" s="265">
        <v>0</v>
      </c>
      <c r="M223" s="265">
        <v>0</v>
      </c>
      <c r="N223" s="265">
        <v>0</v>
      </c>
      <c r="O223" s="265">
        <v>0</v>
      </c>
      <c r="P223" s="265">
        <v>0</v>
      </c>
      <c r="Q223" s="265">
        <v>0</v>
      </c>
      <c r="R223" s="265">
        <v>0</v>
      </c>
      <c r="S223" s="265">
        <v>0</v>
      </c>
      <c r="T223" s="265">
        <v>0</v>
      </c>
      <c r="U223" s="265">
        <v>0</v>
      </c>
      <c r="V223" s="265">
        <v>0</v>
      </c>
      <c r="W223" s="265">
        <v>0</v>
      </c>
      <c r="X223" s="265">
        <v>0</v>
      </c>
      <c r="Y223" s="265">
        <v>0</v>
      </c>
      <c r="Z223" s="265">
        <v>3.7787237899999999</v>
      </c>
      <c r="AA223" s="265">
        <v>0</v>
      </c>
      <c r="AB223" s="265">
        <v>0</v>
      </c>
      <c r="AC223" s="265">
        <v>0.80400000000000005</v>
      </c>
      <c r="AD223" s="265">
        <v>0</v>
      </c>
      <c r="AE223" s="265">
        <v>0</v>
      </c>
      <c r="AF223" s="265">
        <f t="shared" si="76"/>
        <v>0</v>
      </c>
      <c r="AG223" s="265">
        <f t="shared" si="79"/>
        <v>3.7787237899999999</v>
      </c>
      <c r="AH223" s="265">
        <f t="shared" si="80"/>
        <v>0</v>
      </c>
      <c r="AI223" s="265">
        <f t="shared" si="81"/>
        <v>0</v>
      </c>
      <c r="AJ223" s="265">
        <f t="shared" si="82"/>
        <v>0.80400000000000005</v>
      </c>
      <c r="AK223" s="265">
        <f t="shared" si="83"/>
        <v>0</v>
      </c>
      <c r="AL223" s="265">
        <f t="shared" si="84"/>
        <v>0</v>
      </c>
    </row>
    <row r="224" spans="1:38" s="275" customFormat="1" ht="47.25">
      <c r="A224" s="133" t="s">
        <v>140</v>
      </c>
      <c r="B224" s="151" t="s">
        <v>449</v>
      </c>
      <c r="C224" s="138" t="s">
        <v>476</v>
      </c>
      <c r="D224" s="265">
        <v>0</v>
      </c>
      <c r="E224" s="265">
        <v>0</v>
      </c>
      <c r="F224" s="265">
        <v>0</v>
      </c>
      <c r="G224" s="265">
        <v>0</v>
      </c>
      <c r="H224" s="265">
        <v>0</v>
      </c>
      <c r="I224" s="265">
        <v>0</v>
      </c>
      <c r="J224" s="265">
        <v>0</v>
      </c>
      <c r="K224" s="265">
        <v>0</v>
      </c>
      <c r="L224" s="265">
        <v>0</v>
      </c>
      <c r="M224" s="265">
        <v>0</v>
      </c>
      <c r="N224" s="265">
        <v>0</v>
      </c>
      <c r="O224" s="265">
        <v>0</v>
      </c>
      <c r="P224" s="265">
        <v>0</v>
      </c>
      <c r="Q224" s="265">
        <v>0</v>
      </c>
      <c r="R224" s="265">
        <v>0</v>
      </c>
      <c r="S224" s="265">
        <v>0</v>
      </c>
      <c r="T224" s="265">
        <v>0</v>
      </c>
      <c r="U224" s="265">
        <v>0</v>
      </c>
      <c r="V224" s="265">
        <v>0</v>
      </c>
      <c r="W224" s="265">
        <v>0</v>
      </c>
      <c r="X224" s="265">
        <v>0</v>
      </c>
      <c r="Y224" s="265">
        <v>0</v>
      </c>
      <c r="Z224" s="265">
        <v>0</v>
      </c>
      <c r="AA224" s="265">
        <v>0</v>
      </c>
      <c r="AB224" s="265">
        <v>0</v>
      </c>
      <c r="AC224" s="265">
        <v>0</v>
      </c>
      <c r="AD224" s="265">
        <v>0</v>
      </c>
      <c r="AE224" s="265">
        <v>0</v>
      </c>
      <c r="AF224" s="265">
        <f t="shared" si="76"/>
        <v>0</v>
      </c>
      <c r="AG224" s="265">
        <f t="shared" si="79"/>
        <v>0</v>
      </c>
      <c r="AH224" s="265">
        <f t="shared" si="80"/>
        <v>0</v>
      </c>
      <c r="AI224" s="265">
        <f t="shared" si="81"/>
        <v>0</v>
      </c>
      <c r="AJ224" s="265">
        <f t="shared" si="82"/>
        <v>0</v>
      </c>
      <c r="AK224" s="265">
        <f t="shared" si="83"/>
        <v>0</v>
      </c>
      <c r="AL224" s="265">
        <f t="shared" si="84"/>
        <v>0</v>
      </c>
    </row>
    <row r="225" spans="1:38" s="273" customFormat="1" ht="31.5">
      <c r="A225" s="133" t="s">
        <v>140</v>
      </c>
      <c r="B225" s="151" t="s">
        <v>1698</v>
      </c>
      <c r="C225" s="138" t="s">
        <v>781</v>
      </c>
      <c r="D225" s="265">
        <v>0</v>
      </c>
      <c r="E225" s="265">
        <v>0</v>
      </c>
      <c r="F225" s="265">
        <v>0</v>
      </c>
      <c r="G225" s="265">
        <v>0</v>
      </c>
      <c r="H225" s="265">
        <v>0</v>
      </c>
      <c r="I225" s="265">
        <v>0</v>
      </c>
      <c r="J225" s="265">
        <v>0</v>
      </c>
      <c r="K225" s="265">
        <v>0</v>
      </c>
      <c r="L225" s="265">
        <v>0</v>
      </c>
      <c r="M225" s="265">
        <v>0</v>
      </c>
      <c r="N225" s="265">
        <v>0</v>
      </c>
      <c r="O225" s="265">
        <v>0</v>
      </c>
      <c r="P225" s="265">
        <v>0</v>
      </c>
      <c r="Q225" s="265">
        <v>0</v>
      </c>
      <c r="R225" s="265">
        <v>0</v>
      </c>
      <c r="S225" s="265">
        <v>0</v>
      </c>
      <c r="T225" s="265">
        <v>0</v>
      </c>
      <c r="U225" s="265">
        <v>0</v>
      </c>
      <c r="V225" s="265">
        <v>0</v>
      </c>
      <c r="W225" s="265">
        <v>0</v>
      </c>
      <c r="X225" s="265">
        <v>0</v>
      </c>
      <c r="Y225" s="265">
        <v>0</v>
      </c>
      <c r="Z225" s="265">
        <v>0</v>
      </c>
      <c r="AA225" s="265">
        <v>0</v>
      </c>
      <c r="AB225" s="265">
        <v>0</v>
      </c>
      <c r="AC225" s="265">
        <v>0</v>
      </c>
      <c r="AD225" s="265">
        <v>0</v>
      </c>
      <c r="AE225" s="265">
        <v>0</v>
      </c>
      <c r="AF225" s="265">
        <f t="shared" si="76"/>
        <v>0</v>
      </c>
      <c r="AG225" s="265">
        <f t="shared" si="79"/>
        <v>0</v>
      </c>
      <c r="AH225" s="265">
        <f t="shared" si="80"/>
        <v>0</v>
      </c>
      <c r="AI225" s="265">
        <f t="shared" si="81"/>
        <v>0</v>
      </c>
      <c r="AJ225" s="265">
        <f t="shared" si="82"/>
        <v>0</v>
      </c>
      <c r="AK225" s="265">
        <f t="shared" si="83"/>
        <v>0</v>
      </c>
      <c r="AL225" s="265">
        <f t="shared" si="84"/>
        <v>0</v>
      </c>
    </row>
    <row r="226" spans="1:38" s="274" customFormat="1" ht="31.5">
      <c r="A226" s="133" t="s">
        <v>140</v>
      </c>
      <c r="B226" s="151" t="s">
        <v>782</v>
      </c>
      <c r="C226" s="138" t="s">
        <v>783</v>
      </c>
      <c r="D226" s="265">
        <v>0</v>
      </c>
      <c r="E226" s="265">
        <v>0</v>
      </c>
      <c r="F226" s="265">
        <v>0</v>
      </c>
      <c r="G226" s="265">
        <v>0</v>
      </c>
      <c r="H226" s="265">
        <v>0</v>
      </c>
      <c r="I226" s="265">
        <v>0</v>
      </c>
      <c r="J226" s="265">
        <v>0</v>
      </c>
      <c r="K226" s="265">
        <v>0</v>
      </c>
      <c r="L226" s="265">
        <v>0</v>
      </c>
      <c r="M226" s="265">
        <v>0</v>
      </c>
      <c r="N226" s="265">
        <v>0</v>
      </c>
      <c r="O226" s="265">
        <v>0</v>
      </c>
      <c r="P226" s="265">
        <v>0</v>
      </c>
      <c r="Q226" s="265">
        <v>0</v>
      </c>
      <c r="R226" s="265">
        <v>0</v>
      </c>
      <c r="S226" s="265">
        <v>0</v>
      </c>
      <c r="T226" s="265">
        <v>0</v>
      </c>
      <c r="U226" s="265">
        <v>0</v>
      </c>
      <c r="V226" s="265">
        <v>0</v>
      </c>
      <c r="W226" s="265">
        <v>0</v>
      </c>
      <c r="X226" s="265">
        <v>0</v>
      </c>
      <c r="Y226" s="265">
        <v>0</v>
      </c>
      <c r="Z226" s="265">
        <v>0</v>
      </c>
      <c r="AA226" s="265">
        <v>0</v>
      </c>
      <c r="AB226" s="265">
        <v>0</v>
      </c>
      <c r="AC226" s="265">
        <v>0</v>
      </c>
      <c r="AD226" s="265">
        <v>0</v>
      </c>
      <c r="AE226" s="265">
        <v>0</v>
      </c>
      <c r="AF226" s="265">
        <f t="shared" si="76"/>
        <v>0</v>
      </c>
      <c r="AG226" s="265">
        <f t="shared" si="79"/>
        <v>0</v>
      </c>
      <c r="AH226" s="265">
        <f t="shared" si="80"/>
        <v>0</v>
      </c>
      <c r="AI226" s="265">
        <f t="shared" si="81"/>
        <v>0</v>
      </c>
      <c r="AJ226" s="265">
        <f t="shared" si="82"/>
        <v>0</v>
      </c>
      <c r="AK226" s="265">
        <f t="shared" si="83"/>
        <v>0</v>
      </c>
      <c r="AL226" s="265">
        <f t="shared" si="84"/>
        <v>0</v>
      </c>
    </row>
    <row r="227" spans="1:38" s="274" customFormat="1" ht="31.5">
      <c r="A227" s="133" t="s">
        <v>140</v>
      </c>
      <c r="B227" s="151" t="s">
        <v>788</v>
      </c>
      <c r="C227" s="138" t="s">
        <v>789</v>
      </c>
      <c r="D227" s="265">
        <v>0</v>
      </c>
      <c r="E227" s="265">
        <v>0</v>
      </c>
      <c r="F227" s="265">
        <v>0</v>
      </c>
      <c r="G227" s="265">
        <v>0</v>
      </c>
      <c r="H227" s="265">
        <v>0</v>
      </c>
      <c r="I227" s="265">
        <v>0</v>
      </c>
      <c r="J227" s="265">
        <v>0</v>
      </c>
      <c r="K227" s="265">
        <v>0</v>
      </c>
      <c r="L227" s="265">
        <v>0</v>
      </c>
      <c r="M227" s="265">
        <v>0</v>
      </c>
      <c r="N227" s="265">
        <v>0</v>
      </c>
      <c r="O227" s="265">
        <v>0</v>
      </c>
      <c r="P227" s="265">
        <v>0</v>
      </c>
      <c r="Q227" s="265">
        <v>0</v>
      </c>
      <c r="R227" s="265">
        <v>0</v>
      </c>
      <c r="S227" s="265">
        <v>0</v>
      </c>
      <c r="T227" s="265">
        <v>0</v>
      </c>
      <c r="U227" s="265">
        <v>0</v>
      </c>
      <c r="V227" s="265">
        <v>0</v>
      </c>
      <c r="W227" s="265">
        <v>0</v>
      </c>
      <c r="X227" s="265">
        <v>0</v>
      </c>
      <c r="Y227" s="265">
        <v>0</v>
      </c>
      <c r="Z227" s="265">
        <v>0.54013480000000003</v>
      </c>
      <c r="AA227" s="265">
        <v>0</v>
      </c>
      <c r="AB227" s="265">
        <v>0</v>
      </c>
      <c r="AC227" s="265">
        <v>0.107</v>
      </c>
      <c r="AD227" s="265">
        <v>0</v>
      </c>
      <c r="AE227" s="265">
        <v>0</v>
      </c>
      <c r="AF227" s="265">
        <f t="shared" si="76"/>
        <v>0</v>
      </c>
      <c r="AG227" s="265">
        <f t="shared" si="79"/>
        <v>0.54013480000000003</v>
      </c>
      <c r="AH227" s="265">
        <f t="shared" si="80"/>
        <v>0</v>
      </c>
      <c r="AI227" s="265">
        <f t="shared" si="81"/>
        <v>0</v>
      </c>
      <c r="AJ227" s="265">
        <f t="shared" si="82"/>
        <v>0.107</v>
      </c>
      <c r="AK227" s="265">
        <f t="shared" si="83"/>
        <v>0</v>
      </c>
      <c r="AL227" s="265">
        <f t="shared" si="84"/>
        <v>0</v>
      </c>
    </row>
    <row r="228" spans="1:38" s="273" customFormat="1" ht="31.5">
      <c r="A228" s="133" t="s">
        <v>140</v>
      </c>
      <c r="B228" s="151" t="s">
        <v>790</v>
      </c>
      <c r="C228" s="138" t="s">
        <v>791</v>
      </c>
      <c r="D228" s="265">
        <v>0</v>
      </c>
      <c r="E228" s="265">
        <v>0</v>
      </c>
      <c r="F228" s="265">
        <v>0</v>
      </c>
      <c r="G228" s="265">
        <v>0</v>
      </c>
      <c r="H228" s="265">
        <v>0</v>
      </c>
      <c r="I228" s="265">
        <v>0</v>
      </c>
      <c r="J228" s="265">
        <v>0</v>
      </c>
      <c r="K228" s="265">
        <v>0</v>
      </c>
      <c r="L228" s="265">
        <v>0</v>
      </c>
      <c r="M228" s="265">
        <v>0</v>
      </c>
      <c r="N228" s="265">
        <v>0</v>
      </c>
      <c r="O228" s="265">
        <v>0</v>
      </c>
      <c r="P228" s="265">
        <v>0</v>
      </c>
      <c r="Q228" s="265">
        <v>0</v>
      </c>
      <c r="R228" s="265">
        <v>0</v>
      </c>
      <c r="S228" s="265">
        <v>0</v>
      </c>
      <c r="T228" s="265">
        <v>0</v>
      </c>
      <c r="U228" s="265">
        <v>0</v>
      </c>
      <c r="V228" s="265">
        <v>0</v>
      </c>
      <c r="W228" s="265">
        <v>0</v>
      </c>
      <c r="X228" s="265">
        <v>0</v>
      </c>
      <c r="Y228" s="265">
        <v>0</v>
      </c>
      <c r="Z228" s="265">
        <v>0.6644130399999999</v>
      </c>
      <c r="AA228" s="265">
        <v>0</v>
      </c>
      <c r="AB228" s="265">
        <v>0</v>
      </c>
      <c r="AC228" s="265">
        <v>0.11799999999999999</v>
      </c>
      <c r="AD228" s="265">
        <v>0</v>
      </c>
      <c r="AE228" s="265">
        <v>0</v>
      </c>
      <c r="AF228" s="265">
        <f t="shared" si="76"/>
        <v>0</v>
      </c>
      <c r="AG228" s="265">
        <f t="shared" si="79"/>
        <v>0.6644130399999999</v>
      </c>
      <c r="AH228" s="265">
        <f t="shared" si="80"/>
        <v>0</v>
      </c>
      <c r="AI228" s="265">
        <f t="shared" si="81"/>
        <v>0</v>
      </c>
      <c r="AJ228" s="265">
        <f t="shared" si="82"/>
        <v>0.11799999999999999</v>
      </c>
      <c r="AK228" s="265">
        <f t="shared" si="83"/>
        <v>0</v>
      </c>
      <c r="AL228" s="265">
        <f t="shared" si="84"/>
        <v>0</v>
      </c>
    </row>
    <row r="229" spans="1:38" ht="31.5">
      <c r="A229" s="133" t="s">
        <v>140</v>
      </c>
      <c r="B229" s="151" t="s">
        <v>792</v>
      </c>
      <c r="C229" s="138" t="s">
        <v>793</v>
      </c>
      <c r="D229" s="265">
        <v>0</v>
      </c>
      <c r="E229" s="265">
        <v>0</v>
      </c>
      <c r="F229" s="265">
        <v>0</v>
      </c>
      <c r="G229" s="265">
        <v>0</v>
      </c>
      <c r="H229" s="265">
        <v>0</v>
      </c>
      <c r="I229" s="265">
        <v>0</v>
      </c>
      <c r="J229" s="265">
        <v>0</v>
      </c>
      <c r="K229" s="265">
        <v>0</v>
      </c>
      <c r="L229" s="265">
        <v>0</v>
      </c>
      <c r="M229" s="265">
        <v>0</v>
      </c>
      <c r="N229" s="265">
        <v>0</v>
      </c>
      <c r="O229" s="265">
        <v>0</v>
      </c>
      <c r="P229" s="265">
        <v>0</v>
      </c>
      <c r="Q229" s="265">
        <v>0</v>
      </c>
      <c r="R229" s="265">
        <v>0</v>
      </c>
      <c r="S229" s="265">
        <v>0</v>
      </c>
      <c r="T229" s="265">
        <v>0</v>
      </c>
      <c r="U229" s="265">
        <v>0</v>
      </c>
      <c r="V229" s="265">
        <v>0</v>
      </c>
      <c r="W229" s="265">
        <v>0</v>
      </c>
      <c r="X229" s="265">
        <v>0</v>
      </c>
      <c r="Y229" s="265">
        <v>0</v>
      </c>
      <c r="Z229" s="265">
        <v>0.46365778000000002</v>
      </c>
      <c r="AA229" s="265">
        <v>0</v>
      </c>
      <c r="AB229" s="265">
        <v>0</v>
      </c>
      <c r="AC229" s="265">
        <v>8.3000000000000004E-2</v>
      </c>
      <c r="AD229" s="265">
        <v>0</v>
      </c>
      <c r="AE229" s="265">
        <v>0</v>
      </c>
      <c r="AF229" s="265">
        <f t="shared" si="76"/>
        <v>0</v>
      </c>
      <c r="AG229" s="265">
        <f t="shared" si="79"/>
        <v>0.46365778000000002</v>
      </c>
      <c r="AH229" s="265">
        <f t="shared" si="80"/>
        <v>0</v>
      </c>
      <c r="AI229" s="265">
        <f t="shared" si="81"/>
        <v>0</v>
      </c>
      <c r="AJ229" s="265">
        <f t="shared" si="82"/>
        <v>8.3000000000000004E-2</v>
      </c>
      <c r="AK229" s="265">
        <f t="shared" si="83"/>
        <v>0</v>
      </c>
      <c r="AL229" s="265">
        <f t="shared" si="84"/>
        <v>0</v>
      </c>
    </row>
    <row r="230" spans="1:38" ht="31.5">
      <c r="A230" s="133" t="s">
        <v>140</v>
      </c>
      <c r="B230" s="151" t="s">
        <v>794</v>
      </c>
      <c r="C230" s="138" t="s">
        <v>795</v>
      </c>
      <c r="D230" s="265">
        <v>0</v>
      </c>
      <c r="E230" s="265">
        <v>0</v>
      </c>
      <c r="F230" s="265">
        <v>0</v>
      </c>
      <c r="G230" s="265">
        <v>0</v>
      </c>
      <c r="H230" s="265">
        <v>0</v>
      </c>
      <c r="I230" s="265">
        <v>0</v>
      </c>
      <c r="J230" s="265">
        <v>0</v>
      </c>
      <c r="K230" s="265">
        <v>0</v>
      </c>
      <c r="L230" s="265">
        <v>0</v>
      </c>
      <c r="M230" s="265">
        <v>0</v>
      </c>
      <c r="N230" s="265">
        <v>0</v>
      </c>
      <c r="O230" s="265">
        <v>0</v>
      </c>
      <c r="P230" s="265">
        <v>0</v>
      </c>
      <c r="Q230" s="265">
        <v>0</v>
      </c>
      <c r="R230" s="265">
        <v>0</v>
      </c>
      <c r="S230" s="265">
        <v>0</v>
      </c>
      <c r="T230" s="265">
        <v>0</v>
      </c>
      <c r="U230" s="265">
        <v>0</v>
      </c>
      <c r="V230" s="265">
        <v>0</v>
      </c>
      <c r="W230" s="265">
        <v>0</v>
      </c>
      <c r="X230" s="265">
        <v>0</v>
      </c>
      <c r="Y230" s="265">
        <v>0</v>
      </c>
      <c r="Z230" s="265">
        <v>0.54875289999999999</v>
      </c>
      <c r="AA230" s="265">
        <v>0</v>
      </c>
      <c r="AB230" s="265">
        <v>0</v>
      </c>
      <c r="AC230" s="265">
        <v>0.114</v>
      </c>
      <c r="AD230" s="265">
        <v>0</v>
      </c>
      <c r="AE230" s="265">
        <v>0</v>
      </c>
      <c r="AF230" s="265">
        <f t="shared" si="76"/>
        <v>0</v>
      </c>
      <c r="AG230" s="265">
        <f t="shared" si="79"/>
        <v>0.54875289999999999</v>
      </c>
      <c r="AH230" s="265">
        <f t="shared" si="80"/>
        <v>0</v>
      </c>
      <c r="AI230" s="265">
        <f t="shared" si="81"/>
        <v>0</v>
      </c>
      <c r="AJ230" s="265">
        <f t="shared" si="82"/>
        <v>0.114</v>
      </c>
      <c r="AK230" s="265">
        <f t="shared" si="83"/>
        <v>0</v>
      </c>
      <c r="AL230" s="265">
        <f t="shared" si="84"/>
        <v>0</v>
      </c>
    </row>
    <row r="231" spans="1:38" ht="31.5">
      <c r="A231" s="133" t="s">
        <v>140</v>
      </c>
      <c r="B231" s="171" t="s">
        <v>804</v>
      </c>
      <c r="C231" s="138" t="s">
        <v>805</v>
      </c>
      <c r="D231" s="265">
        <v>0</v>
      </c>
      <c r="E231" s="265">
        <v>0</v>
      </c>
      <c r="F231" s="265">
        <v>0</v>
      </c>
      <c r="G231" s="265">
        <v>0</v>
      </c>
      <c r="H231" s="265">
        <v>0</v>
      </c>
      <c r="I231" s="265">
        <v>0</v>
      </c>
      <c r="J231" s="265">
        <v>0</v>
      </c>
      <c r="K231" s="265">
        <v>0</v>
      </c>
      <c r="L231" s="265">
        <v>0</v>
      </c>
      <c r="M231" s="265">
        <v>0</v>
      </c>
      <c r="N231" s="265">
        <v>0</v>
      </c>
      <c r="O231" s="265">
        <v>0</v>
      </c>
      <c r="P231" s="265">
        <v>0</v>
      </c>
      <c r="Q231" s="265">
        <v>0</v>
      </c>
      <c r="R231" s="265">
        <v>0</v>
      </c>
      <c r="S231" s="265">
        <v>0</v>
      </c>
      <c r="T231" s="265">
        <v>0</v>
      </c>
      <c r="U231" s="265">
        <v>0</v>
      </c>
      <c r="V231" s="265">
        <v>0</v>
      </c>
      <c r="W231" s="265">
        <v>0</v>
      </c>
      <c r="X231" s="265">
        <v>0</v>
      </c>
      <c r="Y231" s="265">
        <v>0</v>
      </c>
      <c r="Z231" s="265">
        <v>0.47022746999999998</v>
      </c>
      <c r="AA231" s="265">
        <v>0</v>
      </c>
      <c r="AB231" s="265">
        <v>0</v>
      </c>
      <c r="AC231" s="265">
        <v>0.10100000000000001</v>
      </c>
      <c r="AD231" s="265">
        <v>0</v>
      </c>
      <c r="AE231" s="265">
        <v>0</v>
      </c>
      <c r="AF231" s="265">
        <f t="shared" si="76"/>
        <v>0</v>
      </c>
      <c r="AG231" s="265">
        <f t="shared" si="79"/>
        <v>0.47022746999999998</v>
      </c>
      <c r="AH231" s="265">
        <f t="shared" si="80"/>
        <v>0</v>
      </c>
      <c r="AI231" s="265">
        <f t="shared" si="81"/>
        <v>0</v>
      </c>
      <c r="AJ231" s="265">
        <f t="shared" si="82"/>
        <v>0.10100000000000001</v>
      </c>
      <c r="AK231" s="265">
        <f t="shared" si="83"/>
        <v>0</v>
      </c>
      <c r="AL231" s="265">
        <f t="shared" si="84"/>
        <v>0</v>
      </c>
    </row>
    <row r="232" spans="1:38" ht="31.5">
      <c r="A232" s="133" t="s">
        <v>140</v>
      </c>
      <c r="B232" s="171" t="s">
        <v>806</v>
      </c>
      <c r="C232" s="138" t="s">
        <v>807</v>
      </c>
      <c r="D232" s="265">
        <v>0</v>
      </c>
      <c r="E232" s="265">
        <v>0</v>
      </c>
      <c r="F232" s="265">
        <v>0</v>
      </c>
      <c r="G232" s="265">
        <v>0</v>
      </c>
      <c r="H232" s="265">
        <v>0</v>
      </c>
      <c r="I232" s="265">
        <v>0</v>
      </c>
      <c r="J232" s="265">
        <v>0</v>
      </c>
      <c r="K232" s="265">
        <v>0</v>
      </c>
      <c r="L232" s="265">
        <v>0</v>
      </c>
      <c r="M232" s="265">
        <v>0</v>
      </c>
      <c r="N232" s="265">
        <v>0</v>
      </c>
      <c r="O232" s="265">
        <v>0</v>
      </c>
      <c r="P232" s="265">
        <v>0</v>
      </c>
      <c r="Q232" s="265">
        <v>0</v>
      </c>
      <c r="R232" s="265">
        <v>0</v>
      </c>
      <c r="S232" s="265">
        <v>0</v>
      </c>
      <c r="T232" s="265">
        <v>0</v>
      </c>
      <c r="U232" s="265">
        <v>0</v>
      </c>
      <c r="V232" s="265">
        <v>0</v>
      </c>
      <c r="W232" s="265">
        <v>0</v>
      </c>
      <c r="X232" s="265">
        <v>0</v>
      </c>
      <c r="Y232" s="265">
        <v>0</v>
      </c>
      <c r="Z232" s="265">
        <v>0.40969285</v>
      </c>
      <c r="AA232" s="265">
        <v>0</v>
      </c>
      <c r="AB232" s="265">
        <v>0</v>
      </c>
      <c r="AC232" s="265">
        <v>4.7E-2</v>
      </c>
      <c r="AD232" s="265">
        <v>0</v>
      </c>
      <c r="AE232" s="265">
        <v>0</v>
      </c>
      <c r="AF232" s="265">
        <f t="shared" si="76"/>
        <v>0</v>
      </c>
      <c r="AG232" s="265">
        <f t="shared" si="79"/>
        <v>0.40969285</v>
      </c>
      <c r="AH232" s="265">
        <f t="shared" si="80"/>
        <v>0</v>
      </c>
      <c r="AI232" s="265">
        <f t="shared" si="81"/>
        <v>0</v>
      </c>
      <c r="AJ232" s="265">
        <f t="shared" si="82"/>
        <v>4.7E-2</v>
      </c>
      <c r="AK232" s="265">
        <f t="shared" si="83"/>
        <v>0</v>
      </c>
      <c r="AL232" s="265">
        <f t="shared" si="84"/>
        <v>0</v>
      </c>
    </row>
    <row r="233" spans="1:38" ht="31.5">
      <c r="A233" s="133" t="s">
        <v>140</v>
      </c>
      <c r="B233" s="171" t="s">
        <v>808</v>
      </c>
      <c r="C233" s="138" t="s">
        <v>809</v>
      </c>
      <c r="D233" s="265">
        <v>0</v>
      </c>
      <c r="E233" s="265">
        <v>0</v>
      </c>
      <c r="F233" s="265">
        <v>0</v>
      </c>
      <c r="G233" s="265">
        <v>0</v>
      </c>
      <c r="H233" s="265">
        <v>0</v>
      </c>
      <c r="I233" s="265">
        <v>0</v>
      </c>
      <c r="J233" s="265">
        <v>0</v>
      </c>
      <c r="K233" s="265">
        <v>0</v>
      </c>
      <c r="L233" s="265">
        <v>0</v>
      </c>
      <c r="M233" s="265">
        <v>0</v>
      </c>
      <c r="N233" s="265">
        <v>0</v>
      </c>
      <c r="O233" s="265">
        <v>0</v>
      </c>
      <c r="P233" s="265">
        <v>0</v>
      </c>
      <c r="Q233" s="265">
        <v>0</v>
      </c>
      <c r="R233" s="265">
        <v>0</v>
      </c>
      <c r="S233" s="265">
        <v>0</v>
      </c>
      <c r="T233" s="265">
        <v>0</v>
      </c>
      <c r="U233" s="265">
        <v>0</v>
      </c>
      <c r="V233" s="265">
        <v>0</v>
      </c>
      <c r="W233" s="265">
        <v>0</v>
      </c>
      <c r="X233" s="265">
        <v>0</v>
      </c>
      <c r="Y233" s="265">
        <v>0</v>
      </c>
      <c r="Z233" s="265">
        <v>0</v>
      </c>
      <c r="AA233" s="265">
        <v>0</v>
      </c>
      <c r="AB233" s="265">
        <v>0</v>
      </c>
      <c r="AC233" s="265">
        <v>0</v>
      </c>
      <c r="AD233" s="265">
        <v>0</v>
      </c>
      <c r="AE233" s="265">
        <v>0</v>
      </c>
      <c r="AF233" s="265">
        <f t="shared" si="76"/>
        <v>0</v>
      </c>
      <c r="AG233" s="265">
        <f t="shared" si="79"/>
        <v>0</v>
      </c>
      <c r="AH233" s="265">
        <f t="shared" si="80"/>
        <v>0</v>
      </c>
      <c r="AI233" s="265">
        <f t="shared" si="81"/>
        <v>0</v>
      </c>
      <c r="AJ233" s="265">
        <f t="shared" si="82"/>
        <v>0</v>
      </c>
      <c r="AK233" s="265">
        <f t="shared" si="83"/>
        <v>0</v>
      </c>
      <c r="AL233" s="265">
        <f t="shared" si="84"/>
        <v>0</v>
      </c>
    </row>
    <row r="234" spans="1:38" ht="63">
      <c r="A234" s="133" t="s">
        <v>140</v>
      </c>
      <c r="B234" s="171" t="s">
        <v>810</v>
      </c>
      <c r="C234" s="138" t="s">
        <v>811</v>
      </c>
      <c r="D234" s="265">
        <v>0</v>
      </c>
      <c r="E234" s="265">
        <v>0</v>
      </c>
      <c r="F234" s="265">
        <v>0</v>
      </c>
      <c r="G234" s="265">
        <v>0</v>
      </c>
      <c r="H234" s="265">
        <v>0</v>
      </c>
      <c r="I234" s="265">
        <v>0</v>
      </c>
      <c r="J234" s="265">
        <v>0</v>
      </c>
      <c r="K234" s="265">
        <v>0</v>
      </c>
      <c r="L234" s="265">
        <v>0</v>
      </c>
      <c r="M234" s="265">
        <v>0</v>
      </c>
      <c r="N234" s="265">
        <v>0</v>
      </c>
      <c r="O234" s="265">
        <v>0</v>
      </c>
      <c r="P234" s="265">
        <v>0</v>
      </c>
      <c r="Q234" s="265">
        <v>0</v>
      </c>
      <c r="R234" s="265">
        <v>0</v>
      </c>
      <c r="S234" s="265">
        <v>0</v>
      </c>
      <c r="T234" s="265">
        <v>0</v>
      </c>
      <c r="U234" s="265">
        <v>0</v>
      </c>
      <c r="V234" s="265">
        <v>0</v>
      </c>
      <c r="W234" s="265">
        <v>0</v>
      </c>
      <c r="X234" s="265">
        <v>0</v>
      </c>
      <c r="Y234" s="265">
        <v>0</v>
      </c>
      <c r="Z234" s="265">
        <v>0</v>
      </c>
      <c r="AA234" s="265">
        <v>0</v>
      </c>
      <c r="AB234" s="265">
        <v>0</v>
      </c>
      <c r="AC234" s="265">
        <v>0</v>
      </c>
      <c r="AD234" s="265">
        <v>0</v>
      </c>
      <c r="AE234" s="265">
        <v>0</v>
      </c>
      <c r="AF234" s="265">
        <f t="shared" si="76"/>
        <v>0</v>
      </c>
      <c r="AG234" s="265">
        <f t="shared" si="79"/>
        <v>0</v>
      </c>
      <c r="AH234" s="265">
        <f t="shared" si="80"/>
        <v>0</v>
      </c>
      <c r="AI234" s="265">
        <f t="shared" si="81"/>
        <v>0</v>
      </c>
      <c r="AJ234" s="265">
        <f t="shared" si="82"/>
        <v>0</v>
      </c>
      <c r="AK234" s="265">
        <f t="shared" si="83"/>
        <v>0</v>
      </c>
      <c r="AL234" s="265">
        <f t="shared" si="84"/>
        <v>0</v>
      </c>
    </row>
    <row r="235" spans="1:38" ht="47.25">
      <c r="A235" s="133" t="s">
        <v>140</v>
      </c>
      <c r="B235" s="171" t="s">
        <v>812</v>
      </c>
      <c r="C235" s="138" t="s">
        <v>813</v>
      </c>
      <c r="D235" s="265">
        <v>0</v>
      </c>
      <c r="E235" s="265">
        <v>0</v>
      </c>
      <c r="F235" s="265">
        <v>0</v>
      </c>
      <c r="G235" s="265">
        <v>0</v>
      </c>
      <c r="H235" s="265">
        <v>0</v>
      </c>
      <c r="I235" s="265">
        <v>0</v>
      </c>
      <c r="J235" s="265">
        <v>0</v>
      </c>
      <c r="K235" s="265">
        <v>0</v>
      </c>
      <c r="L235" s="265">
        <v>0</v>
      </c>
      <c r="M235" s="265">
        <v>0</v>
      </c>
      <c r="N235" s="265">
        <v>0</v>
      </c>
      <c r="O235" s="265">
        <v>0</v>
      </c>
      <c r="P235" s="265">
        <v>0</v>
      </c>
      <c r="Q235" s="265">
        <v>0</v>
      </c>
      <c r="R235" s="265">
        <v>0</v>
      </c>
      <c r="S235" s="265">
        <v>0</v>
      </c>
      <c r="T235" s="265">
        <v>0</v>
      </c>
      <c r="U235" s="265">
        <v>0</v>
      </c>
      <c r="V235" s="265">
        <v>0</v>
      </c>
      <c r="W235" s="265">
        <v>0</v>
      </c>
      <c r="X235" s="265">
        <v>0</v>
      </c>
      <c r="Y235" s="265">
        <v>0</v>
      </c>
      <c r="Z235" s="265">
        <v>0</v>
      </c>
      <c r="AA235" s="265">
        <v>0</v>
      </c>
      <c r="AB235" s="265">
        <v>0</v>
      </c>
      <c r="AC235" s="265">
        <v>0</v>
      </c>
      <c r="AD235" s="265">
        <v>0</v>
      </c>
      <c r="AE235" s="265">
        <v>0</v>
      </c>
      <c r="AF235" s="265">
        <f t="shared" si="76"/>
        <v>0</v>
      </c>
      <c r="AG235" s="265">
        <f t="shared" si="79"/>
        <v>0</v>
      </c>
      <c r="AH235" s="265">
        <f t="shared" si="80"/>
        <v>0</v>
      </c>
      <c r="AI235" s="265">
        <f t="shared" si="81"/>
        <v>0</v>
      </c>
      <c r="AJ235" s="265">
        <f t="shared" si="82"/>
        <v>0</v>
      </c>
      <c r="AK235" s="265">
        <f t="shared" si="83"/>
        <v>0</v>
      </c>
      <c r="AL235" s="265">
        <f t="shared" si="84"/>
        <v>0</v>
      </c>
    </row>
    <row r="236" spans="1:38" ht="47.25">
      <c r="A236" s="133" t="s">
        <v>140</v>
      </c>
      <c r="B236" s="171" t="s">
        <v>814</v>
      </c>
      <c r="C236" s="138" t="s">
        <v>815</v>
      </c>
      <c r="D236" s="265">
        <v>0</v>
      </c>
      <c r="E236" s="265">
        <v>0</v>
      </c>
      <c r="F236" s="265">
        <v>0</v>
      </c>
      <c r="G236" s="265">
        <v>0</v>
      </c>
      <c r="H236" s="265">
        <v>0</v>
      </c>
      <c r="I236" s="265">
        <v>0</v>
      </c>
      <c r="J236" s="265">
        <v>0</v>
      </c>
      <c r="K236" s="265">
        <v>0</v>
      </c>
      <c r="L236" s="265">
        <v>0</v>
      </c>
      <c r="M236" s="265">
        <v>0</v>
      </c>
      <c r="N236" s="265">
        <v>0</v>
      </c>
      <c r="O236" s="265">
        <v>0</v>
      </c>
      <c r="P236" s="265">
        <v>0</v>
      </c>
      <c r="Q236" s="265">
        <v>0</v>
      </c>
      <c r="R236" s="265">
        <v>0</v>
      </c>
      <c r="S236" s="265">
        <v>0</v>
      </c>
      <c r="T236" s="265">
        <v>0</v>
      </c>
      <c r="U236" s="265">
        <v>0</v>
      </c>
      <c r="V236" s="265">
        <v>0</v>
      </c>
      <c r="W236" s="265">
        <v>0</v>
      </c>
      <c r="X236" s="265">
        <v>0</v>
      </c>
      <c r="Y236" s="265">
        <v>0</v>
      </c>
      <c r="Z236" s="265">
        <v>0</v>
      </c>
      <c r="AA236" s="265">
        <v>0</v>
      </c>
      <c r="AB236" s="265">
        <v>0</v>
      </c>
      <c r="AC236" s="265">
        <v>0</v>
      </c>
      <c r="AD236" s="265">
        <v>0</v>
      </c>
      <c r="AE236" s="265">
        <v>0</v>
      </c>
      <c r="AF236" s="265">
        <f t="shared" si="76"/>
        <v>0</v>
      </c>
      <c r="AG236" s="265">
        <f t="shared" si="79"/>
        <v>0</v>
      </c>
      <c r="AH236" s="265">
        <f t="shared" si="80"/>
        <v>0</v>
      </c>
      <c r="AI236" s="265">
        <f t="shared" si="81"/>
        <v>0</v>
      </c>
      <c r="AJ236" s="265">
        <f t="shared" si="82"/>
        <v>0</v>
      </c>
      <c r="AK236" s="265">
        <f t="shared" si="83"/>
        <v>0</v>
      </c>
      <c r="AL236" s="265">
        <f t="shared" si="84"/>
        <v>0</v>
      </c>
    </row>
    <row r="237" spans="1:38" ht="47.25">
      <c r="A237" s="133" t="s">
        <v>140</v>
      </c>
      <c r="B237" s="171" t="s">
        <v>820</v>
      </c>
      <c r="C237" s="138" t="s">
        <v>821</v>
      </c>
      <c r="D237" s="265">
        <v>0</v>
      </c>
      <c r="E237" s="265">
        <v>0</v>
      </c>
      <c r="F237" s="265">
        <v>0</v>
      </c>
      <c r="G237" s="265">
        <v>0</v>
      </c>
      <c r="H237" s="265">
        <v>0</v>
      </c>
      <c r="I237" s="265">
        <v>0</v>
      </c>
      <c r="J237" s="265">
        <v>0</v>
      </c>
      <c r="K237" s="265">
        <v>0</v>
      </c>
      <c r="L237" s="265">
        <v>0</v>
      </c>
      <c r="M237" s="265">
        <v>0</v>
      </c>
      <c r="N237" s="265">
        <v>0</v>
      </c>
      <c r="O237" s="265">
        <v>0</v>
      </c>
      <c r="P237" s="265">
        <v>0</v>
      </c>
      <c r="Q237" s="265">
        <v>0</v>
      </c>
      <c r="R237" s="265">
        <v>0</v>
      </c>
      <c r="S237" s="265">
        <v>0</v>
      </c>
      <c r="T237" s="265">
        <v>0</v>
      </c>
      <c r="U237" s="265">
        <v>0</v>
      </c>
      <c r="V237" s="265">
        <v>0</v>
      </c>
      <c r="W237" s="265">
        <v>0</v>
      </c>
      <c r="X237" s="265">
        <v>0</v>
      </c>
      <c r="Y237" s="265">
        <v>0</v>
      </c>
      <c r="Z237" s="265">
        <v>0</v>
      </c>
      <c r="AA237" s="265">
        <v>0</v>
      </c>
      <c r="AB237" s="265">
        <v>0</v>
      </c>
      <c r="AC237" s="265">
        <v>0</v>
      </c>
      <c r="AD237" s="265">
        <v>0</v>
      </c>
      <c r="AE237" s="265">
        <v>0</v>
      </c>
      <c r="AF237" s="265">
        <f t="shared" si="76"/>
        <v>0</v>
      </c>
      <c r="AG237" s="265">
        <f t="shared" si="79"/>
        <v>0</v>
      </c>
      <c r="AH237" s="265">
        <f t="shared" si="80"/>
        <v>0</v>
      </c>
      <c r="AI237" s="265">
        <f t="shared" si="81"/>
        <v>0</v>
      </c>
      <c r="AJ237" s="265">
        <f t="shared" si="82"/>
        <v>0</v>
      </c>
      <c r="AK237" s="265">
        <f t="shared" si="83"/>
        <v>0</v>
      </c>
      <c r="AL237" s="265">
        <f t="shared" si="84"/>
        <v>0</v>
      </c>
    </row>
    <row r="238" spans="1:38" ht="47.25">
      <c r="A238" s="133" t="s">
        <v>140</v>
      </c>
      <c r="B238" s="171" t="s">
        <v>824</v>
      </c>
      <c r="C238" s="138" t="s">
        <v>825</v>
      </c>
      <c r="D238" s="265">
        <v>0</v>
      </c>
      <c r="E238" s="265">
        <v>0</v>
      </c>
      <c r="F238" s="265">
        <v>0</v>
      </c>
      <c r="G238" s="265">
        <v>0</v>
      </c>
      <c r="H238" s="265">
        <v>0</v>
      </c>
      <c r="I238" s="265">
        <v>0</v>
      </c>
      <c r="J238" s="265">
        <v>0</v>
      </c>
      <c r="K238" s="265">
        <v>0</v>
      </c>
      <c r="L238" s="265">
        <v>0</v>
      </c>
      <c r="M238" s="265">
        <v>0</v>
      </c>
      <c r="N238" s="265">
        <v>0</v>
      </c>
      <c r="O238" s="265">
        <v>0</v>
      </c>
      <c r="P238" s="265">
        <v>0</v>
      </c>
      <c r="Q238" s="265">
        <v>0</v>
      </c>
      <c r="R238" s="265">
        <v>0</v>
      </c>
      <c r="S238" s="265">
        <v>0</v>
      </c>
      <c r="T238" s="265">
        <v>0</v>
      </c>
      <c r="U238" s="265">
        <v>0</v>
      </c>
      <c r="V238" s="265">
        <v>0</v>
      </c>
      <c r="W238" s="265">
        <v>0</v>
      </c>
      <c r="X238" s="265">
        <v>0</v>
      </c>
      <c r="Y238" s="265">
        <v>0</v>
      </c>
      <c r="Z238" s="265">
        <v>0.92712915000000007</v>
      </c>
      <c r="AA238" s="265">
        <v>0</v>
      </c>
      <c r="AB238" s="265">
        <v>0</v>
      </c>
      <c r="AC238" s="265">
        <v>0.114</v>
      </c>
      <c r="AD238" s="265">
        <v>0</v>
      </c>
      <c r="AE238" s="265">
        <v>0</v>
      </c>
      <c r="AF238" s="265">
        <f t="shared" si="76"/>
        <v>0</v>
      </c>
      <c r="AG238" s="265">
        <f t="shared" si="79"/>
        <v>0.92712915000000007</v>
      </c>
      <c r="AH238" s="265">
        <f t="shared" si="80"/>
        <v>0</v>
      </c>
      <c r="AI238" s="265">
        <f t="shared" si="81"/>
        <v>0</v>
      </c>
      <c r="AJ238" s="265">
        <f t="shared" si="82"/>
        <v>0.114</v>
      </c>
      <c r="AK238" s="265">
        <f t="shared" si="83"/>
        <v>0</v>
      </c>
      <c r="AL238" s="265">
        <f t="shared" si="84"/>
        <v>0</v>
      </c>
    </row>
    <row r="239" spans="1:38" ht="47.25">
      <c r="A239" s="133" t="s">
        <v>140</v>
      </c>
      <c r="B239" s="171" t="s">
        <v>840</v>
      </c>
      <c r="C239" s="138" t="s">
        <v>841</v>
      </c>
      <c r="D239" s="265">
        <v>0</v>
      </c>
      <c r="E239" s="265">
        <v>0</v>
      </c>
      <c r="F239" s="265">
        <v>0</v>
      </c>
      <c r="G239" s="265">
        <v>0</v>
      </c>
      <c r="H239" s="265">
        <v>0</v>
      </c>
      <c r="I239" s="265">
        <v>0</v>
      </c>
      <c r="J239" s="265">
        <v>0</v>
      </c>
      <c r="K239" s="265">
        <v>0</v>
      </c>
      <c r="L239" s="265">
        <v>0</v>
      </c>
      <c r="M239" s="265">
        <v>0</v>
      </c>
      <c r="N239" s="265">
        <v>0</v>
      </c>
      <c r="O239" s="265">
        <v>0</v>
      </c>
      <c r="P239" s="265">
        <v>0</v>
      </c>
      <c r="Q239" s="265">
        <v>0</v>
      </c>
      <c r="R239" s="265">
        <v>0</v>
      </c>
      <c r="S239" s="265">
        <v>0</v>
      </c>
      <c r="T239" s="265">
        <v>0</v>
      </c>
      <c r="U239" s="265">
        <v>0</v>
      </c>
      <c r="V239" s="265">
        <v>0</v>
      </c>
      <c r="W239" s="265">
        <v>0</v>
      </c>
      <c r="X239" s="265">
        <v>0</v>
      </c>
      <c r="Y239" s="265">
        <v>0</v>
      </c>
      <c r="Z239" s="265">
        <v>16.476962570000001</v>
      </c>
      <c r="AA239" s="265">
        <v>0.26</v>
      </c>
      <c r="AB239" s="265">
        <v>0</v>
      </c>
      <c r="AC239" s="265">
        <v>4.8959999999999999</v>
      </c>
      <c r="AD239" s="265">
        <v>0</v>
      </c>
      <c r="AE239" s="265">
        <v>0</v>
      </c>
      <c r="AF239" s="265">
        <f t="shared" si="76"/>
        <v>0</v>
      </c>
      <c r="AG239" s="265">
        <f t="shared" si="79"/>
        <v>16.476962570000001</v>
      </c>
      <c r="AH239" s="265">
        <f t="shared" si="80"/>
        <v>0.26</v>
      </c>
      <c r="AI239" s="265">
        <f t="shared" si="81"/>
        <v>0</v>
      </c>
      <c r="AJ239" s="265">
        <f t="shared" si="82"/>
        <v>4.8959999999999999</v>
      </c>
      <c r="AK239" s="265">
        <f t="shared" si="83"/>
        <v>0</v>
      </c>
      <c r="AL239" s="265">
        <f t="shared" si="84"/>
        <v>0</v>
      </c>
    </row>
    <row r="240" spans="1:38" ht="31.5">
      <c r="A240" s="133" t="s">
        <v>140</v>
      </c>
      <c r="B240" s="171" t="s">
        <v>844</v>
      </c>
      <c r="C240" s="138" t="s">
        <v>845</v>
      </c>
      <c r="D240" s="265">
        <v>0</v>
      </c>
      <c r="E240" s="265">
        <v>0</v>
      </c>
      <c r="F240" s="265">
        <v>0</v>
      </c>
      <c r="G240" s="265">
        <v>0</v>
      </c>
      <c r="H240" s="265">
        <v>0</v>
      </c>
      <c r="I240" s="265">
        <v>0</v>
      </c>
      <c r="J240" s="265">
        <v>0</v>
      </c>
      <c r="K240" s="265">
        <v>0</v>
      </c>
      <c r="L240" s="265">
        <v>0</v>
      </c>
      <c r="M240" s="265">
        <v>0</v>
      </c>
      <c r="N240" s="265">
        <v>0</v>
      </c>
      <c r="O240" s="265">
        <v>0</v>
      </c>
      <c r="P240" s="265">
        <v>0</v>
      </c>
      <c r="Q240" s="265">
        <v>0</v>
      </c>
      <c r="R240" s="265">
        <v>0</v>
      </c>
      <c r="S240" s="265">
        <v>0</v>
      </c>
      <c r="T240" s="265">
        <v>0</v>
      </c>
      <c r="U240" s="265">
        <v>0</v>
      </c>
      <c r="V240" s="265">
        <v>0</v>
      </c>
      <c r="W240" s="265">
        <v>0</v>
      </c>
      <c r="X240" s="265">
        <v>0</v>
      </c>
      <c r="Y240" s="265">
        <v>0</v>
      </c>
      <c r="Z240" s="265">
        <v>2.4654141300000001</v>
      </c>
      <c r="AA240" s="265">
        <v>0.16</v>
      </c>
      <c r="AB240" s="265">
        <v>0</v>
      </c>
      <c r="AC240" s="265">
        <v>0.14099999999999999</v>
      </c>
      <c r="AD240" s="265">
        <v>0</v>
      </c>
      <c r="AE240" s="265">
        <v>0</v>
      </c>
      <c r="AF240" s="265">
        <f t="shared" si="76"/>
        <v>0</v>
      </c>
      <c r="AG240" s="265">
        <f t="shared" si="79"/>
        <v>2.4654141300000001</v>
      </c>
      <c r="AH240" s="265">
        <f t="shared" si="80"/>
        <v>0.16</v>
      </c>
      <c r="AI240" s="265">
        <f t="shared" si="81"/>
        <v>0</v>
      </c>
      <c r="AJ240" s="265">
        <f t="shared" si="82"/>
        <v>0.14099999999999999</v>
      </c>
      <c r="AK240" s="265">
        <f t="shared" si="83"/>
        <v>0</v>
      </c>
      <c r="AL240" s="265">
        <f t="shared" si="84"/>
        <v>0</v>
      </c>
    </row>
    <row r="241" spans="1:38" ht="31.5">
      <c r="A241" s="133" t="s">
        <v>140</v>
      </c>
      <c r="B241" s="171" t="s">
        <v>848</v>
      </c>
      <c r="C241" s="138" t="s">
        <v>849</v>
      </c>
      <c r="D241" s="265">
        <v>0</v>
      </c>
      <c r="E241" s="265">
        <v>0</v>
      </c>
      <c r="F241" s="265">
        <v>0</v>
      </c>
      <c r="G241" s="265">
        <v>0</v>
      </c>
      <c r="H241" s="265">
        <v>0</v>
      </c>
      <c r="I241" s="265">
        <v>0</v>
      </c>
      <c r="J241" s="265">
        <v>0</v>
      </c>
      <c r="K241" s="265">
        <v>0</v>
      </c>
      <c r="L241" s="265">
        <v>0</v>
      </c>
      <c r="M241" s="265">
        <v>0</v>
      </c>
      <c r="N241" s="265">
        <v>0</v>
      </c>
      <c r="O241" s="265">
        <v>0</v>
      </c>
      <c r="P241" s="265">
        <v>0</v>
      </c>
      <c r="Q241" s="265">
        <v>0</v>
      </c>
      <c r="R241" s="265">
        <v>0</v>
      </c>
      <c r="S241" s="265">
        <v>0</v>
      </c>
      <c r="T241" s="265">
        <v>0</v>
      </c>
      <c r="U241" s="265">
        <v>0</v>
      </c>
      <c r="V241" s="265">
        <v>0</v>
      </c>
      <c r="W241" s="265">
        <v>0</v>
      </c>
      <c r="X241" s="265">
        <v>0</v>
      </c>
      <c r="Y241" s="265">
        <v>0</v>
      </c>
      <c r="Z241" s="265">
        <v>4.5552528799999994</v>
      </c>
      <c r="AA241" s="265">
        <v>0</v>
      </c>
      <c r="AB241" s="265">
        <v>0</v>
      </c>
      <c r="AC241" s="265">
        <v>0.80200000000000005</v>
      </c>
      <c r="AD241" s="265">
        <v>0</v>
      </c>
      <c r="AE241" s="265">
        <v>0</v>
      </c>
      <c r="AF241" s="265">
        <f t="shared" si="76"/>
        <v>0</v>
      </c>
      <c r="AG241" s="265">
        <f t="shared" si="79"/>
        <v>4.5552528799999994</v>
      </c>
      <c r="AH241" s="265">
        <f t="shared" si="80"/>
        <v>0</v>
      </c>
      <c r="AI241" s="265">
        <f t="shared" si="81"/>
        <v>0</v>
      </c>
      <c r="AJ241" s="265">
        <f t="shared" si="82"/>
        <v>0.80200000000000005</v>
      </c>
      <c r="AK241" s="265">
        <f t="shared" si="83"/>
        <v>0</v>
      </c>
      <c r="AL241" s="265">
        <f t="shared" si="84"/>
        <v>0</v>
      </c>
    </row>
    <row r="242" spans="1:38" ht="31.5">
      <c r="A242" s="133" t="s">
        <v>140</v>
      </c>
      <c r="B242" s="171" t="s">
        <v>852</v>
      </c>
      <c r="C242" s="138" t="s">
        <v>853</v>
      </c>
      <c r="D242" s="265">
        <v>0</v>
      </c>
      <c r="E242" s="265">
        <v>0</v>
      </c>
      <c r="F242" s="265">
        <v>0</v>
      </c>
      <c r="G242" s="265">
        <v>0</v>
      </c>
      <c r="H242" s="265">
        <v>0</v>
      </c>
      <c r="I242" s="265">
        <v>0</v>
      </c>
      <c r="J242" s="265">
        <v>0</v>
      </c>
      <c r="K242" s="265">
        <v>0</v>
      </c>
      <c r="L242" s="265">
        <v>0</v>
      </c>
      <c r="M242" s="265">
        <v>0</v>
      </c>
      <c r="N242" s="265">
        <v>0</v>
      </c>
      <c r="O242" s="265">
        <v>0</v>
      </c>
      <c r="P242" s="265">
        <v>0</v>
      </c>
      <c r="Q242" s="265">
        <v>0</v>
      </c>
      <c r="R242" s="265">
        <v>0</v>
      </c>
      <c r="S242" s="265">
        <v>0</v>
      </c>
      <c r="T242" s="265">
        <v>0</v>
      </c>
      <c r="U242" s="265">
        <v>0</v>
      </c>
      <c r="V242" s="265">
        <v>0</v>
      </c>
      <c r="W242" s="265">
        <v>0</v>
      </c>
      <c r="X242" s="265">
        <v>0</v>
      </c>
      <c r="Y242" s="265">
        <v>0</v>
      </c>
      <c r="Z242" s="265">
        <v>9.0467556099999999</v>
      </c>
      <c r="AA242" s="265">
        <v>0</v>
      </c>
      <c r="AB242" s="265">
        <v>0</v>
      </c>
      <c r="AC242" s="265">
        <v>1.5940000000000001</v>
      </c>
      <c r="AD242" s="265">
        <v>0</v>
      </c>
      <c r="AE242" s="265">
        <v>0</v>
      </c>
      <c r="AF242" s="265">
        <f t="shared" si="76"/>
        <v>0</v>
      </c>
      <c r="AG242" s="265">
        <f t="shared" si="79"/>
        <v>9.0467556099999999</v>
      </c>
      <c r="AH242" s="265">
        <f t="shared" si="80"/>
        <v>0</v>
      </c>
      <c r="AI242" s="265">
        <f t="shared" si="81"/>
        <v>0</v>
      </c>
      <c r="AJ242" s="265">
        <f t="shared" si="82"/>
        <v>1.5940000000000001</v>
      </c>
      <c r="AK242" s="265">
        <f t="shared" si="83"/>
        <v>0</v>
      </c>
      <c r="AL242" s="265">
        <f t="shared" si="84"/>
        <v>0</v>
      </c>
    </row>
    <row r="243" spans="1:38" ht="31.5">
      <c r="A243" s="133" t="s">
        <v>140</v>
      </c>
      <c r="B243" s="171" t="s">
        <v>858</v>
      </c>
      <c r="C243" s="138" t="s">
        <v>859</v>
      </c>
      <c r="D243" s="265">
        <v>0</v>
      </c>
      <c r="E243" s="265">
        <v>0</v>
      </c>
      <c r="F243" s="265">
        <v>0</v>
      </c>
      <c r="G243" s="265">
        <v>0</v>
      </c>
      <c r="H243" s="265">
        <v>0</v>
      </c>
      <c r="I243" s="265">
        <v>0</v>
      </c>
      <c r="J243" s="265">
        <v>0</v>
      </c>
      <c r="K243" s="265">
        <v>0</v>
      </c>
      <c r="L243" s="265">
        <v>0</v>
      </c>
      <c r="M243" s="265">
        <v>0</v>
      </c>
      <c r="N243" s="265">
        <v>0</v>
      </c>
      <c r="O243" s="265">
        <v>0</v>
      </c>
      <c r="P243" s="265">
        <v>0</v>
      </c>
      <c r="Q243" s="265">
        <v>0</v>
      </c>
      <c r="R243" s="265">
        <v>0</v>
      </c>
      <c r="S243" s="265">
        <v>0</v>
      </c>
      <c r="T243" s="265">
        <v>0</v>
      </c>
      <c r="U243" s="265">
        <v>0</v>
      </c>
      <c r="V243" s="265">
        <v>0</v>
      </c>
      <c r="W243" s="265">
        <v>0</v>
      </c>
      <c r="X243" s="265">
        <v>0</v>
      </c>
      <c r="Y243" s="265">
        <v>0</v>
      </c>
      <c r="Z243" s="265">
        <v>2.7908019300000002</v>
      </c>
      <c r="AA243" s="265">
        <v>0</v>
      </c>
      <c r="AB243" s="265">
        <v>0</v>
      </c>
      <c r="AC243" s="265">
        <v>0.41</v>
      </c>
      <c r="AD243" s="265">
        <v>0</v>
      </c>
      <c r="AE243" s="265">
        <v>0</v>
      </c>
      <c r="AF243" s="265">
        <f t="shared" si="76"/>
        <v>0</v>
      </c>
      <c r="AG243" s="265">
        <f t="shared" si="79"/>
        <v>2.7908019300000002</v>
      </c>
      <c r="AH243" s="265">
        <f t="shared" si="80"/>
        <v>0</v>
      </c>
      <c r="AI243" s="265">
        <f t="shared" si="81"/>
        <v>0</v>
      </c>
      <c r="AJ243" s="265">
        <f t="shared" si="82"/>
        <v>0.41</v>
      </c>
      <c r="AK243" s="265">
        <f t="shared" si="83"/>
        <v>0</v>
      </c>
      <c r="AL243" s="265">
        <f t="shared" si="84"/>
        <v>0</v>
      </c>
    </row>
    <row r="244" spans="1:38" ht="31.5">
      <c r="A244" s="133" t="s">
        <v>140</v>
      </c>
      <c r="B244" s="171" t="s">
        <v>870</v>
      </c>
      <c r="C244" s="138" t="s">
        <v>871</v>
      </c>
      <c r="D244" s="265">
        <v>0</v>
      </c>
      <c r="E244" s="265">
        <v>0</v>
      </c>
      <c r="F244" s="265">
        <v>0</v>
      </c>
      <c r="G244" s="265">
        <v>0</v>
      </c>
      <c r="H244" s="265">
        <v>0</v>
      </c>
      <c r="I244" s="265">
        <v>0</v>
      </c>
      <c r="J244" s="265">
        <v>0</v>
      </c>
      <c r="K244" s="265">
        <v>0</v>
      </c>
      <c r="L244" s="265">
        <v>0</v>
      </c>
      <c r="M244" s="265">
        <v>0</v>
      </c>
      <c r="N244" s="265">
        <v>0</v>
      </c>
      <c r="O244" s="265">
        <v>0</v>
      </c>
      <c r="P244" s="265">
        <v>0</v>
      </c>
      <c r="Q244" s="265">
        <v>0</v>
      </c>
      <c r="R244" s="265">
        <v>0</v>
      </c>
      <c r="S244" s="265">
        <v>0</v>
      </c>
      <c r="T244" s="265">
        <v>0</v>
      </c>
      <c r="U244" s="265">
        <v>0</v>
      </c>
      <c r="V244" s="265">
        <v>0</v>
      </c>
      <c r="W244" s="265">
        <v>0</v>
      </c>
      <c r="X244" s="265">
        <v>0</v>
      </c>
      <c r="Y244" s="265">
        <v>0</v>
      </c>
      <c r="Z244" s="265">
        <v>0</v>
      </c>
      <c r="AA244" s="265">
        <v>0</v>
      </c>
      <c r="AB244" s="265">
        <v>0</v>
      </c>
      <c r="AC244" s="265">
        <v>0</v>
      </c>
      <c r="AD244" s="265">
        <v>0</v>
      </c>
      <c r="AE244" s="265">
        <v>0</v>
      </c>
      <c r="AF244" s="265">
        <f t="shared" si="76"/>
        <v>0</v>
      </c>
      <c r="AG244" s="265">
        <f t="shared" si="79"/>
        <v>0</v>
      </c>
      <c r="AH244" s="265">
        <f t="shared" si="80"/>
        <v>0</v>
      </c>
      <c r="AI244" s="265">
        <f t="shared" si="81"/>
        <v>0</v>
      </c>
      <c r="AJ244" s="265">
        <f t="shared" si="82"/>
        <v>0</v>
      </c>
      <c r="AK244" s="265">
        <f t="shared" si="83"/>
        <v>0</v>
      </c>
      <c r="AL244" s="265">
        <f t="shared" si="84"/>
        <v>0</v>
      </c>
    </row>
    <row r="245" spans="1:38" ht="31.5">
      <c r="A245" s="63" t="s">
        <v>140</v>
      </c>
      <c r="B245" s="54" t="s">
        <v>878</v>
      </c>
      <c r="C245" s="63" t="s">
        <v>879</v>
      </c>
      <c r="D245" s="265">
        <v>0</v>
      </c>
      <c r="E245" s="265">
        <v>0</v>
      </c>
      <c r="F245" s="265">
        <v>0</v>
      </c>
      <c r="G245" s="265">
        <v>0</v>
      </c>
      <c r="H245" s="265">
        <v>0</v>
      </c>
      <c r="I245" s="265">
        <v>0</v>
      </c>
      <c r="J245" s="265">
        <v>0</v>
      </c>
      <c r="K245" s="265">
        <v>0</v>
      </c>
      <c r="L245" s="265">
        <v>0</v>
      </c>
      <c r="M245" s="265">
        <v>0</v>
      </c>
      <c r="N245" s="265">
        <v>0</v>
      </c>
      <c r="O245" s="265">
        <v>0</v>
      </c>
      <c r="P245" s="265">
        <v>0</v>
      </c>
      <c r="Q245" s="265">
        <v>0</v>
      </c>
      <c r="R245" s="265">
        <v>0</v>
      </c>
      <c r="S245" s="265">
        <v>0</v>
      </c>
      <c r="T245" s="265">
        <v>0</v>
      </c>
      <c r="U245" s="265">
        <v>0</v>
      </c>
      <c r="V245" s="265">
        <v>0</v>
      </c>
      <c r="W245" s="265">
        <v>0</v>
      </c>
      <c r="X245" s="265">
        <v>0</v>
      </c>
      <c r="Y245" s="265">
        <v>0</v>
      </c>
      <c r="Z245" s="265">
        <v>4.0339558799999997</v>
      </c>
      <c r="AA245" s="265">
        <v>0.63</v>
      </c>
      <c r="AB245" s="265">
        <v>0</v>
      </c>
      <c r="AC245" s="265">
        <v>0.19600000000000001</v>
      </c>
      <c r="AD245" s="265">
        <v>0</v>
      </c>
      <c r="AE245" s="265">
        <v>0</v>
      </c>
      <c r="AF245" s="265">
        <f t="shared" si="76"/>
        <v>0</v>
      </c>
      <c r="AG245" s="265">
        <f t="shared" si="79"/>
        <v>4.0339558799999997</v>
      </c>
      <c r="AH245" s="265">
        <f t="shared" si="80"/>
        <v>0.63</v>
      </c>
      <c r="AI245" s="265">
        <f t="shared" si="81"/>
        <v>0</v>
      </c>
      <c r="AJ245" s="265">
        <f t="shared" si="82"/>
        <v>0.19600000000000001</v>
      </c>
      <c r="AK245" s="265">
        <f t="shared" si="83"/>
        <v>0</v>
      </c>
      <c r="AL245" s="265">
        <f t="shared" si="84"/>
        <v>0</v>
      </c>
    </row>
    <row r="246" spans="1:38" ht="63">
      <c r="A246" s="63" t="s">
        <v>140</v>
      </c>
      <c r="B246" s="54" t="s">
        <v>1456</v>
      </c>
      <c r="C246" s="63" t="s">
        <v>1457</v>
      </c>
      <c r="D246" s="265">
        <v>0</v>
      </c>
      <c r="E246" s="265">
        <v>0</v>
      </c>
      <c r="F246" s="265">
        <v>0</v>
      </c>
      <c r="G246" s="265">
        <v>0</v>
      </c>
      <c r="H246" s="265">
        <v>0</v>
      </c>
      <c r="I246" s="265">
        <v>0</v>
      </c>
      <c r="J246" s="265">
        <v>0</v>
      </c>
      <c r="K246" s="265">
        <v>0</v>
      </c>
      <c r="L246" s="265">
        <v>0</v>
      </c>
      <c r="M246" s="265">
        <v>0</v>
      </c>
      <c r="N246" s="265">
        <v>0</v>
      </c>
      <c r="O246" s="265">
        <v>0</v>
      </c>
      <c r="P246" s="265">
        <v>0</v>
      </c>
      <c r="Q246" s="265">
        <v>0</v>
      </c>
      <c r="R246" s="265">
        <v>0</v>
      </c>
      <c r="S246" s="265">
        <v>0</v>
      </c>
      <c r="T246" s="265">
        <v>0</v>
      </c>
      <c r="U246" s="265">
        <v>0</v>
      </c>
      <c r="V246" s="265">
        <v>0</v>
      </c>
      <c r="W246" s="265">
        <v>0</v>
      </c>
      <c r="X246" s="265">
        <v>0</v>
      </c>
      <c r="Y246" s="265">
        <v>0</v>
      </c>
      <c r="Z246" s="265">
        <v>0</v>
      </c>
      <c r="AA246" s="265">
        <v>0</v>
      </c>
      <c r="AB246" s="265">
        <v>0</v>
      </c>
      <c r="AC246" s="265">
        <v>0</v>
      </c>
      <c r="AD246" s="265">
        <v>0</v>
      </c>
      <c r="AE246" s="265">
        <v>0</v>
      </c>
      <c r="AF246" s="265">
        <f t="shared" si="76"/>
        <v>0</v>
      </c>
      <c r="AG246" s="265">
        <f t="shared" si="79"/>
        <v>0</v>
      </c>
      <c r="AH246" s="265">
        <f t="shared" si="80"/>
        <v>0</v>
      </c>
      <c r="AI246" s="265">
        <f t="shared" si="81"/>
        <v>0</v>
      </c>
      <c r="AJ246" s="265">
        <f t="shared" si="82"/>
        <v>0</v>
      </c>
      <c r="AK246" s="265">
        <f t="shared" si="83"/>
        <v>0</v>
      </c>
      <c r="AL246" s="265">
        <f t="shared" si="84"/>
        <v>0</v>
      </c>
    </row>
    <row r="247" spans="1:38" ht="47.25">
      <c r="A247" s="63" t="s">
        <v>140</v>
      </c>
      <c r="B247" s="56" t="s">
        <v>1458</v>
      </c>
      <c r="C247" s="55" t="s">
        <v>1459</v>
      </c>
      <c r="D247" s="265">
        <v>0</v>
      </c>
      <c r="E247" s="265">
        <v>0</v>
      </c>
      <c r="F247" s="265">
        <v>0</v>
      </c>
      <c r="G247" s="265">
        <v>0</v>
      </c>
      <c r="H247" s="265">
        <v>0</v>
      </c>
      <c r="I247" s="265">
        <v>0</v>
      </c>
      <c r="J247" s="265">
        <v>0</v>
      </c>
      <c r="K247" s="265">
        <v>0</v>
      </c>
      <c r="L247" s="265">
        <v>0</v>
      </c>
      <c r="M247" s="265">
        <v>0</v>
      </c>
      <c r="N247" s="265">
        <v>0</v>
      </c>
      <c r="O247" s="265">
        <v>0</v>
      </c>
      <c r="P247" s="265">
        <v>0</v>
      </c>
      <c r="Q247" s="265">
        <v>0</v>
      </c>
      <c r="R247" s="265">
        <v>0</v>
      </c>
      <c r="S247" s="265">
        <v>0</v>
      </c>
      <c r="T247" s="265">
        <v>0</v>
      </c>
      <c r="U247" s="265">
        <v>0</v>
      </c>
      <c r="V247" s="265">
        <v>0</v>
      </c>
      <c r="W247" s="265">
        <v>0</v>
      </c>
      <c r="X247" s="265">
        <v>0</v>
      </c>
      <c r="Y247" s="265">
        <v>0</v>
      </c>
      <c r="Z247" s="265">
        <v>0</v>
      </c>
      <c r="AA247" s="265">
        <v>0</v>
      </c>
      <c r="AB247" s="265">
        <v>0</v>
      </c>
      <c r="AC247" s="265">
        <v>0</v>
      </c>
      <c r="AD247" s="265">
        <v>0</v>
      </c>
      <c r="AE247" s="265">
        <v>0</v>
      </c>
      <c r="AF247" s="265">
        <f t="shared" si="76"/>
        <v>0</v>
      </c>
      <c r="AG247" s="265">
        <f t="shared" si="79"/>
        <v>0</v>
      </c>
      <c r="AH247" s="265">
        <f t="shared" si="80"/>
        <v>0</v>
      </c>
      <c r="AI247" s="265">
        <f t="shared" si="81"/>
        <v>0</v>
      </c>
      <c r="AJ247" s="265">
        <f t="shared" si="82"/>
        <v>0</v>
      </c>
      <c r="AK247" s="265">
        <f t="shared" si="83"/>
        <v>0</v>
      </c>
      <c r="AL247" s="265">
        <f t="shared" si="84"/>
        <v>0</v>
      </c>
    </row>
    <row r="248" spans="1:38" ht="31.5">
      <c r="A248" s="63" t="s">
        <v>140</v>
      </c>
      <c r="B248" s="56" t="s">
        <v>1460</v>
      </c>
      <c r="C248" s="55" t="s">
        <v>1461</v>
      </c>
      <c r="D248" s="265">
        <v>0</v>
      </c>
      <c r="E248" s="265">
        <v>0</v>
      </c>
      <c r="F248" s="265">
        <v>0</v>
      </c>
      <c r="G248" s="265">
        <v>0</v>
      </c>
      <c r="H248" s="265">
        <v>0</v>
      </c>
      <c r="I248" s="265">
        <v>0</v>
      </c>
      <c r="J248" s="265">
        <v>0</v>
      </c>
      <c r="K248" s="265">
        <v>0</v>
      </c>
      <c r="L248" s="265">
        <v>0</v>
      </c>
      <c r="M248" s="265">
        <v>0</v>
      </c>
      <c r="N248" s="265">
        <v>0</v>
      </c>
      <c r="O248" s="265">
        <v>0</v>
      </c>
      <c r="P248" s="265">
        <v>0</v>
      </c>
      <c r="Q248" s="265">
        <v>0</v>
      </c>
      <c r="R248" s="265">
        <v>0</v>
      </c>
      <c r="S248" s="265">
        <v>0</v>
      </c>
      <c r="T248" s="265">
        <v>0</v>
      </c>
      <c r="U248" s="265">
        <v>0</v>
      </c>
      <c r="V248" s="265">
        <v>0</v>
      </c>
      <c r="W248" s="265">
        <v>0</v>
      </c>
      <c r="X248" s="265">
        <v>0</v>
      </c>
      <c r="Y248" s="265">
        <v>0</v>
      </c>
      <c r="Z248" s="265">
        <v>0</v>
      </c>
      <c r="AA248" s="265">
        <v>0</v>
      </c>
      <c r="AB248" s="265">
        <v>0</v>
      </c>
      <c r="AC248" s="265">
        <v>0</v>
      </c>
      <c r="AD248" s="265">
        <v>0</v>
      </c>
      <c r="AE248" s="265">
        <v>0</v>
      </c>
      <c r="AF248" s="265">
        <f t="shared" si="76"/>
        <v>0</v>
      </c>
      <c r="AG248" s="265">
        <f t="shared" si="79"/>
        <v>0</v>
      </c>
      <c r="AH248" s="265">
        <f t="shared" si="80"/>
        <v>0</v>
      </c>
      <c r="AI248" s="265">
        <f t="shared" si="81"/>
        <v>0</v>
      </c>
      <c r="AJ248" s="265">
        <f t="shared" si="82"/>
        <v>0</v>
      </c>
      <c r="AK248" s="265">
        <f t="shared" si="83"/>
        <v>0</v>
      </c>
      <c r="AL248" s="265">
        <f t="shared" si="84"/>
        <v>0</v>
      </c>
    </row>
    <row r="249" spans="1:38" ht="31.5">
      <c r="A249" s="63" t="s">
        <v>140</v>
      </c>
      <c r="B249" s="35" t="s">
        <v>1468</v>
      </c>
      <c r="C249" s="64" t="s">
        <v>1469</v>
      </c>
      <c r="D249" s="265">
        <v>0</v>
      </c>
      <c r="E249" s="265">
        <v>0</v>
      </c>
      <c r="F249" s="265">
        <v>0</v>
      </c>
      <c r="G249" s="265">
        <v>0</v>
      </c>
      <c r="H249" s="265">
        <v>0</v>
      </c>
      <c r="I249" s="265">
        <v>0</v>
      </c>
      <c r="J249" s="265">
        <v>0</v>
      </c>
      <c r="K249" s="265">
        <v>0</v>
      </c>
      <c r="L249" s="265">
        <v>0</v>
      </c>
      <c r="M249" s="265">
        <v>0</v>
      </c>
      <c r="N249" s="265">
        <v>0</v>
      </c>
      <c r="O249" s="265">
        <v>0</v>
      </c>
      <c r="P249" s="265">
        <v>0</v>
      </c>
      <c r="Q249" s="265">
        <v>0</v>
      </c>
      <c r="R249" s="265">
        <v>0</v>
      </c>
      <c r="S249" s="265">
        <v>0</v>
      </c>
      <c r="T249" s="265">
        <v>0</v>
      </c>
      <c r="U249" s="265">
        <v>0</v>
      </c>
      <c r="V249" s="265">
        <v>0</v>
      </c>
      <c r="W249" s="265">
        <v>0</v>
      </c>
      <c r="X249" s="265">
        <v>0</v>
      </c>
      <c r="Y249" s="265">
        <v>0</v>
      </c>
      <c r="Z249" s="265">
        <v>0</v>
      </c>
      <c r="AA249" s="265">
        <v>0</v>
      </c>
      <c r="AB249" s="265">
        <v>0</v>
      </c>
      <c r="AC249" s="265">
        <v>0</v>
      </c>
      <c r="AD249" s="265">
        <v>0</v>
      </c>
      <c r="AE249" s="265">
        <v>0</v>
      </c>
      <c r="AF249" s="265">
        <f t="shared" si="76"/>
        <v>0</v>
      </c>
      <c r="AG249" s="265">
        <f t="shared" si="79"/>
        <v>0</v>
      </c>
      <c r="AH249" s="265">
        <f t="shared" si="80"/>
        <v>0</v>
      </c>
      <c r="AI249" s="265">
        <f t="shared" si="81"/>
        <v>0</v>
      </c>
      <c r="AJ249" s="265">
        <f t="shared" si="82"/>
        <v>0</v>
      </c>
      <c r="AK249" s="265">
        <f t="shared" si="83"/>
        <v>0</v>
      </c>
      <c r="AL249" s="265">
        <f t="shared" si="84"/>
        <v>0</v>
      </c>
    </row>
    <row r="250" spans="1:38" ht="31.5">
      <c r="A250" s="63" t="s">
        <v>140</v>
      </c>
      <c r="B250" s="35" t="s">
        <v>1470</v>
      </c>
      <c r="C250" s="64" t="s">
        <v>1471</v>
      </c>
      <c r="D250" s="265">
        <v>0</v>
      </c>
      <c r="E250" s="265">
        <v>0</v>
      </c>
      <c r="F250" s="265">
        <v>0</v>
      </c>
      <c r="G250" s="265">
        <v>0</v>
      </c>
      <c r="H250" s="265">
        <v>0</v>
      </c>
      <c r="I250" s="265">
        <v>0</v>
      </c>
      <c r="J250" s="265">
        <v>0</v>
      </c>
      <c r="K250" s="265">
        <v>0</v>
      </c>
      <c r="L250" s="265">
        <v>0</v>
      </c>
      <c r="M250" s="265">
        <v>0</v>
      </c>
      <c r="N250" s="265">
        <v>0</v>
      </c>
      <c r="O250" s="265">
        <v>0</v>
      </c>
      <c r="P250" s="265">
        <v>0</v>
      </c>
      <c r="Q250" s="265">
        <v>0</v>
      </c>
      <c r="R250" s="265">
        <v>0</v>
      </c>
      <c r="S250" s="265">
        <v>0</v>
      </c>
      <c r="T250" s="265">
        <v>0</v>
      </c>
      <c r="U250" s="265">
        <v>0</v>
      </c>
      <c r="V250" s="265">
        <v>0</v>
      </c>
      <c r="W250" s="265">
        <v>0</v>
      </c>
      <c r="X250" s="265">
        <v>0</v>
      </c>
      <c r="Y250" s="265">
        <v>0</v>
      </c>
      <c r="Z250" s="265">
        <v>0</v>
      </c>
      <c r="AA250" s="265">
        <v>0</v>
      </c>
      <c r="AB250" s="265">
        <v>0</v>
      </c>
      <c r="AC250" s="265">
        <v>0</v>
      </c>
      <c r="AD250" s="265">
        <v>0</v>
      </c>
      <c r="AE250" s="265">
        <v>0</v>
      </c>
      <c r="AF250" s="265">
        <f t="shared" si="76"/>
        <v>0</v>
      </c>
      <c r="AG250" s="265">
        <f t="shared" si="79"/>
        <v>0</v>
      </c>
      <c r="AH250" s="265">
        <f t="shared" si="80"/>
        <v>0</v>
      </c>
      <c r="AI250" s="265">
        <f t="shared" si="81"/>
        <v>0</v>
      </c>
      <c r="AJ250" s="265">
        <f t="shared" si="82"/>
        <v>0</v>
      </c>
      <c r="AK250" s="265">
        <f t="shared" si="83"/>
        <v>0</v>
      </c>
      <c r="AL250" s="265">
        <f t="shared" si="84"/>
        <v>0</v>
      </c>
    </row>
    <row r="251" spans="1:38" ht="47.25">
      <c r="A251" s="76" t="s">
        <v>140</v>
      </c>
      <c r="B251" s="35" t="s">
        <v>1472</v>
      </c>
      <c r="C251" s="59" t="s">
        <v>1473</v>
      </c>
      <c r="D251" s="265">
        <v>0</v>
      </c>
      <c r="E251" s="265">
        <v>0</v>
      </c>
      <c r="F251" s="265">
        <v>0</v>
      </c>
      <c r="G251" s="265">
        <v>0</v>
      </c>
      <c r="H251" s="265">
        <v>0</v>
      </c>
      <c r="I251" s="265">
        <v>0</v>
      </c>
      <c r="J251" s="265">
        <v>0</v>
      </c>
      <c r="K251" s="265">
        <v>0</v>
      </c>
      <c r="L251" s="265">
        <v>0</v>
      </c>
      <c r="M251" s="265">
        <v>0</v>
      </c>
      <c r="N251" s="265">
        <v>0</v>
      </c>
      <c r="O251" s="265">
        <v>0</v>
      </c>
      <c r="P251" s="265">
        <v>0</v>
      </c>
      <c r="Q251" s="265">
        <v>0</v>
      </c>
      <c r="R251" s="265">
        <v>0</v>
      </c>
      <c r="S251" s="265">
        <v>0</v>
      </c>
      <c r="T251" s="265">
        <v>0</v>
      </c>
      <c r="U251" s="265">
        <v>0</v>
      </c>
      <c r="V251" s="265">
        <v>0</v>
      </c>
      <c r="W251" s="265">
        <v>0</v>
      </c>
      <c r="X251" s="265">
        <v>0</v>
      </c>
      <c r="Y251" s="265">
        <v>0</v>
      </c>
      <c r="Z251" s="265">
        <v>0</v>
      </c>
      <c r="AA251" s="265">
        <v>0</v>
      </c>
      <c r="AB251" s="265">
        <v>0</v>
      </c>
      <c r="AC251" s="265">
        <v>0</v>
      </c>
      <c r="AD251" s="265">
        <v>0</v>
      </c>
      <c r="AE251" s="265">
        <v>0</v>
      </c>
      <c r="AF251" s="265">
        <f t="shared" si="76"/>
        <v>0</v>
      </c>
      <c r="AG251" s="265">
        <f t="shared" si="79"/>
        <v>0</v>
      </c>
      <c r="AH251" s="265">
        <f t="shared" si="80"/>
        <v>0</v>
      </c>
      <c r="AI251" s="265">
        <f t="shared" si="81"/>
        <v>0</v>
      </c>
      <c r="AJ251" s="265">
        <f t="shared" si="82"/>
        <v>0</v>
      </c>
      <c r="AK251" s="265">
        <f t="shared" si="83"/>
        <v>0</v>
      </c>
      <c r="AL251" s="265">
        <f t="shared" si="84"/>
        <v>0</v>
      </c>
    </row>
    <row r="252" spans="1:38" ht="47.25">
      <c r="A252" s="76" t="s">
        <v>140</v>
      </c>
      <c r="B252" s="60" t="s">
        <v>1474</v>
      </c>
      <c r="C252" s="59" t="s">
        <v>1475</v>
      </c>
      <c r="D252" s="265">
        <v>0</v>
      </c>
      <c r="E252" s="265">
        <v>0</v>
      </c>
      <c r="F252" s="265">
        <v>0</v>
      </c>
      <c r="G252" s="265">
        <v>0</v>
      </c>
      <c r="H252" s="265">
        <v>0</v>
      </c>
      <c r="I252" s="265">
        <v>0</v>
      </c>
      <c r="J252" s="265">
        <v>0</v>
      </c>
      <c r="K252" s="265">
        <v>0</v>
      </c>
      <c r="L252" s="265">
        <v>0</v>
      </c>
      <c r="M252" s="265">
        <v>0</v>
      </c>
      <c r="N252" s="265">
        <v>0</v>
      </c>
      <c r="O252" s="265">
        <v>0</v>
      </c>
      <c r="P252" s="265">
        <v>0</v>
      </c>
      <c r="Q252" s="265">
        <v>0</v>
      </c>
      <c r="R252" s="265">
        <v>0</v>
      </c>
      <c r="S252" s="265">
        <v>0</v>
      </c>
      <c r="T252" s="265">
        <v>0</v>
      </c>
      <c r="U252" s="265">
        <v>0</v>
      </c>
      <c r="V252" s="265">
        <v>0</v>
      </c>
      <c r="W252" s="265">
        <v>0</v>
      </c>
      <c r="X252" s="265">
        <v>0</v>
      </c>
      <c r="Y252" s="265">
        <v>0</v>
      </c>
      <c r="Z252" s="265">
        <v>0</v>
      </c>
      <c r="AA252" s="265">
        <v>0</v>
      </c>
      <c r="AB252" s="265">
        <v>0</v>
      </c>
      <c r="AC252" s="265">
        <v>0</v>
      </c>
      <c r="AD252" s="265">
        <v>0</v>
      </c>
      <c r="AE252" s="265">
        <v>0</v>
      </c>
      <c r="AF252" s="265">
        <f t="shared" si="76"/>
        <v>0</v>
      </c>
      <c r="AG252" s="265">
        <f t="shared" si="79"/>
        <v>0</v>
      </c>
      <c r="AH252" s="265">
        <f t="shared" si="80"/>
        <v>0</v>
      </c>
      <c r="AI252" s="265">
        <f t="shared" si="81"/>
        <v>0</v>
      </c>
      <c r="AJ252" s="265">
        <f t="shared" si="82"/>
        <v>0</v>
      </c>
      <c r="AK252" s="265">
        <f t="shared" si="83"/>
        <v>0</v>
      </c>
      <c r="AL252" s="265">
        <f t="shared" si="84"/>
        <v>0</v>
      </c>
    </row>
    <row r="253" spans="1:38" ht="47.25">
      <c r="A253" s="59" t="s">
        <v>140</v>
      </c>
      <c r="B253" s="60" t="s">
        <v>1476</v>
      </c>
      <c r="C253" s="84" t="s">
        <v>1477</v>
      </c>
      <c r="D253" s="265">
        <v>0</v>
      </c>
      <c r="E253" s="265">
        <v>0</v>
      </c>
      <c r="F253" s="265">
        <v>0</v>
      </c>
      <c r="G253" s="265">
        <v>0</v>
      </c>
      <c r="H253" s="265">
        <v>0</v>
      </c>
      <c r="I253" s="265">
        <v>0</v>
      </c>
      <c r="J253" s="265">
        <v>0</v>
      </c>
      <c r="K253" s="265">
        <v>0</v>
      </c>
      <c r="L253" s="265">
        <v>0</v>
      </c>
      <c r="M253" s="265">
        <v>0</v>
      </c>
      <c r="N253" s="265">
        <v>0</v>
      </c>
      <c r="O253" s="265">
        <v>0</v>
      </c>
      <c r="P253" s="265">
        <v>0</v>
      </c>
      <c r="Q253" s="265">
        <v>0</v>
      </c>
      <c r="R253" s="265">
        <v>0</v>
      </c>
      <c r="S253" s="265">
        <v>0</v>
      </c>
      <c r="T253" s="265">
        <v>0</v>
      </c>
      <c r="U253" s="265">
        <v>0</v>
      </c>
      <c r="V253" s="265">
        <v>0</v>
      </c>
      <c r="W253" s="265">
        <v>0</v>
      </c>
      <c r="X253" s="265">
        <v>0</v>
      </c>
      <c r="Y253" s="265">
        <v>0</v>
      </c>
      <c r="Z253" s="265">
        <v>0</v>
      </c>
      <c r="AA253" s="265">
        <v>0</v>
      </c>
      <c r="AB253" s="265">
        <v>0</v>
      </c>
      <c r="AC253" s="265">
        <v>0</v>
      </c>
      <c r="AD253" s="265">
        <v>0</v>
      </c>
      <c r="AE253" s="265">
        <v>0</v>
      </c>
      <c r="AF253" s="265">
        <f t="shared" si="76"/>
        <v>0</v>
      </c>
      <c r="AG253" s="265">
        <f t="shared" si="79"/>
        <v>0</v>
      </c>
      <c r="AH253" s="265">
        <f t="shared" si="80"/>
        <v>0</v>
      </c>
      <c r="AI253" s="265">
        <f t="shared" si="81"/>
        <v>0</v>
      </c>
      <c r="AJ253" s="265">
        <f t="shared" si="82"/>
        <v>0</v>
      </c>
      <c r="AK253" s="265">
        <f t="shared" si="83"/>
        <v>0</v>
      </c>
      <c r="AL253" s="265">
        <f t="shared" si="84"/>
        <v>0</v>
      </c>
    </row>
    <row r="254" spans="1:38" ht="31.5">
      <c r="A254" s="59" t="s">
        <v>140</v>
      </c>
      <c r="B254" s="35" t="s">
        <v>1478</v>
      </c>
      <c r="C254" s="34" t="s">
        <v>1479</v>
      </c>
      <c r="D254" s="265">
        <v>0</v>
      </c>
      <c r="E254" s="265">
        <v>0</v>
      </c>
      <c r="F254" s="265">
        <v>0</v>
      </c>
      <c r="G254" s="265">
        <v>0</v>
      </c>
      <c r="H254" s="265">
        <v>0</v>
      </c>
      <c r="I254" s="265">
        <v>0</v>
      </c>
      <c r="J254" s="265">
        <v>0</v>
      </c>
      <c r="K254" s="265">
        <v>0</v>
      </c>
      <c r="L254" s="265">
        <v>0</v>
      </c>
      <c r="M254" s="265">
        <v>0</v>
      </c>
      <c r="N254" s="265">
        <v>0</v>
      </c>
      <c r="O254" s="265">
        <v>0</v>
      </c>
      <c r="P254" s="265">
        <v>0</v>
      </c>
      <c r="Q254" s="265">
        <v>0</v>
      </c>
      <c r="R254" s="265">
        <v>0</v>
      </c>
      <c r="S254" s="265">
        <v>0</v>
      </c>
      <c r="T254" s="265">
        <v>0</v>
      </c>
      <c r="U254" s="265">
        <v>0</v>
      </c>
      <c r="V254" s="265">
        <v>0</v>
      </c>
      <c r="W254" s="265">
        <v>0</v>
      </c>
      <c r="X254" s="265">
        <v>0</v>
      </c>
      <c r="Y254" s="265">
        <v>0</v>
      </c>
      <c r="Z254" s="265">
        <v>0</v>
      </c>
      <c r="AA254" s="265">
        <v>0</v>
      </c>
      <c r="AB254" s="265">
        <v>0</v>
      </c>
      <c r="AC254" s="265">
        <v>0</v>
      </c>
      <c r="AD254" s="265">
        <v>0</v>
      </c>
      <c r="AE254" s="265">
        <v>0</v>
      </c>
      <c r="AF254" s="265">
        <f t="shared" si="76"/>
        <v>0</v>
      </c>
      <c r="AG254" s="265">
        <f t="shared" si="79"/>
        <v>0</v>
      </c>
      <c r="AH254" s="265">
        <f t="shared" si="80"/>
        <v>0</v>
      </c>
      <c r="AI254" s="265">
        <f t="shared" si="81"/>
        <v>0</v>
      </c>
      <c r="AJ254" s="265">
        <f t="shared" si="82"/>
        <v>0</v>
      </c>
      <c r="AK254" s="265">
        <f t="shared" si="83"/>
        <v>0</v>
      </c>
      <c r="AL254" s="265">
        <f t="shared" si="84"/>
        <v>0</v>
      </c>
    </row>
    <row r="255" spans="1:38" ht="47.25">
      <c r="A255" s="153" t="s">
        <v>140</v>
      </c>
      <c r="B255" s="148" t="s">
        <v>1480</v>
      </c>
      <c r="C255" s="135" t="s">
        <v>1481</v>
      </c>
      <c r="D255" s="265">
        <v>0</v>
      </c>
      <c r="E255" s="265">
        <v>0</v>
      </c>
      <c r="F255" s="265">
        <v>0</v>
      </c>
      <c r="G255" s="265">
        <v>0</v>
      </c>
      <c r="H255" s="265">
        <v>0</v>
      </c>
      <c r="I255" s="265">
        <v>0</v>
      </c>
      <c r="J255" s="265">
        <v>0</v>
      </c>
      <c r="K255" s="265">
        <v>0</v>
      </c>
      <c r="L255" s="265">
        <v>0</v>
      </c>
      <c r="M255" s="265">
        <v>0</v>
      </c>
      <c r="N255" s="265">
        <v>0</v>
      </c>
      <c r="O255" s="265">
        <v>0</v>
      </c>
      <c r="P255" s="265">
        <v>0</v>
      </c>
      <c r="Q255" s="265">
        <v>0</v>
      </c>
      <c r="R255" s="265">
        <v>0</v>
      </c>
      <c r="S255" s="265">
        <v>0</v>
      </c>
      <c r="T255" s="265">
        <v>0</v>
      </c>
      <c r="U255" s="265">
        <v>0</v>
      </c>
      <c r="V255" s="265">
        <v>0</v>
      </c>
      <c r="W255" s="265">
        <v>0</v>
      </c>
      <c r="X255" s="265">
        <v>0</v>
      </c>
      <c r="Y255" s="265">
        <v>0</v>
      </c>
      <c r="Z255" s="265">
        <v>0</v>
      </c>
      <c r="AA255" s="265">
        <v>0</v>
      </c>
      <c r="AB255" s="265">
        <v>0</v>
      </c>
      <c r="AC255" s="265">
        <v>0</v>
      </c>
      <c r="AD255" s="265">
        <v>0</v>
      </c>
      <c r="AE255" s="265">
        <v>0</v>
      </c>
      <c r="AF255" s="265">
        <f t="shared" si="76"/>
        <v>0</v>
      </c>
      <c r="AG255" s="265">
        <f t="shared" si="79"/>
        <v>0</v>
      </c>
      <c r="AH255" s="265">
        <f t="shared" si="80"/>
        <v>0</v>
      </c>
      <c r="AI255" s="265">
        <f t="shared" si="81"/>
        <v>0</v>
      </c>
      <c r="AJ255" s="265">
        <f t="shared" si="82"/>
        <v>0</v>
      </c>
      <c r="AK255" s="265">
        <f t="shared" si="83"/>
        <v>0</v>
      </c>
      <c r="AL255" s="265">
        <f t="shared" si="84"/>
        <v>0</v>
      </c>
    </row>
    <row r="256" spans="1:38" ht="31.5">
      <c r="A256" s="59" t="s">
        <v>140</v>
      </c>
      <c r="B256" s="60" t="s">
        <v>1482</v>
      </c>
      <c r="C256" s="64" t="s">
        <v>1483</v>
      </c>
      <c r="D256" s="265">
        <v>0</v>
      </c>
      <c r="E256" s="265">
        <v>0</v>
      </c>
      <c r="F256" s="265">
        <v>0</v>
      </c>
      <c r="G256" s="265">
        <v>0</v>
      </c>
      <c r="H256" s="265">
        <v>0</v>
      </c>
      <c r="I256" s="265">
        <v>0</v>
      </c>
      <c r="J256" s="265">
        <v>0</v>
      </c>
      <c r="K256" s="265">
        <v>0</v>
      </c>
      <c r="L256" s="265">
        <v>0</v>
      </c>
      <c r="M256" s="265">
        <v>0</v>
      </c>
      <c r="N256" s="265">
        <v>0</v>
      </c>
      <c r="O256" s="265">
        <v>0</v>
      </c>
      <c r="P256" s="265">
        <v>0</v>
      </c>
      <c r="Q256" s="265">
        <v>0</v>
      </c>
      <c r="R256" s="265">
        <v>0</v>
      </c>
      <c r="S256" s="265">
        <v>0</v>
      </c>
      <c r="T256" s="265">
        <v>0</v>
      </c>
      <c r="U256" s="265">
        <v>0</v>
      </c>
      <c r="V256" s="265">
        <v>0</v>
      </c>
      <c r="W256" s="265">
        <v>0</v>
      </c>
      <c r="X256" s="265">
        <v>0</v>
      </c>
      <c r="Y256" s="265">
        <v>0</v>
      </c>
      <c r="Z256" s="265">
        <v>0</v>
      </c>
      <c r="AA256" s="265">
        <v>0</v>
      </c>
      <c r="AB256" s="265">
        <v>0</v>
      </c>
      <c r="AC256" s="265">
        <v>0</v>
      </c>
      <c r="AD256" s="265">
        <v>0</v>
      </c>
      <c r="AE256" s="265">
        <v>0</v>
      </c>
      <c r="AF256" s="265">
        <f t="shared" si="76"/>
        <v>0</v>
      </c>
      <c r="AG256" s="265">
        <f t="shared" si="79"/>
        <v>0</v>
      </c>
      <c r="AH256" s="265">
        <f t="shared" si="80"/>
        <v>0</v>
      </c>
      <c r="AI256" s="265">
        <f t="shared" si="81"/>
        <v>0</v>
      </c>
      <c r="AJ256" s="265">
        <f t="shared" si="82"/>
        <v>0</v>
      </c>
      <c r="AK256" s="265">
        <f t="shared" si="83"/>
        <v>0</v>
      </c>
      <c r="AL256" s="265">
        <f t="shared" si="84"/>
        <v>0</v>
      </c>
    </row>
    <row r="257" spans="1:38" ht="31.5">
      <c r="A257" s="59" t="s">
        <v>140</v>
      </c>
      <c r="B257" s="60" t="s">
        <v>1484</v>
      </c>
      <c r="C257" s="34" t="s">
        <v>1485</v>
      </c>
      <c r="D257" s="265">
        <v>0</v>
      </c>
      <c r="E257" s="265">
        <v>0</v>
      </c>
      <c r="F257" s="265">
        <v>0</v>
      </c>
      <c r="G257" s="265">
        <v>0</v>
      </c>
      <c r="H257" s="265">
        <v>0</v>
      </c>
      <c r="I257" s="265">
        <v>0</v>
      </c>
      <c r="J257" s="265">
        <v>0</v>
      </c>
      <c r="K257" s="265">
        <v>0</v>
      </c>
      <c r="L257" s="265">
        <v>0</v>
      </c>
      <c r="M257" s="265">
        <v>0</v>
      </c>
      <c r="N257" s="265">
        <v>0</v>
      </c>
      <c r="O257" s="265">
        <v>0</v>
      </c>
      <c r="P257" s="265">
        <v>0</v>
      </c>
      <c r="Q257" s="265">
        <v>0</v>
      </c>
      <c r="R257" s="265">
        <v>0</v>
      </c>
      <c r="S257" s="265">
        <v>0</v>
      </c>
      <c r="T257" s="265">
        <v>0</v>
      </c>
      <c r="U257" s="265">
        <v>0</v>
      </c>
      <c r="V257" s="265">
        <v>0</v>
      </c>
      <c r="W257" s="265">
        <v>0</v>
      </c>
      <c r="X257" s="265">
        <v>0</v>
      </c>
      <c r="Y257" s="265">
        <v>0</v>
      </c>
      <c r="Z257" s="265">
        <v>0</v>
      </c>
      <c r="AA257" s="265">
        <v>0</v>
      </c>
      <c r="AB257" s="265">
        <v>0</v>
      </c>
      <c r="AC257" s="265">
        <v>0</v>
      </c>
      <c r="AD257" s="265">
        <v>0</v>
      </c>
      <c r="AE257" s="265">
        <v>0</v>
      </c>
      <c r="AF257" s="265">
        <f t="shared" si="76"/>
        <v>0</v>
      </c>
      <c r="AG257" s="265">
        <f t="shared" si="79"/>
        <v>0</v>
      </c>
      <c r="AH257" s="265">
        <f t="shared" si="80"/>
        <v>0</v>
      </c>
      <c r="AI257" s="265">
        <f t="shared" si="81"/>
        <v>0</v>
      </c>
      <c r="AJ257" s="265">
        <f t="shared" si="82"/>
        <v>0</v>
      </c>
      <c r="AK257" s="265">
        <f t="shared" si="83"/>
        <v>0</v>
      </c>
      <c r="AL257" s="265">
        <f t="shared" si="84"/>
        <v>0</v>
      </c>
    </row>
    <row r="258" spans="1:38" ht="63">
      <c r="A258" s="59" t="s">
        <v>140</v>
      </c>
      <c r="B258" s="60" t="s">
        <v>1486</v>
      </c>
      <c r="C258" s="59" t="s">
        <v>1487</v>
      </c>
      <c r="D258" s="265">
        <v>0</v>
      </c>
      <c r="E258" s="265">
        <v>0</v>
      </c>
      <c r="F258" s="265">
        <v>0</v>
      </c>
      <c r="G258" s="265">
        <v>0</v>
      </c>
      <c r="H258" s="265">
        <v>0</v>
      </c>
      <c r="I258" s="265">
        <v>0</v>
      </c>
      <c r="J258" s="265">
        <v>0</v>
      </c>
      <c r="K258" s="265">
        <v>0</v>
      </c>
      <c r="L258" s="265">
        <v>0</v>
      </c>
      <c r="M258" s="265">
        <v>0</v>
      </c>
      <c r="N258" s="265">
        <v>0</v>
      </c>
      <c r="O258" s="265">
        <v>0</v>
      </c>
      <c r="P258" s="265">
        <v>0</v>
      </c>
      <c r="Q258" s="265">
        <v>0</v>
      </c>
      <c r="R258" s="265">
        <v>0</v>
      </c>
      <c r="S258" s="265">
        <v>0</v>
      </c>
      <c r="T258" s="265">
        <v>0</v>
      </c>
      <c r="U258" s="265">
        <v>0</v>
      </c>
      <c r="V258" s="265">
        <v>0</v>
      </c>
      <c r="W258" s="265">
        <v>0</v>
      </c>
      <c r="X258" s="265">
        <v>0</v>
      </c>
      <c r="Y258" s="265">
        <v>0</v>
      </c>
      <c r="Z258" s="265">
        <v>0</v>
      </c>
      <c r="AA258" s="265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f t="shared" si="76"/>
        <v>0</v>
      </c>
      <c r="AG258" s="265">
        <f t="shared" si="79"/>
        <v>0</v>
      </c>
      <c r="AH258" s="265">
        <f t="shared" si="80"/>
        <v>0</v>
      </c>
      <c r="AI258" s="265">
        <f t="shared" si="81"/>
        <v>0</v>
      </c>
      <c r="AJ258" s="265">
        <f t="shared" si="82"/>
        <v>0</v>
      </c>
      <c r="AK258" s="265">
        <f t="shared" si="83"/>
        <v>0</v>
      </c>
      <c r="AL258" s="265">
        <f t="shared" si="84"/>
        <v>0</v>
      </c>
    </row>
    <row r="259" spans="1:38" ht="63">
      <c r="A259" s="65" t="s">
        <v>140</v>
      </c>
      <c r="B259" s="35" t="s">
        <v>1488</v>
      </c>
      <c r="C259" s="59" t="s">
        <v>1489</v>
      </c>
      <c r="D259" s="265">
        <v>0</v>
      </c>
      <c r="E259" s="265">
        <v>0</v>
      </c>
      <c r="F259" s="265">
        <v>0</v>
      </c>
      <c r="G259" s="265">
        <v>0</v>
      </c>
      <c r="H259" s="265">
        <v>0</v>
      </c>
      <c r="I259" s="265">
        <v>0</v>
      </c>
      <c r="J259" s="265">
        <v>0</v>
      </c>
      <c r="K259" s="265">
        <v>0</v>
      </c>
      <c r="L259" s="265">
        <v>0</v>
      </c>
      <c r="M259" s="265">
        <v>0</v>
      </c>
      <c r="N259" s="265">
        <v>0</v>
      </c>
      <c r="O259" s="265">
        <v>0</v>
      </c>
      <c r="P259" s="265">
        <v>0</v>
      </c>
      <c r="Q259" s="265">
        <v>0</v>
      </c>
      <c r="R259" s="265">
        <v>0</v>
      </c>
      <c r="S259" s="265">
        <v>0</v>
      </c>
      <c r="T259" s="265">
        <v>0</v>
      </c>
      <c r="U259" s="265">
        <v>0</v>
      </c>
      <c r="V259" s="265">
        <v>0</v>
      </c>
      <c r="W259" s="265">
        <v>0</v>
      </c>
      <c r="X259" s="265">
        <v>0</v>
      </c>
      <c r="Y259" s="265">
        <v>0</v>
      </c>
      <c r="Z259" s="265">
        <v>0</v>
      </c>
      <c r="AA259" s="265">
        <v>0</v>
      </c>
      <c r="AB259" s="265">
        <v>0</v>
      </c>
      <c r="AC259" s="265">
        <v>0</v>
      </c>
      <c r="AD259" s="265">
        <v>0</v>
      </c>
      <c r="AE259" s="265">
        <v>0</v>
      </c>
      <c r="AF259" s="265">
        <f t="shared" si="76"/>
        <v>0</v>
      </c>
      <c r="AG259" s="265">
        <f t="shared" si="79"/>
        <v>0</v>
      </c>
      <c r="AH259" s="265">
        <f t="shared" si="80"/>
        <v>0</v>
      </c>
      <c r="AI259" s="265">
        <f t="shared" si="81"/>
        <v>0</v>
      </c>
      <c r="AJ259" s="265">
        <f t="shared" si="82"/>
        <v>0</v>
      </c>
      <c r="AK259" s="265">
        <f t="shared" si="83"/>
        <v>0</v>
      </c>
      <c r="AL259" s="265">
        <f t="shared" si="84"/>
        <v>0</v>
      </c>
    </row>
    <row r="260" spans="1:38" ht="63">
      <c r="A260" s="65" t="s">
        <v>140</v>
      </c>
      <c r="B260" s="60" t="s">
        <v>1490</v>
      </c>
      <c r="C260" s="59" t="s">
        <v>1491</v>
      </c>
      <c r="D260" s="265">
        <v>0</v>
      </c>
      <c r="E260" s="265">
        <v>0</v>
      </c>
      <c r="F260" s="265">
        <v>0</v>
      </c>
      <c r="G260" s="265">
        <v>0</v>
      </c>
      <c r="H260" s="265">
        <v>0</v>
      </c>
      <c r="I260" s="265">
        <v>0</v>
      </c>
      <c r="J260" s="265">
        <v>0</v>
      </c>
      <c r="K260" s="265">
        <v>0</v>
      </c>
      <c r="L260" s="265">
        <v>0</v>
      </c>
      <c r="M260" s="265">
        <v>0</v>
      </c>
      <c r="N260" s="265">
        <v>0</v>
      </c>
      <c r="O260" s="265">
        <v>0</v>
      </c>
      <c r="P260" s="265">
        <v>0</v>
      </c>
      <c r="Q260" s="265">
        <v>0</v>
      </c>
      <c r="R260" s="265">
        <v>0</v>
      </c>
      <c r="S260" s="265">
        <v>0</v>
      </c>
      <c r="T260" s="265">
        <v>0</v>
      </c>
      <c r="U260" s="265">
        <v>0</v>
      </c>
      <c r="V260" s="265">
        <v>0</v>
      </c>
      <c r="W260" s="265">
        <v>0</v>
      </c>
      <c r="X260" s="265">
        <v>0</v>
      </c>
      <c r="Y260" s="265">
        <v>0</v>
      </c>
      <c r="Z260" s="265">
        <v>0</v>
      </c>
      <c r="AA260" s="265">
        <v>0</v>
      </c>
      <c r="AB260" s="265">
        <v>0</v>
      </c>
      <c r="AC260" s="265">
        <v>0</v>
      </c>
      <c r="AD260" s="265">
        <v>0</v>
      </c>
      <c r="AE260" s="265">
        <v>0</v>
      </c>
      <c r="AF260" s="265">
        <f t="shared" si="76"/>
        <v>0</v>
      </c>
      <c r="AG260" s="265">
        <f t="shared" si="79"/>
        <v>0</v>
      </c>
      <c r="AH260" s="265">
        <f t="shared" si="80"/>
        <v>0</v>
      </c>
      <c r="AI260" s="265">
        <f t="shared" si="81"/>
        <v>0</v>
      </c>
      <c r="AJ260" s="265">
        <f t="shared" si="82"/>
        <v>0</v>
      </c>
      <c r="AK260" s="265">
        <f t="shared" si="83"/>
        <v>0</v>
      </c>
      <c r="AL260" s="265">
        <f t="shared" si="84"/>
        <v>0</v>
      </c>
    </row>
    <row r="261" spans="1:38" ht="47.25">
      <c r="A261" s="65" t="s">
        <v>140</v>
      </c>
      <c r="B261" s="35" t="s">
        <v>1492</v>
      </c>
      <c r="C261" s="59" t="s">
        <v>1493</v>
      </c>
      <c r="D261" s="265">
        <v>0</v>
      </c>
      <c r="E261" s="265">
        <v>0</v>
      </c>
      <c r="F261" s="265">
        <v>0</v>
      </c>
      <c r="G261" s="265">
        <v>0</v>
      </c>
      <c r="H261" s="265">
        <v>0</v>
      </c>
      <c r="I261" s="265">
        <v>0</v>
      </c>
      <c r="J261" s="265">
        <v>0</v>
      </c>
      <c r="K261" s="265">
        <v>0</v>
      </c>
      <c r="L261" s="265">
        <v>0</v>
      </c>
      <c r="M261" s="265">
        <v>0</v>
      </c>
      <c r="N261" s="265">
        <v>0</v>
      </c>
      <c r="O261" s="265">
        <v>0</v>
      </c>
      <c r="P261" s="265">
        <v>0</v>
      </c>
      <c r="Q261" s="265">
        <v>0</v>
      </c>
      <c r="R261" s="265">
        <v>0</v>
      </c>
      <c r="S261" s="265">
        <v>0</v>
      </c>
      <c r="T261" s="265">
        <v>0</v>
      </c>
      <c r="U261" s="265">
        <v>0</v>
      </c>
      <c r="V261" s="265">
        <v>0</v>
      </c>
      <c r="W261" s="265">
        <v>0</v>
      </c>
      <c r="X261" s="265">
        <v>0</v>
      </c>
      <c r="Y261" s="265">
        <v>0</v>
      </c>
      <c r="Z261" s="265">
        <v>0</v>
      </c>
      <c r="AA261" s="265">
        <v>0</v>
      </c>
      <c r="AB261" s="265">
        <v>0</v>
      </c>
      <c r="AC261" s="265">
        <v>0</v>
      </c>
      <c r="AD261" s="265">
        <v>0</v>
      </c>
      <c r="AE261" s="265">
        <v>0</v>
      </c>
      <c r="AF261" s="265">
        <f t="shared" si="76"/>
        <v>0</v>
      </c>
      <c r="AG261" s="265">
        <f t="shared" si="79"/>
        <v>0</v>
      </c>
      <c r="AH261" s="265">
        <f t="shared" si="80"/>
        <v>0</v>
      </c>
      <c r="AI261" s="265">
        <f t="shared" si="81"/>
        <v>0</v>
      </c>
      <c r="AJ261" s="265">
        <f t="shared" si="82"/>
        <v>0</v>
      </c>
      <c r="AK261" s="265">
        <f t="shared" si="83"/>
        <v>0</v>
      </c>
      <c r="AL261" s="265">
        <f t="shared" si="84"/>
        <v>0</v>
      </c>
    </row>
    <row r="262" spans="1:38" ht="47.25">
      <c r="A262" s="65" t="s">
        <v>140</v>
      </c>
      <c r="B262" s="35" t="s">
        <v>1494</v>
      </c>
      <c r="C262" s="59" t="s">
        <v>1495</v>
      </c>
      <c r="D262" s="265">
        <v>0</v>
      </c>
      <c r="E262" s="265">
        <v>0</v>
      </c>
      <c r="F262" s="265">
        <v>0</v>
      </c>
      <c r="G262" s="265">
        <v>0</v>
      </c>
      <c r="H262" s="265">
        <v>0</v>
      </c>
      <c r="I262" s="265">
        <v>0</v>
      </c>
      <c r="J262" s="265">
        <v>0</v>
      </c>
      <c r="K262" s="265">
        <v>0</v>
      </c>
      <c r="L262" s="265">
        <v>0</v>
      </c>
      <c r="M262" s="265">
        <v>0</v>
      </c>
      <c r="N262" s="265">
        <v>0</v>
      </c>
      <c r="O262" s="265">
        <v>0</v>
      </c>
      <c r="P262" s="265">
        <v>0</v>
      </c>
      <c r="Q262" s="265">
        <v>0</v>
      </c>
      <c r="R262" s="265">
        <v>0</v>
      </c>
      <c r="S262" s="265">
        <v>0</v>
      </c>
      <c r="T262" s="265">
        <v>0</v>
      </c>
      <c r="U262" s="265">
        <v>0</v>
      </c>
      <c r="V262" s="265">
        <v>0</v>
      </c>
      <c r="W262" s="265">
        <v>0</v>
      </c>
      <c r="X262" s="265">
        <v>0</v>
      </c>
      <c r="Y262" s="265">
        <v>0</v>
      </c>
      <c r="Z262" s="265">
        <v>0</v>
      </c>
      <c r="AA262" s="265">
        <v>0</v>
      </c>
      <c r="AB262" s="265">
        <v>0</v>
      </c>
      <c r="AC262" s="265">
        <v>0</v>
      </c>
      <c r="AD262" s="265">
        <v>0</v>
      </c>
      <c r="AE262" s="265">
        <v>0</v>
      </c>
      <c r="AF262" s="265">
        <f t="shared" si="76"/>
        <v>0</v>
      </c>
      <c r="AG262" s="265">
        <f t="shared" si="79"/>
        <v>0</v>
      </c>
      <c r="AH262" s="265">
        <f t="shared" si="80"/>
        <v>0</v>
      </c>
      <c r="AI262" s="265">
        <f t="shared" si="81"/>
        <v>0</v>
      </c>
      <c r="AJ262" s="265">
        <f t="shared" si="82"/>
        <v>0</v>
      </c>
      <c r="AK262" s="265">
        <f t="shared" si="83"/>
        <v>0</v>
      </c>
      <c r="AL262" s="265">
        <f t="shared" si="84"/>
        <v>0</v>
      </c>
    </row>
    <row r="263" spans="1:38" ht="47.25">
      <c r="A263" s="65" t="s">
        <v>140</v>
      </c>
      <c r="B263" s="35" t="s">
        <v>1496</v>
      </c>
      <c r="C263" s="59" t="s">
        <v>1497</v>
      </c>
      <c r="D263" s="265">
        <v>0</v>
      </c>
      <c r="E263" s="265">
        <v>0</v>
      </c>
      <c r="F263" s="265">
        <v>0</v>
      </c>
      <c r="G263" s="265">
        <v>0</v>
      </c>
      <c r="H263" s="265">
        <v>0</v>
      </c>
      <c r="I263" s="265">
        <v>0</v>
      </c>
      <c r="J263" s="265">
        <v>0</v>
      </c>
      <c r="K263" s="265">
        <v>0</v>
      </c>
      <c r="L263" s="265">
        <v>0</v>
      </c>
      <c r="M263" s="265">
        <v>0</v>
      </c>
      <c r="N263" s="265">
        <v>0</v>
      </c>
      <c r="O263" s="265">
        <v>0</v>
      </c>
      <c r="P263" s="265">
        <v>0</v>
      </c>
      <c r="Q263" s="265">
        <v>0</v>
      </c>
      <c r="R263" s="265">
        <v>0</v>
      </c>
      <c r="S263" s="265">
        <v>0</v>
      </c>
      <c r="T263" s="265">
        <v>0</v>
      </c>
      <c r="U263" s="265">
        <v>0</v>
      </c>
      <c r="V263" s="265">
        <v>0</v>
      </c>
      <c r="W263" s="265">
        <v>0</v>
      </c>
      <c r="X263" s="265">
        <v>0</v>
      </c>
      <c r="Y263" s="265">
        <v>0</v>
      </c>
      <c r="Z263" s="265">
        <v>0</v>
      </c>
      <c r="AA263" s="265">
        <v>0</v>
      </c>
      <c r="AB263" s="265">
        <v>0</v>
      </c>
      <c r="AC263" s="265">
        <v>0</v>
      </c>
      <c r="AD263" s="265">
        <v>0</v>
      </c>
      <c r="AE263" s="265">
        <v>0</v>
      </c>
      <c r="AF263" s="265">
        <f t="shared" si="76"/>
        <v>0</v>
      </c>
      <c r="AG263" s="265">
        <f t="shared" si="79"/>
        <v>0</v>
      </c>
      <c r="AH263" s="265">
        <f t="shared" si="80"/>
        <v>0</v>
      </c>
      <c r="AI263" s="265">
        <f t="shared" si="81"/>
        <v>0</v>
      </c>
      <c r="AJ263" s="265">
        <f t="shared" si="82"/>
        <v>0</v>
      </c>
      <c r="AK263" s="265">
        <f t="shared" si="83"/>
        <v>0</v>
      </c>
      <c r="AL263" s="265">
        <f t="shared" si="84"/>
        <v>0</v>
      </c>
    </row>
    <row r="264" spans="1:38" ht="31.5">
      <c r="A264" s="65" t="s">
        <v>140</v>
      </c>
      <c r="B264" s="35" t="s">
        <v>1498</v>
      </c>
      <c r="C264" s="59" t="s">
        <v>1499</v>
      </c>
      <c r="D264" s="265">
        <v>0</v>
      </c>
      <c r="E264" s="265">
        <v>0</v>
      </c>
      <c r="F264" s="265">
        <v>0</v>
      </c>
      <c r="G264" s="265">
        <v>0</v>
      </c>
      <c r="H264" s="265">
        <v>0</v>
      </c>
      <c r="I264" s="265">
        <v>0</v>
      </c>
      <c r="J264" s="265">
        <v>0</v>
      </c>
      <c r="K264" s="265">
        <v>0</v>
      </c>
      <c r="L264" s="265">
        <v>0</v>
      </c>
      <c r="M264" s="265">
        <v>0</v>
      </c>
      <c r="N264" s="265">
        <v>0</v>
      </c>
      <c r="O264" s="265">
        <v>0</v>
      </c>
      <c r="P264" s="265">
        <v>0</v>
      </c>
      <c r="Q264" s="265">
        <v>0</v>
      </c>
      <c r="R264" s="265">
        <v>0</v>
      </c>
      <c r="S264" s="265">
        <v>0</v>
      </c>
      <c r="T264" s="265">
        <v>0</v>
      </c>
      <c r="U264" s="265">
        <v>0</v>
      </c>
      <c r="V264" s="265">
        <v>0</v>
      </c>
      <c r="W264" s="265">
        <v>0</v>
      </c>
      <c r="X264" s="265">
        <v>0</v>
      </c>
      <c r="Y264" s="265">
        <v>0</v>
      </c>
      <c r="Z264" s="265">
        <v>0</v>
      </c>
      <c r="AA264" s="265">
        <v>0</v>
      </c>
      <c r="AB264" s="265">
        <v>0</v>
      </c>
      <c r="AC264" s="265">
        <v>0</v>
      </c>
      <c r="AD264" s="265">
        <v>0</v>
      </c>
      <c r="AE264" s="265">
        <v>0</v>
      </c>
      <c r="AF264" s="265">
        <f t="shared" si="76"/>
        <v>0</v>
      </c>
      <c r="AG264" s="265">
        <f t="shared" si="79"/>
        <v>0</v>
      </c>
      <c r="AH264" s="265">
        <f t="shared" si="80"/>
        <v>0</v>
      </c>
      <c r="AI264" s="265">
        <f t="shared" si="81"/>
        <v>0</v>
      </c>
      <c r="AJ264" s="265">
        <f t="shared" si="82"/>
        <v>0</v>
      </c>
      <c r="AK264" s="265">
        <f t="shared" si="83"/>
        <v>0</v>
      </c>
      <c r="AL264" s="265">
        <f t="shared" si="84"/>
        <v>0</v>
      </c>
    </row>
    <row r="265" spans="1:38" ht="31.5">
      <c r="A265" s="65" t="s">
        <v>140</v>
      </c>
      <c r="B265" s="35" t="s">
        <v>1500</v>
      </c>
      <c r="C265" s="59" t="s">
        <v>1501</v>
      </c>
      <c r="D265" s="265">
        <v>0</v>
      </c>
      <c r="E265" s="265">
        <v>0</v>
      </c>
      <c r="F265" s="265">
        <v>0</v>
      </c>
      <c r="G265" s="265">
        <v>0</v>
      </c>
      <c r="H265" s="265">
        <v>0</v>
      </c>
      <c r="I265" s="265">
        <v>0</v>
      </c>
      <c r="J265" s="265">
        <v>0</v>
      </c>
      <c r="K265" s="265">
        <v>0</v>
      </c>
      <c r="L265" s="265">
        <v>0</v>
      </c>
      <c r="M265" s="265">
        <v>0</v>
      </c>
      <c r="N265" s="265">
        <v>0</v>
      </c>
      <c r="O265" s="265">
        <v>0</v>
      </c>
      <c r="P265" s="265">
        <v>0</v>
      </c>
      <c r="Q265" s="265">
        <v>0</v>
      </c>
      <c r="R265" s="265">
        <v>0</v>
      </c>
      <c r="S265" s="265">
        <v>0</v>
      </c>
      <c r="T265" s="265">
        <v>0</v>
      </c>
      <c r="U265" s="265">
        <v>0</v>
      </c>
      <c r="V265" s="265">
        <v>0</v>
      </c>
      <c r="W265" s="265">
        <v>0</v>
      </c>
      <c r="X265" s="265">
        <v>0</v>
      </c>
      <c r="Y265" s="265">
        <v>0</v>
      </c>
      <c r="Z265" s="265">
        <v>0</v>
      </c>
      <c r="AA265" s="265">
        <v>0</v>
      </c>
      <c r="AB265" s="265">
        <v>0</v>
      </c>
      <c r="AC265" s="265">
        <v>0</v>
      </c>
      <c r="AD265" s="265">
        <v>0</v>
      </c>
      <c r="AE265" s="265">
        <v>0</v>
      </c>
      <c r="AF265" s="265">
        <f t="shared" si="76"/>
        <v>0</v>
      </c>
      <c r="AG265" s="265">
        <f t="shared" si="79"/>
        <v>0</v>
      </c>
      <c r="AH265" s="265">
        <f t="shared" si="80"/>
        <v>0</v>
      </c>
      <c r="AI265" s="265">
        <f t="shared" si="81"/>
        <v>0</v>
      </c>
      <c r="AJ265" s="265">
        <f t="shared" si="82"/>
        <v>0</v>
      </c>
      <c r="AK265" s="265">
        <f t="shared" si="83"/>
        <v>0</v>
      </c>
      <c r="AL265" s="265">
        <f t="shared" si="84"/>
        <v>0</v>
      </c>
    </row>
    <row r="266" spans="1:38" ht="31.5">
      <c r="A266" s="65" t="s">
        <v>140</v>
      </c>
      <c r="B266" s="35" t="s">
        <v>1506</v>
      </c>
      <c r="C266" s="59" t="s">
        <v>1507</v>
      </c>
      <c r="D266" s="265">
        <v>0</v>
      </c>
      <c r="E266" s="265">
        <v>0</v>
      </c>
      <c r="F266" s="265">
        <v>0</v>
      </c>
      <c r="G266" s="265">
        <v>0</v>
      </c>
      <c r="H266" s="265">
        <v>0</v>
      </c>
      <c r="I266" s="265">
        <v>0</v>
      </c>
      <c r="J266" s="265">
        <v>0</v>
      </c>
      <c r="K266" s="265">
        <v>0</v>
      </c>
      <c r="L266" s="265">
        <v>0</v>
      </c>
      <c r="M266" s="265">
        <v>0</v>
      </c>
      <c r="N266" s="265">
        <v>0</v>
      </c>
      <c r="O266" s="265">
        <v>0</v>
      </c>
      <c r="P266" s="265">
        <v>0</v>
      </c>
      <c r="Q266" s="265">
        <v>0</v>
      </c>
      <c r="R266" s="265">
        <v>0</v>
      </c>
      <c r="S266" s="265">
        <v>0</v>
      </c>
      <c r="T266" s="265">
        <v>0</v>
      </c>
      <c r="U266" s="265">
        <v>0</v>
      </c>
      <c r="V266" s="265">
        <v>0</v>
      </c>
      <c r="W266" s="265">
        <v>0</v>
      </c>
      <c r="X266" s="265">
        <v>0</v>
      </c>
      <c r="Y266" s="265">
        <v>0</v>
      </c>
      <c r="Z266" s="265">
        <v>0</v>
      </c>
      <c r="AA266" s="265">
        <v>0</v>
      </c>
      <c r="AB266" s="265">
        <v>0</v>
      </c>
      <c r="AC266" s="265">
        <v>0</v>
      </c>
      <c r="AD266" s="265">
        <v>0</v>
      </c>
      <c r="AE266" s="265">
        <v>0</v>
      </c>
      <c r="AF266" s="265">
        <f t="shared" si="76"/>
        <v>0</v>
      </c>
      <c r="AG266" s="265">
        <f t="shared" si="79"/>
        <v>0</v>
      </c>
      <c r="AH266" s="265">
        <f t="shared" si="80"/>
        <v>0</v>
      </c>
      <c r="AI266" s="265">
        <f t="shared" si="81"/>
        <v>0</v>
      </c>
      <c r="AJ266" s="265">
        <f t="shared" si="82"/>
        <v>0</v>
      </c>
      <c r="AK266" s="265">
        <f t="shared" si="83"/>
        <v>0</v>
      </c>
      <c r="AL266" s="265">
        <f t="shared" si="84"/>
        <v>0</v>
      </c>
    </row>
    <row r="267" spans="1:38" ht="31.5">
      <c r="A267" s="65" t="s">
        <v>140</v>
      </c>
      <c r="B267" s="35" t="s">
        <v>1508</v>
      </c>
      <c r="C267" s="59" t="s">
        <v>1509</v>
      </c>
      <c r="D267" s="265">
        <v>0</v>
      </c>
      <c r="E267" s="265">
        <v>0</v>
      </c>
      <c r="F267" s="265">
        <v>0</v>
      </c>
      <c r="G267" s="265">
        <v>0</v>
      </c>
      <c r="H267" s="265">
        <v>0</v>
      </c>
      <c r="I267" s="265">
        <v>0</v>
      </c>
      <c r="J267" s="265">
        <v>0</v>
      </c>
      <c r="K267" s="265">
        <v>0</v>
      </c>
      <c r="L267" s="265">
        <v>0</v>
      </c>
      <c r="M267" s="265">
        <v>0</v>
      </c>
      <c r="N267" s="265">
        <v>0</v>
      </c>
      <c r="O267" s="265">
        <v>0</v>
      </c>
      <c r="P267" s="265">
        <v>0</v>
      </c>
      <c r="Q267" s="265">
        <v>0</v>
      </c>
      <c r="R267" s="265">
        <v>0</v>
      </c>
      <c r="S267" s="265">
        <v>0</v>
      </c>
      <c r="T267" s="265">
        <v>0</v>
      </c>
      <c r="U267" s="265">
        <v>0</v>
      </c>
      <c r="V267" s="265">
        <v>0</v>
      </c>
      <c r="W267" s="265">
        <v>0</v>
      </c>
      <c r="X267" s="265">
        <v>0</v>
      </c>
      <c r="Y267" s="265">
        <v>0</v>
      </c>
      <c r="Z267" s="265">
        <v>0</v>
      </c>
      <c r="AA267" s="265">
        <v>0</v>
      </c>
      <c r="AB267" s="265">
        <v>0</v>
      </c>
      <c r="AC267" s="265">
        <v>0</v>
      </c>
      <c r="AD267" s="265">
        <v>0</v>
      </c>
      <c r="AE267" s="265">
        <v>0</v>
      </c>
      <c r="AF267" s="265">
        <f t="shared" si="76"/>
        <v>0</v>
      </c>
      <c r="AG267" s="265">
        <f t="shared" si="79"/>
        <v>0</v>
      </c>
      <c r="AH267" s="265">
        <f t="shared" si="80"/>
        <v>0</v>
      </c>
      <c r="AI267" s="265">
        <f t="shared" si="81"/>
        <v>0</v>
      </c>
      <c r="AJ267" s="265">
        <f t="shared" si="82"/>
        <v>0</v>
      </c>
      <c r="AK267" s="265">
        <f t="shared" si="83"/>
        <v>0</v>
      </c>
      <c r="AL267" s="265">
        <f t="shared" si="84"/>
        <v>0</v>
      </c>
    </row>
    <row r="268" spans="1:38" ht="31.5">
      <c r="A268" s="65" t="s">
        <v>140</v>
      </c>
      <c r="B268" s="35" t="s">
        <v>1510</v>
      </c>
      <c r="C268" s="59" t="s">
        <v>1511</v>
      </c>
      <c r="D268" s="265">
        <v>0</v>
      </c>
      <c r="E268" s="265">
        <v>0</v>
      </c>
      <c r="F268" s="265">
        <v>0</v>
      </c>
      <c r="G268" s="265">
        <v>0</v>
      </c>
      <c r="H268" s="265">
        <v>0</v>
      </c>
      <c r="I268" s="265">
        <v>0</v>
      </c>
      <c r="J268" s="265">
        <v>0</v>
      </c>
      <c r="K268" s="265">
        <v>0</v>
      </c>
      <c r="L268" s="265">
        <v>0</v>
      </c>
      <c r="M268" s="265">
        <v>0</v>
      </c>
      <c r="N268" s="265">
        <v>0</v>
      </c>
      <c r="O268" s="265">
        <v>0</v>
      </c>
      <c r="P268" s="265">
        <v>0</v>
      </c>
      <c r="Q268" s="265">
        <v>0</v>
      </c>
      <c r="R268" s="265">
        <v>0</v>
      </c>
      <c r="S268" s="265">
        <v>0</v>
      </c>
      <c r="T268" s="265">
        <v>0</v>
      </c>
      <c r="U268" s="265">
        <v>0</v>
      </c>
      <c r="V268" s="265">
        <v>0</v>
      </c>
      <c r="W268" s="265">
        <v>0</v>
      </c>
      <c r="X268" s="265">
        <v>0</v>
      </c>
      <c r="Y268" s="265">
        <v>0</v>
      </c>
      <c r="Z268" s="265">
        <v>0</v>
      </c>
      <c r="AA268" s="265">
        <v>0</v>
      </c>
      <c r="AB268" s="265">
        <v>0</v>
      </c>
      <c r="AC268" s="265">
        <v>0</v>
      </c>
      <c r="AD268" s="265">
        <v>0</v>
      </c>
      <c r="AE268" s="265">
        <v>0</v>
      </c>
      <c r="AF268" s="265">
        <f t="shared" si="76"/>
        <v>0</v>
      </c>
      <c r="AG268" s="265">
        <f t="shared" si="79"/>
        <v>0</v>
      </c>
      <c r="AH268" s="265">
        <f t="shared" si="80"/>
        <v>0</v>
      </c>
      <c r="AI268" s="265">
        <f t="shared" si="81"/>
        <v>0</v>
      </c>
      <c r="AJ268" s="265">
        <f t="shared" si="82"/>
        <v>0</v>
      </c>
      <c r="AK268" s="265">
        <f t="shared" si="83"/>
        <v>0</v>
      </c>
      <c r="AL268" s="265">
        <f t="shared" si="84"/>
        <v>0</v>
      </c>
    </row>
    <row r="269" spans="1:38" ht="31.5">
      <c r="A269" s="65" t="s">
        <v>140</v>
      </c>
      <c r="B269" s="35" t="s">
        <v>1908</v>
      </c>
      <c r="C269" s="59" t="s">
        <v>1512</v>
      </c>
      <c r="D269" s="265">
        <v>0</v>
      </c>
      <c r="E269" s="265">
        <v>0</v>
      </c>
      <c r="F269" s="265">
        <v>0</v>
      </c>
      <c r="G269" s="265">
        <v>0</v>
      </c>
      <c r="H269" s="265">
        <v>0</v>
      </c>
      <c r="I269" s="265">
        <v>0</v>
      </c>
      <c r="J269" s="265">
        <v>0</v>
      </c>
      <c r="K269" s="265">
        <v>0</v>
      </c>
      <c r="L269" s="265">
        <v>0</v>
      </c>
      <c r="M269" s="265">
        <v>0</v>
      </c>
      <c r="N269" s="265">
        <v>0</v>
      </c>
      <c r="O269" s="265">
        <v>0</v>
      </c>
      <c r="P269" s="265">
        <v>0</v>
      </c>
      <c r="Q269" s="265">
        <v>0</v>
      </c>
      <c r="R269" s="265">
        <v>0</v>
      </c>
      <c r="S269" s="265">
        <v>0</v>
      </c>
      <c r="T269" s="265">
        <v>0</v>
      </c>
      <c r="U269" s="265">
        <v>0</v>
      </c>
      <c r="V269" s="265">
        <v>0</v>
      </c>
      <c r="W269" s="265">
        <v>0</v>
      </c>
      <c r="X269" s="265">
        <v>0</v>
      </c>
      <c r="Y269" s="265">
        <v>0</v>
      </c>
      <c r="Z269" s="265">
        <v>0</v>
      </c>
      <c r="AA269" s="265">
        <v>0</v>
      </c>
      <c r="AB269" s="265">
        <v>0</v>
      </c>
      <c r="AC269" s="265">
        <v>0</v>
      </c>
      <c r="AD269" s="265">
        <v>0</v>
      </c>
      <c r="AE269" s="265">
        <v>0</v>
      </c>
      <c r="AF269" s="265">
        <f t="shared" si="76"/>
        <v>0</v>
      </c>
      <c r="AG269" s="265">
        <f t="shared" si="79"/>
        <v>0</v>
      </c>
      <c r="AH269" s="265">
        <f t="shared" si="80"/>
        <v>0</v>
      </c>
      <c r="AI269" s="265">
        <f t="shared" si="81"/>
        <v>0</v>
      </c>
      <c r="AJ269" s="265">
        <f t="shared" si="82"/>
        <v>0</v>
      </c>
      <c r="AK269" s="265">
        <f t="shared" si="83"/>
        <v>0</v>
      </c>
      <c r="AL269" s="265">
        <f t="shared" si="84"/>
        <v>0</v>
      </c>
    </row>
    <row r="270" spans="1:38" ht="15.75">
      <c r="A270" s="65" t="s">
        <v>140</v>
      </c>
      <c r="B270" s="35" t="s">
        <v>1513</v>
      </c>
      <c r="C270" s="59" t="s">
        <v>1514</v>
      </c>
      <c r="D270" s="265">
        <v>0</v>
      </c>
      <c r="E270" s="265">
        <v>0</v>
      </c>
      <c r="F270" s="265">
        <v>0</v>
      </c>
      <c r="G270" s="265">
        <v>0</v>
      </c>
      <c r="H270" s="265">
        <v>0</v>
      </c>
      <c r="I270" s="265">
        <v>0</v>
      </c>
      <c r="J270" s="265">
        <v>0</v>
      </c>
      <c r="K270" s="265">
        <v>0</v>
      </c>
      <c r="L270" s="265">
        <v>0</v>
      </c>
      <c r="M270" s="265">
        <v>0</v>
      </c>
      <c r="N270" s="265">
        <v>0</v>
      </c>
      <c r="O270" s="265">
        <v>0</v>
      </c>
      <c r="P270" s="265">
        <v>0</v>
      </c>
      <c r="Q270" s="265">
        <v>0</v>
      </c>
      <c r="R270" s="265">
        <v>0</v>
      </c>
      <c r="S270" s="265">
        <v>0</v>
      </c>
      <c r="T270" s="265">
        <v>0</v>
      </c>
      <c r="U270" s="265">
        <v>0</v>
      </c>
      <c r="V270" s="265">
        <v>0</v>
      </c>
      <c r="W270" s="265">
        <v>0</v>
      </c>
      <c r="X270" s="265">
        <v>0</v>
      </c>
      <c r="Y270" s="265">
        <v>0</v>
      </c>
      <c r="Z270" s="265">
        <v>0</v>
      </c>
      <c r="AA270" s="265">
        <v>0</v>
      </c>
      <c r="AB270" s="265">
        <v>0</v>
      </c>
      <c r="AC270" s="265">
        <v>0</v>
      </c>
      <c r="AD270" s="265">
        <v>0</v>
      </c>
      <c r="AE270" s="265">
        <v>0</v>
      </c>
      <c r="AF270" s="265">
        <f t="shared" si="76"/>
        <v>0</v>
      </c>
      <c r="AG270" s="265">
        <f t="shared" si="79"/>
        <v>0</v>
      </c>
      <c r="AH270" s="265">
        <f t="shared" si="80"/>
        <v>0</v>
      </c>
      <c r="AI270" s="265">
        <f t="shared" si="81"/>
        <v>0</v>
      </c>
      <c r="AJ270" s="265">
        <f t="shared" si="82"/>
        <v>0</v>
      </c>
      <c r="AK270" s="265">
        <f t="shared" si="83"/>
        <v>0</v>
      </c>
      <c r="AL270" s="265">
        <f t="shared" si="84"/>
        <v>0</v>
      </c>
    </row>
    <row r="271" spans="1:38" ht="31.5">
      <c r="A271" s="65" t="s">
        <v>140</v>
      </c>
      <c r="B271" s="35" t="s">
        <v>1515</v>
      </c>
      <c r="C271" s="59" t="s">
        <v>1516</v>
      </c>
      <c r="D271" s="265">
        <v>0</v>
      </c>
      <c r="E271" s="265">
        <v>0</v>
      </c>
      <c r="F271" s="265">
        <v>0</v>
      </c>
      <c r="G271" s="265">
        <v>0</v>
      </c>
      <c r="H271" s="265">
        <v>0</v>
      </c>
      <c r="I271" s="265">
        <v>0</v>
      </c>
      <c r="J271" s="265">
        <v>0</v>
      </c>
      <c r="K271" s="265">
        <v>0</v>
      </c>
      <c r="L271" s="265">
        <v>0</v>
      </c>
      <c r="M271" s="265">
        <v>0</v>
      </c>
      <c r="N271" s="265">
        <v>0</v>
      </c>
      <c r="O271" s="265">
        <v>0</v>
      </c>
      <c r="P271" s="265">
        <v>0</v>
      </c>
      <c r="Q271" s="265">
        <v>0</v>
      </c>
      <c r="R271" s="265">
        <v>0</v>
      </c>
      <c r="S271" s="265">
        <v>0</v>
      </c>
      <c r="T271" s="265">
        <v>0</v>
      </c>
      <c r="U271" s="265">
        <v>0</v>
      </c>
      <c r="V271" s="265">
        <v>0</v>
      </c>
      <c r="W271" s="265">
        <v>0</v>
      </c>
      <c r="X271" s="265">
        <v>0</v>
      </c>
      <c r="Y271" s="265">
        <v>0</v>
      </c>
      <c r="Z271" s="265">
        <v>0</v>
      </c>
      <c r="AA271" s="265">
        <v>0</v>
      </c>
      <c r="AB271" s="265">
        <v>0</v>
      </c>
      <c r="AC271" s="265">
        <v>0</v>
      </c>
      <c r="AD271" s="265">
        <v>0</v>
      </c>
      <c r="AE271" s="265">
        <v>0</v>
      </c>
      <c r="AF271" s="265">
        <f t="shared" ref="AF271:AF309" si="85">SUM(D271,K271,R271,Y271)</f>
        <v>0</v>
      </c>
      <c r="AG271" s="265">
        <f t="shared" si="79"/>
        <v>0</v>
      </c>
      <c r="AH271" s="265">
        <f t="shared" si="80"/>
        <v>0</v>
      </c>
      <c r="AI271" s="265">
        <f t="shared" si="81"/>
        <v>0</v>
      </c>
      <c r="AJ271" s="265">
        <f t="shared" si="82"/>
        <v>0</v>
      </c>
      <c r="AK271" s="265">
        <f t="shared" si="83"/>
        <v>0</v>
      </c>
      <c r="AL271" s="265">
        <f t="shared" si="84"/>
        <v>0</v>
      </c>
    </row>
    <row r="272" spans="1:38" ht="31.5">
      <c r="A272" s="65" t="s">
        <v>140</v>
      </c>
      <c r="B272" s="35" t="s">
        <v>1517</v>
      </c>
      <c r="C272" s="59" t="s">
        <v>1518</v>
      </c>
      <c r="D272" s="265">
        <v>0</v>
      </c>
      <c r="E272" s="265">
        <v>0</v>
      </c>
      <c r="F272" s="265">
        <v>0</v>
      </c>
      <c r="G272" s="265">
        <v>0</v>
      </c>
      <c r="H272" s="265">
        <v>0</v>
      </c>
      <c r="I272" s="265">
        <v>0</v>
      </c>
      <c r="J272" s="265">
        <v>0</v>
      </c>
      <c r="K272" s="265">
        <v>0</v>
      </c>
      <c r="L272" s="265">
        <v>0</v>
      </c>
      <c r="M272" s="265">
        <v>0</v>
      </c>
      <c r="N272" s="265">
        <v>0</v>
      </c>
      <c r="O272" s="265">
        <v>0</v>
      </c>
      <c r="P272" s="265">
        <v>0</v>
      </c>
      <c r="Q272" s="265">
        <v>0</v>
      </c>
      <c r="R272" s="265">
        <v>0</v>
      </c>
      <c r="S272" s="265">
        <v>0</v>
      </c>
      <c r="T272" s="265">
        <v>0</v>
      </c>
      <c r="U272" s="265">
        <v>0</v>
      </c>
      <c r="V272" s="265">
        <v>0</v>
      </c>
      <c r="W272" s="265">
        <v>0</v>
      </c>
      <c r="X272" s="265">
        <v>0</v>
      </c>
      <c r="Y272" s="265">
        <v>0</v>
      </c>
      <c r="Z272" s="265">
        <v>0</v>
      </c>
      <c r="AA272" s="265">
        <v>0</v>
      </c>
      <c r="AB272" s="265">
        <v>0</v>
      </c>
      <c r="AC272" s="265">
        <v>0</v>
      </c>
      <c r="AD272" s="265">
        <v>0</v>
      </c>
      <c r="AE272" s="265">
        <v>0</v>
      </c>
      <c r="AF272" s="265">
        <f t="shared" si="85"/>
        <v>0</v>
      </c>
      <c r="AG272" s="265">
        <f t="shared" si="79"/>
        <v>0</v>
      </c>
      <c r="AH272" s="265">
        <f t="shared" si="80"/>
        <v>0</v>
      </c>
      <c r="AI272" s="265">
        <f t="shared" si="81"/>
        <v>0</v>
      </c>
      <c r="AJ272" s="265">
        <f t="shared" si="82"/>
        <v>0</v>
      </c>
      <c r="AK272" s="265">
        <f t="shared" si="83"/>
        <v>0</v>
      </c>
      <c r="AL272" s="265">
        <f t="shared" si="84"/>
        <v>0</v>
      </c>
    </row>
    <row r="273" spans="1:38" ht="31.5">
      <c r="A273" s="65" t="s">
        <v>140</v>
      </c>
      <c r="B273" s="35" t="s">
        <v>1521</v>
      </c>
      <c r="C273" s="59" t="s">
        <v>1522</v>
      </c>
      <c r="D273" s="265">
        <v>0</v>
      </c>
      <c r="E273" s="265">
        <v>0</v>
      </c>
      <c r="F273" s="265">
        <v>0</v>
      </c>
      <c r="G273" s="265">
        <v>0</v>
      </c>
      <c r="H273" s="265">
        <v>0</v>
      </c>
      <c r="I273" s="265">
        <v>0</v>
      </c>
      <c r="J273" s="265">
        <v>0</v>
      </c>
      <c r="K273" s="265">
        <v>0</v>
      </c>
      <c r="L273" s="265">
        <v>0</v>
      </c>
      <c r="M273" s="265">
        <v>0</v>
      </c>
      <c r="N273" s="265">
        <v>0</v>
      </c>
      <c r="O273" s="265">
        <v>0</v>
      </c>
      <c r="P273" s="265">
        <v>0</v>
      </c>
      <c r="Q273" s="265">
        <v>0</v>
      </c>
      <c r="R273" s="265">
        <v>0</v>
      </c>
      <c r="S273" s="265">
        <v>0</v>
      </c>
      <c r="T273" s="265">
        <v>0</v>
      </c>
      <c r="U273" s="265">
        <v>0</v>
      </c>
      <c r="V273" s="265">
        <v>0</v>
      </c>
      <c r="W273" s="265">
        <v>0</v>
      </c>
      <c r="X273" s="265">
        <v>0</v>
      </c>
      <c r="Y273" s="265">
        <v>0</v>
      </c>
      <c r="Z273" s="265">
        <v>0</v>
      </c>
      <c r="AA273" s="265">
        <v>0</v>
      </c>
      <c r="AB273" s="265">
        <v>0</v>
      </c>
      <c r="AC273" s="265">
        <v>0</v>
      </c>
      <c r="AD273" s="265">
        <v>0</v>
      </c>
      <c r="AE273" s="265">
        <v>0</v>
      </c>
      <c r="AF273" s="265">
        <f t="shared" si="85"/>
        <v>0</v>
      </c>
      <c r="AG273" s="265">
        <f t="shared" si="79"/>
        <v>0</v>
      </c>
      <c r="AH273" s="265">
        <f t="shared" si="80"/>
        <v>0</v>
      </c>
      <c r="AI273" s="265">
        <f t="shared" si="81"/>
        <v>0</v>
      </c>
      <c r="AJ273" s="265">
        <f t="shared" si="82"/>
        <v>0</v>
      </c>
      <c r="AK273" s="265">
        <f t="shared" si="83"/>
        <v>0</v>
      </c>
      <c r="AL273" s="265">
        <f t="shared" si="84"/>
        <v>0</v>
      </c>
    </row>
    <row r="274" spans="1:38" ht="63">
      <c r="A274" s="65" t="s">
        <v>140</v>
      </c>
      <c r="B274" s="35" t="s">
        <v>1523</v>
      </c>
      <c r="C274" s="59" t="s">
        <v>1524</v>
      </c>
      <c r="D274" s="265">
        <v>0</v>
      </c>
      <c r="E274" s="265">
        <v>0</v>
      </c>
      <c r="F274" s="265">
        <v>0</v>
      </c>
      <c r="G274" s="265">
        <v>0</v>
      </c>
      <c r="H274" s="265">
        <v>0</v>
      </c>
      <c r="I274" s="265">
        <v>0</v>
      </c>
      <c r="J274" s="265">
        <v>0</v>
      </c>
      <c r="K274" s="265">
        <v>0</v>
      </c>
      <c r="L274" s="265">
        <v>0</v>
      </c>
      <c r="M274" s="265">
        <v>0</v>
      </c>
      <c r="N274" s="265">
        <v>0</v>
      </c>
      <c r="O274" s="265">
        <v>0</v>
      </c>
      <c r="P274" s="265">
        <v>0</v>
      </c>
      <c r="Q274" s="265">
        <v>0</v>
      </c>
      <c r="R274" s="265">
        <v>0</v>
      </c>
      <c r="S274" s="265">
        <v>0</v>
      </c>
      <c r="T274" s="265">
        <v>0</v>
      </c>
      <c r="U274" s="265">
        <v>0</v>
      </c>
      <c r="V274" s="265">
        <v>0</v>
      </c>
      <c r="W274" s="265">
        <v>0</v>
      </c>
      <c r="X274" s="265">
        <v>0</v>
      </c>
      <c r="Y274" s="265">
        <v>0</v>
      </c>
      <c r="Z274" s="265">
        <v>0</v>
      </c>
      <c r="AA274" s="265">
        <v>0</v>
      </c>
      <c r="AB274" s="265">
        <v>0</v>
      </c>
      <c r="AC274" s="265">
        <v>0</v>
      </c>
      <c r="AD274" s="265">
        <v>0</v>
      </c>
      <c r="AE274" s="265">
        <v>0</v>
      </c>
      <c r="AF274" s="265">
        <f t="shared" si="85"/>
        <v>0</v>
      </c>
      <c r="AG274" s="265">
        <f t="shared" si="79"/>
        <v>0</v>
      </c>
      <c r="AH274" s="265">
        <f t="shared" si="80"/>
        <v>0</v>
      </c>
      <c r="AI274" s="265">
        <f t="shared" si="81"/>
        <v>0</v>
      </c>
      <c r="AJ274" s="265">
        <f t="shared" si="82"/>
        <v>0</v>
      </c>
      <c r="AK274" s="265">
        <f t="shared" si="83"/>
        <v>0</v>
      </c>
      <c r="AL274" s="265">
        <f t="shared" si="84"/>
        <v>0</v>
      </c>
    </row>
    <row r="275" spans="1:38" ht="31.5">
      <c r="A275" s="65" t="s">
        <v>140</v>
      </c>
      <c r="B275" s="35" t="s">
        <v>1525</v>
      </c>
      <c r="C275" s="59" t="s">
        <v>1526</v>
      </c>
      <c r="D275" s="265">
        <v>0</v>
      </c>
      <c r="E275" s="265">
        <v>0</v>
      </c>
      <c r="F275" s="265">
        <v>0</v>
      </c>
      <c r="G275" s="265">
        <v>0</v>
      </c>
      <c r="H275" s="265">
        <v>0</v>
      </c>
      <c r="I275" s="265">
        <v>0</v>
      </c>
      <c r="J275" s="265">
        <v>0</v>
      </c>
      <c r="K275" s="265">
        <v>0</v>
      </c>
      <c r="L275" s="265">
        <v>0</v>
      </c>
      <c r="M275" s="265">
        <v>0</v>
      </c>
      <c r="N275" s="265">
        <v>0</v>
      </c>
      <c r="O275" s="265">
        <v>0</v>
      </c>
      <c r="P275" s="265">
        <v>0</v>
      </c>
      <c r="Q275" s="265">
        <v>0</v>
      </c>
      <c r="R275" s="265">
        <v>0</v>
      </c>
      <c r="S275" s="265">
        <v>0</v>
      </c>
      <c r="T275" s="265">
        <v>0</v>
      </c>
      <c r="U275" s="265">
        <v>0</v>
      </c>
      <c r="V275" s="265">
        <v>0</v>
      </c>
      <c r="W275" s="265">
        <v>0</v>
      </c>
      <c r="X275" s="265">
        <v>0</v>
      </c>
      <c r="Y275" s="265">
        <v>0</v>
      </c>
      <c r="Z275" s="265">
        <v>0</v>
      </c>
      <c r="AA275" s="265">
        <v>0</v>
      </c>
      <c r="AB275" s="265">
        <v>0</v>
      </c>
      <c r="AC275" s="265">
        <v>0</v>
      </c>
      <c r="AD275" s="265">
        <v>0</v>
      </c>
      <c r="AE275" s="265">
        <v>0</v>
      </c>
      <c r="AF275" s="265">
        <f t="shared" si="85"/>
        <v>0</v>
      </c>
      <c r="AG275" s="265">
        <f t="shared" si="79"/>
        <v>0</v>
      </c>
      <c r="AH275" s="265">
        <f t="shared" si="80"/>
        <v>0</v>
      </c>
      <c r="AI275" s="265">
        <f t="shared" si="81"/>
        <v>0</v>
      </c>
      <c r="AJ275" s="265">
        <f t="shared" si="82"/>
        <v>0</v>
      </c>
      <c r="AK275" s="265">
        <f t="shared" si="83"/>
        <v>0</v>
      </c>
      <c r="AL275" s="265">
        <f t="shared" si="84"/>
        <v>0</v>
      </c>
    </row>
    <row r="276" spans="1:38" ht="31.5">
      <c r="A276" s="65" t="s">
        <v>140</v>
      </c>
      <c r="B276" s="35" t="s">
        <v>1527</v>
      </c>
      <c r="C276" s="59" t="s">
        <v>1528</v>
      </c>
      <c r="D276" s="265">
        <v>0</v>
      </c>
      <c r="E276" s="265">
        <v>0</v>
      </c>
      <c r="F276" s="265">
        <v>0</v>
      </c>
      <c r="G276" s="265">
        <v>0</v>
      </c>
      <c r="H276" s="265">
        <v>0</v>
      </c>
      <c r="I276" s="265">
        <v>0</v>
      </c>
      <c r="J276" s="265">
        <v>0</v>
      </c>
      <c r="K276" s="265">
        <v>0</v>
      </c>
      <c r="L276" s="265">
        <v>0</v>
      </c>
      <c r="M276" s="265">
        <v>0</v>
      </c>
      <c r="N276" s="265">
        <v>0</v>
      </c>
      <c r="O276" s="265">
        <v>0</v>
      </c>
      <c r="P276" s="265">
        <v>0</v>
      </c>
      <c r="Q276" s="265">
        <v>0</v>
      </c>
      <c r="R276" s="265">
        <v>0</v>
      </c>
      <c r="S276" s="265">
        <v>0</v>
      </c>
      <c r="T276" s="265">
        <v>0</v>
      </c>
      <c r="U276" s="265">
        <v>0</v>
      </c>
      <c r="V276" s="265">
        <v>0</v>
      </c>
      <c r="W276" s="265">
        <v>0</v>
      </c>
      <c r="X276" s="265">
        <v>0</v>
      </c>
      <c r="Y276" s="265">
        <v>0</v>
      </c>
      <c r="Z276" s="265">
        <v>0</v>
      </c>
      <c r="AA276" s="265">
        <v>0</v>
      </c>
      <c r="AB276" s="265">
        <v>0</v>
      </c>
      <c r="AC276" s="265">
        <v>0</v>
      </c>
      <c r="AD276" s="265">
        <v>0</v>
      </c>
      <c r="AE276" s="265">
        <v>0</v>
      </c>
      <c r="AF276" s="265">
        <f t="shared" si="85"/>
        <v>0</v>
      </c>
      <c r="AG276" s="265">
        <f t="shared" si="79"/>
        <v>0</v>
      </c>
      <c r="AH276" s="265">
        <f t="shared" si="80"/>
        <v>0</v>
      </c>
      <c r="AI276" s="265">
        <f t="shared" si="81"/>
        <v>0</v>
      </c>
      <c r="AJ276" s="265">
        <f t="shared" si="82"/>
        <v>0</v>
      </c>
      <c r="AK276" s="265">
        <f t="shared" si="83"/>
        <v>0</v>
      </c>
      <c r="AL276" s="265">
        <f t="shared" si="84"/>
        <v>0</v>
      </c>
    </row>
    <row r="277" spans="1:38" ht="31.5">
      <c r="A277" s="65" t="s">
        <v>140</v>
      </c>
      <c r="B277" s="35" t="s">
        <v>1533</v>
      </c>
      <c r="C277" s="59" t="s">
        <v>1534</v>
      </c>
      <c r="D277" s="265">
        <v>0</v>
      </c>
      <c r="E277" s="265">
        <v>0</v>
      </c>
      <c r="F277" s="265">
        <v>0</v>
      </c>
      <c r="G277" s="265">
        <v>0</v>
      </c>
      <c r="H277" s="265">
        <v>0</v>
      </c>
      <c r="I277" s="265">
        <v>0</v>
      </c>
      <c r="J277" s="265">
        <v>0</v>
      </c>
      <c r="K277" s="265">
        <v>0</v>
      </c>
      <c r="L277" s="265">
        <v>0</v>
      </c>
      <c r="M277" s="265">
        <v>0</v>
      </c>
      <c r="N277" s="265">
        <v>0</v>
      </c>
      <c r="O277" s="265">
        <v>0</v>
      </c>
      <c r="P277" s="265">
        <v>0</v>
      </c>
      <c r="Q277" s="265">
        <v>0</v>
      </c>
      <c r="R277" s="265">
        <v>0</v>
      </c>
      <c r="S277" s="265">
        <v>0</v>
      </c>
      <c r="T277" s="265">
        <v>0</v>
      </c>
      <c r="U277" s="265">
        <v>0</v>
      </c>
      <c r="V277" s="265">
        <v>0</v>
      </c>
      <c r="W277" s="265">
        <v>0</v>
      </c>
      <c r="X277" s="265">
        <v>0</v>
      </c>
      <c r="Y277" s="265">
        <v>0</v>
      </c>
      <c r="Z277" s="265">
        <v>0</v>
      </c>
      <c r="AA277" s="265">
        <v>0</v>
      </c>
      <c r="AB277" s="265">
        <v>0</v>
      </c>
      <c r="AC277" s="265">
        <v>0</v>
      </c>
      <c r="AD277" s="265">
        <v>0</v>
      </c>
      <c r="AE277" s="265">
        <v>0</v>
      </c>
      <c r="AF277" s="265">
        <f t="shared" si="85"/>
        <v>0</v>
      </c>
      <c r="AG277" s="265">
        <f t="shared" si="79"/>
        <v>0</v>
      </c>
      <c r="AH277" s="265">
        <f t="shared" si="80"/>
        <v>0</v>
      </c>
      <c r="AI277" s="265">
        <f t="shared" si="81"/>
        <v>0</v>
      </c>
      <c r="AJ277" s="265">
        <f t="shared" si="82"/>
        <v>0</v>
      </c>
      <c r="AK277" s="265">
        <f t="shared" si="83"/>
        <v>0</v>
      </c>
      <c r="AL277" s="265">
        <f t="shared" si="84"/>
        <v>0</v>
      </c>
    </row>
    <row r="278" spans="1:38" ht="31.5">
      <c r="A278" s="65" t="s">
        <v>140</v>
      </c>
      <c r="B278" s="35" t="s">
        <v>1535</v>
      </c>
      <c r="C278" s="59" t="s">
        <v>1536</v>
      </c>
      <c r="D278" s="265">
        <v>0</v>
      </c>
      <c r="E278" s="265">
        <v>0</v>
      </c>
      <c r="F278" s="265">
        <v>0</v>
      </c>
      <c r="G278" s="265">
        <v>0</v>
      </c>
      <c r="H278" s="265">
        <v>0</v>
      </c>
      <c r="I278" s="265">
        <v>0</v>
      </c>
      <c r="J278" s="265">
        <v>0</v>
      </c>
      <c r="K278" s="265">
        <v>0</v>
      </c>
      <c r="L278" s="265">
        <v>0</v>
      </c>
      <c r="M278" s="265">
        <v>0</v>
      </c>
      <c r="N278" s="265">
        <v>0</v>
      </c>
      <c r="O278" s="265">
        <v>0</v>
      </c>
      <c r="P278" s="265">
        <v>0</v>
      </c>
      <c r="Q278" s="265">
        <v>0</v>
      </c>
      <c r="R278" s="265">
        <v>0</v>
      </c>
      <c r="S278" s="265">
        <v>0</v>
      </c>
      <c r="T278" s="265">
        <v>0</v>
      </c>
      <c r="U278" s="265">
        <v>0</v>
      </c>
      <c r="V278" s="265">
        <v>0</v>
      </c>
      <c r="W278" s="265">
        <v>0</v>
      </c>
      <c r="X278" s="265">
        <v>0</v>
      </c>
      <c r="Y278" s="265">
        <v>0</v>
      </c>
      <c r="Z278" s="265">
        <v>0</v>
      </c>
      <c r="AA278" s="265">
        <v>0</v>
      </c>
      <c r="AB278" s="265">
        <v>0</v>
      </c>
      <c r="AC278" s="265">
        <v>0</v>
      </c>
      <c r="AD278" s="265">
        <v>0</v>
      </c>
      <c r="AE278" s="265">
        <v>0</v>
      </c>
      <c r="AF278" s="265">
        <f t="shared" si="85"/>
        <v>0</v>
      </c>
      <c r="AG278" s="265">
        <f t="shared" si="79"/>
        <v>0</v>
      </c>
      <c r="AH278" s="265">
        <f t="shared" si="80"/>
        <v>0</v>
      </c>
      <c r="AI278" s="265">
        <f t="shared" si="81"/>
        <v>0</v>
      </c>
      <c r="AJ278" s="265">
        <f t="shared" si="82"/>
        <v>0</v>
      </c>
      <c r="AK278" s="265">
        <f t="shared" si="83"/>
        <v>0</v>
      </c>
      <c r="AL278" s="265">
        <f t="shared" si="84"/>
        <v>0</v>
      </c>
    </row>
    <row r="279" spans="1:38" ht="31.5">
      <c r="A279" s="65" t="s">
        <v>140</v>
      </c>
      <c r="B279" s="35" t="s">
        <v>1537</v>
      </c>
      <c r="C279" s="59" t="s">
        <v>1538</v>
      </c>
      <c r="D279" s="265">
        <v>0</v>
      </c>
      <c r="E279" s="265">
        <v>0</v>
      </c>
      <c r="F279" s="265">
        <v>0</v>
      </c>
      <c r="G279" s="265">
        <v>0</v>
      </c>
      <c r="H279" s="265">
        <v>0</v>
      </c>
      <c r="I279" s="265">
        <v>0</v>
      </c>
      <c r="J279" s="265">
        <v>0</v>
      </c>
      <c r="K279" s="265">
        <v>0</v>
      </c>
      <c r="L279" s="265">
        <v>0</v>
      </c>
      <c r="M279" s="265">
        <v>0</v>
      </c>
      <c r="N279" s="265">
        <v>0</v>
      </c>
      <c r="O279" s="265">
        <v>0</v>
      </c>
      <c r="P279" s="265">
        <v>0</v>
      </c>
      <c r="Q279" s="265">
        <v>0</v>
      </c>
      <c r="R279" s="265">
        <v>0</v>
      </c>
      <c r="S279" s="265">
        <v>0</v>
      </c>
      <c r="T279" s="265">
        <v>0</v>
      </c>
      <c r="U279" s="265">
        <v>0</v>
      </c>
      <c r="V279" s="265">
        <v>0</v>
      </c>
      <c r="W279" s="265">
        <v>0</v>
      </c>
      <c r="X279" s="265">
        <v>0</v>
      </c>
      <c r="Y279" s="265">
        <v>0</v>
      </c>
      <c r="Z279" s="265">
        <v>0</v>
      </c>
      <c r="AA279" s="265">
        <v>0</v>
      </c>
      <c r="AB279" s="265">
        <v>0</v>
      </c>
      <c r="AC279" s="265">
        <v>0</v>
      </c>
      <c r="AD279" s="265">
        <v>0</v>
      </c>
      <c r="AE279" s="265">
        <v>0</v>
      </c>
      <c r="AF279" s="265">
        <f t="shared" si="85"/>
        <v>0</v>
      </c>
      <c r="AG279" s="265">
        <f t="shared" ref="AG279:AG309" si="86">SUM(E279,L279,S279,Z279)</f>
        <v>0</v>
      </c>
      <c r="AH279" s="265">
        <f t="shared" ref="AH279:AH309" si="87">SUM(F279,M279,T279,AA279)</f>
        <v>0</v>
      </c>
      <c r="AI279" s="265">
        <f t="shared" ref="AI279:AI309" si="88">SUM(G279,N279,U279,AB279)</f>
        <v>0</v>
      </c>
      <c r="AJ279" s="265">
        <f t="shared" ref="AJ279:AJ309" si="89">SUM(H279,O279,V279,AC279)</f>
        <v>0</v>
      </c>
      <c r="AK279" s="265">
        <f t="shared" ref="AK279:AK309" si="90">SUM(I279,P279,W279,AD279)</f>
        <v>0</v>
      </c>
      <c r="AL279" s="265">
        <f t="shared" ref="AL279:AL309" si="91">SUM(J279,Q279,X279,AE279)</f>
        <v>0</v>
      </c>
    </row>
    <row r="280" spans="1:38" ht="31.5">
      <c r="A280" s="65" t="s">
        <v>140</v>
      </c>
      <c r="B280" s="35" t="s">
        <v>1539</v>
      </c>
      <c r="C280" s="59" t="s">
        <v>1540</v>
      </c>
      <c r="D280" s="265">
        <v>0</v>
      </c>
      <c r="E280" s="265">
        <v>0</v>
      </c>
      <c r="F280" s="265">
        <v>0</v>
      </c>
      <c r="G280" s="265">
        <v>0</v>
      </c>
      <c r="H280" s="265">
        <v>0</v>
      </c>
      <c r="I280" s="265">
        <v>0</v>
      </c>
      <c r="J280" s="265">
        <v>0</v>
      </c>
      <c r="K280" s="265">
        <v>0</v>
      </c>
      <c r="L280" s="265">
        <v>0</v>
      </c>
      <c r="M280" s="265">
        <v>0</v>
      </c>
      <c r="N280" s="265">
        <v>0</v>
      </c>
      <c r="O280" s="265">
        <v>0</v>
      </c>
      <c r="P280" s="265">
        <v>0</v>
      </c>
      <c r="Q280" s="265">
        <v>0</v>
      </c>
      <c r="R280" s="265">
        <v>0</v>
      </c>
      <c r="S280" s="265">
        <v>0</v>
      </c>
      <c r="T280" s="265">
        <v>0</v>
      </c>
      <c r="U280" s="265">
        <v>0</v>
      </c>
      <c r="V280" s="265">
        <v>0</v>
      </c>
      <c r="W280" s="265">
        <v>0</v>
      </c>
      <c r="X280" s="265">
        <v>0</v>
      </c>
      <c r="Y280" s="265">
        <v>0</v>
      </c>
      <c r="Z280" s="265">
        <v>0</v>
      </c>
      <c r="AA280" s="265">
        <v>0</v>
      </c>
      <c r="AB280" s="265">
        <v>0</v>
      </c>
      <c r="AC280" s="265">
        <v>0</v>
      </c>
      <c r="AD280" s="265">
        <v>0</v>
      </c>
      <c r="AE280" s="265">
        <v>0</v>
      </c>
      <c r="AF280" s="265">
        <f t="shared" si="85"/>
        <v>0</v>
      </c>
      <c r="AG280" s="265">
        <f t="shared" si="86"/>
        <v>0</v>
      </c>
      <c r="AH280" s="265">
        <f t="shared" si="87"/>
        <v>0</v>
      </c>
      <c r="AI280" s="265">
        <f t="shared" si="88"/>
        <v>0</v>
      </c>
      <c r="AJ280" s="265">
        <f t="shared" si="89"/>
        <v>0</v>
      </c>
      <c r="AK280" s="265">
        <f t="shared" si="90"/>
        <v>0</v>
      </c>
      <c r="AL280" s="265">
        <f t="shared" si="91"/>
        <v>0</v>
      </c>
    </row>
    <row r="281" spans="1:38" ht="31.5">
      <c r="A281" s="65" t="s">
        <v>140</v>
      </c>
      <c r="B281" s="35" t="s">
        <v>1541</v>
      </c>
      <c r="C281" s="59" t="s">
        <v>1542</v>
      </c>
      <c r="D281" s="265">
        <v>0</v>
      </c>
      <c r="E281" s="265">
        <v>0</v>
      </c>
      <c r="F281" s="265">
        <v>0</v>
      </c>
      <c r="G281" s="265">
        <v>0</v>
      </c>
      <c r="H281" s="265">
        <v>0</v>
      </c>
      <c r="I281" s="265">
        <v>0</v>
      </c>
      <c r="J281" s="265">
        <v>0</v>
      </c>
      <c r="K281" s="265">
        <v>0</v>
      </c>
      <c r="L281" s="265">
        <v>0</v>
      </c>
      <c r="M281" s="265">
        <v>0</v>
      </c>
      <c r="N281" s="265">
        <v>0</v>
      </c>
      <c r="O281" s="265">
        <v>0</v>
      </c>
      <c r="P281" s="265">
        <v>0</v>
      </c>
      <c r="Q281" s="265">
        <v>0</v>
      </c>
      <c r="R281" s="265">
        <v>0</v>
      </c>
      <c r="S281" s="265">
        <v>0</v>
      </c>
      <c r="T281" s="265">
        <v>0</v>
      </c>
      <c r="U281" s="265">
        <v>0</v>
      </c>
      <c r="V281" s="265">
        <v>0</v>
      </c>
      <c r="W281" s="265">
        <v>0</v>
      </c>
      <c r="X281" s="265">
        <v>0</v>
      </c>
      <c r="Y281" s="265">
        <v>0</v>
      </c>
      <c r="Z281" s="265">
        <v>0</v>
      </c>
      <c r="AA281" s="265">
        <v>0</v>
      </c>
      <c r="AB281" s="265">
        <v>0</v>
      </c>
      <c r="AC281" s="265">
        <v>0</v>
      </c>
      <c r="AD281" s="265">
        <v>0</v>
      </c>
      <c r="AE281" s="265">
        <v>0</v>
      </c>
      <c r="AF281" s="265">
        <f t="shared" si="85"/>
        <v>0</v>
      </c>
      <c r="AG281" s="265">
        <f t="shared" si="86"/>
        <v>0</v>
      </c>
      <c r="AH281" s="265">
        <f t="shared" si="87"/>
        <v>0</v>
      </c>
      <c r="AI281" s="265">
        <f t="shared" si="88"/>
        <v>0</v>
      </c>
      <c r="AJ281" s="265">
        <f t="shared" si="89"/>
        <v>0</v>
      </c>
      <c r="AK281" s="265">
        <f t="shared" si="90"/>
        <v>0</v>
      </c>
      <c r="AL281" s="265">
        <f t="shared" si="91"/>
        <v>0</v>
      </c>
    </row>
    <row r="282" spans="1:38" ht="31.5">
      <c r="A282" s="65" t="s">
        <v>140</v>
      </c>
      <c r="B282" s="35" t="s">
        <v>1543</v>
      </c>
      <c r="C282" s="59" t="s">
        <v>1544</v>
      </c>
      <c r="D282" s="265">
        <v>0</v>
      </c>
      <c r="E282" s="265">
        <v>0</v>
      </c>
      <c r="F282" s="265">
        <v>0</v>
      </c>
      <c r="G282" s="265">
        <v>0</v>
      </c>
      <c r="H282" s="265">
        <v>0</v>
      </c>
      <c r="I282" s="265">
        <v>0</v>
      </c>
      <c r="J282" s="265">
        <v>0</v>
      </c>
      <c r="K282" s="265">
        <v>0</v>
      </c>
      <c r="L282" s="265">
        <v>0</v>
      </c>
      <c r="M282" s="265">
        <v>0</v>
      </c>
      <c r="N282" s="265">
        <v>0</v>
      </c>
      <c r="O282" s="265">
        <v>0</v>
      </c>
      <c r="P282" s="265">
        <v>0</v>
      </c>
      <c r="Q282" s="265">
        <v>0</v>
      </c>
      <c r="R282" s="265">
        <v>0</v>
      </c>
      <c r="S282" s="265">
        <v>0</v>
      </c>
      <c r="T282" s="265">
        <v>0</v>
      </c>
      <c r="U282" s="265">
        <v>0</v>
      </c>
      <c r="V282" s="265">
        <v>0</v>
      </c>
      <c r="W282" s="265">
        <v>0</v>
      </c>
      <c r="X282" s="265">
        <v>0</v>
      </c>
      <c r="Y282" s="265">
        <v>0</v>
      </c>
      <c r="Z282" s="265">
        <v>0</v>
      </c>
      <c r="AA282" s="265">
        <v>0</v>
      </c>
      <c r="AB282" s="265">
        <v>0</v>
      </c>
      <c r="AC282" s="265">
        <v>0</v>
      </c>
      <c r="AD282" s="265">
        <v>0</v>
      </c>
      <c r="AE282" s="265">
        <v>0</v>
      </c>
      <c r="AF282" s="265">
        <f t="shared" si="85"/>
        <v>0</v>
      </c>
      <c r="AG282" s="265">
        <f t="shared" si="86"/>
        <v>0</v>
      </c>
      <c r="AH282" s="265">
        <f t="shared" si="87"/>
        <v>0</v>
      </c>
      <c r="AI282" s="265">
        <f t="shared" si="88"/>
        <v>0</v>
      </c>
      <c r="AJ282" s="265">
        <f t="shared" si="89"/>
        <v>0</v>
      </c>
      <c r="AK282" s="265">
        <f t="shared" si="90"/>
        <v>0</v>
      </c>
      <c r="AL282" s="265">
        <f t="shared" si="91"/>
        <v>0</v>
      </c>
    </row>
    <row r="283" spans="1:38" ht="31.5">
      <c r="A283" s="65" t="s">
        <v>140</v>
      </c>
      <c r="B283" s="35" t="s">
        <v>1545</v>
      </c>
      <c r="C283" s="59" t="s">
        <v>1546</v>
      </c>
      <c r="D283" s="265">
        <v>0</v>
      </c>
      <c r="E283" s="265">
        <v>0</v>
      </c>
      <c r="F283" s="265">
        <v>0</v>
      </c>
      <c r="G283" s="265">
        <v>0</v>
      </c>
      <c r="H283" s="265">
        <v>0</v>
      </c>
      <c r="I283" s="265">
        <v>0</v>
      </c>
      <c r="J283" s="265">
        <v>0</v>
      </c>
      <c r="K283" s="265">
        <v>0</v>
      </c>
      <c r="L283" s="265">
        <v>0</v>
      </c>
      <c r="M283" s="265">
        <v>0</v>
      </c>
      <c r="N283" s="265">
        <v>0</v>
      </c>
      <c r="O283" s="265">
        <v>0</v>
      </c>
      <c r="P283" s="265">
        <v>0</v>
      </c>
      <c r="Q283" s="265">
        <v>0</v>
      </c>
      <c r="R283" s="265">
        <v>0</v>
      </c>
      <c r="S283" s="265">
        <v>0</v>
      </c>
      <c r="T283" s="265">
        <v>0</v>
      </c>
      <c r="U283" s="265">
        <v>0</v>
      </c>
      <c r="V283" s="265">
        <v>0</v>
      </c>
      <c r="W283" s="265">
        <v>0</v>
      </c>
      <c r="X283" s="265">
        <v>0</v>
      </c>
      <c r="Y283" s="265">
        <v>0</v>
      </c>
      <c r="Z283" s="265">
        <v>0</v>
      </c>
      <c r="AA283" s="265">
        <v>0</v>
      </c>
      <c r="AB283" s="265">
        <v>0</v>
      </c>
      <c r="AC283" s="265">
        <v>0</v>
      </c>
      <c r="AD283" s="265">
        <v>0</v>
      </c>
      <c r="AE283" s="265">
        <v>0</v>
      </c>
      <c r="AF283" s="265">
        <f t="shared" si="85"/>
        <v>0</v>
      </c>
      <c r="AG283" s="265">
        <f t="shared" si="86"/>
        <v>0</v>
      </c>
      <c r="AH283" s="265">
        <f t="shared" si="87"/>
        <v>0</v>
      </c>
      <c r="AI283" s="265">
        <f t="shared" si="88"/>
        <v>0</v>
      </c>
      <c r="AJ283" s="265">
        <f t="shared" si="89"/>
        <v>0</v>
      </c>
      <c r="AK283" s="265">
        <f t="shared" si="90"/>
        <v>0</v>
      </c>
      <c r="AL283" s="265">
        <f t="shared" si="91"/>
        <v>0</v>
      </c>
    </row>
    <row r="284" spans="1:38" ht="31.5">
      <c r="A284" s="65" t="s">
        <v>140</v>
      </c>
      <c r="B284" s="35" t="s">
        <v>1547</v>
      </c>
      <c r="C284" s="59" t="s">
        <v>1548</v>
      </c>
      <c r="D284" s="265">
        <v>0</v>
      </c>
      <c r="E284" s="265">
        <v>0</v>
      </c>
      <c r="F284" s="265">
        <v>0</v>
      </c>
      <c r="G284" s="265">
        <v>0</v>
      </c>
      <c r="H284" s="265">
        <v>0</v>
      </c>
      <c r="I284" s="265">
        <v>0</v>
      </c>
      <c r="J284" s="265">
        <v>0</v>
      </c>
      <c r="K284" s="265">
        <v>0</v>
      </c>
      <c r="L284" s="265">
        <v>0</v>
      </c>
      <c r="M284" s="265">
        <v>0</v>
      </c>
      <c r="N284" s="265">
        <v>0</v>
      </c>
      <c r="O284" s="265">
        <v>0</v>
      </c>
      <c r="P284" s="265">
        <v>0</v>
      </c>
      <c r="Q284" s="265">
        <v>0</v>
      </c>
      <c r="R284" s="265">
        <v>0</v>
      </c>
      <c r="S284" s="265">
        <v>0</v>
      </c>
      <c r="T284" s="265">
        <v>0</v>
      </c>
      <c r="U284" s="265">
        <v>0</v>
      </c>
      <c r="V284" s="265">
        <v>0</v>
      </c>
      <c r="W284" s="265">
        <v>0</v>
      </c>
      <c r="X284" s="265">
        <v>0</v>
      </c>
      <c r="Y284" s="265">
        <v>0</v>
      </c>
      <c r="Z284" s="265">
        <v>0</v>
      </c>
      <c r="AA284" s="265">
        <v>0</v>
      </c>
      <c r="AB284" s="265">
        <v>0</v>
      </c>
      <c r="AC284" s="265">
        <v>0</v>
      </c>
      <c r="AD284" s="265">
        <v>0</v>
      </c>
      <c r="AE284" s="265">
        <v>0</v>
      </c>
      <c r="AF284" s="265">
        <f t="shared" si="85"/>
        <v>0</v>
      </c>
      <c r="AG284" s="265">
        <f t="shared" si="86"/>
        <v>0</v>
      </c>
      <c r="AH284" s="265">
        <f t="shared" si="87"/>
        <v>0</v>
      </c>
      <c r="AI284" s="265">
        <f t="shared" si="88"/>
        <v>0</v>
      </c>
      <c r="AJ284" s="265">
        <f t="shared" si="89"/>
        <v>0</v>
      </c>
      <c r="AK284" s="265">
        <f t="shared" si="90"/>
        <v>0</v>
      </c>
      <c r="AL284" s="265">
        <f t="shared" si="91"/>
        <v>0</v>
      </c>
    </row>
    <row r="285" spans="1:38" ht="31.5">
      <c r="A285" s="65" t="s">
        <v>140</v>
      </c>
      <c r="B285" s="35" t="s">
        <v>1549</v>
      </c>
      <c r="C285" s="59" t="s">
        <v>1550</v>
      </c>
      <c r="D285" s="265">
        <v>0</v>
      </c>
      <c r="E285" s="265">
        <v>0</v>
      </c>
      <c r="F285" s="265">
        <v>0</v>
      </c>
      <c r="G285" s="265">
        <v>0</v>
      </c>
      <c r="H285" s="265">
        <v>0</v>
      </c>
      <c r="I285" s="265">
        <v>0</v>
      </c>
      <c r="J285" s="265">
        <v>0</v>
      </c>
      <c r="K285" s="265">
        <v>0</v>
      </c>
      <c r="L285" s="265">
        <v>0</v>
      </c>
      <c r="M285" s="265">
        <v>0</v>
      </c>
      <c r="N285" s="265">
        <v>0</v>
      </c>
      <c r="O285" s="265">
        <v>0</v>
      </c>
      <c r="P285" s="265">
        <v>0</v>
      </c>
      <c r="Q285" s="265">
        <v>0</v>
      </c>
      <c r="R285" s="265">
        <v>0</v>
      </c>
      <c r="S285" s="265">
        <v>0</v>
      </c>
      <c r="T285" s="265">
        <v>0</v>
      </c>
      <c r="U285" s="265">
        <v>0</v>
      </c>
      <c r="V285" s="265">
        <v>0</v>
      </c>
      <c r="W285" s="265">
        <v>0</v>
      </c>
      <c r="X285" s="265">
        <v>0</v>
      </c>
      <c r="Y285" s="265">
        <v>0</v>
      </c>
      <c r="Z285" s="265">
        <v>0</v>
      </c>
      <c r="AA285" s="265">
        <v>0</v>
      </c>
      <c r="AB285" s="265">
        <v>0</v>
      </c>
      <c r="AC285" s="265">
        <v>0</v>
      </c>
      <c r="AD285" s="265">
        <v>0</v>
      </c>
      <c r="AE285" s="265">
        <v>0</v>
      </c>
      <c r="AF285" s="265">
        <f t="shared" si="85"/>
        <v>0</v>
      </c>
      <c r="AG285" s="265">
        <f t="shared" si="86"/>
        <v>0</v>
      </c>
      <c r="AH285" s="265">
        <f t="shared" si="87"/>
        <v>0</v>
      </c>
      <c r="AI285" s="265">
        <f t="shared" si="88"/>
        <v>0</v>
      </c>
      <c r="AJ285" s="265">
        <f t="shared" si="89"/>
        <v>0</v>
      </c>
      <c r="AK285" s="265">
        <f t="shared" si="90"/>
        <v>0</v>
      </c>
      <c r="AL285" s="265">
        <f t="shared" si="91"/>
        <v>0</v>
      </c>
    </row>
    <row r="286" spans="1:38" ht="31.5">
      <c r="A286" s="65" t="s">
        <v>140</v>
      </c>
      <c r="B286" s="35" t="s">
        <v>1551</v>
      </c>
      <c r="C286" s="59" t="s">
        <v>1552</v>
      </c>
      <c r="D286" s="265">
        <v>0</v>
      </c>
      <c r="E286" s="265">
        <v>0</v>
      </c>
      <c r="F286" s="265">
        <v>0</v>
      </c>
      <c r="G286" s="265">
        <v>0</v>
      </c>
      <c r="H286" s="265">
        <v>0</v>
      </c>
      <c r="I286" s="265">
        <v>0</v>
      </c>
      <c r="J286" s="265">
        <v>0</v>
      </c>
      <c r="K286" s="265">
        <v>0</v>
      </c>
      <c r="L286" s="265">
        <v>0</v>
      </c>
      <c r="M286" s="265">
        <v>0</v>
      </c>
      <c r="N286" s="265">
        <v>0</v>
      </c>
      <c r="O286" s="265">
        <v>0</v>
      </c>
      <c r="P286" s="265">
        <v>0</v>
      </c>
      <c r="Q286" s="265">
        <v>0</v>
      </c>
      <c r="R286" s="265">
        <v>0</v>
      </c>
      <c r="S286" s="265">
        <v>0</v>
      </c>
      <c r="T286" s="265">
        <v>0</v>
      </c>
      <c r="U286" s="265">
        <v>0</v>
      </c>
      <c r="V286" s="265">
        <v>0</v>
      </c>
      <c r="W286" s="265">
        <v>0</v>
      </c>
      <c r="X286" s="265">
        <v>0</v>
      </c>
      <c r="Y286" s="265">
        <v>0</v>
      </c>
      <c r="Z286" s="265">
        <v>0</v>
      </c>
      <c r="AA286" s="265">
        <v>0</v>
      </c>
      <c r="AB286" s="265">
        <v>0</v>
      </c>
      <c r="AC286" s="265">
        <v>0</v>
      </c>
      <c r="AD286" s="265">
        <v>0</v>
      </c>
      <c r="AE286" s="265">
        <v>0</v>
      </c>
      <c r="AF286" s="265">
        <f t="shared" si="85"/>
        <v>0</v>
      </c>
      <c r="AG286" s="265">
        <f t="shared" si="86"/>
        <v>0</v>
      </c>
      <c r="AH286" s="265">
        <f t="shared" si="87"/>
        <v>0</v>
      </c>
      <c r="AI286" s="265">
        <f t="shared" si="88"/>
        <v>0</v>
      </c>
      <c r="AJ286" s="265">
        <f t="shared" si="89"/>
        <v>0</v>
      </c>
      <c r="AK286" s="265">
        <f t="shared" si="90"/>
        <v>0</v>
      </c>
      <c r="AL286" s="265">
        <f t="shared" si="91"/>
        <v>0</v>
      </c>
    </row>
    <row r="287" spans="1:38" ht="63">
      <c r="A287" s="65" t="s">
        <v>140</v>
      </c>
      <c r="B287" s="35" t="s">
        <v>1553</v>
      </c>
      <c r="C287" s="59" t="s">
        <v>1554</v>
      </c>
      <c r="D287" s="265">
        <v>0</v>
      </c>
      <c r="E287" s="265">
        <v>0</v>
      </c>
      <c r="F287" s="265">
        <v>0</v>
      </c>
      <c r="G287" s="265">
        <v>0</v>
      </c>
      <c r="H287" s="265">
        <v>0</v>
      </c>
      <c r="I287" s="265">
        <v>0</v>
      </c>
      <c r="J287" s="265">
        <v>0</v>
      </c>
      <c r="K287" s="265">
        <v>0</v>
      </c>
      <c r="L287" s="265">
        <v>0</v>
      </c>
      <c r="M287" s="265">
        <v>0</v>
      </c>
      <c r="N287" s="265">
        <v>0</v>
      </c>
      <c r="O287" s="265">
        <v>0</v>
      </c>
      <c r="P287" s="265">
        <v>0</v>
      </c>
      <c r="Q287" s="265">
        <v>0</v>
      </c>
      <c r="R287" s="265">
        <v>0</v>
      </c>
      <c r="S287" s="265">
        <v>0</v>
      </c>
      <c r="T287" s="265">
        <v>0</v>
      </c>
      <c r="U287" s="265">
        <v>0</v>
      </c>
      <c r="V287" s="265">
        <v>0</v>
      </c>
      <c r="W287" s="265">
        <v>0</v>
      </c>
      <c r="X287" s="265">
        <v>0</v>
      </c>
      <c r="Y287" s="265">
        <v>0</v>
      </c>
      <c r="Z287" s="265">
        <v>0</v>
      </c>
      <c r="AA287" s="265">
        <v>0</v>
      </c>
      <c r="AB287" s="265">
        <v>0</v>
      </c>
      <c r="AC287" s="265">
        <v>0</v>
      </c>
      <c r="AD287" s="265">
        <v>0</v>
      </c>
      <c r="AE287" s="265">
        <v>0</v>
      </c>
      <c r="AF287" s="265">
        <f t="shared" si="85"/>
        <v>0</v>
      </c>
      <c r="AG287" s="265">
        <f t="shared" si="86"/>
        <v>0</v>
      </c>
      <c r="AH287" s="265">
        <f t="shared" si="87"/>
        <v>0</v>
      </c>
      <c r="AI287" s="265">
        <f t="shared" si="88"/>
        <v>0</v>
      </c>
      <c r="AJ287" s="265">
        <f t="shared" si="89"/>
        <v>0</v>
      </c>
      <c r="AK287" s="265">
        <f t="shared" si="90"/>
        <v>0</v>
      </c>
      <c r="AL287" s="265">
        <f t="shared" si="91"/>
        <v>0</v>
      </c>
    </row>
    <row r="288" spans="1:38" ht="15.75">
      <c r="A288" s="65" t="s">
        <v>140</v>
      </c>
      <c r="B288" s="35" t="s">
        <v>1581</v>
      </c>
      <c r="C288" s="59" t="s">
        <v>1582</v>
      </c>
      <c r="D288" s="265">
        <v>0</v>
      </c>
      <c r="E288" s="265">
        <v>0</v>
      </c>
      <c r="F288" s="265">
        <v>0</v>
      </c>
      <c r="G288" s="265">
        <v>0</v>
      </c>
      <c r="H288" s="265">
        <v>0</v>
      </c>
      <c r="I288" s="265">
        <v>0</v>
      </c>
      <c r="J288" s="265">
        <v>0</v>
      </c>
      <c r="K288" s="265">
        <v>0</v>
      </c>
      <c r="L288" s="265">
        <v>0</v>
      </c>
      <c r="M288" s="265">
        <v>0</v>
      </c>
      <c r="N288" s="265">
        <v>0</v>
      </c>
      <c r="O288" s="265">
        <v>0</v>
      </c>
      <c r="P288" s="265">
        <v>0</v>
      </c>
      <c r="Q288" s="265">
        <v>0</v>
      </c>
      <c r="R288" s="265">
        <v>0</v>
      </c>
      <c r="S288" s="265">
        <v>0</v>
      </c>
      <c r="T288" s="265">
        <v>0</v>
      </c>
      <c r="U288" s="265">
        <v>0</v>
      </c>
      <c r="V288" s="265">
        <v>0</v>
      </c>
      <c r="W288" s="265">
        <v>0</v>
      </c>
      <c r="X288" s="265">
        <v>0</v>
      </c>
      <c r="Y288" s="265">
        <v>0</v>
      </c>
      <c r="Z288" s="265">
        <v>0</v>
      </c>
      <c r="AA288" s="265">
        <v>0</v>
      </c>
      <c r="AB288" s="265">
        <v>0</v>
      </c>
      <c r="AC288" s="265">
        <v>0</v>
      </c>
      <c r="AD288" s="265">
        <v>0</v>
      </c>
      <c r="AE288" s="265">
        <v>0</v>
      </c>
      <c r="AF288" s="265">
        <f t="shared" si="85"/>
        <v>0</v>
      </c>
      <c r="AG288" s="265">
        <f t="shared" si="86"/>
        <v>0</v>
      </c>
      <c r="AH288" s="265">
        <f t="shared" si="87"/>
        <v>0</v>
      </c>
      <c r="AI288" s="265">
        <f t="shared" si="88"/>
        <v>0</v>
      </c>
      <c r="AJ288" s="265">
        <f t="shared" si="89"/>
        <v>0</v>
      </c>
      <c r="AK288" s="265">
        <f t="shared" si="90"/>
        <v>0</v>
      </c>
      <c r="AL288" s="265">
        <f t="shared" si="91"/>
        <v>0</v>
      </c>
    </row>
    <row r="289" spans="1:38" ht="78.75">
      <c r="A289" s="65" t="s">
        <v>140</v>
      </c>
      <c r="B289" s="35" t="s">
        <v>1591</v>
      </c>
      <c r="C289" s="59" t="s">
        <v>1592</v>
      </c>
      <c r="D289" s="265">
        <v>0</v>
      </c>
      <c r="E289" s="265">
        <v>0</v>
      </c>
      <c r="F289" s="265">
        <v>0</v>
      </c>
      <c r="G289" s="265">
        <v>0</v>
      </c>
      <c r="H289" s="265">
        <v>0</v>
      </c>
      <c r="I289" s="265">
        <v>0</v>
      </c>
      <c r="J289" s="265">
        <v>0</v>
      </c>
      <c r="K289" s="265">
        <v>0</v>
      </c>
      <c r="L289" s="265">
        <v>0</v>
      </c>
      <c r="M289" s="265">
        <v>0</v>
      </c>
      <c r="N289" s="265">
        <v>0</v>
      </c>
      <c r="O289" s="265">
        <v>0</v>
      </c>
      <c r="P289" s="265">
        <v>0</v>
      </c>
      <c r="Q289" s="265">
        <v>0</v>
      </c>
      <c r="R289" s="265">
        <v>0</v>
      </c>
      <c r="S289" s="265">
        <v>0</v>
      </c>
      <c r="T289" s="265">
        <v>0</v>
      </c>
      <c r="U289" s="265">
        <v>0</v>
      </c>
      <c r="V289" s="265">
        <v>0</v>
      </c>
      <c r="W289" s="265">
        <v>0</v>
      </c>
      <c r="X289" s="265">
        <v>0</v>
      </c>
      <c r="Y289" s="265">
        <v>0</v>
      </c>
      <c r="Z289" s="265">
        <v>0</v>
      </c>
      <c r="AA289" s="265">
        <v>0</v>
      </c>
      <c r="AB289" s="265">
        <v>0</v>
      </c>
      <c r="AC289" s="265">
        <v>0</v>
      </c>
      <c r="AD289" s="265">
        <v>0</v>
      </c>
      <c r="AE289" s="265">
        <v>0</v>
      </c>
      <c r="AF289" s="265">
        <f t="shared" si="85"/>
        <v>0</v>
      </c>
      <c r="AG289" s="265">
        <f t="shared" si="86"/>
        <v>0</v>
      </c>
      <c r="AH289" s="265">
        <f t="shared" si="87"/>
        <v>0</v>
      </c>
      <c r="AI289" s="265">
        <f t="shared" si="88"/>
        <v>0</v>
      </c>
      <c r="AJ289" s="265">
        <f t="shared" si="89"/>
        <v>0</v>
      </c>
      <c r="AK289" s="265">
        <f t="shared" si="90"/>
        <v>0</v>
      </c>
      <c r="AL289" s="265">
        <f t="shared" si="91"/>
        <v>0</v>
      </c>
    </row>
    <row r="290" spans="1:38" ht="15.75">
      <c r="A290" s="65" t="s">
        <v>140</v>
      </c>
      <c r="B290" s="35" t="s">
        <v>1669</v>
      </c>
      <c r="C290" s="59" t="s">
        <v>1670</v>
      </c>
      <c r="D290" s="265">
        <v>0</v>
      </c>
      <c r="E290" s="265">
        <v>0</v>
      </c>
      <c r="F290" s="265">
        <v>0</v>
      </c>
      <c r="G290" s="265">
        <v>0</v>
      </c>
      <c r="H290" s="265">
        <v>0</v>
      </c>
      <c r="I290" s="265">
        <v>0</v>
      </c>
      <c r="J290" s="265">
        <v>0</v>
      </c>
      <c r="K290" s="265">
        <v>0</v>
      </c>
      <c r="L290" s="265">
        <v>0</v>
      </c>
      <c r="M290" s="265">
        <v>0</v>
      </c>
      <c r="N290" s="265">
        <v>0</v>
      </c>
      <c r="O290" s="265">
        <v>0</v>
      </c>
      <c r="P290" s="265">
        <v>0</v>
      </c>
      <c r="Q290" s="265">
        <v>0</v>
      </c>
      <c r="R290" s="265">
        <v>0</v>
      </c>
      <c r="S290" s="265">
        <v>0</v>
      </c>
      <c r="T290" s="265">
        <v>0</v>
      </c>
      <c r="U290" s="265">
        <v>0</v>
      </c>
      <c r="V290" s="265">
        <v>0</v>
      </c>
      <c r="W290" s="265">
        <v>0</v>
      </c>
      <c r="X290" s="265">
        <v>0</v>
      </c>
      <c r="Y290" s="265">
        <v>0</v>
      </c>
      <c r="Z290" s="265">
        <v>0</v>
      </c>
      <c r="AA290" s="265">
        <v>0</v>
      </c>
      <c r="AB290" s="265">
        <v>0</v>
      </c>
      <c r="AC290" s="265">
        <v>0</v>
      </c>
      <c r="AD290" s="265">
        <v>0</v>
      </c>
      <c r="AE290" s="265">
        <v>0</v>
      </c>
      <c r="AF290" s="265">
        <f t="shared" si="85"/>
        <v>0</v>
      </c>
      <c r="AG290" s="265">
        <f t="shared" si="86"/>
        <v>0</v>
      </c>
      <c r="AH290" s="265">
        <f t="shared" si="87"/>
        <v>0</v>
      </c>
      <c r="AI290" s="265">
        <f t="shared" si="88"/>
        <v>0</v>
      </c>
      <c r="AJ290" s="265">
        <f t="shared" si="89"/>
        <v>0</v>
      </c>
      <c r="AK290" s="265">
        <f t="shared" si="90"/>
        <v>0</v>
      </c>
      <c r="AL290" s="265">
        <f t="shared" si="91"/>
        <v>0</v>
      </c>
    </row>
    <row r="291" spans="1:38" ht="31.5">
      <c r="A291" s="65" t="s">
        <v>140</v>
      </c>
      <c r="B291" s="35" t="s">
        <v>1671</v>
      </c>
      <c r="C291" s="59" t="s">
        <v>1672</v>
      </c>
      <c r="D291" s="265">
        <v>0</v>
      </c>
      <c r="E291" s="265">
        <v>0</v>
      </c>
      <c r="F291" s="265">
        <v>0</v>
      </c>
      <c r="G291" s="265">
        <v>0</v>
      </c>
      <c r="H291" s="265">
        <v>0</v>
      </c>
      <c r="I291" s="265">
        <v>0</v>
      </c>
      <c r="J291" s="265">
        <v>0</v>
      </c>
      <c r="K291" s="265">
        <v>0</v>
      </c>
      <c r="L291" s="265">
        <v>0</v>
      </c>
      <c r="M291" s="265">
        <v>0</v>
      </c>
      <c r="N291" s="265">
        <v>0</v>
      </c>
      <c r="O291" s="265">
        <v>0</v>
      </c>
      <c r="P291" s="265">
        <v>0</v>
      </c>
      <c r="Q291" s="265">
        <v>0</v>
      </c>
      <c r="R291" s="265">
        <v>0</v>
      </c>
      <c r="S291" s="265">
        <v>0</v>
      </c>
      <c r="T291" s="265">
        <v>0</v>
      </c>
      <c r="U291" s="265">
        <v>0</v>
      </c>
      <c r="V291" s="265">
        <v>0</v>
      </c>
      <c r="W291" s="265">
        <v>0</v>
      </c>
      <c r="X291" s="265">
        <v>0</v>
      </c>
      <c r="Y291" s="265">
        <v>0</v>
      </c>
      <c r="Z291" s="265">
        <v>0</v>
      </c>
      <c r="AA291" s="265">
        <v>0</v>
      </c>
      <c r="AB291" s="265">
        <v>0</v>
      </c>
      <c r="AC291" s="265">
        <v>0</v>
      </c>
      <c r="AD291" s="265">
        <v>0</v>
      </c>
      <c r="AE291" s="265">
        <v>0</v>
      </c>
      <c r="AF291" s="265">
        <f t="shared" si="85"/>
        <v>0</v>
      </c>
      <c r="AG291" s="265">
        <f t="shared" si="86"/>
        <v>0</v>
      </c>
      <c r="AH291" s="265">
        <f t="shared" si="87"/>
        <v>0</v>
      </c>
      <c r="AI291" s="265">
        <f t="shared" si="88"/>
        <v>0</v>
      </c>
      <c r="AJ291" s="265">
        <f t="shared" si="89"/>
        <v>0</v>
      </c>
      <c r="AK291" s="265">
        <f t="shared" si="90"/>
        <v>0</v>
      </c>
      <c r="AL291" s="265">
        <f t="shared" si="91"/>
        <v>0</v>
      </c>
    </row>
    <row r="292" spans="1:38" ht="31.5">
      <c r="A292" s="65" t="s">
        <v>140</v>
      </c>
      <c r="B292" s="35" t="s">
        <v>1673</v>
      </c>
      <c r="C292" s="59" t="s">
        <v>1674</v>
      </c>
      <c r="D292" s="265">
        <v>0</v>
      </c>
      <c r="E292" s="265">
        <v>0</v>
      </c>
      <c r="F292" s="265">
        <v>0</v>
      </c>
      <c r="G292" s="265">
        <v>0</v>
      </c>
      <c r="H292" s="265">
        <v>0</v>
      </c>
      <c r="I292" s="265">
        <v>0</v>
      </c>
      <c r="J292" s="265">
        <v>0</v>
      </c>
      <c r="K292" s="265">
        <v>0</v>
      </c>
      <c r="L292" s="265">
        <v>0</v>
      </c>
      <c r="M292" s="265">
        <v>0</v>
      </c>
      <c r="N292" s="265">
        <v>0</v>
      </c>
      <c r="O292" s="265">
        <v>0</v>
      </c>
      <c r="P292" s="265">
        <v>0</v>
      </c>
      <c r="Q292" s="265">
        <v>0</v>
      </c>
      <c r="R292" s="265">
        <v>0</v>
      </c>
      <c r="S292" s="265">
        <v>0</v>
      </c>
      <c r="T292" s="265">
        <v>0</v>
      </c>
      <c r="U292" s="265">
        <v>0</v>
      </c>
      <c r="V292" s="265">
        <v>0</v>
      </c>
      <c r="W292" s="265">
        <v>0</v>
      </c>
      <c r="X292" s="265">
        <v>0</v>
      </c>
      <c r="Y292" s="265">
        <v>0</v>
      </c>
      <c r="Z292" s="265">
        <v>0</v>
      </c>
      <c r="AA292" s="265">
        <v>0</v>
      </c>
      <c r="AB292" s="265">
        <v>0</v>
      </c>
      <c r="AC292" s="265">
        <v>0</v>
      </c>
      <c r="AD292" s="265">
        <v>0</v>
      </c>
      <c r="AE292" s="265">
        <v>0</v>
      </c>
      <c r="AF292" s="265">
        <f t="shared" si="85"/>
        <v>0</v>
      </c>
      <c r="AG292" s="265">
        <f t="shared" si="86"/>
        <v>0</v>
      </c>
      <c r="AH292" s="265">
        <f t="shared" si="87"/>
        <v>0</v>
      </c>
      <c r="AI292" s="265">
        <f t="shared" si="88"/>
        <v>0</v>
      </c>
      <c r="AJ292" s="265">
        <f t="shared" si="89"/>
        <v>0</v>
      </c>
      <c r="AK292" s="265">
        <f t="shared" si="90"/>
        <v>0</v>
      </c>
      <c r="AL292" s="265">
        <f t="shared" si="91"/>
        <v>0</v>
      </c>
    </row>
    <row r="293" spans="1:38" ht="63">
      <c r="A293" s="65" t="s">
        <v>140</v>
      </c>
      <c r="B293" s="35" t="s">
        <v>1675</v>
      </c>
      <c r="C293" s="59" t="s">
        <v>1676</v>
      </c>
      <c r="D293" s="265">
        <v>0</v>
      </c>
      <c r="E293" s="265">
        <v>0</v>
      </c>
      <c r="F293" s="265">
        <v>0</v>
      </c>
      <c r="G293" s="265">
        <v>0</v>
      </c>
      <c r="H293" s="265">
        <v>0</v>
      </c>
      <c r="I293" s="265">
        <v>0</v>
      </c>
      <c r="J293" s="265">
        <v>0</v>
      </c>
      <c r="K293" s="265">
        <v>0</v>
      </c>
      <c r="L293" s="265">
        <v>0</v>
      </c>
      <c r="M293" s="265">
        <v>0</v>
      </c>
      <c r="N293" s="265">
        <v>0</v>
      </c>
      <c r="O293" s="265">
        <v>0</v>
      </c>
      <c r="P293" s="265">
        <v>0</v>
      </c>
      <c r="Q293" s="265">
        <v>0</v>
      </c>
      <c r="R293" s="265">
        <v>0</v>
      </c>
      <c r="S293" s="265">
        <v>0</v>
      </c>
      <c r="T293" s="265">
        <v>0</v>
      </c>
      <c r="U293" s="265">
        <v>0</v>
      </c>
      <c r="V293" s="265">
        <v>0</v>
      </c>
      <c r="W293" s="265">
        <v>0</v>
      </c>
      <c r="X293" s="265">
        <v>0</v>
      </c>
      <c r="Y293" s="265">
        <v>0</v>
      </c>
      <c r="Z293" s="265">
        <v>0</v>
      </c>
      <c r="AA293" s="265">
        <v>0</v>
      </c>
      <c r="AB293" s="265">
        <v>0</v>
      </c>
      <c r="AC293" s="265">
        <v>0</v>
      </c>
      <c r="AD293" s="265">
        <v>0</v>
      </c>
      <c r="AE293" s="265">
        <v>0</v>
      </c>
      <c r="AF293" s="265">
        <f t="shared" si="85"/>
        <v>0</v>
      </c>
      <c r="AG293" s="265">
        <f t="shared" si="86"/>
        <v>0</v>
      </c>
      <c r="AH293" s="265">
        <f t="shared" si="87"/>
        <v>0</v>
      </c>
      <c r="AI293" s="265">
        <f t="shared" si="88"/>
        <v>0</v>
      </c>
      <c r="AJ293" s="265">
        <f t="shared" si="89"/>
        <v>0</v>
      </c>
      <c r="AK293" s="265">
        <f t="shared" si="90"/>
        <v>0</v>
      </c>
      <c r="AL293" s="265">
        <f t="shared" si="91"/>
        <v>0</v>
      </c>
    </row>
    <row r="294" spans="1:38" s="51" customFormat="1" ht="31.5">
      <c r="A294" s="297" t="s">
        <v>140</v>
      </c>
      <c r="B294" s="134" t="s">
        <v>1885</v>
      </c>
      <c r="C294" s="135" t="s">
        <v>1886</v>
      </c>
      <c r="D294" s="265">
        <v>0</v>
      </c>
      <c r="E294" s="265">
        <v>0</v>
      </c>
      <c r="F294" s="265">
        <v>0</v>
      </c>
      <c r="G294" s="265">
        <v>0</v>
      </c>
      <c r="H294" s="265">
        <v>0</v>
      </c>
      <c r="I294" s="265">
        <v>0</v>
      </c>
      <c r="J294" s="265">
        <v>0</v>
      </c>
      <c r="K294" s="265">
        <v>0</v>
      </c>
      <c r="L294" s="265">
        <v>0</v>
      </c>
      <c r="M294" s="265">
        <v>0</v>
      </c>
      <c r="N294" s="265">
        <v>0</v>
      </c>
      <c r="O294" s="265">
        <v>0</v>
      </c>
      <c r="P294" s="265">
        <v>0</v>
      </c>
      <c r="Q294" s="265">
        <v>0</v>
      </c>
      <c r="R294" s="265">
        <v>0</v>
      </c>
      <c r="S294" s="265">
        <v>0</v>
      </c>
      <c r="T294" s="265">
        <v>0</v>
      </c>
      <c r="U294" s="265">
        <v>0</v>
      </c>
      <c r="V294" s="265">
        <v>0</v>
      </c>
      <c r="W294" s="265">
        <v>0</v>
      </c>
      <c r="X294" s="265">
        <v>0</v>
      </c>
      <c r="Y294" s="265">
        <v>0</v>
      </c>
      <c r="Z294" s="265">
        <v>1.4350000000000001</v>
      </c>
      <c r="AA294" s="265">
        <v>0</v>
      </c>
      <c r="AB294" s="265">
        <v>0</v>
      </c>
      <c r="AC294" s="265">
        <v>0.25700000000000001</v>
      </c>
      <c r="AD294" s="265">
        <v>0</v>
      </c>
      <c r="AE294" s="265">
        <v>0</v>
      </c>
      <c r="AF294" s="265">
        <f t="shared" si="85"/>
        <v>0</v>
      </c>
      <c r="AG294" s="265">
        <f t="shared" si="86"/>
        <v>1.4350000000000001</v>
      </c>
      <c r="AH294" s="265">
        <f t="shared" si="87"/>
        <v>0</v>
      </c>
      <c r="AI294" s="265">
        <f t="shared" si="88"/>
        <v>0</v>
      </c>
      <c r="AJ294" s="265">
        <f t="shared" si="89"/>
        <v>0.25700000000000001</v>
      </c>
      <c r="AK294" s="265">
        <f t="shared" si="90"/>
        <v>0</v>
      </c>
      <c r="AL294" s="265">
        <f t="shared" si="91"/>
        <v>0</v>
      </c>
    </row>
    <row r="295" spans="1:38" s="51" customFormat="1" ht="31.5">
      <c r="A295" s="297" t="s">
        <v>140</v>
      </c>
      <c r="B295" s="134" t="s">
        <v>1887</v>
      </c>
      <c r="C295" s="135" t="s">
        <v>1888</v>
      </c>
      <c r="D295" s="265">
        <v>0</v>
      </c>
      <c r="E295" s="265">
        <v>0</v>
      </c>
      <c r="F295" s="265">
        <v>0</v>
      </c>
      <c r="G295" s="265">
        <v>0</v>
      </c>
      <c r="H295" s="265">
        <v>0</v>
      </c>
      <c r="I295" s="265">
        <v>0</v>
      </c>
      <c r="J295" s="265">
        <v>0</v>
      </c>
      <c r="K295" s="265">
        <v>0</v>
      </c>
      <c r="L295" s="265">
        <v>0</v>
      </c>
      <c r="M295" s="265">
        <v>0</v>
      </c>
      <c r="N295" s="265">
        <v>0</v>
      </c>
      <c r="O295" s="265">
        <v>0</v>
      </c>
      <c r="P295" s="265">
        <v>0</v>
      </c>
      <c r="Q295" s="265">
        <v>0</v>
      </c>
      <c r="R295" s="265">
        <v>0</v>
      </c>
      <c r="S295" s="265">
        <v>0</v>
      </c>
      <c r="T295" s="265">
        <v>0</v>
      </c>
      <c r="U295" s="265">
        <v>0</v>
      </c>
      <c r="V295" s="265">
        <v>0</v>
      </c>
      <c r="W295" s="265">
        <v>0</v>
      </c>
      <c r="X295" s="265">
        <v>0</v>
      </c>
      <c r="Y295" s="265">
        <v>0</v>
      </c>
      <c r="Z295" s="265">
        <v>0</v>
      </c>
      <c r="AA295" s="265">
        <v>0</v>
      </c>
      <c r="AB295" s="265">
        <v>0</v>
      </c>
      <c r="AC295" s="265">
        <v>0</v>
      </c>
      <c r="AD295" s="265">
        <v>0</v>
      </c>
      <c r="AE295" s="265">
        <v>0</v>
      </c>
      <c r="AF295" s="265">
        <f t="shared" si="85"/>
        <v>0</v>
      </c>
      <c r="AG295" s="265">
        <f t="shared" si="86"/>
        <v>0</v>
      </c>
      <c r="AH295" s="265">
        <f t="shared" si="87"/>
        <v>0</v>
      </c>
      <c r="AI295" s="265">
        <f t="shared" si="88"/>
        <v>0</v>
      </c>
      <c r="AJ295" s="265">
        <f t="shared" si="89"/>
        <v>0</v>
      </c>
      <c r="AK295" s="265">
        <f t="shared" si="90"/>
        <v>0</v>
      </c>
      <c r="AL295" s="265">
        <f t="shared" si="91"/>
        <v>0</v>
      </c>
    </row>
    <row r="296" spans="1:38" s="51" customFormat="1" ht="15.75">
      <c r="A296" s="297" t="s">
        <v>140</v>
      </c>
      <c r="B296" s="134" t="s">
        <v>1889</v>
      </c>
      <c r="C296" s="135" t="s">
        <v>1890</v>
      </c>
      <c r="D296" s="265">
        <v>0</v>
      </c>
      <c r="E296" s="265">
        <v>0</v>
      </c>
      <c r="F296" s="265">
        <v>0</v>
      </c>
      <c r="G296" s="265">
        <v>0</v>
      </c>
      <c r="H296" s="265">
        <v>0</v>
      </c>
      <c r="I296" s="265">
        <v>0</v>
      </c>
      <c r="J296" s="265">
        <v>0</v>
      </c>
      <c r="K296" s="265">
        <v>0</v>
      </c>
      <c r="L296" s="265">
        <v>0</v>
      </c>
      <c r="M296" s="265">
        <v>0</v>
      </c>
      <c r="N296" s="265">
        <v>0</v>
      </c>
      <c r="O296" s="265">
        <v>0</v>
      </c>
      <c r="P296" s="265">
        <v>0</v>
      </c>
      <c r="Q296" s="265">
        <v>0</v>
      </c>
      <c r="R296" s="265">
        <v>0</v>
      </c>
      <c r="S296" s="265">
        <v>0</v>
      </c>
      <c r="T296" s="265">
        <v>0</v>
      </c>
      <c r="U296" s="265">
        <v>0</v>
      </c>
      <c r="V296" s="265">
        <v>0</v>
      </c>
      <c r="W296" s="265">
        <v>0</v>
      </c>
      <c r="X296" s="265">
        <v>0</v>
      </c>
      <c r="Y296" s="265">
        <v>0</v>
      </c>
      <c r="Z296" s="265">
        <v>0</v>
      </c>
      <c r="AA296" s="265">
        <v>0</v>
      </c>
      <c r="AB296" s="265">
        <v>0</v>
      </c>
      <c r="AC296" s="265">
        <v>0</v>
      </c>
      <c r="AD296" s="265">
        <v>0</v>
      </c>
      <c r="AE296" s="265">
        <v>0</v>
      </c>
      <c r="AF296" s="265">
        <f t="shared" si="85"/>
        <v>0</v>
      </c>
      <c r="AG296" s="265">
        <f t="shared" si="86"/>
        <v>0</v>
      </c>
      <c r="AH296" s="265">
        <f t="shared" si="87"/>
        <v>0</v>
      </c>
      <c r="AI296" s="265">
        <f t="shared" si="88"/>
        <v>0</v>
      </c>
      <c r="AJ296" s="265">
        <f t="shared" si="89"/>
        <v>0</v>
      </c>
      <c r="AK296" s="265">
        <f t="shared" si="90"/>
        <v>0</v>
      </c>
      <c r="AL296" s="265">
        <f t="shared" si="91"/>
        <v>0</v>
      </c>
    </row>
    <row r="297" spans="1:38" s="51" customFormat="1" ht="31.5">
      <c r="A297" s="297" t="s">
        <v>140</v>
      </c>
      <c r="B297" s="134" t="s">
        <v>1891</v>
      </c>
      <c r="C297" s="135" t="s">
        <v>1892</v>
      </c>
      <c r="D297" s="265">
        <v>0</v>
      </c>
      <c r="E297" s="265">
        <v>0</v>
      </c>
      <c r="F297" s="265">
        <v>0</v>
      </c>
      <c r="G297" s="265">
        <v>0</v>
      </c>
      <c r="H297" s="265">
        <v>0</v>
      </c>
      <c r="I297" s="265">
        <v>0</v>
      </c>
      <c r="J297" s="265">
        <v>0</v>
      </c>
      <c r="K297" s="265">
        <v>0</v>
      </c>
      <c r="L297" s="265">
        <v>0</v>
      </c>
      <c r="M297" s="265">
        <v>0</v>
      </c>
      <c r="N297" s="265">
        <v>0</v>
      </c>
      <c r="O297" s="265">
        <v>0</v>
      </c>
      <c r="P297" s="265">
        <v>0</v>
      </c>
      <c r="Q297" s="265">
        <v>0</v>
      </c>
      <c r="R297" s="265">
        <v>0</v>
      </c>
      <c r="S297" s="265">
        <v>0</v>
      </c>
      <c r="T297" s="265">
        <v>0</v>
      </c>
      <c r="U297" s="265">
        <v>0</v>
      </c>
      <c r="V297" s="265">
        <v>0</v>
      </c>
      <c r="W297" s="265">
        <v>0</v>
      </c>
      <c r="X297" s="265">
        <v>0</v>
      </c>
      <c r="Y297" s="265">
        <v>0</v>
      </c>
      <c r="Z297" s="265">
        <v>0</v>
      </c>
      <c r="AA297" s="265">
        <v>0</v>
      </c>
      <c r="AB297" s="265">
        <v>0</v>
      </c>
      <c r="AC297" s="265">
        <v>0</v>
      </c>
      <c r="AD297" s="265">
        <v>0</v>
      </c>
      <c r="AE297" s="265">
        <v>0</v>
      </c>
      <c r="AF297" s="265">
        <f t="shared" si="85"/>
        <v>0</v>
      </c>
      <c r="AG297" s="265">
        <f t="shared" si="86"/>
        <v>0</v>
      </c>
      <c r="AH297" s="265">
        <f t="shared" si="87"/>
        <v>0</v>
      </c>
      <c r="AI297" s="265">
        <f t="shared" si="88"/>
        <v>0</v>
      </c>
      <c r="AJ297" s="265">
        <f t="shared" si="89"/>
        <v>0</v>
      </c>
      <c r="AK297" s="265">
        <f t="shared" si="90"/>
        <v>0</v>
      </c>
      <c r="AL297" s="265">
        <f t="shared" si="91"/>
        <v>0</v>
      </c>
    </row>
    <row r="298" spans="1:38" s="51" customFormat="1" ht="15.75">
      <c r="A298" s="297" t="s">
        <v>140</v>
      </c>
      <c r="B298" s="134" t="s">
        <v>1893</v>
      </c>
      <c r="C298" s="135" t="s">
        <v>1894</v>
      </c>
      <c r="D298" s="265">
        <v>0</v>
      </c>
      <c r="E298" s="265">
        <v>0</v>
      </c>
      <c r="F298" s="265">
        <v>0</v>
      </c>
      <c r="G298" s="265">
        <v>0</v>
      </c>
      <c r="H298" s="265">
        <v>0</v>
      </c>
      <c r="I298" s="265">
        <v>0</v>
      </c>
      <c r="J298" s="265">
        <v>0</v>
      </c>
      <c r="K298" s="265">
        <v>0</v>
      </c>
      <c r="L298" s="265">
        <v>0</v>
      </c>
      <c r="M298" s="265">
        <v>0</v>
      </c>
      <c r="N298" s="265">
        <v>0</v>
      </c>
      <c r="O298" s="265">
        <v>0</v>
      </c>
      <c r="P298" s="265">
        <v>0</v>
      </c>
      <c r="Q298" s="265">
        <v>0</v>
      </c>
      <c r="R298" s="265">
        <v>0</v>
      </c>
      <c r="S298" s="265">
        <v>0</v>
      </c>
      <c r="T298" s="265">
        <v>0</v>
      </c>
      <c r="U298" s="265">
        <v>0</v>
      </c>
      <c r="V298" s="265">
        <v>0</v>
      </c>
      <c r="W298" s="265">
        <v>0</v>
      </c>
      <c r="X298" s="265">
        <v>0</v>
      </c>
      <c r="Y298" s="265">
        <v>0</v>
      </c>
      <c r="Z298" s="265">
        <v>0</v>
      </c>
      <c r="AA298" s="265">
        <v>0</v>
      </c>
      <c r="AB298" s="265">
        <v>0</v>
      </c>
      <c r="AC298" s="265">
        <v>0</v>
      </c>
      <c r="AD298" s="265">
        <v>0</v>
      </c>
      <c r="AE298" s="265">
        <v>0</v>
      </c>
      <c r="AF298" s="265">
        <f t="shared" si="85"/>
        <v>0</v>
      </c>
      <c r="AG298" s="265">
        <f t="shared" si="86"/>
        <v>0</v>
      </c>
      <c r="AH298" s="265">
        <f t="shared" si="87"/>
        <v>0</v>
      </c>
      <c r="AI298" s="265">
        <f t="shared" si="88"/>
        <v>0</v>
      </c>
      <c r="AJ298" s="265">
        <f t="shared" si="89"/>
        <v>0</v>
      </c>
      <c r="AK298" s="265">
        <f t="shared" si="90"/>
        <v>0</v>
      </c>
      <c r="AL298" s="265">
        <f t="shared" si="91"/>
        <v>0</v>
      </c>
    </row>
    <row r="299" spans="1:38" s="273" customFormat="1" ht="47.25">
      <c r="A299" s="91" t="s">
        <v>188</v>
      </c>
      <c r="B299" s="96" t="s">
        <v>237</v>
      </c>
      <c r="C299" s="93" t="s">
        <v>218</v>
      </c>
      <c r="D299" s="266">
        <v>0</v>
      </c>
      <c r="E299" s="266">
        <v>0</v>
      </c>
      <c r="F299" s="266">
        <v>0</v>
      </c>
      <c r="G299" s="266">
        <v>0</v>
      </c>
      <c r="H299" s="266">
        <v>0</v>
      </c>
      <c r="I299" s="266">
        <v>0</v>
      </c>
      <c r="J299" s="266">
        <v>0</v>
      </c>
      <c r="K299" s="266">
        <v>0</v>
      </c>
      <c r="L299" s="266">
        <v>0</v>
      </c>
      <c r="M299" s="266">
        <v>0</v>
      </c>
      <c r="N299" s="266">
        <v>0</v>
      </c>
      <c r="O299" s="266">
        <v>0</v>
      </c>
      <c r="P299" s="266">
        <v>0</v>
      </c>
      <c r="Q299" s="266">
        <v>0</v>
      </c>
      <c r="R299" s="266">
        <v>0</v>
      </c>
      <c r="S299" s="266">
        <v>0</v>
      </c>
      <c r="T299" s="266">
        <v>0</v>
      </c>
      <c r="U299" s="266">
        <v>0</v>
      </c>
      <c r="V299" s="266">
        <v>0</v>
      </c>
      <c r="W299" s="266">
        <v>0</v>
      </c>
      <c r="X299" s="266">
        <v>0</v>
      </c>
      <c r="Y299" s="266">
        <v>0</v>
      </c>
      <c r="Z299" s="266">
        <v>0</v>
      </c>
      <c r="AA299" s="266">
        <v>0</v>
      </c>
      <c r="AB299" s="266">
        <v>0</v>
      </c>
      <c r="AC299" s="266">
        <v>0</v>
      </c>
      <c r="AD299" s="266">
        <v>0</v>
      </c>
      <c r="AE299" s="266">
        <v>0</v>
      </c>
      <c r="AF299" s="266">
        <f t="shared" si="85"/>
        <v>0</v>
      </c>
      <c r="AG299" s="266">
        <f t="shared" si="86"/>
        <v>0</v>
      </c>
      <c r="AH299" s="266">
        <f t="shared" si="87"/>
        <v>0</v>
      </c>
      <c r="AI299" s="266">
        <f t="shared" si="88"/>
        <v>0</v>
      </c>
      <c r="AJ299" s="266">
        <f t="shared" si="89"/>
        <v>0</v>
      </c>
      <c r="AK299" s="266">
        <f t="shared" si="90"/>
        <v>0</v>
      </c>
      <c r="AL299" s="266">
        <f t="shared" si="91"/>
        <v>0</v>
      </c>
    </row>
    <row r="300" spans="1:38" s="273" customFormat="1" ht="31.5">
      <c r="A300" s="91" t="s">
        <v>189</v>
      </c>
      <c r="B300" s="96" t="s">
        <v>238</v>
      </c>
      <c r="C300" s="93" t="s">
        <v>218</v>
      </c>
      <c r="D300" s="266">
        <f>SUM(D301:D309)</f>
        <v>0</v>
      </c>
      <c r="E300" s="266">
        <f t="shared" ref="E300:AE300" si="92">SUM(E301:E309)</f>
        <v>0</v>
      </c>
      <c r="F300" s="266">
        <f t="shared" si="92"/>
        <v>0</v>
      </c>
      <c r="G300" s="266">
        <f t="shared" si="92"/>
        <v>0</v>
      </c>
      <c r="H300" s="266">
        <f t="shared" si="92"/>
        <v>0</v>
      </c>
      <c r="I300" s="266">
        <f t="shared" si="92"/>
        <v>0</v>
      </c>
      <c r="J300" s="266">
        <f t="shared" si="92"/>
        <v>0</v>
      </c>
      <c r="K300" s="266">
        <f t="shared" si="92"/>
        <v>0</v>
      </c>
      <c r="L300" s="266">
        <f t="shared" si="92"/>
        <v>0</v>
      </c>
      <c r="M300" s="266">
        <f t="shared" si="92"/>
        <v>0</v>
      </c>
      <c r="N300" s="266">
        <f t="shared" si="92"/>
        <v>0</v>
      </c>
      <c r="O300" s="266">
        <f t="shared" si="92"/>
        <v>0</v>
      </c>
      <c r="P300" s="266">
        <f t="shared" si="92"/>
        <v>0</v>
      </c>
      <c r="Q300" s="266">
        <f t="shared" si="92"/>
        <v>0</v>
      </c>
      <c r="R300" s="266">
        <f t="shared" si="92"/>
        <v>0</v>
      </c>
      <c r="S300" s="266">
        <f t="shared" si="92"/>
        <v>0</v>
      </c>
      <c r="T300" s="266">
        <f t="shared" si="92"/>
        <v>0</v>
      </c>
      <c r="U300" s="266">
        <f t="shared" si="92"/>
        <v>0</v>
      </c>
      <c r="V300" s="266">
        <f t="shared" si="92"/>
        <v>0</v>
      </c>
      <c r="W300" s="266">
        <f t="shared" si="92"/>
        <v>0</v>
      </c>
      <c r="X300" s="266">
        <f t="shared" si="92"/>
        <v>0</v>
      </c>
      <c r="Y300" s="266">
        <f t="shared" si="92"/>
        <v>7.74</v>
      </c>
      <c r="Z300" s="266">
        <f t="shared" si="92"/>
        <v>154.26</v>
      </c>
      <c r="AA300" s="266">
        <f t="shared" si="92"/>
        <v>1.5</v>
      </c>
      <c r="AB300" s="266">
        <f t="shared" si="92"/>
        <v>0</v>
      </c>
      <c r="AC300" s="266">
        <f t="shared" si="92"/>
        <v>5</v>
      </c>
      <c r="AD300" s="266">
        <f t="shared" si="92"/>
        <v>0</v>
      </c>
      <c r="AE300" s="266">
        <f t="shared" si="92"/>
        <v>14</v>
      </c>
      <c r="AF300" s="266">
        <f t="shared" si="85"/>
        <v>7.74</v>
      </c>
      <c r="AG300" s="266">
        <f t="shared" si="86"/>
        <v>154.26</v>
      </c>
      <c r="AH300" s="266">
        <f t="shared" si="87"/>
        <v>1.5</v>
      </c>
      <c r="AI300" s="266">
        <f t="shared" si="88"/>
        <v>0</v>
      </c>
      <c r="AJ300" s="266">
        <f t="shared" si="89"/>
        <v>5</v>
      </c>
      <c r="AK300" s="266">
        <f t="shared" si="90"/>
        <v>0</v>
      </c>
      <c r="AL300" s="266">
        <f t="shared" si="91"/>
        <v>14</v>
      </c>
    </row>
    <row r="301" spans="1:38" ht="47.25">
      <c r="A301" s="65" t="s">
        <v>189</v>
      </c>
      <c r="B301" s="35" t="s">
        <v>882</v>
      </c>
      <c r="C301" s="59" t="s">
        <v>883</v>
      </c>
      <c r="D301" s="265">
        <v>0</v>
      </c>
      <c r="E301" s="265">
        <v>0</v>
      </c>
      <c r="F301" s="265">
        <v>0</v>
      </c>
      <c r="G301" s="265">
        <v>0</v>
      </c>
      <c r="H301" s="265">
        <v>0</v>
      </c>
      <c r="I301" s="265">
        <v>0</v>
      </c>
      <c r="J301" s="265">
        <v>0</v>
      </c>
      <c r="K301" s="265">
        <v>0</v>
      </c>
      <c r="L301" s="265">
        <v>0</v>
      </c>
      <c r="M301" s="265">
        <v>0</v>
      </c>
      <c r="N301" s="265">
        <v>0</v>
      </c>
      <c r="O301" s="265">
        <v>0</v>
      </c>
      <c r="P301" s="265">
        <v>0</v>
      </c>
      <c r="Q301" s="265">
        <v>0</v>
      </c>
      <c r="R301" s="265">
        <v>0</v>
      </c>
      <c r="S301" s="265">
        <v>0</v>
      </c>
      <c r="T301" s="265">
        <v>0</v>
      </c>
      <c r="U301" s="265">
        <v>0</v>
      </c>
      <c r="V301" s="265">
        <v>0</v>
      </c>
      <c r="W301" s="265">
        <v>0</v>
      </c>
      <c r="X301" s="265">
        <v>0</v>
      </c>
      <c r="Y301" s="265">
        <v>0</v>
      </c>
      <c r="Z301" s="265">
        <v>0</v>
      </c>
      <c r="AA301" s="265">
        <v>0</v>
      </c>
      <c r="AB301" s="265">
        <v>0</v>
      </c>
      <c r="AC301" s="265">
        <v>0</v>
      </c>
      <c r="AD301" s="265">
        <v>0</v>
      </c>
      <c r="AE301" s="265">
        <v>0</v>
      </c>
      <c r="AF301" s="265">
        <f t="shared" si="85"/>
        <v>0</v>
      </c>
      <c r="AG301" s="265">
        <f t="shared" si="86"/>
        <v>0</v>
      </c>
      <c r="AH301" s="265">
        <f t="shared" si="87"/>
        <v>0</v>
      </c>
      <c r="AI301" s="265">
        <f t="shared" si="88"/>
        <v>0</v>
      </c>
      <c r="AJ301" s="265">
        <f t="shared" si="89"/>
        <v>0</v>
      </c>
      <c r="AK301" s="265">
        <f t="shared" si="90"/>
        <v>0</v>
      </c>
      <c r="AL301" s="265">
        <f t="shared" si="91"/>
        <v>0</v>
      </c>
    </row>
    <row r="302" spans="1:38" ht="63">
      <c r="A302" s="65" t="s">
        <v>189</v>
      </c>
      <c r="B302" s="35" t="s">
        <v>1677</v>
      </c>
      <c r="C302" s="59" t="s">
        <v>1678</v>
      </c>
      <c r="D302" s="265">
        <v>0</v>
      </c>
      <c r="E302" s="265">
        <v>0</v>
      </c>
      <c r="F302" s="265">
        <v>0</v>
      </c>
      <c r="G302" s="265">
        <v>0</v>
      </c>
      <c r="H302" s="265">
        <v>0</v>
      </c>
      <c r="I302" s="265">
        <v>0</v>
      </c>
      <c r="J302" s="265">
        <v>0</v>
      </c>
      <c r="K302" s="265">
        <v>0</v>
      </c>
      <c r="L302" s="265">
        <v>0</v>
      </c>
      <c r="M302" s="265">
        <v>0</v>
      </c>
      <c r="N302" s="265">
        <v>0</v>
      </c>
      <c r="O302" s="265">
        <v>0</v>
      </c>
      <c r="P302" s="265">
        <v>0</v>
      </c>
      <c r="Q302" s="265">
        <v>0</v>
      </c>
      <c r="R302" s="265">
        <v>0</v>
      </c>
      <c r="S302" s="265">
        <v>0</v>
      </c>
      <c r="T302" s="265">
        <v>0</v>
      </c>
      <c r="U302" s="265">
        <v>0</v>
      </c>
      <c r="V302" s="265">
        <v>0</v>
      </c>
      <c r="W302" s="265">
        <v>0</v>
      </c>
      <c r="X302" s="265">
        <v>0</v>
      </c>
      <c r="Y302" s="265">
        <v>0</v>
      </c>
      <c r="Z302" s="265">
        <v>0</v>
      </c>
      <c r="AA302" s="265">
        <v>0</v>
      </c>
      <c r="AB302" s="265">
        <v>0</v>
      </c>
      <c r="AC302" s="265">
        <v>0</v>
      </c>
      <c r="AD302" s="265">
        <v>0</v>
      </c>
      <c r="AE302" s="265">
        <v>0</v>
      </c>
      <c r="AF302" s="265">
        <f t="shared" si="85"/>
        <v>0</v>
      </c>
      <c r="AG302" s="265">
        <f t="shared" si="86"/>
        <v>0</v>
      </c>
      <c r="AH302" s="265">
        <f t="shared" si="87"/>
        <v>0</v>
      </c>
      <c r="AI302" s="265">
        <f t="shared" si="88"/>
        <v>0</v>
      </c>
      <c r="AJ302" s="265">
        <f t="shared" si="89"/>
        <v>0</v>
      </c>
      <c r="AK302" s="265">
        <f t="shared" si="90"/>
        <v>0</v>
      </c>
      <c r="AL302" s="265">
        <f t="shared" si="91"/>
        <v>0</v>
      </c>
    </row>
    <row r="303" spans="1:38" ht="47.25">
      <c r="A303" s="65" t="s">
        <v>189</v>
      </c>
      <c r="B303" s="35" t="s">
        <v>347</v>
      </c>
      <c r="C303" s="59" t="s">
        <v>1680</v>
      </c>
      <c r="D303" s="265">
        <v>0</v>
      </c>
      <c r="E303" s="265">
        <v>0</v>
      </c>
      <c r="F303" s="265">
        <v>0</v>
      </c>
      <c r="G303" s="265">
        <v>0</v>
      </c>
      <c r="H303" s="265">
        <v>0</v>
      </c>
      <c r="I303" s="265">
        <v>0</v>
      </c>
      <c r="J303" s="265">
        <v>0</v>
      </c>
      <c r="K303" s="265">
        <v>0</v>
      </c>
      <c r="L303" s="265">
        <v>0</v>
      </c>
      <c r="M303" s="265">
        <v>0</v>
      </c>
      <c r="N303" s="265">
        <v>0</v>
      </c>
      <c r="O303" s="265">
        <v>0</v>
      </c>
      <c r="P303" s="265">
        <v>0</v>
      </c>
      <c r="Q303" s="265">
        <v>0</v>
      </c>
      <c r="R303" s="265">
        <v>0</v>
      </c>
      <c r="S303" s="265">
        <v>0</v>
      </c>
      <c r="T303" s="265">
        <v>0</v>
      </c>
      <c r="U303" s="265">
        <v>0</v>
      </c>
      <c r="V303" s="265">
        <v>0</v>
      </c>
      <c r="W303" s="265">
        <v>0</v>
      </c>
      <c r="X303" s="265">
        <v>0</v>
      </c>
      <c r="Y303" s="265">
        <v>0</v>
      </c>
      <c r="Z303" s="265">
        <v>5</v>
      </c>
      <c r="AA303" s="277">
        <v>0</v>
      </c>
      <c r="AB303" s="265">
        <v>0</v>
      </c>
      <c r="AC303" s="277">
        <v>0</v>
      </c>
      <c r="AD303" s="265">
        <v>0</v>
      </c>
      <c r="AE303" s="265">
        <v>0</v>
      </c>
      <c r="AF303" s="265">
        <f t="shared" si="85"/>
        <v>0</v>
      </c>
      <c r="AG303" s="265">
        <f t="shared" si="86"/>
        <v>5</v>
      </c>
      <c r="AH303" s="265">
        <f t="shared" si="87"/>
        <v>0</v>
      </c>
      <c r="AI303" s="265">
        <f t="shared" si="88"/>
        <v>0</v>
      </c>
      <c r="AJ303" s="265">
        <f t="shared" si="89"/>
        <v>0</v>
      </c>
      <c r="AK303" s="265">
        <f t="shared" si="90"/>
        <v>0</v>
      </c>
      <c r="AL303" s="265">
        <f t="shared" si="91"/>
        <v>0</v>
      </c>
    </row>
    <row r="304" spans="1:38" ht="15.75">
      <c r="A304" s="65" t="s">
        <v>189</v>
      </c>
      <c r="B304" s="35" t="s">
        <v>350</v>
      </c>
      <c r="C304" s="59" t="s">
        <v>1681</v>
      </c>
      <c r="D304" s="265">
        <v>0</v>
      </c>
      <c r="E304" s="265">
        <v>0</v>
      </c>
      <c r="F304" s="265">
        <v>0</v>
      </c>
      <c r="G304" s="265">
        <v>0</v>
      </c>
      <c r="H304" s="265">
        <v>0</v>
      </c>
      <c r="I304" s="265">
        <v>0</v>
      </c>
      <c r="J304" s="265">
        <v>0</v>
      </c>
      <c r="K304" s="265">
        <v>0</v>
      </c>
      <c r="L304" s="265">
        <v>0</v>
      </c>
      <c r="M304" s="265">
        <v>0</v>
      </c>
      <c r="N304" s="265">
        <v>0</v>
      </c>
      <c r="O304" s="265">
        <v>0</v>
      </c>
      <c r="P304" s="265">
        <v>0</v>
      </c>
      <c r="Q304" s="265">
        <v>0</v>
      </c>
      <c r="R304" s="265">
        <v>0</v>
      </c>
      <c r="S304" s="265">
        <v>0</v>
      </c>
      <c r="T304" s="265">
        <v>0</v>
      </c>
      <c r="U304" s="265">
        <v>0</v>
      </c>
      <c r="V304" s="265">
        <v>0</v>
      </c>
      <c r="W304" s="265">
        <v>0</v>
      </c>
      <c r="X304" s="265">
        <v>0</v>
      </c>
      <c r="Y304" s="265">
        <v>7.74</v>
      </c>
      <c r="Z304" s="265">
        <v>72.260000000000005</v>
      </c>
      <c r="AA304" s="277">
        <v>0</v>
      </c>
      <c r="AB304" s="265">
        <v>0</v>
      </c>
      <c r="AC304" s="277">
        <v>0</v>
      </c>
      <c r="AD304" s="265">
        <v>0</v>
      </c>
      <c r="AE304" s="265">
        <v>0</v>
      </c>
      <c r="AF304" s="265">
        <f t="shared" si="85"/>
        <v>7.74</v>
      </c>
      <c r="AG304" s="265">
        <f t="shared" si="86"/>
        <v>72.260000000000005</v>
      </c>
      <c r="AH304" s="265">
        <f t="shared" si="87"/>
        <v>0</v>
      </c>
      <c r="AI304" s="265">
        <f t="shared" si="88"/>
        <v>0</v>
      </c>
      <c r="AJ304" s="265">
        <f t="shared" si="89"/>
        <v>0</v>
      </c>
      <c r="AK304" s="265">
        <f t="shared" si="90"/>
        <v>0</v>
      </c>
      <c r="AL304" s="265">
        <f t="shared" si="91"/>
        <v>0</v>
      </c>
    </row>
    <row r="305" spans="1:38" ht="47.25">
      <c r="A305" s="65" t="s">
        <v>352</v>
      </c>
      <c r="B305" s="35" t="s">
        <v>351</v>
      </c>
      <c r="C305" s="59" t="s">
        <v>1682</v>
      </c>
      <c r="D305" s="265">
        <v>0</v>
      </c>
      <c r="E305" s="265">
        <v>0</v>
      </c>
      <c r="F305" s="265">
        <v>0</v>
      </c>
      <c r="G305" s="265">
        <v>0</v>
      </c>
      <c r="H305" s="265">
        <v>0</v>
      </c>
      <c r="I305" s="265">
        <v>0</v>
      </c>
      <c r="J305" s="265">
        <v>0</v>
      </c>
      <c r="K305" s="265">
        <v>0</v>
      </c>
      <c r="L305" s="265">
        <v>0</v>
      </c>
      <c r="M305" s="265">
        <v>0</v>
      </c>
      <c r="N305" s="265">
        <v>0</v>
      </c>
      <c r="O305" s="265">
        <v>0</v>
      </c>
      <c r="P305" s="265">
        <v>0</v>
      </c>
      <c r="Q305" s="265">
        <v>0</v>
      </c>
      <c r="R305" s="265">
        <v>0</v>
      </c>
      <c r="S305" s="265">
        <v>0</v>
      </c>
      <c r="T305" s="265">
        <v>0</v>
      </c>
      <c r="U305" s="265">
        <v>0</v>
      </c>
      <c r="V305" s="265">
        <v>0</v>
      </c>
      <c r="W305" s="265">
        <v>0</v>
      </c>
      <c r="X305" s="265">
        <v>0</v>
      </c>
      <c r="Y305" s="265">
        <v>0</v>
      </c>
      <c r="Z305" s="265">
        <v>2</v>
      </c>
      <c r="AA305" s="277">
        <v>0</v>
      </c>
      <c r="AB305" s="265">
        <v>0</v>
      </c>
      <c r="AC305" s="277">
        <v>0</v>
      </c>
      <c r="AD305" s="265">
        <v>0</v>
      </c>
      <c r="AE305" s="265">
        <v>0</v>
      </c>
      <c r="AF305" s="265">
        <f t="shared" si="85"/>
        <v>0</v>
      </c>
      <c r="AG305" s="265">
        <f t="shared" si="86"/>
        <v>2</v>
      </c>
      <c r="AH305" s="265">
        <f t="shared" si="87"/>
        <v>0</v>
      </c>
      <c r="AI305" s="265">
        <f t="shared" si="88"/>
        <v>0</v>
      </c>
      <c r="AJ305" s="265">
        <f t="shared" si="89"/>
        <v>0</v>
      </c>
      <c r="AK305" s="265">
        <f t="shared" si="90"/>
        <v>0</v>
      </c>
      <c r="AL305" s="265">
        <f t="shared" si="91"/>
        <v>0</v>
      </c>
    </row>
    <row r="306" spans="1:38" ht="15.75">
      <c r="A306" s="65" t="s">
        <v>189</v>
      </c>
      <c r="B306" s="35" t="s">
        <v>349</v>
      </c>
      <c r="C306" s="59" t="s">
        <v>1683</v>
      </c>
      <c r="D306" s="265">
        <v>0</v>
      </c>
      <c r="E306" s="265">
        <v>0</v>
      </c>
      <c r="F306" s="265">
        <v>0</v>
      </c>
      <c r="G306" s="265">
        <v>0</v>
      </c>
      <c r="H306" s="265">
        <v>0</v>
      </c>
      <c r="I306" s="265">
        <v>0</v>
      </c>
      <c r="J306" s="265">
        <v>0</v>
      </c>
      <c r="K306" s="265">
        <v>0</v>
      </c>
      <c r="L306" s="265">
        <v>0</v>
      </c>
      <c r="M306" s="265">
        <v>0</v>
      </c>
      <c r="N306" s="265">
        <v>0</v>
      </c>
      <c r="O306" s="265">
        <v>0</v>
      </c>
      <c r="P306" s="265">
        <v>0</v>
      </c>
      <c r="Q306" s="265">
        <v>0</v>
      </c>
      <c r="R306" s="265">
        <v>0</v>
      </c>
      <c r="S306" s="265">
        <v>0</v>
      </c>
      <c r="T306" s="265">
        <v>0</v>
      </c>
      <c r="U306" s="265">
        <v>0</v>
      </c>
      <c r="V306" s="265">
        <v>0</v>
      </c>
      <c r="W306" s="265">
        <v>0</v>
      </c>
      <c r="X306" s="265">
        <v>0</v>
      </c>
      <c r="Y306" s="265">
        <v>0</v>
      </c>
      <c r="Z306" s="265">
        <v>5</v>
      </c>
      <c r="AA306" s="277">
        <v>0</v>
      </c>
      <c r="AB306" s="265">
        <v>0</v>
      </c>
      <c r="AC306" s="277">
        <v>0</v>
      </c>
      <c r="AD306" s="265">
        <v>0</v>
      </c>
      <c r="AE306" s="265">
        <v>0</v>
      </c>
      <c r="AF306" s="265">
        <f t="shared" si="85"/>
        <v>0</v>
      </c>
      <c r="AG306" s="265">
        <f t="shared" si="86"/>
        <v>5</v>
      </c>
      <c r="AH306" s="265">
        <f t="shared" si="87"/>
        <v>0</v>
      </c>
      <c r="AI306" s="265">
        <f t="shared" si="88"/>
        <v>0</v>
      </c>
      <c r="AJ306" s="265">
        <f t="shared" si="89"/>
        <v>0</v>
      </c>
      <c r="AK306" s="265">
        <f t="shared" si="90"/>
        <v>0</v>
      </c>
      <c r="AL306" s="265">
        <f t="shared" si="91"/>
        <v>0</v>
      </c>
    </row>
    <row r="307" spans="1:38" ht="31.5">
      <c r="A307" s="65" t="s">
        <v>189</v>
      </c>
      <c r="B307" s="35" t="s">
        <v>356</v>
      </c>
      <c r="C307" s="59" t="s">
        <v>1684</v>
      </c>
      <c r="D307" s="265">
        <v>0</v>
      </c>
      <c r="E307" s="265">
        <v>0</v>
      </c>
      <c r="F307" s="265">
        <v>0</v>
      </c>
      <c r="G307" s="265">
        <v>0</v>
      </c>
      <c r="H307" s="265">
        <v>0</v>
      </c>
      <c r="I307" s="265">
        <v>0</v>
      </c>
      <c r="J307" s="265">
        <v>0</v>
      </c>
      <c r="K307" s="265">
        <v>0</v>
      </c>
      <c r="L307" s="265">
        <v>0</v>
      </c>
      <c r="M307" s="265">
        <v>0</v>
      </c>
      <c r="N307" s="265">
        <v>0</v>
      </c>
      <c r="O307" s="265">
        <v>0</v>
      </c>
      <c r="P307" s="265">
        <v>0</v>
      </c>
      <c r="Q307" s="265">
        <v>0</v>
      </c>
      <c r="R307" s="265">
        <v>0</v>
      </c>
      <c r="S307" s="265">
        <v>0</v>
      </c>
      <c r="T307" s="265">
        <v>0</v>
      </c>
      <c r="U307" s="265">
        <v>0</v>
      </c>
      <c r="V307" s="265">
        <v>0</v>
      </c>
      <c r="W307" s="265">
        <v>0</v>
      </c>
      <c r="X307" s="265">
        <v>0</v>
      </c>
      <c r="Y307" s="265">
        <v>0</v>
      </c>
      <c r="Z307" s="265">
        <v>60</v>
      </c>
      <c r="AA307" s="277">
        <v>0</v>
      </c>
      <c r="AB307" s="265">
        <v>0</v>
      </c>
      <c r="AC307" s="277">
        <v>0</v>
      </c>
      <c r="AD307" s="265">
        <v>0</v>
      </c>
      <c r="AE307" s="265">
        <v>14</v>
      </c>
      <c r="AF307" s="265">
        <f t="shared" si="85"/>
        <v>0</v>
      </c>
      <c r="AG307" s="265">
        <f t="shared" si="86"/>
        <v>60</v>
      </c>
      <c r="AH307" s="265">
        <f t="shared" si="87"/>
        <v>0</v>
      </c>
      <c r="AI307" s="265">
        <f t="shared" si="88"/>
        <v>0</v>
      </c>
      <c r="AJ307" s="265">
        <f t="shared" si="89"/>
        <v>0</v>
      </c>
      <c r="AK307" s="265">
        <f t="shared" si="90"/>
        <v>0</v>
      </c>
      <c r="AL307" s="265">
        <f t="shared" si="91"/>
        <v>14</v>
      </c>
    </row>
    <row r="308" spans="1:38" ht="15.75">
      <c r="A308" s="65" t="s">
        <v>189</v>
      </c>
      <c r="B308" s="35" t="s">
        <v>358</v>
      </c>
      <c r="C308" s="59" t="s">
        <v>1685</v>
      </c>
      <c r="D308" s="265">
        <v>0</v>
      </c>
      <c r="E308" s="265">
        <v>0</v>
      </c>
      <c r="F308" s="265">
        <v>0</v>
      </c>
      <c r="G308" s="265">
        <v>0</v>
      </c>
      <c r="H308" s="265">
        <v>0</v>
      </c>
      <c r="I308" s="265">
        <v>0</v>
      </c>
      <c r="J308" s="265">
        <v>0</v>
      </c>
      <c r="K308" s="265">
        <v>0</v>
      </c>
      <c r="L308" s="265">
        <v>0</v>
      </c>
      <c r="M308" s="265">
        <v>0</v>
      </c>
      <c r="N308" s="265">
        <v>0</v>
      </c>
      <c r="O308" s="265">
        <v>0</v>
      </c>
      <c r="P308" s="265">
        <v>0</v>
      </c>
      <c r="Q308" s="265">
        <v>0</v>
      </c>
      <c r="R308" s="265">
        <v>0</v>
      </c>
      <c r="S308" s="265">
        <v>0</v>
      </c>
      <c r="T308" s="265">
        <v>0</v>
      </c>
      <c r="U308" s="265">
        <v>0</v>
      </c>
      <c r="V308" s="265">
        <v>0</v>
      </c>
      <c r="W308" s="265">
        <v>0</v>
      </c>
      <c r="X308" s="265">
        <v>0</v>
      </c>
      <c r="Y308" s="265">
        <v>0</v>
      </c>
      <c r="Z308" s="265">
        <v>5</v>
      </c>
      <c r="AA308" s="265">
        <v>1.5</v>
      </c>
      <c r="AB308" s="265">
        <v>0</v>
      </c>
      <c r="AC308" s="265">
        <v>5</v>
      </c>
      <c r="AD308" s="265">
        <v>0</v>
      </c>
      <c r="AE308" s="265">
        <v>0</v>
      </c>
      <c r="AF308" s="265">
        <f t="shared" si="85"/>
        <v>0</v>
      </c>
      <c r="AG308" s="265">
        <f t="shared" si="86"/>
        <v>5</v>
      </c>
      <c r="AH308" s="265">
        <f t="shared" si="87"/>
        <v>1.5</v>
      </c>
      <c r="AI308" s="265">
        <f t="shared" si="88"/>
        <v>0</v>
      </c>
      <c r="AJ308" s="265">
        <f t="shared" si="89"/>
        <v>5</v>
      </c>
      <c r="AK308" s="265">
        <f t="shared" si="90"/>
        <v>0</v>
      </c>
      <c r="AL308" s="265">
        <f t="shared" si="91"/>
        <v>0</v>
      </c>
    </row>
    <row r="309" spans="1:38" ht="15.75">
      <c r="A309" s="65" t="s">
        <v>189</v>
      </c>
      <c r="B309" s="35" t="s">
        <v>362</v>
      </c>
      <c r="C309" s="59" t="s">
        <v>1688</v>
      </c>
      <c r="D309" s="265">
        <v>0</v>
      </c>
      <c r="E309" s="265">
        <v>0</v>
      </c>
      <c r="F309" s="265">
        <v>0</v>
      </c>
      <c r="G309" s="265">
        <v>0</v>
      </c>
      <c r="H309" s="265">
        <v>0</v>
      </c>
      <c r="I309" s="265">
        <v>0</v>
      </c>
      <c r="J309" s="265">
        <v>0</v>
      </c>
      <c r="K309" s="265">
        <v>0</v>
      </c>
      <c r="L309" s="265">
        <v>0</v>
      </c>
      <c r="M309" s="265">
        <v>0</v>
      </c>
      <c r="N309" s="265">
        <v>0</v>
      </c>
      <c r="O309" s="265">
        <v>0</v>
      </c>
      <c r="P309" s="265">
        <v>0</v>
      </c>
      <c r="Q309" s="265">
        <v>0</v>
      </c>
      <c r="R309" s="265">
        <v>0</v>
      </c>
      <c r="S309" s="265">
        <v>0</v>
      </c>
      <c r="T309" s="265">
        <v>0</v>
      </c>
      <c r="U309" s="265">
        <v>0</v>
      </c>
      <c r="V309" s="265">
        <v>0</v>
      </c>
      <c r="W309" s="265">
        <v>0</v>
      </c>
      <c r="X309" s="265">
        <v>0</v>
      </c>
      <c r="Y309" s="265">
        <v>0</v>
      </c>
      <c r="Z309" s="265">
        <v>5</v>
      </c>
      <c r="AA309" s="277">
        <v>0</v>
      </c>
      <c r="AB309" s="265">
        <v>0</v>
      </c>
      <c r="AC309" s="277">
        <v>0</v>
      </c>
      <c r="AD309" s="265">
        <v>0</v>
      </c>
      <c r="AE309" s="265">
        <v>0</v>
      </c>
      <c r="AF309" s="265">
        <f t="shared" si="85"/>
        <v>0</v>
      </c>
      <c r="AG309" s="265">
        <f t="shared" si="86"/>
        <v>5</v>
      </c>
      <c r="AH309" s="265">
        <f t="shared" si="87"/>
        <v>0</v>
      </c>
      <c r="AI309" s="265">
        <f t="shared" si="88"/>
        <v>0</v>
      </c>
      <c r="AJ309" s="265">
        <f t="shared" si="89"/>
        <v>0</v>
      </c>
      <c r="AK309" s="265">
        <f t="shared" si="90"/>
        <v>0</v>
      </c>
      <c r="AL309" s="265">
        <f t="shared" si="91"/>
        <v>0</v>
      </c>
    </row>
  </sheetData>
  <autoFilter ref="A13:BC309"/>
  <mergeCells count="18">
    <mergeCell ref="A4:AL4"/>
    <mergeCell ref="A5:AL5"/>
    <mergeCell ref="A6:AL6"/>
    <mergeCell ref="A7:AL7"/>
    <mergeCell ref="A9:A12"/>
    <mergeCell ref="B9:B12"/>
    <mergeCell ref="C9:C12"/>
    <mergeCell ref="D9:AL9"/>
    <mergeCell ref="D10:J10"/>
    <mergeCell ref="K10:Q10"/>
    <mergeCell ref="R10:X10"/>
    <mergeCell ref="Y10:AE10"/>
    <mergeCell ref="AF10:AL10"/>
    <mergeCell ref="E11:J11"/>
    <mergeCell ref="L11:Q11"/>
    <mergeCell ref="S11:X11"/>
    <mergeCell ref="Z11:AE11"/>
    <mergeCell ref="AG11:AL11"/>
  </mergeCells>
  <conditionalFormatting sqref="B100 B86:B97">
    <cfRule type="duplicateValues" dxfId="5094" priority="3584" stopIfTrue="1"/>
    <cfRule type="duplicateValues" dxfId="5093" priority="3585" stopIfTrue="1"/>
  </conditionalFormatting>
  <conditionalFormatting sqref="B100 B85:B93 B95:B97">
    <cfRule type="duplicateValues" dxfId="5092" priority="3582" stopIfTrue="1"/>
    <cfRule type="duplicateValues" dxfId="5091" priority="3583" stopIfTrue="1"/>
  </conditionalFormatting>
  <conditionalFormatting sqref="B14">
    <cfRule type="duplicateValues" dxfId="5090" priority="3581"/>
  </conditionalFormatting>
  <conditionalFormatting sqref="B21">
    <cfRule type="duplicateValues" dxfId="5089" priority="3580"/>
  </conditionalFormatting>
  <conditionalFormatting sqref="B24">
    <cfRule type="duplicateValues" dxfId="5088" priority="3579"/>
  </conditionalFormatting>
  <conditionalFormatting sqref="B26">
    <cfRule type="duplicateValues" dxfId="5087" priority="3578"/>
  </conditionalFormatting>
  <conditionalFormatting sqref="B23">
    <cfRule type="duplicateValues" dxfId="5086" priority="3577"/>
  </conditionalFormatting>
  <conditionalFormatting sqref="B32">
    <cfRule type="duplicateValues" dxfId="5085" priority="3576"/>
  </conditionalFormatting>
  <conditionalFormatting sqref="B29">
    <cfRule type="duplicateValues" dxfId="5084" priority="3575"/>
  </conditionalFormatting>
  <conditionalFormatting sqref="B41">
    <cfRule type="duplicateValues" dxfId="5083" priority="3574"/>
  </conditionalFormatting>
  <conditionalFormatting sqref="B45">
    <cfRule type="duplicateValues" dxfId="5082" priority="3573"/>
  </conditionalFormatting>
  <conditionalFormatting sqref="B213">
    <cfRule type="duplicateValues" dxfId="5081" priority="3572"/>
  </conditionalFormatting>
  <conditionalFormatting sqref="B203">
    <cfRule type="duplicateValues" dxfId="5080" priority="3571"/>
  </conditionalFormatting>
  <conditionalFormatting sqref="B226:B227">
    <cfRule type="duplicateValues" dxfId="5079" priority="3570"/>
  </conditionalFormatting>
  <conditionalFormatting sqref="B54">
    <cfRule type="duplicateValues" dxfId="5078" priority="3569"/>
  </conditionalFormatting>
  <conditionalFormatting sqref="C49:C50">
    <cfRule type="duplicateValues" dxfId="5077" priority="3568"/>
  </conditionalFormatting>
  <conditionalFormatting sqref="C49">
    <cfRule type="duplicateValues" dxfId="5076" priority="3567"/>
  </conditionalFormatting>
  <conditionalFormatting sqref="C50">
    <cfRule type="duplicateValues" dxfId="5075" priority="3566"/>
  </conditionalFormatting>
  <conditionalFormatting sqref="C61:C62">
    <cfRule type="duplicateValues" dxfId="5074" priority="3565"/>
  </conditionalFormatting>
  <conditionalFormatting sqref="C61">
    <cfRule type="duplicateValues" dxfId="5073" priority="3564"/>
  </conditionalFormatting>
  <conditionalFormatting sqref="B22:B24">
    <cfRule type="duplicateValues" dxfId="5072" priority="3562"/>
  </conditionalFormatting>
  <conditionalFormatting sqref="B14:B24">
    <cfRule type="duplicateValues" dxfId="5071" priority="3561"/>
  </conditionalFormatting>
  <conditionalFormatting sqref="B63">
    <cfRule type="duplicateValues" dxfId="5070" priority="3560"/>
  </conditionalFormatting>
  <conditionalFormatting sqref="B241">
    <cfRule type="duplicateValues" dxfId="5069" priority="3559"/>
  </conditionalFormatting>
  <conditionalFormatting sqref="B244">
    <cfRule type="duplicateValues" dxfId="5068" priority="3558"/>
  </conditionalFormatting>
  <conditionalFormatting sqref="B51">
    <cfRule type="duplicateValues" dxfId="5067" priority="3556"/>
  </conditionalFormatting>
  <conditionalFormatting sqref="B60">
    <cfRule type="duplicateValues" dxfId="5066" priority="3555"/>
  </conditionalFormatting>
  <conditionalFormatting sqref="B64">
    <cfRule type="duplicateValues" dxfId="5065" priority="3554"/>
  </conditionalFormatting>
  <conditionalFormatting sqref="B76">
    <cfRule type="duplicateValues" dxfId="5064" priority="3553"/>
  </conditionalFormatting>
  <conditionalFormatting sqref="B220">
    <cfRule type="duplicateValues" dxfId="5063" priority="3552"/>
  </conditionalFormatting>
  <conditionalFormatting sqref="B230">
    <cfRule type="duplicateValues" dxfId="5062" priority="3551"/>
  </conditionalFormatting>
  <conditionalFormatting sqref="B242:B243">
    <cfRule type="duplicateValues" dxfId="5061" priority="3550"/>
  </conditionalFormatting>
  <conditionalFormatting sqref="B48">
    <cfRule type="duplicateValues" dxfId="5060" priority="3549"/>
  </conditionalFormatting>
  <conditionalFormatting sqref="C26">
    <cfRule type="duplicateValues" dxfId="5059" priority="3548"/>
  </conditionalFormatting>
  <conditionalFormatting sqref="B28">
    <cfRule type="duplicateValues" dxfId="5058" priority="3547"/>
  </conditionalFormatting>
  <conditionalFormatting sqref="C28">
    <cfRule type="duplicateValues" dxfId="5057" priority="3546"/>
  </conditionalFormatting>
  <conditionalFormatting sqref="B49:B50">
    <cfRule type="duplicateValues" dxfId="5056" priority="3545"/>
  </conditionalFormatting>
  <conditionalFormatting sqref="C52">
    <cfRule type="duplicateValues" dxfId="5055" priority="3544"/>
  </conditionalFormatting>
  <conditionalFormatting sqref="B52">
    <cfRule type="duplicateValues" dxfId="5054" priority="3543"/>
  </conditionalFormatting>
  <conditionalFormatting sqref="C56">
    <cfRule type="duplicateValues" dxfId="5053" priority="3542"/>
  </conditionalFormatting>
  <conditionalFormatting sqref="B56">
    <cfRule type="duplicateValues" dxfId="5052" priority="3541"/>
  </conditionalFormatting>
  <conditionalFormatting sqref="B61:B62">
    <cfRule type="duplicateValues" dxfId="5051" priority="3540"/>
  </conditionalFormatting>
  <conditionalFormatting sqref="C74">
    <cfRule type="duplicateValues" dxfId="5050" priority="3539"/>
  </conditionalFormatting>
  <conditionalFormatting sqref="B74">
    <cfRule type="duplicateValues" dxfId="5049" priority="3538"/>
  </conditionalFormatting>
  <conditionalFormatting sqref="C65">
    <cfRule type="duplicateValues" dxfId="5048" priority="3537"/>
  </conditionalFormatting>
  <conditionalFormatting sqref="B65">
    <cfRule type="duplicateValues" dxfId="5047" priority="3536"/>
  </conditionalFormatting>
  <conditionalFormatting sqref="C77">
    <cfRule type="duplicateValues" dxfId="5046" priority="3535"/>
  </conditionalFormatting>
  <conditionalFormatting sqref="B77">
    <cfRule type="duplicateValues" dxfId="5045" priority="3534"/>
  </conditionalFormatting>
  <conditionalFormatting sqref="C219">
    <cfRule type="duplicateValues" dxfId="5044" priority="3533"/>
  </conditionalFormatting>
  <conditionalFormatting sqref="B219">
    <cfRule type="duplicateValues" dxfId="5043" priority="3532"/>
  </conditionalFormatting>
  <conditionalFormatting sqref="C221">
    <cfRule type="duplicateValues" dxfId="5042" priority="3531"/>
  </conditionalFormatting>
  <conditionalFormatting sqref="B221">
    <cfRule type="duplicateValues" dxfId="5041" priority="3530"/>
  </conditionalFormatting>
  <conditionalFormatting sqref="C223:C229">
    <cfRule type="duplicateValues" dxfId="5040" priority="3529"/>
  </conditionalFormatting>
  <conditionalFormatting sqref="B223:B229">
    <cfRule type="duplicateValues" dxfId="5039" priority="3528"/>
  </conditionalFormatting>
  <conditionalFormatting sqref="C231">
    <cfRule type="duplicateValues" dxfId="5038" priority="3527"/>
  </conditionalFormatting>
  <conditionalFormatting sqref="B231">
    <cfRule type="duplicateValues" dxfId="5037" priority="3526"/>
  </conditionalFormatting>
  <conditionalFormatting sqref="C240">
    <cfRule type="duplicateValues" dxfId="5036" priority="3525"/>
  </conditionalFormatting>
  <conditionalFormatting sqref="B240">
    <cfRule type="duplicateValues" dxfId="5035" priority="3524"/>
  </conditionalFormatting>
  <conditionalFormatting sqref="B53">
    <cfRule type="duplicateValues" dxfId="5034" priority="3522" stopIfTrue="1"/>
    <cfRule type="duplicateValues" dxfId="5033" priority="3523" stopIfTrue="1"/>
  </conditionalFormatting>
  <conditionalFormatting sqref="B203:B206">
    <cfRule type="duplicateValues" dxfId="5032" priority="3456"/>
  </conditionalFormatting>
  <conditionalFormatting sqref="B132:B158 B55 B60:B66">
    <cfRule type="duplicateValues" dxfId="5031" priority="3454"/>
  </conditionalFormatting>
  <conditionalFormatting sqref="B159:B186">
    <cfRule type="duplicateValues" dxfId="5030" priority="3453"/>
  </conditionalFormatting>
  <conditionalFormatting sqref="B67:B69">
    <cfRule type="duplicateValues" dxfId="5029" priority="3452"/>
  </conditionalFormatting>
  <conditionalFormatting sqref="B201:B202">
    <cfRule type="duplicateValues" dxfId="5028" priority="3451"/>
  </conditionalFormatting>
  <conditionalFormatting sqref="B214:B262">
    <cfRule type="duplicateValues" dxfId="5027" priority="3450"/>
  </conditionalFormatting>
  <conditionalFormatting sqref="C252:C253 C258 C256">
    <cfRule type="duplicateValues" dxfId="5026" priority="3432"/>
  </conditionalFormatting>
  <conditionalFormatting sqref="B45:B46">
    <cfRule type="duplicateValues" dxfId="5025" priority="3080" stopIfTrue="1"/>
    <cfRule type="duplicateValues" dxfId="5024" priority="3081" stopIfTrue="1"/>
  </conditionalFormatting>
  <conditionalFormatting sqref="B47">
    <cfRule type="duplicateValues" dxfId="5023" priority="3020" stopIfTrue="1"/>
    <cfRule type="duplicateValues" dxfId="5022" priority="3021" stopIfTrue="1"/>
  </conditionalFormatting>
  <conditionalFormatting sqref="C231 C236:C237">
    <cfRule type="duplicateValues" dxfId="5021" priority="2959"/>
  </conditionalFormatting>
  <conditionalFormatting sqref="C112">
    <cfRule type="duplicateValues" dxfId="5020" priority="2834"/>
  </conditionalFormatting>
  <conditionalFormatting sqref="C112">
    <cfRule type="duplicateValues" dxfId="5019" priority="2825"/>
    <cfRule type="duplicateValues" dxfId="5018" priority="2826"/>
  </conditionalFormatting>
  <conditionalFormatting sqref="C112">
    <cfRule type="duplicateValues" dxfId="5017" priority="2822"/>
    <cfRule type="duplicateValues" dxfId="5016" priority="2823"/>
    <cfRule type="duplicateValues" dxfId="5015" priority="2824"/>
  </conditionalFormatting>
  <conditionalFormatting sqref="C114:C124 C92:C101 C103:C112">
    <cfRule type="duplicateValues" dxfId="5014" priority="2821"/>
  </conditionalFormatting>
  <conditionalFormatting sqref="C48:C52 C54:C55 C62:C67 C58">
    <cfRule type="duplicateValues" dxfId="5013" priority="9870"/>
  </conditionalFormatting>
  <conditionalFormatting sqref="C48:C52 C62:C67 C54:C55 C58">
    <cfRule type="duplicateValues" dxfId="5012" priority="9877"/>
    <cfRule type="duplicateValues" dxfId="5011" priority="9878"/>
  </conditionalFormatting>
  <conditionalFormatting sqref="C48:C52 C62:C67 C54:C55 C58">
    <cfRule type="duplicateValues" dxfId="5010" priority="9891"/>
  </conditionalFormatting>
  <conditionalFormatting sqref="C48:C52 C62:C67 C54:C55 C58">
    <cfRule type="duplicateValues" dxfId="5009" priority="9898"/>
    <cfRule type="duplicateValues" dxfId="5008" priority="9899"/>
    <cfRule type="duplicateValues" dxfId="5007" priority="9900"/>
  </conditionalFormatting>
  <conditionalFormatting sqref="B80 B70:B74 B38 B29:B34 B42:B58">
    <cfRule type="duplicateValues" dxfId="5006" priority="9928"/>
  </conditionalFormatting>
  <conditionalFormatting sqref="B80 B62:B67 B38 B29:B34 B42:B58">
    <cfRule type="duplicateValues" dxfId="5005" priority="9939"/>
  </conditionalFormatting>
  <conditionalFormatting sqref="B80">
    <cfRule type="duplicateValues" dxfId="5004" priority="9965"/>
  </conditionalFormatting>
  <conditionalFormatting sqref="C182 C48:C52 C74 C54:C55 C77 C58">
    <cfRule type="duplicateValues" dxfId="5003" priority="12596"/>
  </conditionalFormatting>
  <conditionalFormatting sqref="C182 C48:C52 C74 C54:C55 C62:C65 C58">
    <cfRule type="duplicateValues" dxfId="5002" priority="12605"/>
    <cfRule type="duplicateValues" dxfId="5001" priority="12606"/>
  </conditionalFormatting>
  <conditionalFormatting sqref="C182 C48:C52 C74 C54:C55 C62:C65 C58">
    <cfRule type="duplicateValues" dxfId="5000" priority="12623"/>
  </conditionalFormatting>
  <conditionalFormatting sqref="C182 C48:C52 C74 C54:C55 C58 C62:C65">
    <cfRule type="duplicateValues" dxfId="4999" priority="12632"/>
    <cfRule type="duplicateValues" dxfId="4998" priority="12633"/>
  </conditionalFormatting>
  <conditionalFormatting sqref="C182 C48:C52 C74 C54:C55 C58 C62:C65">
    <cfRule type="duplicateValues" dxfId="4997" priority="12650"/>
  </conditionalFormatting>
  <conditionalFormatting sqref="C48:C52 C74 C54:C55 C62:C65 C58 C77">
    <cfRule type="duplicateValues" dxfId="4996" priority="12659"/>
    <cfRule type="duplicateValues" dxfId="4995" priority="12660"/>
    <cfRule type="duplicateValues" dxfId="4994" priority="12661"/>
  </conditionalFormatting>
  <conditionalFormatting sqref="C74 C54:C55 C77 C182 C58 C48:C52">
    <cfRule type="duplicateValues" dxfId="4993" priority="12686"/>
  </conditionalFormatting>
  <conditionalFormatting sqref="C182 C74 C62:C65 C54:C55 C58 C48:C52">
    <cfRule type="duplicateValues" dxfId="4992" priority="12695"/>
  </conditionalFormatting>
  <conditionalFormatting sqref="B182 B79:B80 B38 B74:B75 B77 B62:B65 B42:B58">
    <cfRule type="duplicateValues" dxfId="4991" priority="12762"/>
  </conditionalFormatting>
  <conditionalFormatting sqref="B182 B79:B80 B38 B77 B74:B75 B62:B65 B42:B58">
    <cfRule type="duplicateValues" dxfId="4990" priority="12787"/>
  </conditionalFormatting>
  <conditionalFormatting sqref="C54:C55 C58:C78 C48:C52">
    <cfRule type="duplicateValues" dxfId="4989" priority="15505"/>
  </conditionalFormatting>
  <conditionalFormatting sqref="C54:C55 C58:C78 C170:C181">
    <cfRule type="duplicateValues" dxfId="4988" priority="15515"/>
    <cfRule type="duplicateValues" dxfId="4987" priority="15516"/>
  </conditionalFormatting>
  <conditionalFormatting sqref="C54:C55 C58:C78 C170:C181">
    <cfRule type="duplicateValues" dxfId="4986" priority="15535"/>
  </conditionalFormatting>
  <conditionalFormatting sqref="C54:C55 C58:C78 C48:C52">
    <cfRule type="duplicateValues" dxfId="4985" priority="15555"/>
    <cfRule type="duplicateValues" dxfId="4984" priority="15556"/>
    <cfRule type="duplicateValues" dxfId="4983" priority="15557"/>
  </conditionalFormatting>
  <conditionalFormatting sqref="C54:C55 C32 C58:C78 C38 C170:C181">
    <cfRule type="duplicateValues" dxfId="4982" priority="15605"/>
  </conditionalFormatting>
  <conditionalFormatting sqref="C54:C55 C38 C29 C170:C181 C58:C78 C32">
    <cfRule type="duplicateValues" dxfId="4981" priority="15617"/>
    <cfRule type="duplicateValues" dxfId="4980" priority="15618"/>
  </conditionalFormatting>
  <conditionalFormatting sqref="C54:C55 C38 C29 C170:C181 C58:C78 C32">
    <cfRule type="duplicateValues" dxfId="4979" priority="15643"/>
  </conditionalFormatting>
  <conditionalFormatting sqref="C54:C55 C38 C29 C170:C181 C58:C78 C32">
    <cfRule type="duplicateValues" dxfId="4978" priority="15656"/>
    <cfRule type="duplicateValues" dxfId="4977" priority="15657"/>
    <cfRule type="duplicateValues" dxfId="4976" priority="15658"/>
  </conditionalFormatting>
  <conditionalFormatting sqref="C55 C29 C48 C182:C183 C91">
    <cfRule type="duplicateValues" dxfId="4975" priority="17241"/>
  </conditionalFormatting>
  <conditionalFormatting sqref="C55 C29 C48 C91 C59:C87 C182:C183">
    <cfRule type="duplicateValues" dxfId="4974" priority="17253"/>
    <cfRule type="duplicateValues" dxfId="4973" priority="17254"/>
  </conditionalFormatting>
  <conditionalFormatting sqref="C55 C29 C48 C91 C59:C87 C182:C183">
    <cfRule type="duplicateValues" dxfId="4972" priority="17279"/>
  </conditionalFormatting>
  <conditionalFormatting sqref="C55 C29 C48 C91 C59:C87 C182:C183">
    <cfRule type="duplicateValues" dxfId="4971" priority="17292"/>
    <cfRule type="duplicateValues" dxfId="4970" priority="17293"/>
    <cfRule type="duplicateValues" dxfId="4969" priority="17294"/>
  </conditionalFormatting>
  <conditionalFormatting sqref="C100:C106">
    <cfRule type="duplicateValues" dxfId="4968" priority="22752"/>
  </conditionalFormatting>
  <conditionalFormatting sqref="C100:C106">
    <cfRule type="duplicateValues" dxfId="4967" priority="22757"/>
    <cfRule type="duplicateValues" dxfId="4966" priority="22758"/>
  </conditionalFormatting>
  <conditionalFormatting sqref="C100:C106">
    <cfRule type="duplicateValues" dxfId="4965" priority="22767"/>
    <cfRule type="duplicateValues" dxfId="4964" priority="22768"/>
    <cfRule type="duplicateValues" dxfId="4963" priority="22769"/>
  </conditionalFormatting>
  <conditionalFormatting sqref="B92:B101 B103:B112 B90 B129:B143">
    <cfRule type="duplicateValues" dxfId="4962" priority="26161"/>
  </conditionalFormatting>
  <conditionalFormatting sqref="B92:B95 B89:B90 B103:B143">
    <cfRule type="duplicateValues" dxfId="4961" priority="26198"/>
  </conditionalFormatting>
  <conditionalFormatting sqref="B89:B90 B92:B100 B103:B143">
    <cfRule type="duplicateValues" dxfId="4960" priority="26205"/>
  </conditionalFormatting>
  <conditionalFormatting sqref="C231 C79:C80 C54:C55 C83:C154 C225:C227 C48:C52 C234 C58:C68">
    <cfRule type="duplicateValues" dxfId="4959" priority="30586"/>
  </conditionalFormatting>
  <conditionalFormatting sqref="C225:C231 C79:C80 C54:C55 C236:C237 C83:C154 C48:C52 C58:C68">
    <cfRule type="duplicateValues" dxfId="4958" priority="30601"/>
    <cfRule type="duplicateValues" dxfId="4957" priority="30602"/>
  </conditionalFormatting>
  <conditionalFormatting sqref="C225:C231 C79:C80 C54:C55 C236:C237 C83:C154 C48:C52 C58:C68">
    <cfRule type="duplicateValues" dxfId="4956" priority="30631"/>
  </conditionalFormatting>
  <conditionalFormatting sqref="C225:C231 C79:C80 C54:C55 C234 C83:C154 C48:C52 C58:C68">
    <cfRule type="duplicateValues" dxfId="4955" priority="30646"/>
    <cfRule type="duplicateValues" dxfId="4954" priority="30647"/>
  </conditionalFormatting>
  <conditionalFormatting sqref="C225:C231 C79:C80 C54:C55 C234 C83:C154 C48:C52 C58:C68">
    <cfRule type="duplicateValues" dxfId="4953" priority="30676"/>
  </conditionalFormatting>
  <conditionalFormatting sqref="C225:C231 C79:C80 C54:C55 C83:C154 C234 C48:C52 C58:C68">
    <cfRule type="duplicateValues" dxfId="4952" priority="30691"/>
  </conditionalFormatting>
  <conditionalFormatting sqref="C225:C231 C79:C80 C54:C55 C83:C154 C48:C52 C234 C58:C68">
    <cfRule type="duplicateValues" dxfId="4951" priority="30706"/>
    <cfRule type="duplicateValues" dxfId="4950" priority="30707"/>
    <cfRule type="duplicateValues" dxfId="4949" priority="30708"/>
  </conditionalFormatting>
  <conditionalFormatting sqref="C79:C80 C54:C55 C83:C154 C48:C52 C225:C231 C234 C58:C68">
    <cfRule type="duplicateValues" dxfId="4948" priority="30751"/>
  </conditionalFormatting>
  <conditionalFormatting sqref="C225:C231 C79:C80 C54:C55 C168:C172 C83:C154 C234 C182:C183 C48:C52 C58:C68 C162:C166">
    <cfRule type="duplicateValues" dxfId="4947" priority="30766"/>
  </conditionalFormatting>
  <conditionalFormatting sqref="C231 C79:C80 C54:C55 C32 C83:C154 C38 C48:C52 C29 C58:C68 C225:C227 C234">
    <cfRule type="duplicateValues" dxfId="4946" priority="30786"/>
  </conditionalFormatting>
  <conditionalFormatting sqref="C225:C231 C79:C80 C54:C55 C32 C83:C154 C236:C237 C48:C52 C29 C58:C68 C38">
    <cfRule type="duplicateValues" dxfId="4945" priority="30804"/>
    <cfRule type="duplicateValues" dxfId="4944" priority="30805"/>
  </conditionalFormatting>
  <conditionalFormatting sqref="C225:C231 C79:C80 C54:C55 C32 C83:C154 C236:C237 C48:C52 C29 C58:C68 C38">
    <cfRule type="duplicateValues" dxfId="4943" priority="30840"/>
  </conditionalFormatting>
  <conditionalFormatting sqref="C225:C231 C79:C80 C54:C55 C32 C83:C154 C234 C48:C52 C29 C58:C68 C38">
    <cfRule type="duplicateValues" dxfId="4942" priority="30930"/>
    <cfRule type="duplicateValues" dxfId="4941" priority="30931"/>
    <cfRule type="duplicateValues" dxfId="4940" priority="30932"/>
  </conditionalFormatting>
  <conditionalFormatting sqref="C79:C80 C54:C55 C32 C83:C154 C225:C231 C234 C48:C52 C29 C58:C68 C38">
    <cfRule type="duplicateValues" dxfId="4939" priority="30984"/>
  </conditionalFormatting>
  <conditionalFormatting sqref="C79:C80 C54:C55 C38 C83:C154 C234 C32 C48:C52 C29 C225:C231 C58:C68 C162:C166 C168:C172 C182:C183">
    <cfRule type="duplicateValues" dxfId="4938" priority="31002"/>
  </conditionalFormatting>
  <conditionalFormatting sqref="C97:C100 C89 C107:C154">
    <cfRule type="duplicateValues" dxfId="4937" priority="31491"/>
  </conditionalFormatting>
  <conditionalFormatting sqref="B136:B145 B147:B171">
    <cfRule type="duplicateValues" dxfId="4936" priority="32745"/>
  </conditionalFormatting>
  <conditionalFormatting sqref="C136:C145 C101:C134 C147:C154">
    <cfRule type="duplicateValues" dxfId="4935" priority="32751"/>
  </conditionalFormatting>
  <conditionalFormatting sqref="C108 C100:C106 C119:C121 C124:C127 C140:C181">
    <cfRule type="duplicateValues" dxfId="4934" priority="32757"/>
  </conditionalFormatting>
  <conditionalFormatting sqref="B38 B22:B25 B32 B182:B184 B79:B166 B225:B226 B42:B68">
    <cfRule type="duplicateValues" dxfId="4933" priority="33126"/>
  </conditionalFormatting>
  <conditionalFormatting sqref="B38 B22:B25 B32 B182:B184 B79:B172 B225:B226 B42:B68">
    <cfRule type="duplicateValues" dxfId="4932" priority="33140"/>
  </conditionalFormatting>
  <conditionalFormatting sqref="B182:B184 B225:B226 B38 B22:B34 B42:B68">
    <cfRule type="duplicateValues" dxfId="4931" priority="33154"/>
  </conditionalFormatting>
  <conditionalFormatting sqref="B182:B184">
    <cfRule type="duplicateValues" dxfId="4930" priority="33167"/>
  </conditionalFormatting>
  <conditionalFormatting sqref="B100:B107 B109:B121 B181">
    <cfRule type="duplicateValues" dxfId="4929" priority="33597"/>
  </conditionalFormatting>
  <conditionalFormatting sqref="B109:B127 B100:B107 B181">
    <cfRule type="duplicateValues" dxfId="4928" priority="33604"/>
  </conditionalFormatting>
  <conditionalFormatting sqref="B190:B198 B227:B231 B184 B14:B24 B82:B182 B38 B187 B26:B34 B42:B78">
    <cfRule type="duplicateValues" dxfId="4927" priority="34924"/>
  </conditionalFormatting>
  <conditionalFormatting sqref="B190:B198 B227:B231 B14:B24 B82:B184 B38 B187 B26:B34 B42:B78">
    <cfRule type="duplicateValues" dxfId="4926" priority="34938"/>
  </conditionalFormatting>
  <conditionalFormatting sqref="B190:B198 B38 B227:B231 B14:B24 B28:B29 B82:B182 B184 B31:B32 B187 B42:B78">
    <cfRule type="duplicateValues" dxfId="4925" priority="34951"/>
  </conditionalFormatting>
  <conditionalFormatting sqref="B190:B198 B38 B227:B231 B82:B184 B14:B24 B28:B29 B31:B32 B187 B42:B78">
    <cfRule type="duplicateValues" dxfId="4924" priority="34966"/>
  </conditionalFormatting>
  <conditionalFormatting sqref="C213:C222 C224">
    <cfRule type="duplicateValues" dxfId="4923" priority="35451"/>
  </conditionalFormatting>
  <conditionalFormatting sqref="C213:C222 C224">
    <cfRule type="duplicateValues" dxfId="4922" priority="35455"/>
    <cfRule type="duplicateValues" dxfId="4921" priority="35456"/>
  </conditionalFormatting>
  <conditionalFormatting sqref="C213:C222 C224">
    <cfRule type="duplicateValues" dxfId="4920" priority="35463"/>
    <cfRule type="duplicateValues" dxfId="4919" priority="35464"/>
    <cfRule type="duplicateValues" dxfId="4918" priority="35465"/>
  </conditionalFormatting>
  <conditionalFormatting sqref="C192 C190 C54:C55 C224 C170:C181 C48:C52 C58:C78 C183 C201:C207 C213:C222">
    <cfRule type="duplicateValues" dxfId="4917" priority="35732"/>
  </conditionalFormatting>
  <conditionalFormatting sqref="C192 C190 C54:C55 C32 C224 C170:C181 C48:C52 C58:C78 C29 C38 C201:C207 C183 C213:C222">
    <cfRule type="duplicateValues" dxfId="4916" priority="35793"/>
  </conditionalFormatting>
  <conditionalFormatting sqref="B252:B253 B55 B256:B258 B59:B87 B220:B222 B201:B210 B89:B183 B14:B24 B248 B28:B34 B41:B52">
    <cfRule type="duplicateValues" dxfId="4915" priority="36511"/>
  </conditionalFormatting>
  <conditionalFormatting sqref="B252:B253 B55 B256:B258 B59:B87 B220:B222 B201:B210 B89:B183 B14:B24 B248 B28:B34 B42:B52">
    <cfRule type="duplicateValues" dxfId="4914" priority="36527"/>
  </conditionalFormatting>
  <conditionalFormatting sqref="C55 C224:C244 C214:C222 C201:C207 C29 C48 C50:C52 C91 C59:C87 C182:C183">
    <cfRule type="duplicateValues" dxfId="4913" priority="39446"/>
  </conditionalFormatting>
  <conditionalFormatting sqref="C252:C253 C59:C83 C55 C256 C92:C181 C258 C29 C50:C52 C248 C245:C246">
    <cfRule type="duplicateValues" dxfId="4912" priority="40761"/>
  </conditionalFormatting>
  <conditionalFormatting sqref="C252:C253 C55 C260 C256 C92:C181 C59:C83 C50:C52 C245:C246 C29 C48 C248:C249">
    <cfRule type="duplicateValues" dxfId="4911" priority="40773"/>
    <cfRule type="duplicateValues" dxfId="4910" priority="40774"/>
  </conditionalFormatting>
  <conditionalFormatting sqref="C252:C253 C55 C260 C256 C92:C181 C59:C83 C50:C52 C245:C246 C29 C48 C248:C249">
    <cfRule type="duplicateValues" dxfId="4909" priority="40799"/>
  </conditionalFormatting>
  <conditionalFormatting sqref="C252:C253 C55 C260 C256 C92:C181 C59:C83 C50:C52 C245:C246 C29 C48 C248:C250">
    <cfRule type="duplicateValues" dxfId="4908" priority="40812"/>
    <cfRule type="duplicateValues" dxfId="4907" priority="40813"/>
  </conditionalFormatting>
  <conditionalFormatting sqref="C252:C253 C55 C260 C256 C92:C181 C59:C83 C50:C52 C245:C246 C29 C48 C248:C250">
    <cfRule type="duplicateValues" dxfId="4906" priority="40838"/>
  </conditionalFormatting>
  <conditionalFormatting sqref="C252:C253 C55 C260 C92:C181 C256 C59:C83 C50:C52 C245:C246 C29 C48 C248:C250">
    <cfRule type="duplicateValues" dxfId="4905" priority="40851"/>
  </conditionalFormatting>
  <conditionalFormatting sqref="C252:C253 C55 C258 C92:C181 C256 C59:C83 C50:C52 C245:C246 C29 C48 C248:C250">
    <cfRule type="duplicateValues" dxfId="4904" priority="40864"/>
    <cfRule type="duplicateValues" dxfId="4903" priority="40865"/>
    <cfRule type="duplicateValues" dxfId="4902" priority="40866"/>
  </conditionalFormatting>
  <conditionalFormatting sqref="C252:C253 C55 C48 C92:C181 C258 C256 C59:C83 C50:C52 C245:C246 C29 C248:C250">
    <cfRule type="duplicateValues" dxfId="4901" priority="40903"/>
  </conditionalFormatting>
  <conditionalFormatting sqref="C252:C253 C55 C260 C201:C205 C184:C186 C258 C50:C52 C29 C48 C245:C246 C59:C83 C92:C182 C248:C250">
    <cfRule type="duplicateValues" dxfId="4900" priority="41008"/>
  </conditionalFormatting>
  <conditionalFormatting sqref="B245:B246 B55 B22:B25 B89:B90 B210 B184:B186 B92:B181 B59:B83 B28:B34 B41:B52">
    <cfRule type="duplicateValues" dxfId="4899" priority="41023"/>
  </conditionalFormatting>
  <conditionalFormatting sqref="B245:B246 B55 B22:B25 B89:B90 B210 B184:B186 B92:B182 B59:B83 B28:B34 B41:B52">
    <cfRule type="duplicateValues" dxfId="4898" priority="41035"/>
  </conditionalFormatting>
  <conditionalFormatting sqref="B245:B246 B55 B22:B25 B89:B90 B210 B184:B186 B92:B181 B59:B83 B28:B34 B42:B52">
    <cfRule type="duplicateValues" dxfId="4897" priority="41047"/>
  </conditionalFormatting>
  <conditionalFormatting sqref="B245:B246 B55 B22:B25 B89:B90 B210 B184:B186 B92:B182 B59:B83 B28:B34 B42:B52">
    <cfRule type="duplicateValues" dxfId="4896" priority="41059"/>
  </conditionalFormatting>
  <conditionalFormatting sqref="C238:C287">
    <cfRule type="duplicateValues" dxfId="4895" priority="49032"/>
  </conditionalFormatting>
  <conditionalFormatting sqref="C238:C287">
    <cfRule type="duplicateValues" dxfId="4894" priority="49036"/>
    <cfRule type="duplicateValues" dxfId="4893" priority="49037"/>
  </conditionalFormatting>
  <conditionalFormatting sqref="C238:C287">
    <cfRule type="duplicateValues" dxfId="4892" priority="49044"/>
    <cfRule type="duplicateValues" dxfId="4891" priority="49045"/>
    <cfRule type="duplicateValues" dxfId="4890" priority="49046"/>
  </conditionalFormatting>
  <conditionalFormatting sqref="C301:C309">
    <cfRule type="duplicateValues" dxfId="4889" priority="55092"/>
  </conditionalFormatting>
  <conditionalFormatting sqref="C301:C309">
    <cfRule type="duplicateValues" dxfId="4888" priority="55094"/>
    <cfRule type="duplicateValues" dxfId="4887" priority="55095"/>
  </conditionalFormatting>
  <conditionalFormatting sqref="C301:C309">
    <cfRule type="duplicateValues" dxfId="4886" priority="55098"/>
    <cfRule type="duplicateValues" dxfId="4885" priority="55099"/>
    <cfRule type="duplicateValues" dxfId="4884" priority="55100"/>
  </conditionalFormatting>
  <conditionalFormatting sqref="B46 C38 B32:B35 B37:B44 C32">
    <cfRule type="duplicateValues" dxfId="4883" priority="1930" stopIfTrue="1"/>
    <cfRule type="duplicateValues" dxfId="4882" priority="1931" stopIfTrue="1"/>
  </conditionalFormatting>
  <conditionalFormatting sqref="B46 C38 B31:B35 B37:B39 B41:B44 C31:C32">
    <cfRule type="duplicateValues" dxfId="4881" priority="1928" stopIfTrue="1"/>
    <cfRule type="duplicateValues" dxfId="4880" priority="1929" stopIfTrue="1"/>
  </conditionalFormatting>
  <conditionalFormatting sqref="B14">
    <cfRule type="duplicateValues" dxfId="4879" priority="1927"/>
  </conditionalFormatting>
  <conditionalFormatting sqref="B21">
    <cfRule type="duplicateValues" dxfId="4878" priority="1926"/>
  </conditionalFormatting>
  <conditionalFormatting sqref="B24">
    <cfRule type="duplicateValues" dxfId="4877" priority="1925"/>
  </conditionalFormatting>
  <conditionalFormatting sqref="B25:C25">
    <cfRule type="duplicateValues" dxfId="4876" priority="1924"/>
  </conditionalFormatting>
  <conditionalFormatting sqref="B23">
    <cfRule type="duplicateValues" dxfId="4875" priority="1923"/>
  </conditionalFormatting>
  <conditionalFormatting sqref="B27:C27">
    <cfRule type="duplicateValues" dxfId="4874" priority="1922"/>
  </conditionalFormatting>
  <conditionalFormatting sqref="B91:C91 B86:C86">
    <cfRule type="duplicateValues" dxfId="4873" priority="1921"/>
  </conditionalFormatting>
  <conditionalFormatting sqref="B22:B24">
    <cfRule type="duplicateValues" dxfId="4872" priority="1920"/>
  </conditionalFormatting>
  <conditionalFormatting sqref="B14:B24">
    <cfRule type="duplicateValues" dxfId="4871" priority="1919"/>
  </conditionalFormatting>
  <conditionalFormatting sqref="B90:C90">
    <cfRule type="duplicateValues" dxfId="4870" priority="1918"/>
  </conditionalFormatting>
  <conditionalFormatting sqref="B142:C143">
    <cfRule type="duplicateValues" dxfId="4869" priority="1917"/>
  </conditionalFormatting>
  <conditionalFormatting sqref="B89:C89">
    <cfRule type="duplicateValues" dxfId="4868" priority="1916"/>
  </conditionalFormatting>
  <conditionalFormatting sqref="B84:C84">
    <cfRule type="duplicateValues" dxfId="4867" priority="1915"/>
  </conditionalFormatting>
  <conditionalFormatting sqref="B85:C87 B91:C91">
    <cfRule type="duplicateValues" dxfId="4866" priority="1914"/>
  </conditionalFormatting>
  <conditionalFormatting sqref="B88:C88">
    <cfRule type="duplicateValues" dxfId="4865" priority="1913"/>
  </conditionalFormatting>
  <conditionalFormatting sqref="B248">
    <cfRule type="duplicateValues" dxfId="4864" priority="1911" stopIfTrue="1"/>
    <cfRule type="duplicateValues" dxfId="4863" priority="1912" stopIfTrue="1"/>
  </conditionalFormatting>
  <conditionalFormatting sqref="C260">
    <cfRule type="duplicateValues" dxfId="4862" priority="1909"/>
  </conditionalFormatting>
  <conditionalFormatting sqref="C260">
    <cfRule type="duplicateValues" dxfId="4861" priority="1908"/>
  </conditionalFormatting>
  <conditionalFormatting sqref="C247">
    <cfRule type="duplicateValues" dxfId="4860" priority="1907"/>
  </conditionalFormatting>
  <conditionalFormatting sqref="C247">
    <cfRule type="duplicateValues" dxfId="4859" priority="1905"/>
    <cfRule type="duplicateValues" dxfId="4858" priority="1906"/>
  </conditionalFormatting>
  <conditionalFormatting sqref="C247">
    <cfRule type="duplicateValues" dxfId="4857" priority="1902"/>
    <cfRule type="duplicateValues" dxfId="4856" priority="1903"/>
    <cfRule type="duplicateValues" dxfId="4855" priority="1904"/>
  </conditionalFormatting>
  <conditionalFormatting sqref="C259">
    <cfRule type="duplicateValues" dxfId="4854" priority="1901"/>
  </conditionalFormatting>
  <conditionalFormatting sqref="C259">
    <cfRule type="duplicateValues" dxfId="4853" priority="1899"/>
    <cfRule type="duplicateValues" dxfId="4852" priority="1900"/>
  </conditionalFormatting>
  <conditionalFormatting sqref="C259">
    <cfRule type="duplicateValues" dxfId="4851" priority="1896"/>
    <cfRule type="duplicateValues" dxfId="4850" priority="1897"/>
    <cfRule type="duplicateValues" dxfId="4849" priority="1898"/>
  </conditionalFormatting>
  <conditionalFormatting sqref="B206:B207">
    <cfRule type="duplicateValues" dxfId="4848" priority="1894" stopIfTrue="1"/>
    <cfRule type="duplicateValues" dxfId="4847" priority="1895" stopIfTrue="1"/>
  </conditionalFormatting>
  <conditionalFormatting sqref="B23">
    <cfRule type="duplicateValues" dxfId="4846" priority="1893"/>
  </conditionalFormatting>
  <conditionalFormatting sqref="B41:B42">
    <cfRule type="duplicateValues" dxfId="4845" priority="1892"/>
  </conditionalFormatting>
  <conditionalFormatting sqref="C62:C63">
    <cfRule type="duplicateValues" dxfId="4844" priority="1891"/>
  </conditionalFormatting>
  <conditionalFormatting sqref="C62:C63">
    <cfRule type="duplicateValues" dxfId="4843" priority="1889"/>
    <cfRule type="duplicateValues" dxfId="4842" priority="1890"/>
  </conditionalFormatting>
  <conditionalFormatting sqref="C62:C63">
    <cfRule type="duplicateValues" dxfId="4841" priority="1886"/>
    <cfRule type="duplicateValues" dxfId="4840" priority="1887"/>
    <cfRule type="duplicateValues" dxfId="4839" priority="1888"/>
  </conditionalFormatting>
  <conditionalFormatting sqref="B62:B63">
    <cfRule type="duplicateValues" dxfId="4838" priority="1885"/>
  </conditionalFormatting>
  <conditionalFormatting sqref="C81">
    <cfRule type="duplicateValues" dxfId="4837" priority="1884"/>
  </conditionalFormatting>
  <conditionalFormatting sqref="C81">
    <cfRule type="duplicateValues" dxfId="4836" priority="1882"/>
    <cfRule type="duplicateValues" dxfId="4835" priority="1883"/>
  </conditionalFormatting>
  <conditionalFormatting sqref="C81">
    <cfRule type="duplicateValues" dxfId="4834" priority="1879"/>
    <cfRule type="duplicateValues" dxfId="4833" priority="1880"/>
    <cfRule type="duplicateValues" dxfId="4832" priority="1881"/>
  </conditionalFormatting>
  <conditionalFormatting sqref="B81">
    <cfRule type="duplicateValues" dxfId="4831" priority="1878"/>
  </conditionalFormatting>
  <conditionalFormatting sqref="B123">
    <cfRule type="duplicateValues" dxfId="4830" priority="1877"/>
  </conditionalFormatting>
  <conditionalFormatting sqref="B122">
    <cfRule type="duplicateValues" dxfId="4829" priority="1876"/>
  </conditionalFormatting>
  <conditionalFormatting sqref="B155:B156">
    <cfRule type="duplicateValues" dxfId="4828" priority="1874" stopIfTrue="1"/>
    <cfRule type="duplicateValues" dxfId="4827" priority="1875" stopIfTrue="1"/>
  </conditionalFormatting>
  <conditionalFormatting sqref="B157">
    <cfRule type="duplicateValues" dxfId="4826" priority="1872" stopIfTrue="1"/>
    <cfRule type="duplicateValues" dxfId="4825" priority="1873" stopIfTrue="1"/>
  </conditionalFormatting>
  <conditionalFormatting sqref="B108">
    <cfRule type="duplicateValues" dxfId="4824" priority="1871"/>
  </conditionalFormatting>
  <conditionalFormatting sqref="C145">
    <cfRule type="duplicateValues" dxfId="4823" priority="1870"/>
  </conditionalFormatting>
  <conditionalFormatting sqref="B100">
    <cfRule type="duplicateValues" dxfId="4822" priority="1869"/>
  </conditionalFormatting>
  <conditionalFormatting sqref="C145">
    <cfRule type="duplicateValues" dxfId="4821" priority="1867"/>
    <cfRule type="duplicateValues" dxfId="4820" priority="1868"/>
  </conditionalFormatting>
  <conditionalFormatting sqref="C145">
    <cfRule type="duplicateValues" dxfId="4819" priority="1864"/>
    <cfRule type="duplicateValues" dxfId="4818" priority="1865"/>
    <cfRule type="duplicateValues" dxfId="4817" priority="1866"/>
  </conditionalFormatting>
  <conditionalFormatting sqref="C183">
    <cfRule type="duplicateValues" dxfId="4816" priority="1863"/>
  </conditionalFormatting>
  <conditionalFormatting sqref="C183">
    <cfRule type="duplicateValues" dxfId="4815" priority="1861"/>
    <cfRule type="duplicateValues" dxfId="4814" priority="1862"/>
  </conditionalFormatting>
  <conditionalFormatting sqref="C183">
    <cfRule type="duplicateValues" dxfId="4813" priority="1858"/>
    <cfRule type="duplicateValues" dxfId="4812" priority="1859"/>
    <cfRule type="duplicateValues" dxfId="4811" priority="1860"/>
  </conditionalFormatting>
  <conditionalFormatting sqref="C203">
    <cfRule type="duplicateValues" dxfId="4810" priority="1857"/>
  </conditionalFormatting>
  <conditionalFormatting sqref="B203">
    <cfRule type="duplicateValues" dxfId="4809" priority="1856"/>
  </conditionalFormatting>
  <conditionalFormatting sqref="C203">
    <cfRule type="duplicateValues" dxfId="4808" priority="1854"/>
    <cfRule type="duplicateValues" dxfId="4807" priority="1855"/>
  </conditionalFormatting>
  <conditionalFormatting sqref="C203">
    <cfRule type="duplicateValues" dxfId="4806" priority="1851"/>
    <cfRule type="duplicateValues" dxfId="4805" priority="1852"/>
    <cfRule type="duplicateValues" dxfId="4804" priority="1853"/>
  </conditionalFormatting>
  <conditionalFormatting sqref="C205">
    <cfRule type="duplicateValues" dxfId="4803" priority="1850"/>
  </conditionalFormatting>
  <conditionalFormatting sqref="B205">
    <cfRule type="duplicateValues" dxfId="4802" priority="1849"/>
  </conditionalFormatting>
  <conditionalFormatting sqref="C205">
    <cfRule type="duplicateValues" dxfId="4801" priority="1847"/>
    <cfRule type="duplicateValues" dxfId="4800" priority="1848"/>
  </conditionalFormatting>
  <conditionalFormatting sqref="C205">
    <cfRule type="duplicateValues" dxfId="4799" priority="1844"/>
    <cfRule type="duplicateValues" dxfId="4798" priority="1845"/>
    <cfRule type="duplicateValues" dxfId="4797" priority="1846"/>
  </conditionalFormatting>
  <conditionalFormatting sqref="C255">
    <cfRule type="duplicateValues" dxfId="4796" priority="1843"/>
  </conditionalFormatting>
  <conditionalFormatting sqref="C255">
    <cfRule type="duplicateValues" dxfId="4795" priority="1841"/>
    <cfRule type="duplicateValues" dxfId="4794" priority="1842"/>
  </conditionalFormatting>
  <conditionalFormatting sqref="C255">
    <cfRule type="duplicateValues" dxfId="4793" priority="1838"/>
    <cfRule type="duplicateValues" dxfId="4792" priority="1839"/>
    <cfRule type="duplicateValues" dxfId="4791" priority="1840"/>
  </conditionalFormatting>
  <conditionalFormatting sqref="C48">
    <cfRule type="duplicateValues" dxfId="4790" priority="1836"/>
    <cfRule type="duplicateValues" dxfId="4789" priority="1837"/>
  </conditionalFormatting>
  <conditionalFormatting sqref="C48">
    <cfRule type="duplicateValues" dxfId="4788" priority="1835"/>
  </conditionalFormatting>
  <conditionalFormatting sqref="C48">
    <cfRule type="duplicateValues" dxfId="4787" priority="1832"/>
    <cfRule type="duplicateValues" dxfId="4786" priority="1833"/>
    <cfRule type="duplicateValues" dxfId="4785" priority="1834"/>
  </conditionalFormatting>
  <conditionalFormatting sqref="B48">
    <cfRule type="duplicateValues" dxfId="4784" priority="1831"/>
  </conditionalFormatting>
  <conditionalFormatting sqref="C66">
    <cfRule type="duplicateValues" dxfId="4783" priority="1830"/>
  </conditionalFormatting>
  <conditionalFormatting sqref="C66">
    <cfRule type="duplicateValues" dxfId="4782" priority="1828"/>
    <cfRule type="duplicateValues" dxfId="4781" priority="1829"/>
  </conditionalFormatting>
  <conditionalFormatting sqref="C66">
    <cfRule type="duplicateValues" dxfId="4780" priority="1825"/>
    <cfRule type="duplicateValues" dxfId="4779" priority="1826"/>
    <cfRule type="duplicateValues" dxfId="4778" priority="1827"/>
  </conditionalFormatting>
  <conditionalFormatting sqref="B66">
    <cfRule type="duplicateValues" dxfId="4777" priority="1824"/>
  </conditionalFormatting>
  <conditionalFormatting sqref="B14">
    <cfRule type="duplicateValues" dxfId="4776" priority="1823"/>
  </conditionalFormatting>
  <conditionalFormatting sqref="B21">
    <cfRule type="duplicateValues" dxfId="4775" priority="1822"/>
  </conditionalFormatting>
  <conditionalFormatting sqref="B49">
    <cfRule type="duplicateValues" dxfId="4774" priority="1821"/>
  </conditionalFormatting>
  <conditionalFormatting sqref="B35">
    <cfRule type="duplicateValues" dxfId="4773" priority="1819" stopIfTrue="1"/>
    <cfRule type="duplicateValues" dxfId="4772" priority="1820" stopIfTrue="1"/>
  </conditionalFormatting>
  <conditionalFormatting sqref="B300">
    <cfRule type="duplicateValues" dxfId="4771" priority="1818"/>
  </conditionalFormatting>
  <conditionalFormatting sqref="B212:B213">
    <cfRule type="duplicateValues" dxfId="4770" priority="1817"/>
  </conditionalFormatting>
  <conditionalFormatting sqref="B209">
    <cfRule type="duplicateValues" dxfId="4769" priority="1816"/>
  </conditionalFormatting>
  <conditionalFormatting sqref="B45">
    <cfRule type="duplicateValues" dxfId="4768" priority="1815"/>
  </conditionalFormatting>
  <conditionalFormatting sqref="B27">
    <cfRule type="duplicateValues" dxfId="4767" priority="1814"/>
  </conditionalFormatting>
  <conditionalFormatting sqref="C26">
    <cfRule type="duplicateValues" dxfId="4766" priority="1813"/>
  </conditionalFormatting>
  <conditionalFormatting sqref="C26">
    <cfRule type="duplicateValues" dxfId="4765" priority="1811"/>
    <cfRule type="duplicateValues" dxfId="4764" priority="1812"/>
  </conditionalFormatting>
  <conditionalFormatting sqref="C26">
    <cfRule type="duplicateValues" dxfId="4763" priority="1808"/>
    <cfRule type="duplicateValues" dxfId="4762" priority="1809"/>
    <cfRule type="duplicateValues" dxfId="4761" priority="1810"/>
  </conditionalFormatting>
  <conditionalFormatting sqref="B30">
    <cfRule type="duplicateValues" dxfId="4760" priority="1807"/>
  </conditionalFormatting>
  <conditionalFormatting sqref="B33">
    <cfRule type="duplicateValues" dxfId="4759" priority="1806"/>
  </conditionalFormatting>
  <conditionalFormatting sqref="B42">
    <cfRule type="duplicateValues" dxfId="4758" priority="1805"/>
  </conditionalFormatting>
  <conditionalFormatting sqref="B46">
    <cfRule type="duplicateValues" dxfId="4757" priority="1804"/>
  </conditionalFormatting>
  <conditionalFormatting sqref="B56">
    <cfRule type="duplicateValues" dxfId="4756" priority="1803"/>
  </conditionalFormatting>
  <conditionalFormatting sqref="B188">
    <cfRule type="duplicateValues" dxfId="4755" priority="1802"/>
  </conditionalFormatting>
  <conditionalFormatting sqref="B199">
    <cfRule type="duplicateValues" dxfId="4754" priority="1801"/>
  </conditionalFormatting>
  <conditionalFormatting sqref="B210">
    <cfRule type="duplicateValues" dxfId="4753" priority="1800"/>
  </conditionalFormatting>
  <conditionalFormatting sqref="B211">
    <cfRule type="duplicateValues" dxfId="4752" priority="1799"/>
  </conditionalFormatting>
  <conditionalFormatting sqref="B26">
    <cfRule type="duplicateValues" dxfId="4751" priority="1798"/>
  </conditionalFormatting>
  <conditionalFormatting sqref="C31">
    <cfRule type="duplicateValues" dxfId="4750" priority="1797"/>
  </conditionalFormatting>
  <conditionalFormatting sqref="C31">
    <cfRule type="duplicateValues" dxfId="4749" priority="1795"/>
    <cfRule type="duplicateValues" dxfId="4748" priority="1796"/>
  </conditionalFormatting>
  <conditionalFormatting sqref="C31">
    <cfRule type="duplicateValues" dxfId="4747" priority="1792"/>
    <cfRule type="duplicateValues" dxfId="4746" priority="1793"/>
    <cfRule type="duplicateValues" dxfId="4745" priority="1794"/>
  </conditionalFormatting>
  <conditionalFormatting sqref="B31">
    <cfRule type="duplicateValues" dxfId="4744" priority="1791"/>
  </conditionalFormatting>
  <conditionalFormatting sqref="C32">
    <cfRule type="duplicateValues" dxfId="4743" priority="1790"/>
  </conditionalFormatting>
  <conditionalFormatting sqref="C32">
    <cfRule type="duplicateValues" dxfId="4742" priority="1788"/>
    <cfRule type="duplicateValues" dxfId="4741" priority="1789"/>
  </conditionalFormatting>
  <conditionalFormatting sqref="C32">
    <cfRule type="duplicateValues" dxfId="4740" priority="1785"/>
    <cfRule type="duplicateValues" dxfId="4739" priority="1786"/>
    <cfRule type="duplicateValues" dxfId="4738" priority="1787"/>
  </conditionalFormatting>
  <conditionalFormatting sqref="B32">
    <cfRule type="duplicateValues" dxfId="4737" priority="1784"/>
  </conditionalFormatting>
  <conditionalFormatting sqref="B34">
    <cfRule type="duplicateValues" dxfId="4736" priority="1777"/>
  </conditionalFormatting>
  <conditionalFormatting sqref="B44">
    <cfRule type="duplicateValues" dxfId="4735" priority="1770"/>
  </conditionalFormatting>
  <conditionalFormatting sqref="B53">
    <cfRule type="duplicateValues" dxfId="4734" priority="1769"/>
  </conditionalFormatting>
  <conditionalFormatting sqref="B187">
    <cfRule type="duplicateValues" dxfId="4733" priority="1768"/>
  </conditionalFormatting>
  <conditionalFormatting sqref="B57">
    <cfRule type="duplicateValues" dxfId="4732" priority="1767"/>
  </conditionalFormatting>
  <conditionalFormatting sqref="B189">
    <cfRule type="duplicateValues" dxfId="4731" priority="1766"/>
  </conditionalFormatting>
  <conditionalFormatting sqref="B191">
    <cfRule type="duplicateValues" dxfId="4730" priority="1765"/>
  </conditionalFormatting>
  <conditionalFormatting sqref="B193">
    <cfRule type="duplicateValues" dxfId="4729" priority="1764"/>
  </conditionalFormatting>
  <conditionalFormatting sqref="B194">
    <cfRule type="duplicateValues" dxfId="4728" priority="1763"/>
  </conditionalFormatting>
  <conditionalFormatting sqref="B195">
    <cfRule type="duplicateValues" dxfId="4727" priority="1762"/>
  </conditionalFormatting>
  <conditionalFormatting sqref="B196">
    <cfRule type="duplicateValues" dxfId="4726" priority="1761"/>
  </conditionalFormatting>
  <conditionalFormatting sqref="B197">
    <cfRule type="duplicateValues" dxfId="4725" priority="1760"/>
  </conditionalFormatting>
  <conditionalFormatting sqref="B198">
    <cfRule type="duplicateValues" dxfId="4724" priority="1759"/>
  </conditionalFormatting>
  <conditionalFormatting sqref="B200">
    <cfRule type="duplicateValues" dxfId="4723" priority="1758"/>
  </conditionalFormatting>
  <conditionalFormatting sqref="B208">
    <cfRule type="duplicateValues" dxfId="4722" priority="1757"/>
  </conditionalFormatting>
  <conditionalFormatting sqref="B38">
    <cfRule type="duplicateValues" dxfId="4721" priority="1756"/>
  </conditionalFormatting>
  <conditionalFormatting sqref="C38">
    <cfRule type="duplicateValues" dxfId="4720" priority="1755"/>
  </conditionalFormatting>
  <conditionalFormatting sqref="C38">
    <cfRule type="duplicateValues" dxfId="4719" priority="1753"/>
    <cfRule type="duplicateValues" dxfId="4718" priority="1754"/>
  </conditionalFormatting>
  <conditionalFormatting sqref="C38">
    <cfRule type="duplicateValues" dxfId="4717" priority="1750"/>
    <cfRule type="duplicateValues" dxfId="4716" priority="1751"/>
    <cfRule type="duplicateValues" dxfId="4715" priority="1752"/>
  </conditionalFormatting>
  <conditionalFormatting sqref="B43">
    <cfRule type="duplicateValues" dxfId="4714" priority="1748" stopIfTrue="1"/>
    <cfRule type="duplicateValues" dxfId="4713" priority="1749" stopIfTrue="1"/>
  </conditionalFormatting>
  <conditionalFormatting sqref="B74">
    <cfRule type="duplicateValues" dxfId="4712" priority="1746" stopIfTrue="1"/>
    <cfRule type="duplicateValues" dxfId="4711" priority="1747" stopIfTrue="1"/>
  </conditionalFormatting>
  <conditionalFormatting sqref="C77">
    <cfRule type="duplicateValues" dxfId="4710" priority="1745"/>
  </conditionalFormatting>
  <conditionalFormatting sqref="B182">
    <cfRule type="duplicateValues" dxfId="4709" priority="1744"/>
  </conditionalFormatting>
  <conditionalFormatting sqref="B29">
    <cfRule type="duplicateValues" dxfId="4708" priority="1742" stopIfTrue="1"/>
    <cfRule type="duplicateValues" dxfId="4707" priority="1743" stopIfTrue="1"/>
  </conditionalFormatting>
  <conditionalFormatting sqref="B45">
    <cfRule type="duplicateValues" dxfId="4706" priority="1740" stopIfTrue="1"/>
    <cfRule type="duplicateValues" dxfId="4705" priority="1741" stopIfTrue="1"/>
  </conditionalFormatting>
  <conditionalFormatting sqref="B62">
    <cfRule type="duplicateValues" dxfId="4704" priority="1738" stopIfTrue="1"/>
    <cfRule type="duplicateValues" dxfId="4703" priority="1739" stopIfTrue="1"/>
  </conditionalFormatting>
  <conditionalFormatting sqref="B79">
    <cfRule type="duplicateValues" dxfId="4702" priority="1736" stopIfTrue="1"/>
    <cfRule type="duplicateValues" dxfId="4701" priority="1737" stopIfTrue="1"/>
  </conditionalFormatting>
  <conditionalFormatting sqref="B205:B207">
    <cfRule type="duplicateValues" dxfId="4700" priority="1735"/>
  </conditionalFormatting>
  <conditionalFormatting sqref="B155:B159">
    <cfRule type="duplicateValues" dxfId="4699" priority="1734"/>
  </conditionalFormatting>
  <conditionalFormatting sqref="C235">
    <cfRule type="duplicateValues" dxfId="4698" priority="1733"/>
  </conditionalFormatting>
  <conditionalFormatting sqref="C235">
    <cfRule type="duplicateValues" dxfId="4697" priority="1731"/>
    <cfRule type="duplicateValues" dxfId="4696" priority="1732"/>
  </conditionalFormatting>
  <conditionalFormatting sqref="C235">
    <cfRule type="duplicateValues" dxfId="4695" priority="1728"/>
    <cfRule type="duplicateValues" dxfId="4694" priority="1729"/>
    <cfRule type="duplicateValues" dxfId="4693" priority="1730"/>
  </conditionalFormatting>
  <conditionalFormatting sqref="B235">
    <cfRule type="duplicateValues" dxfId="4692" priority="1727"/>
  </conditionalFormatting>
  <conditionalFormatting sqref="B227">
    <cfRule type="duplicateValues" dxfId="4691" priority="1725" stopIfTrue="1"/>
    <cfRule type="duplicateValues" dxfId="4690" priority="1726" stopIfTrue="1"/>
  </conditionalFormatting>
  <conditionalFormatting sqref="B229:B230">
    <cfRule type="duplicateValues" dxfId="4689" priority="1723" stopIfTrue="1"/>
    <cfRule type="duplicateValues" dxfId="4688" priority="1724" stopIfTrue="1"/>
  </conditionalFormatting>
  <conditionalFormatting sqref="B225:B226">
    <cfRule type="duplicateValues" dxfId="4687" priority="1721" stopIfTrue="1"/>
    <cfRule type="duplicateValues" dxfId="4686" priority="1722" stopIfTrue="1"/>
  </conditionalFormatting>
  <conditionalFormatting sqref="C234">
    <cfRule type="duplicateValues" dxfId="4685" priority="1720"/>
  </conditionalFormatting>
  <conditionalFormatting sqref="C237">
    <cfRule type="duplicateValues" dxfId="4684" priority="1719"/>
  </conditionalFormatting>
  <conditionalFormatting sqref="B167">
    <cfRule type="duplicateValues" dxfId="4683" priority="1718"/>
  </conditionalFormatting>
  <conditionalFormatting sqref="B173">
    <cfRule type="duplicateValues" dxfId="4682" priority="1717"/>
  </conditionalFormatting>
  <conditionalFormatting sqref="C173">
    <cfRule type="duplicateValues" dxfId="4681" priority="1716"/>
  </conditionalFormatting>
  <conditionalFormatting sqref="C48:C49">
    <cfRule type="duplicateValues" dxfId="4680" priority="1715"/>
  </conditionalFormatting>
  <conditionalFormatting sqref="C48:C49">
    <cfRule type="duplicateValues" dxfId="4679" priority="1713"/>
    <cfRule type="duplicateValues" dxfId="4678" priority="1714"/>
  </conditionalFormatting>
  <conditionalFormatting sqref="C48:C49">
    <cfRule type="duplicateValues" dxfId="4677" priority="1710"/>
    <cfRule type="duplicateValues" dxfId="4676" priority="1711"/>
    <cfRule type="duplicateValues" dxfId="4675" priority="1712"/>
  </conditionalFormatting>
  <conditionalFormatting sqref="B48:B49">
    <cfRule type="duplicateValues" dxfId="4674" priority="1709"/>
  </conditionalFormatting>
  <conditionalFormatting sqref="C52">
    <cfRule type="duplicateValues" dxfId="4673" priority="1708"/>
  </conditionalFormatting>
  <conditionalFormatting sqref="C52">
    <cfRule type="duplicateValues" dxfId="4672" priority="1706"/>
    <cfRule type="duplicateValues" dxfId="4671" priority="1707"/>
  </conditionalFormatting>
  <conditionalFormatting sqref="C52">
    <cfRule type="duplicateValues" dxfId="4670" priority="1703"/>
    <cfRule type="duplicateValues" dxfId="4669" priority="1704"/>
    <cfRule type="duplicateValues" dxfId="4668" priority="1705"/>
  </conditionalFormatting>
  <conditionalFormatting sqref="B52:B53">
    <cfRule type="duplicateValues" dxfId="4667" priority="1702"/>
  </conditionalFormatting>
  <conditionalFormatting sqref="C54:C55">
    <cfRule type="duplicateValues" dxfId="4666" priority="1701"/>
  </conditionalFormatting>
  <conditionalFormatting sqref="C54:C55">
    <cfRule type="duplicateValues" dxfId="4665" priority="1699"/>
    <cfRule type="duplicateValues" dxfId="4664" priority="1700"/>
  </conditionalFormatting>
  <conditionalFormatting sqref="C54:C55">
    <cfRule type="duplicateValues" dxfId="4663" priority="1696"/>
    <cfRule type="duplicateValues" dxfId="4662" priority="1697"/>
    <cfRule type="duplicateValues" dxfId="4661" priority="1698"/>
  </conditionalFormatting>
  <conditionalFormatting sqref="B54:B55">
    <cfRule type="duplicateValues" dxfId="4660" priority="1695"/>
  </conditionalFormatting>
  <conditionalFormatting sqref="C62">
    <cfRule type="duplicateValues" dxfId="4659" priority="1694"/>
  </conditionalFormatting>
  <conditionalFormatting sqref="C62">
    <cfRule type="duplicateValues" dxfId="4658" priority="1692"/>
    <cfRule type="duplicateValues" dxfId="4657" priority="1693"/>
  </conditionalFormatting>
  <conditionalFormatting sqref="C62">
    <cfRule type="duplicateValues" dxfId="4656" priority="1689"/>
    <cfRule type="duplicateValues" dxfId="4655" priority="1690"/>
    <cfRule type="duplicateValues" dxfId="4654" priority="1691"/>
  </conditionalFormatting>
  <conditionalFormatting sqref="B62">
    <cfRule type="duplicateValues" dxfId="4653" priority="1688"/>
  </conditionalFormatting>
  <conditionalFormatting sqref="C65">
    <cfRule type="duplicateValues" dxfId="4652" priority="1687"/>
  </conditionalFormatting>
  <conditionalFormatting sqref="C65">
    <cfRule type="duplicateValues" dxfId="4651" priority="1685"/>
    <cfRule type="duplicateValues" dxfId="4650" priority="1686"/>
  </conditionalFormatting>
  <conditionalFormatting sqref="C65">
    <cfRule type="duplicateValues" dxfId="4649" priority="1682"/>
    <cfRule type="duplicateValues" dxfId="4648" priority="1683"/>
    <cfRule type="duplicateValues" dxfId="4647" priority="1684"/>
  </conditionalFormatting>
  <conditionalFormatting sqref="B65">
    <cfRule type="duplicateValues" dxfId="4646" priority="1681"/>
  </conditionalFormatting>
  <conditionalFormatting sqref="C75:C78">
    <cfRule type="duplicateValues" dxfId="4645" priority="1680"/>
  </conditionalFormatting>
  <conditionalFormatting sqref="C75:C78">
    <cfRule type="duplicateValues" dxfId="4644" priority="1678"/>
    <cfRule type="duplicateValues" dxfId="4643" priority="1679"/>
  </conditionalFormatting>
  <conditionalFormatting sqref="C75:C78">
    <cfRule type="duplicateValues" dxfId="4642" priority="1675"/>
    <cfRule type="duplicateValues" dxfId="4641" priority="1676"/>
    <cfRule type="duplicateValues" dxfId="4640" priority="1677"/>
  </conditionalFormatting>
  <conditionalFormatting sqref="B75:B78">
    <cfRule type="duplicateValues" dxfId="4639" priority="1674"/>
  </conditionalFormatting>
  <conditionalFormatting sqref="B96">
    <cfRule type="duplicateValues" dxfId="4638" priority="1673"/>
  </conditionalFormatting>
  <conditionalFormatting sqref="B129">
    <cfRule type="duplicateValues" dxfId="4637" priority="1671" stopIfTrue="1"/>
    <cfRule type="duplicateValues" dxfId="4636" priority="1672" stopIfTrue="1"/>
  </conditionalFormatting>
  <conditionalFormatting sqref="B130">
    <cfRule type="duplicateValues" dxfId="4635" priority="1669" stopIfTrue="1"/>
    <cfRule type="duplicateValues" dxfId="4634" priority="1670" stopIfTrue="1"/>
  </conditionalFormatting>
  <conditionalFormatting sqref="B125:B126">
    <cfRule type="duplicateValues" dxfId="4633" priority="1667" stopIfTrue="1"/>
    <cfRule type="duplicateValues" dxfId="4632" priority="1668" stopIfTrue="1"/>
  </conditionalFormatting>
  <conditionalFormatting sqref="C89">
    <cfRule type="duplicateValues" dxfId="4631" priority="1666"/>
  </conditionalFormatting>
  <conditionalFormatting sqref="C114">
    <cfRule type="duplicateValues" dxfId="4630" priority="1665"/>
  </conditionalFormatting>
  <conditionalFormatting sqref="C89">
    <cfRule type="duplicateValues" dxfId="4629" priority="1663"/>
    <cfRule type="duplicateValues" dxfId="4628" priority="1664"/>
  </conditionalFormatting>
  <conditionalFormatting sqref="C89">
    <cfRule type="duplicateValues" dxfId="4627" priority="1660"/>
    <cfRule type="duplicateValues" dxfId="4626" priority="1661"/>
    <cfRule type="duplicateValues" dxfId="4625" priority="1662"/>
  </conditionalFormatting>
  <conditionalFormatting sqref="C114">
    <cfRule type="duplicateValues" dxfId="4624" priority="1658"/>
    <cfRule type="duplicateValues" dxfId="4623" priority="1659"/>
  </conditionalFormatting>
  <conditionalFormatting sqref="C114">
    <cfRule type="duplicateValues" dxfId="4622" priority="1655"/>
    <cfRule type="duplicateValues" dxfId="4621" priority="1656"/>
    <cfRule type="duplicateValues" dxfId="4620" priority="1657"/>
  </conditionalFormatting>
  <conditionalFormatting sqref="C131">
    <cfRule type="duplicateValues" dxfId="4619" priority="1654"/>
  </conditionalFormatting>
  <conditionalFormatting sqref="C230">
    <cfRule type="duplicateValues" dxfId="4618" priority="1652"/>
    <cfRule type="duplicateValues" dxfId="4617" priority="1653"/>
  </conditionalFormatting>
  <conditionalFormatting sqref="C230">
    <cfRule type="duplicateValues" dxfId="4616" priority="1651"/>
  </conditionalFormatting>
  <conditionalFormatting sqref="C230">
    <cfRule type="duplicateValues" dxfId="4615" priority="1648"/>
    <cfRule type="duplicateValues" dxfId="4614" priority="1649"/>
    <cfRule type="duplicateValues" dxfId="4613" priority="1650"/>
  </conditionalFormatting>
  <conditionalFormatting sqref="C233">
    <cfRule type="duplicateValues" dxfId="4612" priority="1647"/>
  </conditionalFormatting>
  <conditionalFormatting sqref="C233">
    <cfRule type="duplicateValues" dxfId="4611" priority="1645"/>
    <cfRule type="duplicateValues" dxfId="4610" priority="1646"/>
  </conditionalFormatting>
  <conditionalFormatting sqref="C233">
    <cfRule type="duplicateValues" dxfId="4609" priority="1642"/>
    <cfRule type="duplicateValues" dxfId="4608" priority="1643"/>
    <cfRule type="duplicateValues" dxfId="4607" priority="1644"/>
  </conditionalFormatting>
  <conditionalFormatting sqref="B160">
    <cfRule type="duplicateValues" dxfId="4606" priority="1641"/>
  </conditionalFormatting>
  <conditionalFormatting sqref="B55">
    <cfRule type="duplicateValues" dxfId="4605" priority="1640"/>
  </conditionalFormatting>
  <conditionalFormatting sqref="B63">
    <cfRule type="duplicateValues" dxfId="4604" priority="1639"/>
  </conditionalFormatting>
  <conditionalFormatting sqref="B63">
    <cfRule type="duplicateValues" dxfId="4603" priority="1637" stopIfTrue="1"/>
    <cfRule type="duplicateValues" dxfId="4602" priority="1638" stopIfTrue="1"/>
  </conditionalFormatting>
  <conditionalFormatting sqref="B64">
    <cfRule type="duplicateValues" dxfId="4601" priority="1636"/>
  </conditionalFormatting>
  <conditionalFormatting sqref="B64">
    <cfRule type="duplicateValues" dxfId="4600" priority="1634" stopIfTrue="1"/>
    <cfRule type="duplicateValues" dxfId="4599" priority="1635" stopIfTrue="1"/>
  </conditionalFormatting>
  <conditionalFormatting sqref="B65">
    <cfRule type="duplicateValues" dxfId="4598" priority="1632" stopIfTrue="1"/>
    <cfRule type="duplicateValues" dxfId="4597" priority="1633" stopIfTrue="1"/>
  </conditionalFormatting>
  <conditionalFormatting sqref="B67:B68">
    <cfRule type="duplicateValues" dxfId="4596" priority="1631"/>
  </conditionalFormatting>
  <conditionalFormatting sqref="B67">
    <cfRule type="duplicateValues" dxfId="4595" priority="1630"/>
  </conditionalFormatting>
  <conditionalFormatting sqref="C51">
    <cfRule type="duplicateValues" dxfId="4594" priority="1629"/>
  </conditionalFormatting>
  <conditionalFormatting sqref="C51">
    <cfRule type="duplicateValues" dxfId="4593" priority="1627"/>
    <cfRule type="duplicateValues" dxfId="4592" priority="1628"/>
  </conditionalFormatting>
  <conditionalFormatting sqref="C51">
    <cfRule type="duplicateValues" dxfId="4591" priority="1624"/>
    <cfRule type="duplicateValues" dxfId="4590" priority="1625"/>
    <cfRule type="duplicateValues" dxfId="4589" priority="1626"/>
  </conditionalFormatting>
  <conditionalFormatting sqref="B51">
    <cfRule type="duplicateValues" dxfId="4588" priority="1623"/>
  </conditionalFormatting>
  <conditionalFormatting sqref="C114">
    <cfRule type="duplicateValues" dxfId="4587" priority="1622"/>
  </conditionalFormatting>
  <conditionalFormatting sqref="C114">
    <cfRule type="duplicateValues" dxfId="4586" priority="1620"/>
    <cfRule type="duplicateValues" dxfId="4585" priority="1621"/>
  </conditionalFormatting>
  <conditionalFormatting sqref="C114">
    <cfRule type="duplicateValues" dxfId="4584" priority="1617"/>
    <cfRule type="duplicateValues" dxfId="4583" priority="1618"/>
    <cfRule type="duplicateValues" dxfId="4582" priority="1619"/>
  </conditionalFormatting>
  <conditionalFormatting sqref="C114:C124">
    <cfRule type="duplicateValues" dxfId="4581" priority="1616"/>
  </conditionalFormatting>
  <conditionalFormatting sqref="B151:B154">
    <cfRule type="duplicateValues" dxfId="4580" priority="1615"/>
  </conditionalFormatting>
  <conditionalFormatting sqref="B103:B112">
    <cfRule type="duplicateValues" dxfId="4579" priority="1614"/>
  </conditionalFormatting>
  <conditionalFormatting sqref="B288">
    <cfRule type="duplicateValues" dxfId="4578" priority="1613"/>
  </conditionalFormatting>
  <conditionalFormatting sqref="B186">
    <cfRule type="duplicateValues" dxfId="4577" priority="1612"/>
  </conditionalFormatting>
  <conditionalFormatting sqref="B184">
    <cfRule type="duplicateValues" dxfId="4576" priority="1611"/>
  </conditionalFormatting>
  <conditionalFormatting sqref="B185">
    <cfRule type="duplicateValues" dxfId="4575" priority="1610"/>
  </conditionalFormatting>
  <conditionalFormatting sqref="C237">
    <cfRule type="duplicateValues" dxfId="4574" priority="1608"/>
    <cfRule type="duplicateValues" dxfId="4573" priority="1609"/>
  </conditionalFormatting>
  <conditionalFormatting sqref="C237">
    <cfRule type="duplicateValues" dxfId="4572" priority="1605"/>
    <cfRule type="duplicateValues" dxfId="4571" priority="1606"/>
    <cfRule type="duplicateValues" dxfId="4570" priority="1607"/>
  </conditionalFormatting>
  <conditionalFormatting sqref="B225:B226">
    <cfRule type="duplicateValues" dxfId="4569" priority="1604"/>
  </conditionalFormatting>
  <conditionalFormatting sqref="C236">
    <cfRule type="duplicateValues" dxfId="4568" priority="1603"/>
  </conditionalFormatting>
  <conditionalFormatting sqref="B237">
    <cfRule type="duplicateValues" dxfId="4567" priority="1602"/>
  </conditionalFormatting>
  <conditionalFormatting sqref="B31:B32">
    <cfRule type="duplicateValues" dxfId="4566" priority="1601"/>
  </conditionalFormatting>
  <conditionalFormatting sqref="C31:C32">
    <cfRule type="duplicateValues" dxfId="4565" priority="1600"/>
  </conditionalFormatting>
  <conditionalFormatting sqref="C31:C32">
    <cfRule type="duplicateValues" dxfId="4564" priority="1598"/>
    <cfRule type="duplicateValues" dxfId="4563" priority="1599"/>
  </conditionalFormatting>
  <conditionalFormatting sqref="C31:C32">
    <cfRule type="duplicateValues" dxfId="4562" priority="1595"/>
    <cfRule type="duplicateValues" dxfId="4561" priority="1596"/>
    <cfRule type="duplicateValues" dxfId="4560" priority="1597"/>
  </conditionalFormatting>
  <conditionalFormatting sqref="B43:B44">
    <cfRule type="duplicateValues" dxfId="4559" priority="1594"/>
  </conditionalFormatting>
  <conditionalFormatting sqref="B47">
    <cfRule type="duplicateValues" dxfId="4558" priority="1592" stopIfTrue="1"/>
    <cfRule type="duplicateValues" dxfId="4557" priority="1593" stopIfTrue="1"/>
  </conditionalFormatting>
  <conditionalFormatting sqref="B47">
    <cfRule type="duplicateValues" dxfId="4556" priority="1591"/>
  </conditionalFormatting>
  <conditionalFormatting sqref="B53">
    <cfRule type="duplicateValues" dxfId="4555" priority="1589" stopIfTrue="1"/>
    <cfRule type="duplicateValues" dxfId="4554" priority="1590" stopIfTrue="1"/>
  </conditionalFormatting>
  <conditionalFormatting sqref="B57">
    <cfRule type="duplicateValues" dxfId="4553" priority="1587" stopIfTrue="1"/>
    <cfRule type="duplicateValues" dxfId="4552" priority="1588" stopIfTrue="1"/>
  </conditionalFormatting>
  <conditionalFormatting sqref="B58">
    <cfRule type="duplicateValues" dxfId="4551" priority="1586"/>
  </conditionalFormatting>
  <conditionalFormatting sqref="B58">
    <cfRule type="duplicateValues" dxfId="4550" priority="1584"/>
    <cfRule type="duplicateValues" dxfId="4549" priority="1585"/>
  </conditionalFormatting>
  <conditionalFormatting sqref="B58">
    <cfRule type="duplicateValues" dxfId="4548" priority="1581"/>
    <cfRule type="duplicateValues" dxfId="4547" priority="1582"/>
    <cfRule type="duplicateValues" dxfId="4546" priority="1583"/>
  </conditionalFormatting>
  <conditionalFormatting sqref="B26:B28">
    <cfRule type="duplicateValues" dxfId="4545" priority="1580"/>
  </conditionalFormatting>
  <conditionalFormatting sqref="C50:C51">
    <cfRule type="duplicateValues" dxfId="4544" priority="1579"/>
  </conditionalFormatting>
  <conditionalFormatting sqref="C50:C51">
    <cfRule type="duplicateValues" dxfId="4543" priority="1577"/>
    <cfRule type="duplicateValues" dxfId="4542" priority="1578"/>
  </conditionalFormatting>
  <conditionalFormatting sqref="C50:C51">
    <cfRule type="duplicateValues" dxfId="4541" priority="1574"/>
    <cfRule type="duplicateValues" dxfId="4540" priority="1575"/>
    <cfRule type="duplicateValues" dxfId="4539" priority="1576"/>
  </conditionalFormatting>
  <conditionalFormatting sqref="B50:B51">
    <cfRule type="duplicateValues" dxfId="4538" priority="1573"/>
  </conditionalFormatting>
  <conditionalFormatting sqref="C70:C74">
    <cfRule type="duplicateValues" dxfId="4537" priority="1572"/>
  </conditionalFormatting>
  <conditionalFormatting sqref="C70:C74">
    <cfRule type="duplicateValues" dxfId="4536" priority="1570"/>
    <cfRule type="duplicateValues" dxfId="4535" priority="1571"/>
  </conditionalFormatting>
  <conditionalFormatting sqref="C70:C74">
    <cfRule type="duplicateValues" dxfId="4534" priority="1569"/>
  </conditionalFormatting>
  <conditionalFormatting sqref="C70:C74">
    <cfRule type="duplicateValues" dxfId="4533" priority="1566"/>
    <cfRule type="duplicateValues" dxfId="4532" priority="1567"/>
    <cfRule type="duplicateValues" dxfId="4531" priority="1568"/>
  </conditionalFormatting>
  <conditionalFormatting sqref="B62:B67">
    <cfRule type="duplicateValues" dxfId="4530" priority="1565"/>
  </conditionalFormatting>
  <conditionalFormatting sqref="B70:B74">
    <cfRule type="duplicateValues" dxfId="4529" priority="1564"/>
  </conditionalFormatting>
  <conditionalFormatting sqref="B70:B74">
    <cfRule type="duplicateValues" dxfId="4528" priority="1563"/>
  </conditionalFormatting>
  <conditionalFormatting sqref="C62:C65">
    <cfRule type="duplicateValues" dxfId="4527" priority="1562"/>
  </conditionalFormatting>
  <conditionalFormatting sqref="C77">
    <cfRule type="duplicateValues" dxfId="4526" priority="1560"/>
    <cfRule type="duplicateValues" dxfId="4525" priority="1561"/>
  </conditionalFormatting>
  <conditionalFormatting sqref="C77">
    <cfRule type="duplicateValues" dxfId="4524" priority="1559"/>
  </conditionalFormatting>
  <conditionalFormatting sqref="C77">
    <cfRule type="duplicateValues" dxfId="4523" priority="1557"/>
    <cfRule type="duplicateValues" dxfId="4522" priority="1558"/>
  </conditionalFormatting>
  <conditionalFormatting sqref="C77">
    <cfRule type="duplicateValues" dxfId="4521" priority="1556"/>
  </conditionalFormatting>
  <conditionalFormatting sqref="C182">
    <cfRule type="duplicateValues" dxfId="4520" priority="1553"/>
    <cfRule type="duplicateValues" dxfId="4519" priority="1554"/>
    <cfRule type="duplicateValues" dxfId="4518" priority="1555"/>
  </conditionalFormatting>
  <conditionalFormatting sqref="C62:C65">
    <cfRule type="duplicateValues" dxfId="4517" priority="1552"/>
  </conditionalFormatting>
  <conditionalFormatting sqref="C77">
    <cfRule type="duplicateValues" dxfId="4516" priority="1551"/>
  </conditionalFormatting>
  <conditionalFormatting sqref="B29:B33">
    <cfRule type="duplicateValues" dxfId="4515" priority="1550"/>
  </conditionalFormatting>
  <conditionalFormatting sqref="B29:B33">
    <cfRule type="duplicateValues" dxfId="4514" priority="1549"/>
  </conditionalFormatting>
  <conditionalFormatting sqref="C170:C181">
    <cfRule type="duplicateValues" dxfId="4513" priority="1548"/>
  </conditionalFormatting>
  <conditionalFormatting sqref="C48:C52">
    <cfRule type="duplicateValues" dxfId="4512" priority="1546"/>
    <cfRule type="duplicateValues" dxfId="4511" priority="1547"/>
  </conditionalFormatting>
  <conditionalFormatting sqref="C48:C52">
    <cfRule type="duplicateValues" dxfId="4510" priority="1545"/>
  </conditionalFormatting>
  <conditionalFormatting sqref="C170:C181">
    <cfRule type="duplicateValues" dxfId="4509" priority="1542"/>
    <cfRule type="duplicateValues" dxfId="4508" priority="1543"/>
    <cfRule type="duplicateValues" dxfId="4507" priority="1544"/>
  </conditionalFormatting>
  <conditionalFormatting sqref="C48:C52">
    <cfRule type="duplicateValues" dxfId="4506" priority="1541"/>
  </conditionalFormatting>
  <conditionalFormatting sqref="C48:C52">
    <cfRule type="duplicateValues" dxfId="4505" priority="1539"/>
    <cfRule type="duplicateValues" dxfId="4504" priority="1540"/>
  </conditionalFormatting>
  <conditionalFormatting sqref="C48:C52">
    <cfRule type="duplicateValues" dxfId="4503" priority="1538"/>
  </conditionalFormatting>
  <conditionalFormatting sqref="C48:C52">
    <cfRule type="duplicateValues" dxfId="4502" priority="1535"/>
    <cfRule type="duplicateValues" dxfId="4501" priority="1536"/>
    <cfRule type="duplicateValues" dxfId="4500" priority="1537"/>
  </conditionalFormatting>
  <conditionalFormatting sqref="C59:C87">
    <cfRule type="duplicateValues" dxfId="4499" priority="1534"/>
  </conditionalFormatting>
  <conditionalFormatting sqref="C50:C52">
    <cfRule type="duplicateValues" dxfId="4498" priority="1532"/>
    <cfRule type="duplicateValues" dxfId="4497" priority="1533"/>
  </conditionalFormatting>
  <conditionalFormatting sqref="C50:C52">
    <cfRule type="duplicateValues" dxfId="4496" priority="1531"/>
  </conditionalFormatting>
  <conditionalFormatting sqref="C50:C52">
    <cfRule type="duplicateValues" dxfId="4495" priority="1528"/>
    <cfRule type="duplicateValues" dxfId="4494" priority="1529"/>
    <cfRule type="duplicateValues" dxfId="4493" priority="1530"/>
  </conditionalFormatting>
  <conditionalFormatting sqref="C87">
    <cfRule type="duplicateValues" dxfId="4492" priority="1527"/>
  </conditionalFormatting>
  <conditionalFormatting sqref="C87">
    <cfRule type="duplicateValues" dxfId="4491" priority="1525"/>
    <cfRule type="duplicateValues" dxfId="4490" priority="1526"/>
  </conditionalFormatting>
  <conditionalFormatting sqref="C87">
    <cfRule type="duplicateValues" dxfId="4489" priority="1522"/>
    <cfRule type="duplicateValues" dxfId="4488" priority="1523"/>
    <cfRule type="duplicateValues" dxfId="4487" priority="1524"/>
  </conditionalFormatting>
  <conditionalFormatting sqref="B87">
    <cfRule type="duplicateValues" dxfId="4486" priority="1521"/>
  </conditionalFormatting>
  <conditionalFormatting sqref="C91">
    <cfRule type="duplicateValues" dxfId="4485" priority="1520"/>
  </conditionalFormatting>
  <conditionalFormatting sqref="C91">
    <cfRule type="duplicateValues" dxfId="4484" priority="1518"/>
    <cfRule type="duplicateValues" dxfId="4483" priority="1519"/>
  </conditionalFormatting>
  <conditionalFormatting sqref="C91">
    <cfRule type="duplicateValues" dxfId="4482" priority="1515"/>
    <cfRule type="duplicateValues" dxfId="4481" priority="1516"/>
    <cfRule type="duplicateValues" dxfId="4480" priority="1517"/>
  </conditionalFormatting>
  <conditionalFormatting sqref="B91">
    <cfRule type="duplicateValues" dxfId="4479" priority="1514"/>
  </conditionalFormatting>
  <conditionalFormatting sqref="C108">
    <cfRule type="duplicateValues" dxfId="4478" priority="1513"/>
  </conditionalFormatting>
  <conditionalFormatting sqref="C108">
    <cfRule type="duplicateValues" dxfId="4477" priority="1511"/>
    <cfRule type="duplicateValues" dxfId="4476" priority="1512"/>
  </conditionalFormatting>
  <conditionalFormatting sqref="C108">
    <cfRule type="duplicateValues" dxfId="4475" priority="1508"/>
    <cfRule type="duplicateValues" dxfId="4474" priority="1509"/>
    <cfRule type="duplicateValues" dxfId="4473" priority="1510"/>
  </conditionalFormatting>
  <conditionalFormatting sqref="B114:B124">
    <cfRule type="duplicateValues" dxfId="4472" priority="1507"/>
  </conditionalFormatting>
  <conditionalFormatting sqref="B151:B154">
    <cfRule type="duplicateValues" dxfId="4471" priority="1506"/>
  </conditionalFormatting>
  <conditionalFormatting sqref="B151:B154">
    <cfRule type="duplicateValues" dxfId="4470" priority="1505"/>
  </conditionalFormatting>
  <conditionalFormatting sqref="C236:C237">
    <cfRule type="duplicateValues" dxfId="4469" priority="1504"/>
  </conditionalFormatting>
  <conditionalFormatting sqref="C234">
    <cfRule type="duplicateValues" dxfId="4468" priority="1502"/>
    <cfRule type="duplicateValues" dxfId="4467" priority="1503"/>
  </conditionalFormatting>
  <conditionalFormatting sqref="C234">
    <cfRule type="duplicateValues" dxfId="4466" priority="1501"/>
  </conditionalFormatting>
  <conditionalFormatting sqref="C236:C237">
    <cfRule type="duplicateValues" dxfId="4465" priority="1499"/>
    <cfRule type="duplicateValues" dxfId="4464" priority="1500"/>
  </conditionalFormatting>
  <conditionalFormatting sqref="C236:C237">
    <cfRule type="duplicateValues" dxfId="4463" priority="1498"/>
  </conditionalFormatting>
  <conditionalFormatting sqref="C236:C237">
    <cfRule type="duplicateValues" dxfId="4462" priority="1497"/>
  </conditionalFormatting>
  <conditionalFormatting sqref="C236:C237">
    <cfRule type="duplicateValues" dxfId="4461" priority="1494"/>
    <cfRule type="duplicateValues" dxfId="4460" priority="1495"/>
    <cfRule type="duplicateValues" dxfId="4459" priority="1496"/>
  </conditionalFormatting>
  <conditionalFormatting sqref="C236:C237">
    <cfRule type="duplicateValues" dxfId="4458" priority="1493"/>
  </conditionalFormatting>
  <conditionalFormatting sqref="C236:C237">
    <cfRule type="duplicateValues" dxfId="4457" priority="1492"/>
  </conditionalFormatting>
  <conditionalFormatting sqref="C236:C237">
    <cfRule type="duplicateValues" dxfId="4456" priority="1491"/>
  </conditionalFormatting>
  <conditionalFormatting sqref="C234">
    <cfRule type="duplicateValues" dxfId="4455" priority="1489"/>
    <cfRule type="duplicateValues" dxfId="4454" priority="1490"/>
  </conditionalFormatting>
  <conditionalFormatting sqref="C234">
    <cfRule type="duplicateValues" dxfId="4453" priority="1488"/>
  </conditionalFormatting>
  <conditionalFormatting sqref="C231">
    <cfRule type="duplicateValues" dxfId="4452" priority="1486"/>
    <cfRule type="duplicateValues" dxfId="4451" priority="1487"/>
  </conditionalFormatting>
  <conditionalFormatting sqref="C231">
    <cfRule type="duplicateValues" dxfId="4450" priority="1485"/>
  </conditionalFormatting>
  <conditionalFormatting sqref="C236:C237">
    <cfRule type="duplicateValues" dxfId="4449" priority="1482"/>
    <cfRule type="duplicateValues" dxfId="4448" priority="1483"/>
    <cfRule type="duplicateValues" dxfId="4447" priority="1484"/>
  </conditionalFormatting>
  <conditionalFormatting sqref="C236:C237">
    <cfRule type="duplicateValues" dxfId="4446" priority="1481"/>
  </conditionalFormatting>
  <conditionalFormatting sqref="C236:C237">
    <cfRule type="duplicateValues" dxfId="4445" priority="1480"/>
  </conditionalFormatting>
  <conditionalFormatting sqref="C94:C95">
    <cfRule type="duplicateValues" dxfId="4444" priority="1479"/>
  </conditionalFormatting>
  <conditionalFormatting sqref="B101:B134">
    <cfRule type="duplicateValues" dxfId="4443" priority="1478"/>
  </conditionalFormatting>
  <conditionalFormatting sqref="C158">
    <cfRule type="duplicateValues" dxfId="4442" priority="1477"/>
  </conditionalFormatting>
  <conditionalFormatting sqref="C116">
    <cfRule type="duplicateValues" dxfId="4441" priority="1476"/>
  </conditionalFormatting>
  <conditionalFormatting sqref="B28:B29">
    <cfRule type="duplicateValues" dxfId="4440" priority="1475"/>
  </conditionalFormatting>
  <conditionalFormatting sqref="B28:B29">
    <cfRule type="duplicateValues" dxfId="4439" priority="1474"/>
  </conditionalFormatting>
  <conditionalFormatting sqref="B79:B166">
    <cfRule type="duplicateValues" dxfId="4438" priority="1473"/>
  </conditionalFormatting>
  <conditionalFormatting sqref="B79:B172">
    <cfRule type="duplicateValues" dxfId="4437" priority="1472"/>
  </conditionalFormatting>
  <conditionalFormatting sqref="B260">
    <cfRule type="duplicateValues" dxfId="4436" priority="1471"/>
  </conditionalFormatting>
  <conditionalFormatting sqref="B136:B171">
    <cfRule type="duplicateValues" dxfId="4435" priority="1470"/>
  </conditionalFormatting>
  <conditionalFormatting sqref="B136:B171">
    <cfRule type="duplicateValues" dxfId="4434" priority="1469"/>
  </conditionalFormatting>
  <conditionalFormatting sqref="B234:B237">
    <cfRule type="duplicateValues" dxfId="4433" priority="1468"/>
  </conditionalFormatting>
  <conditionalFormatting sqref="B234:B237">
    <cfRule type="duplicateValues" dxfId="4432" priority="1467"/>
  </conditionalFormatting>
  <conditionalFormatting sqref="B234:B237">
    <cfRule type="duplicateValues" dxfId="4431" priority="1466"/>
  </conditionalFormatting>
  <conditionalFormatting sqref="B234:B237">
    <cfRule type="duplicateValues" dxfId="4430" priority="1465"/>
  </conditionalFormatting>
  <conditionalFormatting sqref="C201:C207">
    <cfRule type="duplicateValues" dxfId="4429" priority="1464"/>
  </conditionalFormatting>
  <conditionalFormatting sqref="C201:C207">
    <cfRule type="duplicateValues" dxfId="4428" priority="1462"/>
    <cfRule type="duplicateValues" dxfId="4427" priority="1463"/>
  </conditionalFormatting>
  <conditionalFormatting sqref="C201:C207">
    <cfRule type="duplicateValues" dxfId="4426" priority="1459"/>
    <cfRule type="duplicateValues" dxfId="4425" priority="1460"/>
    <cfRule type="duplicateValues" dxfId="4424" priority="1461"/>
  </conditionalFormatting>
  <conditionalFormatting sqref="C236">
    <cfRule type="duplicateValues" dxfId="4423" priority="1458"/>
  </conditionalFormatting>
  <conditionalFormatting sqref="C236">
    <cfRule type="duplicateValues" dxfId="4422" priority="1457"/>
  </conditionalFormatting>
  <conditionalFormatting sqref="B260">
    <cfRule type="duplicateValues" dxfId="4421" priority="1456"/>
  </conditionalFormatting>
  <conditionalFormatting sqref="B260">
    <cfRule type="duplicateValues" dxfId="4420" priority="1455"/>
  </conditionalFormatting>
  <conditionalFormatting sqref="C223">
    <cfRule type="duplicateValues" dxfId="4419" priority="1454"/>
  </conditionalFormatting>
  <conditionalFormatting sqref="C223">
    <cfRule type="duplicateValues" dxfId="4418" priority="1452"/>
    <cfRule type="duplicateValues" dxfId="4417" priority="1453"/>
  </conditionalFormatting>
  <conditionalFormatting sqref="C223">
    <cfRule type="duplicateValues" dxfId="4416" priority="1449"/>
    <cfRule type="duplicateValues" dxfId="4415" priority="1450"/>
    <cfRule type="duplicateValues" dxfId="4414" priority="1451"/>
  </conditionalFormatting>
  <conditionalFormatting sqref="B223">
    <cfRule type="duplicateValues" dxfId="4413" priority="1448"/>
  </conditionalFormatting>
  <conditionalFormatting sqref="C224:C244">
    <cfRule type="duplicateValues" dxfId="4412" priority="1447"/>
  </conditionalFormatting>
  <conditionalFormatting sqref="C224:C244">
    <cfRule type="duplicateValues" dxfId="4411" priority="1445"/>
    <cfRule type="duplicateValues" dxfId="4410" priority="1446"/>
  </conditionalFormatting>
  <conditionalFormatting sqref="C224:C244">
    <cfRule type="duplicateValues" dxfId="4409" priority="1442"/>
    <cfRule type="duplicateValues" dxfId="4408" priority="1443"/>
    <cfRule type="duplicateValues" dxfId="4407" priority="1444"/>
  </conditionalFormatting>
  <conditionalFormatting sqref="C258">
    <cfRule type="duplicateValues" dxfId="4406" priority="1441"/>
  </conditionalFormatting>
  <conditionalFormatting sqref="B245">
    <cfRule type="duplicateValues" dxfId="4405" priority="1439" stopIfTrue="1"/>
    <cfRule type="duplicateValues" dxfId="4404" priority="1440" stopIfTrue="1"/>
  </conditionalFormatting>
  <conditionalFormatting sqref="C260">
    <cfRule type="duplicateValues" dxfId="4403" priority="1438"/>
  </conditionalFormatting>
  <conditionalFormatting sqref="C258">
    <cfRule type="duplicateValues" dxfId="4402" priority="1436"/>
    <cfRule type="duplicateValues" dxfId="4401" priority="1437"/>
  </conditionalFormatting>
  <conditionalFormatting sqref="C258">
    <cfRule type="duplicateValues" dxfId="4400" priority="1435"/>
  </conditionalFormatting>
  <conditionalFormatting sqref="C258">
    <cfRule type="duplicateValues" dxfId="4399" priority="1433"/>
    <cfRule type="duplicateValues" dxfId="4398" priority="1434"/>
  </conditionalFormatting>
  <conditionalFormatting sqref="C258">
    <cfRule type="duplicateValues" dxfId="4397" priority="1432"/>
  </conditionalFormatting>
  <conditionalFormatting sqref="C258">
    <cfRule type="duplicateValues" dxfId="4396" priority="1431"/>
  </conditionalFormatting>
  <conditionalFormatting sqref="C260">
    <cfRule type="duplicateValues" dxfId="4395" priority="1428"/>
    <cfRule type="duplicateValues" dxfId="4394" priority="1429"/>
    <cfRule type="duplicateValues" dxfId="4393" priority="1430"/>
  </conditionalFormatting>
  <conditionalFormatting sqref="C260">
    <cfRule type="duplicateValues" dxfId="4392" priority="1427"/>
  </conditionalFormatting>
  <conditionalFormatting sqref="C256">
    <cfRule type="duplicateValues" dxfId="4391" priority="1426"/>
  </conditionalFormatting>
  <conditionalFormatting sqref="B201:B205">
    <cfRule type="duplicateValues" dxfId="4390" priority="1425"/>
  </conditionalFormatting>
  <conditionalFormatting sqref="B201:B205">
    <cfRule type="duplicateValues" dxfId="4389" priority="1424"/>
  </conditionalFormatting>
  <conditionalFormatting sqref="B201:B205">
    <cfRule type="duplicateValues" dxfId="4388" priority="1423"/>
  </conditionalFormatting>
  <conditionalFormatting sqref="B201:B205">
    <cfRule type="duplicateValues" dxfId="4387" priority="1422"/>
  </conditionalFormatting>
  <conditionalFormatting sqref="C289">
    <cfRule type="duplicateValues" dxfId="4386" priority="1421"/>
  </conditionalFormatting>
  <conditionalFormatting sqref="C289">
    <cfRule type="duplicateValues" dxfId="4385" priority="1419"/>
    <cfRule type="duplicateValues" dxfId="4384" priority="1420"/>
  </conditionalFormatting>
  <conditionalFormatting sqref="C289">
    <cfRule type="duplicateValues" dxfId="4383" priority="1416"/>
    <cfRule type="duplicateValues" dxfId="4382" priority="1417"/>
    <cfRule type="duplicateValues" dxfId="4381" priority="1418"/>
  </conditionalFormatting>
  <conditionalFormatting sqref="C238:C287">
    <cfRule type="duplicateValues" dxfId="4380" priority="1415"/>
  </conditionalFormatting>
  <conditionalFormatting sqref="C238:C287">
    <cfRule type="duplicateValues" dxfId="4379" priority="1413"/>
    <cfRule type="duplicateValues" dxfId="4378" priority="1414"/>
  </conditionalFormatting>
  <conditionalFormatting sqref="C238:C287">
    <cfRule type="duplicateValues" dxfId="4377" priority="1410"/>
    <cfRule type="duplicateValues" dxfId="4376" priority="1411"/>
    <cfRule type="duplicateValues" dxfId="4375" priority="1412"/>
  </conditionalFormatting>
  <conditionalFormatting sqref="B238:B289">
    <cfRule type="duplicateValues" dxfId="4374" priority="1409"/>
  </conditionalFormatting>
  <conditionalFormatting sqref="C238:C288">
    <cfRule type="duplicateValues" dxfId="4373" priority="1408"/>
  </conditionalFormatting>
  <conditionalFormatting sqref="C238:C288">
    <cfRule type="duplicateValues" dxfId="4372" priority="1406"/>
    <cfRule type="duplicateValues" dxfId="4371" priority="1407"/>
  </conditionalFormatting>
  <conditionalFormatting sqref="C238:C288">
    <cfRule type="duplicateValues" dxfId="4370" priority="1403"/>
    <cfRule type="duplicateValues" dxfId="4369" priority="1404"/>
    <cfRule type="duplicateValues" dxfId="4368" priority="1405"/>
  </conditionalFormatting>
  <conditionalFormatting sqref="B299">
    <cfRule type="duplicateValues" dxfId="4367" priority="1402"/>
  </conditionalFormatting>
  <conditionalFormatting sqref="C238:C289">
    <cfRule type="duplicateValues" dxfId="4366" priority="1401"/>
  </conditionalFormatting>
  <conditionalFormatting sqref="C238:C289">
    <cfRule type="duplicateValues" dxfId="4365" priority="1399"/>
    <cfRule type="duplicateValues" dxfId="4364" priority="1400"/>
  </conditionalFormatting>
  <conditionalFormatting sqref="C238:C289">
    <cfRule type="duplicateValues" dxfId="4363" priority="1396"/>
    <cfRule type="duplicateValues" dxfId="4362" priority="1397"/>
    <cfRule type="duplicateValues" dxfId="4361" priority="1398"/>
  </conditionalFormatting>
  <conditionalFormatting sqref="C261:C299">
    <cfRule type="duplicateValues" dxfId="4360" priority="1395"/>
  </conditionalFormatting>
  <conditionalFormatting sqref="C261:C299">
    <cfRule type="duplicateValues" dxfId="4359" priority="1393"/>
    <cfRule type="duplicateValues" dxfId="4358" priority="1394"/>
  </conditionalFormatting>
  <conditionalFormatting sqref="C261:C299">
    <cfRule type="duplicateValues" dxfId="4357" priority="1390"/>
    <cfRule type="duplicateValues" dxfId="4356" priority="1391"/>
    <cfRule type="duplicateValues" dxfId="4355" priority="1392"/>
  </conditionalFormatting>
  <conditionalFormatting sqref="B26">
    <cfRule type="duplicateValues" dxfId="4354" priority="1389"/>
  </conditionalFormatting>
  <conditionalFormatting sqref="B26">
    <cfRule type="duplicateValues" dxfId="4353" priority="1388"/>
  </conditionalFormatting>
  <conditionalFormatting sqref="B26">
    <cfRule type="duplicateValues" dxfId="4352" priority="1387"/>
  </conditionalFormatting>
  <conditionalFormatting sqref="B26">
    <cfRule type="duplicateValues" dxfId="4351" priority="1386"/>
  </conditionalFormatting>
  <conditionalFormatting sqref="B26">
    <cfRule type="duplicateValues" dxfId="4350" priority="1385"/>
  </conditionalFormatting>
  <conditionalFormatting sqref="B26">
    <cfRule type="duplicateValues" dxfId="4349" priority="1384"/>
  </conditionalFormatting>
  <conditionalFormatting sqref="B26">
    <cfRule type="duplicateValues" dxfId="4348" priority="1383"/>
  </conditionalFormatting>
  <conditionalFormatting sqref="B26">
    <cfRule type="duplicateValues" dxfId="4347" priority="1382"/>
  </conditionalFormatting>
  <conditionalFormatting sqref="B26">
    <cfRule type="duplicateValues" dxfId="4346" priority="1381"/>
  </conditionalFormatting>
  <conditionalFormatting sqref="B26">
    <cfRule type="duplicateValues" dxfId="4345" priority="1380"/>
  </conditionalFormatting>
  <conditionalFormatting sqref="B26">
    <cfRule type="duplicateValues" dxfId="4344" priority="1379"/>
  </conditionalFormatting>
  <conditionalFormatting sqref="B26">
    <cfRule type="duplicateValues" dxfId="4343" priority="1378"/>
  </conditionalFormatting>
  <conditionalFormatting sqref="B26">
    <cfRule type="duplicateValues" dxfId="4342" priority="1377"/>
  </conditionalFormatting>
  <conditionalFormatting sqref="B26">
    <cfRule type="duplicateValues" dxfId="4341" priority="1376"/>
  </conditionalFormatting>
  <conditionalFormatting sqref="B26">
    <cfRule type="duplicateValues" dxfId="4340" priority="1375"/>
  </conditionalFormatting>
  <conditionalFormatting sqref="B26">
    <cfRule type="duplicateValues" dxfId="4339" priority="1374"/>
  </conditionalFormatting>
  <conditionalFormatting sqref="B28">
    <cfRule type="duplicateValues" dxfId="4338" priority="1373"/>
  </conditionalFormatting>
  <conditionalFormatting sqref="C28">
    <cfRule type="duplicateValues" dxfId="4337" priority="1372"/>
  </conditionalFormatting>
  <conditionalFormatting sqref="C28">
    <cfRule type="duplicateValues" dxfId="4336" priority="1371"/>
  </conditionalFormatting>
  <conditionalFormatting sqref="C28">
    <cfRule type="duplicateValues" dxfId="4335" priority="1369"/>
    <cfRule type="duplicateValues" dxfId="4334" priority="1370"/>
  </conditionalFormatting>
  <conditionalFormatting sqref="C28">
    <cfRule type="duplicateValues" dxfId="4333" priority="1366"/>
    <cfRule type="duplicateValues" dxfId="4332" priority="1367"/>
    <cfRule type="duplicateValues" dxfId="4331" priority="1368"/>
  </conditionalFormatting>
  <conditionalFormatting sqref="B28">
    <cfRule type="duplicateValues" dxfId="4330" priority="1365"/>
  </conditionalFormatting>
  <conditionalFormatting sqref="B28">
    <cfRule type="duplicateValues" dxfId="4329" priority="1364"/>
  </conditionalFormatting>
  <conditionalFormatting sqref="B28">
    <cfRule type="duplicateValues" dxfId="4328" priority="1363"/>
  </conditionalFormatting>
  <conditionalFormatting sqref="B28">
    <cfRule type="duplicateValues" dxfId="4327" priority="1362"/>
  </conditionalFormatting>
  <conditionalFormatting sqref="B28">
    <cfRule type="duplicateValues" dxfId="4326" priority="1361"/>
  </conditionalFormatting>
  <conditionalFormatting sqref="B28">
    <cfRule type="duplicateValues" dxfId="4325" priority="1360"/>
  </conditionalFormatting>
  <conditionalFormatting sqref="B28">
    <cfRule type="duplicateValues" dxfId="4324" priority="1359"/>
  </conditionalFormatting>
  <conditionalFormatting sqref="B28">
    <cfRule type="duplicateValues" dxfId="4323" priority="1358"/>
  </conditionalFormatting>
  <conditionalFormatting sqref="B28">
    <cfRule type="duplicateValues" dxfId="4322" priority="1357"/>
  </conditionalFormatting>
  <conditionalFormatting sqref="B28">
    <cfRule type="duplicateValues" dxfId="4321" priority="1356"/>
  </conditionalFormatting>
  <conditionalFormatting sqref="B28">
    <cfRule type="duplicateValues" dxfId="4320" priority="1355"/>
  </conditionalFormatting>
  <conditionalFormatting sqref="B28">
    <cfRule type="duplicateValues" dxfId="4319" priority="1354"/>
  </conditionalFormatting>
  <conditionalFormatting sqref="B28">
    <cfRule type="duplicateValues" dxfId="4318" priority="1353"/>
  </conditionalFormatting>
  <conditionalFormatting sqref="B28">
    <cfRule type="duplicateValues" dxfId="4317" priority="1352"/>
  </conditionalFormatting>
  <conditionalFormatting sqref="B28">
    <cfRule type="duplicateValues" dxfId="4316" priority="1351"/>
  </conditionalFormatting>
  <conditionalFormatting sqref="B28">
    <cfRule type="duplicateValues" dxfId="4315" priority="1350"/>
  </conditionalFormatting>
  <conditionalFormatting sqref="B28">
    <cfRule type="duplicateValues" dxfId="4314" priority="1349"/>
  </conditionalFormatting>
  <conditionalFormatting sqref="B31:B32">
    <cfRule type="duplicateValues" dxfId="4313" priority="1348"/>
  </conditionalFormatting>
  <conditionalFormatting sqref="C31:C32">
    <cfRule type="duplicateValues" dxfId="4312" priority="1347"/>
  </conditionalFormatting>
  <conditionalFormatting sqref="B31:B32">
    <cfRule type="duplicateValues" dxfId="4311" priority="1346"/>
  </conditionalFormatting>
  <conditionalFormatting sqref="B31:B32">
    <cfRule type="duplicateValues" dxfId="4310" priority="1345"/>
  </conditionalFormatting>
  <conditionalFormatting sqref="B31:B32">
    <cfRule type="duplicateValues" dxfId="4309" priority="1344"/>
  </conditionalFormatting>
  <conditionalFormatting sqref="B31:B32">
    <cfRule type="duplicateValues" dxfId="4308" priority="1343"/>
  </conditionalFormatting>
  <conditionalFormatting sqref="C31:C32">
    <cfRule type="duplicateValues" dxfId="4307" priority="1342"/>
  </conditionalFormatting>
  <conditionalFormatting sqref="C31:C32">
    <cfRule type="duplicateValues" dxfId="4306" priority="1341"/>
  </conditionalFormatting>
  <conditionalFormatting sqref="C31:C32">
    <cfRule type="duplicateValues" dxfId="4305" priority="1339"/>
    <cfRule type="duplicateValues" dxfId="4304" priority="1340"/>
  </conditionalFormatting>
  <conditionalFormatting sqref="C31:C32">
    <cfRule type="duplicateValues" dxfId="4303" priority="1336"/>
    <cfRule type="duplicateValues" dxfId="4302" priority="1337"/>
    <cfRule type="duplicateValues" dxfId="4301" priority="1338"/>
  </conditionalFormatting>
  <conditionalFormatting sqref="B31:B32">
    <cfRule type="duplicateValues" dxfId="4300" priority="1335"/>
  </conditionalFormatting>
  <conditionalFormatting sqref="B31:B32">
    <cfRule type="duplicateValues" dxfId="4299" priority="1334"/>
  </conditionalFormatting>
  <conditionalFormatting sqref="B31:B32">
    <cfRule type="duplicateValues" dxfId="4298" priority="1333"/>
  </conditionalFormatting>
  <conditionalFormatting sqref="B31:B32">
    <cfRule type="duplicateValues" dxfId="4297" priority="1332"/>
  </conditionalFormatting>
  <conditionalFormatting sqref="B31:B32">
    <cfRule type="duplicateValues" dxfId="4296" priority="1331"/>
  </conditionalFormatting>
  <conditionalFormatting sqref="B31:B32">
    <cfRule type="duplicateValues" dxfId="4295" priority="1330"/>
  </conditionalFormatting>
  <conditionalFormatting sqref="B31:B32">
    <cfRule type="duplicateValues" dxfId="4294" priority="1329"/>
  </conditionalFormatting>
  <conditionalFormatting sqref="B31:B32">
    <cfRule type="duplicateValues" dxfId="4293" priority="1328"/>
  </conditionalFormatting>
  <conditionalFormatting sqref="B31:B32">
    <cfRule type="duplicateValues" dxfId="4292" priority="1327"/>
  </conditionalFormatting>
  <conditionalFormatting sqref="B31:B32">
    <cfRule type="duplicateValues" dxfId="4291" priority="1326"/>
  </conditionalFormatting>
  <conditionalFormatting sqref="B31:B32">
    <cfRule type="duplicateValues" dxfId="4290" priority="1325"/>
  </conditionalFormatting>
  <conditionalFormatting sqref="B31:B32">
    <cfRule type="duplicateValues" dxfId="4289" priority="1324"/>
  </conditionalFormatting>
  <conditionalFormatting sqref="B31:B32">
    <cfRule type="duplicateValues" dxfId="4288" priority="1323"/>
  </conditionalFormatting>
  <conditionalFormatting sqref="B31:B32">
    <cfRule type="duplicateValues" dxfId="4287" priority="1322"/>
  </conditionalFormatting>
  <conditionalFormatting sqref="B31:B32">
    <cfRule type="duplicateValues" dxfId="4286" priority="1321"/>
  </conditionalFormatting>
  <conditionalFormatting sqref="B31:B32">
    <cfRule type="duplicateValues" dxfId="4285" priority="1320"/>
  </conditionalFormatting>
  <conditionalFormatting sqref="B31:B32">
    <cfRule type="duplicateValues" dxfId="4284" priority="1319"/>
  </conditionalFormatting>
  <conditionalFormatting sqref="B34">
    <cfRule type="duplicateValues" dxfId="4283" priority="1318"/>
  </conditionalFormatting>
  <conditionalFormatting sqref="B34">
    <cfRule type="duplicateValues" dxfId="4282" priority="1316"/>
  </conditionalFormatting>
  <conditionalFormatting sqref="B34">
    <cfRule type="duplicateValues" dxfId="4281" priority="1315"/>
  </conditionalFormatting>
  <conditionalFormatting sqref="B34">
    <cfRule type="duplicateValues" dxfId="4280" priority="1314"/>
  </conditionalFormatting>
  <conditionalFormatting sqref="B34">
    <cfRule type="duplicateValues" dxfId="4279" priority="1313"/>
  </conditionalFormatting>
  <conditionalFormatting sqref="B34">
    <cfRule type="duplicateValues" dxfId="4278" priority="1312"/>
  </conditionalFormatting>
  <conditionalFormatting sqref="B34">
    <cfRule type="duplicateValues" dxfId="4277" priority="1311"/>
  </conditionalFormatting>
  <conditionalFormatting sqref="B34">
    <cfRule type="duplicateValues" dxfId="4276" priority="1303"/>
  </conditionalFormatting>
  <conditionalFormatting sqref="B34">
    <cfRule type="duplicateValues" dxfId="4275" priority="1302"/>
  </conditionalFormatting>
  <conditionalFormatting sqref="B34">
    <cfRule type="duplicateValues" dxfId="4274" priority="1301"/>
  </conditionalFormatting>
  <conditionalFormatting sqref="B34">
    <cfRule type="duplicateValues" dxfId="4273" priority="1300"/>
  </conditionalFormatting>
  <conditionalFormatting sqref="B34">
    <cfRule type="duplicateValues" dxfId="4272" priority="1299"/>
  </conditionalFormatting>
  <conditionalFormatting sqref="B34">
    <cfRule type="duplicateValues" dxfId="4271" priority="1298"/>
  </conditionalFormatting>
  <conditionalFormatting sqref="B34">
    <cfRule type="duplicateValues" dxfId="4270" priority="1297"/>
  </conditionalFormatting>
  <conditionalFormatting sqref="B34">
    <cfRule type="duplicateValues" dxfId="4269" priority="1296"/>
  </conditionalFormatting>
  <conditionalFormatting sqref="B34">
    <cfRule type="duplicateValues" dxfId="4268" priority="1295"/>
  </conditionalFormatting>
  <conditionalFormatting sqref="B34">
    <cfRule type="duplicateValues" dxfId="4267" priority="1294"/>
  </conditionalFormatting>
  <conditionalFormatting sqref="B34">
    <cfRule type="duplicateValues" dxfId="4266" priority="1293"/>
  </conditionalFormatting>
  <conditionalFormatting sqref="B34">
    <cfRule type="duplicateValues" dxfId="4265" priority="1292"/>
  </conditionalFormatting>
  <conditionalFormatting sqref="B34">
    <cfRule type="duplicateValues" dxfId="4264" priority="1291"/>
  </conditionalFormatting>
  <conditionalFormatting sqref="B34">
    <cfRule type="duplicateValues" dxfId="4263" priority="1290"/>
  </conditionalFormatting>
  <conditionalFormatting sqref="B34">
    <cfRule type="duplicateValues" dxfId="4262" priority="1289"/>
  </conditionalFormatting>
  <conditionalFormatting sqref="B34">
    <cfRule type="duplicateValues" dxfId="4261" priority="1288"/>
  </conditionalFormatting>
  <conditionalFormatting sqref="B34">
    <cfRule type="duplicateValues" dxfId="4260" priority="1287"/>
  </conditionalFormatting>
  <conditionalFormatting sqref="B38">
    <cfRule type="duplicateValues" dxfId="4259" priority="1286"/>
  </conditionalFormatting>
  <conditionalFormatting sqref="B38">
    <cfRule type="duplicateValues" dxfId="4258" priority="1285"/>
  </conditionalFormatting>
  <conditionalFormatting sqref="B38">
    <cfRule type="duplicateValues" dxfId="4257" priority="1284"/>
  </conditionalFormatting>
  <conditionalFormatting sqref="B38">
    <cfRule type="duplicateValues" dxfId="4256" priority="1283"/>
  </conditionalFormatting>
  <conditionalFormatting sqref="B38">
    <cfRule type="duplicateValues" dxfId="4255" priority="1282"/>
  </conditionalFormatting>
  <conditionalFormatting sqref="B38">
    <cfRule type="duplicateValues" dxfId="4254" priority="1281"/>
  </conditionalFormatting>
  <conditionalFormatting sqref="C38">
    <cfRule type="duplicateValues" dxfId="4253" priority="1280"/>
  </conditionalFormatting>
  <conditionalFormatting sqref="C38">
    <cfRule type="duplicateValues" dxfId="4252" priority="1278"/>
    <cfRule type="duplicateValues" dxfId="4251" priority="1279"/>
  </conditionalFormatting>
  <conditionalFormatting sqref="C38">
    <cfRule type="duplicateValues" dxfId="4250" priority="1275"/>
    <cfRule type="duplicateValues" dxfId="4249" priority="1276"/>
    <cfRule type="duplicateValues" dxfId="4248" priority="1277"/>
  </conditionalFormatting>
  <conditionalFormatting sqref="B38">
    <cfRule type="duplicateValues" dxfId="4247" priority="1274"/>
  </conditionalFormatting>
  <conditionalFormatting sqref="B38">
    <cfRule type="duplicateValues" dxfId="4246" priority="1273"/>
  </conditionalFormatting>
  <conditionalFormatting sqref="C38">
    <cfRule type="duplicateValues" dxfId="4245" priority="1272"/>
  </conditionalFormatting>
  <conditionalFormatting sqref="B38">
    <cfRule type="duplicateValues" dxfId="4244" priority="1271"/>
  </conditionalFormatting>
  <conditionalFormatting sqref="B38">
    <cfRule type="duplicateValues" dxfId="4243" priority="1270"/>
  </conditionalFormatting>
  <conditionalFormatting sqref="B38">
    <cfRule type="duplicateValues" dxfId="4242" priority="1269"/>
  </conditionalFormatting>
  <conditionalFormatting sqref="B38">
    <cfRule type="duplicateValues" dxfId="4241" priority="1268"/>
  </conditionalFormatting>
  <conditionalFormatting sqref="B38">
    <cfRule type="duplicateValues" dxfId="4240" priority="1267"/>
  </conditionalFormatting>
  <conditionalFormatting sqref="B38">
    <cfRule type="duplicateValues" dxfId="4239" priority="1266"/>
  </conditionalFormatting>
  <conditionalFormatting sqref="C38">
    <cfRule type="duplicateValues" dxfId="4238" priority="1265"/>
  </conditionalFormatting>
  <conditionalFormatting sqref="C38">
    <cfRule type="duplicateValues" dxfId="4237" priority="1264"/>
  </conditionalFormatting>
  <conditionalFormatting sqref="C38">
    <cfRule type="duplicateValues" dxfId="4236" priority="1262"/>
    <cfRule type="duplicateValues" dxfId="4235" priority="1263"/>
  </conditionalFormatting>
  <conditionalFormatting sqref="C38">
    <cfRule type="duplicateValues" dxfId="4234" priority="1259"/>
    <cfRule type="duplicateValues" dxfId="4233" priority="1260"/>
    <cfRule type="duplicateValues" dxfId="4232" priority="1261"/>
  </conditionalFormatting>
  <conditionalFormatting sqref="B38">
    <cfRule type="duplicateValues" dxfId="4231" priority="1258"/>
  </conditionalFormatting>
  <conditionalFormatting sqref="B38">
    <cfRule type="duplicateValues" dxfId="4230" priority="1257"/>
  </conditionalFormatting>
  <conditionalFormatting sqref="B38">
    <cfRule type="duplicateValues" dxfId="4229" priority="1256"/>
  </conditionalFormatting>
  <conditionalFormatting sqref="B38">
    <cfRule type="duplicateValues" dxfId="4228" priority="1255"/>
  </conditionalFormatting>
  <conditionalFormatting sqref="B38">
    <cfRule type="duplicateValues" dxfId="4227" priority="1254"/>
  </conditionalFormatting>
  <conditionalFormatting sqref="B38">
    <cfRule type="duplicateValues" dxfId="4226" priority="1253"/>
  </conditionalFormatting>
  <conditionalFormatting sqref="B38">
    <cfRule type="duplicateValues" dxfId="4225" priority="1252"/>
  </conditionalFormatting>
  <conditionalFormatting sqref="B38">
    <cfRule type="duplicateValues" dxfId="4224" priority="1251"/>
  </conditionalFormatting>
  <conditionalFormatting sqref="B38">
    <cfRule type="duplicateValues" dxfId="4223" priority="1250"/>
  </conditionalFormatting>
  <conditionalFormatting sqref="B38">
    <cfRule type="duplicateValues" dxfId="4222" priority="1249"/>
  </conditionalFormatting>
  <conditionalFormatting sqref="B38">
    <cfRule type="duplicateValues" dxfId="4221" priority="1248"/>
  </conditionalFormatting>
  <conditionalFormatting sqref="B38">
    <cfRule type="duplicateValues" dxfId="4220" priority="1247"/>
  </conditionalFormatting>
  <conditionalFormatting sqref="B38">
    <cfRule type="duplicateValues" dxfId="4219" priority="1246"/>
  </conditionalFormatting>
  <conditionalFormatting sqref="B38">
    <cfRule type="duplicateValues" dxfId="4218" priority="1245"/>
  </conditionalFormatting>
  <conditionalFormatting sqref="B38">
    <cfRule type="duplicateValues" dxfId="4217" priority="1244"/>
  </conditionalFormatting>
  <conditionalFormatting sqref="B38">
    <cfRule type="duplicateValues" dxfId="4216" priority="1243"/>
  </conditionalFormatting>
  <conditionalFormatting sqref="B38">
    <cfRule type="duplicateValues" dxfId="4215" priority="1242"/>
  </conditionalFormatting>
  <conditionalFormatting sqref="B40">
    <cfRule type="duplicateValues" dxfId="4214" priority="1238" stopIfTrue="1"/>
    <cfRule type="duplicateValues" dxfId="4213" priority="1239" stopIfTrue="1"/>
  </conditionalFormatting>
  <conditionalFormatting sqref="B43:B44">
    <cfRule type="duplicateValues" dxfId="4212" priority="1220"/>
  </conditionalFormatting>
  <conditionalFormatting sqref="B43:B44">
    <cfRule type="duplicateValues" dxfId="4211" priority="1213"/>
  </conditionalFormatting>
  <conditionalFormatting sqref="B43:B44">
    <cfRule type="duplicateValues" dxfId="4210" priority="1212"/>
  </conditionalFormatting>
  <conditionalFormatting sqref="B43:B44">
    <cfRule type="duplicateValues" dxfId="4209" priority="1211"/>
  </conditionalFormatting>
  <conditionalFormatting sqref="B43:B44">
    <cfRule type="duplicateValues" dxfId="4208" priority="1210"/>
  </conditionalFormatting>
  <conditionalFormatting sqref="B43:B44">
    <cfRule type="duplicateValues" dxfId="4207" priority="1209"/>
  </conditionalFormatting>
  <conditionalFormatting sqref="B43:B44">
    <cfRule type="duplicateValues" dxfId="4206" priority="1208"/>
  </conditionalFormatting>
  <conditionalFormatting sqref="B43:B44">
    <cfRule type="duplicateValues" dxfId="4205" priority="1201"/>
  </conditionalFormatting>
  <conditionalFormatting sqref="B43:B44">
    <cfRule type="duplicateValues" dxfId="4204" priority="1200"/>
  </conditionalFormatting>
  <conditionalFormatting sqref="B43:B44">
    <cfRule type="duplicateValues" dxfId="4203" priority="1198"/>
  </conditionalFormatting>
  <conditionalFormatting sqref="B43:B44">
    <cfRule type="duplicateValues" dxfId="4202" priority="1197"/>
  </conditionalFormatting>
  <conditionalFormatting sqref="B43:B44">
    <cfRule type="duplicateValues" dxfId="4201" priority="1196"/>
  </conditionalFormatting>
  <conditionalFormatting sqref="B43:B44">
    <cfRule type="duplicateValues" dxfId="4200" priority="1195"/>
  </conditionalFormatting>
  <conditionalFormatting sqref="B43:B44">
    <cfRule type="duplicateValues" dxfId="4199" priority="1194"/>
  </conditionalFormatting>
  <conditionalFormatting sqref="B43:B44">
    <cfRule type="duplicateValues" dxfId="4198" priority="1193"/>
  </conditionalFormatting>
  <conditionalFormatting sqref="B43:B44">
    <cfRule type="duplicateValues" dxfId="4197" priority="1185"/>
  </conditionalFormatting>
  <conditionalFormatting sqref="B43:B44">
    <cfRule type="duplicateValues" dxfId="4196" priority="1184"/>
  </conditionalFormatting>
  <conditionalFormatting sqref="B43:B44">
    <cfRule type="duplicateValues" dxfId="4195" priority="1183"/>
  </conditionalFormatting>
  <conditionalFormatting sqref="B43:B44">
    <cfRule type="duplicateValues" dxfId="4194" priority="1182"/>
  </conditionalFormatting>
  <conditionalFormatting sqref="B43:B44">
    <cfRule type="duplicateValues" dxfId="4193" priority="1181"/>
  </conditionalFormatting>
  <conditionalFormatting sqref="B43:B44">
    <cfRule type="duplicateValues" dxfId="4192" priority="1180"/>
  </conditionalFormatting>
  <conditionalFormatting sqref="B43:B44">
    <cfRule type="duplicateValues" dxfId="4191" priority="1179"/>
  </conditionalFormatting>
  <conditionalFormatting sqref="B43:B44">
    <cfRule type="duplicateValues" dxfId="4190" priority="1178"/>
  </conditionalFormatting>
  <conditionalFormatting sqref="B43:B44">
    <cfRule type="duplicateValues" dxfId="4189" priority="1177"/>
  </conditionalFormatting>
  <conditionalFormatting sqref="B43:B44">
    <cfRule type="duplicateValues" dxfId="4188" priority="1176"/>
  </conditionalFormatting>
  <conditionalFormatting sqref="B43:B44">
    <cfRule type="duplicateValues" dxfId="4187" priority="1175"/>
  </conditionalFormatting>
  <conditionalFormatting sqref="B43:B44">
    <cfRule type="duplicateValues" dxfId="4186" priority="1174"/>
  </conditionalFormatting>
  <conditionalFormatting sqref="B43:B44">
    <cfRule type="duplicateValues" dxfId="4185" priority="1173"/>
  </conditionalFormatting>
  <conditionalFormatting sqref="B43:B44">
    <cfRule type="duplicateValues" dxfId="4184" priority="1172"/>
  </conditionalFormatting>
  <conditionalFormatting sqref="B43:B44">
    <cfRule type="duplicateValues" dxfId="4183" priority="1171"/>
  </conditionalFormatting>
  <conditionalFormatting sqref="B43:B44">
    <cfRule type="duplicateValues" dxfId="4182" priority="1170"/>
  </conditionalFormatting>
  <conditionalFormatting sqref="B43:B44">
    <cfRule type="duplicateValues" dxfId="4181" priority="1169"/>
  </conditionalFormatting>
  <conditionalFormatting sqref="B47:C47">
    <cfRule type="duplicateValues" dxfId="4180" priority="1167" stopIfTrue="1"/>
    <cfRule type="duplicateValues" dxfId="4179" priority="1168" stopIfTrue="1"/>
  </conditionalFormatting>
  <conditionalFormatting sqref="B47:C47">
    <cfRule type="duplicateValues" dxfId="4178" priority="1165" stopIfTrue="1"/>
    <cfRule type="duplicateValues" dxfId="4177" priority="1166" stopIfTrue="1"/>
  </conditionalFormatting>
  <conditionalFormatting sqref="B47">
    <cfRule type="duplicateValues" dxfId="4176" priority="1163" stopIfTrue="1"/>
    <cfRule type="duplicateValues" dxfId="4175" priority="1164" stopIfTrue="1"/>
  </conditionalFormatting>
  <conditionalFormatting sqref="B47">
    <cfRule type="duplicateValues" dxfId="4174" priority="1162"/>
  </conditionalFormatting>
  <conditionalFormatting sqref="C47">
    <cfRule type="duplicateValues" dxfId="4173" priority="1161"/>
  </conditionalFormatting>
  <conditionalFormatting sqref="C47">
    <cfRule type="duplicateValues" dxfId="4172" priority="1159"/>
    <cfRule type="duplicateValues" dxfId="4171" priority="1160"/>
  </conditionalFormatting>
  <conditionalFormatting sqref="C47">
    <cfRule type="duplicateValues" dxfId="4170" priority="1158"/>
  </conditionalFormatting>
  <conditionalFormatting sqref="C47">
    <cfRule type="duplicateValues" dxfId="4169" priority="1155"/>
    <cfRule type="duplicateValues" dxfId="4168" priority="1156"/>
    <cfRule type="duplicateValues" dxfId="4167" priority="1157"/>
  </conditionalFormatting>
  <conditionalFormatting sqref="C47">
    <cfRule type="duplicateValues" dxfId="4166" priority="1154"/>
  </conditionalFormatting>
  <conditionalFormatting sqref="C47">
    <cfRule type="duplicateValues" dxfId="4165" priority="1152"/>
    <cfRule type="duplicateValues" dxfId="4164" priority="1153"/>
  </conditionalFormatting>
  <conditionalFormatting sqref="C47">
    <cfRule type="duplicateValues" dxfId="4163" priority="1151"/>
  </conditionalFormatting>
  <conditionalFormatting sqref="C47">
    <cfRule type="duplicateValues" dxfId="4162" priority="1148"/>
    <cfRule type="duplicateValues" dxfId="4161" priority="1149"/>
    <cfRule type="duplicateValues" dxfId="4160" priority="1150"/>
  </conditionalFormatting>
  <conditionalFormatting sqref="C47">
    <cfRule type="duplicateValues" dxfId="4159" priority="1147"/>
  </conditionalFormatting>
  <conditionalFormatting sqref="C47">
    <cfRule type="duplicateValues" dxfId="4158" priority="1146"/>
  </conditionalFormatting>
  <conditionalFormatting sqref="C47">
    <cfRule type="duplicateValues" dxfId="4157" priority="1145"/>
  </conditionalFormatting>
  <conditionalFormatting sqref="B47">
    <cfRule type="duplicateValues" dxfId="4156" priority="1144"/>
  </conditionalFormatting>
  <conditionalFormatting sqref="C47">
    <cfRule type="duplicateValues" dxfId="4155" priority="1143"/>
  </conditionalFormatting>
  <conditionalFormatting sqref="C47">
    <cfRule type="duplicateValues" dxfId="4154" priority="1141"/>
    <cfRule type="duplicateValues" dxfId="4153" priority="1142"/>
  </conditionalFormatting>
  <conditionalFormatting sqref="C47">
    <cfRule type="duplicateValues" dxfId="4152" priority="1138"/>
    <cfRule type="duplicateValues" dxfId="4151" priority="1139"/>
    <cfRule type="duplicateValues" dxfId="4150" priority="1140"/>
  </conditionalFormatting>
  <conditionalFormatting sqref="B47">
    <cfRule type="duplicateValues" dxfId="4149" priority="1137"/>
  </conditionalFormatting>
  <conditionalFormatting sqref="B47">
    <cfRule type="duplicateValues" dxfId="4148" priority="1136"/>
  </conditionalFormatting>
  <conditionalFormatting sqref="B47">
    <cfRule type="duplicateValues" dxfId="4147" priority="1135"/>
  </conditionalFormatting>
  <conditionalFormatting sqref="B47">
    <cfRule type="duplicateValues" dxfId="4146" priority="1134"/>
  </conditionalFormatting>
  <conditionalFormatting sqref="B47">
    <cfRule type="duplicateValues" dxfId="4145" priority="1133"/>
  </conditionalFormatting>
  <conditionalFormatting sqref="B47">
    <cfRule type="duplicateValues" dxfId="4144" priority="1132"/>
  </conditionalFormatting>
  <conditionalFormatting sqref="C47">
    <cfRule type="duplicateValues" dxfId="4143" priority="1131"/>
  </conditionalFormatting>
  <conditionalFormatting sqref="C47">
    <cfRule type="duplicateValues" dxfId="4142" priority="1129"/>
    <cfRule type="duplicateValues" dxfId="4141" priority="1130"/>
  </conditionalFormatting>
  <conditionalFormatting sqref="C47">
    <cfRule type="duplicateValues" dxfId="4140" priority="1126"/>
    <cfRule type="duplicateValues" dxfId="4139" priority="1127"/>
    <cfRule type="duplicateValues" dxfId="4138" priority="1128"/>
  </conditionalFormatting>
  <conditionalFormatting sqref="B47">
    <cfRule type="duplicateValues" dxfId="4137" priority="1125"/>
  </conditionalFormatting>
  <conditionalFormatting sqref="B47">
    <cfRule type="duplicateValues" dxfId="4136" priority="1124"/>
  </conditionalFormatting>
  <conditionalFormatting sqref="C47">
    <cfRule type="duplicateValues" dxfId="4135" priority="1123"/>
  </conditionalFormatting>
  <conditionalFormatting sqref="B47">
    <cfRule type="duplicateValues" dxfId="4134" priority="1122"/>
  </conditionalFormatting>
  <conditionalFormatting sqref="B47">
    <cfRule type="duplicateValues" dxfId="4133" priority="1121"/>
  </conditionalFormatting>
  <conditionalFormatting sqref="B47">
    <cfRule type="duplicateValues" dxfId="4132" priority="1120"/>
  </conditionalFormatting>
  <conditionalFormatting sqref="B47">
    <cfRule type="duplicateValues" dxfId="4131" priority="1119"/>
  </conditionalFormatting>
  <conditionalFormatting sqref="B47">
    <cfRule type="duplicateValues" dxfId="4130" priority="1118"/>
  </conditionalFormatting>
  <conditionalFormatting sqref="B47">
    <cfRule type="duplicateValues" dxfId="4129" priority="1117"/>
  </conditionalFormatting>
  <conditionalFormatting sqref="C47">
    <cfRule type="duplicateValues" dxfId="4128" priority="1116"/>
  </conditionalFormatting>
  <conditionalFormatting sqref="C47">
    <cfRule type="duplicateValues" dxfId="4127" priority="1115"/>
  </conditionalFormatting>
  <conditionalFormatting sqref="C47">
    <cfRule type="duplicateValues" dxfId="4126" priority="1113"/>
    <cfRule type="duplicateValues" dxfId="4125" priority="1114"/>
  </conditionalFormatting>
  <conditionalFormatting sqref="C47">
    <cfRule type="duplicateValues" dxfId="4124" priority="1110"/>
    <cfRule type="duplicateValues" dxfId="4123" priority="1111"/>
    <cfRule type="duplicateValues" dxfId="4122" priority="1112"/>
  </conditionalFormatting>
  <conditionalFormatting sqref="B47">
    <cfRule type="duplicateValues" dxfId="4121" priority="1109"/>
  </conditionalFormatting>
  <conditionalFormatting sqref="B47">
    <cfRule type="duplicateValues" dxfId="4120" priority="1108"/>
  </conditionalFormatting>
  <conditionalFormatting sqref="B47">
    <cfRule type="duplicateValues" dxfId="4119" priority="1107"/>
  </conditionalFormatting>
  <conditionalFormatting sqref="B47">
    <cfRule type="duplicateValues" dxfId="4118" priority="1106"/>
  </conditionalFormatting>
  <conditionalFormatting sqref="B47">
    <cfRule type="duplicateValues" dxfId="4117" priority="1105"/>
  </conditionalFormatting>
  <conditionalFormatting sqref="B47">
    <cfRule type="duplicateValues" dxfId="4116" priority="1104"/>
  </conditionalFormatting>
  <conditionalFormatting sqref="B47">
    <cfRule type="duplicateValues" dxfId="4115" priority="1103"/>
  </conditionalFormatting>
  <conditionalFormatting sqref="B47">
    <cfRule type="duplicateValues" dxfId="4114" priority="1102"/>
  </conditionalFormatting>
  <conditionalFormatting sqref="B47">
    <cfRule type="duplicateValues" dxfId="4113" priority="1101"/>
  </conditionalFormatting>
  <conditionalFormatting sqref="B47">
    <cfRule type="duplicateValues" dxfId="4112" priority="1100"/>
  </conditionalFormatting>
  <conditionalFormatting sqref="B47">
    <cfRule type="duplicateValues" dxfId="4111" priority="1099"/>
  </conditionalFormatting>
  <conditionalFormatting sqref="B47">
    <cfRule type="duplicateValues" dxfId="4110" priority="1098"/>
  </conditionalFormatting>
  <conditionalFormatting sqref="B47">
    <cfRule type="duplicateValues" dxfId="4109" priority="1097"/>
  </conditionalFormatting>
  <conditionalFormatting sqref="B47">
    <cfRule type="duplicateValues" dxfId="4108" priority="1096"/>
  </conditionalFormatting>
  <conditionalFormatting sqref="B47">
    <cfRule type="duplicateValues" dxfId="4107" priority="1095"/>
  </conditionalFormatting>
  <conditionalFormatting sqref="B47">
    <cfRule type="duplicateValues" dxfId="4106" priority="1094"/>
  </conditionalFormatting>
  <conditionalFormatting sqref="B47">
    <cfRule type="duplicateValues" dxfId="4105" priority="1093"/>
  </conditionalFormatting>
  <conditionalFormatting sqref="B53">
    <cfRule type="duplicateValues" dxfId="4104" priority="1091" stopIfTrue="1"/>
    <cfRule type="duplicateValues" dxfId="4103" priority="1092" stopIfTrue="1"/>
  </conditionalFormatting>
  <conditionalFormatting sqref="B53">
    <cfRule type="duplicateValues" dxfId="4102" priority="1090"/>
  </conditionalFormatting>
  <conditionalFormatting sqref="B53">
    <cfRule type="duplicateValues" dxfId="4101" priority="1089"/>
  </conditionalFormatting>
  <conditionalFormatting sqref="B53">
    <cfRule type="duplicateValues" dxfId="4100" priority="1088"/>
  </conditionalFormatting>
  <conditionalFormatting sqref="B53">
    <cfRule type="duplicateValues" dxfId="4099" priority="1087"/>
  </conditionalFormatting>
  <conditionalFormatting sqref="B53">
    <cfRule type="duplicateValues" dxfId="4098" priority="1086"/>
  </conditionalFormatting>
  <conditionalFormatting sqref="B53">
    <cfRule type="duplicateValues" dxfId="4097" priority="1085"/>
  </conditionalFormatting>
  <conditionalFormatting sqref="B53">
    <cfRule type="duplicateValues" dxfId="4096" priority="1083" stopIfTrue="1"/>
    <cfRule type="duplicateValues" dxfId="4095" priority="1084" stopIfTrue="1"/>
  </conditionalFormatting>
  <conditionalFormatting sqref="B53">
    <cfRule type="duplicateValues" dxfId="4094" priority="1082"/>
  </conditionalFormatting>
  <conditionalFormatting sqref="B53:C53">
    <cfRule type="duplicateValues" dxfId="4093" priority="1080" stopIfTrue="1"/>
    <cfRule type="duplicateValues" dxfId="4092" priority="1081" stopIfTrue="1"/>
  </conditionalFormatting>
  <conditionalFormatting sqref="B53:C53">
    <cfRule type="duplicateValues" dxfId="4091" priority="1078" stopIfTrue="1"/>
    <cfRule type="duplicateValues" dxfId="4090" priority="1079" stopIfTrue="1"/>
  </conditionalFormatting>
  <conditionalFormatting sqref="B53">
    <cfRule type="duplicateValues" dxfId="4089" priority="1076" stopIfTrue="1"/>
    <cfRule type="duplicateValues" dxfId="4088" priority="1077" stopIfTrue="1"/>
  </conditionalFormatting>
  <conditionalFormatting sqref="B53">
    <cfRule type="duplicateValues" dxfId="4087" priority="1075"/>
  </conditionalFormatting>
  <conditionalFormatting sqref="C53">
    <cfRule type="duplicateValues" dxfId="4086" priority="1074"/>
  </conditionalFormatting>
  <conditionalFormatting sqref="C53">
    <cfRule type="duplicateValues" dxfId="4085" priority="1072"/>
    <cfRule type="duplicateValues" dxfId="4084" priority="1073"/>
  </conditionalFormatting>
  <conditionalFormatting sqref="C53">
    <cfRule type="duplicateValues" dxfId="4083" priority="1071"/>
  </conditionalFormatting>
  <conditionalFormatting sqref="C53">
    <cfRule type="duplicateValues" dxfId="4082" priority="1068"/>
    <cfRule type="duplicateValues" dxfId="4081" priority="1069"/>
    <cfRule type="duplicateValues" dxfId="4080" priority="1070"/>
  </conditionalFormatting>
  <conditionalFormatting sqref="C53">
    <cfRule type="duplicateValues" dxfId="4079" priority="1067"/>
  </conditionalFormatting>
  <conditionalFormatting sqref="C53">
    <cfRule type="duplicateValues" dxfId="4078" priority="1065"/>
    <cfRule type="duplicateValues" dxfId="4077" priority="1066"/>
  </conditionalFormatting>
  <conditionalFormatting sqref="C53">
    <cfRule type="duplicateValues" dxfId="4076" priority="1064"/>
  </conditionalFormatting>
  <conditionalFormatting sqref="C53">
    <cfRule type="duplicateValues" dxfId="4075" priority="1061"/>
    <cfRule type="duplicateValues" dxfId="4074" priority="1062"/>
    <cfRule type="duplicateValues" dxfId="4073" priority="1063"/>
  </conditionalFormatting>
  <conditionalFormatting sqref="C53">
    <cfRule type="duplicateValues" dxfId="4072" priority="1060"/>
  </conditionalFormatting>
  <conditionalFormatting sqref="C53">
    <cfRule type="duplicateValues" dxfId="4071" priority="1059"/>
  </conditionalFormatting>
  <conditionalFormatting sqref="C53">
    <cfRule type="duplicateValues" dxfId="4070" priority="1058"/>
  </conditionalFormatting>
  <conditionalFormatting sqref="B53">
    <cfRule type="duplicateValues" dxfId="4069" priority="1057"/>
  </conditionalFormatting>
  <conditionalFormatting sqref="C53">
    <cfRule type="duplicateValues" dxfId="4068" priority="1056"/>
  </conditionalFormatting>
  <conditionalFormatting sqref="C53">
    <cfRule type="duplicateValues" dxfId="4067" priority="1054"/>
    <cfRule type="duplicateValues" dxfId="4066" priority="1055"/>
  </conditionalFormatting>
  <conditionalFormatting sqref="C53">
    <cfRule type="duplicateValues" dxfId="4065" priority="1051"/>
    <cfRule type="duplicateValues" dxfId="4064" priority="1052"/>
    <cfRule type="duplicateValues" dxfId="4063" priority="1053"/>
  </conditionalFormatting>
  <conditionalFormatting sqref="B53">
    <cfRule type="duplicateValues" dxfId="4062" priority="1050"/>
  </conditionalFormatting>
  <conditionalFormatting sqref="B53">
    <cfRule type="duplicateValues" dxfId="4061" priority="1049"/>
  </conditionalFormatting>
  <conditionalFormatting sqref="B53">
    <cfRule type="duplicateValues" dxfId="4060" priority="1048"/>
  </conditionalFormatting>
  <conditionalFormatting sqref="B53">
    <cfRule type="duplicateValues" dxfId="4059" priority="1047"/>
  </conditionalFormatting>
  <conditionalFormatting sqref="B53">
    <cfRule type="duplicateValues" dxfId="4058" priority="1046"/>
  </conditionalFormatting>
  <conditionalFormatting sqref="B53">
    <cfRule type="duplicateValues" dxfId="4057" priority="1045"/>
  </conditionalFormatting>
  <conditionalFormatting sqref="C53">
    <cfRule type="duplicateValues" dxfId="4056" priority="1044"/>
  </conditionalFormatting>
  <conditionalFormatting sqref="C53">
    <cfRule type="duplicateValues" dxfId="4055" priority="1042"/>
    <cfRule type="duplicateValues" dxfId="4054" priority="1043"/>
  </conditionalFormatting>
  <conditionalFormatting sqref="C53">
    <cfRule type="duplicateValues" dxfId="4053" priority="1039"/>
    <cfRule type="duplicateValues" dxfId="4052" priority="1040"/>
    <cfRule type="duplicateValues" dxfId="4051" priority="1041"/>
  </conditionalFormatting>
  <conditionalFormatting sqref="B53">
    <cfRule type="duplicateValues" dxfId="4050" priority="1038"/>
  </conditionalFormatting>
  <conditionalFormatting sqref="B53">
    <cfRule type="duplicateValues" dxfId="4049" priority="1037"/>
  </conditionalFormatting>
  <conditionalFormatting sqref="C53">
    <cfRule type="duplicateValues" dxfId="4048" priority="1036"/>
  </conditionalFormatting>
  <conditionalFormatting sqref="B53">
    <cfRule type="duplicateValues" dxfId="4047" priority="1035"/>
  </conditionalFormatting>
  <conditionalFormatting sqref="B53">
    <cfRule type="duplicateValues" dxfId="4046" priority="1034"/>
  </conditionalFormatting>
  <conditionalFormatting sqref="B53">
    <cfRule type="duplicateValues" dxfId="4045" priority="1033"/>
  </conditionalFormatting>
  <conditionalFormatting sqref="B53">
    <cfRule type="duplicateValues" dxfId="4044" priority="1032"/>
  </conditionalFormatting>
  <conditionalFormatting sqref="B53">
    <cfRule type="duplicateValues" dxfId="4043" priority="1031"/>
  </conditionalFormatting>
  <conditionalFormatting sqref="B53">
    <cfRule type="duplicateValues" dxfId="4042" priority="1030"/>
  </conditionalFormatting>
  <conditionalFormatting sqref="C53">
    <cfRule type="duplicateValues" dxfId="4041" priority="1029"/>
  </conditionalFormatting>
  <conditionalFormatting sqref="C53">
    <cfRule type="duplicateValues" dxfId="4040" priority="1028"/>
  </conditionalFormatting>
  <conditionalFormatting sqref="C53">
    <cfRule type="duplicateValues" dxfId="4039" priority="1026"/>
    <cfRule type="duplicateValues" dxfId="4038" priority="1027"/>
  </conditionalFormatting>
  <conditionalFormatting sqref="C53">
    <cfRule type="duplicateValues" dxfId="4037" priority="1023"/>
    <cfRule type="duplicateValues" dxfId="4036" priority="1024"/>
    <cfRule type="duplicateValues" dxfId="4035" priority="1025"/>
  </conditionalFormatting>
  <conditionalFormatting sqref="B53">
    <cfRule type="duplicateValues" dxfId="4034" priority="1022"/>
  </conditionalFormatting>
  <conditionalFormatting sqref="B53">
    <cfRule type="duplicateValues" dxfId="4033" priority="1021"/>
  </conditionalFormatting>
  <conditionalFormatting sqref="B53">
    <cfRule type="duplicateValues" dxfId="4032" priority="1020"/>
  </conditionalFormatting>
  <conditionalFormatting sqref="B53">
    <cfRule type="duplicateValues" dxfId="4031" priority="1019"/>
  </conditionalFormatting>
  <conditionalFormatting sqref="B53">
    <cfRule type="duplicateValues" dxfId="4030" priority="1018"/>
  </conditionalFormatting>
  <conditionalFormatting sqref="B53">
    <cfRule type="duplicateValues" dxfId="4029" priority="1017"/>
  </conditionalFormatting>
  <conditionalFormatting sqref="B53">
    <cfRule type="duplicateValues" dxfId="4028" priority="1016"/>
  </conditionalFormatting>
  <conditionalFormatting sqref="B53">
    <cfRule type="duplicateValues" dxfId="4027" priority="1015"/>
  </conditionalFormatting>
  <conditionalFormatting sqref="B53">
    <cfRule type="duplicateValues" dxfId="4026" priority="1014"/>
  </conditionalFormatting>
  <conditionalFormatting sqref="B53">
    <cfRule type="duplicateValues" dxfId="4025" priority="1013"/>
  </conditionalFormatting>
  <conditionalFormatting sqref="B53">
    <cfRule type="duplicateValues" dxfId="4024" priority="1012"/>
  </conditionalFormatting>
  <conditionalFormatting sqref="B53">
    <cfRule type="duplicateValues" dxfId="4023" priority="1011"/>
  </conditionalFormatting>
  <conditionalFormatting sqref="B53">
    <cfRule type="duplicateValues" dxfId="4022" priority="1010"/>
  </conditionalFormatting>
  <conditionalFormatting sqref="B53">
    <cfRule type="duplicateValues" dxfId="4021" priority="1009"/>
  </conditionalFormatting>
  <conditionalFormatting sqref="B53">
    <cfRule type="duplicateValues" dxfId="4020" priority="1008"/>
  </conditionalFormatting>
  <conditionalFormatting sqref="B53">
    <cfRule type="duplicateValues" dxfId="4019" priority="1007"/>
  </conditionalFormatting>
  <conditionalFormatting sqref="B53">
    <cfRule type="duplicateValues" dxfId="4018" priority="1006"/>
  </conditionalFormatting>
  <conditionalFormatting sqref="B57">
    <cfRule type="duplicateValues" dxfId="4017" priority="1004" stopIfTrue="1"/>
    <cfRule type="duplicateValues" dxfId="4016" priority="1005" stopIfTrue="1"/>
  </conditionalFormatting>
  <conditionalFormatting sqref="B57">
    <cfRule type="duplicateValues" dxfId="4015" priority="1003"/>
  </conditionalFormatting>
  <conditionalFormatting sqref="B57">
    <cfRule type="duplicateValues" dxfId="4014" priority="1002"/>
  </conditionalFormatting>
  <conditionalFormatting sqref="B57">
    <cfRule type="duplicateValues" dxfId="4013" priority="1000" stopIfTrue="1"/>
    <cfRule type="duplicateValues" dxfId="4012" priority="1001" stopIfTrue="1"/>
  </conditionalFormatting>
  <conditionalFormatting sqref="B57">
    <cfRule type="duplicateValues" dxfId="4011" priority="998" stopIfTrue="1"/>
    <cfRule type="duplicateValues" dxfId="4010" priority="999" stopIfTrue="1"/>
  </conditionalFormatting>
  <conditionalFormatting sqref="B57">
    <cfRule type="duplicateValues" dxfId="4009" priority="997"/>
  </conditionalFormatting>
  <conditionalFormatting sqref="B57">
    <cfRule type="duplicateValues" dxfId="4008" priority="996"/>
  </conditionalFormatting>
  <conditionalFormatting sqref="B57">
    <cfRule type="duplicateValues" dxfId="4007" priority="995"/>
  </conditionalFormatting>
  <conditionalFormatting sqref="B57">
    <cfRule type="duplicateValues" dxfId="4006" priority="994"/>
  </conditionalFormatting>
  <conditionalFormatting sqref="B57">
    <cfRule type="duplicateValues" dxfId="4005" priority="993"/>
  </conditionalFormatting>
  <conditionalFormatting sqref="B57">
    <cfRule type="duplicateValues" dxfId="4004" priority="992"/>
  </conditionalFormatting>
  <conditionalFormatting sqref="B57">
    <cfRule type="duplicateValues" dxfId="4003" priority="990" stopIfTrue="1"/>
    <cfRule type="duplicateValues" dxfId="4002" priority="991" stopIfTrue="1"/>
  </conditionalFormatting>
  <conditionalFormatting sqref="B57">
    <cfRule type="duplicateValues" dxfId="4001" priority="989"/>
  </conditionalFormatting>
  <conditionalFormatting sqref="B57:C57">
    <cfRule type="duplicateValues" dxfId="4000" priority="987" stopIfTrue="1"/>
    <cfRule type="duplicateValues" dxfId="3999" priority="988" stopIfTrue="1"/>
  </conditionalFormatting>
  <conditionalFormatting sqref="B57:C57">
    <cfRule type="duplicateValues" dxfId="3998" priority="985" stopIfTrue="1"/>
    <cfRule type="duplicateValues" dxfId="3997" priority="986" stopIfTrue="1"/>
  </conditionalFormatting>
  <conditionalFormatting sqref="B57">
    <cfRule type="duplicateValues" dxfId="3996" priority="983" stopIfTrue="1"/>
    <cfRule type="duplicateValues" dxfId="3995" priority="984" stopIfTrue="1"/>
  </conditionalFormatting>
  <conditionalFormatting sqref="B57">
    <cfRule type="duplicateValues" dxfId="3994" priority="982"/>
  </conditionalFormatting>
  <conditionalFormatting sqref="C57">
    <cfRule type="duplicateValues" dxfId="3993" priority="981"/>
  </conditionalFormatting>
  <conditionalFormatting sqref="C57">
    <cfRule type="duplicateValues" dxfId="3992" priority="979"/>
    <cfRule type="duplicateValues" dxfId="3991" priority="980"/>
  </conditionalFormatting>
  <conditionalFormatting sqref="C57">
    <cfRule type="duplicateValues" dxfId="3990" priority="978"/>
  </conditionalFormatting>
  <conditionalFormatting sqref="C57">
    <cfRule type="duplicateValues" dxfId="3989" priority="975"/>
    <cfRule type="duplicateValues" dxfId="3988" priority="976"/>
    <cfRule type="duplicateValues" dxfId="3987" priority="977"/>
  </conditionalFormatting>
  <conditionalFormatting sqref="C57">
    <cfRule type="duplicateValues" dxfId="3986" priority="974"/>
  </conditionalFormatting>
  <conditionalFormatting sqref="C57">
    <cfRule type="duplicateValues" dxfId="3985" priority="972"/>
    <cfRule type="duplicateValues" dxfId="3984" priority="973"/>
  </conditionalFormatting>
  <conditionalFormatting sqref="C57">
    <cfRule type="duplicateValues" dxfId="3983" priority="971"/>
  </conditionalFormatting>
  <conditionalFormatting sqref="C57">
    <cfRule type="duplicateValues" dxfId="3982" priority="968"/>
    <cfRule type="duplicateValues" dxfId="3981" priority="969"/>
    <cfRule type="duplicateValues" dxfId="3980" priority="970"/>
  </conditionalFormatting>
  <conditionalFormatting sqref="C57">
    <cfRule type="duplicateValues" dxfId="3979" priority="967"/>
  </conditionalFormatting>
  <conditionalFormatting sqref="C57">
    <cfRule type="duplicateValues" dxfId="3978" priority="966"/>
  </conditionalFormatting>
  <conditionalFormatting sqref="C57">
    <cfRule type="duplicateValues" dxfId="3977" priority="965"/>
  </conditionalFormatting>
  <conditionalFormatting sqref="B57">
    <cfRule type="duplicateValues" dxfId="3976" priority="964"/>
  </conditionalFormatting>
  <conditionalFormatting sqref="C57">
    <cfRule type="duplicateValues" dxfId="3975" priority="963"/>
  </conditionalFormatting>
  <conditionalFormatting sqref="C57">
    <cfRule type="duplicateValues" dxfId="3974" priority="961"/>
    <cfRule type="duplicateValues" dxfId="3973" priority="962"/>
  </conditionalFormatting>
  <conditionalFormatting sqref="C57">
    <cfRule type="duplicateValues" dxfId="3972" priority="958"/>
    <cfRule type="duplicateValues" dxfId="3971" priority="959"/>
    <cfRule type="duplicateValues" dxfId="3970" priority="960"/>
  </conditionalFormatting>
  <conditionalFormatting sqref="B57">
    <cfRule type="duplicateValues" dxfId="3969" priority="957"/>
  </conditionalFormatting>
  <conditionalFormatting sqref="B57">
    <cfRule type="duplicateValues" dxfId="3968" priority="956"/>
  </conditionalFormatting>
  <conditionalFormatting sqref="B57">
    <cfRule type="duplicateValues" dxfId="3967" priority="955"/>
  </conditionalFormatting>
  <conditionalFormatting sqref="B57">
    <cfRule type="duplicateValues" dxfId="3966" priority="954"/>
  </conditionalFormatting>
  <conditionalFormatting sqref="B57">
    <cfRule type="duplicateValues" dxfId="3965" priority="953"/>
  </conditionalFormatting>
  <conditionalFormatting sqref="B57">
    <cfRule type="duplicateValues" dxfId="3964" priority="952"/>
  </conditionalFormatting>
  <conditionalFormatting sqref="C57">
    <cfRule type="duplicateValues" dxfId="3963" priority="951"/>
  </conditionalFormatting>
  <conditionalFormatting sqref="C57">
    <cfRule type="duplicateValues" dxfId="3962" priority="949"/>
    <cfRule type="duplicateValues" dxfId="3961" priority="950"/>
  </conditionalFormatting>
  <conditionalFormatting sqref="C57">
    <cfRule type="duplicateValues" dxfId="3960" priority="946"/>
    <cfRule type="duplicateValues" dxfId="3959" priority="947"/>
    <cfRule type="duplicateValues" dxfId="3958" priority="948"/>
  </conditionalFormatting>
  <conditionalFormatting sqref="B57">
    <cfRule type="duplicateValues" dxfId="3957" priority="945"/>
  </conditionalFormatting>
  <conditionalFormatting sqref="B57">
    <cfRule type="duplicateValues" dxfId="3956" priority="944"/>
  </conditionalFormatting>
  <conditionalFormatting sqref="C57">
    <cfRule type="duplicateValues" dxfId="3955" priority="943"/>
  </conditionalFormatting>
  <conditionalFormatting sqref="B57">
    <cfRule type="duplicateValues" dxfId="3954" priority="942"/>
  </conditionalFormatting>
  <conditionalFormatting sqref="B57">
    <cfRule type="duplicateValues" dxfId="3953" priority="941"/>
  </conditionalFormatting>
  <conditionalFormatting sqref="B57">
    <cfRule type="duplicateValues" dxfId="3952" priority="940"/>
  </conditionalFormatting>
  <conditionalFormatting sqref="B57">
    <cfRule type="duplicateValues" dxfId="3951" priority="939"/>
  </conditionalFormatting>
  <conditionalFormatting sqref="B57">
    <cfRule type="duplicateValues" dxfId="3950" priority="938"/>
  </conditionalFormatting>
  <conditionalFormatting sqref="B57">
    <cfRule type="duplicateValues" dxfId="3949" priority="937"/>
  </conditionalFormatting>
  <conditionalFormatting sqref="C57">
    <cfRule type="duplicateValues" dxfId="3948" priority="936"/>
  </conditionalFormatting>
  <conditionalFormatting sqref="C57">
    <cfRule type="duplicateValues" dxfId="3947" priority="935"/>
  </conditionalFormatting>
  <conditionalFormatting sqref="C57">
    <cfRule type="duplicateValues" dxfId="3946" priority="933"/>
    <cfRule type="duplicateValues" dxfId="3945" priority="934"/>
  </conditionalFormatting>
  <conditionalFormatting sqref="C57">
    <cfRule type="duplicateValues" dxfId="3944" priority="930"/>
    <cfRule type="duplicateValues" dxfId="3943" priority="931"/>
    <cfRule type="duplicateValues" dxfId="3942" priority="932"/>
  </conditionalFormatting>
  <conditionalFormatting sqref="B57">
    <cfRule type="duplicateValues" dxfId="3941" priority="929"/>
  </conditionalFormatting>
  <conditionalFormatting sqref="B57">
    <cfRule type="duplicateValues" dxfId="3940" priority="928"/>
  </conditionalFormatting>
  <conditionalFormatting sqref="B57">
    <cfRule type="duplicateValues" dxfId="3939" priority="927"/>
  </conditionalFormatting>
  <conditionalFormatting sqref="B57">
    <cfRule type="duplicateValues" dxfId="3938" priority="926"/>
  </conditionalFormatting>
  <conditionalFormatting sqref="B57">
    <cfRule type="duplicateValues" dxfId="3937" priority="925"/>
  </conditionalFormatting>
  <conditionalFormatting sqref="B57">
    <cfRule type="duplicateValues" dxfId="3936" priority="924"/>
  </conditionalFormatting>
  <conditionalFormatting sqref="B57">
    <cfRule type="duplicateValues" dxfId="3935" priority="923"/>
  </conditionalFormatting>
  <conditionalFormatting sqref="B57">
    <cfRule type="duplicateValues" dxfId="3934" priority="922"/>
  </conditionalFormatting>
  <conditionalFormatting sqref="B57">
    <cfRule type="duplicateValues" dxfId="3933" priority="921"/>
  </conditionalFormatting>
  <conditionalFormatting sqref="B57">
    <cfRule type="duplicateValues" dxfId="3932" priority="920"/>
  </conditionalFormatting>
  <conditionalFormatting sqref="B57">
    <cfRule type="duplicateValues" dxfId="3931" priority="919"/>
  </conditionalFormatting>
  <conditionalFormatting sqref="B57">
    <cfRule type="duplicateValues" dxfId="3930" priority="918"/>
  </conditionalFormatting>
  <conditionalFormatting sqref="B57">
    <cfRule type="duplicateValues" dxfId="3929" priority="917"/>
  </conditionalFormatting>
  <conditionalFormatting sqref="B57">
    <cfRule type="duplicateValues" dxfId="3928" priority="916"/>
  </conditionalFormatting>
  <conditionalFormatting sqref="B57">
    <cfRule type="duplicateValues" dxfId="3927" priority="915"/>
  </conditionalFormatting>
  <conditionalFormatting sqref="B57">
    <cfRule type="duplicateValues" dxfId="3926" priority="914"/>
  </conditionalFormatting>
  <conditionalFormatting sqref="B57">
    <cfRule type="duplicateValues" dxfId="3925" priority="913"/>
  </conditionalFormatting>
  <conditionalFormatting sqref="B187">
    <cfRule type="duplicateValues" dxfId="3924" priority="912"/>
  </conditionalFormatting>
  <conditionalFormatting sqref="B187">
    <cfRule type="duplicateValues" dxfId="3923" priority="911"/>
  </conditionalFormatting>
  <conditionalFormatting sqref="B187">
    <cfRule type="duplicateValues" dxfId="3922" priority="910"/>
  </conditionalFormatting>
  <conditionalFormatting sqref="B187">
    <cfRule type="duplicateValues" dxfId="3921" priority="909"/>
  </conditionalFormatting>
  <conditionalFormatting sqref="B187">
    <cfRule type="duplicateValues" dxfId="3920" priority="908"/>
  </conditionalFormatting>
  <conditionalFormatting sqref="B187">
    <cfRule type="duplicateValues" dxfId="3919" priority="907"/>
  </conditionalFormatting>
  <conditionalFormatting sqref="B187">
    <cfRule type="duplicateValues" dxfId="3918" priority="906"/>
  </conditionalFormatting>
  <conditionalFormatting sqref="B187">
    <cfRule type="duplicateValues" dxfId="3917" priority="905"/>
  </conditionalFormatting>
  <conditionalFormatting sqref="B187">
    <cfRule type="duplicateValues" dxfId="3916" priority="904"/>
  </conditionalFormatting>
  <conditionalFormatting sqref="B187">
    <cfRule type="duplicateValues" dxfId="3915" priority="903"/>
  </conditionalFormatting>
  <conditionalFormatting sqref="B187">
    <cfRule type="duplicateValues" dxfId="3914" priority="901" stopIfTrue="1"/>
    <cfRule type="duplicateValues" dxfId="3913" priority="902" stopIfTrue="1"/>
  </conditionalFormatting>
  <conditionalFormatting sqref="B187">
    <cfRule type="duplicateValues" dxfId="3912" priority="899" stopIfTrue="1"/>
    <cfRule type="duplicateValues" dxfId="3911" priority="900" stopIfTrue="1"/>
  </conditionalFormatting>
  <conditionalFormatting sqref="B187">
    <cfRule type="duplicateValues" dxfId="3910" priority="898"/>
  </conditionalFormatting>
  <conditionalFormatting sqref="B187">
    <cfRule type="duplicateValues" dxfId="3909" priority="897"/>
  </conditionalFormatting>
  <conditionalFormatting sqref="B187">
    <cfRule type="duplicateValues" dxfId="3908" priority="895" stopIfTrue="1"/>
    <cfRule type="duplicateValues" dxfId="3907" priority="896" stopIfTrue="1"/>
  </conditionalFormatting>
  <conditionalFormatting sqref="B187">
    <cfRule type="duplicateValues" dxfId="3906" priority="893" stopIfTrue="1"/>
    <cfRule type="duplicateValues" dxfId="3905" priority="894" stopIfTrue="1"/>
  </conditionalFormatting>
  <conditionalFormatting sqref="B187">
    <cfRule type="duplicateValues" dxfId="3904" priority="892"/>
  </conditionalFormatting>
  <conditionalFormatting sqref="B187">
    <cfRule type="duplicateValues" dxfId="3903" priority="891"/>
  </conditionalFormatting>
  <conditionalFormatting sqref="B187">
    <cfRule type="duplicateValues" dxfId="3902" priority="890"/>
  </conditionalFormatting>
  <conditionalFormatting sqref="B187">
    <cfRule type="duplicateValues" dxfId="3901" priority="889"/>
  </conditionalFormatting>
  <conditionalFormatting sqref="B187">
    <cfRule type="duplicateValues" dxfId="3900" priority="888"/>
  </conditionalFormatting>
  <conditionalFormatting sqref="B187">
    <cfRule type="duplicateValues" dxfId="3899" priority="887"/>
  </conditionalFormatting>
  <conditionalFormatting sqref="B187">
    <cfRule type="duplicateValues" dxfId="3898" priority="885" stopIfTrue="1"/>
    <cfRule type="duplicateValues" dxfId="3897" priority="886" stopIfTrue="1"/>
  </conditionalFormatting>
  <conditionalFormatting sqref="B187">
    <cfRule type="duplicateValues" dxfId="3896" priority="884"/>
  </conditionalFormatting>
  <conditionalFormatting sqref="B187:C187">
    <cfRule type="duplicateValues" dxfId="3895" priority="882" stopIfTrue="1"/>
    <cfRule type="duplicateValues" dxfId="3894" priority="883" stopIfTrue="1"/>
  </conditionalFormatting>
  <conditionalFormatting sqref="B187:C187">
    <cfRule type="duplicateValues" dxfId="3893" priority="880" stopIfTrue="1"/>
    <cfRule type="duplicateValues" dxfId="3892" priority="881" stopIfTrue="1"/>
  </conditionalFormatting>
  <conditionalFormatting sqref="B187">
    <cfRule type="duplicateValues" dxfId="3891" priority="878" stopIfTrue="1"/>
    <cfRule type="duplicateValues" dxfId="3890" priority="879" stopIfTrue="1"/>
  </conditionalFormatting>
  <conditionalFormatting sqref="B187">
    <cfRule type="duplicateValues" dxfId="3889" priority="877"/>
  </conditionalFormatting>
  <conditionalFormatting sqref="C187">
    <cfRule type="duplicateValues" dxfId="3888" priority="876"/>
  </conditionalFormatting>
  <conditionalFormatting sqref="C187">
    <cfRule type="duplicateValues" dxfId="3887" priority="874"/>
    <cfRule type="duplicateValues" dxfId="3886" priority="875"/>
  </conditionalFormatting>
  <conditionalFormatting sqref="C187">
    <cfRule type="duplicateValues" dxfId="3885" priority="873"/>
  </conditionalFormatting>
  <conditionalFormatting sqref="C187">
    <cfRule type="duplicateValues" dxfId="3884" priority="870"/>
    <cfRule type="duplicateValues" dxfId="3883" priority="871"/>
    <cfRule type="duplicateValues" dxfId="3882" priority="872"/>
  </conditionalFormatting>
  <conditionalFormatting sqref="C187">
    <cfRule type="duplicateValues" dxfId="3881" priority="869"/>
  </conditionalFormatting>
  <conditionalFormatting sqref="C187">
    <cfRule type="duplicateValues" dxfId="3880" priority="867"/>
    <cfRule type="duplicateValues" dxfId="3879" priority="868"/>
  </conditionalFormatting>
  <conditionalFormatting sqref="C187">
    <cfRule type="duplicateValues" dxfId="3878" priority="866"/>
  </conditionalFormatting>
  <conditionalFormatting sqref="C187">
    <cfRule type="duplicateValues" dxfId="3877" priority="863"/>
    <cfRule type="duplicateValues" dxfId="3876" priority="864"/>
    <cfRule type="duplicateValues" dxfId="3875" priority="865"/>
  </conditionalFormatting>
  <conditionalFormatting sqref="C187">
    <cfRule type="duplicateValues" dxfId="3874" priority="862"/>
  </conditionalFormatting>
  <conditionalFormatting sqref="C187">
    <cfRule type="duplicateValues" dxfId="3873" priority="861"/>
  </conditionalFormatting>
  <conditionalFormatting sqref="C187">
    <cfRule type="duplicateValues" dxfId="3872" priority="860"/>
  </conditionalFormatting>
  <conditionalFormatting sqref="B187">
    <cfRule type="duplicateValues" dxfId="3871" priority="859"/>
  </conditionalFormatting>
  <conditionalFormatting sqref="C187">
    <cfRule type="duplicateValues" dxfId="3870" priority="858"/>
  </conditionalFormatting>
  <conditionalFormatting sqref="C187">
    <cfRule type="duplicateValues" dxfId="3869" priority="856"/>
    <cfRule type="duplicateValues" dxfId="3868" priority="857"/>
  </conditionalFormatting>
  <conditionalFormatting sqref="C187">
    <cfRule type="duplicateValues" dxfId="3867" priority="853"/>
    <cfRule type="duplicateValues" dxfId="3866" priority="854"/>
    <cfRule type="duplicateValues" dxfId="3865" priority="855"/>
  </conditionalFormatting>
  <conditionalFormatting sqref="B187">
    <cfRule type="duplicateValues" dxfId="3864" priority="852"/>
  </conditionalFormatting>
  <conditionalFormatting sqref="B187">
    <cfRule type="duplicateValues" dxfId="3863" priority="851"/>
  </conditionalFormatting>
  <conditionalFormatting sqref="B187">
    <cfRule type="duplicateValues" dxfId="3862" priority="850"/>
  </conditionalFormatting>
  <conditionalFormatting sqref="B187">
    <cfRule type="duplicateValues" dxfId="3861" priority="849"/>
  </conditionalFormatting>
  <conditionalFormatting sqref="B187">
    <cfRule type="duplicateValues" dxfId="3860" priority="848"/>
  </conditionalFormatting>
  <conditionalFormatting sqref="B187">
    <cfRule type="duplicateValues" dxfId="3859" priority="847"/>
  </conditionalFormatting>
  <conditionalFormatting sqref="C187">
    <cfRule type="duplicateValues" dxfId="3858" priority="846"/>
  </conditionalFormatting>
  <conditionalFormatting sqref="C187">
    <cfRule type="duplicateValues" dxfId="3857" priority="844"/>
    <cfRule type="duplicateValues" dxfId="3856" priority="845"/>
  </conditionalFormatting>
  <conditionalFormatting sqref="C187">
    <cfRule type="duplicateValues" dxfId="3855" priority="841"/>
    <cfRule type="duplicateValues" dxfId="3854" priority="842"/>
    <cfRule type="duplicateValues" dxfId="3853" priority="843"/>
  </conditionalFormatting>
  <conditionalFormatting sqref="B187">
    <cfRule type="duplicateValues" dxfId="3852" priority="840"/>
  </conditionalFormatting>
  <conditionalFormatting sqref="B187">
    <cfRule type="duplicateValues" dxfId="3851" priority="839"/>
  </conditionalFormatting>
  <conditionalFormatting sqref="C187">
    <cfRule type="duplicateValues" dxfId="3850" priority="838"/>
  </conditionalFormatting>
  <conditionalFormatting sqref="B187">
    <cfRule type="duplicateValues" dxfId="3849" priority="837"/>
  </conditionalFormatting>
  <conditionalFormatting sqref="B187">
    <cfRule type="duplicateValues" dxfId="3848" priority="836"/>
  </conditionalFormatting>
  <conditionalFormatting sqref="B187">
    <cfRule type="duplicateValues" dxfId="3847" priority="835"/>
  </conditionalFormatting>
  <conditionalFormatting sqref="B187">
    <cfRule type="duplicateValues" dxfId="3846" priority="834"/>
  </conditionalFormatting>
  <conditionalFormatting sqref="B187">
    <cfRule type="duplicateValues" dxfId="3845" priority="833"/>
  </conditionalFormatting>
  <conditionalFormatting sqref="B187">
    <cfRule type="duplicateValues" dxfId="3844" priority="832"/>
  </conditionalFormatting>
  <conditionalFormatting sqref="C187">
    <cfRule type="duplicateValues" dxfId="3843" priority="831"/>
  </conditionalFormatting>
  <conditionalFormatting sqref="C187">
    <cfRule type="duplicateValues" dxfId="3842" priority="830"/>
  </conditionalFormatting>
  <conditionalFormatting sqref="C187">
    <cfRule type="duplicateValues" dxfId="3841" priority="828"/>
    <cfRule type="duplicateValues" dxfId="3840" priority="829"/>
  </conditionalFormatting>
  <conditionalFormatting sqref="C187">
    <cfRule type="duplicateValues" dxfId="3839" priority="825"/>
    <cfRule type="duplicateValues" dxfId="3838" priority="826"/>
    <cfRule type="duplicateValues" dxfId="3837" priority="827"/>
  </conditionalFormatting>
  <conditionalFormatting sqref="B187">
    <cfRule type="duplicateValues" dxfId="3836" priority="824"/>
  </conditionalFormatting>
  <conditionalFormatting sqref="B187">
    <cfRule type="duplicateValues" dxfId="3835" priority="823"/>
  </conditionalFormatting>
  <conditionalFormatting sqref="B187">
    <cfRule type="duplicateValues" dxfId="3834" priority="822"/>
  </conditionalFormatting>
  <conditionalFormatting sqref="B187">
    <cfRule type="duplicateValues" dxfId="3833" priority="821"/>
  </conditionalFormatting>
  <conditionalFormatting sqref="B187">
    <cfRule type="duplicateValues" dxfId="3832" priority="820"/>
  </conditionalFormatting>
  <conditionalFormatting sqref="B187">
    <cfRule type="duplicateValues" dxfId="3831" priority="819"/>
  </conditionalFormatting>
  <conditionalFormatting sqref="B187">
    <cfRule type="duplicateValues" dxfId="3830" priority="818"/>
  </conditionalFormatting>
  <conditionalFormatting sqref="B187">
    <cfRule type="duplicateValues" dxfId="3829" priority="817"/>
  </conditionalFormatting>
  <conditionalFormatting sqref="B187">
    <cfRule type="duplicateValues" dxfId="3828" priority="816"/>
  </conditionalFormatting>
  <conditionalFormatting sqref="B187">
    <cfRule type="duplicateValues" dxfId="3827" priority="815"/>
  </conditionalFormatting>
  <conditionalFormatting sqref="B187">
    <cfRule type="duplicateValues" dxfId="3826" priority="814"/>
  </conditionalFormatting>
  <conditionalFormatting sqref="B187">
    <cfRule type="duplicateValues" dxfId="3825" priority="813"/>
  </conditionalFormatting>
  <conditionalFormatting sqref="B187">
    <cfRule type="duplicateValues" dxfId="3824" priority="812"/>
  </conditionalFormatting>
  <conditionalFormatting sqref="B187">
    <cfRule type="duplicateValues" dxfId="3823" priority="811"/>
  </conditionalFormatting>
  <conditionalFormatting sqref="B187">
    <cfRule type="duplicateValues" dxfId="3822" priority="810"/>
  </conditionalFormatting>
  <conditionalFormatting sqref="B187">
    <cfRule type="duplicateValues" dxfId="3821" priority="809"/>
  </conditionalFormatting>
  <conditionalFormatting sqref="B187">
    <cfRule type="duplicateValues" dxfId="3820" priority="808"/>
  </conditionalFormatting>
  <conditionalFormatting sqref="B189">
    <cfRule type="duplicateValues" dxfId="3819" priority="807"/>
  </conditionalFormatting>
  <conditionalFormatting sqref="B189">
    <cfRule type="duplicateValues" dxfId="3818" priority="806"/>
  </conditionalFormatting>
  <conditionalFormatting sqref="B189">
    <cfRule type="duplicateValues" dxfId="3817" priority="805"/>
  </conditionalFormatting>
  <conditionalFormatting sqref="B189">
    <cfRule type="duplicateValues" dxfId="3816" priority="804"/>
  </conditionalFormatting>
  <conditionalFormatting sqref="B189">
    <cfRule type="duplicateValues" dxfId="3815" priority="803"/>
  </conditionalFormatting>
  <conditionalFormatting sqref="B189">
    <cfRule type="duplicateValues" dxfId="3814" priority="802"/>
  </conditionalFormatting>
  <conditionalFormatting sqref="B189">
    <cfRule type="duplicateValues" dxfId="3813" priority="801"/>
  </conditionalFormatting>
  <conditionalFormatting sqref="B189">
    <cfRule type="duplicateValues" dxfId="3812" priority="800"/>
  </conditionalFormatting>
  <conditionalFormatting sqref="B189">
    <cfRule type="duplicateValues" dxfId="3811" priority="799"/>
  </conditionalFormatting>
  <conditionalFormatting sqref="B189">
    <cfRule type="duplicateValues" dxfId="3810" priority="798"/>
  </conditionalFormatting>
  <conditionalFormatting sqref="B189">
    <cfRule type="duplicateValues" dxfId="3809" priority="797"/>
  </conditionalFormatting>
  <conditionalFormatting sqref="B189">
    <cfRule type="duplicateValues" dxfId="3808" priority="796"/>
  </conditionalFormatting>
  <conditionalFormatting sqref="B189">
    <cfRule type="duplicateValues" dxfId="3807" priority="795"/>
  </conditionalFormatting>
  <conditionalFormatting sqref="B189">
    <cfRule type="duplicateValues" dxfId="3806" priority="794"/>
  </conditionalFormatting>
  <conditionalFormatting sqref="B189">
    <cfRule type="duplicateValues" dxfId="3805" priority="793"/>
  </conditionalFormatting>
  <conditionalFormatting sqref="B189">
    <cfRule type="duplicateValues" dxfId="3804" priority="791" stopIfTrue="1"/>
    <cfRule type="duplicateValues" dxfId="3803" priority="792" stopIfTrue="1"/>
  </conditionalFormatting>
  <conditionalFormatting sqref="B189">
    <cfRule type="duplicateValues" dxfId="3802" priority="789" stopIfTrue="1"/>
    <cfRule type="duplicateValues" dxfId="3801" priority="790" stopIfTrue="1"/>
  </conditionalFormatting>
  <conditionalFormatting sqref="B189">
    <cfRule type="duplicateValues" dxfId="3800" priority="788"/>
  </conditionalFormatting>
  <conditionalFormatting sqref="B189">
    <cfRule type="duplicateValues" dxfId="3799" priority="787"/>
  </conditionalFormatting>
  <conditionalFormatting sqref="B189">
    <cfRule type="duplicateValues" dxfId="3798" priority="785" stopIfTrue="1"/>
    <cfRule type="duplicateValues" dxfId="3797" priority="786" stopIfTrue="1"/>
  </conditionalFormatting>
  <conditionalFormatting sqref="B189">
    <cfRule type="duplicateValues" dxfId="3796" priority="783" stopIfTrue="1"/>
    <cfRule type="duplicateValues" dxfId="3795" priority="784" stopIfTrue="1"/>
  </conditionalFormatting>
  <conditionalFormatting sqref="B189">
    <cfRule type="duplicateValues" dxfId="3794" priority="782"/>
  </conditionalFormatting>
  <conditionalFormatting sqref="B189">
    <cfRule type="duplicateValues" dxfId="3793" priority="781"/>
  </conditionalFormatting>
  <conditionalFormatting sqref="B189">
    <cfRule type="duplicateValues" dxfId="3792" priority="780"/>
  </conditionalFormatting>
  <conditionalFormatting sqref="B189">
    <cfRule type="duplicateValues" dxfId="3791" priority="779"/>
  </conditionalFormatting>
  <conditionalFormatting sqref="B189">
    <cfRule type="duplicateValues" dxfId="3790" priority="778"/>
  </conditionalFormatting>
  <conditionalFormatting sqref="B189">
    <cfRule type="duplicateValues" dxfId="3789" priority="777"/>
  </conditionalFormatting>
  <conditionalFormatting sqref="B189">
    <cfRule type="duplicateValues" dxfId="3788" priority="775" stopIfTrue="1"/>
    <cfRule type="duplicateValues" dxfId="3787" priority="776" stopIfTrue="1"/>
  </conditionalFormatting>
  <conditionalFormatting sqref="B189">
    <cfRule type="duplicateValues" dxfId="3786" priority="774"/>
  </conditionalFormatting>
  <conditionalFormatting sqref="B189:C189">
    <cfRule type="duplicateValues" dxfId="3785" priority="772" stopIfTrue="1"/>
    <cfRule type="duplicateValues" dxfId="3784" priority="773" stopIfTrue="1"/>
  </conditionalFormatting>
  <conditionalFormatting sqref="B189:C189">
    <cfRule type="duplicateValues" dxfId="3783" priority="770" stopIfTrue="1"/>
    <cfRule type="duplicateValues" dxfId="3782" priority="771" stopIfTrue="1"/>
  </conditionalFormatting>
  <conditionalFormatting sqref="B189">
    <cfRule type="duplicateValues" dxfId="3781" priority="768" stopIfTrue="1"/>
    <cfRule type="duplicateValues" dxfId="3780" priority="769" stopIfTrue="1"/>
  </conditionalFormatting>
  <conditionalFormatting sqref="B189">
    <cfRule type="duplicateValues" dxfId="3779" priority="767"/>
  </conditionalFormatting>
  <conditionalFormatting sqref="C189">
    <cfRule type="duplicateValues" dxfId="3778" priority="766"/>
  </conditionalFormatting>
  <conditionalFormatting sqref="C189">
    <cfRule type="duplicateValues" dxfId="3777" priority="764"/>
    <cfRule type="duplicateValues" dxfId="3776" priority="765"/>
  </conditionalFormatting>
  <conditionalFormatting sqref="C189">
    <cfRule type="duplicateValues" dxfId="3775" priority="763"/>
  </conditionalFormatting>
  <conditionalFormatting sqref="C189">
    <cfRule type="duplicateValues" dxfId="3774" priority="760"/>
    <cfRule type="duplicateValues" dxfId="3773" priority="761"/>
    <cfRule type="duplicateValues" dxfId="3772" priority="762"/>
  </conditionalFormatting>
  <conditionalFormatting sqref="C189">
    <cfRule type="duplicateValues" dxfId="3771" priority="759"/>
  </conditionalFormatting>
  <conditionalFormatting sqref="C189">
    <cfRule type="duplicateValues" dxfId="3770" priority="757"/>
    <cfRule type="duplicateValues" dxfId="3769" priority="758"/>
  </conditionalFormatting>
  <conditionalFormatting sqref="C189">
    <cfRule type="duplicateValues" dxfId="3768" priority="756"/>
  </conditionalFormatting>
  <conditionalFormatting sqref="C189">
    <cfRule type="duplicateValues" dxfId="3767" priority="753"/>
    <cfRule type="duplicateValues" dxfId="3766" priority="754"/>
    <cfRule type="duplicateValues" dxfId="3765" priority="755"/>
  </conditionalFormatting>
  <conditionalFormatting sqref="C189">
    <cfRule type="duplicateValues" dxfId="3764" priority="752"/>
  </conditionalFormatting>
  <conditionalFormatting sqref="C189">
    <cfRule type="duplicateValues" dxfId="3763" priority="751"/>
  </conditionalFormatting>
  <conditionalFormatting sqref="C189">
    <cfRule type="duplicateValues" dxfId="3762" priority="750"/>
  </conditionalFormatting>
  <conditionalFormatting sqref="B189">
    <cfRule type="duplicateValues" dxfId="3761" priority="749"/>
  </conditionalFormatting>
  <conditionalFormatting sqref="C189">
    <cfRule type="duplicateValues" dxfId="3760" priority="748"/>
  </conditionalFormatting>
  <conditionalFormatting sqref="C189">
    <cfRule type="duplicateValues" dxfId="3759" priority="746"/>
    <cfRule type="duplicateValues" dxfId="3758" priority="747"/>
  </conditionalFormatting>
  <conditionalFormatting sqref="C189">
    <cfRule type="duplicateValues" dxfId="3757" priority="743"/>
    <cfRule type="duplicateValues" dxfId="3756" priority="744"/>
    <cfRule type="duplicateValues" dxfId="3755" priority="745"/>
  </conditionalFormatting>
  <conditionalFormatting sqref="B189">
    <cfRule type="duplicateValues" dxfId="3754" priority="742"/>
  </conditionalFormatting>
  <conditionalFormatting sqref="B189">
    <cfRule type="duplicateValues" dxfId="3753" priority="741"/>
  </conditionalFormatting>
  <conditionalFormatting sqref="B189">
    <cfRule type="duplicateValues" dxfId="3752" priority="740"/>
  </conditionalFormatting>
  <conditionalFormatting sqref="B189">
    <cfRule type="duplicateValues" dxfId="3751" priority="739"/>
  </conditionalFormatting>
  <conditionalFormatting sqref="B189">
    <cfRule type="duplicateValues" dxfId="3750" priority="738"/>
  </conditionalFormatting>
  <conditionalFormatting sqref="B189">
    <cfRule type="duplicateValues" dxfId="3749" priority="737"/>
  </conditionalFormatting>
  <conditionalFormatting sqref="C189">
    <cfRule type="duplicateValues" dxfId="3748" priority="736"/>
  </conditionalFormatting>
  <conditionalFormatting sqref="C189">
    <cfRule type="duplicateValues" dxfId="3747" priority="734"/>
    <cfRule type="duplicateValues" dxfId="3746" priority="735"/>
  </conditionalFormatting>
  <conditionalFormatting sqref="C189">
    <cfRule type="duplicateValues" dxfId="3745" priority="731"/>
    <cfRule type="duplicateValues" dxfId="3744" priority="732"/>
    <cfRule type="duplicateValues" dxfId="3743" priority="733"/>
  </conditionalFormatting>
  <conditionalFormatting sqref="B189">
    <cfRule type="duplicateValues" dxfId="3742" priority="730"/>
  </conditionalFormatting>
  <conditionalFormatting sqref="B189">
    <cfRule type="duplicateValues" dxfId="3741" priority="729"/>
  </conditionalFormatting>
  <conditionalFormatting sqref="C189">
    <cfRule type="duplicateValues" dxfId="3740" priority="728"/>
  </conditionalFormatting>
  <conditionalFormatting sqref="B189">
    <cfRule type="duplicateValues" dxfId="3739" priority="727"/>
  </conditionalFormatting>
  <conditionalFormatting sqref="B189">
    <cfRule type="duplicateValues" dxfId="3738" priority="726"/>
  </conditionalFormatting>
  <conditionalFormatting sqref="B189">
    <cfRule type="duplicateValues" dxfId="3737" priority="725"/>
  </conditionalFormatting>
  <conditionalFormatting sqref="B189">
    <cfRule type="duplicateValues" dxfId="3736" priority="724"/>
  </conditionalFormatting>
  <conditionalFormatting sqref="B189">
    <cfRule type="duplicateValues" dxfId="3735" priority="723"/>
  </conditionalFormatting>
  <conditionalFormatting sqref="B189">
    <cfRule type="duplicateValues" dxfId="3734" priority="722"/>
  </conditionalFormatting>
  <conditionalFormatting sqref="C189">
    <cfRule type="duplicateValues" dxfId="3733" priority="721"/>
  </conditionalFormatting>
  <conditionalFormatting sqref="C189">
    <cfRule type="duplicateValues" dxfId="3732" priority="720"/>
  </conditionalFormatting>
  <conditionalFormatting sqref="C189">
    <cfRule type="duplicateValues" dxfId="3731" priority="718"/>
    <cfRule type="duplicateValues" dxfId="3730" priority="719"/>
  </conditionalFormatting>
  <conditionalFormatting sqref="C189">
    <cfRule type="duplicateValues" dxfId="3729" priority="715"/>
    <cfRule type="duplicateValues" dxfId="3728" priority="716"/>
    <cfRule type="duplicateValues" dxfId="3727" priority="717"/>
  </conditionalFormatting>
  <conditionalFormatting sqref="B189">
    <cfRule type="duplicateValues" dxfId="3726" priority="714"/>
  </conditionalFormatting>
  <conditionalFormatting sqref="B189">
    <cfRule type="duplicateValues" dxfId="3725" priority="713"/>
  </conditionalFormatting>
  <conditionalFormatting sqref="B189">
    <cfRule type="duplicateValues" dxfId="3724" priority="712"/>
  </conditionalFormatting>
  <conditionalFormatting sqref="B189">
    <cfRule type="duplicateValues" dxfId="3723" priority="711"/>
  </conditionalFormatting>
  <conditionalFormatting sqref="B189">
    <cfRule type="duplicateValues" dxfId="3722" priority="710"/>
  </conditionalFormatting>
  <conditionalFormatting sqref="B189">
    <cfRule type="duplicateValues" dxfId="3721" priority="709"/>
  </conditionalFormatting>
  <conditionalFormatting sqref="B189">
    <cfRule type="duplicateValues" dxfId="3720" priority="708"/>
  </conditionalFormatting>
  <conditionalFormatting sqref="B189">
    <cfRule type="duplicateValues" dxfId="3719" priority="707"/>
  </conditionalFormatting>
  <conditionalFormatting sqref="B189">
    <cfRule type="duplicateValues" dxfId="3718" priority="706"/>
  </conditionalFormatting>
  <conditionalFormatting sqref="B189">
    <cfRule type="duplicateValues" dxfId="3717" priority="705"/>
  </conditionalFormatting>
  <conditionalFormatting sqref="B189">
    <cfRule type="duplicateValues" dxfId="3716" priority="704"/>
  </conditionalFormatting>
  <conditionalFormatting sqref="B189">
    <cfRule type="duplicateValues" dxfId="3715" priority="703"/>
  </conditionalFormatting>
  <conditionalFormatting sqref="B189">
    <cfRule type="duplicateValues" dxfId="3714" priority="702"/>
  </conditionalFormatting>
  <conditionalFormatting sqref="B189">
    <cfRule type="duplicateValues" dxfId="3713" priority="701"/>
  </conditionalFormatting>
  <conditionalFormatting sqref="B189">
    <cfRule type="duplicateValues" dxfId="3712" priority="700"/>
  </conditionalFormatting>
  <conditionalFormatting sqref="B189">
    <cfRule type="duplicateValues" dxfId="3711" priority="699"/>
  </conditionalFormatting>
  <conditionalFormatting sqref="B189">
    <cfRule type="duplicateValues" dxfId="3710" priority="698"/>
  </conditionalFormatting>
  <conditionalFormatting sqref="B191">
    <cfRule type="duplicateValues" dxfId="3709" priority="697"/>
  </conditionalFormatting>
  <conditionalFormatting sqref="B191">
    <cfRule type="duplicateValues" dxfId="3708" priority="696"/>
  </conditionalFormatting>
  <conditionalFormatting sqref="B191">
    <cfRule type="duplicateValues" dxfId="3707" priority="695"/>
  </conditionalFormatting>
  <conditionalFormatting sqref="B191">
    <cfRule type="duplicateValues" dxfId="3706" priority="694"/>
  </conditionalFormatting>
  <conditionalFormatting sqref="B191">
    <cfRule type="duplicateValues" dxfId="3705" priority="693"/>
  </conditionalFormatting>
  <conditionalFormatting sqref="B191">
    <cfRule type="duplicateValues" dxfId="3704" priority="692"/>
  </conditionalFormatting>
  <conditionalFormatting sqref="B191">
    <cfRule type="duplicateValues" dxfId="3703" priority="691"/>
  </conditionalFormatting>
  <conditionalFormatting sqref="B191">
    <cfRule type="duplicateValues" dxfId="3702" priority="690"/>
  </conditionalFormatting>
  <conditionalFormatting sqref="B191">
    <cfRule type="duplicateValues" dxfId="3701" priority="689"/>
  </conditionalFormatting>
  <conditionalFormatting sqref="B191">
    <cfRule type="duplicateValues" dxfId="3700" priority="688"/>
  </conditionalFormatting>
  <conditionalFormatting sqref="B191">
    <cfRule type="duplicateValues" dxfId="3699" priority="687"/>
  </conditionalFormatting>
  <conditionalFormatting sqref="B191">
    <cfRule type="duplicateValues" dxfId="3698" priority="686"/>
  </conditionalFormatting>
  <conditionalFormatting sqref="B191">
    <cfRule type="duplicateValues" dxfId="3697" priority="685"/>
  </conditionalFormatting>
  <conditionalFormatting sqref="B191">
    <cfRule type="duplicateValues" dxfId="3696" priority="684"/>
  </conditionalFormatting>
  <conditionalFormatting sqref="B191">
    <cfRule type="duplicateValues" dxfId="3695" priority="683"/>
  </conditionalFormatting>
  <conditionalFormatting sqref="B191">
    <cfRule type="duplicateValues" dxfId="3694" priority="682"/>
  </conditionalFormatting>
  <conditionalFormatting sqref="B191">
    <cfRule type="duplicateValues" dxfId="3693" priority="680" stopIfTrue="1"/>
    <cfRule type="duplicateValues" dxfId="3692" priority="681" stopIfTrue="1"/>
  </conditionalFormatting>
  <conditionalFormatting sqref="B191">
    <cfRule type="duplicateValues" dxfId="3691" priority="678" stopIfTrue="1"/>
    <cfRule type="duplicateValues" dxfId="3690" priority="679" stopIfTrue="1"/>
  </conditionalFormatting>
  <conditionalFormatting sqref="B191">
    <cfRule type="duplicateValues" dxfId="3689" priority="677"/>
  </conditionalFormatting>
  <conditionalFormatting sqref="B191">
    <cfRule type="duplicateValues" dxfId="3688" priority="676"/>
  </conditionalFormatting>
  <conditionalFormatting sqref="B191">
    <cfRule type="duplicateValues" dxfId="3687" priority="674" stopIfTrue="1"/>
    <cfRule type="duplicateValues" dxfId="3686" priority="675" stopIfTrue="1"/>
  </conditionalFormatting>
  <conditionalFormatting sqref="B191">
    <cfRule type="duplicateValues" dxfId="3685" priority="672" stopIfTrue="1"/>
    <cfRule type="duplicateValues" dxfId="3684" priority="673" stopIfTrue="1"/>
  </conditionalFormatting>
  <conditionalFormatting sqref="B191">
    <cfRule type="duplicateValues" dxfId="3683" priority="671"/>
  </conditionalFormatting>
  <conditionalFormatting sqref="B191">
    <cfRule type="duplicateValues" dxfId="3682" priority="670"/>
  </conditionalFormatting>
  <conditionalFormatting sqref="B191">
    <cfRule type="duplicateValues" dxfId="3681" priority="669"/>
  </conditionalFormatting>
  <conditionalFormatting sqref="B191">
    <cfRule type="duplicateValues" dxfId="3680" priority="668"/>
  </conditionalFormatting>
  <conditionalFormatting sqref="B191">
    <cfRule type="duplicateValues" dxfId="3679" priority="667"/>
  </conditionalFormatting>
  <conditionalFormatting sqref="B191">
    <cfRule type="duplicateValues" dxfId="3678" priority="666"/>
  </conditionalFormatting>
  <conditionalFormatting sqref="B191">
    <cfRule type="duplicateValues" dxfId="3677" priority="664" stopIfTrue="1"/>
    <cfRule type="duplicateValues" dxfId="3676" priority="665" stopIfTrue="1"/>
  </conditionalFormatting>
  <conditionalFormatting sqref="B191">
    <cfRule type="duplicateValues" dxfId="3675" priority="663"/>
  </conditionalFormatting>
  <conditionalFormatting sqref="B191:C191">
    <cfRule type="duplicateValues" dxfId="3674" priority="661" stopIfTrue="1"/>
    <cfRule type="duplicateValues" dxfId="3673" priority="662" stopIfTrue="1"/>
  </conditionalFormatting>
  <conditionalFormatting sqref="B191:C191">
    <cfRule type="duplicateValues" dxfId="3672" priority="659" stopIfTrue="1"/>
    <cfRule type="duplicateValues" dxfId="3671" priority="660" stopIfTrue="1"/>
  </conditionalFormatting>
  <conditionalFormatting sqref="B191">
    <cfRule type="duplicateValues" dxfId="3670" priority="657" stopIfTrue="1"/>
    <cfRule type="duplicateValues" dxfId="3669" priority="658" stopIfTrue="1"/>
  </conditionalFormatting>
  <conditionalFormatting sqref="B191">
    <cfRule type="duplicateValues" dxfId="3668" priority="656"/>
  </conditionalFormatting>
  <conditionalFormatting sqref="C191">
    <cfRule type="duplicateValues" dxfId="3667" priority="655"/>
  </conditionalFormatting>
  <conditionalFormatting sqref="C191">
    <cfRule type="duplicateValues" dxfId="3666" priority="653"/>
    <cfRule type="duplicateValues" dxfId="3665" priority="654"/>
  </conditionalFormatting>
  <conditionalFormatting sqref="C191">
    <cfRule type="duplicateValues" dxfId="3664" priority="652"/>
  </conditionalFormatting>
  <conditionalFormatting sqref="C191">
    <cfRule type="duplicateValues" dxfId="3663" priority="649"/>
    <cfRule type="duplicateValues" dxfId="3662" priority="650"/>
    <cfRule type="duplicateValues" dxfId="3661" priority="651"/>
  </conditionalFormatting>
  <conditionalFormatting sqref="C191">
    <cfRule type="duplicateValues" dxfId="3660" priority="648"/>
  </conditionalFormatting>
  <conditionalFormatting sqref="C191">
    <cfRule type="duplicateValues" dxfId="3659" priority="646"/>
    <cfRule type="duplicateValues" dxfId="3658" priority="647"/>
  </conditionalFormatting>
  <conditionalFormatting sqref="C191">
    <cfRule type="duplicateValues" dxfId="3657" priority="645"/>
  </conditionalFormatting>
  <conditionalFormatting sqref="C191">
    <cfRule type="duplicateValues" dxfId="3656" priority="642"/>
    <cfRule type="duplicateValues" dxfId="3655" priority="643"/>
    <cfRule type="duplicateValues" dxfId="3654" priority="644"/>
  </conditionalFormatting>
  <conditionalFormatting sqref="C191">
    <cfRule type="duplicateValues" dxfId="3653" priority="641"/>
  </conditionalFormatting>
  <conditionalFormatting sqref="C191">
    <cfRule type="duplicateValues" dxfId="3652" priority="640"/>
  </conditionalFormatting>
  <conditionalFormatting sqref="C191">
    <cfRule type="duplicateValues" dxfId="3651" priority="639"/>
  </conditionalFormatting>
  <conditionalFormatting sqref="B191">
    <cfRule type="duplicateValues" dxfId="3650" priority="638"/>
  </conditionalFormatting>
  <conditionalFormatting sqref="C191">
    <cfRule type="duplicateValues" dxfId="3649" priority="637"/>
  </conditionalFormatting>
  <conditionalFormatting sqref="C191">
    <cfRule type="duplicateValues" dxfId="3648" priority="635"/>
    <cfRule type="duplicateValues" dxfId="3647" priority="636"/>
  </conditionalFormatting>
  <conditionalFormatting sqref="C191">
    <cfRule type="duplicateValues" dxfId="3646" priority="632"/>
    <cfRule type="duplicateValues" dxfId="3645" priority="633"/>
    <cfRule type="duplicateValues" dxfId="3644" priority="634"/>
  </conditionalFormatting>
  <conditionalFormatting sqref="B191">
    <cfRule type="duplicateValues" dxfId="3643" priority="631"/>
  </conditionalFormatting>
  <conditionalFormatting sqref="B191">
    <cfRule type="duplicateValues" dxfId="3642" priority="630"/>
  </conditionalFormatting>
  <conditionalFormatting sqref="B191">
    <cfRule type="duplicateValues" dxfId="3641" priority="629"/>
  </conditionalFormatting>
  <conditionalFormatting sqref="B191">
    <cfRule type="duplicateValues" dxfId="3640" priority="628"/>
  </conditionalFormatting>
  <conditionalFormatting sqref="B191">
    <cfRule type="duplicateValues" dxfId="3639" priority="627"/>
  </conditionalFormatting>
  <conditionalFormatting sqref="B191">
    <cfRule type="duplicateValues" dxfId="3638" priority="626"/>
  </conditionalFormatting>
  <conditionalFormatting sqref="C191">
    <cfRule type="duplicateValues" dxfId="3637" priority="625"/>
  </conditionalFormatting>
  <conditionalFormatting sqref="C191">
    <cfRule type="duplicateValues" dxfId="3636" priority="623"/>
    <cfRule type="duplicateValues" dxfId="3635" priority="624"/>
  </conditionalFormatting>
  <conditionalFormatting sqref="C191">
    <cfRule type="duplicateValues" dxfId="3634" priority="620"/>
    <cfRule type="duplicateValues" dxfId="3633" priority="621"/>
    <cfRule type="duplicateValues" dxfId="3632" priority="622"/>
  </conditionalFormatting>
  <conditionalFormatting sqref="B191">
    <cfRule type="duplicateValues" dxfId="3631" priority="619"/>
  </conditionalFormatting>
  <conditionalFormatting sqref="B191">
    <cfRule type="duplicateValues" dxfId="3630" priority="618"/>
  </conditionalFormatting>
  <conditionalFormatting sqref="C191">
    <cfRule type="duplicateValues" dxfId="3629" priority="617"/>
  </conditionalFormatting>
  <conditionalFormatting sqref="B191">
    <cfRule type="duplicateValues" dxfId="3628" priority="616"/>
  </conditionalFormatting>
  <conditionalFormatting sqref="B191">
    <cfRule type="duplicateValues" dxfId="3627" priority="615"/>
  </conditionalFormatting>
  <conditionalFormatting sqref="B191">
    <cfRule type="duplicateValues" dxfId="3626" priority="614"/>
  </conditionalFormatting>
  <conditionalFormatting sqref="B191">
    <cfRule type="duplicateValues" dxfId="3625" priority="613"/>
  </conditionalFormatting>
  <conditionalFormatting sqref="B191">
    <cfRule type="duplicateValues" dxfId="3624" priority="612"/>
  </conditionalFormatting>
  <conditionalFormatting sqref="B191">
    <cfRule type="duplicateValues" dxfId="3623" priority="611"/>
  </conditionalFormatting>
  <conditionalFormatting sqref="C191">
    <cfRule type="duplicateValues" dxfId="3622" priority="610"/>
  </conditionalFormatting>
  <conditionalFormatting sqref="C191">
    <cfRule type="duplicateValues" dxfId="3621" priority="609"/>
  </conditionalFormatting>
  <conditionalFormatting sqref="C191">
    <cfRule type="duplicateValues" dxfId="3620" priority="607"/>
    <cfRule type="duplicateValues" dxfId="3619" priority="608"/>
  </conditionalFormatting>
  <conditionalFormatting sqref="C191">
    <cfRule type="duplicateValues" dxfId="3618" priority="604"/>
    <cfRule type="duplicateValues" dxfId="3617" priority="605"/>
    <cfRule type="duplicateValues" dxfId="3616" priority="606"/>
  </conditionalFormatting>
  <conditionalFormatting sqref="B191">
    <cfRule type="duplicateValues" dxfId="3615" priority="603"/>
  </conditionalFormatting>
  <conditionalFormatting sqref="B191">
    <cfRule type="duplicateValues" dxfId="3614" priority="602"/>
  </conditionalFormatting>
  <conditionalFormatting sqref="B191">
    <cfRule type="duplicateValues" dxfId="3613" priority="601"/>
  </conditionalFormatting>
  <conditionalFormatting sqref="B191">
    <cfRule type="duplicateValues" dxfId="3612" priority="600"/>
  </conditionalFormatting>
  <conditionalFormatting sqref="B191">
    <cfRule type="duplicateValues" dxfId="3611" priority="599"/>
  </conditionalFormatting>
  <conditionalFormatting sqref="B191">
    <cfRule type="duplicateValues" dxfId="3610" priority="598"/>
  </conditionalFormatting>
  <conditionalFormatting sqref="B191">
    <cfRule type="duplicateValues" dxfId="3609" priority="597"/>
  </conditionalFormatting>
  <conditionalFormatting sqref="B191">
    <cfRule type="duplicateValues" dxfId="3608" priority="596"/>
  </conditionalFormatting>
  <conditionalFormatting sqref="B191">
    <cfRule type="duplicateValues" dxfId="3607" priority="595"/>
  </conditionalFormatting>
  <conditionalFormatting sqref="B191">
    <cfRule type="duplicateValues" dxfId="3606" priority="594"/>
  </conditionalFormatting>
  <conditionalFormatting sqref="B191">
    <cfRule type="duplicateValues" dxfId="3605" priority="593"/>
  </conditionalFormatting>
  <conditionalFormatting sqref="B191">
    <cfRule type="duplicateValues" dxfId="3604" priority="592"/>
  </conditionalFormatting>
  <conditionalFormatting sqref="B191">
    <cfRule type="duplicateValues" dxfId="3603" priority="591"/>
  </conditionalFormatting>
  <conditionalFormatting sqref="B191">
    <cfRule type="duplicateValues" dxfId="3602" priority="590"/>
  </conditionalFormatting>
  <conditionalFormatting sqref="B191">
    <cfRule type="duplicateValues" dxfId="3601" priority="589"/>
  </conditionalFormatting>
  <conditionalFormatting sqref="B191">
    <cfRule type="duplicateValues" dxfId="3600" priority="588"/>
  </conditionalFormatting>
  <conditionalFormatting sqref="B191">
    <cfRule type="duplicateValues" dxfId="3599" priority="587"/>
  </conditionalFormatting>
  <conditionalFormatting sqref="B200">
    <cfRule type="duplicateValues" dxfId="3598" priority="586"/>
  </conditionalFormatting>
  <conditionalFormatting sqref="B200">
    <cfRule type="duplicateValues" dxfId="3597" priority="585"/>
  </conditionalFormatting>
  <conditionalFormatting sqref="B200">
    <cfRule type="duplicateValues" dxfId="3596" priority="584"/>
  </conditionalFormatting>
  <conditionalFormatting sqref="B200">
    <cfRule type="duplicateValues" dxfId="3595" priority="583"/>
  </conditionalFormatting>
  <conditionalFormatting sqref="B200">
    <cfRule type="duplicateValues" dxfId="3594" priority="582"/>
  </conditionalFormatting>
  <conditionalFormatting sqref="B200">
    <cfRule type="duplicateValues" dxfId="3593" priority="581"/>
  </conditionalFormatting>
  <conditionalFormatting sqref="B200">
    <cfRule type="duplicateValues" dxfId="3592" priority="580"/>
  </conditionalFormatting>
  <conditionalFormatting sqref="B200">
    <cfRule type="duplicateValues" dxfId="3591" priority="579"/>
  </conditionalFormatting>
  <conditionalFormatting sqref="B200">
    <cfRule type="duplicateValues" dxfId="3590" priority="578"/>
  </conditionalFormatting>
  <conditionalFormatting sqref="B200">
    <cfRule type="duplicateValues" dxfId="3589" priority="577"/>
  </conditionalFormatting>
  <conditionalFormatting sqref="B200">
    <cfRule type="duplicateValues" dxfId="3588" priority="576"/>
  </conditionalFormatting>
  <conditionalFormatting sqref="B200">
    <cfRule type="duplicateValues" dxfId="3587" priority="575"/>
  </conditionalFormatting>
  <conditionalFormatting sqref="B200">
    <cfRule type="duplicateValues" dxfId="3586" priority="574"/>
  </conditionalFormatting>
  <conditionalFormatting sqref="B200">
    <cfRule type="duplicateValues" dxfId="3585" priority="573"/>
  </conditionalFormatting>
  <conditionalFormatting sqref="B200">
    <cfRule type="duplicateValues" dxfId="3584" priority="572"/>
  </conditionalFormatting>
  <conditionalFormatting sqref="B200">
    <cfRule type="duplicateValues" dxfId="3583" priority="571"/>
  </conditionalFormatting>
  <conditionalFormatting sqref="B200">
    <cfRule type="duplicateValues" dxfId="3582" priority="570"/>
  </conditionalFormatting>
  <conditionalFormatting sqref="B200">
    <cfRule type="duplicateValues" dxfId="3581" priority="569"/>
  </conditionalFormatting>
  <conditionalFormatting sqref="B200">
    <cfRule type="duplicateValues" dxfId="3580" priority="568"/>
  </conditionalFormatting>
  <conditionalFormatting sqref="B200">
    <cfRule type="duplicateValues" dxfId="3579" priority="567"/>
  </conditionalFormatting>
  <conditionalFormatting sqref="B200">
    <cfRule type="duplicateValues" dxfId="3578" priority="566"/>
  </conditionalFormatting>
  <conditionalFormatting sqref="B200">
    <cfRule type="duplicateValues" dxfId="3577" priority="564" stopIfTrue="1"/>
    <cfRule type="duplicateValues" dxfId="3576" priority="565" stopIfTrue="1"/>
  </conditionalFormatting>
  <conditionalFormatting sqref="B200">
    <cfRule type="duplicateValues" dxfId="3575" priority="562" stopIfTrue="1"/>
    <cfRule type="duplicateValues" dxfId="3574" priority="563" stopIfTrue="1"/>
  </conditionalFormatting>
  <conditionalFormatting sqref="B200">
    <cfRule type="duplicateValues" dxfId="3573" priority="561"/>
  </conditionalFormatting>
  <conditionalFormatting sqref="B200">
    <cfRule type="duplicateValues" dxfId="3572" priority="560"/>
  </conditionalFormatting>
  <conditionalFormatting sqref="B200">
    <cfRule type="duplicateValues" dxfId="3571" priority="558" stopIfTrue="1"/>
    <cfRule type="duplicateValues" dxfId="3570" priority="559" stopIfTrue="1"/>
  </conditionalFormatting>
  <conditionalFormatting sqref="B200">
    <cfRule type="duplicateValues" dxfId="3569" priority="556" stopIfTrue="1"/>
    <cfRule type="duplicateValues" dxfId="3568" priority="557" stopIfTrue="1"/>
  </conditionalFormatting>
  <conditionalFormatting sqref="B200">
    <cfRule type="duplicateValues" dxfId="3567" priority="555"/>
  </conditionalFormatting>
  <conditionalFormatting sqref="B200">
    <cfRule type="duplicateValues" dxfId="3566" priority="554"/>
  </conditionalFormatting>
  <conditionalFormatting sqref="B200">
    <cfRule type="duplicateValues" dxfId="3565" priority="553"/>
  </conditionalFormatting>
  <conditionalFormatting sqref="B200">
    <cfRule type="duplicateValues" dxfId="3564" priority="552"/>
  </conditionalFormatting>
  <conditionalFormatting sqref="B200">
    <cfRule type="duplicateValues" dxfId="3563" priority="551"/>
  </conditionalFormatting>
  <conditionalFormatting sqref="B200">
    <cfRule type="duplicateValues" dxfId="3562" priority="550"/>
  </conditionalFormatting>
  <conditionalFormatting sqref="B200">
    <cfRule type="duplicateValues" dxfId="3561" priority="548" stopIfTrue="1"/>
    <cfRule type="duplicateValues" dxfId="3560" priority="549" stopIfTrue="1"/>
  </conditionalFormatting>
  <conditionalFormatting sqref="B200">
    <cfRule type="duplicateValues" dxfId="3559" priority="547"/>
  </conditionalFormatting>
  <conditionalFormatting sqref="B200:C200">
    <cfRule type="duplicateValues" dxfId="3558" priority="545" stopIfTrue="1"/>
    <cfRule type="duplicateValues" dxfId="3557" priority="546" stopIfTrue="1"/>
  </conditionalFormatting>
  <conditionalFormatting sqref="B200:C200">
    <cfRule type="duplicateValues" dxfId="3556" priority="543" stopIfTrue="1"/>
    <cfRule type="duplicateValues" dxfId="3555" priority="544" stopIfTrue="1"/>
  </conditionalFormatting>
  <conditionalFormatting sqref="B200">
    <cfRule type="duplicateValues" dxfId="3554" priority="541" stopIfTrue="1"/>
    <cfRule type="duplicateValues" dxfId="3553" priority="542" stopIfTrue="1"/>
  </conditionalFormatting>
  <conditionalFormatting sqref="B200">
    <cfRule type="duplicateValues" dxfId="3552" priority="540"/>
  </conditionalFormatting>
  <conditionalFormatting sqref="C200">
    <cfRule type="duplicateValues" dxfId="3551" priority="539"/>
  </conditionalFormatting>
  <conditionalFormatting sqref="C200">
    <cfRule type="duplicateValues" dxfId="3550" priority="537"/>
    <cfRule type="duplicateValues" dxfId="3549" priority="538"/>
  </conditionalFormatting>
  <conditionalFormatting sqref="C200">
    <cfRule type="duplicateValues" dxfId="3548" priority="536"/>
  </conditionalFormatting>
  <conditionalFormatting sqref="C200">
    <cfRule type="duplicateValues" dxfId="3547" priority="533"/>
    <cfRule type="duplicateValues" dxfId="3546" priority="534"/>
    <cfRule type="duplicateValues" dxfId="3545" priority="535"/>
  </conditionalFormatting>
  <conditionalFormatting sqref="C200">
    <cfRule type="duplicateValues" dxfId="3544" priority="532"/>
  </conditionalFormatting>
  <conditionalFormatting sqref="C200">
    <cfRule type="duplicateValues" dxfId="3543" priority="530"/>
    <cfRule type="duplicateValues" dxfId="3542" priority="531"/>
  </conditionalFormatting>
  <conditionalFormatting sqref="C200">
    <cfRule type="duplicateValues" dxfId="3541" priority="529"/>
  </conditionalFormatting>
  <conditionalFormatting sqref="C200">
    <cfRule type="duplicateValues" dxfId="3540" priority="526"/>
    <cfRule type="duplicateValues" dxfId="3539" priority="527"/>
    <cfRule type="duplicateValues" dxfId="3538" priority="528"/>
  </conditionalFormatting>
  <conditionalFormatting sqref="C200">
    <cfRule type="duplicateValues" dxfId="3537" priority="525"/>
  </conditionalFormatting>
  <conditionalFormatting sqref="C200">
    <cfRule type="duplicateValues" dxfId="3536" priority="524"/>
  </conditionalFormatting>
  <conditionalFormatting sqref="C200">
    <cfRule type="duplicateValues" dxfId="3535" priority="523"/>
  </conditionalFormatting>
  <conditionalFormatting sqref="B200">
    <cfRule type="duplicateValues" dxfId="3534" priority="522"/>
  </conditionalFormatting>
  <conditionalFormatting sqref="C200">
    <cfRule type="duplicateValues" dxfId="3533" priority="521"/>
  </conditionalFormatting>
  <conditionalFormatting sqref="C200">
    <cfRule type="duplicateValues" dxfId="3532" priority="519"/>
    <cfRule type="duplicateValues" dxfId="3531" priority="520"/>
  </conditionalFormatting>
  <conditionalFormatting sqref="C200">
    <cfRule type="duplicateValues" dxfId="3530" priority="516"/>
    <cfRule type="duplicateValues" dxfId="3529" priority="517"/>
    <cfRule type="duplicateValues" dxfId="3528" priority="518"/>
  </conditionalFormatting>
  <conditionalFormatting sqref="B200">
    <cfRule type="duplicateValues" dxfId="3527" priority="515"/>
  </conditionalFormatting>
  <conditionalFormatting sqref="B200">
    <cfRule type="duplicateValues" dxfId="3526" priority="514"/>
  </conditionalFormatting>
  <conditionalFormatting sqref="B200">
    <cfRule type="duplicateValues" dxfId="3525" priority="513"/>
  </conditionalFormatting>
  <conditionalFormatting sqref="B200">
    <cfRule type="duplicateValues" dxfId="3524" priority="512"/>
  </conditionalFormatting>
  <conditionalFormatting sqref="B200">
    <cfRule type="duplicateValues" dxfId="3523" priority="511"/>
  </conditionalFormatting>
  <conditionalFormatting sqref="B200">
    <cfRule type="duplicateValues" dxfId="3522" priority="510"/>
  </conditionalFormatting>
  <conditionalFormatting sqref="C200">
    <cfRule type="duplicateValues" dxfId="3521" priority="509"/>
  </conditionalFormatting>
  <conditionalFormatting sqref="C200">
    <cfRule type="duplicateValues" dxfId="3520" priority="507"/>
    <cfRule type="duplicateValues" dxfId="3519" priority="508"/>
  </conditionalFormatting>
  <conditionalFormatting sqref="C200">
    <cfRule type="duplicateValues" dxfId="3518" priority="504"/>
    <cfRule type="duplicateValues" dxfId="3517" priority="505"/>
    <cfRule type="duplicateValues" dxfId="3516" priority="506"/>
  </conditionalFormatting>
  <conditionalFormatting sqref="B200">
    <cfRule type="duplicateValues" dxfId="3515" priority="503"/>
  </conditionalFormatting>
  <conditionalFormatting sqref="B200">
    <cfRule type="duplicateValues" dxfId="3514" priority="502"/>
  </conditionalFormatting>
  <conditionalFormatting sqref="C200">
    <cfRule type="duplicateValues" dxfId="3513" priority="501"/>
  </conditionalFormatting>
  <conditionalFormatting sqref="B200">
    <cfRule type="duplicateValues" dxfId="3512" priority="500"/>
  </conditionalFormatting>
  <conditionalFormatting sqref="B200">
    <cfRule type="duplicateValues" dxfId="3511" priority="499"/>
  </conditionalFormatting>
  <conditionalFormatting sqref="B200">
    <cfRule type="duplicateValues" dxfId="3510" priority="498"/>
  </conditionalFormatting>
  <conditionalFormatting sqref="B200">
    <cfRule type="duplicateValues" dxfId="3509" priority="497"/>
  </conditionalFormatting>
  <conditionalFormatting sqref="B200">
    <cfRule type="duplicateValues" dxfId="3508" priority="496"/>
  </conditionalFormatting>
  <conditionalFormatting sqref="B200">
    <cfRule type="duplicateValues" dxfId="3507" priority="495"/>
  </conditionalFormatting>
  <conditionalFormatting sqref="C200">
    <cfRule type="duplicateValues" dxfId="3506" priority="494"/>
  </conditionalFormatting>
  <conditionalFormatting sqref="C200">
    <cfRule type="duplicateValues" dxfId="3505" priority="493"/>
  </conditionalFormatting>
  <conditionalFormatting sqref="C200">
    <cfRule type="duplicateValues" dxfId="3504" priority="491"/>
    <cfRule type="duplicateValues" dxfId="3503" priority="492"/>
  </conditionalFormatting>
  <conditionalFormatting sqref="C200">
    <cfRule type="duplicateValues" dxfId="3502" priority="488"/>
    <cfRule type="duplicateValues" dxfId="3501" priority="489"/>
    <cfRule type="duplicateValues" dxfId="3500" priority="490"/>
  </conditionalFormatting>
  <conditionalFormatting sqref="B200">
    <cfRule type="duplicateValues" dxfId="3499" priority="487"/>
  </conditionalFormatting>
  <conditionalFormatting sqref="B200">
    <cfRule type="duplicateValues" dxfId="3498" priority="486"/>
  </conditionalFormatting>
  <conditionalFormatting sqref="B200">
    <cfRule type="duplicateValues" dxfId="3497" priority="485"/>
  </conditionalFormatting>
  <conditionalFormatting sqref="B200">
    <cfRule type="duplicateValues" dxfId="3496" priority="484"/>
  </conditionalFormatting>
  <conditionalFormatting sqref="B200">
    <cfRule type="duplicateValues" dxfId="3495" priority="483"/>
  </conditionalFormatting>
  <conditionalFormatting sqref="B200">
    <cfRule type="duplicateValues" dxfId="3494" priority="482"/>
  </conditionalFormatting>
  <conditionalFormatting sqref="B200">
    <cfRule type="duplicateValues" dxfId="3493" priority="481"/>
  </conditionalFormatting>
  <conditionalFormatting sqref="B200">
    <cfRule type="duplicateValues" dxfId="3492" priority="480"/>
  </conditionalFormatting>
  <conditionalFormatting sqref="B200">
    <cfRule type="duplicateValues" dxfId="3491" priority="479"/>
  </conditionalFormatting>
  <conditionalFormatting sqref="B200">
    <cfRule type="duplicateValues" dxfId="3490" priority="478"/>
  </conditionalFormatting>
  <conditionalFormatting sqref="B200">
    <cfRule type="duplicateValues" dxfId="3489" priority="477"/>
  </conditionalFormatting>
  <conditionalFormatting sqref="B200">
    <cfRule type="duplicateValues" dxfId="3488" priority="476"/>
  </conditionalFormatting>
  <conditionalFormatting sqref="B200">
    <cfRule type="duplicateValues" dxfId="3487" priority="475"/>
  </conditionalFormatting>
  <conditionalFormatting sqref="B200">
    <cfRule type="duplicateValues" dxfId="3486" priority="474"/>
  </conditionalFormatting>
  <conditionalFormatting sqref="B200">
    <cfRule type="duplicateValues" dxfId="3485" priority="473"/>
  </conditionalFormatting>
  <conditionalFormatting sqref="B200">
    <cfRule type="duplicateValues" dxfId="3484" priority="472"/>
  </conditionalFormatting>
  <conditionalFormatting sqref="B200">
    <cfRule type="duplicateValues" dxfId="3483" priority="471"/>
  </conditionalFormatting>
  <conditionalFormatting sqref="B208">
    <cfRule type="duplicateValues" dxfId="3482" priority="470"/>
  </conditionalFormatting>
  <conditionalFormatting sqref="B208">
    <cfRule type="duplicateValues" dxfId="3481" priority="469"/>
  </conditionalFormatting>
  <conditionalFormatting sqref="B208">
    <cfRule type="duplicateValues" dxfId="3480" priority="468"/>
  </conditionalFormatting>
  <conditionalFormatting sqref="B208">
    <cfRule type="duplicateValues" dxfId="3479" priority="467"/>
  </conditionalFormatting>
  <conditionalFormatting sqref="B208">
    <cfRule type="duplicateValues" dxfId="3478" priority="466"/>
  </conditionalFormatting>
  <conditionalFormatting sqref="B208">
    <cfRule type="duplicateValues" dxfId="3477" priority="465"/>
  </conditionalFormatting>
  <conditionalFormatting sqref="B208">
    <cfRule type="duplicateValues" dxfId="3476" priority="464"/>
  </conditionalFormatting>
  <conditionalFormatting sqref="B208">
    <cfRule type="duplicateValues" dxfId="3475" priority="463"/>
  </conditionalFormatting>
  <conditionalFormatting sqref="B208">
    <cfRule type="duplicateValues" dxfId="3474" priority="462"/>
  </conditionalFormatting>
  <conditionalFormatting sqref="B208">
    <cfRule type="duplicateValues" dxfId="3473" priority="461"/>
  </conditionalFormatting>
  <conditionalFormatting sqref="B208">
    <cfRule type="duplicateValues" dxfId="3472" priority="460"/>
  </conditionalFormatting>
  <conditionalFormatting sqref="B208">
    <cfRule type="duplicateValues" dxfId="3471" priority="459"/>
  </conditionalFormatting>
  <conditionalFormatting sqref="B208">
    <cfRule type="duplicateValues" dxfId="3470" priority="458"/>
  </conditionalFormatting>
  <conditionalFormatting sqref="B208">
    <cfRule type="duplicateValues" dxfId="3469" priority="457"/>
  </conditionalFormatting>
  <conditionalFormatting sqref="B208">
    <cfRule type="duplicateValues" dxfId="3468" priority="456"/>
  </conditionalFormatting>
  <conditionalFormatting sqref="B208">
    <cfRule type="duplicateValues" dxfId="3467" priority="455"/>
  </conditionalFormatting>
  <conditionalFormatting sqref="B208">
    <cfRule type="duplicateValues" dxfId="3466" priority="454"/>
  </conditionalFormatting>
  <conditionalFormatting sqref="B208">
    <cfRule type="duplicateValues" dxfId="3465" priority="453"/>
  </conditionalFormatting>
  <conditionalFormatting sqref="B208">
    <cfRule type="duplicateValues" dxfId="3464" priority="452"/>
  </conditionalFormatting>
  <conditionalFormatting sqref="B208">
    <cfRule type="duplicateValues" dxfId="3463" priority="451"/>
  </conditionalFormatting>
  <conditionalFormatting sqref="B208">
    <cfRule type="duplicateValues" dxfId="3462" priority="450"/>
  </conditionalFormatting>
  <conditionalFormatting sqref="B208">
    <cfRule type="duplicateValues" dxfId="3461" priority="449"/>
  </conditionalFormatting>
  <conditionalFormatting sqref="B208">
    <cfRule type="duplicateValues" dxfId="3460" priority="447" stopIfTrue="1"/>
    <cfRule type="duplicateValues" dxfId="3459" priority="448" stopIfTrue="1"/>
  </conditionalFormatting>
  <conditionalFormatting sqref="B208">
    <cfRule type="duplicateValues" dxfId="3458" priority="445" stopIfTrue="1"/>
    <cfRule type="duplicateValues" dxfId="3457" priority="446" stopIfTrue="1"/>
  </conditionalFormatting>
  <conditionalFormatting sqref="B208">
    <cfRule type="duplicateValues" dxfId="3456" priority="444"/>
  </conditionalFormatting>
  <conditionalFormatting sqref="B208">
    <cfRule type="duplicateValues" dxfId="3455" priority="443"/>
  </conditionalFormatting>
  <conditionalFormatting sqref="B208">
    <cfRule type="duplicateValues" dxfId="3454" priority="441" stopIfTrue="1"/>
    <cfRule type="duplicateValues" dxfId="3453" priority="442" stopIfTrue="1"/>
  </conditionalFormatting>
  <conditionalFormatting sqref="B208">
    <cfRule type="duplicateValues" dxfId="3452" priority="439" stopIfTrue="1"/>
    <cfRule type="duplicateValues" dxfId="3451" priority="440" stopIfTrue="1"/>
  </conditionalFormatting>
  <conditionalFormatting sqref="B208">
    <cfRule type="duplicateValues" dxfId="3450" priority="438"/>
  </conditionalFormatting>
  <conditionalFormatting sqref="B208">
    <cfRule type="duplicateValues" dxfId="3449" priority="437"/>
  </conditionalFormatting>
  <conditionalFormatting sqref="B208">
    <cfRule type="duplicateValues" dxfId="3448" priority="436"/>
  </conditionalFormatting>
  <conditionalFormatting sqref="B208">
    <cfRule type="duplicateValues" dxfId="3447" priority="435"/>
  </conditionalFormatting>
  <conditionalFormatting sqref="B208">
    <cfRule type="duplicateValues" dxfId="3446" priority="434"/>
  </conditionalFormatting>
  <conditionalFormatting sqref="B208">
    <cfRule type="duplicateValues" dxfId="3445" priority="433"/>
  </conditionalFormatting>
  <conditionalFormatting sqref="B208">
    <cfRule type="duplicateValues" dxfId="3444" priority="431" stopIfTrue="1"/>
    <cfRule type="duplicateValues" dxfId="3443" priority="432" stopIfTrue="1"/>
  </conditionalFormatting>
  <conditionalFormatting sqref="B208">
    <cfRule type="duplicateValues" dxfId="3442" priority="430"/>
  </conditionalFormatting>
  <conditionalFormatting sqref="B208:C208">
    <cfRule type="duplicateValues" dxfId="3441" priority="428" stopIfTrue="1"/>
    <cfRule type="duplicateValues" dxfId="3440" priority="429" stopIfTrue="1"/>
  </conditionalFormatting>
  <conditionalFormatting sqref="B208:C208">
    <cfRule type="duplicateValues" dxfId="3439" priority="426" stopIfTrue="1"/>
    <cfRule type="duplicateValues" dxfId="3438" priority="427" stopIfTrue="1"/>
  </conditionalFormatting>
  <conditionalFormatting sqref="B208">
    <cfRule type="duplicateValues" dxfId="3437" priority="424" stopIfTrue="1"/>
    <cfRule type="duplicateValues" dxfId="3436" priority="425" stopIfTrue="1"/>
  </conditionalFormatting>
  <conditionalFormatting sqref="B208">
    <cfRule type="duplicateValues" dxfId="3435" priority="423"/>
  </conditionalFormatting>
  <conditionalFormatting sqref="C208">
    <cfRule type="duplicateValues" dxfId="3434" priority="422"/>
  </conditionalFormatting>
  <conditionalFormatting sqref="C208">
    <cfRule type="duplicateValues" dxfId="3433" priority="420"/>
    <cfRule type="duplicateValues" dxfId="3432" priority="421"/>
  </conditionalFormatting>
  <conditionalFormatting sqref="C208">
    <cfRule type="duplicateValues" dxfId="3431" priority="419"/>
  </conditionalFormatting>
  <conditionalFormatting sqref="C208">
    <cfRule type="duplicateValues" dxfId="3430" priority="416"/>
    <cfRule type="duplicateValues" dxfId="3429" priority="417"/>
    <cfRule type="duplicateValues" dxfId="3428" priority="418"/>
  </conditionalFormatting>
  <conditionalFormatting sqref="C208">
    <cfRule type="duplicateValues" dxfId="3427" priority="415"/>
  </conditionalFormatting>
  <conditionalFormatting sqref="C208">
    <cfRule type="duplicateValues" dxfId="3426" priority="413"/>
    <cfRule type="duplicateValues" dxfId="3425" priority="414"/>
  </conditionalFormatting>
  <conditionalFormatting sqref="C208">
    <cfRule type="duplicateValues" dxfId="3424" priority="412"/>
  </conditionalFormatting>
  <conditionalFormatting sqref="C208">
    <cfRule type="duplicateValues" dxfId="3423" priority="409"/>
    <cfRule type="duplicateValues" dxfId="3422" priority="410"/>
    <cfRule type="duplicateValues" dxfId="3421" priority="411"/>
  </conditionalFormatting>
  <conditionalFormatting sqref="C208">
    <cfRule type="duplicateValues" dxfId="3420" priority="408"/>
  </conditionalFormatting>
  <conditionalFormatting sqref="C208">
    <cfRule type="duplicateValues" dxfId="3419" priority="407"/>
  </conditionalFormatting>
  <conditionalFormatting sqref="C208">
    <cfRule type="duplicateValues" dxfId="3418" priority="406"/>
  </conditionalFormatting>
  <conditionalFormatting sqref="B208">
    <cfRule type="duplicateValues" dxfId="3417" priority="405"/>
  </conditionalFormatting>
  <conditionalFormatting sqref="C208">
    <cfRule type="duplicateValues" dxfId="3416" priority="404"/>
  </conditionalFormatting>
  <conditionalFormatting sqref="C208">
    <cfRule type="duplicateValues" dxfId="3415" priority="402"/>
    <cfRule type="duplicateValues" dxfId="3414" priority="403"/>
  </conditionalFormatting>
  <conditionalFormatting sqref="C208">
    <cfRule type="duplicateValues" dxfId="3413" priority="399"/>
    <cfRule type="duplicateValues" dxfId="3412" priority="400"/>
    <cfRule type="duplicateValues" dxfId="3411" priority="401"/>
  </conditionalFormatting>
  <conditionalFormatting sqref="B208">
    <cfRule type="duplicateValues" dxfId="3410" priority="398"/>
  </conditionalFormatting>
  <conditionalFormatting sqref="B208">
    <cfRule type="duplicateValues" dxfId="3409" priority="397"/>
  </conditionalFormatting>
  <conditionalFormatting sqref="B208">
    <cfRule type="duplicateValues" dxfId="3408" priority="396"/>
  </conditionalFormatting>
  <conditionalFormatting sqref="B208">
    <cfRule type="duplicateValues" dxfId="3407" priority="395"/>
  </conditionalFormatting>
  <conditionalFormatting sqref="B208">
    <cfRule type="duplicateValues" dxfId="3406" priority="394"/>
  </conditionalFormatting>
  <conditionalFormatting sqref="B208">
    <cfRule type="duplicateValues" dxfId="3405" priority="393"/>
  </conditionalFormatting>
  <conditionalFormatting sqref="C208">
    <cfRule type="duplicateValues" dxfId="3404" priority="392"/>
  </conditionalFormatting>
  <conditionalFormatting sqref="C208">
    <cfRule type="duplicateValues" dxfId="3403" priority="390"/>
    <cfRule type="duplicateValues" dxfId="3402" priority="391"/>
  </conditionalFormatting>
  <conditionalFormatting sqref="C208">
    <cfRule type="duplicateValues" dxfId="3401" priority="387"/>
    <cfRule type="duplicateValues" dxfId="3400" priority="388"/>
    <cfRule type="duplicateValues" dxfId="3399" priority="389"/>
  </conditionalFormatting>
  <conditionalFormatting sqref="B208">
    <cfRule type="duplicateValues" dxfId="3398" priority="386"/>
  </conditionalFormatting>
  <conditionalFormatting sqref="B208">
    <cfRule type="duplicateValues" dxfId="3397" priority="385"/>
  </conditionalFormatting>
  <conditionalFormatting sqref="C208">
    <cfRule type="duplicateValues" dxfId="3396" priority="384"/>
  </conditionalFormatting>
  <conditionalFormatting sqref="B208">
    <cfRule type="duplicateValues" dxfId="3395" priority="383"/>
  </conditionalFormatting>
  <conditionalFormatting sqref="B208">
    <cfRule type="duplicateValues" dxfId="3394" priority="382"/>
  </conditionalFormatting>
  <conditionalFormatting sqref="B208">
    <cfRule type="duplicateValues" dxfId="3393" priority="381"/>
  </conditionalFormatting>
  <conditionalFormatting sqref="B208">
    <cfRule type="duplicateValues" dxfId="3392" priority="380"/>
  </conditionalFormatting>
  <conditionalFormatting sqref="B208">
    <cfRule type="duplicateValues" dxfId="3391" priority="379"/>
  </conditionalFormatting>
  <conditionalFormatting sqref="B208">
    <cfRule type="duplicateValues" dxfId="3390" priority="378"/>
  </conditionalFormatting>
  <conditionalFormatting sqref="C208">
    <cfRule type="duplicateValues" dxfId="3389" priority="377"/>
  </conditionalFormatting>
  <conditionalFormatting sqref="C208">
    <cfRule type="duplicateValues" dxfId="3388" priority="376"/>
  </conditionalFormatting>
  <conditionalFormatting sqref="C208">
    <cfRule type="duplicateValues" dxfId="3387" priority="374"/>
    <cfRule type="duplicateValues" dxfId="3386" priority="375"/>
  </conditionalFormatting>
  <conditionalFormatting sqref="C208">
    <cfRule type="duplicateValues" dxfId="3385" priority="371"/>
    <cfRule type="duplicateValues" dxfId="3384" priority="372"/>
    <cfRule type="duplicateValues" dxfId="3383" priority="373"/>
  </conditionalFormatting>
  <conditionalFormatting sqref="B208">
    <cfRule type="duplicateValues" dxfId="3382" priority="370"/>
  </conditionalFormatting>
  <conditionalFormatting sqref="B208">
    <cfRule type="duplicateValues" dxfId="3381" priority="369"/>
  </conditionalFormatting>
  <conditionalFormatting sqref="B208">
    <cfRule type="duplicateValues" dxfId="3380" priority="368"/>
  </conditionalFormatting>
  <conditionalFormatting sqref="B208">
    <cfRule type="duplicateValues" dxfId="3379" priority="367"/>
  </conditionalFormatting>
  <conditionalFormatting sqref="B208">
    <cfRule type="duplicateValues" dxfId="3378" priority="366"/>
  </conditionalFormatting>
  <conditionalFormatting sqref="B208">
    <cfRule type="duplicateValues" dxfId="3377" priority="365"/>
  </conditionalFormatting>
  <conditionalFormatting sqref="B208">
    <cfRule type="duplicateValues" dxfId="3376" priority="364"/>
  </conditionalFormatting>
  <conditionalFormatting sqref="B208">
    <cfRule type="duplicateValues" dxfId="3375" priority="363"/>
  </conditionalFormatting>
  <conditionalFormatting sqref="B208">
    <cfRule type="duplicateValues" dxfId="3374" priority="362"/>
  </conditionalFormatting>
  <conditionalFormatting sqref="B208">
    <cfRule type="duplicateValues" dxfId="3373" priority="361"/>
  </conditionalFormatting>
  <conditionalFormatting sqref="B208">
    <cfRule type="duplicateValues" dxfId="3372" priority="360"/>
  </conditionalFormatting>
  <conditionalFormatting sqref="B208">
    <cfRule type="duplicateValues" dxfId="3371" priority="359"/>
  </conditionalFormatting>
  <conditionalFormatting sqref="B208">
    <cfRule type="duplicateValues" dxfId="3370" priority="358"/>
  </conditionalFormatting>
  <conditionalFormatting sqref="B208">
    <cfRule type="duplicateValues" dxfId="3369" priority="357"/>
  </conditionalFormatting>
  <conditionalFormatting sqref="B208">
    <cfRule type="duplicateValues" dxfId="3368" priority="356"/>
  </conditionalFormatting>
  <conditionalFormatting sqref="B208">
    <cfRule type="duplicateValues" dxfId="3367" priority="355"/>
  </conditionalFormatting>
  <conditionalFormatting sqref="B208">
    <cfRule type="duplicateValues" dxfId="3366" priority="354"/>
  </conditionalFormatting>
  <conditionalFormatting sqref="B193:B198">
    <cfRule type="duplicateValues" dxfId="3365" priority="353"/>
  </conditionalFormatting>
  <conditionalFormatting sqref="B193:B198">
    <cfRule type="duplicateValues" dxfId="3364" priority="352"/>
  </conditionalFormatting>
  <conditionalFormatting sqref="B193:B198">
    <cfRule type="duplicateValues" dxfId="3363" priority="351"/>
  </conditionalFormatting>
  <conditionalFormatting sqref="B193:B198">
    <cfRule type="duplicateValues" dxfId="3362" priority="350"/>
  </conditionalFormatting>
  <conditionalFormatting sqref="B193:B198">
    <cfRule type="duplicateValues" dxfId="3361" priority="349"/>
  </conditionalFormatting>
  <conditionalFormatting sqref="B193:B198">
    <cfRule type="duplicateValues" dxfId="3360" priority="348"/>
  </conditionalFormatting>
  <conditionalFormatting sqref="B193:B198">
    <cfRule type="duplicateValues" dxfId="3359" priority="347"/>
  </conditionalFormatting>
  <conditionalFormatting sqref="B193:B198">
    <cfRule type="duplicateValues" dxfId="3358" priority="346"/>
  </conditionalFormatting>
  <conditionalFormatting sqref="B193:B198">
    <cfRule type="duplicateValues" dxfId="3357" priority="345"/>
  </conditionalFormatting>
  <conditionalFormatting sqref="B193:B198">
    <cfRule type="duplicateValues" dxfId="3356" priority="344"/>
  </conditionalFormatting>
  <conditionalFormatting sqref="B193:B198">
    <cfRule type="duplicateValues" dxfId="3355" priority="343"/>
  </conditionalFormatting>
  <conditionalFormatting sqref="B193:B198">
    <cfRule type="duplicateValues" dxfId="3354" priority="342"/>
  </conditionalFormatting>
  <conditionalFormatting sqref="B193:B198">
    <cfRule type="duplicateValues" dxfId="3353" priority="341"/>
  </conditionalFormatting>
  <conditionalFormatting sqref="B193:B198">
    <cfRule type="duplicateValues" dxfId="3352" priority="340"/>
  </conditionalFormatting>
  <conditionalFormatting sqref="B193:B198">
    <cfRule type="duplicateValues" dxfId="3351" priority="339"/>
  </conditionalFormatting>
  <conditionalFormatting sqref="B193:B198">
    <cfRule type="duplicateValues" dxfId="3350" priority="338"/>
  </conditionalFormatting>
  <conditionalFormatting sqref="B193:B198">
    <cfRule type="duplicateValues" dxfId="3349" priority="337"/>
  </conditionalFormatting>
  <conditionalFormatting sqref="B193:B198">
    <cfRule type="duplicateValues" dxfId="3348" priority="336"/>
  </conditionalFormatting>
  <conditionalFormatting sqref="B193:B198">
    <cfRule type="duplicateValues" dxfId="3347" priority="335"/>
  </conditionalFormatting>
  <conditionalFormatting sqref="B193:B198">
    <cfRule type="duplicateValues" dxfId="3346" priority="334"/>
  </conditionalFormatting>
  <conditionalFormatting sqref="B193:B198">
    <cfRule type="duplicateValues" dxfId="3345" priority="333"/>
  </conditionalFormatting>
  <conditionalFormatting sqref="B193:B198">
    <cfRule type="duplicateValues" dxfId="3344" priority="332"/>
  </conditionalFormatting>
  <conditionalFormatting sqref="B193:B198">
    <cfRule type="duplicateValues" dxfId="3343" priority="331"/>
  </conditionalFormatting>
  <conditionalFormatting sqref="B193:B198">
    <cfRule type="duplicateValues" dxfId="3342" priority="330"/>
  </conditionalFormatting>
  <conditionalFormatting sqref="B193:B198">
    <cfRule type="duplicateValues" dxfId="3341" priority="329"/>
  </conditionalFormatting>
  <conditionalFormatting sqref="B193:B198">
    <cfRule type="duplicateValues" dxfId="3340" priority="327" stopIfTrue="1"/>
    <cfRule type="duplicateValues" dxfId="3339" priority="328" stopIfTrue="1"/>
  </conditionalFormatting>
  <conditionalFormatting sqref="B193:B198">
    <cfRule type="duplicateValues" dxfId="3338" priority="325" stopIfTrue="1"/>
    <cfRule type="duplicateValues" dxfId="3337" priority="326" stopIfTrue="1"/>
  </conditionalFormatting>
  <conditionalFormatting sqref="B193:B198">
    <cfRule type="duplicateValues" dxfId="3336" priority="324"/>
  </conditionalFormatting>
  <conditionalFormatting sqref="B193:B198">
    <cfRule type="duplicateValues" dxfId="3335" priority="323"/>
  </conditionalFormatting>
  <conditionalFormatting sqref="B193:B198">
    <cfRule type="duplicateValues" dxfId="3334" priority="321" stopIfTrue="1"/>
    <cfRule type="duplicateValues" dxfId="3333" priority="322" stopIfTrue="1"/>
  </conditionalFormatting>
  <conditionalFormatting sqref="B193:B198">
    <cfRule type="duplicateValues" dxfId="3332" priority="319" stopIfTrue="1"/>
    <cfRule type="duplicateValues" dxfId="3331" priority="320" stopIfTrue="1"/>
  </conditionalFormatting>
  <conditionalFormatting sqref="B193:B198">
    <cfRule type="duplicateValues" dxfId="3330" priority="318"/>
  </conditionalFormatting>
  <conditionalFormatting sqref="B193:B198">
    <cfRule type="duplicateValues" dxfId="3329" priority="317"/>
  </conditionalFormatting>
  <conditionalFormatting sqref="B193:B198">
    <cfRule type="duplicateValues" dxfId="3328" priority="316"/>
  </conditionalFormatting>
  <conditionalFormatting sqref="B193:B198">
    <cfRule type="duplicateValues" dxfId="3327" priority="315"/>
  </conditionalFormatting>
  <conditionalFormatting sqref="B193:B198">
    <cfRule type="duplicateValues" dxfId="3326" priority="314"/>
  </conditionalFormatting>
  <conditionalFormatting sqref="B193:B198">
    <cfRule type="duplicateValues" dxfId="3325" priority="313"/>
  </conditionalFormatting>
  <conditionalFormatting sqref="B193:B198">
    <cfRule type="duplicateValues" dxfId="3324" priority="311" stopIfTrue="1"/>
    <cfRule type="duplicateValues" dxfId="3323" priority="312" stopIfTrue="1"/>
  </conditionalFormatting>
  <conditionalFormatting sqref="B193:B198">
    <cfRule type="duplicateValues" dxfId="3322" priority="310"/>
  </conditionalFormatting>
  <conditionalFormatting sqref="B193:B198">
    <cfRule type="duplicateValues" dxfId="3321" priority="308" stopIfTrue="1"/>
    <cfRule type="duplicateValues" dxfId="3320" priority="309" stopIfTrue="1"/>
  </conditionalFormatting>
  <conditionalFormatting sqref="B193:B198">
    <cfRule type="duplicateValues" dxfId="3319" priority="306" stopIfTrue="1"/>
    <cfRule type="duplicateValues" dxfId="3318" priority="307" stopIfTrue="1"/>
  </conditionalFormatting>
  <conditionalFormatting sqref="B193:B198">
    <cfRule type="duplicateValues" dxfId="3317" priority="304" stopIfTrue="1"/>
    <cfRule type="duplicateValues" dxfId="3316" priority="305" stopIfTrue="1"/>
  </conditionalFormatting>
  <conditionalFormatting sqref="B193:B198">
    <cfRule type="duplicateValues" dxfId="3315" priority="303"/>
  </conditionalFormatting>
  <conditionalFormatting sqref="B193:B198">
    <cfRule type="duplicateValues" dxfId="3314" priority="285"/>
  </conditionalFormatting>
  <conditionalFormatting sqref="B193:B198">
    <cfRule type="duplicateValues" dxfId="3313" priority="278"/>
  </conditionalFormatting>
  <conditionalFormatting sqref="B193:B198">
    <cfRule type="duplicateValues" dxfId="3312" priority="277"/>
  </conditionalFormatting>
  <conditionalFormatting sqref="B193:B198">
    <cfRule type="duplicateValues" dxfId="3311" priority="276"/>
  </conditionalFormatting>
  <conditionalFormatting sqref="B193:B198">
    <cfRule type="duplicateValues" dxfId="3310" priority="275"/>
  </conditionalFormatting>
  <conditionalFormatting sqref="B193:B198">
    <cfRule type="duplicateValues" dxfId="3309" priority="274"/>
  </conditionalFormatting>
  <conditionalFormatting sqref="B193:B198">
    <cfRule type="duplicateValues" dxfId="3308" priority="273"/>
  </conditionalFormatting>
  <conditionalFormatting sqref="B193:B198">
    <cfRule type="duplicateValues" dxfId="3307" priority="266"/>
  </conditionalFormatting>
  <conditionalFormatting sqref="B193:B198">
    <cfRule type="duplicateValues" dxfId="3306" priority="265"/>
  </conditionalFormatting>
  <conditionalFormatting sqref="B193:B198">
    <cfRule type="duplicateValues" dxfId="3305" priority="263"/>
  </conditionalFormatting>
  <conditionalFormatting sqref="B193:B198">
    <cfRule type="duplicateValues" dxfId="3304" priority="262"/>
  </conditionalFormatting>
  <conditionalFormatting sqref="B193:B198">
    <cfRule type="duplicateValues" dxfId="3303" priority="261"/>
  </conditionalFormatting>
  <conditionalFormatting sqref="B193:B198">
    <cfRule type="duplicateValues" dxfId="3302" priority="260"/>
  </conditionalFormatting>
  <conditionalFormatting sqref="B193:B198">
    <cfRule type="duplicateValues" dxfId="3301" priority="259"/>
  </conditionalFormatting>
  <conditionalFormatting sqref="B193:B198">
    <cfRule type="duplicateValues" dxfId="3300" priority="258"/>
  </conditionalFormatting>
  <conditionalFormatting sqref="B193:B198">
    <cfRule type="duplicateValues" dxfId="3299" priority="250"/>
  </conditionalFormatting>
  <conditionalFormatting sqref="B193:B198">
    <cfRule type="duplicateValues" dxfId="3298" priority="249"/>
  </conditionalFormatting>
  <conditionalFormatting sqref="B193:B198">
    <cfRule type="duplicateValues" dxfId="3297" priority="248"/>
  </conditionalFormatting>
  <conditionalFormatting sqref="B193:B198">
    <cfRule type="duplicateValues" dxfId="3296" priority="247"/>
  </conditionalFormatting>
  <conditionalFormatting sqref="B193:B198">
    <cfRule type="duplicateValues" dxfId="3295" priority="246"/>
  </conditionalFormatting>
  <conditionalFormatting sqref="B193:B198">
    <cfRule type="duplicateValues" dxfId="3294" priority="245"/>
  </conditionalFormatting>
  <conditionalFormatting sqref="B193:B198">
    <cfRule type="duplicateValues" dxfId="3293" priority="244"/>
  </conditionalFormatting>
  <conditionalFormatting sqref="B193:B198">
    <cfRule type="duplicateValues" dxfId="3292" priority="243"/>
  </conditionalFormatting>
  <conditionalFormatting sqref="B193:B198">
    <cfRule type="duplicateValues" dxfId="3291" priority="242"/>
  </conditionalFormatting>
  <conditionalFormatting sqref="B193:B198">
    <cfRule type="duplicateValues" dxfId="3290" priority="241"/>
  </conditionalFormatting>
  <conditionalFormatting sqref="B193:B198">
    <cfRule type="duplicateValues" dxfId="3289" priority="240"/>
  </conditionalFormatting>
  <conditionalFormatting sqref="B193:B198">
    <cfRule type="duplicateValues" dxfId="3288" priority="239"/>
  </conditionalFormatting>
  <conditionalFormatting sqref="B193:B198">
    <cfRule type="duplicateValues" dxfId="3287" priority="238"/>
  </conditionalFormatting>
  <conditionalFormatting sqref="B193:B198">
    <cfRule type="duplicateValues" dxfId="3286" priority="237"/>
  </conditionalFormatting>
  <conditionalFormatting sqref="B193:B198">
    <cfRule type="duplicateValues" dxfId="3285" priority="236"/>
  </conditionalFormatting>
  <conditionalFormatting sqref="B193:B198">
    <cfRule type="duplicateValues" dxfId="3284" priority="235"/>
  </conditionalFormatting>
  <conditionalFormatting sqref="B193:B198">
    <cfRule type="duplicateValues" dxfId="3283" priority="234"/>
  </conditionalFormatting>
  <conditionalFormatting sqref="B30">
    <cfRule type="duplicateValues" dxfId="3282" priority="233"/>
  </conditionalFormatting>
  <conditionalFormatting sqref="B30">
    <cfRule type="duplicateValues" dxfId="3281" priority="232"/>
  </conditionalFormatting>
  <conditionalFormatting sqref="B30">
    <cfRule type="duplicateValues" dxfId="3280" priority="231"/>
  </conditionalFormatting>
  <conditionalFormatting sqref="B30">
    <cfRule type="duplicateValues" dxfId="3279" priority="230"/>
  </conditionalFormatting>
  <conditionalFormatting sqref="B30">
    <cfRule type="duplicateValues" dxfId="3278" priority="229"/>
  </conditionalFormatting>
  <conditionalFormatting sqref="B30">
    <cfRule type="duplicateValues" dxfId="3277" priority="228"/>
  </conditionalFormatting>
  <conditionalFormatting sqref="B30">
    <cfRule type="duplicateValues" dxfId="3276" priority="227"/>
  </conditionalFormatting>
  <conditionalFormatting sqref="B30">
    <cfRule type="duplicateValues" dxfId="3275" priority="226"/>
  </conditionalFormatting>
  <conditionalFormatting sqref="B30">
    <cfRule type="duplicateValues" dxfId="3274" priority="225"/>
  </conditionalFormatting>
  <conditionalFormatting sqref="B30">
    <cfRule type="duplicateValues" dxfId="3273" priority="224"/>
  </conditionalFormatting>
  <conditionalFormatting sqref="B30">
    <cfRule type="duplicateValues" dxfId="3272" priority="223"/>
  </conditionalFormatting>
  <conditionalFormatting sqref="B33">
    <cfRule type="duplicateValues" dxfId="3271" priority="222"/>
  </conditionalFormatting>
  <conditionalFormatting sqref="B33">
    <cfRule type="duplicateValues" dxfId="3270" priority="221"/>
  </conditionalFormatting>
  <conditionalFormatting sqref="B33">
    <cfRule type="duplicateValues" dxfId="3269" priority="220"/>
  </conditionalFormatting>
  <conditionalFormatting sqref="B33">
    <cfRule type="duplicateValues" dxfId="3268" priority="219"/>
  </conditionalFormatting>
  <conditionalFormatting sqref="B33">
    <cfRule type="duplicateValues" dxfId="3267" priority="218"/>
  </conditionalFormatting>
  <conditionalFormatting sqref="B33">
    <cfRule type="duplicateValues" dxfId="3266" priority="217"/>
  </conditionalFormatting>
  <conditionalFormatting sqref="B33">
    <cfRule type="duplicateValues" dxfId="3265" priority="216"/>
  </conditionalFormatting>
  <conditionalFormatting sqref="B33">
    <cfRule type="duplicateValues" dxfId="3264" priority="215"/>
  </conditionalFormatting>
  <conditionalFormatting sqref="B33">
    <cfRule type="duplicateValues" dxfId="3263" priority="214"/>
  </conditionalFormatting>
  <conditionalFormatting sqref="B33">
    <cfRule type="duplicateValues" dxfId="3262" priority="213"/>
  </conditionalFormatting>
  <conditionalFormatting sqref="B33">
    <cfRule type="duplicateValues" dxfId="3261" priority="212"/>
  </conditionalFormatting>
  <conditionalFormatting sqref="B33">
    <cfRule type="duplicateValues" dxfId="3260" priority="211"/>
  </conditionalFormatting>
  <conditionalFormatting sqref="B42">
    <cfRule type="duplicateValues" dxfId="3259" priority="210"/>
  </conditionalFormatting>
  <conditionalFormatting sqref="B42">
    <cfRule type="duplicateValues" dxfId="3258" priority="209"/>
  </conditionalFormatting>
  <conditionalFormatting sqref="B42">
    <cfRule type="duplicateValues" dxfId="3257" priority="208"/>
  </conditionalFormatting>
  <conditionalFormatting sqref="B42">
    <cfRule type="duplicateValues" dxfId="3256" priority="207"/>
  </conditionalFormatting>
  <conditionalFormatting sqref="B42">
    <cfRule type="duplicateValues" dxfId="3255" priority="206"/>
  </conditionalFormatting>
  <conditionalFormatting sqref="B42">
    <cfRule type="duplicateValues" dxfId="3254" priority="205"/>
  </conditionalFormatting>
  <conditionalFormatting sqref="B42">
    <cfRule type="duplicateValues" dxfId="3253" priority="204"/>
  </conditionalFormatting>
  <conditionalFormatting sqref="B42">
    <cfRule type="duplicateValues" dxfId="3252" priority="203"/>
  </conditionalFormatting>
  <conditionalFormatting sqref="B42">
    <cfRule type="duplicateValues" dxfId="3251" priority="202"/>
  </conditionalFormatting>
  <conditionalFormatting sqref="B42">
    <cfRule type="duplicateValues" dxfId="3250" priority="201"/>
  </conditionalFormatting>
  <conditionalFormatting sqref="B42">
    <cfRule type="duplicateValues" dxfId="3249" priority="200"/>
  </conditionalFormatting>
  <conditionalFormatting sqref="B42">
    <cfRule type="duplicateValues" dxfId="3248" priority="199"/>
  </conditionalFormatting>
  <conditionalFormatting sqref="B42">
    <cfRule type="duplicateValues" dxfId="3247" priority="198"/>
  </conditionalFormatting>
  <conditionalFormatting sqref="B42">
    <cfRule type="duplicateValues" dxfId="3246" priority="197"/>
  </conditionalFormatting>
  <conditionalFormatting sqref="B42">
    <cfRule type="duplicateValues" dxfId="3245" priority="196"/>
  </conditionalFormatting>
  <conditionalFormatting sqref="B46">
    <cfRule type="duplicateValues" dxfId="3244" priority="195"/>
  </conditionalFormatting>
  <conditionalFormatting sqref="B46">
    <cfRule type="duplicateValues" dxfId="3243" priority="194"/>
  </conditionalFormatting>
  <conditionalFormatting sqref="B46">
    <cfRule type="duplicateValues" dxfId="3242" priority="193"/>
  </conditionalFormatting>
  <conditionalFormatting sqref="B46">
    <cfRule type="duplicateValues" dxfId="3241" priority="192"/>
  </conditionalFormatting>
  <conditionalFormatting sqref="B46">
    <cfRule type="duplicateValues" dxfId="3240" priority="191"/>
  </conditionalFormatting>
  <conditionalFormatting sqref="B46">
    <cfRule type="duplicateValues" dxfId="3239" priority="190"/>
  </conditionalFormatting>
  <conditionalFormatting sqref="B46">
    <cfRule type="duplicateValues" dxfId="3238" priority="189"/>
  </conditionalFormatting>
  <conditionalFormatting sqref="B46">
    <cfRule type="duplicateValues" dxfId="3237" priority="188"/>
  </conditionalFormatting>
  <conditionalFormatting sqref="B46">
    <cfRule type="duplicateValues" dxfId="3236" priority="187"/>
  </conditionalFormatting>
  <conditionalFormatting sqref="B46">
    <cfRule type="duplicateValues" dxfId="3235" priority="186"/>
  </conditionalFormatting>
  <conditionalFormatting sqref="B46">
    <cfRule type="duplicateValues" dxfId="3234" priority="185"/>
  </conditionalFormatting>
  <conditionalFormatting sqref="B46">
    <cfRule type="duplicateValues" dxfId="3233" priority="184"/>
  </conditionalFormatting>
  <conditionalFormatting sqref="B46">
    <cfRule type="duplicateValues" dxfId="3232" priority="183"/>
  </conditionalFormatting>
  <conditionalFormatting sqref="B46">
    <cfRule type="duplicateValues" dxfId="3231" priority="182"/>
  </conditionalFormatting>
  <conditionalFormatting sqref="B46">
    <cfRule type="duplicateValues" dxfId="3230" priority="181"/>
  </conditionalFormatting>
  <conditionalFormatting sqref="B46">
    <cfRule type="duplicateValues" dxfId="3229" priority="180"/>
  </conditionalFormatting>
  <conditionalFormatting sqref="B46">
    <cfRule type="duplicateValues" dxfId="3228" priority="179"/>
  </conditionalFormatting>
  <conditionalFormatting sqref="B56">
    <cfRule type="duplicateValues" dxfId="3227" priority="177" stopIfTrue="1"/>
    <cfRule type="duplicateValues" dxfId="3226" priority="178" stopIfTrue="1"/>
  </conditionalFormatting>
  <conditionalFormatting sqref="B56">
    <cfRule type="duplicateValues" dxfId="3225" priority="176"/>
  </conditionalFormatting>
  <conditionalFormatting sqref="B56">
    <cfRule type="duplicateValues" dxfId="3224" priority="175"/>
  </conditionalFormatting>
  <conditionalFormatting sqref="B56">
    <cfRule type="duplicateValues" dxfId="3223" priority="174"/>
  </conditionalFormatting>
  <conditionalFormatting sqref="B56">
    <cfRule type="duplicateValues" dxfId="3222" priority="173"/>
  </conditionalFormatting>
  <conditionalFormatting sqref="B56">
    <cfRule type="duplicateValues" dxfId="3221" priority="172"/>
  </conditionalFormatting>
  <conditionalFormatting sqref="B56">
    <cfRule type="duplicateValues" dxfId="3220" priority="171"/>
  </conditionalFormatting>
  <conditionalFormatting sqref="B56:C56">
    <cfRule type="duplicateValues" dxfId="3219" priority="169" stopIfTrue="1"/>
    <cfRule type="duplicateValues" dxfId="3218" priority="170" stopIfTrue="1"/>
  </conditionalFormatting>
  <conditionalFormatting sqref="B56:C56">
    <cfRule type="duplicateValues" dxfId="3217" priority="167" stopIfTrue="1"/>
    <cfRule type="duplicateValues" dxfId="3216" priority="168" stopIfTrue="1"/>
  </conditionalFormatting>
  <conditionalFormatting sqref="B56">
    <cfRule type="duplicateValues" dxfId="3215" priority="166"/>
  </conditionalFormatting>
  <conditionalFormatting sqref="B56">
    <cfRule type="duplicateValues" dxfId="3214" priority="165"/>
  </conditionalFormatting>
  <conditionalFormatting sqref="B56">
    <cfRule type="duplicateValues" dxfId="3213" priority="164"/>
  </conditionalFormatting>
  <conditionalFormatting sqref="B56">
    <cfRule type="duplicateValues" dxfId="3212" priority="163"/>
  </conditionalFormatting>
  <conditionalFormatting sqref="B56">
    <cfRule type="duplicateValues" dxfId="3211" priority="162"/>
  </conditionalFormatting>
  <conditionalFormatting sqref="B56">
    <cfRule type="duplicateValues" dxfId="3210" priority="161"/>
  </conditionalFormatting>
  <conditionalFormatting sqref="B56">
    <cfRule type="duplicateValues" dxfId="3209" priority="160"/>
  </conditionalFormatting>
  <conditionalFormatting sqref="B56">
    <cfRule type="duplicateValues" dxfId="3208" priority="159"/>
  </conditionalFormatting>
  <conditionalFormatting sqref="B56">
    <cfRule type="duplicateValues" dxfId="3207" priority="158"/>
  </conditionalFormatting>
  <conditionalFormatting sqref="B56">
    <cfRule type="duplicateValues" dxfId="3206" priority="157"/>
  </conditionalFormatting>
  <conditionalFormatting sqref="B56">
    <cfRule type="duplicateValues" dxfId="3205" priority="156"/>
  </conditionalFormatting>
  <conditionalFormatting sqref="B56">
    <cfRule type="duplicateValues" dxfId="3204" priority="155"/>
  </conditionalFormatting>
  <conditionalFormatting sqref="B56">
    <cfRule type="duplicateValues" dxfId="3203" priority="154"/>
  </conditionalFormatting>
  <conditionalFormatting sqref="B56">
    <cfRule type="duplicateValues" dxfId="3202" priority="153"/>
  </conditionalFormatting>
  <conditionalFormatting sqref="B56">
    <cfRule type="duplicateValues" dxfId="3201" priority="152"/>
  </conditionalFormatting>
  <conditionalFormatting sqref="B56">
    <cfRule type="duplicateValues" dxfId="3200" priority="151"/>
  </conditionalFormatting>
  <conditionalFormatting sqref="B56">
    <cfRule type="duplicateValues" dxfId="3199" priority="150"/>
  </conditionalFormatting>
  <conditionalFormatting sqref="B56">
    <cfRule type="duplicateValues" dxfId="3198" priority="149"/>
  </conditionalFormatting>
  <conditionalFormatting sqref="C188">
    <cfRule type="duplicateValues" dxfId="3197" priority="148"/>
  </conditionalFormatting>
  <conditionalFormatting sqref="B188">
    <cfRule type="duplicateValues" dxfId="3196" priority="147"/>
  </conditionalFormatting>
  <conditionalFormatting sqref="B188">
    <cfRule type="duplicateValues" dxfId="3195" priority="146"/>
  </conditionalFormatting>
  <conditionalFormatting sqref="B188">
    <cfRule type="duplicateValues" dxfId="3194" priority="145"/>
  </conditionalFormatting>
  <conditionalFormatting sqref="B188">
    <cfRule type="duplicateValues" dxfId="3193" priority="144"/>
  </conditionalFormatting>
  <conditionalFormatting sqref="B188">
    <cfRule type="duplicateValues" dxfId="3192" priority="143"/>
  </conditionalFormatting>
  <conditionalFormatting sqref="B188">
    <cfRule type="duplicateValues" dxfId="3191" priority="142"/>
  </conditionalFormatting>
  <conditionalFormatting sqref="B188">
    <cfRule type="duplicateValues" dxfId="3190" priority="141"/>
  </conditionalFormatting>
  <conditionalFormatting sqref="B188">
    <cfRule type="duplicateValues" dxfId="3189" priority="140"/>
  </conditionalFormatting>
  <conditionalFormatting sqref="B188">
    <cfRule type="duplicateValues" dxfId="3188" priority="139"/>
  </conditionalFormatting>
  <conditionalFormatting sqref="B188">
    <cfRule type="duplicateValues" dxfId="3187" priority="138"/>
  </conditionalFormatting>
  <conditionalFormatting sqref="B188">
    <cfRule type="duplicateValues" dxfId="3186" priority="137"/>
  </conditionalFormatting>
  <conditionalFormatting sqref="B188">
    <cfRule type="duplicateValues" dxfId="3185" priority="136"/>
  </conditionalFormatting>
  <conditionalFormatting sqref="B188">
    <cfRule type="duplicateValues" dxfId="3184" priority="135"/>
  </conditionalFormatting>
  <conditionalFormatting sqref="B188">
    <cfRule type="duplicateValues" dxfId="3183" priority="134"/>
  </conditionalFormatting>
  <conditionalFormatting sqref="B188">
    <cfRule type="duplicateValues" dxfId="3182" priority="133"/>
  </conditionalFormatting>
  <conditionalFormatting sqref="B188">
    <cfRule type="duplicateValues" dxfId="3181" priority="131" stopIfTrue="1"/>
    <cfRule type="duplicateValues" dxfId="3180" priority="132" stopIfTrue="1"/>
  </conditionalFormatting>
  <conditionalFormatting sqref="B188">
    <cfRule type="duplicateValues" dxfId="3179" priority="130"/>
  </conditionalFormatting>
  <conditionalFormatting sqref="B188">
    <cfRule type="duplicateValues" dxfId="3178" priority="129"/>
  </conditionalFormatting>
  <conditionalFormatting sqref="B188">
    <cfRule type="duplicateValues" dxfId="3177" priority="128"/>
  </conditionalFormatting>
  <conditionalFormatting sqref="B188">
    <cfRule type="duplicateValues" dxfId="3176" priority="127"/>
  </conditionalFormatting>
  <conditionalFormatting sqref="B188">
    <cfRule type="duplicateValues" dxfId="3175" priority="126"/>
  </conditionalFormatting>
  <conditionalFormatting sqref="B188">
    <cfRule type="duplicateValues" dxfId="3174" priority="125"/>
  </conditionalFormatting>
  <conditionalFormatting sqref="B188:C188">
    <cfRule type="duplicateValues" dxfId="3173" priority="123" stopIfTrue="1"/>
    <cfRule type="duplicateValues" dxfId="3172" priority="124" stopIfTrue="1"/>
  </conditionalFormatting>
  <conditionalFormatting sqref="B188:C188">
    <cfRule type="duplicateValues" dxfId="3171" priority="121" stopIfTrue="1"/>
    <cfRule type="duplicateValues" dxfId="3170" priority="122" stopIfTrue="1"/>
  </conditionalFormatting>
  <conditionalFormatting sqref="B188">
    <cfRule type="duplicateValues" dxfId="3169" priority="120"/>
  </conditionalFormatting>
  <conditionalFormatting sqref="B188">
    <cfRule type="duplicateValues" dxfId="3168" priority="119"/>
  </conditionalFormatting>
  <conditionalFormatting sqref="B188">
    <cfRule type="duplicateValues" dxfId="3167" priority="118"/>
  </conditionalFormatting>
  <conditionalFormatting sqref="B188">
    <cfRule type="duplicateValues" dxfId="3166" priority="117"/>
  </conditionalFormatting>
  <conditionalFormatting sqref="B188">
    <cfRule type="duplicateValues" dxfId="3165" priority="116"/>
  </conditionalFormatting>
  <conditionalFormatting sqref="B188">
    <cfRule type="duplicateValues" dxfId="3164" priority="115"/>
  </conditionalFormatting>
  <conditionalFormatting sqref="B188">
    <cfRule type="duplicateValues" dxfId="3163" priority="114"/>
  </conditionalFormatting>
  <conditionalFormatting sqref="B188">
    <cfRule type="duplicateValues" dxfId="3162" priority="113"/>
  </conditionalFormatting>
  <conditionalFormatting sqref="B188">
    <cfRule type="duplicateValues" dxfId="3161" priority="112"/>
  </conditionalFormatting>
  <conditionalFormatting sqref="B188">
    <cfRule type="duplicateValues" dxfId="3160" priority="111"/>
  </conditionalFormatting>
  <conditionalFormatting sqref="B188">
    <cfRule type="duplicateValues" dxfId="3159" priority="110"/>
  </conditionalFormatting>
  <conditionalFormatting sqref="B188">
    <cfRule type="duplicateValues" dxfId="3158" priority="109"/>
  </conditionalFormatting>
  <conditionalFormatting sqref="B188">
    <cfRule type="duplicateValues" dxfId="3157" priority="108"/>
  </conditionalFormatting>
  <conditionalFormatting sqref="B188">
    <cfRule type="duplicateValues" dxfId="3156" priority="107"/>
  </conditionalFormatting>
  <conditionalFormatting sqref="B188">
    <cfRule type="duplicateValues" dxfId="3155" priority="106"/>
  </conditionalFormatting>
  <conditionalFormatting sqref="B188">
    <cfRule type="duplicateValues" dxfId="3154" priority="105"/>
  </conditionalFormatting>
  <conditionalFormatting sqref="B188">
    <cfRule type="duplicateValues" dxfId="3153" priority="104"/>
  </conditionalFormatting>
  <conditionalFormatting sqref="B188">
    <cfRule type="duplicateValues" dxfId="3152" priority="103"/>
  </conditionalFormatting>
  <conditionalFormatting sqref="B199">
    <cfRule type="duplicateValues" dxfId="3151" priority="102"/>
  </conditionalFormatting>
  <conditionalFormatting sqref="C199">
    <cfRule type="duplicateValues" dxfId="3150" priority="101"/>
  </conditionalFormatting>
  <conditionalFormatting sqref="B199">
    <cfRule type="duplicateValues" dxfId="3149" priority="100"/>
  </conditionalFormatting>
  <conditionalFormatting sqref="B199">
    <cfRule type="duplicateValues" dxfId="3148" priority="99"/>
  </conditionalFormatting>
  <conditionalFormatting sqref="B199">
    <cfRule type="duplicateValues" dxfId="3147" priority="98"/>
  </conditionalFormatting>
  <conditionalFormatting sqref="B199">
    <cfRule type="duplicateValues" dxfId="3146" priority="97"/>
  </conditionalFormatting>
  <conditionalFormatting sqref="B199">
    <cfRule type="duplicateValues" dxfId="3145" priority="96"/>
  </conditionalFormatting>
  <conditionalFormatting sqref="B199">
    <cfRule type="duplicateValues" dxfId="3144" priority="95"/>
  </conditionalFormatting>
  <conditionalFormatting sqref="B199">
    <cfRule type="duplicateValues" dxfId="3143" priority="94"/>
  </conditionalFormatting>
  <conditionalFormatting sqref="B199">
    <cfRule type="duplicateValues" dxfId="3142" priority="93"/>
  </conditionalFormatting>
  <conditionalFormatting sqref="B199">
    <cfRule type="duplicateValues" dxfId="3141" priority="92"/>
  </conditionalFormatting>
  <conditionalFormatting sqref="B199">
    <cfRule type="duplicateValues" dxfId="3140" priority="91"/>
  </conditionalFormatting>
  <conditionalFormatting sqref="B199">
    <cfRule type="duplicateValues" dxfId="3139" priority="90"/>
  </conditionalFormatting>
  <conditionalFormatting sqref="B199">
    <cfRule type="duplicateValues" dxfId="3138" priority="89"/>
  </conditionalFormatting>
  <conditionalFormatting sqref="B199">
    <cfRule type="duplicateValues" dxfId="3137" priority="88"/>
  </conditionalFormatting>
  <conditionalFormatting sqref="B199">
    <cfRule type="duplicateValues" dxfId="3136" priority="87"/>
  </conditionalFormatting>
  <conditionalFormatting sqref="B199">
    <cfRule type="duplicateValues" dxfId="3135" priority="86"/>
  </conditionalFormatting>
  <conditionalFormatting sqref="B199">
    <cfRule type="duplicateValues" dxfId="3134" priority="84" stopIfTrue="1"/>
    <cfRule type="duplicateValues" dxfId="3133" priority="85" stopIfTrue="1"/>
  </conditionalFormatting>
  <conditionalFormatting sqref="B199">
    <cfRule type="duplicateValues" dxfId="3132" priority="83"/>
  </conditionalFormatting>
  <conditionalFormatting sqref="B199">
    <cfRule type="duplicateValues" dxfId="3131" priority="82"/>
  </conditionalFormatting>
  <conditionalFormatting sqref="B199">
    <cfRule type="duplicateValues" dxfId="3130" priority="81"/>
  </conditionalFormatting>
  <conditionalFormatting sqref="B199">
    <cfRule type="duplicateValues" dxfId="3129" priority="80"/>
  </conditionalFormatting>
  <conditionalFormatting sqref="B199">
    <cfRule type="duplicateValues" dxfId="3128" priority="79"/>
  </conditionalFormatting>
  <conditionalFormatting sqref="B199">
    <cfRule type="duplicateValues" dxfId="3127" priority="78"/>
  </conditionalFormatting>
  <conditionalFormatting sqref="B199:C199">
    <cfRule type="duplicateValues" dxfId="3126" priority="76" stopIfTrue="1"/>
    <cfRule type="duplicateValues" dxfId="3125" priority="77" stopIfTrue="1"/>
  </conditionalFormatting>
  <conditionalFormatting sqref="B199:C199">
    <cfRule type="duplicateValues" dxfId="3124" priority="74" stopIfTrue="1"/>
    <cfRule type="duplicateValues" dxfId="3123" priority="75" stopIfTrue="1"/>
  </conditionalFormatting>
  <conditionalFormatting sqref="B199">
    <cfRule type="duplicateValues" dxfId="3122" priority="73"/>
  </conditionalFormatting>
  <conditionalFormatting sqref="B199">
    <cfRule type="duplicateValues" dxfId="3121" priority="72"/>
  </conditionalFormatting>
  <conditionalFormatting sqref="B199">
    <cfRule type="duplicateValues" dxfId="3120" priority="71"/>
  </conditionalFormatting>
  <conditionalFormatting sqref="B199">
    <cfRule type="duplicateValues" dxfId="3119" priority="70"/>
  </conditionalFormatting>
  <conditionalFormatting sqref="B199">
    <cfRule type="duplicateValues" dxfId="3118" priority="69"/>
  </conditionalFormatting>
  <conditionalFormatting sqref="B199">
    <cfRule type="duplicateValues" dxfId="3117" priority="68"/>
  </conditionalFormatting>
  <conditionalFormatting sqref="B199">
    <cfRule type="duplicateValues" dxfId="3116" priority="67"/>
  </conditionalFormatting>
  <conditionalFormatting sqref="B199">
    <cfRule type="duplicateValues" dxfId="3115" priority="66"/>
  </conditionalFormatting>
  <conditionalFormatting sqref="B199">
    <cfRule type="duplicateValues" dxfId="3114" priority="65"/>
  </conditionalFormatting>
  <conditionalFormatting sqref="B199">
    <cfRule type="duplicateValues" dxfId="3113" priority="64"/>
  </conditionalFormatting>
  <conditionalFormatting sqref="B199">
    <cfRule type="duplicateValues" dxfId="3112" priority="63"/>
  </conditionalFormatting>
  <conditionalFormatting sqref="B199">
    <cfRule type="duplicateValues" dxfId="3111" priority="62"/>
  </conditionalFormatting>
  <conditionalFormatting sqref="B199">
    <cfRule type="duplicateValues" dxfId="3110" priority="61"/>
  </conditionalFormatting>
  <conditionalFormatting sqref="B199">
    <cfRule type="duplicateValues" dxfId="3109" priority="60"/>
  </conditionalFormatting>
  <conditionalFormatting sqref="B199">
    <cfRule type="duplicateValues" dxfId="3108" priority="59"/>
  </conditionalFormatting>
  <conditionalFormatting sqref="B199">
    <cfRule type="duplicateValues" dxfId="3107" priority="58"/>
  </conditionalFormatting>
  <conditionalFormatting sqref="B199">
    <cfRule type="duplicateValues" dxfId="3106" priority="57"/>
  </conditionalFormatting>
  <conditionalFormatting sqref="B199">
    <cfRule type="duplicateValues" dxfId="3105" priority="56"/>
  </conditionalFormatting>
  <conditionalFormatting sqref="B210:B211">
    <cfRule type="duplicateValues" dxfId="3104" priority="55"/>
  </conditionalFormatting>
  <conditionalFormatting sqref="B210:B211">
    <cfRule type="duplicateValues" dxfId="3103" priority="54"/>
  </conditionalFormatting>
  <conditionalFormatting sqref="B210:B211">
    <cfRule type="duplicateValues" dxfId="3102" priority="52"/>
  </conditionalFormatting>
  <conditionalFormatting sqref="B210:B211">
    <cfRule type="duplicateValues" dxfId="3101" priority="51"/>
  </conditionalFormatting>
  <conditionalFormatting sqref="B210:B211">
    <cfRule type="duplicateValues" dxfId="3100" priority="50"/>
  </conditionalFormatting>
  <conditionalFormatting sqref="B210:B211">
    <cfRule type="duplicateValues" dxfId="3099" priority="49"/>
  </conditionalFormatting>
  <conditionalFormatting sqref="B210:B211">
    <cfRule type="duplicateValues" dxfId="3098" priority="48"/>
  </conditionalFormatting>
  <conditionalFormatting sqref="B210:B211">
    <cfRule type="duplicateValues" dxfId="3097" priority="47"/>
  </conditionalFormatting>
  <conditionalFormatting sqref="B210:B211">
    <cfRule type="duplicateValues" dxfId="3096" priority="46"/>
  </conditionalFormatting>
  <conditionalFormatting sqref="B210:B211">
    <cfRule type="duplicateValues" dxfId="3095" priority="45"/>
  </conditionalFormatting>
  <conditionalFormatting sqref="B210:B211">
    <cfRule type="duplicateValues" dxfId="3094" priority="44"/>
  </conditionalFormatting>
  <conditionalFormatting sqref="B210:B211">
    <cfRule type="duplicateValues" dxfId="3093" priority="43"/>
  </conditionalFormatting>
  <conditionalFormatting sqref="B210:B211">
    <cfRule type="duplicateValues" dxfId="3092" priority="42"/>
  </conditionalFormatting>
  <conditionalFormatting sqref="B210:B211">
    <cfRule type="duplicateValues" dxfId="3091" priority="41"/>
  </conditionalFormatting>
  <conditionalFormatting sqref="B210:B211">
    <cfRule type="duplicateValues" dxfId="3090" priority="40"/>
  </conditionalFormatting>
  <conditionalFormatting sqref="B210:B211">
    <cfRule type="duplicateValues" dxfId="3089" priority="39"/>
  </conditionalFormatting>
  <conditionalFormatting sqref="B210:B211">
    <cfRule type="duplicateValues" dxfId="3088" priority="38"/>
  </conditionalFormatting>
  <conditionalFormatting sqref="B210:B211">
    <cfRule type="duplicateValues" dxfId="3087" priority="36" stopIfTrue="1"/>
    <cfRule type="duplicateValues" dxfId="3086" priority="37" stopIfTrue="1"/>
  </conditionalFormatting>
  <conditionalFormatting sqref="B210:B211">
    <cfRule type="duplicateValues" dxfId="3085" priority="35"/>
  </conditionalFormatting>
  <conditionalFormatting sqref="B210:B211">
    <cfRule type="duplicateValues" dxfId="3084" priority="34"/>
  </conditionalFormatting>
  <conditionalFormatting sqref="B210:B211">
    <cfRule type="duplicateValues" dxfId="3083" priority="33"/>
  </conditionalFormatting>
  <conditionalFormatting sqref="B210:B211">
    <cfRule type="duplicateValues" dxfId="3082" priority="32"/>
  </conditionalFormatting>
  <conditionalFormatting sqref="B210:B211">
    <cfRule type="duplicateValues" dxfId="3081" priority="31"/>
  </conditionalFormatting>
  <conditionalFormatting sqref="B210:B211">
    <cfRule type="duplicateValues" dxfId="3080" priority="30"/>
  </conditionalFormatting>
  <conditionalFormatting sqref="B210:B211">
    <cfRule type="duplicateValues" dxfId="3079" priority="28" stopIfTrue="1"/>
    <cfRule type="duplicateValues" dxfId="3078" priority="29" stopIfTrue="1"/>
  </conditionalFormatting>
  <conditionalFormatting sqref="B210:B211">
    <cfRule type="duplicateValues" dxfId="3077" priority="26" stopIfTrue="1"/>
    <cfRule type="duplicateValues" dxfId="3076" priority="27" stopIfTrue="1"/>
  </conditionalFormatting>
  <conditionalFormatting sqref="B210:B211">
    <cfRule type="duplicateValues" dxfId="3075" priority="25"/>
  </conditionalFormatting>
  <conditionalFormatting sqref="B210:B211">
    <cfRule type="duplicateValues" dxfId="3074" priority="24"/>
  </conditionalFormatting>
  <conditionalFormatting sqref="B210:B211">
    <cfRule type="duplicateValues" dxfId="3073" priority="23"/>
  </conditionalFormatting>
  <conditionalFormatting sqref="B210:B211">
    <cfRule type="duplicateValues" dxfId="3072" priority="22"/>
  </conditionalFormatting>
  <conditionalFormatting sqref="B210:B211">
    <cfRule type="duplicateValues" dxfId="3071" priority="21"/>
  </conditionalFormatting>
  <conditionalFormatting sqref="B210:B211">
    <cfRule type="duplicateValues" dxfId="3070" priority="20"/>
  </conditionalFormatting>
  <conditionalFormatting sqref="B210:B211">
    <cfRule type="duplicateValues" dxfId="3069" priority="19"/>
  </conditionalFormatting>
  <conditionalFormatting sqref="B210:B211">
    <cfRule type="duplicateValues" dxfId="3068" priority="18"/>
  </conditionalFormatting>
  <conditionalFormatting sqref="B210:B211">
    <cfRule type="duplicateValues" dxfId="3067" priority="17"/>
  </conditionalFormatting>
  <conditionalFormatting sqref="B210:B211">
    <cfRule type="duplicateValues" dxfId="3066" priority="16"/>
  </conditionalFormatting>
  <conditionalFormatting sqref="B210:B211">
    <cfRule type="duplicateValues" dxfId="3065" priority="15"/>
  </conditionalFormatting>
  <conditionalFormatting sqref="B210:B211">
    <cfRule type="duplicateValues" dxfId="3064" priority="14"/>
  </conditionalFormatting>
  <conditionalFormatting sqref="B210:B211">
    <cfRule type="duplicateValues" dxfId="3063" priority="13"/>
  </conditionalFormatting>
  <conditionalFormatting sqref="B210:B211">
    <cfRule type="duplicateValues" dxfId="3062" priority="12"/>
  </conditionalFormatting>
  <conditionalFormatting sqref="B210:B211">
    <cfRule type="duplicateValues" dxfId="3061" priority="11"/>
  </conditionalFormatting>
  <conditionalFormatting sqref="B210:B211">
    <cfRule type="duplicateValues" dxfId="3060" priority="10"/>
  </conditionalFormatting>
  <conditionalFormatting sqref="B210:B211">
    <cfRule type="duplicateValues" dxfId="3059" priority="9"/>
  </conditionalFormatting>
  <conditionalFormatting sqref="B210:B211">
    <cfRule type="duplicateValues" dxfId="3058" priority="8"/>
  </conditionalFormatting>
  <conditionalFormatting sqref="B211">
    <cfRule type="duplicateValues" dxfId="3057" priority="7"/>
  </conditionalFormatting>
  <conditionalFormatting sqref="B211">
    <cfRule type="duplicateValues" dxfId="3056" priority="6"/>
  </conditionalFormatting>
  <conditionalFormatting sqref="B211">
    <cfRule type="duplicateValues" dxfId="3055" priority="5"/>
  </conditionalFormatting>
  <conditionalFormatting sqref="B211">
    <cfRule type="duplicateValues" dxfId="3054" priority="4"/>
  </conditionalFormatting>
  <conditionalFormatting sqref="B211">
    <cfRule type="duplicateValues" dxfId="3053" priority="3"/>
  </conditionalFormatting>
  <conditionalFormatting sqref="B211">
    <cfRule type="duplicateValues" dxfId="3052" priority="2"/>
  </conditionalFormatting>
  <conditionalFormatting sqref="B211">
    <cfRule type="duplicateValues" dxfId="3051" priority="1"/>
  </conditionalFormatting>
  <pageMargins left="0.59055118110236227" right="0.59055118110236227" top="1.1811023622047245" bottom="0.59055118110236227" header="0.31496062992125984" footer="0.31496062992125984"/>
  <pageSetup paperSize="8" scale="42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BJ754"/>
  <sheetViews>
    <sheetView view="pageBreakPreview" zoomScale="77" zoomScaleNormal="80" zoomScaleSheetLayoutView="77" workbookViewId="0">
      <pane xSplit="2" ySplit="13" topLeftCell="C14" activePane="bottomRight" state="frozenSplit"/>
      <selection pane="topRight" activeCell="L1" sqref="L1"/>
      <selection pane="bottomLeft" activeCell="A16" sqref="A16"/>
      <selection pane="bottomRight"/>
    </sheetView>
  </sheetViews>
  <sheetFormatPr defaultRowHeight="15.75"/>
  <cols>
    <col min="1" max="1" width="12" style="247" customWidth="1"/>
    <col min="2" max="2" width="33.75" style="247" customWidth="1"/>
    <col min="3" max="3" width="16.375" style="247" customWidth="1"/>
    <col min="4" max="33" width="8" style="247" customWidth="1"/>
    <col min="34" max="34" width="4" style="247" customWidth="1"/>
    <col min="35" max="16384" width="9" style="247"/>
  </cols>
  <sheetData>
    <row r="1" spans="1:62" ht="18.75">
      <c r="AG1" s="9" t="s">
        <v>414</v>
      </c>
    </row>
    <row r="2" spans="1:62" ht="18.75">
      <c r="AG2" s="10" t="s">
        <v>266</v>
      </c>
    </row>
    <row r="3" spans="1:62" ht="18.75">
      <c r="AG3" s="10" t="s">
        <v>1920</v>
      </c>
    </row>
    <row r="4" spans="1:62" ht="15.75" customHeight="1">
      <c r="A4" s="403" t="s">
        <v>100</v>
      </c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  <c r="AD4" s="403"/>
      <c r="AE4" s="403"/>
      <c r="AF4" s="403"/>
      <c r="AG4" s="403"/>
    </row>
    <row r="5" spans="1:62" ht="15.75" customHeight="1">
      <c r="A5" s="404" t="s">
        <v>101</v>
      </c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  <c r="M5" s="404"/>
      <c r="N5" s="404"/>
      <c r="O5" s="404"/>
      <c r="P5" s="404"/>
      <c r="Q5" s="404"/>
      <c r="R5" s="404"/>
      <c r="S5" s="404"/>
      <c r="T5" s="404"/>
      <c r="U5" s="404"/>
      <c r="V5" s="404"/>
      <c r="W5" s="404"/>
      <c r="X5" s="404"/>
      <c r="Y5" s="404"/>
      <c r="Z5" s="404"/>
      <c r="AA5" s="404"/>
      <c r="AB5" s="404"/>
      <c r="AC5" s="404"/>
      <c r="AD5" s="404"/>
      <c r="AE5" s="404"/>
      <c r="AF5" s="404"/>
      <c r="AG5" s="404"/>
    </row>
    <row r="6" spans="1:62" ht="18.75">
      <c r="A6" s="335" t="s">
        <v>270</v>
      </c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</row>
    <row r="7" spans="1:62">
      <c r="A7" s="336" t="s">
        <v>106</v>
      </c>
      <c r="B7" s="336"/>
      <c r="C7" s="336"/>
      <c r="D7" s="336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  <c r="Z7" s="336"/>
      <c r="AA7" s="336"/>
      <c r="AB7" s="336"/>
      <c r="AC7" s="336"/>
      <c r="AD7" s="336"/>
      <c r="AE7" s="336"/>
      <c r="AF7" s="336"/>
      <c r="AG7" s="336"/>
    </row>
    <row r="9" spans="1:62" ht="32.25" customHeight="1">
      <c r="A9" s="394" t="s">
        <v>59</v>
      </c>
      <c r="B9" s="394" t="s">
        <v>16</v>
      </c>
      <c r="C9" s="394" t="s">
        <v>390</v>
      </c>
      <c r="D9" s="405" t="s">
        <v>420</v>
      </c>
      <c r="E9" s="406"/>
      <c r="F9" s="406"/>
      <c r="G9" s="406"/>
      <c r="H9" s="406"/>
      <c r="I9" s="406"/>
      <c r="J9" s="406"/>
      <c r="K9" s="406"/>
      <c r="L9" s="406"/>
      <c r="M9" s="406"/>
      <c r="N9" s="406"/>
      <c r="O9" s="406"/>
      <c r="P9" s="406"/>
      <c r="Q9" s="406"/>
      <c r="R9" s="406"/>
      <c r="S9" s="406"/>
      <c r="T9" s="406"/>
      <c r="U9" s="406"/>
      <c r="V9" s="406"/>
      <c r="W9" s="406"/>
      <c r="X9" s="406"/>
      <c r="Y9" s="406"/>
      <c r="Z9" s="406"/>
      <c r="AA9" s="406"/>
      <c r="AB9" s="406"/>
      <c r="AC9" s="406"/>
      <c r="AD9" s="406"/>
      <c r="AE9" s="406"/>
      <c r="AF9" s="406"/>
      <c r="AG9" s="407"/>
    </row>
    <row r="10" spans="1:62" ht="15.75" customHeight="1">
      <c r="A10" s="394"/>
      <c r="B10" s="394"/>
      <c r="C10" s="394"/>
      <c r="D10" s="393" t="s">
        <v>922</v>
      </c>
      <c r="E10" s="393"/>
      <c r="F10" s="393"/>
      <c r="G10" s="393"/>
      <c r="H10" s="393"/>
      <c r="I10" s="393"/>
      <c r="J10" s="393" t="s">
        <v>923</v>
      </c>
      <c r="K10" s="393"/>
      <c r="L10" s="393"/>
      <c r="M10" s="393"/>
      <c r="N10" s="393"/>
      <c r="O10" s="393"/>
      <c r="P10" s="393" t="s">
        <v>924</v>
      </c>
      <c r="Q10" s="393"/>
      <c r="R10" s="393"/>
      <c r="S10" s="393"/>
      <c r="T10" s="393"/>
      <c r="U10" s="393"/>
      <c r="V10" s="393" t="s">
        <v>925</v>
      </c>
      <c r="W10" s="393"/>
      <c r="X10" s="393"/>
      <c r="Y10" s="393"/>
      <c r="Z10" s="393"/>
      <c r="AA10" s="393"/>
      <c r="AB10" s="393" t="s">
        <v>918</v>
      </c>
      <c r="AC10" s="393"/>
      <c r="AD10" s="393"/>
      <c r="AE10" s="393"/>
      <c r="AF10" s="393"/>
      <c r="AG10" s="393"/>
      <c r="AI10" s="408"/>
      <c r="AJ10" s="408"/>
      <c r="AK10" s="408"/>
      <c r="AL10" s="408"/>
      <c r="AM10" s="408"/>
      <c r="AN10" s="408"/>
      <c r="AO10" s="408"/>
      <c r="AP10" s="408"/>
      <c r="AQ10" s="408"/>
      <c r="AR10" s="408"/>
      <c r="AS10" s="408"/>
      <c r="AT10" s="408"/>
      <c r="AU10" s="408"/>
      <c r="AV10" s="408"/>
      <c r="AW10" s="408"/>
      <c r="AX10" s="408"/>
      <c r="AY10" s="408"/>
      <c r="AZ10" s="408"/>
      <c r="BA10" s="408"/>
      <c r="BB10" s="408"/>
      <c r="BC10" s="408"/>
      <c r="BD10" s="408"/>
      <c r="BE10" s="408"/>
      <c r="BF10" s="408"/>
      <c r="BG10" s="408"/>
      <c r="BH10" s="408"/>
      <c r="BI10" s="408"/>
      <c r="BJ10" s="408"/>
    </row>
    <row r="11" spans="1:62">
      <c r="A11" s="394"/>
      <c r="B11" s="394"/>
      <c r="C11" s="394"/>
      <c r="D11" s="393" t="s">
        <v>99</v>
      </c>
      <c r="E11" s="393"/>
      <c r="F11" s="393"/>
      <c r="G11" s="393"/>
      <c r="H11" s="393"/>
      <c r="I11" s="393"/>
      <c r="J11" s="393" t="s">
        <v>99</v>
      </c>
      <c r="K11" s="393"/>
      <c r="L11" s="393"/>
      <c r="M11" s="393"/>
      <c r="N11" s="393"/>
      <c r="O11" s="393"/>
      <c r="P11" s="393" t="s">
        <v>99</v>
      </c>
      <c r="Q11" s="393"/>
      <c r="R11" s="393"/>
      <c r="S11" s="393"/>
      <c r="T11" s="393"/>
      <c r="U11" s="393"/>
      <c r="V11" s="393" t="s">
        <v>99</v>
      </c>
      <c r="W11" s="393"/>
      <c r="X11" s="393"/>
      <c r="Y11" s="393"/>
      <c r="Z11" s="393"/>
      <c r="AA11" s="393"/>
      <c r="AB11" s="393" t="s">
        <v>99</v>
      </c>
      <c r="AC11" s="393"/>
      <c r="AD11" s="393"/>
      <c r="AE11" s="393"/>
      <c r="AF11" s="393"/>
      <c r="AG11" s="393"/>
      <c r="AI11" s="409"/>
      <c r="AJ11" s="409"/>
      <c r="AK11" s="409"/>
      <c r="AL11" s="409"/>
      <c r="AM11" s="409"/>
      <c r="AN11" s="409"/>
      <c r="AO11" s="409"/>
      <c r="AP11" s="409"/>
      <c r="AQ11" s="409"/>
      <c r="AR11" s="409"/>
      <c r="AS11" s="409"/>
      <c r="AT11" s="409"/>
      <c r="AU11" s="409"/>
      <c r="AV11" s="409"/>
      <c r="AW11" s="409"/>
      <c r="AX11" s="409"/>
      <c r="AY11" s="409"/>
      <c r="AZ11" s="409"/>
      <c r="BA11" s="409"/>
      <c r="BB11" s="409"/>
      <c r="BC11" s="409"/>
      <c r="BD11" s="410"/>
      <c r="BE11" s="410"/>
      <c r="BF11" s="410"/>
      <c r="BG11" s="410"/>
      <c r="BH11" s="410"/>
      <c r="BI11" s="410"/>
      <c r="BJ11" s="410"/>
    </row>
    <row r="12" spans="1:62" ht="51.75" customHeight="1">
      <c r="A12" s="394"/>
      <c r="B12" s="394"/>
      <c r="C12" s="394"/>
      <c r="D12" s="18" t="s">
        <v>28</v>
      </c>
      <c r="E12" s="18" t="s">
        <v>399</v>
      </c>
      <c r="F12" s="18" t="s">
        <v>400</v>
      </c>
      <c r="G12" s="18" t="s">
        <v>401</v>
      </c>
      <c r="H12" s="18" t="s">
        <v>402</v>
      </c>
      <c r="I12" s="18" t="s">
        <v>403</v>
      </c>
      <c r="J12" s="18" t="s">
        <v>28</v>
      </c>
      <c r="K12" s="18" t="s">
        <v>399</v>
      </c>
      <c r="L12" s="18" t="s">
        <v>400</v>
      </c>
      <c r="M12" s="18" t="s">
        <v>401</v>
      </c>
      <c r="N12" s="18" t="s">
        <v>402</v>
      </c>
      <c r="O12" s="18" t="s">
        <v>403</v>
      </c>
      <c r="P12" s="18" t="s">
        <v>28</v>
      </c>
      <c r="Q12" s="18" t="s">
        <v>399</v>
      </c>
      <c r="R12" s="18" t="s">
        <v>400</v>
      </c>
      <c r="S12" s="18" t="s">
        <v>401</v>
      </c>
      <c r="T12" s="18" t="s">
        <v>402</v>
      </c>
      <c r="U12" s="18" t="s">
        <v>403</v>
      </c>
      <c r="V12" s="18" t="s">
        <v>28</v>
      </c>
      <c r="W12" s="18" t="s">
        <v>399</v>
      </c>
      <c r="X12" s="18" t="s">
        <v>400</v>
      </c>
      <c r="Y12" s="18" t="s">
        <v>401</v>
      </c>
      <c r="Z12" s="18" t="s">
        <v>402</v>
      </c>
      <c r="AA12" s="18" t="s">
        <v>403</v>
      </c>
      <c r="AB12" s="18" t="s">
        <v>28</v>
      </c>
      <c r="AC12" s="18" t="s">
        <v>399</v>
      </c>
      <c r="AD12" s="18" t="s">
        <v>400</v>
      </c>
      <c r="AE12" s="18" t="s">
        <v>401</v>
      </c>
      <c r="AF12" s="18" t="s">
        <v>402</v>
      </c>
      <c r="AG12" s="18" t="s">
        <v>403</v>
      </c>
      <c r="AI12" s="32"/>
      <c r="AJ12" s="32"/>
      <c r="AK12" s="32"/>
      <c r="AL12" s="1"/>
      <c r="AM12" s="1"/>
      <c r="AN12" s="1"/>
      <c r="AO12" s="32"/>
      <c r="AP12" s="32"/>
      <c r="AQ12" s="32"/>
      <c r="AR12" s="32"/>
      <c r="AS12" s="1"/>
      <c r="AT12" s="1"/>
      <c r="AU12" s="1"/>
      <c r="AV12" s="32"/>
      <c r="AW12" s="32"/>
      <c r="AX12" s="32"/>
      <c r="AY12" s="32"/>
      <c r="AZ12" s="1"/>
      <c r="BA12" s="1"/>
      <c r="BB12" s="1"/>
      <c r="BC12" s="32"/>
      <c r="BD12" s="32"/>
      <c r="BE12" s="32"/>
      <c r="BF12" s="32"/>
      <c r="BG12" s="1"/>
      <c r="BH12" s="1"/>
      <c r="BI12" s="1"/>
      <c r="BJ12" s="32"/>
    </row>
    <row r="13" spans="1:62">
      <c r="A13" s="251">
        <v>1</v>
      </c>
      <c r="B13" s="251">
        <v>2</v>
      </c>
      <c r="C13" s="251">
        <v>3</v>
      </c>
      <c r="D13" s="19" t="s">
        <v>36</v>
      </c>
      <c r="E13" s="19" t="s">
        <v>37</v>
      </c>
      <c r="F13" s="19" t="s">
        <v>38</v>
      </c>
      <c r="G13" s="19" t="s">
        <v>39</v>
      </c>
      <c r="H13" s="19" t="s">
        <v>40</v>
      </c>
      <c r="I13" s="19" t="s">
        <v>41</v>
      </c>
      <c r="J13" s="19" t="s">
        <v>64</v>
      </c>
      <c r="K13" s="19" t="s">
        <v>65</v>
      </c>
      <c r="L13" s="19" t="s">
        <v>66</v>
      </c>
      <c r="M13" s="19" t="s">
        <v>67</v>
      </c>
      <c r="N13" s="19" t="s">
        <v>68</v>
      </c>
      <c r="O13" s="19" t="s">
        <v>69</v>
      </c>
      <c r="P13" s="19" t="s">
        <v>71</v>
      </c>
      <c r="Q13" s="19" t="s">
        <v>72</v>
      </c>
      <c r="R13" s="19" t="s">
        <v>73</v>
      </c>
      <c r="S13" s="19" t="s">
        <v>74</v>
      </c>
      <c r="T13" s="19" t="s">
        <v>75</v>
      </c>
      <c r="U13" s="19" t="s">
        <v>76</v>
      </c>
      <c r="V13" s="19" t="s">
        <v>77</v>
      </c>
      <c r="W13" s="19" t="s">
        <v>78</v>
      </c>
      <c r="X13" s="19" t="s">
        <v>79</v>
      </c>
      <c r="Y13" s="19" t="s">
        <v>80</v>
      </c>
      <c r="Z13" s="19" t="s">
        <v>81</v>
      </c>
      <c r="AA13" s="19" t="s">
        <v>82</v>
      </c>
      <c r="AB13" s="19" t="s">
        <v>947</v>
      </c>
      <c r="AC13" s="19" t="s">
        <v>948</v>
      </c>
      <c r="AD13" s="19" t="s">
        <v>949</v>
      </c>
      <c r="AE13" s="19" t="s">
        <v>950</v>
      </c>
      <c r="AF13" s="19" t="s">
        <v>951</v>
      </c>
      <c r="AG13" s="19" t="s">
        <v>952</v>
      </c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</row>
    <row r="14" spans="1:62" s="87" customFormat="1" ht="31.5">
      <c r="A14" s="122" t="s">
        <v>162</v>
      </c>
      <c r="B14" s="123" t="s">
        <v>190</v>
      </c>
      <c r="C14" s="124" t="s">
        <v>272</v>
      </c>
      <c r="D14" s="163" t="s">
        <v>272</v>
      </c>
      <c r="E14" s="124">
        <f t="shared" ref="E14:I14" si="0">SUM(E15:E20)</f>
        <v>36.238</v>
      </c>
      <c r="F14" s="124">
        <f t="shared" si="0"/>
        <v>0</v>
      </c>
      <c r="G14" s="124">
        <f t="shared" si="0"/>
        <v>70.074000000000012</v>
      </c>
      <c r="H14" s="124">
        <f t="shared" si="0"/>
        <v>0</v>
      </c>
      <c r="I14" s="124">
        <f t="shared" si="0"/>
        <v>0</v>
      </c>
      <c r="J14" s="124" t="s">
        <v>272</v>
      </c>
      <c r="K14" s="124">
        <f t="shared" ref="K14" si="1">SUM(K15:K20)</f>
        <v>12.7</v>
      </c>
      <c r="L14" s="124">
        <f t="shared" ref="L14" si="2">SUM(L15:L20)</f>
        <v>0</v>
      </c>
      <c r="M14" s="124">
        <f t="shared" ref="M14" si="3">SUM(M15:M20)</f>
        <v>61.455000000000005</v>
      </c>
      <c r="N14" s="124">
        <f t="shared" ref="N14" si="4">SUM(N15:N20)</f>
        <v>0</v>
      </c>
      <c r="O14" s="124">
        <f t="shared" ref="O14" si="5">SUM(O15:O20)</f>
        <v>0</v>
      </c>
      <c r="P14" s="124" t="s">
        <v>272</v>
      </c>
      <c r="Q14" s="124">
        <f t="shared" ref="Q14" si="6">SUM(Q15:Q20)</f>
        <v>7.91</v>
      </c>
      <c r="R14" s="124">
        <f t="shared" ref="R14" si="7">SUM(R15:R20)</f>
        <v>0</v>
      </c>
      <c r="S14" s="124">
        <f t="shared" ref="S14" si="8">SUM(S15:S20)</f>
        <v>66.172000000000011</v>
      </c>
      <c r="T14" s="124">
        <f t="shared" ref="T14" si="9">SUM(T15:T20)</f>
        <v>0</v>
      </c>
      <c r="U14" s="124">
        <f>SUM(U15:U20)</f>
        <v>0</v>
      </c>
      <c r="V14" s="124" t="s">
        <v>272</v>
      </c>
      <c r="W14" s="124">
        <f t="shared" ref="W14" si="10">SUM(W15:W20)</f>
        <v>7.2759999999999998</v>
      </c>
      <c r="X14" s="124">
        <f t="shared" ref="X14" si="11">SUM(X15:X20)</f>
        <v>0</v>
      </c>
      <c r="Y14" s="124">
        <f t="shared" ref="Y14" si="12">SUM(Y15:Y20)</f>
        <v>40.86699999999999</v>
      </c>
      <c r="Z14" s="124">
        <f t="shared" ref="Z14" si="13">SUM(Z15:Z20)</f>
        <v>0</v>
      </c>
      <c r="AA14" s="124">
        <f t="shared" ref="AA14" si="14">SUM(AA15:AA20)</f>
        <v>1</v>
      </c>
      <c r="AB14" s="124" t="s">
        <v>272</v>
      </c>
      <c r="AC14" s="124">
        <f t="shared" ref="AC14" si="15">SUM(AC15:AC20)</f>
        <v>8.18</v>
      </c>
      <c r="AD14" s="124">
        <f t="shared" ref="AD14" si="16">SUM(AD15:AD20)</f>
        <v>0</v>
      </c>
      <c r="AE14" s="124">
        <f t="shared" ref="AE14" si="17">SUM(AE15:AE20)</f>
        <v>21.815999999999999</v>
      </c>
      <c r="AF14" s="124">
        <f t="shared" ref="AF14" si="18">SUM(AF15:AF20)</f>
        <v>0</v>
      </c>
      <c r="AG14" s="124">
        <f t="shared" ref="AG14" si="19">SUM(AG15:AG20)</f>
        <v>0</v>
      </c>
    </row>
    <row r="15" spans="1:62" s="53" customFormat="1" ht="31.5">
      <c r="A15" s="34" t="s">
        <v>163</v>
      </c>
      <c r="B15" s="35" t="s">
        <v>192</v>
      </c>
      <c r="C15" s="34" t="s">
        <v>272</v>
      </c>
      <c r="D15" s="66" t="s">
        <v>272</v>
      </c>
      <c r="E15" s="66">
        <f t="shared" ref="E15:I15" si="20">E22</f>
        <v>13.170000000000002</v>
      </c>
      <c r="F15" s="66">
        <f t="shared" si="20"/>
        <v>0</v>
      </c>
      <c r="G15" s="66">
        <f t="shared" si="20"/>
        <v>14.466999999999999</v>
      </c>
      <c r="H15" s="66">
        <f t="shared" si="20"/>
        <v>0</v>
      </c>
      <c r="I15" s="66">
        <f t="shared" si="20"/>
        <v>0</v>
      </c>
      <c r="J15" s="66" t="s">
        <v>272</v>
      </c>
      <c r="K15" s="66">
        <f t="shared" ref="K15:O15" si="21">K22</f>
        <v>0</v>
      </c>
      <c r="L15" s="66">
        <f t="shared" si="21"/>
        <v>0</v>
      </c>
      <c r="M15" s="66">
        <f t="shared" si="21"/>
        <v>0</v>
      </c>
      <c r="N15" s="66">
        <f t="shared" si="21"/>
        <v>0</v>
      </c>
      <c r="O15" s="66">
        <f t="shared" si="21"/>
        <v>0</v>
      </c>
      <c r="P15" s="66" t="s">
        <v>272</v>
      </c>
      <c r="Q15" s="66">
        <f t="shared" ref="Q15:T15" si="22">Q22</f>
        <v>0</v>
      </c>
      <c r="R15" s="66">
        <f t="shared" si="22"/>
        <v>0</v>
      </c>
      <c r="S15" s="66">
        <f t="shared" si="22"/>
        <v>0</v>
      </c>
      <c r="T15" s="66">
        <f t="shared" si="22"/>
        <v>0</v>
      </c>
      <c r="U15" s="66">
        <f>U22</f>
        <v>0</v>
      </c>
      <c r="V15" s="66" t="s">
        <v>272</v>
      </c>
      <c r="W15" s="66">
        <f t="shared" ref="W15:AA15" si="23">W22</f>
        <v>0</v>
      </c>
      <c r="X15" s="66">
        <f t="shared" si="23"/>
        <v>0</v>
      </c>
      <c r="Y15" s="66">
        <f t="shared" si="23"/>
        <v>0</v>
      </c>
      <c r="Z15" s="66">
        <f t="shared" si="23"/>
        <v>0</v>
      </c>
      <c r="AA15" s="66">
        <f t="shared" si="23"/>
        <v>0</v>
      </c>
      <c r="AB15" s="66" t="s">
        <v>272</v>
      </c>
      <c r="AC15" s="66">
        <f t="shared" ref="AC15:AG15" si="24">AC22</f>
        <v>0</v>
      </c>
      <c r="AD15" s="66">
        <f t="shared" si="24"/>
        <v>0</v>
      </c>
      <c r="AE15" s="66">
        <f t="shared" si="24"/>
        <v>0</v>
      </c>
      <c r="AF15" s="66">
        <f t="shared" si="24"/>
        <v>0</v>
      </c>
      <c r="AG15" s="66">
        <f t="shared" si="24"/>
        <v>0</v>
      </c>
    </row>
    <row r="16" spans="1:62" s="53" customFormat="1" ht="31.5">
      <c r="A16" s="34" t="s">
        <v>164</v>
      </c>
      <c r="B16" s="35" t="s">
        <v>193</v>
      </c>
      <c r="C16" s="34" t="s">
        <v>272</v>
      </c>
      <c r="D16" s="66" t="s">
        <v>272</v>
      </c>
      <c r="E16" s="66">
        <f t="shared" ref="E16:I16" si="25">E99</f>
        <v>18.398</v>
      </c>
      <c r="F16" s="66">
        <f t="shared" si="25"/>
        <v>0</v>
      </c>
      <c r="G16" s="66">
        <f t="shared" si="25"/>
        <v>38.498000000000012</v>
      </c>
      <c r="H16" s="66">
        <f t="shared" si="25"/>
        <v>0</v>
      </c>
      <c r="I16" s="66">
        <f t="shared" si="25"/>
        <v>0</v>
      </c>
      <c r="J16" s="66" t="s">
        <v>272</v>
      </c>
      <c r="K16" s="66">
        <f t="shared" ref="K16:O16" si="26">K99</f>
        <v>9.8999999999999986</v>
      </c>
      <c r="L16" s="66">
        <f t="shared" si="26"/>
        <v>0</v>
      </c>
      <c r="M16" s="66">
        <f t="shared" si="26"/>
        <v>40.317000000000007</v>
      </c>
      <c r="N16" s="66">
        <f t="shared" si="26"/>
        <v>0</v>
      </c>
      <c r="O16" s="66">
        <f t="shared" si="26"/>
        <v>0</v>
      </c>
      <c r="P16" s="66" t="s">
        <v>272</v>
      </c>
      <c r="Q16" s="66">
        <f t="shared" ref="Q16:U16" si="27">Q99</f>
        <v>5.22</v>
      </c>
      <c r="R16" s="66">
        <f t="shared" si="27"/>
        <v>0</v>
      </c>
      <c r="S16" s="66">
        <f t="shared" si="27"/>
        <v>46.39500000000001</v>
      </c>
      <c r="T16" s="66">
        <f t="shared" si="27"/>
        <v>0</v>
      </c>
      <c r="U16" s="66">
        <f t="shared" si="27"/>
        <v>0</v>
      </c>
      <c r="V16" s="66" t="s">
        <v>272</v>
      </c>
      <c r="W16" s="66">
        <f t="shared" ref="W16:AA16" si="28">W99</f>
        <v>4.3199999999999994</v>
      </c>
      <c r="X16" s="66">
        <f t="shared" si="28"/>
        <v>0</v>
      </c>
      <c r="Y16" s="66">
        <f t="shared" si="28"/>
        <v>21.312999999999995</v>
      </c>
      <c r="Z16" s="66">
        <f t="shared" si="28"/>
        <v>0</v>
      </c>
      <c r="AA16" s="66">
        <f t="shared" si="28"/>
        <v>0</v>
      </c>
      <c r="AB16" s="66" t="s">
        <v>272</v>
      </c>
      <c r="AC16" s="66">
        <f t="shared" ref="AC16:AG16" si="29">AC99</f>
        <v>4.0599999999999996</v>
      </c>
      <c r="AD16" s="66">
        <f t="shared" si="29"/>
        <v>0</v>
      </c>
      <c r="AE16" s="66">
        <f t="shared" si="29"/>
        <v>10.915999999999999</v>
      </c>
      <c r="AF16" s="66">
        <f t="shared" si="29"/>
        <v>0</v>
      </c>
      <c r="AG16" s="66">
        <f t="shared" si="29"/>
        <v>0</v>
      </c>
    </row>
    <row r="17" spans="1:33" s="53" customFormat="1" ht="78.75">
      <c r="A17" s="34" t="s">
        <v>165</v>
      </c>
      <c r="B17" s="35" t="s">
        <v>194</v>
      </c>
      <c r="C17" s="34" t="s">
        <v>272</v>
      </c>
      <c r="D17" s="66" t="s">
        <v>272</v>
      </c>
      <c r="E17" s="66">
        <f t="shared" ref="E17:I17" si="30">E508</f>
        <v>0</v>
      </c>
      <c r="F17" s="66">
        <f t="shared" si="30"/>
        <v>0</v>
      </c>
      <c r="G17" s="66">
        <f t="shared" si="30"/>
        <v>0</v>
      </c>
      <c r="H17" s="66">
        <f t="shared" si="30"/>
        <v>0</v>
      </c>
      <c r="I17" s="66">
        <f t="shared" si="30"/>
        <v>0</v>
      </c>
      <c r="J17" s="66" t="s">
        <v>272</v>
      </c>
      <c r="K17" s="66">
        <f t="shared" ref="K17:O17" si="31">K508</f>
        <v>0</v>
      </c>
      <c r="L17" s="66">
        <f t="shared" si="31"/>
        <v>0</v>
      </c>
      <c r="M17" s="66">
        <f t="shared" si="31"/>
        <v>0</v>
      </c>
      <c r="N17" s="66">
        <f t="shared" si="31"/>
        <v>0</v>
      </c>
      <c r="O17" s="66">
        <f t="shared" si="31"/>
        <v>0</v>
      </c>
      <c r="P17" s="66" t="s">
        <v>272</v>
      </c>
      <c r="Q17" s="66">
        <f t="shared" ref="Q17:U17" si="32">Q508</f>
        <v>0</v>
      </c>
      <c r="R17" s="66">
        <f t="shared" si="32"/>
        <v>0</v>
      </c>
      <c r="S17" s="66">
        <f t="shared" si="32"/>
        <v>0</v>
      </c>
      <c r="T17" s="66">
        <f t="shared" si="32"/>
        <v>0</v>
      </c>
      <c r="U17" s="66">
        <f t="shared" si="32"/>
        <v>0</v>
      </c>
      <c r="V17" s="66" t="s">
        <v>272</v>
      </c>
      <c r="W17" s="66">
        <f t="shared" ref="W17:AA17" si="33">W508</f>
        <v>0</v>
      </c>
      <c r="X17" s="66">
        <f t="shared" si="33"/>
        <v>0</v>
      </c>
      <c r="Y17" s="66">
        <f t="shared" si="33"/>
        <v>0</v>
      </c>
      <c r="Z17" s="66">
        <f t="shared" si="33"/>
        <v>0</v>
      </c>
      <c r="AA17" s="66">
        <f t="shared" si="33"/>
        <v>0</v>
      </c>
      <c r="AB17" s="66" t="s">
        <v>272</v>
      </c>
      <c r="AC17" s="66">
        <f t="shared" ref="AC17:AG17" si="34">AC508</f>
        <v>0</v>
      </c>
      <c r="AD17" s="66">
        <f t="shared" si="34"/>
        <v>0</v>
      </c>
      <c r="AE17" s="66">
        <f t="shared" si="34"/>
        <v>0</v>
      </c>
      <c r="AF17" s="66">
        <f t="shared" si="34"/>
        <v>0</v>
      </c>
      <c r="AG17" s="66">
        <f t="shared" si="34"/>
        <v>0</v>
      </c>
    </row>
    <row r="18" spans="1:33" s="53" customFormat="1" ht="47.25">
      <c r="A18" s="34" t="s">
        <v>166</v>
      </c>
      <c r="B18" s="35" t="s">
        <v>195</v>
      </c>
      <c r="C18" s="34" t="s">
        <v>272</v>
      </c>
      <c r="D18" s="66" t="s">
        <v>272</v>
      </c>
      <c r="E18" s="66">
        <f t="shared" ref="E18:I18" si="35">E511</f>
        <v>2</v>
      </c>
      <c r="F18" s="66">
        <f t="shared" si="35"/>
        <v>0</v>
      </c>
      <c r="G18" s="66">
        <f t="shared" si="35"/>
        <v>8.5119999999999987</v>
      </c>
      <c r="H18" s="66">
        <f t="shared" si="35"/>
        <v>0</v>
      </c>
      <c r="I18" s="66">
        <f t="shared" si="35"/>
        <v>0</v>
      </c>
      <c r="J18" s="66" t="s">
        <v>272</v>
      </c>
      <c r="K18" s="66">
        <f t="shared" ref="K18:O18" si="36">K511</f>
        <v>1.3</v>
      </c>
      <c r="L18" s="66">
        <f t="shared" si="36"/>
        <v>0</v>
      </c>
      <c r="M18" s="66">
        <f t="shared" si="36"/>
        <v>16.137999999999998</v>
      </c>
      <c r="N18" s="66">
        <f t="shared" si="36"/>
        <v>0</v>
      </c>
      <c r="O18" s="66">
        <f t="shared" si="36"/>
        <v>0</v>
      </c>
      <c r="P18" s="66" t="s">
        <v>272</v>
      </c>
      <c r="Q18" s="66">
        <f t="shared" ref="Q18:U18" si="37">Q511</f>
        <v>1.19</v>
      </c>
      <c r="R18" s="66">
        <f t="shared" si="37"/>
        <v>0</v>
      </c>
      <c r="S18" s="66">
        <f t="shared" si="37"/>
        <v>14.776999999999997</v>
      </c>
      <c r="T18" s="66">
        <f t="shared" si="37"/>
        <v>0</v>
      </c>
      <c r="U18" s="66">
        <f t="shared" si="37"/>
        <v>0</v>
      </c>
      <c r="V18" s="66" t="s">
        <v>272</v>
      </c>
      <c r="W18" s="66">
        <f t="shared" ref="W18:AA18" si="38">W511</f>
        <v>1.456</v>
      </c>
      <c r="X18" s="66">
        <f t="shared" si="38"/>
        <v>0</v>
      </c>
      <c r="Y18" s="66">
        <f t="shared" si="38"/>
        <v>14.553999999999997</v>
      </c>
      <c r="Z18" s="66">
        <f t="shared" si="38"/>
        <v>0</v>
      </c>
      <c r="AA18" s="66">
        <f t="shared" si="38"/>
        <v>1</v>
      </c>
      <c r="AB18" s="66" t="s">
        <v>272</v>
      </c>
      <c r="AC18" s="66">
        <f t="shared" ref="AC18:AG18" si="39">AC511</f>
        <v>2.62</v>
      </c>
      <c r="AD18" s="66">
        <f t="shared" si="39"/>
        <v>0</v>
      </c>
      <c r="AE18" s="66">
        <f t="shared" si="39"/>
        <v>5.9</v>
      </c>
      <c r="AF18" s="66">
        <f t="shared" si="39"/>
        <v>0</v>
      </c>
      <c r="AG18" s="66">
        <f t="shared" si="39"/>
        <v>0</v>
      </c>
    </row>
    <row r="19" spans="1:33" s="53" customFormat="1" ht="47.25">
      <c r="A19" s="34" t="s">
        <v>167</v>
      </c>
      <c r="B19" s="35" t="s">
        <v>196</v>
      </c>
      <c r="C19" s="34" t="s">
        <v>272</v>
      </c>
      <c r="D19" s="66" t="s">
        <v>272</v>
      </c>
      <c r="E19" s="66">
        <f t="shared" ref="E19:I19" si="40">E729</f>
        <v>0</v>
      </c>
      <c r="F19" s="66">
        <f t="shared" si="40"/>
        <v>0</v>
      </c>
      <c r="G19" s="66">
        <f t="shared" si="40"/>
        <v>0</v>
      </c>
      <c r="H19" s="66">
        <f t="shared" si="40"/>
        <v>0</v>
      </c>
      <c r="I19" s="66">
        <f t="shared" si="40"/>
        <v>0</v>
      </c>
      <c r="J19" s="66" t="s">
        <v>272</v>
      </c>
      <c r="K19" s="66">
        <f t="shared" ref="K19:O19" si="41">K729</f>
        <v>0</v>
      </c>
      <c r="L19" s="66">
        <f t="shared" si="41"/>
        <v>0</v>
      </c>
      <c r="M19" s="66">
        <f t="shared" si="41"/>
        <v>0</v>
      </c>
      <c r="N19" s="66">
        <f t="shared" si="41"/>
        <v>0</v>
      </c>
      <c r="O19" s="66">
        <f t="shared" si="41"/>
        <v>0</v>
      </c>
      <c r="P19" s="66" t="s">
        <v>272</v>
      </c>
      <c r="Q19" s="66">
        <f t="shared" ref="Q19:T19" si="42">Q729</f>
        <v>0</v>
      </c>
      <c r="R19" s="66">
        <f t="shared" si="42"/>
        <v>0</v>
      </c>
      <c r="S19" s="66">
        <f t="shared" si="42"/>
        <v>0</v>
      </c>
      <c r="T19" s="66">
        <f t="shared" si="42"/>
        <v>0</v>
      </c>
      <c r="U19" s="66">
        <f>U729</f>
        <v>0</v>
      </c>
      <c r="V19" s="66" t="s">
        <v>272</v>
      </c>
      <c r="W19" s="66">
        <f t="shared" ref="W19:AA19" si="43">W729</f>
        <v>0</v>
      </c>
      <c r="X19" s="66">
        <f t="shared" si="43"/>
        <v>0</v>
      </c>
      <c r="Y19" s="66">
        <f t="shared" si="43"/>
        <v>0</v>
      </c>
      <c r="Z19" s="66">
        <f t="shared" si="43"/>
        <v>0</v>
      </c>
      <c r="AA19" s="66">
        <f t="shared" si="43"/>
        <v>0</v>
      </c>
      <c r="AB19" s="66" t="s">
        <v>272</v>
      </c>
      <c r="AC19" s="66">
        <f t="shared" ref="AC19:AG19" si="44">AC729</f>
        <v>0</v>
      </c>
      <c r="AD19" s="66">
        <f t="shared" si="44"/>
        <v>0</v>
      </c>
      <c r="AE19" s="66">
        <f t="shared" si="44"/>
        <v>0</v>
      </c>
      <c r="AF19" s="66">
        <f t="shared" si="44"/>
        <v>0</v>
      </c>
      <c r="AG19" s="66">
        <f t="shared" si="44"/>
        <v>0</v>
      </c>
    </row>
    <row r="20" spans="1:33" s="53" customFormat="1" ht="31.5">
      <c r="A20" s="34" t="s">
        <v>168</v>
      </c>
      <c r="B20" s="35" t="s">
        <v>197</v>
      </c>
      <c r="C20" s="34" t="s">
        <v>272</v>
      </c>
      <c r="D20" s="66" t="s">
        <v>272</v>
      </c>
      <c r="E20" s="66">
        <f t="shared" ref="E20:I20" si="45">E731</f>
        <v>2.67</v>
      </c>
      <c r="F20" s="66">
        <f t="shared" si="45"/>
        <v>0</v>
      </c>
      <c r="G20" s="66">
        <f t="shared" si="45"/>
        <v>8.5969999999999995</v>
      </c>
      <c r="H20" s="66">
        <f t="shared" si="45"/>
        <v>0</v>
      </c>
      <c r="I20" s="66">
        <f t="shared" si="45"/>
        <v>0</v>
      </c>
      <c r="J20" s="66" t="s">
        <v>272</v>
      </c>
      <c r="K20" s="66">
        <f t="shared" ref="K20:O20" si="46">K731</f>
        <v>1.5</v>
      </c>
      <c r="L20" s="66">
        <f t="shared" si="46"/>
        <v>0</v>
      </c>
      <c r="M20" s="66">
        <f t="shared" si="46"/>
        <v>5</v>
      </c>
      <c r="N20" s="66">
        <f t="shared" si="46"/>
        <v>0</v>
      </c>
      <c r="O20" s="66">
        <f t="shared" si="46"/>
        <v>0</v>
      </c>
      <c r="P20" s="66" t="s">
        <v>272</v>
      </c>
      <c r="Q20" s="66">
        <f t="shared" ref="Q20:U20" si="47">Q731</f>
        <v>1.5</v>
      </c>
      <c r="R20" s="66">
        <f t="shared" si="47"/>
        <v>0</v>
      </c>
      <c r="S20" s="66">
        <f t="shared" si="47"/>
        <v>5</v>
      </c>
      <c r="T20" s="66">
        <f t="shared" si="47"/>
        <v>0</v>
      </c>
      <c r="U20" s="66">
        <f t="shared" si="47"/>
        <v>0</v>
      </c>
      <c r="V20" s="66" t="s">
        <v>272</v>
      </c>
      <c r="W20" s="66">
        <f t="shared" ref="W20:AA20" si="48">W731</f>
        <v>1.5</v>
      </c>
      <c r="X20" s="66">
        <f t="shared" si="48"/>
        <v>0</v>
      </c>
      <c r="Y20" s="66">
        <f t="shared" si="48"/>
        <v>5</v>
      </c>
      <c r="Z20" s="66">
        <f t="shared" si="48"/>
        <v>0</v>
      </c>
      <c r="AA20" s="66">
        <f t="shared" si="48"/>
        <v>0</v>
      </c>
      <c r="AB20" s="66" t="s">
        <v>272</v>
      </c>
      <c r="AC20" s="66">
        <f t="shared" ref="AC20:AG20" si="49">AC731</f>
        <v>1.5</v>
      </c>
      <c r="AD20" s="66">
        <f t="shared" si="49"/>
        <v>0</v>
      </c>
      <c r="AE20" s="66">
        <f t="shared" si="49"/>
        <v>5</v>
      </c>
      <c r="AF20" s="66">
        <f t="shared" si="49"/>
        <v>0</v>
      </c>
      <c r="AG20" s="66">
        <f t="shared" si="49"/>
        <v>0</v>
      </c>
    </row>
    <row r="21" spans="1:33" s="89" customFormat="1">
      <c r="A21" s="122" t="s">
        <v>169</v>
      </c>
      <c r="B21" s="123" t="s">
        <v>161</v>
      </c>
      <c r="C21" s="124" t="s">
        <v>218</v>
      </c>
      <c r="D21" s="163" t="s">
        <v>272</v>
      </c>
      <c r="E21" s="124">
        <f t="shared" ref="E21:I21" si="50">E14</f>
        <v>36.238</v>
      </c>
      <c r="F21" s="124">
        <f t="shared" si="50"/>
        <v>0</v>
      </c>
      <c r="G21" s="124">
        <f t="shared" si="50"/>
        <v>70.074000000000012</v>
      </c>
      <c r="H21" s="124">
        <f t="shared" si="50"/>
        <v>0</v>
      </c>
      <c r="I21" s="124">
        <f t="shared" si="50"/>
        <v>0</v>
      </c>
      <c r="J21" s="124" t="s">
        <v>272</v>
      </c>
      <c r="K21" s="124">
        <f t="shared" ref="K21:O21" si="51">K14</f>
        <v>12.7</v>
      </c>
      <c r="L21" s="124">
        <f t="shared" si="51"/>
        <v>0</v>
      </c>
      <c r="M21" s="124">
        <f t="shared" si="51"/>
        <v>61.455000000000005</v>
      </c>
      <c r="N21" s="124">
        <f t="shared" si="51"/>
        <v>0</v>
      </c>
      <c r="O21" s="124">
        <f t="shared" si="51"/>
        <v>0</v>
      </c>
      <c r="P21" s="124" t="s">
        <v>272</v>
      </c>
      <c r="Q21" s="124">
        <f t="shared" ref="Q21:T21" si="52">Q14</f>
        <v>7.91</v>
      </c>
      <c r="R21" s="124">
        <f t="shared" si="52"/>
        <v>0</v>
      </c>
      <c r="S21" s="124">
        <f t="shared" si="52"/>
        <v>66.172000000000011</v>
      </c>
      <c r="T21" s="124">
        <f t="shared" si="52"/>
        <v>0</v>
      </c>
      <c r="U21" s="124">
        <f>U14</f>
        <v>0</v>
      </c>
      <c r="V21" s="124" t="s">
        <v>272</v>
      </c>
      <c r="W21" s="124">
        <f t="shared" ref="W21:AA21" si="53">W14</f>
        <v>7.2759999999999998</v>
      </c>
      <c r="X21" s="124">
        <f t="shared" si="53"/>
        <v>0</v>
      </c>
      <c r="Y21" s="124">
        <f t="shared" si="53"/>
        <v>40.86699999999999</v>
      </c>
      <c r="Z21" s="124">
        <f t="shared" si="53"/>
        <v>0</v>
      </c>
      <c r="AA21" s="124">
        <f t="shared" si="53"/>
        <v>1</v>
      </c>
      <c r="AB21" s="124" t="s">
        <v>272</v>
      </c>
      <c r="AC21" s="124">
        <f t="shared" ref="AC21:AG21" si="54">AC14</f>
        <v>8.18</v>
      </c>
      <c r="AD21" s="124">
        <f t="shared" si="54"/>
        <v>0</v>
      </c>
      <c r="AE21" s="124">
        <f t="shared" si="54"/>
        <v>21.815999999999999</v>
      </c>
      <c r="AF21" s="124">
        <f t="shared" si="54"/>
        <v>0</v>
      </c>
      <c r="AG21" s="124">
        <f t="shared" si="54"/>
        <v>0</v>
      </c>
    </row>
    <row r="22" spans="1:33" s="95" customFormat="1" ht="31.5">
      <c r="A22" s="91" t="s">
        <v>113</v>
      </c>
      <c r="B22" s="92" t="s">
        <v>198</v>
      </c>
      <c r="C22" s="91" t="s">
        <v>218</v>
      </c>
      <c r="D22" s="100" t="s">
        <v>191</v>
      </c>
      <c r="E22" s="100">
        <f t="shared" ref="E22:I22" si="55">SUM(E23,E84,E87,E96)</f>
        <v>13.170000000000002</v>
      </c>
      <c r="F22" s="100">
        <f t="shared" si="55"/>
        <v>0</v>
      </c>
      <c r="G22" s="100">
        <f t="shared" si="55"/>
        <v>14.466999999999999</v>
      </c>
      <c r="H22" s="100">
        <f t="shared" si="55"/>
        <v>0</v>
      </c>
      <c r="I22" s="100">
        <f t="shared" si="55"/>
        <v>0</v>
      </c>
      <c r="J22" s="100" t="s">
        <v>191</v>
      </c>
      <c r="K22" s="100">
        <f t="shared" ref="K22:O22" si="56">SUM(K23,K84,K87,K96)</f>
        <v>0</v>
      </c>
      <c r="L22" s="100">
        <f t="shared" si="56"/>
        <v>0</v>
      </c>
      <c r="M22" s="100">
        <f t="shared" si="56"/>
        <v>0</v>
      </c>
      <c r="N22" s="100">
        <f t="shared" si="56"/>
        <v>0</v>
      </c>
      <c r="O22" s="100">
        <f t="shared" si="56"/>
        <v>0</v>
      </c>
      <c r="P22" s="100" t="s">
        <v>191</v>
      </c>
      <c r="Q22" s="100">
        <f t="shared" ref="Q22:U22" si="57">SUM(Q23,Q84,Q87,Q96)</f>
        <v>0</v>
      </c>
      <c r="R22" s="100">
        <f t="shared" si="57"/>
        <v>0</v>
      </c>
      <c r="S22" s="100">
        <f t="shared" si="57"/>
        <v>0</v>
      </c>
      <c r="T22" s="100">
        <f t="shared" si="57"/>
        <v>0</v>
      </c>
      <c r="U22" s="100">
        <f t="shared" si="57"/>
        <v>0</v>
      </c>
      <c r="V22" s="100" t="s">
        <v>191</v>
      </c>
      <c r="W22" s="100">
        <f t="shared" ref="W22:AA22" si="58">SUM(W23,W84,W87,W96)</f>
        <v>0</v>
      </c>
      <c r="X22" s="100">
        <f t="shared" si="58"/>
        <v>0</v>
      </c>
      <c r="Y22" s="100">
        <f t="shared" si="58"/>
        <v>0</v>
      </c>
      <c r="Z22" s="100">
        <f t="shared" si="58"/>
        <v>0</v>
      </c>
      <c r="AA22" s="100">
        <f t="shared" si="58"/>
        <v>0</v>
      </c>
      <c r="AB22" s="100" t="s">
        <v>191</v>
      </c>
      <c r="AC22" s="100">
        <f t="shared" ref="AC22:AG22" si="59">SUM(AC23,AC84,AC87,AC96)</f>
        <v>0</v>
      </c>
      <c r="AD22" s="100">
        <f t="shared" si="59"/>
        <v>0</v>
      </c>
      <c r="AE22" s="100">
        <f t="shared" si="59"/>
        <v>0</v>
      </c>
      <c r="AF22" s="100">
        <f t="shared" si="59"/>
        <v>0</v>
      </c>
      <c r="AG22" s="100">
        <f t="shared" si="59"/>
        <v>0</v>
      </c>
    </row>
    <row r="23" spans="1:33" ht="47.25">
      <c r="A23" s="126" t="s">
        <v>114</v>
      </c>
      <c r="B23" s="127" t="s">
        <v>199</v>
      </c>
      <c r="C23" s="126" t="s">
        <v>218</v>
      </c>
      <c r="D23" s="164" t="s">
        <v>364</v>
      </c>
      <c r="E23" s="129">
        <f t="shared" ref="E23" si="60">SUM(E24,E27,E30)</f>
        <v>13.170000000000002</v>
      </c>
      <c r="F23" s="129">
        <f t="shared" ref="F23" si="61">SUM(F24,F27,F30)</f>
        <v>0</v>
      </c>
      <c r="G23" s="129">
        <f t="shared" ref="G23" si="62">SUM(G24,G27,G30)</f>
        <v>14.466999999999999</v>
      </c>
      <c r="H23" s="129">
        <f t="shared" ref="H23" si="63">SUM(H24,H27,H30)</f>
        <v>0</v>
      </c>
      <c r="I23" s="129">
        <f t="shared" ref="I23" si="64">SUM(I24,I27,I30)</f>
        <v>0</v>
      </c>
      <c r="J23" s="129" t="s">
        <v>364</v>
      </c>
      <c r="K23" s="129">
        <f t="shared" ref="K23" si="65">SUM(K24,K27,K30)</f>
        <v>0</v>
      </c>
      <c r="L23" s="129">
        <f t="shared" ref="L23" si="66">SUM(L24,L27,L30)</f>
        <v>0</v>
      </c>
      <c r="M23" s="129">
        <f t="shared" ref="M23" si="67">SUM(M24,M27,M30)</f>
        <v>0</v>
      </c>
      <c r="N23" s="129">
        <f t="shared" ref="N23" si="68">SUM(N24,N27,N30)</f>
        <v>0</v>
      </c>
      <c r="O23" s="129">
        <f t="shared" ref="O23" si="69">SUM(O24,O27,O30)</f>
        <v>0</v>
      </c>
      <c r="P23" s="129" t="s">
        <v>364</v>
      </c>
      <c r="Q23" s="129">
        <f t="shared" ref="Q23" si="70">SUM(Q24,Q27,Q30)</f>
        <v>0</v>
      </c>
      <c r="R23" s="129">
        <f t="shared" ref="R23" si="71">SUM(R24,R27,R30)</f>
        <v>0</v>
      </c>
      <c r="S23" s="129">
        <f t="shared" ref="S23" si="72">SUM(S24,S27,S30)</f>
        <v>0</v>
      </c>
      <c r="T23" s="129">
        <f t="shared" ref="T23" si="73">SUM(T24,T27,T30)</f>
        <v>0</v>
      </c>
      <c r="U23" s="129">
        <f t="shared" ref="U23" si="74">SUM(U24,U27,U30)</f>
        <v>0</v>
      </c>
      <c r="V23" s="129" t="s">
        <v>364</v>
      </c>
      <c r="W23" s="129">
        <f t="shared" ref="W23" si="75">SUM(W24,W27,W30)</f>
        <v>0</v>
      </c>
      <c r="X23" s="129">
        <f t="shared" ref="X23" si="76">SUM(X24,X27,X30)</f>
        <v>0</v>
      </c>
      <c r="Y23" s="129">
        <f t="shared" ref="Y23" si="77">SUM(Y24,Y27,Y30)</f>
        <v>0</v>
      </c>
      <c r="Z23" s="129">
        <f t="shared" ref="Z23" si="78">SUM(Z24,Z27,Z30)</f>
        <v>0</v>
      </c>
      <c r="AA23" s="129">
        <f t="shared" ref="AA23" si="79">SUM(AA24,AA27,AA30)</f>
        <v>0</v>
      </c>
      <c r="AB23" s="129" t="s">
        <v>364</v>
      </c>
      <c r="AC23" s="129">
        <f t="shared" ref="AC23" si="80">SUM(AC24,AC27,AC30)</f>
        <v>0</v>
      </c>
      <c r="AD23" s="129">
        <f t="shared" ref="AD23" si="81">SUM(AD24,AD27,AD30)</f>
        <v>0</v>
      </c>
      <c r="AE23" s="129">
        <f t="shared" ref="AE23" si="82">SUM(AE24,AE27,AE30)</f>
        <v>0</v>
      </c>
      <c r="AF23" s="129">
        <f t="shared" ref="AF23" si="83">SUM(AF24,AF27,AF30)</f>
        <v>0</v>
      </c>
      <c r="AG23" s="129">
        <f t="shared" ref="AG23" si="84">SUM(AG24,AG27,AG30)</f>
        <v>0</v>
      </c>
    </row>
    <row r="24" spans="1:33" s="130" customFormat="1" ht="78.75">
      <c r="A24" s="132" t="s">
        <v>128</v>
      </c>
      <c r="B24" s="157" t="s">
        <v>200</v>
      </c>
      <c r="C24" s="158" t="s">
        <v>218</v>
      </c>
      <c r="D24" s="131" t="s">
        <v>365</v>
      </c>
      <c r="E24" s="131">
        <f t="shared" ref="E24" si="85">SUM(E25:E26)</f>
        <v>0</v>
      </c>
      <c r="F24" s="131">
        <f t="shared" ref="F24" si="86">SUM(F25:F26)</f>
        <v>0</v>
      </c>
      <c r="G24" s="131">
        <f t="shared" ref="G24" si="87">SUM(G25:G26)</f>
        <v>0</v>
      </c>
      <c r="H24" s="131">
        <f t="shared" ref="H24" si="88">SUM(H25:H26)</f>
        <v>0</v>
      </c>
      <c r="I24" s="131">
        <f t="shared" ref="I24" si="89">SUM(I25:I26)</f>
        <v>0</v>
      </c>
      <c r="J24" s="131" t="s">
        <v>365</v>
      </c>
      <c r="K24" s="131">
        <f t="shared" ref="K24" si="90">SUM(K25:K26)</f>
        <v>0</v>
      </c>
      <c r="L24" s="131">
        <f t="shared" ref="L24" si="91">SUM(L25:L26)</f>
        <v>0</v>
      </c>
      <c r="M24" s="131">
        <f t="shared" ref="M24" si="92">SUM(M25:M26)</f>
        <v>0</v>
      </c>
      <c r="N24" s="131">
        <f t="shared" ref="N24" si="93">SUM(N25:N26)</f>
        <v>0</v>
      </c>
      <c r="O24" s="131">
        <f t="shared" ref="O24" si="94">SUM(O25:O26)</f>
        <v>0</v>
      </c>
      <c r="P24" s="131" t="s">
        <v>365</v>
      </c>
      <c r="Q24" s="131">
        <f t="shared" ref="Q24" si="95">SUM(Q25:Q26)</f>
        <v>0</v>
      </c>
      <c r="R24" s="131">
        <f t="shared" ref="R24" si="96">SUM(R25:R26)</f>
        <v>0</v>
      </c>
      <c r="S24" s="131">
        <f t="shared" ref="S24" si="97">SUM(S25:S26)</f>
        <v>0</v>
      </c>
      <c r="T24" s="131">
        <f t="shared" ref="T24" si="98">SUM(T25:T26)</f>
        <v>0</v>
      </c>
      <c r="U24" s="131">
        <f>SUM(U25:U26)</f>
        <v>0</v>
      </c>
      <c r="V24" s="131">
        <v>0</v>
      </c>
      <c r="W24" s="131">
        <f t="shared" ref="W24" si="99">SUM(W25:W26)</f>
        <v>0</v>
      </c>
      <c r="X24" s="131">
        <f t="shared" ref="X24" si="100">SUM(X25:X26)</f>
        <v>0</v>
      </c>
      <c r="Y24" s="131">
        <f t="shared" ref="Y24" si="101">SUM(Y25:Y26)</f>
        <v>0</v>
      </c>
      <c r="Z24" s="131">
        <f t="shared" ref="Z24" si="102">SUM(Z25:Z26)</f>
        <v>0</v>
      </c>
      <c r="AA24" s="131">
        <f t="shared" ref="AA24" si="103">SUM(AA25:AA26)</f>
        <v>0</v>
      </c>
      <c r="AB24" s="131">
        <v>0</v>
      </c>
      <c r="AC24" s="131">
        <f t="shared" ref="AC24" si="104">SUM(AC25:AC26)</f>
        <v>0</v>
      </c>
      <c r="AD24" s="131">
        <f t="shared" ref="AD24" si="105">SUM(AD25:AD26)</f>
        <v>0</v>
      </c>
      <c r="AE24" s="131">
        <f t="shared" ref="AE24" si="106">SUM(AE25:AE26)</f>
        <v>0</v>
      </c>
      <c r="AF24" s="131">
        <f t="shared" ref="AF24" si="107">SUM(AF25:AF26)</f>
        <v>0</v>
      </c>
      <c r="AG24" s="131">
        <f t="shared" ref="AG24" si="108">SUM(AG25:AG26)</f>
        <v>0</v>
      </c>
    </row>
    <row r="25" spans="1:33" s="104" customFormat="1" ht="63">
      <c r="A25" s="63" t="s">
        <v>128</v>
      </c>
      <c r="B25" s="54" t="s">
        <v>273</v>
      </c>
      <c r="C25" s="63" t="s">
        <v>274</v>
      </c>
      <c r="D25" s="162" t="s">
        <v>239</v>
      </c>
      <c r="E25" s="162">
        <v>0</v>
      </c>
      <c r="F25" s="162">
        <v>0</v>
      </c>
      <c r="G25" s="162">
        <v>0</v>
      </c>
      <c r="H25" s="162">
        <v>0</v>
      </c>
      <c r="I25" s="162">
        <v>0</v>
      </c>
      <c r="J25" s="162" t="s">
        <v>239</v>
      </c>
      <c r="K25" s="162">
        <v>0</v>
      </c>
      <c r="L25" s="162">
        <v>0</v>
      </c>
      <c r="M25" s="154">
        <v>0</v>
      </c>
      <c r="N25" s="162">
        <v>0</v>
      </c>
      <c r="O25" s="162">
        <v>0</v>
      </c>
      <c r="P25" s="162" t="s">
        <v>239</v>
      </c>
      <c r="Q25" s="162">
        <v>0</v>
      </c>
      <c r="R25" s="162">
        <v>0</v>
      </c>
      <c r="S25" s="162">
        <v>0</v>
      </c>
      <c r="T25" s="162">
        <v>0</v>
      </c>
      <c r="U25" s="162">
        <v>0</v>
      </c>
      <c r="V25" s="162" t="s">
        <v>239</v>
      </c>
      <c r="W25" s="154">
        <v>0</v>
      </c>
      <c r="X25" s="162">
        <v>0</v>
      </c>
      <c r="Y25" s="162">
        <v>0</v>
      </c>
      <c r="Z25" s="162">
        <v>0</v>
      </c>
      <c r="AA25" s="162">
        <v>0</v>
      </c>
      <c r="AB25" s="162" t="s">
        <v>239</v>
      </c>
      <c r="AC25" s="162">
        <v>0</v>
      </c>
      <c r="AD25" s="162">
        <v>0</v>
      </c>
      <c r="AE25" s="162">
        <v>0</v>
      </c>
      <c r="AF25" s="162">
        <v>0</v>
      </c>
      <c r="AG25" s="154">
        <v>0</v>
      </c>
    </row>
    <row r="26" spans="1:33" s="130" customFormat="1" ht="63">
      <c r="A26" s="63" t="s">
        <v>128</v>
      </c>
      <c r="B26" s="54" t="s">
        <v>273</v>
      </c>
      <c r="C26" s="34" t="s">
        <v>982</v>
      </c>
      <c r="D26" s="66" t="s">
        <v>239</v>
      </c>
      <c r="E26" s="66">
        <v>0</v>
      </c>
      <c r="F26" s="66">
        <v>0</v>
      </c>
      <c r="G26" s="66">
        <v>0</v>
      </c>
      <c r="H26" s="154">
        <v>0</v>
      </c>
      <c r="I26" s="154">
        <v>0</v>
      </c>
      <c r="J26" s="154" t="s">
        <v>239</v>
      </c>
      <c r="K26" s="154">
        <v>0</v>
      </c>
      <c r="L26" s="66">
        <v>0</v>
      </c>
      <c r="M26" s="66">
        <v>0</v>
      </c>
      <c r="N26" s="66">
        <v>0</v>
      </c>
      <c r="O26" s="66">
        <v>0</v>
      </c>
      <c r="P26" s="66" t="s">
        <v>239</v>
      </c>
      <c r="Q26" s="66">
        <v>0</v>
      </c>
      <c r="R26" s="154">
        <v>0</v>
      </c>
      <c r="S26" s="154">
        <v>0</v>
      </c>
      <c r="T26" s="154">
        <v>0</v>
      </c>
      <c r="U26" s="154">
        <v>0</v>
      </c>
      <c r="V26" s="66" t="s">
        <v>239</v>
      </c>
      <c r="W26" s="66">
        <v>0</v>
      </c>
      <c r="X26" s="66">
        <v>0</v>
      </c>
      <c r="Y26" s="66">
        <v>0</v>
      </c>
      <c r="Z26" s="66">
        <v>0</v>
      </c>
      <c r="AA26" s="66">
        <v>0</v>
      </c>
      <c r="AB26" s="154" t="s">
        <v>239</v>
      </c>
      <c r="AC26" s="154">
        <v>0</v>
      </c>
      <c r="AD26" s="154">
        <v>0</v>
      </c>
      <c r="AE26" s="154">
        <v>0</v>
      </c>
      <c r="AF26" s="66">
        <v>0</v>
      </c>
      <c r="AG26" s="66">
        <v>0</v>
      </c>
    </row>
    <row r="27" spans="1:33" s="90" customFormat="1" ht="78.75">
      <c r="A27" s="132" t="s">
        <v>129</v>
      </c>
      <c r="B27" s="157" t="s">
        <v>275</v>
      </c>
      <c r="C27" s="158" t="s">
        <v>218</v>
      </c>
      <c r="D27" s="131" t="s">
        <v>365</v>
      </c>
      <c r="E27" s="131">
        <f t="shared" ref="E27" si="109">SUM(E28:E29)</f>
        <v>0</v>
      </c>
      <c r="F27" s="131">
        <f t="shared" ref="F27" si="110">SUM(F28:F29)</f>
        <v>0</v>
      </c>
      <c r="G27" s="131">
        <f t="shared" ref="G27" si="111">SUM(G28:G29)</f>
        <v>0</v>
      </c>
      <c r="H27" s="131">
        <f t="shared" ref="H27" si="112">SUM(H28:H29)</f>
        <v>0</v>
      </c>
      <c r="I27" s="131">
        <f t="shared" ref="I27" si="113">SUM(I28:I29)</f>
        <v>0</v>
      </c>
      <c r="J27" s="131" t="s">
        <v>365</v>
      </c>
      <c r="K27" s="131">
        <f t="shared" ref="K27" si="114">SUM(K28:K29)</f>
        <v>0</v>
      </c>
      <c r="L27" s="131">
        <f t="shared" ref="L27" si="115">SUM(L28:L29)</f>
        <v>0</v>
      </c>
      <c r="M27" s="131">
        <f t="shared" ref="M27" si="116">SUM(M28:M29)</f>
        <v>0</v>
      </c>
      <c r="N27" s="131">
        <f t="shared" ref="N27" si="117">SUM(N28:N29)</f>
        <v>0</v>
      </c>
      <c r="O27" s="131">
        <f t="shared" ref="O27" si="118">SUM(O28:O29)</f>
        <v>0</v>
      </c>
      <c r="P27" s="131" t="s">
        <v>365</v>
      </c>
      <c r="Q27" s="131">
        <f>SUM(Q28:Q29)</f>
        <v>0</v>
      </c>
      <c r="R27" s="131">
        <f t="shared" ref="R27" si="119">SUM(R28:R29)</f>
        <v>0</v>
      </c>
      <c r="S27" s="131">
        <f t="shared" ref="S27" si="120">SUM(S28:S29)</f>
        <v>0</v>
      </c>
      <c r="T27" s="131">
        <f t="shared" ref="T27" si="121">SUM(T28:T29)</f>
        <v>0</v>
      </c>
      <c r="U27" s="131">
        <f t="shared" ref="U27" si="122">SUM(U28:U29)</f>
        <v>0</v>
      </c>
      <c r="V27" s="131" t="s">
        <v>365</v>
      </c>
      <c r="W27" s="131">
        <f t="shared" ref="W27" si="123">SUM(W28:W29)</f>
        <v>0</v>
      </c>
      <c r="X27" s="131">
        <f t="shared" ref="X27" si="124">SUM(X28:X29)</f>
        <v>0</v>
      </c>
      <c r="Y27" s="131">
        <f t="shared" ref="Y27" si="125">SUM(Y28:Y29)</f>
        <v>0</v>
      </c>
      <c r="Z27" s="131">
        <f t="shared" ref="Z27" si="126">SUM(Z28:Z29)</f>
        <v>0</v>
      </c>
      <c r="AA27" s="131">
        <f t="shared" ref="AA27" si="127">SUM(AA28:AA29)</f>
        <v>0</v>
      </c>
      <c r="AB27" s="131" t="s">
        <v>365</v>
      </c>
      <c r="AC27" s="131">
        <f t="shared" ref="AC27" si="128">SUM(AC28:AC29)</f>
        <v>0</v>
      </c>
      <c r="AD27" s="131">
        <f>SUM(AD28:AD29)</f>
        <v>0</v>
      </c>
      <c r="AE27" s="131">
        <f t="shared" ref="AE27" si="129">SUM(AE28:AE29)</f>
        <v>0</v>
      </c>
      <c r="AF27" s="131">
        <f t="shared" ref="AF27" si="130">SUM(AF28:AF29)</f>
        <v>0</v>
      </c>
      <c r="AG27" s="131">
        <f t="shared" ref="AG27" si="131">SUM(AG28:AG29)</f>
        <v>0</v>
      </c>
    </row>
    <row r="28" spans="1:33" s="130" customFormat="1" ht="63">
      <c r="A28" s="63" t="s">
        <v>129</v>
      </c>
      <c r="B28" s="54" t="s">
        <v>276</v>
      </c>
      <c r="C28" s="55" t="s">
        <v>384</v>
      </c>
      <c r="D28" s="36" t="s">
        <v>239</v>
      </c>
      <c r="E28" s="36">
        <v>0</v>
      </c>
      <c r="F28" s="36">
        <v>0</v>
      </c>
      <c r="G28" s="36">
        <v>0</v>
      </c>
      <c r="H28" s="154">
        <v>0</v>
      </c>
      <c r="I28" s="154">
        <v>0</v>
      </c>
      <c r="J28" s="154" t="s">
        <v>239</v>
      </c>
      <c r="K28" s="154">
        <v>0</v>
      </c>
      <c r="L28" s="36">
        <v>0</v>
      </c>
      <c r="M28" s="36">
        <v>0</v>
      </c>
      <c r="N28" s="36">
        <v>0</v>
      </c>
      <c r="O28" s="36">
        <v>0</v>
      </c>
      <c r="P28" s="36" t="s">
        <v>239</v>
      </c>
      <c r="Q28" s="36">
        <v>0</v>
      </c>
      <c r="R28" s="154">
        <v>0</v>
      </c>
      <c r="S28" s="154">
        <v>0</v>
      </c>
      <c r="T28" s="154">
        <v>0</v>
      </c>
      <c r="U28" s="154">
        <v>0</v>
      </c>
      <c r="V28" s="36" t="s">
        <v>239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154" t="s">
        <v>239</v>
      </c>
      <c r="AC28" s="154">
        <v>0</v>
      </c>
      <c r="AD28" s="154">
        <v>0</v>
      </c>
      <c r="AE28" s="154">
        <v>0</v>
      </c>
      <c r="AF28" s="36">
        <v>0</v>
      </c>
      <c r="AG28" s="36">
        <v>0</v>
      </c>
    </row>
    <row r="29" spans="1:33" ht="63">
      <c r="A29" s="199" t="s">
        <v>129</v>
      </c>
      <c r="B29" s="200" t="s">
        <v>1913</v>
      </c>
      <c r="C29" s="199" t="s">
        <v>983</v>
      </c>
      <c r="D29" s="202" t="s">
        <v>239</v>
      </c>
      <c r="E29" s="202">
        <v>0</v>
      </c>
      <c r="F29" s="202">
        <v>0</v>
      </c>
      <c r="G29" s="202">
        <v>0</v>
      </c>
      <c r="H29" s="203">
        <v>0</v>
      </c>
      <c r="I29" s="203">
        <v>0</v>
      </c>
      <c r="J29" s="203"/>
      <c r="K29" s="203">
        <v>0</v>
      </c>
      <c r="L29" s="202">
        <v>0</v>
      </c>
      <c r="M29" s="202">
        <v>0</v>
      </c>
      <c r="N29" s="202">
        <v>0</v>
      </c>
      <c r="O29" s="202">
        <v>0</v>
      </c>
      <c r="P29" s="202" t="s">
        <v>239</v>
      </c>
      <c r="Q29" s="202">
        <v>0</v>
      </c>
      <c r="R29" s="203">
        <v>0</v>
      </c>
      <c r="S29" s="203">
        <v>0</v>
      </c>
      <c r="T29" s="203">
        <v>0</v>
      </c>
      <c r="U29" s="203">
        <v>0</v>
      </c>
      <c r="V29" s="202" t="s">
        <v>239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3" t="s">
        <v>239</v>
      </c>
      <c r="AC29" s="203">
        <v>0</v>
      </c>
      <c r="AD29" s="203">
        <v>0</v>
      </c>
      <c r="AE29" s="203">
        <v>0</v>
      </c>
      <c r="AF29" s="202">
        <v>0</v>
      </c>
      <c r="AG29" s="202">
        <v>0</v>
      </c>
    </row>
    <row r="30" spans="1:33" s="130" customFormat="1" ht="63">
      <c r="A30" s="132" t="s">
        <v>170</v>
      </c>
      <c r="B30" s="157" t="s">
        <v>201</v>
      </c>
      <c r="C30" s="132" t="s">
        <v>218</v>
      </c>
      <c r="D30" s="160" t="s">
        <v>365</v>
      </c>
      <c r="E30" s="160">
        <f t="shared" ref="E30:AG30" si="132">SUM(E31:E83)</f>
        <v>13.170000000000002</v>
      </c>
      <c r="F30" s="160">
        <f t="shared" si="132"/>
        <v>0</v>
      </c>
      <c r="G30" s="160">
        <f t="shared" si="132"/>
        <v>14.466999999999999</v>
      </c>
      <c r="H30" s="160">
        <f t="shared" si="132"/>
        <v>0</v>
      </c>
      <c r="I30" s="160">
        <f t="shared" si="132"/>
        <v>0</v>
      </c>
      <c r="J30" s="160" t="s">
        <v>365</v>
      </c>
      <c r="K30" s="160">
        <f t="shared" si="132"/>
        <v>0</v>
      </c>
      <c r="L30" s="160">
        <f t="shared" si="132"/>
        <v>0</v>
      </c>
      <c r="M30" s="160">
        <f t="shared" si="132"/>
        <v>0</v>
      </c>
      <c r="N30" s="160">
        <f t="shared" si="132"/>
        <v>0</v>
      </c>
      <c r="O30" s="160">
        <f t="shared" si="132"/>
        <v>0</v>
      </c>
      <c r="P30" s="131" t="s">
        <v>365</v>
      </c>
      <c r="Q30" s="160">
        <f t="shared" si="132"/>
        <v>0</v>
      </c>
      <c r="R30" s="160">
        <f t="shared" si="132"/>
        <v>0</v>
      </c>
      <c r="S30" s="160">
        <f t="shared" si="132"/>
        <v>0</v>
      </c>
      <c r="T30" s="160">
        <f t="shared" si="132"/>
        <v>0</v>
      </c>
      <c r="U30" s="160">
        <f t="shared" si="132"/>
        <v>0</v>
      </c>
      <c r="V30" s="160" t="s">
        <v>365</v>
      </c>
      <c r="W30" s="160">
        <f t="shared" si="132"/>
        <v>0</v>
      </c>
      <c r="X30" s="160">
        <f t="shared" si="132"/>
        <v>0</v>
      </c>
      <c r="Y30" s="160">
        <f t="shared" si="132"/>
        <v>0</v>
      </c>
      <c r="Z30" s="160">
        <f t="shared" si="132"/>
        <v>0</v>
      </c>
      <c r="AA30" s="160">
        <f t="shared" si="132"/>
        <v>0</v>
      </c>
      <c r="AB30" s="160" t="s">
        <v>365</v>
      </c>
      <c r="AC30" s="160">
        <f t="shared" si="132"/>
        <v>0</v>
      </c>
      <c r="AD30" s="160">
        <f t="shared" si="132"/>
        <v>0</v>
      </c>
      <c r="AE30" s="160">
        <f t="shared" si="132"/>
        <v>0</v>
      </c>
      <c r="AF30" s="160">
        <f t="shared" si="132"/>
        <v>0</v>
      </c>
      <c r="AG30" s="160">
        <f t="shared" si="132"/>
        <v>0</v>
      </c>
    </row>
    <row r="31" spans="1:33" s="130" customFormat="1" ht="47.25">
      <c r="A31" s="63" t="s">
        <v>170</v>
      </c>
      <c r="B31" s="54" t="s">
        <v>984</v>
      </c>
      <c r="C31" s="63" t="s">
        <v>985</v>
      </c>
      <c r="D31" s="36" t="s">
        <v>239</v>
      </c>
      <c r="E31" s="36">
        <v>0</v>
      </c>
      <c r="F31" s="66">
        <v>0</v>
      </c>
      <c r="G31" s="36">
        <v>0</v>
      </c>
      <c r="H31" s="154">
        <v>0</v>
      </c>
      <c r="I31" s="154">
        <v>0</v>
      </c>
      <c r="J31" s="154" t="s">
        <v>239</v>
      </c>
      <c r="K31" s="154">
        <v>0</v>
      </c>
      <c r="L31" s="36">
        <v>0</v>
      </c>
      <c r="M31" s="36">
        <v>0</v>
      </c>
      <c r="N31" s="36">
        <v>0</v>
      </c>
      <c r="O31" s="36">
        <v>0</v>
      </c>
      <c r="P31" s="66" t="s">
        <v>239</v>
      </c>
      <c r="Q31" s="36">
        <v>0</v>
      </c>
      <c r="R31" s="154">
        <v>0</v>
      </c>
      <c r="S31" s="154">
        <v>0</v>
      </c>
      <c r="T31" s="154">
        <v>0</v>
      </c>
      <c r="U31" s="154">
        <v>0</v>
      </c>
      <c r="V31" s="36" t="s">
        <v>239</v>
      </c>
      <c r="W31" s="36">
        <v>0</v>
      </c>
      <c r="X31" s="36">
        <v>0</v>
      </c>
      <c r="Y31" s="36">
        <v>0</v>
      </c>
      <c r="Z31" s="66">
        <v>0</v>
      </c>
      <c r="AA31" s="36">
        <v>0</v>
      </c>
      <c r="AB31" s="154" t="s">
        <v>239</v>
      </c>
      <c r="AC31" s="154">
        <v>0</v>
      </c>
      <c r="AD31" s="154">
        <v>0</v>
      </c>
      <c r="AE31" s="154">
        <v>0</v>
      </c>
      <c r="AF31" s="36">
        <v>0</v>
      </c>
      <c r="AG31" s="36">
        <v>0</v>
      </c>
    </row>
    <row r="32" spans="1:33" ht="47.25">
      <c r="A32" s="199" t="s">
        <v>170</v>
      </c>
      <c r="B32" s="200" t="s">
        <v>986</v>
      </c>
      <c r="C32" s="199" t="s">
        <v>987</v>
      </c>
      <c r="D32" s="202" t="s">
        <v>239</v>
      </c>
      <c r="E32" s="202">
        <v>0</v>
      </c>
      <c r="F32" s="202">
        <v>0</v>
      </c>
      <c r="G32" s="202">
        <v>0</v>
      </c>
      <c r="H32" s="203">
        <v>0</v>
      </c>
      <c r="I32" s="203">
        <v>0</v>
      </c>
      <c r="J32" s="203" t="s">
        <v>239</v>
      </c>
      <c r="K32" s="203">
        <v>0</v>
      </c>
      <c r="L32" s="202">
        <v>0</v>
      </c>
      <c r="M32" s="202">
        <v>0</v>
      </c>
      <c r="N32" s="202">
        <v>0</v>
      </c>
      <c r="O32" s="202">
        <v>0</v>
      </c>
      <c r="P32" s="202" t="s">
        <v>239</v>
      </c>
      <c r="Q32" s="202">
        <v>0</v>
      </c>
      <c r="R32" s="203">
        <v>0</v>
      </c>
      <c r="S32" s="203">
        <v>0</v>
      </c>
      <c r="T32" s="203">
        <v>0</v>
      </c>
      <c r="U32" s="203">
        <v>0</v>
      </c>
      <c r="V32" s="202" t="s">
        <v>239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3" t="s">
        <v>239</v>
      </c>
      <c r="AC32" s="203">
        <v>0</v>
      </c>
      <c r="AD32" s="203">
        <v>0</v>
      </c>
      <c r="AE32" s="203">
        <v>0</v>
      </c>
      <c r="AF32" s="202">
        <v>0</v>
      </c>
      <c r="AG32" s="202">
        <v>0</v>
      </c>
    </row>
    <row r="33" spans="1:33" s="130" customFormat="1" ht="47.25">
      <c r="A33" s="63" t="s">
        <v>170</v>
      </c>
      <c r="B33" s="54" t="s">
        <v>988</v>
      </c>
      <c r="C33" s="63" t="s">
        <v>989</v>
      </c>
      <c r="D33" s="66" t="s">
        <v>239</v>
      </c>
      <c r="E33" s="66">
        <v>0</v>
      </c>
      <c r="F33" s="66">
        <v>0</v>
      </c>
      <c r="G33" s="66">
        <v>0</v>
      </c>
      <c r="H33" s="154">
        <v>0</v>
      </c>
      <c r="I33" s="154">
        <v>0</v>
      </c>
      <c r="J33" s="154" t="s">
        <v>239</v>
      </c>
      <c r="K33" s="154">
        <v>0</v>
      </c>
      <c r="L33" s="66">
        <v>0</v>
      </c>
      <c r="M33" s="66">
        <v>0</v>
      </c>
      <c r="N33" s="66">
        <v>0</v>
      </c>
      <c r="O33" s="66">
        <v>0</v>
      </c>
      <c r="P33" s="66" t="s">
        <v>239</v>
      </c>
      <c r="Q33" s="66">
        <v>0</v>
      </c>
      <c r="R33" s="154">
        <v>0</v>
      </c>
      <c r="S33" s="154">
        <v>0</v>
      </c>
      <c r="T33" s="154">
        <v>0</v>
      </c>
      <c r="U33" s="154">
        <v>0</v>
      </c>
      <c r="V33" s="66" t="s">
        <v>239</v>
      </c>
      <c r="W33" s="66">
        <v>0</v>
      </c>
      <c r="X33" s="66">
        <v>0</v>
      </c>
      <c r="Y33" s="66">
        <v>0</v>
      </c>
      <c r="Z33" s="66">
        <v>0</v>
      </c>
      <c r="AA33" s="66">
        <v>0</v>
      </c>
      <c r="AB33" s="154" t="s">
        <v>239</v>
      </c>
      <c r="AC33" s="154">
        <v>0</v>
      </c>
      <c r="AD33" s="154">
        <v>0</v>
      </c>
      <c r="AE33" s="154">
        <v>0</v>
      </c>
      <c r="AF33" s="66">
        <v>0</v>
      </c>
      <c r="AG33" s="66">
        <v>0</v>
      </c>
    </row>
    <row r="34" spans="1:33" s="97" customFormat="1" ht="31.5">
      <c r="A34" s="63" t="s">
        <v>170</v>
      </c>
      <c r="B34" s="54" t="s">
        <v>990</v>
      </c>
      <c r="C34" s="63" t="s">
        <v>991</v>
      </c>
      <c r="D34" s="36" t="s">
        <v>239</v>
      </c>
      <c r="E34" s="36">
        <v>0</v>
      </c>
      <c r="F34" s="36">
        <v>0</v>
      </c>
      <c r="G34" s="36">
        <v>0</v>
      </c>
      <c r="H34" s="154">
        <v>0</v>
      </c>
      <c r="I34" s="154">
        <v>0</v>
      </c>
      <c r="J34" s="154" t="s">
        <v>239</v>
      </c>
      <c r="K34" s="154">
        <v>0</v>
      </c>
      <c r="L34" s="36">
        <v>0</v>
      </c>
      <c r="M34" s="36">
        <v>0</v>
      </c>
      <c r="N34" s="36">
        <v>0</v>
      </c>
      <c r="O34" s="36">
        <v>0</v>
      </c>
      <c r="P34" s="36" t="s">
        <v>239</v>
      </c>
      <c r="Q34" s="36">
        <v>0</v>
      </c>
      <c r="R34" s="154">
        <v>0</v>
      </c>
      <c r="S34" s="154">
        <v>0</v>
      </c>
      <c r="T34" s="154">
        <v>0</v>
      </c>
      <c r="U34" s="154">
        <v>0</v>
      </c>
      <c r="V34" s="36" t="s">
        <v>239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154" t="s">
        <v>239</v>
      </c>
      <c r="AC34" s="154">
        <v>0</v>
      </c>
      <c r="AD34" s="154">
        <v>0</v>
      </c>
      <c r="AE34" s="154">
        <v>0</v>
      </c>
      <c r="AF34" s="36">
        <v>0</v>
      </c>
      <c r="AG34" s="36">
        <v>0</v>
      </c>
    </row>
    <row r="35" spans="1:33" s="97" customFormat="1" ht="63">
      <c r="A35" s="63" t="s">
        <v>170</v>
      </c>
      <c r="B35" s="54" t="s">
        <v>992</v>
      </c>
      <c r="C35" s="63" t="s">
        <v>993</v>
      </c>
      <c r="D35" s="36" t="s">
        <v>239</v>
      </c>
      <c r="E35" s="36">
        <v>0</v>
      </c>
      <c r="F35" s="36">
        <v>0</v>
      </c>
      <c r="G35" s="36">
        <v>0</v>
      </c>
      <c r="H35" s="154">
        <v>0</v>
      </c>
      <c r="I35" s="154">
        <v>0</v>
      </c>
      <c r="J35" s="154" t="s">
        <v>239</v>
      </c>
      <c r="K35" s="154">
        <v>0</v>
      </c>
      <c r="L35" s="36">
        <v>0</v>
      </c>
      <c r="M35" s="36">
        <v>0</v>
      </c>
      <c r="N35" s="36">
        <v>0</v>
      </c>
      <c r="O35" s="36">
        <v>0</v>
      </c>
      <c r="P35" s="36" t="s">
        <v>239</v>
      </c>
      <c r="Q35" s="36">
        <v>0</v>
      </c>
      <c r="R35" s="154">
        <v>0</v>
      </c>
      <c r="S35" s="154">
        <v>0</v>
      </c>
      <c r="T35" s="154">
        <v>0</v>
      </c>
      <c r="U35" s="154">
        <v>0</v>
      </c>
      <c r="V35" s="36" t="s">
        <v>239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154" t="s">
        <v>239</v>
      </c>
      <c r="AC35" s="154">
        <v>0</v>
      </c>
      <c r="AD35" s="154">
        <v>0</v>
      </c>
      <c r="AE35" s="154">
        <v>0</v>
      </c>
      <c r="AF35" s="36">
        <v>0</v>
      </c>
      <c r="AG35" s="36">
        <v>0</v>
      </c>
    </row>
    <row r="36" spans="1:33" s="97" customFormat="1" ht="63">
      <c r="A36" s="63" t="s">
        <v>170</v>
      </c>
      <c r="B36" s="54" t="s">
        <v>994</v>
      </c>
      <c r="C36" s="63" t="s">
        <v>995</v>
      </c>
      <c r="D36" s="36" t="s">
        <v>239</v>
      </c>
      <c r="E36" s="36">
        <v>0</v>
      </c>
      <c r="F36" s="36">
        <v>0</v>
      </c>
      <c r="G36" s="36">
        <v>0</v>
      </c>
      <c r="H36" s="154">
        <v>0</v>
      </c>
      <c r="I36" s="154">
        <v>0</v>
      </c>
      <c r="J36" s="154" t="s">
        <v>239</v>
      </c>
      <c r="K36" s="154">
        <v>0</v>
      </c>
      <c r="L36" s="36">
        <v>0</v>
      </c>
      <c r="M36" s="36">
        <v>0</v>
      </c>
      <c r="N36" s="36">
        <v>0</v>
      </c>
      <c r="O36" s="36">
        <v>0</v>
      </c>
      <c r="P36" s="36" t="s">
        <v>239</v>
      </c>
      <c r="Q36" s="36">
        <v>0</v>
      </c>
      <c r="R36" s="154">
        <v>0</v>
      </c>
      <c r="S36" s="154">
        <v>0</v>
      </c>
      <c r="T36" s="154">
        <v>0</v>
      </c>
      <c r="U36" s="154">
        <v>0</v>
      </c>
      <c r="V36" s="36" t="s">
        <v>239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154" t="s">
        <v>239</v>
      </c>
      <c r="AC36" s="154">
        <v>0</v>
      </c>
      <c r="AD36" s="154">
        <v>0</v>
      </c>
      <c r="AE36" s="154">
        <v>0</v>
      </c>
      <c r="AF36" s="36">
        <v>0</v>
      </c>
      <c r="AG36" s="36">
        <v>0</v>
      </c>
    </row>
    <row r="37" spans="1:33" s="130" customFormat="1" ht="63">
      <c r="A37" s="63" t="s">
        <v>170</v>
      </c>
      <c r="B37" s="54" t="s">
        <v>996</v>
      </c>
      <c r="C37" s="63" t="s">
        <v>997</v>
      </c>
      <c r="D37" s="66" t="s">
        <v>239</v>
      </c>
      <c r="E37" s="66">
        <v>0</v>
      </c>
      <c r="F37" s="66">
        <v>0</v>
      </c>
      <c r="G37" s="66">
        <v>0</v>
      </c>
      <c r="H37" s="154">
        <v>0</v>
      </c>
      <c r="I37" s="154">
        <v>0</v>
      </c>
      <c r="J37" s="154" t="s">
        <v>239</v>
      </c>
      <c r="K37" s="154">
        <v>0</v>
      </c>
      <c r="L37" s="66">
        <v>0</v>
      </c>
      <c r="M37" s="66">
        <v>0</v>
      </c>
      <c r="N37" s="66">
        <v>0</v>
      </c>
      <c r="O37" s="66">
        <v>0</v>
      </c>
      <c r="P37" s="66" t="s">
        <v>239</v>
      </c>
      <c r="Q37" s="66">
        <v>0</v>
      </c>
      <c r="R37" s="154">
        <v>0</v>
      </c>
      <c r="S37" s="154">
        <v>0</v>
      </c>
      <c r="T37" s="154">
        <v>0</v>
      </c>
      <c r="U37" s="154">
        <v>0</v>
      </c>
      <c r="V37" s="66" t="s">
        <v>239</v>
      </c>
      <c r="W37" s="66">
        <v>0</v>
      </c>
      <c r="X37" s="66">
        <v>0</v>
      </c>
      <c r="Y37" s="66">
        <v>0</v>
      </c>
      <c r="Z37" s="66">
        <v>0</v>
      </c>
      <c r="AA37" s="66">
        <v>0</v>
      </c>
      <c r="AB37" s="154" t="s">
        <v>239</v>
      </c>
      <c r="AC37" s="154">
        <v>0</v>
      </c>
      <c r="AD37" s="154">
        <v>0</v>
      </c>
      <c r="AE37" s="154">
        <v>0</v>
      </c>
      <c r="AF37" s="66">
        <v>0</v>
      </c>
      <c r="AG37" s="66">
        <v>0</v>
      </c>
    </row>
    <row r="38" spans="1:33" s="97" customFormat="1" ht="94.5">
      <c r="A38" s="63" t="s">
        <v>170</v>
      </c>
      <c r="B38" s="54" t="s">
        <v>998</v>
      </c>
      <c r="C38" s="63" t="s">
        <v>999</v>
      </c>
      <c r="D38" s="36" t="s">
        <v>239</v>
      </c>
      <c r="E38" s="36">
        <v>0</v>
      </c>
      <c r="F38" s="36">
        <v>0</v>
      </c>
      <c r="G38" s="36">
        <v>0</v>
      </c>
      <c r="H38" s="154">
        <v>0</v>
      </c>
      <c r="I38" s="154">
        <v>0</v>
      </c>
      <c r="J38" s="154" t="s">
        <v>239</v>
      </c>
      <c r="K38" s="154">
        <v>0</v>
      </c>
      <c r="L38" s="36">
        <v>0</v>
      </c>
      <c r="M38" s="36">
        <v>0</v>
      </c>
      <c r="N38" s="36">
        <v>0</v>
      </c>
      <c r="O38" s="36">
        <v>0</v>
      </c>
      <c r="P38" s="36" t="s">
        <v>239</v>
      </c>
      <c r="Q38" s="36">
        <v>0</v>
      </c>
      <c r="R38" s="154">
        <v>0</v>
      </c>
      <c r="S38" s="154">
        <v>0</v>
      </c>
      <c r="T38" s="154">
        <v>0</v>
      </c>
      <c r="U38" s="154">
        <v>0</v>
      </c>
      <c r="V38" s="36" t="s">
        <v>239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154" t="s">
        <v>239</v>
      </c>
      <c r="AC38" s="154">
        <v>0</v>
      </c>
      <c r="AD38" s="154">
        <v>0</v>
      </c>
      <c r="AE38" s="154">
        <v>0</v>
      </c>
      <c r="AF38" s="36">
        <v>0</v>
      </c>
      <c r="AG38" s="36">
        <v>0</v>
      </c>
    </row>
    <row r="39" spans="1:33" s="97" customFormat="1" ht="63">
      <c r="A39" s="63" t="s">
        <v>170</v>
      </c>
      <c r="B39" s="54" t="s">
        <v>1000</v>
      </c>
      <c r="C39" s="63" t="s">
        <v>1001</v>
      </c>
      <c r="D39" s="36" t="s">
        <v>239</v>
      </c>
      <c r="E39" s="36">
        <v>0</v>
      </c>
      <c r="F39" s="36">
        <v>0</v>
      </c>
      <c r="G39" s="36">
        <v>0</v>
      </c>
      <c r="H39" s="154">
        <v>0</v>
      </c>
      <c r="I39" s="154">
        <v>0</v>
      </c>
      <c r="J39" s="154" t="s">
        <v>239</v>
      </c>
      <c r="K39" s="154">
        <v>0</v>
      </c>
      <c r="L39" s="36">
        <v>0</v>
      </c>
      <c r="M39" s="36">
        <v>0</v>
      </c>
      <c r="N39" s="36">
        <v>0</v>
      </c>
      <c r="O39" s="36">
        <v>0</v>
      </c>
      <c r="P39" s="36" t="s">
        <v>239</v>
      </c>
      <c r="Q39" s="36">
        <v>0</v>
      </c>
      <c r="R39" s="154">
        <v>0</v>
      </c>
      <c r="S39" s="154">
        <v>0</v>
      </c>
      <c r="T39" s="154">
        <v>0</v>
      </c>
      <c r="U39" s="154">
        <v>0</v>
      </c>
      <c r="V39" s="36" t="s">
        <v>239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154" t="s">
        <v>239</v>
      </c>
      <c r="AC39" s="154">
        <v>0</v>
      </c>
      <c r="AD39" s="154">
        <v>0</v>
      </c>
      <c r="AE39" s="154">
        <v>0</v>
      </c>
      <c r="AF39" s="36">
        <v>0</v>
      </c>
      <c r="AG39" s="36">
        <v>0</v>
      </c>
    </row>
    <row r="40" spans="1:33" s="97" customFormat="1" ht="126">
      <c r="A40" s="63" t="s">
        <v>170</v>
      </c>
      <c r="B40" s="54" t="s">
        <v>1002</v>
      </c>
      <c r="C40" s="63" t="s">
        <v>1003</v>
      </c>
      <c r="D40" s="36" t="s">
        <v>239</v>
      </c>
      <c r="E40" s="36">
        <v>0</v>
      </c>
      <c r="F40" s="36">
        <v>0</v>
      </c>
      <c r="G40" s="36">
        <v>0</v>
      </c>
      <c r="H40" s="154">
        <v>0</v>
      </c>
      <c r="I40" s="154">
        <v>0</v>
      </c>
      <c r="J40" s="154" t="s">
        <v>239</v>
      </c>
      <c r="K40" s="154">
        <v>0</v>
      </c>
      <c r="L40" s="36">
        <v>0</v>
      </c>
      <c r="M40" s="36">
        <v>0</v>
      </c>
      <c r="N40" s="36">
        <v>0</v>
      </c>
      <c r="O40" s="36">
        <v>0</v>
      </c>
      <c r="P40" s="36" t="s">
        <v>239</v>
      </c>
      <c r="Q40" s="36">
        <v>0</v>
      </c>
      <c r="R40" s="154">
        <v>0</v>
      </c>
      <c r="S40" s="154">
        <v>0</v>
      </c>
      <c r="T40" s="154">
        <v>0</v>
      </c>
      <c r="U40" s="154">
        <v>0</v>
      </c>
      <c r="V40" s="36" t="s">
        <v>239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154" t="s">
        <v>239</v>
      </c>
      <c r="AC40" s="154">
        <v>0</v>
      </c>
      <c r="AD40" s="154">
        <v>0</v>
      </c>
      <c r="AE40" s="154">
        <v>0</v>
      </c>
      <c r="AF40" s="36">
        <v>0</v>
      </c>
      <c r="AG40" s="36">
        <v>0</v>
      </c>
    </row>
    <row r="41" spans="1:33" ht="47.25">
      <c r="A41" s="199" t="s">
        <v>170</v>
      </c>
      <c r="B41" s="200" t="s">
        <v>1004</v>
      </c>
      <c r="C41" s="199" t="s">
        <v>1005</v>
      </c>
      <c r="D41" s="202" t="s">
        <v>239</v>
      </c>
      <c r="E41" s="202">
        <v>0</v>
      </c>
      <c r="F41" s="202">
        <v>0</v>
      </c>
      <c r="G41" s="202">
        <v>0</v>
      </c>
      <c r="H41" s="203">
        <v>0</v>
      </c>
      <c r="I41" s="203">
        <v>0</v>
      </c>
      <c r="J41" s="203" t="s">
        <v>239</v>
      </c>
      <c r="K41" s="203">
        <v>0</v>
      </c>
      <c r="L41" s="202">
        <v>0</v>
      </c>
      <c r="M41" s="202">
        <v>0</v>
      </c>
      <c r="N41" s="202">
        <v>0</v>
      </c>
      <c r="O41" s="202">
        <v>0</v>
      </c>
      <c r="P41" s="202" t="s">
        <v>239</v>
      </c>
      <c r="Q41" s="202">
        <v>0</v>
      </c>
      <c r="R41" s="203">
        <v>0</v>
      </c>
      <c r="S41" s="203">
        <v>0</v>
      </c>
      <c r="T41" s="203">
        <v>0</v>
      </c>
      <c r="U41" s="203">
        <v>0</v>
      </c>
      <c r="V41" s="202" t="s">
        <v>239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3" t="s">
        <v>239</v>
      </c>
      <c r="AC41" s="203">
        <v>0</v>
      </c>
      <c r="AD41" s="203">
        <v>0</v>
      </c>
      <c r="AE41" s="203">
        <v>0</v>
      </c>
      <c r="AF41" s="202">
        <v>0</v>
      </c>
      <c r="AG41" s="202">
        <v>0</v>
      </c>
    </row>
    <row r="42" spans="1:33" s="130" customFormat="1" ht="63">
      <c r="A42" s="63" t="s">
        <v>170</v>
      </c>
      <c r="B42" s="54" t="s">
        <v>1006</v>
      </c>
      <c r="C42" s="63" t="s">
        <v>1007</v>
      </c>
      <c r="D42" s="36" t="s">
        <v>239</v>
      </c>
      <c r="E42" s="36">
        <v>0.8</v>
      </c>
      <c r="F42" s="36">
        <v>0</v>
      </c>
      <c r="G42" s="36">
        <v>1.409</v>
      </c>
      <c r="H42" s="154">
        <v>0</v>
      </c>
      <c r="I42" s="154">
        <v>0</v>
      </c>
      <c r="J42" s="154" t="s">
        <v>239</v>
      </c>
      <c r="K42" s="154">
        <v>0</v>
      </c>
      <c r="L42" s="36">
        <v>0</v>
      </c>
      <c r="M42" s="36">
        <v>0</v>
      </c>
      <c r="N42" s="36">
        <v>0</v>
      </c>
      <c r="O42" s="36">
        <v>0</v>
      </c>
      <c r="P42" s="36" t="s">
        <v>239</v>
      </c>
      <c r="Q42" s="36">
        <v>0</v>
      </c>
      <c r="R42" s="154">
        <v>0</v>
      </c>
      <c r="S42" s="154">
        <v>0</v>
      </c>
      <c r="T42" s="154">
        <v>0</v>
      </c>
      <c r="U42" s="154">
        <v>0</v>
      </c>
      <c r="V42" s="36" t="s">
        <v>239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154" t="s">
        <v>239</v>
      </c>
      <c r="AC42" s="154">
        <v>0</v>
      </c>
      <c r="AD42" s="154">
        <v>0</v>
      </c>
      <c r="AE42" s="154">
        <v>0</v>
      </c>
      <c r="AF42" s="36">
        <v>0</v>
      </c>
      <c r="AG42" s="36">
        <v>0</v>
      </c>
    </row>
    <row r="43" spans="1:33" s="130" customFormat="1" ht="31.5">
      <c r="A43" s="63" t="s">
        <v>170</v>
      </c>
      <c r="B43" s="54" t="s">
        <v>1756</v>
      </c>
      <c r="C43" s="63" t="s">
        <v>1008</v>
      </c>
      <c r="D43" s="36" t="s">
        <v>239</v>
      </c>
      <c r="E43" s="36">
        <v>0</v>
      </c>
      <c r="F43" s="36">
        <v>0</v>
      </c>
      <c r="G43" s="36">
        <v>0</v>
      </c>
      <c r="H43" s="154">
        <v>0</v>
      </c>
      <c r="I43" s="154">
        <v>0</v>
      </c>
      <c r="J43" s="154" t="s">
        <v>239</v>
      </c>
      <c r="K43" s="154">
        <v>0</v>
      </c>
      <c r="L43" s="36">
        <v>0</v>
      </c>
      <c r="M43" s="36">
        <v>0</v>
      </c>
      <c r="N43" s="36">
        <v>0</v>
      </c>
      <c r="O43" s="36">
        <v>0</v>
      </c>
      <c r="P43" s="36" t="s">
        <v>239</v>
      </c>
      <c r="Q43" s="36">
        <v>0</v>
      </c>
      <c r="R43" s="154">
        <v>0</v>
      </c>
      <c r="S43" s="154">
        <v>0</v>
      </c>
      <c r="T43" s="154">
        <v>0</v>
      </c>
      <c r="U43" s="154">
        <v>0</v>
      </c>
      <c r="V43" s="36" t="s">
        <v>239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154" t="s">
        <v>239</v>
      </c>
      <c r="AC43" s="154">
        <v>0</v>
      </c>
      <c r="AD43" s="154">
        <v>0</v>
      </c>
      <c r="AE43" s="154">
        <v>0</v>
      </c>
      <c r="AF43" s="36">
        <v>0</v>
      </c>
      <c r="AG43" s="36">
        <v>0</v>
      </c>
    </row>
    <row r="44" spans="1:33" s="95" customFormat="1" ht="47.25">
      <c r="A44" s="63" t="s">
        <v>170</v>
      </c>
      <c r="B44" s="54" t="s">
        <v>1009</v>
      </c>
      <c r="C44" s="63" t="s">
        <v>1010</v>
      </c>
      <c r="D44" s="66" t="s">
        <v>239</v>
      </c>
      <c r="E44" s="66">
        <v>0</v>
      </c>
      <c r="F44" s="66">
        <v>0</v>
      </c>
      <c r="G44" s="66">
        <v>0</v>
      </c>
      <c r="H44" s="154">
        <v>0</v>
      </c>
      <c r="I44" s="154">
        <v>0</v>
      </c>
      <c r="J44" s="154" t="s">
        <v>239</v>
      </c>
      <c r="K44" s="154">
        <v>0</v>
      </c>
      <c r="L44" s="66">
        <v>0</v>
      </c>
      <c r="M44" s="66">
        <v>0</v>
      </c>
      <c r="N44" s="66">
        <v>0</v>
      </c>
      <c r="O44" s="66">
        <v>0</v>
      </c>
      <c r="P44" s="66" t="s">
        <v>239</v>
      </c>
      <c r="Q44" s="66">
        <v>0</v>
      </c>
      <c r="R44" s="154">
        <v>0</v>
      </c>
      <c r="S44" s="154">
        <v>0</v>
      </c>
      <c r="T44" s="154">
        <v>0</v>
      </c>
      <c r="U44" s="154">
        <v>0</v>
      </c>
      <c r="V44" s="66" t="s">
        <v>239</v>
      </c>
      <c r="W44" s="66">
        <v>0</v>
      </c>
      <c r="X44" s="66">
        <v>0</v>
      </c>
      <c r="Y44" s="66">
        <v>0</v>
      </c>
      <c r="Z44" s="66">
        <v>0</v>
      </c>
      <c r="AA44" s="66">
        <v>0</v>
      </c>
      <c r="AB44" s="154" t="s">
        <v>239</v>
      </c>
      <c r="AC44" s="154">
        <v>0</v>
      </c>
      <c r="AD44" s="154">
        <v>0</v>
      </c>
      <c r="AE44" s="154">
        <v>0</v>
      </c>
      <c r="AF44" s="66">
        <v>0</v>
      </c>
      <c r="AG44" s="66">
        <v>0</v>
      </c>
    </row>
    <row r="45" spans="1:33" ht="47.25">
      <c r="A45" s="199" t="s">
        <v>170</v>
      </c>
      <c r="B45" s="200" t="s">
        <v>1757</v>
      </c>
      <c r="C45" s="199" t="s">
        <v>1011</v>
      </c>
      <c r="D45" s="202" t="s">
        <v>239</v>
      </c>
      <c r="E45" s="202">
        <v>0</v>
      </c>
      <c r="F45" s="202">
        <v>0</v>
      </c>
      <c r="G45" s="202">
        <v>0</v>
      </c>
      <c r="H45" s="203">
        <v>0</v>
      </c>
      <c r="I45" s="203">
        <v>0</v>
      </c>
      <c r="J45" s="203" t="s">
        <v>239</v>
      </c>
      <c r="K45" s="203">
        <v>0</v>
      </c>
      <c r="L45" s="202">
        <v>0</v>
      </c>
      <c r="M45" s="202">
        <v>0</v>
      </c>
      <c r="N45" s="202">
        <v>0</v>
      </c>
      <c r="O45" s="202">
        <v>0</v>
      </c>
      <c r="P45" s="202" t="s">
        <v>239</v>
      </c>
      <c r="Q45" s="202">
        <v>0</v>
      </c>
      <c r="R45" s="203">
        <v>0</v>
      </c>
      <c r="S45" s="203">
        <v>0</v>
      </c>
      <c r="T45" s="203">
        <v>0</v>
      </c>
      <c r="U45" s="203">
        <v>0</v>
      </c>
      <c r="V45" s="202" t="s">
        <v>239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3" t="s">
        <v>239</v>
      </c>
      <c r="AC45" s="203">
        <v>0</v>
      </c>
      <c r="AD45" s="203">
        <v>0</v>
      </c>
      <c r="AE45" s="203">
        <v>0</v>
      </c>
      <c r="AF45" s="202">
        <v>0</v>
      </c>
      <c r="AG45" s="202">
        <v>0</v>
      </c>
    </row>
    <row r="46" spans="1:33" s="130" customFormat="1" ht="31.5">
      <c r="A46" s="63" t="s">
        <v>170</v>
      </c>
      <c r="B46" s="54" t="s">
        <v>1695</v>
      </c>
      <c r="C46" s="63" t="s">
        <v>1012</v>
      </c>
      <c r="D46" s="66" t="s">
        <v>239</v>
      </c>
      <c r="E46" s="66">
        <v>0</v>
      </c>
      <c r="F46" s="66">
        <v>0</v>
      </c>
      <c r="G46" s="66">
        <v>0</v>
      </c>
      <c r="H46" s="154">
        <v>0</v>
      </c>
      <c r="I46" s="154">
        <v>0</v>
      </c>
      <c r="J46" s="154" t="s">
        <v>239</v>
      </c>
      <c r="K46" s="154">
        <v>0</v>
      </c>
      <c r="L46" s="66">
        <v>0</v>
      </c>
      <c r="M46" s="66">
        <v>0</v>
      </c>
      <c r="N46" s="66">
        <v>0</v>
      </c>
      <c r="O46" s="66">
        <v>0</v>
      </c>
      <c r="P46" s="66" t="s">
        <v>239</v>
      </c>
      <c r="Q46" s="66">
        <v>0</v>
      </c>
      <c r="R46" s="154">
        <v>0</v>
      </c>
      <c r="S46" s="154">
        <v>0</v>
      </c>
      <c r="T46" s="154">
        <v>0</v>
      </c>
      <c r="U46" s="154">
        <v>0</v>
      </c>
      <c r="V46" s="66" t="s">
        <v>239</v>
      </c>
      <c r="W46" s="66">
        <v>0</v>
      </c>
      <c r="X46" s="66">
        <v>0</v>
      </c>
      <c r="Y46" s="66">
        <v>0</v>
      </c>
      <c r="Z46" s="66">
        <v>0</v>
      </c>
      <c r="AA46" s="66">
        <v>0</v>
      </c>
      <c r="AB46" s="154" t="s">
        <v>239</v>
      </c>
      <c r="AC46" s="154">
        <v>0</v>
      </c>
      <c r="AD46" s="154">
        <v>0</v>
      </c>
      <c r="AE46" s="154">
        <v>0</v>
      </c>
      <c r="AF46" s="66">
        <v>0</v>
      </c>
      <c r="AG46" s="66">
        <v>0</v>
      </c>
    </row>
    <row r="47" spans="1:33" s="53" customFormat="1" ht="31.5">
      <c r="A47" s="63" t="s">
        <v>170</v>
      </c>
      <c r="B47" s="54" t="s">
        <v>1013</v>
      </c>
      <c r="C47" s="63" t="s">
        <v>1014</v>
      </c>
      <c r="D47" s="162" t="s">
        <v>239</v>
      </c>
      <c r="E47" s="162">
        <v>0</v>
      </c>
      <c r="F47" s="162">
        <v>0</v>
      </c>
      <c r="G47" s="162">
        <v>0</v>
      </c>
      <c r="H47" s="162">
        <v>0</v>
      </c>
      <c r="I47" s="162">
        <v>0</v>
      </c>
      <c r="J47" s="162" t="s">
        <v>239</v>
      </c>
      <c r="K47" s="162">
        <v>0</v>
      </c>
      <c r="L47" s="162">
        <v>0</v>
      </c>
      <c r="M47" s="154">
        <v>0</v>
      </c>
      <c r="N47" s="162">
        <v>0</v>
      </c>
      <c r="O47" s="162">
        <v>0</v>
      </c>
      <c r="P47" s="162" t="s">
        <v>239</v>
      </c>
      <c r="Q47" s="162">
        <v>0</v>
      </c>
      <c r="R47" s="162">
        <v>0</v>
      </c>
      <c r="S47" s="162">
        <v>0</v>
      </c>
      <c r="T47" s="162">
        <v>0</v>
      </c>
      <c r="U47" s="162">
        <v>0</v>
      </c>
      <c r="V47" s="162" t="s">
        <v>239</v>
      </c>
      <c r="W47" s="154">
        <v>0</v>
      </c>
      <c r="X47" s="162">
        <v>0</v>
      </c>
      <c r="Y47" s="162">
        <v>0</v>
      </c>
      <c r="Z47" s="162">
        <v>0</v>
      </c>
      <c r="AA47" s="162">
        <v>0</v>
      </c>
      <c r="AB47" s="162" t="s">
        <v>239</v>
      </c>
      <c r="AC47" s="162">
        <v>0</v>
      </c>
      <c r="AD47" s="162">
        <v>0</v>
      </c>
      <c r="AE47" s="162">
        <v>0</v>
      </c>
      <c r="AF47" s="162">
        <v>0</v>
      </c>
      <c r="AG47" s="154">
        <v>0</v>
      </c>
    </row>
    <row r="48" spans="1:33" s="104" customFormat="1" ht="63">
      <c r="A48" s="63" t="s">
        <v>170</v>
      </c>
      <c r="B48" s="54" t="s">
        <v>1015</v>
      </c>
      <c r="C48" s="63" t="s">
        <v>1016</v>
      </c>
      <c r="D48" s="162" t="s">
        <v>239</v>
      </c>
      <c r="E48" s="162">
        <v>0</v>
      </c>
      <c r="F48" s="162">
        <v>0</v>
      </c>
      <c r="G48" s="162">
        <v>0</v>
      </c>
      <c r="H48" s="162">
        <v>0</v>
      </c>
      <c r="I48" s="162">
        <v>0</v>
      </c>
      <c r="J48" s="162" t="s">
        <v>239</v>
      </c>
      <c r="K48" s="162">
        <v>0</v>
      </c>
      <c r="L48" s="162">
        <v>0</v>
      </c>
      <c r="M48" s="154">
        <v>0</v>
      </c>
      <c r="N48" s="162">
        <v>0</v>
      </c>
      <c r="O48" s="162">
        <v>0</v>
      </c>
      <c r="P48" s="162" t="s">
        <v>239</v>
      </c>
      <c r="Q48" s="162">
        <v>0</v>
      </c>
      <c r="R48" s="162">
        <v>0</v>
      </c>
      <c r="S48" s="162">
        <v>0</v>
      </c>
      <c r="T48" s="162">
        <v>0</v>
      </c>
      <c r="U48" s="162">
        <v>0</v>
      </c>
      <c r="V48" s="162" t="s">
        <v>239</v>
      </c>
      <c r="W48" s="154">
        <v>0</v>
      </c>
      <c r="X48" s="162">
        <v>0</v>
      </c>
      <c r="Y48" s="162">
        <v>0</v>
      </c>
      <c r="Z48" s="162">
        <v>0</v>
      </c>
      <c r="AA48" s="162">
        <v>0</v>
      </c>
      <c r="AB48" s="162" t="s">
        <v>239</v>
      </c>
      <c r="AC48" s="162">
        <v>0</v>
      </c>
      <c r="AD48" s="162">
        <v>0</v>
      </c>
      <c r="AE48" s="162">
        <v>0</v>
      </c>
      <c r="AF48" s="162">
        <v>0</v>
      </c>
      <c r="AG48" s="154">
        <v>0</v>
      </c>
    </row>
    <row r="49" spans="1:33" s="53" customFormat="1" ht="31.5">
      <c r="A49" s="63" t="s">
        <v>170</v>
      </c>
      <c r="B49" s="54" t="s">
        <v>1017</v>
      </c>
      <c r="C49" s="63" t="s">
        <v>1018</v>
      </c>
      <c r="D49" s="162" t="s">
        <v>239</v>
      </c>
      <c r="E49" s="162">
        <v>0</v>
      </c>
      <c r="F49" s="162">
        <v>0</v>
      </c>
      <c r="G49" s="162">
        <v>0</v>
      </c>
      <c r="H49" s="162">
        <v>0</v>
      </c>
      <c r="I49" s="162">
        <v>0</v>
      </c>
      <c r="J49" s="162" t="s">
        <v>239</v>
      </c>
      <c r="K49" s="162">
        <v>0</v>
      </c>
      <c r="L49" s="162">
        <v>0</v>
      </c>
      <c r="M49" s="154">
        <v>0</v>
      </c>
      <c r="N49" s="162">
        <v>0</v>
      </c>
      <c r="O49" s="162">
        <v>0</v>
      </c>
      <c r="P49" s="162" t="s">
        <v>239</v>
      </c>
      <c r="Q49" s="162">
        <v>0</v>
      </c>
      <c r="R49" s="162">
        <v>0</v>
      </c>
      <c r="S49" s="162">
        <v>0</v>
      </c>
      <c r="T49" s="162">
        <v>0</v>
      </c>
      <c r="U49" s="162">
        <v>0</v>
      </c>
      <c r="V49" s="162" t="s">
        <v>239</v>
      </c>
      <c r="W49" s="154">
        <v>0</v>
      </c>
      <c r="X49" s="162">
        <v>0</v>
      </c>
      <c r="Y49" s="162">
        <v>0</v>
      </c>
      <c r="Z49" s="162">
        <v>0</v>
      </c>
      <c r="AA49" s="162">
        <v>0</v>
      </c>
      <c r="AB49" s="162" t="s">
        <v>239</v>
      </c>
      <c r="AC49" s="162">
        <v>0</v>
      </c>
      <c r="AD49" s="162">
        <v>0</v>
      </c>
      <c r="AE49" s="162">
        <v>0</v>
      </c>
      <c r="AF49" s="162">
        <v>0</v>
      </c>
      <c r="AG49" s="154">
        <v>0</v>
      </c>
    </row>
    <row r="50" spans="1:33" s="53" customFormat="1" ht="47.25">
      <c r="A50" s="133" t="s">
        <v>960</v>
      </c>
      <c r="B50" s="134" t="s">
        <v>1758</v>
      </c>
      <c r="C50" s="133" t="s">
        <v>1759</v>
      </c>
      <c r="D50" s="202" t="s">
        <v>239</v>
      </c>
      <c r="E50" s="202">
        <v>0</v>
      </c>
      <c r="F50" s="202">
        <v>0</v>
      </c>
      <c r="G50" s="202">
        <v>0.32800000000000001</v>
      </c>
      <c r="H50" s="202">
        <v>0</v>
      </c>
      <c r="I50" s="202">
        <v>0</v>
      </c>
      <c r="J50" s="202" t="s">
        <v>239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 t="s">
        <v>239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 t="s">
        <v>239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 t="s">
        <v>239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</row>
    <row r="51" spans="1:33" s="53" customFormat="1" ht="63">
      <c r="A51" s="133" t="s">
        <v>962</v>
      </c>
      <c r="B51" s="134" t="s">
        <v>1760</v>
      </c>
      <c r="C51" s="133" t="s">
        <v>1761</v>
      </c>
      <c r="D51" s="154" t="s">
        <v>239</v>
      </c>
      <c r="E51" s="154">
        <v>0</v>
      </c>
      <c r="F51" s="154">
        <v>0</v>
      </c>
      <c r="G51" s="154">
        <v>0</v>
      </c>
      <c r="H51" s="154">
        <v>0</v>
      </c>
      <c r="I51" s="154">
        <v>0</v>
      </c>
      <c r="J51" s="154" t="s">
        <v>239</v>
      </c>
      <c r="K51" s="154">
        <v>0</v>
      </c>
      <c r="L51" s="154">
        <v>0</v>
      </c>
      <c r="M51" s="154">
        <v>0</v>
      </c>
      <c r="N51" s="154">
        <v>0</v>
      </c>
      <c r="O51" s="154">
        <v>0</v>
      </c>
      <c r="P51" s="154" t="s">
        <v>239</v>
      </c>
      <c r="Q51" s="154">
        <v>0</v>
      </c>
      <c r="R51" s="154">
        <v>0</v>
      </c>
      <c r="S51" s="154">
        <v>0</v>
      </c>
      <c r="T51" s="154">
        <v>0</v>
      </c>
      <c r="U51" s="154">
        <v>0</v>
      </c>
      <c r="V51" s="154" t="s">
        <v>239</v>
      </c>
      <c r="W51" s="154">
        <v>0</v>
      </c>
      <c r="X51" s="154">
        <v>0</v>
      </c>
      <c r="Y51" s="154">
        <v>0</v>
      </c>
      <c r="Z51" s="154">
        <v>0</v>
      </c>
      <c r="AA51" s="154">
        <v>0</v>
      </c>
      <c r="AB51" s="154" t="s">
        <v>239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</row>
    <row r="52" spans="1:33" s="53" customFormat="1" ht="63">
      <c r="A52" s="133" t="s">
        <v>964</v>
      </c>
      <c r="B52" s="134" t="s">
        <v>1762</v>
      </c>
      <c r="C52" s="133" t="s">
        <v>1763</v>
      </c>
      <c r="D52" s="154" t="s">
        <v>239</v>
      </c>
      <c r="E52" s="154">
        <v>0</v>
      </c>
      <c r="F52" s="154">
        <v>0</v>
      </c>
      <c r="G52" s="154">
        <v>0.44700000000000001</v>
      </c>
      <c r="H52" s="154">
        <v>0</v>
      </c>
      <c r="I52" s="154">
        <v>0</v>
      </c>
      <c r="J52" s="154" t="s">
        <v>239</v>
      </c>
      <c r="K52" s="154">
        <v>0</v>
      </c>
      <c r="L52" s="154">
        <v>0</v>
      </c>
      <c r="M52" s="154">
        <v>0</v>
      </c>
      <c r="N52" s="154">
        <v>0</v>
      </c>
      <c r="O52" s="154">
        <v>0</v>
      </c>
      <c r="P52" s="154" t="s">
        <v>239</v>
      </c>
      <c r="Q52" s="154">
        <v>0</v>
      </c>
      <c r="R52" s="154">
        <v>0</v>
      </c>
      <c r="S52" s="154">
        <v>0</v>
      </c>
      <c r="T52" s="154">
        <v>0</v>
      </c>
      <c r="U52" s="154">
        <v>0</v>
      </c>
      <c r="V52" s="154" t="s">
        <v>239</v>
      </c>
      <c r="W52" s="154">
        <v>0</v>
      </c>
      <c r="X52" s="154">
        <v>0</v>
      </c>
      <c r="Y52" s="154">
        <v>0</v>
      </c>
      <c r="Z52" s="154">
        <v>0</v>
      </c>
      <c r="AA52" s="154">
        <v>0</v>
      </c>
      <c r="AB52" s="154" t="s">
        <v>239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</row>
    <row r="53" spans="1:33" s="53" customFormat="1" ht="141.75">
      <c r="A53" s="133" t="s">
        <v>966</v>
      </c>
      <c r="B53" s="134" t="s">
        <v>1764</v>
      </c>
      <c r="C53" s="133" t="s">
        <v>1765</v>
      </c>
      <c r="D53" s="202" t="s">
        <v>239</v>
      </c>
      <c r="E53" s="202">
        <v>5</v>
      </c>
      <c r="F53" s="202">
        <v>0</v>
      </c>
      <c r="G53" s="202">
        <v>2.7959999999999998</v>
      </c>
      <c r="H53" s="202">
        <v>0</v>
      </c>
      <c r="I53" s="202">
        <v>0</v>
      </c>
      <c r="J53" s="202" t="s">
        <v>239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 t="s">
        <v>239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 t="s">
        <v>239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 t="s">
        <v>239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</row>
    <row r="54" spans="1:33" s="53" customFormat="1" ht="110.25">
      <c r="A54" s="133" t="s">
        <v>968</v>
      </c>
      <c r="B54" s="134" t="s">
        <v>1766</v>
      </c>
      <c r="C54" s="133" t="s">
        <v>1767</v>
      </c>
      <c r="D54" s="66" t="s">
        <v>239</v>
      </c>
      <c r="E54" s="66">
        <v>0</v>
      </c>
      <c r="F54" s="66">
        <v>0</v>
      </c>
      <c r="G54" s="66">
        <v>0</v>
      </c>
      <c r="H54" s="66">
        <v>0</v>
      </c>
      <c r="I54" s="66">
        <v>0</v>
      </c>
      <c r="J54" s="66" t="s">
        <v>239</v>
      </c>
      <c r="K54" s="66">
        <v>0</v>
      </c>
      <c r="L54" s="66">
        <v>0</v>
      </c>
      <c r="M54" s="66">
        <v>0</v>
      </c>
      <c r="N54" s="66">
        <v>0</v>
      </c>
      <c r="O54" s="66">
        <v>0</v>
      </c>
      <c r="P54" s="66" t="s">
        <v>239</v>
      </c>
      <c r="Q54" s="66">
        <v>0</v>
      </c>
      <c r="R54" s="66">
        <v>0</v>
      </c>
      <c r="S54" s="66">
        <v>0</v>
      </c>
      <c r="T54" s="66">
        <v>0</v>
      </c>
      <c r="U54" s="66">
        <v>0</v>
      </c>
      <c r="V54" s="66" t="s">
        <v>239</v>
      </c>
      <c r="W54" s="66">
        <v>0</v>
      </c>
      <c r="X54" s="66">
        <v>0</v>
      </c>
      <c r="Y54" s="66">
        <v>0</v>
      </c>
      <c r="Z54" s="66">
        <v>0</v>
      </c>
      <c r="AA54" s="66">
        <v>0</v>
      </c>
      <c r="AB54" s="66" t="s">
        <v>239</v>
      </c>
      <c r="AC54" s="66">
        <v>0</v>
      </c>
      <c r="AD54" s="66">
        <v>0</v>
      </c>
      <c r="AE54" s="66">
        <v>0</v>
      </c>
      <c r="AF54" s="66">
        <v>0</v>
      </c>
      <c r="AG54" s="66">
        <v>0</v>
      </c>
    </row>
    <row r="55" spans="1:33" s="53" customFormat="1" ht="31.5">
      <c r="A55" s="133" t="s">
        <v>1768</v>
      </c>
      <c r="B55" s="134" t="s">
        <v>1769</v>
      </c>
      <c r="C55" s="133" t="s">
        <v>1770</v>
      </c>
      <c r="D55" s="154" t="s">
        <v>239</v>
      </c>
      <c r="E55" s="154">
        <v>0</v>
      </c>
      <c r="F55" s="154">
        <v>0</v>
      </c>
      <c r="G55" s="154">
        <v>1.2E-2</v>
      </c>
      <c r="H55" s="154">
        <v>0</v>
      </c>
      <c r="I55" s="154">
        <v>0</v>
      </c>
      <c r="J55" s="154" t="s">
        <v>239</v>
      </c>
      <c r="K55" s="154">
        <v>0</v>
      </c>
      <c r="L55" s="154">
        <v>0</v>
      </c>
      <c r="M55" s="154">
        <v>0</v>
      </c>
      <c r="N55" s="154">
        <v>0</v>
      </c>
      <c r="O55" s="154">
        <v>0</v>
      </c>
      <c r="P55" s="154" t="s">
        <v>239</v>
      </c>
      <c r="Q55" s="154">
        <v>0</v>
      </c>
      <c r="R55" s="154">
        <v>0</v>
      </c>
      <c r="S55" s="154">
        <v>0</v>
      </c>
      <c r="T55" s="154">
        <v>0</v>
      </c>
      <c r="U55" s="154">
        <v>0</v>
      </c>
      <c r="V55" s="154" t="s">
        <v>239</v>
      </c>
      <c r="W55" s="154">
        <v>0</v>
      </c>
      <c r="X55" s="154">
        <v>0</v>
      </c>
      <c r="Y55" s="154">
        <v>0</v>
      </c>
      <c r="Z55" s="154">
        <v>0</v>
      </c>
      <c r="AA55" s="154">
        <v>0</v>
      </c>
      <c r="AB55" s="154" t="s">
        <v>239</v>
      </c>
      <c r="AC55" s="154">
        <v>0</v>
      </c>
      <c r="AD55" s="154">
        <v>0</v>
      </c>
      <c r="AE55" s="154">
        <v>0</v>
      </c>
      <c r="AF55" s="154">
        <v>0</v>
      </c>
      <c r="AG55" s="154">
        <v>0</v>
      </c>
    </row>
    <row r="56" spans="1:33" s="53" customFormat="1" ht="63">
      <c r="A56" s="133" t="s">
        <v>1771</v>
      </c>
      <c r="B56" s="134" t="s">
        <v>1772</v>
      </c>
      <c r="C56" s="133" t="s">
        <v>1773</v>
      </c>
      <c r="D56" s="154" t="s">
        <v>239</v>
      </c>
      <c r="E56" s="154">
        <v>0.4</v>
      </c>
      <c r="F56" s="154">
        <v>0</v>
      </c>
      <c r="G56" s="154">
        <v>5.0000000000000001E-3</v>
      </c>
      <c r="H56" s="154">
        <v>0</v>
      </c>
      <c r="I56" s="154">
        <v>0</v>
      </c>
      <c r="J56" s="154" t="s">
        <v>239</v>
      </c>
      <c r="K56" s="154">
        <v>0</v>
      </c>
      <c r="L56" s="154">
        <v>0</v>
      </c>
      <c r="M56" s="154">
        <v>0</v>
      </c>
      <c r="N56" s="154">
        <v>0</v>
      </c>
      <c r="O56" s="154">
        <v>0</v>
      </c>
      <c r="P56" s="154" t="s">
        <v>239</v>
      </c>
      <c r="Q56" s="154">
        <v>0</v>
      </c>
      <c r="R56" s="154">
        <v>0</v>
      </c>
      <c r="S56" s="154">
        <v>0</v>
      </c>
      <c r="T56" s="154">
        <v>0</v>
      </c>
      <c r="U56" s="154">
        <v>0</v>
      </c>
      <c r="V56" s="154" t="s">
        <v>239</v>
      </c>
      <c r="W56" s="154">
        <v>0</v>
      </c>
      <c r="X56" s="154">
        <v>0</v>
      </c>
      <c r="Y56" s="154">
        <v>0</v>
      </c>
      <c r="Z56" s="154">
        <v>0</v>
      </c>
      <c r="AA56" s="154">
        <v>0</v>
      </c>
      <c r="AB56" s="154" t="s">
        <v>239</v>
      </c>
      <c r="AC56" s="154">
        <v>0</v>
      </c>
      <c r="AD56" s="154">
        <v>0</v>
      </c>
      <c r="AE56" s="154">
        <v>0</v>
      </c>
      <c r="AF56" s="154">
        <v>0</v>
      </c>
      <c r="AG56" s="154">
        <v>0</v>
      </c>
    </row>
    <row r="57" spans="1:33" s="53" customFormat="1" ht="47.25">
      <c r="A57" s="133" t="s">
        <v>1774</v>
      </c>
      <c r="B57" s="134" t="s">
        <v>1775</v>
      </c>
      <c r="C57" s="133" t="s">
        <v>1776</v>
      </c>
      <c r="D57" s="154" t="s">
        <v>239</v>
      </c>
      <c r="E57" s="154">
        <v>0.4</v>
      </c>
      <c r="F57" s="154">
        <v>0</v>
      </c>
      <c r="G57" s="154">
        <v>0</v>
      </c>
      <c r="H57" s="154">
        <v>0</v>
      </c>
      <c r="I57" s="154">
        <v>0</v>
      </c>
      <c r="J57" s="154" t="s">
        <v>239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 t="s">
        <v>239</v>
      </c>
      <c r="Q57" s="154">
        <v>0</v>
      </c>
      <c r="R57" s="154">
        <v>0</v>
      </c>
      <c r="S57" s="154">
        <v>0</v>
      </c>
      <c r="T57" s="154">
        <v>0</v>
      </c>
      <c r="U57" s="154">
        <v>0</v>
      </c>
      <c r="V57" s="154" t="s">
        <v>239</v>
      </c>
      <c r="W57" s="154">
        <v>0</v>
      </c>
      <c r="X57" s="154">
        <v>0</v>
      </c>
      <c r="Y57" s="154">
        <v>0</v>
      </c>
      <c r="Z57" s="154">
        <v>0</v>
      </c>
      <c r="AA57" s="154">
        <v>0</v>
      </c>
      <c r="AB57" s="154" t="s">
        <v>239</v>
      </c>
      <c r="AC57" s="154">
        <v>0</v>
      </c>
      <c r="AD57" s="154">
        <v>0</v>
      </c>
      <c r="AE57" s="154">
        <v>0</v>
      </c>
      <c r="AF57" s="154">
        <v>0</v>
      </c>
      <c r="AG57" s="154">
        <v>0</v>
      </c>
    </row>
    <row r="58" spans="1:33" s="53" customFormat="1" ht="47.25">
      <c r="A58" s="133" t="s">
        <v>1777</v>
      </c>
      <c r="B58" s="134" t="s">
        <v>1778</v>
      </c>
      <c r="C58" s="133" t="s">
        <v>1779</v>
      </c>
      <c r="D58" s="66" t="s">
        <v>239</v>
      </c>
      <c r="E58" s="66">
        <v>0.63</v>
      </c>
      <c r="F58" s="66">
        <v>0</v>
      </c>
      <c r="G58" s="66">
        <v>3.0000000000000001E-3</v>
      </c>
      <c r="H58" s="66">
        <v>0</v>
      </c>
      <c r="I58" s="66">
        <v>0</v>
      </c>
      <c r="J58" s="66" t="s">
        <v>239</v>
      </c>
      <c r="K58" s="66">
        <v>0</v>
      </c>
      <c r="L58" s="66">
        <v>0</v>
      </c>
      <c r="M58" s="66">
        <v>0</v>
      </c>
      <c r="N58" s="66">
        <v>0</v>
      </c>
      <c r="O58" s="66">
        <v>0</v>
      </c>
      <c r="P58" s="66" t="s">
        <v>239</v>
      </c>
      <c r="Q58" s="66">
        <v>0</v>
      </c>
      <c r="R58" s="66">
        <v>0</v>
      </c>
      <c r="S58" s="66">
        <v>0</v>
      </c>
      <c r="T58" s="66">
        <v>0</v>
      </c>
      <c r="U58" s="66">
        <v>0</v>
      </c>
      <c r="V58" s="66" t="s">
        <v>239</v>
      </c>
      <c r="W58" s="66">
        <v>0</v>
      </c>
      <c r="X58" s="66">
        <v>0</v>
      </c>
      <c r="Y58" s="66">
        <v>0</v>
      </c>
      <c r="Z58" s="66">
        <v>0</v>
      </c>
      <c r="AA58" s="66">
        <v>0</v>
      </c>
      <c r="AB58" s="66" t="s">
        <v>239</v>
      </c>
      <c r="AC58" s="66">
        <v>0</v>
      </c>
      <c r="AD58" s="66">
        <v>0</v>
      </c>
      <c r="AE58" s="66">
        <v>0</v>
      </c>
      <c r="AF58" s="66">
        <v>0</v>
      </c>
      <c r="AG58" s="66">
        <v>0</v>
      </c>
    </row>
    <row r="59" spans="1:33" s="53" customFormat="1" ht="31.5">
      <c r="A59" s="133" t="s">
        <v>1780</v>
      </c>
      <c r="B59" s="134" t="s">
        <v>1781</v>
      </c>
      <c r="C59" s="133" t="s">
        <v>1782</v>
      </c>
      <c r="D59" s="154" t="s">
        <v>239</v>
      </c>
      <c r="E59" s="154">
        <v>0</v>
      </c>
      <c r="F59" s="154">
        <v>0</v>
      </c>
      <c r="G59" s="154">
        <v>0</v>
      </c>
      <c r="H59" s="154">
        <v>0</v>
      </c>
      <c r="I59" s="154">
        <v>0</v>
      </c>
      <c r="J59" s="154" t="s">
        <v>239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 t="s">
        <v>239</v>
      </c>
      <c r="Q59" s="154">
        <v>0</v>
      </c>
      <c r="R59" s="154">
        <v>0</v>
      </c>
      <c r="S59" s="154">
        <v>0</v>
      </c>
      <c r="T59" s="154">
        <v>0</v>
      </c>
      <c r="U59" s="154">
        <v>0</v>
      </c>
      <c r="V59" s="154" t="s">
        <v>239</v>
      </c>
      <c r="W59" s="154">
        <v>0</v>
      </c>
      <c r="X59" s="154">
        <v>0</v>
      </c>
      <c r="Y59" s="154">
        <v>0</v>
      </c>
      <c r="Z59" s="154">
        <v>0</v>
      </c>
      <c r="AA59" s="154">
        <v>0</v>
      </c>
      <c r="AB59" s="154" t="s">
        <v>239</v>
      </c>
      <c r="AC59" s="154">
        <v>0</v>
      </c>
      <c r="AD59" s="154">
        <v>0</v>
      </c>
      <c r="AE59" s="154">
        <v>0</v>
      </c>
      <c r="AF59" s="154">
        <v>0</v>
      </c>
      <c r="AG59" s="154">
        <v>0</v>
      </c>
    </row>
    <row r="60" spans="1:33" s="53" customFormat="1" ht="63">
      <c r="A60" s="133" t="s">
        <v>1783</v>
      </c>
      <c r="B60" s="134" t="s">
        <v>1784</v>
      </c>
      <c r="C60" s="133" t="s">
        <v>1785</v>
      </c>
      <c r="D60" s="154" t="s">
        <v>239</v>
      </c>
      <c r="E60" s="154">
        <v>0</v>
      </c>
      <c r="F60" s="154">
        <v>0</v>
      </c>
      <c r="G60" s="154">
        <v>0</v>
      </c>
      <c r="H60" s="154">
        <v>0</v>
      </c>
      <c r="I60" s="154">
        <v>0</v>
      </c>
      <c r="J60" s="154" t="s">
        <v>239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 t="s">
        <v>239</v>
      </c>
      <c r="Q60" s="154">
        <v>0</v>
      </c>
      <c r="R60" s="154">
        <v>0</v>
      </c>
      <c r="S60" s="154">
        <v>0</v>
      </c>
      <c r="T60" s="154">
        <v>0</v>
      </c>
      <c r="U60" s="154">
        <v>0</v>
      </c>
      <c r="V60" s="154" t="s">
        <v>239</v>
      </c>
      <c r="W60" s="154">
        <v>0</v>
      </c>
      <c r="X60" s="154">
        <v>0</v>
      </c>
      <c r="Y60" s="154">
        <v>0</v>
      </c>
      <c r="Z60" s="154">
        <v>0</v>
      </c>
      <c r="AA60" s="154">
        <v>0</v>
      </c>
      <c r="AB60" s="154" t="s">
        <v>239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</row>
    <row r="61" spans="1:33" s="53" customFormat="1" ht="94.5">
      <c r="A61" s="133" t="s">
        <v>1786</v>
      </c>
      <c r="B61" s="134" t="s">
        <v>1787</v>
      </c>
      <c r="C61" s="133" t="s">
        <v>1788</v>
      </c>
      <c r="D61" s="154" t="s">
        <v>239</v>
      </c>
      <c r="E61" s="154">
        <v>0.25</v>
      </c>
      <c r="F61" s="154">
        <v>0</v>
      </c>
      <c r="G61" s="154">
        <v>0.14000000000000001</v>
      </c>
      <c r="H61" s="154">
        <v>0</v>
      </c>
      <c r="I61" s="154">
        <v>0</v>
      </c>
      <c r="J61" s="154" t="s">
        <v>239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 t="s">
        <v>239</v>
      </c>
      <c r="Q61" s="154">
        <v>0</v>
      </c>
      <c r="R61" s="154">
        <v>0</v>
      </c>
      <c r="S61" s="154">
        <v>0</v>
      </c>
      <c r="T61" s="154">
        <v>0</v>
      </c>
      <c r="U61" s="154">
        <v>0</v>
      </c>
      <c r="V61" s="154" t="s">
        <v>239</v>
      </c>
      <c r="W61" s="154">
        <v>0</v>
      </c>
      <c r="X61" s="154">
        <v>0</v>
      </c>
      <c r="Y61" s="154">
        <v>0</v>
      </c>
      <c r="Z61" s="154">
        <v>0</v>
      </c>
      <c r="AA61" s="154">
        <v>0</v>
      </c>
      <c r="AB61" s="154" t="s">
        <v>239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</row>
    <row r="62" spans="1:33" s="53" customFormat="1" ht="94.5">
      <c r="A62" s="133" t="s">
        <v>1789</v>
      </c>
      <c r="B62" s="134" t="s">
        <v>1790</v>
      </c>
      <c r="C62" s="133" t="s">
        <v>1791</v>
      </c>
      <c r="D62" s="202" t="s">
        <v>239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 t="s">
        <v>239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 t="s">
        <v>239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 t="s">
        <v>239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 t="s">
        <v>239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</row>
    <row r="63" spans="1:33" s="53" customFormat="1" ht="31.5">
      <c r="A63" s="133" t="s">
        <v>1792</v>
      </c>
      <c r="B63" s="134" t="s">
        <v>1793</v>
      </c>
      <c r="C63" s="133" t="s">
        <v>1794</v>
      </c>
      <c r="D63" s="154" t="s">
        <v>239</v>
      </c>
      <c r="E63" s="154">
        <v>0</v>
      </c>
      <c r="F63" s="154">
        <v>0</v>
      </c>
      <c r="G63" s="154">
        <v>0</v>
      </c>
      <c r="H63" s="154">
        <v>0</v>
      </c>
      <c r="I63" s="154">
        <v>0</v>
      </c>
      <c r="J63" s="154" t="s">
        <v>239</v>
      </c>
      <c r="K63" s="154">
        <v>0</v>
      </c>
      <c r="L63" s="154">
        <v>0</v>
      </c>
      <c r="M63" s="154">
        <v>0</v>
      </c>
      <c r="N63" s="154">
        <v>0</v>
      </c>
      <c r="O63" s="154">
        <v>0</v>
      </c>
      <c r="P63" s="154" t="s">
        <v>239</v>
      </c>
      <c r="Q63" s="154">
        <v>0</v>
      </c>
      <c r="R63" s="154">
        <v>0</v>
      </c>
      <c r="S63" s="154">
        <v>0</v>
      </c>
      <c r="T63" s="154">
        <v>0</v>
      </c>
      <c r="U63" s="154">
        <v>0</v>
      </c>
      <c r="V63" s="154" t="s">
        <v>239</v>
      </c>
      <c r="W63" s="154">
        <v>0</v>
      </c>
      <c r="X63" s="154">
        <v>0</v>
      </c>
      <c r="Y63" s="154">
        <v>0</v>
      </c>
      <c r="Z63" s="154">
        <v>0</v>
      </c>
      <c r="AA63" s="154">
        <v>0</v>
      </c>
      <c r="AB63" s="154" t="s">
        <v>239</v>
      </c>
      <c r="AC63" s="154">
        <v>0</v>
      </c>
      <c r="AD63" s="154">
        <v>0</v>
      </c>
      <c r="AE63" s="154">
        <v>0</v>
      </c>
      <c r="AF63" s="154">
        <v>0</v>
      </c>
      <c r="AG63" s="154">
        <v>0</v>
      </c>
    </row>
    <row r="64" spans="1:33" s="53" customFormat="1" ht="110.25">
      <c r="A64" s="133" t="s">
        <v>1795</v>
      </c>
      <c r="B64" s="134" t="s">
        <v>1796</v>
      </c>
      <c r="C64" s="133" t="s">
        <v>1797</v>
      </c>
      <c r="D64" s="154" t="s">
        <v>239</v>
      </c>
      <c r="E64" s="154">
        <v>0</v>
      </c>
      <c r="F64" s="154">
        <v>0</v>
      </c>
      <c r="G64" s="154">
        <v>0</v>
      </c>
      <c r="H64" s="154">
        <v>0</v>
      </c>
      <c r="I64" s="154">
        <v>0</v>
      </c>
      <c r="J64" s="154" t="s">
        <v>239</v>
      </c>
      <c r="K64" s="154">
        <v>0</v>
      </c>
      <c r="L64" s="154">
        <v>0</v>
      </c>
      <c r="M64" s="154">
        <v>0</v>
      </c>
      <c r="N64" s="154">
        <v>0</v>
      </c>
      <c r="O64" s="154">
        <v>0</v>
      </c>
      <c r="P64" s="154" t="s">
        <v>239</v>
      </c>
      <c r="Q64" s="154">
        <v>0</v>
      </c>
      <c r="R64" s="154">
        <v>0</v>
      </c>
      <c r="S64" s="154">
        <v>0</v>
      </c>
      <c r="T64" s="154">
        <v>0</v>
      </c>
      <c r="U64" s="154">
        <v>0</v>
      </c>
      <c r="V64" s="154" t="s">
        <v>239</v>
      </c>
      <c r="W64" s="154">
        <v>0</v>
      </c>
      <c r="X64" s="154">
        <v>0</v>
      </c>
      <c r="Y64" s="154">
        <v>0</v>
      </c>
      <c r="Z64" s="154">
        <v>0</v>
      </c>
      <c r="AA64" s="154">
        <v>0</v>
      </c>
      <c r="AB64" s="154" t="s">
        <v>239</v>
      </c>
      <c r="AC64" s="154">
        <v>0</v>
      </c>
      <c r="AD64" s="154">
        <v>0</v>
      </c>
      <c r="AE64" s="154">
        <v>0</v>
      </c>
      <c r="AF64" s="154">
        <v>0</v>
      </c>
      <c r="AG64" s="154">
        <v>0</v>
      </c>
    </row>
    <row r="65" spans="1:33" s="53" customFormat="1" ht="94.5">
      <c r="A65" s="133" t="s">
        <v>1798</v>
      </c>
      <c r="B65" s="134" t="s">
        <v>1799</v>
      </c>
      <c r="C65" s="133" t="s">
        <v>1800</v>
      </c>
      <c r="D65" s="66" t="s">
        <v>239</v>
      </c>
      <c r="E65" s="66">
        <v>0.63</v>
      </c>
      <c r="F65" s="66">
        <v>0</v>
      </c>
      <c r="G65" s="66">
        <v>0</v>
      </c>
      <c r="H65" s="66">
        <v>0</v>
      </c>
      <c r="I65" s="66">
        <v>0</v>
      </c>
      <c r="J65" s="66" t="s">
        <v>239</v>
      </c>
      <c r="K65" s="66">
        <v>0</v>
      </c>
      <c r="L65" s="66">
        <v>0</v>
      </c>
      <c r="M65" s="66">
        <v>0</v>
      </c>
      <c r="N65" s="66">
        <v>0</v>
      </c>
      <c r="O65" s="66">
        <v>0</v>
      </c>
      <c r="P65" s="66" t="s">
        <v>239</v>
      </c>
      <c r="Q65" s="66">
        <v>0</v>
      </c>
      <c r="R65" s="66">
        <v>0</v>
      </c>
      <c r="S65" s="66">
        <v>0</v>
      </c>
      <c r="T65" s="66">
        <v>0</v>
      </c>
      <c r="U65" s="66">
        <v>0</v>
      </c>
      <c r="V65" s="66" t="s">
        <v>239</v>
      </c>
      <c r="W65" s="66">
        <v>0</v>
      </c>
      <c r="X65" s="66">
        <v>0</v>
      </c>
      <c r="Y65" s="66">
        <v>0</v>
      </c>
      <c r="Z65" s="66">
        <v>0</v>
      </c>
      <c r="AA65" s="66">
        <v>0</v>
      </c>
      <c r="AB65" s="66" t="s">
        <v>239</v>
      </c>
      <c r="AC65" s="66">
        <v>0</v>
      </c>
      <c r="AD65" s="66">
        <v>0</v>
      </c>
      <c r="AE65" s="66">
        <v>0</v>
      </c>
      <c r="AF65" s="66">
        <v>0</v>
      </c>
      <c r="AG65" s="66">
        <v>0</v>
      </c>
    </row>
    <row r="66" spans="1:33" s="53" customFormat="1">
      <c r="A66" s="133" t="s">
        <v>1801</v>
      </c>
      <c r="B66" s="134" t="s">
        <v>1802</v>
      </c>
      <c r="C66" s="133" t="s">
        <v>1803</v>
      </c>
      <c r="D66" s="202" t="s">
        <v>239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 t="s">
        <v>239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 t="s">
        <v>239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 t="s">
        <v>239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 t="s">
        <v>239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</row>
    <row r="67" spans="1:33" s="53" customFormat="1" ht="31.5">
      <c r="A67" s="133" t="s">
        <v>1804</v>
      </c>
      <c r="B67" s="134" t="s">
        <v>1805</v>
      </c>
      <c r="C67" s="133" t="s">
        <v>1806</v>
      </c>
      <c r="D67" s="66" t="s">
        <v>239</v>
      </c>
      <c r="E67" s="66">
        <v>0</v>
      </c>
      <c r="F67" s="66">
        <v>0</v>
      </c>
      <c r="G67" s="66">
        <v>0</v>
      </c>
      <c r="H67" s="66">
        <v>0</v>
      </c>
      <c r="I67" s="66">
        <v>0</v>
      </c>
      <c r="J67" s="66" t="s">
        <v>239</v>
      </c>
      <c r="K67" s="66">
        <v>0</v>
      </c>
      <c r="L67" s="66">
        <v>0</v>
      </c>
      <c r="M67" s="66">
        <v>0</v>
      </c>
      <c r="N67" s="66">
        <v>0</v>
      </c>
      <c r="O67" s="66">
        <v>0</v>
      </c>
      <c r="P67" s="66" t="s">
        <v>239</v>
      </c>
      <c r="Q67" s="66">
        <v>0</v>
      </c>
      <c r="R67" s="66">
        <v>0</v>
      </c>
      <c r="S67" s="66">
        <v>0</v>
      </c>
      <c r="T67" s="66">
        <v>0</v>
      </c>
      <c r="U67" s="66">
        <v>0</v>
      </c>
      <c r="V67" s="66" t="s">
        <v>239</v>
      </c>
      <c r="W67" s="66">
        <v>0</v>
      </c>
      <c r="X67" s="66">
        <v>0</v>
      </c>
      <c r="Y67" s="66">
        <v>0</v>
      </c>
      <c r="Z67" s="66">
        <v>0</v>
      </c>
      <c r="AA67" s="66">
        <v>0</v>
      </c>
      <c r="AB67" s="66" t="s">
        <v>239</v>
      </c>
      <c r="AC67" s="66">
        <v>0</v>
      </c>
      <c r="AD67" s="66">
        <v>0</v>
      </c>
      <c r="AE67" s="66">
        <v>0</v>
      </c>
      <c r="AF67" s="66">
        <v>0</v>
      </c>
      <c r="AG67" s="66">
        <v>0</v>
      </c>
    </row>
    <row r="68" spans="1:33" s="53" customFormat="1" ht="173.25">
      <c r="A68" s="133" t="s">
        <v>1807</v>
      </c>
      <c r="B68" s="134" t="s">
        <v>1808</v>
      </c>
      <c r="C68" s="133" t="s">
        <v>1809</v>
      </c>
      <c r="D68" s="162" t="s">
        <v>239</v>
      </c>
      <c r="E68" s="162">
        <v>0.4</v>
      </c>
      <c r="F68" s="162">
        <v>0</v>
      </c>
      <c r="G68" s="162">
        <v>0.51700000000000002</v>
      </c>
      <c r="H68" s="162">
        <v>0</v>
      </c>
      <c r="I68" s="162">
        <v>0</v>
      </c>
      <c r="J68" s="162" t="s">
        <v>239</v>
      </c>
      <c r="K68" s="162">
        <v>0</v>
      </c>
      <c r="L68" s="162">
        <v>0</v>
      </c>
      <c r="M68" s="154">
        <v>0</v>
      </c>
      <c r="N68" s="162">
        <v>0</v>
      </c>
      <c r="O68" s="162">
        <v>0</v>
      </c>
      <c r="P68" s="162" t="s">
        <v>239</v>
      </c>
      <c r="Q68" s="162">
        <v>0</v>
      </c>
      <c r="R68" s="162">
        <v>0</v>
      </c>
      <c r="S68" s="162">
        <v>0</v>
      </c>
      <c r="T68" s="162">
        <v>0</v>
      </c>
      <c r="U68" s="162">
        <v>0</v>
      </c>
      <c r="V68" s="162" t="s">
        <v>239</v>
      </c>
      <c r="W68" s="154">
        <v>0</v>
      </c>
      <c r="X68" s="162">
        <v>0</v>
      </c>
      <c r="Y68" s="162">
        <v>0</v>
      </c>
      <c r="Z68" s="162">
        <v>0</v>
      </c>
      <c r="AA68" s="162">
        <v>0</v>
      </c>
      <c r="AB68" s="162" t="s">
        <v>239</v>
      </c>
      <c r="AC68" s="162">
        <v>0</v>
      </c>
      <c r="AD68" s="162">
        <v>0</v>
      </c>
      <c r="AE68" s="162">
        <v>0</v>
      </c>
      <c r="AF68" s="162">
        <v>0</v>
      </c>
      <c r="AG68" s="154">
        <v>0</v>
      </c>
    </row>
    <row r="69" spans="1:33" s="53" customFormat="1" ht="78.75">
      <c r="A69" s="133" t="s">
        <v>1810</v>
      </c>
      <c r="B69" s="134" t="s">
        <v>1811</v>
      </c>
      <c r="C69" s="133" t="s">
        <v>1812</v>
      </c>
      <c r="D69" s="162" t="s">
        <v>239</v>
      </c>
      <c r="E69" s="162">
        <v>0</v>
      </c>
      <c r="F69" s="162">
        <v>0</v>
      </c>
      <c r="G69" s="162">
        <v>1.6</v>
      </c>
      <c r="H69" s="162">
        <v>0</v>
      </c>
      <c r="I69" s="162">
        <v>0</v>
      </c>
      <c r="J69" s="162" t="s">
        <v>239</v>
      </c>
      <c r="K69" s="162">
        <v>0</v>
      </c>
      <c r="L69" s="162">
        <v>0</v>
      </c>
      <c r="M69" s="154">
        <v>0</v>
      </c>
      <c r="N69" s="162">
        <v>0</v>
      </c>
      <c r="O69" s="162">
        <v>0</v>
      </c>
      <c r="P69" s="162" t="s">
        <v>239</v>
      </c>
      <c r="Q69" s="162">
        <v>0</v>
      </c>
      <c r="R69" s="162">
        <v>0</v>
      </c>
      <c r="S69" s="162">
        <v>0</v>
      </c>
      <c r="T69" s="162">
        <v>0</v>
      </c>
      <c r="U69" s="162">
        <v>0</v>
      </c>
      <c r="V69" s="162" t="s">
        <v>239</v>
      </c>
      <c r="W69" s="154">
        <v>0</v>
      </c>
      <c r="X69" s="162">
        <v>0</v>
      </c>
      <c r="Y69" s="162">
        <v>0</v>
      </c>
      <c r="Z69" s="162">
        <v>0</v>
      </c>
      <c r="AA69" s="162">
        <v>0</v>
      </c>
      <c r="AB69" s="162" t="s">
        <v>239</v>
      </c>
      <c r="AC69" s="162">
        <v>0</v>
      </c>
      <c r="AD69" s="162">
        <v>0</v>
      </c>
      <c r="AE69" s="162">
        <v>0</v>
      </c>
      <c r="AF69" s="162">
        <v>0</v>
      </c>
      <c r="AG69" s="154">
        <v>0</v>
      </c>
    </row>
    <row r="70" spans="1:33" s="53" customFormat="1" ht="63">
      <c r="A70" s="133" t="s">
        <v>1813</v>
      </c>
      <c r="B70" s="134" t="s">
        <v>1814</v>
      </c>
      <c r="C70" s="133" t="s">
        <v>1815</v>
      </c>
      <c r="D70" s="162" t="s">
        <v>239</v>
      </c>
      <c r="E70" s="162">
        <v>0</v>
      </c>
      <c r="F70" s="162">
        <v>0</v>
      </c>
      <c r="G70" s="162">
        <v>0.13500000000000001</v>
      </c>
      <c r="H70" s="162">
        <v>0</v>
      </c>
      <c r="I70" s="162">
        <v>0</v>
      </c>
      <c r="J70" s="162" t="s">
        <v>239</v>
      </c>
      <c r="K70" s="162">
        <v>0</v>
      </c>
      <c r="L70" s="162">
        <v>0</v>
      </c>
      <c r="M70" s="154">
        <v>0</v>
      </c>
      <c r="N70" s="162">
        <v>0</v>
      </c>
      <c r="O70" s="162">
        <v>0</v>
      </c>
      <c r="P70" s="162" t="s">
        <v>239</v>
      </c>
      <c r="Q70" s="162">
        <v>0</v>
      </c>
      <c r="R70" s="162">
        <v>0</v>
      </c>
      <c r="S70" s="162">
        <v>0</v>
      </c>
      <c r="T70" s="162">
        <v>0</v>
      </c>
      <c r="U70" s="162">
        <v>0</v>
      </c>
      <c r="V70" s="162" t="s">
        <v>239</v>
      </c>
      <c r="W70" s="154">
        <v>0</v>
      </c>
      <c r="X70" s="162">
        <v>0</v>
      </c>
      <c r="Y70" s="162">
        <v>0</v>
      </c>
      <c r="Z70" s="162">
        <v>0</v>
      </c>
      <c r="AA70" s="162">
        <v>0</v>
      </c>
      <c r="AB70" s="162" t="s">
        <v>239</v>
      </c>
      <c r="AC70" s="162">
        <v>0</v>
      </c>
      <c r="AD70" s="162">
        <v>0</v>
      </c>
      <c r="AE70" s="162">
        <v>0</v>
      </c>
      <c r="AF70" s="162">
        <v>0</v>
      </c>
      <c r="AG70" s="154">
        <v>0</v>
      </c>
    </row>
    <row r="71" spans="1:33" s="53" customFormat="1" ht="252">
      <c r="A71" s="133" t="s">
        <v>1816</v>
      </c>
      <c r="B71" s="134" t="s">
        <v>1817</v>
      </c>
      <c r="C71" s="133" t="s">
        <v>1818</v>
      </c>
      <c r="D71" s="162" t="s">
        <v>239</v>
      </c>
      <c r="E71" s="162">
        <v>1</v>
      </c>
      <c r="F71" s="162">
        <v>0</v>
      </c>
      <c r="G71" s="162">
        <v>4.2000000000000003E-2</v>
      </c>
      <c r="H71" s="162">
        <v>0</v>
      </c>
      <c r="I71" s="162">
        <v>0</v>
      </c>
      <c r="J71" s="162" t="s">
        <v>239</v>
      </c>
      <c r="K71" s="162">
        <v>0</v>
      </c>
      <c r="L71" s="162">
        <v>0</v>
      </c>
      <c r="M71" s="154">
        <v>0</v>
      </c>
      <c r="N71" s="162">
        <v>0</v>
      </c>
      <c r="O71" s="162">
        <v>0</v>
      </c>
      <c r="P71" s="162" t="s">
        <v>239</v>
      </c>
      <c r="Q71" s="162">
        <v>0</v>
      </c>
      <c r="R71" s="162">
        <v>0</v>
      </c>
      <c r="S71" s="162">
        <v>0</v>
      </c>
      <c r="T71" s="162">
        <v>0</v>
      </c>
      <c r="U71" s="162">
        <v>0</v>
      </c>
      <c r="V71" s="162" t="s">
        <v>239</v>
      </c>
      <c r="W71" s="154">
        <v>0</v>
      </c>
      <c r="X71" s="162">
        <v>0</v>
      </c>
      <c r="Y71" s="162">
        <v>0</v>
      </c>
      <c r="Z71" s="162">
        <v>0</v>
      </c>
      <c r="AA71" s="162">
        <v>0</v>
      </c>
      <c r="AB71" s="162" t="s">
        <v>239</v>
      </c>
      <c r="AC71" s="162">
        <v>0</v>
      </c>
      <c r="AD71" s="162">
        <v>0</v>
      </c>
      <c r="AE71" s="162">
        <v>0</v>
      </c>
      <c r="AF71" s="162">
        <v>0</v>
      </c>
      <c r="AG71" s="154">
        <v>0</v>
      </c>
    </row>
    <row r="72" spans="1:33" s="53" customFormat="1" ht="78.75">
      <c r="A72" s="133" t="s">
        <v>1819</v>
      </c>
      <c r="B72" s="134" t="s">
        <v>1820</v>
      </c>
      <c r="C72" s="133" t="s">
        <v>1821</v>
      </c>
      <c r="D72" s="162" t="s">
        <v>239</v>
      </c>
      <c r="E72" s="162">
        <v>0</v>
      </c>
      <c r="F72" s="162">
        <v>0</v>
      </c>
      <c r="G72" s="162">
        <v>0.50800000000000001</v>
      </c>
      <c r="H72" s="162">
        <v>0</v>
      </c>
      <c r="I72" s="162">
        <v>0</v>
      </c>
      <c r="J72" s="162" t="s">
        <v>239</v>
      </c>
      <c r="K72" s="162">
        <v>0</v>
      </c>
      <c r="L72" s="162">
        <v>0</v>
      </c>
      <c r="M72" s="154">
        <v>0</v>
      </c>
      <c r="N72" s="162">
        <v>0</v>
      </c>
      <c r="O72" s="162">
        <v>0</v>
      </c>
      <c r="P72" s="162" t="s">
        <v>239</v>
      </c>
      <c r="Q72" s="162">
        <v>0</v>
      </c>
      <c r="R72" s="162">
        <v>0</v>
      </c>
      <c r="S72" s="162">
        <v>0</v>
      </c>
      <c r="T72" s="162">
        <v>0</v>
      </c>
      <c r="U72" s="162">
        <v>0</v>
      </c>
      <c r="V72" s="162" t="s">
        <v>239</v>
      </c>
      <c r="W72" s="154">
        <v>0</v>
      </c>
      <c r="X72" s="162">
        <v>0</v>
      </c>
      <c r="Y72" s="162">
        <v>0</v>
      </c>
      <c r="Z72" s="162">
        <v>0</v>
      </c>
      <c r="AA72" s="162">
        <v>0</v>
      </c>
      <c r="AB72" s="162" t="s">
        <v>239</v>
      </c>
      <c r="AC72" s="162">
        <v>0</v>
      </c>
      <c r="AD72" s="162">
        <v>0</v>
      </c>
      <c r="AE72" s="162">
        <v>0</v>
      </c>
      <c r="AF72" s="162">
        <v>0</v>
      </c>
      <c r="AG72" s="154">
        <v>0</v>
      </c>
    </row>
    <row r="73" spans="1:33" s="292" customFormat="1" ht="31.5">
      <c r="A73" s="133" t="s">
        <v>1822</v>
      </c>
      <c r="B73" s="134" t="s">
        <v>1823</v>
      </c>
      <c r="C73" s="133" t="s">
        <v>1824</v>
      </c>
      <c r="D73" s="202" t="s">
        <v>239</v>
      </c>
      <c r="E73" s="202">
        <v>0</v>
      </c>
      <c r="F73" s="202">
        <v>0</v>
      </c>
      <c r="G73" s="202">
        <v>0</v>
      </c>
      <c r="H73" s="203">
        <v>0</v>
      </c>
      <c r="I73" s="203">
        <v>0</v>
      </c>
      <c r="J73" s="203" t="s">
        <v>239</v>
      </c>
      <c r="K73" s="203">
        <v>0</v>
      </c>
      <c r="L73" s="202">
        <v>0</v>
      </c>
      <c r="M73" s="202">
        <v>0</v>
      </c>
      <c r="N73" s="202">
        <v>0</v>
      </c>
      <c r="O73" s="202">
        <v>0</v>
      </c>
      <c r="P73" s="202" t="s">
        <v>239</v>
      </c>
      <c r="Q73" s="202">
        <v>0</v>
      </c>
      <c r="R73" s="203">
        <v>0</v>
      </c>
      <c r="S73" s="203">
        <v>0</v>
      </c>
      <c r="T73" s="203">
        <v>0</v>
      </c>
      <c r="U73" s="203">
        <v>0</v>
      </c>
      <c r="V73" s="202" t="s">
        <v>239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3" t="s">
        <v>239</v>
      </c>
      <c r="AC73" s="203">
        <v>0</v>
      </c>
      <c r="AD73" s="203">
        <v>0</v>
      </c>
      <c r="AE73" s="203">
        <v>0</v>
      </c>
      <c r="AF73" s="202">
        <v>0</v>
      </c>
      <c r="AG73" s="202">
        <v>0</v>
      </c>
    </row>
    <row r="74" spans="1:33" s="53" customFormat="1" ht="110.25">
      <c r="A74" s="133" t="s">
        <v>1825</v>
      </c>
      <c r="B74" s="134" t="s">
        <v>1826</v>
      </c>
      <c r="C74" s="133" t="s">
        <v>1827</v>
      </c>
      <c r="D74" s="66" t="s">
        <v>239</v>
      </c>
      <c r="E74" s="66">
        <v>0</v>
      </c>
      <c r="F74" s="66">
        <v>0</v>
      </c>
      <c r="G74" s="66">
        <v>3.57</v>
      </c>
      <c r="H74" s="154">
        <v>0</v>
      </c>
      <c r="I74" s="154">
        <v>0</v>
      </c>
      <c r="J74" s="154" t="s">
        <v>239</v>
      </c>
      <c r="K74" s="154">
        <v>0</v>
      </c>
      <c r="L74" s="66">
        <v>0</v>
      </c>
      <c r="M74" s="66">
        <v>0</v>
      </c>
      <c r="N74" s="66">
        <v>0</v>
      </c>
      <c r="O74" s="66">
        <v>0</v>
      </c>
      <c r="P74" s="66" t="s">
        <v>239</v>
      </c>
      <c r="Q74" s="66">
        <v>0</v>
      </c>
      <c r="R74" s="154">
        <v>0</v>
      </c>
      <c r="S74" s="154">
        <v>0</v>
      </c>
      <c r="T74" s="154">
        <v>0</v>
      </c>
      <c r="U74" s="154">
        <v>0</v>
      </c>
      <c r="V74" s="66" t="s">
        <v>239</v>
      </c>
      <c r="W74" s="66">
        <v>0</v>
      </c>
      <c r="X74" s="66">
        <v>0</v>
      </c>
      <c r="Y74" s="66">
        <v>0</v>
      </c>
      <c r="Z74" s="66">
        <v>0</v>
      </c>
      <c r="AA74" s="66">
        <v>0</v>
      </c>
      <c r="AB74" s="154" t="s">
        <v>239</v>
      </c>
      <c r="AC74" s="154">
        <v>0</v>
      </c>
      <c r="AD74" s="154">
        <v>0</v>
      </c>
      <c r="AE74" s="154">
        <v>0</v>
      </c>
      <c r="AF74" s="66">
        <v>0</v>
      </c>
      <c r="AG74" s="66">
        <v>0</v>
      </c>
    </row>
    <row r="75" spans="1:33" s="53" customFormat="1" ht="78.75">
      <c r="A75" s="133" t="s">
        <v>1828</v>
      </c>
      <c r="B75" s="134" t="s">
        <v>1829</v>
      </c>
      <c r="C75" s="133" t="s">
        <v>1830</v>
      </c>
      <c r="D75" s="162" t="s">
        <v>239</v>
      </c>
      <c r="E75" s="162">
        <v>0</v>
      </c>
      <c r="F75" s="162">
        <v>0</v>
      </c>
      <c r="G75" s="162">
        <v>0</v>
      </c>
      <c r="H75" s="162">
        <v>0</v>
      </c>
      <c r="I75" s="162">
        <v>0</v>
      </c>
      <c r="J75" s="162" t="s">
        <v>239</v>
      </c>
      <c r="K75" s="162">
        <v>0</v>
      </c>
      <c r="L75" s="162">
        <v>0</v>
      </c>
      <c r="M75" s="154">
        <v>0</v>
      </c>
      <c r="N75" s="162">
        <v>0</v>
      </c>
      <c r="O75" s="162">
        <v>0</v>
      </c>
      <c r="P75" s="162" t="s">
        <v>239</v>
      </c>
      <c r="Q75" s="162">
        <v>0</v>
      </c>
      <c r="R75" s="162">
        <v>0</v>
      </c>
      <c r="S75" s="162">
        <v>0</v>
      </c>
      <c r="T75" s="162">
        <v>0</v>
      </c>
      <c r="U75" s="162">
        <v>0</v>
      </c>
      <c r="V75" s="162" t="s">
        <v>239</v>
      </c>
      <c r="W75" s="154">
        <v>0</v>
      </c>
      <c r="X75" s="162">
        <v>0</v>
      </c>
      <c r="Y75" s="162">
        <v>0</v>
      </c>
      <c r="Z75" s="162">
        <v>0</v>
      </c>
      <c r="AA75" s="162">
        <v>0</v>
      </c>
      <c r="AB75" s="162" t="s">
        <v>239</v>
      </c>
      <c r="AC75" s="162">
        <v>0</v>
      </c>
      <c r="AD75" s="162">
        <v>0</v>
      </c>
      <c r="AE75" s="162">
        <v>0</v>
      </c>
      <c r="AF75" s="162">
        <v>0</v>
      </c>
      <c r="AG75" s="154">
        <v>0</v>
      </c>
    </row>
    <row r="76" spans="1:33" s="53" customFormat="1" ht="409.5">
      <c r="A76" s="133" t="s">
        <v>1831</v>
      </c>
      <c r="B76" s="134" t="s">
        <v>1832</v>
      </c>
      <c r="C76" s="133" t="s">
        <v>1833</v>
      </c>
      <c r="D76" s="162" t="s">
        <v>239</v>
      </c>
      <c r="E76" s="162">
        <v>2</v>
      </c>
      <c r="F76" s="162">
        <v>0</v>
      </c>
      <c r="G76" s="162">
        <v>0.90900000000000003</v>
      </c>
      <c r="H76" s="162">
        <v>0</v>
      </c>
      <c r="I76" s="162">
        <v>0</v>
      </c>
      <c r="J76" s="162" t="s">
        <v>239</v>
      </c>
      <c r="K76" s="162">
        <v>0</v>
      </c>
      <c r="L76" s="162">
        <v>0</v>
      </c>
      <c r="M76" s="154">
        <v>0</v>
      </c>
      <c r="N76" s="162">
        <v>0</v>
      </c>
      <c r="O76" s="162">
        <v>0</v>
      </c>
      <c r="P76" s="162" t="s">
        <v>239</v>
      </c>
      <c r="Q76" s="162">
        <v>0</v>
      </c>
      <c r="R76" s="162">
        <v>0</v>
      </c>
      <c r="S76" s="162">
        <v>0</v>
      </c>
      <c r="T76" s="162">
        <v>0</v>
      </c>
      <c r="U76" s="162">
        <v>0</v>
      </c>
      <c r="V76" s="162" t="s">
        <v>239</v>
      </c>
      <c r="W76" s="154">
        <v>0</v>
      </c>
      <c r="X76" s="162">
        <v>0</v>
      </c>
      <c r="Y76" s="162">
        <v>0</v>
      </c>
      <c r="Z76" s="162">
        <v>0</v>
      </c>
      <c r="AA76" s="162">
        <v>0</v>
      </c>
      <c r="AB76" s="162" t="s">
        <v>239</v>
      </c>
      <c r="AC76" s="162">
        <v>0</v>
      </c>
      <c r="AD76" s="162">
        <v>0</v>
      </c>
      <c r="AE76" s="162">
        <v>0</v>
      </c>
      <c r="AF76" s="162">
        <v>0</v>
      </c>
      <c r="AG76" s="154">
        <v>0</v>
      </c>
    </row>
    <row r="77" spans="1:33" s="53" customFormat="1" ht="63">
      <c r="A77" s="133" t="s">
        <v>1834</v>
      </c>
      <c r="B77" s="134" t="s">
        <v>1835</v>
      </c>
      <c r="C77" s="133" t="s">
        <v>1836</v>
      </c>
      <c r="D77" s="162" t="s">
        <v>239</v>
      </c>
      <c r="E77" s="162">
        <v>0</v>
      </c>
      <c r="F77" s="162">
        <v>0</v>
      </c>
      <c r="G77" s="162">
        <v>0.32800000000000001</v>
      </c>
      <c r="H77" s="162">
        <v>0</v>
      </c>
      <c r="I77" s="162">
        <v>0</v>
      </c>
      <c r="J77" s="162" t="s">
        <v>239</v>
      </c>
      <c r="K77" s="162">
        <v>0</v>
      </c>
      <c r="L77" s="162">
        <v>0</v>
      </c>
      <c r="M77" s="154">
        <v>0</v>
      </c>
      <c r="N77" s="162">
        <v>0</v>
      </c>
      <c r="O77" s="162">
        <v>0</v>
      </c>
      <c r="P77" s="162" t="s">
        <v>239</v>
      </c>
      <c r="Q77" s="162">
        <v>0</v>
      </c>
      <c r="R77" s="162">
        <v>0</v>
      </c>
      <c r="S77" s="162">
        <v>0</v>
      </c>
      <c r="T77" s="162">
        <v>0</v>
      </c>
      <c r="U77" s="162">
        <v>0</v>
      </c>
      <c r="V77" s="162" t="s">
        <v>239</v>
      </c>
      <c r="W77" s="154">
        <v>0</v>
      </c>
      <c r="X77" s="162">
        <v>0</v>
      </c>
      <c r="Y77" s="162">
        <v>0</v>
      </c>
      <c r="Z77" s="162">
        <v>0</v>
      </c>
      <c r="AA77" s="162">
        <v>0</v>
      </c>
      <c r="AB77" s="162" t="s">
        <v>239</v>
      </c>
      <c r="AC77" s="162">
        <v>0</v>
      </c>
      <c r="AD77" s="162">
        <v>0</v>
      </c>
      <c r="AE77" s="162">
        <v>0</v>
      </c>
      <c r="AF77" s="162">
        <v>0</v>
      </c>
      <c r="AG77" s="154">
        <v>0</v>
      </c>
    </row>
    <row r="78" spans="1:33" s="53" customFormat="1" ht="63">
      <c r="A78" s="133" t="s">
        <v>1837</v>
      </c>
      <c r="B78" s="134" t="s">
        <v>1838</v>
      </c>
      <c r="C78" s="133" t="s">
        <v>1839</v>
      </c>
      <c r="D78" s="162" t="s">
        <v>239</v>
      </c>
      <c r="E78" s="162">
        <v>0.4</v>
      </c>
      <c r="F78" s="162">
        <v>0</v>
      </c>
      <c r="G78" s="162">
        <v>0</v>
      </c>
      <c r="H78" s="162">
        <v>0</v>
      </c>
      <c r="I78" s="162">
        <v>0</v>
      </c>
      <c r="J78" s="162" t="s">
        <v>239</v>
      </c>
      <c r="K78" s="162">
        <v>0</v>
      </c>
      <c r="L78" s="162">
        <v>0</v>
      </c>
      <c r="M78" s="154">
        <v>0</v>
      </c>
      <c r="N78" s="162">
        <v>0</v>
      </c>
      <c r="O78" s="162">
        <v>0</v>
      </c>
      <c r="P78" s="162" t="s">
        <v>239</v>
      </c>
      <c r="Q78" s="162">
        <v>0</v>
      </c>
      <c r="R78" s="162">
        <v>0</v>
      </c>
      <c r="S78" s="162">
        <v>0</v>
      </c>
      <c r="T78" s="162">
        <v>0</v>
      </c>
      <c r="U78" s="162">
        <v>0</v>
      </c>
      <c r="V78" s="162" t="s">
        <v>239</v>
      </c>
      <c r="W78" s="154">
        <v>0</v>
      </c>
      <c r="X78" s="162">
        <v>0</v>
      </c>
      <c r="Y78" s="162">
        <v>0</v>
      </c>
      <c r="Z78" s="162">
        <v>0</v>
      </c>
      <c r="AA78" s="162">
        <v>0</v>
      </c>
      <c r="AB78" s="162" t="s">
        <v>239</v>
      </c>
      <c r="AC78" s="162">
        <v>0</v>
      </c>
      <c r="AD78" s="162">
        <v>0</v>
      </c>
      <c r="AE78" s="162">
        <v>0</v>
      </c>
      <c r="AF78" s="162">
        <v>0</v>
      </c>
      <c r="AG78" s="154">
        <v>0</v>
      </c>
    </row>
    <row r="79" spans="1:33" s="53" customFormat="1" ht="173.25">
      <c r="A79" s="133" t="s">
        <v>1840</v>
      </c>
      <c r="B79" s="134" t="s">
        <v>1841</v>
      </c>
      <c r="C79" s="133" t="s">
        <v>1842</v>
      </c>
      <c r="D79" s="162" t="s">
        <v>239</v>
      </c>
      <c r="E79" s="162">
        <v>1.26</v>
      </c>
      <c r="F79" s="162">
        <v>0</v>
      </c>
      <c r="G79" s="162">
        <v>0.41299999999999998</v>
      </c>
      <c r="H79" s="162">
        <v>0</v>
      </c>
      <c r="I79" s="162">
        <v>0</v>
      </c>
      <c r="J79" s="162" t="s">
        <v>239</v>
      </c>
      <c r="K79" s="162">
        <v>0</v>
      </c>
      <c r="L79" s="162">
        <v>0</v>
      </c>
      <c r="M79" s="154">
        <v>0</v>
      </c>
      <c r="N79" s="162">
        <v>0</v>
      </c>
      <c r="O79" s="162">
        <v>0</v>
      </c>
      <c r="P79" s="162" t="s">
        <v>239</v>
      </c>
      <c r="Q79" s="162">
        <v>0</v>
      </c>
      <c r="R79" s="162">
        <v>0</v>
      </c>
      <c r="S79" s="162">
        <v>0</v>
      </c>
      <c r="T79" s="162">
        <v>0</v>
      </c>
      <c r="U79" s="162">
        <v>0</v>
      </c>
      <c r="V79" s="162" t="s">
        <v>239</v>
      </c>
      <c r="W79" s="154">
        <v>0</v>
      </c>
      <c r="X79" s="162">
        <v>0</v>
      </c>
      <c r="Y79" s="162">
        <v>0</v>
      </c>
      <c r="Z79" s="162">
        <v>0</v>
      </c>
      <c r="AA79" s="162">
        <v>0</v>
      </c>
      <c r="AB79" s="162" t="s">
        <v>239</v>
      </c>
      <c r="AC79" s="162">
        <v>0</v>
      </c>
      <c r="AD79" s="162">
        <v>0</v>
      </c>
      <c r="AE79" s="162">
        <v>0</v>
      </c>
      <c r="AF79" s="162">
        <v>0</v>
      </c>
      <c r="AG79" s="154">
        <v>0</v>
      </c>
    </row>
    <row r="80" spans="1:33" s="53" customFormat="1" ht="94.5">
      <c r="A80" s="133" t="s">
        <v>1843</v>
      </c>
      <c r="B80" s="134" t="s">
        <v>1844</v>
      </c>
      <c r="C80" s="133" t="s">
        <v>1845</v>
      </c>
      <c r="D80" s="162" t="s">
        <v>239</v>
      </c>
      <c r="E80" s="162">
        <v>0</v>
      </c>
      <c r="F80" s="162">
        <v>0</v>
      </c>
      <c r="G80" s="162">
        <v>0.185</v>
      </c>
      <c r="H80" s="162">
        <v>0</v>
      </c>
      <c r="I80" s="162">
        <v>0</v>
      </c>
      <c r="J80" s="162" t="s">
        <v>239</v>
      </c>
      <c r="K80" s="162">
        <v>0</v>
      </c>
      <c r="L80" s="162">
        <v>0</v>
      </c>
      <c r="M80" s="154">
        <v>0</v>
      </c>
      <c r="N80" s="162">
        <v>0</v>
      </c>
      <c r="O80" s="162">
        <v>0</v>
      </c>
      <c r="P80" s="162" t="s">
        <v>239</v>
      </c>
      <c r="Q80" s="162">
        <v>0</v>
      </c>
      <c r="R80" s="162">
        <v>0</v>
      </c>
      <c r="S80" s="162">
        <v>0</v>
      </c>
      <c r="T80" s="162">
        <v>0</v>
      </c>
      <c r="U80" s="162">
        <v>0</v>
      </c>
      <c r="V80" s="162" t="s">
        <v>239</v>
      </c>
      <c r="W80" s="154">
        <v>0</v>
      </c>
      <c r="X80" s="162">
        <v>0</v>
      </c>
      <c r="Y80" s="162">
        <v>0</v>
      </c>
      <c r="Z80" s="162">
        <v>0</v>
      </c>
      <c r="AA80" s="162">
        <v>0</v>
      </c>
      <c r="AB80" s="162" t="s">
        <v>239</v>
      </c>
      <c r="AC80" s="162">
        <v>0</v>
      </c>
      <c r="AD80" s="162">
        <v>0</v>
      </c>
      <c r="AE80" s="162">
        <v>0</v>
      </c>
      <c r="AF80" s="162">
        <v>0</v>
      </c>
      <c r="AG80" s="154">
        <v>0</v>
      </c>
    </row>
    <row r="81" spans="1:33" s="53" customFormat="1" ht="63">
      <c r="A81" s="133" t="s">
        <v>1846</v>
      </c>
      <c r="B81" s="134" t="s">
        <v>1847</v>
      </c>
      <c r="C81" s="133" t="s">
        <v>1848</v>
      </c>
      <c r="D81" s="162" t="s">
        <v>239</v>
      </c>
      <c r="E81" s="162">
        <v>0</v>
      </c>
      <c r="F81" s="162">
        <v>0</v>
      </c>
      <c r="G81" s="162">
        <v>1.1200000000000001</v>
      </c>
      <c r="H81" s="162">
        <v>0</v>
      </c>
      <c r="I81" s="162">
        <v>0</v>
      </c>
      <c r="J81" s="162" t="s">
        <v>239</v>
      </c>
      <c r="K81" s="162">
        <v>0</v>
      </c>
      <c r="L81" s="162">
        <v>0</v>
      </c>
      <c r="M81" s="154">
        <v>0</v>
      </c>
      <c r="N81" s="162">
        <v>0</v>
      </c>
      <c r="O81" s="162">
        <v>0</v>
      </c>
      <c r="P81" s="162" t="s">
        <v>239</v>
      </c>
      <c r="Q81" s="162">
        <v>0</v>
      </c>
      <c r="R81" s="162">
        <v>0</v>
      </c>
      <c r="S81" s="162">
        <v>0</v>
      </c>
      <c r="T81" s="162">
        <v>0</v>
      </c>
      <c r="U81" s="162">
        <v>0</v>
      </c>
      <c r="V81" s="162" t="s">
        <v>239</v>
      </c>
      <c r="W81" s="154">
        <v>0</v>
      </c>
      <c r="X81" s="162">
        <v>0</v>
      </c>
      <c r="Y81" s="162">
        <v>0</v>
      </c>
      <c r="Z81" s="162">
        <v>0</v>
      </c>
      <c r="AA81" s="162">
        <v>0</v>
      </c>
      <c r="AB81" s="162" t="s">
        <v>239</v>
      </c>
      <c r="AC81" s="162">
        <v>0</v>
      </c>
      <c r="AD81" s="162">
        <v>0</v>
      </c>
      <c r="AE81" s="162">
        <v>0</v>
      </c>
      <c r="AF81" s="162">
        <v>0</v>
      </c>
      <c r="AG81" s="154">
        <v>0</v>
      </c>
    </row>
    <row r="82" spans="1:33" s="53" customFormat="1" ht="47.25">
      <c r="A82" s="133" t="s">
        <v>1849</v>
      </c>
      <c r="B82" s="134" t="s">
        <v>1850</v>
      </c>
      <c r="C82" s="133" t="s">
        <v>1851</v>
      </c>
      <c r="D82" s="162" t="s">
        <v>239</v>
      </c>
      <c r="E82" s="162">
        <v>0</v>
      </c>
      <c r="F82" s="162">
        <v>0</v>
      </c>
      <c r="G82" s="162">
        <v>0</v>
      </c>
      <c r="H82" s="162">
        <v>0</v>
      </c>
      <c r="I82" s="162">
        <v>0</v>
      </c>
      <c r="J82" s="162" t="s">
        <v>239</v>
      </c>
      <c r="K82" s="162">
        <v>0</v>
      </c>
      <c r="L82" s="162">
        <v>0</v>
      </c>
      <c r="M82" s="154">
        <v>0</v>
      </c>
      <c r="N82" s="162">
        <v>0</v>
      </c>
      <c r="O82" s="162">
        <v>0</v>
      </c>
      <c r="P82" s="162" t="s">
        <v>239</v>
      </c>
      <c r="Q82" s="162">
        <v>0</v>
      </c>
      <c r="R82" s="162">
        <v>0</v>
      </c>
      <c r="S82" s="162">
        <v>0</v>
      </c>
      <c r="T82" s="162">
        <v>0</v>
      </c>
      <c r="U82" s="162">
        <v>0</v>
      </c>
      <c r="V82" s="162" t="s">
        <v>239</v>
      </c>
      <c r="W82" s="154">
        <v>0</v>
      </c>
      <c r="X82" s="162">
        <v>0</v>
      </c>
      <c r="Y82" s="162">
        <v>0</v>
      </c>
      <c r="Z82" s="162">
        <v>0</v>
      </c>
      <c r="AA82" s="162">
        <v>0</v>
      </c>
      <c r="AB82" s="162" t="s">
        <v>239</v>
      </c>
      <c r="AC82" s="162">
        <v>0</v>
      </c>
      <c r="AD82" s="162">
        <v>0</v>
      </c>
      <c r="AE82" s="162">
        <v>0</v>
      </c>
      <c r="AF82" s="162">
        <v>0</v>
      </c>
      <c r="AG82" s="154">
        <v>0</v>
      </c>
    </row>
    <row r="83" spans="1:33" s="53" customFormat="1" ht="31.5">
      <c r="A83" s="133" t="s">
        <v>170</v>
      </c>
      <c r="B83" s="134" t="s">
        <v>1852</v>
      </c>
      <c r="C83" s="133" t="s">
        <v>1853</v>
      </c>
      <c r="D83" s="162" t="s">
        <v>239</v>
      </c>
      <c r="E83" s="162">
        <v>0</v>
      </c>
      <c r="F83" s="162">
        <v>0</v>
      </c>
      <c r="G83" s="162">
        <v>0</v>
      </c>
      <c r="H83" s="162">
        <v>0</v>
      </c>
      <c r="I83" s="162">
        <v>0</v>
      </c>
      <c r="J83" s="162" t="s">
        <v>239</v>
      </c>
      <c r="K83" s="162">
        <v>0</v>
      </c>
      <c r="L83" s="162">
        <v>0</v>
      </c>
      <c r="M83" s="154">
        <v>0</v>
      </c>
      <c r="N83" s="162">
        <v>0</v>
      </c>
      <c r="O83" s="162">
        <v>0</v>
      </c>
      <c r="P83" s="162" t="s">
        <v>239</v>
      </c>
      <c r="Q83" s="162">
        <v>0</v>
      </c>
      <c r="R83" s="162">
        <v>0</v>
      </c>
      <c r="S83" s="162">
        <v>0</v>
      </c>
      <c r="T83" s="162">
        <v>0</v>
      </c>
      <c r="U83" s="162">
        <v>0</v>
      </c>
      <c r="V83" s="162" t="s">
        <v>239</v>
      </c>
      <c r="W83" s="154">
        <v>0</v>
      </c>
      <c r="X83" s="162">
        <v>0</v>
      </c>
      <c r="Y83" s="162">
        <v>0</v>
      </c>
      <c r="Z83" s="162">
        <v>0</v>
      </c>
      <c r="AA83" s="162">
        <v>0</v>
      </c>
      <c r="AB83" s="162" t="s">
        <v>239</v>
      </c>
      <c r="AC83" s="162">
        <v>0</v>
      </c>
      <c r="AD83" s="162">
        <v>0</v>
      </c>
      <c r="AE83" s="162">
        <v>0</v>
      </c>
      <c r="AF83" s="162">
        <v>0</v>
      </c>
      <c r="AG83" s="154">
        <v>0</v>
      </c>
    </row>
    <row r="84" spans="1:33" s="53" customFormat="1" ht="47.25">
      <c r="A84" s="126" t="s">
        <v>115</v>
      </c>
      <c r="B84" s="127" t="s">
        <v>202</v>
      </c>
      <c r="C84" s="164" t="s">
        <v>218</v>
      </c>
      <c r="D84" s="164" t="s">
        <v>364</v>
      </c>
      <c r="E84" s="164">
        <f t="shared" ref="E84:I84" si="133">SUM(E85:E86)</f>
        <v>0</v>
      </c>
      <c r="F84" s="164">
        <f t="shared" si="133"/>
        <v>0</v>
      </c>
      <c r="G84" s="164">
        <f t="shared" si="133"/>
        <v>0</v>
      </c>
      <c r="H84" s="164">
        <f t="shared" si="133"/>
        <v>0</v>
      </c>
      <c r="I84" s="164">
        <f t="shared" si="133"/>
        <v>0</v>
      </c>
      <c r="J84" s="164" t="s">
        <v>364</v>
      </c>
      <c r="K84" s="164">
        <f t="shared" ref="K84" si="134">SUM(K85:K86)</f>
        <v>0</v>
      </c>
      <c r="L84" s="164">
        <f t="shared" ref="L84" si="135">SUM(L85:L86)</f>
        <v>0</v>
      </c>
      <c r="M84" s="164">
        <f t="shared" ref="M84" si="136">SUM(M85:M86)</f>
        <v>0</v>
      </c>
      <c r="N84" s="164">
        <f t="shared" ref="N84" si="137">SUM(N85:N86)</f>
        <v>0</v>
      </c>
      <c r="O84" s="164">
        <f t="shared" ref="O84" si="138">SUM(O85:O86)</f>
        <v>0</v>
      </c>
      <c r="P84" s="129" t="s">
        <v>364</v>
      </c>
      <c r="Q84" s="164">
        <f t="shared" ref="Q84" si="139">SUM(Q85:Q86)</f>
        <v>0</v>
      </c>
      <c r="R84" s="164">
        <f t="shared" ref="R84" si="140">SUM(R85:R86)</f>
        <v>0</v>
      </c>
      <c r="S84" s="164">
        <f t="shared" ref="S84" si="141">SUM(S85:S86)</f>
        <v>0</v>
      </c>
      <c r="T84" s="164">
        <f t="shared" ref="T84" si="142">SUM(T85:T86)</f>
        <v>0</v>
      </c>
      <c r="U84" s="164">
        <f t="shared" ref="U84" si="143">SUM(U85:U86)</f>
        <v>0</v>
      </c>
      <c r="V84" s="164" t="s">
        <v>364</v>
      </c>
      <c r="W84" s="164">
        <f t="shared" ref="W84" si="144">SUM(W85:W86)</f>
        <v>0</v>
      </c>
      <c r="X84" s="164">
        <f t="shared" ref="X84" si="145">SUM(X85:X86)</f>
        <v>0</v>
      </c>
      <c r="Y84" s="164">
        <f t="shared" ref="Y84" si="146">SUM(Y85:Y86)</f>
        <v>0</v>
      </c>
      <c r="Z84" s="164">
        <f t="shared" ref="Z84" si="147">SUM(Z85:Z86)</f>
        <v>0</v>
      </c>
      <c r="AA84" s="164">
        <f t="shared" ref="AA84" si="148">SUM(AA85:AA86)</f>
        <v>0</v>
      </c>
      <c r="AB84" s="164" t="s">
        <v>364</v>
      </c>
      <c r="AC84" s="164">
        <f t="shared" ref="AC84" si="149">SUM(AC85:AC86)</f>
        <v>0</v>
      </c>
      <c r="AD84" s="164">
        <f t="shared" ref="AD84" si="150">SUM(AD85:AD86)</f>
        <v>0</v>
      </c>
      <c r="AE84" s="164">
        <f t="shared" ref="AE84" si="151">SUM(AE85:AE86)</f>
        <v>0</v>
      </c>
      <c r="AF84" s="164">
        <f t="shared" ref="AF84" si="152">SUM(AF85:AF86)</f>
        <v>0</v>
      </c>
      <c r="AG84" s="164">
        <f t="shared" ref="AG84" si="153">SUM(AG85:AG86)</f>
        <v>0</v>
      </c>
    </row>
    <row r="85" spans="1:33" s="53" customFormat="1" ht="78.75">
      <c r="A85" s="132" t="s">
        <v>171</v>
      </c>
      <c r="B85" s="157" t="s">
        <v>203</v>
      </c>
      <c r="C85" s="158" t="s">
        <v>1717</v>
      </c>
      <c r="D85" s="131" t="s">
        <v>365</v>
      </c>
      <c r="E85" s="131">
        <v>0</v>
      </c>
      <c r="F85" s="131">
        <v>0</v>
      </c>
      <c r="G85" s="131">
        <v>0</v>
      </c>
      <c r="H85" s="131">
        <v>0</v>
      </c>
      <c r="I85" s="131">
        <v>0</v>
      </c>
      <c r="J85" s="131" t="s">
        <v>365</v>
      </c>
      <c r="K85" s="131">
        <v>0</v>
      </c>
      <c r="L85" s="131">
        <v>0</v>
      </c>
      <c r="M85" s="131">
        <v>0</v>
      </c>
      <c r="N85" s="131">
        <v>0</v>
      </c>
      <c r="O85" s="131">
        <v>0</v>
      </c>
      <c r="P85" s="131" t="s">
        <v>365</v>
      </c>
      <c r="Q85" s="131">
        <v>0</v>
      </c>
      <c r="R85" s="131">
        <v>0</v>
      </c>
      <c r="S85" s="131">
        <v>0</v>
      </c>
      <c r="T85" s="131">
        <v>0</v>
      </c>
      <c r="U85" s="131">
        <v>0</v>
      </c>
      <c r="V85" s="131" t="s">
        <v>365</v>
      </c>
      <c r="W85" s="131">
        <v>0</v>
      </c>
      <c r="X85" s="131">
        <v>0</v>
      </c>
      <c r="Y85" s="131">
        <v>0</v>
      </c>
      <c r="Z85" s="131">
        <v>0</v>
      </c>
      <c r="AA85" s="131">
        <v>0</v>
      </c>
      <c r="AB85" s="131" t="s">
        <v>365</v>
      </c>
      <c r="AC85" s="131">
        <v>0</v>
      </c>
      <c r="AD85" s="131">
        <v>0</v>
      </c>
      <c r="AE85" s="131">
        <v>0</v>
      </c>
      <c r="AF85" s="131">
        <v>0</v>
      </c>
      <c r="AG85" s="131">
        <v>0</v>
      </c>
    </row>
    <row r="86" spans="1:33" s="53" customFormat="1" ht="47.25">
      <c r="A86" s="132" t="s">
        <v>172</v>
      </c>
      <c r="B86" s="157" t="s">
        <v>204</v>
      </c>
      <c r="C86" s="158" t="s">
        <v>1718</v>
      </c>
      <c r="D86" s="131" t="s">
        <v>365</v>
      </c>
      <c r="E86" s="131">
        <v>0</v>
      </c>
      <c r="F86" s="131">
        <v>0</v>
      </c>
      <c r="G86" s="131">
        <v>0</v>
      </c>
      <c r="H86" s="131">
        <v>0</v>
      </c>
      <c r="I86" s="131">
        <v>0</v>
      </c>
      <c r="J86" s="131" t="s">
        <v>365</v>
      </c>
      <c r="K86" s="131">
        <v>0</v>
      </c>
      <c r="L86" s="131">
        <v>0</v>
      </c>
      <c r="M86" s="131">
        <v>0</v>
      </c>
      <c r="N86" s="131">
        <v>0</v>
      </c>
      <c r="O86" s="131">
        <v>0</v>
      </c>
      <c r="P86" s="131" t="s">
        <v>365</v>
      </c>
      <c r="Q86" s="131">
        <v>0</v>
      </c>
      <c r="R86" s="131">
        <v>0</v>
      </c>
      <c r="S86" s="131">
        <v>0</v>
      </c>
      <c r="T86" s="131">
        <v>0</v>
      </c>
      <c r="U86" s="131">
        <v>0</v>
      </c>
      <c r="V86" s="131" t="s">
        <v>365</v>
      </c>
      <c r="W86" s="131">
        <v>0</v>
      </c>
      <c r="X86" s="131">
        <v>0</v>
      </c>
      <c r="Y86" s="131">
        <v>0</v>
      </c>
      <c r="Z86" s="131">
        <v>0</v>
      </c>
      <c r="AA86" s="131">
        <v>0</v>
      </c>
      <c r="AB86" s="131" t="s">
        <v>365</v>
      </c>
      <c r="AC86" s="131">
        <v>0</v>
      </c>
      <c r="AD86" s="131">
        <v>0</v>
      </c>
      <c r="AE86" s="131">
        <v>0</v>
      </c>
      <c r="AF86" s="131">
        <v>0</v>
      </c>
      <c r="AG86" s="131">
        <v>0</v>
      </c>
    </row>
    <row r="87" spans="1:33" s="53" customFormat="1" ht="63">
      <c r="A87" s="126" t="s">
        <v>116</v>
      </c>
      <c r="B87" s="127" t="s">
        <v>205</v>
      </c>
      <c r="C87" s="164" t="s">
        <v>218</v>
      </c>
      <c r="D87" s="164" t="s">
        <v>364</v>
      </c>
      <c r="E87" s="164">
        <f t="shared" ref="E87:I87" si="154">SUM(E88,E92)</f>
        <v>0</v>
      </c>
      <c r="F87" s="164">
        <f t="shared" si="154"/>
        <v>0</v>
      </c>
      <c r="G87" s="164">
        <f t="shared" si="154"/>
        <v>0</v>
      </c>
      <c r="H87" s="164">
        <f t="shared" si="154"/>
        <v>0</v>
      </c>
      <c r="I87" s="164">
        <f t="shared" si="154"/>
        <v>0</v>
      </c>
      <c r="J87" s="164" t="s">
        <v>364</v>
      </c>
      <c r="K87" s="164">
        <f t="shared" ref="K87" si="155">SUM(K88,K92)</f>
        <v>0</v>
      </c>
      <c r="L87" s="164">
        <f t="shared" ref="L87" si="156">SUM(L88,L92)</f>
        <v>0</v>
      </c>
      <c r="M87" s="164">
        <f t="shared" ref="M87" si="157">SUM(M88,M92)</f>
        <v>0</v>
      </c>
      <c r="N87" s="164">
        <f t="shared" ref="N87" si="158">SUM(N88,N92)</f>
        <v>0</v>
      </c>
      <c r="O87" s="164">
        <f t="shared" ref="O87" si="159">SUM(O88,O92)</f>
        <v>0</v>
      </c>
      <c r="P87" s="129" t="s">
        <v>364</v>
      </c>
      <c r="Q87" s="164">
        <f t="shared" ref="Q87" si="160">SUM(Q88,Q92)</f>
        <v>0</v>
      </c>
      <c r="R87" s="164">
        <f t="shared" ref="R87" si="161">SUM(R88,R92)</f>
        <v>0</v>
      </c>
      <c r="S87" s="164">
        <f t="shared" ref="S87" si="162">SUM(S88,S92)</f>
        <v>0</v>
      </c>
      <c r="T87" s="164">
        <f t="shared" ref="T87" si="163">SUM(T88,T92)</f>
        <v>0</v>
      </c>
      <c r="U87" s="164">
        <f t="shared" ref="U87" si="164">SUM(U88,U92)</f>
        <v>0</v>
      </c>
      <c r="V87" s="164" t="s">
        <v>364</v>
      </c>
      <c r="W87" s="164">
        <f t="shared" ref="W87" si="165">SUM(W88,W92)</f>
        <v>0</v>
      </c>
      <c r="X87" s="164">
        <f t="shared" ref="X87" si="166">SUM(X88,X92)</f>
        <v>0</v>
      </c>
      <c r="Y87" s="164">
        <f t="shared" ref="Y87" si="167">SUM(Y88,Y92)</f>
        <v>0</v>
      </c>
      <c r="Z87" s="164">
        <f t="shared" ref="Z87" si="168">SUM(Z88,Z92)</f>
        <v>0</v>
      </c>
      <c r="AA87" s="164">
        <f t="shared" ref="AA87" si="169">SUM(AA88,AA92)</f>
        <v>0</v>
      </c>
      <c r="AB87" s="164" t="s">
        <v>364</v>
      </c>
      <c r="AC87" s="164">
        <f t="shared" ref="AC87" si="170">SUM(AC88,AC92)</f>
        <v>0</v>
      </c>
      <c r="AD87" s="164">
        <f t="shared" ref="AD87" si="171">SUM(AD88,AD92)</f>
        <v>0</v>
      </c>
      <c r="AE87" s="164">
        <f t="shared" ref="AE87" si="172">SUM(AE88,AE92)</f>
        <v>0</v>
      </c>
      <c r="AF87" s="164">
        <f t="shared" ref="AF87" si="173">SUM(AF88,AF92)</f>
        <v>0</v>
      </c>
      <c r="AG87" s="164">
        <f t="shared" ref="AG87" si="174">SUM(AG88,AG92)</f>
        <v>0</v>
      </c>
    </row>
    <row r="88" spans="1:33" s="53" customFormat="1" ht="47.25">
      <c r="A88" s="132" t="s">
        <v>130</v>
      </c>
      <c r="B88" s="157" t="s">
        <v>206</v>
      </c>
      <c r="C88" s="158" t="s">
        <v>218</v>
      </c>
      <c r="D88" s="131" t="s">
        <v>365</v>
      </c>
      <c r="E88" s="131">
        <f t="shared" ref="E88:I88" si="175">SUM(E89:E91)</f>
        <v>0</v>
      </c>
      <c r="F88" s="131">
        <f t="shared" si="175"/>
        <v>0</v>
      </c>
      <c r="G88" s="131">
        <f t="shared" si="175"/>
        <v>0</v>
      </c>
      <c r="H88" s="131">
        <f t="shared" si="175"/>
        <v>0</v>
      </c>
      <c r="I88" s="131">
        <f t="shared" si="175"/>
        <v>0</v>
      </c>
      <c r="J88" s="131" t="s">
        <v>365</v>
      </c>
      <c r="K88" s="131">
        <f t="shared" ref="K88" si="176">SUM(K89:K91)</f>
        <v>0</v>
      </c>
      <c r="L88" s="131">
        <f t="shared" ref="L88" si="177">SUM(L89:L91)</f>
        <v>0</v>
      </c>
      <c r="M88" s="131">
        <f t="shared" ref="M88" si="178">SUM(M89:M91)</f>
        <v>0</v>
      </c>
      <c r="N88" s="131">
        <f t="shared" ref="N88" si="179">SUM(N89:N91)</f>
        <v>0</v>
      </c>
      <c r="O88" s="131">
        <f t="shared" ref="O88" si="180">SUM(O89:O91)</f>
        <v>0</v>
      </c>
      <c r="P88" s="131" t="s">
        <v>365</v>
      </c>
      <c r="Q88" s="131">
        <f t="shared" ref="Q88" si="181">SUM(Q89:Q91)</f>
        <v>0</v>
      </c>
      <c r="R88" s="131">
        <f t="shared" ref="R88" si="182">SUM(R89:R91)</f>
        <v>0</v>
      </c>
      <c r="S88" s="131">
        <f t="shared" ref="S88" si="183">SUM(S89:S91)</f>
        <v>0</v>
      </c>
      <c r="T88" s="131">
        <f t="shared" ref="T88" si="184">SUM(T89:T91)</f>
        <v>0</v>
      </c>
      <c r="U88" s="131">
        <f t="shared" ref="U88" si="185">SUM(U89:U91)</f>
        <v>0</v>
      </c>
      <c r="V88" s="131" t="s">
        <v>365</v>
      </c>
      <c r="W88" s="131">
        <f t="shared" ref="W88" si="186">SUM(W89:W91)</f>
        <v>0</v>
      </c>
      <c r="X88" s="131">
        <f t="shared" ref="X88" si="187">SUM(X89:X91)</f>
        <v>0</v>
      </c>
      <c r="Y88" s="131">
        <f t="shared" ref="Y88" si="188">SUM(Y89:Y91)</f>
        <v>0</v>
      </c>
      <c r="Z88" s="131">
        <f t="shared" ref="Z88" si="189">SUM(Z89:Z91)</f>
        <v>0</v>
      </c>
      <c r="AA88" s="131">
        <f t="shared" ref="AA88" si="190">SUM(AA89:AA91)</f>
        <v>0</v>
      </c>
      <c r="AB88" s="131" t="s">
        <v>365</v>
      </c>
      <c r="AC88" s="131">
        <f t="shared" ref="AC88" si="191">SUM(AC89:AC91)</f>
        <v>0</v>
      </c>
      <c r="AD88" s="131">
        <f t="shared" ref="AD88" si="192">SUM(AD89:AD91)</f>
        <v>0</v>
      </c>
      <c r="AE88" s="131">
        <f t="shared" ref="AE88" si="193">SUM(AE89:AE91)</f>
        <v>0</v>
      </c>
      <c r="AF88" s="131">
        <f t="shared" ref="AF88" si="194">SUM(AF89:AF91)</f>
        <v>0</v>
      </c>
      <c r="AG88" s="131">
        <f t="shared" ref="AG88" si="195">SUM(AG89:AG91)</f>
        <v>0</v>
      </c>
    </row>
    <row r="89" spans="1:33" s="53" customFormat="1" ht="141.75">
      <c r="A89" s="209" t="s">
        <v>130</v>
      </c>
      <c r="B89" s="211" t="s">
        <v>207</v>
      </c>
      <c r="C89" s="206" t="s">
        <v>218</v>
      </c>
      <c r="D89" s="206" t="s">
        <v>365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 t="s">
        <v>365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 t="s">
        <v>365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 t="s">
        <v>365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 t="s">
        <v>365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</row>
    <row r="90" spans="1:33" s="53" customFormat="1" ht="110.25">
      <c r="A90" s="209" t="s">
        <v>130</v>
      </c>
      <c r="B90" s="211" t="s">
        <v>208</v>
      </c>
      <c r="C90" s="206" t="s">
        <v>218</v>
      </c>
      <c r="D90" s="206" t="s">
        <v>365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 t="s">
        <v>365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 t="s">
        <v>365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 t="s">
        <v>365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 t="s">
        <v>365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</row>
    <row r="91" spans="1:33" s="53" customFormat="1" ht="126">
      <c r="A91" s="209" t="s">
        <v>130</v>
      </c>
      <c r="B91" s="211" t="s">
        <v>209</v>
      </c>
      <c r="C91" s="206" t="s">
        <v>218</v>
      </c>
      <c r="D91" s="206" t="s">
        <v>365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 t="s">
        <v>365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 t="s">
        <v>365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 t="s">
        <v>365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 t="s">
        <v>365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</row>
    <row r="92" spans="1:33" s="53" customFormat="1" ht="47.25">
      <c r="A92" s="132" t="s">
        <v>131</v>
      </c>
      <c r="B92" s="157" t="s">
        <v>277</v>
      </c>
      <c r="C92" s="158" t="s">
        <v>1719</v>
      </c>
      <c r="D92" s="131" t="s">
        <v>365</v>
      </c>
      <c r="E92" s="131">
        <f t="shared" ref="E92:AG92" si="196">SUM(E93:E95)</f>
        <v>0</v>
      </c>
      <c r="F92" s="131">
        <f t="shared" si="196"/>
        <v>0</v>
      </c>
      <c r="G92" s="131">
        <f t="shared" si="196"/>
        <v>0</v>
      </c>
      <c r="H92" s="131">
        <f t="shared" si="196"/>
        <v>0</v>
      </c>
      <c r="I92" s="131">
        <f t="shared" si="196"/>
        <v>0</v>
      </c>
      <c r="J92" s="131" t="s">
        <v>365</v>
      </c>
      <c r="K92" s="131">
        <f t="shared" si="196"/>
        <v>0</v>
      </c>
      <c r="L92" s="131">
        <f t="shared" si="196"/>
        <v>0</v>
      </c>
      <c r="M92" s="131">
        <f t="shared" si="196"/>
        <v>0</v>
      </c>
      <c r="N92" s="131">
        <f t="shared" si="196"/>
        <v>0</v>
      </c>
      <c r="O92" s="131">
        <f t="shared" si="196"/>
        <v>0</v>
      </c>
      <c r="P92" s="131" t="s">
        <v>365</v>
      </c>
      <c r="Q92" s="131">
        <f t="shared" si="196"/>
        <v>0</v>
      </c>
      <c r="R92" s="131">
        <f t="shared" si="196"/>
        <v>0</v>
      </c>
      <c r="S92" s="131">
        <f t="shared" si="196"/>
        <v>0</v>
      </c>
      <c r="T92" s="131">
        <f t="shared" si="196"/>
        <v>0</v>
      </c>
      <c r="U92" s="131">
        <f t="shared" si="196"/>
        <v>0</v>
      </c>
      <c r="V92" s="131" t="s">
        <v>365</v>
      </c>
      <c r="W92" s="131">
        <f t="shared" si="196"/>
        <v>0</v>
      </c>
      <c r="X92" s="131">
        <f t="shared" si="196"/>
        <v>0</v>
      </c>
      <c r="Y92" s="131">
        <f t="shared" si="196"/>
        <v>0</v>
      </c>
      <c r="Z92" s="131">
        <f t="shared" si="196"/>
        <v>0</v>
      </c>
      <c r="AA92" s="131">
        <f t="shared" si="196"/>
        <v>0</v>
      </c>
      <c r="AB92" s="131" t="s">
        <v>365</v>
      </c>
      <c r="AC92" s="131">
        <f t="shared" si="196"/>
        <v>0</v>
      </c>
      <c r="AD92" s="131">
        <f t="shared" si="196"/>
        <v>0</v>
      </c>
      <c r="AE92" s="131">
        <f t="shared" si="196"/>
        <v>0</v>
      </c>
      <c r="AF92" s="131">
        <f t="shared" si="196"/>
        <v>0</v>
      </c>
      <c r="AG92" s="131">
        <f t="shared" si="196"/>
        <v>0</v>
      </c>
    </row>
    <row r="93" spans="1:33" s="53" customFormat="1" ht="141.75">
      <c r="A93" s="209" t="s">
        <v>131</v>
      </c>
      <c r="B93" s="211" t="s">
        <v>278</v>
      </c>
      <c r="C93" s="206" t="s">
        <v>218</v>
      </c>
      <c r="D93" s="206" t="s">
        <v>365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 t="s">
        <v>365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 t="s">
        <v>365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 t="s">
        <v>365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 t="s">
        <v>365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</row>
    <row r="94" spans="1:33" s="53" customFormat="1" ht="110.25">
      <c r="A94" s="209" t="s">
        <v>131</v>
      </c>
      <c r="B94" s="211" t="s">
        <v>208</v>
      </c>
      <c r="C94" s="206" t="s">
        <v>218</v>
      </c>
      <c r="D94" s="206" t="s">
        <v>365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 t="s">
        <v>365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 t="s">
        <v>365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 t="s">
        <v>365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 t="s">
        <v>365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</row>
    <row r="95" spans="1:33" s="53" customFormat="1" ht="126">
      <c r="A95" s="209" t="s">
        <v>131</v>
      </c>
      <c r="B95" s="211" t="s">
        <v>279</v>
      </c>
      <c r="C95" s="206" t="s">
        <v>218</v>
      </c>
      <c r="D95" s="206" t="s">
        <v>365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 t="s">
        <v>365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 t="s">
        <v>365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 t="s">
        <v>365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 t="s">
        <v>365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</row>
    <row r="96" spans="1:33" s="53" customFormat="1" ht="110.25">
      <c r="A96" s="126" t="s">
        <v>117</v>
      </c>
      <c r="B96" s="127" t="s">
        <v>210</v>
      </c>
      <c r="C96" s="164" t="s">
        <v>218</v>
      </c>
      <c r="D96" s="164" t="s">
        <v>364</v>
      </c>
      <c r="E96" s="164">
        <f t="shared" ref="E96:I96" si="197">SUM(E97:E98)</f>
        <v>0</v>
      </c>
      <c r="F96" s="164">
        <f t="shared" si="197"/>
        <v>0</v>
      </c>
      <c r="G96" s="164">
        <f t="shared" si="197"/>
        <v>0</v>
      </c>
      <c r="H96" s="164">
        <f t="shared" si="197"/>
        <v>0</v>
      </c>
      <c r="I96" s="164">
        <f t="shared" si="197"/>
        <v>0</v>
      </c>
      <c r="J96" s="164" t="s">
        <v>364</v>
      </c>
      <c r="K96" s="164">
        <f t="shared" ref="K96" si="198">SUM(K97:K98)</f>
        <v>0</v>
      </c>
      <c r="L96" s="164">
        <f t="shared" ref="L96" si="199">SUM(L97:L98)</f>
        <v>0</v>
      </c>
      <c r="M96" s="164">
        <f t="shared" ref="M96" si="200">SUM(M97:M98)</f>
        <v>0</v>
      </c>
      <c r="N96" s="164">
        <f t="shared" ref="N96" si="201">SUM(N97:N98)</f>
        <v>0</v>
      </c>
      <c r="O96" s="164">
        <f t="shared" ref="O96" si="202">SUM(O97:O98)</f>
        <v>0</v>
      </c>
      <c r="P96" s="129" t="s">
        <v>364</v>
      </c>
      <c r="Q96" s="164">
        <f t="shared" ref="Q96" si="203">SUM(Q97:Q98)</f>
        <v>0</v>
      </c>
      <c r="R96" s="164">
        <f t="shared" ref="R96" si="204">SUM(R97:R98)</f>
        <v>0</v>
      </c>
      <c r="S96" s="164">
        <f t="shared" ref="S96" si="205">SUM(S97:S98)</f>
        <v>0</v>
      </c>
      <c r="T96" s="164">
        <f t="shared" ref="T96" si="206">SUM(T97:T98)</f>
        <v>0</v>
      </c>
      <c r="U96" s="164">
        <f t="shared" ref="U96" si="207">SUM(U97:U98)</f>
        <v>0</v>
      </c>
      <c r="V96" s="164" t="s">
        <v>364</v>
      </c>
      <c r="W96" s="164">
        <f t="shared" ref="W96" si="208">SUM(W97:W98)</f>
        <v>0</v>
      </c>
      <c r="X96" s="164">
        <f t="shared" ref="X96" si="209">SUM(X97:X98)</f>
        <v>0</v>
      </c>
      <c r="Y96" s="164">
        <f t="shared" ref="Y96" si="210">SUM(Y97:Y98)</f>
        <v>0</v>
      </c>
      <c r="Z96" s="164">
        <f t="shared" ref="Z96" si="211">SUM(Z97:Z98)</f>
        <v>0</v>
      </c>
      <c r="AA96" s="164">
        <f t="shared" ref="AA96" si="212">SUM(AA97:AA98)</f>
        <v>0</v>
      </c>
      <c r="AB96" s="164" t="s">
        <v>364</v>
      </c>
      <c r="AC96" s="164">
        <f t="shared" ref="AC96" si="213">SUM(AC97:AC98)</f>
        <v>0</v>
      </c>
      <c r="AD96" s="164">
        <f t="shared" ref="AD96" si="214">SUM(AD97:AD98)</f>
        <v>0</v>
      </c>
      <c r="AE96" s="164">
        <f t="shared" ref="AE96" si="215">SUM(AE97:AE98)</f>
        <v>0</v>
      </c>
      <c r="AF96" s="164">
        <f t="shared" ref="AF96" si="216">SUM(AF97:AF98)</f>
        <v>0</v>
      </c>
      <c r="AG96" s="164">
        <f t="shared" ref="AG96" si="217">SUM(AG97:AG98)</f>
        <v>0</v>
      </c>
    </row>
    <row r="97" spans="1:33" s="53" customFormat="1" ht="78.75">
      <c r="A97" s="132" t="s">
        <v>173</v>
      </c>
      <c r="B97" s="157" t="s">
        <v>211</v>
      </c>
      <c r="C97" s="131" t="s">
        <v>218</v>
      </c>
      <c r="D97" s="131" t="s">
        <v>365</v>
      </c>
      <c r="E97" s="131">
        <v>0</v>
      </c>
      <c r="F97" s="131">
        <v>0</v>
      </c>
      <c r="G97" s="131">
        <v>0</v>
      </c>
      <c r="H97" s="131">
        <v>0</v>
      </c>
      <c r="I97" s="131">
        <v>0</v>
      </c>
      <c r="J97" s="131" t="s">
        <v>365</v>
      </c>
      <c r="K97" s="131">
        <v>0</v>
      </c>
      <c r="L97" s="131">
        <v>0</v>
      </c>
      <c r="M97" s="131">
        <v>0</v>
      </c>
      <c r="N97" s="131">
        <v>0</v>
      </c>
      <c r="O97" s="131">
        <v>0</v>
      </c>
      <c r="P97" s="131" t="s">
        <v>365</v>
      </c>
      <c r="Q97" s="131">
        <v>0</v>
      </c>
      <c r="R97" s="131">
        <v>0</v>
      </c>
      <c r="S97" s="131">
        <v>0</v>
      </c>
      <c r="T97" s="131">
        <v>0</v>
      </c>
      <c r="U97" s="131">
        <v>0</v>
      </c>
      <c r="V97" s="131" t="s">
        <v>365</v>
      </c>
      <c r="W97" s="131">
        <v>0</v>
      </c>
      <c r="X97" s="131">
        <v>0</v>
      </c>
      <c r="Y97" s="131">
        <v>0</v>
      </c>
      <c r="Z97" s="131">
        <v>0</v>
      </c>
      <c r="AA97" s="131">
        <v>0</v>
      </c>
      <c r="AB97" s="131" t="s">
        <v>365</v>
      </c>
      <c r="AC97" s="131">
        <v>0</v>
      </c>
      <c r="AD97" s="131">
        <v>0</v>
      </c>
      <c r="AE97" s="131">
        <v>0</v>
      </c>
      <c r="AF97" s="131">
        <v>0</v>
      </c>
      <c r="AG97" s="131">
        <v>0</v>
      </c>
    </row>
    <row r="98" spans="1:33" s="53" customFormat="1" ht="94.5">
      <c r="A98" s="132" t="s">
        <v>174</v>
      </c>
      <c r="B98" s="157" t="s">
        <v>212</v>
      </c>
      <c r="C98" s="131" t="s">
        <v>218</v>
      </c>
      <c r="D98" s="131" t="s">
        <v>365</v>
      </c>
      <c r="E98" s="131">
        <v>0</v>
      </c>
      <c r="F98" s="131">
        <v>0</v>
      </c>
      <c r="G98" s="131">
        <v>0</v>
      </c>
      <c r="H98" s="131">
        <v>0</v>
      </c>
      <c r="I98" s="131">
        <v>0</v>
      </c>
      <c r="J98" s="131" t="s">
        <v>365</v>
      </c>
      <c r="K98" s="131">
        <v>0</v>
      </c>
      <c r="L98" s="131">
        <v>0</v>
      </c>
      <c r="M98" s="131">
        <v>0</v>
      </c>
      <c r="N98" s="131">
        <v>0</v>
      </c>
      <c r="O98" s="131">
        <v>0</v>
      </c>
      <c r="P98" s="131" t="s">
        <v>365</v>
      </c>
      <c r="Q98" s="131">
        <v>0</v>
      </c>
      <c r="R98" s="131">
        <v>0</v>
      </c>
      <c r="S98" s="131">
        <v>0</v>
      </c>
      <c r="T98" s="131">
        <v>0</v>
      </c>
      <c r="U98" s="131">
        <v>0</v>
      </c>
      <c r="V98" s="131" t="s">
        <v>365</v>
      </c>
      <c r="W98" s="131">
        <v>0</v>
      </c>
      <c r="X98" s="131">
        <v>0</v>
      </c>
      <c r="Y98" s="131">
        <v>0</v>
      </c>
      <c r="Z98" s="131">
        <v>0</v>
      </c>
      <c r="AA98" s="131">
        <v>0</v>
      </c>
      <c r="AB98" s="131" t="s">
        <v>365</v>
      </c>
      <c r="AC98" s="131">
        <v>0</v>
      </c>
      <c r="AD98" s="131">
        <v>0</v>
      </c>
      <c r="AE98" s="131">
        <v>0</v>
      </c>
      <c r="AF98" s="131">
        <v>0</v>
      </c>
      <c r="AG98" s="131">
        <v>0</v>
      </c>
    </row>
    <row r="99" spans="1:33" s="53" customFormat="1" ht="47.25">
      <c r="A99" s="91" t="s">
        <v>118</v>
      </c>
      <c r="B99" s="96" t="s">
        <v>213</v>
      </c>
      <c r="C99" s="100" t="s">
        <v>218</v>
      </c>
      <c r="D99" s="100" t="s">
        <v>191</v>
      </c>
      <c r="E99" s="100">
        <f>SUM(E100,E122,E479,E491)</f>
        <v>18.398</v>
      </c>
      <c r="F99" s="100">
        <f>SUM(F100,F122,F479,F491)</f>
        <v>0</v>
      </c>
      <c r="G99" s="100">
        <f>SUM(G100,G122,G479,G491)</f>
        <v>38.498000000000012</v>
      </c>
      <c r="H99" s="100">
        <f>SUM(H100,H122,H479,H491)</f>
        <v>0</v>
      </c>
      <c r="I99" s="100">
        <f>SUM(I100,I122,I479,I491)</f>
        <v>0</v>
      </c>
      <c r="J99" s="100" t="s">
        <v>191</v>
      </c>
      <c r="K99" s="100">
        <f>SUM(K100,K122,K479,K491)</f>
        <v>9.8999999999999986</v>
      </c>
      <c r="L99" s="100">
        <f>SUM(L100,L122,L479,L491)</f>
        <v>0</v>
      </c>
      <c r="M99" s="100">
        <f>SUM(M100,M122,M479,M491)</f>
        <v>40.317000000000007</v>
      </c>
      <c r="N99" s="100">
        <f>SUM(N100,N122,N479,N491)</f>
        <v>0</v>
      </c>
      <c r="O99" s="100">
        <f>SUM(O100,O122,O479,O491)</f>
        <v>0</v>
      </c>
      <c r="P99" s="100" t="s">
        <v>191</v>
      </c>
      <c r="Q99" s="100">
        <f>SUM(Q100,Q122,Q479,Q491)</f>
        <v>5.22</v>
      </c>
      <c r="R99" s="100">
        <f>SUM(R100,R122,R479,R491)</f>
        <v>0</v>
      </c>
      <c r="S99" s="100">
        <f>SUM(S100,S122,S479,S491)</f>
        <v>46.39500000000001</v>
      </c>
      <c r="T99" s="100">
        <f>SUM(T100,T122,T479,T491)</f>
        <v>0</v>
      </c>
      <c r="U99" s="100">
        <f>SUM(U100,U122,U479,U491)</f>
        <v>0</v>
      </c>
      <c r="V99" s="100" t="s">
        <v>191</v>
      </c>
      <c r="W99" s="100">
        <f>SUM(W100,W122,W479,W491)</f>
        <v>4.3199999999999994</v>
      </c>
      <c r="X99" s="100">
        <f>SUM(X100,X122,X479,X491)</f>
        <v>0</v>
      </c>
      <c r="Y99" s="100">
        <f>SUM(Y100,Y122,Y479,Y491)</f>
        <v>21.312999999999995</v>
      </c>
      <c r="Z99" s="100">
        <f>SUM(Z100,Z122,Z479,Z491)</f>
        <v>0</v>
      </c>
      <c r="AA99" s="100">
        <f>SUM(AA100,AA122,AA479,AA491)</f>
        <v>0</v>
      </c>
      <c r="AB99" s="100" t="s">
        <v>191</v>
      </c>
      <c r="AC99" s="100">
        <f>SUM(AC100,AC122,AC479,AC491)</f>
        <v>4.0599999999999996</v>
      </c>
      <c r="AD99" s="100">
        <f>SUM(AD100,AD122,AD479,AD491)</f>
        <v>0</v>
      </c>
      <c r="AE99" s="100">
        <f>SUM(AE100,AE122,AE479,AE491)</f>
        <v>10.915999999999999</v>
      </c>
      <c r="AF99" s="100">
        <f>SUM(AF100,AF122,AF479,AF491)</f>
        <v>0</v>
      </c>
      <c r="AG99" s="100">
        <f>SUM(AG100,AG122,AG479,AG491)</f>
        <v>0</v>
      </c>
    </row>
    <row r="100" spans="1:33" s="53" customFormat="1" ht="78.75">
      <c r="A100" s="126" t="s">
        <v>132</v>
      </c>
      <c r="B100" s="127" t="s">
        <v>214</v>
      </c>
      <c r="C100" s="164" t="s">
        <v>218</v>
      </c>
      <c r="D100" s="164" t="s">
        <v>364</v>
      </c>
      <c r="E100" s="164">
        <f t="shared" ref="E100:I100" si="218">SUM(E101,E118,)</f>
        <v>16.117999999999999</v>
      </c>
      <c r="F100" s="164">
        <f t="shared" si="218"/>
        <v>0</v>
      </c>
      <c r="G100" s="164">
        <f t="shared" si="218"/>
        <v>0</v>
      </c>
      <c r="H100" s="164">
        <f t="shared" si="218"/>
        <v>0</v>
      </c>
      <c r="I100" s="164">
        <f t="shared" si="218"/>
        <v>0</v>
      </c>
      <c r="J100" s="164" t="s">
        <v>364</v>
      </c>
      <c r="K100" s="164">
        <f t="shared" ref="K100" si="219">SUM(K101,K118,)</f>
        <v>8.0599999999999987</v>
      </c>
      <c r="L100" s="164">
        <f t="shared" ref="L100" si="220">SUM(L101,L118,)</f>
        <v>0</v>
      </c>
      <c r="M100" s="164">
        <f t="shared" ref="M100" si="221">SUM(M101,M118,)</f>
        <v>0</v>
      </c>
      <c r="N100" s="164">
        <f t="shared" ref="N100" si="222">SUM(N101,N118,)</f>
        <v>0</v>
      </c>
      <c r="O100" s="164">
        <f t="shared" ref="O100" si="223">SUM(O101,O118,)</f>
        <v>0</v>
      </c>
      <c r="P100" s="129" t="s">
        <v>364</v>
      </c>
      <c r="Q100" s="164">
        <f t="shared" ref="Q100" si="224">SUM(Q101,Q118,)</f>
        <v>4.0599999999999996</v>
      </c>
      <c r="R100" s="164">
        <f t="shared" ref="R100" si="225">SUM(R101,R118,)</f>
        <v>0</v>
      </c>
      <c r="S100" s="164">
        <f t="shared" ref="S100" si="226">SUM(S101,S118,)</f>
        <v>0.2</v>
      </c>
      <c r="T100" s="164">
        <f t="shared" ref="T100" si="227">SUM(T101,T118,)</f>
        <v>0</v>
      </c>
      <c r="U100" s="164">
        <f t="shared" ref="U100" si="228">SUM(U101,U118,)</f>
        <v>0</v>
      </c>
      <c r="V100" s="164" t="s">
        <v>364</v>
      </c>
      <c r="W100" s="164">
        <f t="shared" ref="W100" si="229">SUM(W101,W118,)</f>
        <v>4.0599999999999996</v>
      </c>
      <c r="X100" s="164">
        <f t="shared" ref="X100" si="230">SUM(X101,X118,)</f>
        <v>0</v>
      </c>
      <c r="Y100" s="164">
        <f t="shared" ref="Y100" si="231">SUM(Y101,Y118,)</f>
        <v>0</v>
      </c>
      <c r="Z100" s="164">
        <f t="shared" ref="Z100" si="232">SUM(Z101,Z118,)</f>
        <v>0</v>
      </c>
      <c r="AA100" s="164">
        <f t="shared" ref="AA100" si="233">SUM(AA101,AA118,)</f>
        <v>0</v>
      </c>
      <c r="AB100" s="164" t="s">
        <v>364</v>
      </c>
      <c r="AC100" s="164">
        <f t="shared" ref="AC100" si="234">SUM(AC101,AC118,)</f>
        <v>4.0599999999999996</v>
      </c>
      <c r="AD100" s="164">
        <f t="shared" ref="AD100" si="235">SUM(AD101,AD118,)</f>
        <v>0</v>
      </c>
      <c r="AE100" s="164">
        <f t="shared" ref="AE100" si="236">SUM(AE101,AE118,)</f>
        <v>0</v>
      </c>
      <c r="AF100" s="164">
        <f t="shared" ref="AF100" si="237">SUM(AF101,AF118,)</f>
        <v>0</v>
      </c>
      <c r="AG100" s="164">
        <f t="shared" ref="AG100" si="238">SUM(AG101,AG118,)</f>
        <v>0</v>
      </c>
    </row>
    <row r="101" spans="1:33" s="53" customFormat="1" ht="47.25">
      <c r="A101" s="132" t="s">
        <v>133</v>
      </c>
      <c r="B101" s="157" t="s">
        <v>215</v>
      </c>
      <c r="C101" s="131" t="s">
        <v>218</v>
      </c>
      <c r="D101" s="131" t="s">
        <v>365</v>
      </c>
      <c r="E101" s="131">
        <f t="shared" ref="E101:I101" si="239">SUM(E102:E117)</f>
        <v>0</v>
      </c>
      <c r="F101" s="131">
        <f t="shared" si="239"/>
        <v>0</v>
      </c>
      <c r="G101" s="131">
        <f t="shared" si="239"/>
        <v>0</v>
      </c>
      <c r="H101" s="131">
        <f t="shared" si="239"/>
        <v>0</v>
      </c>
      <c r="I101" s="131">
        <f t="shared" si="239"/>
        <v>0</v>
      </c>
      <c r="J101" s="131" t="s">
        <v>365</v>
      </c>
      <c r="K101" s="131">
        <f t="shared" ref="K101" si="240">SUM(K102:K117)</f>
        <v>4</v>
      </c>
      <c r="L101" s="131">
        <f t="shared" ref="L101" si="241">SUM(L102:L117)</f>
        <v>0</v>
      </c>
      <c r="M101" s="131">
        <f t="shared" ref="M101" si="242">SUM(M102:M117)</f>
        <v>0</v>
      </c>
      <c r="N101" s="131">
        <f t="shared" ref="N101" si="243">SUM(N102:N117)</f>
        <v>0</v>
      </c>
      <c r="O101" s="131">
        <f t="shared" ref="O101" si="244">SUM(O102:O117)</f>
        <v>0</v>
      </c>
      <c r="P101" s="131" t="s">
        <v>365</v>
      </c>
      <c r="Q101" s="131">
        <f t="shared" ref="Q101" si="245">SUM(Q102:Q117)</f>
        <v>0</v>
      </c>
      <c r="R101" s="131">
        <f t="shared" ref="R101" si="246">SUM(R102:R117)</f>
        <v>0</v>
      </c>
      <c r="S101" s="131">
        <f t="shared" ref="S101" si="247">SUM(S102:S117)</f>
        <v>0</v>
      </c>
      <c r="T101" s="131">
        <f t="shared" ref="T101" si="248">SUM(T102:T117)</f>
        <v>0</v>
      </c>
      <c r="U101" s="131">
        <f t="shared" ref="U101" si="249">SUM(U102:U117)</f>
        <v>0</v>
      </c>
      <c r="V101" s="131" t="s">
        <v>365</v>
      </c>
      <c r="W101" s="131">
        <f t="shared" ref="W101" si="250">SUM(W102:W117)</f>
        <v>0</v>
      </c>
      <c r="X101" s="131">
        <f t="shared" ref="X101" si="251">SUM(X102:X117)</f>
        <v>0</v>
      </c>
      <c r="Y101" s="131">
        <f t="shared" ref="Y101" si="252">SUM(Y102:Y117)</f>
        <v>0</v>
      </c>
      <c r="Z101" s="131">
        <f t="shared" ref="Z101" si="253">SUM(Z102:Z117)</f>
        <v>0</v>
      </c>
      <c r="AA101" s="131">
        <f t="shared" ref="AA101" si="254">SUM(AA102:AA117)</f>
        <v>0</v>
      </c>
      <c r="AB101" s="131" t="s">
        <v>365</v>
      </c>
      <c r="AC101" s="131">
        <f t="shared" ref="AC101" si="255">SUM(AC102:AC117)</f>
        <v>0</v>
      </c>
      <c r="AD101" s="131">
        <f t="shared" ref="AD101" si="256">SUM(AD102:AD117)</f>
        <v>0</v>
      </c>
      <c r="AE101" s="131">
        <f t="shared" ref="AE101" si="257">SUM(AE102:AE117)</f>
        <v>0</v>
      </c>
      <c r="AF101" s="131">
        <f t="shared" ref="AF101" si="258">SUM(AF102:AF117)</f>
        <v>0</v>
      </c>
      <c r="AG101" s="131">
        <f t="shared" ref="AG101" si="259">SUM(AG102:AG117)</f>
        <v>0</v>
      </c>
    </row>
    <row r="102" spans="1:33" s="53" customFormat="1" ht="47.25">
      <c r="A102" s="63" t="s">
        <v>133</v>
      </c>
      <c r="B102" s="78" t="s">
        <v>385</v>
      </c>
      <c r="C102" s="79" t="s">
        <v>280</v>
      </c>
      <c r="D102" s="162" t="s">
        <v>239</v>
      </c>
      <c r="E102" s="162">
        <v>0</v>
      </c>
      <c r="F102" s="162">
        <v>0</v>
      </c>
      <c r="G102" s="162">
        <v>0</v>
      </c>
      <c r="H102" s="162">
        <v>0</v>
      </c>
      <c r="I102" s="162">
        <v>0</v>
      </c>
      <c r="J102" s="162" t="s">
        <v>239</v>
      </c>
      <c r="K102" s="162">
        <v>0</v>
      </c>
      <c r="L102" s="162">
        <v>0</v>
      </c>
      <c r="M102" s="154">
        <v>0</v>
      </c>
      <c r="N102" s="162">
        <v>0</v>
      </c>
      <c r="O102" s="162">
        <v>0</v>
      </c>
      <c r="P102" s="162" t="s">
        <v>239</v>
      </c>
      <c r="Q102" s="162">
        <v>0</v>
      </c>
      <c r="R102" s="162">
        <v>0</v>
      </c>
      <c r="S102" s="162">
        <v>0</v>
      </c>
      <c r="T102" s="162">
        <v>0</v>
      </c>
      <c r="U102" s="162">
        <v>0</v>
      </c>
      <c r="V102" s="162" t="s">
        <v>239</v>
      </c>
      <c r="W102" s="154">
        <v>0</v>
      </c>
      <c r="X102" s="162">
        <v>0</v>
      </c>
      <c r="Y102" s="162">
        <v>0</v>
      </c>
      <c r="Z102" s="162">
        <v>0</v>
      </c>
      <c r="AA102" s="162">
        <v>0</v>
      </c>
      <c r="AB102" s="162" t="s">
        <v>239</v>
      </c>
      <c r="AC102" s="162">
        <v>0</v>
      </c>
      <c r="AD102" s="162">
        <v>0</v>
      </c>
      <c r="AE102" s="162">
        <v>0</v>
      </c>
      <c r="AF102" s="162">
        <v>0</v>
      </c>
      <c r="AG102" s="154">
        <v>0</v>
      </c>
    </row>
    <row r="103" spans="1:33" s="53" customFormat="1" ht="78.75">
      <c r="A103" s="63" t="s">
        <v>133</v>
      </c>
      <c r="B103" s="78" t="s">
        <v>281</v>
      </c>
      <c r="C103" s="79" t="s">
        <v>282</v>
      </c>
      <c r="D103" s="162" t="s">
        <v>239</v>
      </c>
      <c r="E103" s="162">
        <v>0</v>
      </c>
      <c r="F103" s="162">
        <v>0</v>
      </c>
      <c r="G103" s="162">
        <v>0</v>
      </c>
      <c r="H103" s="162">
        <v>0</v>
      </c>
      <c r="I103" s="162">
        <v>0</v>
      </c>
      <c r="J103" s="162" t="s">
        <v>239</v>
      </c>
      <c r="K103" s="162">
        <v>0</v>
      </c>
      <c r="L103" s="162">
        <v>0</v>
      </c>
      <c r="M103" s="154">
        <v>0</v>
      </c>
      <c r="N103" s="162">
        <v>0</v>
      </c>
      <c r="O103" s="162">
        <v>0</v>
      </c>
      <c r="P103" s="162" t="s">
        <v>239</v>
      </c>
      <c r="Q103" s="162">
        <v>0</v>
      </c>
      <c r="R103" s="162">
        <v>0</v>
      </c>
      <c r="S103" s="162">
        <v>0</v>
      </c>
      <c r="T103" s="162">
        <v>0</v>
      </c>
      <c r="U103" s="162">
        <v>0</v>
      </c>
      <c r="V103" s="162" t="s">
        <v>239</v>
      </c>
      <c r="W103" s="154">
        <v>0</v>
      </c>
      <c r="X103" s="162">
        <v>0</v>
      </c>
      <c r="Y103" s="162">
        <v>0</v>
      </c>
      <c r="Z103" s="162">
        <v>0</v>
      </c>
      <c r="AA103" s="162">
        <v>0</v>
      </c>
      <c r="AB103" s="162" t="s">
        <v>239</v>
      </c>
      <c r="AC103" s="162">
        <v>0</v>
      </c>
      <c r="AD103" s="162">
        <v>0</v>
      </c>
      <c r="AE103" s="162">
        <v>0</v>
      </c>
      <c r="AF103" s="162">
        <v>0</v>
      </c>
      <c r="AG103" s="154">
        <v>0</v>
      </c>
    </row>
    <row r="104" spans="1:33" s="53" customFormat="1" ht="47.25">
      <c r="A104" s="63" t="s">
        <v>133</v>
      </c>
      <c r="B104" s="78" t="s">
        <v>423</v>
      </c>
      <c r="C104" s="79" t="s">
        <v>450</v>
      </c>
      <c r="D104" s="162" t="s">
        <v>239</v>
      </c>
      <c r="E104" s="162">
        <v>0</v>
      </c>
      <c r="F104" s="162">
        <v>0</v>
      </c>
      <c r="G104" s="162">
        <v>0</v>
      </c>
      <c r="H104" s="162">
        <v>0</v>
      </c>
      <c r="I104" s="162">
        <v>0</v>
      </c>
      <c r="J104" s="162" t="s">
        <v>239</v>
      </c>
      <c r="K104" s="162">
        <v>0</v>
      </c>
      <c r="L104" s="162">
        <v>0</v>
      </c>
      <c r="M104" s="154">
        <v>0</v>
      </c>
      <c r="N104" s="162">
        <v>0</v>
      </c>
      <c r="O104" s="162">
        <v>0</v>
      </c>
      <c r="P104" s="162" t="s">
        <v>239</v>
      </c>
      <c r="Q104" s="162">
        <v>0</v>
      </c>
      <c r="R104" s="162">
        <v>0</v>
      </c>
      <c r="S104" s="162">
        <v>0</v>
      </c>
      <c r="T104" s="162">
        <v>0</v>
      </c>
      <c r="U104" s="162">
        <v>0</v>
      </c>
      <c r="V104" s="162" t="s">
        <v>239</v>
      </c>
      <c r="W104" s="154">
        <v>0</v>
      </c>
      <c r="X104" s="162">
        <v>0</v>
      </c>
      <c r="Y104" s="162">
        <v>0</v>
      </c>
      <c r="Z104" s="162">
        <v>0</v>
      </c>
      <c r="AA104" s="162">
        <v>0</v>
      </c>
      <c r="AB104" s="162" t="s">
        <v>239</v>
      </c>
      <c r="AC104" s="162">
        <v>0</v>
      </c>
      <c r="AD104" s="162">
        <v>0</v>
      </c>
      <c r="AE104" s="162">
        <v>0</v>
      </c>
      <c r="AF104" s="162">
        <v>0</v>
      </c>
      <c r="AG104" s="154">
        <v>0</v>
      </c>
    </row>
    <row r="105" spans="1:33" s="53" customFormat="1" ht="47.25">
      <c r="A105" s="63" t="s">
        <v>133</v>
      </c>
      <c r="B105" s="78" t="s">
        <v>505</v>
      </c>
      <c r="C105" s="79" t="s">
        <v>506</v>
      </c>
      <c r="D105" s="162" t="s">
        <v>239</v>
      </c>
      <c r="E105" s="162">
        <v>0</v>
      </c>
      <c r="F105" s="162">
        <v>0</v>
      </c>
      <c r="G105" s="162">
        <v>0</v>
      </c>
      <c r="H105" s="162">
        <v>0</v>
      </c>
      <c r="I105" s="162">
        <v>0</v>
      </c>
      <c r="J105" s="162" t="s">
        <v>239</v>
      </c>
      <c r="K105" s="162">
        <v>0</v>
      </c>
      <c r="L105" s="162">
        <v>0</v>
      </c>
      <c r="M105" s="154">
        <v>0</v>
      </c>
      <c r="N105" s="162">
        <v>0</v>
      </c>
      <c r="O105" s="162">
        <v>0</v>
      </c>
      <c r="P105" s="162" t="s">
        <v>239</v>
      </c>
      <c r="Q105" s="162">
        <v>0</v>
      </c>
      <c r="R105" s="162">
        <v>0</v>
      </c>
      <c r="S105" s="162">
        <v>0</v>
      </c>
      <c r="T105" s="162">
        <v>0</v>
      </c>
      <c r="U105" s="162">
        <v>0</v>
      </c>
      <c r="V105" s="162" t="s">
        <v>239</v>
      </c>
      <c r="W105" s="154">
        <v>0</v>
      </c>
      <c r="X105" s="162">
        <v>0</v>
      </c>
      <c r="Y105" s="162">
        <v>0</v>
      </c>
      <c r="Z105" s="162">
        <v>0</v>
      </c>
      <c r="AA105" s="162">
        <v>0</v>
      </c>
      <c r="AB105" s="162" t="s">
        <v>239</v>
      </c>
      <c r="AC105" s="162">
        <v>0</v>
      </c>
      <c r="AD105" s="162">
        <v>0</v>
      </c>
      <c r="AE105" s="162">
        <v>0</v>
      </c>
      <c r="AF105" s="162">
        <v>0</v>
      </c>
      <c r="AG105" s="154">
        <v>0</v>
      </c>
    </row>
    <row r="106" spans="1:33" s="53" customFormat="1" ht="31.5">
      <c r="A106" s="133" t="s">
        <v>133</v>
      </c>
      <c r="B106" s="139" t="s">
        <v>507</v>
      </c>
      <c r="C106" s="79" t="s">
        <v>508</v>
      </c>
      <c r="D106" s="162" t="s">
        <v>239</v>
      </c>
      <c r="E106" s="162">
        <v>0</v>
      </c>
      <c r="F106" s="162">
        <v>0</v>
      </c>
      <c r="G106" s="162">
        <v>0</v>
      </c>
      <c r="H106" s="162">
        <v>0</v>
      </c>
      <c r="I106" s="162">
        <v>0</v>
      </c>
      <c r="J106" s="162" t="s">
        <v>239</v>
      </c>
      <c r="K106" s="162">
        <v>0</v>
      </c>
      <c r="L106" s="162">
        <v>0</v>
      </c>
      <c r="M106" s="154">
        <v>0</v>
      </c>
      <c r="N106" s="162">
        <v>0</v>
      </c>
      <c r="O106" s="162">
        <v>0</v>
      </c>
      <c r="P106" s="162" t="s">
        <v>239</v>
      </c>
      <c r="Q106" s="162">
        <v>0</v>
      </c>
      <c r="R106" s="162">
        <v>0</v>
      </c>
      <c r="S106" s="162">
        <v>0</v>
      </c>
      <c r="T106" s="162">
        <v>0</v>
      </c>
      <c r="U106" s="162">
        <v>0</v>
      </c>
      <c r="V106" s="162" t="s">
        <v>239</v>
      </c>
      <c r="W106" s="154">
        <v>0</v>
      </c>
      <c r="X106" s="162">
        <v>0</v>
      </c>
      <c r="Y106" s="162">
        <v>0</v>
      </c>
      <c r="Z106" s="162">
        <v>0</v>
      </c>
      <c r="AA106" s="162">
        <v>0</v>
      </c>
      <c r="AB106" s="162" t="s">
        <v>239</v>
      </c>
      <c r="AC106" s="162">
        <v>0</v>
      </c>
      <c r="AD106" s="162">
        <v>0</v>
      </c>
      <c r="AE106" s="162">
        <v>0</v>
      </c>
      <c r="AF106" s="162">
        <v>0</v>
      </c>
      <c r="AG106" s="154">
        <v>0</v>
      </c>
    </row>
    <row r="107" spans="1:33" s="53" customFormat="1" ht="47.25">
      <c r="A107" s="199" t="s">
        <v>133</v>
      </c>
      <c r="B107" s="200" t="s">
        <v>1854</v>
      </c>
      <c r="C107" s="199" t="s">
        <v>509</v>
      </c>
      <c r="D107" s="162" t="s">
        <v>239</v>
      </c>
      <c r="E107" s="162">
        <v>0</v>
      </c>
      <c r="F107" s="162">
        <v>0</v>
      </c>
      <c r="G107" s="162">
        <v>0</v>
      </c>
      <c r="H107" s="162">
        <v>0</v>
      </c>
      <c r="I107" s="162">
        <v>0</v>
      </c>
      <c r="J107" s="162" t="s">
        <v>265</v>
      </c>
      <c r="K107" s="162">
        <v>0</v>
      </c>
      <c r="L107" s="162">
        <v>0</v>
      </c>
      <c r="M107" s="154">
        <v>0</v>
      </c>
      <c r="N107" s="162">
        <v>0</v>
      </c>
      <c r="O107" s="162">
        <v>0</v>
      </c>
      <c r="P107" s="162" t="s">
        <v>239</v>
      </c>
      <c r="Q107" s="162">
        <v>0</v>
      </c>
      <c r="R107" s="162">
        <v>0</v>
      </c>
      <c r="S107" s="162">
        <v>0</v>
      </c>
      <c r="T107" s="162">
        <v>0</v>
      </c>
      <c r="U107" s="162">
        <v>0</v>
      </c>
      <c r="V107" s="162" t="s">
        <v>239</v>
      </c>
      <c r="W107" s="154">
        <v>0</v>
      </c>
      <c r="X107" s="162">
        <v>0</v>
      </c>
      <c r="Y107" s="162">
        <v>0</v>
      </c>
      <c r="Z107" s="162">
        <v>0</v>
      </c>
      <c r="AA107" s="162">
        <v>0</v>
      </c>
      <c r="AB107" s="162" t="s">
        <v>239</v>
      </c>
      <c r="AC107" s="162">
        <v>0</v>
      </c>
      <c r="AD107" s="162">
        <v>0</v>
      </c>
      <c r="AE107" s="162">
        <v>0</v>
      </c>
      <c r="AF107" s="162">
        <v>0</v>
      </c>
      <c r="AG107" s="154">
        <v>0</v>
      </c>
    </row>
    <row r="108" spans="1:33" s="53" customFormat="1" ht="31.5">
      <c r="A108" s="63" t="s">
        <v>133</v>
      </c>
      <c r="B108" s="54" t="s">
        <v>1019</v>
      </c>
      <c r="C108" s="34" t="s">
        <v>1020</v>
      </c>
      <c r="D108" s="162" t="s">
        <v>239</v>
      </c>
      <c r="E108" s="162">
        <v>0</v>
      </c>
      <c r="F108" s="162">
        <v>0</v>
      </c>
      <c r="G108" s="162">
        <v>0</v>
      </c>
      <c r="H108" s="162">
        <v>0</v>
      </c>
      <c r="I108" s="162">
        <v>0</v>
      </c>
      <c r="J108" s="162" t="s">
        <v>239</v>
      </c>
      <c r="K108" s="162">
        <v>0</v>
      </c>
      <c r="L108" s="162">
        <v>0</v>
      </c>
      <c r="M108" s="154">
        <v>0</v>
      </c>
      <c r="N108" s="162">
        <v>0</v>
      </c>
      <c r="O108" s="162">
        <v>0</v>
      </c>
      <c r="P108" s="162" t="s">
        <v>239</v>
      </c>
      <c r="Q108" s="162">
        <v>0</v>
      </c>
      <c r="R108" s="162">
        <v>0</v>
      </c>
      <c r="S108" s="162">
        <v>0</v>
      </c>
      <c r="T108" s="162">
        <v>0</v>
      </c>
      <c r="U108" s="162">
        <v>0</v>
      </c>
      <c r="V108" s="162" t="s">
        <v>239</v>
      </c>
      <c r="W108" s="154">
        <v>0</v>
      </c>
      <c r="X108" s="162">
        <v>0</v>
      </c>
      <c r="Y108" s="162">
        <v>0</v>
      </c>
      <c r="Z108" s="162">
        <v>0</v>
      </c>
      <c r="AA108" s="162">
        <v>0</v>
      </c>
      <c r="AB108" s="162" t="s">
        <v>239</v>
      </c>
      <c r="AC108" s="162">
        <v>0</v>
      </c>
      <c r="AD108" s="162">
        <v>0</v>
      </c>
      <c r="AE108" s="162">
        <v>0</v>
      </c>
      <c r="AF108" s="162">
        <v>0</v>
      </c>
      <c r="AG108" s="154">
        <v>0</v>
      </c>
    </row>
    <row r="109" spans="1:33" s="53" customFormat="1" ht="31.5">
      <c r="A109" s="63" t="s">
        <v>133</v>
      </c>
      <c r="B109" s="54" t="s">
        <v>1021</v>
      </c>
      <c r="C109" s="63" t="s">
        <v>1022</v>
      </c>
      <c r="D109" s="162" t="s">
        <v>239</v>
      </c>
      <c r="E109" s="162">
        <v>0</v>
      </c>
      <c r="F109" s="162">
        <v>0</v>
      </c>
      <c r="G109" s="162">
        <v>0</v>
      </c>
      <c r="H109" s="162">
        <v>0</v>
      </c>
      <c r="I109" s="162">
        <v>0</v>
      </c>
      <c r="J109" s="162" t="s">
        <v>239</v>
      </c>
      <c r="K109" s="162">
        <v>0</v>
      </c>
      <c r="L109" s="162">
        <v>0</v>
      </c>
      <c r="M109" s="154">
        <v>0</v>
      </c>
      <c r="N109" s="162">
        <v>0</v>
      </c>
      <c r="O109" s="162">
        <v>0</v>
      </c>
      <c r="P109" s="162" t="s">
        <v>239</v>
      </c>
      <c r="Q109" s="162">
        <v>0</v>
      </c>
      <c r="R109" s="162">
        <v>0</v>
      </c>
      <c r="S109" s="162">
        <v>0</v>
      </c>
      <c r="T109" s="162">
        <v>0</v>
      </c>
      <c r="U109" s="162">
        <v>0</v>
      </c>
      <c r="V109" s="162" t="s">
        <v>239</v>
      </c>
      <c r="W109" s="154">
        <v>0</v>
      </c>
      <c r="X109" s="162">
        <v>0</v>
      </c>
      <c r="Y109" s="162">
        <v>0</v>
      </c>
      <c r="Z109" s="162">
        <v>0</v>
      </c>
      <c r="AA109" s="162">
        <v>0</v>
      </c>
      <c r="AB109" s="162" t="s">
        <v>239</v>
      </c>
      <c r="AC109" s="162">
        <v>0</v>
      </c>
      <c r="AD109" s="162">
        <v>0</v>
      </c>
      <c r="AE109" s="162">
        <v>0</v>
      </c>
      <c r="AF109" s="162">
        <v>0</v>
      </c>
      <c r="AG109" s="154">
        <v>0</v>
      </c>
    </row>
    <row r="110" spans="1:33" s="53" customFormat="1" ht="31.5">
      <c r="A110" s="63" t="s">
        <v>133</v>
      </c>
      <c r="B110" s="54" t="s">
        <v>1023</v>
      </c>
      <c r="C110" s="63" t="s">
        <v>1024</v>
      </c>
      <c r="D110" s="162" t="s">
        <v>239</v>
      </c>
      <c r="E110" s="162">
        <v>0</v>
      </c>
      <c r="F110" s="162">
        <v>0</v>
      </c>
      <c r="G110" s="162">
        <v>0</v>
      </c>
      <c r="H110" s="162">
        <v>0</v>
      </c>
      <c r="I110" s="162">
        <v>0</v>
      </c>
      <c r="J110" s="162" t="s">
        <v>239</v>
      </c>
      <c r="K110" s="162">
        <v>0</v>
      </c>
      <c r="L110" s="162">
        <v>0</v>
      </c>
      <c r="M110" s="154">
        <v>0</v>
      </c>
      <c r="N110" s="162">
        <v>0</v>
      </c>
      <c r="O110" s="162">
        <v>0</v>
      </c>
      <c r="P110" s="162" t="s">
        <v>239</v>
      </c>
      <c r="Q110" s="162">
        <v>0</v>
      </c>
      <c r="R110" s="162">
        <v>0</v>
      </c>
      <c r="S110" s="162">
        <v>0</v>
      </c>
      <c r="T110" s="162">
        <v>0</v>
      </c>
      <c r="U110" s="162">
        <v>0</v>
      </c>
      <c r="V110" s="162" t="s">
        <v>239</v>
      </c>
      <c r="W110" s="154">
        <v>0</v>
      </c>
      <c r="X110" s="162">
        <v>0</v>
      </c>
      <c r="Y110" s="162">
        <v>0</v>
      </c>
      <c r="Z110" s="162">
        <v>0</v>
      </c>
      <c r="AA110" s="162">
        <v>0</v>
      </c>
      <c r="AB110" s="162" t="s">
        <v>239</v>
      </c>
      <c r="AC110" s="162">
        <v>0</v>
      </c>
      <c r="AD110" s="162">
        <v>0</v>
      </c>
      <c r="AE110" s="162">
        <v>0</v>
      </c>
      <c r="AF110" s="162">
        <v>0</v>
      </c>
      <c r="AG110" s="154">
        <v>0</v>
      </c>
    </row>
    <row r="111" spans="1:33" s="53" customFormat="1" ht="31.5">
      <c r="A111" s="63" t="s">
        <v>133</v>
      </c>
      <c r="B111" s="54" t="s">
        <v>1025</v>
      </c>
      <c r="C111" s="63" t="s">
        <v>1026</v>
      </c>
      <c r="D111" s="162" t="s">
        <v>239</v>
      </c>
      <c r="E111" s="162">
        <v>0</v>
      </c>
      <c r="F111" s="162">
        <v>0</v>
      </c>
      <c r="G111" s="162">
        <v>0</v>
      </c>
      <c r="H111" s="162">
        <v>0</v>
      </c>
      <c r="I111" s="162">
        <v>0</v>
      </c>
      <c r="J111" s="162" t="s">
        <v>239</v>
      </c>
      <c r="K111" s="162">
        <v>0</v>
      </c>
      <c r="L111" s="162">
        <v>0</v>
      </c>
      <c r="M111" s="154">
        <v>0</v>
      </c>
      <c r="N111" s="162">
        <v>0</v>
      </c>
      <c r="O111" s="162">
        <v>0</v>
      </c>
      <c r="P111" s="162" t="s">
        <v>239</v>
      </c>
      <c r="Q111" s="162">
        <v>0</v>
      </c>
      <c r="R111" s="162">
        <v>0</v>
      </c>
      <c r="S111" s="162">
        <v>0</v>
      </c>
      <c r="T111" s="162">
        <v>0</v>
      </c>
      <c r="U111" s="162">
        <v>0</v>
      </c>
      <c r="V111" s="162" t="s">
        <v>239</v>
      </c>
      <c r="W111" s="154">
        <v>0</v>
      </c>
      <c r="X111" s="162">
        <v>0</v>
      </c>
      <c r="Y111" s="162">
        <v>0</v>
      </c>
      <c r="Z111" s="162">
        <v>0</v>
      </c>
      <c r="AA111" s="162">
        <v>0</v>
      </c>
      <c r="AB111" s="162" t="s">
        <v>239</v>
      </c>
      <c r="AC111" s="162">
        <v>0</v>
      </c>
      <c r="AD111" s="162">
        <v>0</v>
      </c>
      <c r="AE111" s="162">
        <v>0</v>
      </c>
      <c r="AF111" s="162">
        <v>0</v>
      </c>
      <c r="AG111" s="154">
        <v>0</v>
      </c>
    </row>
    <row r="112" spans="1:33" s="53" customFormat="1" ht="31.5">
      <c r="A112" s="63" t="s">
        <v>133</v>
      </c>
      <c r="B112" s="54" t="s">
        <v>1027</v>
      </c>
      <c r="C112" s="63" t="s">
        <v>1028</v>
      </c>
      <c r="D112" s="162" t="s">
        <v>239</v>
      </c>
      <c r="E112" s="162">
        <v>0</v>
      </c>
      <c r="F112" s="162">
        <v>0</v>
      </c>
      <c r="G112" s="162">
        <v>0</v>
      </c>
      <c r="H112" s="162">
        <v>0</v>
      </c>
      <c r="I112" s="162">
        <v>0</v>
      </c>
      <c r="J112" s="162" t="s">
        <v>239</v>
      </c>
      <c r="K112" s="162">
        <v>0</v>
      </c>
      <c r="L112" s="162">
        <v>0</v>
      </c>
      <c r="M112" s="154">
        <v>0</v>
      </c>
      <c r="N112" s="162">
        <v>0</v>
      </c>
      <c r="O112" s="162">
        <v>0</v>
      </c>
      <c r="P112" s="162" t="s">
        <v>239</v>
      </c>
      <c r="Q112" s="162">
        <v>0</v>
      </c>
      <c r="R112" s="162">
        <v>0</v>
      </c>
      <c r="S112" s="162">
        <v>0</v>
      </c>
      <c r="T112" s="162">
        <v>0</v>
      </c>
      <c r="U112" s="162">
        <v>0</v>
      </c>
      <c r="V112" s="162" t="s">
        <v>239</v>
      </c>
      <c r="W112" s="154">
        <v>0</v>
      </c>
      <c r="X112" s="162">
        <v>0</v>
      </c>
      <c r="Y112" s="162">
        <v>0</v>
      </c>
      <c r="Z112" s="162">
        <v>0</v>
      </c>
      <c r="AA112" s="162">
        <v>0</v>
      </c>
      <c r="AB112" s="162" t="s">
        <v>239</v>
      </c>
      <c r="AC112" s="162">
        <v>0</v>
      </c>
      <c r="AD112" s="162">
        <v>0</v>
      </c>
      <c r="AE112" s="162">
        <v>0</v>
      </c>
      <c r="AF112" s="162">
        <v>0</v>
      </c>
      <c r="AG112" s="154">
        <v>0</v>
      </c>
    </row>
    <row r="113" spans="1:33" s="53" customFormat="1" ht="31.5">
      <c r="A113" s="63" t="s">
        <v>133</v>
      </c>
      <c r="B113" s="54" t="s">
        <v>1029</v>
      </c>
      <c r="C113" s="63" t="s">
        <v>1030</v>
      </c>
      <c r="D113" s="162" t="s">
        <v>239</v>
      </c>
      <c r="E113" s="162">
        <v>0</v>
      </c>
      <c r="F113" s="162">
        <v>0</v>
      </c>
      <c r="G113" s="162">
        <v>0</v>
      </c>
      <c r="H113" s="162">
        <v>0</v>
      </c>
      <c r="I113" s="162">
        <v>0</v>
      </c>
      <c r="J113" s="162" t="s">
        <v>239</v>
      </c>
      <c r="K113" s="162">
        <v>0</v>
      </c>
      <c r="L113" s="162">
        <v>0</v>
      </c>
      <c r="M113" s="154">
        <v>0</v>
      </c>
      <c r="N113" s="162">
        <v>0</v>
      </c>
      <c r="O113" s="162">
        <v>0</v>
      </c>
      <c r="P113" s="162" t="s">
        <v>239</v>
      </c>
      <c r="Q113" s="162">
        <v>0</v>
      </c>
      <c r="R113" s="162">
        <v>0</v>
      </c>
      <c r="S113" s="162">
        <v>0</v>
      </c>
      <c r="T113" s="162">
        <v>0</v>
      </c>
      <c r="U113" s="162">
        <v>0</v>
      </c>
      <c r="V113" s="162" t="s">
        <v>239</v>
      </c>
      <c r="W113" s="154">
        <v>0</v>
      </c>
      <c r="X113" s="162">
        <v>0</v>
      </c>
      <c r="Y113" s="162">
        <v>0</v>
      </c>
      <c r="Z113" s="162">
        <v>0</v>
      </c>
      <c r="AA113" s="162">
        <v>0</v>
      </c>
      <c r="AB113" s="162" t="s">
        <v>239</v>
      </c>
      <c r="AC113" s="162">
        <v>0</v>
      </c>
      <c r="AD113" s="162">
        <v>0</v>
      </c>
      <c r="AE113" s="162">
        <v>0</v>
      </c>
      <c r="AF113" s="162">
        <v>0</v>
      </c>
      <c r="AG113" s="154">
        <v>0</v>
      </c>
    </row>
    <row r="114" spans="1:33" s="53" customFormat="1">
      <c r="A114" s="63" t="s">
        <v>133</v>
      </c>
      <c r="B114" s="54" t="s">
        <v>1031</v>
      </c>
      <c r="C114" s="63" t="s">
        <v>1032</v>
      </c>
      <c r="D114" s="162" t="s">
        <v>239</v>
      </c>
      <c r="E114" s="162">
        <v>0</v>
      </c>
      <c r="F114" s="162">
        <v>0</v>
      </c>
      <c r="G114" s="162">
        <v>0</v>
      </c>
      <c r="H114" s="162">
        <v>0</v>
      </c>
      <c r="I114" s="162">
        <v>0</v>
      </c>
      <c r="J114" s="162" t="s">
        <v>239</v>
      </c>
      <c r="K114" s="162">
        <v>0</v>
      </c>
      <c r="L114" s="162">
        <v>0</v>
      </c>
      <c r="M114" s="154">
        <v>0</v>
      </c>
      <c r="N114" s="162">
        <v>0</v>
      </c>
      <c r="O114" s="162">
        <v>0</v>
      </c>
      <c r="P114" s="162" t="s">
        <v>239</v>
      </c>
      <c r="Q114" s="162">
        <v>0</v>
      </c>
      <c r="R114" s="162">
        <v>0</v>
      </c>
      <c r="S114" s="162">
        <v>0</v>
      </c>
      <c r="T114" s="162">
        <v>0</v>
      </c>
      <c r="U114" s="162">
        <v>0</v>
      </c>
      <c r="V114" s="162" t="s">
        <v>239</v>
      </c>
      <c r="W114" s="154">
        <v>0</v>
      </c>
      <c r="X114" s="162">
        <v>0</v>
      </c>
      <c r="Y114" s="162">
        <v>0</v>
      </c>
      <c r="Z114" s="162">
        <v>0</v>
      </c>
      <c r="AA114" s="162">
        <v>0</v>
      </c>
      <c r="AB114" s="162" t="s">
        <v>239</v>
      </c>
      <c r="AC114" s="162">
        <v>0</v>
      </c>
      <c r="AD114" s="162">
        <v>0</v>
      </c>
      <c r="AE114" s="162">
        <v>0</v>
      </c>
      <c r="AF114" s="162">
        <v>0</v>
      </c>
      <c r="AG114" s="154">
        <v>0</v>
      </c>
    </row>
    <row r="115" spans="1:33" s="53" customFormat="1" ht="31.5">
      <c r="A115" s="63" t="s">
        <v>133</v>
      </c>
      <c r="B115" s="54" t="s">
        <v>1033</v>
      </c>
      <c r="C115" s="63" t="s">
        <v>1034</v>
      </c>
      <c r="D115" s="162" t="s">
        <v>239</v>
      </c>
      <c r="E115" s="162">
        <v>0</v>
      </c>
      <c r="F115" s="162">
        <v>0</v>
      </c>
      <c r="G115" s="162">
        <v>0</v>
      </c>
      <c r="H115" s="162">
        <v>0</v>
      </c>
      <c r="I115" s="162">
        <v>0</v>
      </c>
      <c r="J115" s="162" t="s">
        <v>239</v>
      </c>
      <c r="K115" s="162">
        <v>0</v>
      </c>
      <c r="L115" s="162">
        <v>0</v>
      </c>
      <c r="M115" s="154">
        <v>0</v>
      </c>
      <c r="N115" s="162">
        <v>0</v>
      </c>
      <c r="O115" s="162">
        <v>0</v>
      </c>
      <c r="P115" s="162" t="s">
        <v>239</v>
      </c>
      <c r="Q115" s="162">
        <v>0</v>
      </c>
      <c r="R115" s="162">
        <v>0</v>
      </c>
      <c r="S115" s="162">
        <v>0</v>
      </c>
      <c r="T115" s="162">
        <v>0</v>
      </c>
      <c r="U115" s="162">
        <v>0</v>
      </c>
      <c r="V115" s="162" t="s">
        <v>239</v>
      </c>
      <c r="W115" s="154">
        <v>0</v>
      </c>
      <c r="X115" s="162">
        <v>0</v>
      </c>
      <c r="Y115" s="162">
        <v>0</v>
      </c>
      <c r="Z115" s="162">
        <v>0</v>
      </c>
      <c r="AA115" s="162">
        <v>0</v>
      </c>
      <c r="AB115" s="162" t="s">
        <v>239</v>
      </c>
      <c r="AC115" s="162">
        <v>0</v>
      </c>
      <c r="AD115" s="162">
        <v>0</v>
      </c>
      <c r="AE115" s="162">
        <v>0</v>
      </c>
      <c r="AF115" s="162">
        <v>0</v>
      </c>
      <c r="AG115" s="154">
        <v>0</v>
      </c>
    </row>
    <row r="116" spans="1:33" s="53" customFormat="1" ht="47.25">
      <c r="A116" s="63" t="s">
        <v>133</v>
      </c>
      <c r="B116" s="54" t="s">
        <v>1035</v>
      </c>
      <c r="C116" s="63" t="s">
        <v>1036</v>
      </c>
      <c r="D116" s="162" t="s">
        <v>239</v>
      </c>
      <c r="E116" s="162">
        <v>0</v>
      </c>
      <c r="F116" s="162">
        <v>0</v>
      </c>
      <c r="G116" s="162">
        <v>0</v>
      </c>
      <c r="H116" s="162">
        <v>0</v>
      </c>
      <c r="I116" s="162">
        <v>0</v>
      </c>
      <c r="J116" s="162" t="s">
        <v>239</v>
      </c>
      <c r="K116" s="162">
        <v>0</v>
      </c>
      <c r="L116" s="162">
        <v>0</v>
      </c>
      <c r="M116" s="154">
        <v>0</v>
      </c>
      <c r="N116" s="162">
        <v>0</v>
      </c>
      <c r="O116" s="162">
        <v>0</v>
      </c>
      <c r="P116" s="162" t="s">
        <v>239</v>
      </c>
      <c r="Q116" s="162">
        <v>0</v>
      </c>
      <c r="R116" s="162">
        <v>0</v>
      </c>
      <c r="S116" s="162">
        <v>0</v>
      </c>
      <c r="T116" s="162">
        <v>0</v>
      </c>
      <c r="U116" s="162">
        <v>0</v>
      </c>
      <c r="V116" s="162" t="s">
        <v>239</v>
      </c>
      <c r="W116" s="154">
        <v>0</v>
      </c>
      <c r="X116" s="162">
        <v>0</v>
      </c>
      <c r="Y116" s="162">
        <v>0</v>
      </c>
      <c r="Z116" s="162">
        <v>0</v>
      </c>
      <c r="AA116" s="162">
        <v>0</v>
      </c>
      <c r="AB116" s="162" t="s">
        <v>239</v>
      </c>
      <c r="AC116" s="162">
        <v>0</v>
      </c>
      <c r="AD116" s="162">
        <v>0</v>
      </c>
      <c r="AE116" s="162">
        <v>0</v>
      </c>
      <c r="AF116" s="162">
        <v>0</v>
      </c>
      <c r="AG116" s="154">
        <v>0</v>
      </c>
    </row>
    <row r="117" spans="1:33" s="53" customFormat="1">
      <c r="A117" s="133" t="s">
        <v>133</v>
      </c>
      <c r="B117" s="134" t="s">
        <v>1910</v>
      </c>
      <c r="C117" s="133" t="s">
        <v>1855</v>
      </c>
      <c r="D117" s="162" t="s">
        <v>239</v>
      </c>
      <c r="E117" s="162">
        <v>0</v>
      </c>
      <c r="F117" s="162">
        <v>0</v>
      </c>
      <c r="G117" s="162">
        <v>0</v>
      </c>
      <c r="H117" s="162">
        <v>0</v>
      </c>
      <c r="I117" s="162">
        <v>0</v>
      </c>
      <c r="J117" s="162" t="s">
        <v>265</v>
      </c>
      <c r="K117" s="162">
        <v>4</v>
      </c>
      <c r="L117" s="162">
        <v>0</v>
      </c>
      <c r="M117" s="154">
        <v>0</v>
      </c>
      <c r="N117" s="162">
        <v>0</v>
      </c>
      <c r="O117" s="162">
        <v>0</v>
      </c>
      <c r="P117" s="162" t="s">
        <v>239</v>
      </c>
      <c r="Q117" s="162">
        <v>0</v>
      </c>
      <c r="R117" s="162">
        <v>0</v>
      </c>
      <c r="S117" s="162">
        <v>0</v>
      </c>
      <c r="T117" s="162">
        <v>0</v>
      </c>
      <c r="U117" s="162">
        <v>0</v>
      </c>
      <c r="V117" s="162" t="s">
        <v>239</v>
      </c>
      <c r="W117" s="154">
        <v>0</v>
      </c>
      <c r="X117" s="162">
        <v>0</v>
      </c>
      <c r="Y117" s="162">
        <v>0</v>
      </c>
      <c r="Z117" s="162">
        <v>0</v>
      </c>
      <c r="AA117" s="162">
        <v>0</v>
      </c>
      <c r="AB117" s="162" t="s">
        <v>239</v>
      </c>
      <c r="AC117" s="162">
        <v>0</v>
      </c>
      <c r="AD117" s="162">
        <v>0</v>
      </c>
      <c r="AE117" s="162">
        <v>0</v>
      </c>
      <c r="AF117" s="162">
        <v>0</v>
      </c>
      <c r="AG117" s="154">
        <v>0</v>
      </c>
    </row>
    <row r="118" spans="1:33" s="53" customFormat="1" ht="78.75">
      <c r="A118" s="132" t="s">
        <v>134</v>
      </c>
      <c r="B118" s="157" t="s">
        <v>216</v>
      </c>
      <c r="C118" s="131" t="s">
        <v>218</v>
      </c>
      <c r="D118" s="131" t="s">
        <v>365</v>
      </c>
      <c r="E118" s="131">
        <f t="shared" ref="E118:I118" si="260">SUM(E119:E121)</f>
        <v>16.117999999999999</v>
      </c>
      <c r="F118" s="131">
        <f t="shared" si="260"/>
        <v>0</v>
      </c>
      <c r="G118" s="131">
        <f t="shared" si="260"/>
        <v>0</v>
      </c>
      <c r="H118" s="131">
        <f t="shared" si="260"/>
        <v>0</v>
      </c>
      <c r="I118" s="131">
        <f t="shared" si="260"/>
        <v>0</v>
      </c>
      <c r="J118" s="131" t="s">
        <v>365</v>
      </c>
      <c r="K118" s="131">
        <f t="shared" ref="K118" si="261">SUM(K119:K121)</f>
        <v>4.0599999999999996</v>
      </c>
      <c r="L118" s="131">
        <f t="shared" ref="L118" si="262">SUM(L119:L121)</f>
        <v>0</v>
      </c>
      <c r="M118" s="131">
        <f t="shared" ref="M118" si="263">SUM(M119:M121)</f>
        <v>0</v>
      </c>
      <c r="N118" s="131">
        <f t="shared" ref="N118" si="264">SUM(N119:N121)</f>
        <v>0</v>
      </c>
      <c r="O118" s="131">
        <f t="shared" ref="O118" si="265">SUM(O119:O121)</f>
        <v>0</v>
      </c>
      <c r="P118" s="131" t="s">
        <v>365</v>
      </c>
      <c r="Q118" s="131">
        <f t="shared" ref="Q118" si="266">SUM(Q119:Q121)</f>
        <v>4.0599999999999996</v>
      </c>
      <c r="R118" s="131">
        <f t="shared" ref="R118" si="267">SUM(R119:R121)</f>
        <v>0</v>
      </c>
      <c r="S118" s="131">
        <f t="shared" ref="S118" si="268">SUM(S119:S121)</f>
        <v>0.2</v>
      </c>
      <c r="T118" s="131">
        <f t="shared" ref="T118" si="269">SUM(T119:T121)</f>
        <v>0</v>
      </c>
      <c r="U118" s="131">
        <f t="shared" ref="U118" si="270">SUM(U119:U121)</f>
        <v>0</v>
      </c>
      <c r="V118" s="131" t="s">
        <v>365</v>
      </c>
      <c r="W118" s="131">
        <f t="shared" ref="W118" si="271">SUM(W119:W121)</f>
        <v>4.0599999999999996</v>
      </c>
      <c r="X118" s="131">
        <f t="shared" ref="X118" si="272">SUM(X119:X121)</f>
        <v>0</v>
      </c>
      <c r="Y118" s="131">
        <f t="shared" ref="Y118" si="273">SUM(Y119:Y121)</f>
        <v>0</v>
      </c>
      <c r="Z118" s="131">
        <f t="shared" ref="Z118" si="274">SUM(Z119:Z121)</f>
        <v>0</v>
      </c>
      <c r="AA118" s="131">
        <f t="shared" ref="AA118" si="275">SUM(AA119:AA121)</f>
        <v>0</v>
      </c>
      <c r="AB118" s="131" t="s">
        <v>365</v>
      </c>
      <c r="AC118" s="131">
        <f t="shared" ref="AC118" si="276">SUM(AC119:AC121)</f>
        <v>4.0599999999999996</v>
      </c>
      <c r="AD118" s="131">
        <f t="shared" ref="AD118" si="277">SUM(AD119:AD121)</f>
        <v>0</v>
      </c>
      <c r="AE118" s="131">
        <f t="shared" ref="AE118" si="278">SUM(AE119:AE121)</f>
        <v>0</v>
      </c>
      <c r="AF118" s="131">
        <f t="shared" ref="AF118" si="279">SUM(AF119:AF121)</f>
        <v>0</v>
      </c>
      <c r="AG118" s="131">
        <f t="shared" ref="AG118" si="280">SUM(AG119:AG121)</f>
        <v>0</v>
      </c>
    </row>
    <row r="119" spans="1:33" s="53" customFormat="1" ht="63">
      <c r="A119" s="63" t="s">
        <v>134</v>
      </c>
      <c r="B119" s="60" t="s">
        <v>283</v>
      </c>
      <c r="C119" s="198" t="s">
        <v>284</v>
      </c>
      <c r="D119" s="162" t="s">
        <v>239</v>
      </c>
      <c r="E119" s="162">
        <v>0</v>
      </c>
      <c r="F119" s="162">
        <v>0</v>
      </c>
      <c r="G119" s="162">
        <v>0</v>
      </c>
      <c r="H119" s="162">
        <v>0</v>
      </c>
      <c r="I119" s="162">
        <v>0</v>
      </c>
      <c r="J119" s="162" t="s">
        <v>239</v>
      </c>
      <c r="K119" s="162">
        <v>0</v>
      </c>
      <c r="L119" s="162">
        <v>0</v>
      </c>
      <c r="M119" s="154">
        <v>0</v>
      </c>
      <c r="N119" s="162">
        <v>0</v>
      </c>
      <c r="O119" s="162">
        <v>0</v>
      </c>
      <c r="P119" s="162" t="s">
        <v>239</v>
      </c>
      <c r="Q119" s="162">
        <v>0</v>
      </c>
      <c r="R119" s="162">
        <v>0</v>
      </c>
      <c r="S119" s="162">
        <v>0</v>
      </c>
      <c r="T119" s="162">
        <v>0</v>
      </c>
      <c r="U119" s="162">
        <v>0</v>
      </c>
      <c r="V119" s="162" t="s">
        <v>239</v>
      </c>
      <c r="W119" s="154">
        <v>0</v>
      </c>
      <c r="X119" s="162">
        <v>0</v>
      </c>
      <c r="Y119" s="162">
        <v>0</v>
      </c>
      <c r="Z119" s="162">
        <v>0</v>
      </c>
      <c r="AA119" s="162">
        <v>0</v>
      </c>
      <c r="AB119" s="162" t="s">
        <v>239</v>
      </c>
      <c r="AC119" s="162">
        <v>0</v>
      </c>
      <c r="AD119" s="162">
        <v>0</v>
      </c>
      <c r="AE119" s="162">
        <v>0</v>
      </c>
      <c r="AF119" s="162">
        <v>0</v>
      </c>
      <c r="AG119" s="154">
        <v>0</v>
      </c>
    </row>
    <row r="120" spans="1:33" s="53" customFormat="1" ht="63">
      <c r="A120" s="63" t="s">
        <v>134</v>
      </c>
      <c r="B120" s="60" t="s">
        <v>1699</v>
      </c>
      <c r="C120" s="198" t="s">
        <v>1037</v>
      </c>
      <c r="D120" s="162" t="s">
        <v>1918</v>
      </c>
      <c r="E120" s="162">
        <v>16.117999999999999</v>
      </c>
      <c r="F120" s="162">
        <v>0</v>
      </c>
      <c r="G120" s="162">
        <v>0</v>
      </c>
      <c r="H120" s="162">
        <v>0</v>
      </c>
      <c r="I120" s="162">
        <v>0</v>
      </c>
      <c r="J120" s="162" t="s">
        <v>1918</v>
      </c>
      <c r="K120" s="162">
        <v>4.0599999999999996</v>
      </c>
      <c r="L120" s="162">
        <v>0</v>
      </c>
      <c r="M120" s="154">
        <v>0</v>
      </c>
      <c r="N120" s="162">
        <v>0</v>
      </c>
      <c r="O120" s="162">
        <v>0</v>
      </c>
      <c r="P120" s="162" t="s">
        <v>1918</v>
      </c>
      <c r="Q120" s="162">
        <v>4.0599999999999996</v>
      </c>
      <c r="R120" s="162">
        <v>0</v>
      </c>
      <c r="S120" s="162">
        <v>0</v>
      </c>
      <c r="T120" s="162">
        <v>0</v>
      </c>
      <c r="U120" s="162">
        <v>0</v>
      </c>
      <c r="V120" s="162" t="s">
        <v>408</v>
      </c>
      <c r="W120" s="154">
        <v>4.0599999999999996</v>
      </c>
      <c r="X120" s="162">
        <v>0</v>
      </c>
      <c r="Y120" s="162">
        <v>0</v>
      </c>
      <c r="Z120" s="162">
        <v>0</v>
      </c>
      <c r="AA120" s="162">
        <v>0</v>
      </c>
      <c r="AB120" s="162" t="s">
        <v>408</v>
      </c>
      <c r="AC120" s="162">
        <v>4.0599999999999996</v>
      </c>
      <c r="AD120" s="162">
        <v>0</v>
      </c>
      <c r="AE120" s="162">
        <v>0</v>
      </c>
      <c r="AF120" s="162">
        <v>0</v>
      </c>
      <c r="AG120" s="154">
        <v>0</v>
      </c>
    </row>
    <row r="121" spans="1:33" s="53" customFormat="1" ht="78.75">
      <c r="A121" s="63" t="s">
        <v>134</v>
      </c>
      <c r="B121" s="54" t="s">
        <v>1038</v>
      </c>
      <c r="C121" s="63" t="s">
        <v>1039</v>
      </c>
      <c r="D121" s="162" t="s">
        <v>239</v>
      </c>
      <c r="E121" s="162">
        <v>0</v>
      </c>
      <c r="F121" s="162">
        <v>0</v>
      </c>
      <c r="G121" s="162">
        <v>0</v>
      </c>
      <c r="H121" s="162">
        <v>0</v>
      </c>
      <c r="I121" s="162">
        <v>0</v>
      </c>
      <c r="J121" s="162" t="s">
        <v>239</v>
      </c>
      <c r="K121" s="162">
        <v>0</v>
      </c>
      <c r="L121" s="162">
        <v>0</v>
      </c>
      <c r="M121" s="154">
        <v>0</v>
      </c>
      <c r="N121" s="162">
        <v>0</v>
      </c>
      <c r="O121" s="162">
        <v>0</v>
      </c>
      <c r="P121" s="162" t="s">
        <v>265</v>
      </c>
      <c r="Q121" s="162">
        <v>0</v>
      </c>
      <c r="R121" s="162">
        <v>0</v>
      </c>
      <c r="S121" s="162">
        <v>0.2</v>
      </c>
      <c r="T121" s="162">
        <v>0</v>
      </c>
      <c r="U121" s="162">
        <v>0</v>
      </c>
      <c r="V121" s="162" t="s">
        <v>239</v>
      </c>
      <c r="W121" s="154">
        <v>0</v>
      </c>
      <c r="X121" s="162">
        <v>0</v>
      </c>
      <c r="Y121" s="162">
        <v>0</v>
      </c>
      <c r="Z121" s="162">
        <v>0</v>
      </c>
      <c r="AA121" s="162">
        <v>0</v>
      </c>
      <c r="AB121" s="162" t="s">
        <v>239</v>
      </c>
      <c r="AC121" s="162">
        <v>0</v>
      </c>
      <c r="AD121" s="162">
        <v>0</v>
      </c>
      <c r="AE121" s="162">
        <v>0</v>
      </c>
      <c r="AF121" s="162">
        <v>0</v>
      </c>
      <c r="AG121" s="154">
        <v>0</v>
      </c>
    </row>
    <row r="122" spans="1:33" s="53" customFormat="1" ht="47.25">
      <c r="A122" s="126" t="s">
        <v>135</v>
      </c>
      <c r="B122" s="127" t="s">
        <v>217</v>
      </c>
      <c r="C122" s="164" t="s">
        <v>218</v>
      </c>
      <c r="D122" s="164" t="s">
        <v>364</v>
      </c>
      <c r="E122" s="164">
        <f>SUM(E123,E478)</f>
        <v>2.2800000000000002</v>
      </c>
      <c r="F122" s="164">
        <f>SUM(F123,F478)</f>
        <v>0</v>
      </c>
      <c r="G122" s="164">
        <f>SUM(G123,G478)</f>
        <v>38.498000000000012</v>
      </c>
      <c r="H122" s="164">
        <f>SUM(H123,H478)</f>
        <v>0</v>
      </c>
      <c r="I122" s="164">
        <f>SUM(I123,I478)</f>
        <v>0</v>
      </c>
      <c r="J122" s="164" t="s">
        <v>364</v>
      </c>
      <c r="K122" s="164">
        <f>SUM(K123,K478)</f>
        <v>1.8400000000000003</v>
      </c>
      <c r="L122" s="164">
        <f>SUM(L123,L478)</f>
        <v>0</v>
      </c>
      <c r="M122" s="164">
        <f>SUM(M123,M478)</f>
        <v>40.317000000000007</v>
      </c>
      <c r="N122" s="164">
        <f>SUM(N123,N478)</f>
        <v>0</v>
      </c>
      <c r="O122" s="164">
        <f>SUM(O123,O478)</f>
        <v>0</v>
      </c>
      <c r="P122" s="164" t="s">
        <v>364</v>
      </c>
      <c r="Q122" s="164">
        <f>SUM(Q123,Q478)</f>
        <v>1.1600000000000001</v>
      </c>
      <c r="R122" s="164">
        <f>SUM(R123,R478)</f>
        <v>0</v>
      </c>
      <c r="S122" s="164">
        <f>SUM(S123,S478)</f>
        <v>46.195000000000007</v>
      </c>
      <c r="T122" s="164">
        <f>SUM(T123,T478)</f>
        <v>0</v>
      </c>
      <c r="U122" s="164">
        <f>SUM(U123,U478)</f>
        <v>0</v>
      </c>
      <c r="V122" s="164" t="s">
        <v>364</v>
      </c>
      <c r="W122" s="164">
        <f>SUM(W123,W478)</f>
        <v>0.26</v>
      </c>
      <c r="X122" s="164">
        <f>SUM(X123,X478)</f>
        <v>0</v>
      </c>
      <c r="Y122" s="164">
        <f>SUM(Y123,Y478)</f>
        <v>21.312999999999995</v>
      </c>
      <c r="Z122" s="164">
        <f>SUM(Z123,Z478)</f>
        <v>0</v>
      </c>
      <c r="AA122" s="164">
        <f>SUM(AA123,AA478)</f>
        <v>0</v>
      </c>
      <c r="AB122" s="164" t="s">
        <v>364</v>
      </c>
      <c r="AC122" s="164">
        <f>SUM(AC123,AC478)</f>
        <v>0</v>
      </c>
      <c r="AD122" s="164">
        <f>SUM(AD123,AD478)</f>
        <v>0</v>
      </c>
      <c r="AE122" s="164">
        <f>SUM(AE123,AE478)</f>
        <v>10.915999999999999</v>
      </c>
      <c r="AF122" s="164">
        <f>SUM(AF123,AF478)</f>
        <v>0</v>
      </c>
      <c r="AG122" s="164">
        <f>SUM(AG123,AG478)</f>
        <v>0</v>
      </c>
    </row>
    <row r="123" spans="1:33" s="53" customFormat="1" ht="31.5">
      <c r="A123" s="132" t="s">
        <v>175</v>
      </c>
      <c r="B123" s="157" t="s">
        <v>219</v>
      </c>
      <c r="C123" s="131" t="s">
        <v>218</v>
      </c>
      <c r="D123" s="131" t="s">
        <v>365</v>
      </c>
      <c r="E123" s="131">
        <f t="shared" ref="E123:I123" si="281">SUM(E124:E477)</f>
        <v>2.2800000000000002</v>
      </c>
      <c r="F123" s="131">
        <f t="shared" si="281"/>
        <v>0</v>
      </c>
      <c r="G123" s="131">
        <f t="shared" si="281"/>
        <v>38.498000000000012</v>
      </c>
      <c r="H123" s="131">
        <f t="shared" si="281"/>
        <v>0</v>
      </c>
      <c r="I123" s="131">
        <f t="shared" si="281"/>
        <v>0</v>
      </c>
      <c r="J123" s="131" t="s">
        <v>365</v>
      </c>
      <c r="K123" s="131">
        <f t="shared" ref="K123" si="282">SUM(K124:K477)</f>
        <v>1.8400000000000003</v>
      </c>
      <c r="L123" s="131">
        <f t="shared" ref="L123" si="283">SUM(L124:L477)</f>
        <v>0</v>
      </c>
      <c r="M123" s="131">
        <f t="shared" ref="M123" si="284">SUM(M124:M477)</f>
        <v>40.317000000000007</v>
      </c>
      <c r="N123" s="131">
        <f t="shared" ref="N123" si="285">SUM(N124:N477)</f>
        <v>0</v>
      </c>
      <c r="O123" s="131">
        <f t="shared" ref="O123" si="286">SUM(O124:O477)</f>
        <v>0</v>
      </c>
      <c r="P123" s="131" t="s">
        <v>365</v>
      </c>
      <c r="Q123" s="131">
        <f t="shared" ref="Q123" si="287">SUM(Q124:Q477)</f>
        <v>1.1600000000000001</v>
      </c>
      <c r="R123" s="131">
        <f t="shared" ref="R123" si="288">SUM(R124:R477)</f>
        <v>0</v>
      </c>
      <c r="S123" s="131">
        <f t="shared" ref="S123" si="289">SUM(S124:S477)</f>
        <v>46.195000000000007</v>
      </c>
      <c r="T123" s="131">
        <f t="shared" ref="T123" si="290">SUM(T124:T477)</f>
        <v>0</v>
      </c>
      <c r="U123" s="131">
        <f t="shared" ref="U123" si="291">SUM(U124:U477)</f>
        <v>0</v>
      </c>
      <c r="V123" s="131" t="s">
        <v>365</v>
      </c>
      <c r="W123" s="131">
        <f t="shared" ref="W123" si="292">SUM(W124:W477)</f>
        <v>0.26</v>
      </c>
      <c r="X123" s="131">
        <f t="shared" ref="X123" si="293">SUM(X124:X477)</f>
        <v>0</v>
      </c>
      <c r="Y123" s="131">
        <f t="shared" ref="Y123" si="294">SUM(Y124:Y477)</f>
        <v>21.312999999999995</v>
      </c>
      <c r="Z123" s="131">
        <f t="shared" ref="Z123" si="295">SUM(Z124:Z477)</f>
        <v>0</v>
      </c>
      <c r="AA123" s="131">
        <f t="shared" ref="AA123" si="296">SUM(AA124:AA477)</f>
        <v>0</v>
      </c>
      <c r="AB123" s="131" t="s">
        <v>365</v>
      </c>
      <c r="AC123" s="131">
        <f t="shared" ref="AC123" si="297">SUM(AC124:AC477)</f>
        <v>0</v>
      </c>
      <c r="AD123" s="131">
        <f t="shared" ref="AD123" si="298">SUM(AD124:AD477)</f>
        <v>0</v>
      </c>
      <c r="AE123" s="131">
        <f t="shared" ref="AE123" si="299">SUM(AE124:AE477)</f>
        <v>10.915999999999999</v>
      </c>
      <c r="AF123" s="131">
        <f t="shared" ref="AF123" si="300">SUM(AF124:AF477)</f>
        <v>0</v>
      </c>
      <c r="AG123" s="131">
        <f t="shared" ref="AG123" si="301">SUM(AG124:AG477)</f>
        <v>0</v>
      </c>
    </row>
    <row r="124" spans="1:33" s="53" customFormat="1" ht="47.25">
      <c r="A124" s="63" t="s">
        <v>175</v>
      </c>
      <c r="B124" s="257" t="s">
        <v>424</v>
      </c>
      <c r="C124" s="198" t="s">
        <v>451</v>
      </c>
      <c r="D124" s="162" t="s">
        <v>239</v>
      </c>
      <c r="E124" s="162">
        <v>0</v>
      </c>
      <c r="F124" s="162">
        <v>0</v>
      </c>
      <c r="G124" s="162">
        <v>0</v>
      </c>
      <c r="H124" s="162">
        <v>0</v>
      </c>
      <c r="I124" s="162">
        <v>0</v>
      </c>
      <c r="J124" s="162" t="s">
        <v>239</v>
      </c>
      <c r="K124" s="162">
        <v>0</v>
      </c>
      <c r="L124" s="162">
        <v>0</v>
      </c>
      <c r="M124" s="154">
        <v>0</v>
      </c>
      <c r="N124" s="162">
        <v>0</v>
      </c>
      <c r="O124" s="162">
        <v>0</v>
      </c>
      <c r="P124" s="162" t="s">
        <v>239</v>
      </c>
      <c r="Q124" s="162">
        <v>0</v>
      </c>
      <c r="R124" s="162">
        <v>0</v>
      </c>
      <c r="S124" s="162">
        <v>0</v>
      </c>
      <c r="T124" s="162">
        <v>0</v>
      </c>
      <c r="U124" s="162">
        <v>0</v>
      </c>
      <c r="V124" s="162" t="s">
        <v>239</v>
      </c>
      <c r="W124" s="154">
        <v>0</v>
      </c>
      <c r="X124" s="162">
        <v>0</v>
      </c>
      <c r="Y124" s="162">
        <v>0</v>
      </c>
      <c r="Z124" s="162">
        <v>0</v>
      </c>
      <c r="AA124" s="162">
        <v>0</v>
      </c>
      <c r="AB124" s="162" t="s">
        <v>239</v>
      </c>
      <c r="AC124" s="162">
        <v>0</v>
      </c>
      <c r="AD124" s="162">
        <v>0</v>
      </c>
      <c r="AE124" s="162">
        <v>0</v>
      </c>
      <c r="AF124" s="162">
        <v>0</v>
      </c>
      <c r="AG124" s="154">
        <v>0</v>
      </c>
    </row>
    <row r="125" spans="1:33" s="53" customFormat="1" ht="47.25">
      <c r="A125" s="63" t="s">
        <v>175</v>
      </c>
      <c r="B125" s="257" t="s">
        <v>1700</v>
      </c>
      <c r="C125" s="198" t="s">
        <v>1040</v>
      </c>
      <c r="D125" s="162" t="s">
        <v>239</v>
      </c>
      <c r="E125" s="162">
        <v>0</v>
      </c>
      <c r="F125" s="162">
        <v>0</v>
      </c>
      <c r="G125" s="162">
        <v>0</v>
      </c>
      <c r="H125" s="162">
        <v>0</v>
      </c>
      <c r="I125" s="162">
        <v>0</v>
      </c>
      <c r="J125" s="162" t="s">
        <v>239</v>
      </c>
      <c r="K125" s="162">
        <v>0</v>
      </c>
      <c r="L125" s="162">
        <v>0</v>
      </c>
      <c r="M125" s="154">
        <v>0</v>
      </c>
      <c r="N125" s="162">
        <v>0</v>
      </c>
      <c r="O125" s="162">
        <v>0</v>
      </c>
      <c r="P125" s="162" t="s">
        <v>239</v>
      </c>
      <c r="Q125" s="162">
        <v>0</v>
      </c>
      <c r="R125" s="162">
        <v>0</v>
      </c>
      <c r="S125" s="162">
        <v>0</v>
      </c>
      <c r="T125" s="162">
        <v>0</v>
      </c>
      <c r="U125" s="162">
        <v>0</v>
      </c>
      <c r="V125" s="162" t="s">
        <v>239</v>
      </c>
      <c r="W125" s="154">
        <v>0</v>
      </c>
      <c r="X125" s="162">
        <v>0</v>
      </c>
      <c r="Y125" s="162">
        <v>0</v>
      </c>
      <c r="Z125" s="162">
        <v>0</v>
      </c>
      <c r="AA125" s="162">
        <v>0</v>
      </c>
      <c r="AB125" s="162" t="s">
        <v>239</v>
      </c>
      <c r="AC125" s="162">
        <v>0</v>
      </c>
      <c r="AD125" s="162">
        <v>0</v>
      </c>
      <c r="AE125" s="162">
        <v>0</v>
      </c>
      <c r="AF125" s="162">
        <v>0</v>
      </c>
      <c r="AG125" s="154">
        <v>0</v>
      </c>
    </row>
    <row r="126" spans="1:33" s="53" customFormat="1" ht="78.75">
      <c r="A126" s="63" t="s">
        <v>175</v>
      </c>
      <c r="B126" s="54" t="s">
        <v>1041</v>
      </c>
      <c r="C126" s="63" t="s">
        <v>1856</v>
      </c>
      <c r="D126" s="162" t="s">
        <v>265</v>
      </c>
      <c r="E126" s="162">
        <v>0</v>
      </c>
      <c r="F126" s="162">
        <v>0</v>
      </c>
      <c r="G126" s="162">
        <v>1.7370000000000001</v>
      </c>
      <c r="H126" s="162">
        <v>0</v>
      </c>
      <c r="I126" s="162">
        <v>0</v>
      </c>
      <c r="J126" s="162" t="s">
        <v>239</v>
      </c>
      <c r="K126" s="162">
        <v>0</v>
      </c>
      <c r="L126" s="162">
        <v>0</v>
      </c>
      <c r="M126" s="154">
        <v>0</v>
      </c>
      <c r="N126" s="162">
        <v>0</v>
      </c>
      <c r="O126" s="162">
        <v>0</v>
      </c>
      <c r="P126" s="162" t="s">
        <v>239</v>
      </c>
      <c r="Q126" s="162">
        <v>0</v>
      </c>
      <c r="R126" s="162">
        <v>0</v>
      </c>
      <c r="S126" s="162">
        <v>0</v>
      </c>
      <c r="T126" s="162">
        <v>0</v>
      </c>
      <c r="U126" s="162">
        <v>0</v>
      </c>
      <c r="V126" s="162" t="s">
        <v>239</v>
      </c>
      <c r="W126" s="154">
        <v>0</v>
      </c>
      <c r="X126" s="162">
        <v>0</v>
      </c>
      <c r="Y126" s="162">
        <v>0</v>
      </c>
      <c r="Z126" s="162">
        <v>0</v>
      </c>
      <c r="AA126" s="162">
        <v>0</v>
      </c>
      <c r="AB126" s="162" t="s">
        <v>239</v>
      </c>
      <c r="AC126" s="162">
        <v>0</v>
      </c>
      <c r="AD126" s="162">
        <v>0</v>
      </c>
      <c r="AE126" s="162">
        <v>0</v>
      </c>
      <c r="AF126" s="162">
        <v>0</v>
      </c>
      <c r="AG126" s="154">
        <v>0</v>
      </c>
    </row>
    <row r="127" spans="1:33" s="53" customFormat="1" ht="63">
      <c r="A127" s="63" t="s">
        <v>175</v>
      </c>
      <c r="B127" s="54" t="s">
        <v>1043</v>
      </c>
      <c r="C127" s="63" t="s">
        <v>1044</v>
      </c>
      <c r="D127" s="162" t="s">
        <v>265</v>
      </c>
      <c r="E127" s="162">
        <v>0.4</v>
      </c>
      <c r="F127" s="162">
        <v>0</v>
      </c>
      <c r="G127" s="162">
        <v>1.8340000000000001</v>
      </c>
      <c r="H127" s="162">
        <v>0</v>
      </c>
      <c r="I127" s="162">
        <v>0</v>
      </c>
      <c r="J127" s="162" t="s">
        <v>239</v>
      </c>
      <c r="K127" s="162">
        <v>0</v>
      </c>
      <c r="L127" s="162">
        <v>0</v>
      </c>
      <c r="M127" s="154">
        <v>0</v>
      </c>
      <c r="N127" s="162">
        <v>0</v>
      </c>
      <c r="O127" s="162">
        <v>0</v>
      </c>
      <c r="P127" s="162" t="s">
        <v>239</v>
      </c>
      <c r="Q127" s="162">
        <v>0</v>
      </c>
      <c r="R127" s="162">
        <v>0</v>
      </c>
      <c r="S127" s="162">
        <v>0</v>
      </c>
      <c r="T127" s="162">
        <v>0</v>
      </c>
      <c r="U127" s="162">
        <v>0</v>
      </c>
      <c r="V127" s="162" t="s">
        <v>239</v>
      </c>
      <c r="W127" s="154">
        <v>0</v>
      </c>
      <c r="X127" s="162">
        <v>0</v>
      </c>
      <c r="Y127" s="162">
        <v>0</v>
      </c>
      <c r="Z127" s="162">
        <v>0</v>
      </c>
      <c r="AA127" s="162">
        <v>0</v>
      </c>
      <c r="AB127" s="162" t="s">
        <v>239</v>
      </c>
      <c r="AC127" s="162">
        <v>0</v>
      </c>
      <c r="AD127" s="162">
        <v>0</v>
      </c>
      <c r="AE127" s="162">
        <v>0</v>
      </c>
      <c r="AF127" s="162">
        <v>0</v>
      </c>
      <c r="AG127" s="154">
        <v>0</v>
      </c>
    </row>
    <row r="128" spans="1:33" s="53" customFormat="1">
      <c r="A128" s="133" t="s">
        <v>175</v>
      </c>
      <c r="B128" s="134" t="s">
        <v>1857</v>
      </c>
      <c r="C128" s="133" t="s">
        <v>1858</v>
      </c>
      <c r="D128" s="162" t="s">
        <v>239</v>
      </c>
      <c r="E128" s="166">
        <v>0</v>
      </c>
      <c r="F128" s="162">
        <v>0</v>
      </c>
      <c r="G128" s="162">
        <v>0</v>
      </c>
      <c r="H128" s="162">
        <v>0</v>
      </c>
      <c r="I128" s="162">
        <v>0</v>
      </c>
      <c r="J128" s="162" t="s">
        <v>265</v>
      </c>
      <c r="K128" s="162">
        <v>0</v>
      </c>
      <c r="L128" s="162">
        <v>0</v>
      </c>
      <c r="M128" s="154">
        <v>0</v>
      </c>
      <c r="N128" s="162">
        <v>0</v>
      </c>
      <c r="O128" s="166">
        <v>0</v>
      </c>
      <c r="P128" s="162" t="s">
        <v>239</v>
      </c>
      <c r="Q128" s="162">
        <v>0</v>
      </c>
      <c r="R128" s="162">
        <v>0</v>
      </c>
      <c r="S128" s="162">
        <v>0</v>
      </c>
      <c r="T128" s="162">
        <v>0</v>
      </c>
      <c r="U128" s="162">
        <v>0</v>
      </c>
      <c r="V128" s="162" t="s">
        <v>239</v>
      </c>
      <c r="W128" s="154">
        <v>0</v>
      </c>
      <c r="X128" s="162">
        <v>0</v>
      </c>
      <c r="Y128" s="166">
        <v>0</v>
      </c>
      <c r="Z128" s="162">
        <v>0</v>
      </c>
      <c r="AA128" s="162">
        <v>0</v>
      </c>
      <c r="AB128" s="162" t="s">
        <v>239</v>
      </c>
      <c r="AC128" s="162">
        <v>0</v>
      </c>
      <c r="AD128" s="162">
        <v>0</v>
      </c>
      <c r="AE128" s="162">
        <v>0</v>
      </c>
      <c r="AF128" s="162">
        <v>0</v>
      </c>
      <c r="AG128" s="154">
        <v>0</v>
      </c>
    </row>
    <row r="129" spans="1:33" s="53" customFormat="1" ht="31.5">
      <c r="A129" s="63" t="s">
        <v>175</v>
      </c>
      <c r="B129" s="54" t="s">
        <v>300</v>
      </c>
      <c r="C129" s="63" t="s">
        <v>301</v>
      </c>
      <c r="D129" s="162" t="s">
        <v>239</v>
      </c>
      <c r="E129" s="166">
        <v>0</v>
      </c>
      <c r="F129" s="162">
        <v>0</v>
      </c>
      <c r="G129" s="162">
        <v>0</v>
      </c>
      <c r="H129" s="162">
        <v>0</v>
      </c>
      <c r="I129" s="162">
        <v>0</v>
      </c>
      <c r="J129" s="162" t="s">
        <v>239</v>
      </c>
      <c r="K129" s="162">
        <v>0</v>
      </c>
      <c r="L129" s="162">
        <v>0</v>
      </c>
      <c r="M129" s="154">
        <v>0</v>
      </c>
      <c r="N129" s="162">
        <v>0</v>
      </c>
      <c r="O129" s="166">
        <v>0</v>
      </c>
      <c r="P129" s="162" t="s">
        <v>265</v>
      </c>
      <c r="Q129" s="162">
        <v>0</v>
      </c>
      <c r="R129" s="162">
        <v>0</v>
      </c>
      <c r="S129" s="162">
        <v>0.9</v>
      </c>
      <c r="T129" s="162">
        <v>0</v>
      </c>
      <c r="U129" s="162">
        <v>0</v>
      </c>
      <c r="V129" s="162" t="s">
        <v>239</v>
      </c>
      <c r="W129" s="154">
        <v>0</v>
      </c>
      <c r="X129" s="162">
        <v>0</v>
      </c>
      <c r="Y129" s="166">
        <v>0</v>
      </c>
      <c r="Z129" s="162">
        <v>0</v>
      </c>
      <c r="AA129" s="162">
        <v>0</v>
      </c>
      <c r="AB129" s="162" t="s">
        <v>239</v>
      </c>
      <c r="AC129" s="162">
        <v>0</v>
      </c>
      <c r="AD129" s="162">
        <v>0</v>
      </c>
      <c r="AE129" s="162">
        <v>0</v>
      </c>
      <c r="AF129" s="162">
        <v>0</v>
      </c>
      <c r="AG129" s="154">
        <v>0</v>
      </c>
    </row>
    <row r="130" spans="1:33" s="53" customFormat="1" ht="31.5">
      <c r="A130" s="63" t="s">
        <v>175</v>
      </c>
      <c r="B130" s="54" t="s">
        <v>306</v>
      </c>
      <c r="C130" s="63" t="s">
        <v>307</v>
      </c>
      <c r="D130" s="162" t="s">
        <v>239</v>
      </c>
      <c r="E130" s="166">
        <v>0</v>
      </c>
      <c r="F130" s="162">
        <v>0</v>
      </c>
      <c r="G130" s="162">
        <v>0</v>
      </c>
      <c r="H130" s="162">
        <v>0</v>
      </c>
      <c r="I130" s="162">
        <v>0</v>
      </c>
      <c r="J130" s="162" t="s">
        <v>239</v>
      </c>
      <c r="K130" s="162">
        <v>0</v>
      </c>
      <c r="L130" s="162">
        <v>0</v>
      </c>
      <c r="M130" s="154">
        <v>0</v>
      </c>
      <c r="N130" s="162">
        <v>0</v>
      </c>
      <c r="O130" s="166">
        <v>0</v>
      </c>
      <c r="P130" s="162" t="s">
        <v>239</v>
      </c>
      <c r="Q130" s="162">
        <v>0</v>
      </c>
      <c r="R130" s="162">
        <v>0</v>
      </c>
      <c r="S130" s="162">
        <v>0</v>
      </c>
      <c r="T130" s="162">
        <v>0</v>
      </c>
      <c r="U130" s="162">
        <v>0</v>
      </c>
      <c r="V130" s="162" t="s">
        <v>239</v>
      </c>
      <c r="W130" s="154">
        <v>0</v>
      </c>
      <c r="X130" s="162">
        <v>0</v>
      </c>
      <c r="Y130" s="166">
        <v>0</v>
      </c>
      <c r="Z130" s="162">
        <v>0</v>
      </c>
      <c r="AA130" s="162">
        <v>0</v>
      </c>
      <c r="AB130" s="162" t="s">
        <v>239</v>
      </c>
      <c r="AC130" s="162">
        <v>0</v>
      </c>
      <c r="AD130" s="162">
        <v>0</v>
      </c>
      <c r="AE130" s="162">
        <v>0</v>
      </c>
      <c r="AF130" s="162">
        <v>0</v>
      </c>
      <c r="AG130" s="154">
        <v>0</v>
      </c>
    </row>
    <row r="131" spans="1:33" s="53" customFormat="1" ht="31.5">
      <c r="A131" s="63" t="s">
        <v>175</v>
      </c>
      <c r="B131" s="54" t="s">
        <v>308</v>
      </c>
      <c r="C131" s="63" t="s">
        <v>309</v>
      </c>
      <c r="D131" s="162" t="s">
        <v>239</v>
      </c>
      <c r="E131" s="162">
        <v>0</v>
      </c>
      <c r="F131" s="162">
        <v>0</v>
      </c>
      <c r="G131" s="162">
        <v>0</v>
      </c>
      <c r="H131" s="162">
        <v>0</v>
      </c>
      <c r="I131" s="162">
        <v>0</v>
      </c>
      <c r="J131" s="162" t="s">
        <v>239</v>
      </c>
      <c r="K131" s="162">
        <v>0</v>
      </c>
      <c r="L131" s="162">
        <v>0</v>
      </c>
      <c r="M131" s="154">
        <v>0</v>
      </c>
      <c r="N131" s="162">
        <v>0</v>
      </c>
      <c r="O131" s="162">
        <v>0</v>
      </c>
      <c r="P131" s="162" t="s">
        <v>265</v>
      </c>
      <c r="Q131" s="162">
        <v>0</v>
      </c>
      <c r="R131" s="162">
        <v>0</v>
      </c>
      <c r="S131" s="162">
        <v>1.6639999999999999</v>
      </c>
      <c r="T131" s="162">
        <v>0</v>
      </c>
      <c r="U131" s="162">
        <v>0</v>
      </c>
      <c r="V131" s="162" t="s">
        <v>239</v>
      </c>
      <c r="W131" s="154">
        <v>0</v>
      </c>
      <c r="X131" s="162">
        <v>0</v>
      </c>
      <c r="Y131" s="162">
        <v>0</v>
      </c>
      <c r="Z131" s="162">
        <v>0</v>
      </c>
      <c r="AA131" s="162">
        <v>0</v>
      </c>
      <c r="AB131" s="162" t="s">
        <v>239</v>
      </c>
      <c r="AC131" s="162">
        <v>0</v>
      </c>
      <c r="AD131" s="162">
        <v>0</v>
      </c>
      <c r="AE131" s="162">
        <v>0</v>
      </c>
      <c r="AF131" s="162">
        <v>0</v>
      </c>
      <c r="AG131" s="154">
        <v>0</v>
      </c>
    </row>
    <row r="132" spans="1:33" s="53" customFormat="1" ht="31.5">
      <c r="A132" s="63" t="s">
        <v>175</v>
      </c>
      <c r="B132" s="54" t="s">
        <v>310</v>
      </c>
      <c r="C132" s="63" t="s">
        <v>311</v>
      </c>
      <c r="D132" s="162" t="s">
        <v>1919</v>
      </c>
      <c r="E132" s="162">
        <v>0</v>
      </c>
      <c r="F132" s="162">
        <v>0</v>
      </c>
      <c r="G132" s="162">
        <v>1.4999999999999999E-2</v>
      </c>
      <c r="H132" s="162">
        <v>0</v>
      </c>
      <c r="I132" s="162">
        <v>0</v>
      </c>
      <c r="J132" s="162" t="s">
        <v>239</v>
      </c>
      <c r="K132" s="162">
        <v>0</v>
      </c>
      <c r="L132" s="162">
        <v>0</v>
      </c>
      <c r="M132" s="154">
        <v>0</v>
      </c>
      <c r="N132" s="162">
        <v>0</v>
      </c>
      <c r="O132" s="162">
        <v>0</v>
      </c>
      <c r="P132" s="162" t="s">
        <v>239</v>
      </c>
      <c r="Q132" s="162">
        <v>0</v>
      </c>
      <c r="R132" s="162">
        <v>0</v>
      </c>
      <c r="S132" s="162">
        <v>0</v>
      </c>
      <c r="T132" s="162">
        <v>0</v>
      </c>
      <c r="U132" s="162">
        <v>0</v>
      </c>
      <c r="V132" s="162" t="s">
        <v>239</v>
      </c>
      <c r="W132" s="154">
        <v>0</v>
      </c>
      <c r="X132" s="162">
        <v>0</v>
      </c>
      <c r="Y132" s="162">
        <v>0</v>
      </c>
      <c r="Z132" s="162">
        <v>0</v>
      </c>
      <c r="AA132" s="162">
        <v>0</v>
      </c>
      <c r="AB132" s="162" t="s">
        <v>239</v>
      </c>
      <c r="AC132" s="162">
        <v>0</v>
      </c>
      <c r="AD132" s="162">
        <v>0</v>
      </c>
      <c r="AE132" s="162">
        <v>0</v>
      </c>
      <c r="AF132" s="162">
        <v>0</v>
      </c>
      <c r="AG132" s="154">
        <v>0</v>
      </c>
    </row>
    <row r="133" spans="1:33" s="53" customFormat="1" ht="31.5">
      <c r="A133" s="63" t="s">
        <v>175</v>
      </c>
      <c r="B133" s="54" t="s">
        <v>425</v>
      </c>
      <c r="C133" s="63" t="s">
        <v>452</v>
      </c>
      <c r="D133" s="162" t="s">
        <v>239</v>
      </c>
      <c r="E133" s="162">
        <v>0</v>
      </c>
      <c r="F133" s="162">
        <v>0</v>
      </c>
      <c r="G133" s="162">
        <v>0</v>
      </c>
      <c r="H133" s="162">
        <v>0</v>
      </c>
      <c r="I133" s="162">
        <v>0</v>
      </c>
      <c r="J133" s="162" t="s">
        <v>265</v>
      </c>
      <c r="K133" s="162">
        <v>0</v>
      </c>
      <c r="L133" s="162">
        <v>0</v>
      </c>
      <c r="M133" s="154">
        <v>4.415</v>
      </c>
      <c r="N133" s="162">
        <v>0</v>
      </c>
      <c r="O133" s="162">
        <v>0</v>
      </c>
      <c r="P133" s="162" t="s">
        <v>239</v>
      </c>
      <c r="Q133" s="162">
        <v>0</v>
      </c>
      <c r="R133" s="162">
        <v>0</v>
      </c>
      <c r="S133" s="162">
        <v>0</v>
      </c>
      <c r="T133" s="162">
        <v>0</v>
      </c>
      <c r="U133" s="162">
        <v>0</v>
      </c>
      <c r="V133" s="162" t="s">
        <v>239</v>
      </c>
      <c r="W133" s="154">
        <v>0</v>
      </c>
      <c r="X133" s="162">
        <v>0</v>
      </c>
      <c r="Y133" s="162">
        <v>0</v>
      </c>
      <c r="Z133" s="162">
        <v>0</v>
      </c>
      <c r="AA133" s="162">
        <v>0</v>
      </c>
      <c r="AB133" s="162" t="s">
        <v>239</v>
      </c>
      <c r="AC133" s="162">
        <v>0</v>
      </c>
      <c r="AD133" s="162">
        <v>0</v>
      </c>
      <c r="AE133" s="162">
        <v>0</v>
      </c>
      <c r="AF133" s="162">
        <v>0</v>
      </c>
      <c r="AG133" s="154">
        <v>0</v>
      </c>
    </row>
    <row r="134" spans="1:33" s="53" customFormat="1" ht="47.25">
      <c r="A134" s="63" t="s">
        <v>175</v>
      </c>
      <c r="B134" s="54" t="s">
        <v>426</v>
      </c>
      <c r="C134" s="63" t="s">
        <v>453</v>
      </c>
      <c r="D134" s="162" t="s">
        <v>239</v>
      </c>
      <c r="E134" s="162">
        <v>0</v>
      </c>
      <c r="F134" s="162">
        <v>0</v>
      </c>
      <c r="G134" s="162">
        <v>0</v>
      </c>
      <c r="H134" s="162">
        <v>0</v>
      </c>
      <c r="I134" s="162">
        <v>0</v>
      </c>
      <c r="J134" s="162" t="s">
        <v>239</v>
      </c>
      <c r="K134" s="162">
        <v>0</v>
      </c>
      <c r="L134" s="162">
        <v>0</v>
      </c>
      <c r="M134" s="154">
        <v>0</v>
      </c>
      <c r="N134" s="162">
        <v>0</v>
      </c>
      <c r="O134" s="162">
        <v>0</v>
      </c>
      <c r="P134" s="162" t="s">
        <v>265</v>
      </c>
      <c r="Q134" s="162">
        <v>0</v>
      </c>
      <c r="R134" s="162">
        <v>0</v>
      </c>
      <c r="S134" s="162">
        <v>4.3040000000000003</v>
      </c>
      <c r="T134" s="162">
        <v>0</v>
      </c>
      <c r="U134" s="162">
        <v>0</v>
      </c>
      <c r="V134" s="162" t="s">
        <v>239</v>
      </c>
      <c r="W134" s="154">
        <v>0</v>
      </c>
      <c r="X134" s="162">
        <v>0</v>
      </c>
      <c r="Y134" s="162">
        <v>0</v>
      </c>
      <c r="Z134" s="162">
        <v>0</v>
      </c>
      <c r="AA134" s="162">
        <v>0</v>
      </c>
      <c r="AB134" s="162" t="s">
        <v>239</v>
      </c>
      <c r="AC134" s="162">
        <v>0</v>
      </c>
      <c r="AD134" s="162">
        <v>0</v>
      </c>
      <c r="AE134" s="162">
        <v>0</v>
      </c>
      <c r="AF134" s="162">
        <v>0</v>
      </c>
      <c r="AG134" s="154">
        <v>0</v>
      </c>
    </row>
    <row r="135" spans="1:33" s="53" customFormat="1" ht="47.25">
      <c r="A135" s="63" t="s">
        <v>175</v>
      </c>
      <c r="B135" s="54" t="s">
        <v>613</v>
      </c>
      <c r="C135" s="63" t="s">
        <v>614</v>
      </c>
      <c r="D135" s="162" t="s">
        <v>239</v>
      </c>
      <c r="E135" s="162">
        <v>0</v>
      </c>
      <c r="F135" s="162">
        <v>0</v>
      </c>
      <c r="G135" s="162">
        <v>0</v>
      </c>
      <c r="H135" s="162">
        <v>0</v>
      </c>
      <c r="I135" s="162">
        <v>0</v>
      </c>
      <c r="J135" s="162" t="s">
        <v>239</v>
      </c>
      <c r="K135" s="162">
        <v>0</v>
      </c>
      <c r="L135" s="162">
        <v>0</v>
      </c>
      <c r="M135" s="154">
        <v>0</v>
      </c>
      <c r="N135" s="162">
        <v>0</v>
      </c>
      <c r="O135" s="162">
        <v>0</v>
      </c>
      <c r="P135" s="162" t="s">
        <v>239</v>
      </c>
      <c r="Q135" s="162">
        <v>0</v>
      </c>
      <c r="R135" s="162">
        <v>0</v>
      </c>
      <c r="S135" s="162">
        <v>0</v>
      </c>
      <c r="T135" s="162">
        <v>0</v>
      </c>
      <c r="U135" s="162">
        <v>0</v>
      </c>
      <c r="V135" s="162" t="s">
        <v>239</v>
      </c>
      <c r="W135" s="154">
        <v>0</v>
      </c>
      <c r="X135" s="162">
        <v>0</v>
      </c>
      <c r="Y135" s="162">
        <v>0</v>
      </c>
      <c r="Z135" s="162">
        <v>0</v>
      </c>
      <c r="AA135" s="162">
        <v>0</v>
      </c>
      <c r="AB135" s="162" t="s">
        <v>239</v>
      </c>
      <c r="AC135" s="162">
        <v>0</v>
      </c>
      <c r="AD135" s="162">
        <v>0</v>
      </c>
      <c r="AE135" s="162">
        <v>0</v>
      </c>
      <c r="AF135" s="162">
        <v>0</v>
      </c>
      <c r="AG135" s="154">
        <v>0</v>
      </c>
    </row>
    <row r="136" spans="1:33" s="53" customFormat="1" ht="47.25">
      <c r="A136" s="63" t="s">
        <v>175</v>
      </c>
      <c r="B136" s="54" t="s">
        <v>510</v>
      </c>
      <c r="C136" s="63" t="s">
        <v>511</v>
      </c>
      <c r="D136" s="162" t="s">
        <v>239</v>
      </c>
      <c r="E136" s="162">
        <v>0</v>
      </c>
      <c r="F136" s="162">
        <v>0</v>
      </c>
      <c r="G136" s="162">
        <v>0</v>
      </c>
      <c r="H136" s="162">
        <v>0</v>
      </c>
      <c r="I136" s="162">
        <v>0</v>
      </c>
      <c r="J136" s="162" t="s">
        <v>239</v>
      </c>
      <c r="K136" s="162">
        <v>0</v>
      </c>
      <c r="L136" s="162">
        <v>0</v>
      </c>
      <c r="M136" s="154">
        <v>0</v>
      </c>
      <c r="N136" s="162">
        <v>0</v>
      </c>
      <c r="O136" s="162">
        <v>0</v>
      </c>
      <c r="P136" s="162" t="s">
        <v>239</v>
      </c>
      <c r="Q136" s="162">
        <v>0</v>
      </c>
      <c r="R136" s="162">
        <v>0</v>
      </c>
      <c r="S136" s="162">
        <v>0</v>
      </c>
      <c r="T136" s="162">
        <v>0</v>
      </c>
      <c r="U136" s="162">
        <v>0</v>
      </c>
      <c r="V136" s="162" t="s">
        <v>239</v>
      </c>
      <c r="W136" s="154">
        <v>0</v>
      </c>
      <c r="X136" s="162">
        <v>0</v>
      </c>
      <c r="Y136" s="162">
        <v>0</v>
      </c>
      <c r="Z136" s="162">
        <v>0</v>
      </c>
      <c r="AA136" s="162">
        <v>0</v>
      </c>
      <c r="AB136" s="162" t="s">
        <v>239</v>
      </c>
      <c r="AC136" s="162">
        <v>0</v>
      </c>
      <c r="AD136" s="162">
        <v>0</v>
      </c>
      <c r="AE136" s="162">
        <v>0</v>
      </c>
      <c r="AF136" s="162">
        <v>0</v>
      </c>
      <c r="AG136" s="154">
        <v>0</v>
      </c>
    </row>
    <row r="137" spans="1:33" s="53" customFormat="1" ht="47.25">
      <c r="A137" s="63" t="s">
        <v>175</v>
      </c>
      <c r="B137" s="54" t="s">
        <v>512</v>
      </c>
      <c r="C137" s="63" t="s">
        <v>513</v>
      </c>
      <c r="D137" s="162" t="s">
        <v>239</v>
      </c>
      <c r="E137" s="162">
        <v>0</v>
      </c>
      <c r="F137" s="162">
        <v>0</v>
      </c>
      <c r="G137" s="162">
        <v>0</v>
      </c>
      <c r="H137" s="162">
        <v>0</v>
      </c>
      <c r="I137" s="162">
        <v>0</v>
      </c>
      <c r="J137" s="162" t="s">
        <v>239</v>
      </c>
      <c r="K137" s="162">
        <v>0</v>
      </c>
      <c r="L137" s="162">
        <v>0</v>
      </c>
      <c r="M137" s="154">
        <v>0</v>
      </c>
      <c r="N137" s="162">
        <v>0</v>
      </c>
      <c r="O137" s="162">
        <v>0</v>
      </c>
      <c r="P137" s="162" t="s">
        <v>239</v>
      </c>
      <c r="Q137" s="162">
        <v>0</v>
      </c>
      <c r="R137" s="162">
        <v>0</v>
      </c>
      <c r="S137" s="162">
        <v>0</v>
      </c>
      <c r="T137" s="162">
        <v>0</v>
      </c>
      <c r="U137" s="162">
        <v>0</v>
      </c>
      <c r="V137" s="162" t="s">
        <v>239</v>
      </c>
      <c r="W137" s="154">
        <v>0</v>
      </c>
      <c r="X137" s="162">
        <v>0</v>
      </c>
      <c r="Y137" s="162">
        <v>0</v>
      </c>
      <c r="Z137" s="162">
        <v>0</v>
      </c>
      <c r="AA137" s="162">
        <v>0</v>
      </c>
      <c r="AB137" s="162" t="s">
        <v>239</v>
      </c>
      <c r="AC137" s="162">
        <v>0</v>
      </c>
      <c r="AD137" s="162">
        <v>0</v>
      </c>
      <c r="AE137" s="162">
        <v>0</v>
      </c>
      <c r="AF137" s="162">
        <v>0</v>
      </c>
      <c r="AG137" s="154">
        <v>0</v>
      </c>
    </row>
    <row r="138" spans="1:33" s="53" customFormat="1" ht="47.25">
      <c r="A138" s="63" t="s">
        <v>175</v>
      </c>
      <c r="B138" s="54" t="s">
        <v>514</v>
      </c>
      <c r="C138" s="63" t="s">
        <v>515</v>
      </c>
      <c r="D138" s="162" t="s">
        <v>239</v>
      </c>
      <c r="E138" s="162">
        <v>0</v>
      </c>
      <c r="F138" s="162">
        <v>0</v>
      </c>
      <c r="G138" s="162">
        <v>0</v>
      </c>
      <c r="H138" s="162">
        <v>0</v>
      </c>
      <c r="I138" s="162">
        <v>0</v>
      </c>
      <c r="J138" s="162" t="s">
        <v>239</v>
      </c>
      <c r="K138" s="162">
        <v>0</v>
      </c>
      <c r="L138" s="162">
        <v>0</v>
      </c>
      <c r="M138" s="154">
        <v>0</v>
      </c>
      <c r="N138" s="162">
        <v>0</v>
      </c>
      <c r="O138" s="162">
        <v>0</v>
      </c>
      <c r="P138" s="162" t="s">
        <v>239</v>
      </c>
      <c r="Q138" s="162">
        <v>0</v>
      </c>
      <c r="R138" s="162">
        <v>0</v>
      </c>
      <c r="S138" s="162">
        <v>0</v>
      </c>
      <c r="T138" s="162">
        <v>0</v>
      </c>
      <c r="U138" s="162">
        <v>0</v>
      </c>
      <c r="V138" s="162" t="s">
        <v>239</v>
      </c>
      <c r="W138" s="154">
        <v>0</v>
      </c>
      <c r="X138" s="162">
        <v>0</v>
      </c>
      <c r="Y138" s="162">
        <v>0</v>
      </c>
      <c r="Z138" s="162">
        <v>0</v>
      </c>
      <c r="AA138" s="162">
        <v>0</v>
      </c>
      <c r="AB138" s="162" t="s">
        <v>239</v>
      </c>
      <c r="AC138" s="162">
        <v>0</v>
      </c>
      <c r="AD138" s="162">
        <v>0</v>
      </c>
      <c r="AE138" s="162">
        <v>0</v>
      </c>
      <c r="AF138" s="162">
        <v>0</v>
      </c>
      <c r="AG138" s="154">
        <v>0</v>
      </c>
    </row>
    <row r="139" spans="1:33" s="53" customFormat="1" ht="47.25">
      <c r="A139" s="63" t="s">
        <v>175</v>
      </c>
      <c r="B139" s="54" t="s">
        <v>516</v>
      </c>
      <c r="C139" s="63" t="s">
        <v>517</v>
      </c>
      <c r="D139" s="162" t="s">
        <v>239</v>
      </c>
      <c r="E139" s="162">
        <v>0</v>
      </c>
      <c r="F139" s="162">
        <v>0</v>
      </c>
      <c r="G139" s="162">
        <v>0</v>
      </c>
      <c r="H139" s="162">
        <v>0</v>
      </c>
      <c r="I139" s="162">
        <v>0</v>
      </c>
      <c r="J139" s="162" t="s">
        <v>239</v>
      </c>
      <c r="K139" s="162">
        <v>0</v>
      </c>
      <c r="L139" s="162">
        <v>0</v>
      </c>
      <c r="M139" s="154">
        <v>0</v>
      </c>
      <c r="N139" s="162">
        <v>0</v>
      </c>
      <c r="O139" s="162">
        <v>0</v>
      </c>
      <c r="P139" s="162" t="s">
        <v>239</v>
      </c>
      <c r="Q139" s="162">
        <v>0</v>
      </c>
      <c r="R139" s="162">
        <v>0</v>
      </c>
      <c r="S139" s="162">
        <v>0</v>
      </c>
      <c r="T139" s="162">
        <v>0</v>
      </c>
      <c r="U139" s="162">
        <v>0</v>
      </c>
      <c r="V139" s="162" t="s">
        <v>239</v>
      </c>
      <c r="W139" s="154">
        <v>0</v>
      </c>
      <c r="X139" s="162">
        <v>0</v>
      </c>
      <c r="Y139" s="162">
        <v>0</v>
      </c>
      <c r="Z139" s="162">
        <v>0</v>
      </c>
      <c r="AA139" s="162">
        <v>0</v>
      </c>
      <c r="AB139" s="162" t="s">
        <v>239</v>
      </c>
      <c r="AC139" s="162">
        <v>0</v>
      </c>
      <c r="AD139" s="162">
        <v>0</v>
      </c>
      <c r="AE139" s="162">
        <v>0</v>
      </c>
      <c r="AF139" s="162">
        <v>0</v>
      </c>
      <c r="AG139" s="154">
        <v>0</v>
      </c>
    </row>
    <row r="140" spans="1:33" s="53" customFormat="1" ht="47.25">
      <c r="A140" s="63" t="s">
        <v>175</v>
      </c>
      <c r="B140" s="54" t="s">
        <v>518</v>
      </c>
      <c r="C140" s="63" t="s">
        <v>519</v>
      </c>
      <c r="D140" s="162" t="s">
        <v>239</v>
      </c>
      <c r="E140" s="162">
        <v>0</v>
      </c>
      <c r="F140" s="162">
        <v>0</v>
      </c>
      <c r="G140" s="162">
        <v>0</v>
      </c>
      <c r="H140" s="162">
        <v>0</v>
      </c>
      <c r="I140" s="162">
        <v>0</v>
      </c>
      <c r="J140" s="162" t="s">
        <v>239</v>
      </c>
      <c r="K140" s="162">
        <v>0</v>
      </c>
      <c r="L140" s="162">
        <v>0</v>
      </c>
      <c r="M140" s="154">
        <v>0</v>
      </c>
      <c r="N140" s="162">
        <v>0</v>
      </c>
      <c r="O140" s="162">
        <v>0</v>
      </c>
      <c r="P140" s="162" t="s">
        <v>239</v>
      </c>
      <c r="Q140" s="162">
        <v>0</v>
      </c>
      <c r="R140" s="162">
        <v>0</v>
      </c>
      <c r="S140" s="162">
        <v>0</v>
      </c>
      <c r="T140" s="162">
        <v>0</v>
      </c>
      <c r="U140" s="162">
        <v>0</v>
      </c>
      <c r="V140" s="162" t="s">
        <v>239</v>
      </c>
      <c r="W140" s="154">
        <v>0</v>
      </c>
      <c r="X140" s="162">
        <v>0</v>
      </c>
      <c r="Y140" s="162">
        <v>0</v>
      </c>
      <c r="Z140" s="162">
        <v>0</v>
      </c>
      <c r="AA140" s="162">
        <v>0</v>
      </c>
      <c r="AB140" s="162" t="s">
        <v>239</v>
      </c>
      <c r="AC140" s="162">
        <v>0</v>
      </c>
      <c r="AD140" s="162">
        <v>0</v>
      </c>
      <c r="AE140" s="162">
        <v>0</v>
      </c>
      <c r="AF140" s="162">
        <v>0</v>
      </c>
      <c r="AG140" s="154">
        <v>0</v>
      </c>
    </row>
    <row r="141" spans="1:33" s="53" customFormat="1" ht="47.25">
      <c r="A141" s="63" t="s">
        <v>175</v>
      </c>
      <c r="B141" s="54" t="s">
        <v>520</v>
      </c>
      <c r="C141" s="63" t="s">
        <v>521</v>
      </c>
      <c r="D141" s="162" t="s">
        <v>239</v>
      </c>
      <c r="E141" s="162">
        <v>0</v>
      </c>
      <c r="F141" s="162">
        <v>0</v>
      </c>
      <c r="G141" s="162">
        <v>0</v>
      </c>
      <c r="H141" s="162">
        <v>0</v>
      </c>
      <c r="I141" s="162">
        <v>0</v>
      </c>
      <c r="J141" s="162" t="s">
        <v>239</v>
      </c>
      <c r="K141" s="162">
        <v>0</v>
      </c>
      <c r="L141" s="162">
        <v>0</v>
      </c>
      <c r="M141" s="154">
        <v>0</v>
      </c>
      <c r="N141" s="162">
        <v>0</v>
      </c>
      <c r="O141" s="162">
        <v>0</v>
      </c>
      <c r="P141" s="162" t="s">
        <v>239</v>
      </c>
      <c r="Q141" s="162">
        <v>0</v>
      </c>
      <c r="R141" s="162">
        <v>0</v>
      </c>
      <c r="S141" s="162">
        <v>0</v>
      </c>
      <c r="T141" s="162">
        <v>0</v>
      </c>
      <c r="U141" s="162">
        <v>0</v>
      </c>
      <c r="V141" s="162" t="s">
        <v>239</v>
      </c>
      <c r="W141" s="154">
        <v>0</v>
      </c>
      <c r="X141" s="162">
        <v>0</v>
      </c>
      <c r="Y141" s="162">
        <v>0</v>
      </c>
      <c r="Z141" s="162">
        <v>0</v>
      </c>
      <c r="AA141" s="162">
        <v>0</v>
      </c>
      <c r="AB141" s="162" t="s">
        <v>239</v>
      </c>
      <c r="AC141" s="162">
        <v>0</v>
      </c>
      <c r="AD141" s="162">
        <v>0</v>
      </c>
      <c r="AE141" s="162">
        <v>0</v>
      </c>
      <c r="AF141" s="162">
        <v>0</v>
      </c>
      <c r="AG141" s="154">
        <v>0</v>
      </c>
    </row>
    <row r="142" spans="1:33" s="53" customFormat="1" ht="47.25">
      <c r="A142" s="133" t="s">
        <v>175</v>
      </c>
      <c r="B142" s="134" t="s">
        <v>522</v>
      </c>
      <c r="C142" s="133" t="s">
        <v>523</v>
      </c>
      <c r="D142" s="162" t="s">
        <v>239</v>
      </c>
      <c r="E142" s="162">
        <v>0</v>
      </c>
      <c r="F142" s="162">
        <v>0</v>
      </c>
      <c r="G142" s="162">
        <v>0</v>
      </c>
      <c r="H142" s="162">
        <v>0</v>
      </c>
      <c r="I142" s="162">
        <v>0</v>
      </c>
      <c r="J142" s="162" t="s">
        <v>239</v>
      </c>
      <c r="K142" s="162">
        <v>0</v>
      </c>
      <c r="L142" s="162">
        <v>0</v>
      </c>
      <c r="M142" s="154">
        <v>0</v>
      </c>
      <c r="N142" s="162">
        <v>0</v>
      </c>
      <c r="O142" s="162">
        <v>0</v>
      </c>
      <c r="P142" s="162" t="s">
        <v>239</v>
      </c>
      <c r="Q142" s="162">
        <v>0</v>
      </c>
      <c r="R142" s="162">
        <v>0</v>
      </c>
      <c r="S142" s="162">
        <v>0</v>
      </c>
      <c r="T142" s="162">
        <v>0</v>
      </c>
      <c r="U142" s="162">
        <v>0</v>
      </c>
      <c r="V142" s="162" t="s">
        <v>239</v>
      </c>
      <c r="W142" s="154">
        <v>0</v>
      </c>
      <c r="X142" s="162">
        <v>0</v>
      </c>
      <c r="Y142" s="162">
        <v>0</v>
      </c>
      <c r="Z142" s="162">
        <v>0</v>
      </c>
      <c r="AA142" s="162">
        <v>0</v>
      </c>
      <c r="AB142" s="162" t="s">
        <v>239</v>
      </c>
      <c r="AC142" s="162">
        <v>0</v>
      </c>
      <c r="AD142" s="162">
        <v>0</v>
      </c>
      <c r="AE142" s="162">
        <v>0</v>
      </c>
      <c r="AF142" s="162">
        <v>0</v>
      </c>
      <c r="AG142" s="154">
        <v>0</v>
      </c>
    </row>
    <row r="143" spans="1:33" s="53" customFormat="1" ht="47.25">
      <c r="A143" s="133" t="s">
        <v>175</v>
      </c>
      <c r="B143" s="134" t="s">
        <v>524</v>
      </c>
      <c r="C143" s="133" t="s">
        <v>525</v>
      </c>
      <c r="D143" s="162" t="s">
        <v>239</v>
      </c>
      <c r="E143" s="162">
        <v>0</v>
      </c>
      <c r="F143" s="162">
        <v>0</v>
      </c>
      <c r="G143" s="162">
        <v>0</v>
      </c>
      <c r="H143" s="162">
        <v>0</v>
      </c>
      <c r="I143" s="162">
        <v>0</v>
      </c>
      <c r="J143" s="162" t="s">
        <v>239</v>
      </c>
      <c r="K143" s="162">
        <v>0</v>
      </c>
      <c r="L143" s="162">
        <v>0</v>
      </c>
      <c r="M143" s="154">
        <v>0</v>
      </c>
      <c r="N143" s="162">
        <v>0</v>
      </c>
      <c r="O143" s="162">
        <v>0</v>
      </c>
      <c r="P143" s="162" t="s">
        <v>239</v>
      </c>
      <c r="Q143" s="162">
        <v>0</v>
      </c>
      <c r="R143" s="162">
        <v>0</v>
      </c>
      <c r="S143" s="162">
        <v>0</v>
      </c>
      <c r="T143" s="162">
        <v>0</v>
      </c>
      <c r="U143" s="162">
        <v>0</v>
      </c>
      <c r="V143" s="162" t="s">
        <v>239</v>
      </c>
      <c r="W143" s="154">
        <v>0</v>
      </c>
      <c r="X143" s="162">
        <v>0</v>
      </c>
      <c r="Y143" s="162">
        <v>0</v>
      </c>
      <c r="Z143" s="162">
        <v>0</v>
      </c>
      <c r="AA143" s="162">
        <v>0</v>
      </c>
      <c r="AB143" s="162" t="s">
        <v>239</v>
      </c>
      <c r="AC143" s="162">
        <v>0</v>
      </c>
      <c r="AD143" s="162">
        <v>0</v>
      </c>
      <c r="AE143" s="162">
        <v>0</v>
      </c>
      <c r="AF143" s="162">
        <v>0</v>
      </c>
      <c r="AG143" s="154">
        <v>0</v>
      </c>
    </row>
    <row r="144" spans="1:33" s="53" customFormat="1" ht="31.5">
      <c r="A144" s="63" t="s">
        <v>175</v>
      </c>
      <c r="B144" s="54" t="s">
        <v>526</v>
      </c>
      <c r="C144" s="63" t="s">
        <v>527</v>
      </c>
      <c r="D144" s="162" t="s">
        <v>239</v>
      </c>
      <c r="E144" s="162">
        <v>0</v>
      </c>
      <c r="F144" s="162">
        <v>0</v>
      </c>
      <c r="G144" s="162">
        <v>0</v>
      </c>
      <c r="H144" s="162">
        <v>0</v>
      </c>
      <c r="I144" s="162">
        <v>0</v>
      </c>
      <c r="J144" s="162" t="s">
        <v>239</v>
      </c>
      <c r="K144" s="162">
        <v>0</v>
      </c>
      <c r="L144" s="162">
        <v>0</v>
      </c>
      <c r="M144" s="154">
        <v>0</v>
      </c>
      <c r="N144" s="162">
        <v>0</v>
      </c>
      <c r="O144" s="162">
        <v>0</v>
      </c>
      <c r="P144" s="162" t="s">
        <v>239</v>
      </c>
      <c r="Q144" s="162">
        <v>0</v>
      </c>
      <c r="R144" s="162">
        <v>0</v>
      </c>
      <c r="S144" s="162">
        <v>0</v>
      </c>
      <c r="T144" s="162">
        <v>0</v>
      </c>
      <c r="U144" s="162">
        <v>0</v>
      </c>
      <c r="V144" s="162" t="s">
        <v>239</v>
      </c>
      <c r="W144" s="154">
        <v>0</v>
      </c>
      <c r="X144" s="162">
        <v>0</v>
      </c>
      <c r="Y144" s="162">
        <v>0</v>
      </c>
      <c r="Z144" s="162">
        <v>0</v>
      </c>
      <c r="AA144" s="162">
        <v>0</v>
      </c>
      <c r="AB144" s="162" t="s">
        <v>239</v>
      </c>
      <c r="AC144" s="162">
        <v>0</v>
      </c>
      <c r="AD144" s="162">
        <v>0</v>
      </c>
      <c r="AE144" s="162">
        <v>0</v>
      </c>
      <c r="AF144" s="162">
        <v>0</v>
      </c>
      <c r="AG144" s="154">
        <v>0</v>
      </c>
    </row>
    <row r="145" spans="1:33" s="53" customFormat="1" ht="47.25">
      <c r="A145" s="63" t="s">
        <v>175</v>
      </c>
      <c r="B145" s="54" t="s">
        <v>528</v>
      </c>
      <c r="C145" s="63" t="s">
        <v>529</v>
      </c>
      <c r="D145" s="162" t="s">
        <v>239</v>
      </c>
      <c r="E145" s="162">
        <v>0</v>
      </c>
      <c r="F145" s="162">
        <v>0</v>
      </c>
      <c r="G145" s="162">
        <v>0</v>
      </c>
      <c r="H145" s="162">
        <v>0</v>
      </c>
      <c r="I145" s="162">
        <v>0</v>
      </c>
      <c r="J145" s="162" t="s">
        <v>239</v>
      </c>
      <c r="K145" s="162">
        <v>0</v>
      </c>
      <c r="L145" s="162">
        <v>0</v>
      </c>
      <c r="M145" s="154">
        <v>0</v>
      </c>
      <c r="N145" s="162">
        <v>0</v>
      </c>
      <c r="O145" s="162">
        <v>0</v>
      </c>
      <c r="P145" s="162" t="s">
        <v>239</v>
      </c>
      <c r="Q145" s="162">
        <v>0</v>
      </c>
      <c r="R145" s="162">
        <v>0</v>
      </c>
      <c r="S145" s="162">
        <v>0</v>
      </c>
      <c r="T145" s="162">
        <v>0</v>
      </c>
      <c r="U145" s="162">
        <v>0</v>
      </c>
      <c r="V145" s="162" t="s">
        <v>239</v>
      </c>
      <c r="W145" s="154">
        <v>0</v>
      </c>
      <c r="X145" s="162">
        <v>0</v>
      </c>
      <c r="Y145" s="162">
        <v>0</v>
      </c>
      <c r="Z145" s="162">
        <v>0</v>
      </c>
      <c r="AA145" s="162">
        <v>0</v>
      </c>
      <c r="AB145" s="162" t="s">
        <v>239</v>
      </c>
      <c r="AC145" s="162">
        <v>0</v>
      </c>
      <c r="AD145" s="162">
        <v>0</v>
      </c>
      <c r="AE145" s="162">
        <v>0</v>
      </c>
      <c r="AF145" s="162">
        <v>0</v>
      </c>
      <c r="AG145" s="154">
        <v>0</v>
      </c>
    </row>
    <row r="146" spans="1:33" s="53" customFormat="1" ht="47.25">
      <c r="A146" s="133" t="s">
        <v>175</v>
      </c>
      <c r="B146" s="134" t="s">
        <v>530</v>
      </c>
      <c r="C146" s="133" t="s">
        <v>531</v>
      </c>
      <c r="D146" s="162" t="s">
        <v>239</v>
      </c>
      <c r="E146" s="162">
        <v>0</v>
      </c>
      <c r="F146" s="162">
        <v>0</v>
      </c>
      <c r="G146" s="162">
        <v>0</v>
      </c>
      <c r="H146" s="162">
        <v>0</v>
      </c>
      <c r="I146" s="162">
        <v>0</v>
      </c>
      <c r="J146" s="162" t="s">
        <v>239</v>
      </c>
      <c r="K146" s="162">
        <v>0</v>
      </c>
      <c r="L146" s="162">
        <v>0</v>
      </c>
      <c r="M146" s="154">
        <v>0</v>
      </c>
      <c r="N146" s="162">
        <v>0</v>
      </c>
      <c r="O146" s="162">
        <v>0</v>
      </c>
      <c r="P146" s="162" t="s">
        <v>239</v>
      </c>
      <c r="Q146" s="162">
        <v>0</v>
      </c>
      <c r="R146" s="162">
        <v>0</v>
      </c>
      <c r="S146" s="162">
        <v>0</v>
      </c>
      <c r="T146" s="162">
        <v>0</v>
      </c>
      <c r="U146" s="162">
        <v>0</v>
      </c>
      <c r="V146" s="162" t="s">
        <v>239</v>
      </c>
      <c r="W146" s="154">
        <v>0</v>
      </c>
      <c r="X146" s="162">
        <v>0</v>
      </c>
      <c r="Y146" s="162">
        <v>0</v>
      </c>
      <c r="Z146" s="162">
        <v>0</v>
      </c>
      <c r="AA146" s="162">
        <v>0</v>
      </c>
      <c r="AB146" s="162" t="s">
        <v>239</v>
      </c>
      <c r="AC146" s="162">
        <v>0</v>
      </c>
      <c r="AD146" s="162">
        <v>0</v>
      </c>
      <c r="AE146" s="162">
        <v>0</v>
      </c>
      <c r="AF146" s="162">
        <v>0</v>
      </c>
      <c r="AG146" s="154">
        <v>0</v>
      </c>
    </row>
    <row r="147" spans="1:33" s="53" customFormat="1" ht="141.75">
      <c r="A147" s="133" t="s">
        <v>175</v>
      </c>
      <c r="B147" s="134" t="s">
        <v>302</v>
      </c>
      <c r="C147" s="133" t="s">
        <v>303</v>
      </c>
      <c r="D147" s="167" t="s">
        <v>119</v>
      </c>
      <c r="E147" s="162">
        <v>0.4</v>
      </c>
      <c r="F147" s="162">
        <v>0</v>
      </c>
      <c r="G147" s="162">
        <v>3.0019999999999998</v>
      </c>
      <c r="H147" s="162">
        <v>0</v>
      </c>
      <c r="I147" s="162">
        <v>0</v>
      </c>
      <c r="J147" s="162" t="s">
        <v>239</v>
      </c>
      <c r="K147" s="162">
        <v>0</v>
      </c>
      <c r="L147" s="162">
        <v>0</v>
      </c>
      <c r="M147" s="154">
        <v>0</v>
      </c>
      <c r="N147" s="167">
        <v>0</v>
      </c>
      <c r="O147" s="162">
        <v>0</v>
      </c>
      <c r="P147" s="162" t="s">
        <v>239</v>
      </c>
      <c r="Q147" s="162">
        <v>0</v>
      </c>
      <c r="R147" s="162">
        <v>0</v>
      </c>
      <c r="S147" s="162">
        <v>0</v>
      </c>
      <c r="T147" s="162">
        <v>0</v>
      </c>
      <c r="U147" s="162">
        <v>0</v>
      </c>
      <c r="V147" s="162" t="s">
        <v>239</v>
      </c>
      <c r="W147" s="154">
        <v>0</v>
      </c>
      <c r="X147" s="167">
        <v>0</v>
      </c>
      <c r="Y147" s="162">
        <v>0</v>
      </c>
      <c r="Z147" s="162">
        <v>0</v>
      </c>
      <c r="AA147" s="162">
        <v>0</v>
      </c>
      <c r="AB147" s="162" t="s">
        <v>239</v>
      </c>
      <c r="AC147" s="162">
        <v>0</v>
      </c>
      <c r="AD147" s="162">
        <v>0</v>
      </c>
      <c r="AE147" s="162">
        <v>0</v>
      </c>
      <c r="AF147" s="162">
        <v>0</v>
      </c>
      <c r="AG147" s="154">
        <v>0</v>
      </c>
    </row>
    <row r="148" spans="1:33" s="53" customFormat="1" ht="31.5">
      <c r="A148" s="140" t="s">
        <v>175</v>
      </c>
      <c r="B148" s="141" t="s">
        <v>285</v>
      </c>
      <c r="C148" s="137" t="s">
        <v>286</v>
      </c>
      <c r="D148" s="162" t="s">
        <v>239</v>
      </c>
      <c r="E148" s="162">
        <v>0</v>
      </c>
      <c r="F148" s="162">
        <v>0</v>
      </c>
      <c r="G148" s="162">
        <v>0</v>
      </c>
      <c r="H148" s="162">
        <v>0</v>
      </c>
      <c r="I148" s="162">
        <v>0</v>
      </c>
      <c r="J148" s="162" t="s">
        <v>239</v>
      </c>
      <c r="K148" s="162">
        <v>0</v>
      </c>
      <c r="L148" s="162">
        <v>0</v>
      </c>
      <c r="M148" s="154">
        <v>0</v>
      </c>
      <c r="N148" s="162">
        <v>0</v>
      </c>
      <c r="O148" s="162">
        <v>0</v>
      </c>
      <c r="P148" s="162" t="s">
        <v>239</v>
      </c>
      <c r="Q148" s="162">
        <v>0</v>
      </c>
      <c r="R148" s="162">
        <v>0</v>
      </c>
      <c r="S148" s="162">
        <v>0</v>
      </c>
      <c r="T148" s="162">
        <v>0</v>
      </c>
      <c r="U148" s="162">
        <v>0</v>
      </c>
      <c r="V148" s="162" t="s">
        <v>239</v>
      </c>
      <c r="W148" s="154">
        <v>0</v>
      </c>
      <c r="X148" s="162">
        <v>0</v>
      </c>
      <c r="Y148" s="162">
        <v>0</v>
      </c>
      <c r="Z148" s="162">
        <v>0</v>
      </c>
      <c r="AA148" s="162">
        <v>0</v>
      </c>
      <c r="AB148" s="162" t="s">
        <v>239</v>
      </c>
      <c r="AC148" s="162">
        <v>0</v>
      </c>
      <c r="AD148" s="162">
        <v>0</v>
      </c>
      <c r="AE148" s="162">
        <v>0</v>
      </c>
      <c r="AF148" s="162">
        <v>0</v>
      </c>
      <c r="AG148" s="154">
        <v>0</v>
      </c>
    </row>
    <row r="149" spans="1:33" s="53" customFormat="1" ht="31.5">
      <c r="A149" s="133" t="s">
        <v>175</v>
      </c>
      <c r="B149" s="134" t="s">
        <v>287</v>
      </c>
      <c r="C149" s="133" t="s">
        <v>288</v>
      </c>
      <c r="D149" s="162" t="s">
        <v>239</v>
      </c>
      <c r="E149" s="162">
        <v>0</v>
      </c>
      <c r="F149" s="162">
        <v>0</v>
      </c>
      <c r="G149" s="162">
        <v>0</v>
      </c>
      <c r="H149" s="162">
        <v>0</v>
      </c>
      <c r="I149" s="162">
        <v>0</v>
      </c>
      <c r="J149" s="162" t="s">
        <v>239</v>
      </c>
      <c r="K149" s="162">
        <v>0</v>
      </c>
      <c r="L149" s="162">
        <v>0</v>
      </c>
      <c r="M149" s="154">
        <v>0</v>
      </c>
      <c r="N149" s="162">
        <v>0</v>
      </c>
      <c r="O149" s="162">
        <v>0</v>
      </c>
      <c r="P149" s="162" t="s">
        <v>239</v>
      </c>
      <c r="Q149" s="162">
        <v>0</v>
      </c>
      <c r="R149" s="162">
        <v>0</v>
      </c>
      <c r="S149" s="162">
        <v>0</v>
      </c>
      <c r="T149" s="162">
        <v>0</v>
      </c>
      <c r="U149" s="162">
        <v>0</v>
      </c>
      <c r="V149" s="162" t="s">
        <v>239</v>
      </c>
      <c r="W149" s="154">
        <v>0</v>
      </c>
      <c r="X149" s="162">
        <v>0</v>
      </c>
      <c r="Y149" s="162">
        <v>0</v>
      </c>
      <c r="Z149" s="162">
        <v>0</v>
      </c>
      <c r="AA149" s="162">
        <v>0</v>
      </c>
      <c r="AB149" s="162" t="s">
        <v>239</v>
      </c>
      <c r="AC149" s="162">
        <v>0</v>
      </c>
      <c r="AD149" s="162">
        <v>0</v>
      </c>
      <c r="AE149" s="162">
        <v>0</v>
      </c>
      <c r="AF149" s="162">
        <v>0</v>
      </c>
      <c r="AG149" s="154">
        <v>0</v>
      </c>
    </row>
    <row r="150" spans="1:33" s="53" customFormat="1" ht="31.5">
      <c r="A150" s="133" t="s">
        <v>175</v>
      </c>
      <c r="B150" s="134" t="s">
        <v>289</v>
      </c>
      <c r="C150" s="133" t="s">
        <v>290</v>
      </c>
      <c r="D150" s="162" t="s">
        <v>239</v>
      </c>
      <c r="E150" s="162">
        <v>0</v>
      </c>
      <c r="F150" s="162">
        <v>0</v>
      </c>
      <c r="G150" s="162">
        <v>0</v>
      </c>
      <c r="H150" s="162">
        <v>0</v>
      </c>
      <c r="I150" s="162">
        <v>0</v>
      </c>
      <c r="J150" s="162" t="s">
        <v>239</v>
      </c>
      <c r="K150" s="162">
        <v>0</v>
      </c>
      <c r="L150" s="162">
        <v>0</v>
      </c>
      <c r="M150" s="154">
        <v>0</v>
      </c>
      <c r="N150" s="162">
        <v>0</v>
      </c>
      <c r="O150" s="162">
        <v>0</v>
      </c>
      <c r="P150" s="162" t="s">
        <v>239</v>
      </c>
      <c r="Q150" s="162">
        <v>0</v>
      </c>
      <c r="R150" s="162">
        <v>0</v>
      </c>
      <c r="S150" s="162">
        <v>0</v>
      </c>
      <c r="T150" s="162">
        <v>0</v>
      </c>
      <c r="U150" s="162">
        <v>0</v>
      </c>
      <c r="V150" s="162" t="s">
        <v>239</v>
      </c>
      <c r="W150" s="154">
        <v>0</v>
      </c>
      <c r="X150" s="162">
        <v>0</v>
      </c>
      <c r="Y150" s="162">
        <v>0</v>
      </c>
      <c r="Z150" s="162">
        <v>0</v>
      </c>
      <c r="AA150" s="162">
        <v>0</v>
      </c>
      <c r="AB150" s="162" t="s">
        <v>239</v>
      </c>
      <c r="AC150" s="162">
        <v>0</v>
      </c>
      <c r="AD150" s="162">
        <v>0</v>
      </c>
      <c r="AE150" s="162">
        <v>0</v>
      </c>
      <c r="AF150" s="162">
        <v>0</v>
      </c>
      <c r="AG150" s="154">
        <v>0</v>
      </c>
    </row>
    <row r="151" spans="1:33" s="53" customFormat="1" ht="31.5">
      <c r="A151" s="63" t="s">
        <v>175</v>
      </c>
      <c r="B151" s="54" t="s">
        <v>291</v>
      </c>
      <c r="C151" s="63" t="s">
        <v>292</v>
      </c>
      <c r="D151" s="162" t="s">
        <v>265</v>
      </c>
      <c r="E151" s="162">
        <v>0</v>
      </c>
      <c r="F151" s="162">
        <v>0</v>
      </c>
      <c r="G151" s="162">
        <v>2.6579999999999999</v>
      </c>
      <c r="H151" s="162">
        <v>0</v>
      </c>
      <c r="I151" s="162">
        <v>0</v>
      </c>
      <c r="J151" s="162" t="s">
        <v>239</v>
      </c>
      <c r="K151" s="162">
        <v>0</v>
      </c>
      <c r="L151" s="162">
        <v>0</v>
      </c>
      <c r="M151" s="154">
        <v>0</v>
      </c>
      <c r="N151" s="162">
        <v>0</v>
      </c>
      <c r="O151" s="162">
        <v>0</v>
      </c>
      <c r="P151" s="162" t="s">
        <v>239</v>
      </c>
      <c r="Q151" s="162">
        <v>0</v>
      </c>
      <c r="R151" s="162">
        <v>0</v>
      </c>
      <c r="S151" s="162">
        <v>0</v>
      </c>
      <c r="T151" s="162">
        <v>0</v>
      </c>
      <c r="U151" s="162">
        <v>0</v>
      </c>
      <c r="V151" s="162" t="s">
        <v>239</v>
      </c>
      <c r="W151" s="154">
        <v>0</v>
      </c>
      <c r="X151" s="162">
        <v>0</v>
      </c>
      <c r="Y151" s="162">
        <v>0</v>
      </c>
      <c r="Z151" s="162">
        <v>0</v>
      </c>
      <c r="AA151" s="162">
        <v>0</v>
      </c>
      <c r="AB151" s="162" t="s">
        <v>239</v>
      </c>
      <c r="AC151" s="162">
        <v>0</v>
      </c>
      <c r="AD151" s="162">
        <v>0</v>
      </c>
      <c r="AE151" s="162">
        <v>0</v>
      </c>
      <c r="AF151" s="162">
        <v>0</v>
      </c>
      <c r="AG151" s="154">
        <v>0</v>
      </c>
    </row>
    <row r="152" spans="1:33" s="53" customFormat="1" ht="31.5">
      <c r="A152" s="133" t="s">
        <v>175</v>
      </c>
      <c r="B152" s="134" t="s">
        <v>293</v>
      </c>
      <c r="C152" s="133" t="s">
        <v>294</v>
      </c>
      <c r="D152" s="162" t="s">
        <v>239</v>
      </c>
      <c r="E152" s="162">
        <v>0</v>
      </c>
      <c r="F152" s="162">
        <v>0</v>
      </c>
      <c r="G152" s="162">
        <v>0</v>
      </c>
      <c r="H152" s="162">
        <v>0</v>
      </c>
      <c r="I152" s="162">
        <v>0</v>
      </c>
      <c r="J152" s="162" t="s">
        <v>239</v>
      </c>
      <c r="K152" s="162">
        <v>0</v>
      </c>
      <c r="L152" s="162">
        <v>0</v>
      </c>
      <c r="M152" s="154">
        <v>0</v>
      </c>
      <c r="N152" s="162">
        <v>0</v>
      </c>
      <c r="O152" s="162">
        <v>0</v>
      </c>
      <c r="P152" s="162" t="s">
        <v>239</v>
      </c>
      <c r="Q152" s="162">
        <v>0</v>
      </c>
      <c r="R152" s="162">
        <v>0</v>
      </c>
      <c r="S152" s="162">
        <v>0</v>
      </c>
      <c r="T152" s="162">
        <v>0</v>
      </c>
      <c r="U152" s="162">
        <v>0</v>
      </c>
      <c r="V152" s="162" t="s">
        <v>239</v>
      </c>
      <c r="W152" s="154">
        <v>0</v>
      </c>
      <c r="X152" s="162">
        <v>0</v>
      </c>
      <c r="Y152" s="162">
        <v>0</v>
      </c>
      <c r="Z152" s="162">
        <v>0</v>
      </c>
      <c r="AA152" s="162">
        <v>0</v>
      </c>
      <c r="AB152" s="162" t="s">
        <v>239</v>
      </c>
      <c r="AC152" s="162">
        <v>0</v>
      </c>
      <c r="AD152" s="162">
        <v>0</v>
      </c>
      <c r="AE152" s="162">
        <v>0</v>
      </c>
      <c r="AF152" s="162">
        <v>0</v>
      </c>
      <c r="AG152" s="154">
        <v>0</v>
      </c>
    </row>
    <row r="153" spans="1:33" s="53" customFormat="1" ht="47.25">
      <c r="A153" s="133" t="s">
        <v>175</v>
      </c>
      <c r="B153" s="134" t="s">
        <v>295</v>
      </c>
      <c r="C153" s="133" t="s">
        <v>296</v>
      </c>
      <c r="D153" s="162" t="s">
        <v>239</v>
      </c>
      <c r="E153" s="162">
        <v>0</v>
      </c>
      <c r="F153" s="162">
        <v>0</v>
      </c>
      <c r="G153" s="162">
        <v>0</v>
      </c>
      <c r="H153" s="162">
        <v>0</v>
      </c>
      <c r="I153" s="162">
        <v>0</v>
      </c>
      <c r="J153" s="162" t="s">
        <v>239</v>
      </c>
      <c r="K153" s="162">
        <v>0</v>
      </c>
      <c r="L153" s="162">
        <v>0</v>
      </c>
      <c r="M153" s="154">
        <v>0</v>
      </c>
      <c r="N153" s="162">
        <v>0</v>
      </c>
      <c r="O153" s="162">
        <v>0</v>
      </c>
      <c r="P153" s="162" t="s">
        <v>239</v>
      </c>
      <c r="Q153" s="162">
        <v>0</v>
      </c>
      <c r="R153" s="162">
        <v>0</v>
      </c>
      <c r="S153" s="162">
        <v>0</v>
      </c>
      <c r="T153" s="162">
        <v>0</v>
      </c>
      <c r="U153" s="162">
        <v>0</v>
      </c>
      <c r="V153" s="162" t="s">
        <v>239</v>
      </c>
      <c r="W153" s="154">
        <v>0</v>
      </c>
      <c r="X153" s="162">
        <v>0</v>
      </c>
      <c r="Y153" s="162">
        <v>0</v>
      </c>
      <c r="Z153" s="162">
        <v>0</v>
      </c>
      <c r="AA153" s="162">
        <v>0</v>
      </c>
      <c r="AB153" s="162" t="s">
        <v>239</v>
      </c>
      <c r="AC153" s="162">
        <v>0</v>
      </c>
      <c r="AD153" s="162">
        <v>0</v>
      </c>
      <c r="AE153" s="162">
        <v>0</v>
      </c>
      <c r="AF153" s="162">
        <v>0</v>
      </c>
      <c r="AG153" s="154">
        <v>0</v>
      </c>
    </row>
    <row r="154" spans="1:33" s="53" customFormat="1" ht="63">
      <c r="A154" s="133" t="s">
        <v>175</v>
      </c>
      <c r="B154" s="134" t="s">
        <v>532</v>
      </c>
      <c r="C154" s="133" t="s">
        <v>533</v>
      </c>
      <c r="D154" s="162" t="s">
        <v>239</v>
      </c>
      <c r="E154" s="162">
        <v>0</v>
      </c>
      <c r="F154" s="162">
        <v>0</v>
      </c>
      <c r="G154" s="162">
        <v>0</v>
      </c>
      <c r="H154" s="162">
        <v>0</v>
      </c>
      <c r="I154" s="162">
        <v>0</v>
      </c>
      <c r="J154" s="162" t="s">
        <v>239</v>
      </c>
      <c r="K154" s="162">
        <v>0</v>
      </c>
      <c r="L154" s="162">
        <v>0</v>
      </c>
      <c r="M154" s="154">
        <v>0</v>
      </c>
      <c r="N154" s="162">
        <v>0</v>
      </c>
      <c r="O154" s="162">
        <v>0</v>
      </c>
      <c r="P154" s="162" t="s">
        <v>239</v>
      </c>
      <c r="Q154" s="162">
        <v>0</v>
      </c>
      <c r="R154" s="162">
        <v>0</v>
      </c>
      <c r="S154" s="162">
        <v>0</v>
      </c>
      <c r="T154" s="162">
        <v>0</v>
      </c>
      <c r="U154" s="162">
        <v>0</v>
      </c>
      <c r="V154" s="162" t="s">
        <v>239</v>
      </c>
      <c r="W154" s="154">
        <v>0</v>
      </c>
      <c r="X154" s="162">
        <v>0</v>
      </c>
      <c r="Y154" s="162">
        <v>0</v>
      </c>
      <c r="Z154" s="162">
        <v>0</v>
      </c>
      <c r="AA154" s="162">
        <v>0</v>
      </c>
      <c r="AB154" s="162" t="s">
        <v>239</v>
      </c>
      <c r="AC154" s="162">
        <v>0</v>
      </c>
      <c r="AD154" s="162">
        <v>0</v>
      </c>
      <c r="AE154" s="162">
        <v>0</v>
      </c>
      <c r="AF154" s="162">
        <v>0</v>
      </c>
      <c r="AG154" s="154">
        <v>0</v>
      </c>
    </row>
    <row r="155" spans="1:33" s="53" customFormat="1" ht="31.5">
      <c r="A155" s="63" t="s">
        <v>175</v>
      </c>
      <c r="B155" s="54" t="s">
        <v>297</v>
      </c>
      <c r="C155" s="63" t="s">
        <v>298</v>
      </c>
      <c r="D155" s="162" t="s">
        <v>239</v>
      </c>
      <c r="E155" s="162">
        <v>0</v>
      </c>
      <c r="F155" s="162">
        <v>0</v>
      </c>
      <c r="G155" s="162">
        <v>0</v>
      </c>
      <c r="H155" s="162">
        <v>0</v>
      </c>
      <c r="I155" s="162">
        <v>0</v>
      </c>
      <c r="J155" s="162" t="s">
        <v>239</v>
      </c>
      <c r="K155" s="162">
        <v>0</v>
      </c>
      <c r="L155" s="162">
        <v>0</v>
      </c>
      <c r="M155" s="154">
        <v>0</v>
      </c>
      <c r="N155" s="162">
        <v>0</v>
      </c>
      <c r="O155" s="162">
        <v>0</v>
      </c>
      <c r="P155" s="162" t="s">
        <v>239</v>
      </c>
      <c r="Q155" s="162">
        <v>0</v>
      </c>
      <c r="R155" s="162">
        <v>0</v>
      </c>
      <c r="S155" s="162">
        <v>0</v>
      </c>
      <c r="T155" s="162">
        <v>0</v>
      </c>
      <c r="U155" s="162">
        <v>0</v>
      </c>
      <c r="V155" s="162" t="s">
        <v>239</v>
      </c>
      <c r="W155" s="154">
        <v>0</v>
      </c>
      <c r="X155" s="162">
        <v>0</v>
      </c>
      <c r="Y155" s="162">
        <v>0</v>
      </c>
      <c r="Z155" s="162">
        <v>0</v>
      </c>
      <c r="AA155" s="162">
        <v>0</v>
      </c>
      <c r="AB155" s="162" t="s">
        <v>239</v>
      </c>
      <c r="AC155" s="162">
        <v>0</v>
      </c>
      <c r="AD155" s="162">
        <v>0</v>
      </c>
      <c r="AE155" s="162">
        <v>0</v>
      </c>
      <c r="AF155" s="162">
        <v>0</v>
      </c>
      <c r="AG155" s="154">
        <v>0</v>
      </c>
    </row>
    <row r="156" spans="1:33" s="53" customFormat="1" ht="78.75">
      <c r="A156" s="133" t="s">
        <v>175</v>
      </c>
      <c r="B156" s="134" t="s">
        <v>534</v>
      </c>
      <c r="C156" s="133" t="s">
        <v>535</v>
      </c>
      <c r="D156" s="162" t="s">
        <v>239</v>
      </c>
      <c r="E156" s="162">
        <v>0</v>
      </c>
      <c r="F156" s="162">
        <v>0</v>
      </c>
      <c r="G156" s="162">
        <v>0</v>
      </c>
      <c r="H156" s="162">
        <v>0</v>
      </c>
      <c r="I156" s="162">
        <v>0</v>
      </c>
      <c r="J156" s="162" t="s">
        <v>239</v>
      </c>
      <c r="K156" s="162">
        <v>0</v>
      </c>
      <c r="L156" s="162">
        <v>0</v>
      </c>
      <c r="M156" s="154">
        <v>0</v>
      </c>
      <c r="N156" s="162">
        <v>0</v>
      </c>
      <c r="O156" s="162">
        <v>0</v>
      </c>
      <c r="P156" s="162" t="s">
        <v>239</v>
      </c>
      <c r="Q156" s="162">
        <v>0</v>
      </c>
      <c r="R156" s="162">
        <v>0</v>
      </c>
      <c r="S156" s="162">
        <v>0</v>
      </c>
      <c r="T156" s="162">
        <v>0</v>
      </c>
      <c r="U156" s="162">
        <v>0</v>
      </c>
      <c r="V156" s="162" t="s">
        <v>239</v>
      </c>
      <c r="W156" s="154">
        <v>0</v>
      </c>
      <c r="X156" s="162">
        <v>0</v>
      </c>
      <c r="Y156" s="162">
        <v>0</v>
      </c>
      <c r="Z156" s="162">
        <v>0</v>
      </c>
      <c r="AA156" s="162">
        <v>0</v>
      </c>
      <c r="AB156" s="162" t="s">
        <v>239</v>
      </c>
      <c r="AC156" s="162">
        <v>0</v>
      </c>
      <c r="AD156" s="162">
        <v>0</v>
      </c>
      <c r="AE156" s="162">
        <v>0</v>
      </c>
      <c r="AF156" s="162">
        <v>0</v>
      </c>
      <c r="AG156" s="154">
        <v>0</v>
      </c>
    </row>
    <row r="157" spans="1:33" s="53" customFormat="1" ht="94.5">
      <c r="A157" s="133" t="s">
        <v>175</v>
      </c>
      <c r="B157" s="134" t="s">
        <v>536</v>
      </c>
      <c r="C157" s="133" t="s">
        <v>537</v>
      </c>
      <c r="D157" s="162" t="s">
        <v>239</v>
      </c>
      <c r="E157" s="162">
        <v>0</v>
      </c>
      <c r="F157" s="162">
        <v>0</v>
      </c>
      <c r="G157" s="162">
        <v>0</v>
      </c>
      <c r="H157" s="162">
        <v>0</v>
      </c>
      <c r="I157" s="162">
        <v>0</v>
      </c>
      <c r="J157" s="162" t="s">
        <v>239</v>
      </c>
      <c r="K157" s="162">
        <v>0</v>
      </c>
      <c r="L157" s="162">
        <v>0</v>
      </c>
      <c r="M157" s="154">
        <v>0</v>
      </c>
      <c r="N157" s="162">
        <v>0</v>
      </c>
      <c r="O157" s="162">
        <v>0</v>
      </c>
      <c r="P157" s="162" t="s">
        <v>239</v>
      </c>
      <c r="Q157" s="162">
        <v>0</v>
      </c>
      <c r="R157" s="162">
        <v>0</v>
      </c>
      <c r="S157" s="162">
        <v>0</v>
      </c>
      <c r="T157" s="162">
        <v>0</v>
      </c>
      <c r="U157" s="162">
        <v>0</v>
      </c>
      <c r="V157" s="162" t="s">
        <v>239</v>
      </c>
      <c r="W157" s="154">
        <v>0</v>
      </c>
      <c r="X157" s="162">
        <v>0</v>
      </c>
      <c r="Y157" s="162">
        <v>0</v>
      </c>
      <c r="Z157" s="162">
        <v>0</v>
      </c>
      <c r="AA157" s="162">
        <v>0</v>
      </c>
      <c r="AB157" s="162" t="s">
        <v>239</v>
      </c>
      <c r="AC157" s="162">
        <v>0</v>
      </c>
      <c r="AD157" s="162">
        <v>0</v>
      </c>
      <c r="AE157" s="162">
        <v>0</v>
      </c>
      <c r="AF157" s="162">
        <v>0</v>
      </c>
      <c r="AG157" s="154">
        <v>0</v>
      </c>
    </row>
    <row r="158" spans="1:33" s="53" customFormat="1" ht="78.75">
      <c r="A158" s="63" t="s">
        <v>175</v>
      </c>
      <c r="B158" s="54" t="s">
        <v>1905</v>
      </c>
      <c r="C158" s="63" t="s">
        <v>299</v>
      </c>
      <c r="D158" s="162" t="s">
        <v>239</v>
      </c>
      <c r="E158" s="162">
        <v>0</v>
      </c>
      <c r="F158" s="162">
        <v>0</v>
      </c>
      <c r="G158" s="162">
        <v>0</v>
      </c>
      <c r="H158" s="162">
        <v>0</v>
      </c>
      <c r="I158" s="162">
        <v>0</v>
      </c>
      <c r="J158" s="162" t="s">
        <v>239</v>
      </c>
      <c r="K158" s="162">
        <v>0</v>
      </c>
      <c r="L158" s="162">
        <v>0</v>
      </c>
      <c r="M158" s="154">
        <v>0</v>
      </c>
      <c r="N158" s="162">
        <v>0</v>
      </c>
      <c r="O158" s="162">
        <v>0</v>
      </c>
      <c r="P158" s="162" t="s">
        <v>239</v>
      </c>
      <c r="Q158" s="162">
        <v>0</v>
      </c>
      <c r="R158" s="162">
        <v>0</v>
      </c>
      <c r="S158" s="162">
        <v>0</v>
      </c>
      <c r="T158" s="162">
        <v>0</v>
      </c>
      <c r="U158" s="162">
        <v>0</v>
      </c>
      <c r="V158" s="162" t="s">
        <v>239</v>
      </c>
      <c r="W158" s="154">
        <v>0</v>
      </c>
      <c r="X158" s="162">
        <v>0</v>
      </c>
      <c r="Y158" s="162">
        <v>0</v>
      </c>
      <c r="Z158" s="162">
        <v>0</v>
      </c>
      <c r="AA158" s="162">
        <v>0</v>
      </c>
      <c r="AB158" s="162" t="s">
        <v>239</v>
      </c>
      <c r="AC158" s="162">
        <v>0</v>
      </c>
      <c r="AD158" s="162">
        <v>0</v>
      </c>
      <c r="AE158" s="162">
        <v>0</v>
      </c>
      <c r="AF158" s="162">
        <v>0</v>
      </c>
      <c r="AG158" s="154">
        <v>0</v>
      </c>
    </row>
    <row r="159" spans="1:33" s="53" customFormat="1" ht="78.75">
      <c r="A159" s="63" t="s">
        <v>175</v>
      </c>
      <c r="B159" s="54" t="s">
        <v>304</v>
      </c>
      <c r="C159" s="63" t="s">
        <v>305</v>
      </c>
      <c r="D159" s="162" t="s">
        <v>239</v>
      </c>
      <c r="E159" s="162">
        <v>0</v>
      </c>
      <c r="F159" s="162">
        <v>0</v>
      </c>
      <c r="G159" s="162">
        <v>0</v>
      </c>
      <c r="H159" s="162">
        <v>0</v>
      </c>
      <c r="I159" s="162">
        <v>0</v>
      </c>
      <c r="J159" s="162" t="s">
        <v>239</v>
      </c>
      <c r="K159" s="162">
        <v>0</v>
      </c>
      <c r="L159" s="162">
        <v>0</v>
      </c>
      <c r="M159" s="154">
        <v>0</v>
      </c>
      <c r="N159" s="162">
        <v>0</v>
      </c>
      <c r="O159" s="162">
        <v>0</v>
      </c>
      <c r="P159" s="162" t="s">
        <v>239</v>
      </c>
      <c r="Q159" s="162">
        <v>0</v>
      </c>
      <c r="R159" s="162">
        <v>0</v>
      </c>
      <c r="S159" s="162">
        <v>0</v>
      </c>
      <c r="T159" s="162">
        <v>0</v>
      </c>
      <c r="U159" s="162">
        <v>0</v>
      </c>
      <c r="V159" s="162" t="s">
        <v>239</v>
      </c>
      <c r="W159" s="154">
        <v>0</v>
      </c>
      <c r="X159" s="162">
        <v>0</v>
      </c>
      <c r="Y159" s="162">
        <v>0</v>
      </c>
      <c r="Z159" s="162">
        <v>0</v>
      </c>
      <c r="AA159" s="162">
        <v>0</v>
      </c>
      <c r="AB159" s="162" t="s">
        <v>239</v>
      </c>
      <c r="AC159" s="162">
        <v>0</v>
      </c>
      <c r="AD159" s="162">
        <v>0</v>
      </c>
      <c r="AE159" s="162">
        <v>0</v>
      </c>
      <c r="AF159" s="162">
        <v>0</v>
      </c>
      <c r="AG159" s="154">
        <v>0</v>
      </c>
    </row>
    <row r="160" spans="1:33" s="53" customFormat="1" ht="31.5">
      <c r="A160" s="63" t="s">
        <v>175</v>
      </c>
      <c r="B160" s="54" t="s">
        <v>312</v>
      </c>
      <c r="C160" s="63" t="s">
        <v>313</v>
      </c>
      <c r="D160" s="162" t="s">
        <v>239</v>
      </c>
      <c r="E160" s="162">
        <v>0</v>
      </c>
      <c r="F160" s="162">
        <v>0</v>
      </c>
      <c r="G160" s="162">
        <v>0</v>
      </c>
      <c r="H160" s="162">
        <v>0</v>
      </c>
      <c r="I160" s="162">
        <v>0</v>
      </c>
      <c r="J160" s="162" t="s">
        <v>239</v>
      </c>
      <c r="K160" s="162">
        <v>0</v>
      </c>
      <c r="L160" s="162">
        <v>0</v>
      </c>
      <c r="M160" s="154">
        <v>0</v>
      </c>
      <c r="N160" s="162">
        <v>0</v>
      </c>
      <c r="O160" s="162">
        <v>0</v>
      </c>
      <c r="P160" s="162" t="s">
        <v>239</v>
      </c>
      <c r="Q160" s="162">
        <v>0</v>
      </c>
      <c r="R160" s="162">
        <v>0</v>
      </c>
      <c r="S160" s="162">
        <v>0</v>
      </c>
      <c r="T160" s="162">
        <v>0</v>
      </c>
      <c r="U160" s="162">
        <v>0</v>
      </c>
      <c r="V160" s="162" t="s">
        <v>239</v>
      </c>
      <c r="W160" s="154">
        <v>0</v>
      </c>
      <c r="X160" s="162">
        <v>0</v>
      </c>
      <c r="Y160" s="162">
        <v>0</v>
      </c>
      <c r="Z160" s="162">
        <v>0</v>
      </c>
      <c r="AA160" s="162">
        <v>0</v>
      </c>
      <c r="AB160" s="162" t="s">
        <v>239</v>
      </c>
      <c r="AC160" s="162">
        <v>0</v>
      </c>
      <c r="AD160" s="162">
        <v>0</v>
      </c>
      <c r="AE160" s="162">
        <v>0</v>
      </c>
      <c r="AF160" s="162">
        <v>0</v>
      </c>
      <c r="AG160" s="154">
        <v>0</v>
      </c>
    </row>
    <row r="161" spans="1:33" s="53" customFormat="1" ht="78.75">
      <c r="A161" s="63" t="s">
        <v>175</v>
      </c>
      <c r="B161" s="54" t="s">
        <v>314</v>
      </c>
      <c r="C161" s="63" t="s">
        <v>315</v>
      </c>
      <c r="D161" s="162" t="s">
        <v>1919</v>
      </c>
      <c r="E161" s="162">
        <v>0</v>
      </c>
      <c r="F161" s="162">
        <v>0</v>
      </c>
      <c r="G161" s="162">
        <v>0.36199999999999999</v>
      </c>
      <c r="H161" s="162">
        <v>0</v>
      </c>
      <c r="I161" s="162">
        <v>0</v>
      </c>
      <c r="J161" s="162" t="s">
        <v>239</v>
      </c>
      <c r="K161" s="162">
        <v>0</v>
      </c>
      <c r="L161" s="162">
        <v>0</v>
      </c>
      <c r="M161" s="154">
        <v>0</v>
      </c>
      <c r="N161" s="162">
        <v>0</v>
      </c>
      <c r="O161" s="162">
        <v>0</v>
      </c>
      <c r="P161" s="162" t="s">
        <v>239</v>
      </c>
      <c r="Q161" s="162">
        <v>0</v>
      </c>
      <c r="R161" s="162">
        <v>0</v>
      </c>
      <c r="S161" s="162">
        <v>0</v>
      </c>
      <c r="T161" s="162">
        <v>0</v>
      </c>
      <c r="U161" s="162">
        <v>0</v>
      </c>
      <c r="V161" s="162" t="s">
        <v>239</v>
      </c>
      <c r="W161" s="154">
        <v>0</v>
      </c>
      <c r="X161" s="162">
        <v>0</v>
      </c>
      <c r="Y161" s="162">
        <v>0</v>
      </c>
      <c r="Z161" s="162">
        <v>0</v>
      </c>
      <c r="AA161" s="162">
        <v>0</v>
      </c>
      <c r="AB161" s="162" t="s">
        <v>239</v>
      </c>
      <c r="AC161" s="162">
        <v>0</v>
      </c>
      <c r="AD161" s="162">
        <v>0</v>
      </c>
      <c r="AE161" s="162">
        <v>0</v>
      </c>
      <c r="AF161" s="162">
        <v>0</v>
      </c>
      <c r="AG161" s="154">
        <v>0</v>
      </c>
    </row>
    <row r="162" spans="1:33" s="53" customFormat="1" ht="31.5">
      <c r="A162" s="63" t="s">
        <v>175</v>
      </c>
      <c r="B162" s="54" t="s">
        <v>316</v>
      </c>
      <c r="C162" s="63" t="s">
        <v>317</v>
      </c>
      <c r="D162" s="162" t="s">
        <v>119</v>
      </c>
      <c r="E162" s="162">
        <v>0</v>
      </c>
      <c r="F162" s="162">
        <v>0</v>
      </c>
      <c r="G162" s="162">
        <v>1.151</v>
      </c>
      <c r="H162" s="162">
        <v>0</v>
      </c>
      <c r="I162" s="162">
        <v>0</v>
      </c>
      <c r="J162" s="162" t="s">
        <v>239</v>
      </c>
      <c r="K162" s="162">
        <v>0</v>
      </c>
      <c r="L162" s="162">
        <v>0</v>
      </c>
      <c r="M162" s="154">
        <v>0</v>
      </c>
      <c r="N162" s="162">
        <v>0</v>
      </c>
      <c r="O162" s="162">
        <v>0</v>
      </c>
      <c r="P162" s="162" t="s">
        <v>239</v>
      </c>
      <c r="Q162" s="162">
        <v>0</v>
      </c>
      <c r="R162" s="162">
        <v>0</v>
      </c>
      <c r="S162" s="162">
        <v>0</v>
      </c>
      <c r="T162" s="162">
        <v>0</v>
      </c>
      <c r="U162" s="162">
        <v>0</v>
      </c>
      <c r="V162" s="162" t="s">
        <v>239</v>
      </c>
      <c r="W162" s="154">
        <v>0</v>
      </c>
      <c r="X162" s="162">
        <v>0</v>
      </c>
      <c r="Y162" s="162">
        <v>0</v>
      </c>
      <c r="Z162" s="162">
        <v>0</v>
      </c>
      <c r="AA162" s="162">
        <v>0</v>
      </c>
      <c r="AB162" s="162" t="s">
        <v>239</v>
      </c>
      <c r="AC162" s="162">
        <v>0</v>
      </c>
      <c r="AD162" s="162">
        <v>0</v>
      </c>
      <c r="AE162" s="162">
        <v>0</v>
      </c>
      <c r="AF162" s="162">
        <v>0</v>
      </c>
      <c r="AG162" s="154">
        <v>0</v>
      </c>
    </row>
    <row r="163" spans="1:33" s="53" customFormat="1" ht="47.25">
      <c r="A163" s="63" t="s">
        <v>175</v>
      </c>
      <c r="B163" s="54" t="s">
        <v>318</v>
      </c>
      <c r="C163" s="63" t="s">
        <v>319</v>
      </c>
      <c r="D163" s="162" t="s">
        <v>239</v>
      </c>
      <c r="E163" s="162">
        <v>0</v>
      </c>
      <c r="F163" s="162">
        <v>0</v>
      </c>
      <c r="G163" s="162">
        <v>0</v>
      </c>
      <c r="H163" s="162">
        <v>0</v>
      </c>
      <c r="I163" s="162">
        <v>0</v>
      </c>
      <c r="J163" s="162" t="s">
        <v>239</v>
      </c>
      <c r="K163" s="162">
        <v>0</v>
      </c>
      <c r="L163" s="162">
        <v>0</v>
      </c>
      <c r="M163" s="154">
        <v>0</v>
      </c>
      <c r="N163" s="162">
        <v>0</v>
      </c>
      <c r="O163" s="162">
        <v>0</v>
      </c>
      <c r="P163" s="162" t="s">
        <v>239</v>
      </c>
      <c r="Q163" s="162">
        <v>0</v>
      </c>
      <c r="R163" s="162">
        <v>0</v>
      </c>
      <c r="S163" s="162">
        <v>0</v>
      </c>
      <c r="T163" s="162">
        <v>0</v>
      </c>
      <c r="U163" s="162">
        <v>0</v>
      </c>
      <c r="V163" s="162" t="s">
        <v>239</v>
      </c>
      <c r="W163" s="154">
        <v>0</v>
      </c>
      <c r="X163" s="162">
        <v>0</v>
      </c>
      <c r="Y163" s="162">
        <v>0</v>
      </c>
      <c r="Z163" s="162">
        <v>0</v>
      </c>
      <c r="AA163" s="162">
        <v>0</v>
      </c>
      <c r="AB163" s="162" t="s">
        <v>239</v>
      </c>
      <c r="AC163" s="162">
        <v>0</v>
      </c>
      <c r="AD163" s="162">
        <v>0</v>
      </c>
      <c r="AE163" s="162">
        <v>0</v>
      </c>
      <c r="AF163" s="162">
        <v>0</v>
      </c>
      <c r="AG163" s="154">
        <v>0</v>
      </c>
    </row>
    <row r="164" spans="1:33" s="53" customFormat="1" ht="31.5">
      <c r="A164" s="63" t="s">
        <v>175</v>
      </c>
      <c r="B164" s="54" t="s">
        <v>320</v>
      </c>
      <c r="C164" s="63" t="s">
        <v>321</v>
      </c>
      <c r="D164" s="162" t="s">
        <v>239</v>
      </c>
      <c r="E164" s="162">
        <v>0</v>
      </c>
      <c r="F164" s="162">
        <v>0</v>
      </c>
      <c r="G164" s="162">
        <v>0</v>
      </c>
      <c r="H164" s="162">
        <v>0</v>
      </c>
      <c r="I164" s="162">
        <v>0</v>
      </c>
      <c r="J164" s="162" t="s">
        <v>239</v>
      </c>
      <c r="K164" s="162">
        <v>0</v>
      </c>
      <c r="L164" s="162">
        <v>0</v>
      </c>
      <c r="M164" s="154">
        <v>0</v>
      </c>
      <c r="N164" s="162">
        <v>0</v>
      </c>
      <c r="O164" s="162">
        <v>0</v>
      </c>
      <c r="P164" s="162" t="s">
        <v>239</v>
      </c>
      <c r="Q164" s="162">
        <v>0</v>
      </c>
      <c r="R164" s="162">
        <v>0</v>
      </c>
      <c r="S164" s="162">
        <v>0</v>
      </c>
      <c r="T164" s="162">
        <v>0</v>
      </c>
      <c r="U164" s="162">
        <v>0</v>
      </c>
      <c r="V164" s="162" t="s">
        <v>239</v>
      </c>
      <c r="W164" s="154">
        <v>0</v>
      </c>
      <c r="X164" s="162">
        <v>0</v>
      </c>
      <c r="Y164" s="162">
        <v>0</v>
      </c>
      <c r="Z164" s="162">
        <v>0</v>
      </c>
      <c r="AA164" s="162">
        <v>0</v>
      </c>
      <c r="AB164" s="162" t="s">
        <v>239</v>
      </c>
      <c r="AC164" s="162">
        <v>0</v>
      </c>
      <c r="AD164" s="162">
        <v>0</v>
      </c>
      <c r="AE164" s="162">
        <v>0</v>
      </c>
      <c r="AF164" s="162">
        <v>0</v>
      </c>
      <c r="AG164" s="154">
        <v>0</v>
      </c>
    </row>
    <row r="165" spans="1:33" s="53" customFormat="1" ht="31.5">
      <c r="A165" s="63" t="s">
        <v>175</v>
      </c>
      <c r="B165" s="54" t="s">
        <v>322</v>
      </c>
      <c r="C165" s="63" t="s">
        <v>323</v>
      </c>
      <c r="D165" s="162" t="s">
        <v>239</v>
      </c>
      <c r="E165" s="162">
        <v>0</v>
      </c>
      <c r="F165" s="162">
        <v>0</v>
      </c>
      <c r="G165" s="162">
        <v>0</v>
      </c>
      <c r="H165" s="162">
        <v>0</v>
      </c>
      <c r="I165" s="162">
        <v>0</v>
      </c>
      <c r="J165" s="162" t="s">
        <v>239</v>
      </c>
      <c r="K165" s="162">
        <v>0</v>
      </c>
      <c r="L165" s="162">
        <v>0</v>
      </c>
      <c r="M165" s="154">
        <v>0</v>
      </c>
      <c r="N165" s="162">
        <v>0</v>
      </c>
      <c r="O165" s="162">
        <v>0</v>
      </c>
      <c r="P165" s="162" t="s">
        <v>239</v>
      </c>
      <c r="Q165" s="162">
        <v>0</v>
      </c>
      <c r="R165" s="162">
        <v>0</v>
      </c>
      <c r="S165" s="162">
        <v>0</v>
      </c>
      <c r="T165" s="162">
        <v>0</v>
      </c>
      <c r="U165" s="162">
        <v>0</v>
      </c>
      <c r="V165" s="162" t="s">
        <v>239</v>
      </c>
      <c r="W165" s="154">
        <v>0</v>
      </c>
      <c r="X165" s="162">
        <v>0</v>
      </c>
      <c r="Y165" s="162">
        <v>0</v>
      </c>
      <c r="Z165" s="162">
        <v>0</v>
      </c>
      <c r="AA165" s="162">
        <v>0</v>
      </c>
      <c r="AB165" s="162" t="s">
        <v>239</v>
      </c>
      <c r="AC165" s="162">
        <v>0</v>
      </c>
      <c r="AD165" s="162">
        <v>0</v>
      </c>
      <c r="AE165" s="162">
        <v>0</v>
      </c>
      <c r="AF165" s="162">
        <v>0</v>
      </c>
      <c r="AG165" s="154">
        <v>0</v>
      </c>
    </row>
    <row r="166" spans="1:33" s="53" customFormat="1" ht="31.5">
      <c r="A166" s="63" t="s">
        <v>175</v>
      </c>
      <c r="B166" s="54" t="s">
        <v>324</v>
      </c>
      <c r="C166" s="63" t="s">
        <v>325</v>
      </c>
      <c r="D166" s="162" t="s">
        <v>239</v>
      </c>
      <c r="E166" s="162">
        <v>0</v>
      </c>
      <c r="F166" s="162">
        <v>0</v>
      </c>
      <c r="G166" s="162">
        <v>0</v>
      </c>
      <c r="H166" s="162">
        <v>0</v>
      </c>
      <c r="I166" s="162">
        <v>0</v>
      </c>
      <c r="J166" s="162" t="s">
        <v>239</v>
      </c>
      <c r="K166" s="162">
        <v>0</v>
      </c>
      <c r="L166" s="162">
        <v>0</v>
      </c>
      <c r="M166" s="154">
        <v>0</v>
      </c>
      <c r="N166" s="162">
        <v>0</v>
      </c>
      <c r="O166" s="162">
        <v>0</v>
      </c>
      <c r="P166" s="162" t="s">
        <v>239</v>
      </c>
      <c r="Q166" s="162">
        <v>0</v>
      </c>
      <c r="R166" s="162">
        <v>0</v>
      </c>
      <c r="S166" s="162">
        <v>0</v>
      </c>
      <c r="T166" s="162">
        <v>0</v>
      </c>
      <c r="U166" s="162">
        <v>0</v>
      </c>
      <c r="V166" s="162" t="s">
        <v>239</v>
      </c>
      <c r="W166" s="154">
        <v>0</v>
      </c>
      <c r="X166" s="162">
        <v>0</v>
      </c>
      <c r="Y166" s="162">
        <v>0</v>
      </c>
      <c r="Z166" s="162">
        <v>0</v>
      </c>
      <c r="AA166" s="162">
        <v>0</v>
      </c>
      <c r="AB166" s="162" t="s">
        <v>239</v>
      </c>
      <c r="AC166" s="162">
        <v>0</v>
      </c>
      <c r="AD166" s="162">
        <v>0</v>
      </c>
      <c r="AE166" s="162">
        <v>0</v>
      </c>
      <c r="AF166" s="162">
        <v>0</v>
      </c>
      <c r="AG166" s="154">
        <v>0</v>
      </c>
    </row>
    <row r="167" spans="1:33" s="53" customFormat="1" ht="31.5">
      <c r="A167" s="63" t="s">
        <v>175</v>
      </c>
      <c r="B167" s="54" t="s">
        <v>427</v>
      </c>
      <c r="C167" s="63" t="s">
        <v>454</v>
      </c>
      <c r="D167" s="162" t="s">
        <v>239</v>
      </c>
      <c r="E167" s="162">
        <v>0</v>
      </c>
      <c r="F167" s="162">
        <v>0</v>
      </c>
      <c r="G167" s="162">
        <v>0</v>
      </c>
      <c r="H167" s="162">
        <v>0</v>
      </c>
      <c r="I167" s="162">
        <v>0</v>
      </c>
      <c r="J167" s="162" t="s">
        <v>239</v>
      </c>
      <c r="K167" s="162">
        <v>0</v>
      </c>
      <c r="L167" s="162">
        <v>0</v>
      </c>
      <c r="M167" s="154">
        <v>0</v>
      </c>
      <c r="N167" s="162">
        <v>0</v>
      </c>
      <c r="O167" s="162">
        <v>0</v>
      </c>
      <c r="P167" s="162" t="s">
        <v>239</v>
      </c>
      <c r="Q167" s="162">
        <v>0</v>
      </c>
      <c r="R167" s="162">
        <v>0</v>
      </c>
      <c r="S167" s="162">
        <v>0</v>
      </c>
      <c r="T167" s="162">
        <v>0</v>
      </c>
      <c r="U167" s="162">
        <v>0</v>
      </c>
      <c r="V167" s="162" t="s">
        <v>239</v>
      </c>
      <c r="W167" s="154">
        <v>0</v>
      </c>
      <c r="X167" s="162">
        <v>0</v>
      </c>
      <c r="Y167" s="162">
        <v>0</v>
      </c>
      <c r="Z167" s="162">
        <v>0</v>
      </c>
      <c r="AA167" s="162">
        <v>0</v>
      </c>
      <c r="AB167" s="162" t="s">
        <v>239</v>
      </c>
      <c r="AC167" s="162">
        <v>0</v>
      </c>
      <c r="AD167" s="162">
        <v>0</v>
      </c>
      <c r="AE167" s="162">
        <v>0</v>
      </c>
      <c r="AF167" s="162">
        <v>0</v>
      </c>
      <c r="AG167" s="154">
        <v>0</v>
      </c>
    </row>
    <row r="168" spans="1:33" s="53" customFormat="1" ht="31.5">
      <c r="A168" s="63" t="s">
        <v>175</v>
      </c>
      <c r="B168" s="54" t="s">
        <v>428</v>
      </c>
      <c r="C168" s="63" t="s">
        <v>455</v>
      </c>
      <c r="D168" s="162" t="s">
        <v>239</v>
      </c>
      <c r="E168" s="162">
        <v>0</v>
      </c>
      <c r="F168" s="162">
        <v>0</v>
      </c>
      <c r="G168" s="162">
        <v>0</v>
      </c>
      <c r="H168" s="162">
        <v>0</v>
      </c>
      <c r="I168" s="162">
        <v>0</v>
      </c>
      <c r="J168" s="162" t="s">
        <v>239</v>
      </c>
      <c r="K168" s="162">
        <v>0</v>
      </c>
      <c r="L168" s="162">
        <v>0</v>
      </c>
      <c r="M168" s="154">
        <v>0</v>
      </c>
      <c r="N168" s="162">
        <v>0</v>
      </c>
      <c r="O168" s="162">
        <v>0</v>
      </c>
      <c r="P168" s="162" t="s">
        <v>239</v>
      </c>
      <c r="Q168" s="162">
        <v>0</v>
      </c>
      <c r="R168" s="162">
        <v>0</v>
      </c>
      <c r="S168" s="162">
        <v>0</v>
      </c>
      <c r="T168" s="162">
        <v>0</v>
      </c>
      <c r="U168" s="162">
        <v>0</v>
      </c>
      <c r="V168" s="162" t="s">
        <v>239</v>
      </c>
      <c r="W168" s="154">
        <v>0</v>
      </c>
      <c r="X168" s="162">
        <v>0</v>
      </c>
      <c r="Y168" s="162">
        <v>0</v>
      </c>
      <c r="Z168" s="162">
        <v>0</v>
      </c>
      <c r="AA168" s="162">
        <v>0</v>
      </c>
      <c r="AB168" s="162" t="s">
        <v>239</v>
      </c>
      <c r="AC168" s="162">
        <v>0</v>
      </c>
      <c r="AD168" s="162">
        <v>0</v>
      </c>
      <c r="AE168" s="162">
        <v>0</v>
      </c>
      <c r="AF168" s="162">
        <v>0</v>
      </c>
      <c r="AG168" s="154">
        <v>0</v>
      </c>
    </row>
    <row r="169" spans="1:33" s="53" customFormat="1" ht="63">
      <c r="A169" s="63" t="s">
        <v>175</v>
      </c>
      <c r="B169" s="54" t="s">
        <v>429</v>
      </c>
      <c r="C169" s="63" t="s">
        <v>456</v>
      </c>
      <c r="D169" s="162" t="s">
        <v>239</v>
      </c>
      <c r="E169" s="162">
        <v>0</v>
      </c>
      <c r="F169" s="162">
        <v>0</v>
      </c>
      <c r="G169" s="162">
        <v>0</v>
      </c>
      <c r="H169" s="162">
        <v>0</v>
      </c>
      <c r="I169" s="162">
        <v>0</v>
      </c>
      <c r="J169" s="162" t="s">
        <v>239</v>
      </c>
      <c r="K169" s="162">
        <v>0</v>
      </c>
      <c r="L169" s="162">
        <v>0</v>
      </c>
      <c r="M169" s="154">
        <v>0</v>
      </c>
      <c r="N169" s="162">
        <v>0</v>
      </c>
      <c r="O169" s="162">
        <v>0</v>
      </c>
      <c r="P169" s="162" t="s">
        <v>239</v>
      </c>
      <c r="Q169" s="162">
        <v>0</v>
      </c>
      <c r="R169" s="162">
        <v>0</v>
      </c>
      <c r="S169" s="162">
        <v>0</v>
      </c>
      <c r="T169" s="162">
        <v>0</v>
      </c>
      <c r="U169" s="162">
        <v>0</v>
      </c>
      <c r="V169" s="162" t="s">
        <v>239</v>
      </c>
      <c r="W169" s="154">
        <v>0</v>
      </c>
      <c r="X169" s="162">
        <v>0</v>
      </c>
      <c r="Y169" s="162">
        <v>0</v>
      </c>
      <c r="Z169" s="162">
        <v>0</v>
      </c>
      <c r="AA169" s="162">
        <v>0</v>
      </c>
      <c r="AB169" s="162" t="s">
        <v>239</v>
      </c>
      <c r="AC169" s="162">
        <v>0</v>
      </c>
      <c r="AD169" s="162">
        <v>0</v>
      </c>
      <c r="AE169" s="162">
        <v>0</v>
      </c>
      <c r="AF169" s="162">
        <v>0</v>
      </c>
      <c r="AG169" s="154">
        <v>0</v>
      </c>
    </row>
    <row r="170" spans="1:33" s="53" customFormat="1" ht="63">
      <c r="A170" s="63" t="s">
        <v>175</v>
      </c>
      <c r="B170" s="54" t="s">
        <v>430</v>
      </c>
      <c r="C170" s="63" t="s">
        <v>457</v>
      </c>
      <c r="D170" s="162" t="s">
        <v>239</v>
      </c>
      <c r="E170" s="162">
        <v>0</v>
      </c>
      <c r="F170" s="162">
        <v>0</v>
      </c>
      <c r="G170" s="162">
        <v>0</v>
      </c>
      <c r="H170" s="162">
        <v>0</v>
      </c>
      <c r="I170" s="162">
        <v>0</v>
      </c>
      <c r="J170" s="162" t="s">
        <v>265</v>
      </c>
      <c r="K170" s="162">
        <v>0.16</v>
      </c>
      <c r="L170" s="162">
        <v>0</v>
      </c>
      <c r="M170" s="154">
        <v>4.0469999999999997</v>
      </c>
      <c r="N170" s="162">
        <v>0</v>
      </c>
      <c r="O170" s="162">
        <v>0</v>
      </c>
      <c r="P170" s="162" t="s">
        <v>239</v>
      </c>
      <c r="Q170" s="162">
        <v>0</v>
      </c>
      <c r="R170" s="162">
        <v>0</v>
      </c>
      <c r="S170" s="162">
        <v>0</v>
      </c>
      <c r="T170" s="162">
        <v>0</v>
      </c>
      <c r="U170" s="162">
        <v>0</v>
      </c>
      <c r="V170" s="162" t="s">
        <v>239</v>
      </c>
      <c r="W170" s="154">
        <v>0</v>
      </c>
      <c r="X170" s="162">
        <v>0</v>
      </c>
      <c r="Y170" s="162">
        <v>0</v>
      </c>
      <c r="Z170" s="162">
        <v>0</v>
      </c>
      <c r="AA170" s="162">
        <v>0</v>
      </c>
      <c r="AB170" s="162" t="s">
        <v>239</v>
      </c>
      <c r="AC170" s="162">
        <v>0</v>
      </c>
      <c r="AD170" s="162">
        <v>0</v>
      </c>
      <c r="AE170" s="162">
        <v>0</v>
      </c>
      <c r="AF170" s="162">
        <v>0</v>
      </c>
      <c r="AG170" s="154">
        <v>0</v>
      </c>
    </row>
    <row r="171" spans="1:33" s="53" customFormat="1" ht="63">
      <c r="A171" s="63" t="s">
        <v>175</v>
      </c>
      <c r="B171" s="54" t="s">
        <v>431</v>
      </c>
      <c r="C171" s="63" t="s">
        <v>458</v>
      </c>
      <c r="D171" s="162" t="s">
        <v>1919</v>
      </c>
      <c r="E171" s="162">
        <v>0</v>
      </c>
      <c r="F171" s="162">
        <v>0</v>
      </c>
      <c r="G171" s="162">
        <v>2.956</v>
      </c>
      <c r="H171" s="162">
        <v>0</v>
      </c>
      <c r="I171" s="162">
        <v>0</v>
      </c>
      <c r="J171" s="162" t="s">
        <v>239</v>
      </c>
      <c r="K171" s="162">
        <v>0</v>
      </c>
      <c r="L171" s="162">
        <v>0</v>
      </c>
      <c r="M171" s="154">
        <v>0</v>
      </c>
      <c r="N171" s="162">
        <v>0</v>
      </c>
      <c r="O171" s="162">
        <v>0</v>
      </c>
      <c r="P171" s="162" t="s">
        <v>239</v>
      </c>
      <c r="Q171" s="162">
        <v>0</v>
      </c>
      <c r="R171" s="162">
        <v>0</v>
      </c>
      <c r="S171" s="162">
        <v>0</v>
      </c>
      <c r="T171" s="162">
        <v>0</v>
      </c>
      <c r="U171" s="162">
        <v>0</v>
      </c>
      <c r="V171" s="162" t="s">
        <v>239</v>
      </c>
      <c r="W171" s="154">
        <v>0</v>
      </c>
      <c r="X171" s="162">
        <v>0</v>
      </c>
      <c r="Y171" s="162">
        <v>0</v>
      </c>
      <c r="Z171" s="162">
        <v>0</v>
      </c>
      <c r="AA171" s="162">
        <v>0</v>
      </c>
      <c r="AB171" s="162" t="s">
        <v>239</v>
      </c>
      <c r="AC171" s="162">
        <v>0</v>
      </c>
      <c r="AD171" s="162">
        <v>0</v>
      </c>
      <c r="AE171" s="162">
        <v>0</v>
      </c>
      <c r="AF171" s="162">
        <v>0</v>
      </c>
      <c r="AG171" s="154">
        <v>0</v>
      </c>
    </row>
    <row r="172" spans="1:33" s="53" customFormat="1" ht="47.25">
      <c r="A172" s="63" t="s">
        <v>175</v>
      </c>
      <c r="B172" s="54" t="s">
        <v>432</v>
      </c>
      <c r="C172" s="63" t="s">
        <v>459</v>
      </c>
      <c r="D172" s="162" t="s">
        <v>239</v>
      </c>
      <c r="E172" s="162">
        <v>0</v>
      </c>
      <c r="F172" s="162">
        <v>0</v>
      </c>
      <c r="G172" s="162">
        <v>0</v>
      </c>
      <c r="H172" s="162">
        <v>0</v>
      </c>
      <c r="I172" s="162">
        <v>0</v>
      </c>
      <c r="J172" s="162" t="s">
        <v>239</v>
      </c>
      <c r="K172" s="162">
        <v>0</v>
      </c>
      <c r="L172" s="162">
        <v>0</v>
      </c>
      <c r="M172" s="154">
        <v>0</v>
      </c>
      <c r="N172" s="162">
        <v>0</v>
      </c>
      <c r="O172" s="162">
        <v>0</v>
      </c>
      <c r="P172" s="162" t="s">
        <v>239</v>
      </c>
      <c r="Q172" s="162">
        <v>0</v>
      </c>
      <c r="R172" s="162">
        <v>0</v>
      </c>
      <c r="S172" s="162">
        <v>0</v>
      </c>
      <c r="T172" s="162">
        <v>0</v>
      </c>
      <c r="U172" s="162">
        <v>0</v>
      </c>
      <c r="V172" s="162" t="s">
        <v>239</v>
      </c>
      <c r="W172" s="154">
        <v>0</v>
      </c>
      <c r="X172" s="162">
        <v>0</v>
      </c>
      <c r="Y172" s="162">
        <v>0</v>
      </c>
      <c r="Z172" s="162">
        <v>0</v>
      </c>
      <c r="AA172" s="162">
        <v>0</v>
      </c>
      <c r="AB172" s="162" t="s">
        <v>239</v>
      </c>
      <c r="AC172" s="162">
        <v>0</v>
      </c>
      <c r="AD172" s="162">
        <v>0</v>
      </c>
      <c r="AE172" s="162">
        <v>0</v>
      </c>
      <c r="AF172" s="162">
        <v>0</v>
      </c>
      <c r="AG172" s="154">
        <v>0</v>
      </c>
    </row>
    <row r="173" spans="1:33" s="104" customFormat="1" ht="47.25">
      <c r="A173" s="63" t="s">
        <v>175</v>
      </c>
      <c r="B173" s="54" t="s">
        <v>433</v>
      </c>
      <c r="C173" s="63" t="s">
        <v>460</v>
      </c>
      <c r="D173" s="162" t="s">
        <v>239</v>
      </c>
      <c r="E173" s="162">
        <v>0</v>
      </c>
      <c r="F173" s="162">
        <v>0</v>
      </c>
      <c r="G173" s="162">
        <v>0</v>
      </c>
      <c r="H173" s="162">
        <v>0</v>
      </c>
      <c r="I173" s="162">
        <v>0</v>
      </c>
      <c r="J173" s="162" t="s">
        <v>239</v>
      </c>
      <c r="K173" s="162">
        <v>0</v>
      </c>
      <c r="L173" s="162">
        <v>0</v>
      </c>
      <c r="M173" s="154">
        <v>0</v>
      </c>
      <c r="N173" s="162">
        <v>0</v>
      </c>
      <c r="O173" s="162">
        <v>0</v>
      </c>
      <c r="P173" s="162" t="s">
        <v>239</v>
      </c>
      <c r="Q173" s="162">
        <v>0</v>
      </c>
      <c r="R173" s="162">
        <v>0</v>
      </c>
      <c r="S173" s="162">
        <v>0</v>
      </c>
      <c r="T173" s="162">
        <v>0</v>
      </c>
      <c r="U173" s="162">
        <v>0</v>
      </c>
      <c r="V173" s="162" t="s">
        <v>239</v>
      </c>
      <c r="W173" s="154">
        <v>0</v>
      </c>
      <c r="X173" s="162">
        <v>0</v>
      </c>
      <c r="Y173" s="162">
        <v>0</v>
      </c>
      <c r="Z173" s="162">
        <v>0</v>
      </c>
      <c r="AA173" s="162">
        <v>0</v>
      </c>
      <c r="AB173" s="162" t="s">
        <v>239</v>
      </c>
      <c r="AC173" s="162">
        <v>0</v>
      </c>
      <c r="AD173" s="162">
        <v>0</v>
      </c>
      <c r="AE173" s="162">
        <v>0</v>
      </c>
      <c r="AF173" s="162">
        <v>0</v>
      </c>
      <c r="AG173" s="154">
        <v>0</v>
      </c>
    </row>
    <row r="174" spans="1:33" s="90" customFormat="1" ht="31.5">
      <c r="A174" s="63" t="s">
        <v>175</v>
      </c>
      <c r="B174" s="54" t="s">
        <v>434</v>
      </c>
      <c r="C174" s="63" t="s">
        <v>461</v>
      </c>
      <c r="D174" s="162" t="s">
        <v>239</v>
      </c>
      <c r="E174" s="162">
        <v>0</v>
      </c>
      <c r="F174" s="162">
        <v>0</v>
      </c>
      <c r="G174" s="162">
        <v>0</v>
      </c>
      <c r="H174" s="162">
        <v>0</v>
      </c>
      <c r="I174" s="162">
        <v>0</v>
      </c>
      <c r="J174" s="162" t="s">
        <v>239</v>
      </c>
      <c r="K174" s="162">
        <v>0</v>
      </c>
      <c r="L174" s="162">
        <v>0</v>
      </c>
      <c r="M174" s="154">
        <v>0</v>
      </c>
      <c r="N174" s="162">
        <v>0</v>
      </c>
      <c r="O174" s="162">
        <v>0</v>
      </c>
      <c r="P174" s="162" t="s">
        <v>239</v>
      </c>
      <c r="Q174" s="162">
        <v>0</v>
      </c>
      <c r="R174" s="162">
        <v>0</v>
      </c>
      <c r="S174" s="162">
        <v>0</v>
      </c>
      <c r="T174" s="162">
        <v>0</v>
      </c>
      <c r="U174" s="162">
        <v>0</v>
      </c>
      <c r="V174" s="162" t="s">
        <v>239</v>
      </c>
      <c r="W174" s="154">
        <v>0</v>
      </c>
      <c r="X174" s="162">
        <v>0</v>
      </c>
      <c r="Y174" s="162">
        <v>0</v>
      </c>
      <c r="Z174" s="162">
        <v>0</v>
      </c>
      <c r="AA174" s="162">
        <v>0</v>
      </c>
      <c r="AB174" s="162" t="s">
        <v>239</v>
      </c>
      <c r="AC174" s="162">
        <v>0</v>
      </c>
      <c r="AD174" s="162">
        <v>0</v>
      </c>
      <c r="AE174" s="162">
        <v>0</v>
      </c>
      <c r="AF174" s="162">
        <v>0</v>
      </c>
      <c r="AG174" s="154">
        <v>0</v>
      </c>
    </row>
    <row r="175" spans="1:33" s="104" customFormat="1" ht="31.5">
      <c r="A175" s="63" t="s">
        <v>175</v>
      </c>
      <c r="B175" s="54" t="s">
        <v>435</v>
      </c>
      <c r="C175" s="63" t="s">
        <v>462</v>
      </c>
      <c r="D175" s="162" t="s">
        <v>1919</v>
      </c>
      <c r="E175" s="162">
        <v>0</v>
      </c>
      <c r="F175" s="162">
        <v>0</v>
      </c>
      <c r="G175" s="162">
        <v>4.0910000000000002</v>
      </c>
      <c r="H175" s="162">
        <v>0</v>
      </c>
      <c r="I175" s="162">
        <v>0</v>
      </c>
      <c r="J175" s="162" t="s">
        <v>239</v>
      </c>
      <c r="K175" s="162">
        <v>0</v>
      </c>
      <c r="L175" s="162">
        <v>0</v>
      </c>
      <c r="M175" s="154">
        <v>0</v>
      </c>
      <c r="N175" s="162">
        <v>0</v>
      </c>
      <c r="O175" s="162">
        <v>0</v>
      </c>
      <c r="P175" s="162" t="s">
        <v>239</v>
      </c>
      <c r="Q175" s="162">
        <v>0</v>
      </c>
      <c r="R175" s="162">
        <v>0</v>
      </c>
      <c r="S175" s="162">
        <v>0</v>
      </c>
      <c r="T175" s="162">
        <v>0</v>
      </c>
      <c r="U175" s="162">
        <v>0</v>
      </c>
      <c r="V175" s="162" t="s">
        <v>239</v>
      </c>
      <c r="W175" s="154">
        <v>0</v>
      </c>
      <c r="X175" s="162">
        <v>0</v>
      </c>
      <c r="Y175" s="162">
        <v>0</v>
      </c>
      <c r="Z175" s="162">
        <v>0</v>
      </c>
      <c r="AA175" s="162">
        <v>0</v>
      </c>
      <c r="AB175" s="162" t="s">
        <v>239</v>
      </c>
      <c r="AC175" s="162">
        <v>0</v>
      </c>
      <c r="AD175" s="162">
        <v>0</v>
      </c>
      <c r="AE175" s="162">
        <v>0</v>
      </c>
      <c r="AF175" s="162">
        <v>0</v>
      </c>
      <c r="AG175" s="154">
        <v>0</v>
      </c>
    </row>
    <row r="176" spans="1:33" s="53" customFormat="1" ht="47.25">
      <c r="A176" s="63" t="s">
        <v>175</v>
      </c>
      <c r="B176" s="54" t="s">
        <v>436</v>
      </c>
      <c r="C176" s="63" t="s">
        <v>463</v>
      </c>
      <c r="D176" s="162" t="s">
        <v>239</v>
      </c>
      <c r="E176" s="162">
        <v>0</v>
      </c>
      <c r="F176" s="162">
        <v>0</v>
      </c>
      <c r="G176" s="162">
        <v>0</v>
      </c>
      <c r="H176" s="162">
        <v>0</v>
      </c>
      <c r="I176" s="162">
        <v>0</v>
      </c>
      <c r="J176" s="162" t="s">
        <v>239</v>
      </c>
      <c r="K176" s="162">
        <v>0</v>
      </c>
      <c r="L176" s="162">
        <v>0</v>
      </c>
      <c r="M176" s="154">
        <v>0</v>
      </c>
      <c r="N176" s="162">
        <v>0</v>
      </c>
      <c r="O176" s="162">
        <v>0</v>
      </c>
      <c r="P176" s="162" t="s">
        <v>239</v>
      </c>
      <c r="Q176" s="162">
        <v>0</v>
      </c>
      <c r="R176" s="162">
        <v>0</v>
      </c>
      <c r="S176" s="162">
        <v>0</v>
      </c>
      <c r="T176" s="162">
        <v>0</v>
      </c>
      <c r="U176" s="162">
        <v>0</v>
      </c>
      <c r="V176" s="162" t="s">
        <v>239</v>
      </c>
      <c r="W176" s="154">
        <v>0</v>
      </c>
      <c r="X176" s="162">
        <v>0</v>
      </c>
      <c r="Y176" s="162">
        <v>0</v>
      </c>
      <c r="Z176" s="162">
        <v>0</v>
      </c>
      <c r="AA176" s="162">
        <v>0</v>
      </c>
      <c r="AB176" s="162" t="s">
        <v>239</v>
      </c>
      <c r="AC176" s="162">
        <v>0</v>
      </c>
      <c r="AD176" s="162">
        <v>0</v>
      </c>
      <c r="AE176" s="162">
        <v>0</v>
      </c>
      <c r="AF176" s="162">
        <v>0</v>
      </c>
      <c r="AG176" s="154">
        <v>0</v>
      </c>
    </row>
    <row r="177" spans="1:33" s="104" customFormat="1" ht="47.25">
      <c r="A177" s="133" t="s">
        <v>175</v>
      </c>
      <c r="B177" s="134" t="s">
        <v>538</v>
      </c>
      <c r="C177" s="133" t="s">
        <v>539</v>
      </c>
      <c r="D177" s="162" t="s">
        <v>239</v>
      </c>
      <c r="E177" s="162">
        <v>0</v>
      </c>
      <c r="F177" s="162">
        <v>0</v>
      </c>
      <c r="G177" s="162">
        <v>0</v>
      </c>
      <c r="H177" s="162">
        <v>0</v>
      </c>
      <c r="I177" s="162">
        <v>0</v>
      </c>
      <c r="J177" s="162" t="s">
        <v>265</v>
      </c>
      <c r="K177" s="162">
        <v>0.16</v>
      </c>
      <c r="L177" s="162">
        <v>0</v>
      </c>
      <c r="M177" s="154">
        <v>0.36799999999999999</v>
      </c>
      <c r="N177" s="162">
        <v>0</v>
      </c>
      <c r="O177" s="162">
        <v>0</v>
      </c>
      <c r="P177" s="162" t="s">
        <v>239</v>
      </c>
      <c r="Q177" s="162">
        <v>0</v>
      </c>
      <c r="R177" s="162">
        <v>0</v>
      </c>
      <c r="S177" s="162">
        <v>0</v>
      </c>
      <c r="T177" s="162">
        <v>0</v>
      </c>
      <c r="U177" s="162">
        <v>0</v>
      </c>
      <c r="V177" s="162" t="s">
        <v>239</v>
      </c>
      <c r="W177" s="154">
        <v>0</v>
      </c>
      <c r="X177" s="162">
        <v>0</v>
      </c>
      <c r="Y177" s="162">
        <v>0</v>
      </c>
      <c r="Z177" s="162">
        <v>0</v>
      </c>
      <c r="AA177" s="162">
        <v>0</v>
      </c>
      <c r="AB177" s="162" t="s">
        <v>239</v>
      </c>
      <c r="AC177" s="162">
        <v>0</v>
      </c>
      <c r="AD177" s="162">
        <v>0</v>
      </c>
      <c r="AE177" s="162">
        <v>0</v>
      </c>
      <c r="AF177" s="162">
        <v>0</v>
      </c>
      <c r="AG177" s="154">
        <v>0</v>
      </c>
    </row>
    <row r="178" spans="1:33" s="104" customFormat="1" ht="47.25">
      <c r="A178" s="63" t="s">
        <v>175</v>
      </c>
      <c r="B178" s="54" t="s">
        <v>540</v>
      </c>
      <c r="C178" s="63" t="s">
        <v>541</v>
      </c>
      <c r="D178" s="162" t="s">
        <v>239</v>
      </c>
      <c r="E178" s="162">
        <v>0</v>
      </c>
      <c r="F178" s="162">
        <v>0</v>
      </c>
      <c r="G178" s="162">
        <v>0</v>
      </c>
      <c r="H178" s="162">
        <v>0</v>
      </c>
      <c r="I178" s="162">
        <v>0</v>
      </c>
      <c r="J178" s="162" t="s">
        <v>265</v>
      </c>
      <c r="K178" s="162">
        <v>0</v>
      </c>
      <c r="L178" s="162">
        <v>0</v>
      </c>
      <c r="M178" s="154">
        <v>0.53100000000000003</v>
      </c>
      <c r="N178" s="162">
        <v>0</v>
      </c>
      <c r="O178" s="162">
        <v>0</v>
      </c>
      <c r="P178" s="162" t="s">
        <v>239</v>
      </c>
      <c r="Q178" s="162">
        <v>0</v>
      </c>
      <c r="R178" s="162">
        <v>0</v>
      </c>
      <c r="S178" s="162">
        <v>0</v>
      </c>
      <c r="T178" s="162">
        <v>0</v>
      </c>
      <c r="U178" s="162">
        <v>0</v>
      </c>
      <c r="V178" s="162" t="s">
        <v>239</v>
      </c>
      <c r="W178" s="154">
        <v>0</v>
      </c>
      <c r="X178" s="162">
        <v>0</v>
      </c>
      <c r="Y178" s="162">
        <v>0</v>
      </c>
      <c r="Z178" s="162">
        <v>0</v>
      </c>
      <c r="AA178" s="162">
        <v>0</v>
      </c>
      <c r="AB178" s="162" t="s">
        <v>239</v>
      </c>
      <c r="AC178" s="162">
        <v>0</v>
      </c>
      <c r="AD178" s="162">
        <v>0</v>
      </c>
      <c r="AE178" s="162">
        <v>0</v>
      </c>
      <c r="AF178" s="162">
        <v>0</v>
      </c>
      <c r="AG178" s="154">
        <v>0</v>
      </c>
    </row>
    <row r="179" spans="1:33" s="104" customFormat="1" ht="47.25">
      <c r="A179" s="63" t="s">
        <v>175</v>
      </c>
      <c r="B179" s="54" t="s">
        <v>1696</v>
      </c>
      <c r="C179" s="63" t="s">
        <v>542</v>
      </c>
      <c r="D179" s="162" t="s">
        <v>239</v>
      </c>
      <c r="E179" s="162">
        <v>0</v>
      </c>
      <c r="F179" s="162">
        <v>0</v>
      </c>
      <c r="G179" s="162">
        <v>0</v>
      </c>
      <c r="H179" s="162">
        <v>0</v>
      </c>
      <c r="I179" s="162">
        <v>0</v>
      </c>
      <c r="J179" s="162" t="s">
        <v>239</v>
      </c>
      <c r="K179" s="162">
        <v>0</v>
      </c>
      <c r="L179" s="162">
        <v>0</v>
      </c>
      <c r="M179" s="154">
        <v>0</v>
      </c>
      <c r="N179" s="162">
        <v>0</v>
      </c>
      <c r="O179" s="162">
        <v>0</v>
      </c>
      <c r="P179" s="162" t="s">
        <v>239</v>
      </c>
      <c r="Q179" s="162">
        <v>0</v>
      </c>
      <c r="R179" s="162">
        <v>0</v>
      </c>
      <c r="S179" s="162">
        <v>0</v>
      </c>
      <c r="T179" s="162">
        <v>0</v>
      </c>
      <c r="U179" s="162">
        <v>0</v>
      </c>
      <c r="V179" s="162" t="s">
        <v>239</v>
      </c>
      <c r="W179" s="154">
        <v>0</v>
      </c>
      <c r="X179" s="162">
        <v>0</v>
      </c>
      <c r="Y179" s="162">
        <v>0</v>
      </c>
      <c r="Z179" s="162">
        <v>0</v>
      </c>
      <c r="AA179" s="162">
        <v>0</v>
      </c>
      <c r="AB179" s="162" t="s">
        <v>239</v>
      </c>
      <c r="AC179" s="162">
        <v>0</v>
      </c>
      <c r="AD179" s="162">
        <v>0</v>
      </c>
      <c r="AE179" s="162">
        <v>0</v>
      </c>
      <c r="AF179" s="162">
        <v>0</v>
      </c>
      <c r="AG179" s="154">
        <v>0</v>
      </c>
    </row>
    <row r="180" spans="1:33" s="104" customFormat="1" ht="31.5">
      <c r="A180" s="63" t="s">
        <v>175</v>
      </c>
      <c r="B180" s="54" t="s">
        <v>543</v>
      </c>
      <c r="C180" s="63" t="s">
        <v>544</v>
      </c>
      <c r="D180" s="162" t="s">
        <v>239</v>
      </c>
      <c r="E180" s="162">
        <v>0</v>
      </c>
      <c r="F180" s="162">
        <v>0</v>
      </c>
      <c r="G180" s="162">
        <v>0</v>
      </c>
      <c r="H180" s="162">
        <v>0</v>
      </c>
      <c r="I180" s="162">
        <v>0</v>
      </c>
      <c r="J180" s="162" t="s">
        <v>265</v>
      </c>
      <c r="K180" s="162">
        <v>0</v>
      </c>
      <c r="L180" s="162">
        <v>0</v>
      </c>
      <c r="M180" s="154">
        <v>0.42899999999999999</v>
      </c>
      <c r="N180" s="162">
        <v>0</v>
      </c>
      <c r="O180" s="162">
        <v>0</v>
      </c>
      <c r="P180" s="162" t="s">
        <v>239</v>
      </c>
      <c r="Q180" s="162">
        <v>0</v>
      </c>
      <c r="R180" s="162">
        <v>0</v>
      </c>
      <c r="S180" s="162">
        <v>0</v>
      </c>
      <c r="T180" s="162">
        <v>0</v>
      </c>
      <c r="U180" s="162">
        <v>0</v>
      </c>
      <c r="V180" s="162" t="s">
        <v>239</v>
      </c>
      <c r="W180" s="154">
        <v>0</v>
      </c>
      <c r="X180" s="162">
        <v>0</v>
      </c>
      <c r="Y180" s="162">
        <v>0</v>
      </c>
      <c r="Z180" s="162">
        <v>0</v>
      </c>
      <c r="AA180" s="162">
        <v>0</v>
      </c>
      <c r="AB180" s="162" t="s">
        <v>239</v>
      </c>
      <c r="AC180" s="162">
        <v>0</v>
      </c>
      <c r="AD180" s="162">
        <v>0</v>
      </c>
      <c r="AE180" s="162">
        <v>0</v>
      </c>
      <c r="AF180" s="162">
        <v>0</v>
      </c>
      <c r="AG180" s="154">
        <v>0</v>
      </c>
    </row>
    <row r="181" spans="1:33" s="90" customFormat="1" ht="47.25">
      <c r="A181" s="63" t="s">
        <v>175</v>
      </c>
      <c r="B181" s="54" t="s">
        <v>545</v>
      </c>
      <c r="C181" s="63" t="s">
        <v>546</v>
      </c>
      <c r="D181" s="162" t="s">
        <v>239</v>
      </c>
      <c r="E181" s="162">
        <v>0</v>
      </c>
      <c r="F181" s="162">
        <v>0</v>
      </c>
      <c r="G181" s="162">
        <v>0</v>
      </c>
      <c r="H181" s="162">
        <v>0</v>
      </c>
      <c r="I181" s="162">
        <v>0</v>
      </c>
      <c r="J181" s="162" t="s">
        <v>239</v>
      </c>
      <c r="K181" s="162">
        <v>0</v>
      </c>
      <c r="L181" s="162">
        <v>0</v>
      </c>
      <c r="M181" s="154">
        <v>0</v>
      </c>
      <c r="N181" s="162">
        <v>0</v>
      </c>
      <c r="O181" s="162">
        <v>0</v>
      </c>
      <c r="P181" s="162" t="s">
        <v>239</v>
      </c>
      <c r="Q181" s="162">
        <v>0</v>
      </c>
      <c r="R181" s="162">
        <v>0</v>
      </c>
      <c r="S181" s="162">
        <v>0</v>
      </c>
      <c r="T181" s="162">
        <v>0</v>
      </c>
      <c r="U181" s="162">
        <v>0</v>
      </c>
      <c r="V181" s="162" t="s">
        <v>239</v>
      </c>
      <c r="W181" s="154">
        <v>0</v>
      </c>
      <c r="X181" s="162">
        <v>0</v>
      </c>
      <c r="Y181" s="162">
        <v>0</v>
      </c>
      <c r="Z181" s="162">
        <v>0</v>
      </c>
      <c r="AA181" s="162">
        <v>0</v>
      </c>
      <c r="AB181" s="162" t="s">
        <v>239</v>
      </c>
      <c r="AC181" s="162">
        <v>0</v>
      </c>
      <c r="AD181" s="162">
        <v>0</v>
      </c>
      <c r="AE181" s="162">
        <v>0</v>
      </c>
      <c r="AF181" s="162">
        <v>0</v>
      </c>
      <c r="AG181" s="154">
        <v>0</v>
      </c>
    </row>
    <row r="182" spans="1:33" s="104" customFormat="1" ht="31.5">
      <c r="A182" s="63" t="s">
        <v>175</v>
      </c>
      <c r="B182" s="54" t="s">
        <v>547</v>
      </c>
      <c r="C182" s="63" t="s">
        <v>548</v>
      </c>
      <c r="D182" s="162" t="s">
        <v>265</v>
      </c>
      <c r="E182" s="162">
        <v>0</v>
      </c>
      <c r="F182" s="162">
        <v>0</v>
      </c>
      <c r="G182" s="162">
        <v>1.919</v>
      </c>
      <c r="H182" s="162">
        <v>0</v>
      </c>
      <c r="I182" s="162">
        <v>0</v>
      </c>
      <c r="J182" s="162" t="s">
        <v>239</v>
      </c>
      <c r="K182" s="162">
        <v>0</v>
      </c>
      <c r="L182" s="162">
        <v>0</v>
      </c>
      <c r="M182" s="154">
        <v>0</v>
      </c>
      <c r="N182" s="162">
        <v>0</v>
      </c>
      <c r="O182" s="162">
        <v>0</v>
      </c>
      <c r="P182" s="162" t="s">
        <v>239</v>
      </c>
      <c r="Q182" s="162">
        <v>0</v>
      </c>
      <c r="R182" s="162">
        <v>0</v>
      </c>
      <c r="S182" s="162">
        <v>0</v>
      </c>
      <c r="T182" s="162">
        <v>0</v>
      </c>
      <c r="U182" s="162">
        <v>0</v>
      </c>
      <c r="V182" s="162" t="s">
        <v>239</v>
      </c>
      <c r="W182" s="154">
        <v>0</v>
      </c>
      <c r="X182" s="162">
        <v>0</v>
      </c>
      <c r="Y182" s="162">
        <v>0</v>
      </c>
      <c r="Z182" s="162">
        <v>0</v>
      </c>
      <c r="AA182" s="162">
        <v>0</v>
      </c>
      <c r="AB182" s="162" t="s">
        <v>239</v>
      </c>
      <c r="AC182" s="162">
        <v>0</v>
      </c>
      <c r="AD182" s="162">
        <v>0</v>
      </c>
      <c r="AE182" s="162">
        <v>0</v>
      </c>
      <c r="AF182" s="162">
        <v>0</v>
      </c>
      <c r="AG182" s="154">
        <v>0</v>
      </c>
    </row>
    <row r="183" spans="1:33" s="53" customFormat="1" ht="47.25">
      <c r="A183" s="63" t="s">
        <v>175</v>
      </c>
      <c r="B183" s="54" t="s">
        <v>549</v>
      </c>
      <c r="C183" s="63" t="s">
        <v>550</v>
      </c>
      <c r="D183" s="162" t="s">
        <v>239</v>
      </c>
      <c r="E183" s="162">
        <v>0</v>
      </c>
      <c r="F183" s="162">
        <v>0</v>
      </c>
      <c r="G183" s="162">
        <v>0</v>
      </c>
      <c r="H183" s="162">
        <v>0</v>
      </c>
      <c r="I183" s="162">
        <v>0</v>
      </c>
      <c r="J183" s="162" t="s">
        <v>239</v>
      </c>
      <c r="K183" s="162">
        <v>0</v>
      </c>
      <c r="L183" s="162">
        <v>0</v>
      </c>
      <c r="M183" s="154">
        <v>0</v>
      </c>
      <c r="N183" s="162">
        <v>0</v>
      </c>
      <c r="O183" s="162">
        <v>0</v>
      </c>
      <c r="P183" s="162" t="s">
        <v>239</v>
      </c>
      <c r="Q183" s="162">
        <v>0</v>
      </c>
      <c r="R183" s="162">
        <v>0</v>
      </c>
      <c r="S183" s="162">
        <v>0</v>
      </c>
      <c r="T183" s="162">
        <v>0</v>
      </c>
      <c r="U183" s="162">
        <v>0</v>
      </c>
      <c r="V183" s="162" t="s">
        <v>239</v>
      </c>
      <c r="W183" s="154">
        <v>0</v>
      </c>
      <c r="X183" s="162">
        <v>0</v>
      </c>
      <c r="Y183" s="162">
        <v>0</v>
      </c>
      <c r="Z183" s="162">
        <v>0</v>
      </c>
      <c r="AA183" s="162">
        <v>0</v>
      </c>
      <c r="AB183" s="162" t="s">
        <v>239</v>
      </c>
      <c r="AC183" s="162">
        <v>0</v>
      </c>
      <c r="AD183" s="162">
        <v>0</v>
      </c>
      <c r="AE183" s="162">
        <v>0</v>
      </c>
      <c r="AF183" s="162">
        <v>0</v>
      </c>
      <c r="AG183" s="154">
        <v>0</v>
      </c>
    </row>
    <row r="184" spans="1:33" s="53" customFormat="1" ht="78.75">
      <c r="A184" s="63" t="s">
        <v>175</v>
      </c>
      <c r="B184" s="54" t="s">
        <v>551</v>
      </c>
      <c r="C184" s="63" t="s">
        <v>552</v>
      </c>
      <c r="D184" s="162" t="s">
        <v>239</v>
      </c>
      <c r="E184" s="162">
        <v>0</v>
      </c>
      <c r="F184" s="162">
        <v>0</v>
      </c>
      <c r="G184" s="162">
        <v>0</v>
      </c>
      <c r="H184" s="162">
        <v>0</v>
      </c>
      <c r="I184" s="162">
        <v>0</v>
      </c>
      <c r="J184" s="162" t="s">
        <v>239</v>
      </c>
      <c r="K184" s="162">
        <v>0</v>
      </c>
      <c r="L184" s="162">
        <v>0</v>
      </c>
      <c r="M184" s="154">
        <v>0</v>
      </c>
      <c r="N184" s="162">
        <v>0</v>
      </c>
      <c r="O184" s="162">
        <v>0</v>
      </c>
      <c r="P184" s="162" t="s">
        <v>239</v>
      </c>
      <c r="Q184" s="162">
        <v>0</v>
      </c>
      <c r="R184" s="162">
        <v>0</v>
      </c>
      <c r="S184" s="162">
        <v>0</v>
      </c>
      <c r="T184" s="162">
        <v>0</v>
      </c>
      <c r="U184" s="162">
        <v>0</v>
      </c>
      <c r="V184" s="162" t="s">
        <v>239</v>
      </c>
      <c r="W184" s="154">
        <v>0</v>
      </c>
      <c r="X184" s="162">
        <v>0</v>
      </c>
      <c r="Y184" s="162">
        <v>0</v>
      </c>
      <c r="Z184" s="162">
        <v>0</v>
      </c>
      <c r="AA184" s="162">
        <v>0</v>
      </c>
      <c r="AB184" s="162" t="s">
        <v>239</v>
      </c>
      <c r="AC184" s="162">
        <v>0</v>
      </c>
      <c r="AD184" s="162">
        <v>0</v>
      </c>
      <c r="AE184" s="162">
        <v>0</v>
      </c>
      <c r="AF184" s="162">
        <v>0</v>
      </c>
      <c r="AG184" s="154">
        <v>0</v>
      </c>
    </row>
    <row r="185" spans="1:33" s="53" customFormat="1" ht="63">
      <c r="A185" s="63" t="s">
        <v>175</v>
      </c>
      <c r="B185" s="54" t="s">
        <v>553</v>
      </c>
      <c r="C185" s="63" t="s">
        <v>554</v>
      </c>
      <c r="D185" s="162" t="s">
        <v>239</v>
      </c>
      <c r="E185" s="162">
        <v>0</v>
      </c>
      <c r="F185" s="162">
        <v>0</v>
      </c>
      <c r="G185" s="162">
        <v>0</v>
      </c>
      <c r="H185" s="162">
        <v>0</v>
      </c>
      <c r="I185" s="162">
        <v>0</v>
      </c>
      <c r="J185" s="162" t="s">
        <v>239</v>
      </c>
      <c r="K185" s="162">
        <v>0</v>
      </c>
      <c r="L185" s="162">
        <v>0</v>
      </c>
      <c r="M185" s="154">
        <v>0</v>
      </c>
      <c r="N185" s="162">
        <v>0</v>
      </c>
      <c r="O185" s="162">
        <v>0</v>
      </c>
      <c r="P185" s="162" t="s">
        <v>239</v>
      </c>
      <c r="Q185" s="162">
        <v>0</v>
      </c>
      <c r="R185" s="162">
        <v>0</v>
      </c>
      <c r="S185" s="162">
        <v>0</v>
      </c>
      <c r="T185" s="162">
        <v>0</v>
      </c>
      <c r="U185" s="162">
        <v>0</v>
      </c>
      <c r="V185" s="162" t="s">
        <v>239</v>
      </c>
      <c r="W185" s="154">
        <v>0</v>
      </c>
      <c r="X185" s="162">
        <v>0</v>
      </c>
      <c r="Y185" s="162">
        <v>0</v>
      </c>
      <c r="Z185" s="162">
        <v>0</v>
      </c>
      <c r="AA185" s="162">
        <v>0</v>
      </c>
      <c r="AB185" s="162" t="s">
        <v>239</v>
      </c>
      <c r="AC185" s="162">
        <v>0</v>
      </c>
      <c r="AD185" s="162">
        <v>0</v>
      </c>
      <c r="AE185" s="162">
        <v>0</v>
      </c>
      <c r="AF185" s="162">
        <v>0</v>
      </c>
      <c r="AG185" s="154">
        <v>0</v>
      </c>
    </row>
    <row r="186" spans="1:33" s="53" customFormat="1" ht="78.75">
      <c r="A186" s="63" t="s">
        <v>175</v>
      </c>
      <c r="B186" s="54" t="s">
        <v>555</v>
      </c>
      <c r="C186" s="63" t="s">
        <v>556</v>
      </c>
      <c r="D186" s="162" t="s">
        <v>239</v>
      </c>
      <c r="E186" s="162">
        <v>0</v>
      </c>
      <c r="F186" s="162">
        <v>0</v>
      </c>
      <c r="G186" s="162">
        <v>0</v>
      </c>
      <c r="H186" s="162">
        <v>0</v>
      </c>
      <c r="I186" s="162">
        <v>0</v>
      </c>
      <c r="J186" s="162" t="s">
        <v>239</v>
      </c>
      <c r="K186" s="162">
        <v>0</v>
      </c>
      <c r="L186" s="162">
        <v>0</v>
      </c>
      <c r="M186" s="154">
        <v>0</v>
      </c>
      <c r="N186" s="162">
        <v>0</v>
      </c>
      <c r="O186" s="162">
        <v>0</v>
      </c>
      <c r="P186" s="162" t="s">
        <v>239</v>
      </c>
      <c r="Q186" s="162">
        <v>0</v>
      </c>
      <c r="R186" s="162">
        <v>0</v>
      </c>
      <c r="S186" s="162">
        <v>0</v>
      </c>
      <c r="T186" s="162">
        <v>0</v>
      </c>
      <c r="U186" s="162">
        <v>0</v>
      </c>
      <c r="V186" s="162" t="s">
        <v>239</v>
      </c>
      <c r="W186" s="154">
        <v>0</v>
      </c>
      <c r="X186" s="162">
        <v>0</v>
      </c>
      <c r="Y186" s="162">
        <v>0</v>
      </c>
      <c r="Z186" s="162">
        <v>0</v>
      </c>
      <c r="AA186" s="162">
        <v>0</v>
      </c>
      <c r="AB186" s="162" t="s">
        <v>239</v>
      </c>
      <c r="AC186" s="162">
        <v>0</v>
      </c>
      <c r="AD186" s="162">
        <v>0</v>
      </c>
      <c r="AE186" s="162">
        <v>0</v>
      </c>
      <c r="AF186" s="162">
        <v>0</v>
      </c>
      <c r="AG186" s="154">
        <v>0</v>
      </c>
    </row>
    <row r="187" spans="1:33" s="53" customFormat="1" ht="94.5">
      <c r="A187" s="63" t="s">
        <v>175</v>
      </c>
      <c r="B187" s="54" t="s">
        <v>557</v>
      </c>
      <c r="C187" s="63" t="s">
        <v>558</v>
      </c>
      <c r="D187" s="162" t="s">
        <v>239</v>
      </c>
      <c r="E187" s="162">
        <v>0</v>
      </c>
      <c r="F187" s="162">
        <v>0</v>
      </c>
      <c r="G187" s="162">
        <v>0</v>
      </c>
      <c r="H187" s="162">
        <v>0</v>
      </c>
      <c r="I187" s="162">
        <v>0</v>
      </c>
      <c r="J187" s="162" t="s">
        <v>239</v>
      </c>
      <c r="K187" s="162">
        <v>0</v>
      </c>
      <c r="L187" s="162">
        <v>0</v>
      </c>
      <c r="M187" s="154">
        <v>0</v>
      </c>
      <c r="N187" s="162">
        <v>0</v>
      </c>
      <c r="O187" s="162">
        <v>0</v>
      </c>
      <c r="P187" s="162" t="s">
        <v>239</v>
      </c>
      <c r="Q187" s="162">
        <v>0</v>
      </c>
      <c r="R187" s="162">
        <v>0</v>
      </c>
      <c r="S187" s="162">
        <v>0</v>
      </c>
      <c r="T187" s="162">
        <v>0</v>
      </c>
      <c r="U187" s="162">
        <v>0</v>
      </c>
      <c r="V187" s="162" t="s">
        <v>239</v>
      </c>
      <c r="W187" s="154">
        <v>0</v>
      </c>
      <c r="X187" s="162">
        <v>0</v>
      </c>
      <c r="Y187" s="162">
        <v>0</v>
      </c>
      <c r="Z187" s="162">
        <v>0</v>
      </c>
      <c r="AA187" s="162">
        <v>0</v>
      </c>
      <c r="AB187" s="162" t="s">
        <v>239</v>
      </c>
      <c r="AC187" s="162">
        <v>0</v>
      </c>
      <c r="AD187" s="162">
        <v>0</v>
      </c>
      <c r="AE187" s="162">
        <v>0</v>
      </c>
      <c r="AF187" s="162">
        <v>0</v>
      </c>
      <c r="AG187" s="154">
        <v>0</v>
      </c>
    </row>
    <row r="188" spans="1:33" s="53" customFormat="1" ht="63">
      <c r="A188" s="63" t="s">
        <v>175</v>
      </c>
      <c r="B188" s="54" t="s">
        <v>1697</v>
      </c>
      <c r="C188" s="63" t="s">
        <v>559</v>
      </c>
      <c r="D188" s="162" t="s">
        <v>239</v>
      </c>
      <c r="E188" s="162">
        <v>0</v>
      </c>
      <c r="F188" s="162">
        <v>0</v>
      </c>
      <c r="G188" s="162">
        <v>0</v>
      </c>
      <c r="H188" s="162">
        <v>0</v>
      </c>
      <c r="I188" s="162">
        <v>0</v>
      </c>
      <c r="J188" s="162" t="s">
        <v>265</v>
      </c>
      <c r="K188" s="162">
        <v>0.16</v>
      </c>
      <c r="L188" s="162">
        <v>0</v>
      </c>
      <c r="M188" s="154">
        <v>1.528</v>
      </c>
      <c r="N188" s="162">
        <v>0</v>
      </c>
      <c r="O188" s="162">
        <v>0</v>
      </c>
      <c r="P188" s="162" t="s">
        <v>239</v>
      </c>
      <c r="Q188" s="162">
        <v>0</v>
      </c>
      <c r="R188" s="162">
        <v>0</v>
      </c>
      <c r="S188" s="162">
        <v>0</v>
      </c>
      <c r="T188" s="162">
        <v>0</v>
      </c>
      <c r="U188" s="162">
        <v>0</v>
      </c>
      <c r="V188" s="162" t="s">
        <v>239</v>
      </c>
      <c r="W188" s="154">
        <v>0</v>
      </c>
      <c r="X188" s="162">
        <v>0</v>
      </c>
      <c r="Y188" s="162">
        <v>0</v>
      </c>
      <c r="Z188" s="162">
        <v>0</v>
      </c>
      <c r="AA188" s="162">
        <v>0</v>
      </c>
      <c r="AB188" s="162" t="s">
        <v>239</v>
      </c>
      <c r="AC188" s="162">
        <v>0</v>
      </c>
      <c r="AD188" s="162">
        <v>0</v>
      </c>
      <c r="AE188" s="162">
        <v>0</v>
      </c>
      <c r="AF188" s="162">
        <v>0</v>
      </c>
      <c r="AG188" s="154">
        <v>0</v>
      </c>
    </row>
    <row r="189" spans="1:33" s="53" customFormat="1" ht="78.75">
      <c r="A189" s="63" t="s">
        <v>175</v>
      </c>
      <c r="B189" s="54" t="s">
        <v>560</v>
      </c>
      <c r="C189" s="63" t="s">
        <v>561</v>
      </c>
      <c r="D189" s="162" t="s">
        <v>239</v>
      </c>
      <c r="E189" s="162">
        <v>0</v>
      </c>
      <c r="F189" s="162">
        <v>0</v>
      </c>
      <c r="G189" s="162">
        <v>0</v>
      </c>
      <c r="H189" s="162">
        <v>0</v>
      </c>
      <c r="I189" s="162">
        <v>0</v>
      </c>
      <c r="J189" s="162" t="s">
        <v>239</v>
      </c>
      <c r="K189" s="162">
        <v>0</v>
      </c>
      <c r="L189" s="162">
        <v>0</v>
      </c>
      <c r="M189" s="154">
        <v>0</v>
      </c>
      <c r="N189" s="162">
        <v>0</v>
      </c>
      <c r="O189" s="162">
        <v>0</v>
      </c>
      <c r="P189" s="162" t="s">
        <v>239</v>
      </c>
      <c r="Q189" s="162">
        <v>0</v>
      </c>
      <c r="R189" s="162">
        <v>0</v>
      </c>
      <c r="S189" s="162">
        <v>0</v>
      </c>
      <c r="T189" s="162">
        <v>0</v>
      </c>
      <c r="U189" s="162">
        <v>0</v>
      </c>
      <c r="V189" s="162" t="s">
        <v>239</v>
      </c>
      <c r="W189" s="154">
        <v>0</v>
      </c>
      <c r="X189" s="162">
        <v>0</v>
      </c>
      <c r="Y189" s="162">
        <v>0</v>
      </c>
      <c r="Z189" s="162">
        <v>0</v>
      </c>
      <c r="AA189" s="162">
        <v>0</v>
      </c>
      <c r="AB189" s="162" t="s">
        <v>239</v>
      </c>
      <c r="AC189" s="162">
        <v>0</v>
      </c>
      <c r="AD189" s="162">
        <v>0</v>
      </c>
      <c r="AE189" s="162">
        <v>0</v>
      </c>
      <c r="AF189" s="162">
        <v>0</v>
      </c>
      <c r="AG189" s="154">
        <v>0</v>
      </c>
    </row>
    <row r="190" spans="1:33" s="53" customFormat="1" ht="31.5">
      <c r="A190" s="133" t="s">
        <v>175</v>
      </c>
      <c r="B190" s="134" t="s">
        <v>562</v>
      </c>
      <c r="C190" s="133" t="s">
        <v>563</v>
      </c>
      <c r="D190" s="162" t="s">
        <v>239</v>
      </c>
      <c r="E190" s="162">
        <v>0</v>
      </c>
      <c r="F190" s="162">
        <v>0</v>
      </c>
      <c r="G190" s="162">
        <v>0</v>
      </c>
      <c r="H190" s="162">
        <v>0</v>
      </c>
      <c r="I190" s="162">
        <v>0</v>
      </c>
      <c r="J190" s="162" t="s">
        <v>239</v>
      </c>
      <c r="K190" s="162">
        <v>0</v>
      </c>
      <c r="L190" s="162">
        <v>0</v>
      </c>
      <c r="M190" s="154">
        <v>0</v>
      </c>
      <c r="N190" s="162">
        <v>0</v>
      </c>
      <c r="O190" s="162">
        <v>0</v>
      </c>
      <c r="P190" s="162" t="s">
        <v>239</v>
      </c>
      <c r="Q190" s="162">
        <v>0</v>
      </c>
      <c r="R190" s="162">
        <v>0</v>
      </c>
      <c r="S190" s="162">
        <v>0</v>
      </c>
      <c r="T190" s="162">
        <v>0</v>
      </c>
      <c r="U190" s="162">
        <v>0</v>
      </c>
      <c r="V190" s="162" t="s">
        <v>239</v>
      </c>
      <c r="W190" s="154">
        <v>0</v>
      </c>
      <c r="X190" s="162">
        <v>0</v>
      </c>
      <c r="Y190" s="162">
        <v>0</v>
      </c>
      <c r="Z190" s="162">
        <v>0</v>
      </c>
      <c r="AA190" s="162">
        <v>0</v>
      </c>
      <c r="AB190" s="162" t="s">
        <v>239</v>
      </c>
      <c r="AC190" s="162">
        <v>0</v>
      </c>
      <c r="AD190" s="162">
        <v>0</v>
      </c>
      <c r="AE190" s="162">
        <v>0</v>
      </c>
      <c r="AF190" s="162">
        <v>0</v>
      </c>
      <c r="AG190" s="154">
        <v>0</v>
      </c>
    </row>
    <row r="191" spans="1:33" s="53" customFormat="1" ht="63">
      <c r="A191" s="133" t="s">
        <v>175</v>
      </c>
      <c r="B191" s="134" t="s">
        <v>564</v>
      </c>
      <c r="C191" s="133" t="s">
        <v>565</v>
      </c>
      <c r="D191" s="162" t="s">
        <v>239</v>
      </c>
      <c r="E191" s="162">
        <v>0</v>
      </c>
      <c r="F191" s="162">
        <v>0</v>
      </c>
      <c r="G191" s="162">
        <v>0</v>
      </c>
      <c r="H191" s="162">
        <v>0</v>
      </c>
      <c r="I191" s="162">
        <v>0</v>
      </c>
      <c r="J191" s="162" t="s">
        <v>239</v>
      </c>
      <c r="K191" s="162">
        <v>0</v>
      </c>
      <c r="L191" s="162">
        <v>0</v>
      </c>
      <c r="M191" s="154">
        <v>0</v>
      </c>
      <c r="N191" s="162">
        <v>0</v>
      </c>
      <c r="O191" s="162">
        <v>0</v>
      </c>
      <c r="P191" s="162" t="s">
        <v>239</v>
      </c>
      <c r="Q191" s="162">
        <v>0</v>
      </c>
      <c r="R191" s="162">
        <v>0</v>
      </c>
      <c r="S191" s="162">
        <v>0</v>
      </c>
      <c r="T191" s="162">
        <v>0</v>
      </c>
      <c r="U191" s="162">
        <v>0</v>
      </c>
      <c r="V191" s="162" t="s">
        <v>239</v>
      </c>
      <c r="W191" s="154">
        <v>0</v>
      </c>
      <c r="X191" s="162">
        <v>0</v>
      </c>
      <c r="Y191" s="162">
        <v>0</v>
      </c>
      <c r="Z191" s="162">
        <v>0</v>
      </c>
      <c r="AA191" s="162">
        <v>0</v>
      </c>
      <c r="AB191" s="162" t="s">
        <v>239</v>
      </c>
      <c r="AC191" s="162">
        <v>0</v>
      </c>
      <c r="AD191" s="162">
        <v>0</v>
      </c>
      <c r="AE191" s="162">
        <v>0</v>
      </c>
      <c r="AF191" s="162">
        <v>0</v>
      </c>
      <c r="AG191" s="154">
        <v>0</v>
      </c>
    </row>
    <row r="192" spans="1:33" s="53" customFormat="1" ht="63">
      <c r="A192" s="133" t="s">
        <v>175</v>
      </c>
      <c r="B192" s="134" t="s">
        <v>1906</v>
      </c>
      <c r="C192" s="133" t="s">
        <v>566</v>
      </c>
      <c r="D192" s="162" t="s">
        <v>239</v>
      </c>
      <c r="E192" s="162">
        <v>0</v>
      </c>
      <c r="F192" s="162">
        <v>0</v>
      </c>
      <c r="G192" s="162">
        <v>0</v>
      </c>
      <c r="H192" s="162">
        <v>0</v>
      </c>
      <c r="I192" s="162">
        <v>0</v>
      </c>
      <c r="J192" s="162" t="s">
        <v>239</v>
      </c>
      <c r="K192" s="162">
        <v>0</v>
      </c>
      <c r="L192" s="162">
        <v>0</v>
      </c>
      <c r="M192" s="154">
        <v>0</v>
      </c>
      <c r="N192" s="162">
        <v>0</v>
      </c>
      <c r="O192" s="162">
        <v>0</v>
      </c>
      <c r="P192" s="162" t="s">
        <v>239</v>
      </c>
      <c r="Q192" s="162">
        <v>0</v>
      </c>
      <c r="R192" s="162">
        <v>0</v>
      </c>
      <c r="S192" s="162">
        <v>0</v>
      </c>
      <c r="T192" s="162">
        <v>0</v>
      </c>
      <c r="U192" s="162">
        <v>0</v>
      </c>
      <c r="V192" s="162" t="s">
        <v>239</v>
      </c>
      <c r="W192" s="154">
        <v>0</v>
      </c>
      <c r="X192" s="162">
        <v>0</v>
      </c>
      <c r="Y192" s="162">
        <v>0</v>
      </c>
      <c r="Z192" s="162">
        <v>0</v>
      </c>
      <c r="AA192" s="162">
        <v>0</v>
      </c>
      <c r="AB192" s="162" t="s">
        <v>239</v>
      </c>
      <c r="AC192" s="162">
        <v>0</v>
      </c>
      <c r="AD192" s="162">
        <v>0</v>
      </c>
      <c r="AE192" s="162">
        <v>0</v>
      </c>
      <c r="AF192" s="162">
        <v>0</v>
      </c>
      <c r="AG192" s="154">
        <v>0</v>
      </c>
    </row>
    <row r="193" spans="1:33" s="53" customFormat="1" ht="78.75">
      <c r="A193" s="63" t="s">
        <v>175</v>
      </c>
      <c r="B193" s="54" t="s">
        <v>567</v>
      </c>
      <c r="C193" s="63" t="s">
        <v>568</v>
      </c>
      <c r="D193" s="162" t="s">
        <v>239</v>
      </c>
      <c r="E193" s="162">
        <v>0</v>
      </c>
      <c r="F193" s="162">
        <v>0</v>
      </c>
      <c r="G193" s="162">
        <v>0</v>
      </c>
      <c r="H193" s="162">
        <v>0</v>
      </c>
      <c r="I193" s="162">
        <v>0</v>
      </c>
      <c r="J193" s="162" t="s">
        <v>265</v>
      </c>
      <c r="K193" s="162">
        <v>0</v>
      </c>
      <c r="L193" s="162">
        <v>0</v>
      </c>
      <c r="M193" s="154">
        <v>1.3720000000000001</v>
      </c>
      <c r="N193" s="162">
        <v>0</v>
      </c>
      <c r="O193" s="162">
        <v>0</v>
      </c>
      <c r="P193" s="162" t="s">
        <v>239</v>
      </c>
      <c r="Q193" s="162">
        <v>0</v>
      </c>
      <c r="R193" s="162">
        <v>0</v>
      </c>
      <c r="S193" s="162">
        <v>0</v>
      </c>
      <c r="T193" s="162">
        <v>0</v>
      </c>
      <c r="U193" s="162">
        <v>0</v>
      </c>
      <c r="V193" s="162" t="s">
        <v>239</v>
      </c>
      <c r="W193" s="154">
        <v>0</v>
      </c>
      <c r="X193" s="162">
        <v>0</v>
      </c>
      <c r="Y193" s="162">
        <v>0</v>
      </c>
      <c r="Z193" s="162">
        <v>0</v>
      </c>
      <c r="AA193" s="162">
        <v>0</v>
      </c>
      <c r="AB193" s="162" t="s">
        <v>239</v>
      </c>
      <c r="AC193" s="162">
        <v>0</v>
      </c>
      <c r="AD193" s="162">
        <v>0</v>
      </c>
      <c r="AE193" s="162">
        <v>0</v>
      </c>
      <c r="AF193" s="162">
        <v>0</v>
      </c>
      <c r="AG193" s="154">
        <v>0</v>
      </c>
    </row>
    <row r="194" spans="1:33" s="53" customFormat="1" ht="63">
      <c r="A194" s="63" t="s">
        <v>175</v>
      </c>
      <c r="B194" s="54" t="s">
        <v>569</v>
      </c>
      <c r="C194" s="63" t="s">
        <v>570</v>
      </c>
      <c r="D194" s="162" t="s">
        <v>239</v>
      </c>
      <c r="E194" s="162">
        <v>0</v>
      </c>
      <c r="F194" s="162">
        <v>0</v>
      </c>
      <c r="G194" s="162">
        <v>0</v>
      </c>
      <c r="H194" s="162">
        <v>0</v>
      </c>
      <c r="I194" s="162">
        <v>0</v>
      </c>
      <c r="J194" s="162" t="s">
        <v>265</v>
      </c>
      <c r="K194" s="162">
        <v>0</v>
      </c>
      <c r="L194" s="162">
        <v>0</v>
      </c>
      <c r="M194" s="154">
        <v>1.27</v>
      </c>
      <c r="N194" s="162">
        <v>0</v>
      </c>
      <c r="O194" s="162">
        <v>0</v>
      </c>
      <c r="P194" s="162" t="s">
        <v>239</v>
      </c>
      <c r="Q194" s="162">
        <v>0</v>
      </c>
      <c r="R194" s="162">
        <v>0</v>
      </c>
      <c r="S194" s="162">
        <v>0</v>
      </c>
      <c r="T194" s="162">
        <v>0</v>
      </c>
      <c r="U194" s="162">
        <v>0</v>
      </c>
      <c r="V194" s="162" t="s">
        <v>239</v>
      </c>
      <c r="W194" s="154">
        <v>0</v>
      </c>
      <c r="X194" s="162">
        <v>0</v>
      </c>
      <c r="Y194" s="162">
        <v>0</v>
      </c>
      <c r="Z194" s="162">
        <v>0</v>
      </c>
      <c r="AA194" s="162">
        <v>0</v>
      </c>
      <c r="AB194" s="162" t="s">
        <v>239</v>
      </c>
      <c r="AC194" s="162">
        <v>0</v>
      </c>
      <c r="AD194" s="162">
        <v>0</v>
      </c>
      <c r="AE194" s="162">
        <v>0</v>
      </c>
      <c r="AF194" s="162">
        <v>0</v>
      </c>
      <c r="AG194" s="154">
        <v>0</v>
      </c>
    </row>
    <row r="195" spans="1:33" s="53" customFormat="1" ht="94.5">
      <c r="A195" s="63" t="s">
        <v>175</v>
      </c>
      <c r="B195" s="54" t="s">
        <v>571</v>
      </c>
      <c r="C195" s="63" t="s">
        <v>572</v>
      </c>
      <c r="D195" s="162" t="s">
        <v>239</v>
      </c>
      <c r="E195" s="162">
        <v>0</v>
      </c>
      <c r="F195" s="162">
        <v>0</v>
      </c>
      <c r="G195" s="162">
        <v>0</v>
      </c>
      <c r="H195" s="162">
        <v>0</v>
      </c>
      <c r="I195" s="162">
        <v>0</v>
      </c>
      <c r="J195" s="162" t="s">
        <v>239</v>
      </c>
      <c r="K195" s="162">
        <v>0</v>
      </c>
      <c r="L195" s="162">
        <v>0</v>
      </c>
      <c r="M195" s="154">
        <v>0</v>
      </c>
      <c r="N195" s="162">
        <v>0</v>
      </c>
      <c r="O195" s="162">
        <v>0</v>
      </c>
      <c r="P195" s="162" t="s">
        <v>239</v>
      </c>
      <c r="Q195" s="162">
        <v>0</v>
      </c>
      <c r="R195" s="162">
        <v>0</v>
      </c>
      <c r="S195" s="162">
        <v>0</v>
      </c>
      <c r="T195" s="162">
        <v>0</v>
      </c>
      <c r="U195" s="162">
        <v>0</v>
      </c>
      <c r="V195" s="162" t="s">
        <v>239</v>
      </c>
      <c r="W195" s="154">
        <v>0</v>
      </c>
      <c r="X195" s="162">
        <v>0</v>
      </c>
      <c r="Y195" s="162">
        <v>0</v>
      </c>
      <c r="Z195" s="162">
        <v>0</v>
      </c>
      <c r="AA195" s="162">
        <v>0</v>
      </c>
      <c r="AB195" s="162" t="s">
        <v>239</v>
      </c>
      <c r="AC195" s="162">
        <v>0</v>
      </c>
      <c r="AD195" s="162">
        <v>0</v>
      </c>
      <c r="AE195" s="162">
        <v>0</v>
      </c>
      <c r="AF195" s="162">
        <v>0</v>
      </c>
      <c r="AG195" s="154">
        <v>0</v>
      </c>
    </row>
    <row r="196" spans="1:33" s="53" customFormat="1" ht="31.5">
      <c r="A196" s="63" t="s">
        <v>175</v>
      </c>
      <c r="B196" s="54" t="s">
        <v>573</v>
      </c>
      <c r="C196" s="63" t="s">
        <v>574</v>
      </c>
      <c r="D196" s="162" t="s">
        <v>239</v>
      </c>
      <c r="E196" s="162">
        <v>0</v>
      </c>
      <c r="F196" s="162">
        <v>0</v>
      </c>
      <c r="G196" s="162">
        <v>0</v>
      </c>
      <c r="H196" s="162">
        <v>0</v>
      </c>
      <c r="I196" s="162">
        <v>0</v>
      </c>
      <c r="J196" s="162" t="s">
        <v>239</v>
      </c>
      <c r="K196" s="162">
        <v>0</v>
      </c>
      <c r="L196" s="162">
        <v>0</v>
      </c>
      <c r="M196" s="154">
        <v>0</v>
      </c>
      <c r="N196" s="162">
        <v>0</v>
      </c>
      <c r="O196" s="162">
        <v>0</v>
      </c>
      <c r="P196" s="162" t="s">
        <v>239</v>
      </c>
      <c r="Q196" s="162">
        <v>0</v>
      </c>
      <c r="R196" s="162">
        <v>0</v>
      </c>
      <c r="S196" s="162">
        <v>0</v>
      </c>
      <c r="T196" s="162">
        <v>0</v>
      </c>
      <c r="U196" s="162">
        <v>0</v>
      </c>
      <c r="V196" s="162" t="s">
        <v>239</v>
      </c>
      <c r="W196" s="154">
        <v>0</v>
      </c>
      <c r="X196" s="162">
        <v>0</v>
      </c>
      <c r="Y196" s="162">
        <v>0</v>
      </c>
      <c r="Z196" s="162">
        <v>0</v>
      </c>
      <c r="AA196" s="162">
        <v>0</v>
      </c>
      <c r="AB196" s="162" t="s">
        <v>239</v>
      </c>
      <c r="AC196" s="162">
        <v>0</v>
      </c>
      <c r="AD196" s="162">
        <v>0</v>
      </c>
      <c r="AE196" s="162">
        <v>0</v>
      </c>
      <c r="AF196" s="162">
        <v>0</v>
      </c>
      <c r="AG196" s="154">
        <v>0</v>
      </c>
    </row>
    <row r="197" spans="1:33" s="53" customFormat="1" ht="31.5">
      <c r="A197" s="63" t="s">
        <v>175</v>
      </c>
      <c r="B197" s="54" t="s">
        <v>575</v>
      </c>
      <c r="C197" s="63" t="s">
        <v>576</v>
      </c>
      <c r="D197" s="162" t="s">
        <v>239</v>
      </c>
      <c r="E197" s="162">
        <v>0</v>
      </c>
      <c r="F197" s="162">
        <v>0</v>
      </c>
      <c r="G197" s="162">
        <v>0</v>
      </c>
      <c r="H197" s="162">
        <v>0</v>
      </c>
      <c r="I197" s="162">
        <v>0</v>
      </c>
      <c r="J197" s="162" t="s">
        <v>265</v>
      </c>
      <c r="K197" s="162">
        <v>0</v>
      </c>
      <c r="L197" s="162">
        <v>0</v>
      </c>
      <c r="M197" s="154">
        <v>0.93799999999999994</v>
      </c>
      <c r="N197" s="162">
        <v>0</v>
      </c>
      <c r="O197" s="162">
        <v>0</v>
      </c>
      <c r="P197" s="162" t="s">
        <v>239</v>
      </c>
      <c r="Q197" s="162">
        <v>0</v>
      </c>
      <c r="R197" s="162">
        <v>0</v>
      </c>
      <c r="S197" s="162">
        <v>0</v>
      </c>
      <c r="T197" s="162">
        <v>0</v>
      </c>
      <c r="U197" s="162">
        <v>0</v>
      </c>
      <c r="V197" s="162" t="s">
        <v>239</v>
      </c>
      <c r="W197" s="154">
        <v>0</v>
      </c>
      <c r="X197" s="162">
        <v>0</v>
      </c>
      <c r="Y197" s="162">
        <v>0</v>
      </c>
      <c r="Z197" s="162">
        <v>0</v>
      </c>
      <c r="AA197" s="162">
        <v>0</v>
      </c>
      <c r="AB197" s="162" t="s">
        <v>239</v>
      </c>
      <c r="AC197" s="162">
        <v>0</v>
      </c>
      <c r="AD197" s="162">
        <v>0</v>
      </c>
      <c r="AE197" s="162">
        <v>0</v>
      </c>
      <c r="AF197" s="162">
        <v>0</v>
      </c>
      <c r="AG197" s="154">
        <v>0</v>
      </c>
    </row>
    <row r="198" spans="1:33" s="53" customFormat="1" ht="31.5">
      <c r="A198" s="63" t="s">
        <v>175</v>
      </c>
      <c r="B198" s="54" t="s">
        <v>577</v>
      </c>
      <c r="C198" s="63" t="s">
        <v>578</v>
      </c>
      <c r="D198" s="162" t="s">
        <v>239</v>
      </c>
      <c r="E198" s="162">
        <v>0</v>
      </c>
      <c r="F198" s="162">
        <v>0</v>
      </c>
      <c r="G198" s="162">
        <v>0</v>
      </c>
      <c r="H198" s="162">
        <v>0</v>
      </c>
      <c r="I198" s="162">
        <v>0</v>
      </c>
      <c r="J198" s="162" t="s">
        <v>239</v>
      </c>
      <c r="K198" s="162">
        <v>0</v>
      </c>
      <c r="L198" s="162">
        <v>0</v>
      </c>
      <c r="M198" s="154">
        <v>0</v>
      </c>
      <c r="N198" s="162">
        <v>0</v>
      </c>
      <c r="O198" s="162">
        <v>0</v>
      </c>
      <c r="P198" s="162" t="s">
        <v>239</v>
      </c>
      <c r="Q198" s="162">
        <v>0</v>
      </c>
      <c r="R198" s="162">
        <v>0</v>
      </c>
      <c r="S198" s="162">
        <v>0</v>
      </c>
      <c r="T198" s="162">
        <v>0</v>
      </c>
      <c r="U198" s="162">
        <v>0</v>
      </c>
      <c r="V198" s="162" t="s">
        <v>239</v>
      </c>
      <c r="W198" s="154">
        <v>0</v>
      </c>
      <c r="X198" s="162">
        <v>0</v>
      </c>
      <c r="Y198" s="162">
        <v>0</v>
      </c>
      <c r="Z198" s="162">
        <v>0</v>
      </c>
      <c r="AA198" s="162">
        <v>0</v>
      </c>
      <c r="AB198" s="162" t="s">
        <v>239</v>
      </c>
      <c r="AC198" s="162">
        <v>0</v>
      </c>
      <c r="AD198" s="162">
        <v>0</v>
      </c>
      <c r="AE198" s="162">
        <v>0</v>
      </c>
      <c r="AF198" s="162">
        <v>0</v>
      </c>
      <c r="AG198" s="154">
        <v>0</v>
      </c>
    </row>
    <row r="199" spans="1:33" s="53" customFormat="1" ht="31.5">
      <c r="A199" s="63" t="s">
        <v>175</v>
      </c>
      <c r="B199" s="54" t="s">
        <v>579</v>
      </c>
      <c r="C199" s="63" t="s">
        <v>580</v>
      </c>
      <c r="D199" s="162" t="s">
        <v>239</v>
      </c>
      <c r="E199" s="162">
        <v>0</v>
      </c>
      <c r="F199" s="162">
        <v>0</v>
      </c>
      <c r="G199" s="162">
        <v>0</v>
      </c>
      <c r="H199" s="162">
        <v>0</v>
      </c>
      <c r="I199" s="162">
        <v>0</v>
      </c>
      <c r="J199" s="162" t="s">
        <v>239</v>
      </c>
      <c r="K199" s="162">
        <v>0</v>
      </c>
      <c r="L199" s="162">
        <v>0</v>
      </c>
      <c r="M199" s="154">
        <v>0</v>
      </c>
      <c r="N199" s="162">
        <v>0</v>
      </c>
      <c r="O199" s="162">
        <v>0</v>
      </c>
      <c r="P199" s="162" t="s">
        <v>239</v>
      </c>
      <c r="Q199" s="162">
        <v>0</v>
      </c>
      <c r="R199" s="162">
        <v>0</v>
      </c>
      <c r="S199" s="162">
        <v>0</v>
      </c>
      <c r="T199" s="162">
        <v>0</v>
      </c>
      <c r="U199" s="162">
        <v>0</v>
      </c>
      <c r="V199" s="162" t="s">
        <v>239</v>
      </c>
      <c r="W199" s="154">
        <v>0</v>
      </c>
      <c r="X199" s="162">
        <v>0</v>
      </c>
      <c r="Y199" s="162">
        <v>0</v>
      </c>
      <c r="Z199" s="162">
        <v>0</v>
      </c>
      <c r="AA199" s="162">
        <v>0</v>
      </c>
      <c r="AB199" s="162" t="s">
        <v>239</v>
      </c>
      <c r="AC199" s="162">
        <v>0</v>
      </c>
      <c r="AD199" s="162">
        <v>0</v>
      </c>
      <c r="AE199" s="162">
        <v>0</v>
      </c>
      <c r="AF199" s="162">
        <v>0</v>
      </c>
      <c r="AG199" s="154">
        <v>0</v>
      </c>
    </row>
    <row r="200" spans="1:33" s="53" customFormat="1" ht="31.5">
      <c r="A200" s="63" t="s">
        <v>175</v>
      </c>
      <c r="B200" s="54" t="s">
        <v>581</v>
      </c>
      <c r="C200" s="63" t="s">
        <v>582</v>
      </c>
      <c r="D200" s="162" t="s">
        <v>239</v>
      </c>
      <c r="E200" s="162">
        <v>0</v>
      </c>
      <c r="F200" s="162">
        <v>0</v>
      </c>
      <c r="G200" s="162">
        <v>0</v>
      </c>
      <c r="H200" s="162">
        <v>0</v>
      </c>
      <c r="I200" s="162">
        <v>0</v>
      </c>
      <c r="J200" s="162" t="s">
        <v>239</v>
      </c>
      <c r="K200" s="162">
        <v>0</v>
      </c>
      <c r="L200" s="162">
        <v>0</v>
      </c>
      <c r="M200" s="154">
        <v>0</v>
      </c>
      <c r="N200" s="162">
        <v>0</v>
      </c>
      <c r="O200" s="162">
        <v>0</v>
      </c>
      <c r="P200" s="162" t="s">
        <v>239</v>
      </c>
      <c r="Q200" s="162">
        <v>0</v>
      </c>
      <c r="R200" s="162">
        <v>0</v>
      </c>
      <c r="S200" s="162">
        <v>0</v>
      </c>
      <c r="T200" s="162">
        <v>0</v>
      </c>
      <c r="U200" s="162">
        <v>0</v>
      </c>
      <c r="V200" s="162" t="s">
        <v>239</v>
      </c>
      <c r="W200" s="154">
        <v>0</v>
      </c>
      <c r="X200" s="162">
        <v>0</v>
      </c>
      <c r="Y200" s="162">
        <v>0</v>
      </c>
      <c r="Z200" s="162">
        <v>0</v>
      </c>
      <c r="AA200" s="162">
        <v>0</v>
      </c>
      <c r="AB200" s="162" t="s">
        <v>239</v>
      </c>
      <c r="AC200" s="162">
        <v>0</v>
      </c>
      <c r="AD200" s="162">
        <v>0</v>
      </c>
      <c r="AE200" s="162">
        <v>0</v>
      </c>
      <c r="AF200" s="162">
        <v>0</v>
      </c>
      <c r="AG200" s="154">
        <v>0</v>
      </c>
    </row>
    <row r="201" spans="1:33" s="53" customFormat="1" ht="63">
      <c r="A201" s="63" t="s">
        <v>175</v>
      </c>
      <c r="B201" s="54" t="s">
        <v>583</v>
      </c>
      <c r="C201" s="63" t="s">
        <v>584</v>
      </c>
      <c r="D201" s="162" t="s">
        <v>119</v>
      </c>
      <c r="E201" s="162">
        <v>0</v>
      </c>
      <c r="F201" s="162">
        <v>0</v>
      </c>
      <c r="G201" s="162">
        <v>1.9219999999999999</v>
      </c>
      <c r="H201" s="162">
        <v>0</v>
      </c>
      <c r="I201" s="162">
        <v>0</v>
      </c>
      <c r="J201" s="162" t="s">
        <v>239</v>
      </c>
      <c r="K201" s="162">
        <v>0</v>
      </c>
      <c r="L201" s="162">
        <v>0</v>
      </c>
      <c r="M201" s="154">
        <v>0</v>
      </c>
      <c r="N201" s="162">
        <v>0</v>
      </c>
      <c r="O201" s="162">
        <v>0</v>
      </c>
      <c r="P201" s="162" t="s">
        <v>239</v>
      </c>
      <c r="Q201" s="162">
        <v>0</v>
      </c>
      <c r="R201" s="162">
        <v>0</v>
      </c>
      <c r="S201" s="162">
        <v>0</v>
      </c>
      <c r="T201" s="162">
        <v>0</v>
      </c>
      <c r="U201" s="162">
        <v>0</v>
      </c>
      <c r="V201" s="162" t="s">
        <v>239</v>
      </c>
      <c r="W201" s="154">
        <v>0</v>
      </c>
      <c r="X201" s="162">
        <v>0</v>
      </c>
      <c r="Y201" s="162">
        <v>0</v>
      </c>
      <c r="Z201" s="162">
        <v>0</v>
      </c>
      <c r="AA201" s="162">
        <v>0</v>
      </c>
      <c r="AB201" s="162" t="s">
        <v>239</v>
      </c>
      <c r="AC201" s="162">
        <v>0</v>
      </c>
      <c r="AD201" s="162">
        <v>0</v>
      </c>
      <c r="AE201" s="162">
        <v>0</v>
      </c>
      <c r="AF201" s="162">
        <v>0</v>
      </c>
      <c r="AG201" s="154">
        <v>0</v>
      </c>
    </row>
    <row r="202" spans="1:33" s="53" customFormat="1" ht="31.5">
      <c r="A202" s="63" t="s">
        <v>175</v>
      </c>
      <c r="B202" s="54" t="s">
        <v>585</v>
      </c>
      <c r="C202" s="63" t="s">
        <v>586</v>
      </c>
      <c r="D202" s="162" t="s">
        <v>239</v>
      </c>
      <c r="E202" s="162">
        <v>0</v>
      </c>
      <c r="F202" s="162">
        <v>0</v>
      </c>
      <c r="G202" s="162">
        <v>0</v>
      </c>
      <c r="H202" s="162">
        <v>0</v>
      </c>
      <c r="I202" s="162">
        <v>0</v>
      </c>
      <c r="J202" s="162" t="s">
        <v>239</v>
      </c>
      <c r="K202" s="162">
        <v>0</v>
      </c>
      <c r="L202" s="162">
        <v>0</v>
      </c>
      <c r="M202" s="154">
        <v>0</v>
      </c>
      <c r="N202" s="162">
        <v>0</v>
      </c>
      <c r="O202" s="162">
        <v>0</v>
      </c>
      <c r="P202" s="162" t="s">
        <v>239</v>
      </c>
      <c r="Q202" s="162">
        <v>0</v>
      </c>
      <c r="R202" s="162">
        <v>0</v>
      </c>
      <c r="S202" s="162">
        <v>0</v>
      </c>
      <c r="T202" s="162">
        <v>0</v>
      </c>
      <c r="U202" s="162">
        <v>0</v>
      </c>
      <c r="V202" s="162" t="s">
        <v>239</v>
      </c>
      <c r="W202" s="154">
        <v>0</v>
      </c>
      <c r="X202" s="162">
        <v>0</v>
      </c>
      <c r="Y202" s="162">
        <v>0</v>
      </c>
      <c r="Z202" s="162">
        <v>0</v>
      </c>
      <c r="AA202" s="162">
        <v>0</v>
      </c>
      <c r="AB202" s="162" t="s">
        <v>265</v>
      </c>
      <c r="AC202" s="162">
        <v>0</v>
      </c>
      <c r="AD202" s="162">
        <v>0</v>
      </c>
      <c r="AE202" s="162">
        <v>0.61599999999999999</v>
      </c>
      <c r="AF202" s="162">
        <v>0</v>
      </c>
      <c r="AG202" s="154">
        <v>0</v>
      </c>
    </row>
    <row r="203" spans="1:33" s="53" customFormat="1" ht="47.25">
      <c r="A203" s="133" t="s">
        <v>175</v>
      </c>
      <c r="B203" s="134" t="s">
        <v>587</v>
      </c>
      <c r="C203" s="133" t="s">
        <v>588</v>
      </c>
      <c r="D203" s="162" t="s">
        <v>239</v>
      </c>
      <c r="E203" s="162">
        <v>0</v>
      </c>
      <c r="F203" s="162">
        <v>0</v>
      </c>
      <c r="G203" s="162">
        <v>0</v>
      </c>
      <c r="H203" s="162">
        <v>0</v>
      </c>
      <c r="I203" s="162">
        <v>0</v>
      </c>
      <c r="J203" s="162" t="s">
        <v>239</v>
      </c>
      <c r="K203" s="162">
        <v>0</v>
      </c>
      <c r="L203" s="162">
        <v>0</v>
      </c>
      <c r="M203" s="154">
        <v>0</v>
      </c>
      <c r="N203" s="162">
        <v>0</v>
      </c>
      <c r="O203" s="162">
        <v>0</v>
      </c>
      <c r="P203" s="162" t="s">
        <v>239</v>
      </c>
      <c r="Q203" s="162">
        <v>0</v>
      </c>
      <c r="R203" s="162">
        <v>0</v>
      </c>
      <c r="S203" s="162">
        <v>0</v>
      </c>
      <c r="T203" s="162">
        <v>0</v>
      </c>
      <c r="U203" s="162">
        <v>0</v>
      </c>
      <c r="V203" s="162" t="s">
        <v>239</v>
      </c>
      <c r="W203" s="154">
        <v>0</v>
      </c>
      <c r="X203" s="162">
        <v>0</v>
      </c>
      <c r="Y203" s="162">
        <v>0</v>
      </c>
      <c r="Z203" s="162">
        <v>0</v>
      </c>
      <c r="AA203" s="162">
        <v>0</v>
      </c>
      <c r="AB203" s="162" t="s">
        <v>239</v>
      </c>
      <c r="AC203" s="162">
        <v>0</v>
      </c>
      <c r="AD203" s="162">
        <v>0</v>
      </c>
      <c r="AE203" s="162">
        <v>0</v>
      </c>
      <c r="AF203" s="162">
        <v>0</v>
      </c>
      <c r="AG203" s="154">
        <v>0</v>
      </c>
    </row>
    <row r="204" spans="1:33" s="104" customFormat="1" ht="47.25">
      <c r="A204" s="63" t="s">
        <v>175</v>
      </c>
      <c r="B204" s="54" t="s">
        <v>589</v>
      </c>
      <c r="C204" s="63" t="s">
        <v>590</v>
      </c>
      <c r="D204" s="162" t="s">
        <v>239</v>
      </c>
      <c r="E204" s="162">
        <v>0</v>
      </c>
      <c r="F204" s="162">
        <v>0</v>
      </c>
      <c r="G204" s="162">
        <v>0</v>
      </c>
      <c r="H204" s="162">
        <v>0</v>
      </c>
      <c r="I204" s="162">
        <v>0</v>
      </c>
      <c r="J204" s="162" t="s">
        <v>239</v>
      </c>
      <c r="K204" s="162">
        <v>0</v>
      </c>
      <c r="L204" s="162">
        <v>0</v>
      </c>
      <c r="M204" s="154">
        <v>0</v>
      </c>
      <c r="N204" s="162">
        <v>0</v>
      </c>
      <c r="O204" s="162">
        <v>0</v>
      </c>
      <c r="P204" s="162" t="s">
        <v>239</v>
      </c>
      <c r="Q204" s="162">
        <v>0</v>
      </c>
      <c r="R204" s="162">
        <v>0</v>
      </c>
      <c r="S204" s="162">
        <v>0</v>
      </c>
      <c r="T204" s="162">
        <v>0</v>
      </c>
      <c r="U204" s="162">
        <v>0</v>
      </c>
      <c r="V204" s="162" t="s">
        <v>239</v>
      </c>
      <c r="W204" s="154">
        <v>0</v>
      </c>
      <c r="X204" s="162">
        <v>0</v>
      </c>
      <c r="Y204" s="162">
        <v>0</v>
      </c>
      <c r="Z204" s="162">
        <v>0</v>
      </c>
      <c r="AA204" s="162">
        <v>0</v>
      </c>
      <c r="AB204" s="162" t="s">
        <v>239</v>
      </c>
      <c r="AC204" s="162">
        <v>0</v>
      </c>
      <c r="AD204" s="162">
        <v>0</v>
      </c>
      <c r="AE204" s="162">
        <v>0</v>
      </c>
      <c r="AF204" s="162">
        <v>0</v>
      </c>
      <c r="AG204" s="154">
        <v>0</v>
      </c>
    </row>
    <row r="205" spans="1:33" s="95" customFormat="1" ht="47.25">
      <c r="A205" s="63" t="s">
        <v>175</v>
      </c>
      <c r="B205" s="54" t="s">
        <v>591</v>
      </c>
      <c r="C205" s="63" t="s">
        <v>592</v>
      </c>
      <c r="D205" s="162" t="s">
        <v>239</v>
      </c>
      <c r="E205" s="162">
        <v>0</v>
      </c>
      <c r="F205" s="162">
        <v>0</v>
      </c>
      <c r="G205" s="162">
        <v>0</v>
      </c>
      <c r="H205" s="162">
        <v>0</v>
      </c>
      <c r="I205" s="162">
        <v>0</v>
      </c>
      <c r="J205" s="162" t="s">
        <v>239</v>
      </c>
      <c r="K205" s="162">
        <v>0</v>
      </c>
      <c r="L205" s="162">
        <v>0</v>
      </c>
      <c r="M205" s="154">
        <v>0</v>
      </c>
      <c r="N205" s="162">
        <v>0</v>
      </c>
      <c r="O205" s="162">
        <v>0</v>
      </c>
      <c r="P205" s="162" t="s">
        <v>239</v>
      </c>
      <c r="Q205" s="162">
        <v>0</v>
      </c>
      <c r="R205" s="162">
        <v>0</v>
      </c>
      <c r="S205" s="162">
        <v>0</v>
      </c>
      <c r="T205" s="162">
        <v>0</v>
      </c>
      <c r="U205" s="162">
        <v>0</v>
      </c>
      <c r="V205" s="162" t="s">
        <v>239</v>
      </c>
      <c r="W205" s="154">
        <v>0</v>
      </c>
      <c r="X205" s="162">
        <v>0</v>
      </c>
      <c r="Y205" s="162">
        <v>0</v>
      </c>
      <c r="Z205" s="162">
        <v>0</v>
      </c>
      <c r="AA205" s="162">
        <v>0</v>
      </c>
      <c r="AB205" s="162" t="s">
        <v>239</v>
      </c>
      <c r="AC205" s="162">
        <v>0</v>
      </c>
      <c r="AD205" s="162">
        <v>0</v>
      </c>
      <c r="AE205" s="162">
        <v>0</v>
      </c>
      <c r="AF205" s="162">
        <v>0</v>
      </c>
      <c r="AG205" s="154">
        <v>0</v>
      </c>
    </row>
    <row r="206" spans="1:33" s="90" customFormat="1" ht="31.5">
      <c r="A206" s="133" t="s">
        <v>175</v>
      </c>
      <c r="B206" s="134" t="s">
        <v>593</v>
      </c>
      <c r="C206" s="133" t="s">
        <v>594</v>
      </c>
      <c r="D206" s="162" t="s">
        <v>239</v>
      </c>
      <c r="E206" s="162">
        <v>0</v>
      </c>
      <c r="F206" s="162">
        <v>0</v>
      </c>
      <c r="G206" s="162">
        <v>0</v>
      </c>
      <c r="H206" s="162">
        <v>0</v>
      </c>
      <c r="I206" s="162">
        <v>0</v>
      </c>
      <c r="J206" s="162" t="s">
        <v>265</v>
      </c>
      <c r="K206" s="162">
        <v>0</v>
      </c>
      <c r="L206" s="162">
        <v>0</v>
      </c>
      <c r="M206" s="154">
        <v>0.79</v>
      </c>
      <c r="N206" s="162">
        <v>0</v>
      </c>
      <c r="O206" s="162">
        <v>0</v>
      </c>
      <c r="P206" s="162" t="s">
        <v>239</v>
      </c>
      <c r="Q206" s="162">
        <v>0</v>
      </c>
      <c r="R206" s="162">
        <v>0</v>
      </c>
      <c r="S206" s="162">
        <v>0</v>
      </c>
      <c r="T206" s="162">
        <v>0</v>
      </c>
      <c r="U206" s="162">
        <v>0</v>
      </c>
      <c r="V206" s="162" t="s">
        <v>239</v>
      </c>
      <c r="W206" s="154">
        <v>0</v>
      </c>
      <c r="X206" s="162">
        <v>0</v>
      </c>
      <c r="Y206" s="162">
        <v>0</v>
      </c>
      <c r="Z206" s="162">
        <v>0</v>
      </c>
      <c r="AA206" s="162">
        <v>0</v>
      </c>
      <c r="AB206" s="162" t="s">
        <v>239</v>
      </c>
      <c r="AC206" s="162">
        <v>0</v>
      </c>
      <c r="AD206" s="162">
        <v>0</v>
      </c>
      <c r="AE206" s="162">
        <v>0</v>
      </c>
      <c r="AF206" s="162">
        <v>0</v>
      </c>
      <c r="AG206" s="154">
        <v>0</v>
      </c>
    </row>
    <row r="207" spans="1:33" s="90" customFormat="1" ht="31.5">
      <c r="A207" s="63" t="s">
        <v>175</v>
      </c>
      <c r="B207" s="54" t="s">
        <v>595</v>
      </c>
      <c r="C207" s="63" t="s">
        <v>596</v>
      </c>
      <c r="D207" s="162" t="s">
        <v>1919</v>
      </c>
      <c r="E207" s="162">
        <v>0</v>
      </c>
      <c r="F207" s="162">
        <v>0</v>
      </c>
      <c r="G207" s="162">
        <v>1.042</v>
      </c>
      <c r="H207" s="162">
        <v>0</v>
      </c>
      <c r="I207" s="162">
        <v>0</v>
      </c>
      <c r="J207" s="162" t="s">
        <v>239</v>
      </c>
      <c r="K207" s="162">
        <v>0</v>
      </c>
      <c r="L207" s="162">
        <v>0</v>
      </c>
      <c r="M207" s="154">
        <v>0</v>
      </c>
      <c r="N207" s="162">
        <v>0</v>
      </c>
      <c r="O207" s="162">
        <v>0</v>
      </c>
      <c r="P207" s="162" t="s">
        <v>239</v>
      </c>
      <c r="Q207" s="162">
        <v>0</v>
      </c>
      <c r="R207" s="162">
        <v>0</v>
      </c>
      <c r="S207" s="162">
        <v>0</v>
      </c>
      <c r="T207" s="162">
        <v>0</v>
      </c>
      <c r="U207" s="162">
        <v>0</v>
      </c>
      <c r="V207" s="162" t="s">
        <v>239</v>
      </c>
      <c r="W207" s="154">
        <v>0</v>
      </c>
      <c r="X207" s="162">
        <v>0</v>
      </c>
      <c r="Y207" s="162">
        <v>0</v>
      </c>
      <c r="Z207" s="162">
        <v>0</v>
      </c>
      <c r="AA207" s="162">
        <v>0</v>
      </c>
      <c r="AB207" s="162" t="s">
        <v>239</v>
      </c>
      <c r="AC207" s="162">
        <v>0</v>
      </c>
      <c r="AD207" s="162">
        <v>0</v>
      </c>
      <c r="AE207" s="162">
        <v>0</v>
      </c>
      <c r="AF207" s="162">
        <v>0</v>
      </c>
      <c r="AG207" s="154">
        <v>0</v>
      </c>
    </row>
    <row r="208" spans="1:33" s="95" customFormat="1" ht="31.5">
      <c r="A208" s="63" t="s">
        <v>175</v>
      </c>
      <c r="B208" s="54" t="s">
        <v>597</v>
      </c>
      <c r="C208" s="63" t="s">
        <v>598</v>
      </c>
      <c r="D208" s="162" t="s">
        <v>239</v>
      </c>
      <c r="E208" s="162">
        <v>0</v>
      </c>
      <c r="F208" s="162">
        <v>0</v>
      </c>
      <c r="G208" s="162">
        <v>0</v>
      </c>
      <c r="H208" s="162">
        <v>0</v>
      </c>
      <c r="I208" s="162">
        <v>0</v>
      </c>
      <c r="J208" s="162" t="s">
        <v>265</v>
      </c>
      <c r="K208" s="162">
        <v>0</v>
      </c>
      <c r="L208" s="162">
        <v>0</v>
      </c>
      <c r="M208" s="154">
        <v>2.1280000000000001</v>
      </c>
      <c r="N208" s="162">
        <v>0</v>
      </c>
      <c r="O208" s="162">
        <v>0</v>
      </c>
      <c r="P208" s="162" t="s">
        <v>239</v>
      </c>
      <c r="Q208" s="162">
        <v>0</v>
      </c>
      <c r="R208" s="162">
        <v>0</v>
      </c>
      <c r="S208" s="162">
        <v>0</v>
      </c>
      <c r="T208" s="162">
        <v>0</v>
      </c>
      <c r="U208" s="162">
        <v>0</v>
      </c>
      <c r="V208" s="162" t="s">
        <v>239</v>
      </c>
      <c r="W208" s="154">
        <v>0</v>
      </c>
      <c r="X208" s="162">
        <v>0</v>
      </c>
      <c r="Y208" s="162">
        <v>0</v>
      </c>
      <c r="Z208" s="162">
        <v>0</v>
      </c>
      <c r="AA208" s="162">
        <v>0</v>
      </c>
      <c r="AB208" s="162" t="s">
        <v>239</v>
      </c>
      <c r="AC208" s="162">
        <v>0</v>
      </c>
      <c r="AD208" s="162">
        <v>0</v>
      </c>
      <c r="AE208" s="162">
        <v>0</v>
      </c>
      <c r="AF208" s="162">
        <v>0</v>
      </c>
      <c r="AG208" s="154">
        <v>0</v>
      </c>
    </row>
    <row r="209" spans="1:33" s="53" customFormat="1" ht="31.5">
      <c r="A209" s="63" t="s">
        <v>175</v>
      </c>
      <c r="B209" s="54" t="s">
        <v>599</v>
      </c>
      <c r="C209" s="63" t="s">
        <v>600</v>
      </c>
      <c r="D209" s="162" t="s">
        <v>239</v>
      </c>
      <c r="E209" s="162">
        <v>0</v>
      </c>
      <c r="F209" s="162">
        <v>0</v>
      </c>
      <c r="G209" s="162">
        <v>0</v>
      </c>
      <c r="H209" s="162">
        <v>0</v>
      </c>
      <c r="I209" s="162">
        <v>0</v>
      </c>
      <c r="J209" s="162" t="s">
        <v>239</v>
      </c>
      <c r="K209" s="162">
        <v>0</v>
      </c>
      <c r="L209" s="162">
        <v>0</v>
      </c>
      <c r="M209" s="154">
        <v>0</v>
      </c>
      <c r="N209" s="162">
        <v>0</v>
      </c>
      <c r="O209" s="162">
        <v>0</v>
      </c>
      <c r="P209" s="162" t="s">
        <v>239</v>
      </c>
      <c r="Q209" s="162">
        <v>0</v>
      </c>
      <c r="R209" s="162">
        <v>0</v>
      </c>
      <c r="S209" s="162">
        <v>0</v>
      </c>
      <c r="T209" s="162">
        <v>0</v>
      </c>
      <c r="U209" s="162">
        <v>0</v>
      </c>
      <c r="V209" s="162" t="s">
        <v>239</v>
      </c>
      <c r="W209" s="154">
        <v>0</v>
      </c>
      <c r="X209" s="162">
        <v>0</v>
      </c>
      <c r="Y209" s="162">
        <v>0</v>
      </c>
      <c r="Z209" s="162">
        <v>0</v>
      </c>
      <c r="AA209" s="162">
        <v>0</v>
      </c>
      <c r="AB209" s="162" t="s">
        <v>239</v>
      </c>
      <c r="AC209" s="162">
        <v>0</v>
      </c>
      <c r="AD209" s="162">
        <v>0</v>
      </c>
      <c r="AE209" s="162">
        <v>0</v>
      </c>
      <c r="AF209" s="162">
        <v>0</v>
      </c>
      <c r="AG209" s="154">
        <v>0</v>
      </c>
    </row>
    <row r="210" spans="1:33" s="53" customFormat="1" ht="31.5">
      <c r="A210" s="133" t="s">
        <v>175</v>
      </c>
      <c r="B210" s="134" t="s">
        <v>601</v>
      </c>
      <c r="C210" s="133" t="s">
        <v>602</v>
      </c>
      <c r="D210" s="162" t="s">
        <v>239</v>
      </c>
      <c r="E210" s="162">
        <v>0</v>
      </c>
      <c r="F210" s="162">
        <v>0</v>
      </c>
      <c r="G210" s="162">
        <v>0</v>
      </c>
      <c r="H210" s="162">
        <v>0</v>
      </c>
      <c r="I210" s="162">
        <v>0</v>
      </c>
      <c r="J210" s="162" t="s">
        <v>239</v>
      </c>
      <c r="K210" s="162">
        <v>0</v>
      </c>
      <c r="L210" s="162">
        <v>0</v>
      </c>
      <c r="M210" s="154">
        <v>0</v>
      </c>
      <c r="N210" s="162">
        <v>0</v>
      </c>
      <c r="O210" s="162">
        <v>0</v>
      </c>
      <c r="P210" s="162" t="s">
        <v>265</v>
      </c>
      <c r="Q210" s="162">
        <v>0</v>
      </c>
      <c r="R210" s="162">
        <v>0</v>
      </c>
      <c r="S210" s="162">
        <v>0.9</v>
      </c>
      <c r="T210" s="162">
        <v>0</v>
      </c>
      <c r="U210" s="162">
        <v>0</v>
      </c>
      <c r="V210" s="162" t="s">
        <v>239</v>
      </c>
      <c r="W210" s="154">
        <v>0</v>
      </c>
      <c r="X210" s="162">
        <v>0</v>
      </c>
      <c r="Y210" s="162">
        <v>0</v>
      </c>
      <c r="Z210" s="162">
        <v>0</v>
      </c>
      <c r="AA210" s="162">
        <v>0</v>
      </c>
      <c r="AB210" s="162" t="s">
        <v>239</v>
      </c>
      <c r="AC210" s="162">
        <v>0</v>
      </c>
      <c r="AD210" s="162">
        <v>0</v>
      </c>
      <c r="AE210" s="162">
        <v>0</v>
      </c>
      <c r="AF210" s="162">
        <v>0</v>
      </c>
      <c r="AG210" s="154">
        <v>0</v>
      </c>
    </row>
    <row r="211" spans="1:33" s="53" customFormat="1" ht="47.25">
      <c r="A211" s="133" t="s">
        <v>175</v>
      </c>
      <c r="B211" s="134" t="s">
        <v>603</v>
      </c>
      <c r="C211" s="133" t="s">
        <v>604</v>
      </c>
      <c r="D211" s="162" t="s">
        <v>1919</v>
      </c>
      <c r="E211" s="162">
        <v>0</v>
      </c>
      <c r="F211" s="162">
        <v>0</v>
      </c>
      <c r="G211" s="162">
        <v>0.22800000000000001</v>
      </c>
      <c r="H211" s="162">
        <v>0</v>
      </c>
      <c r="I211" s="162">
        <v>0</v>
      </c>
      <c r="J211" s="162" t="s">
        <v>239</v>
      </c>
      <c r="K211" s="162">
        <v>0</v>
      </c>
      <c r="L211" s="162">
        <v>0</v>
      </c>
      <c r="M211" s="154">
        <v>0</v>
      </c>
      <c r="N211" s="162">
        <v>0</v>
      </c>
      <c r="O211" s="162">
        <v>0</v>
      </c>
      <c r="P211" s="162" t="s">
        <v>239</v>
      </c>
      <c r="Q211" s="162">
        <v>0</v>
      </c>
      <c r="R211" s="162">
        <v>0</v>
      </c>
      <c r="S211" s="162">
        <v>0</v>
      </c>
      <c r="T211" s="162">
        <v>0</v>
      </c>
      <c r="U211" s="162">
        <v>0</v>
      </c>
      <c r="V211" s="162" t="s">
        <v>239</v>
      </c>
      <c r="W211" s="154">
        <v>0</v>
      </c>
      <c r="X211" s="162">
        <v>0</v>
      </c>
      <c r="Y211" s="162">
        <v>0</v>
      </c>
      <c r="Z211" s="162">
        <v>0</v>
      </c>
      <c r="AA211" s="162">
        <v>0</v>
      </c>
      <c r="AB211" s="162" t="s">
        <v>239</v>
      </c>
      <c r="AC211" s="162">
        <v>0</v>
      </c>
      <c r="AD211" s="162">
        <v>0</v>
      </c>
      <c r="AE211" s="162">
        <v>0</v>
      </c>
      <c r="AF211" s="162">
        <v>0</v>
      </c>
      <c r="AG211" s="154">
        <v>0</v>
      </c>
    </row>
    <row r="212" spans="1:33" s="53" customFormat="1" ht="47.25">
      <c r="A212" s="63" t="s">
        <v>175</v>
      </c>
      <c r="B212" s="54" t="s">
        <v>605</v>
      </c>
      <c r="C212" s="63" t="s">
        <v>606</v>
      </c>
      <c r="D212" s="162" t="s">
        <v>239</v>
      </c>
      <c r="E212" s="162">
        <v>0</v>
      </c>
      <c r="F212" s="162">
        <v>0</v>
      </c>
      <c r="G212" s="162">
        <v>0</v>
      </c>
      <c r="H212" s="162">
        <v>0</v>
      </c>
      <c r="I212" s="162">
        <v>0</v>
      </c>
      <c r="J212" s="162" t="s">
        <v>239</v>
      </c>
      <c r="K212" s="162">
        <v>0</v>
      </c>
      <c r="L212" s="162">
        <v>0</v>
      </c>
      <c r="M212" s="154">
        <v>0</v>
      </c>
      <c r="N212" s="162">
        <v>0</v>
      </c>
      <c r="O212" s="162">
        <v>0</v>
      </c>
      <c r="P212" s="162" t="s">
        <v>239</v>
      </c>
      <c r="Q212" s="162">
        <v>0</v>
      </c>
      <c r="R212" s="162">
        <v>0</v>
      </c>
      <c r="S212" s="162">
        <v>0</v>
      </c>
      <c r="T212" s="162">
        <v>0</v>
      </c>
      <c r="U212" s="162">
        <v>0</v>
      </c>
      <c r="V212" s="162" t="s">
        <v>239</v>
      </c>
      <c r="W212" s="154">
        <v>0</v>
      </c>
      <c r="X212" s="162">
        <v>0</v>
      </c>
      <c r="Y212" s="162">
        <v>0</v>
      </c>
      <c r="Z212" s="162">
        <v>0</v>
      </c>
      <c r="AA212" s="162">
        <v>0</v>
      </c>
      <c r="AB212" s="162" t="s">
        <v>239</v>
      </c>
      <c r="AC212" s="162">
        <v>0</v>
      </c>
      <c r="AD212" s="162">
        <v>0</v>
      </c>
      <c r="AE212" s="162">
        <v>0</v>
      </c>
      <c r="AF212" s="162">
        <v>0</v>
      </c>
      <c r="AG212" s="154">
        <v>0</v>
      </c>
    </row>
    <row r="213" spans="1:33" s="53" customFormat="1" ht="47.25">
      <c r="A213" s="63" t="s">
        <v>175</v>
      </c>
      <c r="B213" s="54" t="s">
        <v>607</v>
      </c>
      <c r="C213" s="63" t="s">
        <v>608</v>
      </c>
      <c r="D213" s="162" t="s">
        <v>239</v>
      </c>
      <c r="E213" s="162">
        <v>0</v>
      </c>
      <c r="F213" s="162">
        <v>0</v>
      </c>
      <c r="G213" s="162">
        <v>0</v>
      </c>
      <c r="H213" s="162">
        <v>0</v>
      </c>
      <c r="I213" s="162">
        <v>0</v>
      </c>
      <c r="J213" s="162" t="s">
        <v>239</v>
      </c>
      <c r="K213" s="162">
        <v>0</v>
      </c>
      <c r="L213" s="162">
        <v>0</v>
      </c>
      <c r="M213" s="154">
        <v>0</v>
      </c>
      <c r="N213" s="162">
        <v>0</v>
      </c>
      <c r="O213" s="162">
        <v>0</v>
      </c>
      <c r="P213" s="162" t="s">
        <v>265</v>
      </c>
      <c r="Q213" s="162">
        <v>0</v>
      </c>
      <c r="R213" s="162">
        <v>0</v>
      </c>
      <c r="S213" s="162">
        <v>0.5</v>
      </c>
      <c r="T213" s="162">
        <v>0</v>
      </c>
      <c r="U213" s="162">
        <v>0</v>
      </c>
      <c r="V213" s="162" t="s">
        <v>239</v>
      </c>
      <c r="W213" s="154">
        <v>0</v>
      </c>
      <c r="X213" s="162">
        <v>0</v>
      </c>
      <c r="Y213" s="162">
        <v>0</v>
      </c>
      <c r="Z213" s="162">
        <v>0</v>
      </c>
      <c r="AA213" s="162">
        <v>0</v>
      </c>
      <c r="AB213" s="162" t="s">
        <v>239</v>
      </c>
      <c r="AC213" s="162">
        <v>0</v>
      </c>
      <c r="AD213" s="162">
        <v>0</v>
      </c>
      <c r="AE213" s="162">
        <v>0</v>
      </c>
      <c r="AF213" s="162">
        <v>0</v>
      </c>
      <c r="AG213" s="154">
        <v>0</v>
      </c>
    </row>
    <row r="214" spans="1:33" s="53" customFormat="1" ht="63">
      <c r="A214" s="63" t="s">
        <v>175</v>
      </c>
      <c r="B214" s="54" t="s">
        <v>609</v>
      </c>
      <c r="C214" s="63" t="s">
        <v>610</v>
      </c>
      <c r="D214" s="162" t="s">
        <v>1919</v>
      </c>
      <c r="E214" s="162">
        <v>0.4</v>
      </c>
      <c r="F214" s="162">
        <v>0</v>
      </c>
      <c r="G214" s="162">
        <v>0.876</v>
      </c>
      <c r="H214" s="162">
        <v>0</v>
      </c>
      <c r="I214" s="162">
        <v>0</v>
      </c>
      <c r="J214" s="162" t="s">
        <v>239</v>
      </c>
      <c r="K214" s="162">
        <v>0</v>
      </c>
      <c r="L214" s="162">
        <v>0</v>
      </c>
      <c r="M214" s="154">
        <v>0</v>
      </c>
      <c r="N214" s="162">
        <v>0</v>
      </c>
      <c r="O214" s="162">
        <v>0</v>
      </c>
      <c r="P214" s="162" t="s">
        <v>239</v>
      </c>
      <c r="Q214" s="162">
        <v>0</v>
      </c>
      <c r="R214" s="162">
        <v>0</v>
      </c>
      <c r="S214" s="162">
        <v>0</v>
      </c>
      <c r="T214" s="162">
        <v>0</v>
      </c>
      <c r="U214" s="162">
        <v>0</v>
      </c>
      <c r="V214" s="162" t="s">
        <v>239</v>
      </c>
      <c r="W214" s="154">
        <v>0</v>
      </c>
      <c r="X214" s="162">
        <v>0</v>
      </c>
      <c r="Y214" s="162">
        <v>0</v>
      </c>
      <c r="Z214" s="162">
        <v>0</v>
      </c>
      <c r="AA214" s="162">
        <v>0</v>
      </c>
      <c r="AB214" s="162" t="s">
        <v>239</v>
      </c>
      <c r="AC214" s="162">
        <v>0</v>
      </c>
      <c r="AD214" s="162">
        <v>0</v>
      </c>
      <c r="AE214" s="162">
        <v>0</v>
      </c>
      <c r="AF214" s="162">
        <v>0</v>
      </c>
      <c r="AG214" s="154">
        <v>0</v>
      </c>
    </row>
    <row r="215" spans="1:33" s="53" customFormat="1" ht="94.5">
      <c r="A215" s="63" t="s">
        <v>175</v>
      </c>
      <c r="B215" s="54" t="s">
        <v>611</v>
      </c>
      <c r="C215" s="63" t="s">
        <v>612</v>
      </c>
      <c r="D215" s="162" t="s">
        <v>1919</v>
      </c>
      <c r="E215" s="162">
        <v>0.25</v>
      </c>
      <c r="F215" s="162">
        <v>0</v>
      </c>
      <c r="G215" s="162">
        <v>1.04</v>
      </c>
      <c r="H215" s="162">
        <v>0</v>
      </c>
      <c r="I215" s="162">
        <v>0</v>
      </c>
      <c r="J215" s="162" t="s">
        <v>239</v>
      </c>
      <c r="K215" s="162">
        <v>0</v>
      </c>
      <c r="L215" s="162">
        <v>0</v>
      </c>
      <c r="M215" s="154">
        <v>0</v>
      </c>
      <c r="N215" s="162">
        <v>0</v>
      </c>
      <c r="O215" s="162">
        <v>0</v>
      </c>
      <c r="P215" s="162" t="s">
        <v>239</v>
      </c>
      <c r="Q215" s="162">
        <v>0</v>
      </c>
      <c r="R215" s="162">
        <v>0</v>
      </c>
      <c r="S215" s="162">
        <v>0</v>
      </c>
      <c r="T215" s="162">
        <v>0</v>
      </c>
      <c r="U215" s="162">
        <v>0</v>
      </c>
      <c r="V215" s="162" t="s">
        <v>239</v>
      </c>
      <c r="W215" s="154">
        <v>0</v>
      </c>
      <c r="X215" s="162">
        <v>0</v>
      </c>
      <c r="Y215" s="162">
        <v>0</v>
      </c>
      <c r="Z215" s="162">
        <v>0</v>
      </c>
      <c r="AA215" s="162">
        <v>0</v>
      </c>
      <c r="AB215" s="162" t="s">
        <v>239</v>
      </c>
      <c r="AC215" s="162">
        <v>0</v>
      </c>
      <c r="AD215" s="162">
        <v>0</v>
      </c>
      <c r="AE215" s="162">
        <v>0</v>
      </c>
      <c r="AF215" s="162">
        <v>0</v>
      </c>
      <c r="AG215" s="154">
        <v>0</v>
      </c>
    </row>
    <row r="216" spans="1:33" s="53" customFormat="1" ht="31.5">
      <c r="A216" s="63" t="s">
        <v>175</v>
      </c>
      <c r="B216" s="56" t="s">
        <v>615</v>
      </c>
      <c r="C216" s="55" t="s">
        <v>616</v>
      </c>
      <c r="D216" s="162" t="s">
        <v>239</v>
      </c>
      <c r="E216" s="162">
        <v>0</v>
      </c>
      <c r="F216" s="162">
        <v>0</v>
      </c>
      <c r="G216" s="162">
        <v>0</v>
      </c>
      <c r="H216" s="162">
        <v>0</v>
      </c>
      <c r="I216" s="162">
        <v>0</v>
      </c>
      <c r="J216" s="162" t="s">
        <v>239</v>
      </c>
      <c r="K216" s="162">
        <v>0</v>
      </c>
      <c r="L216" s="162">
        <v>0</v>
      </c>
      <c r="M216" s="154">
        <v>0</v>
      </c>
      <c r="N216" s="162">
        <v>0</v>
      </c>
      <c r="O216" s="162">
        <v>0</v>
      </c>
      <c r="P216" s="162" t="s">
        <v>265</v>
      </c>
      <c r="Q216" s="162">
        <v>0</v>
      </c>
      <c r="R216" s="162">
        <v>0</v>
      </c>
      <c r="S216" s="162">
        <v>0.42</v>
      </c>
      <c r="T216" s="162">
        <v>0</v>
      </c>
      <c r="U216" s="162">
        <v>0</v>
      </c>
      <c r="V216" s="162" t="s">
        <v>239</v>
      </c>
      <c r="W216" s="154">
        <v>0</v>
      </c>
      <c r="X216" s="162">
        <v>0</v>
      </c>
      <c r="Y216" s="162">
        <v>0</v>
      </c>
      <c r="Z216" s="162">
        <v>0</v>
      </c>
      <c r="AA216" s="162">
        <v>0</v>
      </c>
      <c r="AB216" s="162" t="s">
        <v>239</v>
      </c>
      <c r="AC216" s="162">
        <v>0</v>
      </c>
      <c r="AD216" s="162">
        <v>0</v>
      </c>
      <c r="AE216" s="162">
        <v>0</v>
      </c>
      <c r="AF216" s="162">
        <v>0</v>
      </c>
      <c r="AG216" s="154">
        <v>0</v>
      </c>
    </row>
    <row r="217" spans="1:33" s="53" customFormat="1" ht="47.25">
      <c r="A217" s="73" t="s">
        <v>175</v>
      </c>
      <c r="B217" s="80" t="s">
        <v>617</v>
      </c>
      <c r="C217" s="58" t="s">
        <v>618</v>
      </c>
      <c r="D217" s="162" t="s">
        <v>1919</v>
      </c>
      <c r="E217" s="162">
        <v>0</v>
      </c>
      <c r="F217" s="162">
        <v>0</v>
      </c>
      <c r="G217" s="162">
        <v>0.32300000000000001</v>
      </c>
      <c r="H217" s="162">
        <v>0</v>
      </c>
      <c r="I217" s="162">
        <v>0</v>
      </c>
      <c r="J217" s="162" t="s">
        <v>239</v>
      </c>
      <c r="K217" s="162">
        <v>0</v>
      </c>
      <c r="L217" s="162">
        <v>0</v>
      </c>
      <c r="M217" s="154">
        <v>0</v>
      </c>
      <c r="N217" s="162">
        <v>0</v>
      </c>
      <c r="O217" s="162">
        <v>0</v>
      </c>
      <c r="P217" s="162" t="s">
        <v>239</v>
      </c>
      <c r="Q217" s="162">
        <v>0</v>
      </c>
      <c r="R217" s="162">
        <v>0</v>
      </c>
      <c r="S217" s="162">
        <v>0</v>
      </c>
      <c r="T217" s="162">
        <v>0</v>
      </c>
      <c r="U217" s="162">
        <v>0</v>
      </c>
      <c r="V217" s="162" t="s">
        <v>239</v>
      </c>
      <c r="W217" s="154">
        <v>0</v>
      </c>
      <c r="X217" s="162">
        <v>0</v>
      </c>
      <c r="Y217" s="162">
        <v>0</v>
      </c>
      <c r="Z217" s="162">
        <v>0</v>
      </c>
      <c r="AA217" s="162">
        <v>0</v>
      </c>
      <c r="AB217" s="162" t="s">
        <v>239</v>
      </c>
      <c r="AC217" s="162">
        <v>0</v>
      </c>
      <c r="AD217" s="162">
        <v>0</v>
      </c>
      <c r="AE217" s="162">
        <v>0</v>
      </c>
      <c r="AF217" s="162">
        <v>0</v>
      </c>
      <c r="AG217" s="154">
        <v>0</v>
      </c>
    </row>
    <row r="218" spans="1:33" s="53" customFormat="1" ht="47.25">
      <c r="A218" s="73" t="s">
        <v>175</v>
      </c>
      <c r="B218" s="80" t="s">
        <v>619</v>
      </c>
      <c r="C218" s="58" t="s">
        <v>620</v>
      </c>
      <c r="D218" s="162" t="s">
        <v>1919</v>
      </c>
      <c r="E218" s="162">
        <v>0</v>
      </c>
      <c r="F218" s="162">
        <v>0</v>
      </c>
      <c r="G218" s="162">
        <v>0.68899999999999995</v>
      </c>
      <c r="H218" s="162">
        <v>0</v>
      </c>
      <c r="I218" s="162">
        <v>0</v>
      </c>
      <c r="J218" s="162" t="s">
        <v>239</v>
      </c>
      <c r="K218" s="162">
        <v>0</v>
      </c>
      <c r="L218" s="162">
        <v>0</v>
      </c>
      <c r="M218" s="154">
        <v>0</v>
      </c>
      <c r="N218" s="162">
        <v>0</v>
      </c>
      <c r="O218" s="162">
        <v>0</v>
      </c>
      <c r="P218" s="162" t="s">
        <v>239</v>
      </c>
      <c r="Q218" s="162">
        <v>0</v>
      </c>
      <c r="R218" s="162">
        <v>0</v>
      </c>
      <c r="S218" s="162">
        <v>0</v>
      </c>
      <c r="T218" s="162">
        <v>0</v>
      </c>
      <c r="U218" s="162">
        <v>0</v>
      </c>
      <c r="V218" s="162" t="s">
        <v>239</v>
      </c>
      <c r="W218" s="154">
        <v>0</v>
      </c>
      <c r="X218" s="162">
        <v>0</v>
      </c>
      <c r="Y218" s="162">
        <v>0</v>
      </c>
      <c r="Z218" s="162">
        <v>0</v>
      </c>
      <c r="AA218" s="162">
        <v>0</v>
      </c>
      <c r="AB218" s="162" t="s">
        <v>239</v>
      </c>
      <c r="AC218" s="162">
        <v>0</v>
      </c>
      <c r="AD218" s="162">
        <v>0</v>
      </c>
      <c r="AE218" s="162">
        <v>0</v>
      </c>
      <c r="AF218" s="162">
        <v>0</v>
      </c>
      <c r="AG218" s="154">
        <v>0</v>
      </c>
    </row>
    <row r="219" spans="1:33" s="53" customFormat="1" ht="31.5">
      <c r="A219" s="73" t="s">
        <v>175</v>
      </c>
      <c r="B219" s="80" t="s">
        <v>621</v>
      </c>
      <c r="C219" s="58" t="s">
        <v>622</v>
      </c>
      <c r="D219" s="162" t="s">
        <v>239</v>
      </c>
      <c r="E219" s="162">
        <v>0</v>
      </c>
      <c r="F219" s="162">
        <v>0</v>
      </c>
      <c r="G219" s="162">
        <v>0</v>
      </c>
      <c r="H219" s="162">
        <v>0</v>
      </c>
      <c r="I219" s="162">
        <v>0</v>
      </c>
      <c r="J219" s="162" t="s">
        <v>239</v>
      </c>
      <c r="K219" s="162">
        <v>0</v>
      </c>
      <c r="L219" s="162">
        <v>0</v>
      </c>
      <c r="M219" s="154">
        <v>0</v>
      </c>
      <c r="N219" s="162">
        <v>0</v>
      </c>
      <c r="O219" s="162">
        <v>0</v>
      </c>
      <c r="P219" s="162" t="s">
        <v>239</v>
      </c>
      <c r="Q219" s="162">
        <v>0</v>
      </c>
      <c r="R219" s="162">
        <v>0</v>
      </c>
      <c r="S219" s="162">
        <v>0</v>
      </c>
      <c r="T219" s="162">
        <v>0</v>
      </c>
      <c r="U219" s="162">
        <v>0</v>
      </c>
      <c r="V219" s="162" t="s">
        <v>239</v>
      </c>
      <c r="W219" s="154">
        <v>0</v>
      </c>
      <c r="X219" s="162">
        <v>0</v>
      </c>
      <c r="Y219" s="162">
        <v>0</v>
      </c>
      <c r="Z219" s="162">
        <v>0</v>
      </c>
      <c r="AA219" s="162">
        <v>0</v>
      </c>
      <c r="AB219" s="162" t="s">
        <v>239</v>
      </c>
      <c r="AC219" s="162">
        <v>0</v>
      </c>
      <c r="AD219" s="162">
        <v>0</v>
      </c>
      <c r="AE219" s="162">
        <v>0</v>
      </c>
      <c r="AF219" s="162">
        <v>0</v>
      </c>
      <c r="AG219" s="154">
        <v>0</v>
      </c>
    </row>
    <row r="220" spans="1:33" s="53" customFormat="1" ht="31.5">
      <c r="A220" s="73" t="s">
        <v>175</v>
      </c>
      <c r="B220" s="80" t="s">
        <v>623</v>
      </c>
      <c r="C220" s="58" t="s">
        <v>624</v>
      </c>
      <c r="D220" s="162" t="s">
        <v>239</v>
      </c>
      <c r="E220" s="162">
        <v>0</v>
      </c>
      <c r="F220" s="162">
        <v>0</v>
      </c>
      <c r="G220" s="162">
        <v>0</v>
      </c>
      <c r="H220" s="162">
        <v>0</v>
      </c>
      <c r="I220" s="162">
        <v>0</v>
      </c>
      <c r="J220" s="162" t="s">
        <v>239</v>
      </c>
      <c r="K220" s="162">
        <v>0</v>
      </c>
      <c r="L220" s="162">
        <v>0</v>
      </c>
      <c r="M220" s="154">
        <v>0</v>
      </c>
      <c r="N220" s="162">
        <v>0</v>
      </c>
      <c r="O220" s="162">
        <v>0</v>
      </c>
      <c r="P220" s="162" t="s">
        <v>265</v>
      </c>
      <c r="Q220" s="162">
        <v>0</v>
      </c>
      <c r="R220" s="162">
        <v>0</v>
      </c>
      <c r="S220" s="162">
        <v>0.23</v>
      </c>
      <c r="T220" s="162">
        <v>0</v>
      </c>
      <c r="U220" s="162">
        <v>0</v>
      </c>
      <c r="V220" s="162" t="s">
        <v>239</v>
      </c>
      <c r="W220" s="154">
        <v>0</v>
      </c>
      <c r="X220" s="162">
        <v>0</v>
      </c>
      <c r="Y220" s="162">
        <v>0</v>
      </c>
      <c r="Z220" s="162">
        <v>0</v>
      </c>
      <c r="AA220" s="162">
        <v>0</v>
      </c>
      <c r="AB220" s="162" t="s">
        <v>239</v>
      </c>
      <c r="AC220" s="162">
        <v>0</v>
      </c>
      <c r="AD220" s="162">
        <v>0</v>
      </c>
      <c r="AE220" s="162">
        <v>0</v>
      </c>
      <c r="AF220" s="162">
        <v>0</v>
      </c>
      <c r="AG220" s="154">
        <v>0</v>
      </c>
    </row>
    <row r="221" spans="1:33" s="53" customFormat="1" ht="31.5">
      <c r="A221" s="73" t="s">
        <v>175</v>
      </c>
      <c r="B221" s="80" t="s">
        <v>625</v>
      </c>
      <c r="C221" s="58" t="s">
        <v>626</v>
      </c>
      <c r="D221" s="162" t="s">
        <v>1919</v>
      </c>
      <c r="E221" s="162">
        <v>0</v>
      </c>
      <c r="F221" s="162">
        <v>0</v>
      </c>
      <c r="G221" s="162">
        <v>0.81299999999999994</v>
      </c>
      <c r="H221" s="162">
        <v>0</v>
      </c>
      <c r="I221" s="162">
        <v>0</v>
      </c>
      <c r="J221" s="162" t="s">
        <v>239</v>
      </c>
      <c r="K221" s="162">
        <v>0</v>
      </c>
      <c r="L221" s="162">
        <v>0</v>
      </c>
      <c r="M221" s="154">
        <v>0</v>
      </c>
      <c r="N221" s="162">
        <v>0</v>
      </c>
      <c r="O221" s="162">
        <v>0</v>
      </c>
      <c r="P221" s="162" t="s">
        <v>239</v>
      </c>
      <c r="Q221" s="162">
        <v>0</v>
      </c>
      <c r="R221" s="162">
        <v>0</v>
      </c>
      <c r="S221" s="162">
        <v>0</v>
      </c>
      <c r="T221" s="162">
        <v>0</v>
      </c>
      <c r="U221" s="162">
        <v>0</v>
      </c>
      <c r="V221" s="162" t="s">
        <v>239</v>
      </c>
      <c r="W221" s="154">
        <v>0</v>
      </c>
      <c r="X221" s="162">
        <v>0</v>
      </c>
      <c r="Y221" s="162">
        <v>0</v>
      </c>
      <c r="Z221" s="162">
        <v>0</v>
      </c>
      <c r="AA221" s="162">
        <v>0</v>
      </c>
      <c r="AB221" s="162" t="s">
        <v>239</v>
      </c>
      <c r="AC221" s="162">
        <v>0</v>
      </c>
      <c r="AD221" s="162">
        <v>0</v>
      </c>
      <c r="AE221" s="162">
        <v>0</v>
      </c>
      <c r="AF221" s="162">
        <v>0</v>
      </c>
      <c r="AG221" s="154">
        <v>0</v>
      </c>
    </row>
    <row r="222" spans="1:33" s="53" customFormat="1" ht="47.25">
      <c r="A222" s="73" t="s">
        <v>175</v>
      </c>
      <c r="B222" s="80" t="s">
        <v>627</v>
      </c>
      <c r="C222" s="58" t="s">
        <v>628</v>
      </c>
      <c r="D222" s="162" t="s">
        <v>265</v>
      </c>
      <c r="E222" s="162">
        <v>0.25</v>
      </c>
      <c r="F222" s="162">
        <v>0</v>
      </c>
      <c r="G222" s="162">
        <v>0.40200000000000002</v>
      </c>
      <c r="H222" s="162">
        <v>0</v>
      </c>
      <c r="I222" s="162">
        <v>0</v>
      </c>
      <c r="J222" s="162" t="s">
        <v>239</v>
      </c>
      <c r="K222" s="162">
        <v>0</v>
      </c>
      <c r="L222" s="162">
        <v>0</v>
      </c>
      <c r="M222" s="154">
        <v>0</v>
      </c>
      <c r="N222" s="162">
        <v>0</v>
      </c>
      <c r="O222" s="162">
        <v>0</v>
      </c>
      <c r="P222" s="162" t="s">
        <v>239</v>
      </c>
      <c r="Q222" s="162">
        <v>0</v>
      </c>
      <c r="R222" s="162">
        <v>0</v>
      </c>
      <c r="S222" s="162">
        <v>0</v>
      </c>
      <c r="T222" s="162">
        <v>0</v>
      </c>
      <c r="U222" s="162">
        <v>0</v>
      </c>
      <c r="V222" s="162" t="s">
        <v>239</v>
      </c>
      <c r="W222" s="154">
        <v>0</v>
      </c>
      <c r="X222" s="162">
        <v>0</v>
      </c>
      <c r="Y222" s="162">
        <v>0</v>
      </c>
      <c r="Z222" s="162">
        <v>0</v>
      </c>
      <c r="AA222" s="162">
        <v>0</v>
      </c>
      <c r="AB222" s="162" t="s">
        <v>239</v>
      </c>
      <c r="AC222" s="162">
        <v>0</v>
      </c>
      <c r="AD222" s="162">
        <v>0</v>
      </c>
      <c r="AE222" s="162">
        <v>0</v>
      </c>
      <c r="AF222" s="162">
        <v>0</v>
      </c>
      <c r="AG222" s="154">
        <v>0</v>
      </c>
    </row>
    <row r="223" spans="1:33" s="53" customFormat="1" ht="31.5">
      <c r="A223" s="73" t="s">
        <v>175</v>
      </c>
      <c r="B223" s="80" t="s">
        <v>629</v>
      </c>
      <c r="C223" s="58" t="s">
        <v>630</v>
      </c>
      <c r="D223" s="162" t="s">
        <v>265</v>
      </c>
      <c r="E223" s="162">
        <v>0</v>
      </c>
      <c r="F223" s="162">
        <v>0</v>
      </c>
      <c r="G223" s="162">
        <v>0.42499999999999999</v>
      </c>
      <c r="H223" s="162">
        <v>0</v>
      </c>
      <c r="I223" s="162">
        <v>0</v>
      </c>
      <c r="J223" s="162" t="s">
        <v>239</v>
      </c>
      <c r="K223" s="162">
        <v>0</v>
      </c>
      <c r="L223" s="162">
        <v>0</v>
      </c>
      <c r="M223" s="154">
        <v>0</v>
      </c>
      <c r="N223" s="162">
        <v>0</v>
      </c>
      <c r="O223" s="162">
        <v>0</v>
      </c>
      <c r="P223" s="162" t="s">
        <v>239</v>
      </c>
      <c r="Q223" s="162">
        <v>0</v>
      </c>
      <c r="R223" s="162">
        <v>0</v>
      </c>
      <c r="S223" s="162">
        <v>0</v>
      </c>
      <c r="T223" s="162">
        <v>0</v>
      </c>
      <c r="U223" s="162">
        <v>0</v>
      </c>
      <c r="V223" s="162" t="s">
        <v>239</v>
      </c>
      <c r="W223" s="154">
        <v>0</v>
      </c>
      <c r="X223" s="162">
        <v>0</v>
      </c>
      <c r="Y223" s="162">
        <v>0</v>
      </c>
      <c r="Z223" s="162">
        <v>0</v>
      </c>
      <c r="AA223" s="162">
        <v>0</v>
      </c>
      <c r="AB223" s="162" t="s">
        <v>239</v>
      </c>
      <c r="AC223" s="162">
        <v>0</v>
      </c>
      <c r="AD223" s="162">
        <v>0</v>
      </c>
      <c r="AE223" s="162">
        <v>0</v>
      </c>
      <c r="AF223" s="162">
        <v>0</v>
      </c>
      <c r="AG223" s="154">
        <v>0</v>
      </c>
    </row>
    <row r="224" spans="1:33" s="53" customFormat="1" ht="31.5">
      <c r="A224" s="73" t="s">
        <v>175</v>
      </c>
      <c r="B224" s="80" t="s">
        <v>631</v>
      </c>
      <c r="C224" s="58" t="s">
        <v>632</v>
      </c>
      <c r="D224" s="162" t="s">
        <v>239</v>
      </c>
      <c r="E224" s="162">
        <v>0</v>
      </c>
      <c r="F224" s="162">
        <v>0</v>
      </c>
      <c r="G224" s="162">
        <v>0</v>
      </c>
      <c r="H224" s="162">
        <v>0</v>
      </c>
      <c r="I224" s="162">
        <v>0</v>
      </c>
      <c r="J224" s="162" t="s">
        <v>265</v>
      </c>
      <c r="K224" s="162">
        <v>0</v>
      </c>
      <c r="L224" s="162">
        <v>0</v>
      </c>
      <c r="M224" s="154">
        <v>1.6930000000000001</v>
      </c>
      <c r="N224" s="162">
        <v>0</v>
      </c>
      <c r="O224" s="162">
        <v>0</v>
      </c>
      <c r="P224" s="162" t="s">
        <v>239</v>
      </c>
      <c r="Q224" s="162">
        <v>0</v>
      </c>
      <c r="R224" s="162">
        <v>0</v>
      </c>
      <c r="S224" s="162">
        <v>0</v>
      </c>
      <c r="T224" s="162">
        <v>0</v>
      </c>
      <c r="U224" s="162">
        <v>0</v>
      </c>
      <c r="V224" s="162" t="s">
        <v>239</v>
      </c>
      <c r="W224" s="154">
        <v>0</v>
      </c>
      <c r="X224" s="162">
        <v>0</v>
      </c>
      <c r="Y224" s="162">
        <v>0</v>
      </c>
      <c r="Z224" s="162">
        <v>0</v>
      </c>
      <c r="AA224" s="162">
        <v>0</v>
      </c>
      <c r="AB224" s="162" t="s">
        <v>239</v>
      </c>
      <c r="AC224" s="162">
        <v>0</v>
      </c>
      <c r="AD224" s="162">
        <v>0</v>
      </c>
      <c r="AE224" s="162">
        <v>0</v>
      </c>
      <c r="AF224" s="162">
        <v>0</v>
      </c>
      <c r="AG224" s="154">
        <v>0</v>
      </c>
    </row>
    <row r="225" spans="1:33" s="53" customFormat="1" ht="47.25">
      <c r="A225" s="73" t="s">
        <v>175</v>
      </c>
      <c r="B225" s="80" t="s">
        <v>633</v>
      </c>
      <c r="C225" s="58" t="s">
        <v>634</v>
      </c>
      <c r="D225" s="162" t="s">
        <v>119</v>
      </c>
      <c r="E225" s="162">
        <v>0.16</v>
      </c>
      <c r="F225" s="162">
        <v>0</v>
      </c>
      <c r="G225" s="162">
        <v>1.462</v>
      </c>
      <c r="H225" s="162">
        <v>0</v>
      </c>
      <c r="I225" s="162">
        <v>0</v>
      </c>
      <c r="J225" s="162" t="s">
        <v>239</v>
      </c>
      <c r="K225" s="162">
        <v>0</v>
      </c>
      <c r="L225" s="162">
        <v>0</v>
      </c>
      <c r="M225" s="154">
        <v>0</v>
      </c>
      <c r="N225" s="162">
        <v>0</v>
      </c>
      <c r="O225" s="162">
        <v>0</v>
      </c>
      <c r="P225" s="162" t="s">
        <v>239</v>
      </c>
      <c r="Q225" s="162">
        <v>0</v>
      </c>
      <c r="R225" s="162">
        <v>0</v>
      </c>
      <c r="S225" s="162">
        <v>0</v>
      </c>
      <c r="T225" s="162">
        <v>0</v>
      </c>
      <c r="U225" s="162">
        <v>0</v>
      </c>
      <c r="V225" s="162" t="s">
        <v>239</v>
      </c>
      <c r="W225" s="154">
        <v>0</v>
      </c>
      <c r="X225" s="162">
        <v>0</v>
      </c>
      <c r="Y225" s="162">
        <v>0</v>
      </c>
      <c r="Z225" s="162">
        <v>0</v>
      </c>
      <c r="AA225" s="162">
        <v>0</v>
      </c>
      <c r="AB225" s="162" t="s">
        <v>239</v>
      </c>
      <c r="AC225" s="162">
        <v>0</v>
      </c>
      <c r="AD225" s="162">
        <v>0</v>
      </c>
      <c r="AE225" s="162">
        <v>0</v>
      </c>
      <c r="AF225" s="162">
        <v>0</v>
      </c>
      <c r="AG225" s="154">
        <v>0</v>
      </c>
    </row>
    <row r="226" spans="1:33" s="53" customFormat="1" ht="63">
      <c r="A226" s="73" t="s">
        <v>175</v>
      </c>
      <c r="B226" s="80" t="s">
        <v>635</v>
      </c>
      <c r="C226" s="58" t="s">
        <v>636</v>
      </c>
      <c r="D226" s="162" t="s">
        <v>119</v>
      </c>
      <c r="E226" s="162">
        <v>0.16</v>
      </c>
      <c r="F226" s="162">
        <v>0</v>
      </c>
      <c r="G226" s="162">
        <v>0.21</v>
      </c>
      <c r="H226" s="162">
        <v>0</v>
      </c>
      <c r="I226" s="162">
        <v>0</v>
      </c>
      <c r="J226" s="162" t="s">
        <v>239</v>
      </c>
      <c r="K226" s="162">
        <v>0</v>
      </c>
      <c r="L226" s="162">
        <v>0</v>
      </c>
      <c r="M226" s="154">
        <v>0</v>
      </c>
      <c r="N226" s="162">
        <v>0</v>
      </c>
      <c r="O226" s="162">
        <v>0</v>
      </c>
      <c r="P226" s="162" t="s">
        <v>239</v>
      </c>
      <c r="Q226" s="162">
        <v>0</v>
      </c>
      <c r="R226" s="162">
        <v>0</v>
      </c>
      <c r="S226" s="162">
        <v>0</v>
      </c>
      <c r="T226" s="162">
        <v>0</v>
      </c>
      <c r="U226" s="162">
        <v>0</v>
      </c>
      <c r="V226" s="162" t="s">
        <v>239</v>
      </c>
      <c r="W226" s="154">
        <v>0</v>
      </c>
      <c r="X226" s="162">
        <v>0</v>
      </c>
      <c r="Y226" s="162">
        <v>0</v>
      </c>
      <c r="Z226" s="162">
        <v>0</v>
      </c>
      <c r="AA226" s="162">
        <v>0</v>
      </c>
      <c r="AB226" s="162" t="s">
        <v>239</v>
      </c>
      <c r="AC226" s="162">
        <v>0</v>
      </c>
      <c r="AD226" s="162">
        <v>0</v>
      </c>
      <c r="AE226" s="162">
        <v>0</v>
      </c>
      <c r="AF226" s="162">
        <v>0</v>
      </c>
      <c r="AG226" s="154">
        <v>0</v>
      </c>
    </row>
    <row r="227" spans="1:33" s="53" customFormat="1" ht="31.5">
      <c r="A227" s="73" t="s">
        <v>175</v>
      </c>
      <c r="B227" s="80" t="s">
        <v>637</v>
      </c>
      <c r="C227" s="58" t="s">
        <v>638</v>
      </c>
      <c r="D227" s="162" t="s">
        <v>239</v>
      </c>
      <c r="E227" s="162">
        <v>0</v>
      </c>
      <c r="F227" s="162">
        <v>0</v>
      </c>
      <c r="G227" s="162">
        <v>0</v>
      </c>
      <c r="H227" s="162">
        <v>0</v>
      </c>
      <c r="I227" s="162">
        <v>0</v>
      </c>
      <c r="J227" s="162" t="s">
        <v>265</v>
      </c>
      <c r="K227" s="162">
        <v>0.5</v>
      </c>
      <c r="L227" s="162">
        <v>0</v>
      </c>
      <c r="M227" s="154">
        <v>3.8439999999999999</v>
      </c>
      <c r="N227" s="162">
        <v>0</v>
      </c>
      <c r="O227" s="162">
        <v>0</v>
      </c>
      <c r="P227" s="162" t="s">
        <v>239</v>
      </c>
      <c r="Q227" s="162">
        <v>0</v>
      </c>
      <c r="R227" s="162">
        <v>0</v>
      </c>
      <c r="S227" s="162">
        <v>0</v>
      </c>
      <c r="T227" s="162">
        <v>0</v>
      </c>
      <c r="U227" s="162">
        <v>0</v>
      </c>
      <c r="V227" s="162" t="s">
        <v>239</v>
      </c>
      <c r="W227" s="154">
        <v>0</v>
      </c>
      <c r="X227" s="162">
        <v>0</v>
      </c>
      <c r="Y227" s="162">
        <v>0</v>
      </c>
      <c r="Z227" s="162">
        <v>0</v>
      </c>
      <c r="AA227" s="162">
        <v>0</v>
      </c>
      <c r="AB227" s="162" t="s">
        <v>239</v>
      </c>
      <c r="AC227" s="162">
        <v>0</v>
      </c>
      <c r="AD227" s="162">
        <v>0</v>
      </c>
      <c r="AE227" s="162">
        <v>0</v>
      </c>
      <c r="AF227" s="162">
        <v>0</v>
      </c>
      <c r="AG227" s="154">
        <v>0</v>
      </c>
    </row>
    <row r="228" spans="1:33" s="53" customFormat="1" ht="31.5">
      <c r="A228" s="143" t="s">
        <v>175</v>
      </c>
      <c r="B228" s="144" t="s">
        <v>639</v>
      </c>
      <c r="C228" s="136" t="s">
        <v>640</v>
      </c>
      <c r="D228" s="162" t="s">
        <v>239</v>
      </c>
      <c r="E228" s="162">
        <v>0</v>
      </c>
      <c r="F228" s="162">
        <v>0</v>
      </c>
      <c r="G228" s="162">
        <v>0</v>
      </c>
      <c r="H228" s="162">
        <v>0</v>
      </c>
      <c r="I228" s="162">
        <v>0</v>
      </c>
      <c r="J228" s="162" t="s">
        <v>265</v>
      </c>
      <c r="K228" s="162">
        <v>0</v>
      </c>
      <c r="L228" s="162">
        <v>0</v>
      </c>
      <c r="M228" s="154">
        <v>0.61599999999999999</v>
      </c>
      <c r="N228" s="162">
        <v>0</v>
      </c>
      <c r="O228" s="162">
        <v>0</v>
      </c>
      <c r="P228" s="162" t="s">
        <v>239</v>
      </c>
      <c r="Q228" s="162">
        <v>0</v>
      </c>
      <c r="R228" s="162">
        <v>0</v>
      </c>
      <c r="S228" s="162">
        <v>0</v>
      </c>
      <c r="T228" s="162">
        <v>0</v>
      </c>
      <c r="U228" s="162">
        <v>0</v>
      </c>
      <c r="V228" s="162" t="s">
        <v>239</v>
      </c>
      <c r="W228" s="154">
        <v>0</v>
      </c>
      <c r="X228" s="162">
        <v>0</v>
      </c>
      <c r="Y228" s="162">
        <v>0</v>
      </c>
      <c r="Z228" s="162">
        <v>0</v>
      </c>
      <c r="AA228" s="162">
        <v>0</v>
      </c>
      <c r="AB228" s="162" t="s">
        <v>239</v>
      </c>
      <c r="AC228" s="162">
        <v>0</v>
      </c>
      <c r="AD228" s="162">
        <v>0</v>
      </c>
      <c r="AE228" s="162">
        <v>0</v>
      </c>
      <c r="AF228" s="162">
        <v>0</v>
      </c>
      <c r="AG228" s="154">
        <v>0</v>
      </c>
    </row>
    <row r="229" spans="1:33" s="53" customFormat="1" ht="31.5">
      <c r="A229" s="143" t="s">
        <v>175</v>
      </c>
      <c r="B229" s="144" t="s">
        <v>641</v>
      </c>
      <c r="C229" s="136" t="s">
        <v>642</v>
      </c>
      <c r="D229" s="162" t="s">
        <v>239</v>
      </c>
      <c r="E229" s="162">
        <v>0</v>
      </c>
      <c r="F229" s="162">
        <v>0</v>
      </c>
      <c r="G229" s="162">
        <v>0</v>
      </c>
      <c r="H229" s="162">
        <v>0</v>
      </c>
      <c r="I229" s="162">
        <v>0</v>
      </c>
      <c r="J229" s="162" t="s">
        <v>239</v>
      </c>
      <c r="K229" s="162">
        <v>0</v>
      </c>
      <c r="L229" s="162">
        <v>0</v>
      </c>
      <c r="M229" s="154">
        <v>0</v>
      </c>
      <c r="N229" s="162">
        <v>0</v>
      </c>
      <c r="O229" s="162">
        <v>0</v>
      </c>
      <c r="P229" s="162" t="s">
        <v>239</v>
      </c>
      <c r="Q229" s="162">
        <v>0</v>
      </c>
      <c r="R229" s="162">
        <v>0</v>
      </c>
      <c r="S229" s="162">
        <v>0</v>
      </c>
      <c r="T229" s="162">
        <v>0</v>
      </c>
      <c r="U229" s="162">
        <v>0</v>
      </c>
      <c r="V229" s="162" t="s">
        <v>239</v>
      </c>
      <c r="W229" s="154">
        <v>0</v>
      </c>
      <c r="X229" s="162">
        <v>0</v>
      </c>
      <c r="Y229" s="162">
        <v>0</v>
      </c>
      <c r="Z229" s="162">
        <v>0</v>
      </c>
      <c r="AA229" s="162">
        <v>0</v>
      </c>
      <c r="AB229" s="162" t="s">
        <v>239</v>
      </c>
      <c r="AC229" s="162">
        <v>0</v>
      </c>
      <c r="AD229" s="162">
        <v>0</v>
      </c>
      <c r="AE229" s="162">
        <v>0</v>
      </c>
      <c r="AF229" s="162">
        <v>0</v>
      </c>
      <c r="AG229" s="154">
        <v>0</v>
      </c>
    </row>
    <row r="230" spans="1:33" s="53" customFormat="1" ht="78.75">
      <c r="A230" s="143" t="s">
        <v>175</v>
      </c>
      <c r="B230" s="144" t="s">
        <v>643</v>
      </c>
      <c r="C230" s="136" t="s">
        <v>644</v>
      </c>
      <c r="D230" s="162" t="s">
        <v>239</v>
      </c>
      <c r="E230" s="162">
        <v>0</v>
      </c>
      <c r="F230" s="162">
        <v>0</v>
      </c>
      <c r="G230" s="162">
        <v>0</v>
      </c>
      <c r="H230" s="162">
        <v>0</v>
      </c>
      <c r="I230" s="162">
        <v>0</v>
      </c>
      <c r="J230" s="162" t="s">
        <v>239</v>
      </c>
      <c r="K230" s="162">
        <v>0</v>
      </c>
      <c r="L230" s="162">
        <v>0</v>
      </c>
      <c r="M230" s="154">
        <v>0</v>
      </c>
      <c r="N230" s="162">
        <v>0</v>
      </c>
      <c r="O230" s="162">
        <v>0</v>
      </c>
      <c r="P230" s="162" t="s">
        <v>239</v>
      </c>
      <c r="Q230" s="162">
        <v>0</v>
      </c>
      <c r="R230" s="162">
        <v>0</v>
      </c>
      <c r="S230" s="162">
        <v>0</v>
      </c>
      <c r="T230" s="162">
        <v>0</v>
      </c>
      <c r="U230" s="162">
        <v>0</v>
      </c>
      <c r="V230" s="162" t="s">
        <v>239</v>
      </c>
      <c r="W230" s="154">
        <v>0</v>
      </c>
      <c r="X230" s="162">
        <v>0</v>
      </c>
      <c r="Y230" s="162">
        <v>0</v>
      </c>
      <c r="Z230" s="162">
        <v>0</v>
      </c>
      <c r="AA230" s="162">
        <v>0</v>
      </c>
      <c r="AB230" s="162" t="s">
        <v>239</v>
      </c>
      <c r="AC230" s="162">
        <v>0</v>
      </c>
      <c r="AD230" s="162">
        <v>0</v>
      </c>
      <c r="AE230" s="162">
        <v>0</v>
      </c>
      <c r="AF230" s="162">
        <v>0</v>
      </c>
      <c r="AG230" s="154">
        <v>0</v>
      </c>
    </row>
    <row r="231" spans="1:33" s="53" customFormat="1" ht="78.75">
      <c r="A231" s="143" t="s">
        <v>175</v>
      </c>
      <c r="B231" s="144" t="s">
        <v>645</v>
      </c>
      <c r="C231" s="136" t="s">
        <v>646</v>
      </c>
      <c r="D231" s="162" t="s">
        <v>239</v>
      </c>
      <c r="E231" s="162">
        <v>0</v>
      </c>
      <c r="F231" s="162">
        <v>0</v>
      </c>
      <c r="G231" s="162">
        <v>0</v>
      </c>
      <c r="H231" s="162">
        <v>0</v>
      </c>
      <c r="I231" s="162">
        <v>0</v>
      </c>
      <c r="J231" s="162" t="s">
        <v>239</v>
      </c>
      <c r="K231" s="162">
        <v>0</v>
      </c>
      <c r="L231" s="162">
        <v>0</v>
      </c>
      <c r="M231" s="154">
        <v>0</v>
      </c>
      <c r="N231" s="162">
        <v>0</v>
      </c>
      <c r="O231" s="162">
        <v>0</v>
      </c>
      <c r="P231" s="162" t="s">
        <v>239</v>
      </c>
      <c r="Q231" s="162">
        <v>0</v>
      </c>
      <c r="R231" s="162">
        <v>0</v>
      </c>
      <c r="S231" s="162">
        <v>0</v>
      </c>
      <c r="T231" s="162">
        <v>0</v>
      </c>
      <c r="U231" s="162">
        <v>0</v>
      </c>
      <c r="V231" s="162" t="s">
        <v>239</v>
      </c>
      <c r="W231" s="154">
        <v>0</v>
      </c>
      <c r="X231" s="162">
        <v>0</v>
      </c>
      <c r="Y231" s="162">
        <v>0</v>
      </c>
      <c r="Z231" s="162">
        <v>0</v>
      </c>
      <c r="AA231" s="162">
        <v>0</v>
      </c>
      <c r="AB231" s="162" t="s">
        <v>239</v>
      </c>
      <c r="AC231" s="162">
        <v>0</v>
      </c>
      <c r="AD231" s="162">
        <v>0</v>
      </c>
      <c r="AE231" s="162">
        <v>0</v>
      </c>
      <c r="AF231" s="162">
        <v>0</v>
      </c>
      <c r="AG231" s="154">
        <v>0</v>
      </c>
    </row>
    <row r="232" spans="1:33" s="53" customFormat="1" ht="78.75">
      <c r="A232" s="143" t="s">
        <v>175</v>
      </c>
      <c r="B232" s="144" t="s">
        <v>647</v>
      </c>
      <c r="C232" s="136" t="s">
        <v>648</v>
      </c>
      <c r="D232" s="162" t="s">
        <v>239</v>
      </c>
      <c r="E232" s="162">
        <v>0</v>
      </c>
      <c r="F232" s="162">
        <v>0</v>
      </c>
      <c r="G232" s="162">
        <v>0</v>
      </c>
      <c r="H232" s="162">
        <v>0</v>
      </c>
      <c r="I232" s="162">
        <v>0</v>
      </c>
      <c r="J232" s="162" t="s">
        <v>239</v>
      </c>
      <c r="K232" s="162">
        <v>0</v>
      </c>
      <c r="L232" s="162">
        <v>0</v>
      </c>
      <c r="M232" s="154">
        <v>0</v>
      </c>
      <c r="N232" s="162">
        <v>0</v>
      </c>
      <c r="O232" s="162">
        <v>0</v>
      </c>
      <c r="P232" s="162" t="s">
        <v>239</v>
      </c>
      <c r="Q232" s="162">
        <v>0</v>
      </c>
      <c r="R232" s="162">
        <v>0</v>
      </c>
      <c r="S232" s="162">
        <v>0</v>
      </c>
      <c r="T232" s="162">
        <v>0</v>
      </c>
      <c r="U232" s="162">
        <v>0</v>
      </c>
      <c r="V232" s="162" t="s">
        <v>239</v>
      </c>
      <c r="W232" s="154">
        <v>0</v>
      </c>
      <c r="X232" s="162">
        <v>0</v>
      </c>
      <c r="Y232" s="162">
        <v>0</v>
      </c>
      <c r="Z232" s="162">
        <v>0</v>
      </c>
      <c r="AA232" s="162">
        <v>0</v>
      </c>
      <c r="AB232" s="162" t="s">
        <v>239</v>
      </c>
      <c r="AC232" s="162">
        <v>0</v>
      </c>
      <c r="AD232" s="162">
        <v>0</v>
      </c>
      <c r="AE232" s="162">
        <v>0</v>
      </c>
      <c r="AF232" s="162">
        <v>0</v>
      </c>
      <c r="AG232" s="154">
        <v>0</v>
      </c>
    </row>
    <row r="233" spans="1:33" s="53" customFormat="1" ht="47.25">
      <c r="A233" s="143" t="s">
        <v>175</v>
      </c>
      <c r="B233" s="144" t="s">
        <v>649</v>
      </c>
      <c r="C233" s="136" t="s">
        <v>650</v>
      </c>
      <c r="D233" s="162" t="s">
        <v>239</v>
      </c>
      <c r="E233" s="162">
        <v>0</v>
      </c>
      <c r="F233" s="162">
        <v>0</v>
      </c>
      <c r="G233" s="162">
        <v>0</v>
      </c>
      <c r="H233" s="162">
        <v>0</v>
      </c>
      <c r="I233" s="162">
        <v>0</v>
      </c>
      <c r="J233" s="162" t="s">
        <v>239</v>
      </c>
      <c r="K233" s="162">
        <v>0</v>
      </c>
      <c r="L233" s="162">
        <v>0</v>
      </c>
      <c r="M233" s="154">
        <v>0</v>
      </c>
      <c r="N233" s="162">
        <v>0</v>
      </c>
      <c r="O233" s="162">
        <v>0</v>
      </c>
      <c r="P233" s="162" t="s">
        <v>239</v>
      </c>
      <c r="Q233" s="162">
        <v>0</v>
      </c>
      <c r="R233" s="162">
        <v>0</v>
      </c>
      <c r="S233" s="162">
        <v>0</v>
      </c>
      <c r="T233" s="162">
        <v>0</v>
      </c>
      <c r="U233" s="162">
        <v>0</v>
      </c>
      <c r="V233" s="162" t="s">
        <v>239</v>
      </c>
      <c r="W233" s="154">
        <v>0</v>
      </c>
      <c r="X233" s="162">
        <v>0</v>
      </c>
      <c r="Y233" s="162">
        <v>0</v>
      </c>
      <c r="Z233" s="162">
        <v>0</v>
      </c>
      <c r="AA233" s="162">
        <v>0</v>
      </c>
      <c r="AB233" s="162" t="s">
        <v>239</v>
      </c>
      <c r="AC233" s="162">
        <v>0</v>
      </c>
      <c r="AD233" s="162">
        <v>0</v>
      </c>
      <c r="AE233" s="162">
        <v>0</v>
      </c>
      <c r="AF233" s="162">
        <v>0</v>
      </c>
      <c r="AG233" s="154">
        <v>0</v>
      </c>
    </row>
    <row r="234" spans="1:33" s="53" customFormat="1" ht="94.5">
      <c r="A234" s="74" t="s">
        <v>175</v>
      </c>
      <c r="B234" s="42" t="s">
        <v>651</v>
      </c>
      <c r="C234" s="64" t="s">
        <v>652</v>
      </c>
      <c r="D234" s="162" t="s">
        <v>239</v>
      </c>
      <c r="E234" s="162">
        <v>0</v>
      </c>
      <c r="F234" s="162">
        <v>0</v>
      </c>
      <c r="G234" s="162">
        <v>0</v>
      </c>
      <c r="H234" s="162">
        <v>0</v>
      </c>
      <c r="I234" s="162">
        <v>0</v>
      </c>
      <c r="J234" s="162" t="s">
        <v>239</v>
      </c>
      <c r="K234" s="162">
        <v>0</v>
      </c>
      <c r="L234" s="162">
        <v>0</v>
      </c>
      <c r="M234" s="154">
        <v>0</v>
      </c>
      <c r="N234" s="162">
        <v>0</v>
      </c>
      <c r="O234" s="162">
        <v>0</v>
      </c>
      <c r="P234" s="162" t="s">
        <v>239</v>
      </c>
      <c r="Q234" s="162">
        <v>0</v>
      </c>
      <c r="R234" s="162">
        <v>0</v>
      </c>
      <c r="S234" s="162">
        <v>0</v>
      </c>
      <c r="T234" s="162">
        <v>0</v>
      </c>
      <c r="U234" s="162">
        <v>0</v>
      </c>
      <c r="V234" s="162" t="s">
        <v>239</v>
      </c>
      <c r="W234" s="154">
        <v>0</v>
      </c>
      <c r="X234" s="162">
        <v>0</v>
      </c>
      <c r="Y234" s="162">
        <v>0</v>
      </c>
      <c r="Z234" s="162">
        <v>0</v>
      </c>
      <c r="AA234" s="162">
        <v>0</v>
      </c>
      <c r="AB234" s="162" t="s">
        <v>239</v>
      </c>
      <c r="AC234" s="162">
        <v>0</v>
      </c>
      <c r="AD234" s="162">
        <v>0</v>
      </c>
      <c r="AE234" s="162">
        <v>0</v>
      </c>
      <c r="AF234" s="162">
        <v>0</v>
      </c>
      <c r="AG234" s="154">
        <v>0</v>
      </c>
    </row>
    <row r="235" spans="1:33" s="53" customFormat="1" ht="78.75">
      <c r="A235" s="74" t="s">
        <v>175</v>
      </c>
      <c r="B235" s="56" t="s">
        <v>653</v>
      </c>
      <c r="C235" s="55" t="s">
        <v>654</v>
      </c>
      <c r="D235" s="162" t="s">
        <v>239</v>
      </c>
      <c r="E235" s="162">
        <v>0</v>
      </c>
      <c r="F235" s="162">
        <v>0</v>
      </c>
      <c r="G235" s="162">
        <v>0</v>
      </c>
      <c r="H235" s="162">
        <v>0</v>
      </c>
      <c r="I235" s="162">
        <v>0</v>
      </c>
      <c r="J235" s="162" t="s">
        <v>239</v>
      </c>
      <c r="K235" s="162">
        <v>0</v>
      </c>
      <c r="L235" s="162">
        <v>0</v>
      </c>
      <c r="M235" s="154">
        <v>0</v>
      </c>
      <c r="N235" s="162">
        <v>0</v>
      </c>
      <c r="O235" s="162">
        <v>0</v>
      </c>
      <c r="P235" s="162" t="s">
        <v>239</v>
      </c>
      <c r="Q235" s="162">
        <v>0</v>
      </c>
      <c r="R235" s="162">
        <v>0</v>
      </c>
      <c r="S235" s="162">
        <v>0</v>
      </c>
      <c r="T235" s="162">
        <v>0</v>
      </c>
      <c r="U235" s="162">
        <v>0</v>
      </c>
      <c r="V235" s="162" t="s">
        <v>239</v>
      </c>
      <c r="W235" s="154">
        <v>0</v>
      </c>
      <c r="X235" s="162">
        <v>0</v>
      </c>
      <c r="Y235" s="162">
        <v>0</v>
      </c>
      <c r="Z235" s="162">
        <v>0</v>
      </c>
      <c r="AA235" s="162">
        <v>0</v>
      </c>
      <c r="AB235" s="162" t="s">
        <v>239</v>
      </c>
      <c r="AC235" s="162">
        <v>0</v>
      </c>
      <c r="AD235" s="162">
        <v>0</v>
      </c>
      <c r="AE235" s="162">
        <v>0</v>
      </c>
      <c r="AF235" s="162">
        <v>0</v>
      </c>
      <c r="AG235" s="154">
        <v>0</v>
      </c>
    </row>
    <row r="236" spans="1:33" s="53" customFormat="1" ht="63">
      <c r="A236" s="74" t="s">
        <v>175</v>
      </c>
      <c r="B236" s="56" t="s">
        <v>655</v>
      </c>
      <c r="C236" s="55" t="s">
        <v>656</v>
      </c>
      <c r="D236" s="162" t="s">
        <v>239</v>
      </c>
      <c r="E236" s="162">
        <v>0</v>
      </c>
      <c r="F236" s="162">
        <v>0</v>
      </c>
      <c r="G236" s="162">
        <v>0</v>
      </c>
      <c r="H236" s="162">
        <v>0</v>
      </c>
      <c r="I236" s="162">
        <v>0</v>
      </c>
      <c r="J236" s="162" t="s">
        <v>239</v>
      </c>
      <c r="K236" s="162">
        <v>0</v>
      </c>
      <c r="L236" s="162">
        <v>0</v>
      </c>
      <c r="M236" s="154">
        <v>0</v>
      </c>
      <c r="N236" s="162">
        <v>0</v>
      </c>
      <c r="O236" s="162">
        <v>0</v>
      </c>
      <c r="P236" s="162" t="s">
        <v>239</v>
      </c>
      <c r="Q236" s="162">
        <v>0</v>
      </c>
      <c r="R236" s="162">
        <v>0</v>
      </c>
      <c r="S236" s="162">
        <v>0</v>
      </c>
      <c r="T236" s="162">
        <v>0</v>
      </c>
      <c r="U236" s="162">
        <v>0</v>
      </c>
      <c r="V236" s="162" t="s">
        <v>239</v>
      </c>
      <c r="W236" s="154">
        <v>0</v>
      </c>
      <c r="X236" s="162">
        <v>0</v>
      </c>
      <c r="Y236" s="162">
        <v>0</v>
      </c>
      <c r="Z236" s="162">
        <v>0</v>
      </c>
      <c r="AA236" s="162">
        <v>0</v>
      </c>
      <c r="AB236" s="162" t="s">
        <v>239</v>
      </c>
      <c r="AC236" s="162">
        <v>0</v>
      </c>
      <c r="AD236" s="162">
        <v>0</v>
      </c>
      <c r="AE236" s="162">
        <v>0</v>
      </c>
      <c r="AF236" s="162">
        <v>0</v>
      </c>
      <c r="AG236" s="154">
        <v>0</v>
      </c>
    </row>
    <row r="237" spans="1:33" s="53" customFormat="1" ht="78.75">
      <c r="A237" s="63" t="s">
        <v>175</v>
      </c>
      <c r="B237" s="56" t="s">
        <v>657</v>
      </c>
      <c r="C237" s="55" t="s">
        <v>658</v>
      </c>
      <c r="D237" s="162" t="s">
        <v>112</v>
      </c>
      <c r="E237" s="162">
        <v>0</v>
      </c>
      <c r="F237" s="162">
        <v>0</v>
      </c>
      <c r="G237" s="162">
        <v>2.198</v>
      </c>
      <c r="H237" s="162">
        <v>0</v>
      </c>
      <c r="I237" s="162">
        <v>0</v>
      </c>
      <c r="J237" s="162" t="s">
        <v>239</v>
      </c>
      <c r="K237" s="162">
        <v>0</v>
      </c>
      <c r="L237" s="162">
        <v>0</v>
      </c>
      <c r="M237" s="154">
        <v>0</v>
      </c>
      <c r="N237" s="162">
        <v>0</v>
      </c>
      <c r="O237" s="162">
        <v>0</v>
      </c>
      <c r="P237" s="162" t="s">
        <v>239</v>
      </c>
      <c r="Q237" s="162">
        <v>0</v>
      </c>
      <c r="R237" s="162">
        <v>0</v>
      </c>
      <c r="S237" s="162">
        <v>0</v>
      </c>
      <c r="T237" s="162">
        <v>0</v>
      </c>
      <c r="U237" s="162">
        <v>0</v>
      </c>
      <c r="V237" s="162" t="s">
        <v>239</v>
      </c>
      <c r="W237" s="154">
        <v>0</v>
      </c>
      <c r="X237" s="162">
        <v>0</v>
      </c>
      <c r="Y237" s="162">
        <v>0</v>
      </c>
      <c r="Z237" s="162">
        <v>0</v>
      </c>
      <c r="AA237" s="162">
        <v>0</v>
      </c>
      <c r="AB237" s="162" t="s">
        <v>239</v>
      </c>
      <c r="AC237" s="162">
        <v>0</v>
      </c>
      <c r="AD237" s="162">
        <v>0</v>
      </c>
      <c r="AE237" s="162">
        <v>0</v>
      </c>
      <c r="AF237" s="162">
        <v>0</v>
      </c>
      <c r="AG237" s="154">
        <v>0</v>
      </c>
    </row>
    <row r="238" spans="1:33" s="53" customFormat="1" ht="47.25">
      <c r="A238" s="74" t="s">
        <v>175</v>
      </c>
      <c r="B238" s="56" t="s">
        <v>659</v>
      </c>
      <c r="C238" s="55" t="s">
        <v>660</v>
      </c>
      <c r="D238" s="162" t="s">
        <v>265</v>
      </c>
      <c r="E238" s="162">
        <v>0.1</v>
      </c>
      <c r="F238" s="162">
        <v>0</v>
      </c>
      <c r="G238" s="162">
        <v>4.5720000000000001</v>
      </c>
      <c r="H238" s="162">
        <v>0</v>
      </c>
      <c r="I238" s="162">
        <v>0</v>
      </c>
      <c r="J238" s="162" t="s">
        <v>239</v>
      </c>
      <c r="K238" s="162">
        <v>0</v>
      </c>
      <c r="L238" s="162">
        <v>0</v>
      </c>
      <c r="M238" s="154">
        <v>0</v>
      </c>
      <c r="N238" s="162">
        <v>0</v>
      </c>
      <c r="O238" s="162">
        <v>0</v>
      </c>
      <c r="P238" s="162" t="s">
        <v>239</v>
      </c>
      <c r="Q238" s="162">
        <v>0</v>
      </c>
      <c r="R238" s="162">
        <v>0</v>
      </c>
      <c r="S238" s="162">
        <v>0</v>
      </c>
      <c r="T238" s="162">
        <v>0</v>
      </c>
      <c r="U238" s="162">
        <v>0</v>
      </c>
      <c r="V238" s="162" t="s">
        <v>239</v>
      </c>
      <c r="W238" s="154">
        <v>0</v>
      </c>
      <c r="X238" s="162">
        <v>0</v>
      </c>
      <c r="Y238" s="162">
        <v>0</v>
      </c>
      <c r="Z238" s="162">
        <v>0</v>
      </c>
      <c r="AA238" s="162">
        <v>0</v>
      </c>
      <c r="AB238" s="162" t="s">
        <v>239</v>
      </c>
      <c r="AC238" s="162">
        <v>0</v>
      </c>
      <c r="AD238" s="162">
        <v>0</v>
      </c>
      <c r="AE238" s="162">
        <v>0</v>
      </c>
      <c r="AF238" s="162">
        <v>0</v>
      </c>
      <c r="AG238" s="154">
        <v>0</v>
      </c>
    </row>
    <row r="239" spans="1:33" s="53" customFormat="1" ht="47.25">
      <c r="A239" s="74" t="s">
        <v>175</v>
      </c>
      <c r="B239" s="56" t="s">
        <v>661</v>
      </c>
      <c r="C239" s="55" t="s">
        <v>662</v>
      </c>
      <c r="D239" s="162" t="s">
        <v>239</v>
      </c>
      <c r="E239" s="162">
        <v>0</v>
      </c>
      <c r="F239" s="162">
        <v>0</v>
      </c>
      <c r="G239" s="162">
        <v>0</v>
      </c>
      <c r="H239" s="162">
        <v>0</v>
      </c>
      <c r="I239" s="162">
        <v>0</v>
      </c>
      <c r="J239" s="162" t="s">
        <v>239</v>
      </c>
      <c r="K239" s="162">
        <v>0</v>
      </c>
      <c r="L239" s="162">
        <v>0</v>
      </c>
      <c r="M239" s="154">
        <v>0</v>
      </c>
      <c r="N239" s="162">
        <v>0</v>
      </c>
      <c r="O239" s="162">
        <v>0</v>
      </c>
      <c r="P239" s="162" t="s">
        <v>239</v>
      </c>
      <c r="Q239" s="162">
        <v>0</v>
      </c>
      <c r="R239" s="162">
        <v>0</v>
      </c>
      <c r="S239" s="162">
        <v>0</v>
      </c>
      <c r="T239" s="162">
        <v>0</v>
      </c>
      <c r="U239" s="162">
        <v>0</v>
      </c>
      <c r="V239" s="162" t="s">
        <v>239</v>
      </c>
      <c r="W239" s="154">
        <v>0</v>
      </c>
      <c r="X239" s="162">
        <v>0</v>
      </c>
      <c r="Y239" s="162">
        <v>0</v>
      </c>
      <c r="Z239" s="162">
        <v>0</v>
      </c>
      <c r="AA239" s="162">
        <v>0</v>
      </c>
      <c r="AB239" s="162" t="s">
        <v>239</v>
      </c>
      <c r="AC239" s="162">
        <v>0</v>
      </c>
      <c r="AD239" s="162">
        <v>0</v>
      </c>
      <c r="AE239" s="162">
        <v>0</v>
      </c>
      <c r="AF239" s="162">
        <v>0</v>
      </c>
      <c r="AG239" s="154">
        <v>0</v>
      </c>
    </row>
    <row r="240" spans="1:33" s="53" customFormat="1" ht="78.75">
      <c r="A240" s="63" t="s">
        <v>175</v>
      </c>
      <c r="B240" s="56" t="s">
        <v>1045</v>
      </c>
      <c r="C240" s="55" t="s">
        <v>663</v>
      </c>
      <c r="D240" s="162" t="s">
        <v>239</v>
      </c>
      <c r="E240" s="162">
        <v>0</v>
      </c>
      <c r="F240" s="162">
        <v>0</v>
      </c>
      <c r="G240" s="162">
        <v>0</v>
      </c>
      <c r="H240" s="162">
        <v>0</v>
      </c>
      <c r="I240" s="162">
        <v>0</v>
      </c>
      <c r="J240" s="162" t="s">
        <v>265</v>
      </c>
      <c r="K240" s="162">
        <v>0</v>
      </c>
      <c r="L240" s="162">
        <v>0</v>
      </c>
      <c r="M240" s="154">
        <v>4.3979999999999997</v>
      </c>
      <c r="N240" s="162">
        <v>0</v>
      </c>
      <c r="O240" s="162">
        <v>0</v>
      </c>
      <c r="P240" s="162" t="s">
        <v>239</v>
      </c>
      <c r="Q240" s="162">
        <v>0</v>
      </c>
      <c r="R240" s="162">
        <v>0</v>
      </c>
      <c r="S240" s="162">
        <v>0</v>
      </c>
      <c r="T240" s="162">
        <v>0</v>
      </c>
      <c r="U240" s="162">
        <v>0</v>
      </c>
      <c r="V240" s="162" t="s">
        <v>239</v>
      </c>
      <c r="W240" s="154">
        <v>0</v>
      </c>
      <c r="X240" s="162">
        <v>0</v>
      </c>
      <c r="Y240" s="162">
        <v>0</v>
      </c>
      <c r="Z240" s="162">
        <v>0</v>
      </c>
      <c r="AA240" s="162">
        <v>0</v>
      </c>
      <c r="AB240" s="162" t="s">
        <v>239</v>
      </c>
      <c r="AC240" s="162">
        <v>0</v>
      </c>
      <c r="AD240" s="162">
        <v>0</v>
      </c>
      <c r="AE240" s="162">
        <v>0</v>
      </c>
      <c r="AF240" s="162">
        <v>0</v>
      </c>
      <c r="AG240" s="154">
        <v>0</v>
      </c>
    </row>
    <row r="241" spans="1:33" s="53" customFormat="1" ht="31.5">
      <c r="A241" s="63" t="s">
        <v>175</v>
      </c>
      <c r="B241" s="54" t="s">
        <v>664</v>
      </c>
      <c r="C241" s="64" t="s">
        <v>665</v>
      </c>
      <c r="D241" s="162" t="s">
        <v>239</v>
      </c>
      <c r="E241" s="162">
        <v>0</v>
      </c>
      <c r="F241" s="162">
        <v>0</v>
      </c>
      <c r="G241" s="162">
        <v>0</v>
      </c>
      <c r="H241" s="162">
        <v>0</v>
      </c>
      <c r="I241" s="162">
        <v>0</v>
      </c>
      <c r="J241" s="162" t="s">
        <v>239</v>
      </c>
      <c r="K241" s="162">
        <v>0</v>
      </c>
      <c r="L241" s="162">
        <v>0</v>
      </c>
      <c r="M241" s="154">
        <v>0</v>
      </c>
      <c r="N241" s="162">
        <v>0</v>
      </c>
      <c r="O241" s="162">
        <v>0</v>
      </c>
      <c r="P241" s="162" t="s">
        <v>239</v>
      </c>
      <c r="Q241" s="162">
        <v>0</v>
      </c>
      <c r="R241" s="162">
        <v>0</v>
      </c>
      <c r="S241" s="162">
        <v>0</v>
      </c>
      <c r="T241" s="162">
        <v>0</v>
      </c>
      <c r="U241" s="162">
        <v>0</v>
      </c>
      <c r="V241" s="162" t="s">
        <v>239</v>
      </c>
      <c r="W241" s="154">
        <v>0</v>
      </c>
      <c r="X241" s="162">
        <v>0</v>
      </c>
      <c r="Y241" s="162">
        <v>0</v>
      </c>
      <c r="Z241" s="162">
        <v>0</v>
      </c>
      <c r="AA241" s="162">
        <v>0</v>
      </c>
      <c r="AB241" s="162" t="s">
        <v>239</v>
      </c>
      <c r="AC241" s="162">
        <v>0</v>
      </c>
      <c r="AD241" s="162">
        <v>0</v>
      </c>
      <c r="AE241" s="162">
        <v>0</v>
      </c>
      <c r="AF241" s="162">
        <v>0</v>
      </c>
      <c r="AG241" s="154">
        <v>0</v>
      </c>
    </row>
    <row r="242" spans="1:33" s="53" customFormat="1" ht="47.25">
      <c r="A242" s="63" t="s">
        <v>175</v>
      </c>
      <c r="B242" s="54" t="s">
        <v>666</v>
      </c>
      <c r="C242" s="64" t="s">
        <v>667</v>
      </c>
      <c r="D242" s="162" t="s">
        <v>239</v>
      </c>
      <c r="E242" s="162">
        <v>0</v>
      </c>
      <c r="F242" s="162">
        <v>0</v>
      </c>
      <c r="G242" s="162">
        <v>0</v>
      </c>
      <c r="H242" s="162">
        <v>0</v>
      </c>
      <c r="I242" s="162">
        <v>0</v>
      </c>
      <c r="J242" s="162" t="s">
        <v>239</v>
      </c>
      <c r="K242" s="162">
        <v>0</v>
      </c>
      <c r="L242" s="162">
        <v>0</v>
      </c>
      <c r="M242" s="154">
        <v>0</v>
      </c>
      <c r="N242" s="162">
        <v>0</v>
      </c>
      <c r="O242" s="162">
        <v>0</v>
      </c>
      <c r="P242" s="162" t="s">
        <v>239</v>
      </c>
      <c r="Q242" s="162">
        <v>0</v>
      </c>
      <c r="R242" s="162">
        <v>0</v>
      </c>
      <c r="S242" s="162">
        <v>0</v>
      </c>
      <c r="T242" s="162">
        <v>0</v>
      </c>
      <c r="U242" s="162">
        <v>0</v>
      </c>
      <c r="V242" s="162" t="s">
        <v>239</v>
      </c>
      <c r="W242" s="154">
        <v>0</v>
      </c>
      <c r="X242" s="162">
        <v>0</v>
      </c>
      <c r="Y242" s="162">
        <v>0</v>
      </c>
      <c r="Z242" s="162">
        <v>0</v>
      </c>
      <c r="AA242" s="162">
        <v>0</v>
      </c>
      <c r="AB242" s="162" t="s">
        <v>239</v>
      </c>
      <c r="AC242" s="162">
        <v>0</v>
      </c>
      <c r="AD242" s="162">
        <v>0</v>
      </c>
      <c r="AE242" s="162">
        <v>0</v>
      </c>
      <c r="AF242" s="162">
        <v>0</v>
      </c>
      <c r="AG242" s="154">
        <v>0</v>
      </c>
    </row>
    <row r="243" spans="1:33" s="53" customFormat="1" ht="47.25">
      <c r="A243" s="63" t="s">
        <v>175</v>
      </c>
      <c r="B243" s="54" t="s">
        <v>668</v>
      </c>
      <c r="C243" s="64" t="s">
        <v>669</v>
      </c>
      <c r="D243" s="162" t="s">
        <v>239</v>
      </c>
      <c r="E243" s="162">
        <v>0</v>
      </c>
      <c r="F243" s="162">
        <v>0</v>
      </c>
      <c r="G243" s="162">
        <v>0</v>
      </c>
      <c r="H243" s="162">
        <v>0</v>
      </c>
      <c r="I243" s="162">
        <v>0</v>
      </c>
      <c r="J243" s="162" t="s">
        <v>265</v>
      </c>
      <c r="K243" s="162">
        <v>0.26</v>
      </c>
      <c r="L243" s="162">
        <v>0</v>
      </c>
      <c r="M243" s="154">
        <v>2.8260000000000001</v>
      </c>
      <c r="N243" s="162">
        <v>0</v>
      </c>
      <c r="O243" s="162">
        <v>0</v>
      </c>
      <c r="P243" s="162" t="s">
        <v>239</v>
      </c>
      <c r="Q243" s="162">
        <v>0</v>
      </c>
      <c r="R243" s="162">
        <v>0</v>
      </c>
      <c r="S243" s="162">
        <v>0</v>
      </c>
      <c r="T243" s="162">
        <v>0</v>
      </c>
      <c r="U243" s="162">
        <v>0</v>
      </c>
      <c r="V243" s="162" t="s">
        <v>239</v>
      </c>
      <c r="W243" s="154">
        <v>0</v>
      </c>
      <c r="X243" s="162">
        <v>0</v>
      </c>
      <c r="Y243" s="162">
        <v>0</v>
      </c>
      <c r="Z243" s="162">
        <v>0</v>
      </c>
      <c r="AA243" s="162">
        <v>0</v>
      </c>
      <c r="AB243" s="162" t="s">
        <v>239</v>
      </c>
      <c r="AC243" s="162">
        <v>0</v>
      </c>
      <c r="AD243" s="162">
        <v>0</v>
      </c>
      <c r="AE243" s="162">
        <v>0</v>
      </c>
      <c r="AF243" s="162">
        <v>0</v>
      </c>
      <c r="AG243" s="154">
        <v>0</v>
      </c>
    </row>
    <row r="244" spans="1:33" s="53" customFormat="1" ht="31.5">
      <c r="A244" s="63" t="s">
        <v>175</v>
      </c>
      <c r="B244" s="54" t="s">
        <v>670</v>
      </c>
      <c r="C244" s="64" t="s">
        <v>671</v>
      </c>
      <c r="D244" s="162" t="s">
        <v>239</v>
      </c>
      <c r="E244" s="162">
        <v>0</v>
      </c>
      <c r="F244" s="162">
        <v>0</v>
      </c>
      <c r="G244" s="162">
        <v>0</v>
      </c>
      <c r="H244" s="162">
        <v>0</v>
      </c>
      <c r="I244" s="162">
        <v>0</v>
      </c>
      <c r="J244" s="162" t="s">
        <v>239</v>
      </c>
      <c r="K244" s="162">
        <v>0</v>
      </c>
      <c r="L244" s="162">
        <v>0</v>
      </c>
      <c r="M244" s="154">
        <v>0</v>
      </c>
      <c r="N244" s="162">
        <v>0</v>
      </c>
      <c r="O244" s="162">
        <v>0</v>
      </c>
      <c r="P244" s="162" t="s">
        <v>265</v>
      </c>
      <c r="Q244" s="162">
        <v>0</v>
      </c>
      <c r="R244" s="162">
        <v>0</v>
      </c>
      <c r="S244" s="162">
        <v>1.75</v>
      </c>
      <c r="T244" s="162">
        <v>0</v>
      </c>
      <c r="U244" s="162">
        <v>0</v>
      </c>
      <c r="V244" s="162" t="s">
        <v>239</v>
      </c>
      <c r="W244" s="154">
        <v>0</v>
      </c>
      <c r="X244" s="162">
        <v>0</v>
      </c>
      <c r="Y244" s="162">
        <v>0</v>
      </c>
      <c r="Z244" s="162">
        <v>0</v>
      </c>
      <c r="AA244" s="162">
        <v>0</v>
      </c>
      <c r="AB244" s="162" t="s">
        <v>239</v>
      </c>
      <c r="AC244" s="162">
        <v>0</v>
      </c>
      <c r="AD244" s="162">
        <v>0</v>
      </c>
      <c r="AE244" s="162">
        <v>0</v>
      </c>
      <c r="AF244" s="162">
        <v>0</v>
      </c>
      <c r="AG244" s="154">
        <v>0</v>
      </c>
    </row>
    <row r="245" spans="1:33" s="53" customFormat="1" ht="31.5">
      <c r="A245" s="63" t="s">
        <v>175</v>
      </c>
      <c r="B245" s="57" t="s">
        <v>672</v>
      </c>
      <c r="C245" s="64" t="s">
        <v>673</v>
      </c>
      <c r="D245" s="162" t="s">
        <v>239</v>
      </c>
      <c r="E245" s="162">
        <v>0</v>
      </c>
      <c r="F245" s="162">
        <v>0</v>
      </c>
      <c r="G245" s="162">
        <v>0</v>
      </c>
      <c r="H245" s="162">
        <v>0</v>
      </c>
      <c r="I245" s="162">
        <v>0</v>
      </c>
      <c r="J245" s="162" t="s">
        <v>239</v>
      </c>
      <c r="K245" s="162">
        <v>0</v>
      </c>
      <c r="L245" s="162">
        <v>0</v>
      </c>
      <c r="M245" s="154">
        <v>0</v>
      </c>
      <c r="N245" s="162">
        <v>0</v>
      </c>
      <c r="O245" s="162">
        <v>0</v>
      </c>
      <c r="P245" s="162" t="s">
        <v>239</v>
      </c>
      <c r="Q245" s="162">
        <v>0</v>
      </c>
      <c r="R245" s="162">
        <v>0</v>
      </c>
      <c r="S245" s="162">
        <v>0</v>
      </c>
      <c r="T245" s="162">
        <v>0</v>
      </c>
      <c r="U245" s="162">
        <v>0</v>
      </c>
      <c r="V245" s="162" t="s">
        <v>239</v>
      </c>
      <c r="W245" s="154">
        <v>0</v>
      </c>
      <c r="X245" s="162">
        <v>0</v>
      </c>
      <c r="Y245" s="162">
        <v>0</v>
      </c>
      <c r="Z245" s="162">
        <v>0</v>
      </c>
      <c r="AA245" s="162">
        <v>0</v>
      </c>
      <c r="AB245" s="162" t="s">
        <v>239</v>
      </c>
      <c r="AC245" s="162">
        <v>0</v>
      </c>
      <c r="AD245" s="162">
        <v>0</v>
      </c>
      <c r="AE245" s="162">
        <v>0</v>
      </c>
      <c r="AF245" s="162">
        <v>0</v>
      </c>
      <c r="AG245" s="154">
        <v>0</v>
      </c>
    </row>
    <row r="246" spans="1:33" s="53" customFormat="1" ht="31.5">
      <c r="A246" s="63" t="s">
        <v>175</v>
      </c>
      <c r="B246" s="57" t="s">
        <v>674</v>
      </c>
      <c r="C246" s="64" t="s">
        <v>675</v>
      </c>
      <c r="D246" s="162" t="s">
        <v>239</v>
      </c>
      <c r="E246" s="162">
        <v>0</v>
      </c>
      <c r="F246" s="162">
        <v>0</v>
      </c>
      <c r="G246" s="162">
        <v>0</v>
      </c>
      <c r="H246" s="162">
        <v>0</v>
      </c>
      <c r="I246" s="162">
        <v>0</v>
      </c>
      <c r="J246" s="162" t="s">
        <v>239</v>
      </c>
      <c r="K246" s="162">
        <v>0</v>
      </c>
      <c r="L246" s="162">
        <v>0</v>
      </c>
      <c r="M246" s="154">
        <v>0</v>
      </c>
      <c r="N246" s="162">
        <v>0</v>
      </c>
      <c r="O246" s="162">
        <v>0</v>
      </c>
      <c r="P246" s="162" t="s">
        <v>239</v>
      </c>
      <c r="Q246" s="162">
        <v>0</v>
      </c>
      <c r="R246" s="162">
        <v>0</v>
      </c>
      <c r="S246" s="162">
        <v>0</v>
      </c>
      <c r="T246" s="162">
        <v>0</v>
      </c>
      <c r="U246" s="162">
        <v>0</v>
      </c>
      <c r="V246" s="162" t="s">
        <v>239</v>
      </c>
      <c r="W246" s="154">
        <v>0</v>
      </c>
      <c r="X246" s="162">
        <v>0</v>
      </c>
      <c r="Y246" s="162">
        <v>0</v>
      </c>
      <c r="Z246" s="162">
        <v>0</v>
      </c>
      <c r="AA246" s="162">
        <v>0</v>
      </c>
      <c r="AB246" s="162" t="s">
        <v>239</v>
      </c>
      <c r="AC246" s="162">
        <v>0</v>
      </c>
      <c r="AD246" s="162">
        <v>0</v>
      </c>
      <c r="AE246" s="162">
        <v>0</v>
      </c>
      <c r="AF246" s="162">
        <v>0</v>
      </c>
      <c r="AG246" s="154">
        <v>0</v>
      </c>
    </row>
    <row r="247" spans="1:33" s="53" customFormat="1" ht="31.5">
      <c r="A247" s="63" t="s">
        <v>175</v>
      </c>
      <c r="B247" s="57" t="s">
        <v>676</v>
      </c>
      <c r="C247" s="64" t="s">
        <v>677</v>
      </c>
      <c r="D247" s="162" t="s">
        <v>239</v>
      </c>
      <c r="E247" s="162">
        <v>0</v>
      </c>
      <c r="F247" s="162">
        <v>0</v>
      </c>
      <c r="G247" s="162">
        <v>0</v>
      </c>
      <c r="H247" s="162">
        <v>0</v>
      </c>
      <c r="I247" s="162">
        <v>0</v>
      </c>
      <c r="J247" s="162" t="s">
        <v>239</v>
      </c>
      <c r="K247" s="162">
        <v>0</v>
      </c>
      <c r="L247" s="162">
        <v>0</v>
      </c>
      <c r="M247" s="154">
        <v>0</v>
      </c>
      <c r="N247" s="162">
        <v>0</v>
      </c>
      <c r="O247" s="162">
        <v>0</v>
      </c>
      <c r="P247" s="162" t="s">
        <v>239</v>
      </c>
      <c r="Q247" s="162">
        <v>0</v>
      </c>
      <c r="R247" s="162">
        <v>0</v>
      </c>
      <c r="S247" s="162">
        <v>0</v>
      </c>
      <c r="T247" s="162">
        <v>0</v>
      </c>
      <c r="U247" s="162">
        <v>0</v>
      </c>
      <c r="V247" s="162" t="s">
        <v>239</v>
      </c>
      <c r="W247" s="154">
        <v>0</v>
      </c>
      <c r="X247" s="162">
        <v>0</v>
      </c>
      <c r="Y247" s="162">
        <v>0</v>
      </c>
      <c r="Z247" s="162">
        <v>0</v>
      </c>
      <c r="AA247" s="162">
        <v>0</v>
      </c>
      <c r="AB247" s="162" t="s">
        <v>239</v>
      </c>
      <c r="AC247" s="162">
        <v>0</v>
      </c>
      <c r="AD247" s="162">
        <v>0</v>
      </c>
      <c r="AE247" s="162">
        <v>0</v>
      </c>
      <c r="AF247" s="162">
        <v>0</v>
      </c>
      <c r="AG247" s="154">
        <v>0</v>
      </c>
    </row>
    <row r="248" spans="1:33" s="53" customFormat="1" ht="31.5">
      <c r="A248" s="63" t="s">
        <v>175</v>
      </c>
      <c r="B248" s="57" t="s">
        <v>678</v>
      </c>
      <c r="C248" s="64" t="s">
        <v>679</v>
      </c>
      <c r="D248" s="162" t="s">
        <v>239</v>
      </c>
      <c r="E248" s="162">
        <v>0</v>
      </c>
      <c r="F248" s="162">
        <v>0</v>
      </c>
      <c r="G248" s="162">
        <v>0</v>
      </c>
      <c r="H248" s="162">
        <v>0</v>
      </c>
      <c r="I248" s="162">
        <v>0</v>
      </c>
      <c r="J248" s="162" t="s">
        <v>239</v>
      </c>
      <c r="K248" s="162">
        <v>0</v>
      </c>
      <c r="L248" s="162">
        <v>0</v>
      </c>
      <c r="M248" s="154">
        <v>0</v>
      </c>
      <c r="N248" s="162">
        <v>0</v>
      </c>
      <c r="O248" s="162">
        <v>0</v>
      </c>
      <c r="P248" s="162" t="s">
        <v>239</v>
      </c>
      <c r="Q248" s="162">
        <v>0</v>
      </c>
      <c r="R248" s="162">
        <v>0</v>
      </c>
      <c r="S248" s="162">
        <v>0</v>
      </c>
      <c r="T248" s="162">
        <v>0</v>
      </c>
      <c r="U248" s="162">
        <v>0</v>
      </c>
      <c r="V248" s="162" t="s">
        <v>239</v>
      </c>
      <c r="W248" s="154">
        <v>0</v>
      </c>
      <c r="X248" s="162">
        <v>0</v>
      </c>
      <c r="Y248" s="162">
        <v>0</v>
      </c>
      <c r="Z248" s="162">
        <v>0</v>
      </c>
      <c r="AA248" s="162">
        <v>0</v>
      </c>
      <c r="AB248" s="162" t="s">
        <v>239</v>
      </c>
      <c r="AC248" s="162">
        <v>0</v>
      </c>
      <c r="AD248" s="162">
        <v>0</v>
      </c>
      <c r="AE248" s="162">
        <v>0</v>
      </c>
      <c r="AF248" s="162">
        <v>0</v>
      </c>
      <c r="AG248" s="154">
        <v>0</v>
      </c>
    </row>
    <row r="249" spans="1:33" s="53" customFormat="1" ht="31.5">
      <c r="A249" s="63" t="s">
        <v>175</v>
      </c>
      <c r="B249" s="57" t="s">
        <v>680</v>
      </c>
      <c r="C249" s="64" t="s">
        <v>681</v>
      </c>
      <c r="D249" s="162" t="s">
        <v>239</v>
      </c>
      <c r="E249" s="162">
        <v>0</v>
      </c>
      <c r="F249" s="162">
        <v>0</v>
      </c>
      <c r="G249" s="162">
        <v>0</v>
      </c>
      <c r="H249" s="162">
        <v>0</v>
      </c>
      <c r="I249" s="162">
        <v>0</v>
      </c>
      <c r="J249" s="162" t="s">
        <v>239</v>
      </c>
      <c r="K249" s="162">
        <v>0</v>
      </c>
      <c r="L249" s="162">
        <v>0</v>
      </c>
      <c r="M249" s="154">
        <v>0</v>
      </c>
      <c r="N249" s="162">
        <v>0</v>
      </c>
      <c r="O249" s="162">
        <v>0</v>
      </c>
      <c r="P249" s="162" t="s">
        <v>239</v>
      </c>
      <c r="Q249" s="162">
        <v>0</v>
      </c>
      <c r="R249" s="162">
        <v>0</v>
      </c>
      <c r="S249" s="162">
        <v>0</v>
      </c>
      <c r="T249" s="162">
        <v>0</v>
      </c>
      <c r="U249" s="162">
        <v>0</v>
      </c>
      <c r="V249" s="162" t="s">
        <v>239</v>
      </c>
      <c r="W249" s="154">
        <v>0</v>
      </c>
      <c r="X249" s="162">
        <v>0</v>
      </c>
      <c r="Y249" s="162">
        <v>0</v>
      </c>
      <c r="Z249" s="162">
        <v>0</v>
      </c>
      <c r="AA249" s="162">
        <v>0</v>
      </c>
      <c r="AB249" s="162" t="s">
        <v>239</v>
      </c>
      <c r="AC249" s="162">
        <v>0</v>
      </c>
      <c r="AD249" s="162">
        <v>0</v>
      </c>
      <c r="AE249" s="162">
        <v>0</v>
      </c>
      <c r="AF249" s="162">
        <v>0</v>
      </c>
      <c r="AG249" s="154">
        <v>0</v>
      </c>
    </row>
    <row r="250" spans="1:33" s="53" customFormat="1" ht="31.5">
      <c r="A250" s="63" t="s">
        <v>175</v>
      </c>
      <c r="B250" s="57" t="s">
        <v>682</v>
      </c>
      <c r="C250" s="64" t="s">
        <v>683</v>
      </c>
      <c r="D250" s="162" t="s">
        <v>239</v>
      </c>
      <c r="E250" s="162">
        <v>0</v>
      </c>
      <c r="F250" s="162">
        <v>0</v>
      </c>
      <c r="G250" s="162">
        <v>0</v>
      </c>
      <c r="H250" s="162">
        <v>0</v>
      </c>
      <c r="I250" s="162">
        <v>0</v>
      </c>
      <c r="J250" s="162" t="s">
        <v>239</v>
      </c>
      <c r="K250" s="162">
        <v>0</v>
      </c>
      <c r="L250" s="162">
        <v>0</v>
      </c>
      <c r="M250" s="154">
        <v>0</v>
      </c>
      <c r="N250" s="162">
        <v>0</v>
      </c>
      <c r="O250" s="162">
        <v>0</v>
      </c>
      <c r="P250" s="162" t="s">
        <v>239</v>
      </c>
      <c r="Q250" s="162">
        <v>0</v>
      </c>
      <c r="R250" s="162">
        <v>0</v>
      </c>
      <c r="S250" s="162">
        <v>0</v>
      </c>
      <c r="T250" s="162">
        <v>0</v>
      </c>
      <c r="U250" s="162">
        <v>0</v>
      </c>
      <c r="V250" s="162" t="s">
        <v>239</v>
      </c>
      <c r="W250" s="154">
        <v>0</v>
      </c>
      <c r="X250" s="162">
        <v>0</v>
      </c>
      <c r="Y250" s="162">
        <v>0</v>
      </c>
      <c r="Z250" s="162">
        <v>0</v>
      </c>
      <c r="AA250" s="162">
        <v>0</v>
      </c>
      <c r="AB250" s="162" t="s">
        <v>239</v>
      </c>
      <c r="AC250" s="162">
        <v>0</v>
      </c>
      <c r="AD250" s="162">
        <v>0</v>
      </c>
      <c r="AE250" s="162">
        <v>0</v>
      </c>
      <c r="AF250" s="162">
        <v>0</v>
      </c>
      <c r="AG250" s="154">
        <v>0</v>
      </c>
    </row>
    <row r="251" spans="1:33" s="53" customFormat="1" ht="31.5">
      <c r="A251" s="63" t="s">
        <v>175</v>
      </c>
      <c r="B251" s="57" t="s">
        <v>684</v>
      </c>
      <c r="C251" s="64" t="s">
        <v>685</v>
      </c>
      <c r="D251" s="162" t="s">
        <v>239</v>
      </c>
      <c r="E251" s="162">
        <v>0</v>
      </c>
      <c r="F251" s="162">
        <v>0</v>
      </c>
      <c r="G251" s="162">
        <v>0</v>
      </c>
      <c r="H251" s="162">
        <v>0</v>
      </c>
      <c r="I251" s="162">
        <v>0</v>
      </c>
      <c r="J251" s="162" t="s">
        <v>239</v>
      </c>
      <c r="K251" s="162">
        <v>0</v>
      </c>
      <c r="L251" s="162">
        <v>0</v>
      </c>
      <c r="M251" s="154">
        <v>0</v>
      </c>
      <c r="N251" s="162">
        <v>0</v>
      </c>
      <c r="O251" s="162">
        <v>0</v>
      </c>
      <c r="P251" s="162" t="s">
        <v>239</v>
      </c>
      <c r="Q251" s="162">
        <v>0</v>
      </c>
      <c r="R251" s="162">
        <v>0</v>
      </c>
      <c r="S251" s="162">
        <v>0</v>
      </c>
      <c r="T251" s="162">
        <v>0</v>
      </c>
      <c r="U251" s="162">
        <v>0</v>
      </c>
      <c r="V251" s="162" t="s">
        <v>239</v>
      </c>
      <c r="W251" s="154">
        <v>0</v>
      </c>
      <c r="X251" s="162">
        <v>0</v>
      </c>
      <c r="Y251" s="162">
        <v>0</v>
      </c>
      <c r="Z251" s="162">
        <v>0</v>
      </c>
      <c r="AA251" s="162">
        <v>0</v>
      </c>
      <c r="AB251" s="162" t="s">
        <v>239</v>
      </c>
      <c r="AC251" s="162">
        <v>0</v>
      </c>
      <c r="AD251" s="162">
        <v>0</v>
      </c>
      <c r="AE251" s="162">
        <v>0</v>
      </c>
      <c r="AF251" s="162">
        <v>0</v>
      </c>
      <c r="AG251" s="154">
        <v>0</v>
      </c>
    </row>
    <row r="252" spans="1:33" s="53" customFormat="1" ht="31.5">
      <c r="A252" s="63" t="s">
        <v>175</v>
      </c>
      <c r="B252" s="57" t="s">
        <v>686</v>
      </c>
      <c r="C252" s="64" t="s">
        <v>687</v>
      </c>
      <c r="D252" s="162" t="s">
        <v>239</v>
      </c>
      <c r="E252" s="162">
        <v>0</v>
      </c>
      <c r="F252" s="162">
        <v>0</v>
      </c>
      <c r="G252" s="162">
        <v>0</v>
      </c>
      <c r="H252" s="162">
        <v>0</v>
      </c>
      <c r="I252" s="162">
        <v>0</v>
      </c>
      <c r="J252" s="162" t="s">
        <v>239</v>
      </c>
      <c r="K252" s="162">
        <v>0</v>
      </c>
      <c r="L252" s="162">
        <v>0</v>
      </c>
      <c r="M252" s="154">
        <v>0</v>
      </c>
      <c r="N252" s="162">
        <v>0</v>
      </c>
      <c r="O252" s="162">
        <v>0</v>
      </c>
      <c r="P252" s="162" t="s">
        <v>265</v>
      </c>
      <c r="Q252" s="162">
        <v>0</v>
      </c>
      <c r="R252" s="162">
        <v>0</v>
      </c>
      <c r="S252" s="162">
        <v>1.19</v>
      </c>
      <c r="T252" s="162">
        <v>0</v>
      </c>
      <c r="U252" s="162">
        <v>0</v>
      </c>
      <c r="V252" s="162" t="s">
        <v>239</v>
      </c>
      <c r="W252" s="154">
        <v>0</v>
      </c>
      <c r="X252" s="162">
        <v>0</v>
      </c>
      <c r="Y252" s="162">
        <v>0</v>
      </c>
      <c r="Z252" s="162">
        <v>0</v>
      </c>
      <c r="AA252" s="162">
        <v>0</v>
      </c>
      <c r="AB252" s="162" t="s">
        <v>239</v>
      </c>
      <c r="AC252" s="162">
        <v>0</v>
      </c>
      <c r="AD252" s="162">
        <v>0</v>
      </c>
      <c r="AE252" s="162">
        <v>0</v>
      </c>
      <c r="AF252" s="162">
        <v>0</v>
      </c>
      <c r="AG252" s="154">
        <v>0</v>
      </c>
    </row>
    <row r="253" spans="1:33" s="53" customFormat="1" ht="31.5">
      <c r="A253" s="63" t="s">
        <v>175</v>
      </c>
      <c r="B253" s="57" t="s">
        <v>688</v>
      </c>
      <c r="C253" s="64" t="s">
        <v>689</v>
      </c>
      <c r="D253" s="162" t="s">
        <v>239</v>
      </c>
      <c r="E253" s="162">
        <v>0</v>
      </c>
      <c r="F253" s="162">
        <v>0</v>
      </c>
      <c r="G253" s="162">
        <v>0</v>
      </c>
      <c r="H253" s="162">
        <v>0</v>
      </c>
      <c r="I253" s="162">
        <v>0</v>
      </c>
      <c r="J253" s="162" t="s">
        <v>239</v>
      </c>
      <c r="K253" s="162">
        <v>0</v>
      </c>
      <c r="L253" s="162">
        <v>0</v>
      </c>
      <c r="M253" s="154">
        <v>0</v>
      </c>
      <c r="N253" s="162">
        <v>0</v>
      </c>
      <c r="O253" s="162">
        <v>0</v>
      </c>
      <c r="P253" s="162" t="s">
        <v>239</v>
      </c>
      <c r="Q253" s="162">
        <v>0</v>
      </c>
      <c r="R253" s="162">
        <v>0</v>
      </c>
      <c r="S253" s="162">
        <v>0</v>
      </c>
      <c r="T253" s="162">
        <v>0</v>
      </c>
      <c r="U253" s="162">
        <v>0</v>
      </c>
      <c r="V253" s="162" t="s">
        <v>239</v>
      </c>
      <c r="W253" s="154">
        <v>0</v>
      </c>
      <c r="X253" s="162">
        <v>0</v>
      </c>
      <c r="Y253" s="162">
        <v>0</v>
      </c>
      <c r="Z253" s="162">
        <v>0</v>
      </c>
      <c r="AA253" s="162">
        <v>0</v>
      </c>
      <c r="AB253" s="162" t="s">
        <v>239</v>
      </c>
      <c r="AC253" s="162">
        <v>0</v>
      </c>
      <c r="AD253" s="162">
        <v>0</v>
      </c>
      <c r="AE253" s="162">
        <v>0</v>
      </c>
      <c r="AF253" s="162">
        <v>0</v>
      </c>
      <c r="AG253" s="154">
        <v>0</v>
      </c>
    </row>
    <row r="254" spans="1:33" s="53" customFormat="1" ht="31.5">
      <c r="A254" s="63" t="s">
        <v>175</v>
      </c>
      <c r="B254" s="57" t="s">
        <v>690</v>
      </c>
      <c r="C254" s="64" t="s">
        <v>691</v>
      </c>
      <c r="D254" s="162" t="s">
        <v>239</v>
      </c>
      <c r="E254" s="162">
        <v>0</v>
      </c>
      <c r="F254" s="162">
        <v>0</v>
      </c>
      <c r="G254" s="162">
        <v>0</v>
      </c>
      <c r="H254" s="162">
        <v>0</v>
      </c>
      <c r="I254" s="162">
        <v>0</v>
      </c>
      <c r="J254" s="162" t="s">
        <v>239</v>
      </c>
      <c r="K254" s="162">
        <v>0</v>
      </c>
      <c r="L254" s="162">
        <v>0</v>
      </c>
      <c r="M254" s="154">
        <v>0</v>
      </c>
      <c r="N254" s="162">
        <v>0</v>
      </c>
      <c r="O254" s="162">
        <v>0</v>
      </c>
      <c r="P254" s="162" t="s">
        <v>239</v>
      </c>
      <c r="Q254" s="162">
        <v>0</v>
      </c>
      <c r="R254" s="162">
        <v>0</v>
      </c>
      <c r="S254" s="162">
        <v>0</v>
      </c>
      <c r="T254" s="162">
        <v>0</v>
      </c>
      <c r="U254" s="162">
        <v>0</v>
      </c>
      <c r="V254" s="162" t="s">
        <v>239</v>
      </c>
      <c r="W254" s="154">
        <v>0</v>
      </c>
      <c r="X254" s="162">
        <v>0</v>
      </c>
      <c r="Y254" s="162">
        <v>0</v>
      </c>
      <c r="Z254" s="162">
        <v>0</v>
      </c>
      <c r="AA254" s="162">
        <v>0</v>
      </c>
      <c r="AB254" s="162" t="s">
        <v>239</v>
      </c>
      <c r="AC254" s="162">
        <v>0</v>
      </c>
      <c r="AD254" s="162">
        <v>0</v>
      </c>
      <c r="AE254" s="162">
        <v>0</v>
      </c>
      <c r="AF254" s="162">
        <v>0</v>
      </c>
      <c r="AG254" s="154">
        <v>0</v>
      </c>
    </row>
    <row r="255" spans="1:33" s="53" customFormat="1" ht="31.5">
      <c r="A255" s="63" t="s">
        <v>175</v>
      </c>
      <c r="B255" s="57" t="s">
        <v>692</v>
      </c>
      <c r="C255" s="64" t="s">
        <v>693</v>
      </c>
      <c r="D255" s="162" t="s">
        <v>239</v>
      </c>
      <c r="E255" s="162">
        <v>0</v>
      </c>
      <c r="F255" s="162">
        <v>0</v>
      </c>
      <c r="G255" s="162">
        <v>0</v>
      </c>
      <c r="H255" s="162">
        <v>0</v>
      </c>
      <c r="I255" s="162">
        <v>0</v>
      </c>
      <c r="J255" s="162" t="s">
        <v>239</v>
      </c>
      <c r="K255" s="162">
        <v>0</v>
      </c>
      <c r="L255" s="162">
        <v>0</v>
      </c>
      <c r="M255" s="154">
        <v>0</v>
      </c>
      <c r="N255" s="162">
        <v>0</v>
      </c>
      <c r="O255" s="162">
        <v>0</v>
      </c>
      <c r="P255" s="162" t="s">
        <v>239</v>
      </c>
      <c r="Q255" s="162">
        <v>0</v>
      </c>
      <c r="R255" s="162">
        <v>0</v>
      </c>
      <c r="S255" s="162">
        <v>0</v>
      </c>
      <c r="T255" s="162">
        <v>0</v>
      </c>
      <c r="U255" s="162">
        <v>0</v>
      </c>
      <c r="V255" s="162" t="s">
        <v>239</v>
      </c>
      <c r="W255" s="154">
        <v>0</v>
      </c>
      <c r="X255" s="162">
        <v>0</v>
      </c>
      <c r="Y255" s="162">
        <v>0</v>
      </c>
      <c r="Z255" s="162">
        <v>0</v>
      </c>
      <c r="AA255" s="162">
        <v>0</v>
      </c>
      <c r="AB255" s="162" t="s">
        <v>239</v>
      </c>
      <c r="AC255" s="162">
        <v>0</v>
      </c>
      <c r="AD255" s="162">
        <v>0</v>
      </c>
      <c r="AE255" s="162">
        <v>0</v>
      </c>
      <c r="AF255" s="162">
        <v>0</v>
      </c>
      <c r="AG255" s="154">
        <v>0</v>
      </c>
    </row>
    <row r="256" spans="1:33" s="53" customFormat="1" ht="31.5">
      <c r="A256" s="63" t="s">
        <v>175</v>
      </c>
      <c r="B256" s="57" t="s">
        <v>694</v>
      </c>
      <c r="C256" s="64" t="s">
        <v>695</v>
      </c>
      <c r="D256" s="162" t="s">
        <v>239</v>
      </c>
      <c r="E256" s="162">
        <v>0</v>
      </c>
      <c r="F256" s="162">
        <v>0</v>
      </c>
      <c r="G256" s="162">
        <v>0</v>
      </c>
      <c r="H256" s="162">
        <v>0</v>
      </c>
      <c r="I256" s="162">
        <v>0</v>
      </c>
      <c r="J256" s="162" t="s">
        <v>239</v>
      </c>
      <c r="K256" s="162">
        <v>0</v>
      </c>
      <c r="L256" s="162">
        <v>0</v>
      </c>
      <c r="M256" s="154">
        <v>0</v>
      </c>
      <c r="N256" s="162">
        <v>0</v>
      </c>
      <c r="O256" s="162">
        <v>0</v>
      </c>
      <c r="P256" s="162" t="s">
        <v>239</v>
      </c>
      <c r="Q256" s="162">
        <v>0</v>
      </c>
      <c r="R256" s="162">
        <v>0</v>
      </c>
      <c r="S256" s="162">
        <v>0</v>
      </c>
      <c r="T256" s="162">
        <v>0</v>
      </c>
      <c r="U256" s="162">
        <v>0</v>
      </c>
      <c r="V256" s="162" t="s">
        <v>239</v>
      </c>
      <c r="W256" s="154">
        <v>0</v>
      </c>
      <c r="X256" s="162">
        <v>0</v>
      </c>
      <c r="Y256" s="162">
        <v>0</v>
      </c>
      <c r="Z256" s="162">
        <v>0</v>
      </c>
      <c r="AA256" s="162">
        <v>0</v>
      </c>
      <c r="AB256" s="162" t="s">
        <v>239</v>
      </c>
      <c r="AC256" s="162">
        <v>0</v>
      </c>
      <c r="AD256" s="162">
        <v>0</v>
      </c>
      <c r="AE256" s="162">
        <v>0</v>
      </c>
      <c r="AF256" s="162">
        <v>0</v>
      </c>
      <c r="AG256" s="154">
        <v>0</v>
      </c>
    </row>
    <row r="257" spans="1:33" s="53" customFormat="1" ht="31.5">
      <c r="A257" s="63" t="s">
        <v>175</v>
      </c>
      <c r="B257" s="57" t="s">
        <v>696</v>
      </c>
      <c r="C257" s="64" t="s">
        <v>697</v>
      </c>
      <c r="D257" s="162" t="s">
        <v>239</v>
      </c>
      <c r="E257" s="162">
        <v>0</v>
      </c>
      <c r="F257" s="162">
        <v>0</v>
      </c>
      <c r="G257" s="162">
        <v>0</v>
      </c>
      <c r="H257" s="162">
        <v>0</v>
      </c>
      <c r="I257" s="162">
        <v>0</v>
      </c>
      <c r="J257" s="162" t="s">
        <v>239</v>
      </c>
      <c r="K257" s="162">
        <v>0</v>
      </c>
      <c r="L257" s="162">
        <v>0</v>
      </c>
      <c r="M257" s="154">
        <v>0</v>
      </c>
      <c r="N257" s="162">
        <v>0</v>
      </c>
      <c r="O257" s="162">
        <v>0</v>
      </c>
      <c r="P257" s="162" t="s">
        <v>265</v>
      </c>
      <c r="Q257" s="162">
        <v>0</v>
      </c>
      <c r="R257" s="162">
        <v>0</v>
      </c>
      <c r="S257" s="162">
        <v>0.51</v>
      </c>
      <c r="T257" s="162">
        <v>0</v>
      </c>
      <c r="U257" s="162">
        <v>0</v>
      </c>
      <c r="V257" s="162" t="s">
        <v>239</v>
      </c>
      <c r="W257" s="154">
        <v>0</v>
      </c>
      <c r="X257" s="162">
        <v>0</v>
      </c>
      <c r="Y257" s="162">
        <v>0</v>
      </c>
      <c r="Z257" s="162">
        <v>0</v>
      </c>
      <c r="AA257" s="162">
        <v>0</v>
      </c>
      <c r="AB257" s="162" t="s">
        <v>239</v>
      </c>
      <c r="AC257" s="162">
        <v>0</v>
      </c>
      <c r="AD257" s="162">
        <v>0</v>
      </c>
      <c r="AE257" s="162">
        <v>0</v>
      </c>
      <c r="AF257" s="162">
        <v>0</v>
      </c>
      <c r="AG257" s="154">
        <v>0</v>
      </c>
    </row>
    <row r="258" spans="1:33" s="53" customFormat="1" ht="31.5">
      <c r="A258" s="63" t="s">
        <v>175</v>
      </c>
      <c r="B258" s="57" t="s">
        <v>698</v>
      </c>
      <c r="C258" s="64" t="s">
        <v>699</v>
      </c>
      <c r="D258" s="162" t="s">
        <v>239</v>
      </c>
      <c r="E258" s="162">
        <v>0</v>
      </c>
      <c r="F258" s="162">
        <v>0</v>
      </c>
      <c r="G258" s="162">
        <v>0</v>
      </c>
      <c r="H258" s="162">
        <v>0</v>
      </c>
      <c r="I258" s="162">
        <v>0</v>
      </c>
      <c r="J258" s="162" t="s">
        <v>239</v>
      </c>
      <c r="K258" s="162">
        <v>0</v>
      </c>
      <c r="L258" s="162">
        <v>0</v>
      </c>
      <c r="M258" s="154">
        <v>0</v>
      </c>
      <c r="N258" s="162">
        <v>0</v>
      </c>
      <c r="O258" s="162">
        <v>0</v>
      </c>
      <c r="P258" s="162" t="s">
        <v>239</v>
      </c>
      <c r="Q258" s="162">
        <v>0</v>
      </c>
      <c r="R258" s="162">
        <v>0</v>
      </c>
      <c r="S258" s="162">
        <v>0</v>
      </c>
      <c r="T258" s="162">
        <v>0</v>
      </c>
      <c r="U258" s="162">
        <v>0</v>
      </c>
      <c r="V258" s="162" t="s">
        <v>239</v>
      </c>
      <c r="W258" s="154">
        <v>0</v>
      </c>
      <c r="X258" s="162">
        <v>0</v>
      </c>
      <c r="Y258" s="162">
        <v>0</v>
      </c>
      <c r="Z258" s="162">
        <v>0</v>
      </c>
      <c r="AA258" s="162">
        <v>0</v>
      </c>
      <c r="AB258" s="162" t="s">
        <v>239</v>
      </c>
      <c r="AC258" s="162">
        <v>0</v>
      </c>
      <c r="AD258" s="162">
        <v>0</v>
      </c>
      <c r="AE258" s="162">
        <v>0</v>
      </c>
      <c r="AF258" s="162">
        <v>0</v>
      </c>
      <c r="AG258" s="154">
        <v>0</v>
      </c>
    </row>
    <row r="259" spans="1:33" s="53" customFormat="1" ht="31.5">
      <c r="A259" s="63" t="s">
        <v>175</v>
      </c>
      <c r="B259" s="57" t="s">
        <v>700</v>
      </c>
      <c r="C259" s="64" t="s">
        <v>701</v>
      </c>
      <c r="D259" s="162" t="s">
        <v>119</v>
      </c>
      <c r="E259" s="162">
        <v>0</v>
      </c>
      <c r="F259" s="162">
        <v>0</v>
      </c>
      <c r="G259" s="162">
        <v>0.6</v>
      </c>
      <c r="H259" s="162">
        <v>0</v>
      </c>
      <c r="I259" s="162">
        <v>0</v>
      </c>
      <c r="J259" s="162" t="s">
        <v>239</v>
      </c>
      <c r="K259" s="162">
        <v>0</v>
      </c>
      <c r="L259" s="162">
        <v>0</v>
      </c>
      <c r="M259" s="154">
        <v>0</v>
      </c>
      <c r="N259" s="162">
        <v>0</v>
      </c>
      <c r="O259" s="162">
        <v>0</v>
      </c>
      <c r="P259" s="162" t="s">
        <v>239</v>
      </c>
      <c r="Q259" s="162">
        <v>0</v>
      </c>
      <c r="R259" s="162">
        <v>0</v>
      </c>
      <c r="S259" s="162">
        <v>0</v>
      </c>
      <c r="T259" s="162">
        <v>0</v>
      </c>
      <c r="U259" s="162">
        <v>0</v>
      </c>
      <c r="V259" s="162" t="s">
        <v>239</v>
      </c>
      <c r="W259" s="154">
        <v>0</v>
      </c>
      <c r="X259" s="162">
        <v>0</v>
      </c>
      <c r="Y259" s="162">
        <v>0</v>
      </c>
      <c r="Z259" s="162">
        <v>0</v>
      </c>
      <c r="AA259" s="162">
        <v>0</v>
      </c>
      <c r="AB259" s="162" t="s">
        <v>239</v>
      </c>
      <c r="AC259" s="162">
        <v>0</v>
      </c>
      <c r="AD259" s="162">
        <v>0</v>
      </c>
      <c r="AE259" s="162">
        <v>0</v>
      </c>
      <c r="AF259" s="162">
        <v>0</v>
      </c>
      <c r="AG259" s="154">
        <v>0</v>
      </c>
    </row>
    <row r="260" spans="1:33" s="53" customFormat="1" ht="63">
      <c r="A260" s="63" t="s">
        <v>175</v>
      </c>
      <c r="B260" s="57" t="s">
        <v>702</v>
      </c>
      <c r="C260" s="64" t="s">
        <v>703</v>
      </c>
      <c r="D260" s="162" t="s">
        <v>239</v>
      </c>
      <c r="E260" s="162">
        <v>0</v>
      </c>
      <c r="F260" s="162">
        <v>0</v>
      </c>
      <c r="G260" s="162">
        <v>0</v>
      </c>
      <c r="H260" s="162">
        <v>0</v>
      </c>
      <c r="I260" s="162">
        <v>0</v>
      </c>
      <c r="J260" s="162" t="s">
        <v>239</v>
      </c>
      <c r="K260" s="162">
        <v>0</v>
      </c>
      <c r="L260" s="162">
        <v>0</v>
      </c>
      <c r="M260" s="154">
        <v>0</v>
      </c>
      <c r="N260" s="162">
        <v>0</v>
      </c>
      <c r="O260" s="162">
        <v>0</v>
      </c>
      <c r="P260" s="162" t="s">
        <v>239</v>
      </c>
      <c r="Q260" s="162">
        <v>0</v>
      </c>
      <c r="R260" s="162">
        <v>0</v>
      </c>
      <c r="S260" s="162">
        <v>0</v>
      </c>
      <c r="T260" s="162">
        <v>0</v>
      </c>
      <c r="U260" s="162">
        <v>0</v>
      </c>
      <c r="V260" s="162" t="s">
        <v>239</v>
      </c>
      <c r="W260" s="154">
        <v>0</v>
      </c>
      <c r="X260" s="162">
        <v>0</v>
      </c>
      <c r="Y260" s="162">
        <v>0</v>
      </c>
      <c r="Z260" s="162">
        <v>0</v>
      </c>
      <c r="AA260" s="162">
        <v>0</v>
      </c>
      <c r="AB260" s="162" t="s">
        <v>239</v>
      </c>
      <c r="AC260" s="162">
        <v>0</v>
      </c>
      <c r="AD260" s="162">
        <v>0</v>
      </c>
      <c r="AE260" s="162">
        <v>0</v>
      </c>
      <c r="AF260" s="162">
        <v>0</v>
      </c>
      <c r="AG260" s="154">
        <v>0</v>
      </c>
    </row>
    <row r="261" spans="1:33" s="53" customFormat="1" ht="110.25">
      <c r="A261" s="63" t="s">
        <v>175</v>
      </c>
      <c r="B261" s="57" t="s">
        <v>704</v>
      </c>
      <c r="C261" s="64" t="s">
        <v>705</v>
      </c>
      <c r="D261" s="162" t="s">
        <v>239</v>
      </c>
      <c r="E261" s="162">
        <v>0</v>
      </c>
      <c r="F261" s="162">
        <v>0</v>
      </c>
      <c r="G261" s="162">
        <v>0</v>
      </c>
      <c r="H261" s="162">
        <v>0</v>
      </c>
      <c r="I261" s="162">
        <v>0</v>
      </c>
      <c r="J261" s="162" t="s">
        <v>239</v>
      </c>
      <c r="K261" s="162">
        <v>0</v>
      </c>
      <c r="L261" s="162">
        <v>0</v>
      </c>
      <c r="M261" s="154">
        <v>0</v>
      </c>
      <c r="N261" s="162">
        <v>0</v>
      </c>
      <c r="O261" s="162">
        <v>0</v>
      </c>
      <c r="P261" s="162" t="s">
        <v>239</v>
      </c>
      <c r="Q261" s="162">
        <v>0</v>
      </c>
      <c r="R261" s="162">
        <v>0</v>
      </c>
      <c r="S261" s="162">
        <v>0</v>
      </c>
      <c r="T261" s="162">
        <v>0</v>
      </c>
      <c r="U261" s="162">
        <v>0</v>
      </c>
      <c r="V261" s="162" t="s">
        <v>239</v>
      </c>
      <c r="W261" s="154">
        <v>0</v>
      </c>
      <c r="X261" s="162">
        <v>0</v>
      </c>
      <c r="Y261" s="162">
        <v>0</v>
      </c>
      <c r="Z261" s="162">
        <v>0</v>
      </c>
      <c r="AA261" s="162">
        <v>0</v>
      </c>
      <c r="AB261" s="162" t="s">
        <v>239</v>
      </c>
      <c r="AC261" s="162">
        <v>0</v>
      </c>
      <c r="AD261" s="162">
        <v>0</v>
      </c>
      <c r="AE261" s="162">
        <v>0</v>
      </c>
      <c r="AF261" s="162">
        <v>0</v>
      </c>
      <c r="AG261" s="154">
        <v>0</v>
      </c>
    </row>
    <row r="262" spans="1:33" s="53" customFormat="1" ht="31.5">
      <c r="A262" s="63" t="s">
        <v>175</v>
      </c>
      <c r="B262" s="57" t="s">
        <v>706</v>
      </c>
      <c r="C262" s="64" t="s">
        <v>707</v>
      </c>
      <c r="D262" s="162" t="s">
        <v>239</v>
      </c>
      <c r="E262" s="162">
        <v>0</v>
      </c>
      <c r="F262" s="162">
        <v>0</v>
      </c>
      <c r="G262" s="162">
        <v>0</v>
      </c>
      <c r="H262" s="162">
        <v>0</v>
      </c>
      <c r="I262" s="162">
        <v>0</v>
      </c>
      <c r="J262" s="162" t="s">
        <v>239</v>
      </c>
      <c r="K262" s="162">
        <v>0</v>
      </c>
      <c r="L262" s="162">
        <v>0</v>
      </c>
      <c r="M262" s="154">
        <v>0</v>
      </c>
      <c r="N262" s="162">
        <v>0</v>
      </c>
      <c r="O262" s="162">
        <v>0</v>
      </c>
      <c r="P262" s="162" t="s">
        <v>239</v>
      </c>
      <c r="Q262" s="162">
        <v>0</v>
      </c>
      <c r="R262" s="162">
        <v>0</v>
      </c>
      <c r="S262" s="162">
        <v>0</v>
      </c>
      <c r="T262" s="162">
        <v>0</v>
      </c>
      <c r="U262" s="162">
        <v>0</v>
      </c>
      <c r="V262" s="162" t="s">
        <v>239</v>
      </c>
      <c r="W262" s="154">
        <v>0</v>
      </c>
      <c r="X262" s="162">
        <v>0</v>
      </c>
      <c r="Y262" s="162">
        <v>0</v>
      </c>
      <c r="Z262" s="162">
        <v>0</v>
      </c>
      <c r="AA262" s="162">
        <v>0</v>
      </c>
      <c r="AB262" s="162" t="s">
        <v>239</v>
      </c>
      <c r="AC262" s="162">
        <v>0</v>
      </c>
      <c r="AD262" s="162">
        <v>0</v>
      </c>
      <c r="AE262" s="162">
        <v>0</v>
      </c>
      <c r="AF262" s="162">
        <v>0</v>
      </c>
      <c r="AG262" s="154">
        <v>0</v>
      </c>
    </row>
    <row r="263" spans="1:33" s="53" customFormat="1" ht="31.5">
      <c r="A263" s="63" t="s">
        <v>175</v>
      </c>
      <c r="B263" s="57" t="s">
        <v>708</v>
      </c>
      <c r="C263" s="64" t="s">
        <v>709</v>
      </c>
      <c r="D263" s="162" t="s">
        <v>239</v>
      </c>
      <c r="E263" s="162">
        <v>0</v>
      </c>
      <c r="F263" s="162">
        <v>0</v>
      </c>
      <c r="G263" s="162">
        <v>0</v>
      </c>
      <c r="H263" s="162">
        <v>0</v>
      </c>
      <c r="I263" s="162">
        <v>0</v>
      </c>
      <c r="J263" s="162" t="s">
        <v>239</v>
      </c>
      <c r="K263" s="162">
        <v>0</v>
      </c>
      <c r="L263" s="162">
        <v>0</v>
      </c>
      <c r="M263" s="154">
        <v>0</v>
      </c>
      <c r="N263" s="162">
        <v>0</v>
      </c>
      <c r="O263" s="162">
        <v>0</v>
      </c>
      <c r="P263" s="162" t="s">
        <v>265</v>
      </c>
      <c r="Q263" s="162">
        <v>0</v>
      </c>
      <c r="R263" s="162">
        <v>0</v>
      </c>
      <c r="S263" s="162">
        <v>1.6</v>
      </c>
      <c r="T263" s="162">
        <v>0</v>
      </c>
      <c r="U263" s="162">
        <v>0</v>
      </c>
      <c r="V263" s="162" t="s">
        <v>239</v>
      </c>
      <c r="W263" s="154">
        <v>0</v>
      </c>
      <c r="X263" s="162">
        <v>0</v>
      </c>
      <c r="Y263" s="162">
        <v>0</v>
      </c>
      <c r="Z263" s="162">
        <v>0</v>
      </c>
      <c r="AA263" s="162">
        <v>0</v>
      </c>
      <c r="AB263" s="162" t="s">
        <v>239</v>
      </c>
      <c r="AC263" s="162">
        <v>0</v>
      </c>
      <c r="AD263" s="162">
        <v>0</v>
      </c>
      <c r="AE263" s="162">
        <v>0</v>
      </c>
      <c r="AF263" s="162">
        <v>0</v>
      </c>
      <c r="AG263" s="154">
        <v>0</v>
      </c>
    </row>
    <row r="264" spans="1:33" s="53" customFormat="1" ht="31.5">
      <c r="A264" s="63" t="s">
        <v>175</v>
      </c>
      <c r="B264" s="57" t="s">
        <v>710</v>
      </c>
      <c r="C264" s="64" t="s">
        <v>711</v>
      </c>
      <c r="D264" s="162" t="s">
        <v>239</v>
      </c>
      <c r="E264" s="162">
        <v>0</v>
      </c>
      <c r="F264" s="162">
        <v>0</v>
      </c>
      <c r="G264" s="162">
        <v>0</v>
      </c>
      <c r="H264" s="162">
        <v>0</v>
      </c>
      <c r="I264" s="162">
        <v>0</v>
      </c>
      <c r="J264" s="162" t="s">
        <v>239</v>
      </c>
      <c r="K264" s="162">
        <v>0</v>
      </c>
      <c r="L264" s="162">
        <v>0</v>
      </c>
      <c r="M264" s="154">
        <v>0</v>
      </c>
      <c r="N264" s="162">
        <v>0</v>
      </c>
      <c r="O264" s="162">
        <v>0</v>
      </c>
      <c r="P264" s="162" t="s">
        <v>239</v>
      </c>
      <c r="Q264" s="162">
        <v>0</v>
      </c>
      <c r="R264" s="162">
        <v>0</v>
      </c>
      <c r="S264" s="162">
        <v>0</v>
      </c>
      <c r="T264" s="162">
        <v>0</v>
      </c>
      <c r="U264" s="162">
        <v>0</v>
      </c>
      <c r="V264" s="162" t="s">
        <v>239</v>
      </c>
      <c r="W264" s="154">
        <v>0</v>
      </c>
      <c r="X264" s="162">
        <v>0</v>
      </c>
      <c r="Y264" s="162">
        <v>0</v>
      </c>
      <c r="Z264" s="162">
        <v>0</v>
      </c>
      <c r="AA264" s="162">
        <v>0</v>
      </c>
      <c r="AB264" s="162" t="s">
        <v>239</v>
      </c>
      <c r="AC264" s="162">
        <v>0</v>
      </c>
      <c r="AD264" s="162">
        <v>0</v>
      </c>
      <c r="AE264" s="162">
        <v>0</v>
      </c>
      <c r="AF264" s="162">
        <v>0</v>
      </c>
      <c r="AG264" s="154">
        <v>0</v>
      </c>
    </row>
    <row r="265" spans="1:33" s="53" customFormat="1" ht="47.25">
      <c r="A265" s="63" t="s">
        <v>175</v>
      </c>
      <c r="B265" s="57" t="s">
        <v>712</v>
      </c>
      <c r="C265" s="64" t="s">
        <v>713</v>
      </c>
      <c r="D265" s="162" t="s">
        <v>239</v>
      </c>
      <c r="E265" s="162">
        <v>0</v>
      </c>
      <c r="F265" s="162">
        <v>0</v>
      </c>
      <c r="G265" s="162">
        <v>0</v>
      </c>
      <c r="H265" s="162">
        <v>0</v>
      </c>
      <c r="I265" s="162">
        <v>0</v>
      </c>
      <c r="J265" s="162" t="s">
        <v>239</v>
      </c>
      <c r="K265" s="162">
        <v>0</v>
      </c>
      <c r="L265" s="162">
        <v>0</v>
      </c>
      <c r="M265" s="154">
        <v>0</v>
      </c>
      <c r="N265" s="162">
        <v>0</v>
      </c>
      <c r="O265" s="162">
        <v>0</v>
      </c>
      <c r="P265" s="162" t="s">
        <v>239</v>
      </c>
      <c r="Q265" s="162">
        <v>0</v>
      </c>
      <c r="R265" s="162">
        <v>0</v>
      </c>
      <c r="S265" s="162">
        <v>0</v>
      </c>
      <c r="T265" s="162">
        <v>0</v>
      </c>
      <c r="U265" s="162">
        <v>0</v>
      </c>
      <c r="V265" s="162" t="s">
        <v>239</v>
      </c>
      <c r="W265" s="154">
        <v>0</v>
      </c>
      <c r="X265" s="162">
        <v>0</v>
      </c>
      <c r="Y265" s="162">
        <v>0</v>
      </c>
      <c r="Z265" s="162">
        <v>0</v>
      </c>
      <c r="AA265" s="162">
        <v>0</v>
      </c>
      <c r="AB265" s="162" t="s">
        <v>239</v>
      </c>
      <c r="AC265" s="162">
        <v>0</v>
      </c>
      <c r="AD265" s="162">
        <v>0</v>
      </c>
      <c r="AE265" s="162">
        <v>0</v>
      </c>
      <c r="AF265" s="162">
        <v>0</v>
      </c>
      <c r="AG265" s="154">
        <v>0</v>
      </c>
    </row>
    <row r="266" spans="1:33" s="53" customFormat="1" ht="31.5">
      <c r="A266" s="63" t="s">
        <v>175</v>
      </c>
      <c r="B266" s="57" t="s">
        <v>714</v>
      </c>
      <c r="C266" s="64" t="s">
        <v>715</v>
      </c>
      <c r="D266" s="162" t="s">
        <v>239</v>
      </c>
      <c r="E266" s="162">
        <v>0</v>
      </c>
      <c r="F266" s="162">
        <v>0</v>
      </c>
      <c r="G266" s="162">
        <v>0</v>
      </c>
      <c r="H266" s="162">
        <v>0</v>
      </c>
      <c r="I266" s="162">
        <v>0</v>
      </c>
      <c r="J266" s="162" t="s">
        <v>239</v>
      </c>
      <c r="K266" s="162">
        <v>0</v>
      </c>
      <c r="L266" s="162">
        <v>0</v>
      </c>
      <c r="M266" s="154">
        <v>0</v>
      </c>
      <c r="N266" s="162">
        <v>0</v>
      </c>
      <c r="O266" s="162">
        <v>0</v>
      </c>
      <c r="P266" s="162" t="s">
        <v>239</v>
      </c>
      <c r="Q266" s="162">
        <v>0</v>
      </c>
      <c r="R266" s="162">
        <v>0</v>
      </c>
      <c r="S266" s="162">
        <v>0</v>
      </c>
      <c r="T266" s="162">
        <v>0</v>
      </c>
      <c r="U266" s="162">
        <v>0</v>
      </c>
      <c r="V266" s="162" t="s">
        <v>239</v>
      </c>
      <c r="W266" s="154">
        <v>0</v>
      </c>
      <c r="X266" s="162">
        <v>0</v>
      </c>
      <c r="Y266" s="162">
        <v>0</v>
      </c>
      <c r="Z266" s="162">
        <v>0</v>
      </c>
      <c r="AA266" s="162">
        <v>0</v>
      </c>
      <c r="AB266" s="162" t="s">
        <v>239</v>
      </c>
      <c r="AC266" s="162">
        <v>0</v>
      </c>
      <c r="AD266" s="162">
        <v>0</v>
      </c>
      <c r="AE266" s="162">
        <v>0</v>
      </c>
      <c r="AF266" s="162">
        <v>0</v>
      </c>
      <c r="AG266" s="154">
        <v>0</v>
      </c>
    </row>
    <row r="267" spans="1:33" s="53" customFormat="1" ht="47.25">
      <c r="A267" s="63" t="s">
        <v>175</v>
      </c>
      <c r="B267" s="57" t="s">
        <v>716</v>
      </c>
      <c r="C267" s="64" t="s">
        <v>717</v>
      </c>
      <c r="D267" s="162" t="s">
        <v>239</v>
      </c>
      <c r="E267" s="162">
        <v>0</v>
      </c>
      <c r="F267" s="162">
        <v>0</v>
      </c>
      <c r="G267" s="162">
        <v>0</v>
      </c>
      <c r="H267" s="162">
        <v>0</v>
      </c>
      <c r="I267" s="162">
        <v>0</v>
      </c>
      <c r="J267" s="162" t="s">
        <v>239</v>
      </c>
      <c r="K267" s="162">
        <v>0</v>
      </c>
      <c r="L267" s="162">
        <v>0</v>
      </c>
      <c r="M267" s="154">
        <v>0</v>
      </c>
      <c r="N267" s="162">
        <v>0</v>
      </c>
      <c r="O267" s="162">
        <v>0</v>
      </c>
      <c r="P267" s="162" t="s">
        <v>239</v>
      </c>
      <c r="Q267" s="162">
        <v>0</v>
      </c>
      <c r="R267" s="162">
        <v>0</v>
      </c>
      <c r="S267" s="162">
        <v>0</v>
      </c>
      <c r="T267" s="162">
        <v>0</v>
      </c>
      <c r="U267" s="162">
        <v>0</v>
      </c>
      <c r="V267" s="162" t="s">
        <v>239</v>
      </c>
      <c r="W267" s="154">
        <v>0</v>
      </c>
      <c r="X267" s="162">
        <v>0</v>
      </c>
      <c r="Y267" s="162">
        <v>0</v>
      </c>
      <c r="Z267" s="162">
        <v>0</v>
      </c>
      <c r="AA267" s="162">
        <v>0</v>
      </c>
      <c r="AB267" s="162" t="s">
        <v>239</v>
      </c>
      <c r="AC267" s="162">
        <v>0</v>
      </c>
      <c r="AD267" s="162">
        <v>0</v>
      </c>
      <c r="AE267" s="162">
        <v>0</v>
      </c>
      <c r="AF267" s="162">
        <v>0</v>
      </c>
      <c r="AG267" s="154">
        <v>0</v>
      </c>
    </row>
    <row r="268" spans="1:33" s="53" customFormat="1" ht="47.25">
      <c r="A268" s="63" t="s">
        <v>175</v>
      </c>
      <c r="B268" s="57" t="s">
        <v>718</v>
      </c>
      <c r="C268" s="64" t="s">
        <v>719</v>
      </c>
      <c r="D268" s="162" t="s">
        <v>239</v>
      </c>
      <c r="E268" s="162">
        <v>0</v>
      </c>
      <c r="F268" s="162">
        <v>0</v>
      </c>
      <c r="G268" s="162">
        <v>0</v>
      </c>
      <c r="H268" s="162">
        <v>0</v>
      </c>
      <c r="I268" s="162">
        <v>0</v>
      </c>
      <c r="J268" s="162" t="s">
        <v>265</v>
      </c>
      <c r="K268" s="162">
        <v>0</v>
      </c>
      <c r="L268" s="162">
        <v>0</v>
      </c>
      <c r="M268" s="154">
        <v>2.7810000000000001</v>
      </c>
      <c r="N268" s="162">
        <v>0</v>
      </c>
      <c r="O268" s="162">
        <v>0</v>
      </c>
      <c r="P268" s="162" t="s">
        <v>239</v>
      </c>
      <c r="Q268" s="162">
        <v>0</v>
      </c>
      <c r="R268" s="162">
        <v>0</v>
      </c>
      <c r="S268" s="162">
        <v>0</v>
      </c>
      <c r="T268" s="162">
        <v>0</v>
      </c>
      <c r="U268" s="162">
        <v>0</v>
      </c>
      <c r="V268" s="162" t="s">
        <v>239</v>
      </c>
      <c r="W268" s="154">
        <v>0</v>
      </c>
      <c r="X268" s="162">
        <v>0</v>
      </c>
      <c r="Y268" s="162">
        <v>0</v>
      </c>
      <c r="Z268" s="162">
        <v>0</v>
      </c>
      <c r="AA268" s="162">
        <v>0</v>
      </c>
      <c r="AB268" s="162" t="s">
        <v>239</v>
      </c>
      <c r="AC268" s="162">
        <v>0</v>
      </c>
      <c r="AD268" s="162">
        <v>0</v>
      </c>
      <c r="AE268" s="162">
        <v>0</v>
      </c>
      <c r="AF268" s="162">
        <v>0</v>
      </c>
      <c r="AG268" s="154">
        <v>0</v>
      </c>
    </row>
    <row r="269" spans="1:33" s="53" customFormat="1" ht="47.25">
      <c r="A269" s="63" t="s">
        <v>175</v>
      </c>
      <c r="B269" s="57" t="s">
        <v>720</v>
      </c>
      <c r="C269" s="64" t="s">
        <v>721</v>
      </c>
      <c r="D269" s="162" t="s">
        <v>239</v>
      </c>
      <c r="E269" s="162">
        <v>0</v>
      </c>
      <c r="F269" s="162">
        <v>0</v>
      </c>
      <c r="G269" s="162">
        <v>0</v>
      </c>
      <c r="H269" s="162">
        <v>0</v>
      </c>
      <c r="I269" s="162">
        <v>0</v>
      </c>
      <c r="J269" s="162" t="s">
        <v>265</v>
      </c>
      <c r="K269" s="162">
        <v>0</v>
      </c>
      <c r="L269" s="162">
        <v>0</v>
      </c>
      <c r="M269" s="154">
        <v>2.2930000000000001</v>
      </c>
      <c r="N269" s="162">
        <v>0</v>
      </c>
      <c r="O269" s="162">
        <v>0</v>
      </c>
      <c r="P269" s="162" t="s">
        <v>239</v>
      </c>
      <c r="Q269" s="162">
        <v>0</v>
      </c>
      <c r="R269" s="162">
        <v>0</v>
      </c>
      <c r="S269" s="162">
        <v>0</v>
      </c>
      <c r="T269" s="162">
        <v>0</v>
      </c>
      <c r="U269" s="162">
        <v>0</v>
      </c>
      <c r="V269" s="162" t="s">
        <v>239</v>
      </c>
      <c r="W269" s="154">
        <v>0</v>
      </c>
      <c r="X269" s="162">
        <v>0</v>
      </c>
      <c r="Y269" s="162">
        <v>0</v>
      </c>
      <c r="Z269" s="162">
        <v>0</v>
      </c>
      <c r="AA269" s="162">
        <v>0</v>
      </c>
      <c r="AB269" s="162" t="s">
        <v>239</v>
      </c>
      <c r="AC269" s="162">
        <v>0</v>
      </c>
      <c r="AD269" s="162">
        <v>0</v>
      </c>
      <c r="AE269" s="162">
        <v>0</v>
      </c>
      <c r="AF269" s="162">
        <v>0</v>
      </c>
      <c r="AG269" s="154">
        <v>0</v>
      </c>
    </row>
    <row r="270" spans="1:33" s="53" customFormat="1" ht="63">
      <c r="A270" s="63" t="s">
        <v>175</v>
      </c>
      <c r="B270" s="57" t="s">
        <v>722</v>
      </c>
      <c r="C270" s="64" t="s">
        <v>723</v>
      </c>
      <c r="D270" s="162" t="s">
        <v>239</v>
      </c>
      <c r="E270" s="162">
        <v>0</v>
      </c>
      <c r="F270" s="162">
        <v>0</v>
      </c>
      <c r="G270" s="162">
        <v>0</v>
      </c>
      <c r="H270" s="162">
        <v>0</v>
      </c>
      <c r="I270" s="162">
        <v>0</v>
      </c>
      <c r="J270" s="162" t="s">
        <v>265</v>
      </c>
      <c r="K270" s="162">
        <v>0.1</v>
      </c>
      <c r="L270" s="162">
        <v>0</v>
      </c>
      <c r="M270" s="154">
        <v>1.339</v>
      </c>
      <c r="N270" s="162">
        <v>0</v>
      </c>
      <c r="O270" s="162">
        <v>0</v>
      </c>
      <c r="P270" s="162" t="s">
        <v>239</v>
      </c>
      <c r="Q270" s="162">
        <v>0</v>
      </c>
      <c r="R270" s="162">
        <v>0</v>
      </c>
      <c r="S270" s="162">
        <v>0</v>
      </c>
      <c r="T270" s="162">
        <v>0</v>
      </c>
      <c r="U270" s="162">
        <v>0</v>
      </c>
      <c r="V270" s="162" t="s">
        <v>239</v>
      </c>
      <c r="W270" s="154">
        <v>0</v>
      </c>
      <c r="X270" s="162">
        <v>0</v>
      </c>
      <c r="Y270" s="162">
        <v>0</v>
      </c>
      <c r="Z270" s="162">
        <v>0</v>
      </c>
      <c r="AA270" s="162">
        <v>0</v>
      </c>
      <c r="AB270" s="162" t="s">
        <v>239</v>
      </c>
      <c r="AC270" s="162">
        <v>0</v>
      </c>
      <c r="AD270" s="162">
        <v>0</v>
      </c>
      <c r="AE270" s="162">
        <v>0</v>
      </c>
      <c r="AF270" s="162">
        <v>0</v>
      </c>
      <c r="AG270" s="154">
        <v>0</v>
      </c>
    </row>
    <row r="271" spans="1:33" s="53" customFormat="1" ht="31.5">
      <c r="A271" s="63" t="s">
        <v>175</v>
      </c>
      <c r="B271" s="57" t="s">
        <v>724</v>
      </c>
      <c r="C271" s="64" t="s">
        <v>725</v>
      </c>
      <c r="D271" s="162" t="s">
        <v>265</v>
      </c>
      <c r="E271" s="162">
        <v>0</v>
      </c>
      <c r="F271" s="162">
        <v>0</v>
      </c>
      <c r="G271" s="162">
        <v>1.3129999999999999</v>
      </c>
      <c r="H271" s="162">
        <v>0</v>
      </c>
      <c r="I271" s="162">
        <v>0</v>
      </c>
      <c r="J271" s="162" t="s">
        <v>239</v>
      </c>
      <c r="K271" s="162">
        <v>0</v>
      </c>
      <c r="L271" s="162">
        <v>0</v>
      </c>
      <c r="M271" s="154">
        <v>0</v>
      </c>
      <c r="N271" s="162">
        <v>0</v>
      </c>
      <c r="O271" s="162">
        <v>0</v>
      </c>
      <c r="P271" s="162" t="s">
        <v>239</v>
      </c>
      <c r="Q271" s="162">
        <v>0</v>
      </c>
      <c r="R271" s="162">
        <v>0</v>
      </c>
      <c r="S271" s="162">
        <v>0</v>
      </c>
      <c r="T271" s="162">
        <v>0</v>
      </c>
      <c r="U271" s="162">
        <v>0</v>
      </c>
      <c r="V271" s="162" t="s">
        <v>239</v>
      </c>
      <c r="W271" s="154">
        <v>0</v>
      </c>
      <c r="X271" s="162">
        <v>0</v>
      </c>
      <c r="Y271" s="162">
        <v>0</v>
      </c>
      <c r="Z271" s="162">
        <v>0</v>
      </c>
      <c r="AA271" s="162">
        <v>0</v>
      </c>
      <c r="AB271" s="162" t="s">
        <v>239</v>
      </c>
      <c r="AC271" s="162">
        <v>0</v>
      </c>
      <c r="AD271" s="162">
        <v>0</v>
      </c>
      <c r="AE271" s="162">
        <v>0</v>
      </c>
      <c r="AF271" s="162">
        <v>0</v>
      </c>
      <c r="AG271" s="154">
        <v>0</v>
      </c>
    </row>
    <row r="272" spans="1:33" s="53" customFormat="1" ht="47.25">
      <c r="A272" s="63" t="s">
        <v>175</v>
      </c>
      <c r="B272" s="57" t="s">
        <v>726</v>
      </c>
      <c r="C272" s="64" t="s">
        <v>727</v>
      </c>
      <c r="D272" s="162" t="s">
        <v>239</v>
      </c>
      <c r="E272" s="162">
        <v>0</v>
      </c>
      <c r="F272" s="162">
        <v>0</v>
      </c>
      <c r="G272" s="162">
        <v>0</v>
      </c>
      <c r="H272" s="162">
        <v>0</v>
      </c>
      <c r="I272" s="162">
        <v>0</v>
      </c>
      <c r="J272" s="162" t="s">
        <v>265</v>
      </c>
      <c r="K272" s="162">
        <v>0.4</v>
      </c>
      <c r="L272" s="162">
        <v>0</v>
      </c>
      <c r="M272" s="154">
        <v>1.633</v>
      </c>
      <c r="N272" s="162">
        <v>0</v>
      </c>
      <c r="O272" s="162">
        <v>0</v>
      </c>
      <c r="P272" s="162" t="s">
        <v>239</v>
      </c>
      <c r="Q272" s="162">
        <v>0</v>
      </c>
      <c r="R272" s="162">
        <v>0</v>
      </c>
      <c r="S272" s="162">
        <v>0</v>
      </c>
      <c r="T272" s="162">
        <v>0</v>
      </c>
      <c r="U272" s="162">
        <v>0</v>
      </c>
      <c r="V272" s="162" t="s">
        <v>239</v>
      </c>
      <c r="W272" s="154">
        <v>0</v>
      </c>
      <c r="X272" s="162">
        <v>0</v>
      </c>
      <c r="Y272" s="162">
        <v>0</v>
      </c>
      <c r="Z272" s="162">
        <v>0</v>
      </c>
      <c r="AA272" s="162">
        <v>0</v>
      </c>
      <c r="AB272" s="162" t="s">
        <v>239</v>
      </c>
      <c r="AC272" s="162">
        <v>0</v>
      </c>
      <c r="AD272" s="162">
        <v>0</v>
      </c>
      <c r="AE272" s="162">
        <v>0</v>
      </c>
      <c r="AF272" s="162">
        <v>0</v>
      </c>
      <c r="AG272" s="154">
        <v>0</v>
      </c>
    </row>
    <row r="273" spans="1:33" s="53" customFormat="1" ht="31.5">
      <c r="A273" s="63" t="s">
        <v>175</v>
      </c>
      <c r="B273" s="57" t="s">
        <v>728</v>
      </c>
      <c r="C273" s="64" t="s">
        <v>729</v>
      </c>
      <c r="D273" s="162" t="s">
        <v>239</v>
      </c>
      <c r="E273" s="162">
        <v>0</v>
      </c>
      <c r="F273" s="162">
        <v>0</v>
      </c>
      <c r="G273" s="162">
        <v>0</v>
      </c>
      <c r="H273" s="162">
        <v>0</v>
      </c>
      <c r="I273" s="162">
        <v>0</v>
      </c>
      <c r="J273" s="162" t="s">
        <v>239</v>
      </c>
      <c r="K273" s="162">
        <v>0</v>
      </c>
      <c r="L273" s="162">
        <v>0</v>
      </c>
      <c r="M273" s="154">
        <v>0</v>
      </c>
      <c r="N273" s="162">
        <v>0</v>
      </c>
      <c r="O273" s="162">
        <v>0</v>
      </c>
      <c r="P273" s="162" t="s">
        <v>239</v>
      </c>
      <c r="Q273" s="162">
        <v>0</v>
      </c>
      <c r="R273" s="162">
        <v>0</v>
      </c>
      <c r="S273" s="162">
        <v>0</v>
      </c>
      <c r="T273" s="162">
        <v>0</v>
      </c>
      <c r="U273" s="162">
        <v>0</v>
      </c>
      <c r="V273" s="162" t="s">
        <v>239</v>
      </c>
      <c r="W273" s="154">
        <v>0</v>
      </c>
      <c r="X273" s="162">
        <v>0</v>
      </c>
      <c r="Y273" s="162">
        <v>0</v>
      </c>
      <c r="Z273" s="162">
        <v>0</v>
      </c>
      <c r="AA273" s="162">
        <v>0</v>
      </c>
      <c r="AB273" s="162" t="s">
        <v>239</v>
      </c>
      <c r="AC273" s="162">
        <v>0</v>
      </c>
      <c r="AD273" s="162">
        <v>0</v>
      </c>
      <c r="AE273" s="162">
        <v>0</v>
      </c>
      <c r="AF273" s="162">
        <v>0</v>
      </c>
      <c r="AG273" s="154">
        <v>0</v>
      </c>
    </row>
    <row r="274" spans="1:33" s="53" customFormat="1" ht="31.5">
      <c r="A274" s="63" t="s">
        <v>175</v>
      </c>
      <c r="B274" s="57" t="s">
        <v>730</v>
      </c>
      <c r="C274" s="64" t="s">
        <v>731</v>
      </c>
      <c r="D274" s="162" t="s">
        <v>239</v>
      </c>
      <c r="E274" s="162">
        <v>0</v>
      </c>
      <c r="F274" s="162">
        <v>0</v>
      </c>
      <c r="G274" s="162">
        <v>0</v>
      </c>
      <c r="H274" s="162">
        <v>0</v>
      </c>
      <c r="I274" s="162">
        <v>0</v>
      </c>
      <c r="J274" s="162" t="s">
        <v>265</v>
      </c>
      <c r="K274" s="162">
        <v>0</v>
      </c>
      <c r="L274" s="162">
        <v>0</v>
      </c>
      <c r="M274" s="154">
        <v>0.875</v>
      </c>
      <c r="N274" s="162">
        <v>0</v>
      </c>
      <c r="O274" s="162">
        <v>0</v>
      </c>
      <c r="P274" s="162" t="s">
        <v>239</v>
      </c>
      <c r="Q274" s="162">
        <v>0</v>
      </c>
      <c r="R274" s="162">
        <v>0</v>
      </c>
      <c r="S274" s="162">
        <v>0</v>
      </c>
      <c r="T274" s="162">
        <v>0</v>
      </c>
      <c r="U274" s="162">
        <v>0</v>
      </c>
      <c r="V274" s="162" t="s">
        <v>239</v>
      </c>
      <c r="W274" s="154">
        <v>0</v>
      </c>
      <c r="X274" s="162">
        <v>0</v>
      </c>
      <c r="Y274" s="162">
        <v>0</v>
      </c>
      <c r="Z274" s="162">
        <v>0</v>
      </c>
      <c r="AA274" s="162">
        <v>0</v>
      </c>
      <c r="AB274" s="162" t="s">
        <v>239</v>
      </c>
      <c r="AC274" s="162">
        <v>0</v>
      </c>
      <c r="AD274" s="162">
        <v>0</v>
      </c>
      <c r="AE274" s="162">
        <v>0</v>
      </c>
      <c r="AF274" s="162">
        <v>0</v>
      </c>
      <c r="AG274" s="154">
        <v>0</v>
      </c>
    </row>
    <row r="275" spans="1:33" s="53" customFormat="1" ht="31.5">
      <c r="A275" s="63" t="s">
        <v>175</v>
      </c>
      <c r="B275" s="57" t="s">
        <v>732</v>
      </c>
      <c r="C275" s="64" t="s">
        <v>733</v>
      </c>
      <c r="D275" s="162" t="s">
        <v>239</v>
      </c>
      <c r="E275" s="162">
        <v>0</v>
      </c>
      <c r="F275" s="162">
        <v>0</v>
      </c>
      <c r="G275" s="162">
        <v>0</v>
      </c>
      <c r="H275" s="162">
        <v>0</v>
      </c>
      <c r="I275" s="162">
        <v>0</v>
      </c>
      <c r="J275" s="162" t="s">
        <v>239</v>
      </c>
      <c r="K275" s="162">
        <v>0</v>
      </c>
      <c r="L275" s="162">
        <v>0</v>
      </c>
      <c r="M275" s="154">
        <v>0</v>
      </c>
      <c r="N275" s="162">
        <v>0</v>
      </c>
      <c r="O275" s="162">
        <v>0</v>
      </c>
      <c r="P275" s="162" t="s">
        <v>239</v>
      </c>
      <c r="Q275" s="162">
        <v>0</v>
      </c>
      <c r="R275" s="162">
        <v>0</v>
      </c>
      <c r="S275" s="162">
        <v>0</v>
      </c>
      <c r="T275" s="162">
        <v>0</v>
      </c>
      <c r="U275" s="162">
        <v>0</v>
      </c>
      <c r="V275" s="162" t="s">
        <v>239</v>
      </c>
      <c r="W275" s="154">
        <v>0</v>
      </c>
      <c r="X275" s="162">
        <v>0</v>
      </c>
      <c r="Y275" s="162">
        <v>0</v>
      </c>
      <c r="Z275" s="162">
        <v>0</v>
      </c>
      <c r="AA275" s="162">
        <v>0</v>
      </c>
      <c r="AB275" s="162" t="s">
        <v>239</v>
      </c>
      <c r="AC275" s="162">
        <v>0</v>
      </c>
      <c r="AD275" s="162">
        <v>0</v>
      </c>
      <c r="AE275" s="162">
        <v>0</v>
      </c>
      <c r="AF275" s="162">
        <v>0</v>
      </c>
      <c r="AG275" s="154">
        <v>0</v>
      </c>
    </row>
    <row r="276" spans="1:33" s="53" customFormat="1" ht="31.5">
      <c r="A276" s="63" t="s">
        <v>175</v>
      </c>
      <c r="B276" s="57" t="s">
        <v>1046</v>
      </c>
      <c r="C276" s="64" t="s">
        <v>1047</v>
      </c>
      <c r="D276" s="162" t="s">
        <v>239</v>
      </c>
      <c r="E276" s="162">
        <v>0</v>
      </c>
      <c r="F276" s="162">
        <v>0</v>
      </c>
      <c r="G276" s="162">
        <v>0</v>
      </c>
      <c r="H276" s="162">
        <v>0</v>
      </c>
      <c r="I276" s="162">
        <v>0</v>
      </c>
      <c r="J276" s="162" t="s">
        <v>239</v>
      </c>
      <c r="K276" s="162">
        <v>0</v>
      </c>
      <c r="L276" s="162">
        <v>0</v>
      </c>
      <c r="M276" s="154">
        <v>0</v>
      </c>
      <c r="N276" s="162">
        <v>0</v>
      </c>
      <c r="O276" s="162">
        <v>0</v>
      </c>
      <c r="P276" s="162" t="s">
        <v>239</v>
      </c>
      <c r="Q276" s="162">
        <v>0</v>
      </c>
      <c r="R276" s="162">
        <v>0</v>
      </c>
      <c r="S276" s="162">
        <v>0</v>
      </c>
      <c r="T276" s="162">
        <v>0</v>
      </c>
      <c r="U276" s="162">
        <v>0</v>
      </c>
      <c r="V276" s="162" t="s">
        <v>265</v>
      </c>
      <c r="W276" s="154">
        <v>0</v>
      </c>
      <c r="X276" s="162">
        <v>0</v>
      </c>
      <c r="Y276" s="162">
        <v>1.8</v>
      </c>
      <c r="Z276" s="162">
        <v>0</v>
      </c>
      <c r="AA276" s="162">
        <v>0</v>
      </c>
      <c r="AB276" s="162" t="s">
        <v>239</v>
      </c>
      <c r="AC276" s="162">
        <v>0</v>
      </c>
      <c r="AD276" s="162">
        <v>0</v>
      </c>
      <c r="AE276" s="162">
        <v>0</v>
      </c>
      <c r="AF276" s="162">
        <v>0</v>
      </c>
      <c r="AG276" s="154">
        <v>0</v>
      </c>
    </row>
    <row r="277" spans="1:33" s="53" customFormat="1" ht="31.5">
      <c r="A277" s="133" t="s">
        <v>175</v>
      </c>
      <c r="B277" s="145" t="s">
        <v>1048</v>
      </c>
      <c r="C277" s="146" t="s">
        <v>1049</v>
      </c>
      <c r="D277" s="162" t="s">
        <v>239</v>
      </c>
      <c r="E277" s="162">
        <v>0</v>
      </c>
      <c r="F277" s="162">
        <v>0</v>
      </c>
      <c r="G277" s="162">
        <v>0</v>
      </c>
      <c r="H277" s="162">
        <v>0</v>
      </c>
      <c r="I277" s="162">
        <v>0</v>
      </c>
      <c r="J277" s="162" t="s">
        <v>239</v>
      </c>
      <c r="K277" s="162">
        <v>0</v>
      </c>
      <c r="L277" s="162">
        <v>0</v>
      </c>
      <c r="M277" s="154">
        <v>0</v>
      </c>
      <c r="N277" s="162">
        <v>0</v>
      </c>
      <c r="O277" s="162">
        <v>0</v>
      </c>
      <c r="P277" s="162" t="s">
        <v>239</v>
      </c>
      <c r="Q277" s="162">
        <v>0</v>
      </c>
      <c r="R277" s="162">
        <v>0</v>
      </c>
      <c r="S277" s="162">
        <v>0</v>
      </c>
      <c r="T277" s="162">
        <v>0</v>
      </c>
      <c r="U277" s="162">
        <v>0</v>
      </c>
      <c r="V277" s="162" t="s">
        <v>265</v>
      </c>
      <c r="W277" s="154">
        <v>0</v>
      </c>
      <c r="X277" s="162">
        <v>0</v>
      </c>
      <c r="Y277" s="162">
        <v>1</v>
      </c>
      <c r="Z277" s="162">
        <v>0</v>
      </c>
      <c r="AA277" s="162">
        <v>0</v>
      </c>
      <c r="AB277" s="162" t="s">
        <v>239</v>
      </c>
      <c r="AC277" s="162">
        <v>0</v>
      </c>
      <c r="AD277" s="162">
        <v>0</v>
      </c>
      <c r="AE277" s="162">
        <v>0</v>
      </c>
      <c r="AF277" s="162">
        <v>0</v>
      </c>
      <c r="AG277" s="154">
        <v>0</v>
      </c>
    </row>
    <row r="278" spans="1:33" s="53" customFormat="1" ht="47.25">
      <c r="A278" s="133" t="s">
        <v>175</v>
      </c>
      <c r="B278" s="142" t="s">
        <v>1050</v>
      </c>
      <c r="C278" s="146" t="s">
        <v>1051</v>
      </c>
      <c r="D278" s="162" t="s">
        <v>239</v>
      </c>
      <c r="E278" s="162">
        <v>0</v>
      </c>
      <c r="F278" s="162">
        <v>0</v>
      </c>
      <c r="G278" s="162">
        <v>0</v>
      </c>
      <c r="H278" s="162">
        <v>0</v>
      </c>
      <c r="I278" s="162">
        <v>0</v>
      </c>
      <c r="J278" s="162" t="s">
        <v>239</v>
      </c>
      <c r="K278" s="162">
        <v>0</v>
      </c>
      <c r="L278" s="162">
        <v>0</v>
      </c>
      <c r="M278" s="154">
        <v>0</v>
      </c>
      <c r="N278" s="162">
        <v>0</v>
      </c>
      <c r="O278" s="162">
        <v>0</v>
      </c>
      <c r="P278" s="162" t="s">
        <v>239</v>
      </c>
      <c r="Q278" s="162">
        <v>0</v>
      </c>
      <c r="R278" s="162">
        <v>0</v>
      </c>
      <c r="S278" s="162">
        <v>0</v>
      </c>
      <c r="T278" s="162">
        <v>0</v>
      </c>
      <c r="U278" s="162">
        <v>0</v>
      </c>
      <c r="V278" s="162" t="s">
        <v>239</v>
      </c>
      <c r="W278" s="154">
        <v>0</v>
      </c>
      <c r="X278" s="162">
        <v>0</v>
      </c>
      <c r="Y278" s="162">
        <v>0</v>
      </c>
      <c r="Z278" s="162">
        <v>0</v>
      </c>
      <c r="AA278" s="162">
        <v>0</v>
      </c>
      <c r="AB278" s="162" t="s">
        <v>239</v>
      </c>
      <c r="AC278" s="162">
        <v>0</v>
      </c>
      <c r="AD278" s="162">
        <v>0</v>
      </c>
      <c r="AE278" s="162">
        <v>0</v>
      </c>
      <c r="AF278" s="162">
        <v>0</v>
      </c>
      <c r="AG278" s="154">
        <v>0</v>
      </c>
    </row>
    <row r="279" spans="1:33" s="53" customFormat="1" ht="63">
      <c r="A279" s="133" t="s">
        <v>175</v>
      </c>
      <c r="B279" s="142" t="s">
        <v>1052</v>
      </c>
      <c r="C279" s="146" t="s">
        <v>1053</v>
      </c>
      <c r="D279" s="162" t="s">
        <v>239</v>
      </c>
      <c r="E279" s="162">
        <v>0</v>
      </c>
      <c r="F279" s="162">
        <v>0</v>
      </c>
      <c r="G279" s="162">
        <v>0</v>
      </c>
      <c r="H279" s="162">
        <v>0</v>
      </c>
      <c r="I279" s="162">
        <v>0</v>
      </c>
      <c r="J279" s="162" t="s">
        <v>239</v>
      </c>
      <c r="K279" s="162">
        <v>0</v>
      </c>
      <c r="L279" s="162">
        <v>0</v>
      </c>
      <c r="M279" s="154">
        <v>0</v>
      </c>
      <c r="N279" s="162">
        <v>0</v>
      </c>
      <c r="O279" s="162">
        <v>0</v>
      </c>
      <c r="P279" s="162" t="s">
        <v>239</v>
      </c>
      <c r="Q279" s="162">
        <v>0</v>
      </c>
      <c r="R279" s="162">
        <v>0</v>
      </c>
      <c r="S279" s="162">
        <v>0</v>
      </c>
      <c r="T279" s="162">
        <v>0</v>
      </c>
      <c r="U279" s="162">
        <v>0</v>
      </c>
      <c r="V279" s="162" t="s">
        <v>239</v>
      </c>
      <c r="W279" s="154">
        <v>0</v>
      </c>
      <c r="X279" s="162">
        <v>0</v>
      </c>
      <c r="Y279" s="162">
        <v>0</v>
      </c>
      <c r="Z279" s="162">
        <v>0</v>
      </c>
      <c r="AA279" s="162">
        <v>0</v>
      </c>
      <c r="AB279" s="162" t="s">
        <v>239</v>
      </c>
      <c r="AC279" s="162">
        <v>0</v>
      </c>
      <c r="AD279" s="162">
        <v>0</v>
      </c>
      <c r="AE279" s="162">
        <v>0</v>
      </c>
      <c r="AF279" s="162">
        <v>0</v>
      </c>
      <c r="AG279" s="154">
        <v>0</v>
      </c>
    </row>
    <row r="280" spans="1:33" s="53" customFormat="1" ht="31.5">
      <c r="A280" s="133" t="s">
        <v>175</v>
      </c>
      <c r="B280" s="142" t="s">
        <v>1054</v>
      </c>
      <c r="C280" s="146" t="s">
        <v>1055</v>
      </c>
      <c r="D280" s="162" t="s">
        <v>239</v>
      </c>
      <c r="E280" s="162">
        <v>0</v>
      </c>
      <c r="F280" s="162">
        <v>0</v>
      </c>
      <c r="G280" s="162">
        <v>0</v>
      </c>
      <c r="H280" s="162">
        <v>0</v>
      </c>
      <c r="I280" s="162">
        <v>0</v>
      </c>
      <c r="J280" s="162" t="s">
        <v>239</v>
      </c>
      <c r="K280" s="162">
        <v>0</v>
      </c>
      <c r="L280" s="162">
        <v>0</v>
      </c>
      <c r="M280" s="154">
        <v>0</v>
      </c>
      <c r="N280" s="162">
        <v>0</v>
      </c>
      <c r="O280" s="162">
        <v>0</v>
      </c>
      <c r="P280" s="162" t="s">
        <v>239</v>
      </c>
      <c r="Q280" s="162">
        <v>0</v>
      </c>
      <c r="R280" s="162">
        <v>0</v>
      </c>
      <c r="S280" s="162">
        <v>0</v>
      </c>
      <c r="T280" s="162">
        <v>0</v>
      </c>
      <c r="U280" s="162">
        <v>0</v>
      </c>
      <c r="V280" s="162" t="s">
        <v>239</v>
      </c>
      <c r="W280" s="154">
        <v>0</v>
      </c>
      <c r="X280" s="162">
        <v>0</v>
      </c>
      <c r="Y280" s="162">
        <v>0</v>
      </c>
      <c r="Z280" s="162">
        <v>0</v>
      </c>
      <c r="AA280" s="162">
        <v>0</v>
      </c>
      <c r="AB280" s="162" t="s">
        <v>239</v>
      </c>
      <c r="AC280" s="162">
        <v>0</v>
      </c>
      <c r="AD280" s="162">
        <v>0</v>
      </c>
      <c r="AE280" s="162">
        <v>0</v>
      </c>
      <c r="AF280" s="162">
        <v>0</v>
      </c>
      <c r="AG280" s="154">
        <v>0</v>
      </c>
    </row>
    <row r="281" spans="1:33" s="53" customFormat="1" ht="31.5">
      <c r="A281" s="133" t="s">
        <v>175</v>
      </c>
      <c r="B281" s="142" t="s">
        <v>1056</v>
      </c>
      <c r="C281" s="146" t="s">
        <v>1057</v>
      </c>
      <c r="D281" s="162" t="s">
        <v>239</v>
      </c>
      <c r="E281" s="162">
        <v>0</v>
      </c>
      <c r="F281" s="162">
        <v>0</v>
      </c>
      <c r="G281" s="162">
        <v>0</v>
      </c>
      <c r="H281" s="162">
        <v>0</v>
      </c>
      <c r="I281" s="162">
        <v>0</v>
      </c>
      <c r="J281" s="162" t="s">
        <v>239</v>
      </c>
      <c r="K281" s="162">
        <v>0</v>
      </c>
      <c r="L281" s="162">
        <v>0</v>
      </c>
      <c r="M281" s="154">
        <v>0</v>
      </c>
      <c r="N281" s="162">
        <v>0</v>
      </c>
      <c r="O281" s="162">
        <v>0</v>
      </c>
      <c r="P281" s="162" t="s">
        <v>239</v>
      </c>
      <c r="Q281" s="162">
        <v>0</v>
      </c>
      <c r="R281" s="162">
        <v>0</v>
      </c>
      <c r="S281" s="162">
        <v>0</v>
      </c>
      <c r="T281" s="162">
        <v>0</v>
      </c>
      <c r="U281" s="162">
        <v>0</v>
      </c>
      <c r="V281" s="162" t="s">
        <v>239</v>
      </c>
      <c r="W281" s="154">
        <v>0</v>
      </c>
      <c r="X281" s="162">
        <v>0</v>
      </c>
      <c r="Y281" s="162">
        <v>0</v>
      </c>
      <c r="Z281" s="162">
        <v>0</v>
      </c>
      <c r="AA281" s="162">
        <v>0</v>
      </c>
      <c r="AB281" s="162" t="s">
        <v>239</v>
      </c>
      <c r="AC281" s="162">
        <v>0</v>
      </c>
      <c r="AD281" s="162">
        <v>0</v>
      </c>
      <c r="AE281" s="162">
        <v>0</v>
      </c>
      <c r="AF281" s="162">
        <v>0</v>
      </c>
      <c r="AG281" s="154">
        <v>0</v>
      </c>
    </row>
    <row r="282" spans="1:33" s="53" customFormat="1" ht="31.5">
      <c r="A282" s="133" t="s">
        <v>175</v>
      </c>
      <c r="B282" s="142" t="s">
        <v>1058</v>
      </c>
      <c r="C282" s="146" t="s">
        <v>1059</v>
      </c>
      <c r="D282" s="162" t="s">
        <v>239</v>
      </c>
      <c r="E282" s="162">
        <v>0</v>
      </c>
      <c r="F282" s="162">
        <v>0</v>
      </c>
      <c r="G282" s="162">
        <v>0</v>
      </c>
      <c r="H282" s="162">
        <v>0</v>
      </c>
      <c r="I282" s="162">
        <v>0</v>
      </c>
      <c r="J282" s="162" t="s">
        <v>239</v>
      </c>
      <c r="K282" s="162">
        <v>0</v>
      </c>
      <c r="L282" s="162">
        <v>0</v>
      </c>
      <c r="M282" s="154">
        <v>0</v>
      </c>
      <c r="N282" s="162">
        <v>0</v>
      </c>
      <c r="O282" s="162">
        <v>0</v>
      </c>
      <c r="P282" s="162" t="s">
        <v>239</v>
      </c>
      <c r="Q282" s="162">
        <v>0</v>
      </c>
      <c r="R282" s="162">
        <v>0</v>
      </c>
      <c r="S282" s="162">
        <v>0</v>
      </c>
      <c r="T282" s="162">
        <v>0</v>
      </c>
      <c r="U282" s="162">
        <v>0</v>
      </c>
      <c r="V282" s="162" t="s">
        <v>239</v>
      </c>
      <c r="W282" s="154">
        <v>0</v>
      </c>
      <c r="X282" s="162">
        <v>0</v>
      </c>
      <c r="Y282" s="162">
        <v>0</v>
      </c>
      <c r="Z282" s="162">
        <v>0</v>
      </c>
      <c r="AA282" s="162">
        <v>0</v>
      </c>
      <c r="AB282" s="162" t="s">
        <v>239</v>
      </c>
      <c r="AC282" s="162">
        <v>0</v>
      </c>
      <c r="AD282" s="162">
        <v>0</v>
      </c>
      <c r="AE282" s="162">
        <v>0</v>
      </c>
      <c r="AF282" s="162">
        <v>0</v>
      </c>
      <c r="AG282" s="154">
        <v>0</v>
      </c>
    </row>
    <row r="283" spans="1:33" s="53" customFormat="1" ht="31.5">
      <c r="A283" s="133" t="s">
        <v>175</v>
      </c>
      <c r="B283" s="142" t="s">
        <v>1060</v>
      </c>
      <c r="C283" s="146" t="s">
        <v>1061</v>
      </c>
      <c r="D283" s="162" t="s">
        <v>239</v>
      </c>
      <c r="E283" s="162">
        <v>0</v>
      </c>
      <c r="F283" s="162">
        <v>0</v>
      </c>
      <c r="G283" s="162">
        <v>0</v>
      </c>
      <c r="H283" s="162">
        <v>0</v>
      </c>
      <c r="I283" s="162">
        <v>0</v>
      </c>
      <c r="J283" s="162" t="s">
        <v>239</v>
      </c>
      <c r="K283" s="162">
        <v>0</v>
      </c>
      <c r="L283" s="162">
        <v>0</v>
      </c>
      <c r="M283" s="154">
        <v>0</v>
      </c>
      <c r="N283" s="162">
        <v>0</v>
      </c>
      <c r="O283" s="162">
        <v>0</v>
      </c>
      <c r="P283" s="162" t="s">
        <v>239</v>
      </c>
      <c r="Q283" s="162">
        <v>0</v>
      </c>
      <c r="R283" s="162">
        <v>0</v>
      </c>
      <c r="S283" s="162">
        <v>0</v>
      </c>
      <c r="T283" s="162">
        <v>0</v>
      </c>
      <c r="U283" s="162">
        <v>0</v>
      </c>
      <c r="V283" s="162" t="s">
        <v>239</v>
      </c>
      <c r="W283" s="154">
        <v>0</v>
      </c>
      <c r="X283" s="162">
        <v>0</v>
      </c>
      <c r="Y283" s="162">
        <v>0</v>
      </c>
      <c r="Z283" s="162">
        <v>0</v>
      </c>
      <c r="AA283" s="162">
        <v>0</v>
      </c>
      <c r="AB283" s="162" t="s">
        <v>239</v>
      </c>
      <c r="AC283" s="162">
        <v>0</v>
      </c>
      <c r="AD283" s="162">
        <v>0</v>
      </c>
      <c r="AE283" s="162">
        <v>0</v>
      </c>
      <c r="AF283" s="162">
        <v>0</v>
      </c>
      <c r="AG283" s="154">
        <v>0</v>
      </c>
    </row>
    <row r="284" spans="1:33" s="53" customFormat="1" ht="31.5">
      <c r="A284" s="133" t="s">
        <v>175</v>
      </c>
      <c r="B284" s="142" t="s">
        <v>1062</v>
      </c>
      <c r="C284" s="146" t="s">
        <v>1063</v>
      </c>
      <c r="D284" s="162" t="s">
        <v>239</v>
      </c>
      <c r="E284" s="162">
        <v>0</v>
      </c>
      <c r="F284" s="162">
        <v>0</v>
      </c>
      <c r="G284" s="162">
        <v>0</v>
      </c>
      <c r="H284" s="162">
        <v>0</v>
      </c>
      <c r="I284" s="162">
        <v>0</v>
      </c>
      <c r="J284" s="162" t="s">
        <v>239</v>
      </c>
      <c r="K284" s="162">
        <v>0</v>
      </c>
      <c r="L284" s="162">
        <v>0</v>
      </c>
      <c r="M284" s="154">
        <v>0</v>
      </c>
      <c r="N284" s="162">
        <v>0</v>
      </c>
      <c r="O284" s="162">
        <v>0</v>
      </c>
      <c r="P284" s="162" t="s">
        <v>239</v>
      </c>
      <c r="Q284" s="162">
        <v>0</v>
      </c>
      <c r="R284" s="162">
        <v>0</v>
      </c>
      <c r="S284" s="162">
        <v>0</v>
      </c>
      <c r="T284" s="162">
        <v>0</v>
      </c>
      <c r="U284" s="162">
        <v>0</v>
      </c>
      <c r="V284" s="162" t="s">
        <v>239</v>
      </c>
      <c r="W284" s="154">
        <v>0</v>
      </c>
      <c r="X284" s="162">
        <v>0</v>
      </c>
      <c r="Y284" s="162">
        <v>0</v>
      </c>
      <c r="Z284" s="162">
        <v>0</v>
      </c>
      <c r="AA284" s="162">
        <v>0</v>
      </c>
      <c r="AB284" s="162" t="s">
        <v>239</v>
      </c>
      <c r="AC284" s="162">
        <v>0</v>
      </c>
      <c r="AD284" s="162">
        <v>0</v>
      </c>
      <c r="AE284" s="162">
        <v>0</v>
      </c>
      <c r="AF284" s="162">
        <v>0</v>
      </c>
      <c r="AG284" s="154">
        <v>0</v>
      </c>
    </row>
    <row r="285" spans="1:33" s="53" customFormat="1" ht="31.5">
      <c r="A285" s="133" t="s">
        <v>175</v>
      </c>
      <c r="B285" s="142" t="s">
        <v>1064</v>
      </c>
      <c r="C285" s="146" t="s">
        <v>1065</v>
      </c>
      <c r="D285" s="162" t="s">
        <v>239</v>
      </c>
      <c r="E285" s="162">
        <v>0</v>
      </c>
      <c r="F285" s="162">
        <v>0</v>
      </c>
      <c r="G285" s="162">
        <v>0</v>
      </c>
      <c r="H285" s="162">
        <v>0</v>
      </c>
      <c r="I285" s="162">
        <v>0</v>
      </c>
      <c r="J285" s="162" t="s">
        <v>239</v>
      </c>
      <c r="K285" s="162">
        <v>0</v>
      </c>
      <c r="L285" s="162">
        <v>0</v>
      </c>
      <c r="M285" s="154">
        <v>0</v>
      </c>
      <c r="N285" s="162">
        <v>0</v>
      </c>
      <c r="O285" s="162">
        <v>0</v>
      </c>
      <c r="P285" s="162" t="s">
        <v>265</v>
      </c>
      <c r="Q285" s="162">
        <v>0</v>
      </c>
      <c r="R285" s="162">
        <v>0</v>
      </c>
      <c r="S285" s="162">
        <v>0.5</v>
      </c>
      <c r="T285" s="162">
        <v>0</v>
      </c>
      <c r="U285" s="162">
        <v>0</v>
      </c>
      <c r="V285" s="162" t="s">
        <v>239</v>
      </c>
      <c r="W285" s="154">
        <v>0</v>
      </c>
      <c r="X285" s="162">
        <v>0</v>
      </c>
      <c r="Y285" s="162">
        <v>0</v>
      </c>
      <c r="Z285" s="162">
        <v>0</v>
      </c>
      <c r="AA285" s="162">
        <v>0</v>
      </c>
      <c r="AB285" s="162" t="s">
        <v>239</v>
      </c>
      <c r="AC285" s="162">
        <v>0</v>
      </c>
      <c r="AD285" s="162">
        <v>0</v>
      </c>
      <c r="AE285" s="162">
        <v>0</v>
      </c>
      <c r="AF285" s="162">
        <v>0</v>
      </c>
      <c r="AG285" s="154">
        <v>0</v>
      </c>
    </row>
    <row r="286" spans="1:33" s="53" customFormat="1" ht="31.5">
      <c r="A286" s="133" t="s">
        <v>175</v>
      </c>
      <c r="B286" s="142" t="s">
        <v>1066</v>
      </c>
      <c r="C286" s="146" t="s">
        <v>1067</v>
      </c>
      <c r="D286" s="162" t="s">
        <v>239</v>
      </c>
      <c r="E286" s="162">
        <v>0</v>
      </c>
      <c r="F286" s="162">
        <v>0</v>
      </c>
      <c r="G286" s="162">
        <v>0</v>
      </c>
      <c r="H286" s="162">
        <v>0</v>
      </c>
      <c r="I286" s="162">
        <v>0</v>
      </c>
      <c r="J286" s="162" t="s">
        <v>239</v>
      </c>
      <c r="K286" s="162">
        <v>0</v>
      </c>
      <c r="L286" s="162">
        <v>0</v>
      </c>
      <c r="M286" s="154">
        <v>0</v>
      </c>
      <c r="N286" s="162">
        <v>0</v>
      </c>
      <c r="O286" s="162">
        <v>0</v>
      </c>
      <c r="P286" s="162" t="s">
        <v>265</v>
      </c>
      <c r="Q286" s="162">
        <v>0</v>
      </c>
      <c r="R286" s="162">
        <v>0</v>
      </c>
      <c r="S286" s="162">
        <v>1.4</v>
      </c>
      <c r="T286" s="162">
        <v>0</v>
      </c>
      <c r="U286" s="162">
        <v>0</v>
      </c>
      <c r="V286" s="162" t="s">
        <v>239</v>
      </c>
      <c r="W286" s="154">
        <v>0</v>
      </c>
      <c r="X286" s="162">
        <v>0</v>
      </c>
      <c r="Y286" s="162">
        <v>0</v>
      </c>
      <c r="Z286" s="162">
        <v>0</v>
      </c>
      <c r="AA286" s="162">
        <v>0</v>
      </c>
      <c r="AB286" s="162" t="s">
        <v>239</v>
      </c>
      <c r="AC286" s="162">
        <v>0</v>
      </c>
      <c r="AD286" s="162">
        <v>0</v>
      </c>
      <c r="AE286" s="162">
        <v>0</v>
      </c>
      <c r="AF286" s="162">
        <v>0</v>
      </c>
      <c r="AG286" s="154">
        <v>0</v>
      </c>
    </row>
    <row r="287" spans="1:33" s="53" customFormat="1" ht="31.5">
      <c r="A287" s="133" t="s">
        <v>175</v>
      </c>
      <c r="B287" s="142" t="s">
        <v>1068</v>
      </c>
      <c r="C287" s="146" t="s">
        <v>1069</v>
      </c>
      <c r="D287" s="162" t="s">
        <v>239</v>
      </c>
      <c r="E287" s="162">
        <v>0</v>
      </c>
      <c r="F287" s="162">
        <v>0</v>
      </c>
      <c r="G287" s="162">
        <v>0</v>
      </c>
      <c r="H287" s="162">
        <v>0</v>
      </c>
      <c r="I287" s="162">
        <v>0</v>
      </c>
      <c r="J287" s="162" t="s">
        <v>239</v>
      </c>
      <c r="K287" s="162">
        <v>0</v>
      </c>
      <c r="L287" s="162">
        <v>0</v>
      </c>
      <c r="M287" s="154">
        <v>0</v>
      </c>
      <c r="N287" s="162">
        <v>0</v>
      </c>
      <c r="O287" s="162">
        <v>0</v>
      </c>
      <c r="P287" s="162" t="s">
        <v>239</v>
      </c>
      <c r="Q287" s="162">
        <v>0</v>
      </c>
      <c r="R287" s="162">
        <v>0</v>
      </c>
      <c r="S287" s="162">
        <v>0</v>
      </c>
      <c r="T287" s="162">
        <v>0</v>
      </c>
      <c r="U287" s="162">
        <v>0</v>
      </c>
      <c r="V287" s="162" t="s">
        <v>239</v>
      </c>
      <c r="W287" s="154">
        <v>0</v>
      </c>
      <c r="X287" s="162">
        <v>0</v>
      </c>
      <c r="Y287" s="162">
        <v>0</v>
      </c>
      <c r="Z287" s="162">
        <v>0</v>
      </c>
      <c r="AA287" s="162">
        <v>0</v>
      </c>
      <c r="AB287" s="162" t="s">
        <v>239</v>
      </c>
      <c r="AC287" s="162">
        <v>0</v>
      </c>
      <c r="AD287" s="162">
        <v>0</v>
      </c>
      <c r="AE287" s="162">
        <v>0</v>
      </c>
      <c r="AF287" s="162">
        <v>0</v>
      </c>
      <c r="AG287" s="154">
        <v>0</v>
      </c>
    </row>
    <row r="288" spans="1:33" s="53" customFormat="1" ht="31.5">
      <c r="A288" s="133" t="s">
        <v>175</v>
      </c>
      <c r="B288" s="142" t="s">
        <v>1070</v>
      </c>
      <c r="C288" s="146" t="s">
        <v>1071</v>
      </c>
      <c r="D288" s="162" t="s">
        <v>239</v>
      </c>
      <c r="E288" s="162">
        <v>0</v>
      </c>
      <c r="F288" s="162">
        <v>0</v>
      </c>
      <c r="G288" s="162">
        <v>0</v>
      </c>
      <c r="H288" s="162">
        <v>0</v>
      </c>
      <c r="I288" s="162">
        <v>0</v>
      </c>
      <c r="J288" s="162" t="s">
        <v>239</v>
      </c>
      <c r="K288" s="162">
        <v>0</v>
      </c>
      <c r="L288" s="162">
        <v>0</v>
      </c>
      <c r="M288" s="154">
        <v>0</v>
      </c>
      <c r="N288" s="162">
        <v>0</v>
      </c>
      <c r="O288" s="162">
        <v>0</v>
      </c>
      <c r="P288" s="162" t="s">
        <v>265</v>
      </c>
      <c r="Q288" s="162">
        <v>0.1</v>
      </c>
      <c r="R288" s="162">
        <v>0</v>
      </c>
      <c r="S288" s="162">
        <v>2.5</v>
      </c>
      <c r="T288" s="162">
        <v>0</v>
      </c>
      <c r="U288" s="162">
        <v>0</v>
      </c>
      <c r="V288" s="162" t="s">
        <v>239</v>
      </c>
      <c r="W288" s="154">
        <v>0</v>
      </c>
      <c r="X288" s="162">
        <v>0</v>
      </c>
      <c r="Y288" s="162">
        <v>0</v>
      </c>
      <c r="Z288" s="162">
        <v>0</v>
      </c>
      <c r="AA288" s="162">
        <v>0</v>
      </c>
      <c r="AB288" s="162" t="s">
        <v>239</v>
      </c>
      <c r="AC288" s="162">
        <v>0</v>
      </c>
      <c r="AD288" s="162">
        <v>0</v>
      </c>
      <c r="AE288" s="162">
        <v>0</v>
      </c>
      <c r="AF288" s="162">
        <v>0</v>
      </c>
      <c r="AG288" s="154">
        <v>0</v>
      </c>
    </row>
    <row r="289" spans="1:33" s="53" customFormat="1" ht="63">
      <c r="A289" s="133" t="s">
        <v>175</v>
      </c>
      <c r="B289" s="142" t="s">
        <v>1072</v>
      </c>
      <c r="C289" s="146" t="s">
        <v>1073</v>
      </c>
      <c r="D289" s="162" t="s">
        <v>239</v>
      </c>
      <c r="E289" s="162">
        <v>0</v>
      </c>
      <c r="F289" s="162">
        <v>0</v>
      </c>
      <c r="G289" s="162">
        <v>0</v>
      </c>
      <c r="H289" s="162">
        <v>0</v>
      </c>
      <c r="I289" s="162">
        <v>0</v>
      </c>
      <c r="J289" s="162" t="s">
        <v>239</v>
      </c>
      <c r="K289" s="162">
        <v>0</v>
      </c>
      <c r="L289" s="162">
        <v>0</v>
      </c>
      <c r="M289" s="154">
        <v>0</v>
      </c>
      <c r="N289" s="162">
        <v>0</v>
      </c>
      <c r="O289" s="162">
        <v>0</v>
      </c>
      <c r="P289" s="162" t="s">
        <v>239</v>
      </c>
      <c r="Q289" s="162">
        <v>0</v>
      </c>
      <c r="R289" s="162">
        <v>0</v>
      </c>
      <c r="S289" s="162">
        <v>0</v>
      </c>
      <c r="T289" s="162">
        <v>0</v>
      </c>
      <c r="U289" s="162">
        <v>0</v>
      </c>
      <c r="V289" s="162" t="s">
        <v>239</v>
      </c>
      <c r="W289" s="154">
        <v>0</v>
      </c>
      <c r="X289" s="162">
        <v>0</v>
      </c>
      <c r="Y289" s="162">
        <v>0</v>
      </c>
      <c r="Z289" s="162">
        <v>0</v>
      </c>
      <c r="AA289" s="162">
        <v>0</v>
      </c>
      <c r="AB289" s="162" t="s">
        <v>239</v>
      </c>
      <c r="AC289" s="162">
        <v>0</v>
      </c>
      <c r="AD289" s="162">
        <v>0</v>
      </c>
      <c r="AE289" s="162">
        <v>0</v>
      </c>
      <c r="AF289" s="162">
        <v>0</v>
      </c>
      <c r="AG289" s="154">
        <v>0</v>
      </c>
    </row>
    <row r="290" spans="1:33" s="53" customFormat="1" ht="31.5">
      <c r="A290" s="133" t="s">
        <v>175</v>
      </c>
      <c r="B290" s="142" t="s">
        <v>1074</v>
      </c>
      <c r="C290" s="146" t="s">
        <v>1075</v>
      </c>
      <c r="D290" s="162" t="s">
        <v>239</v>
      </c>
      <c r="E290" s="162">
        <v>0</v>
      </c>
      <c r="F290" s="162">
        <v>0</v>
      </c>
      <c r="G290" s="162">
        <v>0</v>
      </c>
      <c r="H290" s="162">
        <v>0</v>
      </c>
      <c r="I290" s="162">
        <v>0</v>
      </c>
      <c r="J290" s="162" t="s">
        <v>239</v>
      </c>
      <c r="K290" s="162">
        <v>0</v>
      </c>
      <c r="L290" s="162">
        <v>0</v>
      </c>
      <c r="M290" s="154">
        <v>0</v>
      </c>
      <c r="N290" s="162">
        <v>0</v>
      </c>
      <c r="O290" s="162">
        <v>0</v>
      </c>
      <c r="P290" s="162" t="s">
        <v>239</v>
      </c>
      <c r="Q290" s="162">
        <v>0</v>
      </c>
      <c r="R290" s="162">
        <v>0</v>
      </c>
      <c r="S290" s="162">
        <v>0</v>
      </c>
      <c r="T290" s="162">
        <v>0</v>
      </c>
      <c r="U290" s="162">
        <v>0</v>
      </c>
      <c r="V290" s="162" t="s">
        <v>239</v>
      </c>
      <c r="W290" s="154">
        <v>0</v>
      </c>
      <c r="X290" s="162">
        <v>0</v>
      </c>
      <c r="Y290" s="162">
        <v>0</v>
      </c>
      <c r="Z290" s="162">
        <v>0</v>
      </c>
      <c r="AA290" s="162">
        <v>0</v>
      </c>
      <c r="AB290" s="162" t="s">
        <v>239</v>
      </c>
      <c r="AC290" s="162">
        <v>0</v>
      </c>
      <c r="AD290" s="162">
        <v>0</v>
      </c>
      <c r="AE290" s="162">
        <v>0</v>
      </c>
      <c r="AF290" s="162">
        <v>0</v>
      </c>
      <c r="AG290" s="154">
        <v>0</v>
      </c>
    </row>
    <row r="291" spans="1:33" s="53" customFormat="1" ht="31.5">
      <c r="A291" s="133" t="s">
        <v>175</v>
      </c>
      <c r="B291" s="142" t="s">
        <v>1076</v>
      </c>
      <c r="C291" s="146" t="s">
        <v>1077</v>
      </c>
      <c r="D291" s="162" t="s">
        <v>239</v>
      </c>
      <c r="E291" s="162">
        <v>0</v>
      </c>
      <c r="F291" s="162">
        <v>0</v>
      </c>
      <c r="G291" s="162">
        <v>0</v>
      </c>
      <c r="H291" s="162">
        <v>0</v>
      </c>
      <c r="I291" s="162">
        <v>0</v>
      </c>
      <c r="J291" s="162" t="s">
        <v>239</v>
      </c>
      <c r="K291" s="162">
        <v>0</v>
      </c>
      <c r="L291" s="162">
        <v>0</v>
      </c>
      <c r="M291" s="154">
        <v>0</v>
      </c>
      <c r="N291" s="162">
        <v>0</v>
      </c>
      <c r="O291" s="162">
        <v>0</v>
      </c>
      <c r="P291" s="162" t="s">
        <v>239</v>
      </c>
      <c r="Q291" s="162">
        <v>0</v>
      </c>
      <c r="R291" s="162">
        <v>0</v>
      </c>
      <c r="S291" s="162">
        <v>0</v>
      </c>
      <c r="T291" s="162">
        <v>0</v>
      </c>
      <c r="U291" s="162">
        <v>0</v>
      </c>
      <c r="V291" s="162" t="s">
        <v>239</v>
      </c>
      <c r="W291" s="154">
        <v>0</v>
      </c>
      <c r="X291" s="162">
        <v>0</v>
      </c>
      <c r="Y291" s="162">
        <v>0</v>
      </c>
      <c r="Z291" s="162">
        <v>0</v>
      </c>
      <c r="AA291" s="162">
        <v>0</v>
      </c>
      <c r="AB291" s="162" t="s">
        <v>265</v>
      </c>
      <c r="AC291" s="162">
        <v>0</v>
      </c>
      <c r="AD291" s="162">
        <v>0</v>
      </c>
      <c r="AE291" s="162">
        <v>4.7</v>
      </c>
      <c r="AF291" s="162">
        <v>0</v>
      </c>
      <c r="AG291" s="154">
        <v>0</v>
      </c>
    </row>
    <row r="292" spans="1:33" s="53" customFormat="1" ht="31.5">
      <c r="A292" s="133" t="s">
        <v>175</v>
      </c>
      <c r="B292" s="142" t="s">
        <v>1078</v>
      </c>
      <c r="C292" s="146" t="s">
        <v>1079</v>
      </c>
      <c r="D292" s="162" t="s">
        <v>239</v>
      </c>
      <c r="E292" s="162">
        <v>0</v>
      </c>
      <c r="F292" s="162">
        <v>0</v>
      </c>
      <c r="G292" s="162">
        <v>0</v>
      </c>
      <c r="H292" s="162">
        <v>0</v>
      </c>
      <c r="I292" s="162">
        <v>0</v>
      </c>
      <c r="J292" s="162" t="s">
        <v>239</v>
      </c>
      <c r="K292" s="162">
        <v>0</v>
      </c>
      <c r="L292" s="162">
        <v>0</v>
      </c>
      <c r="M292" s="154">
        <v>0</v>
      </c>
      <c r="N292" s="162">
        <v>0</v>
      </c>
      <c r="O292" s="162">
        <v>0</v>
      </c>
      <c r="P292" s="162" t="s">
        <v>239</v>
      </c>
      <c r="Q292" s="162">
        <v>0</v>
      </c>
      <c r="R292" s="162">
        <v>0</v>
      </c>
      <c r="S292" s="162">
        <v>0</v>
      </c>
      <c r="T292" s="162">
        <v>0</v>
      </c>
      <c r="U292" s="162">
        <v>0</v>
      </c>
      <c r="V292" s="162" t="s">
        <v>239</v>
      </c>
      <c r="W292" s="154">
        <v>0</v>
      </c>
      <c r="X292" s="162">
        <v>0</v>
      </c>
      <c r="Y292" s="162">
        <v>0</v>
      </c>
      <c r="Z292" s="162">
        <v>0</v>
      </c>
      <c r="AA292" s="162">
        <v>0</v>
      </c>
      <c r="AB292" s="162" t="s">
        <v>265</v>
      </c>
      <c r="AC292" s="162">
        <v>0</v>
      </c>
      <c r="AD292" s="162">
        <v>0</v>
      </c>
      <c r="AE292" s="162">
        <v>4.5</v>
      </c>
      <c r="AF292" s="162">
        <v>0</v>
      </c>
      <c r="AG292" s="154">
        <v>0</v>
      </c>
    </row>
    <row r="293" spans="1:33" s="53" customFormat="1" ht="31.5">
      <c r="A293" s="133" t="s">
        <v>175</v>
      </c>
      <c r="B293" s="142" t="s">
        <v>1080</v>
      </c>
      <c r="C293" s="146" t="s">
        <v>1081</v>
      </c>
      <c r="D293" s="162" t="s">
        <v>239</v>
      </c>
      <c r="E293" s="162">
        <v>0</v>
      </c>
      <c r="F293" s="162">
        <v>0</v>
      </c>
      <c r="G293" s="162">
        <v>0</v>
      </c>
      <c r="H293" s="162">
        <v>0</v>
      </c>
      <c r="I293" s="162">
        <v>0</v>
      </c>
      <c r="J293" s="162" t="s">
        <v>239</v>
      </c>
      <c r="K293" s="162">
        <v>0</v>
      </c>
      <c r="L293" s="162">
        <v>0</v>
      </c>
      <c r="M293" s="154">
        <v>0</v>
      </c>
      <c r="N293" s="162">
        <v>0</v>
      </c>
      <c r="O293" s="162">
        <v>0</v>
      </c>
      <c r="P293" s="162" t="s">
        <v>265</v>
      </c>
      <c r="Q293" s="162">
        <v>0</v>
      </c>
      <c r="R293" s="162">
        <v>0</v>
      </c>
      <c r="S293" s="162">
        <v>1.5</v>
      </c>
      <c r="T293" s="162">
        <v>0</v>
      </c>
      <c r="U293" s="162">
        <v>0</v>
      </c>
      <c r="V293" s="162" t="s">
        <v>239</v>
      </c>
      <c r="W293" s="154">
        <v>0</v>
      </c>
      <c r="X293" s="162">
        <v>0</v>
      </c>
      <c r="Y293" s="162">
        <v>0</v>
      </c>
      <c r="Z293" s="162">
        <v>0</v>
      </c>
      <c r="AA293" s="162">
        <v>0</v>
      </c>
      <c r="AB293" s="162" t="s">
        <v>239</v>
      </c>
      <c r="AC293" s="162">
        <v>0</v>
      </c>
      <c r="AD293" s="162">
        <v>0</v>
      </c>
      <c r="AE293" s="162">
        <v>0</v>
      </c>
      <c r="AF293" s="162">
        <v>0</v>
      </c>
      <c r="AG293" s="154">
        <v>0</v>
      </c>
    </row>
    <row r="294" spans="1:33" s="53" customFormat="1" ht="31.5">
      <c r="A294" s="133" t="s">
        <v>175</v>
      </c>
      <c r="B294" s="142" t="s">
        <v>1082</v>
      </c>
      <c r="C294" s="146" t="s">
        <v>1083</v>
      </c>
      <c r="D294" s="162" t="s">
        <v>239</v>
      </c>
      <c r="E294" s="162">
        <v>0</v>
      </c>
      <c r="F294" s="162">
        <v>0</v>
      </c>
      <c r="G294" s="162">
        <v>0</v>
      </c>
      <c r="H294" s="162">
        <v>0</v>
      </c>
      <c r="I294" s="162">
        <v>0</v>
      </c>
      <c r="J294" s="162" t="s">
        <v>239</v>
      </c>
      <c r="K294" s="162">
        <v>0</v>
      </c>
      <c r="L294" s="162">
        <v>0</v>
      </c>
      <c r="M294" s="154">
        <v>0</v>
      </c>
      <c r="N294" s="162">
        <v>0</v>
      </c>
      <c r="O294" s="162">
        <v>0</v>
      </c>
      <c r="P294" s="162" t="s">
        <v>239</v>
      </c>
      <c r="Q294" s="162">
        <v>0</v>
      </c>
      <c r="R294" s="162">
        <v>0</v>
      </c>
      <c r="S294" s="162">
        <v>0</v>
      </c>
      <c r="T294" s="162">
        <v>0</v>
      </c>
      <c r="U294" s="162">
        <v>0</v>
      </c>
      <c r="V294" s="162" t="s">
        <v>239</v>
      </c>
      <c r="W294" s="154">
        <v>0</v>
      </c>
      <c r="X294" s="162">
        <v>0</v>
      </c>
      <c r="Y294" s="162">
        <v>0</v>
      </c>
      <c r="Z294" s="162">
        <v>0</v>
      </c>
      <c r="AA294" s="162">
        <v>0</v>
      </c>
      <c r="AB294" s="162" t="s">
        <v>239</v>
      </c>
      <c r="AC294" s="162">
        <v>0</v>
      </c>
      <c r="AD294" s="162">
        <v>0</v>
      </c>
      <c r="AE294" s="162">
        <v>0</v>
      </c>
      <c r="AF294" s="162">
        <v>0</v>
      </c>
      <c r="AG294" s="154">
        <v>0</v>
      </c>
    </row>
    <row r="295" spans="1:33" s="53" customFormat="1" ht="78.75">
      <c r="A295" s="133" t="s">
        <v>175</v>
      </c>
      <c r="B295" s="142" t="s">
        <v>1084</v>
      </c>
      <c r="C295" s="146" t="s">
        <v>1085</v>
      </c>
      <c r="D295" s="162" t="s">
        <v>239</v>
      </c>
      <c r="E295" s="162">
        <v>0</v>
      </c>
      <c r="F295" s="162">
        <v>0</v>
      </c>
      <c r="G295" s="162">
        <v>0</v>
      </c>
      <c r="H295" s="162">
        <v>0</v>
      </c>
      <c r="I295" s="162">
        <v>0</v>
      </c>
      <c r="J295" s="162" t="s">
        <v>239</v>
      </c>
      <c r="K295" s="162">
        <v>0</v>
      </c>
      <c r="L295" s="162">
        <v>0</v>
      </c>
      <c r="M295" s="154">
        <v>0</v>
      </c>
      <c r="N295" s="162">
        <v>0</v>
      </c>
      <c r="O295" s="162">
        <v>0</v>
      </c>
      <c r="P295" s="162" t="s">
        <v>239</v>
      </c>
      <c r="Q295" s="162">
        <v>0</v>
      </c>
      <c r="R295" s="162">
        <v>0</v>
      </c>
      <c r="S295" s="162">
        <v>0</v>
      </c>
      <c r="T295" s="162">
        <v>0</v>
      </c>
      <c r="U295" s="162">
        <v>0</v>
      </c>
      <c r="V295" s="162" t="s">
        <v>239</v>
      </c>
      <c r="W295" s="154">
        <v>0</v>
      </c>
      <c r="X295" s="162">
        <v>0</v>
      </c>
      <c r="Y295" s="162">
        <v>0</v>
      </c>
      <c r="Z295" s="162">
        <v>0</v>
      </c>
      <c r="AA295" s="162">
        <v>0</v>
      </c>
      <c r="AB295" s="162" t="s">
        <v>239</v>
      </c>
      <c r="AC295" s="162">
        <v>0</v>
      </c>
      <c r="AD295" s="162">
        <v>0</v>
      </c>
      <c r="AE295" s="162">
        <v>0</v>
      </c>
      <c r="AF295" s="162">
        <v>0</v>
      </c>
      <c r="AG295" s="154">
        <v>0</v>
      </c>
    </row>
    <row r="296" spans="1:33" s="53" customFormat="1" ht="94.5">
      <c r="A296" s="133" t="s">
        <v>175</v>
      </c>
      <c r="B296" s="142" t="s">
        <v>1086</v>
      </c>
      <c r="C296" s="146" t="s">
        <v>1087</v>
      </c>
      <c r="D296" s="162" t="s">
        <v>239</v>
      </c>
      <c r="E296" s="162">
        <v>0</v>
      </c>
      <c r="F296" s="162">
        <v>0</v>
      </c>
      <c r="G296" s="162">
        <v>0</v>
      </c>
      <c r="H296" s="162">
        <v>0</v>
      </c>
      <c r="I296" s="162">
        <v>0</v>
      </c>
      <c r="J296" s="162" t="s">
        <v>239</v>
      </c>
      <c r="K296" s="162">
        <v>0</v>
      </c>
      <c r="L296" s="162">
        <v>0</v>
      </c>
      <c r="M296" s="154">
        <v>0</v>
      </c>
      <c r="N296" s="162">
        <v>0</v>
      </c>
      <c r="O296" s="162">
        <v>0</v>
      </c>
      <c r="P296" s="162" t="s">
        <v>239</v>
      </c>
      <c r="Q296" s="162">
        <v>0</v>
      </c>
      <c r="R296" s="162">
        <v>0</v>
      </c>
      <c r="S296" s="162">
        <v>0</v>
      </c>
      <c r="T296" s="162">
        <v>0</v>
      </c>
      <c r="U296" s="162">
        <v>0</v>
      </c>
      <c r="V296" s="162" t="s">
        <v>265</v>
      </c>
      <c r="W296" s="154">
        <v>0</v>
      </c>
      <c r="X296" s="162">
        <v>0</v>
      </c>
      <c r="Y296" s="162">
        <v>0.26</v>
      </c>
      <c r="Z296" s="162">
        <v>0</v>
      </c>
      <c r="AA296" s="162">
        <v>0</v>
      </c>
      <c r="AB296" s="162" t="s">
        <v>239</v>
      </c>
      <c r="AC296" s="162">
        <v>0</v>
      </c>
      <c r="AD296" s="162">
        <v>0</v>
      </c>
      <c r="AE296" s="162">
        <v>0</v>
      </c>
      <c r="AF296" s="162">
        <v>0</v>
      </c>
      <c r="AG296" s="154">
        <v>0</v>
      </c>
    </row>
    <row r="297" spans="1:33" s="53" customFormat="1" ht="94.5">
      <c r="A297" s="133" t="s">
        <v>175</v>
      </c>
      <c r="B297" s="142" t="s">
        <v>1088</v>
      </c>
      <c r="C297" s="146" t="s">
        <v>1089</v>
      </c>
      <c r="D297" s="162" t="s">
        <v>239</v>
      </c>
      <c r="E297" s="162">
        <v>0</v>
      </c>
      <c r="F297" s="162">
        <v>0</v>
      </c>
      <c r="G297" s="162">
        <v>0</v>
      </c>
      <c r="H297" s="162">
        <v>0</v>
      </c>
      <c r="I297" s="162">
        <v>0</v>
      </c>
      <c r="J297" s="162" t="s">
        <v>239</v>
      </c>
      <c r="K297" s="162">
        <v>0</v>
      </c>
      <c r="L297" s="162">
        <v>0</v>
      </c>
      <c r="M297" s="154">
        <v>0</v>
      </c>
      <c r="N297" s="162">
        <v>0</v>
      </c>
      <c r="O297" s="162">
        <v>0</v>
      </c>
      <c r="P297" s="162" t="s">
        <v>239</v>
      </c>
      <c r="Q297" s="162">
        <v>0</v>
      </c>
      <c r="R297" s="162">
        <v>0</v>
      </c>
      <c r="S297" s="162">
        <v>0</v>
      </c>
      <c r="T297" s="162">
        <v>0</v>
      </c>
      <c r="U297" s="162">
        <v>0</v>
      </c>
      <c r="V297" s="162" t="s">
        <v>239</v>
      </c>
      <c r="W297" s="154">
        <v>0</v>
      </c>
      <c r="X297" s="162">
        <v>0</v>
      </c>
      <c r="Y297" s="162">
        <v>0</v>
      </c>
      <c r="Z297" s="162">
        <v>0</v>
      </c>
      <c r="AA297" s="162">
        <v>0</v>
      </c>
      <c r="AB297" s="162" t="s">
        <v>239</v>
      </c>
      <c r="AC297" s="162">
        <v>0</v>
      </c>
      <c r="AD297" s="162">
        <v>0</v>
      </c>
      <c r="AE297" s="162">
        <v>0</v>
      </c>
      <c r="AF297" s="162">
        <v>0</v>
      </c>
      <c r="AG297" s="154">
        <v>0</v>
      </c>
    </row>
    <row r="298" spans="1:33" s="53" customFormat="1" ht="63">
      <c r="A298" s="133" t="s">
        <v>175</v>
      </c>
      <c r="B298" s="142" t="s">
        <v>1090</v>
      </c>
      <c r="C298" s="146" t="s">
        <v>1091</v>
      </c>
      <c r="D298" s="162" t="s">
        <v>239</v>
      </c>
      <c r="E298" s="162">
        <v>0</v>
      </c>
      <c r="F298" s="162">
        <v>0</v>
      </c>
      <c r="G298" s="162">
        <v>0</v>
      </c>
      <c r="H298" s="162">
        <v>0</v>
      </c>
      <c r="I298" s="162">
        <v>0</v>
      </c>
      <c r="J298" s="162" t="s">
        <v>239</v>
      </c>
      <c r="K298" s="162">
        <v>0</v>
      </c>
      <c r="L298" s="162">
        <v>0</v>
      </c>
      <c r="M298" s="154">
        <v>0</v>
      </c>
      <c r="N298" s="162">
        <v>0</v>
      </c>
      <c r="O298" s="162">
        <v>0</v>
      </c>
      <c r="P298" s="162" t="s">
        <v>239</v>
      </c>
      <c r="Q298" s="162">
        <v>0</v>
      </c>
      <c r="R298" s="162">
        <v>0</v>
      </c>
      <c r="S298" s="162">
        <v>0</v>
      </c>
      <c r="T298" s="162">
        <v>0</v>
      </c>
      <c r="U298" s="162">
        <v>0</v>
      </c>
      <c r="V298" s="162" t="s">
        <v>265</v>
      </c>
      <c r="W298" s="154">
        <v>0.1</v>
      </c>
      <c r="X298" s="162">
        <v>0</v>
      </c>
      <c r="Y298" s="162">
        <v>4.59</v>
      </c>
      <c r="Z298" s="162">
        <v>0</v>
      </c>
      <c r="AA298" s="162">
        <v>0</v>
      </c>
      <c r="AB298" s="162" t="s">
        <v>239</v>
      </c>
      <c r="AC298" s="162">
        <v>0</v>
      </c>
      <c r="AD298" s="162">
        <v>0</v>
      </c>
      <c r="AE298" s="162">
        <v>0</v>
      </c>
      <c r="AF298" s="162">
        <v>0</v>
      </c>
      <c r="AG298" s="154">
        <v>0</v>
      </c>
    </row>
    <row r="299" spans="1:33" s="53" customFormat="1" ht="94.5">
      <c r="A299" s="133" t="s">
        <v>175</v>
      </c>
      <c r="B299" s="142" t="s">
        <v>1092</v>
      </c>
      <c r="C299" s="146" t="s">
        <v>1093</v>
      </c>
      <c r="D299" s="162" t="s">
        <v>239</v>
      </c>
      <c r="E299" s="162">
        <v>0</v>
      </c>
      <c r="F299" s="162">
        <v>0</v>
      </c>
      <c r="G299" s="162">
        <v>0</v>
      </c>
      <c r="H299" s="162">
        <v>0</v>
      </c>
      <c r="I299" s="162">
        <v>0</v>
      </c>
      <c r="J299" s="162" t="s">
        <v>239</v>
      </c>
      <c r="K299" s="162">
        <v>0</v>
      </c>
      <c r="L299" s="162">
        <v>0</v>
      </c>
      <c r="M299" s="154">
        <v>0</v>
      </c>
      <c r="N299" s="162">
        <v>0</v>
      </c>
      <c r="O299" s="162">
        <v>0</v>
      </c>
      <c r="P299" s="162" t="s">
        <v>265</v>
      </c>
      <c r="Q299" s="162">
        <v>0.16</v>
      </c>
      <c r="R299" s="162">
        <v>0</v>
      </c>
      <c r="S299" s="162">
        <v>3.11</v>
      </c>
      <c r="T299" s="162">
        <v>0</v>
      </c>
      <c r="U299" s="162">
        <v>0</v>
      </c>
      <c r="V299" s="162" t="s">
        <v>239</v>
      </c>
      <c r="W299" s="154">
        <v>0</v>
      </c>
      <c r="X299" s="162">
        <v>0</v>
      </c>
      <c r="Y299" s="162">
        <v>0</v>
      </c>
      <c r="Z299" s="162">
        <v>0</v>
      </c>
      <c r="AA299" s="162">
        <v>0</v>
      </c>
      <c r="AB299" s="162" t="s">
        <v>239</v>
      </c>
      <c r="AC299" s="162">
        <v>0</v>
      </c>
      <c r="AD299" s="162">
        <v>0</v>
      </c>
      <c r="AE299" s="162">
        <v>0</v>
      </c>
      <c r="AF299" s="162">
        <v>0</v>
      </c>
      <c r="AG299" s="154">
        <v>0</v>
      </c>
    </row>
    <row r="300" spans="1:33" s="53" customFormat="1" ht="63">
      <c r="A300" s="133" t="s">
        <v>175</v>
      </c>
      <c r="B300" s="142" t="s">
        <v>1094</v>
      </c>
      <c r="C300" s="146" t="s">
        <v>1095</v>
      </c>
      <c r="D300" s="162" t="s">
        <v>239</v>
      </c>
      <c r="E300" s="162">
        <v>0</v>
      </c>
      <c r="F300" s="162">
        <v>0</v>
      </c>
      <c r="G300" s="162">
        <v>0</v>
      </c>
      <c r="H300" s="162">
        <v>0</v>
      </c>
      <c r="I300" s="162">
        <v>0</v>
      </c>
      <c r="J300" s="162" t="s">
        <v>239</v>
      </c>
      <c r="K300" s="162">
        <v>0</v>
      </c>
      <c r="L300" s="162">
        <v>0</v>
      </c>
      <c r="M300" s="154">
        <v>0</v>
      </c>
      <c r="N300" s="162">
        <v>0</v>
      </c>
      <c r="O300" s="162">
        <v>0</v>
      </c>
      <c r="P300" s="162" t="s">
        <v>239</v>
      </c>
      <c r="Q300" s="162">
        <v>0</v>
      </c>
      <c r="R300" s="162">
        <v>0</v>
      </c>
      <c r="S300" s="162">
        <v>0</v>
      </c>
      <c r="T300" s="162">
        <v>0</v>
      </c>
      <c r="U300" s="162">
        <v>0</v>
      </c>
      <c r="V300" s="162" t="s">
        <v>239</v>
      </c>
      <c r="W300" s="154">
        <v>0</v>
      </c>
      <c r="X300" s="162">
        <v>0</v>
      </c>
      <c r="Y300" s="162">
        <v>0</v>
      </c>
      <c r="Z300" s="162">
        <v>0</v>
      </c>
      <c r="AA300" s="162">
        <v>0</v>
      </c>
      <c r="AB300" s="162" t="s">
        <v>239</v>
      </c>
      <c r="AC300" s="162">
        <v>0</v>
      </c>
      <c r="AD300" s="162">
        <v>0</v>
      </c>
      <c r="AE300" s="162">
        <v>0</v>
      </c>
      <c r="AF300" s="162">
        <v>0</v>
      </c>
      <c r="AG300" s="154">
        <v>0</v>
      </c>
    </row>
    <row r="301" spans="1:33" s="53" customFormat="1" ht="63">
      <c r="A301" s="133" t="s">
        <v>175</v>
      </c>
      <c r="B301" s="142" t="s">
        <v>1096</v>
      </c>
      <c r="C301" s="146" t="s">
        <v>1097</v>
      </c>
      <c r="D301" s="162" t="s">
        <v>239</v>
      </c>
      <c r="E301" s="162">
        <v>0</v>
      </c>
      <c r="F301" s="162">
        <v>0</v>
      </c>
      <c r="G301" s="162">
        <v>0</v>
      </c>
      <c r="H301" s="162">
        <v>0</v>
      </c>
      <c r="I301" s="162">
        <v>0</v>
      </c>
      <c r="J301" s="162" t="s">
        <v>239</v>
      </c>
      <c r="K301" s="162">
        <v>0</v>
      </c>
      <c r="L301" s="162">
        <v>0</v>
      </c>
      <c r="M301" s="154">
        <v>0</v>
      </c>
      <c r="N301" s="162">
        <v>0</v>
      </c>
      <c r="O301" s="162">
        <v>0</v>
      </c>
      <c r="P301" s="162" t="s">
        <v>239</v>
      </c>
      <c r="Q301" s="162">
        <v>0</v>
      </c>
      <c r="R301" s="162">
        <v>0</v>
      </c>
      <c r="S301" s="162">
        <v>0</v>
      </c>
      <c r="T301" s="162">
        <v>0</v>
      </c>
      <c r="U301" s="162">
        <v>0</v>
      </c>
      <c r="V301" s="162" t="s">
        <v>239</v>
      </c>
      <c r="W301" s="154">
        <v>0</v>
      </c>
      <c r="X301" s="162">
        <v>0</v>
      </c>
      <c r="Y301" s="162">
        <v>0</v>
      </c>
      <c r="Z301" s="162">
        <v>0</v>
      </c>
      <c r="AA301" s="162">
        <v>0</v>
      </c>
      <c r="AB301" s="162" t="s">
        <v>239</v>
      </c>
      <c r="AC301" s="162">
        <v>0</v>
      </c>
      <c r="AD301" s="162">
        <v>0</v>
      </c>
      <c r="AE301" s="162">
        <v>0</v>
      </c>
      <c r="AF301" s="162">
        <v>0</v>
      </c>
      <c r="AG301" s="154">
        <v>0</v>
      </c>
    </row>
    <row r="302" spans="1:33" s="53" customFormat="1" ht="94.5">
      <c r="A302" s="133" t="s">
        <v>175</v>
      </c>
      <c r="B302" s="142" t="s">
        <v>1098</v>
      </c>
      <c r="C302" s="146" t="s">
        <v>1099</v>
      </c>
      <c r="D302" s="162" t="s">
        <v>239</v>
      </c>
      <c r="E302" s="162">
        <v>0</v>
      </c>
      <c r="F302" s="162">
        <v>0</v>
      </c>
      <c r="G302" s="162">
        <v>0</v>
      </c>
      <c r="H302" s="162">
        <v>0</v>
      </c>
      <c r="I302" s="162">
        <v>0</v>
      </c>
      <c r="J302" s="162" t="s">
        <v>239</v>
      </c>
      <c r="K302" s="162">
        <v>0</v>
      </c>
      <c r="L302" s="162">
        <v>0</v>
      </c>
      <c r="M302" s="154">
        <v>0</v>
      </c>
      <c r="N302" s="162">
        <v>0</v>
      </c>
      <c r="O302" s="162">
        <v>0</v>
      </c>
      <c r="P302" s="162" t="s">
        <v>239</v>
      </c>
      <c r="Q302" s="162">
        <v>0</v>
      </c>
      <c r="R302" s="162">
        <v>0</v>
      </c>
      <c r="S302" s="162">
        <v>0</v>
      </c>
      <c r="T302" s="162">
        <v>0</v>
      </c>
      <c r="U302" s="162">
        <v>0</v>
      </c>
      <c r="V302" s="162" t="s">
        <v>239</v>
      </c>
      <c r="W302" s="154">
        <v>0</v>
      </c>
      <c r="X302" s="162">
        <v>0</v>
      </c>
      <c r="Y302" s="162">
        <v>0</v>
      </c>
      <c r="Z302" s="162">
        <v>0</v>
      </c>
      <c r="AA302" s="162">
        <v>0</v>
      </c>
      <c r="AB302" s="162" t="s">
        <v>239</v>
      </c>
      <c r="AC302" s="162">
        <v>0</v>
      </c>
      <c r="AD302" s="162">
        <v>0</v>
      </c>
      <c r="AE302" s="162">
        <v>0</v>
      </c>
      <c r="AF302" s="162">
        <v>0</v>
      </c>
      <c r="AG302" s="154">
        <v>0</v>
      </c>
    </row>
    <row r="303" spans="1:33" s="53" customFormat="1" ht="110.25">
      <c r="A303" s="133" t="s">
        <v>175</v>
      </c>
      <c r="B303" s="142" t="s">
        <v>1100</v>
      </c>
      <c r="C303" s="146" t="s">
        <v>1101</v>
      </c>
      <c r="D303" s="162" t="s">
        <v>239</v>
      </c>
      <c r="E303" s="162">
        <v>0</v>
      </c>
      <c r="F303" s="162">
        <v>0</v>
      </c>
      <c r="G303" s="162">
        <v>0</v>
      </c>
      <c r="H303" s="162">
        <v>0</v>
      </c>
      <c r="I303" s="162">
        <v>0</v>
      </c>
      <c r="J303" s="162" t="s">
        <v>239</v>
      </c>
      <c r="K303" s="162">
        <v>0</v>
      </c>
      <c r="L303" s="162">
        <v>0</v>
      </c>
      <c r="M303" s="154">
        <v>0</v>
      </c>
      <c r="N303" s="162">
        <v>0</v>
      </c>
      <c r="O303" s="162">
        <v>0</v>
      </c>
      <c r="P303" s="162" t="s">
        <v>239</v>
      </c>
      <c r="Q303" s="162">
        <v>0</v>
      </c>
      <c r="R303" s="162">
        <v>0</v>
      </c>
      <c r="S303" s="162">
        <v>0</v>
      </c>
      <c r="T303" s="162">
        <v>0</v>
      </c>
      <c r="U303" s="162">
        <v>0</v>
      </c>
      <c r="V303" s="162" t="s">
        <v>239</v>
      </c>
      <c r="W303" s="154">
        <v>0</v>
      </c>
      <c r="X303" s="162">
        <v>0</v>
      </c>
      <c r="Y303" s="162">
        <v>0</v>
      </c>
      <c r="Z303" s="162">
        <v>0</v>
      </c>
      <c r="AA303" s="162">
        <v>0</v>
      </c>
      <c r="AB303" s="162" t="s">
        <v>239</v>
      </c>
      <c r="AC303" s="162">
        <v>0</v>
      </c>
      <c r="AD303" s="162">
        <v>0</v>
      </c>
      <c r="AE303" s="162">
        <v>0</v>
      </c>
      <c r="AF303" s="162">
        <v>0</v>
      </c>
      <c r="AG303" s="154">
        <v>0</v>
      </c>
    </row>
    <row r="304" spans="1:33" s="53" customFormat="1" ht="63">
      <c r="A304" s="133" t="s">
        <v>175</v>
      </c>
      <c r="B304" s="142" t="s">
        <v>1102</v>
      </c>
      <c r="C304" s="146" t="s">
        <v>1103</v>
      </c>
      <c r="D304" s="162" t="s">
        <v>239</v>
      </c>
      <c r="E304" s="162">
        <v>0</v>
      </c>
      <c r="F304" s="162">
        <v>0</v>
      </c>
      <c r="G304" s="162">
        <v>0</v>
      </c>
      <c r="H304" s="162">
        <v>0</v>
      </c>
      <c r="I304" s="162">
        <v>0</v>
      </c>
      <c r="J304" s="162" t="s">
        <v>239</v>
      </c>
      <c r="K304" s="162">
        <v>0</v>
      </c>
      <c r="L304" s="162">
        <v>0</v>
      </c>
      <c r="M304" s="154">
        <v>0</v>
      </c>
      <c r="N304" s="162">
        <v>0</v>
      </c>
      <c r="O304" s="162">
        <v>0</v>
      </c>
      <c r="P304" s="162" t="s">
        <v>265</v>
      </c>
      <c r="Q304" s="162">
        <v>0</v>
      </c>
      <c r="R304" s="162">
        <v>0</v>
      </c>
      <c r="S304" s="162">
        <v>1.575</v>
      </c>
      <c r="T304" s="162">
        <v>0</v>
      </c>
      <c r="U304" s="162">
        <v>0</v>
      </c>
      <c r="V304" s="162" t="s">
        <v>239</v>
      </c>
      <c r="W304" s="154">
        <v>0</v>
      </c>
      <c r="X304" s="162">
        <v>0</v>
      </c>
      <c r="Y304" s="162">
        <v>0</v>
      </c>
      <c r="Z304" s="162">
        <v>0</v>
      </c>
      <c r="AA304" s="162">
        <v>0</v>
      </c>
      <c r="AB304" s="162" t="s">
        <v>239</v>
      </c>
      <c r="AC304" s="162">
        <v>0</v>
      </c>
      <c r="AD304" s="162">
        <v>0</v>
      </c>
      <c r="AE304" s="162">
        <v>0</v>
      </c>
      <c r="AF304" s="162">
        <v>0</v>
      </c>
      <c r="AG304" s="154">
        <v>0</v>
      </c>
    </row>
    <row r="305" spans="1:33" s="53" customFormat="1" ht="47.25">
      <c r="A305" s="133" t="s">
        <v>175</v>
      </c>
      <c r="B305" s="142" t="s">
        <v>1104</v>
      </c>
      <c r="C305" s="146" t="s">
        <v>1105</v>
      </c>
      <c r="D305" s="162" t="s">
        <v>239</v>
      </c>
      <c r="E305" s="162">
        <v>0</v>
      </c>
      <c r="F305" s="162">
        <v>0</v>
      </c>
      <c r="G305" s="162">
        <v>0</v>
      </c>
      <c r="H305" s="162">
        <v>0</v>
      </c>
      <c r="I305" s="162">
        <v>0</v>
      </c>
      <c r="J305" s="162" t="s">
        <v>239</v>
      </c>
      <c r="K305" s="162">
        <v>0</v>
      </c>
      <c r="L305" s="162">
        <v>0</v>
      </c>
      <c r="M305" s="154">
        <v>0</v>
      </c>
      <c r="N305" s="162">
        <v>0</v>
      </c>
      <c r="O305" s="162">
        <v>0</v>
      </c>
      <c r="P305" s="162" t="s">
        <v>239</v>
      </c>
      <c r="Q305" s="162">
        <v>0</v>
      </c>
      <c r="R305" s="162">
        <v>0</v>
      </c>
      <c r="S305" s="162">
        <v>0</v>
      </c>
      <c r="T305" s="162">
        <v>0</v>
      </c>
      <c r="U305" s="162">
        <v>0</v>
      </c>
      <c r="V305" s="162" t="s">
        <v>239</v>
      </c>
      <c r="W305" s="154">
        <v>0</v>
      </c>
      <c r="X305" s="162">
        <v>0</v>
      </c>
      <c r="Y305" s="162">
        <v>0</v>
      </c>
      <c r="Z305" s="162">
        <v>0</v>
      </c>
      <c r="AA305" s="162">
        <v>0</v>
      </c>
      <c r="AB305" s="162" t="s">
        <v>239</v>
      </c>
      <c r="AC305" s="162">
        <v>0</v>
      </c>
      <c r="AD305" s="162">
        <v>0</v>
      </c>
      <c r="AE305" s="162">
        <v>0</v>
      </c>
      <c r="AF305" s="162">
        <v>0</v>
      </c>
      <c r="AG305" s="154">
        <v>0</v>
      </c>
    </row>
    <row r="306" spans="1:33" s="53" customFormat="1" ht="78.75">
      <c r="A306" s="133" t="s">
        <v>175</v>
      </c>
      <c r="B306" s="142" t="s">
        <v>1106</v>
      </c>
      <c r="C306" s="146" t="s">
        <v>1107</v>
      </c>
      <c r="D306" s="162" t="s">
        <v>239</v>
      </c>
      <c r="E306" s="162">
        <v>0</v>
      </c>
      <c r="F306" s="162">
        <v>0</v>
      </c>
      <c r="G306" s="162">
        <v>0</v>
      </c>
      <c r="H306" s="162">
        <v>0</v>
      </c>
      <c r="I306" s="162">
        <v>0</v>
      </c>
      <c r="J306" s="162" t="s">
        <v>239</v>
      </c>
      <c r="K306" s="162">
        <v>0</v>
      </c>
      <c r="L306" s="162">
        <v>0</v>
      </c>
      <c r="M306" s="154">
        <v>0</v>
      </c>
      <c r="N306" s="162">
        <v>0</v>
      </c>
      <c r="O306" s="162">
        <v>0</v>
      </c>
      <c r="P306" s="162" t="s">
        <v>239</v>
      </c>
      <c r="Q306" s="162">
        <v>0</v>
      </c>
      <c r="R306" s="162">
        <v>0</v>
      </c>
      <c r="S306" s="162">
        <v>0</v>
      </c>
      <c r="T306" s="162">
        <v>0</v>
      </c>
      <c r="U306" s="162">
        <v>0</v>
      </c>
      <c r="V306" s="162" t="s">
        <v>239</v>
      </c>
      <c r="W306" s="154">
        <v>0</v>
      </c>
      <c r="X306" s="162">
        <v>0</v>
      </c>
      <c r="Y306" s="162">
        <v>0</v>
      </c>
      <c r="Z306" s="162">
        <v>0</v>
      </c>
      <c r="AA306" s="162">
        <v>0</v>
      </c>
      <c r="AB306" s="162" t="s">
        <v>239</v>
      </c>
      <c r="AC306" s="162">
        <v>0</v>
      </c>
      <c r="AD306" s="162">
        <v>0</v>
      </c>
      <c r="AE306" s="162">
        <v>0</v>
      </c>
      <c r="AF306" s="162">
        <v>0</v>
      </c>
      <c r="AG306" s="154">
        <v>0</v>
      </c>
    </row>
    <row r="307" spans="1:33" s="53" customFormat="1" ht="31.5">
      <c r="A307" s="133" t="s">
        <v>175</v>
      </c>
      <c r="B307" s="142" t="s">
        <v>1108</v>
      </c>
      <c r="C307" s="146" t="s">
        <v>1109</v>
      </c>
      <c r="D307" s="162" t="s">
        <v>239</v>
      </c>
      <c r="E307" s="162">
        <v>0</v>
      </c>
      <c r="F307" s="162">
        <v>0</v>
      </c>
      <c r="G307" s="162">
        <v>0</v>
      </c>
      <c r="H307" s="162">
        <v>0</v>
      </c>
      <c r="I307" s="162">
        <v>0</v>
      </c>
      <c r="J307" s="162" t="s">
        <v>239</v>
      </c>
      <c r="K307" s="162">
        <v>0</v>
      </c>
      <c r="L307" s="162">
        <v>0</v>
      </c>
      <c r="M307" s="154">
        <v>0</v>
      </c>
      <c r="N307" s="162">
        <v>0</v>
      </c>
      <c r="O307" s="162">
        <v>0</v>
      </c>
      <c r="P307" s="162" t="s">
        <v>265</v>
      </c>
      <c r="Q307" s="162">
        <v>0</v>
      </c>
      <c r="R307" s="162">
        <v>0</v>
      </c>
      <c r="S307" s="162">
        <v>0.65</v>
      </c>
      <c r="T307" s="162">
        <v>0</v>
      </c>
      <c r="U307" s="162">
        <v>0</v>
      </c>
      <c r="V307" s="162" t="s">
        <v>239</v>
      </c>
      <c r="W307" s="154">
        <v>0</v>
      </c>
      <c r="X307" s="162">
        <v>0</v>
      </c>
      <c r="Y307" s="162">
        <v>0</v>
      </c>
      <c r="Z307" s="162">
        <v>0</v>
      </c>
      <c r="AA307" s="162">
        <v>0</v>
      </c>
      <c r="AB307" s="162" t="s">
        <v>239</v>
      </c>
      <c r="AC307" s="162">
        <v>0</v>
      </c>
      <c r="AD307" s="162">
        <v>0</v>
      </c>
      <c r="AE307" s="162">
        <v>0</v>
      </c>
      <c r="AF307" s="162">
        <v>0</v>
      </c>
      <c r="AG307" s="154">
        <v>0</v>
      </c>
    </row>
    <row r="308" spans="1:33" s="53" customFormat="1" ht="110.25">
      <c r="A308" s="133" t="s">
        <v>175</v>
      </c>
      <c r="B308" s="142" t="s">
        <v>1110</v>
      </c>
      <c r="C308" s="146" t="s">
        <v>1111</v>
      </c>
      <c r="D308" s="162" t="s">
        <v>239</v>
      </c>
      <c r="E308" s="162">
        <v>0</v>
      </c>
      <c r="F308" s="162">
        <v>0</v>
      </c>
      <c r="G308" s="162">
        <v>0</v>
      </c>
      <c r="H308" s="162">
        <v>0</v>
      </c>
      <c r="I308" s="162">
        <v>0</v>
      </c>
      <c r="J308" s="162" t="s">
        <v>239</v>
      </c>
      <c r="K308" s="162">
        <v>0</v>
      </c>
      <c r="L308" s="162">
        <v>0</v>
      </c>
      <c r="M308" s="154">
        <v>0</v>
      </c>
      <c r="N308" s="162">
        <v>0</v>
      </c>
      <c r="O308" s="162">
        <v>0</v>
      </c>
      <c r="P308" s="162" t="s">
        <v>239</v>
      </c>
      <c r="Q308" s="162">
        <v>0</v>
      </c>
      <c r="R308" s="162">
        <v>0</v>
      </c>
      <c r="S308" s="162">
        <v>0</v>
      </c>
      <c r="T308" s="162">
        <v>0</v>
      </c>
      <c r="U308" s="162">
        <v>0</v>
      </c>
      <c r="V308" s="162" t="s">
        <v>239</v>
      </c>
      <c r="W308" s="154">
        <v>0</v>
      </c>
      <c r="X308" s="162">
        <v>0</v>
      </c>
      <c r="Y308" s="162">
        <v>0</v>
      </c>
      <c r="Z308" s="162">
        <v>0</v>
      </c>
      <c r="AA308" s="162">
        <v>0</v>
      </c>
      <c r="AB308" s="162" t="s">
        <v>239</v>
      </c>
      <c r="AC308" s="162">
        <v>0</v>
      </c>
      <c r="AD308" s="162">
        <v>0</v>
      </c>
      <c r="AE308" s="162">
        <v>0</v>
      </c>
      <c r="AF308" s="162">
        <v>0</v>
      </c>
      <c r="AG308" s="154">
        <v>0</v>
      </c>
    </row>
    <row r="309" spans="1:33" s="53" customFormat="1" ht="47.25">
      <c r="A309" s="133" t="s">
        <v>175</v>
      </c>
      <c r="B309" s="142" t="s">
        <v>1112</v>
      </c>
      <c r="C309" s="146" t="s">
        <v>1113</v>
      </c>
      <c r="D309" s="162" t="s">
        <v>239</v>
      </c>
      <c r="E309" s="162">
        <v>0</v>
      </c>
      <c r="F309" s="162">
        <v>0</v>
      </c>
      <c r="G309" s="162">
        <v>0</v>
      </c>
      <c r="H309" s="162">
        <v>0</v>
      </c>
      <c r="I309" s="162">
        <v>0</v>
      </c>
      <c r="J309" s="162" t="s">
        <v>239</v>
      </c>
      <c r="K309" s="162">
        <v>0</v>
      </c>
      <c r="L309" s="162">
        <v>0</v>
      </c>
      <c r="M309" s="154">
        <v>0</v>
      </c>
      <c r="N309" s="162">
        <v>0</v>
      </c>
      <c r="O309" s="162">
        <v>0</v>
      </c>
      <c r="P309" s="162" t="s">
        <v>239</v>
      </c>
      <c r="Q309" s="162">
        <v>0</v>
      </c>
      <c r="R309" s="162">
        <v>0</v>
      </c>
      <c r="S309" s="162">
        <v>0</v>
      </c>
      <c r="T309" s="162">
        <v>0</v>
      </c>
      <c r="U309" s="162">
        <v>0</v>
      </c>
      <c r="V309" s="162" t="s">
        <v>239</v>
      </c>
      <c r="W309" s="154">
        <v>0</v>
      </c>
      <c r="X309" s="162">
        <v>0</v>
      </c>
      <c r="Y309" s="162">
        <v>0</v>
      </c>
      <c r="Z309" s="162">
        <v>0</v>
      </c>
      <c r="AA309" s="162">
        <v>0</v>
      </c>
      <c r="AB309" s="162" t="s">
        <v>239</v>
      </c>
      <c r="AC309" s="162">
        <v>0</v>
      </c>
      <c r="AD309" s="162">
        <v>0</v>
      </c>
      <c r="AE309" s="162">
        <v>0</v>
      </c>
      <c r="AF309" s="162">
        <v>0</v>
      </c>
      <c r="AG309" s="154">
        <v>0</v>
      </c>
    </row>
    <row r="310" spans="1:33" s="53" customFormat="1" ht="78.75">
      <c r="A310" s="133" t="s">
        <v>175</v>
      </c>
      <c r="B310" s="142" t="s">
        <v>1114</v>
      </c>
      <c r="C310" s="146" t="s">
        <v>1115</v>
      </c>
      <c r="D310" s="162" t="s">
        <v>239</v>
      </c>
      <c r="E310" s="162">
        <v>0</v>
      </c>
      <c r="F310" s="162">
        <v>0</v>
      </c>
      <c r="G310" s="162">
        <v>0</v>
      </c>
      <c r="H310" s="162">
        <v>0</v>
      </c>
      <c r="I310" s="162">
        <v>0</v>
      </c>
      <c r="J310" s="162" t="s">
        <v>239</v>
      </c>
      <c r="K310" s="162">
        <v>0</v>
      </c>
      <c r="L310" s="162">
        <v>0</v>
      </c>
      <c r="M310" s="154">
        <v>0</v>
      </c>
      <c r="N310" s="162">
        <v>0</v>
      </c>
      <c r="O310" s="162">
        <v>0</v>
      </c>
      <c r="P310" s="162" t="s">
        <v>239</v>
      </c>
      <c r="Q310" s="162">
        <v>0</v>
      </c>
      <c r="R310" s="162">
        <v>0</v>
      </c>
      <c r="S310" s="162">
        <v>0</v>
      </c>
      <c r="T310" s="162">
        <v>0</v>
      </c>
      <c r="U310" s="162">
        <v>0</v>
      </c>
      <c r="V310" s="162" t="s">
        <v>239</v>
      </c>
      <c r="W310" s="154">
        <v>0</v>
      </c>
      <c r="X310" s="162">
        <v>0</v>
      </c>
      <c r="Y310" s="162">
        <v>0</v>
      </c>
      <c r="Z310" s="162">
        <v>0</v>
      </c>
      <c r="AA310" s="162">
        <v>0</v>
      </c>
      <c r="AB310" s="162" t="s">
        <v>239</v>
      </c>
      <c r="AC310" s="162">
        <v>0</v>
      </c>
      <c r="AD310" s="162">
        <v>0</v>
      </c>
      <c r="AE310" s="162">
        <v>0</v>
      </c>
      <c r="AF310" s="162">
        <v>0</v>
      </c>
      <c r="AG310" s="154">
        <v>0</v>
      </c>
    </row>
    <row r="311" spans="1:33" s="53" customFormat="1" ht="31.5">
      <c r="A311" s="133" t="s">
        <v>175</v>
      </c>
      <c r="B311" s="142" t="s">
        <v>1116</v>
      </c>
      <c r="C311" s="146" t="s">
        <v>1117</v>
      </c>
      <c r="D311" s="162" t="s">
        <v>239</v>
      </c>
      <c r="E311" s="162">
        <v>0</v>
      </c>
      <c r="F311" s="162">
        <v>0</v>
      </c>
      <c r="G311" s="162">
        <v>0</v>
      </c>
      <c r="H311" s="162">
        <v>0</v>
      </c>
      <c r="I311" s="162">
        <v>0</v>
      </c>
      <c r="J311" s="162" t="s">
        <v>239</v>
      </c>
      <c r="K311" s="162">
        <v>0</v>
      </c>
      <c r="L311" s="162">
        <v>0</v>
      </c>
      <c r="M311" s="154">
        <v>0</v>
      </c>
      <c r="N311" s="162">
        <v>0</v>
      </c>
      <c r="O311" s="162">
        <v>0</v>
      </c>
      <c r="P311" s="162" t="s">
        <v>239</v>
      </c>
      <c r="Q311" s="162">
        <v>0</v>
      </c>
      <c r="R311" s="162">
        <v>0</v>
      </c>
      <c r="S311" s="162">
        <v>0</v>
      </c>
      <c r="T311" s="162">
        <v>0</v>
      </c>
      <c r="U311" s="162">
        <v>0</v>
      </c>
      <c r="V311" s="162" t="s">
        <v>265</v>
      </c>
      <c r="W311" s="154">
        <v>0</v>
      </c>
      <c r="X311" s="162">
        <v>0</v>
      </c>
      <c r="Y311" s="162">
        <v>4</v>
      </c>
      <c r="Z311" s="162">
        <v>0</v>
      </c>
      <c r="AA311" s="162">
        <v>0</v>
      </c>
      <c r="AB311" s="162" t="s">
        <v>239</v>
      </c>
      <c r="AC311" s="162">
        <v>0</v>
      </c>
      <c r="AD311" s="162">
        <v>0</v>
      </c>
      <c r="AE311" s="162">
        <v>0</v>
      </c>
      <c r="AF311" s="162">
        <v>0</v>
      </c>
      <c r="AG311" s="154">
        <v>0</v>
      </c>
    </row>
    <row r="312" spans="1:33" s="53" customFormat="1" ht="47.25">
      <c r="A312" s="133" t="s">
        <v>175</v>
      </c>
      <c r="B312" s="142" t="s">
        <v>1118</v>
      </c>
      <c r="C312" s="146" t="s">
        <v>1119</v>
      </c>
      <c r="D312" s="162" t="s">
        <v>239</v>
      </c>
      <c r="E312" s="162">
        <v>0</v>
      </c>
      <c r="F312" s="162">
        <v>0</v>
      </c>
      <c r="G312" s="162">
        <v>0</v>
      </c>
      <c r="H312" s="162">
        <v>0</v>
      </c>
      <c r="I312" s="162">
        <v>0</v>
      </c>
      <c r="J312" s="162" t="s">
        <v>239</v>
      </c>
      <c r="K312" s="162">
        <v>0</v>
      </c>
      <c r="L312" s="162">
        <v>0</v>
      </c>
      <c r="M312" s="154">
        <v>0</v>
      </c>
      <c r="N312" s="162">
        <v>0</v>
      </c>
      <c r="O312" s="162">
        <v>0</v>
      </c>
      <c r="P312" s="162" t="s">
        <v>265</v>
      </c>
      <c r="Q312" s="162">
        <v>0</v>
      </c>
      <c r="R312" s="162">
        <v>0</v>
      </c>
      <c r="S312" s="162">
        <v>1.9590000000000001</v>
      </c>
      <c r="T312" s="162">
        <v>0</v>
      </c>
      <c r="U312" s="162">
        <v>0</v>
      </c>
      <c r="V312" s="162" t="s">
        <v>239</v>
      </c>
      <c r="W312" s="154">
        <v>0</v>
      </c>
      <c r="X312" s="162">
        <v>0</v>
      </c>
      <c r="Y312" s="162">
        <v>0</v>
      </c>
      <c r="Z312" s="162">
        <v>0</v>
      </c>
      <c r="AA312" s="162">
        <v>0</v>
      </c>
      <c r="AB312" s="162" t="s">
        <v>239</v>
      </c>
      <c r="AC312" s="162">
        <v>0</v>
      </c>
      <c r="AD312" s="162">
        <v>0</v>
      </c>
      <c r="AE312" s="162">
        <v>0</v>
      </c>
      <c r="AF312" s="162">
        <v>0</v>
      </c>
      <c r="AG312" s="154">
        <v>0</v>
      </c>
    </row>
    <row r="313" spans="1:33" s="53" customFormat="1" ht="31.5">
      <c r="A313" s="133" t="s">
        <v>175</v>
      </c>
      <c r="B313" s="142" t="s">
        <v>1120</v>
      </c>
      <c r="C313" s="146" t="s">
        <v>1121</v>
      </c>
      <c r="D313" s="162" t="s">
        <v>239</v>
      </c>
      <c r="E313" s="162">
        <v>0</v>
      </c>
      <c r="F313" s="162">
        <v>0</v>
      </c>
      <c r="G313" s="162">
        <v>0</v>
      </c>
      <c r="H313" s="162">
        <v>0</v>
      </c>
      <c r="I313" s="162">
        <v>0</v>
      </c>
      <c r="J313" s="162" t="s">
        <v>239</v>
      </c>
      <c r="K313" s="162">
        <v>0</v>
      </c>
      <c r="L313" s="162">
        <v>0</v>
      </c>
      <c r="M313" s="154">
        <v>0</v>
      </c>
      <c r="N313" s="162">
        <v>0</v>
      </c>
      <c r="O313" s="162">
        <v>0</v>
      </c>
      <c r="P313" s="162" t="s">
        <v>265</v>
      </c>
      <c r="Q313" s="162">
        <v>0</v>
      </c>
      <c r="R313" s="162">
        <v>0</v>
      </c>
      <c r="S313" s="162">
        <v>1.28</v>
      </c>
      <c r="T313" s="162">
        <v>0</v>
      </c>
      <c r="U313" s="162">
        <v>0</v>
      </c>
      <c r="V313" s="162" t="s">
        <v>239</v>
      </c>
      <c r="W313" s="154">
        <v>0</v>
      </c>
      <c r="X313" s="162">
        <v>0</v>
      </c>
      <c r="Y313" s="162">
        <v>0</v>
      </c>
      <c r="Z313" s="162">
        <v>0</v>
      </c>
      <c r="AA313" s="162">
        <v>0</v>
      </c>
      <c r="AB313" s="162" t="s">
        <v>239</v>
      </c>
      <c r="AC313" s="162">
        <v>0</v>
      </c>
      <c r="AD313" s="162">
        <v>0</v>
      </c>
      <c r="AE313" s="162">
        <v>0</v>
      </c>
      <c r="AF313" s="162">
        <v>0</v>
      </c>
      <c r="AG313" s="154">
        <v>0</v>
      </c>
    </row>
    <row r="314" spans="1:33" s="53" customFormat="1" ht="31.5">
      <c r="A314" s="133" t="s">
        <v>175</v>
      </c>
      <c r="B314" s="142" t="s">
        <v>1122</v>
      </c>
      <c r="C314" s="146" t="s">
        <v>1123</v>
      </c>
      <c r="D314" s="162" t="s">
        <v>239</v>
      </c>
      <c r="E314" s="162">
        <v>0</v>
      </c>
      <c r="F314" s="162">
        <v>0</v>
      </c>
      <c r="G314" s="162">
        <v>0</v>
      </c>
      <c r="H314" s="162">
        <v>0</v>
      </c>
      <c r="I314" s="162">
        <v>0</v>
      </c>
      <c r="J314" s="162" t="s">
        <v>239</v>
      </c>
      <c r="K314" s="162">
        <v>0</v>
      </c>
      <c r="L314" s="162">
        <v>0</v>
      </c>
      <c r="M314" s="154">
        <v>0</v>
      </c>
      <c r="N314" s="162">
        <v>0</v>
      </c>
      <c r="O314" s="162">
        <v>0</v>
      </c>
      <c r="P314" s="162" t="s">
        <v>239</v>
      </c>
      <c r="Q314" s="162">
        <v>0</v>
      </c>
      <c r="R314" s="162">
        <v>0</v>
      </c>
      <c r="S314" s="162">
        <v>0</v>
      </c>
      <c r="T314" s="162">
        <v>0</v>
      </c>
      <c r="U314" s="162">
        <v>0</v>
      </c>
      <c r="V314" s="162" t="s">
        <v>239</v>
      </c>
      <c r="W314" s="154">
        <v>0</v>
      </c>
      <c r="X314" s="162">
        <v>0</v>
      </c>
      <c r="Y314" s="162">
        <v>0</v>
      </c>
      <c r="Z314" s="162">
        <v>0</v>
      </c>
      <c r="AA314" s="162">
        <v>0</v>
      </c>
      <c r="AB314" s="162" t="s">
        <v>239</v>
      </c>
      <c r="AC314" s="162">
        <v>0</v>
      </c>
      <c r="AD314" s="162">
        <v>0</v>
      </c>
      <c r="AE314" s="162">
        <v>0</v>
      </c>
      <c r="AF314" s="162">
        <v>0</v>
      </c>
      <c r="AG314" s="154">
        <v>0</v>
      </c>
    </row>
    <row r="315" spans="1:33" s="53" customFormat="1" ht="47.25">
      <c r="A315" s="133" t="s">
        <v>175</v>
      </c>
      <c r="B315" s="142" t="s">
        <v>1124</v>
      </c>
      <c r="C315" s="146" t="s">
        <v>1125</v>
      </c>
      <c r="D315" s="162" t="s">
        <v>239</v>
      </c>
      <c r="E315" s="162">
        <v>0</v>
      </c>
      <c r="F315" s="162">
        <v>0</v>
      </c>
      <c r="G315" s="162">
        <v>0</v>
      </c>
      <c r="H315" s="162">
        <v>0</v>
      </c>
      <c r="I315" s="162">
        <v>0</v>
      </c>
      <c r="J315" s="162" t="s">
        <v>239</v>
      </c>
      <c r="K315" s="162">
        <v>0</v>
      </c>
      <c r="L315" s="162">
        <v>0</v>
      </c>
      <c r="M315" s="154">
        <v>0</v>
      </c>
      <c r="N315" s="162">
        <v>0</v>
      </c>
      <c r="O315" s="162">
        <v>0</v>
      </c>
      <c r="P315" s="162" t="s">
        <v>239</v>
      </c>
      <c r="Q315" s="162">
        <v>0</v>
      </c>
      <c r="R315" s="162">
        <v>0</v>
      </c>
      <c r="S315" s="162">
        <v>0</v>
      </c>
      <c r="T315" s="162">
        <v>0</v>
      </c>
      <c r="U315" s="162">
        <v>0</v>
      </c>
      <c r="V315" s="162" t="s">
        <v>239</v>
      </c>
      <c r="W315" s="154">
        <v>0</v>
      </c>
      <c r="X315" s="162">
        <v>0</v>
      </c>
      <c r="Y315" s="162">
        <v>0</v>
      </c>
      <c r="Z315" s="162">
        <v>0</v>
      </c>
      <c r="AA315" s="162">
        <v>0</v>
      </c>
      <c r="AB315" s="162" t="s">
        <v>239</v>
      </c>
      <c r="AC315" s="162">
        <v>0</v>
      </c>
      <c r="AD315" s="162">
        <v>0</v>
      </c>
      <c r="AE315" s="162">
        <v>0</v>
      </c>
      <c r="AF315" s="162">
        <v>0</v>
      </c>
      <c r="AG315" s="154">
        <v>0</v>
      </c>
    </row>
    <row r="316" spans="1:33" s="53" customFormat="1" ht="31.5">
      <c r="A316" s="133" t="s">
        <v>175</v>
      </c>
      <c r="B316" s="147" t="s">
        <v>1126</v>
      </c>
      <c r="C316" s="146" t="s">
        <v>1127</v>
      </c>
      <c r="D316" s="162" t="s">
        <v>239</v>
      </c>
      <c r="E316" s="162">
        <v>0</v>
      </c>
      <c r="F316" s="162">
        <v>0</v>
      </c>
      <c r="G316" s="162">
        <v>0</v>
      </c>
      <c r="H316" s="162">
        <v>0</v>
      </c>
      <c r="I316" s="162">
        <v>0</v>
      </c>
      <c r="J316" s="162" t="s">
        <v>239</v>
      </c>
      <c r="K316" s="162">
        <v>0</v>
      </c>
      <c r="L316" s="162">
        <v>0</v>
      </c>
      <c r="M316" s="154">
        <v>0</v>
      </c>
      <c r="N316" s="162">
        <v>0</v>
      </c>
      <c r="O316" s="162">
        <v>0</v>
      </c>
      <c r="P316" s="162" t="s">
        <v>265</v>
      </c>
      <c r="Q316" s="162">
        <v>0</v>
      </c>
      <c r="R316" s="162">
        <v>0</v>
      </c>
      <c r="S316" s="162">
        <v>0.72099999999999997</v>
      </c>
      <c r="T316" s="162">
        <v>0</v>
      </c>
      <c r="U316" s="162">
        <v>0</v>
      </c>
      <c r="V316" s="162" t="s">
        <v>239</v>
      </c>
      <c r="W316" s="154">
        <v>0</v>
      </c>
      <c r="X316" s="162">
        <v>0</v>
      </c>
      <c r="Y316" s="162">
        <v>0</v>
      </c>
      <c r="Z316" s="162">
        <v>0</v>
      </c>
      <c r="AA316" s="162">
        <v>0</v>
      </c>
      <c r="AB316" s="162" t="s">
        <v>239</v>
      </c>
      <c r="AC316" s="162">
        <v>0</v>
      </c>
      <c r="AD316" s="162">
        <v>0</v>
      </c>
      <c r="AE316" s="162">
        <v>0</v>
      </c>
      <c r="AF316" s="162">
        <v>0</v>
      </c>
      <c r="AG316" s="154">
        <v>0</v>
      </c>
    </row>
    <row r="317" spans="1:33" s="53" customFormat="1" ht="31.5">
      <c r="A317" s="133" t="s">
        <v>175</v>
      </c>
      <c r="B317" s="147" t="s">
        <v>1128</v>
      </c>
      <c r="C317" s="146" t="s">
        <v>1129</v>
      </c>
      <c r="D317" s="162" t="s">
        <v>239</v>
      </c>
      <c r="E317" s="162">
        <v>0</v>
      </c>
      <c r="F317" s="162">
        <v>0</v>
      </c>
      <c r="G317" s="162">
        <v>0</v>
      </c>
      <c r="H317" s="162">
        <v>0</v>
      </c>
      <c r="I317" s="162">
        <v>0</v>
      </c>
      <c r="J317" s="162" t="s">
        <v>239</v>
      </c>
      <c r="K317" s="162">
        <v>0</v>
      </c>
      <c r="L317" s="162">
        <v>0</v>
      </c>
      <c r="M317" s="154">
        <v>0</v>
      </c>
      <c r="N317" s="162">
        <v>0</v>
      </c>
      <c r="O317" s="162">
        <v>0</v>
      </c>
      <c r="P317" s="162" t="s">
        <v>239</v>
      </c>
      <c r="Q317" s="162">
        <v>0</v>
      </c>
      <c r="R317" s="162">
        <v>0</v>
      </c>
      <c r="S317" s="162">
        <v>0</v>
      </c>
      <c r="T317" s="162">
        <v>0</v>
      </c>
      <c r="U317" s="162">
        <v>0</v>
      </c>
      <c r="V317" s="162" t="s">
        <v>239</v>
      </c>
      <c r="W317" s="154">
        <v>0</v>
      </c>
      <c r="X317" s="162">
        <v>0</v>
      </c>
      <c r="Y317" s="162">
        <v>0</v>
      </c>
      <c r="Z317" s="162">
        <v>0</v>
      </c>
      <c r="AA317" s="162">
        <v>0</v>
      </c>
      <c r="AB317" s="162" t="s">
        <v>239</v>
      </c>
      <c r="AC317" s="162">
        <v>0</v>
      </c>
      <c r="AD317" s="162">
        <v>0</v>
      </c>
      <c r="AE317" s="162">
        <v>0</v>
      </c>
      <c r="AF317" s="162">
        <v>0</v>
      </c>
      <c r="AG317" s="154">
        <v>0</v>
      </c>
    </row>
    <row r="318" spans="1:33" s="53" customFormat="1" ht="31.5">
      <c r="A318" s="133" t="s">
        <v>175</v>
      </c>
      <c r="B318" s="147" t="s">
        <v>1130</v>
      </c>
      <c r="C318" s="146" t="s">
        <v>1131</v>
      </c>
      <c r="D318" s="162" t="s">
        <v>239</v>
      </c>
      <c r="E318" s="162">
        <v>0</v>
      </c>
      <c r="F318" s="162">
        <v>0</v>
      </c>
      <c r="G318" s="162">
        <v>0</v>
      </c>
      <c r="H318" s="162">
        <v>0</v>
      </c>
      <c r="I318" s="162">
        <v>0</v>
      </c>
      <c r="J318" s="162" t="s">
        <v>239</v>
      </c>
      <c r="K318" s="162">
        <v>0</v>
      </c>
      <c r="L318" s="162">
        <v>0</v>
      </c>
      <c r="M318" s="154">
        <v>0</v>
      </c>
      <c r="N318" s="162">
        <v>0</v>
      </c>
      <c r="O318" s="162">
        <v>0</v>
      </c>
      <c r="P318" s="162" t="s">
        <v>239</v>
      </c>
      <c r="Q318" s="162">
        <v>0</v>
      </c>
      <c r="R318" s="162">
        <v>0</v>
      </c>
      <c r="S318" s="162">
        <v>0</v>
      </c>
      <c r="T318" s="162">
        <v>0</v>
      </c>
      <c r="U318" s="162">
        <v>0</v>
      </c>
      <c r="V318" s="162" t="s">
        <v>239</v>
      </c>
      <c r="W318" s="154">
        <v>0</v>
      </c>
      <c r="X318" s="162">
        <v>0</v>
      </c>
      <c r="Y318" s="162">
        <v>0</v>
      </c>
      <c r="Z318" s="162">
        <v>0</v>
      </c>
      <c r="AA318" s="162">
        <v>0</v>
      </c>
      <c r="AB318" s="162" t="s">
        <v>239</v>
      </c>
      <c r="AC318" s="162">
        <v>0</v>
      </c>
      <c r="AD318" s="162">
        <v>0</v>
      </c>
      <c r="AE318" s="162">
        <v>0</v>
      </c>
      <c r="AF318" s="162">
        <v>0</v>
      </c>
      <c r="AG318" s="154">
        <v>0</v>
      </c>
    </row>
    <row r="319" spans="1:33" s="53" customFormat="1" ht="31.5">
      <c r="A319" s="133" t="s">
        <v>175</v>
      </c>
      <c r="B319" s="147" t="s">
        <v>1132</v>
      </c>
      <c r="C319" s="146" t="s">
        <v>1133</v>
      </c>
      <c r="D319" s="162" t="s">
        <v>239</v>
      </c>
      <c r="E319" s="162">
        <v>0</v>
      </c>
      <c r="F319" s="162">
        <v>0</v>
      </c>
      <c r="G319" s="162">
        <v>0</v>
      </c>
      <c r="H319" s="162">
        <v>0</v>
      </c>
      <c r="I319" s="162">
        <v>0</v>
      </c>
      <c r="J319" s="162" t="s">
        <v>239</v>
      </c>
      <c r="K319" s="162">
        <v>0</v>
      </c>
      <c r="L319" s="162">
        <v>0</v>
      </c>
      <c r="M319" s="154">
        <v>0</v>
      </c>
      <c r="N319" s="162">
        <v>0</v>
      </c>
      <c r="O319" s="162">
        <v>0</v>
      </c>
      <c r="P319" s="162" t="s">
        <v>239</v>
      </c>
      <c r="Q319" s="162">
        <v>0</v>
      </c>
      <c r="R319" s="162">
        <v>0</v>
      </c>
      <c r="S319" s="162">
        <v>0</v>
      </c>
      <c r="T319" s="162">
        <v>0</v>
      </c>
      <c r="U319" s="162">
        <v>0</v>
      </c>
      <c r="V319" s="162" t="s">
        <v>239</v>
      </c>
      <c r="W319" s="154">
        <v>0</v>
      </c>
      <c r="X319" s="162">
        <v>0</v>
      </c>
      <c r="Y319" s="162">
        <v>0</v>
      </c>
      <c r="Z319" s="162">
        <v>0</v>
      </c>
      <c r="AA319" s="162">
        <v>0</v>
      </c>
      <c r="AB319" s="162" t="s">
        <v>265</v>
      </c>
      <c r="AC319" s="162">
        <v>0</v>
      </c>
      <c r="AD319" s="162">
        <v>0</v>
      </c>
      <c r="AE319" s="162">
        <v>1.1000000000000001</v>
      </c>
      <c r="AF319" s="162">
        <v>0</v>
      </c>
      <c r="AG319" s="154">
        <v>0</v>
      </c>
    </row>
    <row r="320" spans="1:33" s="53" customFormat="1" ht="31.5">
      <c r="A320" s="133" t="s">
        <v>175</v>
      </c>
      <c r="B320" s="147" t="s">
        <v>1134</v>
      </c>
      <c r="C320" s="146" t="s">
        <v>1135</v>
      </c>
      <c r="D320" s="162" t="s">
        <v>239</v>
      </c>
      <c r="E320" s="162">
        <v>0</v>
      </c>
      <c r="F320" s="162">
        <v>0</v>
      </c>
      <c r="G320" s="162">
        <v>0</v>
      </c>
      <c r="H320" s="162">
        <v>0</v>
      </c>
      <c r="I320" s="162">
        <v>0</v>
      </c>
      <c r="J320" s="162" t="s">
        <v>239</v>
      </c>
      <c r="K320" s="162">
        <v>0</v>
      </c>
      <c r="L320" s="162">
        <v>0</v>
      </c>
      <c r="M320" s="154">
        <v>0</v>
      </c>
      <c r="N320" s="162">
        <v>0</v>
      </c>
      <c r="O320" s="162">
        <v>0</v>
      </c>
      <c r="P320" s="162" t="s">
        <v>265</v>
      </c>
      <c r="Q320" s="162">
        <v>0</v>
      </c>
      <c r="R320" s="162">
        <v>0</v>
      </c>
      <c r="S320" s="162">
        <v>0.74199999999999999</v>
      </c>
      <c r="T320" s="162">
        <v>0</v>
      </c>
      <c r="U320" s="162">
        <v>0</v>
      </c>
      <c r="V320" s="162" t="s">
        <v>239</v>
      </c>
      <c r="W320" s="154">
        <v>0</v>
      </c>
      <c r="X320" s="162">
        <v>0</v>
      </c>
      <c r="Y320" s="162">
        <v>0</v>
      </c>
      <c r="Z320" s="162">
        <v>0</v>
      </c>
      <c r="AA320" s="162">
        <v>0</v>
      </c>
      <c r="AB320" s="162" t="s">
        <v>239</v>
      </c>
      <c r="AC320" s="162">
        <v>0</v>
      </c>
      <c r="AD320" s="162">
        <v>0</v>
      </c>
      <c r="AE320" s="162">
        <v>0</v>
      </c>
      <c r="AF320" s="162">
        <v>0</v>
      </c>
      <c r="AG320" s="154">
        <v>0</v>
      </c>
    </row>
    <row r="321" spans="1:33" s="95" customFormat="1" ht="31.5">
      <c r="A321" s="133" t="s">
        <v>175</v>
      </c>
      <c r="B321" s="147" t="s">
        <v>1136</v>
      </c>
      <c r="C321" s="146" t="s">
        <v>1137</v>
      </c>
      <c r="D321" s="162" t="s">
        <v>239</v>
      </c>
      <c r="E321" s="162">
        <v>0</v>
      </c>
      <c r="F321" s="162">
        <v>0</v>
      </c>
      <c r="G321" s="162">
        <v>0</v>
      </c>
      <c r="H321" s="162">
        <v>0</v>
      </c>
      <c r="I321" s="162">
        <v>0</v>
      </c>
      <c r="J321" s="162" t="s">
        <v>239</v>
      </c>
      <c r="K321" s="162">
        <v>0</v>
      </c>
      <c r="L321" s="162">
        <v>0</v>
      </c>
      <c r="M321" s="154">
        <v>0</v>
      </c>
      <c r="N321" s="162">
        <v>0</v>
      </c>
      <c r="O321" s="162">
        <v>0</v>
      </c>
      <c r="P321" s="162" t="s">
        <v>239</v>
      </c>
      <c r="Q321" s="162">
        <v>0</v>
      </c>
      <c r="R321" s="162">
        <v>0</v>
      </c>
      <c r="S321" s="162">
        <v>0</v>
      </c>
      <c r="T321" s="162">
        <v>0</v>
      </c>
      <c r="U321" s="162">
        <v>0</v>
      </c>
      <c r="V321" s="162" t="s">
        <v>239</v>
      </c>
      <c r="W321" s="154">
        <v>0</v>
      </c>
      <c r="X321" s="162">
        <v>0</v>
      </c>
      <c r="Y321" s="162">
        <v>0</v>
      </c>
      <c r="Z321" s="162">
        <v>0</v>
      </c>
      <c r="AA321" s="162">
        <v>0</v>
      </c>
      <c r="AB321" s="162" t="s">
        <v>239</v>
      </c>
      <c r="AC321" s="162">
        <v>0</v>
      </c>
      <c r="AD321" s="162">
        <v>0</v>
      </c>
      <c r="AE321" s="162">
        <v>0</v>
      </c>
      <c r="AF321" s="162">
        <v>0</v>
      </c>
      <c r="AG321" s="154">
        <v>0</v>
      </c>
    </row>
    <row r="322" spans="1:33" s="53" customFormat="1" ht="31.5">
      <c r="A322" s="133" t="s">
        <v>175</v>
      </c>
      <c r="B322" s="147" t="s">
        <v>1138</v>
      </c>
      <c r="C322" s="146" t="s">
        <v>1139</v>
      </c>
      <c r="D322" s="162" t="s">
        <v>239</v>
      </c>
      <c r="E322" s="162">
        <v>0</v>
      </c>
      <c r="F322" s="162">
        <v>0</v>
      </c>
      <c r="G322" s="162">
        <v>0</v>
      </c>
      <c r="H322" s="162">
        <v>0</v>
      </c>
      <c r="I322" s="162">
        <v>0</v>
      </c>
      <c r="J322" s="162" t="s">
        <v>239</v>
      </c>
      <c r="K322" s="162">
        <v>0</v>
      </c>
      <c r="L322" s="162">
        <v>0</v>
      </c>
      <c r="M322" s="154">
        <v>0</v>
      </c>
      <c r="N322" s="162">
        <v>0</v>
      </c>
      <c r="O322" s="162">
        <v>0</v>
      </c>
      <c r="P322" s="162" t="s">
        <v>239</v>
      </c>
      <c r="Q322" s="162">
        <v>0</v>
      </c>
      <c r="R322" s="162">
        <v>0</v>
      </c>
      <c r="S322" s="162">
        <v>0</v>
      </c>
      <c r="T322" s="162">
        <v>0</v>
      </c>
      <c r="U322" s="162">
        <v>0</v>
      </c>
      <c r="V322" s="162" t="s">
        <v>239</v>
      </c>
      <c r="W322" s="154">
        <v>0</v>
      </c>
      <c r="X322" s="162">
        <v>0</v>
      </c>
      <c r="Y322" s="162">
        <v>0</v>
      </c>
      <c r="Z322" s="162">
        <v>0</v>
      </c>
      <c r="AA322" s="162">
        <v>0</v>
      </c>
      <c r="AB322" s="162" t="s">
        <v>239</v>
      </c>
      <c r="AC322" s="162">
        <v>0</v>
      </c>
      <c r="AD322" s="162">
        <v>0</v>
      </c>
      <c r="AE322" s="162">
        <v>0</v>
      </c>
      <c r="AF322" s="162">
        <v>0</v>
      </c>
      <c r="AG322" s="154">
        <v>0</v>
      </c>
    </row>
    <row r="323" spans="1:33" s="107" customFormat="1" ht="31.5">
      <c r="A323" s="133" t="s">
        <v>175</v>
      </c>
      <c r="B323" s="147" t="s">
        <v>1140</v>
      </c>
      <c r="C323" s="146" t="s">
        <v>1141</v>
      </c>
      <c r="D323" s="162" t="s">
        <v>239</v>
      </c>
      <c r="E323" s="162">
        <v>0</v>
      </c>
      <c r="F323" s="162">
        <v>0</v>
      </c>
      <c r="G323" s="162">
        <v>0</v>
      </c>
      <c r="H323" s="162">
        <v>0</v>
      </c>
      <c r="I323" s="162">
        <v>0</v>
      </c>
      <c r="J323" s="162" t="s">
        <v>239</v>
      </c>
      <c r="K323" s="162">
        <v>0</v>
      </c>
      <c r="L323" s="162">
        <v>0</v>
      </c>
      <c r="M323" s="154">
        <v>0</v>
      </c>
      <c r="N323" s="162">
        <v>0</v>
      </c>
      <c r="O323" s="162">
        <v>0</v>
      </c>
      <c r="P323" s="162" t="s">
        <v>239</v>
      </c>
      <c r="Q323" s="162">
        <v>0</v>
      </c>
      <c r="R323" s="162">
        <v>0</v>
      </c>
      <c r="S323" s="162">
        <v>0</v>
      </c>
      <c r="T323" s="162">
        <v>0</v>
      </c>
      <c r="U323" s="162">
        <v>0</v>
      </c>
      <c r="V323" s="162" t="s">
        <v>239</v>
      </c>
      <c r="W323" s="154">
        <v>0</v>
      </c>
      <c r="X323" s="162">
        <v>0</v>
      </c>
      <c r="Y323" s="162">
        <v>0</v>
      </c>
      <c r="Z323" s="162">
        <v>0</v>
      </c>
      <c r="AA323" s="162">
        <v>0</v>
      </c>
      <c r="AB323" s="162" t="s">
        <v>239</v>
      </c>
      <c r="AC323" s="162">
        <v>0</v>
      </c>
      <c r="AD323" s="162">
        <v>0</v>
      </c>
      <c r="AE323" s="162">
        <v>0</v>
      </c>
      <c r="AF323" s="162">
        <v>0</v>
      </c>
      <c r="AG323" s="154">
        <v>0</v>
      </c>
    </row>
    <row r="324" spans="1:33" ht="31.5">
      <c r="A324" s="133" t="s">
        <v>175</v>
      </c>
      <c r="B324" s="147" t="s">
        <v>1142</v>
      </c>
      <c r="C324" s="146" t="s">
        <v>1143</v>
      </c>
      <c r="D324" s="162" t="s">
        <v>239</v>
      </c>
      <c r="E324" s="162">
        <v>0</v>
      </c>
      <c r="F324" s="162">
        <v>0</v>
      </c>
      <c r="G324" s="162">
        <v>0</v>
      </c>
      <c r="H324" s="162">
        <v>0</v>
      </c>
      <c r="I324" s="162">
        <v>0</v>
      </c>
      <c r="J324" s="162" t="s">
        <v>239</v>
      </c>
      <c r="K324" s="162">
        <v>0</v>
      </c>
      <c r="L324" s="162">
        <v>0</v>
      </c>
      <c r="M324" s="154">
        <v>0</v>
      </c>
      <c r="N324" s="162">
        <v>0</v>
      </c>
      <c r="O324" s="162">
        <v>0</v>
      </c>
      <c r="P324" s="162" t="s">
        <v>265</v>
      </c>
      <c r="Q324" s="162">
        <v>0</v>
      </c>
      <c r="R324" s="162">
        <v>0</v>
      </c>
      <c r="S324" s="162">
        <v>2</v>
      </c>
      <c r="T324" s="162">
        <v>0</v>
      </c>
      <c r="U324" s="162">
        <v>0</v>
      </c>
      <c r="V324" s="162" t="s">
        <v>239</v>
      </c>
      <c r="W324" s="154">
        <v>0</v>
      </c>
      <c r="X324" s="162">
        <v>0</v>
      </c>
      <c r="Y324" s="162">
        <v>0</v>
      </c>
      <c r="Z324" s="162">
        <v>0</v>
      </c>
      <c r="AA324" s="162">
        <v>0</v>
      </c>
      <c r="AB324" s="162" t="s">
        <v>239</v>
      </c>
      <c r="AC324" s="162">
        <v>0</v>
      </c>
      <c r="AD324" s="162">
        <v>0</v>
      </c>
      <c r="AE324" s="162">
        <v>0</v>
      </c>
      <c r="AF324" s="162">
        <v>0</v>
      </c>
      <c r="AG324" s="154">
        <v>0</v>
      </c>
    </row>
    <row r="325" spans="1:33" ht="31.5">
      <c r="A325" s="133" t="s">
        <v>175</v>
      </c>
      <c r="B325" s="147" t="s">
        <v>1144</v>
      </c>
      <c r="C325" s="146" t="s">
        <v>1145</v>
      </c>
      <c r="D325" s="162" t="s">
        <v>239</v>
      </c>
      <c r="E325" s="162">
        <v>0</v>
      </c>
      <c r="F325" s="162">
        <v>0</v>
      </c>
      <c r="G325" s="162">
        <v>0</v>
      </c>
      <c r="H325" s="162">
        <v>0</v>
      </c>
      <c r="I325" s="162">
        <v>0</v>
      </c>
      <c r="J325" s="162" t="s">
        <v>239</v>
      </c>
      <c r="K325" s="162">
        <v>0</v>
      </c>
      <c r="L325" s="162">
        <v>0</v>
      </c>
      <c r="M325" s="154">
        <v>0</v>
      </c>
      <c r="N325" s="162">
        <v>0</v>
      </c>
      <c r="O325" s="162">
        <v>0</v>
      </c>
      <c r="P325" s="162" t="s">
        <v>265</v>
      </c>
      <c r="Q325" s="162">
        <v>0</v>
      </c>
      <c r="R325" s="162">
        <v>0</v>
      </c>
      <c r="S325" s="162">
        <v>0.75</v>
      </c>
      <c r="T325" s="162">
        <v>0</v>
      </c>
      <c r="U325" s="162">
        <v>0</v>
      </c>
      <c r="V325" s="162" t="s">
        <v>239</v>
      </c>
      <c r="W325" s="154">
        <v>0</v>
      </c>
      <c r="X325" s="162">
        <v>0</v>
      </c>
      <c r="Y325" s="162">
        <v>0</v>
      </c>
      <c r="Z325" s="162">
        <v>0</v>
      </c>
      <c r="AA325" s="162">
        <v>0</v>
      </c>
      <c r="AB325" s="162" t="s">
        <v>239</v>
      </c>
      <c r="AC325" s="162">
        <v>0</v>
      </c>
      <c r="AD325" s="162">
        <v>0</v>
      </c>
      <c r="AE325" s="162">
        <v>0</v>
      </c>
      <c r="AF325" s="162">
        <v>0</v>
      </c>
      <c r="AG325" s="154">
        <v>0</v>
      </c>
    </row>
    <row r="326" spans="1:33" ht="31.5">
      <c r="A326" s="133" t="s">
        <v>175</v>
      </c>
      <c r="B326" s="147" t="s">
        <v>1146</v>
      </c>
      <c r="C326" s="146" t="s">
        <v>1147</v>
      </c>
      <c r="D326" s="162" t="s">
        <v>239</v>
      </c>
      <c r="E326" s="162">
        <v>0</v>
      </c>
      <c r="F326" s="162">
        <v>0</v>
      </c>
      <c r="G326" s="162">
        <v>0</v>
      </c>
      <c r="H326" s="162">
        <v>0</v>
      </c>
      <c r="I326" s="162">
        <v>0</v>
      </c>
      <c r="J326" s="162" t="s">
        <v>239</v>
      </c>
      <c r="K326" s="162">
        <v>0</v>
      </c>
      <c r="L326" s="162">
        <v>0</v>
      </c>
      <c r="M326" s="154">
        <v>0</v>
      </c>
      <c r="N326" s="162">
        <v>0</v>
      </c>
      <c r="O326" s="162">
        <v>0</v>
      </c>
      <c r="P326" s="162" t="s">
        <v>239</v>
      </c>
      <c r="Q326" s="162">
        <v>0</v>
      </c>
      <c r="R326" s="162">
        <v>0</v>
      </c>
      <c r="S326" s="162">
        <v>0</v>
      </c>
      <c r="T326" s="162">
        <v>0</v>
      </c>
      <c r="U326" s="162">
        <v>0</v>
      </c>
      <c r="V326" s="162" t="s">
        <v>239</v>
      </c>
      <c r="W326" s="154">
        <v>0</v>
      </c>
      <c r="X326" s="162">
        <v>0</v>
      </c>
      <c r="Y326" s="162">
        <v>0</v>
      </c>
      <c r="Z326" s="162">
        <v>0</v>
      </c>
      <c r="AA326" s="162">
        <v>0</v>
      </c>
      <c r="AB326" s="162" t="s">
        <v>239</v>
      </c>
      <c r="AC326" s="162">
        <v>0</v>
      </c>
      <c r="AD326" s="162">
        <v>0</v>
      </c>
      <c r="AE326" s="162">
        <v>0</v>
      </c>
      <c r="AF326" s="162">
        <v>0</v>
      </c>
      <c r="AG326" s="154">
        <v>0</v>
      </c>
    </row>
    <row r="327" spans="1:33" ht="31.5">
      <c r="A327" s="133" t="s">
        <v>175</v>
      </c>
      <c r="B327" s="147" t="s">
        <v>1148</v>
      </c>
      <c r="C327" s="146" t="s">
        <v>1149</v>
      </c>
      <c r="D327" s="162" t="s">
        <v>239</v>
      </c>
      <c r="E327" s="162">
        <v>0</v>
      </c>
      <c r="F327" s="162">
        <v>0</v>
      </c>
      <c r="G327" s="162">
        <v>0</v>
      </c>
      <c r="H327" s="162">
        <v>0</v>
      </c>
      <c r="I327" s="162">
        <v>0</v>
      </c>
      <c r="J327" s="162" t="s">
        <v>239</v>
      </c>
      <c r="K327" s="162">
        <v>0</v>
      </c>
      <c r="L327" s="162">
        <v>0</v>
      </c>
      <c r="M327" s="154">
        <v>0</v>
      </c>
      <c r="N327" s="162">
        <v>0</v>
      </c>
      <c r="O327" s="162">
        <v>0</v>
      </c>
      <c r="P327" s="162" t="s">
        <v>239</v>
      </c>
      <c r="Q327" s="162">
        <v>0</v>
      </c>
      <c r="R327" s="162">
        <v>0</v>
      </c>
      <c r="S327" s="162">
        <v>0</v>
      </c>
      <c r="T327" s="162">
        <v>0</v>
      </c>
      <c r="U327" s="162">
        <v>0</v>
      </c>
      <c r="V327" s="162" t="s">
        <v>239</v>
      </c>
      <c r="W327" s="154">
        <v>0</v>
      </c>
      <c r="X327" s="162">
        <v>0</v>
      </c>
      <c r="Y327" s="162">
        <v>0</v>
      </c>
      <c r="Z327" s="162">
        <v>0</v>
      </c>
      <c r="AA327" s="162">
        <v>0</v>
      </c>
      <c r="AB327" s="162" t="s">
        <v>239</v>
      </c>
      <c r="AC327" s="162">
        <v>0</v>
      </c>
      <c r="AD327" s="162">
        <v>0</v>
      </c>
      <c r="AE327" s="162">
        <v>0</v>
      </c>
      <c r="AF327" s="162">
        <v>0</v>
      </c>
      <c r="AG327" s="154">
        <v>0</v>
      </c>
    </row>
    <row r="328" spans="1:33" ht="31.5">
      <c r="A328" s="133" t="s">
        <v>175</v>
      </c>
      <c r="B328" s="147" t="s">
        <v>1150</v>
      </c>
      <c r="C328" s="146" t="s">
        <v>1151</v>
      </c>
      <c r="D328" s="162" t="s">
        <v>239</v>
      </c>
      <c r="E328" s="162">
        <v>0</v>
      </c>
      <c r="F328" s="162">
        <v>0</v>
      </c>
      <c r="G328" s="162">
        <v>0</v>
      </c>
      <c r="H328" s="162">
        <v>0</v>
      </c>
      <c r="I328" s="162">
        <v>0</v>
      </c>
      <c r="J328" s="162" t="s">
        <v>239</v>
      </c>
      <c r="K328" s="162">
        <v>0</v>
      </c>
      <c r="L328" s="162">
        <v>0</v>
      </c>
      <c r="M328" s="154">
        <v>0</v>
      </c>
      <c r="N328" s="162">
        <v>0</v>
      </c>
      <c r="O328" s="162">
        <v>0</v>
      </c>
      <c r="P328" s="162" t="s">
        <v>239</v>
      </c>
      <c r="Q328" s="162">
        <v>0</v>
      </c>
      <c r="R328" s="162">
        <v>0</v>
      </c>
      <c r="S328" s="162">
        <v>0</v>
      </c>
      <c r="T328" s="162">
        <v>0</v>
      </c>
      <c r="U328" s="162">
        <v>0</v>
      </c>
      <c r="V328" s="162" t="s">
        <v>239</v>
      </c>
      <c r="W328" s="154">
        <v>0</v>
      </c>
      <c r="X328" s="162">
        <v>0</v>
      </c>
      <c r="Y328" s="162">
        <v>0</v>
      </c>
      <c r="Z328" s="162">
        <v>0</v>
      </c>
      <c r="AA328" s="162">
        <v>0</v>
      </c>
      <c r="AB328" s="162" t="s">
        <v>239</v>
      </c>
      <c r="AC328" s="162">
        <v>0</v>
      </c>
      <c r="AD328" s="162">
        <v>0</v>
      </c>
      <c r="AE328" s="162">
        <v>0</v>
      </c>
      <c r="AF328" s="162">
        <v>0</v>
      </c>
      <c r="AG328" s="154">
        <v>0</v>
      </c>
    </row>
    <row r="329" spans="1:33" ht="63">
      <c r="A329" s="133" t="s">
        <v>175</v>
      </c>
      <c r="B329" s="147" t="s">
        <v>1152</v>
      </c>
      <c r="C329" s="146" t="s">
        <v>1153</v>
      </c>
      <c r="D329" s="162" t="s">
        <v>239</v>
      </c>
      <c r="E329" s="162">
        <v>0</v>
      </c>
      <c r="F329" s="162">
        <v>0</v>
      </c>
      <c r="G329" s="162">
        <v>0</v>
      </c>
      <c r="H329" s="162">
        <v>0</v>
      </c>
      <c r="I329" s="162">
        <v>0</v>
      </c>
      <c r="J329" s="162" t="s">
        <v>239</v>
      </c>
      <c r="K329" s="162">
        <v>0</v>
      </c>
      <c r="L329" s="162">
        <v>0</v>
      </c>
      <c r="M329" s="154">
        <v>0</v>
      </c>
      <c r="N329" s="162">
        <v>0</v>
      </c>
      <c r="O329" s="162">
        <v>0</v>
      </c>
      <c r="P329" s="162" t="s">
        <v>239</v>
      </c>
      <c r="Q329" s="162">
        <v>0</v>
      </c>
      <c r="R329" s="162">
        <v>0</v>
      </c>
      <c r="S329" s="162">
        <v>0</v>
      </c>
      <c r="T329" s="162">
        <v>0</v>
      </c>
      <c r="U329" s="162">
        <v>0</v>
      </c>
      <c r="V329" s="162" t="s">
        <v>239</v>
      </c>
      <c r="W329" s="154">
        <v>0</v>
      </c>
      <c r="X329" s="162">
        <v>0</v>
      </c>
      <c r="Y329" s="162">
        <v>0</v>
      </c>
      <c r="Z329" s="162">
        <v>0</v>
      </c>
      <c r="AA329" s="162">
        <v>0</v>
      </c>
      <c r="AB329" s="162" t="s">
        <v>239</v>
      </c>
      <c r="AC329" s="162">
        <v>0</v>
      </c>
      <c r="AD329" s="162">
        <v>0</v>
      </c>
      <c r="AE329" s="162">
        <v>0</v>
      </c>
      <c r="AF329" s="162">
        <v>0</v>
      </c>
      <c r="AG329" s="154">
        <v>0</v>
      </c>
    </row>
    <row r="330" spans="1:33" ht="31.5">
      <c r="A330" s="133" t="s">
        <v>175</v>
      </c>
      <c r="B330" s="147" t="s">
        <v>1154</v>
      </c>
      <c r="C330" s="146" t="s">
        <v>1155</v>
      </c>
      <c r="D330" s="162" t="s">
        <v>239</v>
      </c>
      <c r="E330" s="162">
        <v>0</v>
      </c>
      <c r="F330" s="162">
        <v>0</v>
      </c>
      <c r="G330" s="162">
        <v>0</v>
      </c>
      <c r="H330" s="162">
        <v>0</v>
      </c>
      <c r="I330" s="162">
        <v>0</v>
      </c>
      <c r="J330" s="162" t="s">
        <v>239</v>
      </c>
      <c r="K330" s="162">
        <v>0</v>
      </c>
      <c r="L330" s="162">
        <v>0</v>
      </c>
      <c r="M330" s="154">
        <v>0</v>
      </c>
      <c r="N330" s="162">
        <v>0</v>
      </c>
      <c r="O330" s="162">
        <v>0</v>
      </c>
      <c r="P330" s="162" t="s">
        <v>239</v>
      </c>
      <c r="Q330" s="162">
        <v>0</v>
      </c>
      <c r="R330" s="162">
        <v>0</v>
      </c>
      <c r="S330" s="162">
        <v>0</v>
      </c>
      <c r="T330" s="162">
        <v>0</v>
      </c>
      <c r="U330" s="162">
        <v>0</v>
      </c>
      <c r="V330" s="162" t="s">
        <v>239</v>
      </c>
      <c r="W330" s="154">
        <v>0</v>
      </c>
      <c r="X330" s="162">
        <v>0</v>
      </c>
      <c r="Y330" s="162">
        <v>0</v>
      </c>
      <c r="Z330" s="162">
        <v>0</v>
      </c>
      <c r="AA330" s="162">
        <v>0</v>
      </c>
      <c r="AB330" s="162" t="s">
        <v>239</v>
      </c>
      <c r="AC330" s="162">
        <v>0</v>
      </c>
      <c r="AD330" s="162">
        <v>0</v>
      </c>
      <c r="AE330" s="162">
        <v>0</v>
      </c>
      <c r="AF330" s="162">
        <v>0</v>
      </c>
      <c r="AG330" s="154">
        <v>0</v>
      </c>
    </row>
    <row r="331" spans="1:33" ht="94.5">
      <c r="A331" s="133" t="s">
        <v>175</v>
      </c>
      <c r="B331" s="147" t="s">
        <v>1156</v>
      </c>
      <c r="C331" s="146" t="s">
        <v>1157</v>
      </c>
      <c r="D331" s="162" t="s">
        <v>239</v>
      </c>
      <c r="E331" s="162">
        <v>0</v>
      </c>
      <c r="F331" s="162">
        <v>0</v>
      </c>
      <c r="G331" s="162">
        <v>0</v>
      </c>
      <c r="H331" s="162">
        <v>0</v>
      </c>
      <c r="I331" s="162">
        <v>0</v>
      </c>
      <c r="J331" s="162" t="s">
        <v>239</v>
      </c>
      <c r="K331" s="162">
        <v>0</v>
      </c>
      <c r="L331" s="162">
        <v>0</v>
      </c>
      <c r="M331" s="154">
        <v>0</v>
      </c>
      <c r="N331" s="162">
        <v>0</v>
      </c>
      <c r="O331" s="162">
        <v>0</v>
      </c>
      <c r="P331" s="162" t="s">
        <v>239</v>
      </c>
      <c r="Q331" s="162">
        <v>0</v>
      </c>
      <c r="R331" s="162">
        <v>0</v>
      </c>
      <c r="S331" s="162">
        <v>0</v>
      </c>
      <c r="T331" s="162">
        <v>0</v>
      </c>
      <c r="U331" s="162">
        <v>0</v>
      </c>
      <c r="V331" s="162" t="s">
        <v>239</v>
      </c>
      <c r="W331" s="154">
        <v>0</v>
      </c>
      <c r="X331" s="162">
        <v>0</v>
      </c>
      <c r="Y331" s="162">
        <v>0</v>
      </c>
      <c r="Z331" s="162">
        <v>0</v>
      </c>
      <c r="AA331" s="162">
        <v>0</v>
      </c>
      <c r="AB331" s="162" t="s">
        <v>239</v>
      </c>
      <c r="AC331" s="162">
        <v>0</v>
      </c>
      <c r="AD331" s="162">
        <v>0</v>
      </c>
      <c r="AE331" s="162">
        <v>0</v>
      </c>
      <c r="AF331" s="162">
        <v>0</v>
      </c>
      <c r="AG331" s="154">
        <v>0</v>
      </c>
    </row>
    <row r="332" spans="1:33" ht="31.5">
      <c r="A332" s="133" t="s">
        <v>175</v>
      </c>
      <c r="B332" s="147" t="s">
        <v>1158</v>
      </c>
      <c r="C332" s="146" t="s">
        <v>1159</v>
      </c>
      <c r="D332" s="162" t="s">
        <v>239</v>
      </c>
      <c r="E332" s="162">
        <v>0</v>
      </c>
      <c r="F332" s="162">
        <v>0</v>
      </c>
      <c r="G332" s="162">
        <v>0</v>
      </c>
      <c r="H332" s="162">
        <v>0</v>
      </c>
      <c r="I332" s="162">
        <v>0</v>
      </c>
      <c r="J332" s="162" t="s">
        <v>239</v>
      </c>
      <c r="K332" s="162">
        <v>0</v>
      </c>
      <c r="L332" s="162">
        <v>0</v>
      </c>
      <c r="M332" s="154">
        <v>0</v>
      </c>
      <c r="N332" s="162">
        <v>0</v>
      </c>
      <c r="O332" s="162">
        <v>0</v>
      </c>
      <c r="P332" s="162" t="s">
        <v>239</v>
      </c>
      <c r="Q332" s="162">
        <v>0</v>
      </c>
      <c r="R332" s="162">
        <v>0</v>
      </c>
      <c r="S332" s="162">
        <v>0</v>
      </c>
      <c r="T332" s="162">
        <v>0</v>
      </c>
      <c r="U332" s="162">
        <v>0</v>
      </c>
      <c r="V332" s="162" t="s">
        <v>239</v>
      </c>
      <c r="W332" s="154">
        <v>0</v>
      </c>
      <c r="X332" s="162">
        <v>0</v>
      </c>
      <c r="Y332" s="162">
        <v>0</v>
      </c>
      <c r="Z332" s="162">
        <v>0</v>
      </c>
      <c r="AA332" s="162">
        <v>0</v>
      </c>
      <c r="AB332" s="162" t="s">
        <v>239</v>
      </c>
      <c r="AC332" s="162">
        <v>0</v>
      </c>
      <c r="AD332" s="162">
        <v>0</v>
      </c>
      <c r="AE332" s="162">
        <v>0</v>
      </c>
      <c r="AF332" s="162">
        <v>0</v>
      </c>
      <c r="AG332" s="154">
        <v>0</v>
      </c>
    </row>
    <row r="333" spans="1:33" ht="31.5">
      <c r="A333" s="133" t="s">
        <v>175</v>
      </c>
      <c r="B333" s="147" t="s">
        <v>1160</v>
      </c>
      <c r="C333" s="146" t="s">
        <v>1161</v>
      </c>
      <c r="D333" s="162" t="s">
        <v>239</v>
      </c>
      <c r="E333" s="162">
        <v>0</v>
      </c>
      <c r="F333" s="162">
        <v>0</v>
      </c>
      <c r="G333" s="162">
        <v>0</v>
      </c>
      <c r="H333" s="162">
        <v>0</v>
      </c>
      <c r="I333" s="162">
        <v>0</v>
      </c>
      <c r="J333" s="162" t="s">
        <v>239</v>
      </c>
      <c r="K333" s="162">
        <v>0</v>
      </c>
      <c r="L333" s="162">
        <v>0</v>
      </c>
      <c r="M333" s="154">
        <v>0</v>
      </c>
      <c r="N333" s="162">
        <v>0</v>
      </c>
      <c r="O333" s="162">
        <v>0</v>
      </c>
      <c r="P333" s="162" t="s">
        <v>265</v>
      </c>
      <c r="Q333" s="162">
        <v>0</v>
      </c>
      <c r="R333" s="162">
        <v>0</v>
      </c>
      <c r="S333" s="162">
        <v>0.26</v>
      </c>
      <c r="T333" s="162">
        <v>0</v>
      </c>
      <c r="U333" s="162">
        <v>0</v>
      </c>
      <c r="V333" s="162" t="s">
        <v>239</v>
      </c>
      <c r="W333" s="154">
        <v>0</v>
      </c>
      <c r="X333" s="162">
        <v>0</v>
      </c>
      <c r="Y333" s="162">
        <v>0</v>
      </c>
      <c r="Z333" s="162">
        <v>0</v>
      </c>
      <c r="AA333" s="162">
        <v>0</v>
      </c>
      <c r="AB333" s="162" t="s">
        <v>239</v>
      </c>
      <c r="AC333" s="162">
        <v>0</v>
      </c>
      <c r="AD333" s="162">
        <v>0</v>
      </c>
      <c r="AE333" s="162">
        <v>0</v>
      </c>
      <c r="AF333" s="162">
        <v>0</v>
      </c>
      <c r="AG333" s="154">
        <v>0</v>
      </c>
    </row>
    <row r="334" spans="1:33" ht="31.5">
      <c r="A334" s="133" t="s">
        <v>175</v>
      </c>
      <c r="B334" s="147" t="s">
        <v>1162</v>
      </c>
      <c r="C334" s="146" t="s">
        <v>1163</v>
      </c>
      <c r="D334" s="162" t="s">
        <v>239</v>
      </c>
      <c r="E334" s="162">
        <v>0</v>
      </c>
      <c r="F334" s="162">
        <v>0</v>
      </c>
      <c r="G334" s="162">
        <v>0</v>
      </c>
      <c r="H334" s="162">
        <v>0</v>
      </c>
      <c r="I334" s="162">
        <v>0</v>
      </c>
      <c r="J334" s="162" t="s">
        <v>239</v>
      </c>
      <c r="K334" s="162">
        <v>0</v>
      </c>
      <c r="L334" s="162">
        <v>0</v>
      </c>
      <c r="M334" s="154">
        <v>0</v>
      </c>
      <c r="N334" s="162">
        <v>0</v>
      </c>
      <c r="O334" s="162">
        <v>0</v>
      </c>
      <c r="P334" s="162" t="s">
        <v>265</v>
      </c>
      <c r="Q334" s="162">
        <v>0</v>
      </c>
      <c r="R334" s="162">
        <v>0</v>
      </c>
      <c r="S334" s="162">
        <v>1.1140000000000001</v>
      </c>
      <c r="T334" s="162">
        <v>0</v>
      </c>
      <c r="U334" s="162">
        <v>0</v>
      </c>
      <c r="V334" s="162" t="s">
        <v>239</v>
      </c>
      <c r="W334" s="154">
        <v>0</v>
      </c>
      <c r="X334" s="162">
        <v>0</v>
      </c>
      <c r="Y334" s="162">
        <v>0</v>
      </c>
      <c r="Z334" s="162">
        <v>0</v>
      </c>
      <c r="AA334" s="162">
        <v>0</v>
      </c>
      <c r="AB334" s="162" t="s">
        <v>239</v>
      </c>
      <c r="AC334" s="162">
        <v>0</v>
      </c>
      <c r="AD334" s="162">
        <v>0</v>
      </c>
      <c r="AE334" s="162">
        <v>0</v>
      </c>
      <c r="AF334" s="162">
        <v>0</v>
      </c>
      <c r="AG334" s="154">
        <v>0</v>
      </c>
    </row>
    <row r="335" spans="1:33" ht="110.25">
      <c r="A335" s="133" t="s">
        <v>175</v>
      </c>
      <c r="B335" s="147" t="s">
        <v>1164</v>
      </c>
      <c r="C335" s="146" t="s">
        <v>1165</v>
      </c>
      <c r="D335" s="162" t="s">
        <v>1919</v>
      </c>
      <c r="E335" s="162">
        <v>0.16</v>
      </c>
      <c r="F335" s="162">
        <v>0</v>
      </c>
      <c r="G335" s="162">
        <v>0.65800000000000003</v>
      </c>
      <c r="H335" s="162">
        <v>0</v>
      </c>
      <c r="I335" s="162">
        <v>0</v>
      </c>
      <c r="J335" s="162" t="s">
        <v>239</v>
      </c>
      <c r="K335" s="162">
        <v>0</v>
      </c>
      <c r="L335" s="162">
        <v>0</v>
      </c>
      <c r="M335" s="154">
        <v>0</v>
      </c>
      <c r="N335" s="162">
        <v>0</v>
      </c>
      <c r="O335" s="162">
        <v>0</v>
      </c>
      <c r="P335" s="162" t="s">
        <v>239</v>
      </c>
      <c r="Q335" s="162">
        <v>0</v>
      </c>
      <c r="R335" s="162">
        <v>0</v>
      </c>
      <c r="S335" s="162">
        <v>0</v>
      </c>
      <c r="T335" s="162">
        <v>0</v>
      </c>
      <c r="U335" s="162">
        <v>0</v>
      </c>
      <c r="V335" s="162" t="s">
        <v>239</v>
      </c>
      <c r="W335" s="154">
        <v>0</v>
      </c>
      <c r="X335" s="162">
        <v>0</v>
      </c>
      <c r="Y335" s="162">
        <v>0</v>
      </c>
      <c r="Z335" s="162">
        <v>0</v>
      </c>
      <c r="AA335" s="162">
        <v>0</v>
      </c>
      <c r="AB335" s="162" t="s">
        <v>239</v>
      </c>
      <c r="AC335" s="162">
        <v>0</v>
      </c>
      <c r="AD335" s="162">
        <v>0</v>
      </c>
      <c r="AE335" s="162">
        <v>0</v>
      </c>
      <c r="AF335" s="162">
        <v>0</v>
      </c>
      <c r="AG335" s="154">
        <v>0</v>
      </c>
    </row>
    <row r="336" spans="1:33" ht="47.25">
      <c r="A336" s="133" t="s">
        <v>175</v>
      </c>
      <c r="B336" s="147" t="s">
        <v>1166</v>
      </c>
      <c r="C336" s="146" t="s">
        <v>1167</v>
      </c>
      <c r="D336" s="162" t="s">
        <v>239</v>
      </c>
      <c r="E336" s="162">
        <v>0</v>
      </c>
      <c r="F336" s="162">
        <v>0</v>
      </c>
      <c r="G336" s="162">
        <v>0</v>
      </c>
      <c r="H336" s="162">
        <v>0</v>
      </c>
      <c r="I336" s="162">
        <v>0</v>
      </c>
      <c r="J336" s="162" t="s">
        <v>239</v>
      </c>
      <c r="K336" s="162">
        <v>0</v>
      </c>
      <c r="L336" s="162">
        <v>0</v>
      </c>
      <c r="M336" s="154">
        <v>0</v>
      </c>
      <c r="N336" s="162">
        <v>0</v>
      </c>
      <c r="O336" s="162">
        <v>0</v>
      </c>
      <c r="P336" s="162" t="s">
        <v>239</v>
      </c>
      <c r="Q336" s="162">
        <v>0</v>
      </c>
      <c r="R336" s="162">
        <v>0</v>
      </c>
      <c r="S336" s="162">
        <v>0</v>
      </c>
      <c r="T336" s="162">
        <v>0</v>
      </c>
      <c r="U336" s="162">
        <v>0</v>
      </c>
      <c r="V336" s="162" t="s">
        <v>239</v>
      </c>
      <c r="W336" s="154">
        <v>0</v>
      </c>
      <c r="X336" s="162">
        <v>0</v>
      </c>
      <c r="Y336" s="162">
        <v>0</v>
      </c>
      <c r="Z336" s="162">
        <v>0</v>
      </c>
      <c r="AA336" s="162">
        <v>0</v>
      </c>
      <c r="AB336" s="162" t="s">
        <v>239</v>
      </c>
      <c r="AC336" s="162">
        <v>0</v>
      </c>
      <c r="AD336" s="162">
        <v>0</v>
      </c>
      <c r="AE336" s="162">
        <v>0</v>
      </c>
      <c r="AF336" s="162">
        <v>0</v>
      </c>
      <c r="AG336" s="154">
        <v>0</v>
      </c>
    </row>
    <row r="337" spans="1:33" ht="47.25">
      <c r="A337" s="133" t="s">
        <v>175</v>
      </c>
      <c r="B337" s="147" t="s">
        <v>1168</v>
      </c>
      <c r="C337" s="146" t="s">
        <v>1169</v>
      </c>
      <c r="D337" s="162" t="s">
        <v>239</v>
      </c>
      <c r="E337" s="162">
        <v>0</v>
      </c>
      <c r="F337" s="162">
        <v>0</v>
      </c>
      <c r="G337" s="162">
        <v>0</v>
      </c>
      <c r="H337" s="162">
        <v>0</v>
      </c>
      <c r="I337" s="162">
        <v>0</v>
      </c>
      <c r="J337" s="162" t="s">
        <v>239</v>
      </c>
      <c r="K337" s="162">
        <v>0</v>
      </c>
      <c r="L337" s="162">
        <v>0</v>
      </c>
      <c r="M337" s="154">
        <v>0</v>
      </c>
      <c r="N337" s="162">
        <v>0</v>
      </c>
      <c r="O337" s="162">
        <v>0</v>
      </c>
      <c r="P337" s="162" t="s">
        <v>239</v>
      </c>
      <c r="Q337" s="162">
        <v>0</v>
      </c>
      <c r="R337" s="162">
        <v>0</v>
      </c>
      <c r="S337" s="162">
        <v>0</v>
      </c>
      <c r="T337" s="162">
        <v>0</v>
      </c>
      <c r="U337" s="162">
        <v>0</v>
      </c>
      <c r="V337" s="162" t="s">
        <v>239</v>
      </c>
      <c r="W337" s="154">
        <v>0</v>
      </c>
      <c r="X337" s="162">
        <v>0</v>
      </c>
      <c r="Y337" s="162">
        <v>0</v>
      </c>
      <c r="Z337" s="162">
        <v>0</v>
      </c>
      <c r="AA337" s="162">
        <v>0</v>
      </c>
      <c r="AB337" s="162" t="s">
        <v>239</v>
      </c>
      <c r="AC337" s="162">
        <v>0</v>
      </c>
      <c r="AD337" s="162">
        <v>0</v>
      </c>
      <c r="AE337" s="162">
        <v>0</v>
      </c>
      <c r="AF337" s="162">
        <v>0</v>
      </c>
      <c r="AG337" s="154">
        <v>0</v>
      </c>
    </row>
    <row r="338" spans="1:33" ht="31.5">
      <c r="A338" s="133" t="s">
        <v>175</v>
      </c>
      <c r="B338" s="147" t="s">
        <v>1170</v>
      </c>
      <c r="C338" s="146" t="s">
        <v>1171</v>
      </c>
      <c r="D338" s="162" t="s">
        <v>239</v>
      </c>
      <c r="E338" s="162">
        <v>0</v>
      </c>
      <c r="F338" s="162">
        <v>0</v>
      </c>
      <c r="G338" s="162">
        <v>0</v>
      </c>
      <c r="H338" s="162">
        <v>0</v>
      </c>
      <c r="I338" s="162">
        <v>0</v>
      </c>
      <c r="J338" s="162" t="s">
        <v>239</v>
      </c>
      <c r="K338" s="162">
        <v>0</v>
      </c>
      <c r="L338" s="162">
        <v>0</v>
      </c>
      <c r="M338" s="154">
        <v>0</v>
      </c>
      <c r="N338" s="162">
        <v>0</v>
      </c>
      <c r="O338" s="162">
        <v>0</v>
      </c>
      <c r="P338" s="162" t="s">
        <v>239</v>
      </c>
      <c r="Q338" s="162">
        <v>0</v>
      </c>
      <c r="R338" s="162">
        <v>0</v>
      </c>
      <c r="S338" s="162">
        <v>0</v>
      </c>
      <c r="T338" s="162">
        <v>0</v>
      </c>
      <c r="U338" s="162">
        <v>0</v>
      </c>
      <c r="V338" s="162" t="s">
        <v>239</v>
      </c>
      <c r="W338" s="154">
        <v>0</v>
      </c>
      <c r="X338" s="162">
        <v>0</v>
      </c>
      <c r="Y338" s="162">
        <v>0</v>
      </c>
      <c r="Z338" s="162">
        <v>0</v>
      </c>
      <c r="AA338" s="162">
        <v>0</v>
      </c>
      <c r="AB338" s="162" t="s">
        <v>239</v>
      </c>
      <c r="AC338" s="162">
        <v>0</v>
      </c>
      <c r="AD338" s="162">
        <v>0</v>
      </c>
      <c r="AE338" s="162">
        <v>0</v>
      </c>
      <c r="AF338" s="162">
        <v>0</v>
      </c>
      <c r="AG338" s="154">
        <v>0</v>
      </c>
    </row>
    <row r="339" spans="1:33" ht="31.5">
      <c r="A339" s="133" t="s">
        <v>175</v>
      </c>
      <c r="B339" s="147" t="s">
        <v>1172</v>
      </c>
      <c r="C339" s="146" t="s">
        <v>1173</v>
      </c>
      <c r="D339" s="162" t="s">
        <v>239</v>
      </c>
      <c r="E339" s="162">
        <v>0</v>
      </c>
      <c r="F339" s="162">
        <v>0</v>
      </c>
      <c r="G339" s="162">
        <v>0</v>
      </c>
      <c r="H339" s="162">
        <v>0</v>
      </c>
      <c r="I339" s="162">
        <v>0</v>
      </c>
      <c r="J339" s="162" t="s">
        <v>239</v>
      </c>
      <c r="K339" s="162">
        <v>0</v>
      </c>
      <c r="L339" s="162">
        <v>0</v>
      </c>
      <c r="M339" s="154">
        <v>0</v>
      </c>
      <c r="N339" s="162">
        <v>0</v>
      </c>
      <c r="O339" s="162">
        <v>0</v>
      </c>
      <c r="P339" s="162" t="s">
        <v>265</v>
      </c>
      <c r="Q339" s="162">
        <v>0</v>
      </c>
      <c r="R339" s="162">
        <v>0</v>
      </c>
      <c r="S339" s="162">
        <v>0.64200000000000002</v>
      </c>
      <c r="T339" s="162">
        <v>0</v>
      </c>
      <c r="U339" s="162">
        <v>0</v>
      </c>
      <c r="V339" s="162" t="s">
        <v>239</v>
      </c>
      <c r="W339" s="154">
        <v>0</v>
      </c>
      <c r="X339" s="162">
        <v>0</v>
      </c>
      <c r="Y339" s="162">
        <v>0</v>
      </c>
      <c r="Z339" s="162">
        <v>0</v>
      </c>
      <c r="AA339" s="162">
        <v>0</v>
      </c>
      <c r="AB339" s="162" t="s">
        <v>239</v>
      </c>
      <c r="AC339" s="162">
        <v>0</v>
      </c>
      <c r="AD339" s="162">
        <v>0</v>
      </c>
      <c r="AE339" s="162">
        <v>0</v>
      </c>
      <c r="AF339" s="162">
        <v>0</v>
      </c>
      <c r="AG339" s="154">
        <v>0</v>
      </c>
    </row>
    <row r="340" spans="1:33" ht="31.5">
      <c r="A340" s="133" t="s">
        <v>175</v>
      </c>
      <c r="B340" s="147" t="s">
        <v>1174</v>
      </c>
      <c r="C340" s="146" t="s">
        <v>1175</v>
      </c>
      <c r="D340" s="162" t="s">
        <v>239</v>
      </c>
      <c r="E340" s="162">
        <v>0</v>
      </c>
      <c r="F340" s="162">
        <v>0</v>
      </c>
      <c r="G340" s="162">
        <v>0</v>
      </c>
      <c r="H340" s="162">
        <v>0</v>
      </c>
      <c r="I340" s="162">
        <v>0</v>
      </c>
      <c r="J340" s="162" t="s">
        <v>239</v>
      </c>
      <c r="K340" s="162">
        <v>0</v>
      </c>
      <c r="L340" s="162">
        <v>0</v>
      </c>
      <c r="M340" s="154">
        <v>0</v>
      </c>
      <c r="N340" s="162">
        <v>0</v>
      </c>
      <c r="O340" s="162">
        <v>0</v>
      </c>
      <c r="P340" s="162" t="s">
        <v>239</v>
      </c>
      <c r="Q340" s="162">
        <v>0</v>
      </c>
      <c r="R340" s="162">
        <v>0</v>
      </c>
      <c r="S340" s="162">
        <v>0</v>
      </c>
      <c r="T340" s="162">
        <v>0</v>
      </c>
      <c r="U340" s="162">
        <v>0</v>
      </c>
      <c r="V340" s="162" t="s">
        <v>239</v>
      </c>
      <c r="W340" s="154">
        <v>0</v>
      </c>
      <c r="X340" s="162">
        <v>0</v>
      </c>
      <c r="Y340" s="162">
        <v>0</v>
      </c>
      <c r="Z340" s="162">
        <v>0</v>
      </c>
      <c r="AA340" s="162">
        <v>0</v>
      </c>
      <c r="AB340" s="162" t="s">
        <v>239</v>
      </c>
      <c r="AC340" s="162">
        <v>0</v>
      </c>
      <c r="AD340" s="162">
        <v>0</v>
      </c>
      <c r="AE340" s="162">
        <v>0</v>
      </c>
      <c r="AF340" s="162">
        <v>0</v>
      </c>
      <c r="AG340" s="154">
        <v>0</v>
      </c>
    </row>
    <row r="341" spans="1:33" ht="47.25">
      <c r="A341" s="133" t="s">
        <v>175</v>
      </c>
      <c r="B341" s="147" t="s">
        <v>1176</v>
      </c>
      <c r="C341" s="146" t="s">
        <v>1177</v>
      </c>
      <c r="D341" s="162" t="s">
        <v>239</v>
      </c>
      <c r="E341" s="162">
        <v>0</v>
      </c>
      <c r="F341" s="162">
        <v>0</v>
      </c>
      <c r="G341" s="162">
        <v>0</v>
      </c>
      <c r="H341" s="162">
        <v>0</v>
      </c>
      <c r="I341" s="162">
        <v>0</v>
      </c>
      <c r="J341" s="162" t="s">
        <v>239</v>
      </c>
      <c r="K341" s="162">
        <v>0</v>
      </c>
      <c r="L341" s="162">
        <v>0</v>
      </c>
      <c r="M341" s="154">
        <v>0</v>
      </c>
      <c r="N341" s="162">
        <v>0</v>
      </c>
      <c r="O341" s="162">
        <v>0</v>
      </c>
      <c r="P341" s="162" t="s">
        <v>239</v>
      </c>
      <c r="Q341" s="162">
        <v>0</v>
      </c>
      <c r="R341" s="162">
        <v>0</v>
      </c>
      <c r="S341" s="162">
        <v>0</v>
      </c>
      <c r="T341" s="162">
        <v>0</v>
      </c>
      <c r="U341" s="162">
        <v>0</v>
      </c>
      <c r="V341" s="162" t="s">
        <v>239</v>
      </c>
      <c r="W341" s="154">
        <v>0</v>
      </c>
      <c r="X341" s="162">
        <v>0</v>
      </c>
      <c r="Y341" s="162">
        <v>0</v>
      </c>
      <c r="Z341" s="162">
        <v>0</v>
      </c>
      <c r="AA341" s="162">
        <v>0</v>
      </c>
      <c r="AB341" s="162" t="s">
        <v>239</v>
      </c>
      <c r="AC341" s="162">
        <v>0</v>
      </c>
      <c r="AD341" s="162">
        <v>0</v>
      </c>
      <c r="AE341" s="162">
        <v>0</v>
      </c>
      <c r="AF341" s="162">
        <v>0</v>
      </c>
      <c r="AG341" s="154">
        <v>0</v>
      </c>
    </row>
    <row r="342" spans="1:33" ht="31.5">
      <c r="A342" s="133" t="s">
        <v>175</v>
      </c>
      <c r="B342" s="147" t="s">
        <v>1178</v>
      </c>
      <c r="C342" s="146" t="s">
        <v>1179</v>
      </c>
      <c r="D342" s="162" t="s">
        <v>239</v>
      </c>
      <c r="E342" s="162">
        <v>0</v>
      </c>
      <c r="F342" s="162">
        <v>0</v>
      </c>
      <c r="G342" s="162">
        <v>0</v>
      </c>
      <c r="H342" s="162">
        <v>0</v>
      </c>
      <c r="I342" s="162">
        <v>0</v>
      </c>
      <c r="J342" s="162" t="s">
        <v>239</v>
      </c>
      <c r="K342" s="162">
        <v>0</v>
      </c>
      <c r="L342" s="162">
        <v>0</v>
      </c>
      <c r="M342" s="154">
        <v>0</v>
      </c>
      <c r="N342" s="162">
        <v>0</v>
      </c>
      <c r="O342" s="162">
        <v>0</v>
      </c>
      <c r="P342" s="162" t="s">
        <v>239</v>
      </c>
      <c r="Q342" s="162">
        <v>0</v>
      </c>
      <c r="R342" s="162">
        <v>0</v>
      </c>
      <c r="S342" s="162">
        <v>0</v>
      </c>
      <c r="T342" s="162">
        <v>0</v>
      </c>
      <c r="U342" s="162">
        <v>0</v>
      </c>
      <c r="V342" s="162" t="s">
        <v>239</v>
      </c>
      <c r="W342" s="154">
        <v>0</v>
      </c>
      <c r="X342" s="162">
        <v>0</v>
      </c>
      <c r="Y342" s="162">
        <v>0</v>
      </c>
      <c r="Z342" s="162">
        <v>0</v>
      </c>
      <c r="AA342" s="162">
        <v>0</v>
      </c>
      <c r="AB342" s="162" t="s">
        <v>239</v>
      </c>
      <c r="AC342" s="162">
        <v>0</v>
      </c>
      <c r="AD342" s="162">
        <v>0</v>
      </c>
      <c r="AE342" s="162">
        <v>0</v>
      </c>
      <c r="AF342" s="162">
        <v>0</v>
      </c>
      <c r="AG342" s="154">
        <v>0</v>
      </c>
    </row>
    <row r="343" spans="1:33" ht="47.25">
      <c r="A343" s="133" t="s">
        <v>175</v>
      </c>
      <c r="B343" s="147" t="s">
        <v>1180</v>
      </c>
      <c r="C343" s="146" t="s">
        <v>1181</v>
      </c>
      <c r="D343" s="162" t="s">
        <v>239</v>
      </c>
      <c r="E343" s="162">
        <v>0</v>
      </c>
      <c r="F343" s="162">
        <v>0</v>
      </c>
      <c r="G343" s="162">
        <v>0</v>
      </c>
      <c r="H343" s="162">
        <v>0</v>
      </c>
      <c r="I343" s="162">
        <v>0</v>
      </c>
      <c r="J343" s="162" t="s">
        <v>239</v>
      </c>
      <c r="K343" s="162">
        <v>0</v>
      </c>
      <c r="L343" s="162">
        <v>0</v>
      </c>
      <c r="M343" s="154">
        <v>0</v>
      </c>
      <c r="N343" s="162">
        <v>0</v>
      </c>
      <c r="O343" s="162">
        <v>0</v>
      </c>
      <c r="P343" s="162" t="s">
        <v>265</v>
      </c>
      <c r="Q343" s="162">
        <v>0</v>
      </c>
      <c r="R343" s="162">
        <v>0</v>
      </c>
      <c r="S343" s="162">
        <v>0.56000000000000005</v>
      </c>
      <c r="T343" s="162">
        <v>0</v>
      </c>
      <c r="U343" s="162">
        <v>0</v>
      </c>
      <c r="V343" s="162" t="s">
        <v>239</v>
      </c>
      <c r="W343" s="154">
        <v>0</v>
      </c>
      <c r="X343" s="162">
        <v>0</v>
      </c>
      <c r="Y343" s="162">
        <v>0</v>
      </c>
      <c r="Z343" s="162">
        <v>0</v>
      </c>
      <c r="AA343" s="162">
        <v>0</v>
      </c>
      <c r="AB343" s="162" t="s">
        <v>239</v>
      </c>
      <c r="AC343" s="162">
        <v>0</v>
      </c>
      <c r="AD343" s="162">
        <v>0</v>
      </c>
      <c r="AE343" s="162">
        <v>0</v>
      </c>
      <c r="AF343" s="162">
        <v>0</v>
      </c>
      <c r="AG343" s="154">
        <v>0</v>
      </c>
    </row>
    <row r="344" spans="1:33" s="172" customFormat="1" ht="63">
      <c r="A344" s="133" t="s">
        <v>175</v>
      </c>
      <c r="B344" s="147" t="s">
        <v>1182</v>
      </c>
      <c r="C344" s="146" t="s">
        <v>1183</v>
      </c>
      <c r="D344" s="36" t="s">
        <v>239</v>
      </c>
      <c r="E344" s="36">
        <v>0</v>
      </c>
      <c r="F344" s="36">
        <v>0</v>
      </c>
      <c r="G344" s="36">
        <v>0</v>
      </c>
      <c r="H344" s="154">
        <v>0</v>
      </c>
      <c r="I344" s="154">
        <v>0</v>
      </c>
      <c r="J344" s="154" t="s">
        <v>239</v>
      </c>
      <c r="K344" s="154">
        <v>0</v>
      </c>
      <c r="L344" s="36">
        <v>0</v>
      </c>
      <c r="M344" s="36">
        <v>0</v>
      </c>
      <c r="N344" s="36">
        <v>0</v>
      </c>
      <c r="O344" s="36">
        <v>0</v>
      </c>
      <c r="P344" s="36" t="s">
        <v>265</v>
      </c>
      <c r="Q344" s="36">
        <v>0.4</v>
      </c>
      <c r="R344" s="154">
        <v>0</v>
      </c>
      <c r="S344" s="154">
        <v>0.96499999999999997</v>
      </c>
      <c r="T344" s="154">
        <v>0</v>
      </c>
      <c r="U344" s="154">
        <v>0</v>
      </c>
      <c r="V344" s="36" t="s">
        <v>239</v>
      </c>
      <c r="W344" s="36">
        <v>0</v>
      </c>
      <c r="X344" s="36">
        <v>0</v>
      </c>
      <c r="Y344" s="36">
        <v>0</v>
      </c>
      <c r="Z344" s="36">
        <v>0</v>
      </c>
      <c r="AA344" s="36">
        <v>0</v>
      </c>
      <c r="AB344" s="154" t="s">
        <v>239</v>
      </c>
      <c r="AC344" s="154">
        <v>0</v>
      </c>
      <c r="AD344" s="154">
        <v>0</v>
      </c>
      <c r="AE344" s="154">
        <v>0</v>
      </c>
      <c r="AF344" s="36">
        <v>0</v>
      </c>
      <c r="AG344" s="36">
        <v>0</v>
      </c>
    </row>
    <row r="345" spans="1:33" ht="31.5">
      <c r="A345" s="133" t="s">
        <v>175</v>
      </c>
      <c r="B345" s="147" t="s">
        <v>1184</v>
      </c>
      <c r="C345" s="146" t="s">
        <v>1185</v>
      </c>
      <c r="D345" s="202" t="s">
        <v>239</v>
      </c>
      <c r="E345" s="202">
        <v>0</v>
      </c>
      <c r="F345" s="202">
        <v>0</v>
      </c>
      <c r="G345" s="202">
        <v>0</v>
      </c>
      <c r="H345" s="203">
        <v>0</v>
      </c>
      <c r="I345" s="203">
        <v>0</v>
      </c>
      <c r="J345" s="203" t="s">
        <v>239</v>
      </c>
      <c r="K345" s="203">
        <v>0</v>
      </c>
      <c r="L345" s="202">
        <v>0</v>
      </c>
      <c r="M345" s="202">
        <v>0</v>
      </c>
      <c r="N345" s="202">
        <v>0</v>
      </c>
      <c r="O345" s="202">
        <v>0</v>
      </c>
      <c r="P345" s="202" t="s">
        <v>239</v>
      </c>
      <c r="Q345" s="202">
        <v>0</v>
      </c>
      <c r="R345" s="203">
        <v>0</v>
      </c>
      <c r="S345" s="203">
        <v>0</v>
      </c>
      <c r="T345" s="203">
        <v>0</v>
      </c>
      <c r="U345" s="203">
        <v>0</v>
      </c>
      <c r="V345" s="202" t="s">
        <v>239</v>
      </c>
      <c r="W345" s="202">
        <v>0</v>
      </c>
      <c r="X345" s="202">
        <v>0</v>
      </c>
      <c r="Y345" s="202">
        <v>0</v>
      </c>
      <c r="Z345" s="202">
        <v>0</v>
      </c>
      <c r="AA345" s="202">
        <v>0</v>
      </c>
      <c r="AB345" s="203" t="s">
        <v>239</v>
      </c>
      <c r="AC345" s="203">
        <v>0</v>
      </c>
      <c r="AD345" s="203">
        <v>0</v>
      </c>
      <c r="AE345" s="203">
        <v>0</v>
      </c>
      <c r="AF345" s="202">
        <v>0</v>
      </c>
      <c r="AG345" s="202">
        <v>0</v>
      </c>
    </row>
    <row r="346" spans="1:33" s="172" customFormat="1" ht="31.5">
      <c r="A346" s="133" t="s">
        <v>175</v>
      </c>
      <c r="B346" s="147" t="s">
        <v>1186</v>
      </c>
      <c r="C346" s="146" t="s">
        <v>1187</v>
      </c>
      <c r="D346" s="66" t="s">
        <v>239</v>
      </c>
      <c r="E346" s="66">
        <v>0</v>
      </c>
      <c r="F346" s="66">
        <v>0</v>
      </c>
      <c r="G346" s="66">
        <v>0</v>
      </c>
      <c r="H346" s="154">
        <v>0</v>
      </c>
      <c r="I346" s="154">
        <v>0</v>
      </c>
      <c r="J346" s="154" t="s">
        <v>239</v>
      </c>
      <c r="K346" s="154">
        <v>0</v>
      </c>
      <c r="L346" s="66">
        <v>0</v>
      </c>
      <c r="M346" s="66">
        <v>0</v>
      </c>
      <c r="N346" s="66">
        <v>0</v>
      </c>
      <c r="O346" s="66">
        <v>0</v>
      </c>
      <c r="P346" s="66" t="s">
        <v>239</v>
      </c>
      <c r="Q346" s="66">
        <v>0</v>
      </c>
      <c r="R346" s="154">
        <v>0</v>
      </c>
      <c r="S346" s="154">
        <v>0</v>
      </c>
      <c r="T346" s="154">
        <v>0</v>
      </c>
      <c r="U346" s="154">
        <v>0</v>
      </c>
      <c r="V346" s="66" t="s">
        <v>239</v>
      </c>
      <c r="W346" s="66">
        <v>0</v>
      </c>
      <c r="X346" s="66">
        <v>0</v>
      </c>
      <c r="Y346" s="66">
        <v>0</v>
      </c>
      <c r="Z346" s="66">
        <v>0</v>
      </c>
      <c r="AA346" s="66">
        <v>0</v>
      </c>
      <c r="AB346" s="154" t="s">
        <v>239</v>
      </c>
      <c r="AC346" s="154">
        <v>0</v>
      </c>
      <c r="AD346" s="154">
        <v>0</v>
      </c>
      <c r="AE346" s="154">
        <v>0</v>
      </c>
      <c r="AF346" s="66">
        <v>0</v>
      </c>
      <c r="AG346" s="66">
        <v>0</v>
      </c>
    </row>
    <row r="347" spans="1:33" ht="31.5">
      <c r="A347" s="133" t="s">
        <v>175</v>
      </c>
      <c r="B347" s="147" t="s">
        <v>1188</v>
      </c>
      <c r="C347" s="146" t="s">
        <v>1189</v>
      </c>
      <c r="D347" s="161" t="s">
        <v>239</v>
      </c>
      <c r="E347" s="161">
        <v>0</v>
      </c>
      <c r="F347" s="162">
        <v>0</v>
      </c>
      <c r="G347" s="162">
        <v>0</v>
      </c>
      <c r="H347" s="161">
        <v>0</v>
      </c>
      <c r="I347" s="161">
        <v>0</v>
      </c>
      <c r="J347" s="161" t="s">
        <v>239</v>
      </c>
      <c r="K347" s="161">
        <v>0</v>
      </c>
      <c r="L347" s="161">
        <v>0</v>
      </c>
      <c r="M347" s="155">
        <v>0</v>
      </c>
      <c r="N347" s="161">
        <v>0</v>
      </c>
      <c r="O347" s="161">
        <v>0</v>
      </c>
      <c r="P347" s="162" t="s">
        <v>265</v>
      </c>
      <c r="Q347" s="162">
        <v>0</v>
      </c>
      <c r="R347" s="161">
        <v>0</v>
      </c>
      <c r="S347" s="161">
        <v>1.3</v>
      </c>
      <c r="T347" s="161">
        <v>0</v>
      </c>
      <c r="U347" s="161">
        <v>0</v>
      </c>
      <c r="V347" s="161" t="s">
        <v>239</v>
      </c>
      <c r="W347" s="155">
        <v>0</v>
      </c>
      <c r="X347" s="161">
        <v>0</v>
      </c>
      <c r="Y347" s="161">
        <v>0</v>
      </c>
      <c r="Z347" s="162">
        <v>0</v>
      </c>
      <c r="AA347" s="162">
        <v>0</v>
      </c>
      <c r="AB347" s="161" t="s">
        <v>239</v>
      </c>
      <c r="AC347" s="161">
        <v>0</v>
      </c>
      <c r="AD347" s="161">
        <v>0</v>
      </c>
      <c r="AE347" s="161">
        <v>0</v>
      </c>
      <c r="AF347" s="161">
        <v>0</v>
      </c>
      <c r="AG347" s="155">
        <v>0</v>
      </c>
    </row>
    <row r="348" spans="1:33" s="172" customFormat="1" ht="31.5">
      <c r="A348" s="133" t="s">
        <v>175</v>
      </c>
      <c r="B348" s="147" t="s">
        <v>1190</v>
      </c>
      <c r="C348" s="146" t="s">
        <v>1191</v>
      </c>
      <c r="D348" s="36" t="s">
        <v>239</v>
      </c>
      <c r="E348" s="36">
        <v>0</v>
      </c>
      <c r="F348" s="36">
        <v>0</v>
      </c>
      <c r="G348" s="36">
        <v>0</v>
      </c>
      <c r="H348" s="154">
        <v>0</v>
      </c>
      <c r="I348" s="154">
        <v>0</v>
      </c>
      <c r="J348" s="154" t="s">
        <v>239</v>
      </c>
      <c r="K348" s="154">
        <v>0</v>
      </c>
      <c r="L348" s="36">
        <v>0</v>
      </c>
      <c r="M348" s="36">
        <v>0</v>
      </c>
      <c r="N348" s="36">
        <v>0</v>
      </c>
      <c r="O348" s="36">
        <v>0</v>
      </c>
      <c r="P348" s="36" t="s">
        <v>265</v>
      </c>
      <c r="Q348" s="36">
        <v>0</v>
      </c>
      <c r="R348" s="154">
        <v>0</v>
      </c>
      <c r="S348" s="154">
        <v>0.51</v>
      </c>
      <c r="T348" s="154">
        <v>0</v>
      </c>
      <c r="U348" s="154">
        <v>0</v>
      </c>
      <c r="V348" s="36" t="s">
        <v>239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154" t="s">
        <v>239</v>
      </c>
      <c r="AC348" s="154">
        <v>0</v>
      </c>
      <c r="AD348" s="154">
        <v>0</v>
      </c>
      <c r="AE348" s="154">
        <v>0</v>
      </c>
      <c r="AF348" s="36">
        <v>0</v>
      </c>
      <c r="AG348" s="36">
        <v>0</v>
      </c>
    </row>
    <row r="349" spans="1:33" s="172" customFormat="1" ht="31.5">
      <c r="A349" s="133" t="s">
        <v>175</v>
      </c>
      <c r="B349" s="147" t="s">
        <v>1192</v>
      </c>
      <c r="C349" s="146" t="s">
        <v>1193</v>
      </c>
      <c r="D349" s="36" t="s">
        <v>239</v>
      </c>
      <c r="E349" s="36">
        <v>0</v>
      </c>
      <c r="F349" s="36">
        <v>0</v>
      </c>
      <c r="G349" s="36">
        <v>0</v>
      </c>
      <c r="H349" s="154">
        <v>0</v>
      </c>
      <c r="I349" s="154">
        <v>0</v>
      </c>
      <c r="J349" s="154" t="s">
        <v>239</v>
      </c>
      <c r="K349" s="154">
        <v>0</v>
      </c>
      <c r="L349" s="36">
        <v>0</v>
      </c>
      <c r="M349" s="36">
        <v>0</v>
      </c>
      <c r="N349" s="36">
        <v>0</v>
      </c>
      <c r="O349" s="36">
        <v>0</v>
      </c>
      <c r="P349" s="36" t="s">
        <v>239</v>
      </c>
      <c r="Q349" s="36">
        <v>0</v>
      </c>
      <c r="R349" s="154">
        <v>0</v>
      </c>
      <c r="S349" s="154">
        <v>0</v>
      </c>
      <c r="T349" s="154">
        <v>0</v>
      </c>
      <c r="U349" s="154">
        <v>0</v>
      </c>
      <c r="V349" s="36" t="s">
        <v>239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154" t="s">
        <v>239</v>
      </c>
      <c r="AC349" s="154">
        <v>0</v>
      </c>
      <c r="AD349" s="154">
        <v>0</v>
      </c>
      <c r="AE349" s="154">
        <v>0</v>
      </c>
      <c r="AF349" s="36">
        <v>0</v>
      </c>
      <c r="AG349" s="36">
        <v>0</v>
      </c>
    </row>
    <row r="350" spans="1:33" s="172" customFormat="1" ht="31.5">
      <c r="A350" s="133" t="s">
        <v>175</v>
      </c>
      <c r="B350" s="147" t="s">
        <v>1194</v>
      </c>
      <c r="C350" s="146" t="s">
        <v>1195</v>
      </c>
      <c r="D350" s="36" t="s">
        <v>239</v>
      </c>
      <c r="E350" s="36">
        <v>0</v>
      </c>
      <c r="F350" s="36">
        <v>0</v>
      </c>
      <c r="G350" s="36">
        <v>0</v>
      </c>
      <c r="H350" s="154">
        <v>0</v>
      </c>
      <c r="I350" s="154">
        <v>0</v>
      </c>
      <c r="J350" s="154" t="s">
        <v>239</v>
      </c>
      <c r="K350" s="154">
        <v>0</v>
      </c>
      <c r="L350" s="36">
        <v>0</v>
      </c>
      <c r="M350" s="36">
        <v>0</v>
      </c>
      <c r="N350" s="36">
        <v>0</v>
      </c>
      <c r="O350" s="36">
        <v>0</v>
      </c>
      <c r="P350" s="36" t="s">
        <v>239</v>
      </c>
      <c r="Q350" s="36">
        <v>0</v>
      </c>
      <c r="R350" s="154">
        <v>0</v>
      </c>
      <c r="S350" s="154">
        <v>0</v>
      </c>
      <c r="T350" s="154">
        <v>0</v>
      </c>
      <c r="U350" s="154">
        <v>0</v>
      </c>
      <c r="V350" s="36" t="s">
        <v>239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154" t="s">
        <v>239</v>
      </c>
      <c r="AC350" s="154">
        <v>0</v>
      </c>
      <c r="AD350" s="154">
        <v>0</v>
      </c>
      <c r="AE350" s="154">
        <v>0</v>
      </c>
      <c r="AF350" s="36">
        <v>0</v>
      </c>
      <c r="AG350" s="36">
        <v>0</v>
      </c>
    </row>
    <row r="351" spans="1:33" s="172" customFormat="1" ht="31.5">
      <c r="A351" s="133" t="s">
        <v>175</v>
      </c>
      <c r="B351" s="147" t="s">
        <v>1196</v>
      </c>
      <c r="C351" s="146" t="s">
        <v>1197</v>
      </c>
      <c r="D351" s="36" t="s">
        <v>239</v>
      </c>
      <c r="E351" s="36">
        <v>0</v>
      </c>
      <c r="F351" s="36">
        <v>0</v>
      </c>
      <c r="G351" s="36">
        <v>0</v>
      </c>
      <c r="H351" s="154">
        <v>0</v>
      </c>
      <c r="I351" s="154">
        <v>0</v>
      </c>
      <c r="J351" s="154" t="s">
        <v>239</v>
      </c>
      <c r="K351" s="154">
        <v>0</v>
      </c>
      <c r="L351" s="36">
        <v>0</v>
      </c>
      <c r="M351" s="36">
        <v>0</v>
      </c>
      <c r="N351" s="36">
        <v>0</v>
      </c>
      <c r="O351" s="36">
        <v>0</v>
      </c>
      <c r="P351" s="36" t="s">
        <v>239</v>
      </c>
      <c r="Q351" s="36">
        <v>0</v>
      </c>
      <c r="R351" s="154">
        <v>0</v>
      </c>
      <c r="S351" s="154">
        <v>0</v>
      </c>
      <c r="T351" s="154">
        <v>0</v>
      </c>
      <c r="U351" s="154">
        <v>0</v>
      </c>
      <c r="V351" s="36" t="s">
        <v>239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154" t="s">
        <v>239</v>
      </c>
      <c r="AC351" s="154">
        <v>0</v>
      </c>
      <c r="AD351" s="154">
        <v>0</v>
      </c>
      <c r="AE351" s="154">
        <v>0</v>
      </c>
      <c r="AF351" s="36">
        <v>0</v>
      </c>
      <c r="AG351" s="36">
        <v>0</v>
      </c>
    </row>
    <row r="352" spans="1:33" s="172" customFormat="1" ht="94.5">
      <c r="A352" s="133" t="s">
        <v>175</v>
      </c>
      <c r="B352" s="147" t="s">
        <v>1198</v>
      </c>
      <c r="C352" s="146" t="s">
        <v>1199</v>
      </c>
      <c r="D352" s="36" t="s">
        <v>239</v>
      </c>
      <c r="E352" s="36">
        <v>0</v>
      </c>
      <c r="F352" s="36">
        <v>0</v>
      </c>
      <c r="G352" s="36">
        <v>0</v>
      </c>
      <c r="H352" s="154">
        <v>0</v>
      </c>
      <c r="I352" s="154">
        <v>0</v>
      </c>
      <c r="J352" s="154" t="s">
        <v>239</v>
      </c>
      <c r="K352" s="154">
        <v>0</v>
      </c>
      <c r="L352" s="36">
        <v>0</v>
      </c>
      <c r="M352" s="36">
        <v>0</v>
      </c>
      <c r="N352" s="36">
        <v>0</v>
      </c>
      <c r="O352" s="36">
        <v>0</v>
      </c>
      <c r="P352" s="36" t="s">
        <v>239</v>
      </c>
      <c r="Q352" s="36">
        <v>0</v>
      </c>
      <c r="R352" s="154">
        <v>0</v>
      </c>
      <c r="S352" s="154">
        <v>0</v>
      </c>
      <c r="T352" s="154">
        <v>0</v>
      </c>
      <c r="U352" s="154">
        <v>0</v>
      </c>
      <c r="V352" s="36" t="s">
        <v>265</v>
      </c>
      <c r="W352" s="36">
        <v>0.16</v>
      </c>
      <c r="X352" s="36">
        <v>0</v>
      </c>
      <c r="Y352" s="36">
        <v>4.0979999999999999</v>
      </c>
      <c r="Z352" s="36">
        <v>0</v>
      </c>
      <c r="AA352" s="36">
        <v>0</v>
      </c>
      <c r="AB352" s="154" t="s">
        <v>239</v>
      </c>
      <c r="AC352" s="154">
        <v>0</v>
      </c>
      <c r="AD352" s="154">
        <v>0</v>
      </c>
      <c r="AE352" s="154">
        <v>0</v>
      </c>
      <c r="AF352" s="36">
        <v>0</v>
      </c>
      <c r="AG352" s="36">
        <v>0</v>
      </c>
    </row>
    <row r="353" spans="1:33" s="172" customFormat="1" ht="94.5">
      <c r="A353" s="133" t="s">
        <v>175</v>
      </c>
      <c r="B353" s="147" t="s">
        <v>1200</v>
      </c>
      <c r="C353" s="146" t="s">
        <v>1201</v>
      </c>
      <c r="D353" s="36" t="s">
        <v>239</v>
      </c>
      <c r="E353" s="36">
        <v>0</v>
      </c>
      <c r="F353" s="36">
        <v>0</v>
      </c>
      <c r="G353" s="36">
        <v>0</v>
      </c>
      <c r="H353" s="154">
        <v>0</v>
      </c>
      <c r="I353" s="154">
        <v>0</v>
      </c>
      <c r="J353" s="154" t="s">
        <v>239</v>
      </c>
      <c r="K353" s="154">
        <v>0</v>
      </c>
      <c r="L353" s="36">
        <v>0</v>
      </c>
      <c r="M353" s="36">
        <v>0</v>
      </c>
      <c r="N353" s="36">
        <v>0</v>
      </c>
      <c r="O353" s="36">
        <v>0</v>
      </c>
      <c r="P353" s="36" t="s">
        <v>265</v>
      </c>
      <c r="Q353" s="36">
        <v>0.25</v>
      </c>
      <c r="R353" s="154">
        <v>0</v>
      </c>
      <c r="S353" s="154">
        <v>2.1</v>
      </c>
      <c r="T353" s="154">
        <v>0</v>
      </c>
      <c r="U353" s="154">
        <v>0</v>
      </c>
      <c r="V353" s="36" t="s">
        <v>239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154" t="s">
        <v>239</v>
      </c>
      <c r="AC353" s="154">
        <v>0</v>
      </c>
      <c r="AD353" s="154">
        <v>0</v>
      </c>
      <c r="AE353" s="154">
        <v>0</v>
      </c>
      <c r="AF353" s="36">
        <v>0</v>
      </c>
      <c r="AG353" s="36">
        <v>0</v>
      </c>
    </row>
    <row r="354" spans="1:33" s="172" customFormat="1" ht="47.25">
      <c r="A354" s="133" t="s">
        <v>175</v>
      </c>
      <c r="B354" s="147" t="s">
        <v>1202</v>
      </c>
      <c r="C354" s="146" t="s">
        <v>1203</v>
      </c>
      <c r="D354" s="36" t="s">
        <v>239</v>
      </c>
      <c r="E354" s="36">
        <v>0</v>
      </c>
      <c r="F354" s="36">
        <v>0</v>
      </c>
      <c r="G354" s="36">
        <v>0</v>
      </c>
      <c r="H354" s="154">
        <v>0</v>
      </c>
      <c r="I354" s="154">
        <v>0</v>
      </c>
      <c r="J354" s="154" t="s">
        <v>239</v>
      </c>
      <c r="K354" s="154">
        <v>0</v>
      </c>
      <c r="L354" s="36">
        <v>0</v>
      </c>
      <c r="M354" s="36">
        <v>0</v>
      </c>
      <c r="N354" s="36">
        <v>0</v>
      </c>
      <c r="O354" s="36">
        <v>0</v>
      </c>
      <c r="P354" s="36" t="s">
        <v>239</v>
      </c>
      <c r="Q354" s="36">
        <v>0</v>
      </c>
      <c r="R354" s="154">
        <v>0</v>
      </c>
      <c r="S354" s="154">
        <v>0</v>
      </c>
      <c r="T354" s="154">
        <v>0</v>
      </c>
      <c r="U354" s="154">
        <v>0</v>
      </c>
      <c r="V354" s="36" t="s">
        <v>239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154" t="s">
        <v>239</v>
      </c>
      <c r="AC354" s="154">
        <v>0</v>
      </c>
      <c r="AD354" s="154">
        <v>0</v>
      </c>
      <c r="AE354" s="154">
        <v>0</v>
      </c>
      <c r="AF354" s="36">
        <v>0</v>
      </c>
      <c r="AG354" s="36">
        <v>0</v>
      </c>
    </row>
    <row r="355" spans="1:33" ht="47.25">
      <c r="A355" s="133" t="s">
        <v>175</v>
      </c>
      <c r="B355" s="147" t="s">
        <v>1204</v>
      </c>
      <c r="C355" s="146" t="s">
        <v>1205</v>
      </c>
      <c r="D355" s="202" t="s">
        <v>239</v>
      </c>
      <c r="E355" s="202">
        <v>0</v>
      </c>
      <c r="F355" s="202">
        <v>0</v>
      </c>
      <c r="G355" s="202">
        <v>0</v>
      </c>
      <c r="H355" s="203">
        <v>0</v>
      </c>
      <c r="I355" s="203">
        <v>0</v>
      </c>
      <c r="J355" s="203" t="s">
        <v>239</v>
      </c>
      <c r="K355" s="203">
        <v>0</v>
      </c>
      <c r="L355" s="202">
        <v>0</v>
      </c>
      <c r="M355" s="202">
        <v>0</v>
      </c>
      <c r="N355" s="202">
        <v>0</v>
      </c>
      <c r="O355" s="202">
        <v>0</v>
      </c>
      <c r="P355" s="202" t="s">
        <v>239</v>
      </c>
      <c r="Q355" s="202">
        <v>0</v>
      </c>
      <c r="R355" s="203">
        <v>0</v>
      </c>
      <c r="S355" s="203">
        <v>0</v>
      </c>
      <c r="T355" s="203">
        <v>0</v>
      </c>
      <c r="U355" s="203">
        <v>0</v>
      </c>
      <c r="V355" s="202" t="s">
        <v>239</v>
      </c>
      <c r="W355" s="202">
        <v>0</v>
      </c>
      <c r="X355" s="202">
        <v>0</v>
      </c>
      <c r="Y355" s="202">
        <v>0</v>
      </c>
      <c r="Z355" s="202">
        <v>0</v>
      </c>
      <c r="AA355" s="202">
        <v>0</v>
      </c>
      <c r="AB355" s="203" t="s">
        <v>239</v>
      </c>
      <c r="AC355" s="203">
        <v>0</v>
      </c>
      <c r="AD355" s="203">
        <v>0</v>
      </c>
      <c r="AE355" s="203">
        <v>0</v>
      </c>
      <c r="AF355" s="202">
        <v>0</v>
      </c>
      <c r="AG355" s="202">
        <v>0</v>
      </c>
    </row>
    <row r="356" spans="1:33" s="172" customFormat="1" ht="157.5">
      <c r="A356" s="133" t="s">
        <v>175</v>
      </c>
      <c r="B356" s="147" t="s">
        <v>1907</v>
      </c>
      <c r="C356" s="146" t="s">
        <v>1206</v>
      </c>
      <c r="D356" s="66" t="s">
        <v>239</v>
      </c>
      <c r="E356" s="66">
        <v>0</v>
      </c>
      <c r="F356" s="66">
        <v>0</v>
      </c>
      <c r="G356" s="66">
        <v>0</v>
      </c>
      <c r="H356" s="154">
        <v>0</v>
      </c>
      <c r="I356" s="154">
        <v>0</v>
      </c>
      <c r="J356" s="154" t="s">
        <v>239</v>
      </c>
      <c r="K356" s="154">
        <v>0</v>
      </c>
      <c r="L356" s="66">
        <v>0</v>
      </c>
      <c r="M356" s="66">
        <v>0</v>
      </c>
      <c r="N356" s="66">
        <v>0</v>
      </c>
      <c r="O356" s="66">
        <v>0</v>
      </c>
      <c r="P356" s="66" t="s">
        <v>239</v>
      </c>
      <c r="Q356" s="66">
        <v>0</v>
      </c>
      <c r="R356" s="154">
        <v>0</v>
      </c>
      <c r="S356" s="154">
        <v>0</v>
      </c>
      <c r="T356" s="154">
        <v>0</v>
      </c>
      <c r="U356" s="154">
        <v>0</v>
      </c>
      <c r="V356" s="66" t="s">
        <v>239</v>
      </c>
      <c r="W356" s="66">
        <v>0</v>
      </c>
      <c r="X356" s="66">
        <v>0</v>
      </c>
      <c r="Y356" s="66">
        <v>0</v>
      </c>
      <c r="Z356" s="66">
        <v>0</v>
      </c>
      <c r="AA356" s="66">
        <v>0</v>
      </c>
      <c r="AB356" s="154" t="s">
        <v>239</v>
      </c>
      <c r="AC356" s="154">
        <v>0</v>
      </c>
      <c r="AD356" s="154">
        <v>0</v>
      </c>
      <c r="AE356" s="154">
        <v>0</v>
      </c>
      <c r="AF356" s="66">
        <v>0</v>
      </c>
      <c r="AG356" s="66">
        <v>0</v>
      </c>
    </row>
    <row r="357" spans="1:33" ht="63">
      <c r="A357" s="133" t="s">
        <v>175</v>
      </c>
      <c r="B357" s="147" t="s">
        <v>1207</v>
      </c>
      <c r="C357" s="146" t="s">
        <v>1208</v>
      </c>
      <c r="D357" s="162" t="s">
        <v>239</v>
      </c>
      <c r="E357" s="162">
        <v>0</v>
      </c>
      <c r="F357" s="162">
        <v>0</v>
      </c>
      <c r="G357" s="162">
        <v>0</v>
      </c>
      <c r="H357" s="162">
        <v>0</v>
      </c>
      <c r="I357" s="162">
        <v>0</v>
      </c>
      <c r="J357" s="162" t="s">
        <v>239</v>
      </c>
      <c r="K357" s="162">
        <v>0</v>
      </c>
      <c r="L357" s="162">
        <v>0</v>
      </c>
      <c r="M357" s="154">
        <v>0</v>
      </c>
      <c r="N357" s="162">
        <v>0</v>
      </c>
      <c r="O357" s="162">
        <v>0</v>
      </c>
      <c r="P357" s="162" t="s">
        <v>265</v>
      </c>
      <c r="Q357" s="162">
        <v>0.25</v>
      </c>
      <c r="R357" s="162">
        <v>0</v>
      </c>
      <c r="S357" s="162">
        <v>0.97499999999999998</v>
      </c>
      <c r="T357" s="162">
        <v>0</v>
      </c>
      <c r="U357" s="162">
        <v>0</v>
      </c>
      <c r="V357" s="162" t="s">
        <v>239</v>
      </c>
      <c r="W357" s="154">
        <v>0</v>
      </c>
      <c r="X357" s="162">
        <v>0</v>
      </c>
      <c r="Y357" s="162">
        <v>0</v>
      </c>
      <c r="Z357" s="162">
        <v>0</v>
      </c>
      <c r="AA357" s="162">
        <v>0</v>
      </c>
      <c r="AB357" s="162" t="s">
        <v>239</v>
      </c>
      <c r="AC357" s="162">
        <v>0</v>
      </c>
      <c r="AD357" s="162">
        <v>0</v>
      </c>
      <c r="AE357" s="162">
        <v>0</v>
      </c>
      <c r="AF357" s="162">
        <v>0</v>
      </c>
      <c r="AG357" s="154">
        <v>0</v>
      </c>
    </row>
    <row r="358" spans="1:33" ht="31.5">
      <c r="A358" s="133" t="s">
        <v>175</v>
      </c>
      <c r="B358" s="147" t="s">
        <v>1209</v>
      </c>
      <c r="C358" s="146" t="s">
        <v>1210</v>
      </c>
      <c r="D358" s="169" t="s">
        <v>239</v>
      </c>
      <c r="E358" s="169">
        <v>0</v>
      </c>
      <c r="F358" s="162">
        <v>0</v>
      </c>
      <c r="G358" s="162">
        <v>0</v>
      </c>
      <c r="H358" s="154">
        <v>0</v>
      </c>
      <c r="I358" s="154">
        <v>0</v>
      </c>
      <c r="J358" s="154" t="s">
        <v>239</v>
      </c>
      <c r="K358" s="154">
        <v>0</v>
      </c>
      <c r="L358" s="162">
        <v>0</v>
      </c>
      <c r="M358" s="154">
        <v>0</v>
      </c>
      <c r="N358" s="169">
        <v>0</v>
      </c>
      <c r="O358" s="169">
        <v>0</v>
      </c>
      <c r="P358" s="162" t="s">
        <v>239</v>
      </c>
      <c r="Q358" s="162">
        <v>0</v>
      </c>
      <c r="R358" s="154">
        <v>0</v>
      </c>
      <c r="S358" s="154">
        <v>0</v>
      </c>
      <c r="T358" s="154">
        <v>0</v>
      </c>
      <c r="U358" s="154">
        <v>0</v>
      </c>
      <c r="V358" s="162" t="s">
        <v>239</v>
      </c>
      <c r="W358" s="154">
        <v>0</v>
      </c>
      <c r="X358" s="169">
        <v>0</v>
      </c>
      <c r="Y358" s="169">
        <v>0</v>
      </c>
      <c r="Z358" s="162">
        <v>0</v>
      </c>
      <c r="AA358" s="162">
        <v>0</v>
      </c>
      <c r="AB358" s="154" t="s">
        <v>239</v>
      </c>
      <c r="AC358" s="154">
        <v>0</v>
      </c>
      <c r="AD358" s="154">
        <v>0</v>
      </c>
      <c r="AE358" s="154">
        <v>0</v>
      </c>
      <c r="AF358" s="162">
        <v>0</v>
      </c>
      <c r="AG358" s="154">
        <v>0</v>
      </c>
    </row>
    <row r="359" spans="1:33" ht="31.5">
      <c r="A359" s="133" t="s">
        <v>175</v>
      </c>
      <c r="B359" s="147" t="s">
        <v>1211</v>
      </c>
      <c r="C359" s="146" t="s">
        <v>1212</v>
      </c>
      <c r="D359" s="162" t="s">
        <v>239</v>
      </c>
      <c r="E359" s="162">
        <v>0</v>
      </c>
      <c r="F359" s="162">
        <v>0</v>
      </c>
      <c r="G359" s="162">
        <v>0</v>
      </c>
      <c r="H359" s="162">
        <v>0</v>
      </c>
      <c r="I359" s="162">
        <v>0</v>
      </c>
      <c r="J359" s="162" t="s">
        <v>239</v>
      </c>
      <c r="K359" s="162">
        <v>0</v>
      </c>
      <c r="L359" s="162">
        <v>0</v>
      </c>
      <c r="M359" s="154">
        <v>0</v>
      </c>
      <c r="N359" s="162">
        <v>0</v>
      </c>
      <c r="O359" s="162">
        <v>0</v>
      </c>
      <c r="P359" s="162" t="s">
        <v>239</v>
      </c>
      <c r="Q359" s="162">
        <v>0</v>
      </c>
      <c r="R359" s="162">
        <v>0</v>
      </c>
      <c r="S359" s="162">
        <v>0</v>
      </c>
      <c r="T359" s="162">
        <v>0</v>
      </c>
      <c r="U359" s="162">
        <v>0</v>
      </c>
      <c r="V359" s="162" t="s">
        <v>239</v>
      </c>
      <c r="W359" s="154">
        <v>0</v>
      </c>
      <c r="X359" s="162">
        <v>0</v>
      </c>
      <c r="Y359" s="162">
        <v>0</v>
      </c>
      <c r="Z359" s="162">
        <v>0</v>
      </c>
      <c r="AA359" s="162">
        <v>0</v>
      </c>
      <c r="AB359" s="162" t="s">
        <v>239</v>
      </c>
      <c r="AC359" s="162">
        <v>0</v>
      </c>
      <c r="AD359" s="162">
        <v>0</v>
      </c>
      <c r="AE359" s="162">
        <v>0</v>
      </c>
      <c r="AF359" s="162">
        <v>0</v>
      </c>
      <c r="AG359" s="154">
        <v>0</v>
      </c>
    </row>
    <row r="360" spans="1:33" ht="63">
      <c r="A360" s="133" t="s">
        <v>175</v>
      </c>
      <c r="B360" s="147" t="s">
        <v>1213</v>
      </c>
      <c r="C360" s="146" t="s">
        <v>1214</v>
      </c>
      <c r="D360" s="169" t="s">
        <v>239</v>
      </c>
      <c r="E360" s="169">
        <v>0</v>
      </c>
      <c r="F360" s="162">
        <v>0</v>
      </c>
      <c r="G360" s="162">
        <v>0</v>
      </c>
      <c r="H360" s="162">
        <v>0</v>
      </c>
      <c r="I360" s="162">
        <v>0</v>
      </c>
      <c r="J360" s="162" t="s">
        <v>239</v>
      </c>
      <c r="K360" s="162">
        <v>0</v>
      </c>
      <c r="L360" s="162">
        <v>0</v>
      </c>
      <c r="M360" s="154">
        <v>0</v>
      </c>
      <c r="N360" s="169">
        <v>0</v>
      </c>
      <c r="O360" s="169">
        <v>0</v>
      </c>
      <c r="P360" s="162" t="s">
        <v>239</v>
      </c>
      <c r="Q360" s="162">
        <v>0</v>
      </c>
      <c r="R360" s="162">
        <v>0</v>
      </c>
      <c r="S360" s="162">
        <v>0</v>
      </c>
      <c r="T360" s="162">
        <v>0</v>
      </c>
      <c r="U360" s="162">
        <v>0</v>
      </c>
      <c r="V360" s="162" t="s">
        <v>239</v>
      </c>
      <c r="W360" s="154">
        <v>0</v>
      </c>
      <c r="X360" s="169">
        <v>0</v>
      </c>
      <c r="Y360" s="169">
        <v>0</v>
      </c>
      <c r="Z360" s="162">
        <v>0</v>
      </c>
      <c r="AA360" s="162">
        <v>0</v>
      </c>
      <c r="AB360" s="162" t="s">
        <v>239</v>
      </c>
      <c r="AC360" s="162">
        <v>0</v>
      </c>
      <c r="AD360" s="162">
        <v>0</v>
      </c>
      <c r="AE360" s="162">
        <v>0</v>
      </c>
      <c r="AF360" s="162">
        <v>0</v>
      </c>
      <c r="AG360" s="154">
        <v>0</v>
      </c>
    </row>
    <row r="361" spans="1:33" ht="78.75">
      <c r="A361" s="133" t="s">
        <v>175</v>
      </c>
      <c r="B361" s="147" t="s">
        <v>1215</v>
      </c>
      <c r="C361" s="146" t="s">
        <v>1216</v>
      </c>
      <c r="D361" s="169" t="s">
        <v>239</v>
      </c>
      <c r="E361" s="169">
        <v>0</v>
      </c>
      <c r="F361" s="162">
        <v>0</v>
      </c>
      <c r="G361" s="162">
        <v>0</v>
      </c>
      <c r="H361" s="162">
        <v>0</v>
      </c>
      <c r="I361" s="162">
        <v>0</v>
      </c>
      <c r="J361" s="162" t="s">
        <v>239</v>
      </c>
      <c r="K361" s="162">
        <v>0</v>
      </c>
      <c r="L361" s="162">
        <v>0</v>
      </c>
      <c r="M361" s="154">
        <v>0</v>
      </c>
      <c r="N361" s="169">
        <v>0</v>
      </c>
      <c r="O361" s="169">
        <v>0</v>
      </c>
      <c r="P361" s="162" t="s">
        <v>239</v>
      </c>
      <c r="Q361" s="162">
        <v>0</v>
      </c>
      <c r="R361" s="162">
        <v>0</v>
      </c>
      <c r="S361" s="162">
        <v>0</v>
      </c>
      <c r="T361" s="162">
        <v>0</v>
      </c>
      <c r="U361" s="162">
        <v>0</v>
      </c>
      <c r="V361" s="162" t="s">
        <v>239</v>
      </c>
      <c r="W361" s="154">
        <v>0</v>
      </c>
      <c r="X361" s="169">
        <v>0</v>
      </c>
      <c r="Y361" s="169">
        <v>0</v>
      </c>
      <c r="Z361" s="162">
        <v>0</v>
      </c>
      <c r="AA361" s="162">
        <v>0</v>
      </c>
      <c r="AB361" s="162" t="s">
        <v>239</v>
      </c>
      <c r="AC361" s="162">
        <v>0</v>
      </c>
      <c r="AD361" s="162">
        <v>0</v>
      </c>
      <c r="AE361" s="162">
        <v>0</v>
      </c>
      <c r="AF361" s="162">
        <v>0</v>
      </c>
      <c r="AG361" s="154">
        <v>0</v>
      </c>
    </row>
    <row r="362" spans="1:33" ht="63">
      <c r="A362" s="133" t="s">
        <v>175</v>
      </c>
      <c r="B362" s="147" t="s">
        <v>1217</v>
      </c>
      <c r="C362" s="146" t="s">
        <v>1218</v>
      </c>
      <c r="D362" s="169" t="s">
        <v>239</v>
      </c>
      <c r="E362" s="169">
        <v>0</v>
      </c>
      <c r="F362" s="162">
        <v>0</v>
      </c>
      <c r="G362" s="162">
        <v>0</v>
      </c>
      <c r="H362" s="162">
        <v>0</v>
      </c>
      <c r="I362" s="162">
        <v>0</v>
      </c>
      <c r="J362" s="162" t="s">
        <v>239</v>
      </c>
      <c r="K362" s="162">
        <v>0</v>
      </c>
      <c r="L362" s="162">
        <v>0</v>
      </c>
      <c r="M362" s="154">
        <v>0</v>
      </c>
      <c r="N362" s="169">
        <v>0</v>
      </c>
      <c r="O362" s="169">
        <v>0</v>
      </c>
      <c r="P362" s="162" t="s">
        <v>239</v>
      </c>
      <c r="Q362" s="162">
        <v>0</v>
      </c>
      <c r="R362" s="162">
        <v>0</v>
      </c>
      <c r="S362" s="162">
        <v>0</v>
      </c>
      <c r="T362" s="162">
        <v>0</v>
      </c>
      <c r="U362" s="162">
        <v>0</v>
      </c>
      <c r="V362" s="162" t="s">
        <v>239</v>
      </c>
      <c r="W362" s="154">
        <v>0</v>
      </c>
      <c r="X362" s="169">
        <v>0</v>
      </c>
      <c r="Y362" s="169">
        <v>0</v>
      </c>
      <c r="Z362" s="162">
        <v>0</v>
      </c>
      <c r="AA362" s="162">
        <v>0</v>
      </c>
      <c r="AB362" s="162" t="s">
        <v>239</v>
      </c>
      <c r="AC362" s="162">
        <v>0</v>
      </c>
      <c r="AD362" s="162">
        <v>0</v>
      </c>
      <c r="AE362" s="162">
        <v>0</v>
      </c>
      <c r="AF362" s="162">
        <v>0</v>
      </c>
      <c r="AG362" s="154">
        <v>0</v>
      </c>
    </row>
    <row r="363" spans="1:33" ht="78.75">
      <c r="A363" s="133">
        <v>0</v>
      </c>
      <c r="B363" s="147" t="s">
        <v>1219</v>
      </c>
      <c r="C363" s="146" t="s">
        <v>1220</v>
      </c>
      <c r="D363" s="162" t="s">
        <v>239</v>
      </c>
      <c r="E363" s="169">
        <v>0</v>
      </c>
      <c r="F363" s="162">
        <v>0</v>
      </c>
      <c r="G363" s="162">
        <v>0</v>
      </c>
      <c r="H363" s="162">
        <v>0</v>
      </c>
      <c r="I363" s="162">
        <v>0</v>
      </c>
      <c r="J363" s="162" t="s">
        <v>239</v>
      </c>
      <c r="K363" s="162">
        <v>0</v>
      </c>
      <c r="L363" s="162">
        <v>0</v>
      </c>
      <c r="M363" s="154">
        <v>0</v>
      </c>
      <c r="N363" s="162">
        <v>0</v>
      </c>
      <c r="O363" s="169">
        <v>0</v>
      </c>
      <c r="P363" s="162" t="s">
        <v>239</v>
      </c>
      <c r="Q363" s="162">
        <v>0</v>
      </c>
      <c r="R363" s="162">
        <v>0</v>
      </c>
      <c r="S363" s="162">
        <v>0</v>
      </c>
      <c r="T363" s="162">
        <v>0</v>
      </c>
      <c r="U363" s="162">
        <v>0</v>
      </c>
      <c r="V363" s="162" t="s">
        <v>239</v>
      </c>
      <c r="W363" s="154">
        <v>0</v>
      </c>
      <c r="X363" s="162">
        <v>0</v>
      </c>
      <c r="Y363" s="169">
        <v>0</v>
      </c>
      <c r="Z363" s="162">
        <v>0</v>
      </c>
      <c r="AA363" s="162">
        <v>0</v>
      </c>
      <c r="AB363" s="162" t="s">
        <v>239</v>
      </c>
      <c r="AC363" s="162">
        <v>0</v>
      </c>
      <c r="AD363" s="162">
        <v>0</v>
      </c>
      <c r="AE363" s="162">
        <v>0</v>
      </c>
      <c r="AF363" s="162">
        <v>0</v>
      </c>
      <c r="AG363" s="154">
        <v>0</v>
      </c>
    </row>
    <row r="364" spans="1:33" ht="31.5">
      <c r="A364" s="133" t="s">
        <v>175</v>
      </c>
      <c r="B364" s="147" t="s">
        <v>1221</v>
      </c>
      <c r="C364" s="146" t="s">
        <v>1222</v>
      </c>
      <c r="D364" s="162" t="s">
        <v>239</v>
      </c>
      <c r="E364" s="162">
        <v>0</v>
      </c>
      <c r="F364" s="162">
        <v>0</v>
      </c>
      <c r="G364" s="162">
        <v>0</v>
      </c>
      <c r="H364" s="162">
        <v>0</v>
      </c>
      <c r="I364" s="162">
        <v>0</v>
      </c>
      <c r="J364" s="162" t="s">
        <v>239</v>
      </c>
      <c r="K364" s="162">
        <v>0</v>
      </c>
      <c r="L364" s="162">
        <v>0</v>
      </c>
      <c r="M364" s="154">
        <v>0</v>
      </c>
      <c r="N364" s="162">
        <v>0</v>
      </c>
      <c r="O364" s="162">
        <v>0</v>
      </c>
      <c r="P364" s="162" t="s">
        <v>239</v>
      </c>
      <c r="Q364" s="162">
        <v>0</v>
      </c>
      <c r="R364" s="162">
        <v>0</v>
      </c>
      <c r="S364" s="162">
        <v>0</v>
      </c>
      <c r="T364" s="162">
        <v>0</v>
      </c>
      <c r="U364" s="162">
        <v>0</v>
      </c>
      <c r="V364" s="162" t="s">
        <v>239</v>
      </c>
      <c r="W364" s="154">
        <v>0</v>
      </c>
      <c r="X364" s="162">
        <v>0</v>
      </c>
      <c r="Y364" s="162">
        <v>0</v>
      </c>
      <c r="Z364" s="162">
        <v>0</v>
      </c>
      <c r="AA364" s="162">
        <v>0</v>
      </c>
      <c r="AB364" s="162" t="s">
        <v>239</v>
      </c>
      <c r="AC364" s="162">
        <v>0</v>
      </c>
      <c r="AD364" s="162">
        <v>0</v>
      </c>
      <c r="AE364" s="162">
        <v>0</v>
      </c>
      <c r="AF364" s="162">
        <v>0</v>
      </c>
      <c r="AG364" s="154">
        <v>0</v>
      </c>
    </row>
    <row r="365" spans="1:33" ht="31.5">
      <c r="A365" s="133" t="s">
        <v>175</v>
      </c>
      <c r="B365" s="147" t="s">
        <v>1223</v>
      </c>
      <c r="C365" s="146" t="s">
        <v>1224</v>
      </c>
      <c r="D365" s="162" t="s">
        <v>239</v>
      </c>
      <c r="E365" s="162">
        <v>0</v>
      </c>
      <c r="F365" s="162">
        <v>0</v>
      </c>
      <c r="G365" s="162">
        <v>0</v>
      </c>
      <c r="H365" s="162">
        <v>0</v>
      </c>
      <c r="I365" s="162">
        <v>0</v>
      </c>
      <c r="J365" s="162" t="s">
        <v>239</v>
      </c>
      <c r="K365" s="162">
        <v>0</v>
      </c>
      <c r="L365" s="162">
        <v>0</v>
      </c>
      <c r="M365" s="154">
        <v>0</v>
      </c>
      <c r="N365" s="162">
        <v>0</v>
      </c>
      <c r="O365" s="162">
        <v>0</v>
      </c>
      <c r="P365" s="162" t="s">
        <v>239</v>
      </c>
      <c r="Q365" s="162">
        <v>0</v>
      </c>
      <c r="R365" s="162">
        <v>0</v>
      </c>
      <c r="S365" s="162">
        <v>0</v>
      </c>
      <c r="T365" s="162">
        <v>0</v>
      </c>
      <c r="U365" s="162">
        <v>0</v>
      </c>
      <c r="V365" s="162" t="s">
        <v>239</v>
      </c>
      <c r="W365" s="154">
        <v>0</v>
      </c>
      <c r="X365" s="162">
        <v>0</v>
      </c>
      <c r="Y365" s="162">
        <v>0</v>
      </c>
      <c r="Z365" s="162">
        <v>0</v>
      </c>
      <c r="AA365" s="162">
        <v>0</v>
      </c>
      <c r="AB365" s="162" t="s">
        <v>239</v>
      </c>
      <c r="AC365" s="162">
        <v>0</v>
      </c>
      <c r="AD365" s="162">
        <v>0</v>
      </c>
      <c r="AE365" s="162">
        <v>0</v>
      </c>
      <c r="AF365" s="162">
        <v>0</v>
      </c>
      <c r="AG365" s="154">
        <v>0</v>
      </c>
    </row>
    <row r="366" spans="1:33" ht="31.5">
      <c r="A366" s="133" t="s">
        <v>175</v>
      </c>
      <c r="B366" s="147" t="s">
        <v>1225</v>
      </c>
      <c r="C366" s="146" t="s">
        <v>1226</v>
      </c>
      <c r="D366" s="162" t="s">
        <v>239</v>
      </c>
      <c r="E366" s="162">
        <v>0</v>
      </c>
      <c r="F366" s="162">
        <v>0</v>
      </c>
      <c r="G366" s="162">
        <v>0</v>
      </c>
      <c r="H366" s="162">
        <v>0</v>
      </c>
      <c r="I366" s="162">
        <v>0</v>
      </c>
      <c r="J366" s="162" t="s">
        <v>239</v>
      </c>
      <c r="K366" s="162">
        <v>0</v>
      </c>
      <c r="L366" s="162">
        <v>0</v>
      </c>
      <c r="M366" s="154">
        <v>0</v>
      </c>
      <c r="N366" s="162">
        <v>0</v>
      </c>
      <c r="O366" s="162">
        <v>0</v>
      </c>
      <c r="P366" s="162" t="s">
        <v>239</v>
      </c>
      <c r="Q366" s="162">
        <v>0</v>
      </c>
      <c r="R366" s="162">
        <v>0</v>
      </c>
      <c r="S366" s="162">
        <v>0</v>
      </c>
      <c r="T366" s="162">
        <v>0</v>
      </c>
      <c r="U366" s="162">
        <v>0</v>
      </c>
      <c r="V366" s="162" t="s">
        <v>239</v>
      </c>
      <c r="W366" s="154">
        <v>0</v>
      </c>
      <c r="X366" s="162">
        <v>0</v>
      </c>
      <c r="Y366" s="162">
        <v>0</v>
      </c>
      <c r="Z366" s="162">
        <v>0</v>
      </c>
      <c r="AA366" s="162">
        <v>0</v>
      </c>
      <c r="AB366" s="162" t="s">
        <v>239</v>
      </c>
      <c r="AC366" s="162">
        <v>0</v>
      </c>
      <c r="AD366" s="162">
        <v>0</v>
      </c>
      <c r="AE366" s="162">
        <v>0</v>
      </c>
      <c r="AF366" s="162">
        <v>0</v>
      </c>
      <c r="AG366" s="154">
        <v>0</v>
      </c>
    </row>
    <row r="367" spans="1:33" ht="31.5">
      <c r="A367" s="133" t="s">
        <v>175</v>
      </c>
      <c r="B367" s="147" t="s">
        <v>1227</v>
      </c>
      <c r="C367" s="146" t="s">
        <v>1228</v>
      </c>
      <c r="D367" s="162" t="s">
        <v>239</v>
      </c>
      <c r="E367" s="162">
        <v>0</v>
      </c>
      <c r="F367" s="162">
        <v>0</v>
      </c>
      <c r="G367" s="162">
        <v>0</v>
      </c>
      <c r="H367" s="162">
        <v>0</v>
      </c>
      <c r="I367" s="162">
        <v>0</v>
      </c>
      <c r="J367" s="162" t="s">
        <v>239</v>
      </c>
      <c r="K367" s="162">
        <v>0</v>
      </c>
      <c r="L367" s="162">
        <v>0</v>
      </c>
      <c r="M367" s="154">
        <v>0</v>
      </c>
      <c r="N367" s="162">
        <v>0</v>
      </c>
      <c r="O367" s="162">
        <v>0</v>
      </c>
      <c r="P367" s="162" t="s">
        <v>239</v>
      </c>
      <c r="Q367" s="162">
        <v>0</v>
      </c>
      <c r="R367" s="162">
        <v>0</v>
      </c>
      <c r="S367" s="162">
        <v>0</v>
      </c>
      <c r="T367" s="162">
        <v>0</v>
      </c>
      <c r="U367" s="162">
        <v>0</v>
      </c>
      <c r="V367" s="162" t="s">
        <v>239</v>
      </c>
      <c r="W367" s="154">
        <v>0</v>
      </c>
      <c r="X367" s="162">
        <v>0</v>
      </c>
      <c r="Y367" s="162">
        <v>0</v>
      </c>
      <c r="Z367" s="162">
        <v>0</v>
      </c>
      <c r="AA367" s="162">
        <v>0</v>
      </c>
      <c r="AB367" s="162" t="s">
        <v>239</v>
      </c>
      <c r="AC367" s="162">
        <v>0</v>
      </c>
      <c r="AD367" s="162">
        <v>0</v>
      </c>
      <c r="AE367" s="162">
        <v>0</v>
      </c>
      <c r="AF367" s="162">
        <v>0</v>
      </c>
      <c r="AG367" s="154">
        <v>0</v>
      </c>
    </row>
    <row r="368" spans="1:33" ht="31.5">
      <c r="A368" s="133" t="s">
        <v>175</v>
      </c>
      <c r="B368" s="147" t="s">
        <v>1229</v>
      </c>
      <c r="C368" s="146" t="s">
        <v>1230</v>
      </c>
      <c r="D368" s="162" t="s">
        <v>239</v>
      </c>
      <c r="E368" s="162">
        <v>0</v>
      </c>
      <c r="F368" s="162">
        <v>0</v>
      </c>
      <c r="G368" s="162">
        <v>0</v>
      </c>
      <c r="H368" s="162">
        <v>0</v>
      </c>
      <c r="I368" s="162">
        <v>0</v>
      </c>
      <c r="J368" s="162" t="s">
        <v>239</v>
      </c>
      <c r="K368" s="162">
        <v>0</v>
      </c>
      <c r="L368" s="162">
        <v>0</v>
      </c>
      <c r="M368" s="154">
        <v>0</v>
      </c>
      <c r="N368" s="162">
        <v>0</v>
      </c>
      <c r="O368" s="162">
        <v>0</v>
      </c>
      <c r="P368" s="162" t="s">
        <v>239</v>
      </c>
      <c r="Q368" s="162">
        <v>0</v>
      </c>
      <c r="R368" s="162">
        <v>0</v>
      </c>
      <c r="S368" s="162">
        <v>0</v>
      </c>
      <c r="T368" s="162">
        <v>0</v>
      </c>
      <c r="U368" s="162">
        <v>0</v>
      </c>
      <c r="V368" s="162" t="s">
        <v>239</v>
      </c>
      <c r="W368" s="154">
        <v>0</v>
      </c>
      <c r="X368" s="162">
        <v>0</v>
      </c>
      <c r="Y368" s="162">
        <v>0</v>
      </c>
      <c r="Z368" s="162">
        <v>0</v>
      </c>
      <c r="AA368" s="162">
        <v>0</v>
      </c>
      <c r="AB368" s="162" t="s">
        <v>239</v>
      </c>
      <c r="AC368" s="162">
        <v>0</v>
      </c>
      <c r="AD368" s="162">
        <v>0</v>
      </c>
      <c r="AE368" s="162">
        <v>0</v>
      </c>
      <c r="AF368" s="162">
        <v>0</v>
      </c>
      <c r="AG368" s="154">
        <v>0</v>
      </c>
    </row>
    <row r="369" spans="1:33" ht="31.5">
      <c r="A369" s="133" t="s">
        <v>175</v>
      </c>
      <c r="B369" s="147" t="s">
        <v>1231</v>
      </c>
      <c r="C369" s="146" t="s">
        <v>1232</v>
      </c>
      <c r="D369" s="162" t="s">
        <v>239</v>
      </c>
      <c r="E369" s="162">
        <v>0</v>
      </c>
      <c r="F369" s="162">
        <v>0</v>
      </c>
      <c r="G369" s="162">
        <v>0</v>
      </c>
      <c r="H369" s="162">
        <v>0</v>
      </c>
      <c r="I369" s="162">
        <v>0</v>
      </c>
      <c r="J369" s="162" t="s">
        <v>239</v>
      </c>
      <c r="K369" s="162">
        <v>0</v>
      </c>
      <c r="L369" s="162">
        <v>0</v>
      </c>
      <c r="M369" s="154">
        <v>0</v>
      </c>
      <c r="N369" s="162">
        <v>0</v>
      </c>
      <c r="O369" s="162">
        <v>0</v>
      </c>
      <c r="P369" s="162" t="s">
        <v>239</v>
      </c>
      <c r="Q369" s="162">
        <v>0</v>
      </c>
      <c r="R369" s="162">
        <v>0</v>
      </c>
      <c r="S369" s="162">
        <v>0</v>
      </c>
      <c r="T369" s="162">
        <v>0</v>
      </c>
      <c r="U369" s="162">
        <v>0</v>
      </c>
      <c r="V369" s="162" t="s">
        <v>239</v>
      </c>
      <c r="W369" s="154">
        <v>0</v>
      </c>
      <c r="X369" s="162">
        <v>0</v>
      </c>
      <c r="Y369" s="162">
        <v>0</v>
      </c>
      <c r="Z369" s="162">
        <v>0</v>
      </c>
      <c r="AA369" s="162">
        <v>0</v>
      </c>
      <c r="AB369" s="162" t="s">
        <v>239</v>
      </c>
      <c r="AC369" s="162">
        <v>0</v>
      </c>
      <c r="AD369" s="162">
        <v>0</v>
      </c>
      <c r="AE369" s="162">
        <v>0</v>
      </c>
      <c r="AF369" s="162">
        <v>0</v>
      </c>
      <c r="AG369" s="154">
        <v>0</v>
      </c>
    </row>
    <row r="370" spans="1:33" ht="31.5">
      <c r="A370" s="133" t="s">
        <v>175</v>
      </c>
      <c r="B370" s="147" t="s">
        <v>1233</v>
      </c>
      <c r="C370" s="146" t="s">
        <v>1234</v>
      </c>
      <c r="D370" s="162" t="s">
        <v>239</v>
      </c>
      <c r="E370" s="162">
        <v>0</v>
      </c>
      <c r="F370" s="162">
        <v>0</v>
      </c>
      <c r="G370" s="162">
        <v>0</v>
      </c>
      <c r="H370" s="162">
        <v>0</v>
      </c>
      <c r="I370" s="162">
        <v>0</v>
      </c>
      <c r="J370" s="162" t="s">
        <v>239</v>
      </c>
      <c r="K370" s="162">
        <v>0</v>
      </c>
      <c r="L370" s="162">
        <v>0</v>
      </c>
      <c r="M370" s="154">
        <v>0</v>
      </c>
      <c r="N370" s="162">
        <v>0</v>
      </c>
      <c r="O370" s="162">
        <v>0</v>
      </c>
      <c r="P370" s="162" t="s">
        <v>265</v>
      </c>
      <c r="Q370" s="162">
        <v>0</v>
      </c>
      <c r="R370" s="162">
        <v>0</v>
      </c>
      <c r="S370" s="162">
        <v>1.4690000000000001</v>
      </c>
      <c r="T370" s="162">
        <v>0</v>
      </c>
      <c r="U370" s="162">
        <v>0</v>
      </c>
      <c r="V370" s="162" t="s">
        <v>239</v>
      </c>
      <c r="W370" s="154">
        <v>0</v>
      </c>
      <c r="X370" s="162">
        <v>0</v>
      </c>
      <c r="Y370" s="162">
        <v>0</v>
      </c>
      <c r="Z370" s="162">
        <v>0</v>
      </c>
      <c r="AA370" s="162">
        <v>0</v>
      </c>
      <c r="AB370" s="162" t="s">
        <v>239</v>
      </c>
      <c r="AC370" s="162">
        <v>0</v>
      </c>
      <c r="AD370" s="162">
        <v>0</v>
      </c>
      <c r="AE370" s="162">
        <v>0</v>
      </c>
      <c r="AF370" s="162">
        <v>0</v>
      </c>
      <c r="AG370" s="154">
        <v>0</v>
      </c>
    </row>
    <row r="371" spans="1:33" ht="31.5">
      <c r="A371" s="133" t="s">
        <v>175</v>
      </c>
      <c r="B371" s="147" t="s">
        <v>1235</v>
      </c>
      <c r="C371" s="146" t="s">
        <v>1236</v>
      </c>
      <c r="D371" s="162" t="s">
        <v>239</v>
      </c>
      <c r="E371" s="162">
        <v>0</v>
      </c>
      <c r="F371" s="162">
        <v>0</v>
      </c>
      <c r="G371" s="162">
        <v>0</v>
      </c>
      <c r="H371" s="162">
        <v>0</v>
      </c>
      <c r="I371" s="162">
        <v>0</v>
      </c>
      <c r="J371" s="162" t="s">
        <v>239</v>
      </c>
      <c r="K371" s="162">
        <v>0</v>
      </c>
      <c r="L371" s="162">
        <v>0</v>
      </c>
      <c r="M371" s="154">
        <v>0</v>
      </c>
      <c r="N371" s="162">
        <v>0</v>
      </c>
      <c r="O371" s="162">
        <v>0</v>
      </c>
      <c r="P371" s="162" t="s">
        <v>265</v>
      </c>
      <c r="Q371" s="162">
        <v>0</v>
      </c>
      <c r="R371" s="162">
        <v>0</v>
      </c>
      <c r="S371" s="162">
        <v>0.56100000000000005</v>
      </c>
      <c r="T371" s="162">
        <v>0</v>
      </c>
      <c r="U371" s="162">
        <v>0</v>
      </c>
      <c r="V371" s="162" t="s">
        <v>239</v>
      </c>
      <c r="W371" s="154">
        <v>0</v>
      </c>
      <c r="X371" s="162">
        <v>0</v>
      </c>
      <c r="Y371" s="162">
        <v>0</v>
      </c>
      <c r="Z371" s="162">
        <v>0</v>
      </c>
      <c r="AA371" s="162">
        <v>0</v>
      </c>
      <c r="AB371" s="162" t="s">
        <v>239</v>
      </c>
      <c r="AC371" s="162">
        <v>0</v>
      </c>
      <c r="AD371" s="162">
        <v>0</v>
      </c>
      <c r="AE371" s="162">
        <v>0</v>
      </c>
      <c r="AF371" s="162">
        <v>0</v>
      </c>
      <c r="AG371" s="154">
        <v>0</v>
      </c>
    </row>
    <row r="372" spans="1:33" ht="31.5">
      <c r="A372" s="133" t="s">
        <v>175</v>
      </c>
      <c r="B372" s="147" t="s">
        <v>1237</v>
      </c>
      <c r="C372" s="146" t="s">
        <v>1238</v>
      </c>
      <c r="D372" s="162" t="s">
        <v>239</v>
      </c>
      <c r="E372" s="162">
        <v>0</v>
      </c>
      <c r="F372" s="162">
        <v>0</v>
      </c>
      <c r="G372" s="162">
        <v>0</v>
      </c>
      <c r="H372" s="162">
        <v>0</v>
      </c>
      <c r="I372" s="162">
        <v>0</v>
      </c>
      <c r="J372" s="162" t="s">
        <v>239</v>
      </c>
      <c r="K372" s="162">
        <v>0</v>
      </c>
      <c r="L372" s="162">
        <v>0</v>
      </c>
      <c r="M372" s="154">
        <v>0</v>
      </c>
      <c r="N372" s="162">
        <v>0</v>
      </c>
      <c r="O372" s="162">
        <v>0</v>
      </c>
      <c r="P372" s="162" t="s">
        <v>265</v>
      </c>
      <c r="Q372" s="162">
        <v>0</v>
      </c>
      <c r="R372" s="162">
        <v>0</v>
      </c>
      <c r="S372" s="162">
        <v>3.0840000000000001</v>
      </c>
      <c r="T372" s="162">
        <v>0</v>
      </c>
      <c r="U372" s="162">
        <v>0</v>
      </c>
      <c r="V372" s="162" t="s">
        <v>239</v>
      </c>
      <c r="W372" s="154">
        <v>0</v>
      </c>
      <c r="X372" s="162">
        <v>0</v>
      </c>
      <c r="Y372" s="162">
        <v>0</v>
      </c>
      <c r="Z372" s="162">
        <v>0</v>
      </c>
      <c r="AA372" s="162">
        <v>0</v>
      </c>
      <c r="AB372" s="162" t="s">
        <v>239</v>
      </c>
      <c r="AC372" s="162">
        <v>0</v>
      </c>
      <c r="AD372" s="162">
        <v>0</v>
      </c>
      <c r="AE372" s="162">
        <v>0</v>
      </c>
      <c r="AF372" s="162">
        <v>0</v>
      </c>
      <c r="AG372" s="154">
        <v>0</v>
      </c>
    </row>
    <row r="373" spans="1:33" ht="31.5">
      <c r="A373" s="133" t="s">
        <v>175</v>
      </c>
      <c r="B373" s="147" t="s">
        <v>1239</v>
      </c>
      <c r="C373" s="146" t="s">
        <v>1240</v>
      </c>
      <c r="D373" s="162" t="s">
        <v>239</v>
      </c>
      <c r="E373" s="162">
        <v>0</v>
      </c>
      <c r="F373" s="162">
        <v>0</v>
      </c>
      <c r="G373" s="162">
        <v>0</v>
      </c>
      <c r="H373" s="162">
        <v>0</v>
      </c>
      <c r="I373" s="162">
        <v>0</v>
      </c>
      <c r="J373" s="162" t="s">
        <v>239</v>
      </c>
      <c r="K373" s="162">
        <v>0</v>
      </c>
      <c r="L373" s="162">
        <v>0</v>
      </c>
      <c r="M373" s="154">
        <v>0</v>
      </c>
      <c r="N373" s="162">
        <v>0</v>
      </c>
      <c r="O373" s="162">
        <v>0</v>
      </c>
      <c r="P373" s="162" t="s">
        <v>239</v>
      </c>
      <c r="Q373" s="162">
        <v>0</v>
      </c>
      <c r="R373" s="162">
        <v>0</v>
      </c>
      <c r="S373" s="162">
        <v>0</v>
      </c>
      <c r="T373" s="162">
        <v>0</v>
      </c>
      <c r="U373" s="162">
        <v>0</v>
      </c>
      <c r="V373" s="162" t="s">
        <v>239</v>
      </c>
      <c r="W373" s="154">
        <v>0</v>
      </c>
      <c r="X373" s="162">
        <v>0</v>
      </c>
      <c r="Y373" s="162">
        <v>0</v>
      </c>
      <c r="Z373" s="162">
        <v>0</v>
      </c>
      <c r="AA373" s="162">
        <v>0</v>
      </c>
      <c r="AB373" s="162" t="s">
        <v>239</v>
      </c>
      <c r="AC373" s="162">
        <v>0</v>
      </c>
      <c r="AD373" s="162">
        <v>0</v>
      </c>
      <c r="AE373" s="162">
        <v>0</v>
      </c>
      <c r="AF373" s="162">
        <v>0</v>
      </c>
      <c r="AG373" s="154">
        <v>0</v>
      </c>
    </row>
    <row r="374" spans="1:33" ht="31.5">
      <c r="A374" s="133" t="s">
        <v>175</v>
      </c>
      <c r="B374" s="147" t="s">
        <v>1241</v>
      </c>
      <c r="C374" s="146" t="s">
        <v>1242</v>
      </c>
      <c r="D374" s="162" t="s">
        <v>239</v>
      </c>
      <c r="E374" s="162">
        <v>0</v>
      </c>
      <c r="F374" s="162">
        <v>0</v>
      </c>
      <c r="G374" s="162">
        <v>0</v>
      </c>
      <c r="H374" s="162">
        <v>0</v>
      </c>
      <c r="I374" s="162">
        <v>0</v>
      </c>
      <c r="J374" s="162" t="s">
        <v>239</v>
      </c>
      <c r="K374" s="162">
        <v>0</v>
      </c>
      <c r="L374" s="162">
        <v>0</v>
      </c>
      <c r="M374" s="154">
        <v>0</v>
      </c>
      <c r="N374" s="162">
        <v>0</v>
      </c>
      <c r="O374" s="162">
        <v>0</v>
      </c>
      <c r="P374" s="162" t="s">
        <v>239</v>
      </c>
      <c r="Q374" s="162">
        <v>0</v>
      </c>
      <c r="R374" s="162">
        <v>0</v>
      </c>
      <c r="S374" s="162">
        <v>0</v>
      </c>
      <c r="T374" s="162">
        <v>0</v>
      </c>
      <c r="U374" s="162">
        <v>0</v>
      </c>
      <c r="V374" s="162" t="s">
        <v>239</v>
      </c>
      <c r="W374" s="154">
        <v>0</v>
      </c>
      <c r="X374" s="162">
        <v>0</v>
      </c>
      <c r="Y374" s="162">
        <v>0</v>
      </c>
      <c r="Z374" s="162">
        <v>0</v>
      </c>
      <c r="AA374" s="162">
        <v>0</v>
      </c>
      <c r="AB374" s="162" t="s">
        <v>239</v>
      </c>
      <c r="AC374" s="162">
        <v>0</v>
      </c>
      <c r="AD374" s="162">
        <v>0</v>
      </c>
      <c r="AE374" s="162">
        <v>0</v>
      </c>
      <c r="AF374" s="162">
        <v>0</v>
      </c>
      <c r="AG374" s="154">
        <v>0</v>
      </c>
    </row>
    <row r="375" spans="1:33" ht="31.5">
      <c r="A375" s="133" t="s">
        <v>175</v>
      </c>
      <c r="B375" s="147" t="s">
        <v>1243</v>
      </c>
      <c r="C375" s="146" t="s">
        <v>1244</v>
      </c>
      <c r="D375" s="162" t="s">
        <v>239</v>
      </c>
      <c r="E375" s="162">
        <v>0</v>
      </c>
      <c r="F375" s="162">
        <v>0</v>
      </c>
      <c r="G375" s="162">
        <v>0</v>
      </c>
      <c r="H375" s="162">
        <v>0</v>
      </c>
      <c r="I375" s="162">
        <v>0</v>
      </c>
      <c r="J375" s="162" t="s">
        <v>239</v>
      </c>
      <c r="K375" s="162">
        <v>0</v>
      </c>
      <c r="L375" s="162">
        <v>0</v>
      </c>
      <c r="M375" s="154">
        <v>0</v>
      </c>
      <c r="N375" s="162">
        <v>0</v>
      </c>
      <c r="O375" s="162">
        <v>0</v>
      </c>
      <c r="P375" s="162" t="s">
        <v>239</v>
      </c>
      <c r="Q375" s="162">
        <v>0</v>
      </c>
      <c r="R375" s="162">
        <v>0</v>
      </c>
      <c r="S375" s="162">
        <v>0</v>
      </c>
      <c r="T375" s="162">
        <v>0</v>
      </c>
      <c r="U375" s="162">
        <v>0</v>
      </c>
      <c r="V375" s="162" t="s">
        <v>239</v>
      </c>
      <c r="W375" s="154">
        <v>0</v>
      </c>
      <c r="X375" s="162">
        <v>0</v>
      </c>
      <c r="Y375" s="162">
        <v>0</v>
      </c>
      <c r="Z375" s="162">
        <v>0</v>
      </c>
      <c r="AA375" s="162">
        <v>0</v>
      </c>
      <c r="AB375" s="162" t="s">
        <v>239</v>
      </c>
      <c r="AC375" s="162">
        <v>0</v>
      </c>
      <c r="AD375" s="162">
        <v>0</v>
      </c>
      <c r="AE375" s="162">
        <v>0</v>
      </c>
      <c r="AF375" s="162">
        <v>0</v>
      </c>
      <c r="AG375" s="154">
        <v>0</v>
      </c>
    </row>
    <row r="376" spans="1:33" ht="31.5">
      <c r="A376" s="133" t="s">
        <v>175</v>
      </c>
      <c r="B376" s="147" t="s">
        <v>1245</v>
      </c>
      <c r="C376" s="146" t="s">
        <v>1246</v>
      </c>
      <c r="D376" s="162" t="s">
        <v>239</v>
      </c>
      <c r="E376" s="162">
        <v>0</v>
      </c>
      <c r="F376" s="162">
        <v>0</v>
      </c>
      <c r="G376" s="162">
        <v>0</v>
      </c>
      <c r="H376" s="162">
        <v>0</v>
      </c>
      <c r="I376" s="162">
        <v>0</v>
      </c>
      <c r="J376" s="162" t="s">
        <v>239</v>
      </c>
      <c r="K376" s="162">
        <v>0</v>
      </c>
      <c r="L376" s="162">
        <v>0</v>
      </c>
      <c r="M376" s="154">
        <v>0</v>
      </c>
      <c r="N376" s="162">
        <v>0</v>
      </c>
      <c r="O376" s="162">
        <v>0</v>
      </c>
      <c r="P376" s="162" t="s">
        <v>239</v>
      </c>
      <c r="Q376" s="162">
        <v>0</v>
      </c>
      <c r="R376" s="162">
        <v>0</v>
      </c>
      <c r="S376" s="162">
        <v>0</v>
      </c>
      <c r="T376" s="162">
        <v>0</v>
      </c>
      <c r="U376" s="162">
        <v>0</v>
      </c>
      <c r="V376" s="162" t="s">
        <v>265</v>
      </c>
      <c r="W376" s="154">
        <v>0</v>
      </c>
      <c r="X376" s="162">
        <v>0</v>
      </c>
      <c r="Y376" s="162">
        <v>1.9</v>
      </c>
      <c r="Z376" s="162">
        <v>0</v>
      </c>
      <c r="AA376" s="162">
        <v>0</v>
      </c>
      <c r="AB376" s="162" t="s">
        <v>239</v>
      </c>
      <c r="AC376" s="162">
        <v>0</v>
      </c>
      <c r="AD376" s="162">
        <v>0</v>
      </c>
      <c r="AE376" s="162">
        <v>0</v>
      </c>
      <c r="AF376" s="162">
        <v>0</v>
      </c>
      <c r="AG376" s="154">
        <v>0</v>
      </c>
    </row>
    <row r="377" spans="1:33" ht="31.5">
      <c r="A377" s="133" t="s">
        <v>175</v>
      </c>
      <c r="B377" s="147" t="s">
        <v>1247</v>
      </c>
      <c r="C377" s="146" t="s">
        <v>1248</v>
      </c>
      <c r="D377" s="162" t="s">
        <v>239</v>
      </c>
      <c r="E377" s="162">
        <v>0</v>
      </c>
      <c r="F377" s="162">
        <v>0</v>
      </c>
      <c r="G377" s="162">
        <v>0</v>
      </c>
      <c r="H377" s="162">
        <v>0</v>
      </c>
      <c r="I377" s="162">
        <v>0</v>
      </c>
      <c r="J377" s="162" t="s">
        <v>239</v>
      </c>
      <c r="K377" s="162">
        <v>0</v>
      </c>
      <c r="L377" s="162">
        <v>0</v>
      </c>
      <c r="M377" s="154">
        <v>0</v>
      </c>
      <c r="N377" s="162">
        <v>0</v>
      </c>
      <c r="O377" s="162">
        <v>0</v>
      </c>
      <c r="P377" s="162" t="s">
        <v>239</v>
      </c>
      <c r="Q377" s="162">
        <v>0</v>
      </c>
      <c r="R377" s="162">
        <v>0</v>
      </c>
      <c r="S377" s="162">
        <v>0</v>
      </c>
      <c r="T377" s="162">
        <v>0</v>
      </c>
      <c r="U377" s="162">
        <v>0</v>
      </c>
      <c r="V377" s="162" t="s">
        <v>239</v>
      </c>
      <c r="W377" s="154">
        <v>0</v>
      </c>
      <c r="X377" s="162">
        <v>0</v>
      </c>
      <c r="Y377" s="162">
        <v>0</v>
      </c>
      <c r="Z377" s="162">
        <v>0</v>
      </c>
      <c r="AA377" s="162">
        <v>0</v>
      </c>
      <c r="AB377" s="162" t="s">
        <v>239</v>
      </c>
      <c r="AC377" s="162">
        <v>0</v>
      </c>
      <c r="AD377" s="162">
        <v>0</v>
      </c>
      <c r="AE377" s="162">
        <v>0</v>
      </c>
      <c r="AF377" s="162">
        <v>0</v>
      </c>
      <c r="AG377" s="154">
        <v>0</v>
      </c>
    </row>
    <row r="378" spans="1:33" ht="31.5">
      <c r="A378" s="133" t="s">
        <v>175</v>
      </c>
      <c r="B378" s="147" t="s">
        <v>1249</v>
      </c>
      <c r="C378" s="146" t="s">
        <v>1250</v>
      </c>
      <c r="D378" s="162" t="s">
        <v>239</v>
      </c>
      <c r="E378" s="162">
        <v>0</v>
      </c>
      <c r="F378" s="162">
        <v>0</v>
      </c>
      <c r="G378" s="162">
        <v>0</v>
      </c>
      <c r="H378" s="162">
        <v>0</v>
      </c>
      <c r="I378" s="162">
        <v>0</v>
      </c>
      <c r="J378" s="162" t="s">
        <v>239</v>
      </c>
      <c r="K378" s="162">
        <v>0</v>
      </c>
      <c r="L378" s="162">
        <v>0</v>
      </c>
      <c r="M378" s="154">
        <v>0</v>
      </c>
      <c r="N378" s="162">
        <v>0</v>
      </c>
      <c r="O378" s="162">
        <v>0</v>
      </c>
      <c r="P378" s="162" t="s">
        <v>239</v>
      </c>
      <c r="Q378" s="162">
        <v>0</v>
      </c>
      <c r="R378" s="162">
        <v>0</v>
      </c>
      <c r="S378" s="162">
        <v>0</v>
      </c>
      <c r="T378" s="162">
        <v>0</v>
      </c>
      <c r="U378" s="162">
        <v>0</v>
      </c>
      <c r="V378" s="162" t="s">
        <v>239</v>
      </c>
      <c r="W378" s="154">
        <v>0</v>
      </c>
      <c r="X378" s="162">
        <v>0</v>
      </c>
      <c r="Y378" s="162">
        <v>0</v>
      </c>
      <c r="Z378" s="162">
        <v>0</v>
      </c>
      <c r="AA378" s="162">
        <v>0</v>
      </c>
      <c r="AB378" s="162" t="s">
        <v>239</v>
      </c>
      <c r="AC378" s="162">
        <v>0</v>
      </c>
      <c r="AD378" s="162">
        <v>0</v>
      </c>
      <c r="AE378" s="162">
        <v>0</v>
      </c>
      <c r="AF378" s="162">
        <v>0</v>
      </c>
      <c r="AG378" s="154">
        <v>0</v>
      </c>
    </row>
    <row r="379" spans="1:33" ht="31.5">
      <c r="A379" s="133" t="s">
        <v>175</v>
      </c>
      <c r="B379" s="147" t="s">
        <v>1251</v>
      </c>
      <c r="C379" s="146" t="s">
        <v>1252</v>
      </c>
      <c r="D379" s="162" t="s">
        <v>239</v>
      </c>
      <c r="E379" s="162">
        <v>0</v>
      </c>
      <c r="F379" s="162">
        <v>0</v>
      </c>
      <c r="G379" s="162">
        <v>0</v>
      </c>
      <c r="H379" s="162">
        <v>0</v>
      </c>
      <c r="I379" s="162">
        <v>0</v>
      </c>
      <c r="J379" s="162" t="s">
        <v>239</v>
      </c>
      <c r="K379" s="162">
        <v>0</v>
      </c>
      <c r="L379" s="162">
        <v>0</v>
      </c>
      <c r="M379" s="154">
        <v>0</v>
      </c>
      <c r="N379" s="162">
        <v>0</v>
      </c>
      <c r="O379" s="162">
        <v>0</v>
      </c>
      <c r="P379" s="162" t="s">
        <v>239</v>
      </c>
      <c r="Q379" s="162">
        <v>0</v>
      </c>
      <c r="R379" s="162">
        <v>0</v>
      </c>
      <c r="S379" s="162">
        <v>0</v>
      </c>
      <c r="T379" s="162">
        <v>0</v>
      </c>
      <c r="U379" s="162">
        <v>0</v>
      </c>
      <c r="V379" s="162" t="s">
        <v>239</v>
      </c>
      <c r="W379" s="154">
        <v>0</v>
      </c>
      <c r="X379" s="162">
        <v>0</v>
      </c>
      <c r="Y379" s="162">
        <v>0</v>
      </c>
      <c r="Z379" s="162">
        <v>0</v>
      </c>
      <c r="AA379" s="162">
        <v>0</v>
      </c>
      <c r="AB379" s="162" t="s">
        <v>239</v>
      </c>
      <c r="AC379" s="162">
        <v>0</v>
      </c>
      <c r="AD379" s="162">
        <v>0</v>
      </c>
      <c r="AE379" s="162">
        <v>0</v>
      </c>
      <c r="AF379" s="162">
        <v>0</v>
      </c>
      <c r="AG379" s="154">
        <v>0</v>
      </c>
    </row>
    <row r="380" spans="1:33" ht="47.25">
      <c r="A380" s="63" t="s">
        <v>175</v>
      </c>
      <c r="B380" s="54" t="s">
        <v>1253</v>
      </c>
      <c r="C380" s="63" t="s">
        <v>1254</v>
      </c>
      <c r="D380" s="162" t="s">
        <v>239</v>
      </c>
      <c r="E380" s="162">
        <v>0</v>
      </c>
      <c r="F380" s="162">
        <v>0</v>
      </c>
      <c r="G380" s="162">
        <v>0</v>
      </c>
      <c r="H380" s="162">
        <v>0</v>
      </c>
      <c r="I380" s="162">
        <v>0</v>
      </c>
      <c r="J380" s="162" t="s">
        <v>239</v>
      </c>
      <c r="K380" s="162">
        <v>0</v>
      </c>
      <c r="L380" s="162">
        <v>0</v>
      </c>
      <c r="M380" s="154">
        <v>0</v>
      </c>
      <c r="N380" s="162">
        <v>0</v>
      </c>
      <c r="O380" s="162">
        <v>0</v>
      </c>
      <c r="P380" s="162" t="s">
        <v>239</v>
      </c>
      <c r="Q380" s="162">
        <v>0</v>
      </c>
      <c r="R380" s="162">
        <v>0</v>
      </c>
      <c r="S380" s="162">
        <v>0</v>
      </c>
      <c r="T380" s="162">
        <v>0</v>
      </c>
      <c r="U380" s="162">
        <v>0</v>
      </c>
      <c r="V380" s="162" t="s">
        <v>239</v>
      </c>
      <c r="W380" s="154">
        <v>0</v>
      </c>
      <c r="X380" s="162">
        <v>0</v>
      </c>
      <c r="Y380" s="162">
        <v>0</v>
      </c>
      <c r="Z380" s="162">
        <v>0</v>
      </c>
      <c r="AA380" s="162">
        <v>0</v>
      </c>
      <c r="AB380" s="162" t="s">
        <v>239</v>
      </c>
      <c r="AC380" s="162">
        <v>0</v>
      </c>
      <c r="AD380" s="162">
        <v>0</v>
      </c>
      <c r="AE380" s="162">
        <v>0</v>
      </c>
      <c r="AF380" s="162">
        <v>0</v>
      </c>
      <c r="AG380" s="154">
        <v>0</v>
      </c>
    </row>
    <row r="381" spans="1:33" ht="31.5">
      <c r="A381" s="199" t="s">
        <v>175</v>
      </c>
      <c r="B381" s="200" t="s">
        <v>1255</v>
      </c>
      <c r="C381" s="199" t="s">
        <v>1256</v>
      </c>
      <c r="D381" s="162" t="s">
        <v>239</v>
      </c>
      <c r="E381" s="162">
        <v>0</v>
      </c>
      <c r="F381" s="162">
        <v>0</v>
      </c>
      <c r="G381" s="162">
        <v>0</v>
      </c>
      <c r="H381" s="162">
        <v>0</v>
      </c>
      <c r="I381" s="162">
        <v>0</v>
      </c>
      <c r="J381" s="162" t="s">
        <v>239</v>
      </c>
      <c r="K381" s="162">
        <v>0</v>
      </c>
      <c r="L381" s="162">
        <v>0</v>
      </c>
      <c r="M381" s="154">
        <v>0</v>
      </c>
      <c r="N381" s="162">
        <v>0</v>
      </c>
      <c r="O381" s="162">
        <v>0</v>
      </c>
      <c r="P381" s="162" t="s">
        <v>239</v>
      </c>
      <c r="Q381" s="162">
        <v>0</v>
      </c>
      <c r="R381" s="162">
        <v>0</v>
      </c>
      <c r="S381" s="162">
        <v>0</v>
      </c>
      <c r="T381" s="162">
        <v>0</v>
      </c>
      <c r="U381" s="162">
        <v>0</v>
      </c>
      <c r="V381" s="162" t="s">
        <v>239</v>
      </c>
      <c r="W381" s="154">
        <v>0</v>
      </c>
      <c r="X381" s="162">
        <v>0</v>
      </c>
      <c r="Y381" s="162">
        <v>0</v>
      </c>
      <c r="Z381" s="162">
        <v>0</v>
      </c>
      <c r="AA381" s="162">
        <v>0</v>
      </c>
      <c r="AB381" s="162" t="s">
        <v>239</v>
      </c>
      <c r="AC381" s="162">
        <v>0</v>
      </c>
      <c r="AD381" s="162">
        <v>0</v>
      </c>
      <c r="AE381" s="162">
        <v>0</v>
      </c>
      <c r="AF381" s="162">
        <v>0</v>
      </c>
      <c r="AG381" s="154">
        <v>0</v>
      </c>
    </row>
    <row r="382" spans="1:33" ht="31.5">
      <c r="A382" s="63" t="s">
        <v>175</v>
      </c>
      <c r="B382" s="54" t="s">
        <v>1257</v>
      </c>
      <c r="C382" s="63" t="s">
        <v>1258</v>
      </c>
      <c r="D382" s="162" t="s">
        <v>239</v>
      </c>
      <c r="E382" s="162">
        <v>0</v>
      </c>
      <c r="F382" s="162">
        <v>0</v>
      </c>
      <c r="G382" s="162">
        <v>0</v>
      </c>
      <c r="H382" s="162">
        <v>0</v>
      </c>
      <c r="I382" s="162">
        <v>0</v>
      </c>
      <c r="J382" s="162" t="s">
        <v>239</v>
      </c>
      <c r="K382" s="162">
        <v>0</v>
      </c>
      <c r="L382" s="162">
        <v>0</v>
      </c>
      <c r="M382" s="154">
        <v>0</v>
      </c>
      <c r="N382" s="162">
        <v>0</v>
      </c>
      <c r="O382" s="162">
        <v>0</v>
      </c>
      <c r="P382" s="162" t="s">
        <v>239</v>
      </c>
      <c r="Q382" s="162">
        <v>0</v>
      </c>
      <c r="R382" s="162">
        <v>0</v>
      </c>
      <c r="S382" s="162">
        <v>0</v>
      </c>
      <c r="T382" s="162">
        <v>0</v>
      </c>
      <c r="U382" s="162">
        <v>0</v>
      </c>
      <c r="V382" s="162" t="s">
        <v>239</v>
      </c>
      <c r="W382" s="154">
        <v>0</v>
      </c>
      <c r="X382" s="162">
        <v>0</v>
      </c>
      <c r="Y382" s="162">
        <v>0</v>
      </c>
      <c r="Z382" s="162">
        <v>0</v>
      </c>
      <c r="AA382" s="162">
        <v>0</v>
      </c>
      <c r="AB382" s="162" t="s">
        <v>239</v>
      </c>
      <c r="AC382" s="162">
        <v>0</v>
      </c>
      <c r="AD382" s="162">
        <v>0</v>
      </c>
      <c r="AE382" s="162">
        <v>0</v>
      </c>
      <c r="AF382" s="162">
        <v>0</v>
      </c>
      <c r="AG382" s="154">
        <v>0</v>
      </c>
    </row>
    <row r="383" spans="1:33" ht="31.5">
      <c r="A383" s="59" t="s">
        <v>175</v>
      </c>
      <c r="B383" s="35" t="s">
        <v>1259</v>
      </c>
      <c r="C383" s="59" t="s">
        <v>1260</v>
      </c>
      <c r="D383" s="162" t="s">
        <v>239</v>
      </c>
      <c r="E383" s="162">
        <v>0</v>
      </c>
      <c r="F383" s="162">
        <v>0</v>
      </c>
      <c r="G383" s="162">
        <v>0</v>
      </c>
      <c r="H383" s="162">
        <v>0</v>
      </c>
      <c r="I383" s="162">
        <v>0</v>
      </c>
      <c r="J383" s="162" t="s">
        <v>239</v>
      </c>
      <c r="K383" s="162">
        <v>0</v>
      </c>
      <c r="L383" s="162">
        <v>0</v>
      </c>
      <c r="M383" s="154">
        <v>0</v>
      </c>
      <c r="N383" s="162">
        <v>0</v>
      </c>
      <c r="O383" s="162">
        <v>0</v>
      </c>
      <c r="P383" s="162" t="s">
        <v>239</v>
      </c>
      <c r="Q383" s="162">
        <v>0</v>
      </c>
      <c r="R383" s="162">
        <v>0</v>
      </c>
      <c r="S383" s="162">
        <v>0</v>
      </c>
      <c r="T383" s="162">
        <v>0</v>
      </c>
      <c r="U383" s="162">
        <v>0</v>
      </c>
      <c r="V383" s="162" t="s">
        <v>239</v>
      </c>
      <c r="W383" s="154">
        <v>0</v>
      </c>
      <c r="X383" s="162">
        <v>0</v>
      </c>
      <c r="Y383" s="162">
        <v>0</v>
      </c>
      <c r="Z383" s="162">
        <v>0</v>
      </c>
      <c r="AA383" s="162">
        <v>0</v>
      </c>
      <c r="AB383" s="162" t="s">
        <v>239</v>
      </c>
      <c r="AC383" s="162">
        <v>0</v>
      </c>
      <c r="AD383" s="162">
        <v>0</v>
      </c>
      <c r="AE383" s="162">
        <v>0</v>
      </c>
      <c r="AF383" s="162">
        <v>0</v>
      </c>
      <c r="AG383" s="154">
        <v>0</v>
      </c>
    </row>
    <row r="384" spans="1:33" ht="31.5">
      <c r="A384" s="63" t="s">
        <v>175</v>
      </c>
      <c r="B384" s="54" t="s">
        <v>1261</v>
      </c>
      <c r="C384" s="63" t="s">
        <v>1262</v>
      </c>
      <c r="D384" s="162" t="s">
        <v>239</v>
      </c>
      <c r="E384" s="162">
        <v>0</v>
      </c>
      <c r="F384" s="162">
        <v>0</v>
      </c>
      <c r="G384" s="162">
        <v>0</v>
      </c>
      <c r="H384" s="162">
        <v>0</v>
      </c>
      <c r="I384" s="162">
        <v>0</v>
      </c>
      <c r="J384" s="162" t="s">
        <v>239</v>
      </c>
      <c r="K384" s="162">
        <v>0</v>
      </c>
      <c r="L384" s="162">
        <v>0</v>
      </c>
      <c r="M384" s="154">
        <v>0</v>
      </c>
      <c r="N384" s="162">
        <v>0</v>
      </c>
      <c r="O384" s="162">
        <v>0</v>
      </c>
      <c r="P384" s="162" t="s">
        <v>239</v>
      </c>
      <c r="Q384" s="162">
        <v>0</v>
      </c>
      <c r="R384" s="162">
        <v>0</v>
      </c>
      <c r="S384" s="162">
        <v>0</v>
      </c>
      <c r="T384" s="162">
        <v>0</v>
      </c>
      <c r="U384" s="162">
        <v>0</v>
      </c>
      <c r="V384" s="162" t="s">
        <v>239</v>
      </c>
      <c r="W384" s="154">
        <v>0</v>
      </c>
      <c r="X384" s="162">
        <v>0</v>
      </c>
      <c r="Y384" s="162">
        <v>0</v>
      </c>
      <c r="Z384" s="162">
        <v>0</v>
      </c>
      <c r="AA384" s="162">
        <v>0</v>
      </c>
      <c r="AB384" s="162" t="s">
        <v>239</v>
      </c>
      <c r="AC384" s="162">
        <v>0</v>
      </c>
      <c r="AD384" s="162">
        <v>0</v>
      </c>
      <c r="AE384" s="162">
        <v>0</v>
      </c>
      <c r="AF384" s="162">
        <v>0</v>
      </c>
      <c r="AG384" s="154">
        <v>0</v>
      </c>
    </row>
    <row r="385" spans="1:33" s="172" customFormat="1" ht="31.5">
      <c r="A385" s="63" t="s">
        <v>175</v>
      </c>
      <c r="B385" s="54" t="s">
        <v>1263</v>
      </c>
      <c r="C385" s="63" t="s">
        <v>1264</v>
      </c>
      <c r="D385" s="36" t="s">
        <v>239</v>
      </c>
      <c r="E385" s="36">
        <v>0</v>
      </c>
      <c r="F385" s="36">
        <v>0</v>
      </c>
      <c r="G385" s="36">
        <v>0</v>
      </c>
      <c r="H385" s="154">
        <v>0</v>
      </c>
      <c r="I385" s="154">
        <v>0</v>
      </c>
      <c r="J385" s="154" t="s">
        <v>239</v>
      </c>
      <c r="K385" s="154">
        <v>0</v>
      </c>
      <c r="L385" s="36">
        <v>0</v>
      </c>
      <c r="M385" s="36">
        <v>0</v>
      </c>
      <c r="N385" s="36">
        <v>0</v>
      </c>
      <c r="O385" s="36">
        <v>0</v>
      </c>
      <c r="P385" s="36" t="s">
        <v>239</v>
      </c>
      <c r="Q385" s="36">
        <v>0</v>
      </c>
      <c r="R385" s="154">
        <v>0</v>
      </c>
      <c r="S385" s="154">
        <v>0</v>
      </c>
      <c r="T385" s="154">
        <v>0</v>
      </c>
      <c r="U385" s="154">
        <v>0</v>
      </c>
      <c r="V385" s="36" t="s">
        <v>239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154" t="s">
        <v>239</v>
      </c>
      <c r="AC385" s="154">
        <v>0</v>
      </c>
      <c r="AD385" s="154">
        <v>0</v>
      </c>
      <c r="AE385" s="154">
        <v>0</v>
      </c>
      <c r="AF385" s="36">
        <v>0</v>
      </c>
      <c r="AG385" s="36">
        <v>0</v>
      </c>
    </row>
    <row r="386" spans="1:33" s="107" customFormat="1" ht="173.25">
      <c r="A386" s="63" t="s">
        <v>175</v>
      </c>
      <c r="B386" s="54" t="s">
        <v>1265</v>
      </c>
      <c r="C386" s="63" t="s">
        <v>1266</v>
      </c>
      <c r="D386" s="66" t="s">
        <v>239</v>
      </c>
      <c r="E386" s="66">
        <v>0</v>
      </c>
      <c r="F386" s="66">
        <v>0</v>
      </c>
      <c r="G386" s="66">
        <v>0</v>
      </c>
      <c r="H386" s="154">
        <v>0</v>
      </c>
      <c r="I386" s="154">
        <v>0</v>
      </c>
      <c r="J386" s="154" t="s">
        <v>239</v>
      </c>
      <c r="K386" s="154">
        <v>0</v>
      </c>
      <c r="L386" s="66">
        <v>0</v>
      </c>
      <c r="M386" s="66">
        <v>0</v>
      </c>
      <c r="N386" s="66">
        <v>0</v>
      </c>
      <c r="O386" s="66">
        <v>0</v>
      </c>
      <c r="P386" s="66" t="s">
        <v>239</v>
      </c>
      <c r="Q386" s="66">
        <v>0</v>
      </c>
      <c r="R386" s="154">
        <v>0</v>
      </c>
      <c r="S386" s="154">
        <v>0</v>
      </c>
      <c r="T386" s="154">
        <v>0</v>
      </c>
      <c r="U386" s="154">
        <v>0</v>
      </c>
      <c r="V386" s="66" t="s">
        <v>239</v>
      </c>
      <c r="W386" s="66">
        <v>0</v>
      </c>
      <c r="X386" s="66">
        <v>0</v>
      </c>
      <c r="Y386" s="66">
        <v>0</v>
      </c>
      <c r="Z386" s="66">
        <v>0</v>
      </c>
      <c r="AA386" s="66">
        <v>0</v>
      </c>
      <c r="AB386" s="154" t="s">
        <v>239</v>
      </c>
      <c r="AC386" s="154">
        <v>0</v>
      </c>
      <c r="AD386" s="154">
        <v>0</v>
      </c>
      <c r="AE386" s="154">
        <v>0</v>
      </c>
      <c r="AF386" s="66">
        <v>0</v>
      </c>
      <c r="AG386" s="66">
        <v>0</v>
      </c>
    </row>
    <row r="387" spans="1:33" ht="31.5">
      <c r="A387" s="63" t="s">
        <v>175</v>
      </c>
      <c r="B387" s="54" t="s">
        <v>1267</v>
      </c>
      <c r="C387" s="63" t="s">
        <v>1268</v>
      </c>
      <c r="D387" s="202" t="s">
        <v>239</v>
      </c>
      <c r="E387" s="202">
        <v>0</v>
      </c>
      <c r="F387" s="202">
        <v>0</v>
      </c>
      <c r="G387" s="202">
        <v>0</v>
      </c>
      <c r="H387" s="203">
        <v>0</v>
      </c>
      <c r="I387" s="203">
        <v>0</v>
      </c>
      <c r="J387" s="203" t="s">
        <v>239</v>
      </c>
      <c r="K387" s="203">
        <v>0</v>
      </c>
      <c r="L387" s="202">
        <v>0</v>
      </c>
      <c r="M387" s="202">
        <v>0</v>
      </c>
      <c r="N387" s="202">
        <v>0</v>
      </c>
      <c r="O387" s="202">
        <v>0</v>
      </c>
      <c r="P387" s="202" t="s">
        <v>239</v>
      </c>
      <c r="Q387" s="202">
        <v>0</v>
      </c>
      <c r="R387" s="203">
        <v>0</v>
      </c>
      <c r="S387" s="203">
        <v>0</v>
      </c>
      <c r="T387" s="203">
        <v>0</v>
      </c>
      <c r="U387" s="203">
        <v>0</v>
      </c>
      <c r="V387" s="202" t="s">
        <v>239</v>
      </c>
      <c r="W387" s="202">
        <v>0</v>
      </c>
      <c r="X387" s="202">
        <v>0</v>
      </c>
      <c r="Y387" s="202">
        <v>0</v>
      </c>
      <c r="Z387" s="202">
        <v>0</v>
      </c>
      <c r="AA387" s="202">
        <v>0</v>
      </c>
      <c r="AB387" s="203" t="s">
        <v>239</v>
      </c>
      <c r="AC387" s="203">
        <v>0</v>
      </c>
      <c r="AD387" s="203">
        <v>0</v>
      </c>
      <c r="AE387" s="203">
        <v>0</v>
      </c>
      <c r="AF387" s="202">
        <v>0</v>
      </c>
      <c r="AG387" s="202">
        <v>0</v>
      </c>
    </row>
    <row r="388" spans="1:33" ht="47.25">
      <c r="A388" s="63" t="s">
        <v>175</v>
      </c>
      <c r="B388" s="54" t="s">
        <v>1269</v>
      </c>
      <c r="C388" s="63" t="s">
        <v>1270</v>
      </c>
      <c r="D388" s="202" t="s">
        <v>239</v>
      </c>
      <c r="E388" s="202">
        <v>0</v>
      </c>
      <c r="F388" s="202">
        <v>0</v>
      </c>
      <c r="G388" s="202">
        <v>0</v>
      </c>
      <c r="H388" s="203">
        <v>0</v>
      </c>
      <c r="I388" s="203">
        <v>0</v>
      </c>
      <c r="J388" s="203" t="s">
        <v>239</v>
      </c>
      <c r="K388" s="203">
        <v>0</v>
      </c>
      <c r="L388" s="202">
        <v>0</v>
      </c>
      <c r="M388" s="202">
        <v>0</v>
      </c>
      <c r="N388" s="202">
        <v>0</v>
      </c>
      <c r="O388" s="202">
        <v>0</v>
      </c>
      <c r="P388" s="202" t="s">
        <v>239</v>
      </c>
      <c r="Q388" s="202">
        <v>0</v>
      </c>
      <c r="R388" s="203">
        <v>0</v>
      </c>
      <c r="S388" s="203">
        <v>0</v>
      </c>
      <c r="T388" s="203">
        <v>0</v>
      </c>
      <c r="U388" s="203">
        <v>0</v>
      </c>
      <c r="V388" s="202" t="s">
        <v>239</v>
      </c>
      <c r="W388" s="202">
        <v>0</v>
      </c>
      <c r="X388" s="202">
        <v>0</v>
      </c>
      <c r="Y388" s="202">
        <v>0</v>
      </c>
      <c r="Z388" s="202">
        <v>0</v>
      </c>
      <c r="AA388" s="202">
        <v>0</v>
      </c>
      <c r="AB388" s="203" t="s">
        <v>239</v>
      </c>
      <c r="AC388" s="203">
        <v>0</v>
      </c>
      <c r="AD388" s="203">
        <v>0</v>
      </c>
      <c r="AE388" s="203">
        <v>0</v>
      </c>
      <c r="AF388" s="202">
        <v>0</v>
      </c>
      <c r="AG388" s="202">
        <v>0</v>
      </c>
    </row>
    <row r="389" spans="1:33" s="107" customFormat="1" ht="47.25">
      <c r="A389" s="63" t="s">
        <v>175</v>
      </c>
      <c r="B389" s="54" t="s">
        <v>1271</v>
      </c>
      <c r="C389" s="63" t="s">
        <v>1272</v>
      </c>
      <c r="D389" s="66" t="s">
        <v>239</v>
      </c>
      <c r="E389" s="66">
        <v>0</v>
      </c>
      <c r="F389" s="66">
        <v>0</v>
      </c>
      <c r="G389" s="66">
        <v>0</v>
      </c>
      <c r="H389" s="154">
        <v>0</v>
      </c>
      <c r="I389" s="154">
        <v>0</v>
      </c>
      <c r="J389" s="154" t="s">
        <v>239</v>
      </c>
      <c r="K389" s="154">
        <v>0</v>
      </c>
      <c r="L389" s="66">
        <v>0</v>
      </c>
      <c r="M389" s="66">
        <v>0</v>
      </c>
      <c r="N389" s="66">
        <v>0</v>
      </c>
      <c r="O389" s="66">
        <v>0</v>
      </c>
      <c r="P389" s="66" t="s">
        <v>239</v>
      </c>
      <c r="Q389" s="66">
        <v>0</v>
      </c>
      <c r="R389" s="154">
        <v>0</v>
      </c>
      <c r="S389" s="154">
        <v>0</v>
      </c>
      <c r="T389" s="154">
        <v>0</v>
      </c>
      <c r="U389" s="154">
        <v>0</v>
      </c>
      <c r="V389" s="66" t="s">
        <v>239</v>
      </c>
      <c r="W389" s="66">
        <v>0</v>
      </c>
      <c r="X389" s="66">
        <v>0</v>
      </c>
      <c r="Y389" s="66">
        <v>0</v>
      </c>
      <c r="Z389" s="66">
        <v>0</v>
      </c>
      <c r="AA389" s="66">
        <v>0</v>
      </c>
      <c r="AB389" s="154" t="s">
        <v>239</v>
      </c>
      <c r="AC389" s="154">
        <v>0</v>
      </c>
      <c r="AD389" s="154">
        <v>0</v>
      </c>
      <c r="AE389" s="154">
        <v>0</v>
      </c>
      <c r="AF389" s="66">
        <v>0</v>
      </c>
      <c r="AG389" s="66">
        <v>0</v>
      </c>
    </row>
    <row r="390" spans="1:33" ht="47.25">
      <c r="A390" s="63" t="s">
        <v>175</v>
      </c>
      <c r="B390" s="54" t="s">
        <v>1273</v>
      </c>
      <c r="C390" s="63" t="s">
        <v>1274</v>
      </c>
      <c r="D390" s="162" t="s">
        <v>239</v>
      </c>
      <c r="E390" s="162">
        <v>0</v>
      </c>
      <c r="F390" s="162">
        <v>0</v>
      </c>
      <c r="G390" s="162">
        <v>0</v>
      </c>
      <c r="H390" s="162">
        <v>0</v>
      </c>
      <c r="I390" s="162">
        <v>0</v>
      </c>
      <c r="J390" s="162" t="s">
        <v>239</v>
      </c>
      <c r="K390" s="162">
        <v>0</v>
      </c>
      <c r="L390" s="162">
        <v>0</v>
      </c>
      <c r="M390" s="154">
        <v>0</v>
      </c>
      <c r="N390" s="162">
        <v>0</v>
      </c>
      <c r="O390" s="162">
        <v>0</v>
      </c>
      <c r="P390" s="162" t="s">
        <v>239</v>
      </c>
      <c r="Q390" s="162">
        <v>0</v>
      </c>
      <c r="R390" s="162">
        <v>0</v>
      </c>
      <c r="S390" s="162">
        <v>0</v>
      </c>
      <c r="T390" s="162">
        <v>0</v>
      </c>
      <c r="U390" s="162">
        <v>0</v>
      </c>
      <c r="V390" s="162" t="s">
        <v>239</v>
      </c>
      <c r="W390" s="154">
        <v>0</v>
      </c>
      <c r="X390" s="162">
        <v>0</v>
      </c>
      <c r="Y390" s="162">
        <v>0</v>
      </c>
      <c r="Z390" s="162">
        <v>0</v>
      </c>
      <c r="AA390" s="162">
        <v>0</v>
      </c>
      <c r="AB390" s="162" t="s">
        <v>239</v>
      </c>
      <c r="AC390" s="162">
        <v>0</v>
      </c>
      <c r="AD390" s="162">
        <v>0</v>
      </c>
      <c r="AE390" s="162">
        <v>0</v>
      </c>
      <c r="AF390" s="162">
        <v>0</v>
      </c>
      <c r="AG390" s="154">
        <v>0</v>
      </c>
    </row>
    <row r="391" spans="1:33" ht="47.25">
      <c r="A391" s="199" t="s">
        <v>175</v>
      </c>
      <c r="B391" s="200" t="s">
        <v>1275</v>
      </c>
      <c r="C391" s="199" t="s">
        <v>1276</v>
      </c>
      <c r="D391" s="162" t="s">
        <v>239</v>
      </c>
      <c r="E391" s="162">
        <v>0</v>
      </c>
      <c r="F391" s="162">
        <v>0</v>
      </c>
      <c r="G391" s="162">
        <v>0</v>
      </c>
      <c r="H391" s="162">
        <v>0</v>
      </c>
      <c r="I391" s="162">
        <v>0</v>
      </c>
      <c r="J391" s="162" t="s">
        <v>239</v>
      </c>
      <c r="K391" s="162">
        <v>0</v>
      </c>
      <c r="L391" s="162">
        <v>0</v>
      </c>
      <c r="M391" s="154">
        <v>0</v>
      </c>
      <c r="N391" s="162">
        <v>0</v>
      </c>
      <c r="O391" s="162">
        <v>0</v>
      </c>
      <c r="P391" s="162" t="s">
        <v>239</v>
      </c>
      <c r="Q391" s="162">
        <v>0</v>
      </c>
      <c r="R391" s="162">
        <v>0</v>
      </c>
      <c r="S391" s="162">
        <v>0</v>
      </c>
      <c r="T391" s="162">
        <v>0</v>
      </c>
      <c r="U391" s="162">
        <v>0</v>
      </c>
      <c r="V391" s="162" t="s">
        <v>239</v>
      </c>
      <c r="W391" s="154">
        <v>0</v>
      </c>
      <c r="X391" s="162">
        <v>0</v>
      </c>
      <c r="Y391" s="162">
        <v>0</v>
      </c>
      <c r="Z391" s="162">
        <v>0</v>
      </c>
      <c r="AA391" s="162">
        <v>0</v>
      </c>
      <c r="AB391" s="162" t="s">
        <v>239</v>
      </c>
      <c r="AC391" s="162">
        <v>0</v>
      </c>
      <c r="AD391" s="162">
        <v>0</v>
      </c>
      <c r="AE391" s="162">
        <v>0</v>
      </c>
      <c r="AF391" s="162">
        <v>0</v>
      </c>
      <c r="AG391" s="154">
        <v>0</v>
      </c>
    </row>
    <row r="392" spans="1:33" ht="31.5">
      <c r="A392" s="63" t="s">
        <v>175</v>
      </c>
      <c r="B392" s="54" t="s">
        <v>1277</v>
      </c>
      <c r="C392" s="63" t="s">
        <v>1278</v>
      </c>
      <c r="D392" s="162" t="s">
        <v>239</v>
      </c>
      <c r="E392" s="162">
        <v>0</v>
      </c>
      <c r="F392" s="162">
        <v>0</v>
      </c>
      <c r="G392" s="162">
        <v>0</v>
      </c>
      <c r="H392" s="162">
        <v>0</v>
      </c>
      <c r="I392" s="162">
        <v>0</v>
      </c>
      <c r="J392" s="162" t="s">
        <v>239</v>
      </c>
      <c r="K392" s="162">
        <v>0</v>
      </c>
      <c r="L392" s="162">
        <v>0</v>
      </c>
      <c r="M392" s="154">
        <v>0</v>
      </c>
      <c r="N392" s="162">
        <v>0</v>
      </c>
      <c r="O392" s="162">
        <v>0</v>
      </c>
      <c r="P392" s="162" t="s">
        <v>239</v>
      </c>
      <c r="Q392" s="162">
        <v>0</v>
      </c>
      <c r="R392" s="162">
        <v>0</v>
      </c>
      <c r="S392" s="162">
        <v>0</v>
      </c>
      <c r="T392" s="162">
        <v>0</v>
      </c>
      <c r="U392" s="162">
        <v>0</v>
      </c>
      <c r="V392" s="162" t="s">
        <v>239</v>
      </c>
      <c r="W392" s="154">
        <v>0</v>
      </c>
      <c r="X392" s="162">
        <v>0</v>
      </c>
      <c r="Y392" s="162">
        <v>0</v>
      </c>
      <c r="Z392" s="162">
        <v>0</v>
      </c>
      <c r="AA392" s="162">
        <v>0</v>
      </c>
      <c r="AB392" s="162" t="s">
        <v>239</v>
      </c>
      <c r="AC392" s="162">
        <v>0</v>
      </c>
      <c r="AD392" s="162">
        <v>0</v>
      </c>
      <c r="AE392" s="162">
        <v>0</v>
      </c>
      <c r="AF392" s="162">
        <v>0</v>
      </c>
      <c r="AG392" s="154">
        <v>0</v>
      </c>
    </row>
    <row r="393" spans="1:33" ht="47.25">
      <c r="A393" s="63" t="s">
        <v>175</v>
      </c>
      <c r="B393" s="54" t="s">
        <v>1279</v>
      </c>
      <c r="C393" s="63" t="s">
        <v>1280</v>
      </c>
      <c r="D393" s="162" t="s">
        <v>239</v>
      </c>
      <c r="E393" s="162">
        <v>0</v>
      </c>
      <c r="F393" s="162">
        <v>0</v>
      </c>
      <c r="G393" s="162">
        <v>0</v>
      </c>
      <c r="H393" s="162">
        <v>0</v>
      </c>
      <c r="I393" s="162">
        <v>0</v>
      </c>
      <c r="J393" s="162" t="s">
        <v>239</v>
      </c>
      <c r="K393" s="162">
        <v>0</v>
      </c>
      <c r="L393" s="162">
        <v>0</v>
      </c>
      <c r="M393" s="154">
        <v>0</v>
      </c>
      <c r="N393" s="162">
        <v>0</v>
      </c>
      <c r="O393" s="162">
        <v>0</v>
      </c>
      <c r="P393" s="162" t="s">
        <v>239</v>
      </c>
      <c r="Q393" s="162">
        <v>0</v>
      </c>
      <c r="R393" s="162">
        <v>0</v>
      </c>
      <c r="S393" s="162">
        <v>0</v>
      </c>
      <c r="T393" s="162">
        <v>0</v>
      </c>
      <c r="U393" s="162">
        <v>0</v>
      </c>
      <c r="V393" s="162" t="s">
        <v>239</v>
      </c>
      <c r="W393" s="154">
        <v>0</v>
      </c>
      <c r="X393" s="162">
        <v>0</v>
      </c>
      <c r="Y393" s="162">
        <v>0</v>
      </c>
      <c r="Z393" s="162">
        <v>0</v>
      </c>
      <c r="AA393" s="162">
        <v>0</v>
      </c>
      <c r="AB393" s="162" t="s">
        <v>239</v>
      </c>
      <c r="AC393" s="162">
        <v>0</v>
      </c>
      <c r="AD393" s="162">
        <v>0</v>
      </c>
      <c r="AE393" s="162">
        <v>0</v>
      </c>
      <c r="AF393" s="162">
        <v>0</v>
      </c>
      <c r="AG393" s="154">
        <v>0</v>
      </c>
    </row>
    <row r="394" spans="1:33" ht="31.5">
      <c r="A394" s="63" t="s">
        <v>175</v>
      </c>
      <c r="B394" s="54" t="s">
        <v>1281</v>
      </c>
      <c r="C394" s="63" t="s">
        <v>1282</v>
      </c>
      <c r="D394" s="162" t="s">
        <v>239</v>
      </c>
      <c r="E394" s="162">
        <v>0</v>
      </c>
      <c r="F394" s="162">
        <v>0</v>
      </c>
      <c r="G394" s="162">
        <v>0</v>
      </c>
      <c r="H394" s="162">
        <v>0</v>
      </c>
      <c r="I394" s="162">
        <v>0</v>
      </c>
      <c r="J394" s="162" t="s">
        <v>239</v>
      </c>
      <c r="K394" s="162">
        <v>0</v>
      </c>
      <c r="L394" s="162">
        <v>0</v>
      </c>
      <c r="M394" s="154">
        <v>0</v>
      </c>
      <c r="N394" s="162">
        <v>0</v>
      </c>
      <c r="O394" s="162">
        <v>0</v>
      </c>
      <c r="P394" s="162" t="s">
        <v>239</v>
      </c>
      <c r="Q394" s="162">
        <v>0</v>
      </c>
      <c r="R394" s="162">
        <v>0</v>
      </c>
      <c r="S394" s="162">
        <v>0</v>
      </c>
      <c r="T394" s="162">
        <v>0</v>
      </c>
      <c r="U394" s="162">
        <v>0</v>
      </c>
      <c r="V394" s="162" t="s">
        <v>239</v>
      </c>
      <c r="W394" s="154">
        <v>0</v>
      </c>
      <c r="X394" s="162">
        <v>0</v>
      </c>
      <c r="Y394" s="162">
        <v>0</v>
      </c>
      <c r="Z394" s="162">
        <v>0</v>
      </c>
      <c r="AA394" s="162">
        <v>0</v>
      </c>
      <c r="AB394" s="162" t="s">
        <v>239</v>
      </c>
      <c r="AC394" s="162">
        <v>0</v>
      </c>
      <c r="AD394" s="162">
        <v>0</v>
      </c>
      <c r="AE394" s="162">
        <v>0</v>
      </c>
      <c r="AF394" s="162">
        <v>0</v>
      </c>
      <c r="AG394" s="154">
        <v>0</v>
      </c>
    </row>
    <row r="395" spans="1:33" ht="94.5">
      <c r="A395" s="63" t="s">
        <v>175</v>
      </c>
      <c r="B395" s="54" t="s">
        <v>1283</v>
      </c>
      <c r="C395" s="63" t="s">
        <v>1284</v>
      </c>
      <c r="D395" s="162" t="s">
        <v>239</v>
      </c>
      <c r="E395" s="162">
        <v>0</v>
      </c>
      <c r="F395" s="162">
        <v>0</v>
      </c>
      <c r="G395" s="162">
        <v>0</v>
      </c>
      <c r="H395" s="162">
        <v>0</v>
      </c>
      <c r="I395" s="162">
        <v>0</v>
      </c>
      <c r="J395" s="162" t="s">
        <v>239</v>
      </c>
      <c r="K395" s="162">
        <v>0</v>
      </c>
      <c r="L395" s="162">
        <v>0</v>
      </c>
      <c r="M395" s="154">
        <v>0</v>
      </c>
      <c r="N395" s="162">
        <v>0</v>
      </c>
      <c r="O395" s="162">
        <v>0</v>
      </c>
      <c r="P395" s="162" t="s">
        <v>239</v>
      </c>
      <c r="Q395" s="162">
        <v>0</v>
      </c>
      <c r="R395" s="162">
        <v>0</v>
      </c>
      <c r="S395" s="162">
        <v>0</v>
      </c>
      <c r="T395" s="162">
        <v>0</v>
      </c>
      <c r="U395" s="162">
        <v>0</v>
      </c>
      <c r="V395" s="162" t="s">
        <v>239</v>
      </c>
      <c r="W395" s="154">
        <v>0</v>
      </c>
      <c r="X395" s="162">
        <v>0</v>
      </c>
      <c r="Y395" s="162">
        <v>0</v>
      </c>
      <c r="Z395" s="162">
        <v>0</v>
      </c>
      <c r="AA395" s="162">
        <v>0</v>
      </c>
      <c r="AB395" s="162" t="s">
        <v>239</v>
      </c>
      <c r="AC395" s="162">
        <v>0</v>
      </c>
      <c r="AD395" s="162">
        <v>0</v>
      </c>
      <c r="AE395" s="162">
        <v>0</v>
      </c>
      <c r="AF395" s="162">
        <v>0</v>
      </c>
      <c r="AG395" s="154">
        <v>0</v>
      </c>
    </row>
    <row r="396" spans="1:33" ht="31.5">
      <c r="A396" s="63" t="s">
        <v>175</v>
      </c>
      <c r="B396" s="54" t="s">
        <v>1285</v>
      </c>
      <c r="C396" s="63" t="s">
        <v>1286</v>
      </c>
      <c r="D396" s="162" t="s">
        <v>239</v>
      </c>
      <c r="E396" s="162">
        <v>0</v>
      </c>
      <c r="F396" s="162">
        <v>0</v>
      </c>
      <c r="G396" s="162">
        <v>0</v>
      </c>
      <c r="H396" s="162">
        <v>0</v>
      </c>
      <c r="I396" s="162">
        <v>0</v>
      </c>
      <c r="J396" s="162" t="s">
        <v>239</v>
      </c>
      <c r="K396" s="162">
        <v>0</v>
      </c>
      <c r="L396" s="162">
        <v>0</v>
      </c>
      <c r="M396" s="154">
        <v>0</v>
      </c>
      <c r="N396" s="162">
        <v>0</v>
      </c>
      <c r="O396" s="162">
        <v>0</v>
      </c>
      <c r="P396" s="162" t="s">
        <v>239</v>
      </c>
      <c r="Q396" s="162">
        <v>0</v>
      </c>
      <c r="R396" s="162">
        <v>0</v>
      </c>
      <c r="S396" s="162">
        <v>0</v>
      </c>
      <c r="T396" s="162">
        <v>0</v>
      </c>
      <c r="U396" s="162">
        <v>0</v>
      </c>
      <c r="V396" s="162" t="s">
        <v>239</v>
      </c>
      <c r="W396" s="154">
        <v>0</v>
      </c>
      <c r="X396" s="162">
        <v>0</v>
      </c>
      <c r="Y396" s="162">
        <v>0</v>
      </c>
      <c r="Z396" s="162">
        <v>0</v>
      </c>
      <c r="AA396" s="162">
        <v>0</v>
      </c>
      <c r="AB396" s="162" t="s">
        <v>239</v>
      </c>
      <c r="AC396" s="162">
        <v>0</v>
      </c>
      <c r="AD396" s="162">
        <v>0</v>
      </c>
      <c r="AE396" s="162">
        <v>0</v>
      </c>
      <c r="AF396" s="162">
        <v>0</v>
      </c>
      <c r="AG396" s="154">
        <v>0</v>
      </c>
    </row>
    <row r="397" spans="1:33" ht="47.25">
      <c r="A397" s="63" t="s">
        <v>175</v>
      </c>
      <c r="B397" s="54" t="s">
        <v>1287</v>
      </c>
      <c r="C397" s="63" t="s">
        <v>1288</v>
      </c>
      <c r="D397" s="162" t="s">
        <v>239</v>
      </c>
      <c r="E397" s="162">
        <v>0</v>
      </c>
      <c r="F397" s="162">
        <v>0</v>
      </c>
      <c r="G397" s="162">
        <v>0</v>
      </c>
      <c r="H397" s="162">
        <v>0</v>
      </c>
      <c r="I397" s="162">
        <v>0</v>
      </c>
      <c r="J397" s="162" t="s">
        <v>239</v>
      </c>
      <c r="K397" s="162">
        <v>0</v>
      </c>
      <c r="L397" s="162">
        <v>0</v>
      </c>
      <c r="M397" s="154">
        <v>0</v>
      </c>
      <c r="N397" s="162">
        <v>0</v>
      </c>
      <c r="O397" s="162">
        <v>0</v>
      </c>
      <c r="P397" s="162" t="s">
        <v>239</v>
      </c>
      <c r="Q397" s="162">
        <v>0</v>
      </c>
      <c r="R397" s="162">
        <v>0</v>
      </c>
      <c r="S397" s="162">
        <v>0</v>
      </c>
      <c r="T397" s="162">
        <v>0</v>
      </c>
      <c r="U397" s="162">
        <v>0</v>
      </c>
      <c r="V397" s="162" t="s">
        <v>239</v>
      </c>
      <c r="W397" s="154">
        <v>0</v>
      </c>
      <c r="X397" s="162">
        <v>0</v>
      </c>
      <c r="Y397" s="162">
        <v>0</v>
      </c>
      <c r="Z397" s="162">
        <v>0</v>
      </c>
      <c r="AA397" s="162">
        <v>0</v>
      </c>
      <c r="AB397" s="162" t="s">
        <v>239</v>
      </c>
      <c r="AC397" s="162">
        <v>0</v>
      </c>
      <c r="AD397" s="162">
        <v>0</v>
      </c>
      <c r="AE397" s="162">
        <v>0</v>
      </c>
      <c r="AF397" s="162">
        <v>0</v>
      </c>
      <c r="AG397" s="154">
        <v>0</v>
      </c>
    </row>
    <row r="398" spans="1:33" ht="31.5">
      <c r="A398" s="63" t="s">
        <v>175</v>
      </c>
      <c r="B398" s="75" t="s">
        <v>1289</v>
      </c>
      <c r="C398" s="64" t="s">
        <v>1290</v>
      </c>
      <c r="D398" s="162" t="s">
        <v>239</v>
      </c>
      <c r="E398" s="162">
        <v>0</v>
      </c>
      <c r="F398" s="162">
        <v>0</v>
      </c>
      <c r="G398" s="162">
        <v>0</v>
      </c>
      <c r="H398" s="162">
        <v>0</v>
      </c>
      <c r="I398" s="162">
        <v>0</v>
      </c>
      <c r="J398" s="162" t="s">
        <v>239</v>
      </c>
      <c r="K398" s="162">
        <v>0</v>
      </c>
      <c r="L398" s="162">
        <v>0</v>
      </c>
      <c r="M398" s="154">
        <v>0</v>
      </c>
      <c r="N398" s="162">
        <v>0</v>
      </c>
      <c r="O398" s="162">
        <v>0</v>
      </c>
      <c r="P398" s="162" t="s">
        <v>239</v>
      </c>
      <c r="Q398" s="162">
        <v>0</v>
      </c>
      <c r="R398" s="162">
        <v>0</v>
      </c>
      <c r="S398" s="162">
        <v>0</v>
      </c>
      <c r="T398" s="162">
        <v>0</v>
      </c>
      <c r="U398" s="162">
        <v>0</v>
      </c>
      <c r="V398" s="162" t="s">
        <v>239</v>
      </c>
      <c r="W398" s="154">
        <v>0</v>
      </c>
      <c r="X398" s="162">
        <v>0</v>
      </c>
      <c r="Y398" s="162">
        <v>0</v>
      </c>
      <c r="Z398" s="162">
        <v>0</v>
      </c>
      <c r="AA398" s="162">
        <v>0</v>
      </c>
      <c r="AB398" s="162" t="s">
        <v>239</v>
      </c>
      <c r="AC398" s="162">
        <v>0</v>
      </c>
      <c r="AD398" s="162">
        <v>0</v>
      </c>
      <c r="AE398" s="162">
        <v>0</v>
      </c>
      <c r="AF398" s="162">
        <v>0</v>
      </c>
      <c r="AG398" s="154">
        <v>0</v>
      </c>
    </row>
    <row r="399" spans="1:33" ht="47.25">
      <c r="A399" s="63" t="s">
        <v>175</v>
      </c>
      <c r="B399" s="77" t="s">
        <v>1291</v>
      </c>
      <c r="C399" s="64" t="s">
        <v>1292</v>
      </c>
      <c r="D399" s="162" t="s">
        <v>239</v>
      </c>
      <c r="E399" s="162">
        <v>0</v>
      </c>
      <c r="F399" s="162">
        <v>0</v>
      </c>
      <c r="G399" s="162">
        <v>0</v>
      </c>
      <c r="H399" s="162">
        <v>0</v>
      </c>
      <c r="I399" s="162">
        <v>0</v>
      </c>
      <c r="J399" s="162" t="s">
        <v>239</v>
      </c>
      <c r="K399" s="162">
        <v>0</v>
      </c>
      <c r="L399" s="162">
        <v>0</v>
      </c>
      <c r="M399" s="154">
        <v>0</v>
      </c>
      <c r="N399" s="162">
        <v>0</v>
      </c>
      <c r="O399" s="162">
        <v>0</v>
      </c>
      <c r="P399" s="162" t="s">
        <v>239</v>
      </c>
      <c r="Q399" s="162">
        <v>0</v>
      </c>
      <c r="R399" s="162">
        <v>0</v>
      </c>
      <c r="S399" s="162">
        <v>0</v>
      </c>
      <c r="T399" s="162">
        <v>0</v>
      </c>
      <c r="U399" s="162">
        <v>0</v>
      </c>
      <c r="V399" s="162" t="s">
        <v>239</v>
      </c>
      <c r="W399" s="154">
        <v>0</v>
      </c>
      <c r="X399" s="162">
        <v>0</v>
      </c>
      <c r="Y399" s="162">
        <v>0</v>
      </c>
      <c r="Z399" s="162">
        <v>0</v>
      </c>
      <c r="AA399" s="162">
        <v>0</v>
      </c>
      <c r="AB399" s="162" t="s">
        <v>239</v>
      </c>
      <c r="AC399" s="162">
        <v>0</v>
      </c>
      <c r="AD399" s="162">
        <v>0</v>
      </c>
      <c r="AE399" s="162">
        <v>0</v>
      </c>
      <c r="AF399" s="162">
        <v>0</v>
      </c>
      <c r="AG399" s="154">
        <v>0</v>
      </c>
    </row>
    <row r="400" spans="1:33" ht="31.5">
      <c r="A400" s="63" t="s">
        <v>175</v>
      </c>
      <c r="B400" s="77" t="s">
        <v>1293</v>
      </c>
      <c r="C400" s="64" t="s">
        <v>1294</v>
      </c>
      <c r="D400" s="162" t="s">
        <v>239</v>
      </c>
      <c r="E400" s="162">
        <v>0</v>
      </c>
      <c r="F400" s="162">
        <v>0</v>
      </c>
      <c r="G400" s="162">
        <v>0</v>
      </c>
      <c r="H400" s="162">
        <v>0</v>
      </c>
      <c r="I400" s="162">
        <v>0</v>
      </c>
      <c r="J400" s="162" t="s">
        <v>239</v>
      </c>
      <c r="K400" s="162">
        <v>0</v>
      </c>
      <c r="L400" s="162">
        <v>0</v>
      </c>
      <c r="M400" s="154">
        <v>0</v>
      </c>
      <c r="N400" s="162">
        <v>0</v>
      </c>
      <c r="O400" s="162">
        <v>0</v>
      </c>
      <c r="P400" s="162" t="s">
        <v>239</v>
      </c>
      <c r="Q400" s="162">
        <v>0</v>
      </c>
      <c r="R400" s="162">
        <v>0</v>
      </c>
      <c r="S400" s="162">
        <v>0</v>
      </c>
      <c r="T400" s="162">
        <v>0</v>
      </c>
      <c r="U400" s="162">
        <v>0</v>
      </c>
      <c r="V400" s="162" t="s">
        <v>239</v>
      </c>
      <c r="W400" s="154">
        <v>0</v>
      </c>
      <c r="X400" s="162">
        <v>0</v>
      </c>
      <c r="Y400" s="162">
        <v>0</v>
      </c>
      <c r="Z400" s="162">
        <v>0</v>
      </c>
      <c r="AA400" s="162">
        <v>0</v>
      </c>
      <c r="AB400" s="162" t="s">
        <v>239</v>
      </c>
      <c r="AC400" s="162">
        <v>0</v>
      </c>
      <c r="AD400" s="162">
        <v>0</v>
      </c>
      <c r="AE400" s="162">
        <v>0</v>
      </c>
      <c r="AF400" s="162">
        <v>0</v>
      </c>
      <c r="AG400" s="154">
        <v>0</v>
      </c>
    </row>
    <row r="401" spans="1:33" ht="31.5">
      <c r="A401" s="63" t="s">
        <v>175</v>
      </c>
      <c r="B401" s="77" t="s">
        <v>1295</v>
      </c>
      <c r="C401" s="64" t="s">
        <v>1296</v>
      </c>
      <c r="D401" s="162" t="s">
        <v>239</v>
      </c>
      <c r="E401" s="162">
        <v>0</v>
      </c>
      <c r="F401" s="162">
        <v>0</v>
      </c>
      <c r="G401" s="162">
        <v>0</v>
      </c>
      <c r="H401" s="162">
        <v>0</v>
      </c>
      <c r="I401" s="162">
        <v>0</v>
      </c>
      <c r="J401" s="162" t="s">
        <v>239</v>
      </c>
      <c r="K401" s="162">
        <v>0</v>
      </c>
      <c r="L401" s="162">
        <v>0</v>
      </c>
      <c r="M401" s="154">
        <v>0</v>
      </c>
      <c r="N401" s="162">
        <v>0</v>
      </c>
      <c r="O401" s="162">
        <v>0</v>
      </c>
      <c r="P401" s="162" t="s">
        <v>239</v>
      </c>
      <c r="Q401" s="162">
        <v>0</v>
      </c>
      <c r="R401" s="162">
        <v>0</v>
      </c>
      <c r="S401" s="162">
        <v>0</v>
      </c>
      <c r="T401" s="162">
        <v>0</v>
      </c>
      <c r="U401" s="162">
        <v>0</v>
      </c>
      <c r="V401" s="162" t="s">
        <v>239</v>
      </c>
      <c r="W401" s="154">
        <v>0</v>
      </c>
      <c r="X401" s="162">
        <v>0</v>
      </c>
      <c r="Y401" s="162">
        <v>0</v>
      </c>
      <c r="Z401" s="162">
        <v>0</v>
      </c>
      <c r="AA401" s="162">
        <v>0</v>
      </c>
      <c r="AB401" s="162" t="s">
        <v>239</v>
      </c>
      <c r="AC401" s="162">
        <v>0</v>
      </c>
      <c r="AD401" s="162">
        <v>0</v>
      </c>
      <c r="AE401" s="162">
        <v>0</v>
      </c>
      <c r="AF401" s="162">
        <v>0</v>
      </c>
      <c r="AG401" s="154">
        <v>0</v>
      </c>
    </row>
    <row r="402" spans="1:33" ht="31.5">
      <c r="A402" s="63" t="s">
        <v>175</v>
      </c>
      <c r="B402" s="77" t="s">
        <v>1297</v>
      </c>
      <c r="C402" s="64" t="s">
        <v>1298</v>
      </c>
      <c r="D402" s="162" t="s">
        <v>239</v>
      </c>
      <c r="E402" s="162">
        <v>0</v>
      </c>
      <c r="F402" s="162">
        <v>0</v>
      </c>
      <c r="G402" s="162">
        <v>0</v>
      </c>
      <c r="H402" s="162">
        <v>0</v>
      </c>
      <c r="I402" s="162">
        <v>0</v>
      </c>
      <c r="J402" s="162" t="s">
        <v>239</v>
      </c>
      <c r="K402" s="162">
        <v>0</v>
      </c>
      <c r="L402" s="162">
        <v>0</v>
      </c>
      <c r="M402" s="154">
        <v>0</v>
      </c>
      <c r="N402" s="162">
        <v>0</v>
      </c>
      <c r="O402" s="162">
        <v>0</v>
      </c>
      <c r="P402" s="162" t="s">
        <v>239</v>
      </c>
      <c r="Q402" s="162">
        <v>0</v>
      </c>
      <c r="R402" s="162">
        <v>0</v>
      </c>
      <c r="S402" s="162">
        <v>0</v>
      </c>
      <c r="T402" s="162">
        <v>0</v>
      </c>
      <c r="U402" s="162">
        <v>0</v>
      </c>
      <c r="V402" s="162" t="s">
        <v>239</v>
      </c>
      <c r="W402" s="154">
        <v>0</v>
      </c>
      <c r="X402" s="162">
        <v>0</v>
      </c>
      <c r="Y402" s="162">
        <v>0</v>
      </c>
      <c r="Z402" s="162">
        <v>0</v>
      </c>
      <c r="AA402" s="162">
        <v>0</v>
      </c>
      <c r="AB402" s="162" t="s">
        <v>239</v>
      </c>
      <c r="AC402" s="162">
        <v>0</v>
      </c>
      <c r="AD402" s="162">
        <v>0</v>
      </c>
      <c r="AE402" s="162">
        <v>0</v>
      </c>
      <c r="AF402" s="162">
        <v>0</v>
      </c>
      <c r="AG402" s="154">
        <v>0</v>
      </c>
    </row>
    <row r="403" spans="1:33" ht="31.5">
      <c r="A403" s="63" t="s">
        <v>175</v>
      </c>
      <c r="B403" s="77" t="s">
        <v>1299</v>
      </c>
      <c r="C403" s="64" t="s">
        <v>1300</v>
      </c>
      <c r="D403" s="162" t="s">
        <v>239</v>
      </c>
      <c r="E403" s="162">
        <v>0</v>
      </c>
      <c r="F403" s="162">
        <v>0</v>
      </c>
      <c r="G403" s="162">
        <v>0</v>
      </c>
      <c r="H403" s="162">
        <v>0</v>
      </c>
      <c r="I403" s="162">
        <v>0</v>
      </c>
      <c r="J403" s="162" t="s">
        <v>239</v>
      </c>
      <c r="K403" s="162">
        <v>0</v>
      </c>
      <c r="L403" s="162">
        <v>0</v>
      </c>
      <c r="M403" s="154">
        <v>0</v>
      </c>
      <c r="N403" s="162">
        <v>0</v>
      </c>
      <c r="O403" s="162">
        <v>0</v>
      </c>
      <c r="P403" s="162" t="s">
        <v>239</v>
      </c>
      <c r="Q403" s="162">
        <v>0</v>
      </c>
      <c r="R403" s="162">
        <v>0</v>
      </c>
      <c r="S403" s="162">
        <v>0</v>
      </c>
      <c r="T403" s="162">
        <v>0</v>
      </c>
      <c r="U403" s="162">
        <v>0</v>
      </c>
      <c r="V403" s="162" t="s">
        <v>239</v>
      </c>
      <c r="W403" s="154">
        <v>0</v>
      </c>
      <c r="X403" s="162">
        <v>0</v>
      </c>
      <c r="Y403" s="162">
        <v>0</v>
      </c>
      <c r="Z403" s="162">
        <v>0</v>
      </c>
      <c r="AA403" s="162">
        <v>0</v>
      </c>
      <c r="AB403" s="162" t="s">
        <v>239</v>
      </c>
      <c r="AC403" s="162">
        <v>0</v>
      </c>
      <c r="AD403" s="162">
        <v>0</v>
      </c>
      <c r="AE403" s="162">
        <v>0</v>
      </c>
      <c r="AF403" s="162">
        <v>0</v>
      </c>
      <c r="AG403" s="154">
        <v>0</v>
      </c>
    </row>
    <row r="404" spans="1:33" ht="31.5">
      <c r="A404" s="63" t="s">
        <v>175</v>
      </c>
      <c r="B404" s="77" t="s">
        <v>1301</v>
      </c>
      <c r="C404" s="64" t="s">
        <v>1302</v>
      </c>
      <c r="D404" s="162" t="s">
        <v>239</v>
      </c>
      <c r="E404" s="162">
        <v>0</v>
      </c>
      <c r="F404" s="162">
        <v>0</v>
      </c>
      <c r="G404" s="162">
        <v>0</v>
      </c>
      <c r="H404" s="162">
        <v>0</v>
      </c>
      <c r="I404" s="162">
        <v>0</v>
      </c>
      <c r="J404" s="162" t="s">
        <v>239</v>
      </c>
      <c r="K404" s="162">
        <v>0</v>
      </c>
      <c r="L404" s="162">
        <v>0</v>
      </c>
      <c r="M404" s="154">
        <v>0</v>
      </c>
      <c r="N404" s="162">
        <v>0</v>
      </c>
      <c r="O404" s="162">
        <v>0</v>
      </c>
      <c r="P404" s="162" t="s">
        <v>239</v>
      </c>
      <c r="Q404" s="162">
        <v>0</v>
      </c>
      <c r="R404" s="162">
        <v>0</v>
      </c>
      <c r="S404" s="162">
        <v>0</v>
      </c>
      <c r="T404" s="162">
        <v>0</v>
      </c>
      <c r="U404" s="162">
        <v>0</v>
      </c>
      <c r="V404" s="162" t="s">
        <v>239</v>
      </c>
      <c r="W404" s="154">
        <v>0</v>
      </c>
      <c r="X404" s="162">
        <v>0</v>
      </c>
      <c r="Y404" s="162">
        <v>0</v>
      </c>
      <c r="Z404" s="162">
        <v>0</v>
      </c>
      <c r="AA404" s="162">
        <v>0</v>
      </c>
      <c r="AB404" s="162" t="s">
        <v>239</v>
      </c>
      <c r="AC404" s="162">
        <v>0</v>
      </c>
      <c r="AD404" s="162">
        <v>0</v>
      </c>
      <c r="AE404" s="162">
        <v>0</v>
      </c>
      <c r="AF404" s="162">
        <v>0</v>
      </c>
      <c r="AG404" s="154">
        <v>0</v>
      </c>
    </row>
    <row r="405" spans="1:33" ht="31.5">
      <c r="A405" s="63" t="s">
        <v>175</v>
      </c>
      <c r="B405" s="72" t="s">
        <v>1303</v>
      </c>
      <c r="C405" s="62" t="s">
        <v>1304</v>
      </c>
      <c r="D405" s="162" t="s">
        <v>239</v>
      </c>
      <c r="E405" s="162">
        <v>0</v>
      </c>
      <c r="F405" s="162">
        <v>0</v>
      </c>
      <c r="G405" s="162">
        <v>0</v>
      </c>
      <c r="H405" s="162">
        <v>0</v>
      </c>
      <c r="I405" s="162">
        <v>0</v>
      </c>
      <c r="J405" s="162" t="s">
        <v>239</v>
      </c>
      <c r="K405" s="162">
        <v>0</v>
      </c>
      <c r="L405" s="162">
        <v>0</v>
      </c>
      <c r="M405" s="154">
        <v>0</v>
      </c>
      <c r="N405" s="162">
        <v>0</v>
      </c>
      <c r="O405" s="162">
        <v>0</v>
      </c>
      <c r="P405" s="162" t="s">
        <v>239</v>
      </c>
      <c r="Q405" s="162">
        <v>0</v>
      </c>
      <c r="R405" s="162">
        <v>0</v>
      </c>
      <c r="S405" s="162">
        <v>0</v>
      </c>
      <c r="T405" s="162">
        <v>0</v>
      </c>
      <c r="U405" s="162">
        <v>0</v>
      </c>
      <c r="V405" s="162" t="s">
        <v>239</v>
      </c>
      <c r="W405" s="154">
        <v>0</v>
      </c>
      <c r="X405" s="162">
        <v>0</v>
      </c>
      <c r="Y405" s="162">
        <v>0</v>
      </c>
      <c r="Z405" s="162">
        <v>0</v>
      </c>
      <c r="AA405" s="162">
        <v>0</v>
      </c>
      <c r="AB405" s="162" t="s">
        <v>239</v>
      </c>
      <c r="AC405" s="162">
        <v>0</v>
      </c>
      <c r="AD405" s="162">
        <v>0</v>
      </c>
      <c r="AE405" s="162">
        <v>0</v>
      </c>
      <c r="AF405" s="162">
        <v>0</v>
      </c>
      <c r="AG405" s="154">
        <v>0</v>
      </c>
    </row>
    <row r="406" spans="1:33" ht="31.5">
      <c r="A406" s="63" t="s">
        <v>175</v>
      </c>
      <c r="B406" s="72" t="s">
        <v>1305</v>
      </c>
      <c r="C406" s="62" t="s">
        <v>1306</v>
      </c>
      <c r="D406" s="162" t="s">
        <v>239</v>
      </c>
      <c r="E406" s="162">
        <v>0</v>
      </c>
      <c r="F406" s="162">
        <v>0</v>
      </c>
      <c r="G406" s="162">
        <v>0</v>
      </c>
      <c r="H406" s="162">
        <v>0</v>
      </c>
      <c r="I406" s="162">
        <v>0</v>
      </c>
      <c r="J406" s="162" t="s">
        <v>239</v>
      </c>
      <c r="K406" s="162">
        <v>0</v>
      </c>
      <c r="L406" s="162">
        <v>0</v>
      </c>
      <c r="M406" s="154">
        <v>0</v>
      </c>
      <c r="N406" s="162">
        <v>0</v>
      </c>
      <c r="O406" s="162">
        <v>0</v>
      </c>
      <c r="P406" s="162" t="s">
        <v>239</v>
      </c>
      <c r="Q406" s="162">
        <v>0</v>
      </c>
      <c r="R406" s="162">
        <v>0</v>
      </c>
      <c r="S406" s="162">
        <v>0</v>
      </c>
      <c r="T406" s="162">
        <v>0</v>
      </c>
      <c r="U406" s="162">
        <v>0</v>
      </c>
      <c r="V406" s="162" t="s">
        <v>239</v>
      </c>
      <c r="W406" s="154">
        <v>0</v>
      </c>
      <c r="X406" s="162">
        <v>0</v>
      </c>
      <c r="Y406" s="162">
        <v>0</v>
      </c>
      <c r="Z406" s="162">
        <v>0</v>
      </c>
      <c r="AA406" s="162">
        <v>0</v>
      </c>
      <c r="AB406" s="162" t="s">
        <v>239</v>
      </c>
      <c r="AC406" s="162">
        <v>0</v>
      </c>
      <c r="AD406" s="162">
        <v>0</v>
      </c>
      <c r="AE406" s="162">
        <v>0</v>
      </c>
      <c r="AF406" s="162">
        <v>0</v>
      </c>
      <c r="AG406" s="154">
        <v>0</v>
      </c>
    </row>
    <row r="407" spans="1:33" ht="31.5">
      <c r="A407" s="63" t="s">
        <v>175</v>
      </c>
      <c r="B407" s="85" t="s">
        <v>1307</v>
      </c>
      <c r="C407" s="62" t="s">
        <v>1308</v>
      </c>
      <c r="D407" s="162" t="s">
        <v>239</v>
      </c>
      <c r="E407" s="162">
        <v>0</v>
      </c>
      <c r="F407" s="162">
        <v>0</v>
      </c>
      <c r="G407" s="162">
        <v>0</v>
      </c>
      <c r="H407" s="162">
        <v>0</v>
      </c>
      <c r="I407" s="162">
        <v>0</v>
      </c>
      <c r="J407" s="162" t="s">
        <v>239</v>
      </c>
      <c r="K407" s="162">
        <v>0</v>
      </c>
      <c r="L407" s="162">
        <v>0</v>
      </c>
      <c r="M407" s="154">
        <v>0</v>
      </c>
      <c r="N407" s="162">
        <v>0</v>
      </c>
      <c r="O407" s="162">
        <v>0</v>
      </c>
      <c r="P407" s="162" t="s">
        <v>239</v>
      </c>
      <c r="Q407" s="162">
        <v>0</v>
      </c>
      <c r="R407" s="162">
        <v>0</v>
      </c>
      <c r="S407" s="162">
        <v>0</v>
      </c>
      <c r="T407" s="162">
        <v>0</v>
      </c>
      <c r="U407" s="162">
        <v>0</v>
      </c>
      <c r="V407" s="162" t="s">
        <v>239</v>
      </c>
      <c r="W407" s="154">
        <v>0</v>
      </c>
      <c r="X407" s="162">
        <v>0</v>
      </c>
      <c r="Y407" s="162">
        <v>0</v>
      </c>
      <c r="Z407" s="162">
        <v>0</v>
      </c>
      <c r="AA407" s="162">
        <v>0</v>
      </c>
      <c r="AB407" s="162" t="s">
        <v>239</v>
      </c>
      <c r="AC407" s="162">
        <v>0</v>
      </c>
      <c r="AD407" s="162">
        <v>0</v>
      </c>
      <c r="AE407" s="162">
        <v>0</v>
      </c>
      <c r="AF407" s="162">
        <v>0</v>
      </c>
      <c r="AG407" s="154">
        <v>0</v>
      </c>
    </row>
    <row r="408" spans="1:33" ht="31.5">
      <c r="A408" s="63" t="s">
        <v>175</v>
      </c>
      <c r="B408" s="72" t="s">
        <v>1309</v>
      </c>
      <c r="C408" s="62" t="s">
        <v>1310</v>
      </c>
      <c r="D408" s="162" t="s">
        <v>239</v>
      </c>
      <c r="E408" s="162">
        <v>0</v>
      </c>
      <c r="F408" s="162">
        <v>0</v>
      </c>
      <c r="G408" s="162">
        <v>0</v>
      </c>
      <c r="H408" s="162">
        <v>0</v>
      </c>
      <c r="I408" s="162">
        <v>0</v>
      </c>
      <c r="J408" s="162" t="s">
        <v>239</v>
      </c>
      <c r="K408" s="162">
        <v>0</v>
      </c>
      <c r="L408" s="162">
        <v>0</v>
      </c>
      <c r="M408" s="154">
        <v>0</v>
      </c>
      <c r="N408" s="162">
        <v>0</v>
      </c>
      <c r="O408" s="162">
        <v>0</v>
      </c>
      <c r="P408" s="162" t="s">
        <v>239</v>
      </c>
      <c r="Q408" s="162">
        <v>0</v>
      </c>
      <c r="R408" s="162">
        <v>0</v>
      </c>
      <c r="S408" s="162">
        <v>0</v>
      </c>
      <c r="T408" s="162">
        <v>0</v>
      </c>
      <c r="U408" s="162">
        <v>0</v>
      </c>
      <c r="V408" s="162" t="s">
        <v>239</v>
      </c>
      <c r="W408" s="154">
        <v>0</v>
      </c>
      <c r="X408" s="162">
        <v>0</v>
      </c>
      <c r="Y408" s="162">
        <v>0</v>
      </c>
      <c r="Z408" s="162">
        <v>0</v>
      </c>
      <c r="AA408" s="162">
        <v>0</v>
      </c>
      <c r="AB408" s="162" t="s">
        <v>239</v>
      </c>
      <c r="AC408" s="162">
        <v>0</v>
      </c>
      <c r="AD408" s="162">
        <v>0</v>
      </c>
      <c r="AE408" s="162">
        <v>0</v>
      </c>
      <c r="AF408" s="162">
        <v>0</v>
      </c>
      <c r="AG408" s="154">
        <v>0</v>
      </c>
    </row>
    <row r="409" spans="1:33" ht="31.5">
      <c r="A409" s="63" t="s">
        <v>175</v>
      </c>
      <c r="B409" s="72" t="s">
        <v>1311</v>
      </c>
      <c r="C409" s="62" t="s">
        <v>1312</v>
      </c>
      <c r="D409" s="162" t="s">
        <v>239</v>
      </c>
      <c r="E409" s="162">
        <v>0</v>
      </c>
      <c r="F409" s="162">
        <v>0</v>
      </c>
      <c r="G409" s="162">
        <v>0</v>
      </c>
      <c r="H409" s="162">
        <v>0</v>
      </c>
      <c r="I409" s="162">
        <v>0</v>
      </c>
      <c r="J409" s="162" t="s">
        <v>239</v>
      </c>
      <c r="K409" s="162">
        <v>0</v>
      </c>
      <c r="L409" s="162">
        <v>0</v>
      </c>
      <c r="M409" s="154">
        <v>0</v>
      </c>
      <c r="N409" s="162">
        <v>0</v>
      </c>
      <c r="O409" s="162">
        <v>0</v>
      </c>
      <c r="P409" s="162" t="s">
        <v>239</v>
      </c>
      <c r="Q409" s="162">
        <v>0</v>
      </c>
      <c r="R409" s="162">
        <v>0</v>
      </c>
      <c r="S409" s="162">
        <v>0</v>
      </c>
      <c r="T409" s="162">
        <v>0</v>
      </c>
      <c r="U409" s="162">
        <v>0</v>
      </c>
      <c r="V409" s="162" t="s">
        <v>239</v>
      </c>
      <c r="W409" s="154">
        <v>0</v>
      </c>
      <c r="X409" s="162">
        <v>0</v>
      </c>
      <c r="Y409" s="162">
        <v>0</v>
      </c>
      <c r="Z409" s="162">
        <v>0</v>
      </c>
      <c r="AA409" s="162">
        <v>0</v>
      </c>
      <c r="AB409" s="162" t="s">
        <v>239</v>
      </c>
      <c r="AC409" s="162">
        <v>0</v>
      </c>
      <c r="AD409" s="162">
        <v>0</v>
      </c>
      <c r="AE409" s="162">
        <v>0</v>
      </c>
      <c r="AF409" s="162">
        <v>0</v>
      </c>
      <c r="AG409" s="154">
        <v>0</v>
      </c>
    </row>
    <row r="410" spans="1:33" ht="31.5">
      <c r="A410" s="63" t="s">
        <v>175</v>
      </c>
      <c r="B410" s="72" t="s">
        <v>1313</v>
      </c>
      <c r="C410" s="62" t="s">
        <v>1314</v>
      </c>
      <c r="D410" s="162" t="s">
        <v>239</v>
      </c>
      <c r="E410" s="162">
        <v>0</v>
      </c>
      <c r="F410" s="162">
        <v>0</v>
      </c>
      <c r="G410" s="162">
        <v>0</v>
      </c>
      <c r="H410" s="162">
        <v>0</v>
      </c>
      <c r="I410" s="162">
        <v>0</v>
      </c>
      <c r="J410" s="162" t="s">
        <v>239</v>
      </c>
      <c r="K410" s="162">
        <v>0</v>
      </c>
      <c r="L410" s="162">
        <v>0</v>
      </c>
      <c r="M410" s="154">
        <v>0</v>
      </c>
      <c r="N410" s="162">
        <v>0</v>
      </c>
      <c r="O410" s="162">
        <v>0</v>
      </c>
      <c r="P410" s="162" t="s">
        <v>239</v>
      </c>
      <c r="Q410" s="162">
        <v>0</v>
      </c>
      <c r="R410" s="162">
        <v>0</v>
      </c>
      <c r="S410" s="162">
        <v>0</v>
      </c>
      <c r="T410" s="162">
        <v>0</v>
      </c>
      <c r="U410" s="162">
        <v>0</v>
      </c>
      <c r="V410" s="162" t="s">
        <v>239</v>
      </c>
      <c r="W410" s="154">
        <v>0</v>
      </c>
      <c r="X410" s="162">
        <v>0</v>
      </c>
      <c r="Y410" s="162">
        <v>0</v>
      </c>
      <c r="Z410" s="162">
        <v>0</v>
      </c>
      <c r="AA410" s="162">
        <v>0</v>
      </c>
      <c r="AB410" s="162" t="s">
        <v>239</v>
      </c>
      <c r="AC410" s="162">
        <v>0</v>
      </c>
      <c r="AD410" s="162">
        <v>0</v>
      </c>
      <c r="AE410" s="162">
        <v>0</v>
      </c>
      <c r="AF410" s="162">
        <v>0</v>
      </c>
      <c r="AG410" s="154">
        <v>0</v>
      </c>
    </row>
    <row r="411" spans="1:33" ht="63">
      <c r="A411" s="63" t="s">
        <v>175</v>
      </c>
      <c r="B411" s="72" t="s">
        <v>1315</v>
      </c>
      <c r="C411" s="62" t="s">
        <v>1316</v>
      </c>
      <c r="D411" s="162" t="s">
        <v>239</v>
      </c>
      <c r="E411" s="162">
        <v>0</v>
      </c>
      <c r="F411" s="162">
        <v>0</v>
      </c>
      <c r="G411" s="162">
        <v>0</v>
      </c>
      <c r="H411" s="166">
        <v>0</v>
      </c>
      <c r="I411" s="166">
        <v>0</v>
      </c>
      <c r="J411" s="166" t="s">
        <v>239</v>
      </c>
      <c r="K411" s="166">
        <v>0</v>
      </c>
      <c r="L411" s="162">
        <v>0</v>
      </c>
      <c r="M411" s="154">
        <v>0</v>
      </c>
      <c r="N411" s="162">
        <v>0</v>
      </c>
      <c r="O411" s="162">
        <v>0</v>
      </c>
      <c r="P411" s="162" t="s">
        <v>239</v>
      </c>
      <c r="Q411" s="162">
        <v>0</v>
      </c>
      <c r="R411" s="166">
        <v>0</v>
      </c>
      <c r="S411" s="166">
        <v>0</v>
      </c>
      <c r="T411" s="166">
        <v>0</v>
      </c>
      <c r="U411" s="166">
        <v>0</v>
      </c>
      <c r="V411" s="162" t="s">
        <v>239</v>
      </c>
      <c r="W411" s="154">
        <v>0</v>
      </c>
      <c r="X411" s="162">
        <v>0</v>
      </c>
      <c r="Y411" s="162">
        <v>0</v>
      </c>
      <c r="Z411" s="162">
        <v>0</v>
      </c>
      <c r="AA411" s="162">
        <v>0</v>
      </c>
      <c r="AB411" s="166" t="s">
        <v>239</v>
      </c>
      <c r="AC411" s="166">
        <v>0</v>
      </c>
      <c r="AD411" s="166">
        <v>0</v>
      </c>
      <c r="AE411" s="166">
        <v>0</v>
      </c>
      <c r="AF411" s="162">
        <v>0</v>
      </c>
      <c r="AG411" s="154">
        <v>0</v>
      </c>
    </row>
    <row r="412" spans="1:33" ht="31.5">
      <c r="A412" s="63" t="s">
        <v>175</v>
      </c>
      <c r="B412" s="72" t="s">
        <v>1317</v>
      </c>
      <c r="C412" s="62" t="s">
        <v>1318</v>
      </c>
      <c r="D412" s="162" t="s">
        <v>239</v>
      </c>
      <c r="E412" s="162">
        <v>0</v>
      </c>
      <c r="F412" s="162">
        <v>0</v>
      </c>
      <c r="G412" s="162">
        <v>0</v>
      </c>
      <c r="H412" s="166">
        <v>0</v>
      </c>
      <c r="I412" s="166">
        <v>0</v>
      </c>
      <c r="J412" s="166" t="s">
        <v>239</v>
      </c>
      <c r="K412" s="166">
        <v>0</v>
      </c>
      <c r="L412" s="162">
        <v>0</v>
      </c>
      <c r="M412" s="154">
        <v>0</v>
      </c>
      <c r="N412" s="162">
        <v>0</v>
      </c>
      <c r="O412" s="162">
        <v>0</v>
      </c>
      <c r="P412" s="162" t="s">
        <v>239</v>
      </c>
      <c r="Q412" s="162">
        <v>0</v>
      </c>
      <c r="R412" s="166">
        <v>0</v>
      </c>
      <c r="S412" s="166">
        <v>0</v>
      </c>
      <c r="T412" s="166">
        <v>0</v>
      </c>
      <c r="U412" s="166">
        <v>0</v>
      </c>
      <c r="V412" s="162" t="s">
        <v>239</v>
      </c>
      <c r="W412" s="154">
        <v>0</v>
      </c>
      <c r="X412" s="162">
        <v>0</v>
      </c>
      <c r="Y412" s="162">
        <v>0</v>
      </c>
      <c r="Z412" s="162">
        <v>0</v>
      </c>
      <c r="AA412" s="162">
        <v>0</v>
      </c>
      <c r="AB412" s="166" t="s">
        <v>239</v>
      </c>
      <c r="AC412" s="166">
        <v>0</v>
      </c>
      <c r="AD412" s="166">
        <v>0</v>
      </c>
      <c r="AE412" s="166">
        <v>0</v>
      </c>
      <c r="AF412" s="162">
        <v>0</v>
      </c>
      <c r="AG412" s="154">
        <v>0</v>
      </c>
    </row>
    <row r="413" spans="1:33" ht="31.5">
      <c r="A413" s="63" t="s">
        <v>175</v>
      </c>
      <c r="B413" s="72" t="s">
        <v>1319</v>
      </c>
      <c r="C413" s="62" t="s">
        <v>1320</v>
      </c>
      <c r="D413" s="162" t="s">
        <v>239</v>
      </c>
      <c r="E413" s="162">
        <v>0</v>
      </c>
      <c r="F413" s="162">
        <v>0</v>
      </c>
      <c r="G413" s="162">
        <v>0</v>
      </c>
      <c r="H413" s="166">
        <v>0</v>
      </c>
      <c r="I413" s="166">
        <v>0</v>
      </c>
      <c r="J413" s="166" t="s">
        <v>239</v>
      </c>
      <c r="K413" s="166">
        <v>0</v>
      </c>
      <c r="L413" s="162">
        <v>0</v>
      </c>
      <c r="M413" s="154">
        <v>0</v>
      </c>
      <c r="N413" s="162">
        <v>0</v>
      </c>
      <c r="O413" s="162">
        <v>0</v>
      </c>
      <c r="P413" s="162" t="s">
        <v>239</v>
      </c>
      <c r="Q413" s="162">
        <v>0</v>
      </c>
      <c r="R413" s="166">
        <v>0</v>
      </c>
      <c r="S413" s="166">
        <v>0</v>
      </c>
      <c r="T413" s="166">
        <v>0</v>
      </c>
      <c r="U413" s="166">
        <v>0</v>
      </c>
      <c r="V413" s="162" t="s">
        <v>239</v>
      </c>
      <c r="W413" s="154">
        <v>0</v>
      </c>
      <c r="X413" s="162">
        <v>0</v>
      </c>
      <c r="Y413" s="162">
        <v>0</v>
      </c>
      <c r="Z413" s="162">
        <v>0</v>
      </c>
      <c r="AA413" s="162">
        <v>0</v>
      </c>
      <c r="AB413" s="166" t="s">
        <v>239</v>
      </c>
      <c r="AC413" s="166">
        <v>0</v>
      </c>
      <c r="AD413" s="166">
        <v>0</v>
      </c>
      <c r="AE413" s="166">
        <v>0</v>
      </c>
      <c r="AF413" s="162">
        <v>0</v>
      </c>
      <c r="AG413" s="154">
        <v>0</v>
      </c>
    </row>
    <row r="414" spans="1:33" ht="47.25">
      <c r="A414" s="133" t="s">
        <v>175</v>
      </c>
      <c r="B414" s="150" t="s">
        <v>1321</v>
      </c>
      <c r="C414" s="146" t="s">
        <v>1322</v>
      </c>
      <c r="D414" s="162" t="s">
        <v>239</v>
      </c>
      <c r="E414" s="162">
        <v>0</v>
      </c>
      <c r="F414" s="162">
        <v>0</v>
      </c>
      <c r="G414" s="162">
        <v>0</v>
      </c>
      <c r="H414" s="162">
        <v>0</v>
      </c>
      <c r="I414" s="162">
        <v>0</v>
      </c>
      <c r="J414" s="162" t="s">
        <v>239</v>
      </c>
      <c r="K414" s="162">
        <v>0</v>
      </c>
      <c r="L414" s="162">
        <v>0</v>
      </c>
      <c r="M414" s="154">
        <v>0</v>
      </c>
      <c r="N414" s="162">
        <v>0</v>
      </c>
      <c r="O414" s="162">
        <v>0</v>
      </c>
      <c r="P414" s="162" t="s">
        <v>239</v>
      </c>
      <c r="Q414" s="162">
        <v>0</v>
      </c>
      <c r="R414" s="162">
        <v>0</v>
      </c>
      <c r="S414" s="162">
        <v>0</v>
      </c>
      <c r="T414" s="162">
        <v>0</v>
      </c>
      <c r="U414" s="162">
        <v>0</v>
      </c>
      <c r="V414" s="162" t="s">
        <v>239</v>
      </c>
      <c r="W414" s="154">
        <v>0</v>
      </c>
      <c r="X414" s="162">
        <v>0</v>
      </c>
      <c r="Y414" s="162">
        <v>0</v>
      </c>
      <c r="Z414" s="162">
        <v>0</v>
      </c>
      <c r="AA414" s="162">
        <v>0</v>
      </c>
      <c r="AB414" s="162" t="s">
        <v>239</v>
      </c>
      <c r="AC414" s="162">
        <v>0</v>
      </c>
      <c r="AD414" s="162">
        <v>0</v>
      </c>
      <c r="AE414" s="162">
        <v>0</v>
      </c>
      <c r="AF414" s="162">
        <v>0</v>
      </c>
      <c r="AG414" s="154">
        <v>0</v>
      </c>
    </row>
    <row r="415" spans="1:33" ht="141.75">
      <c r="A415" s="133" t="s">
        <v>175</v>
      </c>
      <c r="B415" s="197" t="s">
        <v>1323</v>
      </c>
      <c r="C415" s="146" t="s">
        <v>1324</v>
      </c>
      <c r="D415" s="162" t="s">
        <v>239</v>
      </c>
      <c r="E415" s="162">
        <v>0</v>
      </c>
      <c r="F415" s="162">
        <v>0</v>
      </c>
      <c r="G415" s="162">
        <v>0</v>
      </c>
      <c r="H415" s="162">
        <v>0</v>
      </c>
      <c r="I415" s="162">
        <v>0</v>
      </c>
      <c r="J415" s="162" t="s">
        <v>239</v>
      </c>
      <c r="K415" s="162">
        <v>0</v>
      </c>
      <c r="L415" s="162">
        <v>0</v>
      </c>
      <c r="M415" s="154">
        <v>0</v>
      </c>
      <c r="N415" s="162">
        <v>0</v>
      </c>
      <c r="O415" s="162">
        <v>0</v>
      </c>
      <c r="P415" s="162" t="s">
        <v>239</v>
      </c>
      <c r="Q415" s="162">
        <v>0</v>
      </c>
      <c r="R415" s="162">
        <v>0</v>
      </c>
      <c r="S415" s="162">
        <v>0</v>
      </c>
      <c r="T415" s="162">
        <v>0</v>
      </c>
      <c r="U415" s="162">
        <v>0</v>
      </c>
      <c r="V415" s="162" t="s">
        <v>239</v>
      </c>
      <c r="W415" s="154">
        <v>0</v>
      </c>
      <c r="X415" s="162">
        <v>0</v>
      </c>
      <c r="Y415" s="162">
        <v>0</v>
      </c>
      <c r="Z415" s="162">
        <v>0</v>
      </c>
      <c r="AA415" s="162">
        <v>0</v>
      </c>
      <c r="AB415" s="162" t="s">
        <v>239</v>
      </c>
      <c r="AC415" s="162">
        <v>0</v>
      </c>
      <c r="AD415" s="162">
        <v>0</v>
      </c>
      <c r="AE415" s="162">
        <v>0</v>
      </c>
      <c r="AF415" s="162">
        <v>0</v>
      </c>
      <c r="AG415" s="154">
        <v>0</v>
      </c>
    </row>
    <row r="416" spans="1:33" ht="126">
      <c r="A416" s="133" t="s">
        <v>175</v>
      </c>
      <c r="B416" s="197" t="s">
        <v>1325</v>
      </c>
      <c r="C416" s="146" t="s">
        <v>1326</v>
      </c>
      <c r="D416" s="162" t="s">
        <v>239</v>
      </c>
      <c r="E416" s="162">
        <v>0</v>
      </c>
      <c r="F416" s="162">
        <v>0</v>
      </c>
      <c r="G416" s="162">
        <v>0</v>
      </c>
      <c r="H416" s="162">
        <v>0</v>
      </c>
      <c r="I416" s="162">
        <v>0</v>
      </c>
      <c r="J416" s="162" t="s">
        <v>239</v>
      </c>
      <c r="K416" s="162">
        <v>0</v>
      </c>
      <c r="L416" s="162">
        <v>0</v>
      </c>
      <c r="M416" s="154">
        <v>0</v>
      </c>
      <c r="N416" s="162">
        <v>0</v>
      </c>
      <c r="O416" s="162">
        <v>0</v>
      </c>
      <c r="P416" s="162" t="s">
        <v>239</v>
      </c>
      <c r="Q416" s="162">
        <v>0</v>
      </c>
      <c r="R416" s="162">
        <v>0</v>
      </c>
      <c r="S416" s="162">
        <v>0</v>
      </c>
      <c r="T416" s="162">
        <v>0</v>
      </c>
      <c r="U416" s="162">
        <v>0</v>
      </c>
      <c r="V416" s="162" t="s">
        <v>239</v>
      </c>
      <c r="W416" s="154">
        <v>0</v>
      </c>
      <c r="X416" s="162">
        <v>0</v>
      </c>
      <c r="Y416" s="162">
        <v>0</v>
      </c>
      <c r="Z416" s="162">
        <v>0</v>
      </c>
      <c r="AA416" s="162">
        <v>0</v>
      </c>
      <c r="AB416" s="162" t="s">
        <v>239</v>
      </c>
      <c r="AC416" s="162">
        <v>0</v>
      </c>
      <c r="AD416" s="162">
        <v>0</v>
      </c>
      <c r="AE416" s="162">
        <v>0</v>
      </c>
      <c r="AF416" s="162">
        <v>0</v>
      </c>
      <c r="AG416" s="154">
        <v>0</v>
      </c>
    </row>
    <row r="417" spans="1:33" ht="78.75">
      <c r="A417" s="133" t="s">
        <v>175</v>
      </c>
      <c r="B417" s="150" t="s">
        <v>1327</v>
      </c>
      <c r="C417" s="146" t="s">
        <v>1328</v>
      </c>
      <c r="D417" s="162" t="s">
        <v>239</v>
      </c>
      <c r="E417" s="162">
        <v>0</v>
      </c>
      <c r="F417" s="162">
        <v>0</v>
      </c>
      <c r="G417" s="162">
        <v>0</v>
      </c>
      <c r="H417" s="162">
        <v>0</v>
      </c>
      <c r="I417" s="162">
        <v>0</v>
      </c>
      <c r="J417" s="162" t="s">
        <v>239</v>
      </c>
      <c r="K417" s="162">
        <v>0</v>
      </c>
      <c r="L417" s="162">
        <v>0</v>
      </c>
      <c r="M417" s="154">
        <v>0</v>
      </c>
      <c r="N417" s="162">
        <v>0</v>
      </c>
      <c r="O417" s="162">
        <v>0</v>
      </c>
      <c r="P417" s="162" t="s">
        <v>239</v>
      </c>
      <c r="Q417" s="162">
        <v>0</v>
      </c>
      <c r="R417" s="162">
        <v>0</v>
      </c>
      <c r="S417" s="162">
        <v>0</v>
      </c>
      <c r="T417" s="162">
        <v>0</v>
      </c>
      <c r="U417" s="162">
        <v>0</v>
      </c>
      <c r="V417" s="162" t="s">
        <v>239</v>
      </c>
      <c r="W417" s="154">
        <v>0</v>
      </c>
      <c r="X417" s="162">
        <v>0</v>
      </c>
      <c r="Y417" s="162">
        <v>0</v>
      </c>
      <c r="Z417" s="162">
        <v>0</v>
      </c>
      <c r="AA417" s="162">
        <v>0</v>
      </c>
      <c r="AB417" s="162" t="s">
        <v>239</v>
      </c>
      <c r="AC417" s="162">
        <v>0</v>
      </c>
      <c r="AD417" s="162">
        <v>0</v>
      </c>
      <c r="AE417" s="162">
        <v>0</v>
      </c>
      <c r="AF417" s="162">
        <v>0</v>
      </c>
      <c r="AG417" s="154">
        <v>0</v>
      </c>
    </row>
    <row r="418" spans="1:33" ht="63">
      <c r="A418" s="133" t="s">
        <v>175</v>
      </c>
      <c r="B418" s="150" t="s">
        <v>1329</v>
      </c>
      <c r="C418" s="146" t="s">
        <v>1330</v>
      </c>
      <c r="D418" s="162" t="s">
        <v>239</v>
      </c>
      <c r="E418" s="162">
        <v>0</v>
      </c>
      <c r="F418" s="162">
        <v>0</v>
      </c>
      <c r="G418" s="162">
        <v>0</v>
      </c>
      <c r="H418" s="162">
        <v>0</v>
      </c>
      <c r="I418" s="162">
        <v>0</v>
      </c>
      <c r="J418" s="162" t="s">
        <v>239</v>
      </c>
      <c r="K418" s="162">
        <v>0</v>
      </c>
      <c r="L418" s="162">
        <v>0</v>
      </c>
      <c r="M418" s="154">
        <v>0</v>
      </c>
      <c r="N418" s="162">
        <v>0</v>
      </c>
      <c r="O418" s="162">
        <v>0</v>
      </c>
      <c r="P418" s="162" t="s">
        <v>239</v>
      </c>
      <c r="Q418" s="162">
        <v>0</v>
      </c>
      <c r="R418" s="162">
        <v>0</v>
      </c>
      <c r="S418" s="162">
        <v>0</v>
      </c>
      <c r="T418" s="162">
        <v>0</v>
      </c>
      <c r="U418" s="162">
        <v>0</v>
      </c>
      <c r="V418" s="162" t="s">
        <v>239</v>
      </c>
      <c r="W418" s="154">
        <v>0</v>
      </c>
      <c r="X418" s="162">
        <v>0</v>
      </c>
      <c r="Y418" s="162">
        <v>0</v>
      </c>
      <c r="Z418" s="162">
        <v>0</v>
      </c>
      <c r="AA418" s="162">
        <v>0</v>
      </c>
      <c r="AB418" s="162" t="s">
        <v>239</v>
      </c>
      <c r="AC418" s="162">
        <v>0</v>
      </c>
      <c r="AD418" s="162">
        <v>0</v>
      </c>
      <c r="AE418" s="162">
        <v>0</v>
      </c>
      <c r="AF418" s="162">
        <v>0</v>
      </c>
      <c r="AG418" s="154">
        <v>0</v>
      </c>
    </row>
    <row r="419" spans="1:33" ht="31.5">
      <c r="A419" s="133" t="s">
        <v>175</v>
      </c>
      <c r="B419" s="150" t="s">
        <v>1331</v>
      </c>
      <c r="C419" s="146" t="s">
        <v>1332</v>
      </c>
      <c r="D419" s="162" t="s">
        <v>239</v>
      </c>
      <c r="E419" s="162">
        <v>0</v>
      </c>
      <c r="F419" s="162">
        <v>0</v>
      </c>
      <c r="G419" s="162">
        <v>0</v>
      </c>
      <c r="H419" s="162">
        <v>0</v>
      </c>
      <c r="I419" s="162">
        <v>0</v>
      </c>
      <c r="J419" s="162" t="s">
        <v>239</v>
      </c>
      <c r="K419" s="162">
        <v>0</v>
      </c>
      <c r="L419" s="162">
        <v>0</v>
      </c>
      <c r="M419" s="154">
        <v>0</v>
      </c>
      <c r="N419" s="162">
        <v>0</v>
      </c>
      <c r="O419" s="162">
        <v>0</v>
      </c>
      <c r="P419" s="162" t="s">
        <v>239</v>
      </c>
      <c r="Q419" s="162">
        <v>0</v>
      </c>
      <c r="R419" s="162">
        <v>0</v>
      </c>
      <c r="S419" s="162">
        <v>0</v>
      </c>
      <c r="T419" s="162">
        <v>0</v>
      </c>
      <c r="U419" s="162">
        <v>0</v>
      </c>
      <c r="V419" s="162" t="s">
        <v>239</v>
      </c>
      <c r="W419" s="154">
        <v>0</v>
      </c>
      <c r="X419" s="162">
        <v>0</v>
      </c>
      <c r="Y419" s="162">
        <v>0</v>
      </c>
      <c r="Z419" s="162">
        <v>0</v>
      </c>
      <c r="AA419" s="162">
        <v>0</v>
      </c>
      <c r="AB419" s="162" t="s">
        <v>239</v>
      </c>
      <c r="AC419" s="162">
        <v>0</v>
      </c>
      <c r="AD419" s="162">
        <v>0</v>
      </c>
      <c r="AE419" s="162">
        <v>0</v>
      </c>
      <c r="AF419" s="162">
        <v>0</v>
      </c>
      <c r="AG419" s="154">
        <v>0</v>
      </c>
    </row>
    <row r="420" spans="1:33" ht="78.75">
      <c r="A420" s="133" t="s">
        <v>175</v>
      </c>
      <c r="B420" s="150" t="s">
        <v>1333</v>
      </c>
      <c r="C420" s="146" t="s">
        <v>1334</v>
      </c>
      <c r="D420" s="162" t="s">
        <v>239</v>
      </c>
      <c r="E420" s="162">
        <v>0</v>
      </c>
      <c r="F420" s="162">
        <v>0</v>
      </c>
      <c r="G420" s="162">
        <v>0</v>
      </c>
      <c r="H420" s="162">
        <v>0</v>
      </c>
      <c r="I420" s="162">
        <v>0</v>
      </c>
      <c r="J420" s="162" t="s">
        <v>239</v>
      </c>
      <c r="K420" s="162">
        <v>0</v>
      </c>
      <c r="L420" s="162">
        <v>0</v>
      </c>
      <c r="M420" s="154">
        <v>0</v>
      </c>
      <c r="N420" s="162">
        <v>0</v>
      </c>
      <c r="O420" s="162">
        <v>0</v>
      </c>
      <c r="P420" s="162" t="s">
        <v>239</v>
      </c>
      <c r="Q420" s="162">
        <v>0</v>
      </c>
      <c r="R420" s="162">
        <v>0</v>
      </c>
      <c r="S420" s="162">
        <v>0</v>
      </c>
      <c r="T420" s="162">
        <v>0</v>
      </c>
      <c r="U420" s="162">
        <v>0</v>
      </c>
      <c r="V420" s="162" t="s">
        <v>239</v>
      </c>
      <c r="W420" s="154">
        <v>0</v>
      </c>
      <c r="X420" s="162">
        <v>0</v>
      </c>
      <c r="Y420" s="162">
        <v>0</v>
      </c>
      <c r="Z420" s="162">
        <v>0</v>
      </c>
      <c r="AA420" s="162">
        <v>0</v>
      </c>
      <c r="AB420" s="162" t="s">
        <v>239</v>
      </c>
      <c r="AC420" s="162">
        <v>0</v>
      </c>
      <c r="AD420" s="162">
        <v>0</v>
      </c>
      <c r="AE420" s="162">
        <v>0</v>
      </c>
      <c r="AF420" s="162">
        <v>0</v>
      </c>
      <c r="AG420" s="154">
        <v>0</v>
      </c>
    </row>
    <row r="421" spans="1:33" ht="31.5">
      <c r="A421" s="63" t="s">
        <v>175</v>
      </c>
      <c r="B421" s="54" t="s">
        <v>1335</v>
      </c>
      <c r="C421" s="34" t="s">
        <v>1336</v>
      </c>
      <c r="D421" s="162" t="s">
        <v>239</v>
      </c>
      <c r="E421" s="162">
        <v>0</v>
      </c>
      <c r="F421" s="162">
        <v>0</v>
      </c>
      <c r="G421" s="162">
        <v>0</v>
      </c>
      <c r="H421" s="162">
        <v>0</v>
      </c>
      <c r="I421" s="162">
        <v>0</v>
      </c>
      <c r="J421" s="162" t="s">
        <v>239</v>
      </c>
      <c r="K421" s="162">
        <v>0</v>
      </c>
      <c r="L421" s="162">
        <v>0</v>
      </c>
      <c r="M421" s="154">
        <v>0</v>
      </c>
      <c r="N421" s="162">
        <v>0</v>
      </c>
      <c r="O421" s="162">
        <v>0</v>
      </c>
      <c r="P421" s="162" t="s">
        <v>239</v>
      </c>
      <c r="Q421" s="162">
        <v>0</v>
      </c>
      <c r="R421" s="162">
        <v>0</v>
      </c>
      <c r="S421" s="162">
        <v>0</v>
      </c>
      <c r="T421" s="162">
        <v>0</v>
      </c>
      <c r="U421" s="162">
        <v>0</v>
      </c>
      <c r="V421" s="162" t="s">
        <v>239</v>
      </c>
      <c r="W421" s="154">
        <v>0</v>
      </c>
      <c r="X421" s="162">
        <v>0</v>
      </c>
      <c r="Y421" s="162">
        <v>0</v>
      </c>
      <c r="Z421" s="162">
        <v>0</v>
      </c>
      <c r="AA421" s="162">
        <v>0</v>
      </c>
      <c r="AB421" s="162" t="s">
        <v>239</v>
      </c>
      <c r="AC421" s="162">
        <v>0</v>
      </c>
      <c r="AD421" s="162">
        <v>0</v>
      </c>
      <c r="AE421" s="162">
        <v>0</v>
      </c>
      <c r="AF421" s="162">
        <v>0</v>
      </c>
      <c r="AG421" s="154">
        <v>0</v>
      </c>
    </row>
    <row r="422" spans="1:33" ht="78.75">
      <c r="A422" s="63" t="s">
        <v>175</v>
      </c>
      <c r="B422" s="54" t="s">
        <v>1337</v>
      </c>
      <c r="C422" s="34" t="s">
        <v>1338</v>
      </c>
      <c r="D422" s="162" t="s">
        <v>239</v>
      </c>
      <c r="E422" s="162">
        <v>0</v>
      </c>
      <c r="F422" s="162">
        <v>0</v>
      </c>
      <c r="G422" s="162">
        <v>0</v>
      </c>
      <c r="H422" s="162">
        <v>0</v>
      </c>
      <c r="I422" s="162">
        <v>0</v>
      </c>
      <c r="J422" s="162" t="s">
        <v>239</v>
      </c>
      <c r="K422" s="162">
        <v>0</v>
      </c>
      <c r="L422" s="162">
        <v>0</v>
      </c>
      <c r="M422" s="154">
        <v>0</v>
      </c>
      <c r="N422" s="162">
        <v>0</v>
      </c>
      <c r="O422" s="162">
        <v>0</v>
      </c>
      <c r="P422" s="162" t="s">
        <v>239</v>
      </c>
      <c r="Q422" s="162">
        <v>0</v>
      </c>
      <c r="R422" s="162">
        <v>0</v>
      </c>
      <c r="S422" s="162">
        <v>0</v>
      </c>
      <c r="T422" s="162">
        <v>0</v>
      </c>
      <c r="U422" s="162">
        <v>0</v>
      </c>
      <c r="V422" s="162" t="s">
        <v>239</v>
      </c>
      <c r="W422" s="154">
        <v>0</v>
      </c>
      <c r="X422" s="162">
        <v>0</v>
      </c>
      <c r="Y422" s="162">
        <v>0</v>
      </c>
      <c r="Z422" s="162">
        <v>0</v>
      </c>
      <c r="AA422" s="162">
        <v>0</v>
      </c>
      <c r="AB422" s="162" t="s">
        <v>239</v>
      </c>
      <c r="AC422" s="162">
        <v>0</v>
      </c>
      <c r="AD422" s="162">
        <v>0</v>
      </c>
      <c r="AE422" s="162">
        <v>0</v>
      </c>
      <c r="AF422" s="162">
        <v>0</v>
      </c>
      <c r="AG422" s="154">
        <v>0</v>
      </c>
    </row>
    <row r="423" spans="1:33" ht="78.75">
      <c r="A423" s="199" t="s">
        <v>175</v>
      </c>
      <c r="B423" s="200" t="s">
        <v>1339</v>
      </c>
      <c r="C423" s="199" t="s">
        <v>1340</v>
      </c>
      <c r="D423" s="162" t="s">
        <v>239</v>
      </c>
      <c r="E423" s="162">
        <v>0</v>
      </c>
      <c r="F423" s="162">
        <v>0</v>
      </c>
      <c r="G423" s="162">
        <v>0</v>
      </c>
      <c r="H423" s="162">
        <v>0</v>
      </c>
      <c r="I423" s="162">
        <v>0</v>
      </c>
      <c r="J423" s="162" t="s">
        <v>239</v>
      </c>
      <c r="K423" s="162">
        <v>0</v>
      </c>
      <c r="L423" s="162">
        <v>0</v>
      </c>
      <c r="M423" s="154">
        <v>0</v>
      </c>
      <c r="N423" s="162">
        <v>0</v>
      </c>
      <c r="O423" s="162">
        <v>0</v>
      </c>
      <c r="P423" s="162" t="s">
        <v>239</v>
      </c>
      <c r="Q423" s="162">
        <v>0</v>
      </c>
      <c r="R423" s="162">
        <v>0</v>
      </c>
      <c r="S423" s="162">
        <v>0</v>
      </c>
      <c r="T423" s="162">
        <v>0</v>
      </c>
      <c r="U423" s="162">
        <v>0</v>
      </c>
      <c r="V423" s="162" t="s">
        <v>239</v>
      </c>
      <c r="W423" s="154">
        <v>0</v>
      </c>
      <c r="X423" s="162">
        <v>0</v>
      </c>
      <c r="Y423" s="162">
        <v>0</v>
      </c>
      <c r="Z423" s="162">
        <v>0</v>
      </c>
      <c r="AA423" s="162">
        <v>0</v>
      </c>
      <c r="AB423" s="162" t="s">
        <v>239</v>
      </c>
      <c r="AC423" s="162">
        <v>0</v>
      </c>
      <c r="AD423" s="162">
        <v>0</v>
      </c>
      <c r="AE423" s="162">
        <v>0</v>
      </c>
      <c r="AF423" s="162">
        <v>0</v>
      </c>
      <c r="AG423" s="154">
        <v>0</v>
      </c>
    </row>
    <row r="424" spans="1:33" ht="110.25">
      <c r="A424" s="199" t="s">
        <v>175</v>
      </c>
      <c r="B424" s="200" t="s">
        <v>1341</v>
      </c>
      <c r="C424" s="199" t="s">
        <v>1342</v>
      </c>
      <c r="D424" s="162" t="s">
        <v>239</v>
      </c>
      <c r="E424" s="162">
        <v>0</v>
      </c>
      <c r="F424" s="162">
        <v>0</v>
      </c>
      <c r="G424" s="162">
        <v>0</v>
      </c>
      <c r="H424" s="162">
        <v>0</v>
      </c>
      <c r="I424" s="162">
        <v>0</v>
      </c>
      <c r="J424" s="162" t="s">
        <v>239</v>
      </c>
      <c r="K424" s="162">
        <v>0</v>
      </c>
      <c r="L424" s="162">
        <v>0</v>
      </c>
      <c r="M424" s="154">
        <v>0</v>
      </c>
      <c r="N424" s="162">
        <v>0</v>
      </c>
      <c r="O424" s="162">
        <v>0</v>
      </c>
      <c r="P424" s="162" t="s">
        <v>239</v>
      </c>
      <c r="Q424" s="162">
        <v>0</v>
      </c>
      <c r="R424" s="162">
        <v>0</v>
      </c>
      <c r="S424" s="162">
        <v>0</v>
      </c>
      <c r="T424" s="162">
        <v>0</v>
      </c>
      <c r="U424" s="162">
        <v>0</v>
      </c>
      <c r="V424" s="162" t="s">
        <v>239</v>
      </c>
      <c r="W424" s="154">
        <v>0</v>
      </c>
      <c r="X424" s="162">
        <v>0</v>
      </c>
      <c r="Y424" s="162">
        <v>0</v>
      </c>
      <c r="Z424" s="162">
        <v>0</v>
      </c>
      <c r="AA424" s="162">
        <v>0</v>
      </c>
      <c r="AB424" s="162" t="s">
        <v>239</v>
      </c>
      <c r="AC424" s="162">
        <v>0</v>
      </c>
      <c r="AD424" s="162">
        <v>0</v>
      </c>
      <c r="AE424" s="162">
        <v>0</v>
      </c>
      <c r="AF424" s="162">
        <v>0</v>
      </c>
      <c r="AG424" s="154">
        <v>0</v>
      </c>
    </row>
    <row r="425" spans="1:33" ht="126">
      <c r="A425" s="63" t="s">
        <v>175</v>
      </c>
      <c r="B425" s="54" t="s">
        <v>1343</v>
      </c>
      <c r="C425" s="34" t="s">
        <v>1344</v>
      </c>
      <c r="D425" s="162" t="s">
        <v>239</v>
      </c>
      <c r="E425" s="162">
        <v>0</v>
      </c>
      <c r="F425" s="162">
        <v>0</v>
      </c>
      <c r="G425" s="162">
        <v>0</v>
      </c>
      <c r="H425" s="162">
        <v>0</v>
      </c>
      <c r="I425" s="162">
        <v>0</v>
      </c>
      <c r="J425" s="162" t="s">
        <v>239</v>
      </c>
      <c r="K425" s="162">
        <v>0</v>
      </c>
      <c r="L425" s="162">
        <v>0</v>
      </c>
      <c r="M425" s="154">
        <v>0</v>
      </c>
      <c r="N425" s="162">
        <v>0</v>
      </c>
      <c r="O425" s="162">
        <v>0</v>
      </c>
      <c r="P425" s="162" t="s">
        <v>239</v>
      </c>
      <c r="Q425" s="162">
        <v>0</v>
      </c>
      <c r="R425" s="162">
        <v>0</v>
      </c>
      <c r="S425" s="162">
        <v>0</v>
      </c>
      <c r="T425" s="162">
        <v>0</v>
      </c>
      <c r="U425" s="162">
        <v>0</v>
      </c>
      <c r="V425" s="162" t="s">
        <v>239</v>
      </c>
      <c r="W425" s="154">
        <v>0</v>
      </c>
      <c r="X425" s="162">
        <v>0</v>
      </c>
      <c r="Y425" s="162">
        <v>0</v>
      </c>
      <c r="Z425" s="162">
        <v>0</v>
      </c>
      <c r="AA425" s="162">
        <v>0</v>
      </c>
      <c r="AB425" s="162" t="s">
        <v>239</v>
      </c>
      <c r="AC425" s="162">
        <v>0</v>
      </c>
      <c r="AD425" s="162">
        <v>0</v>
      </c>
      <c r="AE425" s="162">
        <v>0</v>
      </c>
      <c r="AF425" s="162">
        <v>0</v>
      </c>
      <c r="AG425" s="154">
        <v>0</v>
      </c>
    </row>
    <row r="426" spans="1:33" ht="78.75">
      <c r="A426" s="133" t="s">
        <v>175</v>
      </c>
      <c r="B426" s="134" t="s">
        <v>1345</v>
      </c>
      <c r="C426" s="133" t="s">
        <v>1346</v>
      </c>
      <c r="D426" s="162" t="s">
        <v>239</v>
      </c>
      <c r="E426" s="162">
        <v>0</v>
      </c>
      <c r="F426" s="162">
        <v>0</v>
      </c>
      <c r="G426" s="162">
        <v>0</v>
      </c>
      <c r="H426" s="162">
        <v>0</v>
      </c>
      <c r="I426" s="162">
        <v>0</v>
      </c>
      <c r="J426" s="162" t="s">
        <v>239</v>
      </c>
      <c r="K426" s="162">
        <v>0</v>
      </c>
      <c r="L426" s="162">
        <v>0</v>
      </c>
      <c r="M426" s="154">
        <v>0</v>
      </c>
      <c r="N426" s="162">
        <v>0</v>
      </c>
      <c r="O426" s="162">
        <v>0</v>
      </c>
      <c r="P426" s="162" t="s">
        <v>239</v>
      </c>
      <c r="Q426" s="162">
        <v>0</v>
      </c>
      <c r="R426" s="162">
        <v>0</v>
      </c>
      <c r="S426" s="162">
        <v>0</v>
      </c>
      <c r="T426" s="162">
        <v>0</v>
      </c>
      <c r="U426" s="162">
        <v>0</v>
      </c>
      <c r="V426" s="162" t="s">
        <v>239</v>
      </c>
      <c r="W426" s="154">
        <v>0</v>
      </c>
      <c r="X426" s="162">
        <v>0</v>
      </c>
      <c r="Y426" s="162">
        <v>0</v>
      </c>
      <c r="Z426" s="162">
        <v>0</v>
      </c>
      <c r="AA426" s="162">
        <v>0</v>
      </c>
      <c r="AB426" s="162" t="s">
        <v>239</v>
      </c>
      <c r="AC426" s="162">
        <v>0</v>
      </c>
      <c r="AD426" s="162">
        <v>0</v>
      </c>
      <c r="AE426" s="162">
        <v>0</v>
      </c>
      <c r="AF426" s="162">
        <v>0</v>
      </c>
      <c r="AG426" s="154">
        <v>0</v>
      </c>
    </row>
    <row r="427" spans="1:33" ht="31.5">
      <c r="A427" s="133" t="s">
        <v>175</v>
      </c>
      <c r="B427" s="134" t="s">
        <v>1347</v>
      </c>
      <c r="C427" s="133" t="s">
        <v>1348</v>
      </c>
      <c r="D427" s="162" t="s">
        <v>239</v>
      </c>
      <c r="E427" s="162">
        <v>0</v>
      </c>
      <c r="F427" s="162">
        <v>0</v>
      </c>
      <c r="G427" s="162">
        <v>0</v>
      </c>
      <c r="H427" s="162">
        <v>0</v>
      </c>
      <c r="I427" s="162">
        <v>0</v>
      </c>
      <c r="J427" s="162" t="s">
        <v>239</v>
      </c>
      <c r="K427" s="162">
        <v>0</v>
      </c>
      <c r="L427" s="162">
        <v>0</v>
      </c>
      <c r="M427" s="154">
        <v>0</v>
      </c>
      <c r="N427" s="162">
        <v>0</v>
      </c>
      <c r="O427" s="162">
        <v>0</v>
      </c>
      <c r="P427" s="162" t="s">
        <v>239</v>
      </c>
      <c r="Q427" s="162">
        <v>0</v>
      </c>
      <c r="R427" s="162">
        <v>0</v>
      </c>
      <c r="S427" s="162">
        <v>0</v>
      </c>
      <c r="T427" s="162">
        <v>0</v>
      </c>
      <c r="U427" s="162">
        <v>0</v>
      </c>
      <c r="V427" s="162" t="s">
        <v>239</v>
      </c>
      <c r="W427" s="154">
        <v>0</v>
      </c>
      <c r="X427" s="162">
        <v>0</v>
      </c>
      <c r="Y427" s="162">
        <v>0</v>
      </c>
      <c r="Z427" s="162">
        <v>0</v>
      </c>
      <c r="AA427" s="162">
        <v>0</v>
      </c>
      <c r="AB427" s="162" t="s">
        <v>239</v>
      </c>
      <c r="AC427" s="162">
        <v>0</v>
      </c>
      <c r="AD427" s="162">
        <v>0</v>
      </c>
      <c r="AE427" s="162">
        <v>0</v>
      </c>
      <c r="AF427" s="162">
        <v>0</v>
      </c>
      <c r="AG427" s="154">
        <v>0</v>
      </c>
    </row>
    <row r="428" spans="1:33" ht="31.5">
      <c r="A428" s="63" t="s">
        <v>175</v>
      </c>
      <c r="B428" s="54" t="s">
        <v>1349</v>
      </c>
      <c r="C428" s="63" t="s">
        <v>1350</v>
      </c>
      <c r="D428" s="162" t="s">
        <v>239</v>
      </c>
      <c r="E428" s="162">
        <v>0</v>
      </c>
      <c r="F428" s="162">
        <v>0</v>
      </c>
      <c r="G428" s="162">
        <v>0</v>
      </c>
      <c r="H428" s="162">
        <v>0</v>
      </c>
      <c r="I428" s="162">
        <v>0</v>
      </c>
      <c r="J428" s="162" t="s">
        <v>239</v>
      </c>
      <c r="K428" s="162">
        <v>0</v>
      </c>
      <c r="L428" s="162">
        <v>0</v>
      </c>
      <c r="M428" s="154">
        <v>0</v>
      </c>
      <c r="N428" s="162">
        <v>0</v>
      </c>
      <c r="O428" s="162">
        <v>0</v>
      </c>
      <c r="P428" s="162" t="s">
        <v>239</v>
      </c>
      <c r="Q428" s="162">
        <v>0</v>
      </c>
      <c r="R428" s="162">
        <v>0</v>
      </c>
      <c r="S428" s="162">
        <v>0</v>
      </c>
      <c r="T428" s="162">
        <v>0</v>
      </c>
      <c r="U428" s="162">
        <v>0</v>
      </c>
      <c r="V428" s="162" t="s">
        <v>239</v>
      </c>
      <c r="W428" s="154">
        <v>0</v>
      </c>
      <c r="X428" s="162">
        <v>0</v>
      </c>
      <c r="Y428" s="162">
        <v>0</v>
      </c>
      <c r="Z428" s="162">
        <v>0</v>
      </c>
      <c r="AA428" s="162">
        <v>0</v>
      </c>
      <c r="AB428" s="162" t="s">
        <v>239</v>
      </c>
      <c r="AC428" s="162">
        <v>0</v>
      </c>
      <c r="AD428" s="162">
        <v>0</v>
      </c>
      <c r="AE428" s="162">
        <v>0</v>
      </c>
      <c r="AF428" s="162">
        <v>0</v>
      </c>
      <c r="AG428" s="154">
        <v>0</v>
      </c>
    </row>
    <row r="429" spans="1:33" ht="31.5">
      <c r="A429" s="63" t="s">
        <v>175</v>
      </c>
      <c r="B429" s="54" t="s">
        <v>1351</v>
      </c>
      <c r="C429" s="63" t="s">
        <v>1352</v>
      </c>
      <c r="D429" s="162" t="s">
        <v>239</v>
      </c>
      <c r="E429" s="162">
        <v>0</v>
      </c>
      <c r="F429" s="162">
        <v>0</v>
      </c>
      <c r="G429" s="162">
        <v>0</v>
      </c>
      <c r="H429" s="162">
        <v>0</v>
      </c>
      <c r="I429" s="162">
        <v>0</v>
      </c>
      <c r="J429" s="162" t="s">
        <v>239</v>
      </c>
      <c r="K429" s="162">
        <v>0</v>
      </c>
      <c r="L429" s="162">
        <v>0</v>
      </c>
      <c r="M429" s="154">
        <v>0</v>
      </c>
      <c r="N429" s="162">
        <v>0</v>
      </c>
      <c r="O429" s="162">
        <v>0</v>
      </c>
      <c r="P429" s="162" t="s">
        <v>239</v>
      </c>
      <c r="Q429" s="162">
        <v>0</v>
      </c>
      <c r="R429" s="162">
        <v>0</v>
      </c>
      <c r="S429" s="162">
        <v>0</v>
      </c>
      <c r="T429" s="162">
        <v>0</v>
      </c>
      <c r="U429" s="162">
        <v>0</v>
      </c>
      <c r="V429" s="162" t="s">
        <v>239</v>
      </c>
      <c r="W429" s="154">
        <v>0</v>
      </c>
      <c r="X429" s="162">
        <v>0</v>
      </c>
      <c r="Y429" s="162">
        <v>0</v>
      </c>
      <c r="Z429" s="162">
        <v>0</v>
      </c>
      <c r="AA429" s="162">
        <v>0</v>
      </c>
      <c r="AB429" s="162" t="s">
        <v>239</v>
      </c>
      <c r="AC429" s="162">
        <v>0</v>
      </c>
      <c r="AD429" s="162">
        <v>0</v>
      </c>
      <c r="AE429" s="162">
        <v>0</v>
      </c>
      <c r="AF429" s="162">
        <v>0</v>
      </c>
      <c r="AG429" s="154">
        <v>0</v>
      </c>
    </row>
    <row r="430" spans="1:33" ht="31.5">
      <c r="A430" s="63" t="s">
        <v>175</v>
      </c>
      <c r="B430" s="54" t="s">
        <v>1353</v>
      </c>
      <c r="C430" s="63" t="s">
        <v>1354</v>
      </c>
      <c r="D430" s="162" t="s">
        <v>239</v>
      </c>
      <c r="E430" s="162">
        <v>0</v>
      </c>
      <c r="F430" s="162">
        <v>0</v>
      </c>
      <c r="G430" s="162">
        <v>0</v>
      </c>
      <c r="H430" s="162">
        <v>0</v>
      </c>
      <c r="I430" s="162">
        <v>0</v>
      </c>
      <c r="J430" s="162" t="s">
        <v>239</v>
      </c>
      <c r="K430" s="162">
        <v>0</v>
      </c>
      <c r="L430" s="162">
        <v>0</v>
      </c>
      <c r="M430" s="154">
        <v>0</v>
      </c>
      <c r="N430" s="162">
        <v>0</v>
      </c>
      <c r="O430" s="162">
        <v>0</v>
      </c>
      <c r="P430" s="162" t="s">
        <v>239</v>
      </c>
      <c r="Q430" s="162">
        <v>0</v>
      </c>
      <c r="R430" s="162">
        <v>0</v>
      </c>
      <c r="S430" s="162">
        <v>0</v>
      </c>
      <c r="T430" s="162">
        <v>0</v>
      </c>
      <c r="U430" s="162">
        <v>0</v>
      </c>
      <c r="V430" s="162" t="s">
        <v>239</v>
      </c>
      <c r="W430" s="154">
        <v>0</v>
      </c>
      <c r="X430" s="162">
        <v>0</v>
      </c>
      <c r="Y430" s="162">
        <v>0</v>
      </c>
      <c r="Z430" s="162">
        <v>0</v>
      </c>
      <c r="AA430" s="162">
        <v>0</v>
      </c>
      <c r="AB430" s="162" t="s">
        <v>239</v>
      </c>
      <c r="AC430" s="162">
        <v>0</v>
      </c>
      <c r="AD430" s="162">
        <v>0</v>
      </c>
      <c r="AE430" s="162">
        <v>0</v>
      </c>
      <c r="AF430" s="162">
        <v>0</v>
      </c>
      <c r="AG430" s="154">
        <v>0</v>
      </c>
    </row>
    <row r="431" spans="1:33" ht="31.5">
      <c r="A431" s="63" t="s">
        <v>175</v>
      </c>
      <c r="B431" s="54" t="s">
        <v>1355</v>
      </c>
      <c r="C431" s="63" t="s">
        <v>1356</v>
      </c>
      <c r="D431" s="162" t="s">
        <v>239</v>
      </c>
      <c r="E431" s="162">
        <v>0</v>
      </c>
      <c r="F431" s="162">
        <v>0</v>
      </c>
      <c r="G431" s="162">
        <v>0</v>
      </c>
      <c r="H431" s="162">
        <v>0</v>
      </c>
      <c r="I431" s="162">
        <v>0</v>
      </c>
      <c r="J431" s="162" t="s">
        <v>239</v>
      </c>
      <c r="K431" s="162">
        <v>0</v>
      </c>
      <c r="L431" s="162">
        <v>0</v>
      </c>
      <c r="M431" s="154">
        <v>0</v>
      </c>
      <c r="N431" s="162">
        <v>0</v>
      </c>
      <c r="O431" s="162">
        <v>0</v>
      </c>
      <c r="P431" s="162" t="s">
        <v>239</v>
      </c>
      <c r="Q431" s="162">
        <v>0</v>
      </c>
      <c r="R431" s="162">
        <v>0</v>
      </c>
      <c r="S431" s="162">
        <v>0</v>
      </c>
      <c r="T431" s="162">
        <v>0</v>
      </c>
      <c r="U431" s="162">
        <v>0</v>
      </c>
      <c r="V431" s="162" t="s">
        <v>239</v>
      </c>
      <c r="W431" s="154">
        <v>0</v>
      </c>
      <c r="X431" s="162">
        <v>0</v>
      </c>
      <c r="Y431" s="162">
        <v>0</v>
      </c>
      <c r="Z431" s="162">
        <v>0</v>
      </c>
      <c r="AA431" s="162">
        <v>0</v>
      </c>
      <c r="AB431" s="162" t="s">
        <v>239</v>
      </c>
      <c r="AC431" s="162">
        <v>0</v>
      </c>
      <c r="AD431" s="162">
        <v>0</v>
      </c>
      <c r="AE431" s="162">
        <v>0</v>
      </c>
      <c r="AF431" s="162">
        <v>0</v>
      </c>
      <c r="AG431" s="154">
        <v>0</v>
      </c>
    </row>
    <row r="432" spans="1:33" ht="47.25">
      <c r="A432" s="63" t="s">
        <v>175</v>
      </c>
      <c r="B432" s="54" t="s">
        <v>1357</v>
      </c>
      <c r="C432" s="63" t="s">
        <v>1358</v>
      </c>
      <c r="D432" s="154" t="s">
        <v>239</v>
      </c>
      <c r="E432" s="154">
        <v>0</v>
      </c>
      <c r="F432" s="154">
        <v>0</v>
      </c>
      <c r="G432" s="154">
        <v>0</v>
      </c>
      <c r="H432" s="154">
        <v>0</v>
      </c>
      <c r="I432" s="154">
        <v>0</v>
      </c>
      <c r="J432" s="154" t="s">
        <v>239</v>
      </c>
      <c r="K432" s="154">
        <v>0</v>
      </c>
      <c r="L432" s="154">
        <v>0</v>
      </c>
      <c r="M432" s="154">
        <v>0</v>
      </c>
      <c r="N432" s="154">
        <v>0</v>
      </c>
      <c r="O432" s="154">
        <v>0</v>
      </c>
      <c r="P432" s="154" t="s">
        <v>239</v>
      </c>
      <c r="Q432" s="154">
        <v>0</v>
      </c>
      <c r="R432" s="154">
        <v>0</v>
      </c>
      <c r="S432" s="154">
        <v>0</v>
      </c>
      <c r="T432" s="154">
        <v>0</v>
      </c>
      <c r="U432" s="154">
        <v>0</v>
      </c>
      <c r="V432" s="154" t="s">
        <v>239</v>
      </c>
      <c r="W432" s="154">
        <v>0</v>
      </c>
      <c r="X432" s="154">
        <v>0</v>
      </c>
      <c r="Y432" s="154">
        <v>0</v>
      </c>
      <c r="Z432" s="154">
        <v>0</v>
      </c>
      <c r="AA432" s="154">
        <v>0</v>
      </c>
      <c r="AB432" s="154" t="s">
        <v>239</v>
      </c>
      <c r="AC432" s="154">
        <v>0</v>
      </c>
      <c r="AD432" s="154">
        <v>0</v>
      </c>
      <c r="AE432" s="154">
        <v>0</v>
      </c>
      <c r="AF432" s="154">
        <v>0</v>
      </c>
      <c r="AG432" s="154">
        <v>0</v>
      </c>
    </row>
    <row r="433" spans="1:33" ht="31.5">
      <c r="A433" s="63" t="s">
        <v>175</v>
      </c>
      <c r="B433" s="54" t="s">
        <v>1359</v>
      </c>
      <c r="C433" s="63" t="s">
        <v>1360</v>
      </c>
      <c r="D433" s="202" t="s">
        <v>239</v>
      </c>
      <c r="E433" s="202">
        <v>0</v>
      </c>
      <c r="F433" s="202">
        <v>0</v>
      </c>
      <c r="G433" s="202">
        <v>0</v>
      </c>
      <c r="H433" s="202">
        <v>0</v>
      </c>
      <c r="I433" s="202">
        <v>0</v>
      </c>
      <c r="J433" s="202" t="s">
        <v>239</v>
      </c>
      <c r="K433" s="202">
        <v>0</v>
      </c>
      <c r="L433" s="202">
        <v>0</v>
      </c>
      <c r="M433" s="202">
        <v>0</v>
      </c>
      <c r="N433" s="202">
        <v>0</v>
      </c>
      <c r="O433" s="202">
        <v>0</v>
      </c>
      <c r="P433" s="202" t="s">
        <v>239</v>
      </c>
      <c r="Q433" s="202">
        <v>0</v>
      </c>
      <c r="R433" s="202">
        <v>0</v>
      </c>
      <c r="S433" s="202">
        <v>0</v>
      </c>
      <c r="T433" s="202">
        <v>0</v>
      </c>
      <c r="U433" s="202">
        <v>0</v>
      </c>
      <c r="V433" s="202" t="s">
        <v>239</v>
      </c>
      <c r="W433" s="202">
        <v>0</v>
      </c>
      <c r="X433" s="202">
        <v>0</v>
      </c>
      <c r="Y433" s="202">
        <v>0</v>
      </c>
      <c r="Z433" s="202">
        <v>0</v>
      </c>
      <c r="AA433" s="202">
        <v>0</v>
      </c>
      <c r="AB433" s="202" t="s">
        <v>239</v>
      </c>
      <c r="AC433" s="202">
        <v>0</v>
      </c>
      <c r="AD433" s="202">
        <v>0</v>
      </c>
      <c r="AE433" s="202">
        <v>0</v>
      </c>
      <c r="AF433" s="202">
        <v>0</v>
      </c>
      <c r="AG433" s="202">
        <v>0</v>
      </c>
    </row>
    <row r="434" spans="1:33" ht="31.5">
      <c r="A434" s="63" t="s">
        <v>175</v>
      </c>
      <c r="B434" s="54" t="s">
        <v>1361</v>
      </c>
      <c r="C434" s="63" t="s">
        <v>1362</v>
      </c>
      <c r="D434" s="66" t="s">
        <v>239</v>
      </c>
      <c r="E434" s="66">
        <v>0</v>
      </c>
      <c r="F434" s="66">
        <v>0</v>
      </c>
      <c r="G434" s="66">
        <v>0</v>
      </c>
      <c r="H434" s="66">
        <v>0</v>
      </c>
      <c r="I434" s="66">
        <v>0</v>
      </c>
      <c r="J434" s="66" t="s">
        <v>239</v>
      </c>
      <c r="K434" s="66">
        <v>0</v>
      </c>
      <c r="L434" s="66">
        <v>0</v>
      </c>
      <c r="M434" s="66">
        <v>0</v>
      </c>
      <c r="N434" s="66">
        <v>0</v>
      </c>
      <c r="O434" s="66">
        <v>0</v>
      </c>
      <c r="P434" s="66" t="s">
        <v>239</v>
      </c>
      <c r="Q434" s="66">
        <v>0</v>
      </c>
      <c r="R434" s="66">
        <v>0</v>
      </c>
      <c r="S434" s="66">
        <v>0</v>
      </c>
      <c r="T434" s="66">
        <v>0</v>
      </c>
      <c r="U434" s="66">
        <v>0</v>
      </c>
      <c r="V434" s="66" t="s">
        <v>239</v>
      </c>
      <c r="W434" s="66">
        <v>0</v>
      </c>
      <c r="X434" s="66">
        <v>0</v>
      </c>
      <c r="Y434" s="66">
        <v>0</v>
      </c>
      <c r="Z434" s="66">
        <v>0</v>
      </c>
      <c r="AA434" s="66">
        <v>0</v>
      </c>
      <c r="AB434" s="66" t="s">
        <v>239</v>
      </c>
      <c r="AC434" s="66">
        <v>0</v>
      </c>
      <c r="AD434" s="66">
        <v>0</v>
      </c>
      <c r="AE434" s="66">
        <v>0</v>
      </c>
      <c r="AF434" s="66">
        <v>0</v>
      </c>
      <c r="AG434" s="66">
        <v>0</v>
      </c>
    </row>
    <row r="435" spans="1:33" ht="78.75">
      <c r="A435" s="63" t="s">
        <v>175</v>
      </c>
      <c r="B435" s="54" t="s">
        <v>1363</v>
      </c>
      <c r="C435" s="63" t="s">
        <v>1364</v>
      </c>
      <c r="D435" s="162" t="s">
        <v>239</v>
      </c>
      <c r="E435" s="162">
        <v>0</v>
      </c>
      <c r="F435" s="162">
        <v>0</v>
      </c>
      <c r="G435" s="162">
        <v>0</v>
      </c>
      <c r="H435" s="162">
        <v>0</v>
      </c>
      <c r="I435" s="162">
        <v>0</v>
      </c>
      <c r="J435" s="162" t="s">
        <v>239</v>
      </c>
      <c r="K435" s="162">
        <v>0</v>
      </c>
      <c r="L435" s="162">
        <v>0</v>
      </c>
      <c r="M435" s="154">
        <v>0</v>
      </c>
      <c r="N435" s="162">
        <v>0</v>
      </c>
      <c r="O435" s="162">
        <v>0</v>
      </c>
      <c r="P435" s="162" t="s">
        <v>239</v>
      </c>
      <c r="Q435" s="162">
        <v>0</v>
      </c>
      <c r="R435" s="162">
        <v>0</v>
      </c>
      <c r="S435" s="162">
        <v>0</v>
      </c>
      <c r="T435" s="162">
        <v>0</v>
      </c>
      <c r="U435" s="162">
        <v>0</v>
      </c>
      <c r="V435" s="162" t="s">
        <v>239</v>
      </c>
      <c r="W435" s="154">
        <v>0</v>
      </c>
      <c r="X435" s="162">
        <v>0</v>
      </c>
      <c r="Y435" s="162">
        <v>0</v>
      </c>
      <c r="Z435" s="162">
        <v>0</v>
      </c>
      <c r="AA435" s="162">
        <v>0</v>
      </c>
      <c r="AB435" s="162" t="s">
        <v>239</v>
      </c>
      <c r="AC435" s="162">
        <v>0</v>
      </c>
      <c r="AD435" s="162">
        <v>0</v>
      </c>
      <c r="AE435" s="162">
        <v>0</v>
      </c>
      <c r="AF435" s="162">
        <v>0</v>
      </c>
      <c r="AG435" s="154">
        <v>0</v>
      </c>
    </row>
    <row r="436" spans="1:33" ht="31.5">
      <c r="A436" s="63" t="s">
        <v>175</v>
      </c>
      <c r="B436" s="54" t="s">
        <v>1365</v>
      </c>
      <c r="C436" s="63" t="s">
        <v>1366</v>
      </c>
      <c r="D436" s="162" t="s">
        <v>239</v>
      </c>
      <c r="E436" s="162">
        <v>0</v>
      </c>
      <c r="F436" s="162">
        <v>0</v>
      </c>
      <c r="G436" s="162">
        <v>0</v>
      </c>
      <c r="H436" s="162">
        <v>0</v>
      </c>
      <c r="I436" s="162">
        <v>0</v>
      </c>
      <c r="J436" s="162" t="s">
        <v>239</v>
      </c>
      <c r="K436" s="162">
        <v>0</v>
      </c>
      <c r="L436" s="162">
        <v>0</v>
      </c>
      <c r="M436" s="154">
        <v>0</v>
      </c>
      <c r="N436" s="162">
        <v>0</v>
      </c>
      <c r="O436" s="162">
        <v>0</v>
      </c>
      <c r="P436" s="162" t="s">
        <v>239</v>
      </c>
      <c r="Q436" s="162">
        <v>0</v>
      </c>
      <c r="R436" s="162">
        <v>0</v>
      </c>
      <c r="S436" s="162">
        <v>0</v>
      </c>
      <c r="T436" s="162">
        <v>0</v>
      </c>
      <c r="U436" s="162">
        <v>0</v>
      </c>
      <c r="V436" s="162" t="s">
        <v>239</v>
      </c>
      <c r="W436" s="154">
        <v>0</v>
      </c>
      <c r="X436" s="162">
        <v>0</v>
      </c>
      <c r="Y436" s="162">
        <v>0</v>
      </c>
      <c r="Z436" s="162">
        <v>0</v>
      </c>
      <c r="AA436" s="162">
        <v>0</v>
      </c>
      <c r="AB436" s="162" t="s">
        <v>239</v>
      </c>
      <c r="AC436" s="162">
        <v>0</v>
      </c>
      <c r="AD436" s="162">
        <v>0</v>
      </c>
      <c r="AE436" s="162">
        <v>0</v>
      </c>
      <c r="AF436" s="162">
        <v>0</v>
      </c>
      <c r="AG436" s="154">
        <v>0</v>
      </c>
    </row>
    <row r="437" spans="1:33" ht="47.25">
      <c r="A437" s="63" t="s">
        <v>175</v>
      </c>
      <c r="B437" s="54" t="s">
        <v>1367</v>
      </c>
      <c r="C437" s="63" t="s">
        <v>1368</v>
      </c>
      <c r="D437" s="66" t="s">
        <v>239</v>
      </c>
      <c r="E437" s="66">
        <v>0</v>
      </c>
      <c r="F437" s="66">
        <v>0</v>
      </c>
      <c r="G437" s="66">
        <v>0</v>
      </c>
      <c r="H437" s="66">
        <v>0</v>
      </c>
      <c r="I437" s="66">
        <v>0</v>
      </c>
      <c r="J437" s="66" t="s">
        <v>239</v>
      </c>
      <c r="K437" s="66">
        <v>0</v>
      </c>
      <c r="L437" s="66">
        <v>0</v>
      </c>
      <c r="M437" s="66">
        <v>0</v>
      </c>
      <c r="N437" s="66">
        <v>0</v>
      </c>
      <c r="O437" s="66">
        <v>0</v>
      </c>
      <c r="P437" s="66" t="s">
        <v>239</v>
      </c>
      <c r="Q437" s="66">
        <v>0</v>
      </c>
      <c r="R437" s="66">
        <v>0</v>
      </c>
      <c r="S437" s="66">
        <v>0</v>
      </c>
      <c r="T437" s="66">
        <v>0</v>
      </c>
      <c r="U437" s="66">
        <v>0</v>
      </c>
      <c r="V437" s="66" t="s">
        <v>239</v>
      </c>
      <c r="W437" s="66">
        <v>0</v>
      </c>
      <c r="X437" s="66">
        <v>0</v>
      </c>
      <c r="Y437" s="66">
        <v>0</v>
      </c>
      <c r="Z437" s="66">
        <v>0</v>
      </c>
      <c r="AA437" s="66">
        <v>0</v>
      </c>
      <c r="AB437" s="66" t="s">
        <v>239</v>
      </c>
      <c r="AC437" s="66">
        <v>0</v>
      </c>
      <c r="AD437" s="66">
        <v>0</v>
      </c>
      <c r="AE437" s="66">
        <v>0</v>
      </c>
      <c r="AF437" s="66">
        <v>0</v>
      </c>
      <c r="AG437" s="66">
        <v>0</v>
      </c>
    </row>
    <row r="438" spans="1:33" ht="31.5">
      <c r="A438" s="63" t="s">
        <v>175</v>
      </c>
      <c r="B438" s="54" t="s">
        <v>1369</v>
      </c>
      <c r="C438" s="63" t="s">
        <v>1370</v>
      </c>
      <c r="D438" s="162" t="s">
        <v>239</v>
      </c>
      <c r="E438" s="162">
        <v>0</v>
      </c>
      <c r="F438" s="162">
        <v>0</v>
      </c>
      <c r="G438" s="162">
        <v>0</v>
      </c>
      <c r="H438" s="162">
        <v>0</v>
      </c>
      <c r="I438" s="162">
        <v>0</v>
      </c>
      <c r="J438" s="162" t="s">
        <v>239</v>
      </c>
      <c r="K438" s="162">
        <v>0</v>
      </c>
      <c r="L438" s="162">
        <v>0</v>
      </c>
      <c r="M438" s="154">
        <v>0</v>
      </c>
      <c r="N438" s="162">
        <v>0</v>
      </c>
      <c r="O438" s="162">
        <v>0</v>
      </c>
      <c r="P438" s="162" t="s">
        <v>239</v>
      </c>
      <c r="Q438" s="162">
        <v>0</v>
      </c>
      <c r="R438" s="162">
        <v>0</v>
      </c>
      <c r="S438" s="162">
        <v>0</v>
      </c>
      <c r="T438" s="162">
        <v>0</v>
      </c>
      <c r="U438" s="162">
        <v>0</v>
      </c>
      <c r="V438" s="162" t="s">
        <v>239</v>
      </c>
      <c r="W438" s="154">
        <v>0</v>
      </c>
      <c r="X438" s="162">
        <v>0</v>
      </c>
      <c r="Y438" s="162">
        <v>0</v>
      </c>
      <c r="Z438" s="162">
        <v>0</v>
      </c>
      <c r="AA438" s="162">
        <v>0</v>
      </c>
      <c r="AB438" s="162" t="s">
        <v>239</v>
      </c>
      <c r="AC438" s="162">
        <v>0</v>
      </c>
      <c r="AD438" s="162">
        <v>0</v>
      </c>
      <c r="AE438" s="162">
        <v>0</v>
      </c>
      <c r="AF438" s="162">
        <v>0</v>
      </c>
      <c r="AG438" s="154">
        <v>0</v>
      </c>
    </row>
    <row r="439" spans="1:33" ht="31.5">
      <c r="A439" s="63" t="s">
        <v>175</v>
      </c>
      <c r="B439" s="54" t="s">
        <v>1371</v>
      </c>
      <c r="C439" s="63" t="s">
        <v>1372</v>
      </c>
      <c r="D439" s="154" t="s">
        <v>239</v>
      </c>
      <c r="E439" s="154">
        <v>0</v>
      </c>
      <c r="F439" s="154">
        <v>0</v>
      </c>
      <c r="G439" s="154">
        <v>0</v>
      </c>
      <c r="H439" s="154">
        <v>0</v>
      </c>
      <c r="I439" s="154">
        <v>0</v>
      </c>
      <c r="J439" s="154" t="s">
        <v>239</v>
      </c>
      <c r="K439" s="154">
        <v>0</v>
      </c>
      <c r="L439" s="154">
        <v>0</v>
      </c>
      <c r="M439" s="154">
        <v>0</v>
      </c>
      <c r="N439" s="154">
        <v>0</v>
      </c>
      <c r="O439" s="154">
        <v>0</v>
      </c>
      <c r="P439" s="154" t="s">
        <v>239</v>
      </c>
      <c r="Q439" s="154">
        <v>0</v>
      </c>
      <c r="R439" s="154">
        <v>0</v>
      </c>
      <c r="S439" s="154">
        <v>0</v>
      </c>
      <c r="T439" s="154">
        <v>0</v>
      </c>
      <c r="U439" s="154">
        <v>0</v>
      </c>
      <c r="V439" s="154" t="s">
        <v>239</v>
      </c>
      <c r="W439" s="154">
        <v>0</v>
      </c>
      <c r="X439" s="154">
        <v>0</v>
      </c>
      <c r="Y439" s="154">
        <v>0</v>
      </c>
      <c r="Z439" s="154">
        <v>0</v>
      </c>
      <c r="AA439" s="154">
        <v>0</v>
      </c>
      <c r="AB439" s="154" t="s">
        <v>239</v>
      </c>
      <c r="AC439" s="154">
        <v>0</v>
      </c>
      <c r="AD439" s="154">
        <v>0</v>
      </c>
      <c r="AE439" s="154">
        <v>0</v>
      </c>
      <c r="AF439" s="154">
        <v>0</v>
      </c>
      <c r="AG439" s="154">
        <v>0</v>
      </c>
    </row>
    <row r="440" spans="1:33" ht="31.5">
      <c r="A440" s="63" t="s">
        <v>175</v>
      </c>
      <c r="B440" s="54" t="s">
        <v>1373</v>
      </c>
      <c r="C440" s="63" t="s">
        <v>1374</v>
      </c>
      <c r="D440" s="154" t="s">
        <v>239</v>
      </c>
      <c r="E440" s="154">
        <v>0</v>
      </c>
      <c r="F440" s="154">
        <v>0</v>
      </c>
      <c r="G440" s="154">
        <v>0</v>
      </c>
      <c r="H440" s="154">
        <v>0</v>
      </c>
      <c r="I440" s="154">
        <v>0</v>
      </c>
      <c r="J440" s="154" t="s">
        <v>239</v>
      </c>
      <c r="K440" s="154">
        <v>0</v>
      </c>
      <c r="L440" s="154">
        <v>0</v>
      </c>
      <c r="M440" s="154">
        <v>0</v>
      </c>
      <c r="N440" s="154">
        <v>0</v>
      </c>
      <c r="O440" s="154">
        <v>0</v>
      </c>
      <c r="P440" s="154" t="s">
        <v>239</v>
      </c>
      <c r="Q440" s="154">
        <v>0</v>
      </c>
      <c r="R440" s="154">
        <v>0</v>
      </c>
      <c r="S440" s="154">
        <v>0</v>
      </c>
      <c r="T440" s="154">
        <v>0</v>
      </c>
      <c r="U440" s="154">
        <v>0</v>
      </c>
      <c r="V440" s="154" t="s">
        <v>239</v>
      </c>
      <c r="W440" s="154">
        <v>0</v>
      </c>
      <c r="X440" s="154">
        <v>0</v>
      </c>
      <c r="Y440" s="154">
        <v>0</v>
      </c>
      <c r="Z440" s="154">
        <v>0</v>
      </c>
      <c r="AA440" s="154">
        <v>0</v>
      </c>
      <c r="AB440" s="154" t="s">
        <v>239</v>
      </c>
      <c r="AC440" s="154">
        <v>0</v>
      </c>
      <c r="AD440" s="154">
        <v>0</v>
      </c>
      <c r="AE440" s="154">
        <v>0</v>
      </c>
      <c r="AF440" s="154">
        <v>0</v>
      </c>
      <c r="AG440" s="154">
        <v>0</v>
      </c>
    </row>
    <row r="441" spans="1:33" ht="31.5">
      <c r="A441" s="133" t="s">
        <v>175</v>
      </c>
      <c r="B441" s="134" t="s">
        <v>1375</v>
      </c>
      <c r="C441" s="133" t="s">
        <v>1376</v>
      </c>
      <c r="D441" s="154" t="s">
        <v>239</v>
      </c>
      <c r="E441" s="154">
        <v>0</v>
      </c>
      <c r="F441" s="154">
        <v>0</v>
      </c>
      <c r="G441" s="154">
        <v>0</v>
      </c>
      <c r="H441" s="154">
        <v>0</v>
      </c>
      <c r="I441" s="154">
        <v>0</v>
      </c>
      <c r="J441" s="154" t="s">
        <v>239</v>
      </c>
      <c r="K441" s="154">
        <v>0</v>
      </c>
      <c r="L441" s="154">
        <v>0</v>
      </c>
      <c r="M441" s="154">
        <v>0</v>
      </c>
      <c r="N441" s="154">
        <v>0</v>
      </c>
      <c r="O441" s="154">
        <v>0</v>
      </c>
      <c r="P441" s="154" t="s">
        <v>239</v>
      </c>
      <c r="Q441" s="154">
        <v>0</v>
      </c>
      <c r="R441" s="154">
        <v>0</v>
      </c>
      <c r="S441" s="154">
        <v>0</v>
      </c>
      <c r="T441" s="154">
        <v>0</v>
      </c>
      <c r="U441" s="154">
        <v>0</v>
      </c>
      <c r="V441" s="154" t="s">
        <v>239</v>
      </c>
      <c r="W441" s="154">
        <v>0</v>
      </c>
      <c r="X441" s="154">
        <v>0</v>
      </c>
      <c r="Y441" s="154">
        <v>0</v>
      </c>
      <c r="Z441" s="154">
        <v>0</v>
      </c>
      <c r="AA441" s="154">
        <v>0</v>
      </c>
      <c r="AB441" s="154" t="s">
        <v>239</v>
      </c>
      <c r="AC441" s="154">
        <v>0</v>
      </c>
      <c r="AD441" s="154">
        <v>0</v>
      </c>
      <c r="AE441" s="154">
        <v>0</v>
      </c>
      <c r="AF441" s="154">
        <v>0</v>
      </c>
      <c r="AG441" s="154">
        <v>0</v>
      </c>
    </row>
    <row r="442" spans="1:33" ht="31.5">
      <c r="A442" s="63" t="s">
        <v>175</v>
      </c>
      <c r="B442" s="54" t="s">
        <v>1377</v>
      </c>
      <c r="C442" s="63" t="s">
        <v>1378</v>
      </c>
      <c r="D442" s="154" t="s">
        <v>239</v>
      </c>
      <c r="E442" s="154">
        <v>0</v>
      </c>
      <c r="F442" s="154">
        <v>0</v>
      </c>
      <c r="G442" s="154">
        <v>0</v>
      </c>
      <c r="H442" s="154">
        <v>0</v>
      </c>
      <c r="I442" s="154">
        <v>0</v>
      </c>
      <c r="J442" s="154" t="s">
        <v>239</v>
      </c>
      <c r="K442" s="154">
        <v>0</v>
      </c>
      <c r="L442" s="154">
        <v>0</v>
      </c>
      <c r="M442" s="154">
        <v>0</v>
      </c>
      <c r="N442" s="154">
        <v>0</v>
      </c>
      <c r="O442" s="154">
        <v>0</v>
      </c>
      <c r="P442" s="154" t="s">
        <v>239</v>
      </c>
      <c r="Q442" s="154">
        <v>0</v>
      </c>
      <c r="R442" s="154">
        <v>0</v>
      </c>
      <c r="S442" s="154">
        <v>0</v>
      </c>
      <c r="T442" s="154">
        <v>0</v>
      </c>
      <c r="U442" s="154">
        <v>0</v>
      </c>
      <c r="V442" s="154" t="s">
        <v>239</v>
      </c>
      <c r="W442" s="154">
        <v>0</v>
      </c>
      <c r="X442" s="154">
        <v>0</v>
      </c>
      <c r="Y442" s="154">
        <v>0</v>
      </c>
      <c r="Z442" s="154">
        <v>0</v>
      </c>
      <c r="AA442" s="154">
        <v>0</v>
      </c>
      <c r="AB442" s="154" t="s">
        <v>239</v>
      </c>
      <c r="AC442" s="154">
        <v>0</v>
      </c>
      <c r="AD442" s="154">
        <v>0</v>
      </c>
      <c r="AE442" s="154">
        <v>0</v>
      </c>
      <c r="AF442" s="154">
        <v>0</v>
      </c>
      <c r="AG442" s="154">
        <v>0</v>
      </c>
    </row>
    <row r="443" spans="1:33" ht="31.5">
      <c r="A443" s="63" t="s">
        <v>175</v>
      </c>
      <c r="B443" s="54" t="s">
        <v>1379</v>
      </c>
      <c r="C443" s="63" t="s">
        <v>1380</v>
      </c>
      <c r="D443" s="154" t="s">
        <v>239</v>
      </c>
      <c r="E443" s="154">
        <v>0</v>
      </c>
      <c r="F443" s="154">
        <v>0</v>
      </c>
      <c r="G443" s="154">
        <v>0</v>
      </c>
      <c r="H443" s="154">
        <v>0</v>
      </c>
      <c r="I443" s="154">
        <v>0</v>
      </c>
      <c r="J443" s="154" t="s">
        <v>239</v>
      </c>
      <c r="K443" s="154">
        <v>0</v>
      </c>
      <c r="L443" s="154">
        <v>0</v>
      </c>
      <c r="M443" s="154">
        <v>0</v>
      </c>
      <c r="N443" s="154">
        <v>0</v>
      </c>
      <c r="O443" s="154">
        <v>0</v>
      </c>
      <c r="P443" s="154" t="s">
        <v>239</v>
      </c>
      <c r="Q443" s="154">
        <v>0</v>
      </c>
      <c r="R443" s="154">
        <v>0</v>
      </c>
      <c r="S443" s="154">
        <v>0</v>
      </c>
      <c r="T443" s="154">
        <v>0</v>
      </c>
      <c r="U443" s="154">
        <v>0</v>
      </c>
      <c r="V443" s="154" t="s">
        <v>239</v>
      </c>
      <c r="W443" s="154">
        <v>0</v>
      </c>
      <c r="X443" s="154">
        <v>0</v>
      </c>
      <c r="Y443" s="154">
        <v>0</v>
      </c>
      <c r="Z443" s="154">
        <v>0</v>
      </c>
      <c r="AA443" s="154">
        <v>0</v>
      </c>
      <c r="AB443" s="154" t="s">
        <v>239</v>
      </c>
      <c r="AC443" s="154">
        <v>0</v>
      </c>
      <c r="AD443" s="154">
        <v>0</v>
      </c>
      <c r="AE443" s="154">
        <v>0</v>
      </c>
      <c r="AF443" s="154">
        <v>0</v>
      </c>
      <c r="AG443" s="154">
        <v>0</v>
      </c>
    </row>
    <row r="444" spans="1:33" ht="47.25">
      <c r="A444" s="63" t="s">
        <v>175</v>
      </c>
      <c r="B444" s="54" t="s">
        <v>1381</v>
      </c>
      <c r="C444" s="63" t="s">
        <v>1382</v>
      </c>
      <c r="D444" s="154" t="s">
        <v>239</v>
      </c>
      <c r="E444" s="154">
        <v>0</v>
      </c>
      <c r="F444" s="154">
        <v>0</v>
      </c>
      <c r="G444" s="154">
        <v>0</v>
      </c>
      <c r="H444" s="154">
        <v>0</v>
      </c>
      <c r="I444" s="154">
        <v>0</v>
      </c>
      <c r="J444" s="154" t="s">
        <v>239</v>
      </c>
      <c r="K444" s="154">
        <v>0</v>
      </c>
      <c r="L444" s="154">
        <v>0</v>
      </c>
      <c r="M444" s="154">
        <v>0</v>
      </c>
      <c r="N444" s="154">
        <v>0</v>
      </c>
      <c r="O444" s="154">
        <v>0</v>
      </c>
      <c r="P444" s="154" t="s">
        <v>239</v>
      </c>
      <c r="Q444" s="154">
        <v>0</v>
      </c>
      <c r="R444" s="154">
        <v>0</v>
      </c>
      <c r="S444" s="154">
        <v>0</v>
      </c>
      <c r="T444" s="154">
        <v>0</v>
      </c>
      <c r="U444" s="154">
        <v>0</v>
      </c>
      <c r="V444" s="154" t="s">
        <v>239</v>
      </c>
      <c r="W444" s="154">
        <v>0</v>
      </c>
      <c r="X444" s="154">
        <v>0</v>
      </c>
      <c r="Y444" s="154">
        <v>0</v>
      </c>
      <c r="Z444" s="154">
        <v>0</v>
      </c>
      <c r="AA444" s="154">
        <v>0</v>
      </c>
      <c r="AB444" s="154" t="s">
        <v>239</v>
      </c>
      <c r="AC444" s="154">
        <v>0</v>
      </c>
      <c r="AD444" s="154">
        <v>0</v>
      </c>
      <c r="AE444" s="154">
        <v>0</v>
      </c>
      <c r="AF444" s="154">
        <v>0</v>
      </c>
      <c r="AG444" s="154">
        <v>0</v>
      </c>
    </row>
    <row r="445" spans="1:33" ht="31.5">
      <c r="A445" s="63" t="s">
        <v>175</v>
      </c>
      <c r="B445" s="54" t="s">
        <v>1383</v>
      </c>
      <c r="C445" s="63" t="s">
        <v>1384</v>
      </c>
      <c r="D445" s="202" t="s">
        <v>239</v>
      </c>
      <c r="E445" s="202">
        <v>0</v>
      </c>
      <c r="F445" s="202">
        <v>0</v>
      </c>
      <c r="G445" s="202">
        <v>0</v>
      </c>
      <c r="H445" s="202">
        <v>0</v>
      </c>
      <c r="I445" s="202">
        <v>0</v>
      </c>
      <c r="J445" s="202" t="s">
        <v>239</v>
      </c>
      <c r="K445" s="202">
        <v>0</v>
      </c>
      <c r="L445" s="202">
        <v>0</v>
      </c>
      <c r="M445" s="202">
        <v>0</v>
      </c>
      <c r="N445" s="202">
        <v>0</v>
      </c>
      <c r="O445" s="202">
        <v>0</v>
      </c>
      <c r="P445" s="202" t="s">
        <v>239</v>
      </c>
      <c r="Q445" s="202">
        <v>0</v>
      </c>
      <c r="R445" s="202">
        <v>0</v>
      </c>
      <c r="S445" s="202">
        <v>0</v>
      </c>
      <c r="T445" s="202">
        <v>0</v>
      </c>
      <c r="U445" s="202">
        <v>0</v>
      </c>
      <c r="V445" s="202" t="s">
        <v>239</v>
      </c>
      <c r="W445" s="202">
        <v>0</v>
      </c>
      <c r="X445" s="202">
        <v>0</v>
      </c>
      <c r="Y445" s="202">
        <v>0</v>
      </c>
      <c r="Z445" s="202">
        <v>0</v>
      </c>
      <c r="AA445" s="202">
        <v>0</v>
      </c>
      <c r="AB445" s="202" t="s">
        <v>239</v>
      </c>
      <c r="AC445" s="202">
        <v>0</v>
      </c>
      <c r="AD445" s="202">
        <v>0</v>
      </c>
      <c r="AE445" s="202">
        <v>0</v>
      </c>
      <c r="AF445" s="202">
        <v>0</v>
      </c>
      <c r="AG445" s="202">
        <v>0</v>
      </c>
    </row>
    <row r="446" spans="1:33" ht="31.5">
      <c r="A446" s="63" t="s">
        <v>175</v>
      </c>
      <c r="B446" s="54" t="s">
        <v>1385</v>
      </c>
      <c r="C446" s="63" t="s">
        <v>1386</v>
      </c>
      <c r="D446" s="66" t="s">
        <v>239</v>
      </c>
      <c r="E446" s="66">
        <v>0</v>
      </c>
      <c r="F446" s="66">
        <v>0</v>
      </c>
      <c r="G446" s="66">
        <v>0</v>
      </c>
      <c r="H446" s="66">
        <v>0</v>
      </c>
      <c r="I446" s="66">
        <v>0</v>
      </c>
      <c r="J446" s="66" t="s">
        <v>239</v>
      </c>
      <c r="K446" s="66">
        <v>0</v>
      </c>
      <c r="L446" s="66">
        <v>0</v>
      </c>
      <c r="M446" s="66">
        <v>0</v>
      </c>
      <c r="N446" s="66">
        <v>0</v>
      </c>
      <c r="O446" s="66">
        <v>0</v>
      </c>
      <c r="P446" s="66" t="s">
        <v>239</v>
      </c>
      <c r="Q446" s="66">
        <v>0</v>
      </c>
      <c r="R446" s="66">
        <v>0</v>
      </c>
      <c r="S446" s="66">
        <v>0</v>
      </c>
      <c r="T446" s="66">
        <v>0</v>
      </c>
      <c r="U446" s="66">
        <v>0</v>
      </c>
      <c r="V446" s="66" t="s">
        <v>239</v>
      </c>
      <c r="W446" s="66">
        <v>0</v>
      </c>
      <c r="X446" s="66">
        <v>0</v>
      </c>
      <c r="Y446" s="66">
        <v>0</v>
      </c>
      <c r="Z446" s="66">
        <v>0</v>
      </c>
      <c r="AA446" s="66">
        <v>0</v>
      </c>
      <c r="AB446" s="66" t="s">
        <v>239</v>
      </c>
      <c r="AC446" s="66">
        <v>0</v>
      </c>
      <c r="AD446" s="66">
        <v>0</v>
      </c>
      <c r="AE446" s="66">
        <v>0</v>
      </c>
      <c r="AF446" s="66">
        <v>0</v>
      </c>
      <c r="AG446" s="66">
        <v>0</v>
      </c>
    </row>
    <row r="447" spans="1:33" ht="31.5">
      <c r="A447" s="63" t="s">
        <v>175</v>
      </c>
      <c r="B447" s="54" t="s">
        <v>1387</v>
      </c>
      <c r="C447" s="63" t="s">
        <v>1388</v>
      </c>
      <c r="D447" s="162" t="s">
        <v>239</v>
      </c>
      <c r="E447" s="162">
        <v>0</v>
      </c>
      <c r="F447" s="162">
        <v>0</v>
      </c>
      <c r="G447" s="162">
        <v>0</v>
      </c>
      <c r="H447" s="162">
        <v>0</v>
      </c>
      <c r="I447" s="162">
        <v>0</v>
      </c>
      <c r="J447" s="162" t="s">
        <v>239</v>
      </c>
      <c r="K447" s="162">
        <v>0</v>
      </c>
      <c r="L447" s="162">
        <v>0</v>
      </c>
      <c r="M447" s="154">
        <v>0</v>
      </c>
      <c r="N447" s="162">
        <v>0</v>
      </c>
      <c r="O447" s="162">
        <v>0</v>
      </c>
      <c r="P447" s="162" t="s">
        <v>239</v>
      </c>
      <c r="Q447" s="162">
        <v>0</v>
      </c>
      <c r="R447" s="162">
        <v>0</v>
      </c>
      <c r="S447" s="162">
        <v>0</v>
      </c>
      <c r="T447" s="162">
        <v>0</v>
      </c>
      <c r="U447" s="162">
        <v>0</v>
      </c>
      <c r="V447" s="162" t="s">
        <v>239</v>
      </c>
      <c r="W447" s="154">
        <v>0</v>
      </c>
      <c r="X447" s="162">
        <v>0</v>
      </c>
      <c r="Y447" s="162">
        <v>0</v>
      </c>
      <c r="Z447" s="162">
        <v>0</v>
      </c>
      <c r="AA447" s="162">
        <v>0</v>
      </c>
      <c r="AB447" s="162" t="s">
        <v>239</v>
      </c>
      <c r="AC447" s="162">
        <v>0</v>
      </c>
      <c r="AD447" s="162">
        <v>0</v>
      </c>
      <c r="AE447" s="162">
        <v>0</v>
      </c>
      <c r="AF447" s="162">
        <v>0</v>
      </c>
      <c r="AG447" s="154">
        <v>0</v>
      </c>
    </row>
    <row r="448" spans="1:33" ht="47.25">
      <c r="A448" s="63" t="s">
        <v>175</v>
      </c>
      <c r="B448" s="54" t="s">
        <v>1389</v>
      </c>
      <c r="C448" s="63" t="s">
        <v>1390</v>
      </c>
      <c r="D448" s="162" t="s">
        <v>239</v>
      </c>
      <c r="E448" s="162">
        <v>0</v>
      </c>
      <c r="F448" s="162">
        <v>0</v>
      </c>
      <c r="G448" s="162">
        <v>0</v>
      </c>
      <c r="H448" s="162">
        <v>0</v>
      </c>
      <c r="I448" s="162">
        <v>0</v>
      </c>
      <c r="J448" s="162" t="s">
        <v>239</v>
      </c>
      <c r="K448" s="162">
        <v>0</v>
      </c>
      <c r="L448" s="162">
        <v>0</v>
      </c>
      <c r="M448" s="154">
        <v>0</v>
      </c>
      <c r="N448" s="162">
        <v>0</v>
      </c>
      <c r="O448" s="162">
        <v>0</v>
      </c>
      <c r="P448" s="162" t="s">
        <v>239</v>
      </c>
      <c r="Q448" s="162">
        <v>0</v>
      </c>
      <c r="R448" s="162">
        <v>0</v>
      </c>
      <c r="S448" s="162">
        <v>0</v>
      </c>
      <c r="T448" s="162">
        <v>0</v>
      </c>
      <c r="U448" s="162">
        <v>0</v>
      </c>
      <c r="V448" s="162" t="s">
        <v>239</v>
      </c>
      <c r="W448" s="154">
        <v>0</v>
      </c>
      <c r="X448" s="162">
        <v>0</v>
      </c>
      <c r="Y448" s="162">
        <v>0</v>
      </c>
      <c r="Z448" s="162">
        <v>0</v>
      </c>
      <c r="AA448" s="162">
        <v>0</v>
      </c>
      <c r="AB448" s="162" t="s">
        <v>239</v>
      </c>
      <c r="AC448" s="162">
        <v>0</v>
      </c>
      <c r="AD448" s="162">
        <v>0</v>
      </c>
      <c r="AE448" s="162">
        <v>0</v>
      </c>
      <c r="AF448" s="162">
        <v>0</v>
      </c>
      <c r="AG448" s="154">
        <v>0</v>
      </c>
    </row>
    <row r="449" spans="1:33" ht="31.5">
      <c r="A449" s="63" t="s">
        <v>175</v>
      </c>
      <c r="B449" s="54" t="s">
        <v>1391</v>
      </c>
      <c r="C449" s="63" t="s">
        <v>1392</v>
      </c>
      <c r="D449" s="162" t="s">
        <v>239</v>
      </c>
      <c r="E449" s="162">
        <v>0</v>
      </c>
      <c r="F449" s="162">
        <v>0</v>
      </c>
      <c r="G449" s="162">
        <v>0</v>
      </c>
      <c r="H449" s="162">
        <v>0</v>
      </c>
      <c r="I449" s="162">
        <v>0</v>
      </c>
      <c r="J449" s="162" t="s">
        <v>239</v>
      </c>
      <c r="K449" s="162">
        <v>0</v>
      </c>
      <c r="L449" s="162">
        <v>0</v>
      </c>
      <c r="M449" s="154">
        <v>0</v>
      </c>
      <c r="N449" s="162">
        <v>0</v>
      </c>
      <c r="O449" s="162">
        <v>0</v>
      </c>
      <c r="P449" s="162" t="s">
        <v>239</v>
      </c>
      <c r="Q449" s="162">
        <v>0</v>
      </c>
      <c r="R449" s="162">
        <v>0</v>
      </c>
      <c r="S449" s="162">
        <v>0</v>
      </c>
      <c r="T449" s="162">
        <v>0</v>
      </c>
      <c r="U449" s="162">
        <v>0</v>
      </c>
      <c r="V449" s="162" t="s">
        <v>239</v>
      </c>
      <c r="W449" s="154">
        <v>0</v>
      </c>
      <c r="X449" s="162">
        <v>0</v>
      </c>
      <c r="Y449" s="162">
        <v>0</v>
      </c>
      <c r="Z449" s="162">
        <v>0</v>
      </c>
      <c r="AA449" s="162">
        <v>0</v>
      </c>
      <c r="AB449" s="162" t="s">
        <v>239</v>
      </c>
      <c r="AC449" s="162">
        <v>0</v>
      </c>
      <c r="AD449" s="162">
        <v>0</v>
      </c>
      <c r="AE449" s="162">
        <v>0</v>
      </c>
      <c r="AF449" s="162">
        <v>0</v>
      </c>
      <c r="AG449" s="154">
        <v>0</v>
      </c>
    </row>
    <row r="450" spans="1:33" ht="31.5">
      <c r="A450" s="63" t="s">
        <v>175</v>
      </c>
      <c r="B450" s="54" t="s">
        <v>1393</v>
      </c>
      <c r="C450" s="63" t="s">
        <v>1394</v>
      </c>
      <c r="D450" s="162" t="s">
        <v>239</v>
      </c>
      <c r="E450" s="162">
        <v>0</v>
      </c>
      <c r="F450" s="162">
        <v>0</v>
      </c>
      <c r="G450" s="162">
        <v>0</v>
      </c>
      <c r="H450" s="162">
        <v>0</v>
      </c>
      <c r="I450" s="162">
        <v>0</v>
      </c>
      <c r="J450" s="162" t="s">
        <v>239</v>
      </c>
      <c r="K450" s="162">
        <v>0</v>
      </c>
      <c r="L450" s="162">
        <v>0</v>
      </c>
      <c r="M450" s="154">
        <v>0</v>
      </c>
      <c r="N450" s="162">
        <v>0</v>
      </c>
      <c r="O450" s="162">
        <v>0</v>
      </c>
      <c r="P450" s="162" t="s">
        <v>239</v>
      </c>
      <c r="Q450" s="162">
        <v>0</v>
      </c>
      <c r="R450" s="162">
        <v>0</v>
      </c>
      <c r="S450" s="162">
        <v>0</v>
      </c>
      <c r="T450" s="162">
        <v>0</v>
      </c>
      <c r="U450" s="162">
        <v>0</v>
      </c>
      <c r="V450" s="162" t="s">
        <v>239</v>
      </c>
      <c r="W450" s="154">
        <v>0</v>
      </c>
      <c r="X450" s="162">
        <v>0</v>
      </c>
      <c r="Y450" s="162">
        <v>0</v>
      </c>
      <c r="Z450" s="162">
        <v>0</v>
      </c>
      <c r="AA450" s="162">
        <v>0</v>
      </c>
      <c r="AB450" s="162" t="s">
        <v>239</v>
      </c>
      <c r="AC450" s="162">
        <v>0</v>
      </c>
      <c r="AD450" s="162">
        <v>0</v>
      </c>
      <c r="AE450" s="162">
        <v>0</v>
      </c>
      <c r="AF450" s="162">
        <v>0</v>
      </c>
      <c r="AG450" s="154">
        <v>0</v>
      </c>
    </row>
    <row r="451" spans="1:33" ht="31.5">
      <c r="A451" s="63" t="s">
        <v>175</v>
      </c>
      <c r="B451" s="54" t="s">
        <v>1395</v>
      </c>
      <c r="C451" s="63" t="s">
        <v>1396</v>
      </c>
      <c r="D451" s="162" t="s">
        <v>239</v>
      </c>
      <c r="E451" s="162">
        <v>0</v>
      </c>
      <c r="F451" s="162">
        <v>0</v>
      </c>
      <c r="G451" s="162">
        <v>0</v>
      </c>
      <c r="H451" s="162">
        <v>0</v>
      </c>
      <c r="I451" s="162">
        <v>0</v>
      </c>
      <c r="J451" s="162" t="s">
        <v>239</v>
      </c>
      <c r="K451" s="162">
        <v>0</v>
      </c>
      <c r="L451" s="162">
        <v>0</v>
      </c>
      <c r="M451" s="154">
        <v>0</v>
      </c>
      <c r="N451" s="162">
        <v>0</v>
      </c>
      <c r="O451" s="162">
        <v>0</v>
      </c>
      <c r="P451" s="162" t="s">
        <v>239</v>
      </c>
      <c r="Q451" s="162">
        <v>0</v>
      </c>
      <c r="R451" s="162">
        <v>0</v>
      </c>
      <c r="S451" s="162">
        <v>0</v>
      </c>
      <c r="T451" s="162">
        <v>0</v>
      </c>
      <c r="U451" s="162">
        <v>0</v>
      </c>
      <c r="V451" s="162" t="s">
        <v>239</v>
      </c>
      <c r="W451" s="154">
        <v>0</v>
      </c>
      <c r="X451" s="162">
        <v>0</v>
      </c>
      <c r="Y451" s="162">
        <v>0</v>
      </c>
      <c r="Z451" s="162">
        <v>0</v>
      </c>
      <c r="AA451" s="162">
        <v>0</v>
      </c>
      <c r="AB451" s="162" t="s">
        <v>239</v>
      </c>
      <c r="AC451" s="162">
        <v>0</v>
      </c>
      <c r="AD451" s="162">
        <v>0</v>
      </c>
      <c r="AE451" s="162">
        <v>0</v>
      </c>
      <c r="AF451" s="162">
        <v>0</v>
      </c>
      <c r="AG451" s="154">
        <v>0</v>
      </c>
    </row>
    <row r="452" spans="1:33" ht="31.5">
      <c r="A452" s="63" t="s">
        <v>175</v>
      </c>
      <c r="B452" s="54" t="s">
        <v>1397</v>
      </c>
      <c r="C452" s="63" t="s">
        <v>1398</v>
      </c>
      <c r="D452" s="162" t="s">
        <v>239</v>
      </c>
      <c r="E452" s="162">
        <v>0</v>
      </c>
      <c r="F452" s="162">
        <v>0</v>
      </c>
      <c r="G452" s="162">
        <v>0</v>
      </c>
      <c r="H452" s="162">
        <v>0</v>
      </c>
      <c r="I452" s="162">
        <v>0</v>
      </c>
      <c r="J452" s="162" t="s">
        <v>239</v>
      </c>
      <c r="K452" s="162">
        <v>0</v>
      </c>
      <c r="L452" s="162">
        <v>0</v>
      </c>
      <c r="M452" s="154">
        <v>0</v>
      </c>
      <c r="N452" s="162">
        <v>0</v>
      </c>
      <c r="O452" s="162">
        <v>0</v>
      </c>
      <c r="P452" s="162" t="s">
        <v>239</v>
      </c>
      <c r="Q452" s="162">
        <v>0</v>
      </c>
      <c r="R452" s="162">
        <v>0</v>
      </c>
      <c r="S452" s="162">
        <v>0</v>
      </c>
      <c r="T452" s="162">
        <v>0</v>
      </c>
      <c r="U452" s="162">
        <v>0</v>
      </c>
      <c r="V452" s="162" t="s">
        <v>239</v>
      </c>
      <c r="W452" s="154">
        <v>0</v>
      </c>
      <c r="X452" s="162">
        <v>0</v>
      </c>
      <c r="Y452" s="162">
        <v>0</v>
      </c>
      <c r="Z452" s="162">
        <v>0</v>
      </c>
      <c r="AA452" s="162">
        <v>0</v>
      </c>
      <c r="AB452" s="162" t="s">
        <v>239</v>
      </c>
      <c r="AC452" s="162">
        <v>0</v>
      </c>
      <c r="AD452" s="162">
        <v>0</v>
      </c>
      <c r="AE452" s="162">
        <v>0</v>
      </c>
      <c r="AF452" s="162">
        <v>0</v>
      </c>
      <c r="AG452" s="154">
        <v>0</v>
      </c>
    </row>
    <row r="453" spans="1:33" ht="110.25">
      <c r="A453" s="63" t="s">
        <v>175</v>
      </c>
      <c r="B453" s="54" t="s">
        <v>1399</v>
      </c>
      <c r="C453" s="63" t="s">
        <v>1400</v>
      </c>
      <c r="D453" s="162" t="s">
        <v>239</v>
      </c>
      <c r="E453" s="162">
        <v>0</v>
      </c>
      <c r="F453" s="162">
        <v>0</v>
      </c>
      <c r="G453" s="162">
        <v>0</v>
      </c>
      <c r="H453" s="162">
        <v>0</v>
      </c>
      <c r="I453" s="162">
        <v>0</v>
      </c>
      <c r="J453" s="162" t="s">
        <v>239</v>
      </c>
      <c r="K453" s="162">
        <v>0</v>
      </c>
      <c r="L453" s="162">
        <v>0</v>
      </c>
      <c r="M453" s="154">
        <v>0</v>
      </c>
      <c r="N453" s="162">
        <v>0</v>
      </c>
      <c r="O453" s="162">
        <v>0</v>
      </c>
      <c r="P453" s="162" t="s">
        <v>239</v>
      </c>
      <c r="Q453" s="162">
        <v>0</v>
      </c>
      <c r="R453" s="162">
        <v>0</v>
      </c>
      <c r="S453" s="162">
        <v>0</v>
      </c>
      <c r="T453" s="162">
        <v>0</v>
      </c>
      <c r="U453" s="162">
        <v>0</v>
      </c>
      <c r="V453" s="162" t="s">
        <v>239</v>
      </c>
      <c r="W453" s="154">
        <v>0</v>
      </c>
      <c r="X453" s="162">
        <v>0</v>
      </c>
      <c r="Y453" s="162">
        <v>0</v>
      </c>
      <c r="Z453" s="162">
        <v>0</v>
      </c>
      <c r="AA453" s="162">
        <v>0</v>
      </c>
      <c r="AB453" s="162" t="s">
        <v>239</v>
      </c>
      <c r="AC453" s="162">
        <v>0</v>
      </c>
      <c r="AD453" s="162">
        <v>0</v>
      </c>
      <c r="AE453" s="162">
        <v>0</v>
      </c>
      <c r="AF453" s="162">
        <v>0</v>
      </c>
      <c r="AG453" s="154">
        <v>0</v>
      </c>
    </row>
    <row r="454" spans="1:33" ht="31.5">
      <c r="A454" s="133" t="s">
        <v>175</v>
      </c>
      <c r="B454" s="134" t="s">
        <v>1401</v>
      </c>
      <c r="C454" s="133" t="s">
        <v>1402</v>
      </c>
      <c r="D454" s="162" t="s">
        <v>239</v>
      </c>
      <c r="E454" s="162">
        <v>0</v>
      </c>
      <c r="F454" s="162">
        <v>0</v>
      </c>
      <c r="G454" s="162">
        <v>0</v>
      </c>
      <c r="H454" s="162">
        <v>0</v>
      </c>
      <c r="I454" s="162">
        <v>0</v>
      </c>
      <c r="J454" s="162" t="s">
        <v>239</v>
      </c>
      <c r="K454" s="162">
        <v>0</v>
      </c>
      <c r="L454" s="162">
        <v>0</v>
      </c>
      <c r="M454" s="154">
        <v>0</v>
      </c>
      <c r="N454" s="162">
        <v>0</v>
      </c>
      <c r="O454" s="162">
        <v>0</v>
      </c>
      <c r="P454" s="162" t="s">
        <v>239</v>
      </c>
      <c r="Q454" s="162">
        <v>0</v>
      </c>
      <c r="R454" s="162">
        <v>0</v>
      </c>
      <c r="S454" s="162">
        <v>0</v>
      </c>
      <c r="T454" s="162">
        <v>0</v>
      </c>
      <c r="U454" s="162">
        <v>0</v>
      </c>
      <c r="V454" s="162" t="s">
        <v>239</v>
      </c>
      <c r="W454" s="154">
        <v>0</v>
      </c>
      <c r="X454" s="162">
        <v>0</v>
      </c>
      <c r="Y454" s="162">
        <v>0</v>
      </c>
      <c r="Z454" s="162">
        <v>0</v>
      </c>
      <c r="AA454" s="162">
        <v>0</v>
      </c>
      <c r="AB454" s="162" t="s">
        <v>239</v>
      </c>
      <c r="AC454" s="162">
        <v>0</v>
      </c>
      <c r="AD454" s="162">
        <v>0</v>
      </c>
      <c r="AE454" s="162">
        <v>0</v>
      </c>
      <c r="AF454" s="162">
        <v>0</v>
      </c>
      <c r="AG454" s="154">
        <v>0</v>
      </c>
    </row>
    <row r="455" spans="1:33" ht="31.5">
      <c r="A455" s="63" t="s">
        <v>175</v>
      </c>
      <c r="B455" s="54" t="s">
        <v>1403</v>
      </c>
      <c r="C455" s="63" t="s">
        <v>1404</v>
      </c>
      <c r="D455" s="162" t="s">
        <v>239</v>
      </c>
      <c r="E455" s="162">
        <v>0</v>
      </c>
      <c r="F455" s="162">
        <v>0</v>
      </c>
      <c r="G455" s="162">
        <v>0</v>
      </c>
      <c r="H455" s="162">
        <v>0</v>
      </c>
      <c r="I455" s="162">
        <v>0</v>
      </c>
      <c r="J455" s="162" t="s">
        <v>239</v>
      </c>
      <c r="K455" s="162">
        <v>0</v>
      </c>
      <c r="L455" s="162">
        <v>0</v>
      </c>
      <c r="M455" s="154">
        <v>0</v>
      </c>
      <c r="N455" s="162">
        <v>0</v>
      </c>
      <c r="O455" s="162">
        <v>0</v>
      </c>
      <c r="P455" s="162" t="s">
        <v>239</v>
      </c>
      <c r="Q455" s="162">
        <v>0</v>
      </c>
      <c r="R455" s="162">
        <v>0</v>
      </c>
      <c r="S455" s="162">
        <v>0</v>
      </c>
      <c r="T455" s="162">
        <v>0</v>
      </c>
      <c r="U455" s="162">
        <v>0</v>
      </c>
      <c r="V455" s="162" t="s">
        <v>239</v>
      </c>
      <c r="W455" s="154">
        <v>0</v>
      </c>
      <c r="X455" s="162">
        <v>0</v>
      </c>
      <c r="Y455" s="162">
        <v>0</v>
      </c>
      <c r="Z455" s="162">
        <v>0</v>
      </c>
      <c r="AA455" s="162">
        <v>0</v>
      </c>
      <c r="AB455" s="162" t="s">
        <v>239</v>
      </c>
      <c r="AC455" s="162">
        <v>0</v>
      </c>
      <c r="AD455" s="162">
        <v>0</v>
      </c>
      <c r="AE455" s="162">
        <v>0</v>
      </c>
      <c r="AF455" s="162">
        <v>0</v>
      </c>
      <c r="AG455" s="154">
        <v>0</v>
      </c>
    </row>
    <row r="456" spans="1:33" ht="63">
      <c r="A456" s="63" t="s">
        <v>175</v>
      </c>
      <c r="B456" s="54" t="s">
        <v>1405</v>
      </c>
      <c r="C456" s="63" t="s">
        <v>1406</v>
      </c>
      <c r="D456" s="162" t="s">
        <v>239</v>
      </c>
      <c r="E456" s="162">
        <v>0</v>
      </c>
      <c r="F456" s="162">
        <v>0</v>
      </c>
      <c r="G456" s="162">
        <v>0</v>
      </c>
      <c r="H456" s="162">
        <v>0</v>
      </c>
      <c r="I456" s="162">
        <v>0</v>
      </c>
      <c r="J456" s="162" t="s">
        <v>239</v>
      </c>
      <c r="K456" s="162">
        <v>0</v>
      </c>
      <c r="L456" s="162">
        <v>0</v>
      </c>
      <c r="M456" s="154">
        <v>0</v>
      </c>
      <c r="N456" s="162">
        <v>0</v>
      </c>
      <c r="O456" s="162">
        <v>0</v>
      </c>
      <c r="P456" s="162" t="s">
        <v>239</v>
      </c>
      <c r="Q456" s="162">
        <v>0</v>
      </c>
      <c r="R456" s="162">
        <v>0</v>
      </c>
      <c r="S456" s="162">
        <v>0</v>
      </c>
      <c r="T456" s="162">
        <v>0</v>
      </c>
      <c r="U456" s="162">
        <v>0</v>
      </c>
      <c r="V456" s="162" t="s">
        <v>239</v>
      </c>
      <c r="W456" s="154">
        <v>0</v>
      </c>
      <c r="X456" s="162">
        <v>0</v>
      </c>
      <c r="Y456" s="162">
        <v>0</v>
      </c>
      <c r="Z456" s="162">
        <v>0</v>
      </c>
      <c r="AA456" s="162">
        <v>0</v>
      </c>
      <c r="AB456" s="162" t="s">
        <v>239</v>
      </c>
      <c r="AC456" s="162">
        <v>0</v>
      </c>
      <c r="AD456" s="162">
        <v>0</v>
      </c>
      <c r="AE456" s="162">
        <v>0</v>
      </c>
      <c r="AF456" s="162">
        <v>0</v>
      </c>
      <c r="AG456" s="154">
        <v>0</v>
      </c>
    </row>
    <row r="457" spans="1:33" ht="31.5">
      <c r="A457" s="63" t="s">
        <v>175</v>
      </c>
      <c r="B457" s="54" t="s">
        <v>1407</v>
      </c>
      <c r="C457" s="63" t="s">
        <v>1408</v>
      </c>
      <c r="D457" s="162" t="s">
        <v>239</v>
      </c>
      <c r="E457" s="162">
        <v>0</v>
      </c>
      <c r="F457" s="162">
        <v>0</v>
      </c>
      <c r="G457" s="162">
        <v>0</v>
      </c>
      <c r="H457" s="162">
        <v>0</v>
      </c>
      <c r="I457" s="162">
        <v>0</v>
      </c>
      <c r="J457" s="162" t="s">
        <v>239</v>
      </c>
      <c r="K457" s="162">
        <v>0</v>
      </c>
      <c r="L457" s="162">
        <v>0</v>
      </c>
      <c r="M457" s="154">
        <v>0</v>
      </c>
      <c r="N457" s="162">
        <v>0</v>
      </c>
      <c r="O457" s="162">
        <v>0</v>
      </c>
      <c r="P457" s="162" t="s">
        <v>239</v>
      </c>
      <c r="Q457" s="162">
        <v>0</v>
      </c>
      <c r="R457" s="162">
        <v>0</v>
      </c>
      <c r="S457" s="162">
        <v>0</v>
      </c>
      <c r="T457" s="162">
        <v>0</v>
      </c>
      <c r="U457" s="162">
        <v>0</v>
      </c>
      <c r="V457" s="162" t="s">
        <v>239</v>
      </c>
      <c r="W457" s="154">
        <v>0</v>
      </c>
      <c r="X457" s="162">
        <v>0</v>
      </c>
      <c r="Y457" s="162">
        <v>0</v>
      </c>
      <c r="Z457" s="162">
        <v>0</v>
      </c>
      <c r="AA457" s="162">
        <v>0</v>
      </c>
      <c r="AB457" s="162" t="s">
        <v>239</v>
      </c>
      <c r="AC457" s="162">
        <v>0</v>
      </c>
      <c r="AD457" s="162">
        <v>0</v>
      </c>
      <c r="AE457" s="162">
        <v>0</v>
      </c>
      <c r="AF457" s="162">
        <v>0</v>
      </c>
      <c r="AG457" s="154">
        <v>0</v>
      </c>
    </row>
    <row r="458" spans="1:33" ht="31.5">
      <c r="A458" s="63" t="s">
        <v>175</v>
      </c>
      <c r="B458" s="54" t="s">
        <v>1409</v>
      </c>
      <c r="C458" s="63" t="s">
        <v>1410</v>
      </c>
      <c r="D458" s="162" t="s">
        <v>239</v>
      </c>
      <c r="E458" s="162">
        <v>0</v>
      </c>
      <c r="F458" s="162">
        <v>0</v>
      </c>
      <c r="G458" s="162">
        <v>0</v>
      </c>
      <c r="H458" s="162">
        <v>0</v>
      </c>
      <c r="I458" s="162">
        <v>0</v>
      </c>
      <c r="J458" s="162" t="s">
        <v>239</v>
      </c>
      <c r="K458" s="162">
        <v>0</v>
      </c>
      <c r="L458" s="162">
        <v>0</v>
      </c>
      <c r="M458" s="154">
        <v>0</v>
      </c>
      <c r="N458" s="162">
        <v>0</v>
      </c>
      <c r="O458" s="162">
        <v>0</v>
      </c>
      <c r="P458" s="162" t="s">
        <v>239</v>
      </c>
      <c r="Q458" s="162">
        <v>0</v>
      </c>
      <c r="R458" s="162">
        <v>0</v>
      </c>
      <c r="S458" s="162">
        <v>0</v>
      </c>
      <c r="T458" s="162">
        <v>0</v>
      </c>
      <c r="U458" s="162">
        <v>0</v>
      </c>
      <c r="V458" s="162" t="s">
        <v>239</v>
      </c>
      <c r="W458" s="154">
        <v>0</v>
      </c>
      <c r="X458" s="162">
        <v>0</v>
      </c>
      <c r="Y458" s="162">
        <v>0</v>
      </c>
      <c r="Z458" s="162">
        <v>0</v>
      </c>
      <c r="AA458" s="162">
        <v>0</v>
      </c>
      <c r="AB458" s="162" t="s">
        <v>239</v>
      </c>
      <c r="AC458" s="162">
        <v>0</v>
      </c>
      <c r="AD458" s="162">
        <v>0</v>
      </c>
      <c r="AE458" s="162">
        <v>0</v>
      </c>
      <c r="AF458" s="162">
        <v>0</v>
      </c>
      <c r="AG458" s="154">
        <v>0</v>
      </c>
    </row>
    <row r="459" spans="1:33" ht="31.5">
      <c r="A459" s="63" t="s">
        <v>175</v>
      </c>
      <c r="B459" s="54" t="s">
        <v>1411</v>
      </c>
      <c r="C459" s="63" t="s">
        <v>1412</v>
      </c>
      <c r="D459" s="162" t="s">
        <v>239</v>
      </c>
      <c r="E459" s="162">
        <v>0</v>
      </c>
      <c r="F459" s="162">
        <v>0</v>
      </c>
      <c r="G459" s="162">
        <v>0</v>
      </c>
      <c r="H459" s="162">
        <v>0</v>
      </c>
      <c r="I459" s="162">
        <v>0</v>
      </c>
      <c r="J459" s="162" t="s">
        <v>239</v>
      </c>
      <c r="K459" s="162">
        <v>0</v>
      </c>
      <c r="L459" s="162">
        <v>0</v>
      </c>
      <c r="M459" s="154">
        <v>0</v>
      </c>
      <c r="N459" s="162">
        <v>0</v>
      </c>
      <c r="O459" s="162">
        <v>0</v>
      </c>
      <c r="P459" s="162" t="s">
        <v>239</v>
      </c>
      <c r="Q459" s="162">
        <v>0</v>
      </c>
      <c r="R459" s="162">
        <v>0</v>
      </c>
      <c r="S459" s="162">
        <v>0</v>
      </c>
      <c r="T459" s="162">
        <v>0</v>
      </c>
      <c r="U459" s="162">
        <v>0</v>
      </c>
      <c r="V459" s="162" t="s">
        <v>239</v>
      </c>
      <c r="W459" s="154">
        <v>0</v>
      </c>
      <c r="X459" s="162">
        <v>0</v>
      </c>
      <c r="Y459" s="162">
        <v>0</v>
      </c>
      <c r="Z459" s="162">
        <v>0</v>
      </c>
      <c r="AA459" s="162">
        <v>0</v>
      </c>
      <c r="AB459" s="162" t="s">
        <v>239</v>
      </c>
      <c r="AC459" s="162">
        <v>0</v>
      </c>
      <c r="AD459" s="162">
        <v>0</v>
      </c>
      <c r="AE459" s="162">
        <v>0</v>
      </c>
      <c r="AF459" s="162">
        <v>0</v>
      </c>
      <c r="AG459" s="154">
        <v>0</v>
      </c>
    </row>
    <row r="460" spans="1:33" ht="63">
      <c r="A460" s="63" t="s">
        <v>175</v>
      </c>
      <c r="B460" s="54" t="s">
        <v>1413</v>
      </c>
      <c r="C460" s="63" t="s">
        <v>1414</v>
      </c>
      <c r="D460" s="154" t="s">
        <v>239</v>
      </c>
      <c r="E460" s="154">
        <v>0</v>
      </c>
      <c r="F460" s="154">
        <v>0</v>
      </c>
      <c r="G460" s="154">
        <v>0</v>
      </c>
      <c r="H460" s="154">
        <v>0</v>
      </c>
      <c r="I460" s="154">
        <v>0</v>
      </c>
      <c r="J460" s="154" t="s">
        <v>239</v>
      </c>
      <c r="K460" s="154">
        <v>0</v>
      </c>
      <c r="L460" s="154">
        <v>0</v>
      </c>
      <c r="M460" s="154">
        <v>0</v>
      </c>
      <c r="N460" s="154">
        <v>0</v>
      </c>
      <c r="O460" s="154">
        <v>0</v>
      </c>
      <c r="P460" s="154" t="s">
        <v>239</v>
      </c>
      <c r="Q460" s="154">
        <v>0</v>
      </c>
      <c r="R460" s="154">
        <v>0</v>
      </c>
      <c r="S460" s="154">
        <v>0</v>
      </c>
      <c r="T460" s="154">
        <v>0</v>
      </c>
      <c r="U460" s="154">
        <v>0</v>
      </c>
      <c r="V460" s="154" t="s">
        <v>239</v>
      </c>
      <c r="W460" s="154">
        <v>0</v>
      </c>
      <c r="X460" s="154">
        <v>0</v>
      </c>
      <c r="Y460" s="154">
        <v>0</v>
      </c>
      <c r="Z460" s="154">
        <v>0</v>
      </c>
      <c r="AA460" s="154">
        <v>0</v>
      </c>
      <c r="AB460" s="154" t="s">
        <v>239</v>
      </c>
      <c r="AC460" s="154">
        <v>0</v>
      </c>
      <c r="AD460" s="154">
        <v>0</v>
      </c>
      <c r="AE460" s="154">
        <v>0</v>
      </c>
      <c r="AF460" s="154">
        <v>0</v>
      </c>
      <c r="AG460" s="154">
        <v>0</v>
      </c>
    </row>
    <row r="461" spans="1:33" ht="63">
      <c r="A461" s="63" t="s">
        <v>175</v>
      </c>
      <c r="B461" s="54" t="s">
        <v>1415</v>
      </c>
      <c r="C461" s="63" t="s">
        <v>1416</v>
      </c>
      <c r="D461" s="66" t="s">
        <v>239</v>
      </c>
      <c r="E461" s="66">
        <v>0</v>
      </c>
      <c r="F461" s="66">
        <v>0</v>
      </c>
      <c r="G461" s="66">
        <v>0</v>
      </c>
      <c r="H461" s="66">
        <v>0</v>
      </c>
      <c r="I461" s="66">
        <v>0</v>
      </c>
      <c r="J461" s="66" t="s">
        <v>239</v>
      </c>
      <c r="K461" s="66">
        <v>0</v>
      </c>
      <c r="L461" s="66">
        <v>0</v>
      </c>
      <c r="M461" s="66">
        <v>0</v>
      </c>
      <c r="N461" s="66">
        <v>0</v>
      </c>
      <c r="O461" s="66">
        <v>0</v>
      </c>
      <c r="P461" s="66" t="s">
        <v>239</v>
      </c>
      <c r="Q461" s="66">
        <v>0</v>
      </c>
      <c r="R461" s="66">
        <v>0</v>
      </c>
      <c r="S461" s="66">
        <v>0</v>
      </c>
      <c r="T461" s="66">
        <v>0</v>
      </c>
      <c r="U461" s="66">
        <v>0</v>
      </c>
      <c r="V461" s="66" t="s">
        <v>239</v>
      </c>
      <c r="W461" s="66">
        <v>0</v>
      </c>
      <c r="X461" s="66">
        <v>0</v>
      </c>
      <c r="Y461" s="66">
        <v>0</v>
      </c>
      <c r="Z461" s="66">
        <v>0</v>
      </c>
      <c r="AA461" s="66">
        <v>0</v>
      </c>
      <c r="AB461" s="66" t="s">
        <v>239</v>
      </c>
      <c r="AC461" s="66">
        <v>0</v>
      </c>
      <c r="AD461" s="66">
        <v>0</v>
      </c>
      <c r="AE461" s="66">
        <v>0</v>
      </c>
      <c r="AF461" s="66">
        <v>0</v>
      </c>
      <c r="AG461" s="66">
        <v>0</v>
      </c>
    </row>
    <row r="462" spans="1:33" ht="31.5">
      <c r="A462" s="63" t="s">
        <v>175</v>
      </c>
      <c r="B462" s="54" t="s">
        <v>1417</v>
      </c>
      <c r="C462" s="63" t="s">
        <v>1418</v>
      </c>
      <c r="D462" s="203" t="s">
        <v>239</v>
      </c>
      <c r="E462" s="203">
        <v>0</v>
      </c>
      <c r="F462" s="203">
        <v>0</v>
      </c>
      <c r="G462" s="203">
        <v>0</v>
      </c>
      <c r="H462" s="203">
        <v>0</v>
      </c>
      <c r="I462" s="203">
        <v>0</v>
      </c>
      <c r="J462" s="203" t="s">
        <v>265</v>
      </c>
      <c r="K462" s="203">
        <v>0.1</v>
      </c>
      <c r="L462" s="203">
        <v>0</v>
      </c>
      <c r="M462" s="203">
        <v>0.20300000000000001</v>
      </c>
      <c r="N462" s="203">
        <v>0</v>
      </c>
      <c r="O462" s="203">
        <v>0</v>
      </c>
      <c r="P462" s="203" t="s">
        <v>239</v>
      </c>
      <c r="Q462" s="203">
        <v>0</v>
      </c>
      <c r="R462" s="203">
        <v>0</v>
      </c>
      <c r="S462" s="203">
        <v>0</v>
      </c>
      <c r="T462" s="203">
        <v>0</v>
      </c>
      <c r="U462" s="203">
        <v>0</v>
      </c>
      <c r="V462" s="203" t="s">
        <v>239</v>
      </c>
      <c r="W462" s="203">
        <v>0</v>
      </c>
      <c r="X462" s="203">
        <v>0</v>
      </c>
      <c r="Y462" s="203">
        <v>0</v>
      </c>
      <c r="Z462" s="203">
        <v>0</v>
      </c>
      <c r="AA462" s="203">
        <v>0</v>
      </c>
      <c r="AB462" s="203" t="s">
        <v>239</v>
      </c>
      <c r="AC462" s="203">
        <v>0</v>
      </c>
      <c r="AD462" s="203">
        <v>0</v>
      </c>
      <c r="AE462" s="203">
        <v>0</v>
      </c>
      <c r="AF462" s="203">
        <v>0</v>
      </c>
      <c r="AG462" s="203">
        <v>0</v>
      </c>
    </row>
    <row r="463" spans="1:33" ht="47.25">
      <c r="A463" s="63" t="s">
        <v>175</v>
      </c>
      <c r="B463" s="54" t="s">
        <v>1419</v>
      </c>
      <c r="C463" s="63" t="s">
        <v>1420</v>
      </c>
      <c r="D463" s="203" t="s">
        <v>239</v>
      </c>
      <c r="E463" s="203">
        <v>0</v>
      </c>
      <c r="F463" s="203">
        <v>0</v>
      </c>
      <c r="G463" s="203">
        <v>0</v>
      </c>
      <c r="H463" s="203">
        <v>0</v>
      </c>
      <c r="I463" s="203">
        <v>0</v>
      </c>
      <c r="J463" s="203" t="s">
        <v>239</v>
      </c>
      <c r="K463" s="203">
        <v>0</v>
      </c>
      <c r="L463" s="203">
        <v>0</v>
      </c>
      <c r="M463" s="203">
        <v>0</v>
      </c>
      <c r="N463" s="203">
        <v>0</v>
      </c>
      <c r="O463" s="203">
        <v>0</v>
      </c>
      <c r="P463" s="203" t="s">
        <v>239</v>
      </c>
      <c r="Q463" s="203">
        <v>0</v>
      </c>
      <c r="R463" s="203">
        <v>0</v>
      </c>
      <c r="S463" s="203">
        <v>0</v>
      </c>
      <c r="T463" s="203">
        <v>0</v>
      </c>
      <c r="U463" s="203">
        <v>0</v>
      </c>
      <c r="V463" s="203" t="s">
        <v>239</v>
      </c>
      <c r="W463" s="203">
        <v>0</v>
      </c>
      <c r="X463" s="203">
        <v>0</v>
      </c>
      <c r="Y463" s="203">
        <v>0</v>
      </c>
      <c r="Z463" s="203">
        <v>0</v>
      </c>
      <c r="AA463" s="203">
        <v>0</v>
      </c>
      <c r="AB463" s="203" t="s">
        <v>239</v>
      </c>
      <c r="AC463" s="203">
        <v>0</v>
      </c>
      <c r="AD463" s="203">
        <v>0</v>
      </c>
      <c r="AE463" s="203">
        <v>0</v>
      </c>
      <c r="AF463" s="203">
        <v>0</v>
      </c>
      <c r="AG463" s="203">
        <v>0</v>
      </c>
    </row>
    <row r="464" spans="1:33" ht="47.25">
      <c r="A464" s="63" t="s">
        <v>175</v>
      </c>
      <c r="B464" s="54" t="s">
        <v>1421</v>
      </c>
      <c r="C464" s="63" t="s">
        <v>1422</v>
      </c>
      <c r="D464" s="66" t="s">
        <v>239</v>
      </c>
      <c r="E464" s="66">
        <v>0</v>
      </c>
      <c r="F464" s="66">
        <v>0</v>
      </c>
      <c r="G464" s="66">
        <v>0</v>
      </c>
      <c r="H464" s="66">
        <v>0</v>
      </c>
      <c r="I464" s="66">
        <v>0</v>
      </c>
      <c r="J464" s="66" t="s">
        <v>239</v>
      </c>
      <c r="K464" s="66">
        <v>0</v>
      </c>
      <c r="L464" s="66">
        <v>0</v>
      </c>
      <c r="M464" s="66">
        <v>0</v>
      </c>
      <c r="N464" s="66">
        <v>0</v>
      </c>
      <c r="O464" s="66">
        <v>0</v>
      </c>
      <c r="P464" s="66" t="s">
        <v>239</v>
      </c>
      <c r="Q464" s="66">
        <v>0</v>
      </c>
      <c r="R464" s="66">
        <v>0</v>
      </c>
      <c r="S464" s="66">
        <v>0</v>
      </c>
      <c r="T464" s="66">
        <v>0</v>
      </c>
      <c r="U464" s="66">
        <v>0</v>
      </c>
      <c r="V464" s="66" t="s">
        <v>265</v>
      </c>
      <c r="W464" s="66">
        <v>0</v>
      </c>
      <c r="X464" s="66">
        <v>0</v>
      </c>
      <c r="Y464" s="66">
        <v>3.665</v>
      </c>
      <c r="Z464" s="66">
        <v>0</v>
      </c>
      <c r="AA464" s="66">
        <v>0</v>
      </c>
      <c r="AB464" s="66" t="s">
        <v>239</v>
      </c>
      <c r="AC464" s="66">
        <v>0</v>
      </c>
      <c r="AD464" s="66">
        <v>0</v>
      </c>
      <c r="AE464" s="66">
        <v>0</v>
      </c>
      <c r="AF464" s="66">
        <v>0</v>
      </c>
      <c r="AG464" s="66">
        <v>0</v>
      </c>
    </row>
    <row r="465" spans="1:33" ht="47.25">
      <c r="A465" s="63" t="s">
        <v>175</v>
      </c>
      <c r="B465" s="54" t="s">
        <v>1423</v>
      </c>
      <c r="C465" s="63" t="s">
        <v>1424</v>
      </c>
      <c r="D465" s="162" t="s">
        <v>239</v>
      </c>
      <c r="E465" s="162">
        <v>0</v>
      </c>
      <c r="F465" s="162">
        <v>0</v>
      </c>
      <c r="G465" s="162">
        <v>0</v>
      </c>
      <c r="H465" s="162">
        <v>0</v>
      </c>
      <c r="I465" s="162">
        <v>0</v>
      </c>
      <c r="J465" s="162" t="s">
        <v>239</v>
      </c>
      <c r="K465" s="162">
        <v>0</v>
      </c>
      <c r="L465" s="162">
        <v>0</v>
      </c>
      <c r="M465" s="154">
        <v>0</v>
      </c>
      <c r="N465" s="162">
        <v>0</v>
      </c>
      <c r="O465" s="162">
        <v>0</v>
      </c>
      <c r="P465" s="162" t="s">
        <v>239</v>
      </c>
      <c r="Q465" s="162">
        <v>0</v>
      </c>
      <c r="R465" s="162">
        <v>0</v>
      </c>
      <c r="S465" s="162">
        <v>0</v>
      </c>
      <c r="T465" s="162">
        <v>0</v>
      </c>
      <c r="U465" s="162">
        <v>0</v>
      </c>
      <c r="V465" s="162" t="s">
        <v>239</v>
      </c>
      <c r="W465" s="154">
        <v>0</v>
      </c>
      <c r="X465" s="162">
        <v>0</v>
      </c>
      <c r="Y465" s="162">
        <v>0</v>
      </c>
      <c r="Z465" s="162">
        <v>0</v>
      </c>
      <c r="AA465" s="162">
        <v>0</v>
      </c>
      <c r="AB465" s="162" t="s">
        <v>239</v>
      </c>
      <c r="AC465" s="162">
        <v>0</v>
      </c>
      <c r="AD465" s="162">
        <v>0</v>
      </c>
      <c r="AE465" s="162">
        <v>0</v>
      </c>
      <c r="AF465" s="162">
        <v>0</v>
      </c>
      <c r="AG465" s="154">
        <v>0</v>
      </c>
    </row>
    <row r="466" spans="1:33" ht="47.25">
      <c r="A466" s="63" t="s">
        <v>175</v>
      </c>
      <c r="B466" s="54" t="s">
        <v>1425</v>
      </c>
      <c r="C466" s="63" t="s">
        <v>1426</v>
      </c>
      <c r="D466" s="162" t="s">
        <v>239</v>
      </c>
      <c r="E466" s="162">
        <v>0</v>
      </c>
      <c r="F466" s="162">
        <v>0</v>
      </c>
      <c r="G466" s="162">
        <v>0</v>
      </c>
      <c r="H466" s="162">
        <v>0</v>
      </c>
      <c r="I466" s="162">
        <v>0</v>
      </c>
      <c r="J466" s="162" t="s">
        <v>239</v>
      </c>
      <c r="K466" s="162">
        <v>0</v>
      </c>
      <c r="L466" s="162">
        <v>0</v>
      </c>
      <c r="M466" s="154">
        <v>0</v>
      </c>
      <c r="N466" s="162">
        <v>0</v>
      </c>
      <c r="O466" s="162">
        <v>0</v>
      </c>
      <c r="P466" s="162" t="s">
        <v>239</v>
      </c>
      <c r="Q466" s="162">
        <v>0</v>
      </c>
      <c r="R466" s="162">
        <v>0</v>
      </c>
      <c r="S466" s="162">
        <v>0</v>
      </c>
      <c r="T466" s="162">
        <v>0</v>
      </c>
      <c r="U466" s="162">
        <v>0</v>
      </c>
      <c r="V466" s="162" t="s">
        <v>239</v>
      </c>
      <c r="W466" s="154">
        <v>0</v>
      </c>
      <c r="X466" s="162">
        <v>0</v>
      </c>
      <c r="Y466" s="162">
        <v>0</v>
      </c>
      <c r="Z466" s="162">
        <v>0</v>
      </c>
      <c r="AA466" s="162">
        <v>0</v>
      </c>
      <c r="AB466" s="162" t="s">
        <v>239</v>
      </c>
      <c r="AC466" s="162">
        <v>0</v>
      </c>
      <c r="AD466" s="162">
        <v>0</v>
      </c>
      <c r="AE466" s="162">
        <v>0</v>
      </c>
      <c r="AF466" s="162">
        <v>0</v>
      </c>
      <c r="AG466" s="154">
        <v>0</v>
      </c>
    </row>
    <row r="467" spans="1:33" ht="47.25">
      <c r="A467" s="73" t="s">
        <v>175</v>
      </c>
      <c r="B467" s="81" t="s">
        <v>1427</v>
      </c>
      <c r="C467" s="58" t="s">
        <v>1428</v>
      </c>
      <c r="D467" s="162" t="s">
        <v>239</v>
      </c>
      <c r="E467" s="162">
        <v>0</v>
      </c>
      <c r="F467" s="162">
        <v>0</v>
      </c>
      <c r="G467" s="162">
        <v>0</v>
      </c>
      <c r="H467" s="162">
        <v>0</v>
      </c>
      <c r="I467" s="162">
        <v>0</v>
      </c>
      <c r="J467" s="162" t="s">
        <v>239</v>
      </c>
      <c r="K467" s="162">
        <v>0</v>
      </c>
      <c r="L467" s="162">
        <v>0</v>
      </c>
      <c r="M467" s="154">
        <v>0</v>
      </c>
      <c r="N467" s="162">
        <v>0</v>
      </c>
      <c r="O467" s="162">
        <v>0</v>
      </c>
      <c r="P467" s="162" t="s">
        <v>239</v>
      </c>
      <c r="Q467" s="162">
        <v>0</v>
      </c>
      <c r="R467" s="162">
        <v>0</v>
      </c>
      <c r="S467" s="162">
        <v>0</v>
      </c>
      <c r="T467" s="162">
        <v>0</v>
      </c>
      <c r="U467" s="162">
        <v>0</v>
      </c>
      <c r="V467" s="162" t="s">
        <v>239</v>
      </c>
      <c r="W467" s="154">
        <v>0</v>
      </c>
      <c r="X467" s="162">
        <v>0</v>
      </c>
      <c r="Y467" s="162">
        <v>0</v>
      </c>
      <c r="Z467" s="162">
        <v>0</v>
      </c>
      <c r="AA467" s="162">
        <v>0</v>
      </c>
      <c r="AB467" s="162" t="s">
        <v>239</v>
      </c>
      <c r="AC467" s="162">
        <v>0</v>
      </c>
      <c r="AD467" s="162">
        <v>0</v>
      </c>
      <c r="AE467" s="162">
        <v>0</v>
      </c>
      <c r="AF467" s="162">
        <v>0</v>
      </c>
      <c r="AG467" s="154">
        <v>0</v>
      </c>
    </row>
    <row r="468" spans="1:33" s="292" customFormat="1" ht="78.75">
      <c r="A468" s="143" t="s">
        <v>175</v>
      </c>
      <c r="B468" s="317" t="s">
        <v>1859</v>
      </c>
      <c r="C468" s="136" t="s">
        <v>1860</v>
      </c>
      <c r="D468" s="162" t="s">
        <v>239</v>
      </c>
      <c r="E468" s="162">
        <v>0</v>
      </c>
      <c r="F468" s="162">
        <v>0</v>
      </c>
      <c r="G468" s="162">
        <v>0</v>
      </c>
      <c r="H468" s="162">
        <v>0</v>
      </c>
      <c r="I468" s="162">
        <v>0</v>
      </c>
      <c r="J468" s="162" t="s">
        <v>239</v>
      </c>
      <c r="K468" s="162">
        <v>0</v>
      </c>
      <c r="L468" s="162">
        <v>0</v>
      </c>
      <c r="M468" s="154">
        <v>0</v>
      </c>
      <c r="N468" s="162">
        <v>0</v>
      </c>
      <c r="O468" s="162">
        <v>0</v>
      </c>
      <c r="P468" s="162" t="s">
        <v>239</v>
      </c>
      <c r="Q468" s="162">
        <v>0</v>
      </c>
      <c r="R468" s="162">
        <v>0</v>
      </c>
      <c r="S468" s="162">
        <v>0</v>
      </c>
      <c r="T468" s="162">
        <v>0</v>
      </c>
      <c r="U468" s="162">
        <v>0</v>
      </c>
      <c r="V468" s="162" t="s">
        <v>239</v>
      </c>
      <c r="W468" s="154">
        <v>0</v>
      </c>
      <c r="X468" s="162">
        <v>0</v>
      </c>
      <c r="Y468" s="162">
        <v>0</v>
      </c>
      <c r="Z468" s="162">
        <v>0</v>
      </c>
      <c r="AA468" s="162">
        <v>0</v>
      </c>
      <c r="AB468" s="162" t="s">
        <v>239</v>
      </c>
      <c r="AC468" s="162">
        <v>0</v>
      </c>
      <c r="AD468" s="162">
        <v>0</v>
      </c>
      <c r="AE468" s="162">
        <v>0</v>
      </c>
      <c r="AF468" s="162">
        <v>0</v>
      </c>
      <c r="AG468" s="154">
        <v>0</v>
      </c>
    </row>
    <row r="469" spans="1:33" s="292" customFormat="1" ht="63">
      <c r="A469" s="143" t="s">
        <v>175</v>
      </c>
      <c r="B469" s="317" t="s">
        <v>1861</v>
      </c>
      <c r="C469" s="136" t="s">
        <v>1862</v>
      </c>
      <c r="D469" s="162" t="s">
        <v>239</v>
      </c>
      <c r="E469" s="162">
        <v>0</v>
      </c>
      <c r="F469" s="162">
        <v>0</v>
      </c>
      <c r="G469" s="162">
        <v>0</v>
      </c>
      <c r="H469" s="162">
        <v>0</v>
      </c>
      <c r="I469" s="162">
        <v>0</v>
      </c>
      <c r="J469" s="162" t="s">
        <v>239</v>
      </c>
      <c r="K469" s="162">
        <v>0</v>
      </c>
      <c r="L469" s="162">
        <v>0</v>
      </c>
      <c r="M469" s="154">
        <v>0</v>
      </c>
      <c r="N469" s="162">
        <v>0</v>
      </c>
      <c r="O469" s="162">
        <v>0</v>
      </c>
      <c r="P469" s="162" t="s">
        <v>239</v>
      </c>
      <c r="Q469" s="162">
        <v>0</v>
      </c>
      <c r="R469" s="162">
        <v>0</v>
      </c>
      <c r="S469" s="162">
        <v>0</v>
      </c>
      <c r="T469" s="162">
        <v>0</v>
      </c>
      <c r="U469" s="162">
        <v>0</v>
      </c>
      <c r="V469" s="162" t="s">
        <v>239</v>
      </c>
      <c r="W469" s="154">
        <v>0</v>
      </c>
      <c r="X469" s="162">
        <v>0</v>
      </c>
      <c r="Y469" s="162">
        <v>0</v>
      </c>
      <c r="Z469" s="162">
        <v>0</v>
      </c>
      <c r="AA469" s="162">
        <v>0</v>
      </c>
      <c r="AB469" s="162" t="s">
        <v>239</v>
      </c>
      <c r="AC469" s="162">
        <v>0</v>
      </c>
      <c r="AD469" s="162">
        <v>0</v>
      </c>
      <c r="AE469" s="162">
        <v>0</v>
      </c>
      <c r="AF469" s="162">
        <v>0</v>
      </c>
      <c r="AG469" s="154">
        <v>0</v>
      </c>
    </row>
    <row r="470" spans="1:33" s="292" customFormat="1" ht="47.25">
      <c r="A470" s="143" t="s">
        <v>175</v>
      </c>
      <c r="B470" s="317" t="s">
        <v>1863</v>
      </c>
      <c r="C470" s="136" t="s">
        <v>1864</v>
      </c>
      <c r="D470" s="162" t="s">
        <v>239</v>
      </c>
      <c r="E470" s="162">
        <v>0</v>
      </c>
      <c r="F470" s="162">
        <v>0</v>
      </c>
      <c r="G470" s="162">
        <v>0</v>
      </c>
      <c r="H470" s="162">
        <v>0</v>
      </c>
      <c r="I470" s="162">
        <v>0</v>
      </c>
      <c r="J470" s="162" t="s">
        <v>239</v>
      </c>
      <c r="K470" s="162">
        <v>0</v>
      </c>
      <c r="L470" s="162">
        <v>0</v>
      </c>
      <c r="M470" s="154">
        <v>0</v>
      </c>
      <c r="N470" s="162">
        <v>0</v>
      </c>
      <c r="O470" s="162">
        <v>0</v>
      </c>
      <c r="P470" s="162" t="s">
        <v>239</v>
      </c>
      <c r="Q470" s="162">
        <v>0</v>
      </c>
      <c r="R470" s="162">
        <v>0</v>
      </c>
      <c r="S470" s="162">
        <v>0</v>
      </c>
      <c r="T470" s="162">
        <v>0</v>
      </c>
      <c r="U470" s="162">
        <v>0</v>
      </c>
      <c r="V470" s="162" t="s">
        <v>239</v>
      </c>
      <c r="W470" s="154">
        <v>0</v>
      </c>
      <c r="X470" s="162">
        <v>0</v>
      </c>
      <c r="Y470" s="162">
        <v>0</v>
      </c>
      <c r="Z470" s="162">
        <v>0</v>
      </c>
      <c r="AA470" s="162">
        <v>0</v>
      </c>
      <c r="AB470" s="162" t="s">
        <v>239</v>
      </c>
      <c r="AC470" s="162">
        <v>0</v>
      </c>
      <c r="AD470" s="162">
        <v>0</v>
      </c>
      <c r="AE470" s="162">
        <v>0</v>
      </c>
      <c r="AF470" s="162">
        <v>0</v>
      </c>
      <c r="AG470" s="154">
        <v>0</v>
      </c>
    </row>
    <row r="471" spans="1:33" s="292" customFormat="1" ht="31.5">
      <c r="A471" s="143" t="s">
        <v>175</v>
      </c>
      <c r="B471" s="317" t="s">
        <v>1865</v>
      </c>
      <c r="C471" s="136" t="s">
        <v>1866</v>
      </c>
      <c r="D471" s="162" t="s">
        <v>239</v>
      </c>
      <c r="E471" s="162">
        <v>0</v>
      </c>
      <c r="F471" s="162">
        <v>0</v>
      </c>
      <c r="G471" s="162">
        <v>0</v>
      </c>
      <c r="H471" s="162">
        <v>0</v>
      </c>
      <c r="I471" s="162">
        <v>0</v>
      </c>
      <c r="J471" s="162" t="s">
        <v>239</v>
      </c>
      <c r="K471" s="162">
        <v>0</v>
      </c>
      <c r="L471" s="162">
        <v>0</v>
      </c>
      <c r="M471" s="154">
        <v>0</v>
      </c>
      <c r="N471" s="162">
        <v>0</v>
      </c>
      <c r="O471" s="162">
        <v>0</v>
      </c>
      <c r="P471" s="162" t="s">
        <v>239</v>
      </c>
      <c r="Q471" s="162">
        <v>0</v>
      </c>
      <c r="R471" s="162">
        <v>0</v>
      </c>
      <c r="S471" s="162">
        <v>0</v>
      </c>
      <c r="T471" s="162">
        <v>0</v>
      </c>
      <c r="U471" s="162">
        <v>0</v>
      </c>
      <c r="V471" s="162" t="s">
        <v>239</v>
      </c>
      <c r="W471" s="154">
        <v>0</v>
      </c>
      <c r="X471" s="162">
        <v>0</v>
      </c>
      <c r="Y471" s="162">
        <v>0</v>
      </c>
      <c r="Z471" s="162">
        <v>0</v>
      </c>
      <c r="AA471" s="162">
        <v>0</v>
      </c>
      <c r="AB471" s="162" t="s">
        <v>239</v>
      </c>
      <c r="AC471" s="162">
        <v>0</v>
      </c>
      <c r="AD471" s="162">
        <v>0</v>
      </c>
      <c r="AE471" s="162">
        <v>0</v>
      </c>
      <c r="AF471" s="162">
        <v>0</v>
      </c>
      <c r="AG471" s="154">
        <v>0</v>
      </c>
    </row>
    <row r="472" spans="1:33" s="292" customFormat="1" ht="31.5">
      <c r="A472" s="143" t="s">
        <v>175</v>
      </c>
      <c r="B472" s="317" t="s">
        <v>1867</v>
      </c>
      <c r="C472" s="136" t="s">
        <v>1868</v>
      </c>
      <c r="D472" s="162" t="s">
        <v>239</v>
      </c>
      <c r="E472" s="162">
        <v>0</v>
      </c>
      <c r="F472" s="162">
        <v>0</v>
      </c>
      <c r="G472" s="162">
        <v>0</v>
      </c>
      <c r="H472" s="162">
        <v>0</v>
      </c>
      <c r="I472" s="162">
        <v>0</v>
      </c>
      <c r="J472" s="162" t="s">
        <v>239</v>
      </c>
      <c r="K472" s="162">
        <v>0</v>
      </c>
      <c r="L472" s="162">
        <v>0</v>
      </c>
      <c r="M472" s="154">
        <v>0</v>
      </c>
      <c r="N472" s="162">
        <v>0</v>
      </c>
      <c r="O472" s="162">
        <v>0</v>
      </c>
      <c r="P472" s="162" t="s">
        <v>239</v>
      </c>
      <c r="Q472" s="162">
        <v>0</v>
      </c>
      <c r="R472" s="162">
        <v>0</v>
      </c>
      <c r="S472" s="162">
        <v>0</v>
      </c>
      <c r="T472" s="162">
        <v>0</v>
      </c>
      <c r="U472" s="162">
        <v>0</v>
      </c>
      <c r="V472" s="162" t="s">
        <v>239</v>
      </c>
      <c r="W472" s="154">
        <v>0</v>
      </c>
      <c r="X472" s="162">
        <v>0</v>
      </c>
      <c r="Y472" s="162">
        <v>0</v>
      </c>
      <c r="Z472" s="162">
        <v>0</v>
      </c>
      <c r="AA472" s="162">
        <v>0</v>
      </c>
      <c r="AB472" s="162" t="s">
        <v>239</v>
      </c>
      <c r="AC472" s="162">
        <v>0</v>
      </c>
      <c r="AD472" s="162">
        <v>0</v>
      </c>
      <c r="AE472" s="162">
        <v>0</v>
      </c>
      <c r="AF472" s="162">
        <v>0</v>
      </c>
      <c r="AG472" s="154">
        <v>0</v>
      </c>
    </row>
    <row r="473" spans="1:33" s="292" customFormat="1" ht="63">
      <c r="A473" s="143" t="s">
        <v>175</v>
      </c>
      <c r="B473" s="317" t="s">
        <v>1869</v>
      </c>
      <c r="C473" s="136" t="s">
        <v>1870</v>
      </c>
      <c r="D473" s="162" t="s">
        <v>239</v>
      </c>
      <c r="E473" s="162">
        <v>0</v>
      </c>
      <c r="F473" s="162">
        <v>0</v>
      </c>
      <c r="G473" s="162">
        <v>0</v>
      </c>
      <c r="H473" s="162">
        <v>0</v>
      </c>
      <c r="I473" s="162">
        <v>0</v>
      </c>
      <c r="J473" s="162" t="s">
        <v>239</v>
      </c>
      <c r="K473" s="162">
        <v>0</v>
      </c>
      <c r="L473" s="162">
        <v>0</v>
      </c>
      <c r="M473" s="154">
        <v>0</v>
      </c>
      <c r="N473" s="162">
        <v>0</v>
      </c>
      <c r="O473" s="162">
        <v>0</v>
      </c>
      <c r="P473" s="162" t="s">
        <v>239</v>
      </c>
      <c r="Q473" s="162">
        <v>0</v>
      </c>
      <c r="R473" s="162">
        <v>0</v>
      </c>
      <c r="S473" s="162">
        <v>0</v>
      </c>
      <c r="T473" s="162">
        <v>0</v>
      </c>
      <c r="U473" s="162">
        <v>0</v>
      </c>
      <c r="V473" s="162" t="s">
        <v>239</v>
      </c>
      <c r="W473" s="154">
        <v>0</v>
      </c>
      <c r="X473" s="162">
        <v>0</v>
      </c>
      <c r="Y473" s="162">
        <v>0</v>
      </c>
      <c r="Z473" s="162">
        <v>0</v>
      </c>
      <c r="AA473" s="162">
        <v>0</v>
      </c>
      <c r="AB473" s="162" t="s">
        <v>239</v>
      </c>
      <c r="AC473" s="162">
        <v>0</v>
      </c>
      <c r="AD473" s="162">
        <v>0</v>
      </c>
      <c r="AE473" s="162">
        <v>0</v>
      </c>
      <c r="AF473" s="162">
        <v>0</v>
      </c>
      <c r="AG473" s="154">
        <v>0</v>
      </c>
    </row>
    <row r="474" spans="1:33" s="292" customFormat="1" ht="31.5">
      <c r="A474" s="143" t="s">
        <v>175</v>
      </c>
      <c r="B474" s="317" t="s">
        <v>1871</v>
      </c>
      <c r="C474" s="136" t="s">
        <v>1872</v>
      </c>
      <c r="D474" s="162" t="s">
        <v>239</v>
      </c>
      <c r="E474" s="162">
        <v>0</v>
      </c>
      <c r="F474" s="162">
        <v>0</v>
      </c>
      <c r="G474" s="162">
        <v>0</v>
      </c>
      <c r="H474" s="162">
        <v>0</v>
      </c>
      <c r="I474" s="162">
        <v>0</v>
      </c>
      <c r="J474" s="162" t="s">
        <v>239</v>
      </c>
      <c r="K474" s="162">
        <v>0</v>
      </c>
      <c r="L474" s="162">
        <v>0</v>
      </c>
      <c r="M474" s="154">
        <v>0</v>
      </c>
      <c r="N474" s="162">
        <v>0</v>
      </c>
      <c r="O474" s="162">
        <v>0</v>
      </c>
      <c r="P474" s="162" t="s">
        <v>239</v>
      </c>
      <c r="Q474" s="162">
        <v>0</v>
      </c>
      <c r="R474" s="162">
        <v>0</v>
      </c>
      <c r="S474" s="162">
        <v>0</v>
      </c>
      <c r="T474" s="162">
        <v>0</v>
      </c>
      <c r="U474" s="162">
        <v>0</v>
      </c>
      <c r="V474" s="162" t="s">
        <v>239</v>
      </c>
      <c r="W474" s="154">
        <v>0</v>
      </c>
      <c r="X474" s="162">
        <v>0</v>
      </c>
      <c r="Y474" s="162">
        <v>0</v>
      </c>
      <c r="Z474" s="162">
        <v>0</v>
      </c>
      <c r="AA474" s="162">
        <v>0</v>
      </c>
      <c r="AB474" s="162" t="s">
        <v>239</v>
      </c>
      <c r="AC474" s="162">
        <v>0</v>
      </c>
      <c r="AD474" s="162">
        <v>0</v>
      </c>
      <c r="AE474" s="162">
        <v>0</v>
      </c>
      <c r="AF474" s="162">
        <v>0</v>
      </c>
      <c r="AG474" s="154">
        <v>0</v>
      </c>
    </row>
    <row r="475" spans="1:33" s="292" customFormat="1" ht="31.5">
      <c r="A475" s="143" t="s">
        <v>175</v>
      </c>
      <c r="B475" s="317" t="s">
        <v>1873</v>
      </c>
      <c r="C475" s="136" t="s">
        <v>1874</v>
      </c>
      <c r="D475" s="162" t="s">
        <v>239</v>
      </c>
      <c r="E475" s="162">
        <v>0</v>
      </c>
      <c r="F475" s="162">
        <v>0</v>
      </c>
      <c r="G475" s="162">
        <v>0</v>
      </c>
      <c r="H475" s="162">
        <v>0</v>
      </c>
      <c r="I475" s="162">
        <v>0</v>
      </c>
      <c r="J475" s="162" t="s">
        <v>239</v>
      </c>
      <c r="K475" s="162">
        <v>0</v>
      </c>
      <c r="L475" s="162">
        <v>0</v>
      </c>
      <c r="M475" s="154">
        <v>0</v>
      </c>
      <c r="N475" s="162">
        <v>0</v>
      </c>
      <c r="O475" s="162">
        <v>0</v>
      </c>
      <c r="P475" s="162" t="s">
        <v>239</v>
      </c>
      <c r="Q475" s="162">
        <v>0</v>
      </c>
      <c r="R475" s="162">
        <v>0</v>
      </c>
      <c r="S475" s="162">
        <v>0</v>
      </c>
      <c r="T475" s="162">
        <v>0</v>
      </c>
      <c r="U475" s="162">
        <v>0</v>
      </c>
      <c r="V475" s="162" t="s">
        <v>239</v>
      </c>
      <c r="W475" s="154">
        <v>0</v>
      </c>
      <c r="X475" s="162">
        <v>0</v>
      </c>
      <c r="Y475" s="162">
        <v>0</v>
      </c>
      <c r="Z475" s="162">
        <v>0</v>
      </c>
      <c r="AA475" s="162">
        <v>0</v>
      </c>
      <c r="AB475" s="162" t="s">
        <v>239</v>
      </c>
      <c r="AC475" s="162">
        <v>0</v>
      </c>
      <c r="AD475" s="162">
        <v>0</v>
      </c>
      <c r="AE475" s="162">
        <v>0</v>
      </c>
      <c r="AF475" s="162">
        <v>0</v>
      </c>
      <c r="AG475" s="154">
        <v>0</v>
      </c>
    </row>
    <row r="476" spans="1:33" s="292" customFormat="1" ht="31.5">
      <c r="A476" s="143" t="s">
        <v>175</v>
      </c>
      <c r="B476" s="317" t="s">
        <v>1875</v>
      </c>
      <c r="C476" s="136" t="s">
        <v>1876</v>
      </c>
      <c r="D476" s="162" t="s">
        <v>239</v>
      </c>
      <c r="E476" s="162">
        <v>0</v>
      </c>
      <c r="F476" s="162">
        <v>0</v>
      </c>
      <c r="G476" s="162">
        <v>0</v>
      </c>
      <c r="H476" s="162">
        <v>0</v>
      </c>
      <c r="I476" s="162">
        <v>0</v>
      </c>
      <c r="J476" s="162" t="s">
        <v>239</v>
      </c>
      <c r="K476" s="162">
        <v>0</v>
      </c>
      <c r="L476" s="162">
        <v>0</v>
      </c>
      <c r="M476" s="154">
        <v>0</v>
      </c>
      <c r="N476" s="162">
        <v>0</v>
      </c>
      <c r="O476" s="162">
        <v>0</v>
      </c>
      <c r="P476" s="162" t="s">
        <v>239</v>
      </c>
      <c r="Q476" s="162">
        <v>0</v>
      </c>
      <c r="R476" s="162">
        <v>0</v>
      </c>
      <c r="S476" s="162">
        <v>0</v>
      </c>
      <c r="T476" s="162">
        <v>0</v>
      </c>
      <c r="U476" s="162">
        <v>0</v>
      </c>
      <c r="V476" s="162" t="s">
        <v>239</v>
      </c>
      <c r="W476" s="154">
        <v>0</v>
      </c>
      <c r="X476" s="162">
        <v>0</v>
      </c>
      <c r="Y476" s="162">
        <v>0</v>
      </c>
      <c r="Z476" s="162">
        <v>0</v>
      </c>
      <c r="AA476" s="162">
        <v>0</v>
      </c>
      <c r="AB476" s="162" t="s">
        <v>239</v>
      </c>
      <c r="AC476" s="162">
        <v>0</v>
      </c>
      <c r="AD476" s="162">
        <v>0</v>
      </c>
      <c r="AE476" s="162">
        <v>0</v>
      </c>
      <c r="AF476" s="162">
        <v>0</v>
      </c>
      <c r="AG476" s="154">
        <v>0</v>
      </c>
    </row>
    <row r="477" spans="1:33" s="292" customFormat="1" ht="47.25">
      <c r="A477" s="143" t="s">
        <v>175</v>
      </c>
      <c r="B477" s="317" t="s">
        <v>1877</v>
      </c>
      <c r="C477" s="136" t="s">
        <v>1878</v>
      </c>
      <c r="D477" s="162" t="s">
        <v>239</v>
      </c>
      <c r="E477" s="162">
        <v>0</v>
      </c>
      <c r="F477" s="162">
        <v>0</v>
      </c>
      <c r="G477" s="162">
        <v>0</v>
      </c>
      <c r="H477" s="162">
        <v>0</v>
      </c>
      <c r="I477" s="162">
        <v>0</v>
      </c>
      <c r="J477" s="162" t="s">
        <v>239</v>
      </c>
      <c r="K477" s="162">
        <v>0</v>
      </c>
      <c r="L477" s="162">
        <v>0</v>
      </c>
      <c r="M477" s="154">
        <v>0</v>
      </c>
      <c r="N477" s="162">
        <v>0</v>
      </c>
      <c r="O477" s="162">
        <v>0</v>
      </c>
      <c r="P477" s="162" t="s">
        <v>239</v>
      </c>
      <c r="Q477" s="162">
        <v>0</v>
      </c>
      <c r="R477" s="162">
        <v>0</v>
      </c>
      <c r="S477" s="162">
        <v>0</v>
      </c>
      <c r="T477" s="162">
        <v>0</v>
      </c>
      <c r="U477" s="162">
        <v>0</v>
      </c>
      <c r="V477" s="162" t="s">
        <v>239</v>
      </c>
      <c r="W477" s="154">
        <v>0</v>
      </c>
      <c r="X477" s="162">
        <v>0</v>
      </c>
      <c r="Y477" s="162">
        <v>0</v>
      </c>
      <c r="Z477" s="162">
        <v>0</v>
      </c>
      <c r="AA477" s="162">
        <v>0</v>
      </c>
      <c r="AB477" s="162" t="s">
        <v>239</v>
      </c>
      <c r="AC477" s="162">
        <v>0</v>
      </c>
      <c r="AD477" s="162">
        <v>0</v>
      </c>
      <c r="AE477" s="162">
        <v>0</v>
      </c>
      <c r="AF477" s="162">
        <v>0</v>
      </c>
      <c r="AG477" s="154">
        <v>0</v>
      </c>
    </row>
    <row r="478" spans="1:33" ht="47.25">
      <c r="A478" s="132" t="s">
        <v>176</v>
      </c>
      <c r="B478" s="157" t="s">
        <v>220</v>
      </c>
      <c r="C478" s="255" t="s">
        <v>218</v>
      </c>
      <c r="D478" s="255" t="s">
        <v>365</v>
      </c>
      <c r="E478" s="255">
        <v>0</v>
      </c>
      <c r="F478" s="255">
        <v>0</v>
      </c>
      <c r="G478" s="255">
        <v>0</v>
      </c>
      <c r="H478" s="255">
        <v>0</v>
      </c>
      <c r="I478" s="255">
        <v>0</v>
      </c>
      <c r="J478" s="255" t="s">
        <v>365</v>
      </c>
      <c r="K478" s="255">
        <v>0</v>
      </c>
      <c r="L478" s="255">
        <v>0</v>
      </c>
      <c r="M478" s="255">
        <v>0</v>
      </c>
      <c r="N478" s="255">
        <v>0</v>
      </c>
      <c r="O478" s="255">
        <v>0</v>
      </c>
      <c r="P478" s="255" t="s">
        <v>365</v>
      </c>
      <c r="Q478" s="255">
        <v>0</v>
      </c>
      <c r="R478" s="255">
        <v>0</v>
      </c>
      <c r="S478" s="255">
        <v>0</v>
      </c>
      <c r="T478" s="255">
        <v>0</v>
      </c>
      <c r="U478" s="255">
        <v>0</v>
      </c>
      <c r="V478" s="255" t="s">
        <v>365</v>
      </c>
      <c r="W478" s="255">
        <v>0</v>
      </c>
      <c r="X478" s="255">
        <v>0</v>
      </c>
      <c r="Y478" s="255">
        <v>0</v>
      </c>
      <c r="Z478" s="255">
        <v>0</v>
      </c>
      <c r="AA478" s="255">
        <v>0</v>
      </c>
      <c r="AB478" s="255" t="s">
        <v>365</v>
      </c>
      <c r="AC478" s="255">
        <v>0</v>
      </c>
      <c r="AD478" s="255">
        <v>0</v>
      </c>
      <c r="AE478" s="255">
        <v>0</v>
      </c>
      <c r="AF478" s="255">
        <v>0</v>
      </c>
      <c r="AG478" s="255">
        <v>0</v>
      </c>
    </row>
    <row r="479" spans="1:33" ht="47.25">
      <c r="A479" s="126" t="s">
        <v>136</v>
      </c>
      <c r="B479" s="127" t="s">
        <v>221</v>
      </c>
      <c r="C479" s="164" t="s">
        <v>218</v>
      </c>
      <c r="D479" s="164" t="s">
        <v>364</v>
      </c>
      <c r="E479" s="164">
        <f t="shared" ref="E479:I479" si="302">SUM(E480,E483,E485:E490)</f>
        <v>0</v>
      </c>
      <c r="F479" s="164">
        <f t="shared" si="302"/>
        <v>0</v>
      </c>
      <c r="G479" s="164">
        <f t="shared" si="302"/>
        <v>0</v>
      </c>
      <c r="H479" s="164">
        <f t="shared" si="302"/>
        <v>0</v>
      </c>
      <c r="I479" s="164">
        <f t="shared" si="302"/>
        <v>0</v>
      </c>
      <c r="J479" s="164" t="s">
        <v>364</v>
      </c>
      <c r="K479" s="164">
        <f t="shared" ref="K479" si="303">SUM(K480,K483,K485:K490)</f>
        <v>0</v>
      </c>
      <c r="L479" s="164">
        <f t="shared" ref="L479" si="304">SUM(L480,L483,L485:L490)</f>
        <v>0</v>
      </c>
      <c r="M479" s="164">
        <f t="shared" ref="M479" si="305">SUM(M480,M483,M485:M490)</f>
        <v>0</v>
      </c>
      <c r="N479" s="164">
        <f t="shared" ref="N479" si="306">SUM(N480,N483,N485:N490)</f>
        <v>0</v>
      </c>
      <c r="O479" s="164">
        <f t="shared" ref="O479" si="307">SUM(O480,O483,O485:O490)</f>
        <v>0</v>
      </c>
      <c r="P479" s="164" t="s">
        <v>364</v>
      </c>
      <c r="Q479" s="164">
        <f t="shared" ref="Q479" si="308">SUM(Q480,Q483,Q485:Q490)</f>
        <v>0</v>
      </c>
      <c r="R479" s="164">
        <f t="shared" ref="R479" si="309">SUM(R480,R483,R485:R490)</f>
        <v>0</v>
      </c>
      <c r="S479" s="164">
        <f t="shared" ref="S479" si="310">SUM(S480,S483,S485:S490)</f>
        <v>0</v>
      </c>
      <c r="T479" s="164">
        <f t="shared" ref="T479" si="311">SUM(T480,T483,T485:T490)</f>
        <v>0</v>
      </c>
      <c r="U479" s="164">
        <f t="shared" ref="U479" si="312">SUM(U480,U483,U485:U490)</f>
        <v>0</v>
      </c>
      <c r="V479" s="164" t="s">
        <v>364</v>
      </c>
      <c r="W479" s="164">
        <f t="shared" ref="W479" si="313">SUM(W480,W483,W485:W490)</f>
        <v>0</v>
      </c>
      <c r="X479" s="164">
        <f t="shared" ref="X479" si="314">SUM(X480,X483,X485:X490)</f>
        <v>0</v>
      </c>
      <c r="Y479" s="164">
        <f t="shared" ref="Y479" si="315">SUM(Y480,Y483,Y485:Y490)</f>
        <v>0</v>
      </c>
      <c r="Z479" s="164">
        <f t="shared" ref="Z479" si="316">SUM(Z480,Z483,Z485:Z490)</f>
        <v>0</v>
      </c>
      <c r="AA479" s="164">
        <f t="shared" ref="AA479" si="317">SUM(AA480,AA483,AA485:AA490)</f>
        <v>0</v>
      </c>
      <c r="AB479" s="164" t="s">
        <v>364</v>
      </c>
      <c r="AC479" s="164">
        <f t="shared" ref="AC479" si="318">SUM(AC480,AC483,AC485:AC490)</f>
        <v>0</v>
      </c>
      <c r="AD479" s="164">
        <f t="shared" ref="AD479" si="319">SUM(AD480,AD483,AD485:AD490)</f>
        <v>0</v>
      </c>
      <c r="AE479" s="164">
        <f t="shared" ref="AE479" si="320">SUM(AE480,AE483,AE485:AE490)</f>
        <v>0</v>
      </c>
      <c r="AF479" s="164">
        <f t="shared" ref="AF479" si="321">SUM(AF480,AF483,AF485:AF490)</f>
        <v>0</v>
      </c>
      <c r="AG479" s="164">
        <f t="shared" ref="AG479" si="322">SUM(AG480,AG483,AG485:AG490)</f>
        <v>0</v>
      </c>
    </row>
    <row r="480" spans="1:33" ht="47.25">
      <c r="A480" s="132" t="s">
        <v>137</v>
      </c>
      <c r="B480" s="157" t="s">
        <v>222</v>
      </c>
      <c r="C480" s="131" t="s">
        <v>218</v>
      </c>
      <c r="D480" s="131" t="s">
        <v>365</v>
      </c>
      <c r="E480" s="131">
        <f>SUM(E481:E482)</f>
        <v>0</v>
      </c>
      <c r="F480" s="131">
        <f t="shared" ref="F480:I480" si="323">SUM(F481:F482)</f>
        <v>0</v>
      </c>
      <c r="G480" s="131">
        <f t="shared" si="323"/>
        <v>0</v>
      </c>
      <c r="H480" s="131">
        <f t="shared" si="323"/>
        <v>0</v>
      </c>
      <c r="I480" s="131">
        <f t="shared" si="323"/>
        <v>0</v>
      </c>
      <c r="J480" s="131" t="s">
        <v>365</v>
      </c>
      <c r="K480" s="131">
        <f t="shared" ref="K480" si="324">SUM(K481:K482)</f>
        <v>0</v>
      </c>
      <c r="L480" s="131">
        <f t="shared" ref="L480" si="325">SUM(L481:L482)</f>
        <v>0</v>
      </c>
      <c r="M480" s="131">
        <f t="shared" ref="M480" si="326">SUM(M481:M482)</f>
        <v>0</v>
      </c>
      <c r="N480" s="131">
        <f t="shared" ref="N480" si="327">SUM(N481:N482)</f>
        <v>0</v>
      </c>
      <c r="O480" s="131">
        <f t="shared" ref="O480" si="328">SUM(O481:O482)</f>
        <v>0</v>
      </c>
      <c r="P480" s="131" t="s">
        <v>365</v>
      </c>
      <c r="Q480" s="131">
        <f t="shared" ref="Q480" si="329">SUM(Q481:Q482)</f>
        <v>0</v>
      </c>
      <c r="R480" s="131">
        <f t="shared" ref="R480" si="330">SUM(R481:R482)</f>
        <v>0</v>
      </c>
      <c r="S480" s="131">
        <f t="shared" ref="S480" si="331">SUM(S481:S482)</f>
        <v>0</v>
      </c>
      <c r="T480" s="131">
        <f t="shared" ref="T480" si="332">SUM(T481:T482)</f>
        <v>0</v>
      </c>
      <c r="U480" s="131">
        <f t="shared" ref="U480" si="333">SUM(U481:U482)</f>
        <v>0</v>
      </c>
      <c r="V480" s="131" t="s">
        <v>365</v>
      </c>
      <c r="W480" s="131">
        <f t="shared" ref="W480" si="334">SUM(W481:W482)</f>
        <v>0</v>
      </c>
      <c r="X480" s="131">
        <f t="shared" ref="X480" si="335">SUM(X481:X482)</f>
        <v>0</v>
      </c>
      <c r="Y480" s="131">
        <f t="shared" ref="Y480" si="336">SUM(Y481:Y482)</f>
        <v>0</v>
      </c>
      <c r="Z480" s="131">
        <f t="shared" ref="Z480" si="337">SUM(Z481:Z482)</f>
        <v>0</v>
      </c>
      <c r="AA480" s="131">
        <f t="shared" ref="AA480" si="338">SUM(AA481:AA482)</f>
        <v>0</v>
      </c>
      <c r="AB480" s="131" t="s">
        <v>365</v>
      </c>
      <c r="AC480" s="131">
        <f t="shared" ref="AC480" si="339">SUM(AC481:AC482)</f>
        <v>0</v>
      </c>
      <c r="AD480" s="131">
        <f t="shared" ref="AD480" si="340">SUM(AD481:AD482)</f>
        <v>0</v>
      </c>
      <c r="AE480" s="131">
        <f t="shared" ref="AE480" si="341">SUM(AE481:AE482)</f>
        <v>0</v>
      </c>
      <c r="AF480" s="131">
        <f t="shared" ref="AF480" si="342">SUM(AF481:AF482)</f>
        <v>0</v>
      </c>
      <c r="AG480" s="131">
        <f t="shared" ref="AG480" si="343">SUM(AG481:AG482)</f>
        <v>0</v>
      </c>
    </row>
    <row r="481" spans="1:33" ht="47.25">
      <c r="A481" s="63" t="s">
        <v>137</v>
      </c>
      <c r="B481" s="35" t="s">
        <v>326</v>
      </c>
      <c r="C481" s="198" t="s">
        <v>327</v>
      </c>
      <c r="D481" s="162" t="s">
        <v>239</v>
      </c>
      <c r="E481" s="162">
        <v>0</v>
      </c>
      <c r="F481" s="162">
        <v>0</v>
      </c>
      <c r="G481" s="162">
        <v>0</v>
      </c>
      <c r="H481" s="162">
        <v>0</v>
      </c>
      <c r="I481" s="162">
        <v>0</v>
      </c>
      <c r="J481" s="162" t="s">
        <v>239</v>
      </c>
      <c r="K481" s="162">
        <v>0</v>
      </c>
      <c r="L481" s="162">
        <v>0</v>
      </c>
      <c r="M481" s="154">
        <v>0</v>
      </c>
      <c r="N481" s="162">
        <v>0</v>
      </c>
      <c r="O481" s="162">
        <v>0</v>
      </c>
      <c r="P481" s="162" t="s">
        <v>265</v>
      </c>
      <c r="Q481" s="162">
        <v>0</v>
      </c>
      <c r="R481" s="162">
        <v>0</v>
      </c>
      <c r="S481" s="162">
        <v>0</v>
      </c>
      <c r="T481" s="162">
        <v>0</v>
      </c>
      <c r="U481" s="162">
        <v>0</v>
      </c>
      <c r="V481" s="162" t="s">
        <v>239</v>
      </c>
      <c r="W481" s="154">
        <v>0</v>
      </c>
      <c r="X481" s="162">
        <v>0</v>
      </c>
      <c r="Y481" s="162">
        <v>0</v>
      </c>
      <c r="Z481" s="162">
        <v>0</v>
      </c>
      <c r="AA481" s="162">
        <v>0</v>
      </c>
      <c r="AB481" s="162" t="s">
        <v>239</v>
      </c>
      <c r="AC481" s="162">
        <v>0</v>
      </c>
      <c r="AD481" s="162">
        <v>0</v>
      </c>
      <c r="AE481" s="162">
        <v>0</v>
      </c>
      <c r="AF481" s="162">
        <v>0</v>
      </c>
      <c r="AG481" s="154">
        <v>0</v>
      </c>
    </row>
    <row r="482" spans="1:33" ht="31.5">
      <c r="A482" s="63" t="s">
        <v>137</v>
      </c>
      <c r="B482" s="35" t="s">
        <v>1912</v>
      </c>
      <c r="C482" s="198" t="s">
        <v>1429</v>
      </c>
      <c r="D482" s="162" t="s">
        <v>239</v>
      </c>
      <c r="E482" s="162">
        <v>0</v>
      </c>
      <c r="F482" s="162">
        <v>0</v>
      </c>
      <c r="G482" s="162">
        <v>0</v>
      </c>
      <c r="H482" s="162">
        <v>0</v>
      </c>
      <c r="I482" s="162">
        <v>0</v>
      </c>
      <c r="J482" s="162" t="s">
        <v>239</v>
      </c>
      <c r="K482" s="162">
        <v>0</v>
      </c>
      <c r="L482" s="162">
        <v>0</v>
      </c>
      <c r="M482" s="154">
        <v>0</v>
      </c>
      <c r="N482" s="162">
        <v>0</v>
      </c>
      <c r="O482" s="162">
        <v>0</v>
      </c>
      <c r="P482" s="162" t="s">
        <v>265</v>
      </c>
      <c r="Q482" s="162">
        <v>0</v>
      </c>
      <c r="R482" s="162">
        <v>0</v>
      </c>
      <c r="S482" s="162">
        <v>0</v>
      </c>
      <c r="T482" s="162">
        <v>0</v>
      </c>
      <c r="U482" s="162">
        <v>0</v>
      </c>
      <c r="V482" s="162" t="s">
        <v>239</v>
      </c>
      <c r="W482" s="154">
        <v>0</v>
      </c>
      <c r="X482" s="162">
        <v>0</v>
      </c>
      <c r="Y482" s="162">
        <v>0</v>
      </c>
      <c r="Z482" s="162">
        <v>0</v>
      </c>
      <c r="AA482" s="162">
        <v>0</v>
      </c>
      <c r="AB482" s="162" t="s">
        <v>239</v>
      </c>
      <c r="AC482" s="162">
        <v>0</v>
      </c>
      <c r="AD482" s="162">
        <v>0</v>
      </c>
      <c r="AE482" s="162">
        <v>0</v>
      </c>
      <c r="AF482" s="162">
        <v>0</v>
      </c>
      <c r="AG482" s="154">
        <v>0</v>
      </c>
    </row>
    <row r="483" spans="1:33" ht="47.25">
      <c r="A483" s="132" t="s">
        <v>138</v>
      </c>
      <c r="B483" s="157" t="s">
        <v>223</v>
      </c>
      <c r="C483" s="131" t="s">
        <v>218</v>
      </c>
      <c r="D483" s="131" t="s">
        <v>365</v>
      </c>
      <c r="E483" s="131">
        <f t="shared" ref="E483:I483" si="344">SUM(E484)</f>
        <v>0</v>
      </c>
      <c r="F483" s="131">
        <f t="shared" si="344"/>
        <v>0</v>
      </c>
      <c r="G483" s="131">
        <f t="shared" si="344"/>
        <v>0</v>
      </c>
      <c r="H483" s="131">
        <f t="shared" si="344"/>
        <v>0</v>
      </c>
      <c r="I483" s="131">
        <f t="shared" si="344"/>
        <v>0</v>
      </c>
      <c r="J483" s="131" t="s">
        <v>365</v>
      </c>
      <c r="K483" s="131">
        <f t="shared" ref="K483" si="345">SUM(K484)</f>
        <v>0</v>
      </c>
      <c r="L483" s="131">
        <f t="shared" ref="L483" si="346">SUM(L484)</f>
        <v>0</v>
      </c>
      <c r="M483" s="131">
        <f t="shared" ref="M483" si="347">SUM(M484)</f>
        <v>0</v>
      </c>
      <c r="N483" s="131">
        <f t="shared" ref="N483" si="348">SUM(N484)</f>
        <v>0</v>
      </c>
      <c r="O483" s="131">
        <f t="shared" ref="O483" si="349">SUM(O484)</f>
        <v>0</v>
      </c>
      <c r="P483" s="131" t="s">
        <v>365</v>
      </c>
      <c r="Q483" s="131">
        <f t="shared" ref="Q483" si="350">SUM(Q484)</f>
        <v>0</v>
      </c>
      <c r="R483" s="131">
        <f t="shared" ref="R483" si="351">SUM(R484)</f>
        <v>0</v>
      </c>
      <c r="S483" s="131">
        <f t="shared" ref="S483" si="352">SUM(S484)</f>
        <v>0</v>
      </c>
      <c r="T483" s="131">
        <f t="shared" ref="T483" si="353">SUM(T484)</f>
        <v>0</v>
      </c>
      <c r="U483" s="131">
        <f t="shared" ref="U483" si="354">SUM(U484)</f>
        <v>0</v>
      </c>
      <c r="V483" s="131" t="s">
        <v>365</v>
      </c>
      <c r="W483" s="131">
        <f t="shared" ref="W483" si="355">SUM(W484)</f>
        <v>0</v>
      </c>
      <c r="X483" s="131">
        <f t="shared" ref="X483" si="356">SUM(X484)</f>
        <v>0</v>
      </c>
      <c r="Y483" s="131">
        <f t="shared" ref="Y483" si="357">SUM(Y484)</f>
        <v>0</v>
      </c>
      <c r="Z483" s="131">
        <f t="shared" ref="Z483" si="358">SUM(Z484)</f>
        <v>0</v>
      </c>
      <c r="AA483" s="131">
        <f t="shared" ref="AA483" si="359">SUM(AA484)</f>
        <v>0</v>
      </c>
      <c r="AB483" s="131" t="s">
        <v>365</v>
      </c>
      <c r="AC483" s="131">
        <f t="shared" ref="AC483" si="360">SUM(AC484)</f>
        <v>0</v>
      </c>
      <c r="AD483" s="131">
        <f t="shared" ref="AD483" si="361">SUM(AD484)</f>
        <v>0</v>
      </c>
      <c r="AE483" s="131">
        <f t="shared" ref="AE483" si="362">SUM(AE484)</f>
        <v>0</v>
      </c>
      <c r="AF483" s="131">
        <f t="shared" ref="AF483" si="363">SUM(AF484)</f>
        <v>0</v>
      </c>
      <c r="AG483" s="131">
        <f t="shared" ref="AG483" si="364">SUM(AG484)</f>
        <v>0</v>
      </c>
    </row>
    <row r="484" spans="1:33" ht="31.5">
      <c r="A484" s="63" t="s">
        <v>138</v>
      </c>
      <c r="B484" s="35" t="s">
        <v>1707</v>
      </c>
      <c r="C484" s="198" t="s">
        <v>1430</v>
      </c>
      <c r="D484" s="162" t="s">
        <v>239</v>
      </c>
      <c r="E484" s="162">
        <v>0</v>
      </c>
      <c r="F484" s="162">
        <v>0</v>
      </c>
      <c r="G484" s="162">
        <v>0</v>
      </c>
      <c r="H484" s="162">
        <v>0</v>
      </c>
      <c r="I484" s="162">
        <v>0</v>
      </c>
      <c r="J484" s="162" t="s">
        <v>239</v>
      </c>
      <c r="K484" s="162">
        <v>0</v>
      </c>
      <c r="L484" s="162">
        <v>0</v>
      </c>
      <c r="M484" s="154">
        <v>0</v>
      </c>
      <c r="N484" s="162">
        <v>0</v>
      </c>
      <c r="O484" s="162">
        <v>0</v>
      </c>
      <c r="P484" s="162" t="s">
        <v>265</v>
      </c>
      <c r="Q484" s="162">
        <v>0</v>
      </c>
      <c r="R484" s="162">
        <v>0</v>
      </c>
      <c r="S484" s="162">
        <v>0</v>
      </c>
      <c r="T484" s="162">
        <v>0</v>
      </c>
      <c r="U484" s="162">
        <v>0</v>
      </c>
      <c r="V484" s="162" t="s">
        <v>239</v>
      </c>
      <c r="W484" s="154">
        <v>0</v>
      </c>
      <c r="X484" s="162">
        <v>0</v>
      </c>
      <c r="Y484" s="162">
        <v>0</v>
      </c>
      <c r="Z484" s="162">
        <v>0</v>
      </c>
      <c r="AA484" s="162">
        <v>0</v>
      </c>
      <c r="AB484" s="162" t="s">
        <v>239</v>
      </c>
      <c r="AC484" s="162">
        <v>0</v>
      </c>
      <c r="AD484" s="162">
        <v>0</v>
      </c>
      <c r="AE484" s="162">
        <v>0</v>
      </c>
      <c r="AF484" s="162">
        <v>0</v>
      </c>
      <c r="AG484" s="154">
        <v>0</v>
      </c>
    </row>
    <row r="485" spans="1:33" ht="47.25">
      <c r="A485" s="132" t="s">
        <v>177</v>
      </c>
      <c r="B485" s="157" t="s">
        <v>224</v>
      </c>
      <c r="C485" s="255" t="s">
        <v>218</v>
      </c>
      <c r="D485" s="255" t="s">
        <v>365</v>
      </c>
      <c r="E485" s="255">
        <v>0</v>
      </c>
      <c r="F485" s="255">
        <v>0</v>
      </c>
      <c r="G485" s="255">
        <v>0</v>
      </c>
      <c r="H485" s="255">
        <v>0</v>
      </c>
      <c r="I485" s="255">
        <v>0</v>
      </c>
      <c r="J485" s="255" t="s">
        <v>365</v>
      </c>
      <c r="K485" s="255">
        <v>0</v>
      </c>
      <c r="L485" s="255">
        <v>0</v>
      </c>
      <c r="M485" s="255">
        <v>0</v>
      </c>
      <c r="N485" s="255">
        <v>0</v>
      </c>
      <c r="O485" s="255">
        <v>0</v>
      </c>
      <c r="P485" s="255" t="s">
        <v>365</v>
      </c>
      <c r="Q485" s="255">
        <v>0</v>
      </c>
      <c r="R485" s="255">
        <v>0</v>
      </c>
      <c r="S485" s="255">
        <v>0</v>
      </c>
      <c r="T485" s="255">
        <v>0</v>
      </c>
      <c r="U485" s="255">
        <v>0</v>
      </c>
      <c r="V485" s="255" t="s">
        <v>365</v>
      </c>
      <c r="W485" s="255">
        <v>0</v>
      </c>
      <c r="X485" s="255">
        <v>0</v>
      </c>
      <c r="Y485" s="255">
        <v>0</v>
      </c>
      <c r="Z485" s="255">
        <v>0</v>
      </c>
      <c r="AA485" s="255">
        <v>0</v>
      </c>
      <c r="AB485" s="255" t="s">
        <v>365</v>
      </c>
      <c r="AC485" s="255">
        <v>0</v>
      </c>
      <c r="AD485" s="255">
        <v>0</v>
      </c>
      <c r="AE485" s="255">
        <v>0</v>
      </c>
      <c r="AF485" s="255">
        <v>0</v>
      </c>
      <c r="AG485" s="255">
        <v>0</v>
      </c>
    </row>
    <row r="486" spans="1:33" ht="47.25">
      <c r="A486" s="132" t="s">
        <v>178</v>
      </c>
      <c r="B486" s="157" t="s">
        <v>225</v>
      </c>
      <c r="C486" s="255" t="s">
        <v>218</v>
      </c>
      <c r="D486" s="255" t="s">
        <v>365</v>
      </c>
      <c r="E486" s="255">
        <v>0</v>
      </c>
      <c r="F486" s="255">
        <v>0</v>
      </c>
      <c r="G486" s="255">
        <v>0</v>
      </c>
      <c r="H486" s="255">
        <v>0</v>
      </c>
      <c r="I486" s="255">
        <v>0</v>
      </c>
      <c r="J486" s="255" t="s">
        <v>365</v>
      </c>
      <c r="K486" s="255">
        <v>0</v>
      </c>
      <c r="L486" s="255">
        <v>0</v>
      </c>
      <c r="M486" s="255">
        <v>0</v>
      </c>
      <c r="N486" s="255">
        <v>0</v>
      </c>
      <c r="O486" s="255">
        <v>0</v>
      </c>
      <c r="P486" s="255" t="s">
        <v>365</v>
      </c>
      <c r="Q486" s="255">
        <v>0</v>
      </c>
      <c r="R486" s="255">
        <v>0</v>
      </c>
      <c r="S486" s="255">
        <v>0</v>
      </c>
      <c r="T486" s="255">
        <v>0</v>
      </c>
      <c r="U486" s="255">
        <v>0</v>
      </c>
      <c r="V486" s="255" t="s">
        <v>365</v>
      </c>
      <c r="W486" s="255">
        <v>0</v>
      </c>
      <c r="X486" s="255">
        <v>0</v>
      </c>
      <c r="Y486" s="255">
        <v>0</v>
      </c>
      <c r="Z486" s="255">
        <v>0</v>
      </c>
      <c r="AA486" s="255">
        <v>0</v>
      </c>
      <c r="AB486" s="255" t="s">
        <v>365</v>
      </c>
      <c r="AC486" s="255">
        <v>0</v>
      </c>
      <c r="AD486" s="255">
        <v>0</v>
      </c>
      <c r="AE486" s="255">
        <v>0</v>
      </c>
      <c r="AF486" s="255">
        <v>0</v>
      </c>
      <c r="AG486" s="255">
        <v>0</v>
      </c>
    </row>
    <row r="487" spans="1:33" ht="63">
      <c r="A487" s="132" t="s">
        <v>179</v>
      </c>
      <c r="B487" s="157" t="s">
        <v>226</v>
      </c>
      <c r="C487" s="255" t="s">
        <v>218</v>
      </c>
      <c r="D487" s="255" t="s">
        <v>365</v>
      </c>
      <c r="E487" s="255">
        <v>0</v>
      </c>
      <c r="F487" s="255">
        <v>0</v>
      </c>
      <c r="G487" s="255">
        <v>0</v>
      </c>
      <c r="H487" s="255">
        <v>0</v>
      </c>
      <c r="I487" s="255">
        <v>0</v>
      </c>
      <c r="J487" s="255" t="s">
        <v>365</v>
      </c>
      <c r="K487" s="255">
        <v>0</v>
      </c>
      <c r="L487" s="255">
        <v>0</v>
      </c>
      <c r="M487" s="255">
        <v>0</v>
      </c>
      <c r="N487" s="255">
        <v>0</v>
      </c>
      <c r="O487" s="255">
        <v>0</v>
      </c>
      <c r="P487" s="255" t="s">
        <v>365</v>
      </c>
      <c r="Q487" s="255">
        <v>0</v>
      </c>
      <c r="R487" s="255">
        <v>0</v>
      </c>
      <c r="S487" s="255">
        <v>0</v>
      </c>
      <c r="T487" s="255">
        <v>0</v>
      </c>
      <c r="U487" s="255">
        <v>0</v>
      </c>
      <c r="V487" s="255" t="s">
        <v>365</v>
      </c>
      <c r="W487" s="255">
        <v>0</v>
      </c>
      <c r="X487" s="255">
        <v>0</v>
      </c>
      <c r="Y487" s="255">
        <v>0</v>
      </c>
      <c r="Z487" s="255">
        <v>0</v>
      </c>
      <c r="AA487" s="255">
        <v>0</v>
      </c>
      <c r="AB487" s="255" t="s">
        <v>365</v>
      </c>
      <c r="AC487" s="255">
        <v>0</v>
      </c>
      <c r="AD487" s="255">
        <v>0</v>
      </c>
      <c r="AE487" s="255">
        <v>0</v>
      </c>
      <c r="AF487" s="255">
        <v>0</v>
      </c>
      <c r="AG487" s="255">
        <v>0</v>
      </c>
    </row>
    <row r="488" spans="1:33" ht="63">
      <c r="A488" s="132" t="s">
        <v>180</v>
      </c>
      <c r="B488" s="157" t="s">
        <v>227</v>
      </c>
      <c r="C488" s="256" t="s">
        <v>218</v>
      </c>
      <c r="D488" s="256" t="s">
        <v>365</v>
      </c>
      <c r="E488" s="256">
        <v>0</v>
      </c>
      <c r="F488" s="256">
        <v>0</v>
      </c>
      <c r="G488" s="256">
        <v>0</v>
      </c>
      <c r="H488" s="256">
        <v>0</v>
      </c>
      <c r="I488" s="256">
        <v>0</v>
      </c>
      <c r="J488" s="256" t="s">
        <v>365</v>
      </c>
      <c r="K488" s="256">
        <v>0</v>
      </c>
      <c r="L488" s="256">
        <v>0</v>
      </c>
      <c r="M488" s="256">
        <v>0</v>
      </c>
      <c r="N488" s="256">
        <v>0</v>
      </c>
      <c r="O488" s="256">
        <v>0</v>
      </c>
      <c r="P488" s="255" t="s">
        <v>365</v>
      </c>
      <c r="Q488" s="256">
        <v>0</v>
      </c>
      <c r="R488" s="256">
        <v>0</v>
      </c>
      <c r="S488" s="256">
        <v>0</v>
      </c>
      <c r="T488" s="256">
        <v>0</v>
      </c>
      <c r="U488" s="256">
        <v>0</v>
      </c>
      <c r="V488" s="256" t="s">
        <v>365</v>
      </c>
      <c r="W488" s="256">
        <v>0</v>
      </c>
      <c r="X488" s="256">
        <v>0</v>
      </c>
      <c r="Y488" s="256">
        <v>0</v>
      </c>
      <c r="Z488" s="256">
        <v>0</v>
      </c>
      <c r="AA488" s="256">
        <v>0</v>
      </c>
      <c r="AB488" s="256" t="s">
        <v>365</v>
      </c>
      <c r="AC488" s="256">
        <v>0</v>
      </c>
      <c r="AD488" s="256">
        <v>0</v>
      </c>
      <c r="AE488" s="256">
        <v>0</v>
      </c>
      <c r="AF488" s="256">
        <v>0</v>
      </c>
      <c r="AG488" s="256">
        <v>0</v>
      </c>
    </row>
    <row r="489" spans="1:33" ht="63">
      <c r="A489" s="132" t="s">
        <v>181</v>
      </c>
      <c r="B489" s="157" t="s">
        <v>228</v>
      </c>
      <c r="C489" s="255" t="s">
        <v>218</v>
      </c>
      <c r="D489" s="255" t="s">
        <v>365</v>
      </c>
      <c r="E489" s="255">
        <v>0</v>
      </c>
      <c r="F489" s="255">
        <v>0</v>
      </c>
      <c r="G489" s="255">
        <v>0</v>
      </c>
      <c r="H489" s="255">
        <v>0</v>
      </c>
      <c r="I489" s="255">
        <v>0</v>
      </c>
      <c r="J489" s="255" t="s">
        <v>365</v>
      </c>
      <c r="K489" s="255">
        <v>0</v>
      </c>
      <c r="L489" s="255">
        <v>0</v>
      </c>
      <c r="M489" s="255">
        <v>0</v>
      </c>
      <c r="N489" s="255">
        <v>0</v>
      </c>
      <c r="O489" s="255">
        <v>0</v>
      </c>
      <c r="P489" s="255" t="s">
        <v>365</v>
      </c>
      <c r="Q489" s="255">
        <v>0</v>
      </c>
      <c r="R489" s="255">
        <v>0</v>
      </c>
      <c r="S489" s="255">
        <v>0</v>
      </c>
      <c r="T489" s="255">
        <v>0</v>
      </c>
      <c r="U489" s="255">
        <v>0</v>
      </c>
      <c r="V489" s="255" t="s">
        <v>365</v>
      </c>
      <c r="W489" s="255">
        <v>0</v>
      </c>
      <c r="X489" s="255">
        <v>0</v>
      </c>
      <c r="Y489" s="255">
        <v>0</v>
      </c>
      <c r="Z489" s="255">
        <v>0</v>
      </c>
      <c r="AA489" s="255">
        <v>0</v>
      </c>
      <c r="AB489" s="255" t="s">
        <v>365</v>
      </c>
      <c r="AC489" s="255">
        <v>0</v>
      </c>
      <c r="AD489" s="255">
        <v>0</v>
      </c>
      <c r="AE489" s="255">
        <v>0</v>
      </c>
      <c r="AF489" s="255">
        <v>0</v>
      </c>
      <c r="AG489" s="255">
        <v>0</v>
      </c>
    </row>
    <row r="490" spans="1:33" ht="63">
      <c r="A490" s="132" t="s">
        <v>182</v>
      </c>
      <c r="B490" s="157" t="s">
        <v>229</v>
      </c>
      <c r="C490" s="255" t="s">
        <v>218</v>
      </c>
      <c r="D490" s="255" t="s">
        <v>365</v>
      </c>
      <c r="E490" s="255">
        <v>0</v>
      </c>
      <c r="F490" s="255">
        <v>0</v>
      </c>
      <c r="G490" s="255">
        <v>0</v>
      </c>
      <c r="H490" s="255">
        <v>0</v>
      </c>
      <c r="I490" s="255">
        <v>0</v>
      </c>
      <c r="J490" s="255" t="s">
        <v>365</v>
      </c>
      <c r="K490" s="255">
        <v>0</v>
      </c>
      <c r="L490" s="255">
        <v>0</v>
      </c>
      <c r="M490" s="255">
        <v>0</v>
      </c>
      <c r="N490" s="255">
        <v>0</v>
      </c>
      <c r="O490" s="255">
        <v>0</v>
      </c>
      <c r="P490" s="255" t="s">
        <v>365</v>
      </c>
      <c r="Q490" s="255">
        <v>0</v>
      </c>
      <c r="R490" s="255">
        <v>0</v>
      </c>
      <c r="S490" s="255">
        <v>0</v>
      </c>
      <c r="T490" s="255">
        <v>0</v>
      </c>
      <c r="U490" s="255">
        <v>0</v>
      </c>
      <c r="V490" s="255" t="s">
        <v>365</v>
      </c>
      <c r="W490" s="255">
        <v>0</v>
      </c>
      <c r="X490" s="255">
        <v>0</v>
      </c>
      <c r="Y490" s="255">
        <v>0</v>
      </c>
      <c r="Z490" s="255">
        <v>0</v>
      </c>
      <c r="AA490" s="255">
        <v>0</v>
      </c>
      <c r="AB490" s="255" t="s">
        <v>365</v>
      </c>
      <c r="AC490" s="255">
        <v>0</v>
      </c>
      <c r="AD490" s="255">
        <v>0</v>
      </c>
      <c r="AE490" s="255">
        <v>0</v>
      </c>
      <c r="AF490" s="255">
        <v>0</v>
      </c>
      <c r="AG490" s="255">
        <v>0</v>
      </c>
    </row>
    <row r="491" spans="1:33" ht="63">
      <c r="A491" s="126" t="s">
        <v>183</v>
      </c>
      <c r="B491" s="127" t="s">
        <v>230</v>
      </c>
      <c r="C491" s="164" t="s">
        <v>218</v>
      </c>
      <c r="D491" s="164" t="s">
        <v>364</v>
      </c>
      <c r="E491" s="164">
        <f t="shared" ref="E491:I491" si="365">SUM(E492,E507)</f>
        <v>0</v>
      </c>
      <c r="F491" s="164">
        <f t="shared" si="365"/>
        <v>0</v>
      </c>
      <c r="G491" s="164">
        <f t="shared" si="365"/>
        <v>0</v>
      </c>
      <c r="H491" s="164">
        <f t="shared" si="365"/>
        <v>0</v>
      </c>
      <c r="I491" s="164">
        <f t="shared" si="365"/>
        <v>0</v>
      </c>
      <c r="J491" s="164" t="s">
        <v>364</v>
      </c>
      <c r="K491" s="164">
        <f t="shared" ref="K491" si="366">SUM(K492,K507)</f>
        <v>0</v>
      </c>
      <c r="L491" s="164">
        <f t="shared" ref="L491" si="367">SUM(L492,L507)</f>
        <v>0</v>
      </c>
      <c r="M491" s="164">
        <f t="shared" ref="M491" si="368">SUM(M492,M507)</f>
        <v>0</v>
      </c>
      <c r="N491" s="164">
        <f t="shared" ref="N491" si="369">SUM(N492,N507)</f>
        <v>0</v>
      </c>
      <c r="O491" s="164">
        <f t="shared" ref="O491" si="370">SUM(O492,O507)</f>
        <v>0</v>
      </c>
      <c r="P491" s="164" t="s">
        <v>364</v>
      </c>
      <c r="Q491" s="164">
        <f t="shared" ref="Q491" si="371">SUM(Q492,Q507)</f>
        <v>0</v>
      </c>
      <c r="R491" s="164">
        <f t="shared" ref="R491" si="372">SUM(R492,R507)</f>
        <v>0</v>
      </c>
      <c r="S491" s="164">
        <f t="shared" ref="S491" si="373">SUM(S492,S507)</f>
        <v>0</v>
      </c>
      <c r="T491" s="164">
        <f t="shared" ref="T491" si="374">SUM(T492,T507)</f>
        <v>0</v>
      </c>
      <c r="U491" s="164">
        <f t="shared" ref="U491" si="375">SUM(U492,U507)</f>
        <v>0</v>
      </c>
      <c r="V491" s="164" t="s">
        <v>364</v>
      </c>
      <c r="W491" s="164">
        <f t="shared" ref="W491" si="376">SUM(W492,W507)</f>
        <v>0</v>
      </c>
      <c r="X491" s="164">
        <f t="shared" ref="X491" si="377">SUM(X492,X507)</f>
        <v>0</v>
      </c>
      <c r="Y491" s="164">
        <f t="shared" ref="Y491" si="378">SUM(Y492,Y507)</f>
        <v>0</v>
      </c>
      <c r="Z491" s="164">
        <f t="shared" ref="Z491" si="379">SUM(Z492,Z507)</f>
        <v>0</v>
      </c>
      <c r="AA491" s="164">
        <f t="shared" ref="AA491" si="380">SUM(AA492,AA507)</f>
        <v>0</v>
      </c>
      <c r="AB491" s="164" t="s">
        <v>364</v>
      </c>
      <c r="AC491" s="164">
        <f t="shared" ref="AC491" si="381">SUM(AC492,AC507)</f>
        <v>0</v>
      </c>
      <c r="AD491" s="164">
        <f t="shared" ref="AD491" si="382">SUM(AD492,AD507)</f>
        <v>0</v>
      </c>
      <c r="AE491" s="164">
        <f t="shared" ref="AE491" si="383">SUM(AE492,AE507)</f>
        <v>0</v>
      </c>
      <c r="AF491" s="164">
        <f t="shared" ref="AF491" si="384">SUM(AF492,AF507)</f>
        <v>0</v>
      </c>
      <c r="AG491" s="164">
        <f t="shared" ref="AG491" si="385">SUM(AG492,AG507)</f>
        <v>0</v>
      </c>
    </row>
    <row r="492" spans="1:33" ht="47.25">
      <c r="A492" s="132" t="s">
        <v>184</v>
      </c>
      <c r="B492" s="157" t="s">
        <v>231</v>
      </c>
      <c r="C492" s="131" t="s">
        <v>218</v>
      </c>
      <c r="D492" s="131" t="s">
        <v>365</v>
      </c>
      <c r="E492" s="131">
        <f t="shared" ref="E492:I492" si="386">SUM(E493:E506)</f>
        <v>0</v>
      </c>
      <c r="F492" s="131">
        <f t="shared" si="386"/>
        <v>0</v>
      </c>
      <c r="G492" s="131">
        <f t="shared" si="386"/>
        <v>0</v>
      </c>
      <c r="H492" s="131">
        <f t="shared" si="386"/>
        <v>0</v>
      </c>
      <c r="I492" s="131">
        <f t="shared" si="386"/>
        <v>0</v>
      </c>
      <c r="J492" s="131" t="s">
        <v>365</v>
      </c>
      <c r="K492" s="131">
        <f t="shared" ref="K492" si="387">SUM(K493:K506)</f>
        <v>0</v>
      </c>
      <c r="L492" s="131">
        <f t="shared" ref="L492" si="388">SUM(L493:L506)</f>
        <v>0</v>
      </c>
      <c r="M492" s="131">
        <f t="shared" ref="M492" si="389">SUM(M493:M506)</f>
        <v>0</v>
      </c>
      <c r="N492" s="131">
        <f t="shared" ref="N492" si="390">SUM(N493:N506)</f>
        <v>0</v>
      </c>
      <c r="O492" s="131">
        <f t="shared" ref="O492" si="391">SUM(O493:O506)</f>
        <v>0</v>
      </c>
      <c r="P492" s="131" t="s">
        <v>365</v>
      </c>
      <c r="Q492" s="131">
        <f t="shared" ref="Q492" si="392">SUM(Q493:Q506)</f>
        <v>0</v>
      </c>
      <c r="R492" s="131">
        <f t="shared" ref="R492" si="393">SUM(R493:R506)</f>
        <v>0</v>
      </c>
      <c r="S492" s="131">
        <f t="shared" ref="S492" si="394">SUM(S493:S506)</f>
        <v>0</v>
      </c>
      <c r="T492" s="131">
        <f t="shared" ref="T492" si="395">SUM(T493:T506)</f>
        <v>0</v>
      </c>
      <c r="U492" s="131">
        <f t="shared" ref="U492" si="396">SUM(U493:U506)</f>
        <v>0</v>
      </c>
      <c r="V492" s="131" t="s">
        <v>365</v>
      </c>
      <c r="W492" s="131">
        <f t="shared" ref="W492" si="397">SUM(W493:W506)</f>
        <v>0</v>
      </c>
      <c r="X492" s="131">
        <f t="shared" ref="X492" si="398">SUM(X493:X506)</f>
        <v>0</v>
      </c>
      <c r="Y492" s="131">
        <f t="shared" ref="Y492" si="399">SUM(Y493:Y506)</f>
        <v>0</v>
      </c>
      <c r="Z492" s="131">
        <f t="shared" ref="Z492" si="400">SUM(Z493:Z506)</f>
        <v>0</v>
      </c>
      <c r="AA492" s="131">
        <f t="shared" ref="AA492" si="401">SUM(AA493:AA506)</f>
        <v>0</v>
      </c>
      <c r="AB492" s="131" t="s">
        <v>365</v>
      </c>
      <c r="AC492" s="131">
        <f t="shared" ref="AC492" si="402">SUM(AC493:AC506)</f>
        <v>0</v>
      </c>
      <c r="AD492" s="131">
        <f t="shared" ref="AD492" si="403">SUM(AD493:AD506)</f>
        <v>0</v>
      </c>
      <c r="AE492" s="131">
        <f t="shared" ref="AE492" si="404">SUM(AE493:AE506)</f>
        <v>0</v>
      </c>
      <c r="AF492" s="131">
        <f t="shared" ref="AF492" si="405">SUM(AF493:AF506)</f>
        <v>0</v>
      </c>
      <c r="AG492" s="131">
        <f t="shared" ref="AG492" si="406">SUM(AG493:AG506)</f>
        <v>0</v>
      </c>
    </row>
    <row r="493" spans="1:33" ht="63">
      <c r="A493" s="63" t="s">
        <v>184</v>
      </c>
      <c r="B493" s="54" t="s">
        <v>1911</v>
      </c>
      <c r="C493" s="63" t="s">
        <v>328</v>
      </c>
      <c r="D493" s="162" t="s">
        <v>239</v>
      </c>
      <c r="E493" s="162">
        <v>0</v>
      </c>
      <c r="F493" s="162">
        <v>0</v>
      </c>
      <c r="G493" s="162">
        <v>0</v>
      </c>
      <c r="H493" s="162">
        <v>0</v>
      </c>
      <c r="I493" s="162">
        <v>0</v>
      </c>
      <c r="J493" s="162" t="s">
        <v>239</v>
      </c>
      <c r="K493" s="162">
        <v>0</v>
      </c>
      <c r="L493" s="162">
        <v>0</v>
      </c>
      <c r="M493" s="154">
        <v>0</v>
      </c>
      <c r="N493" s="162">
        <v>0</v>
      </c>
      <c r="O493" s="162">
        <v>0</v>
      </c>
      <c r="P493" s="162" t="s">
        <v>239</v>
      </c>
      <c r="Q493" s="162">
        <v>0</v>
      </c>
      <c r="R493" s="162">
        <v>0</v>
      </c>
      <c r="S493" s="162">
        <v>0</v>
      </c>
      <c r="T493" s="162">
        <v>0</v>
      </c>
      <c r="U493" s="162">
        <v>0</v>
      </c>
      <c r="V493" s="162" t="s">
        <v>239</v>
      </c>
      <c r="W493" s="154">
        <v>0</v>
      </c>
      <c r="X493" s="162">
        <v>0</v>
      </c>
      <c r="Y493" s="162">
        <v>0</v>
      </c>
      <c r="Z493" s="162">
        <v>0</v>
      </c>
      <c r="AA493" s="162">
        <v>0</v>
      </c>
      <c r="AB493" s="162" t="s">
        <v>239</v>
      </c>
      <c r="AC493" s="162">
        <v>0</v>
      </c>
      <c r="AD493" s="162">
        <v>0</v>
      </c>
      <c r="AE493" s="162">
        <v>0</v>
      </c>
      <c r="AF493" s="162">
        <v>0</v>
      </c>
      <c r="AG493" s="154">
        <v>0</v>
      </c>
    </row>
    <row r="494" spans="1:33" ht="141.75">
      <c r="A494" s="63" t="s">
        <v>184</v>
      </c>
      <c r="B494" s="54" t="s">
        <v>437</v>
      </c>
      <c r="C494" s="63" t="s">
        <v>464</v>
      </c>
      <c r="D494" s="162" t="s">
        <v>239</v>
      </c>
      <c r="E494" s="162">
        <v>0</v>
      </c>
      <c r="F494" s="162">
        <v>0</v>
      </c>
      <c r="G494" s="162">
        <v>0</v>
      </c>
      <c r="H494" s="162">
        <v>0</v>
      </c>
      <c r="I494" s="162">
        <v>0</v>
      </c>
      <c r="J494" s="162" t="s">
        <v>239</v>
      </c>
      <c r="K494" s="162">
        <v>0</v>
      </c>
      <c r="L494" s="162">
        <v>0</v>
      </c>
      <c r="M494" s="154">
        <v>0</v>
      </c>
      <c r="N494" s="162">
        <v>0</v>
      </c>
      <c r="O494" s="162">
        <v>0</v>
      </c>
      <c r="P494" s="162" t="s">
        <v>239</v>
      </c>
      <c r="Q494" s="162">
        <v>0</v>
      </c>
      <c r="R494" s="162">
        <v>0</v>
      </c>
      <c r="S494" s="162">
        <v>0</v>
      </c>
      <c r="T494" s="162">
        <v>0</v>
      </c>
      <c r="U494" s="162">
        <v>0</v>
      </c>
      <c r="V494" s="162" t="s">
        <v>239</v>
      </c>
      <c r="W494" s="154">
        <v>0</v>
      </c>
      <c r="X494" s="162">
        <v>0</v>
      </c>
      <c r="Y494" s="162">
        <v>0</v>
      </c>
      <c r="Z494" s="162">
        <v>0</v>
      </c>
      <c r="AA494" s="162">
        <v>0</v>
      </c>
      <c r="AB494" s="162" t="s">
        <v>239</v>
      </c>
      <c r="AC494" s="162">
        <v>0</v>
      </c>
      <c r="AD494" s="162">
        <v>0</v>
      </c>
      <c r="AE494" s="162">
        <v>0</v>
      </c>
      <c r="AF494" s="162">
        <v>0</v>
      </c>
      <c r="AG494" s="154">
        <v>0</v>
      </c>
    </row>
    <row r="495" spans="1:33" ht="31.5">
      <c r="A495" s="63" t="s">
        <v>184</v>
      </c>
      <c r="B495" s="54" t="s">
        <v>1431</v>
      </c>
      <c r="C495" s="63" t="s">
        <v>734</v>
      </c>
      <c r="D495" s="162" t="s">
        <v>265</v>
      </c>
      <c r="E495" s="162">
        <v>0</v>
      </c>
      <c r="F495" s="162">
        <v>0</v>
      </c>
      <c r="G495" s="162">
        <v>0</v>
      </c>
      <c r="H495" s="162">
        <v>0</v>
      </c>
      <c r="I495" s="162">
        <v>0</v>
      </c>
      <c r="J495" s="162" t="s">
        <v>239</v>
      </c>
      <c r="K495" s="162">
        <v>0</v>
      </c>
      <c r="L495" s="162">
        <v>0</v>
      </c>
      <c r="M495" s="154">
        <v>0</v>
      </c>
      <c r="N495" s="162">
        <v>0</v>
      </c>
      <c r="O495" s="162">
        <v>0</v>
      </c>
      <c r="P495" s="162" t="s">
        <v>239</v>
      </c>
      <c r="Q495" s="162">
        <v>0</v>
      </c>
      <c r="R495" s="162">
        <v>0</v>
      </c>
      <c r="S495" s="162">
        <v>0</v>
      </c>
      <c r="T495" s="162">
        <v>0</v>
      </c>
      <c r="U495" s="162">
        <v>0</v>
      </c>
      <c r="V495" s="162" t="s">
        <v>239</v>
      </c>
      <c r="W495" s="154">
        <v>0</v>
      </c>
      <c r="X495" s="162">
        <v>0</v>
      </c>
      <c r="Y495" s="162">
        <v>0</v>
      </c>
      <c r="Z495" s="162">
        <v>0</v>
      </c>
      <c r="AA495" s="162">
        <v>0</v>
      </c>
      <c r="AB495" s="162" t="s">
        <v>239</v>
      </c>
      <c r="AC495" s="162">
        <v>0</v>
      </c>
      <c r="AD495" s="162">
        <v>0</v>
      </c>
      <c r="AE495" s="162">
        <v>0</v>
      </c>
      <c r="AF495" s="162">
        <v>0</v>
      </c>
      <c r="AG495" s="154">
        <v>0</v>
      </c>
    </row>
    <row r="496" spans="1:33" ht="47.25">
      <c r="A496" s="63" t="s">
        <v>184</v>
      </c>
      <c r="B496" s="54" t="s">
        <v>735</v>
      </c>
      <c r="C496" s="63" t="s">
        <v>736</v>
      </c>
      <c r="D496" s="162" t="s">
        <v>239</v>
      </c>
      <c r="E496" s="162">
        <v>0</v>
      </c>
      <c r="F496" s="162">
        <v>0</v>
      </c>
      <c r="G496" s="162">
        <v>0</v>
      </c>
      <c r="H496" s="162">
        <v>0</v>
      </c>
      <c r="I496" s="162">
        <v>0</v>
      </c>
      <c r="J496" s="162" t="s">
        <v>239</v>
      </c>
      <c r="K496" s="162">
        <v>0</v>
      </c>
      <c r="L496" s="162">
        <v>0</v>
      </c>
      <c r="M496" s="154">
        <v>0</v>
      </c>
      <c r="N496" s="162">
        <v>0</v>
      </c>
      <c r="O496" s="162">
        <v>0</v>
      </c>
      <c r="P496" s="162" t="s">
        <v>265</v>
      </c>
      <c r="Q496" s="162">
        <v>0</v>
      </c>
      <c r="R496" s="162">
        <v>0</v>
      </c>
      <c r="S496" s="162">
        <v>0</v>
      </c>
      <c r="T496" s="162">
        <v>0</v>
      </c>
      <c r="U496" s="162">
        <v>0</v>
      </c>
      <c r="V496" s="162" t="s">
        <v>239</v>
      </c>
      <c r="W496" s="154">
        <v>0</v>
      </c>
      <c r="X496" s="162">
        <v>0</v>
      </c>
      <c r="Y496" s="162">
        <v>0</v>
      </c>
      <c r="Z496" s="162">
        <v>0</v>
      </c>
      <c r="AA496" s="162">
        <v>0</v>
      </c>
      <c r="AB496" s="162" t="s">
        <v>239</v>
      </c>
      <c r="AC496" s="162">
        <v>0</v>
      </c>
      <c r="AD496" s="162">
        <v>0</v>
      </c>
      <c r="AE496" s="162">
        <v>0</v>
      </c>
      <c r="AF496" s="162">
        <v>0</v>
      </c>
      <c r="AG496" s="154">
        <v>0</v>
      </c>
    </row>
    <row r="497" spans="1:33" ht="31.5">
      <c r="A497" s="63" t="s">
        <v>184</v>
      </c>
      <c r="B497" s="54" t="s">
        <v>737</v>
      </c>
      <c r="C497" s="63" t="s">
        <v>738</v>
      </c>
      <c r="D497" s="162" t="s">
        <v>239</v>
      </c>
      <c r="E497" s="162">
        <v>0</v>
      </c>
      <c r="F497" s="162">
        <v>0</v>
      </c>
      <c r="G497" s="162">
        <v>0</v>
      </c>
      <c r="H497" s="162">
        <v>0</v>
      </c>
      <c r="I497" s="162">
        <v>0</v>
      </c>
      <c r="J497" s="162" t="s">
        <v>239</v>
      </c>
      <c r="K497" s="162">
        <v>0</v>
      </c>
      <c r="L497" s="162">
        <v>0</v>
      </c>
      <c r="M497" s="154">
        <v>0</v>
      </c>
      <c r="N497" s="162">
        <v>0</v>
      </c>
      <c r="O497" s="162">
        <v>0</v>
      </c>
      <c r="P497" s="162" t="s">
        <v>239</v>
      </c>
      <c r="Q497" s="162">
        <v>0</v>
      </c>
      <c r="R497" s="162">
        <v>0</v>
      </c>
      <c r="S497" s="162">
        <v>0</v>
      </c>
      <c r="T497" s="162">
        <v>0</v>
      </c>
      <c r="U497" s="162">
        <v>0</v>
      </c>
      <c r="V497" s="162" t="s">
        <v>239</v>
      </c>
      <c r="W497" s="154">
        <v>0</v>
      </c>
      <c r="X497" s="162">
        <v>0</v>
      </c>
      <c r="Y497" s="162">
        <v>0</v>
      </c>
      <c r="Z497" s="162">
        <v>0</v>
      </c>
      <c r="AA497" s="162">
        <v>0</v>
      </c>
      <c r="AB497" s="162" t="s">
        <v>239</v>
      </c>
      <c r="AC497" s="162">
        <v>0</v>
      </c>
      <c r="AD497" s="162">
        <v>0</v>
      </c>
      <c r="AE497" s="162">
        <v>0</v>
      </c>
      <c r="AF497" s="162">
        <v>0</v>
      </c>
      <c r="AG497" s="154">
        <v>0</v>
      </c>
    </row>
    <row r="498" spans="1:33" ht="63">
      <c r="A498" s="133" t="s">
        <v>184</v>
      </c>
      <c r="B498" s="134" t="s">
        <v>739</v>
      </c>
      <c r="C498" s="133" t="s">
        <v>740</v>
      </c>
      <c r="D498" s="162" t="s">
        <v>265</v>
      </c>
      <c r="E498" s="162">
        <v>0</v>
      </c>
      <c r="F498" s="162">
        <v>0</v>
      </c>
      <c r="G498" s="162">
        <v>0</v>
      </c>
      <c r="H498" s="162">
        <v>0</v>
      </c>
      <c r="I498" s="162">
        <v>0</v>
      </c>
      <c r="J498" s="162" t="s">
        <v>239</v>
      </c>
      <c r="K498" s="162">
        <v>0</v>
      </c>
      <c r="L498" s="162">
        <v>0</v>
      </c>
      <c r="M498" s="154">
        <v>0</v>
      </c>
      <c r="N498" s="162">
        <v>0</v>
      </c>
      <c r="O498" s="162">
        <v>0</v>
      </c>
      <c r="P498" s="162" t="s">
        <v>239</v>
      </c>
      <c r="Q498" s="162">
        <v>0</v>
      </c>
      <c r="R498" s="162">
        <v>0</v>
      </c>
      <c r="S498" s="162">
        <v>0</v>
      </c>
      <c r="T498" s="162">
        <v>0</v>
      </c>
      <c r="U498" s="162">
        <v>0</v>
      </c>
      <c r="V498" s="162" t="s">
        <v>239</v>
      </c>
      <c r="W498" s="154">
        <v>0</v>
      </c>
      <c r="X498" s="162">
        <v>0</v>
      </c>
      <c r="Y498" s="162">
        <v>0</v>
      </c>
      <c r="Z498" s="162">
        <v>0</v>
      </c>
      <c r="AA498" s="162">
        <v>0</v>
      </c>
      <c r="AB498" s="162" t="s">
        <v>239</v>
      </c>
      <c r="AC498" s="162">
        <v>0</v>
      </c>
      <c r="AD498" s="162">
        <v>0</v>
      </c>
      <c r="AE498" s="162">
        <v>0</v>
      </c>
      <c r="AF498" s="162">
        <v>0</v>
      </c>
      <c r="AG498" s="154">
        <v>0</v>
      </c>
    </row>
    <row r="499" spans="1:33" ht="31.5">
      <c r="A499" s="133" t="s">
        <v>184</v>
      </c>
      <c r="B499" s="134" t="s">
        <v>741</v>
      </c>
      <c r="C499" s="133" t="s">
        <v>742</v>
      </c>
      <c r="D499" s="162" t="s">
        <v>239</v>
      </c>
      <c r="E499" s="162">
        <v>0</v>
      </c>
      <c r="F499" s="162">
        <v>0</v>
      </c>
      <c r="G499" s="162">
        <v>0</v>
      </c>
      <c r="H499" s="162">
        <v>0</v>
      </c>
      <c r="I499" s="162">
        <v>0</v>
      </c>
      <c r="J499" s="162" t="s">
        <v>239</v>
      </c>
      <c r="K499" s="162">
        <v>0</v>
      </c>
      <c r="L499" s="162">
        <v>0</v>
      </c>
      <c r="M499" s="154">
        <v>0</v>
      </c>
      <c r="N499" s="162">
        <v>0</v>
      </c>
      <c r="O499" s="162">
        <v>0</v>
      </c>
      <c r="P499" s="162" t="s">
        <v>265</v>
      </c>
      <c r="Q499" s="162">
        <v>0</v>
      </c>
      <c r="R499" s="162">
        <v>0</v>
      </c>
      <c r="S499" s="162">
        <v>0</v>
      </c>
      <c r="T499" s="162">
        <v>0</v>
      </c>
      <c r="U499" s="162">
        <v>0</v>
      </c>
      <c r="V499" s="162" t="s">
        <v>239</v>
      </c>
      <c r="W499" s="154">
        <v>0</v>
      </c>
      <c r="X499" s="162">
        <v>0</v>
      </c>
      <c r="Y499" s="162">
        <v>0</v>
      </c>
      <c r="Z499" s="162">
        <v>0</v>
      </c>
      <c r="AA499" s="162">
        <v>0</v>
      </c>
      <c r="AB499" s="162" t="s">
        <v>239</v>
      </c>
      <c r="AC499" s="162">
        <v>0</v>
      </c>
      <c r="AD499" s="162">
        <v>0</v>
      </c>
      <c r="AE499" s="162">
        <v>0</v>
      </c>
      <c r="AF499" s="162">
        <v>0</v>
      </c>
      <c r="AG499" s="154">
        <v>0</v>
      </c>
    </row>
    <row r="500" spans="1:33" ht="63">
      <c r="A500" s="63" t="s">
        <v>184</v>
      </c>
      <c r="B500" s="54" t="s">
        <v>743</v>
      </c>
      <c r="C500" s="63" t="s">
        <v>744</v>
      </c>
      <c r="D500" s="162" t="s">
        <v>239</v>
      </c>
      <c r="E500" s="162">
        <v>0</v>
      </c>
      <c r="F500" s="162">
        <v>0</v>
      </c>
      <c r="G500" s="162">
        <v>0</v>
      </c>
      <c r="H500" s="162">
        <v>0</v>
      </c>
      <c r="I500" s="162">
        <v>0</v>
      </c>
      <c r="J500" s="162" t="s">
        <v>239</v>
      </c>
      <c r="K500" s="162">
        <v>0</v>
      </c>
      <c r="L500" s="162">
        <v>0</v>
      </c>
      <c r="M500" s="154">
        <v>0</v>
      </c>
      <c r="N500" s="162">
        <v>0</v>
      </c>
      <c r="O500" s="162">
        <v>0</v>
      </c>
      <c r="P500" s="162" t="s">
        <v>239</v>
      </c>
      <c r="Q500" s="162">
        <v>0</v>
      </c>
      <c r="R500" s="162">
        <v>0</v>
      </c>
      <c r="S500" s="162">
        <v>0</v>
      </c>
      <c r="T500" s="162">
        <v>0</v>
      </c>
      <c r="U500" s="162">
        <v>0</v>
      </c>
      <c r="V500" s="162" t="s">
        <v>239</v>
      </c>
      <c r="W500" s="154">
        <v>0</v>
      </c>
      <c r="X500" s="162">
        <v>0</v>
      </c>
      <c r="Y500" s="162">
        <v>0</v>
      </c>
      <c r="Z500" s="162">
        <v>0</v>
      </c>
      <c r="AA500" s="162">
        <v>0</v>
      </c>
      <c r="AB500" s="162" t="s">
        <v>239</v>
      </c>
      <c r="AC500" s="162">
        <v>0</v>
      </c>
      <c r="AD500" s="162">
        <v>0</v>
      </c>
      <c r="AE500" s="162">
        <v>0</v>
      </c>
      <c r="AF500" s="162">
        <v>0</v>
      </c>
      <c r="AG500" s="154">
        <v>0</v>
      </c>
    </row>
    <row r="501" spans="1:33" ht="31.5">
      <c r="A501" s="63" t="s">
        <v>184</v>
      </c>
      <c r="B501" s="54" t="s">
        <v>1432</v>
      </c>
      <c r="C501" s="63" t="s">
        <v>1433</v>
      </c>
      <c r="D501" s="162" t="s">
        <v>239</v>
      </c>
      <c r="E501" s="162">
        <v>0</v>
      </c>
      <c r="F501" s="162">
        <v>0</v>
      </c>
      <c r="G501" s="162">
        <v>0</v>
      </c>
      <c r="H501" s="162">
        <v>0</v>
      </c>
      <c r="I501" s="162">
        <v>0</v>
      </c>
      <c r="J501" s="162" t="s">
        <v>239</v>
      </c>
      <c r="K501" s="162">
        <v>0</v>
      </c>
      <c r="L501" s="162">
        <v>0</v>
      </c>
      <c r="M501" s="154">
        <v>0</v>
      </c>
      <c r="N501" s="162">
        <v>0</v>
      </c>
      <c r="O501" s="162">
        <v>0</v>
      </c>
      <c r="P501" s="162" t="s">
        <v>265</v>
      </c>
      <c r="Q501" s="162">
        <v>0</v>
      </c>
      <c r="R501" s="162">
        <v>0</v>
      </c>
      <c r="S501" s="162">
        <v>0</v>
      </c>
      <c r="T501" s="162">
        <v>0</v>
      </c>
      <c r="U501" s="162">
        <v>0</v>
      </c>
      <c r="V501" s="162" t="s">
        <v>239</v>
      </c>
      <c r="W501" s="154">
        <v>0</v>
      </c>
      <c r="X501" s="162">
        <v>0</v>
      </c>
      <c r="Y501" s="162">
        <v>0</v>
      </c>
      <c r="Z501" s="162">
        <v>0</v>
      </c>
      <c r="AA501" s="162">
        <v>0</v>
      </c>
      <c r="AB501" s="162" t="s">
        <v>239</v>
      </c>
      <c r="AC501" s="162">
        <v>0</v>
      </c>
      <c r="AD501" s="162">
        <v>0</v>
      </c>
      <c r="AE501" s="162">
        <v>0</v>
      </c>
      <c r="AF501" s="162">
        <v>0</v>
      </c>
      <c r="AG501" s="154">
        <v>0</v>
      </c>
    </row>
    <row r="502" spans="1:33" ht="31.5">
      <c r="A502" s="63" t="s">
        <v>184</v>
      </c>
      <c r="B502" s="54" t="s">
        <v>1434</v>
      </c>
      <c r="C502" s="63" t="s">
        <v>1435</v>
      </c>
      <c r="D502" s="162" t="s">
        <v>239</v>
      </c>
      <c r="E502" s="162">
        <v>0</v>
      </c>
      <c r="F502" s="162">
        <v>0</v>
      </c>
      <c r="G502" s="162">
        <v>0</v>
      </c>
      <c r="H502" s="162">
        <v>0</v>
      </c>
      <c r="I502" s="162">
        <v>0</v>
      </c>
      <c r="J502" s="162" t="s">
        <v>239</v>
      </c>
      <c r="K502" s="162">
        <v>0</v>
      </c>
      <c r="L502" s="162">
        <v>0</v>
      </c>
      <c r="M502" s="154">
        <v>0</v>
      </c>
      <c r="N502" s="162">
        <v>0</v>
      </c>
      <c r="O502" s="162">
        <v>0</v>
      </c>
      <c r="P502" s="162" t="s">
        <v>239</v>
      </c>
      <c r="Q502" s="162">
        <v>0</v>
      </c>
      <c r="R502" s="162">
        <v>0</v>
      </c>
      <c r="S502" s="162">
        <v>0</v>
      </c>
      <c r="T502" s="162">
        <v>0</v>
      </c>
      <c r="U502" s="162">
        <v>0</v>
      </c>
      <c r="V502" s="162" t="s">
        <v>239</v>
      </c>
      <c r="W502" s="154">
        <v>0</v>
      </c>
      <c r="X502" s="162">
        <v>0</v>
      </c>
      <c r="Y502" s="162">
        <v>0</v>
      </c>
      <c r="Z502" s="162">
        <v>0</v>
      </c>
      <c r="AA502" s="162">
        <v>0</v>
      </c>
      <c r="AB502" s="162" t="s">
        <v>239</v>
      </c>
      <c r="AC502" s="162">
        <v>0</v>
      </c>
      <c r="AD502" s="162">
        <v>0</v>
      </c>
      <c r="AE502" s="162">
        <v>0</v>
      </c>
      <c r="AF502" s="162">
        <v>0</v>
      </c>
      <c r="AG502" s="154">
        <v>0</v>
      </c>
    </row>
    <row r="503" spans="1:33" ht="31.5">
      <c r="A503" s="133" t="s">
        <v>184</v>
      </c>
      <c r="B503" s="134" t="s">
        <v>1436</v>
      </c>
      <c r="C503" s="133" t="s">
        <v>1437</v>
      </c>
      <c r="D503" s="162" t="s">
        <v>239</v>
      </c>
      <c r="E503" s="162">
        <v>0</v>
      </c>
      <c r="F503" s="162">
        <v>0</v>
      </c>
      <c r="G503" s="162">
        <v>0</v>
      </c>
      <c r="H503" s="162">
        <v>0</v>
      </c>
      <c r="I503" s="162">
        <v>0</v>
      </c>
      <c r="J503" s="162" t="s">
        <v>239</v>
      </c>
      <c r="K503" s="162">
        <v>0</v>
      </c>
      <c r="L503" s="162">
        <v>0</v>
      </c>
      <c r="M503" s="154">
        <v>0</v>
      </c>
      <c r="N503" s="162">
        <v>0</v>
      </c>
      <c r="O503" s="162">
        <v>0</v>
      </c>
      <c r="P503" s="162" t="s">
        <v>265</v>
      </c>
      <c r="Q503" s="162">
        <v>0</v>
      </c>
      <c r="R503" s="162">
        <v>0</v>
      </c>
      <c r="S503" s="162">
        <v>0</v>
      </c>
      <c r="T503" s="162">
        <v>0</v>
      </c>
      <c r="U503" s="162">
        <v>0</v>
      </c>
      <c r="V503" s="162" t="s">
        <v>239</v>
      </c>
      <c r="W503" s="154">
        <v>0</v>
      </c>
      <c r="X503" s="162">
        <v>0</v>
      </c>
      <c r="Y503" s="162">
        <v>0</v>
      </c>
      <c r="Z503" s="162">
        <v>0</v>
      </c>
      <c r="AA503" s="162">
        <v>0</v>
      </c>
      <c r="AB503" s="162" t="s">
        <v>239</v>
      </c>
      <c r="AC503" s="162">
        <v>0</v>
      </c>
      <c r="AD503" s="162">
        <v>0</v>
      </c>
      <c r="AE503" s="162">
        <v>0</v>
      </c>
      <c r="AF503" s="162">
        <v>0</v>
      </c>
      <c r="AG503" s="154">
        <v>0</v>
      </c>
    </row>
    <row r="504" spans="1:33" ht="47.25">
      <c r="A504" s="61" t="s">
        <v>184</v>
      </c>
      <c r="B504" s="82" t="s">
        <v>1438</v>
      </c>
      <c r="C504" s="62" t="s">
        <v>1439</v>
      </c>
      <c r="D504" s="162" t="s">
        <v>239</v>
      </c>
      <c r="E504" s="162">
        <v>0</v>
      </c>
      <c r="F504" s="162">
        <v>0</v>
      </c>
      <c r="G504" s="162">
        <v>0</v>
      </c>
      <c r="H504" s="162">
        <v>0</v>
      </c>
      <c r="I504" s="162">
        <v>0</v>
      </c>
      <c r="J504" s="162" t="s">
        <v>239</v>
      </c>
      <c r="K504" s="162">
        <v>0</v>
      </c>
      <c r="L504" s="162">
        <v>0</v>
      </c>
      <c r="M504" s="154">
        <v>0</v>
      </c>
      <c r="N504" s="162">
        <v>0</v>
      </c>
      <c r="O504" s="162">
        <v>0</v>
      </c>
      <c r="P504" s="162" t="s">
        <v>239</v>
      </c>
      <c r="Q504" s="162">
        <v>0</v>
      </c>
      <c r="R504" s="162">
        <v>0</v>
      </c>
      <c r="S504" s="162">
        <v>0</v>
      </c>
      <c r="T504" s="162">
        <v>0</v>
      </c>
      <c r="U504" s="162">
        <v>0</v>
      </c>
      <c r="V504" s="162" t="s">
        <v>239</v>
      </c>
      <c r="W504" s="154">
        <v>0</v>
      </c>
      <c r="X504" s="162">
        <v>0</v>
      </c>
      <c r="Y504" s="162">
        <v>0</v>
      </c>
      <c r="Z504" s="162">
        <v>0</v>
      </c>
      <c r="AA504" s="162">
        <v>0</v>
      </c>
      <c r="AB504" s="162" t="s">
        <v>239</v>
      </c>
      <c r="AC504" s="162">
        <v>0</v>
      </c>
      <c r="AD504" s="162">
        <v>0</v>
      </c>
      <c r="AE504" s="162">
        <v>0</v>
      </c>
      <c r="AF504" s="162">
        <v>0</v>
      </c>
      <c r="AG504" s="154">
        <v>0</v>
      </c>
    </row>
    <row r="505" spans="1:33" ht="31.5">
      <c r="A505" s="61" t="s">
        <v>184</v>
      </c>
      <c r="B505" s="82" t="s">
        <v>1440</v>
      </c>
      <c r="C505" s="62" t="s">
        <v>1441</v>
      </c>
      <c r="D505" s="162" t="s">
        <v>239</v>
      </c>
      <c r="E505" s="162">
        <v>0</v>
      </c>
      <c r="F505" s="162">
        <v>0</v>
      </c>
      <c r="G505" s="162">
        <v>0</v>
      </c>
      <c r="H505" s="162">
        <v>0</v>
      </c>
      <c r="I505" s="162">
        <v>0</v>
      </c>
      <c r="J505" s="162" t="s">
        <v>265</v>
      </c>
      <c r="K505" s="162">
        <v>0</v>
      </c>
      <c r="L505" s="162">
        <v>0</v>
      </c>
      <c r="M505" s="154">
        <v>0</v>
      </c>
      <c r="N505" s="162">
        <v>0</v>
      </c>
      <c r="O505" s="162">
        <v>0</v>
      </c>
      <c r="P505" s="162" t="s">
        <v>239</v>
      </c>
      <c r="Q505" s="162">
        <v>0</v>
      </c>
      <c r="R505" s="162">
        <v>0</v>
      </c>
      <c r="S505" s="162">
        <v>0</v>
      </c>
      <c r="T505" s="162">
        <v>0</v>
      </c>
      <c r="U505" s="162">
        <v>0</v>
      </c>
      <c r="V505" s="162" t="s">
        <v>239</v>
      </c>
      <c r="W505" s="154">
        <v>0</v>
      </c>
      <c r="X505" s="162">
        <v>0</v>
      </c>
      <c r="Y505" s="162">
        <v>0</v>
      </c>
      <c r="Z505" s="162">
        <v>0</v>
      </c>
      <c r="AA505" s="162">
        <v>0</v>
      </c>
      <c r="AB505" s="162" t="s">
        <v>239</v>
      </c>
      <c r="AC505" s="162">
        <v>0</v>
      </c>
      <c r="AD505" s="162">
        <v>0</v>
      </c>
      <c r="AE505" s="162">
        <v>0</v>
      </c>
      <c r="AF505" s="162">
        <v>0</v>
      </c>
      <c r="AG505" s="154">
        <v>0</v>
      </c>
    </row>
    <row r="506" spans="1:33" s="292" customFormat="1" ht="63">
      <c r="A506" s="295" t="s">
        <v>184</v>
      </c>
      <c r="B506" s="82" t="s">
        <v>1879</v>
      </c>
      <c r="C506" s="146" t="s">
        <v>1880</v>
      </c>
      <c r="D506" s="162" t="s">
        <v>239</v>
      </c>
      <c r="E506" s="162">
        <v>0</v>
      </c>
      <c r="F506" s="162">
        <v>0</v>
      </c>
      <c r="G506" s="162">
        <v>0</v>
      </c>
      <c r="H506" s="162">
        <v>0</v>
      </c>
      <c r="I506" s="162">
        <v>0</v>
      </c>
      <c r="J506" s="162" t="s">
        <v>239</v>
      </c>
      <c r="K506" s="162">
        <v>0</v>
      </c>
      <c r="L506" s="162">
        <v>0</v>
      </c>
      <c r="M506" s="154">
        <v>0</v>
      </c>
      <c r="N506" s="162">
        <v>0</v>
      </c>
      <c r="O506" s="162">
        <v>0</v>
      </c>
      <c r="P506" s="162" t="s">
        <v>239</v>
      </c>
      <c r="Q506" s="162">
        <v>0</v>
      </c>
      <c r="R506" s="162">
        <v>0</v>
      </c>
      <c r="S506" s="162">
        <v>0</v>
      </c>
      <c r="T506" s="162">
        <v>0</v>
      </c>
      <c r="U506" s="162">
        <v>0</v>
      </c>
      <c r="V506" s="162" t="s">
        <v>239</v>
      </c>
      <c r="W506" s="154">
        <v>0</v>
      </c>
      <c r="X506" s="162">
        <v>0</v>
      </c>
      <c r="Y506" s="162">
        <v>0</v>
      </c>
      <c r="Z506" s="162">
        <v>0</v>
      </c>
      <c r="AA506" s="162">
        <v>0</v>
      </c>
      <c r="AB506" s="162" t="s">
        <v>239</v>
      </c>
      <c r="AC506" s="162">
        <v>0</v>
      </c>
      <c r="AD506" s="162">
        <v>0</v>
      </c>
      <c r="AE506" s="162">
        <v>0</v>
      </c>
      <c r="AF506" s="162">
        <v>0</v>
      </c>
      <c r="AG506" s="154">
        <v>0</v>
      </c>
    </row>
    <row r="507" spans="1:33" ht="63">
      <c r="A507" s="132" t="s">
        <v>185</v>
      </c>
      <c r="B507" s="157" t="s">
        <v>232</v>
      </c>
      <c r="C507" s="255" t="s">
        <v>218</v>
      </c>
      <c r="D507" s="255" t="s">
        <v>365</v>
      </c>
      <c r="E507" s="255">
        <v>0</v>
      </c>
      <c r="F507" s="255">
        <v>0</v>
      </c>
      <c r="G507" s="255">
        <v>0</v>
      </c>
      <c r="H507" s="255">
        <v>0</v>
      </c>
      <c r="I507" s="255">
        <v>0</v>
      </c>
      <c r="J507" s="255" t="s">
        <v>365</v>
      </c>
      <c r="K507" s="255">
        <v>0</v>
      </c>
      <c r="L507" s="255">
        <v>0</v>
      </c>
      <c r="M507" s="255">
        <v>0</v>
      </c>
      <c r="N507" s="255">
        <v>0</v>
      </c>
      <c r="O507" s="255">
        <v>0</v>
      </c>
      <c r="P507" s="255" t="s">
        <v>365</v>
      </c>
      <c r="Q507" s="255">
        <v>0</v>
      </c>
      <c r="R507" s="255">
        <v>0</v>
      </c>
      <c r="S507" s="255">
        <v>0</v>
      </c>
      <c r="T507" s="255">
        <v>0</v>
      </c>
      <c r="U507" s="255">
        <v>0</v>
      </c>
      <c r="V507" s="255" t="s">
        <v>365</v>
      </c>
      <c r="W507" s="255">
        <v>0</v>
      </c>
      <c r="X507" s="255">
        <v>0</v>
      </c>
      <c r="Y507" s="255">
        <v>0</v>
      </c>
      <c r="Z507" s="255">
        <v>0</v>
      </c>
      <c r="AA507" s="255">
        <v>0</v>
      </c>
      <c r="AB507" s="255" t="s">
        <v>365</v>
      </c>
      <c r="AC507" s="255">
        <v>0</v>
      </c>
      <c r="AD507" s="255">
        <v>0</v>
      </c>
      <c r="AE507" s="255">
        <v>0</v>
      </c>
      <c r="AF507" s="255">
        <v>0</v>
      </c>
      <c r="AG507" s="255">
        <v>0</v>
      </c>
    </row>
    <row r="508" spans="1:33" ht="94.5">
      <c r="A508" s="91" t="s">
        <v>139</v>
      </c>
      <c r="B508" s="96" t="s">
        <v>233</v>
      </c>
      <c r="C508" s="100" t="s">
        <v>218</v>
      </c>
      <c r="D508" s="100" t="s">
        <v>191</v>
      </c>
      <c r="E508" s="100">
        <f t="shared" ref="E508:I508" si="407">SUM(E509:E510)</f>
        <v>0</v>
      </c>
      <c r="F508" s="100">
        <f t="shared" si="407"/>
        <v>0</v>
      </c>
      <c r="G508" s="100">
        <f t="shared" si="407"/>
        <v>0</v>
      </c>
      <c r="H508" s="100">
        <f t="shared" si="407"/>
        <v>0</v>
      </c>
      <c r="I508" s="100">
        <f t="shared" si="407"/>
        <v>0</v>
      </c>
      <c r="J508" s="100" t="s">
        <v>191</v>
      </c>
      <c r="K508" s="100">
        <f t="shared" ref="K508" si="408">SUM(K509:K510)</f>
        <v>0</v>
      </c>
      <c r="L508" s="100">
        <f t="shared" ref="L508" si="409">SUM(L509:L510)</f>
        <v>0</v>
      </c>
      <c r="M508" s="100">
        <f t="shared" ref="M508" si="410">SUM(M509:M510)</f>
        <v>0</v>
      </c>
      <c r="N508" s="100">
        <f t="shared" ref="N508" si="411">SUM(N509:N510)</f>
        <v>0</v>
      </c>
      <c r="O508" s="100">
        <f t="shared" ref="O508" si="412">SUM(O509:O510)</f>
        <v>0</v>
      </c>
      <c r="P508" s="100" t="s">
        <v>191</v>
      </c>
      <c r="Q508" s="100">
        <f t="shared" ref="Q508" si="413">SUM(Q509:Q510)</f>
        <v>0</v>
      </c>
      <c r="R508" s="100">
        <f t="shared" ref="R508" si="414">SUM(R509:R510)</f>
        <v>0</v>
      </c>
      <c r="S508" s="100">
        <f t="shared" ref="S508" si="415">SUM(S509:S510)</f>
        <v>0</v>
      </c>
      <c r="T508" s="100">
        <f t="shared" ref="T508" si="416">SUM(T509:T510)</f>
        <v>0</v>
      </c>
      <c r="U508" s="100">
        <f t="shared" ref="U508" si="417">SUM(U509:U510)</f>
        <v>0</v>
      </c>
      <c r="V508" s="100" t="s">
        <v>191</v>
      </c>
      <c r="W508" s="100">
        <f t="shared" ref="W508" si="418">SUM(W509:W510)</f>
        <v>0</v>
      </c>
      <c r="X508" s="100">
        <f t="shared" ref="X508" si="419">SUM(X509:X510)</f>
        <v>0</v>
      </c>
      <c r="Y508" s="100">
        <f t="shared" ref="Y508" si="420">SUM(Y509:Y510)</f>
        <v>0</v>
      </c>
      <c r="Z508" s="100">
        <f t="shared" ref="Z508" si="421">SUM(Z509:Z510)</f>
        <v>0</v>
      </c>
      <c r="AA508" s="100">
        <f t="shared" ref="AA508" si="422">SUM(AA509:AA510)</f>
        <v>0</v>
      </c>
      <c r="AB508" s="100" t="s">
        <v>191</v>
      </c>
      <c r="AC508" s="100">
        <f t="shared" ref="AC508" si="423">SUM(AC509:AC510)</f>
        <v>0</v>
      </c>
      <c r="AD508" s="100">
        <f t="shared" ref="AD508" si="424">SUM(AD509:AD510)</f>
        <v>0</v>
      </c>
      <c r="AE508" s="100">
        <f t="shared" ref="AE508" si="425">SUM(AE509:AE510)</f>
        <v>0</v>
      </c>
      <c r="AF508" s="100">
        <f t="shared" ref="AF508" si="426">SUM(AF509:AF510)</f>
        <v>0</v>
      </c>
      <c r="AG508" s="100">
        <f t="shared" ref="AG508" si="427">SUM(AG509:AG510)</f>
        <v>0</v>
      </c>
    </row>
    <row r="509" spans="1:33" ht="78.75">
      <c r="A509" s="126" t="s">
        <v>186</v>
      </c>
      <c r="B509" s="127" t="s">
        <v>234</v>
      </c>
      <c r="C509" s="129" t="s">
        <v>218</v>
      </c>
      <c r="D509" s="129" t="s">
        <v>365</v>
      </c>
      <c r="E509" s="129">
        <v>0</v>
      </c>
      <c r="F509" s="129">
        <v>0</v>
      </c>
      <c r="G509" s="129">
        <v>0</v>
      </c>
      <c r="H509" s="129">
        <v>0</v>
      </c>
      <c r="I509" s="129">
        <v>0</v>
      </c>
      <c r="J509" s="129" t="s">
        <v>365</v>
      </c>
      <c r="K509" s="129">
        <v>0</v>
      </c>
      <c r="L509" s="129">
        <v>0</v>
      </c>
      <c r="M509" s="129">
        <v>0</v>
      </c>
      <c r="N509" s="129">
        <v>0</v>
      </c>
      <c r="O509" s="129">
        <v>0</v>
      </c>
      <c r="P509" s="129" t="s">
        <v>365</v>
      </c>
      <c r="Q509" s="129">
        <v>0</v>
      </c>
      <c r="R509" s="129">
        <v>0</v>
      </c>
      <c r="S509" s="129">
        <v>0</v>
      </c>
      <c r="T509" s="129">
        <v>0</v>
      </c>
      <c r="U509" s="129">
        <v>0</v>
      </c>
      <c r="V509" s="129" t="s">
        <v>365</v>
      </c>
      <c r="W509" s="129">
        <v>0</v>
      </c>
      <c r="X509" s="129">
        <v>0</v>
      </c>
      <c r="Y509" s="129">
        <v>0</v>
      </c>
      <c r="Z509" s="129">
        <v>0</v>
      </c>
      <c r="AA509" s="129">
        <v>0</v>
      </c>
      <c r="AB509" s="129" t="s">
        <v>365</v>
      </c>
      <c r="AC509" s="129">
        <v>0</v>
      </c>
      <c r="AD509" s="129">
        <v>0</v>
      </c>
      <c r="AE509" s="129">
        <v>0</v>
      </c>
      <c r="AF509" s="129">
        <v>0</v>
      </c>
      <c r="AG509" s="129">
        <v>0</v>
      </c>
    </row>
    <row r="510" spans="1:33" ht="78.75">
      <c r="A510" s="126" t="s">
        <v>187</v>
      </c>
      <c r="B510" s="127" t="s">
        <v>235</v>
      </c>
      <c r="C510" s="129" t="s">
        <v>218</v>
      </c>
      <c r="D510" s="129" t="s">
        <v>365</v>
      </c>
      <c r="E510" s="129">
        <v>0</v>
      </c>
      <c r="F510" s="129">
        <v>0</v>
      </c>
      <c r="G510" s="129">
        <v>0</v>
      </c>
      <c r="H510" s="129">
        <v>0</v>
      </c>
      <c r="I510" s="129">
        <v>0</v>
      </c>
      <c r="J510" s="129" t="s">
        <v>365</v>
      </c>
      <c r="K510" s="129">
        <v>0</v>
      </c>
      <c r="L510" s="129">
        <v>0</v>
      </c>
      <c r="M510" s="129">
        <v>0</v>
      </c>
      <c r="N510" s="129">
        <v>0</v>
      </c>
      <c r="O510" s="129">
        <v>0</v>
      </c>
      <c r="P510" s="129" t="s">
        <v>365</v>
      </c>
      <c r="Q510" s="129">
        <v>0</v>
      </c>
      <c r="R510" s="129">
        <v>0</v>
      </c>
      <c r="S510" s="129">
        <v>0</v>
      </c>
      <c r="T510" s="129">
        <v>0</v>
      </c>
      <c r="U510" s="129">
        <v>0</v>
      </c>
      <c r="V510" s="129" t="s">
        <v>365</v>
      </c>
      <c r="W510" s="129">
        <v>0</v>
      </c>
      <c r="X510" s="129">
        <v>0</v>
      </c>
      <c r="Y510" s="129">
        <v>0</v>
      </c>
      <c r="Z510" s="129">
        <v>0</v>
      </c>
      <c r="AA510" s="129">
        <v>0</v>
      </c>
      <c r="AB510" s="129" t="s">
        <v>365</v>
      </c>
      <c r="AC510" s="129">
        <v>0</v>
      </c>
      <c r="AD510" s="129">
        <v>0</v>
      </c>
      <c r="AE510" s="129">
        <v>0</v>
      </c>
      <c r="AF510" s="129">
        <v>0</v>
      </c>
      <c r="AG510" s="129">
        <v>0</v>
      </c>
    </row>
    <row r="511" spans="1:33" ht="47.25">
      <c r="A511" s="91" t="s">
        <v>140</v>
      </c>
      <c r="B511" s="96" t="s">
        <v>236</v>
      </c>
      <c r="C511" s="100" t="s">
        <v>218</v>
      </c>
      <c r="D511" s="100" t="s">
        <v>191</v>
      </c>
      <c r="E511" s="100">
        <f t="shared" ref="E511:I511" si="428">SUM(E512:E728)</f>
        <v>2</v>
      </c>
      <c r="F511" s="100">
        <f t="shared" si="428"/>
        <v>0</v>
      </c>
      <c r="G511" s="100">
        <f t="shared" si="428"/>
        <v>8.5119999999999987</v>
      </c>
      <c r="H511" s="100">
        <f t="shared" si="428"/>
        <v>0</v>
      </c>
      <c r="I511" s="100">
        <f t="shared" si="428"/>
        <v>0</v>
      </c>
      <c r="J511" s="100" t="s">
        <v>191</v>
      </c>
      <c r="K511" s="100">
        <f t="shared" ref="K511" si="429">SUM(K512:K728)</f>
        <v>1.3</v>
      </c>
      <c r="L511" s="100">
        <f t="shared" ref="L511" si="430">SUM(L512:L728)</f>
        <v>0</v>
      </c>
      <c r="M511" s="100">
        <f t="shared" ref="M511" si="431">SUM(M512:M728)</f>
        <v>16.137999999999998</v>
      </c>
      <c r="N511" s="100">
        <f t="shared" ref="N511" si="432">SUM(N512:N728)</f>
        <v>0</v>
      </c>
      <c r="O511" s="100">
        <f t="shared" ref="O511" si="433">SUM(O512:O728)</f>
        <v>0</v>
      </c>
      <c r="P511" s="100" t="s">
        <v>191</v>
      </c>
      <c r="Q511" s="100">
        <f t="shared" ref="Q511" si="434">SUM(Q512:Q728)</f>
        <v>1.19</v>
      </c>
      <c r="R511" s="100">
        <f t="shared" ref="R511" si="435">SUM(R512:R728)</f>
        <v>0</v>
      </c>
      <c r="S511" s="100">
        <f t="shared" ref="S511" si="436">SUM(S512:S728)</f>
        <v>14.776999999999997</v>
      </c>
      <c r="T511" s="100">
        <f t="shared" ref="T511" si="437">SUM(T512:T728)</f>
        <v>0</v>
      </c>
      <c r="U511" s="100">
        <f t="shared" ref="U511" si="438">SUM(U512:U728)</f>
        <v>0</v>
      </c>
      <c r="V511" s="100" t="s">
        <v>191</v>
      </c>
      <c r="W511" s="100">
        <f t="shared" ref="W511" si="439">SUM(W512:W728)</f>
        <v>1.456</v>
      </c>
      <c r="X511" s="100">
        <f t="shared" ref="X511" si="440">SUM(X512:X728)</f>
        <v>0</v>
      </c>
      <c r="Y511" s="100">
        <f t="shared" ref="Y511" si="441">SUM(Y512:Y728)</f>
        <v>14.553999999999997</v>
      </c>
      <c r="Z511" s="100">
        <f t="shared" ref="Z511" si="442">SUM(Z512:Z728)</f>
        <v>0</v>
      </c>
      <c r="AA511" s="100">
        <f t="shared" ref="AA511" si="443">SUM(AA512:AA728)</f>
        <v>1</v>
      </c>
      <c r="AB511" s="100" t="s">
        <v>191</v>
      </c>
      <c r="AC511" s="100">
        <f t="shared" ref="AC511" si="444">SUM(AC512:AC728)</f>
        <v>2.62</v>
      </c>
      <c r="AD511" s="100">
        <f t="shared" ref="AD511" si="445">SUM(AD512:AD728)</f>
        <v>0</v>
      </c>
      <c r="AE511" s="100">
        <f t="shared" ref="AE511" si="446">SUM(AE512:AE728)</f>
        <v>5.9</v>
      </c>
      <c r="AF511" s="100">
        <f t="shared" ref="AF511" si="447">SUM(AF512:AF728)</f>
        <v>0</v>
      </c>
      <c r="AG511" s="100">
        <f t="shared" ref="AG511" si="448">SUM(AG512:AG728)</f>
        <v>0</v>
      </c>
    </row>
    <row r="512" spans="1:33" s="292" customFormat="1" ht="78.75">
      <c r="A512" s="133" t="s">
        <v>140</v>
      </c>
      <c r="B512" s="134" t="s">
        <v>1881</v>
      </c>
      <c r="C512" s="198" t="s">
        <v>1882</v>
      </c>
      <c r="D512" s="162" t="s">
        <v>239</v>
      </c>
      <c r="E512" s="162">
        <v>0</v>
      </c>
      <c r="F512" s="162">
        <v>0</v>
      </c>
      <c r="G512" s="162">
        <v>0</v>
      </c>
      <c r="H512" s="162">
        <v>0</v>
      </c>
      <c r="I512" s="162">
        <v>0</v>
      </c>
      <c r="J512" s="162" t="s">
        <v>265</v>
      </c>
      <c r="K512" s="162">
        <v>0.25</v>
      </c>
      <c r="L512" s="162">
        <v>0</v>
      </c>
      <c r="M512" s="154">
        <v>2.9350000000000001</v>
      </c>
      <c r="N512" s="162">
        <v>0</v>
      </c>
      <c r="O512" s="162">
        <v>0</v>
      </c>
      <c r="P512" s="162" t="s">
        <v>239</v>
      </c>
      <c r="Q512" s="162">
        <v>0</v>
      </c>
      <c r="R512" s="162">
        <v>0</v>
      </c>
      <c r="S512" s="162">
        <v>0</v>
      </c>
      <c r="T512" s="162">
        <v>0</v>
      </c>
      <c r="U512" s="162">
        <v>0</v>
      </c>
      <c r="V512" s="162" t="s">
        <v>239</v>
      </c>
      <c r="W512" s="154">
        <v>0</v>
      </c>
      <c r="X512" s="162">
        <v>0</v>
      </c>
      <c r="Y512" s="162">
        <v>0</v>
      </c>
      <c r="Z512" s="162">
        <v>0</v>
      </c>
      <c r="AA512" s="162">
        <v>0</v>
      </c>
      <c r="AB512" s="162" t="s">
        <v>239</v>
      </c>
      <c r="AC512" s="162">
        <v>0</v>
      </c>
      <c r="AD512" s="162">
        <v>0</v>
      </c>
      <c r="AE512" s="162">
        <v>0</v>
      </c>
      <c r="AF512" s="162">
        <v>0</v>
      </c>
      <c r="AG512" s="154">
        <v>0</v>
      </c>
    </row>
    <row r="513" spans="1:33" ht="47.25">
      <c r="A513" s="63" t="s">
        <v>140</v>
      </c>
      <c r="B513" s="35" t="s">
        <v>1442</v>
      </c>
      <c r="C513" s="55" t="s">
        <v>1443</v>
      </c>
      <c r="D513" s="162" t="s">
        <v>239</v>
      </c>
      <c r="E513" s="162">
        <v>0</v>
      </c>
      <c r="F513" s="162">
        <v>0</v>
      </c>
      <c r="G513" s="162">
        <v>0</v>
      </c>
      <c r="H513" s="162">
        <v>0</v>
      </c>
      <c r="I513" s="162">
        <v>0</v>
      </c>
      <c r="J513" s="162" t="s">
        <v>265</v>
      </c>
      <c r="K513" s="162">
        <v>0</v>
      </c>
      <c r="L513" s="162">
        <v>0</v>
      </c>
      <c r="M513" s="154">
        <v>7.9000000000000001E-2</v>
      </c>
      <c r="N513" s="162">
        <v>0</v>
      </c>
      <c r="O513" s="162">
        <v>0</v>
      </c>
      <c r="P513" s="162" t="s">
        <v>239</v>
      </c>
      <c r="Q513" s="162">
        <v>0</v>
      </c>
      <c r="R513" s="162">
        <v>0</v>
      </c>
      <c r="S513" s="162">
        <v>0</v>
      </c>
      <c r="T513" s="162">
        <v>0</v>
      </c>
      <c r="U513" s="162">
        <v>0</v>
      </c>
      <c r="V513" s="162" t="s">
        <v>239</v>
      </c>
      <c r="W513" s="154">
        <v>0</v>
      </c>
      <c r="X513" s="162">
        <v>0</v>
      </c>
      <c r="Y513" s="162">
        <v>0</v>
      </c>
      <c r="Z513" s="162">
        <v>0</v>
      </c>
      <c r="AA513" s="162">
        <v>0</v>
      </c>
      <c r="AB513" s="162" t="s">
        <v>239</v>
      </c>
      <c r="AC513" s="162">
        <v>0</v>
      </c>
      <c r="AD513" s="162">
        <v>0</v>
      </c>
      <c r="AE513" s="162">
        <v>0</v>
      </c>
      <c r="AF513" s="162">
        <v>0</v>
      </c>
      <c r="AG513" s="154">
        <v>0</v>
      </c>
    </row>
    <row r="514" spans="1:33" ht="47.25">
      <c r="A514" s="63" t="s">
        <v>140</v>
      </c>
      <c r="B514" s="35" t="s">
        <v>1444</v>
      </c>
      <c r="C514" s="55" t="s">
        <v>1445</v>
      </c>
      <c r="D514" s="162" t="s">
        <v>239</v>
      </c>
      <c r="E514" s="162">
        <v>0</v>
      </c>
      <c r="F514" s="162">
        <v>0</v>
      </c>
      <c r="G514" s="162">
        <v>0</v>
      </c>
      <c r="H514" s="162">
        <v>0</v>
      </c>
      <c r="I514" s="162">
        <v>0</v>
      </c>
      <c r="J514" s="162" t="s">
        <v>265</v>
      </c>
      <c r="K514" s="162">
        <v>0</v>
      </c>
      <c r="L514" s="162">
        <v>0</v>
      </c>
      <c r="M514" s="154">
        <v>0.114</v>
      </c>
      <c r="N514" s="162">
        <v>0</v>
      </c>
      <c r="O514" s="162">
        <v>0</v>
      </c>
      <c r="P514" s="162" t="s">
        <v>239</v>
      </c>
      <c r="Q514" s="162">
        <v>0</v>
      </c>
      <c r="R514" s="162">
        <v>0</v>
      </c>
      <c r="S514" s="162">
        <v>0</v>
      </c>
      <c r="T514" s="162">
        <v>0</v>
      </c>
      <c r="U514" s="162">
        <v>0</v>
      </c>
      <c r="V514" s="162" t="s">
        <v>239</v>
      </c>
      <c r="W514" s="154">
        <v>0</v>
      </c>
      <c r="X514" s="162">
        <v>0</v>
      </c>
      <c r="Y514" s="162">
        <v>0</v>
      </c>
      <c r="Z514" s="162">
        <v>0</v>
      </c>
      <c r="AA514" s="162">
        <v>0</v>
      </c>
      <c r="AB514" s="162" t="s">
        <v>239</v>
      </c>
      <c r="AC514" s="162">
        <v>0</v>
      </c>
      <c r="AD514" s="162">
        <v>0</v>
      </c>
      <c r="AE514" s="162">
        <v>0</v>
      </c>
      <c r="AF514" s="162">
        <v>0</v>
      </c>
      <c r="AG514" s="154">
        <v>0</v>
      </c>
    </row>
    <row r="515" spans="1:33" ht="47.25">
      <c r="A515" s="63" t="s">
        <v>140</v>
      </c>
      <c r="B515" s="35" t="s">
        <v>1446</v>
      </c>
      <c r="C515" s="55" t="s">
        <v>1447</v>
      </c>
      <c r="D515" s="162" t="s">
        <v>239</v>
      </c>
      <c r="E515" s="162">
        <v>0</v>
      </c>
      <c r="F515" s="162">
        <v>0</v>
      </c>
      <c r="G515" s="162">
        <v>0</v>
      </c>
      <c r="H515" s="162">
        <v>0</v>
      </c>
      <c r="I515" s="162">
        <v>0</v>
      </c>
      <c r="J515" s="162" t="s">
        <v>265</v>
      </c>
      <c r="K515" s="162">
        <v>0</v>
      </c>
      <c r="L515" s="162">
        <v>0</v>
      </c>
      <c r="M515" s="154">
        <v>0.14099999999999999</v>
      </c>
      <c r="N515" s="162">
        <v>0</v>
      </c>
      <c r="O515" s="162">
        <v>0</v>
      </c>
      <c r="P515" s="162" t="s">
        <v>239</v>
      </c>
      <c r="Q515" s="162">
        <v>0</v>
      </c>
      <c r="R515" s="162">
        <v>0</v>
      </c>
      <c r="S515" s="162">
        <v>0</v>
      </c>
      <c r="T515" s="162">
        <v>0</v>
      </c>
      <c r="U515" s="162">
        <v>0</v>
      </c>
      <c r="V515" s="162" t="s">
        <v>239</v>
      </c>
      <c r="W515" s="154">
        <v>0</v>
      </c>
      <c r="X515" s="162">
        <v>0</v>
      </c>
      <c r="Y515" s="162">
        <v>0</v>
      </c>
      <c r="Z515" s="162">
        <v>0</v>
      </c>
      <c r="AA515" s="162">
        <v>0</v>
      </c>
      <c r="AB515" s="162" t="s">
        <v>239</v>
      </c>
      <c r="AC515" s="162">
        <v>0</v>
      </c>
      <c r="AD515" s="162">
        <v>0</v>
      </c>
      <c r="AE515" s="162">
        <v>0</v>
      </c>
      <c r="AF515" s="162">
        <v>0</v>
      </c>
      <c r="AG515" s="154">
        <v>0</v>
      </c>
    </row>
    <row r="516" spans="1:33" ht="31.5">
      <c r="A516" s="63" t="s">
        <v>140</v>
      </c>
      <c r="B516" s="35" t="s">
        <v>1448</v>
      </c>
      <c r="C516" s="55" t="s">
        <v>1449</v>
      </c>
      <c r="D516" s="162" t="s">
        <v>239</v>
      </c>
      <c r="E516" s="162">
        <v>0</v>
      </c>
      <c r="F516" s="162">
        <v>0</v>
      </c>
      <c r="G516" s="162">
        <v>0</v>
      </c>
      <c r="H516" s="162">
        <v>0</v>
      </c>
      <c r="I516" s="162">
        <v>0</v>
      </c>
      <c r="J516" s="162" t="s">
        <v>265</v>
      </c>
      <c r="K516" s="162">
        <v>0</v>
      </c>
      <c r="L516" s="162">
        <v>0</v>
      </c>
      <c r="M516" s="154">
        <v>0.106</v>
      </c>
      <c r="N516" s="162">
        <v>0</v>
      </c>
      <c r="O516" s="162">
        <v>0</v>
      </c>
      <c r="P516" s="162" t="s">
        <v>239</v>
      </c>
      <c r="Q516" s="162">
        <v>0</v>
      </c>
      <c r="R516" s="162">
        <v>0</v>
      </c>
      <c r="S516" s="162">
        <v>0</v>
      </c>
      <c r="T516" s="162">
        <v>0</v>
      </c>
      <c r="U516" s="162">
        <v>0</v>
      </c>
      <c r="V516" s="162" t="s">
        <v>239</v>
      </c>
      <c r="W516" s="154">
        <v>0</v>
      </c>
      <c r="X516" s="162">
        <v>0</v>
      </c>
      <c r="Y516" s="162">
        <v>0</v>
      </c>
      <c r="Z516" s="162">
        <v>0</v>
      </c>
      <c r="AA516" s="162">
        <v>0</v>
      </c>
      <c r="AB516" s="162" t="s">
        <v>239</v>
      </c>
      <c r="AC516" s="162">
        <v>0</v>
      </c>
      <c r="AD516" s="162">
        <v>0</v>
      </c>
      <c r="AE516" s="162">
        <v>0</v>
      </c>
      <c r="AF516" s="162">
        <v>0</v>
      </c>
      <c r="AG516" s="154">
        <v>0</v>
      </c>
    </row>
    <row r="517" spans="1:33" ht="47.25">
      <c r="A517" s="63" t="s">
        <v>140</v>
      </c>
      <c r="B517" s="35" t="s">
        <v>1450</v>
      </c>
      <c r="C517" s="55" t="s">
        <v>1451</v>
      </c>
      <c r="D517" s="162" t="s">
        <v>239</v>
      </c>
      <c r="E517" s="162">
        <v>0</v>
      </c>
      <c r="F517" s="162">
        <v>0</v>
      </c>
      <c r="G517" s="162">
        <v>0</v>
      </c>
      <c r="H517" s="162">
        <v>0</v>
      </c>
      <c r="I517" s="162">
        <v>0</v>
      </c>
      <c r="J517" s="162" t="s">
        <v>265</v>
      </c>
      <c r="K517" s="162">
        <v>0</v>
      </c>
      <c r="L517" s="162">
        <v>0</v>
      </c>
      <c r="M517" s="154">
        <v>0.104</v>
      </c>
      <c r="N517" s="162">
        <v>0</v>
      </c>
      <c r="O517" s="162">
        <v>0</v>
      </c>
      <c r="P517" s="162" t="s">
        <v>239</v>
      </c>
      <c r="Q517" s="162">
        <v>0</v>
      </c>
      <c r="R517" s="162">
        <v>0</v>
      </c>
      <c r="S517" s="162">
        <v>0</v>
      </c>
      <c r="T517" s="162">
        <v>0</v>
      </c>
      <c r="U517" s="162">
        <v>0</v>
      </c>
      <c r="V517" s="162" t="s">
        <v>239</v>
      </c>
      <c r="W517" s="154">
        <v>0</v>
      </c>
      <c r="X517" s="162">
        <v>0</v>
      </c>
      <c r="Y517" s="162">
        <v>0</v>
      </c>
      <c r="Z517" s="162">
        <v>0</v>
      </c>
      <c r="AA517" s="162">
        <v>0</v>
      </c>
      <c r="AB517" s="162" t="s">
        <v>239</v>
      </c>
      <c r="AC517" s="162">
        <v>0</v>
      </c>
      <c r="AD517" s="162">
        <v>0</v>
      </c>
      <c r="AE517" s="162">
        <v>0</v>
      </c>
      <c r="AF517" s="162">
        <v>0</v>
      </c>
      <c r="AG517" s="154">
        <v>0</v>
      </c>
    </row>
    <row r="518" spans="1:33" ht="47.25">
      <c r="A518" s="63" t="s">
        <v>140</v>
      </c>
      <c r="B518" s="35" t="s">
        <v>1452</v>
      </c>
      <c r="C518" s="55" t="s">
        <v>1453</v>
      </c>
      <c r="D518" s="162" t="s">
        <v>239</v>
      </c>
      <c r="E518" s="162">
        <v>0</v>
      </c>
      <c r="F518" s="162">
        <v>0</v>
      </c>
      <c r="G518" s="162">
        <v>0</v>
      </c>
      <c r="H518" s="162">
        <v>0</v>
      </c>
      <c r="I518" s="162">
        <v>0</v>
      </c>
      <c r="J518" s="162" t="s">
        <v>239</v>
      </c>
      <c r="K518" s="162">
        <v>0</v>
      </c>
      <c r="L518" s="162">
        <v>0</v>
      </c>
      <c r="M518" s="154">
        <v>0</v>
      </c>
      <c r="N518" s="162">
        <v>0</v>
      </c>
      <c r="O518" s="162">
        <v>0</v>
      </c>
      <c r="P518" s="162" t="s">
        <v>239</v>
      </c>
      <c r="Q518" s="162">
        <v>0</v>
      </c>
      <c r="R518" s="162">
        <v>0</v>
      </c>
      <c r="S518" s="162">
        <v>0</v>
      </c>
      <c r="T518" s="162">
        <v>0</v>
      </c>
      <c r="U518" s="162">
        <v>0</v>
      </c>
      <c r="V518" s="162" t="s">
        <v>239</v>
      </c>
      <c r="W518" s="154">
        <v>0</v>
      </c>
      <c r="X518" s="162">
        <v>0</v>
      </c>
      <c r="Y518" s="162">
        <v>0</v>
      </c>
      <c r="Z518" s="162">
        <v>0</v>
      </c>
      <c r="AA518" s="162">
        <v>0</v>
      </c>
      <c r="AB518" s="162" t="s">
        <v>239</v>
      </c>
      <c r="AC518" s="162">
        <v>0</v>
      </c>
      <c r="AD518" s="162">
        <v>0</v>
      </c>
      <c r="AE518" s="162">
        <v>0</v>
      </c>
      <c r="AF518" s="162">
        <v>0</v>
      </c>
      <c r="AG518" s="154">
        <v>0</v>
      </c>
    </row>
    <row r="519" spans="1:33" ht="47.25">
      <c r="A519" s="63" t="s">
        <v>140</v>
      </c>
      <c r="B519" s="35" t="s">
        <v>447</v>
      </c>
      <c r="C519" s="55" t="s">
        <v>474</v>
      </c>
      <c r="D519" s="162" t="s">
        <v>239</v>
      </c>
      <c r="E519" s="162">
        <v>0</v>
      </c>
      <c r="F519" s="162">
        <v>0</v>
      </c>
      <c r="G519" s="162">
        <v>0</v>
      </c>
      <c r="H519" s="162">
        <v>0</v>
      </c>
      <c r="I519" s="162">
        <v>0</v>
      </c>
      <c r="J519" s="162" t="s">
        <v>265</v>
      </c>
      <c r="K519" s="162">
        <v>0</v>
      </c>
      <c r="L519" s="162">
        <v>0</v>
      </c>
      <c r="M519" s="154">
        <v>2.8109999999999999</v>
      </c>
      <c r="N519" s="162">
        <v>0</v>
      </c>
      <c r="O519" s="162">
        <v>0</v>
      </c>
      <c r="P519" s="162" t="s">
        <v>239</v>
      </c>
      <c r="Q519" s="162">
        <v>0</v>
      </c>
      <c r="R519" s="162">
        <v>0</v>
      </c>
      <c r="S519" s="162">
        <v>0</v>
      </c>
      <c r="T519" s="162">
        <v>0</v>
      </c>
      <c r="U519" s="162">
        <v>0</v>
      </c>
      <c r="V519" s="162" t="s">
        <v>239</v>
      </c>
      <c r="W519" s="154">
        <v>0</v>
      </c>
      <c r="X519" s="162">
        <v>0</v>
      </c>
      <c r="Y519" s="162">
        <v>0</v>
      </c>
      <c r="Z519" s="162">
        <v>0</v>
      </c>
      <c r="AA519" s="162">
        <v>0</v>
      </c>
      <c r="AB519" s="162" t="s">
        <v>239</v>
      </c>
      <c r="AC519" s="162">
        <v>0</v>
      </c>
      <c r="AD519" s="162">
        <v>0</v>
      </c>
      <c r="AE519" s="162">
        <v>0</v>
      </c>
      <c r="AF519" s="162">
        <v>0</v>
      </c>
      <c r="AG519" s="154">
        <v>0</v>
      </c>
    </row>
    <row r="520" spans="1:33" ht="31.5">
      <c r="A520" s="63" t="s">
        <v>140</v>
      </c>
      <c r="B520" s="83" t="s">
        <v>448</v>
      </c>
      <c r="C520" s="55" t="s">
        <v>475</v>
      </c>
      <c r="D520" s="162" t="s">
        <v>239</v>
      </c>
      <c r="E520" s="162">
        <v>0</v>
      </c>
      <c r="F520" s="162">
        <v>0</v>
      </c>
      <c r="G520" s="162">
        <v>0</v>
      </c>
      <c r="H520" s="162">
        <v>0</v>
      </c>
      <c r="I520" s="162">
        <v>0</v>
      </c>
      <c r="J520" s="162" t="s">
        <v>265</v>
      </c>
      <c r="K520" s="162">
        <v>0</v>
      </c>
      <c r="L520" s="162">
        <v>0</v>
      </c>
      <c r="M520" s="154">
        <v>0.80400000000000005</v>
      </c>
      <c r="N520" s="162">
        <v>0</v>
      </c>
      <c r="O520" s="162">
        <v>0</v>
      </c>
      <c r="P520" s="162" t="s">
        <v>239</v>
      </c>
      <c r="Q520" s="162">
        <v>0</v>
      </c>
      <c r="R520" s="162">
        <v>0</v>
      </c>
      <c r="S520" s="162">
        <v>0</v>
      </c>
      <c r="T520" s="162">
        <v>0</v>
      </c>
      <c r="U520" s="162">
        <v>0</v>
      </c>
      <c r="V520" s="162" t="s">
        <v>239</v>
      </c>
      <c r="W520" s="154">
        <v>0</v>
      </c>
      <c r="X520" s="162">
        <v>0</v>
      </c>
      <c r="Y520" s="162">
        <v>0</v>
      </c>
      <c r="Z520" s="162">
        <v>0</v>
      </c>
      <c r="AA520" s="162">
        <v>0</v>
      </c>
      <c r="AB520" s="162" t="s">
        <v>239</v>
      </c>
      <c r="AC520" s="162">
        <v>0</v>
      </c>
      <c r="AD520" s="162">
        <v>0</v>
      </c>
      <c r="AE520" s="162">
        <v>0</v>
      </c>
      <c r="AF520" s="162">
        <v>0</v>
      </c>
      <c r="AG520" s="154">
        <v>0</v>
      </c>
    </row>
    <row r="521" spans="1:33" ht="47.25">
      <c r="A521" s="63" t="s">
        <v>140</v>
      </c>
      <c r="B521" s="83" t="s">
        <v>818</v>
      </c>
      <c r="C521" s="55" t="s">
        <v>819</v>
      </c>
      <c r="D521" s="162" t="s">
        <v>239</v>
      </c>
      <c r="E521" s="162">
        <v>0</v>
      </c>
      <c r="F521" s="162">
        <v>0</v>
      </c>
      <c r="G521" s="162">
        <v>0</v>
      </c>
      <c r="H521" s="162">
        <v>0</v>
      </c>
      <c r="I521" s="162">
        <v>0</v>
      </c>
      <c r="J521" s="162" t="s">
        <v>239</v>
      </c>
      <c r="K521" s="162">
        <v>0</v>
      </c>
      <c r="L521" s="162">
        <v>0</v>
      </c>
      <c r="M521" s="154">
        <v>0</v>
      </c>
      <c r="N521" s="162">
        <v>0</v>
      </c>
      <c r="O521" s="162">
        <v>0</v>
      </c>
      <c r="P521" s="162" t="s">
        <v>239</v>
      </c>
      <c r="Q521" s="162">
        <v>0</v>
      </c>
      <c r="R521" s="162">
        <v>0</v>
      </c>
      <c r="S521" s="162">
        <v>0</v>
      </c>
      <c r="T521" s="162">
        <v>0</v>
      </c>
      <c r="U521" s="162">
        <v>0</v>
      </c>
      <c r="V521" s="162" t="s">
        <v>239</v>
      </c>
      <c r="W521" s="154">
        <v>0</v>
      </c>
      <c r="X521" s="162">
        <v>0</v>
      </c>
      <c r="Y521" s="162">
        <v>0</v>
      </c>
      <c r="Z521" s="162">
        <v>0</v>
      </c>
      <c r="AA521" s="162">
        <v>0</v>
      </c>
      <c r="AB521" s="162" t="s">
        <v>239</v>
      </c>
      <c r="AC521" s="162">
        <v>0</v>
      </c>
      <c r="AD521" s="162">
        <v>0</v>
      </c>
      <c r="AE521" s="162">
        <v>0</v>
      </c>
      <c r="AF521" s="162">
        <v>0</v>
      </c>
      <c r="AG521" s="154">
        <v>0</v>
      </c>
    </row>
    <row r="522" spans="1:33" ht="126">
      <c r="A522" s="63" t="s">
        <v>140</v>
      </c>
      <c r="B522" s="83" t="s">
        <v>745</v>
      </c>
      <c r="C522" s="55" t="s">
        <v>746</v>
      </c>
      <c r="D522" s="162" t="s">
        <v>239</v>
      </c>
      <c r="E522" s="162">
        <v>0</v>
      </c>
      <c r="F522" s="162">
        <v>0</v>
      </c>
      <c r="G522" s="162">
        <v>0</v>
      </c>
      <c r="H522" s="162">
        <v>0</v>
      </c>
      <c r="I522" s="162">
        <v>0</v>
      </c>
      <c r="J522" s="162" t="s">
        <v>239</v>
      </c>
      <c r="K522" s="162">
        <v>0</v>
      </c>
      <c r="L522" s="162">
        <v>0</v>
      </c>
      <c r="M522" s="154">
        <v>0</v>
      </c>
      <c r="N522" s="162">
        <v>0</v>
      </c>
      <c r="O522" s="162">
        <v>0</v>
      </c>
      <c r="P522" s="162" t="s">
        <v>239</v>
      </c>
      <c r="Q522" s="162">
        <v>0</v>
      </c>
      <c r="R522" s="162">
        <v>0</v>
      </c>
      <c r="S522" s="162">
        <v>0</v>
      </c>
      <c r="T522" s="162">
        <v>0</v>
      </c>
      <c r="U522" s="162">
        <v>0</v>
      </c>
      <c r="V522" s="162" t="s">
        <v>239</v>
      </c>
      <c r="W522" s="154">
        <v>0</v>
      </c>
      <c r="X522" s="162">
        <v>0</v>
      </c>
      <c r="Y522" s="162">
        <v>0</v>
      </c>
      <c r="Z522" s="162">
        <v>0</v>
      </c>
      <c r="AA522" s="162">
        <v>0</v>
      </c>
      <c r="AB522" s="162" t="s">
        <v>239</v>
      </c>
      <c r="AC522" s="162">
        <v>0</v>
      </c>
      <c r="AD522" s="162">
        <v>0</v>
      </c>
      <c r="AE522" s="162">
        <v>0</v>
      </c>
      <c r="AF522" s="162">
        <v>0</v>
      </c>
      <c r="AG522" s="154">
        <v>0</v>
      </c>
    </row>
    <row r="523" spans="1:33" ht="47.25">
      <c r="A523" s="63" t="s">
        <v>140</v>
      </c>
      <c r="B523" s="83" t="s">
        <v>887</v>
      </c>
      <c r="C523" s="55" t="s">
        <v>888</v>
      </c>
      <c r="D523" s="162" t="s">
        <v>239</v>
      </c>
      <c r="E523" s="162">
        <v>0</v>
      </c>
      <c r="F523" s="162">
        <v>0</v>
      </c>
      <c r="G523" s="162">
        <v>0</v>
      </c>
      <c r="H523" s="162">
        <v>0</v>
      </c>
      <c r="I523" s="162">
        <v>0</v>
      </c>
      <c r="J523" s="162" t="s">
        <v>239</v>
      </c>
      <c r="K523" s="162">
        <v>0</v>
      </c>
      <c r="L523" s="162">
        <v>0</v>
      </c>
      <c r="M523" s="154">
        <v>0</v>
      </c>
      <c r="N523" s="162">
        <v>0</v>
      </c>
      <c r="O523" s="162">
        <v>0</v>
      </c>
      <c r="P523" s="162" t="s">
        <v>239</v>
      </c>
      <c r="Q523" s="162">
        <v>0</v>
      </c>
      <c r="R523" s="162">
        <v>0</v>
      </c>
      <c r="S523" s="162">
        <v>0</v>
      </c>
      <c r="T523" s="162">
        <v>0</v>
      </c>
      <c r="U523" s="162">
        <v>0</v>
      </c>
      <c r="V523" s="162" t="s">
        <v>239</v>
      </c>
      <c r="W523" s="154">
        <v>0</v>
      </c>
      <c r="X523" s="162">
        <v>0</v>
      </c>
      <c r="Y523" s="162">
        <v>0</v>
      </c>
      <c r="Z523" s="162">
        <v>0</v>
      </c>
      <c r="AA523" s="162">
        <v>0</v>
      </c>
      <c r="AB523" s="162" t="s">
        <v>239</v>
      </c>
      <c r="AC523" s="162">
        <v>0</v>
      </c>
      <c r="AD523" s="162">
        <v>0</v>
      </c>
      <c r="AE523" s="162">
        <v>0</v>
      </c>
      <c r="AF523" s="162">
        <v>0</v>
      </c>
      <c r="AG523" s="154">
        <v>0</v>
      </c>
    </row>
    <row r="524" spans="1:33" ht="94.5">
      <c r="A524" s="63" t="s">
        <v>140</v>
      </c>
      <c r="B524" s="83" t="s">
        <v>329</v>
      </c>
      <c r="C524" s="55" t="s">
        <v>330</v>
      </c>
      <c r="D524" s="162" t="s">
        <v>239</v>
      </c>
      <c r="E524" s="162">
        <v>0</v>
      </c>
      <c r="F524" s="162">
        <v>0</v>
      </c>
      <c r="G524" s="162">
        <v>0</v>
      </c>
      <c r="H524" s="162">
        <v>0</v>
      </c>
      <c r="I524" s="162">
        <v>0</v>
      </c>
      <c r="J524" s="162" t="s">
        <v>239</v>
      </c>
      <c r="K524" s="162">
        <v>0</v>
      </c>
      <c r="L524" s="162">
        <v>0</v>
      </c>
      <c r="M524" s="154">
        <v>0</v>
      </c>
      <c r="N524" s="162">
        <v>0</v>
      </c>
      <c r="O524" s="162">
        <v>0</v>
      </c>
      <c r="P524" s="162" t="s">
        <v>239</v>
      </c>
      <c r="Q524" s="162">
        <v>0</v>
      </c>
      <c r="R524" s="162">
        <v>0</v>
      </c>
      <c r="S524" s="162">
        <v>0</v>
      </c>
      <c r="T524" s="162">
        <v>0</v>
      </c>
      <c r="U524" s="162">
        <v>0</v>
      </c>
      <c r="V524" s="162" t="s">
        <v>239</v>
      </c>
      <c r="W524" s="154">
        <v>0</v>
      </c>
      <c r="X524" s="162">
        <v>0</v>
      </c>
      <c r="Y524" s="162">
        <v>0</v>
      </c>
      <c r="Z524" s="162">
        <v>0</v>
      </c>
      <c r="AA524" s="162">
        <v>0</v>
      </c>
      <c r="AB524" s="162" t="s">
        <v>239</v>
      </c>
      <c r="AC524" s="162">
        <v>0</v>
      </c>
      <c r="AD524" s="162">
        <v>0</v>
      </c>
      <c r="AE524" s="162">
        <v>0</v>
      </c>
      <c r="AF524" s="162">
        <v>0</v>
      </c>
      <c r="AG524" s="154">
        <v>0</v>
      </c>
    </row>
    <row r="525" spans="1:33" ht="47.25">
      <c r="A525" s="63" t="s">
        <v>140</v>
      </c>
      <c r="B525" s="83" t="s">
        <v>747</v>
      </c>
      <c r="C525" s="55" t="s">
        <v>748</v>
      </c>
      <c r="D525" s="162" t="s">
        <v>239</v>
      </c>
      <c r="E525" s="162">
        <v>0</v>
      </c>
      <c r="F525" s="162">
        <v>0</v>
      </c>
      <c r="G525" s="162">
        <v>0</v>
      </c>
      <c r="H525" s="162">
        <v>0</v>
      </c>
      <c r="I525" s="162">
        <v>0</v>
      </c>
      <c r="J525" s="162" t="s">
        <v>239</v>
      </c>
      <c r="K525" s="162">
        <v>0</v>
      </c>
      <c r="L525" s="162">
        <v>0</v>
      </c>
      <c r="M525" s="154">
        <v>0</v>
      </c>
      <c r="N525" s="162">
        <v>0</v>
      </c>
      <c r="O525" s="162">
        <v>0</v>
      </c>
      <c r="P525" s="162" t="s">
        <v>239</v>
      </c>
      <c r="Q525" s="162">
        <v>0</v>
      </c>
      <c r="R525" s="162">
        <v>0</v>
      </c>
      <c r="S525" s="162">
        <v>0</v>
      </c>
      <c r="T525" s="162">
        <v>0</v>
      </c>
      <c r="U525" s="162">
        <v>0</v>
      </c>
      <c r="V525" s="162" t="s">
        <v>239</v>
      </c>
      <c r="W525" s="154">
        <v>0</v>
      </c>
      <c r="X525" s="162">
        <v>0</v>
      </c>
      <c r="Y525" s="162">
        <v>0</v>
      </c>
      <c r="Z525" s="162">
        <v>0</v>
      </c>
      <c r="AA525" s="162">
        <v>0</v>
      </c>
      <c r="AB525" s="162" t="s">
        <v>239</v>
      </c>
      <c r="AC525" s="162">
        <v>0</v>
      </c>
      <c r="AD525" s="162">
        <v>0</v>
      </c>
      <c r="AE525" s="162">
        <v>0</v>
      </c>
      <c r="AF525" s="162">
        <v>0</v>
      </c>
      <c r="AG525" s="154">
        <v>0</v>
      </c>
    </row>
    <row r="526" spans="1:33" ht="63">
      <c r="A526" s="63" t="s">
        <v>140</v>
      </c>
      <c r="B526" s="83" t="s">
        <v>1454</v>
      </c>
      <c r="C526" s="55" t="s">
        <v>1455</v>
      </c>
      <c r="D526" s="162" t="s">
        <v>239</v>
      </c>
      <c r="E526" s="162">
        <v>0</v>
      </c>
      <c r="F526" s="162">
        <v>0</v>
      </c>
      <c r="G526" s="162">
        <v>0</v>
      </c>
      <c r="H526" s="162">
        <v>0</v>
      </c>
      <c r="I526" s="162">
        <v>0</v>
      </c>
      <c r="J526" s="162" t="s">
        <v>239</v>
      </c>
      <c r="K526" s="162">
        <v>0</v>
      </c>
      <c r="L526" s="162">
        <v>0</v>
      </c>
      <c r="M526" s="154">
        <v>0</v>
      </c>
      <c r="N526" s="162">
        <v>0</v>
      </c>
      <c r="O526" s="162">
        <v>0</v>
      </c>
      <c r="P526" s="162" t="s">
        <v>239</v>
      </c>
      <c r="Q526" s="162">
        <v>0</v>
      </c>
      <c r="R526" s="162">
        <v>0</v>
      </c>
      <c r="S526" s="162">
        <v>0</v>
      </c>
      <c r="T526" s="162">
        <v>0</v>
      </c>
      <c r="U526" s="162">
        <v>0</v>
      </c>
      <c r="V526" s="162" t="s">
        <v>265</v>
      </c>
      <c r="W526" s="154">
        <v>0</v>
      </c>
      <c r="X526" s="162">
        <v>0</v>
      </c>
      <c r="Y526" s="162">
        <v>0.81899999999999995</v>
      </c>
      <c r="Z526" s="162">
        <v>0</v>
      </c>
      <c r="AA526" s="162">
        <v>0</v>
      </c>
      <c r="AB526" s="162" t="s">
        <v>239</v>
      </c>
      <c r="AC526" s="162">
        <v>0</v>
      </c>
      <c r="AD526" s="162">
        <v>0</v>
      </c>
      <c r="AE526" s="162">
        <v>0</v>
      </c>
      <c r="AF526" s="162">
        <v>0</v>
      </c>
      <c r="AG526" s="154">
        <v>0</v>
      </c>
    </row>
    <row r="527" spans="1:33" ht="47.25">
      <c r="A527" s="63" t="s">
        <v>140</v>
      </c>
      <c r="B527" s="83" t="s">
        <v>331</v>
      </c>
      <c r="C527" s="55" t="s">
        <v>332</v>
      </c>
      <c r="D527" s="162" t="s">
        <v>239</v>
      </c>
      <c r="E527" s="162">
        <v>0</v>
      </c>
      <c r="F527" s="162">
        <v>0</v>
      </c>
      <c r="G527" s="162">
        <v>0</v>
      </c>
      <c r="H527" s="162">
        <v>0</v>
      </c>
      <c r="I527" s="162">
        <v>0</v>
      </c>
      <c r="J527" s="162" t="s">
        <v>239</v>
      </c>
      <c r="K527" s="162">
        <v>0</v>
      </c>
      <c r="L527" s="162">
        <v>0</v>
      </c>
      <c r="M527" s="154">
        <v>0</v>
      </c>
      <c r="N527" s="162">
        <v>0</v>
      </c>
      <c r="O527" s="162">
        <v>0</v>
      </c>
      <c r="P527" s="162" t="s">
        <v>239</v>
      </c>
      <c r="Q527" s="162">
        <v>0</v>
      </c>
      <c r="R527" s="162">
        <v>0</v>
      </c>
      <c r="S527" s="162">
        <v>0</v>
      </c>
      <c r="T527" s="162">
        <v>0</v>
      </c>
      <c r="U527" s="162">
        <v>0</v>
      </c>
      <c r="V527" s="162" t="s">
        <v>239</v>
      </c>
      <c r="W527" s="154">
        <v>0</v>
      </c>
      <c r="X527" s="162">
        <v>0</v>
      </c>
      <c r="Y527" s="162">
        <v>0</v>
      </c>
      <c r="Z527" s="162">
        <v>0</v>
      </c>
      <c r="AA527" s="162">
        <v>0</v>
      </c>
      <c r="AB527" s="162" t="s">
        <v>239</v>
      </c>
      <c r="AC527" s="162">
        <v>0</v>
      </c>
      <c r="AD527" s="162">
        <v>0</v>
      </c>
      <c r="AE527" s="162">
        <v>0</v>
      </c>
      <c r="AF527" s="162">
        <v>0</v>
      </c>
      <c r="AG527" s="154">
        <v>0</v>
      </c>
    </row>
    <row r="528" spans="1:33" ht="47.25">
      <c r="A528" s="63" t="s">
        <v>140</v>
      </c>
      <c r="B528" s="83" t="s">
        <v>333</v>
      </c>
      <c r="C528" s="55" t="s">
        <v>334</v>
      </c>
      <c r="D528" s="162" t="s">
        <v>239</v>
      </c>
      <c r="E528" s="162">
        <v>0</v>
      </c>
      <c r="F528" s="162">
        <v>0</v>
      </c>
      <c r="G528" s="162">
        <v>0</v>
      </c>
      <c r="H528" s="162">
        <v>0</v>
      </c>
      <c r="I528" s="162">
        <v>0</v>
      </c>
      <c r="J528" s="162" t="s">
        <v>239</v>
      </c>
      <c r="K528" s="162">
        <v>0</v>
      </c>
      <c r="L528" s="162">
        <v>0</v>
      </c>
      <c r="M528" s="154">
        <v>0</v>
      </c>
      <c r="N528" s="162">
        <v>0</v>
      </c>
      <c r="O528" s="162">
        <v>0</v>
      </c>
      <c r="P528" s="162" t="s">
        <v>239</v>
      </c>
      <c r="Q528" s="162">
        <v>0</v>
      </c>
      <c r="R528" s="162">
        <v>0</v>
      </c>
      <c r="S528" s="162">
        <v>0</v>
      </c>
      <c r="T528" s="162">
        <v>0</v>
      </c>
      <c r="U528" s="162">
        <v>0</v>
      </c>
      <c r="V528" s="162" t="s">
        <v>239</v>
      </c>
      <c r="W528" s="154">
        <v>0</v>
      </c>
      <c r="X528" s="162">
        <v>0</v>
      </c>
      <c r="Y528" s="162">
        <v>0</v>
      </c>
      <c r="Z528" s="162">
        <v>0</v>
      </c>
      <c r="AA528" s="162">
        <v>0</v>
      </c>
      <c r="AB528" s="162" t="s">
        <v>239</v>
      </c>
      <c r="AC528" s="162">
        <v>0</v>
      </c>
      <c r="AD528" s="162">
        <v>0</v>
      </c>
      <c r="AE528" s="162">
        <v>0</v>
      </c>
      <c r="AF528" s="162">
        <v>0</v>
      </c>
      <c r="AG528" s="154">
        <v>0</v>
      </c>
    </row>
    <row r="529" spans="1:33" ht="47.25">
      <c r="A529" s="63" t="s">
        <v>140</v>
      </c>
      <c r="B529" s="83" t="s">
        <v>749</v>
      </c>
      <c r="C529" s="55" t="s">
        <v>750</v>
      </c>
      <c r="D529" s="162" t="s">
        <v>239</v>
      </c>
      <c r="E529" s="162">
        <v>0</v>
      </c>
      <c r="F529" s="162">
        <v>0</v>
      </c>
      <c r="G529" s="162">
        <v>0</v>
      </c>
      <c r="H529" s="162">
        <v>0</v>
      </c>
      <c r="I529" s="162">
        <v>0</v>
      </c>
      <c r="J529" s="162" t="s">
        <v>239</v>
      </c>
      <c r="K529" s="162">
        <v>0</v>
      </c>
      <c r="L529" s="162">
        <v>0</v>
      </c>
      <c r="M529" s="154">
        <v>0</v>
      </c>
      <c r="N529" s="162">
        <v>0</v>
      </c>
      <c r="O529" s="162">
        <v>0</v>
      </c>
      <c r="P529" s="162" t="s">
        <v>239</v>
      </c>
      <c r="Q529" s="162">
        <v>0</v>
      </c>
      <c r="R529" s="162">
        <v>0</v>
      </c>
      <c r="S529" s="162">
        <v>0</v>
      </c>
      <c r="T529" s="162">
        <v>0</v>
      </c>
      <c r="U529" s="162">
        <v>0</v>
      </c>
      <c r="V529" s="162" t="s">
        <v>239</v>
      </c>
      <c r="W529" s="154">
        <v>0</v>
      </c>
      <c r="X529" s="162">
        <v>0</v>
      </c>
      <c r="Y529" s="162">
        <v>0</v>
      </c>
      <c r="Z529" s="162">
        <v>0</v>
      </c>
      <c r="AA529" s="162">
        <v>0</v>
      </c>
      <c r="AB529" s="162" t="s">
        <v>239</v>
      </c>
      <c r="AC529" s="162">
        <v>0</v>
      </c>
      <c r="AD529" s="162">
        <v>0</v>
      </c>
      <c r="AE529" s="162">
        <v>0</v>
      </c>
      <c r="AF529" s="162">
        <v>0</v>
      </c>
      <c r="AG529" s="154">
        <v>0</v>
      </c>
    </row>
    <row r="530" spans="1:33" ht="31.5">
      <c r="A530" s="63" t="s">
        <v>140</v>
      </c>
      <c r="B530" s="83" t="s">
        <v>751</v>
      </c>
      <c r="C530" s="55" t="s">
        <v>752</v>
      </c>
      <c r="D530" s="162" t="s">
        <v>239</v>
      </c>
      <c r="E530" s="162">
        <v>0</v>
      </c>
      <c r="F530" s="162">
        <v>0</v>
      </c>
      <c r="G530" s="162">
        <v>0</v>
      </c>
      <c r="H530" s="162">
        <v>0</v>
      </c>
      <c r="I530" s="162">
        <v>0</v>
      </c>
      <c r="J530" s="162" t="s">
        <v>239</v>
      </c>
      <c r="K530" s="162">
        <v>0</v>
      </c>
      <c r="L530" s="162">
        <v>0</v>
      </c>
      <c r="M530" s="154">
        <v>0</v>
      </c>
      <c r="N530" s="162">
        <v>0</v>
      </c>
      <c r="O530" s="162">
        <v>0</v>
      </c>
      <c r="P530" s="162" t="s">
        <v>239</v>
      </c>
      <c r="Q530" s="162">
        <v>0</v>
      </c>
      <c r="R530" s="162">
        <v>0</v>
      </c>
      <c r="S530" s="162">
        <v>0</v>
      </c>
      <c r="T530" s="162">
        <v>0</v>
      </c>
      <c r="U530" s="162">
        <v>0</v>
      </c>
      <c r="V530" s="162" t="s">
        <v>239</v>
      </c>
      <c r="W530" s="154">
        <v>0</v>
      </c>
      <c r="X530" s="162">
        <v>0</v>
      </c>
      <c r="Y530" s="162">
        <v>0</v>
      </c>
      <c r="Z530" s="162">
        <v>0</v>
      </c>
      <c r="AA530" s="162">
        <v>0</v>
      </c>
      <c r="AB530" s="162" t="s">
        <v>239</v>
      </c>
      <c r="AC530" s="162">
        <v>0</v>
      </c>
      <c r="AD530" s="162">
        <v>0</v>
      </c>
      <c r="AE530" s="162">
        <v>0</v>
      </c>
      <c r="AF530" s="162">
        <v>0</v>
      </c>
      <c r="AG530" s="154">
        <v>0</v>
      </c>
    </row>
    <row r="531" spans="1:33" ht="63">
      <c r="A531" s="63" t="s">
        <v>140</v>
      </c>
      <c r="B531" s="83" t="s">
        <v>335</v>
      </c>
      <c r="C531" s="55" t="s">
        <v>336</v>
      </c>
      <c r="D531" s="162" t="s">
        <v>239</v>
      </c>
      <c r="E531" s="162">
        <v>0</v>
      </c>
      <c r="F531" s="162">
        <v>0</v>
      </c>
      <c r="G531" s="162">
        <v>0</v>
      </c>
      <c r="H531" s="162">
        <v>0</v>
      </c>
      <c r="I531" s="162">
        <v>0</v>
      </c>
      <c r="J531" s="162" t="s">
        <v>239</v>
      </c>
      <c r="K531" s="162">
        <v>0</v>
      </c>
      <c r="L531" s="162">
        <v>0</v>
      </c>
      <c r="M531" s="154">
        <v>0</v>
      </c>
      <c r="N531" s="162">
        <v>0</v>
      </c>
      <c r="O531" s="162">
        <v>0</v>
      </c>
      <c r="P531" s="162" t="s">
        <v>239</v>
      </c>
      <c r="Q531" s="162">
        <v>0</v>
      </c>
      <c r="R531" s="162">
        <v>0</v>
      </c>
      <c r="S531" s="162">
        <v>0</v>
      </c>
      <c r="T531" s="162">
        <v>0</v>
      </c>
      <c r="U531" s="162">
        <v>0</v>
      </c>
      <c r="V531" s="162" t="s">
        <v>239</v>
      </c>
      <c r="W531" s="154">
        <v>0</v>
      </c>
      <c r="X531" s="162">
        <v>0</v>
      </c>
      <c r="Y531" s="162">
        <v>0</v>
      </c>
      <c r="Z531" s="162">
        <v>0</v>
      </c>
      <c r="AA531" s="162">
        <v>0</v>
      </c>
      <c r="AB531" s="162" t="s">
        <v>239</v>
      </c>
      <c r="AC531" s="162">
        <v>0</v>
      </c>
      <c r="AD531" s="162">
        <v>0</v>
      </c>
      <c r="AE531" s="162">
        <v>0</v>
      </c>
      <c r="AF531" s="162">
        <v>0</v>
      </c>
      <c r="AG531" s="154">
        <v>0</v>
      </c>
    </row>
    <row r="532" spans="1:33" ht="31.5">
      <c r="A532" s="63" t="s">
        <v>140</v>
      </c>
      <c r="B532" s="83" t="s">
        <v>337</v>
      </c>
      <c r="C532" s="55" t="s">
        <v>338</v>
      </c>
      <c r="D532" s="162" t="s">
        <v>1919</v>
      </c>
      <c r="E532" s="162">
        <v>0.25</v>
      </c>
      <c r="F532" s="162">
        <v>0</v>
      </c>
      <c r="G532" s="162">
        <v>0</v>
      </c>
      <c r="H532" s="162">
        <v>0</v>
      </c>
      <c r="I532" s="162">
        <v>0</v>
      </c>
      <c r="J532" s="162" t="s">
        <v>239</v>
      </c>
      <c r="K532" s="162">
        <v>0</v>
      </c>
      <c r="L532" s="162">
        <v>0</v>
      </c>
      <c r="M532" s="154">
        <v>0</v>
      </c>
      <c r="N532" s="162">
        <v>0</v>
      </c>
      <c r="O532" s="162">
        <v>0</v>
      </c>
      <c r="P532" s="162" t="s">
        <v>239</v>
      </c>
      <c r="Q532" s="162">
        <v>0</v>
      </c>
      <c r="R532" s="162">
        <v>0</v>
      </c>
      <c r="S532" s="162">
        <v>0</v>
      </c>
      <c r="T532" s="162">
        <v>0</v>
      </c>
      <c r="U532" s="162">
        <v>0</v>
      </c>
      <c r="V532" s="162" t="s">
        <v>239</v>
      </c>
      <c r="W532" s="154">
        <v>0</v>
      </c>
      <c r="X532" s="162">
        <v>0</v>
      </c>
      <c r="Y532" s="162">
        <v>0</v>
      </c>
      <c r="Z532" s="162">
        <v>0</v>
      </c>
      <c r="AA532" s="162">
        <v>0</v>
      </c>
      <c r="AB532" s="162" t="s">
        <v>239</v>
      </c>
      <c r="AC532" s="162">
        <v>0</v>
      </c>
      <c r="AD532" s="162">
        <v>0</v>
      </c>
      <c r="AE532" s="162">
        <v>0</v>
      </c>
      <c r="AF532" s="162">
        <v>0</v>
      </c>
      <c r="AG532" s="154">
        <v>0</v>
      </c>
    </row>
    <row r="533" spans="1:33" ht="31.5">
      <c r="A533" s="63" t="s">
        <v>140</v>
      </c>
      <c r="B533" s="83" t="s">
        <v>339</v>
      </c>
      <c r="C533" s="55" t="s">
        <v>340</v>
      </c>
      <c r="D533" s="162" t="s">
        <v>239</v>
      </c>
      <c r="E533" s="162">
        <v>0</v>
      </c>
      <c r="F533" s="162">
        <v>0</v>
      </c>
      <c r="G533" s="162">
        <v>0</v>
      </c>
      <c r="H533" s="162">
        <v>0</v>
      </c>
      <c r="I533" s="162">
        <v>0</v>
      </c>
      <c r="J533" s="162" t="s">
        <v>239</v>
      </c>
      <c r="K533" s="162">
        <v>0</v>
      </c>
      <c r="L533" s="162">
        <v>0</v>
      </c>
      <c r="M533" s="154">
        <v>0</v>
      </c>
      <c r="N533" s="162">
        <v>0</v>
      </c>
      <c r="O533" s="162">
        <v>0</v>
      </c>
      <c r="P533" s="162" t="s">
        <v>239</v>
      </c>
      <c r="Q533" s="162">
        <v>0</v>
      </c>
      <c r="R533" s="162">
        <v>0</v>
      </c>
      <c r="S533" s="162">
        <v>0</v>
      </c>
      <c r="T533" s="162">
        <v>0</v>
      </c>
      <c r="U533" s="162">
        <v>0</v>
      </c>
      <c r="V533" s="162" t="s">
        <v>239</v>
      </c>
      <c r="W533" s="154">
        <v>0</v>
      </c>
      <c r="X533" s="162">
        <v>0</v>
      </c>
      <c r="Y533" s="162">
        <v>0</v>
      </c>
      <c r="Z533" s="162">
        <v>0</v>
      </c>
      <c r="AA533" s="162">
        <v>0</v>
      </c>
      <c r="AB533" s="162" t="s">
        <v>239</v>
      </c>
      <c r="AC533" s="162">
        <v>0</v>
      </c>
      <c r="AD533" s="162">
        <v>0</v>
      </c>
      <c r="AE533" s="162">
        <v>0</v>
      </c>
      <c r="AF533" s="162">
        <v>0</v>
      </c>
      <c r="AG533" s="154">
        <v>0</v>
      </c>
    </row>
    <row r="534" spans="1:33" ht="94.5">
      <c r="A534" s="63" t="s">
        <v>140</v>
      </c>
      <c r="B534" s="83" t="s">
        <v>341</v>
      </c>
      <c r="C534" s="55" t="s">
        <v>342</v>
      </c>
      <c r="D534" s="162" t="s">
        <v>239</v>
      </c>
      <c r="E534" s="162">
        <v>0</v>
      </c>
      <c r="F534" s="162">
        <v>0</v>
      </c>
      <c r="G534" s="162">
        <v>0</v>
      </c>
      <c r="H534" s="162">
        <v>0</v>
      </c>
      <c r="I534" s="162">
        <v>0</v>
      </c>
      <c r="J534" s="162" t="s">
        <v>239</v>
      </c>
      <c r="K534" s="162">
        <v>0</v>
      </c>
      <c r="L534" s="162">
        <v>0</v>
      </c>
      <c r="M534" s="154">
        <v>0</v>
      </c>
      <c r="N534" s="162">
        <v>0</v>
      </c>
      <c r="O534" s="162">
        <v>0</v>
      </c>
      <c r="P534" s="162" t="s">
        <v>265</v>
      </c>
      <c r="Q534" s="162">
        <v>0</v>
      </c>
      <c r="R534" s="162">
        <v>0</v>
      </c>
      <c r="S534" s="162">
        <v>3.65</v>
      </c>
      <c r="T534" s="162">
        <v>0</v>
      </c>
      <c r="U534" s="162">
        <v>0</v>
      </c>
      <c r="V534" s="162" t="s">
        <v>239</v>
      </c>
      <c r="W534" s="154">
        <v>0</v>
      </c>
      <c r="X534" s="162">
        <v>0</v>
      </c>
      <c r="Y534" s="162">
        <v>0</v>
      </c>
      <c r="Z534" s="162">
        <v>0</v>
      </c>
      <c r="AA534" s="162">
        <v>0</v>
      </c>
      <c r="AB534" s="162" t="s">
        <v>239</v>
      </c>
      <c r="AC534" s="162">
        <v>0</v>
      </c>
      <c r="AD534" s="162">
        <v>0</v>
      </c>
      <c r="AE534" s="162">
        <v>0</v>
      </c>
      <c r="AF534" s="162">
        <v>0</v>
      </c>
      <c r="AG534" s="154">
        <v>0</v>
      </c>
    </row>
    <row r="535" spans="1:33" ht="63">
      <c r="A535" s="63" t="s">
        <v>140</v>
      </c>
      <c r="B535" s="83" t="s">
        <v>343</v>
      </c>
      <c r="C535" s="55" t="s">
        <v>344</v>
      </c>
      <c r="D535" s="162" t="s">
        <v>239</v>
      </c>
      <c r="E535" s="162">
        <v>0</v>
      </c>
      <c r="F535" s="162">
        <v>0</v>
      </c>
      <c r="G535" s="162">
        <v>0</v>
      </c>
      <c r="H535" s="162">
        <v>0</v>
      </c>
      <c r="I535" s="162">
        <v>0</v>
      </c>
      <c r="J535" s="162" t="s">
        <v>239</v>
      </c>
      <c r="K535" s="162">
        <v>0</v>
      </c>
      <c r="L535" s="162">
        <v>0</v>
      </c>
      <c r="M535" s="154">
        <v>0</v>
      </c>
      <c r="N535" s="162">
        <v>0</v>
      </c>
      <c r="O535" s="162">
        <v>0</v>
      </c>
      <c r="P535" s="162" t="s">
        <v>239</v>
      </c>
      <c r="Q535" s="162">
        <v>0</v>
      </c>
      <c r="R535" s="162">
        <v>0</v>
      </c>
      <c r="S535" s="162">
        <v>0</v>
      </c>
      <c r="T535" s="162">
        <v>0</v>
      </c>
      <c r="U535" s="162">
        <v>0</v>
      </c>
      <c r="V535" s="162" t="s">
        <v>239</v>
      </c>
      <c r="W535" s="154">
        <v>0</v>
      </c>
      <c r="X535" s="162">
        <v>0</v>
      </c>
      <c r="Y535" s="162">
        <v>0</v>
      </c>
      <c r="Z535" s="162">
        <v>0</v>
      </c>
      <c r="AA535" s="162">
        <v>0</v>
      </c>
      <c r="AB535" s="162" t="s">
        <v>239</v>
      </c>
      <c r="AC535" s="162">
        <v>0</v>
      </c>
      <c r="AD535" s="162">
        <v>0</v>
      </c>
      <c r="AE535" s="162">
        <v>0</v>
      </c>
      <c r="AF535" s="162">
        <v>0</v>
      </c>
      <c r="AG535" s="154">
        <v>0</v>
      </c>
    </row>
    <row r="536" spans="1:33" ht="47.25">
      <c r="A536" s="63" t="s">
        <v>140</v>
      </c>
      <c r="B536" s="83" t="s">
        <v>345</v>
      </c>
      <c r="C536" s="55" t="s">
        <v>346</v>
      </c>
      <c r="D536" s="162" t="s">
        <v>239</v>
      </c>
      <c r="E536" s="162">
        <v>0</v>
      </c>
      <c r="F536" s="162">
        <v>0</v>
      </c>
      <c r="G536" s="162">
        <v>0</v>
      </c>
      <c r="H536" s="162">
        <v>0</v>
      </c>
      <c r="I536" s="162">
        <v>0</v>
      </c>
      <c r="J536" s="162" t="s">
        <v>265</v>
      </c>
      <c r="K536" s="162">
        <v>0</v>
      </c>
      <c r="L536" s="162">
        <v>0</v>
      </c>
      <c r="M536" s="154">
        <v>6.4000000000000001E-2</v>
      </c>
      <c r="N536" s="162">
        <v>0</v>
      </c>
      <c r="O536" s="162">
        <v>0</v>
      </c>
      <c r="P536" s="162" t="s">
        <v>239</v>
      </c>
      <c r="Q536" s="162">
        <v>0</v>
      </c>
      <c r="R536" s="162">
        <v>0</v>
      </c>
      <c r="S536" s="162">
        <v>0</v>
      </c>
      <c r="T536" s="162">
        <v>0</v>
      </c>
      <c r="U536" s="162">
        <v>0</v>
      </c>
      <c r="V536" s="162" t="s">
        <v>239</v>
      </c>
      <c r="W536" s="154">
        <v>0</v>
      </c>
      <c r="X536" s="162">
        <v>0</v>
      </c>
      <c r="Y536" s="162">
        <v>0</v>
      </c>
      <c r="Z536" s="162">
        <v>0</v>
      </c>
      <c r="AA536" s="162">
        <v>0</v>
      </c>
      <c r="AB536" s="162" t="s">
        <v>239</v>
      </c>
      <c r="AC536" s="162">
        <v>0</v>
      </c>
      <c r="AD536" s="162">
        <v>0</v>
      </c>
      <c r="AE536" s="162">
        <v>0</v>
      </c>
      <c r="AF536" s="162">
        <v>0</v>
      </c>
      <c r="AG536" s="154">
        <v>0</v>
      </c>
    </row>
    <row r="537" spans="1:33" ht="63">
      <c r="A537" s="63" t="s">
        <v>140</v>
      </c>
      <c r="B537" s="83" t="s">
        <v>438</v>
      </c>
      <c r="C537" s="55" t="s">
        <v>465</v>
      </c>
      <c r="D537" s="162" t="s">
        <v>265</v>
      </c>
      <c r="E537" s="162">
        <v>0.1</v>
      </c>
      <c r="F537" s="162">
        <v>0</v>
      </c>
      <c r="G537" s="162">
        <v>0.19700000000000001</v>
      </c>
      <c r="H537" s="162">
        <v>0</v>
      </c>
      <c r="I537" s="162">
        <v>0</v>
      </c>
      <c r="J537" s="162" t="s">
        <v>239</v>
      </c>
      <c r="K537" s="162">
        <v>0</v>
      </c>
      <c r="L537" s="162">
        <v>0</v>
      </c>
      <c r="M537" s="154">
        <v>0</v>
      </c>
      <c r="N537" s="162">
        <v>0</v>
      </c>
      <c r="O537" s="162">
        <v>0</v>
      </c>
      <c r="P537" s="162" t="s">
        <v>239</v>
      </c>
      <c r="Q537" s="162">
        <v>0</v>
      </c>
      <c r="R537" s="162">
        <v>0</v>
      </c>
      <c r="S537" s="162">
        <v>0</v>
      </c>
      <c r="T537" s="162">
        <v>0</v>
      </c>
      <c r="U537" s="162">
        <v>0</v>
      </c>
      <c r="V537" s="162" t="s">
        <v>239</v>
      </c>
      <c r="W537" s="154">
        <v>0</v>
      </c>
      <c r="X537" s="162">
        <v>0</v>
      </c>
      <c r="Y537" s="162">
        <v>0</v>
      </c>
      <c r="Z537" s="162">
        <v>0</v>
      </c>
      <c r="AA537" s="162">
        <v>0</v>
      </c>
      <c r="AB537" s="162" t="s">
        <v>239</v>
      </c>
      <c r="AC537" s="162">
        <v>0</v>
      </c>
      <c r="AD537" s="162">
        <v>0</v>
      </c>
      <c r="AE537" s="162">
        <v>0</v>
      </c>
      <c r="AF537" s="162">
        <v>0</v>
      </c>
      <c r="AG537" s="154">
        <v>0</v>
      </c>
    </row>
    <row r="538" spans="1:33" ht="47.25">
      <c r="A538" s="63" t="s">
        <v>140</v>
      </c>
      <c r="B538" s="83" t="s">
        <v>439</v>
      </c>
      <c r="C538" s="55" t="s">
        <v>466</v>
      </c>
      <c r="D538" s="162" t="s">
        <v>239</v>
      </c>
      <c r="E538" s="162">
        <v>0</v>
      </c>
      <c r="F538" s="162">
        <v>0</v>
      </c>
      <c r="G538" s="162">
        <v>0</v>
      </c>
      <c r="H538" s="162">
        <v>0</v>
      </c>
      <c r="I538" s="162">
        <v>0</v>
      </c>
      <c r="J538" s="162" t="s">
        <v>239</v>
      </c>
      <c r="K538" s="162">
        <v>0</v>
      </c>
      <c r="L538" s="162">
        <v>0</v>
      </c>
      <c r="M538" s="154">
        <v>0</v>
      </c>
      <c r="N538" s="162">
        <v>0</v>
      </c>
      <c r="O538" s="162">
        <v>0</v>
      </c>
      <c r="P538" s="162" t="s">
        <v>239</v>
      </c>
      <c r="Q538" s="162">
        <v>0</v>
      </c>
      <c r="R538" s="162">
        <v>0</v>
      </c>
      <c r="S538" s="162">
        <v>0</v>
      </c>
      <c r="T538" s="162">
        <v>0</v>
      </c>
      <c r="U538" s="162">
        <v>0</v>
      </c>
      <c r="V538" s="162" t="s">
        <v>239</v>
      </c>
      <c r="W538" s="154">
        <v>0</v>
      </c>
      <c r="X538" s="162">
        <v>0</v>
      </c>
      <c r="Y538" s="162">
        <v>0</v>
      </c>
      <c r="Z538" s="162">
        <v>0</v>
      </c>
      <c r="AA538" s="162">
        <v>0</v>
      </c>
      <c r="AB538" s="162" t="s">
        <v>239</v>
      </c>
      <c r="AC538" s="162">
        <v>0</v>
      </c>
      <c r="AD538" s="162">
        <v>0</v>
      </c>
      <c r="AE538" s="162">
        <v>0</v>
      </c>
      <c r="AF538" s="162">
        <v>0</v>
      </c>
      <c r="AG538" s="154">
        <v>0</v>
      </c>
    </row>
    <row r="539" spans="1:33" ht="94.5">
      <c r="A539" s="63" t="s">
        <v>140</v>
      </c>
      <c r="B539" s="35" t="s">
        <v>440</v>
      </c>
      <c r="C539" s="55" t="s">
        <v>467</v>
      </c>
      <c r="D539" s="162" t="s">
        <v>239</v>
      </c>
      <c r="E539" s="162">
        <v>0</v>
      </c>
      <c r="F539" s="162">
        <v>0</v>
      </c>
      <c r="G539" s="162">
        <v>0</v>
      </c>
      <c r="H539" s="162">
        <v>0</v>
      </c>
      <c r="I539" s="162">
        <v>0</v>
      </c>
      <c r="J539" s="162" t="s">
        <v>239</v>
      </c>
      <c r="K539" s="162">
        <v>0</v>
      </c>
      <c r="L539" s="162">
        <v>0</v>
      </c>
      <c r="M539" s="154">
        <v>0</v>
      </c>
      <c r="N539" s="162">
        <v>0</v>
      </c>
      <c r="O539" s="162">
        <v>0</v>
      </c>
      <c r="P539" s="162" t="s">
        <v>239</v>
      </c>
      <c r="Q539" s="162">
        <v>0</v>
      </c>
      <c r="R539" s="162">
        <v>0</v>
      </c>
      <c r="S539" s="162">
        <v>0</v>
      </c>
      <c r="T539" s="162">
        <v>0</v>
      </c>
      <c r="U539" s="162">
        <v>0</v>
      </c>
      <c r="V539" s="162" t="s">
        <v>239</v>
      </c>
      <c r="W539" s="154">
        <v>0</v>
      </c>
      <c r="X539" s="162">
        <v>0</v>
      </c>
      <c r="Y539" s="162">
        <v>0</v>
      </c>
      <c r="Z539" s="162">
        <v>0</v>
      </c>
      <c r="AA539" s="162">
        <v>0</v>
      </c>
      <c r="AB539" s="162" t="s">
        <v>239</v>
      </c>
      <c r="AC539" s="162">
        <v>0</v>
      </c>
      <c r="AD539" s="162">
        <v>0</v>
      </c>
      <c r="AE539" s="162">
        <v>0</v>
      </c>
      <c r="AF539" s="162">
        <v>0</v>
      </c>
      <c r="AG539" s="154">
        <v>0</v>
      </c>
    </row>
    <row r="540" spans="1:33" ht="78.75">
      <c r="A540" s="133" t="s">
        <v>140</v>
      </c>
      <c r="B540" s="151" t="s">
        <v>441</v>
      </c>
      <c r="C540" s="138" t="s">
        <v>468</v>
      </c>
      <c r="D540" s="162" t="s">
        <v>112</v>
      </c>
      <c r="E540" s="162">
        <v>0.25</v>
      </c>
      <c r="F540" s="162">
        <v>0</v>
      </c>
      <c r="G540" s="162">
        <v>2.46</v>
      </c>
      <c r="H540" s="162">
        <v>0</v>
      </c>
      <c r="I540" s="162">
        <v>0</v>
      </c>
      <c r="J540" s="162" t="s">
        <v>239</v>
      </c>
      <c r="K540" s="162">
        <v>0</v>
      </c>
      <c r="L540" s="162">
        <v>0</v>
      </c>
      <c r="M540" s="154">
        <v>0</v>
      </c>
      <c r="N540" s="162">
        <v>0</v>
      </c>
      <c r="O540" s="162">
        <v>0</v>
      </c>
      <c r="P540" s="162" t="s">
        <v>239</v>
      </c>
      <c r="Q540" s="162">
        <v>0</v>
      </c>
      <c r="R540" s="162">
        <v>0</v>
      </c>
      <c r="S540" s="162">
        <v>0</v>
      </c>
      <c r="T540" s="162">
        <v>0</v>
      </c>
      <c r="U540" s="162">
        <v>0</v>
      </c>
      <c r="V540" s="162" t="s">
        <v>239</v>
      </c>
      <c r="W540" s="154">
        <v>0</v>
      </c>
      <c r="X540" s="162">
        <v>0</v>
      </c>
      <c r="Y540" s="162">
        <v>0</v>
      </c>
      <c r="Z540" s="162">
        <v>0</v>
      </c>
      <c r="AA540" s="162">
        <v>0</v>
      </c>
      <c r="AB540" s="162" t="s">
        <v>239</v>
      </c>
      <c r="AC540" s="162">
        <v>0</v>
      </c>
      <c r="AD540" s="162">
        <v>0</v>
      </c>
      <c r="AE540" s="162">
        <v>0</v>
      </c>
      <c r="AF540" s="162">
        <v>0</v>
      </c>
      <c r="AG540" s="154">
        <v>0</v>
      </c>
    </row>
    <row r="541" spans="1:33" ht="47.25">
      <c r="A541" s="133" t="s">
        <v>140</v>
      </c>
      <c r="B541" s="151" t="s">
        <v>442</v>
      </c>
      <c r="C541" s="138" t="s">
        <v>469</v>
      </c>
      <c r="D541" s="162" t="s">
        <v>239</v>
      </c>
      <c r="E541" s="162">
        <v>0</v>
      </c>
      <c r="F541" s="162">
        <v>0</v>
      </c>
      <c r="G541" s="162">
        <v>0</v>
      </c>
      <c r="H541" s="162">
        <v>0</v>
      </c>
      <c r="I541" s="162">
        <v>0</v>
      </c>
      <c r="J541" s="162" t="s">
        <v>239</v>
      </c>
      <c r="K541" s="162">
        <v>0</v>
      </c>
      <c r="L541" s="162">
        <v>0</v>
      </c>
      <c r="M541" s="154">
        <v>0</v>
      </c>
      <c r="N541" s="162">
        <v>0</v>
      </c>
      <c r="O541" s="162">
        <v>0</v>
      </c>
      <c r="P541" s="162" t="s">
        <v>239</v>
      </c>
      <c r="Q541" s="162">
        <v>0</v>
      </c>
      <c r="R541" s="162">
        <v>0</v>
      </c>
      <c r="S541" s="162">
        <v>0</v>
      </c>
      <c r="T541" s="162">
        <v>0</v>
      </c>
      <c r="U541" s="162">
        <v>0</v>
      </c>
      <c r="V541" s="162" t="s">
        <v>239</v>
      </c>
      <c r="W541" s="154">
        <v>0</v>
      </c>
      <c r="X541" s="162">
        <v>0</v>
      </c>
      <c r="Y541" s="162">
        <v>0</v>
      </c>
      <c r="Z541" s="162">
        <v>0</v>
      </c>
      <c r="AA541" s="162">
        <v>0</v>
      </c>
      <c r="AB541" s="162" t="s">
        <v>239</v>
      </c>
      <c r="AC541" s="162">
        <v>0</v>
      </c>
      <c r="AD541" s="162">
        <v>0</v>
      </c>
      <c r="AE541" s="162">
        <v>0</v>
      </c>
      <c r="AF541" s="162">
        <v>0</v>
      </c>
      <c r="AG541" s="154">
        <v>0</v>
      </c>
    </row>
    <row r="542" spans="1:33" ht="47.25">
      <c r="A542" s="133" t="s">
        <v>140</v>
      </c>
      <c r="B542" s="142" t="s">
        <v>443</v>
      </c>
      <c r="C542" s="146" t="s">
        <v>470</v>
      </c>
      <c r="D542" s="162" t="s">
        <v>239</v>
      </c>
      <c r="E542" s="162">
        <v>0</v>
      </c>
      <c r="F542" s="162">
        <v>0</v>
      </c>
      <c r="G542" s="162">
        <v>0</v>
      </c>
      <c r="H542" s="162">
        <v>0</v>
      </c>
      <c r="I542" s="162">
        <v>0</v>
      </c>
      <c r="J542" s="162" t="s">
        <v>239</v>
      </c>
      <c r="K542" s="162">
        <v>0</v>
      </c>
      <c r="L542" s="162">
        <v>0</v>
      </c>
      <c r="M542" s="154">
        <v>0</v>
      </c>
      <c r="N542" s="162">
        <v>0</v>
      </c>
      <c r="O542" s="162">
        <v>0</v>
      </c>
      <c r="P542" s="162" t="s">
        <v>239</v>
      </c>
      <c r="Q542" s="162">
        <v>0</v>
      </c>
      <c r="R542" s="162">
        <v>0</v>
      </c>
      <c r="S542" s="162">
        <v>0</v>
      </c>
      <c r="T542" s="162">
        <v>0</v>
      </c>
      <c r="U542" s="162">
        <v>0</v>
      </c>
      <c r="V542" s="162" t="s">
        <v>239</v>
      </c>
      <c r="W542" s="154">
        <v>0</v>
      </c>
      <c r="X542" s="162">
        <v>0</v>
      </c>
      <c r="Y542" s="162">
        <v>0</v>
      </c>
      <c r="Z542" s="162">
        <v>0</v>
      </c>
      <c r="AA542" s="162">
        <v>0</v>
      </c>
      <c r="AB542" s="162" t="s">
        <v>239</v>
      </c>
      <c r="AC542" s="162">
        <v>0</v>
      </c>
      <c r="AD542" s="162">
        <v>0</v>
      </c>
      <c r="AE542" s="162">
        <v>0</v>
      </c>
      <c r="AF542" s="162">
        <v>0</v>
      </c>
      <c r="AG542" s="154">
        <v>0</v>
      </c>
    </row>
    <row r="543" spans="1:33" ht="47.25">
      <c r="A543" s="133" t="s">
        <v>140</v>
      </c>
      <c r="B543" s="151" t="s">
        <v>444</v>
      </c>
      <c r="C543" s="138" t="s">
        <v>471</v>
      </c>
      <c r="D543" s="162" t="s">
        <v>239</v>
      </c>
      <c r="E543" s="162">
        <v>0</v>
      </c>
      <c r="F543" s="162">
        <v>0</v>
      </c>
      <c r="G543" s="162">
        <v>0</v>
      </c>
      <c r="H543" s="162">
        <v>0</v>
      </c>
      <c r="I543" s="162">
        <v>0</v>
      </c>
      <c r="J543" s="162" t="s">
        <v>239</v>
      </c>
      <c r="K543" s="162">
        <v>0</v>
      </c>
      <c r="L543" s="162">
        <v>0</v>
      </c>
      <c r="M543" s="154">
        <v>0</v>
      </c>
      <c r="N543" s="162">
        <v>0</v>
      </c>
      <c r="O543" s="162">
        <v>0</v>
      </c>
      <c r="P543" s="162" t="s">
        <v>239</v>
      </c>
      <c r="Q543" s="162">
        <v>0</v>
      </c>
      <c r="R543" s="162">
        <v>0</v>
      </c>
      <c r="S543" s="162">
        <v>0</v>
      </c>
      <c r="T543" s="162">
        <v>0</v>
      </c>
      <c r="U543" s="162">
        <v>0</v>
      </c>
      <c r="V543" s="162" t="s">
        <v>239</v>
      </c>
      <c r="W543" s="154">
        <v>0</v>
      </c>
      <c r="X543" s="162">
        <v>0</v>
      </c>
      <c r="Y543" s="162">
        <v>0</v>
      </c>
      <c r="Z543" s="162">
        <v>0</v>
      </c>
      <c r="AA543" s="162">
        <v>0</v>
      </c>
      <c r="AB543" s="162" t="s">
        <v>239</v>
      </c>
      <c r="AC543" s="162">
        <v>0</v>
      </c>
      <c r="AD543" s="162">
        <v>0</v>
      </c>
      <c r="AE543" s="162">
        <v>0</v>
      </c>
      <c r="AF543" s="162">
        <v>0</v>
      </c>
      <c r="AG543" s="154">
        <v>0</v>
      </c>
    </row>
    <row r="544" spans="1:33" ht="47.25">
      <c r="A544" s="133" t="s">
        <v>140</v>
      </c>
      <c r="B544" s="151" t="s">
        <v>445</v>
      </c>
      <c r="C544" s="138" t="s">
        <v>472</v>
      </c>
      <c r="D544" s="162" t="s">
        <v>265</v>
      </c>
      <c r="E544" s="162">
        <v>0</v>
      </c>
      <c r="F544" s="162">
        <v>0</v>
      </c>
      <c r="G544" s="162">
        <v>2.2909999999999999</v>
      </c>
      <c r="H544" s="162">
        <v>0</v>
      </c>
      <c r="I544" s="162">
        <v>0</v>
      </c>
      <c r="J544" s="162" t="s">
        <v>239</v>
      </c>
      <c r="K544" s="162">
        <v>0</v>
      </c>
      <c r="L544" s="162">
        <v>0</v>
      </c>
      <c r="M544" s="154">
        <v>0</v>
      </c>
      <c r="N544" s="162">
        <v>0</v>
      </c>
      <c r="O544" s="162">
        <v>0</v>
      </c>
      <c r="P544" s="162" t="s">
        <v>239</v>
      </c>
      <c r="Q544" s="162">
        <v>0</v>
      </c>
      <c r="R544" s="162">
        <v>0</v>
      </c>
      <c r="S544" s="162">
        <v>0</v>
      </c>
      <c r="T544" s="162">
        <v>0</v>
      </c>
      <c r="U544" s="162">
        <v>0</v>
      </c>
      <c r="V544" s="162" t="s">
        <v>239</v>
      </c>
      <c r="W544" s="154">
        <v>0</v>
      </c>
      <c r="X544" s="162">
        <v>0</v>
      </c>
      <c r="Y544" s="162">
        <v>0</v>
      </c>
      <c r="Z544" s="162">
        <v>0</v>
      </c>
      <c r="AA544" s="162">
        <v>0</v>
      </c>
      <c r="AB544" s="162" t="s">
        <v>239</v>
      </c>
      <c r="AC544" s="162">
        <v>0</v>
      </c>
      <c r="AD544" s="162">
        <v>0</v>
      </c>
      <c r="AE544" s="162">
        <v>0</v>
      </c>
      <c r="AF544" s="162">
        <v>0</v>
      </c>
      <c r="AG544" s="154">
        <v>0</v>
      </c>
    </row>
    <row r="545" spans="1:33" ht="31.5">
      <c r="A545" s="133" t="s">
        <v>140</v>
      </c>
      <c r="B545" s="151" t="s">
        <v>446</v>
      </c>
      <c r="C545" s="138" t="s">
        <v>473</v>
      </c>
      <c r="D545" s="162" t="s">
        <v>239</v>
      </c>
      <c r="E545" s="162">
        <v>0</v>
      </c>
      <c r="F545" s="162">
        <v>0</v>
      </c>
      <c r="G545" s="162">
        <v>0</v>
      </c>
      <c r="H545" s="162">
        <v>0</v>
      </c>
      <c r="I545" s="162">
        <v>0</v>
      </c>
      <c r="J545" s="162" t="s">
        <v>239</v>
      </c>
      <c r="K545" s="162">
        <v>0</v>
      </c>
      <c r="L545" s="162">
        <v>0</v>
      </c>
      <c r="M545" s="154">
        <v>0</v>
      </c>
      <c r="N545" s="162">
        <v>0</v>
      </c>
      <c r="O545" s="162">
        <v>0</v>
      </c>
      <c r="P545" s="162" t="s">
        <v>239</v>
      </c>
      <c r="Q545" s="162">
        <v>0</v>
      </c>
      <c r="R545" s="162">
        <v>0</v>
      </c>
      <c r="S545" s="162">
        <v>0</v>
      </c>
      <c r="T545" s="162">
        <v>0</v>
      </c>
      <c r="U545" s="162">
        <v>0</v>
      </c>
      <c r="V545" s="162" t="s">
        <v>239</v>
      </c>
      <c r="W545" s="154">
        <v>0</v>
      </c>
      <c r="X545" s="162">
        <v>0</v>
      </c>
      <c r="Y545" s="162">
        <v>0</v>
      </c>
      <c r="Z545" s="162">
        <v>0</v>
      </c>
      <c r="AA545" s="162">
        <v>0</v>
      </c>
      <c r="AB545" s="162" t="s">
        <v>239</v>
      </c>
      <c r="AC545" s="162">
        <v>0</v>
      </c>
      <c r="AD545" s="162">
        <v>0</v>
      </c>
      <c r="AE545" s="162">
        <v>0</v>
      </c>
      <c r="AF545" s="162">
        <v>0</v>
      </c>
      <c r="AG545" s="154">
        <v>0</v>
      </c>
    </row>
    <row r="546" spans="1:33" ht="78.75">
      <c r="A546" s="133" t="s">
        <v>140</v>
      </c>
      <c r="B546" s="151" t="s">
        <v>449</v>
      </c>
      <c r="C546" s="138" t="s">
        <v>476</v>
      </c>
      <c r="D546" s="162" t="s">
        <v>239</v>
      </c>
      <c r="E546" s="162">
        <v>0</v>
      </c>
      <c r="F546" s="162">
        <v>0</v>
      </c>
      <c r="G546" s="162">
        <v>0</v>
      </c>
      <c r="H546" s="162">
        <v>0</v>
      </c>
      <c r="I546" s="162">
        <v>0</v>
      </c>
      <c r="J546" s="162" t="s">
        <v>239</v>
      </c>
      <c r="K546" s="162">
        <v>0</v>
      </c>
      <c r="L546" s="162">
        <v>0</v>
      </c>
      <c r="M546" s="154">
        <v>0</v>
      </c>
      <c r="N546" s="162">
        <v>0</v>
      </c>
      <c r="O546" s="162">
        <v>0</v>
      </c>
      <c r="P546" s="162" t="s">
        <v>239</v>
      </c>
      <c r="Q546" s="162">
        <v>0</v>
      </c>
      <c r="R546" s="162">
        <v>0</v>
      </c>
      <c r="S546" s="162">
        <v>0</v>
      </c>
      <c r="T546" s="162">
        <v>0</v>
      </c>
      <c r="U546" s="162">
        <v>0</v>
      </c>
      <c r="V546" s="162" t="s">
        <v>265</v>
      </c>
      <c r="W546" s="154">
        <v>0.1</v>
      </c>
      <c r="X546" s="162">
        <v>0</v>
      </c>
      <c r="Y546" s="162">
        <v>1.8</v>
      </c>
      <c r="Z546" s="162">
        <v>0</v>
      </c>
      <c r="AA546" s="162">
        <v>0</v>
      </c>
      <c r="AB546" s="162" t="s">
        <v>239</v>
      </c>
      <c r="AC546" s="162">
        <v>0</v>
      </c>
      <c r="AD546" s="162">
        <v>0</v>
      </c>
      <c r="AE546" s="162">
        <v>0</v>
      </c>
      <c r="AF546" s="162">
        <v>0</v>
      </c>
      <c r="AG546" s="154">
        <v>0</v>
      </c>
    </row>
    <row r="547" spans="1:33" ht="31.5">
      <c r="A547" s="133" t="s">
        <v>140</v>
      </c>
      <c r="B547" s="151" t="s">
        <v>753</v>
      </c>
      <c r="C547" s="138" t="s">
        <v>754</v>
      </c>
      <c r="D547" s="162" t="s">
        <v>239</v>
      </c>
      <c r="E547" s="162">
        <v>0</v>
      </c>
      <c r="F547" s="162">
        <v>0</v>
      </c>
      <c r="G547" s="162">
        <v>0</v>
      </c>
      <c r="H547" s="162">
        <v>0</v>
      </c>
      <c r="I547" s="162">
        <v>0</v>
      </c>
      <c r="J547" s="162" t="s">
        <v>239</v>
      </c>
      <c r="K547" s="162">
        <v>0</v>
      </c>
      <c r="L547" s="162">
        <v>0</v>
      </c>
      <c r="M547" s="154">
        <v>0</v>
      </c>
      <c r="N547" s="162">
        <v>0</v>
      </c>
      <c r="O547" s="162">
        <v>0</v>
      </c>
      <c r="P547" s="162" t="s">
        <v>239</v>
      </c>
      <c r="Q547" s="162">
        <v>0</v>
      </c>
      <c r="R547" s="162">
        <v>0</v>
      </c>
      <c r="S547" s="162">
        <v>0</v>
      </c>
      <c r="T547" s="162">
        <v>0</v>
      </c>
      <c r="U547" s="162">
        <v>0</v>
      </c>
      <c r="V547" s="162" t="s">
        <v>239</v>
      </c>
      <c r="W547" s="154">
        <v>0</v>
      </c>
      <c r="X547" s="162">
        <v>0</v>
      </c>
      <c r="Y547" s="162">
        <v>0</v>
      </c>
      <c r="Z547" s="162">
        <v>0</v>
      </c>
      <c r="AA547" s="162">
        <v>0</v>
      </c>
      <c r="AB547" s="162" t="s">
        <v>239</v>
      </c>
      <c r="AC547" s="162">
        <v>0</v>
      </c>
      <c r="AD547" s="162">
        <v>0</v>
      </c>
      <c r="AE547" s="162">
        <v>0</v>
      </c>
      <c r="AF547" s="162">
        <v>0</v>
      </c>
      <c r="AG547" s="154">
        <v>0</v>
      </c>
    </row>
    <row r="548" spans="1:33" ht="63">
      <c r="A548" s="133" t="s">
        <v>140</v>
      </c>
      <c r="B548" s="151" t="s">
        <v>755</v>
      </c>
      <c r="C548" s="138" t="s">
        <v>756</v>
      </c>
      <c r="D548" s="162" t="s">
        <v>239</v>
      </c>
      <c r="E548" s="162">
        <v>0</v>
      </c>
      <c r="F548" s="162">
        <v>0</v>
      </c>
      <c r="G548" s="162">
        <v>0</v>
      </c>
      <c r="H548" s="162">
        <v>0</v>
      </c>
      <c r="I548" s="162">
        <v>0</v>
      </c>
      <c r="J548" s="162" t="s">
        <v>239</v>
      </c>
      <c r="K548" s="162">
        <v>0</v>
      </c>
      <c r="L548" s="162">
        <v>0</v>
      </c>
      <c r="M548" s="154">
        <v>0</v>
      </c>
      <c r="N548" s="162">
        <v>0</v>
      </c>
      <c r="O548" s="162">
        <v>0</v>
      </c>
      <c r="P548" s="162" t="s">
        <v>239</v>
      </c>
      <c r="Q548" s="162">
        <v>0</v>
      </c>
      <c r="R548" s="162">
        <v>0</v>
      </c>
      <c r="S548" s="162">
        <v>0</v>
      </c>
      <c r="T548" s="162">
        <v>0</v>
      </c>
      <c r="U548" s="162">
        <v>0</v>
      </c>
      <c r="V548" s="162" t="s">
        <v>239</v>
      </c>
      <c r="W548" s="154">
        <v>0</v>
      </c>
      <c r="X548" s="162">
        <v>0</v>
      </c>
      <c r="Y548" s="162">
        <v>0</v>
      </c>
      <c r="Z548" s="162">
        <v>0</v>
      </c>
      <c r="AA548" s="162">
        <v>0</v>
      </c>
      <c r="AB548" s="162" t="s">
        <v>239</v>
      </c>
      <c r="AC548" s="162">
        <v>0</v>
      </c>
      <c r="AD548" s="162">
        <v>0</v>
      </c>
      <c r="AE548" s="162">
        <v>0</v>
      </c>
      <c r="AF548" s="162">
        <v>0</v>
      </c>
      <c r="AG548" s="154">
        <v>0</v>
      </c>
    </row>
    <row r="549" spans="1:33" ht="47.25">
      <c r="A549" s="133" t="s">
        <v>140</v>
      </c>
      <c r="B549" s="152" t="s">
        <v>757</v>
      </c>
      <c r="C549" s="138" t="s">
        <v>758</v>
      </c>
      <c r="D549" s="162" t="s">
        <v>265</v>
      </c>
      <c r="E549" s="162">
        <v>0</v>
      </c>
      <c r="F549" s="162">
        <v>0</v>
      </c>
      <c r="G549" s="162">
        <v>0.47799999999999998</v>
      </c>
      <c r="H549" s="162">
        <v>0</v>
      </c>
      <c r="I549" s="162">
        <v>0</v>
      </c>
      <c r="J549" s="162" t="s">
        <v>239</v>
      </c>
      <c r="K549" s="162">
        <v>0</v>
      </c>
      <c r="L549" s="162">
        <v>0</v>
      </c>
      <c r="M549" s="154">
        <v>0</v>
      </c>
      <c r="N549" s="162">
        <v>0</v>
      </c>
      <c r="O549" s="162">
        <v>0</v>
      </c>
      <c r="P549" s="162" t="s">
        <v>239</v>
      </c>
      <c r="Q549" s="162">
        <v>0</v>
      </c>
      <c r="R549" s="162">
        <v>0</v>
      </c>
      <c r="S549" s="162">
        <v>0</v>
      </c>
      <c r="T549" s="162">
        <v>0</v>
      </c>
      <c r="U549" s="162">
        <v>0</v>
      </c>
      <c r="V549" s="162" t="s">
        <v>239</v>
      </c>
      <c r="W549" s="154">
        <v>0</v>
      </c>
      <c r="X549" s="162">
        <v>0</v>
      </c>
      <c r="Y549" s="162">
        <v>0</v>
      </c>
      <c r="Z549" s="162">
        <v>0</v>
      </c>
      <c r="AA549" s="162">
        <v>0</v>
      </c>
      <c r="AB549" s="162" t="s">
        <v>239</v>
      </c>
      <c r="AC549" s="162">
        <v>0</v>
      </c>
      <c r="AD549" s="162">
        <v>0</v>
      </c>
      <c r="AE549" s="162">
        <v>0</v>
      </c>
      <c r="AF549" s="162">
        <v>0</v>
      </c>
      <c r="AG549" s="154">
        <v>0</v>
      </c>
    </row>
    <row r="550" spans="1:33" ht="47.25">
      <c r="A550" s="133" t="s">
        <v>140</v>
      </c>
      <c r="B550" s="152" t="s">
        <v>759</v>
      </c>
      <c r="C550" s="138" t="s">
        <v>760</v>
      </c>
      <c r="D550" s="162" t="s">
        <v>265</v>
      </c>
      <c r="E550" s="162">
        <v>0</v>
      </c>
      <c r="F550" s="162">
        <v>0</v>
      </c>
      <c r="G550" s="162">
        <v>0.03</v>
      </c>
      <c r="H550" s="162">
        <v>0</v>
      </c>
      <c r="I550" s="162">
        <v>0</v>
      </c>
      <c r="J550" s="162" t="s">
        <v>239</v>
      </c>
      <c r="K550" s="162">
        <v>0</v>
      </c>
      <c r="L550" s="162">
        <v>0</v>
      </c>
      <c r="M550" s="154">
        <v>0</v>
      </c>
      <c r="N550" s="162">
        <v>0</v>
      </c>
      <c r="O550" s="162">
        <v>0</v>
      </c>
      <c r="P550" s="162" t="s">
        <v>239</v>
      </c>
      <c r="Q550" s="162">
        <v>0</v>
      </c>
      <c r="R550" s="162">
        <v>0</v>
      </c>
      <c r="S550" s="162">
        <v>0</v>
      </c>
      <c r="T550" s="162">
        <v>0</v>
      </c>
      <c r="U550" s="162">
        <v>0</v>
      </c>
      <c r="V550" s="162" t="s">
        <v>239</v>
      </c>
      <c r="W550" s="154">
        <v>0</v>
      </c>
      <c r="X550" s="162">
        <v>0</v>
      </c>
      <c r="Y550" s="162">
        <v>0</v>
      </c>
      <c r="Z550" s="162">
        <v>0</v>
      </c>
      <c r="AA550" s="162">
        <v>0</v>
      </c>
      <c r="AB550" s="162" t="s">
        <v>239</v>
      </c>
      <c r="AC550" s="162">
        <v>0</v>
      </c>
      <c r="AD550" s="162">
        <v>0</v>
      </c>
      <c r="AE550" s="162">
        <v>0</v>
      </c>
      <c r="AF550" s="162">
        <v>0</v>
      </c>
      <c r="AG550" s="154">
        <v>0</v>
      </c>
    </row>
    <row r="551" spans="1:33" ht="31.5">
      <c r="A551" s="133" t="s">
        <v>140</v>
      </c>
      <c r="B551" s="152" t="s">
        <v>761</v>
      </c>
      <c r="C551" s="138" t="s">
        <v>762</v>
      </c>
      <c r="D551" s="162" t="s">
        <v>265</v>
      </c>
      <c r="E551" s="162">
        <v>0</v>
      </c>
      <c r="F551" s="162">
        <v>0</v>
      </c>
      <c r="G551" s="162">
        <v>3.3000000000000002E-2</v>
      </c>
      <c r="H551" s="162">
        <v>0</v>
      </c>
      <c r="I551" s="162">
        <v>0</v>
      </c>
      <c r="J551" s="162" t="s">
        <v>239</v>
      </c>
      <c r="K551" s="162">
        <v>0</v>
      </c>
      <c r="L551" s="162">
        <v>0</v>
      </c>
      <c r="M551" s="154">
        <v>0</v>
      </c>
      <c r="N551" s="162">
        <v>0</v>
      </c>
      <c r="O551" s="162">
        <v>0</v>
      </c>
      <c r="P551" s="162" t="s">
        <v>239</v>
      </c>
      <c r="Q551" s="162">
        <v>0</v>
      </c>
      <c r="R551" s="162">
        <v>0</v>
      </c>
      <c r="S551" s="162">
        <v>0</v>
      </c>
      <c r="T551" s="162">
        <v>0</v>
      </c>
      <c r="U551" s="162">
        <v>0</v>
      </c>
      <c r="V551" s="162" t="s">
        <v>239</v>
      </c>
      <c r="W551" s="154">
        <v>0</v>
      </c>
      <c r="X551" s="162">
        <v>0</v>
      </c>
      <c r="Y551" s="162">
        <v>0</v>
      </c>
      <c r="Z551" s="162">
        <v>0</v>
      </c>
      <c r="AA551" s="162">
        <v>0</v>
      </c>
      <c r="AB551" s="162" t="s">
        <v>239</v>
      </c>
      <c r="AC551" s="162">
        <v>0</v>
      </c>
      <c r="AD551" s="162">
        <v>0</v>
      </c>
      <c r="AE551" s="162">
        <v>0</v>
      </c>
      <c r="AF551" s="162">
        <v>0</v>
      </c>
      <c r="AG551" s="154">
        <v>0</v>
      </c>
    </row>
    <row r="552" spans="1:33" ht="47.25">
      <c r="A552" s="133" t="s">
        <v>140</v>
      </c>
      <c r="B552" s="152" t="s">
        <v>763</v>
      </c>
      <c r="C552" s="138" t="s">
        <v>764</v>
      </c>
      <c r="D552" s="162" t="s">
        <v>265</v>
      </c>
      <c r="E552" s="162">
        <v>0</v>
      </c>
      <c r="F552" s="162">
        <v>0</v>
      </c>
      <c r="G552" s="162">
        <v>0.16</v>
      </c>
      <c r="H552" s="162">
        <v>0</v>
      </c>
      <c r="I552" s="162">
        <v>0</v>
      </c>
      <c r="J552" s="162" t="s">
        <v>239</v>
      </c>
      <c r="K552" s="162">
        <v>0</v>
      </c>
      <c r="L552" s="162">
        <v>0</v>
      </c>
      <c r="M552" s="154">
        <v>0</v>
      </c>
      <c r="N552" s="162">
        <v>0</v>
      </c>
      <c r="O552" s="162">
        <v>0</v>
      </c>
      <c r="P552" s="162" t="s">
        <v>239</v>
      </c>
      <c r="Q552" s="162">
        <v>0</v>
      </c>
      <c r="R552" s="162">
        <v>0</v>
      </c>
      <c r="S552" s="162">
        <v>0</v>
      </c>
      <c r="T552" s="162">
        <v>0</v>
      </c>
      <c r="U552" s="162">
        <v>0</v>
      </c>
      <c r="V552" s="162" t="s">
        <v>239</v>
      </c>
      <c r="W552" s="154">
        <v>0</v>
      </c>
      <c r="X552" s="162">
        <v>0</v>
      </c>
      <c r="Y552" s="162">
        <v>0</v>
      </c>
      <c r="Z552" s="162">
        <v>0</v>
      </c>
      <c r="AA552" s="162">
        <v>0</v>
      </c>
      <c r="AB552" s="162" t="s">
        <v>239</v>
      </c>
      <c r="AC552" s="162">
        <v>0</v>
      </c>
      <c r="AD552" s="162">
        <v>0</v>
      </c>
      <c r="AE552" s="162">
        <v>0</v>
      </c>
      <c r="AF552" s="162">
        <v>0</v>
      </c>
      <c r="AG552" s="154">
        <v>0</v>
      </c>
    </row>
    <row r="553" spans="1:33" ht="47.25">
      <c r="A553" s="133" t="s">
        <v>140</v>
      </c>
      <c r="B553" s="152" t="s">
        <v>765</v>
      </c>
      <c r="C553" s="138" t="s">
        <v>766</v>
      </c>
      <c r="D553" s="162" t="s">
        <v>265</v>
      </c>
      <c r="E553" s="162">
        <v>0</v>
      </c>
      <c r="F553" s="162">
        <v>0</v>
      </c>
      <c r="G553" s="162">
        <v>0.17399999999999999</v>
      </c>
      <c r="H553" s="162">
        <v>0</v>
      </c>
      <c r="I553" s="162">
        <v>0</v>
      </c>
      <c r="J553" s="162" t="s">
        <v>239</v>
      </c>
      <c r="K553" s="162">
        <v>0</v>
      </c>
      <c r="L553" s="162">
        <v>0</v>
      </c>
      <c r="M553" s="154">
        <v>0</v>
      </c>
      <c r="N553" s="162">
        <v>0</v>
      </c>
      <c r="O553" s="162">
        <v>0</v>
      </c>
      <c r="P553" s="162" t="s">
        <v>239</v>
      </c>
      <c r="Q553" s="162">
        <v>0</v>
      </c>
      <c r="R553" s="162">
        <v>0</v>
      </c>
      <c r="S553" s="162">
        <v>0</v>
      </c>
      <c r="T553" s="162">
        <v>0</v>
      </c>
      <c r="U553" s="162">
        <v>0</v>
      </c>
      <c r="V553" s="162" t="s">
        <v>239</v>
      </c>
      <c r="W553" s="154">
        <v>0</v>
      </c>
      <c r="X553" s="162">
        <v>0</v>
      </c>
      <c r="Y553" s="162">
        <v>0</v>
      </c>
      <c r="Z553" s="162">
        <v>0</v>
      </c>
      <c r="AA553" s="162">
        <v>0</v>
      </c>
      <c r="AB553" s="162" t="s">
        <v>239</v>
      </c>
      <c r="AC553" s="162">
        <v>0</v>
      </c>
      <c r="AD553" s="162">
        <v>0</v>
      </c>
      <c r="AE553" s="162">
        <v>0</v>
      </c>
      <c r="AF553" s="162">
        <v>0</v>
      </c>
      <c r="AG553" s="154">
        <v>0</v>
      </c>
    </row>
    <row r="554" spans="1:33" ht="47.25">
      <c r="A554" s="133" t="s">
        <v>140</v>
      </c>
      <c r="B554" s="152" t="s">
        <v>767</v>
      </c>
      <c r="C554" s="138" t="s">
        <v>768</v>
      </c>
      <c r="D554" s="162" t="s">
        <v>265</v>
      </c>
      <c r="E554" s="162">
        <v>0</v>
      </c>
      <c r="F554" s="162">
        <v>0</v>
      </c>
      <c r="G554" s="162">
        <v>0.26900000000000002</v>
      </c>
      <c r="H554" s="162">
        <v>0</v>
      </c>
      <c r="I554" s="162">
        <v>0</v>
      </c>
      <c r="J554" s="162" t="s">
        <v>239</v>
      </c>
      <c r="K554" s="162">
        <v>0</v>
      </c>
      <c r="L554" s="162">
        <v>0</v>
      </c>
      <c r="M554" s="154">
        <v>0</v>
      </c>
      <c r="N554" s="162">
        <v>0</v>
      </c>
      <c r="O554" s="162">
        <v>0</v>
      </c>
      <c r="P554" s="162" t="s">
        <v>239</v>
      </c>
      <c r="Q554" s="162">
        <v>0</v>
      </c>
      <c r="R554" s="162">
        <v>0</v>
      </c>
      <c r="S554" s="162">
        <v>0</v>
      </c>
      <c r="T554" s="162">
        <v>0</v>
      </c>
      <c r="U554" s="162">
        <v>0</v>
      </c>
      <c r="V554" s="162" t="s">
        <v>239</v>
      </c>
      <c r="W554" s="154">
        <v>0</v>
      </c>
      <c r="X554" s="162">
        <v>0</v>
      </c>
      <c r="Y554" s="162">
        <v>0</v>
      </c>
      <c r="Z554" s="162">
        <v>0</v>
      </c>
      <c r="AA554" s="162">
        <v>0</v>
      </c>
      <c r="AB554" s="162" t="s">
        <v>239</v>
      </c>
      <c r="AC554" s="162">
        <v>0</v>
      </c>
      <c r="AD554" s="162">
        <v>0</v>
      </c>
      <c r="AE554" s="162">
        <v>0</v>
      </c>
      <c r="AF554" s="162">
        <v>0</v>
      </c>
      <c r="AG554" s="154">
        <v>0</v>
      </c>
    </row>
    <row r="555" spans="1:33" ht="47.25">
      <c r="A555" s="133" t="s">
        <v>140</v>
      </c>
      <c r="B555" s="151" t="s">
        <v>769</v>
      </c>
      <c r="C555" s="138" t="s">
        <v>770</v>
      </c>
      <c r="D555" s="162" t="s">
        <v>265</v>
      </c>
      <c r="E555" s="162">
        <v>0</v>
      </c>
      <c r="F555" s="162">
        <v>0</v>
      </c>
      <c r="G555" s="162">
        <v>9.5000000000000001E-2</v>
      </c>
      <c r="H555" s="162">
        <v>0</v>
      </c>
      <c r="I555" s="162">
        <v>0</v>
      </c>
      <c r="J555" s="162" t="s">
        <v>239</v>
      </c>
      <c r="K555" s="162">
        <v>0</v>
      </c>
      <c r="L555" s="162">
        <v>0</v>
      </c>
      <c r="M555" s="154">
        <v>0</v>
      </c>
      <c r="N555" s="162">
        <v>0</v>
      </c>
      <c r="O555" s="162">
        <v>0</v>
      </c>
      <c r="P555" s="162" t="s">
        <v>239</v>
      </c>
      <c r="Q555" s="162">
        <v>0</v>
      </c>
      <c r="R555" s="162">
        <v>0</v>
      </c>
      <c r="S555" s="162">
        <v>0</v>
      </c>
      <c r="T555" s="162">
        <v>0</v>
      </c>
      <c r="U555" s="162">
        <v>0</v>
      </c>
      <c r="V555" s="162" t="s">
        <v>239</v>
      </c>
      <c r="W555" s="154">
        <v>0</v>
      </c>
      <c r="X555" s="162">
        <v>0</v>
      </c>
      <c r="Y555" s="162">
        <v>0</v>
      </c>
      <c r="Z555" s="162">
        <v>0</v>
      </c>
      <c r="AA555" s="162">
        <v>0</v>
      </c>
      <c r="AB555" s="162" t="s">
        <v>239</v>
      </c>
      <c r="AC555" s="162">
        <v>0</v>
      </c>
      <c r="AD555" s="162">
        <v>0</v>
      </c>
      <c r="AE555" s="162">
        <v>0</v>
      </c>
      <c r="AF555" s="162">
        <v>0</v>
      </c>
      <c r="AG555" s="154">
        <v>0</v>
      </c>
    </row>
    <row r="556" spans="1:33" ht="63">
      <c r="A556" s="133" t="s">
        <v>140</v>
      </c>
      <c r="B556" s="151" t="s">
        <v>771</v>
      </c>
      <c r="C556" s="138" t="s">
        <v>772</v>
      </c>
      <c r="D556" s="162" t="s">
        <v>265</v>
      </c>
      <c r="E556" s="162">
        <v>0</v>
      </c>
      <c r="F556" s="162">
        <v>0</v>
      </c>
      <c r="G556" s="162">
        <v>0.13400000000000001</v>
      </c>
      <c r="H556" s="162">
        <v>0</v>
      </c>
      <c r="I556" s="162">
        <v>0</v>
      </c>
      <c r="J556" s="162" t="s">
        <v>239</v>
      </c>
      <c r="K556" s="162">
        <v>0</v>
      </c>
      <c r="L556" s="162">
        <v>0</v>
      </c>
      <c r="M556" s="154">
        <v>0</v>
      </c>
      <c r="N556" s="162">
        <v>0</v>
      </c>
      <c r="O556" s="162">
        <v>0</v>
      </c>
      <c r="P556" s="162" t="s">
        <v>239</v>
      </c>
      <c r="Q556" s="162">
        <v>0</v>
      </c>
      <c r="R556" s="162">
        <v>0</v>
      </c>
      <c r="S556" s="162">
        <v>0</v>
      </c>
      <c r="T556" s="162">
        <v>0</v>
      </c>
      <c r="U556" s="162">
        <v>0</v>
      </c>
      <c r="V556" s="162" t="s">
        <v>239</v>
      </c>
      <c r="W556" s="154">
        <v>0</v>
      </c>
      <c r="X556" s="162">
        <v>0</v>
      </c>
      <c r="Y556" s="162">
        <v>0</v>
      </c>
      <c r="Z556" s="162">
        <v>0</v>
      </c>
      <c r="AA556" s="162">
        <v>0</v>
      </c>
      <c r="AB556" s="162" t="s">
        <v>239</v>
      </c>
      <c r="AC556" s="162">
        <v>0</v>
      </c>
      <c r="AD556" s="162">
        <v>0</v>
      </c>
      <c r="AE556" s="162">
        <v>0</v>
      </c>
      <c r="AF556" s="162">
        <v>0</v>
      </c>
      <c r="AG556" s="154">
        <v>0</v>
      </c>
    </row>
    <row r="557" spans="1:33" ht="63">
      <c r="A557" s="133" t="s">
        <v>140</v>
      </c>
      <c r="B557" s="174" t="s">
        <v>773</v>
      </c>
      <c r="C557" s="138" t="s">
        <v>774</v>
      </c>
      <c r="D557" s="162" t="s">
        <v>265</v>
      </c>
      <c r="E557" s="162">
        <v>0</v>
      </c>
      <c r="F557" s="162">
        <v>0</v>
      </c>
      <c r="G557" s="162">
        <v>0.18</v>
      </c>
      <c r="H557" s="162">
        <v>0</v>
      </c>
      <c r="I557" s="162">
        <v>0</v>
      </c>
      <c r="J557" s="162" t="s">
        <v>239</v>
      </c>
      <c r="K557" s="162">
        <v>0</v>
      </c>
      <c r="L557" s="162">
        <v>0</v>
      </c>
      <c r="M557" s="154">
        <v>0</v>
      </c>
      <c r="N557" s="162">
        <v>0</v>
      </c>
      <c r="O557" s="162">
        <v>0</v>
      </c>
      <c r="P557" s="162" t="s">
        <v>239</v>
      </c>
      <c r="Q557" s="162">
        <v>0</v>
      </c>
      <c r="R557" s="162">
        <v>0</v>
      </c>
      <c r="S557" s="162">
        <v>0</v>
      </c>
      <c r="T557" s="162">
        <v>0</v>
      </c>
      <c r="U557" s="162">
        <v>0</v>
      </c>
      <c r="V557" s="162" t="s">
        <v>239</v>
      </c>
      <c r="W557" s="154">
        <v>0</v>
      </c>
      <c r="X557" s="162">
        <v>0</v>
      </c>
      <c r="Y557" s="162">
        <v>0</v>
      </c>
      <c r="Z557" s="162">
        <v>0</v>
      </c>
      <c r="AA557" s="162">
        <v>0</v>
      </c>
      <c r="AB557" s="162" t="s">
        <v>239</v>
      </c>
      <c r="AC557" s="162">
        <v>0</v>
      </c>
      <c r="AD557" s="162">
        <v>0</v>
      </c>
      <c r="AE557" s="162">
        <v>0</v>
      </c>
      <c r="AF557" s="162">
        <v>0</v>
      </c>
      <c r="AG557" s="154">
        <v>0</v>
      </c>
    </row>
    <row r="558" spans="1:33" s="107" customFormat="1" ht="47.25">
      <c r="A558" s="133" t="s">
        <v>140</v>
      </c>
      <c r="B558" s="151" t="s">
        <v>775</v>
      </c>
      <c r="C558" s="138" t="s">
        <v>776</v>
      </c>
      <c r="D558" s="66" t="s">
        <v>265</v>
      </c>
      <c r="E558" s="66">
        <v>0</v>
      </c>
      <c r="F558" s="66">
        <v>0</v>
      </c>
      <c r="G558" s="66">
        <v>8.7999999999999995E-2</v>
      </c>
      <c r="H558" s="154">
        <v>0</v>
      </c>
      <c r="I558" s="154">
        <v>0</v>
      </c>
      <c r="J558" s="154" t="s">
        <v>239</v>
      </c>
      <c r="K558" s="154">
        <v>0</v>
      </c>
      <c r="L558" s="66">
        <v>0</v>
      </c>
      <c r="M558" s="66">
        <v>0</v>
      </c>
      <c r="N558" s="66">
        <v>0</v>
      </c>
      <c r="O558" s="66">
        <v>0</v>
      </c>
      <c r="P558" s="66" t="s">
        <v>239</v>
      </c>
      <c r="Q558" s="66">
        <v>0</v>
      </c>
      <c r="R558" s="154">
        <v>0</v>
      </c>
      <c r="S558" s="154">
        <v>0</v>
      </c>
      <c r="T558" s="154">
        <v>0</v>
      </c>
      <c r="U558" s="154">
        <v>0</v>
      </c>
      <c r="V558" s="66" t="s">
        <v>239</v>
      </c>
      <c r="W558" s="66">
        <v>0</v>
      </c>
      <c r="X558" s="66">
        <v>0</v>
      </c>
      <c r="Y558" s="66">
        <v>0</v>
      </c>
      <c r="Z558" s="66">
        <v>0</v>
      </c>
      <c r="AA558" s="66">
        <v>0</v>
      </c>
      <c r="AB558" s="154" t="s">
        <v>239</v>
      </c>
      <c r="AC558" s="154">
        <v>0</v>
      </c>
      <c r="AD558" s="154">
        <v>0</v>
      </c>
      <c r="AE558" s="154">
        <v>0</v>
      </c>
      <c r="AF558" s="66">
        <v>0</v>
      </c>
      <c r="AG558" s="66">
        <v>0</v>
      </c>
    </row>
    <row r="559" spans="1:33" ht="47.25">
      <c r="A559" s="133" t="s">
        <v>140</v>
      </c>
      <c r="B559" s="151" t="s">
        <v>777</v>
      </c>
      <c r="C559" s="138" t="s">
        <v>778</v>
      </c>
      <c r="D559" s="162" t="s">
        <v>265</v>
      </c>
      <c r="E559" s="162">
        <v>0</v>
      </c>
      <c r="F559" s="162">
        <v>0</v>
      </c>
      <c r="G559" s="162">
        <v>0.13400000000000001</v>
      </c>
      <c r="H559" s="162">
        <v>0</v>
      </c>
      <c r="I559" s="162">
        <v>0</v>
      </c>
      <c r="J559" s="162" t="s">
        <v>239</v>
      </c>
      <c r="K559" s="162">
        <v>0</v>
      </c>
      <c r="L559" s="162">
        <v>0</v>
      </c>
      <c r="M559" s="154">
        <v>0</v>
      </c>
      <c r="N559" s="162">
        <v>0</v>
      </c>
      <c r="O559" s="162">
        <v>0</v>
      </c>
      <c r="P559" s="162" t="s">
        <v>239</v>
      </c>
      <c r="Q559" s="162">
        <v>0</v>
      </c>
      <c r="R559" s="162">
        <v>0</v>
      </c>
      <c r="S559" s="162">
        <v>0</v>
      </c>
      <c r="T559" s="162">
        <v>0</v>
      </c>
      <c r="U559" s="162">
        <v>0</v>
      </c>
      <c r="V559" s="162" t="s">
        <v>239</v>
      </c>
      <c r="W559" s="154">
        <v>0</v>
      </c>
      <c r="X559" s="162">
        <v>0</v>
      </c>
      <c r="Y559" s="162">
        <v>0</v>
      </c>
      <c r="Z559" s="162">
        <v>0</v>
      </c>
      <c r="AA559" s="162">
        <v>0</v>
      </c>
      <c r="AB559" s="162" t="s">
        <v>239</v>
      </c>
      <c r="AC559" s="162">
        <v>0</v>
      </c>
      <c r="AD559" s="162">
        <v>0</v>
      </c>
      <c r="AE559" s="162">
        <v>0</v>
      </c>
      <c r="AF559" s="162">
        <v>0</v>
      </c>
      <c r="AG559" s="154">
        <v>0</v>
      </c>
    </row>
    <row r="560" spans="1:33" s="107" customFormat="1" ht="31.5">
      <c r="A560" s="133" t="s">
        <v>140</v>
      </c>
      <c r="B560" s="151" t="s">
        <v>779</v>
      </c>
      <c r="C560" s="138" t="s">
        <v>780</v>
      </c>
      <c r="D560" s="66" t="s">
        <v>265</v>
      </c>
      <c r="E560" s="66">
        <v>0</v>
      </c>
      <c r="F560" s="66">
        <v>0</v>
      </c>
      <c r="G560" s="66">
        <v>0.57399999999999995</v>
      </c>
      <c r="H560" s="154">
        <v>0</v>
      </c>
      <c r="I560" s="154">
        <v>0</v>
      </c>
      <c r="J560" s="154" t="s">
        <v>239</v>
      </c>
      <c r="K560" s="154">
        <v>0</v>
      </c>
      <c r="L560" s="66">
        <v>0</v>
      </c>
      <c r="M560" s="66">
        <v>0</v>
      </c>
      <c r="N560" s="66">
        <v>0</v>
      </c>
      <c r="O560" s="66">
        <v>0</v>
      </c>
      <c r="P560" s="66" t="s">
        <v>239</v>
      </c>
      <c r="Q560" s="66">
        <v>0</v>
      </c>
      <c r="R560" s="154">
        <v>0</v>
      </c>
      <c r="S560" s="154">
        <v>0</v>
      </c>
      <c r="T560" s="154">
        <v>0</v>
      </c>
      <c r="U560" s="154">
        <v>0</v>
      </c>
      <c r="V560" s="66" t="s">
        <v>239</v>
      </c>
      <c r="W560" s="66">
        <v>0</v>
      </c>
      <c r="X560" s="66">
        <v>0</v>
      </c>
      <c r="Y560" s="66">
        <v>0</v>
      </c>
      <c r="Z560" s="66">
        <v>0</v>
      </c>
      <c r="AA560" s="66">
        <v>0</v>
      </c>
      <c r="AB560" s="154" t="s">
        <v>239</v>
      </c>
      <c r="AC560" s="154">
        <v>0</v>
      </c>
      <c r="AD560" s="154">
        <v>0</v>
      </c>
      <c r="AE560" s="154">
        <v>0</v>
      </c>
      <c r="AF560" s="66">
        <v>0</v>
      </c>
      <c r="AG560" s="66">
        <v>0</v>
      </c>
    </row>
    <row r="561" spans="1:33" ht="47.25">
      <c r="A561" s="133" t="s">
        <v>140</v>
      </c>
      <c r="B561" s="151" t="s">
        <v>1698</v>
      </c>
      <c r="C561" s="138" t="s">
        <v>781</v>
      </c>
      <c r="D561" s="162" t="s">
        <v>239</v>
      </c>
      <c r="E561" s="162">
        <v>0</v>
      </c>
      <c r="F561" s="162">
        <v>0</v>
      </c>
      <c r="G561" s="162">
        <v>0</v>
      </c>
      <c r="H561" s="162">
        <v>0</v>
      </c>
      <c r="I561" s="162">
        <v>0</v>
      </c>
      <c r="J561" s="162" t="s">
        <v>239</v>
      </c>
      <c r="K561" s="162">
        <v>0</v>
      </c>
      <c r="L561" s="162">
        <v>0</v>
      </c>
      <c r="M561" s="154">
        <v>0</v>
      </c>
      <c r="N561" s="162">
        <v>0</v>
      </c>
      <c r="O561" s="162">
        <v>0</v>
      </c>
      <c r="P561" s="162" t="s">
        <v>265</v>
      </c>
      <c r="Q561" s="162">
        <v>0</v>
      </c>
      <c r="R561" s="162">
        <v>0</v>
      </c>
      <c r="S561" s="162">
        <v>3.13</v>
      </c>
      <c r="T561" s="162">
        <v>0</v>
      </c>
      <c r="U561" s="162">
        <v>0</v>
      </c>
      <c r="V561" s="162" t="s">
        <v>239</v>
      </c>
      <c r="W561" s="154">
        <v>0</v>
      </c>
      <c r="X561" s="162">
        <v>0</v>
      </c>
      <c r="Y561" s="162">
        <v>0</v>
      </c>
      <c r="Z561" s="162">
        <v>0</v>
      </c>
      <c r="AA561" s="162">
        <v>0</v>
      </c>
      <c r="AB561" s="162" t="s">
        <v>239</v>
      </c>
      <c r="AC561" s="162">
        <v>0</v>
      </c>
      <c r="AD561" s="162">
        <v>0</v>
      </c>
      <c r="AE561" s="162">
        <v>0</v>
      </c>
      <c r="AF561" s="162">
        <v>0</v>
      </c>
      <c r="AG561" s="154">
        <v>0</v>
      </c>
    </row>
    <row r="562" spans="1:33" ht="47.25">
      <c r="A562" s="133" t="s">
        <v>140</v>
      </c>
      <c r="B562" s="151" t="s">
        <v>782</v>
      </c>
      <c r="C562" s="138" t="s">
        <v>783</v>
      </c>
      <c r="D562" s="162" t="s">
        <v>239</v>
      </c>
      <c r="E562" s="162">
        <v>0</v>
      </c>
      <c r="F562" s="162">
        <v>0</v>
      </c>
      <c r="G562" s="162">
        <v>0</v>
      </c>
      <c r="H562" s="162">
        <v>0</v>
      </c>
      <c r="I562" s="162">
        <v>0</v>
      </c>
      <c r="J562" s="162" t="s">
        <v>239</v>
      </c>
      <c r="K562" s="162">
        <v>0</v>
      </c>
      <c r="L562" s="162">
        <v>0</v>
      </c>
      <c r="M562" s="154">
        <v>0</v>
      </c>
      <c r="N562" s="162">
        <v>0</v>
      </c>
      <c r="O562" s="162">
        <v>0</v>
      </c>
      <c r="P562" s="162" t="s">
        <v>239</v>
      </c>
      <c r="Q562" s="162">
        <v>0</v>
      </c>
      <c r="R562" s="162">
        <v>0</v>
      </c>
      <c r="S562" s="162">
        <v>0</v>
      </c>
      <c r="T562" s="162">
        <v>0</v>
      </c>
      <c r="U562" s="162">
        <v>0</v>
      </c>
      <c r="V562" s="162" t="s">
        <v>239</v>
      </c>
      <c r="W562" s="154">
        <v>0</v>
      </c>
      <c r="X562" s="162">
        <v>0</v>
      </c>
      <c r="Y562" s="162">
        <v>0</v>
      </c>
      <c r="Z562" s="162">
        <v>0</v>
      </c>
      <c r="AA562" s="162">
        <v>0</v>
      </c>
      <c r="AB562" s="162" t="s">
        <v>239</v>
      </c>
      <c r="AC562" s="162">
        <v>0</v>
      </c>
      <c r="AD562" s="162">
        <v>0</v>
      </c>
      <c r="AE562" s="162">
        <v>0</v>
      </c>
      <c r="AF562" s="162">
        <v>0</v>
      </c>
      <c r="AG562" s="154">
        <v>0</v>
      </c>
    </row>
    <row r="563" spans="1:33" ht="47.25">
      <c r="A563" s="133" t="s">
        <v>140</v>
      </c>
      <c r="B563" s="151" t="s">
        <v>784</v>
      </c>
      <c r="C563" s="138" t="s">
        <v>785</v>
      </c>
      <c r="D563" s="162" t="s">
        <v>239</v>
      </c>
      <c r="E563" s="162">
        <v>0</v>
      </c>
      <c r="F563" s="162">
        <v>0</v>
      </c>
      <c r="G563" s="162">
        <v>0</v>
      </c>
      <c r="H563" s="162">
        <v>0</v>
      </c>
      <c r="I563" s="162">
        <v>0</v>
      </c>
      <c r="J563" s="162" t="s">
        <v>239</v>
      </c>
      <c r="K563" s="162">
        <v>0</v>
      </c>
      <c r="L563" s="162">
        <v>0</v>
      </c>
      <c r="M563" s="154">
        <v>0</v>
      </c>
      <c r="N563" s="162">
        <v>0</v>
      </c>
      <c r="O563" s="162">
        <v>0</v>
      </c>
      <c r="P563" s="162" t="s">
        <v>239</v>
      </c>
      <c r="Q563" s="162">
        <v>0</v>
      </c>
      <c r="R563" s="162">
        <v>0</v>
      </c>
      <c r="S563" s="162">
        <v>0</v>
      </c>
      <c r="T563" s="162">
        <v>0</v>
      </c>
      <c r="U563" s="162">
        <v>0</v>
      </c>
      <c r="V563" s="162" t="s">
        <v>239</v>
      </c>
      <c r="W563" s="154">
        <v>0</v>
      </c>
      <c r="X563" s="162">
        <v>0</v>
      </c>
      <c r="Y563" s="162">
        <v>0</v>
      </c>
      <c r="Z563" s="162">
        <v>0</v>
      </c>
      <c r="AA563" s="162">
        <v>0</v>
      </c>
      <c r="AB563" s="162" t="s">
        <v>239</v>
      </c>
      <c r="AC563" s="162">
        <v>0</v>
      </c>
      <c r="AD563" s="162">
        <v>0</v>
      </c>
      <c r="AE563" s="162">
        <v>0</v>
      </c>
      <c r="AF563" s="162">
        <v>0</v>
      </c>
      <c r="AG563" s="154">
        <v>0</v>
      </c>
    </row>
    <row r="564" spans="1:33" ht="63">
      <c r="A564" s="133" t="s">
        <v>140</v>
      </c>
      <c r="B564" s="151" t="s">
        <v>786</v>
      </c>
      <c r="C564" s="138" t="s">
        <v>787</v>
      </c>
      <c r="D564" s="162" t="s">
        <v>239</v>
      </c>
      <c r="E564" s="162">
        <v>0</v>
      </c>
      <c r="F564" s="162">
        <v>0</v>
      </c>
      <c r="G564" s="162">
        <v>0</v>
      </c>
      <c r="H564" s="162">
        <v>0</v>
      </c>
      <c r="I564" s="162">
        <v>0</v>
      </c>
      <c r="J564" s="162" t="s">
        <v>239</v>
      </c>
      <c r="K564" s="162">
        <v>0</v>
      </c>
      <c r="L564" s="162">
        <v>0</v>
      </c>
      <c r="M564" s="154">
        <v>0</v>
      </c>
      <c r="N564" s="162">
        <v>0</v>
      </c>
      <c r="O564" s="162">
        <v>0</v>
      </c>
      <c r="P564" s="162" t="s">
        <v>239</v>
      </c>
      <c r="Q564" s="162">
        <v>0</v>
      </c>
      <c r="R564" s="162">
        <v>0</v>
      </c>
      <c r="S564" s="162">
        <v>0</v>
      </c>
      <c r="T564" s="162">
        <v>0</v>
      </c>
      <c r="U564" s="162">
        <v>0</v>
      </c>
      <c r="V564" s="162" t="s">
        <v>239</v>
      </c>
      <c r="W564" s="154">
        <v>0</v>
      </c>
      <c r="X564" s="162">
        <v>0</v>
      </c>
      <c r="Y564" s="162">
        <v>0</v>
      </c>
      <c r="Z564" s="162">
        <v>0</v>
      </c>
      <c r="AA564" s="162">
        <v>0</v>
      </c>
      <c r="AB564" s="162" t="s">
        <v>239</v>
      </c>
      <c r="AC564" s="162">
        <v>0</v>
      </c>
      <c r="AD564" s="162">
        <v>0</v>
      </c>
      <c r="AE564" s="162">
        <v>0</v>
      </c>
      <c r="AF564" s="162">
        <v>0</v>
      </c>
      <c r="AG564" s="154">
        <v>0</v>
      </c>
    </row>
    <row r="565" spans="1:33" ht="47.25">
      <c r="A565" s="133" t="s">
        <v>140</v>
      </c>
      <c r="B565" s="151" t="s">
        <v>788</v>
      </c>
      <c r="C565" s="138" t="s">
        <v>789</v>
      </c>
      <c r="D565" s="162" t="s">
        <v>239</v>
      </c>
      <c r="E565" s="162">
        <v>0</v>
      </c>
      <c r="F565" s="162">
        <v>0</v>
      </c>
      <c r="G565" s="162">
        <v>0</v>
      </c>
      <c r="H565" s="162">
        <v>0</v>
      </c>
      <c r="I565" s="162">
        <v>0</v>
      </c>
      <c r="J565" s="162" t="s">
        <v>265</v>
      </c>
      <c r="K565" s="162">
        <v>0</v>
      </c>
      <c r="L565" s="162">
        <v>0</v>
      </c>
      <c r="M565" s="154">
        <v>0.107</v>
      </c>
      <c r="N565" s="162">
        <v>0</v>
      </c>
      <c r="O565" s="162">
        <v>0</v>
      </c>
      <c r="P565" s="162" t="s">
        <v>239</v>
      </c>
      <c r="Q565" s="162">
        <v>0</v>
      </c>
      <c r="R565" s="162">
        <v>0</v>
      </c>
      <c r="S565" s="162">
        <v>0</v>
      </c>
      <c r="T565" s="162">
        <v>0</v>
      </c>
      <c r="U565" s="162">
        <v>0</v>
      </c>
      <c r="V565" s="162" t="s">
        <v>239</v>
      </c>
      <c r="W565" s="154">
        <v>0</v>
      </c>
      <c r="X565" s="162">
        <v>0</v>
      </c>
      <c r="Y565" s="162">
        <v>0</v>
      </c>
      <c r="Z565" s="162">
        <v>0</v>
      </c>
      <c r="AA565" s="162">
        <v>0</v>
      </c>
      <c r="AB565" s="162" t="s">
        <v>239</v>
      </c>
      <c r="AC565" s="162">
        <v>0</v>
      </c>
      <c r="AD565" s="162">
        <v>0</v>
      </c>
      <c r="AE565" s="162">
        <v>0</v>
      </c>
      <c r="AF565" s="162">
        <v>0</v>
      </c>
      <c r="AG565" s="154">
        <v>0</v>
      </c>
    </row>
    <row r="566" spans="1:33" ht="47.25">
      <c r="A566" s="133" t="s">
        <v>140</v>
      </c>
      <c r="B566" s="151" t="s">
        <v>790</v>
      </c>
      <c r="C566" s="138" t="s">
        <v>791</v>
      </c>
      <c r="D566" s="162" t="s">
        <v>239</v>
      </c>
      <c r="E566" s="162">
        <v>0</v>
      </c>
      <c r="F566" s="162">
        <v>0</v>
      </c>
      <c r="G566" s="162">
        <v>0</v>
      </c>
      <c r="H566" s="162">
        <v>0</v>
      </c>
      <c r="I566" s="162">
        <v>0</v>
      </c>
      <c r="J566" s="162" t="s">
        <v>265</v>
      </c>
      <c r="K566" s="162">
        <v>0</v>
      </c>
      <c r="L566" s="162">
        <v>0</v>
      </c>
      <c r="M566" s="154">
        <v>0.11799999999999999</v>
      </c>
      <c r="N566" s="162">
        <v>0</v>
      </c>
      <c r="O566" s="162">
        <v>0</v>
      </c>
      <c r="P566" s="162" t="s">
        <v>239</v>
      </c>
      <c r="Q566" s="162">
        <v>0</v>
      </c>
      <c r="R566" s="162">
        <v>0</v>
      </c>
      <c r="S566" s="162">
        <v>0</v>
      </c>
      <c r="T566" s="162">
        <v>0</v>
      </c>
      <c r="U566" s="162">
        <v>0</v>
      </c>
      <c r="V566" s="162" t="s">
        <v>239</v>
      </c>
      <c r="W566" s="154">
        <v>0</v>
      </c>
      <c r="X566" s="162">
        <v>0</v>
      </c>
      <c r="Y566" s="162">
        <v>0</v>
      </c>
      <c r="Z566" s="162">
        <v>0</v>
      </c>
      <c r="AA566" s="162">
        <v>0</v>
      </c>
      <c r="AB566" s="162" t="s">
        <v>239</v>
      </c>
      <c r="AC566" s="162">
        <v>0</v>
      </c>
      <c r="AD566" s="162">
        <v>0</v>
      </c>
      <c r="AE566" s="162">
        <v>0</v>
      </c>
      <c r="AF566" s="162">
        <v>0</v>
      </c>
      <c r="AG566" s="154">
        <v>0</v>
      </c>
    </row>
    <row r="567" spans="1:33" ht="47.25">
      <c r="A567" s="133" t="s">
        <v>140</v>
      </c>
      <c r="B567" s="151" t="s">
        <v>792</v>
      </c>
      <c r="C567" s="138" t="s">
        <v>793</v>
      </c>
      <c r="D567" s="162" t="s">
        <v>239</v>
      </c>
      <c r="E567" s="162">
        <v>0</v>
      </c>
      <c r="F567" s="162">
        <v>0</v>
      </c>
      <c r="G567" s="162">
        <v>0</v>
      </c>
      <c r="H567" s="162">
        <v>0</v>
      </c>
      <c r="I567" s="162">
        <v>0</v>
      </c>
      <c r="J567" s="162" t="s">
        <v>265</v>
      </c>
      <c r="K567" s="162">
        <v>0</v>
      </c>
      <c r="L567" s="162">
        <v>0</v>
      </c>
      <c r="M567" s="154">
        <v>8.3000000000000004E-2</v>
      </c>
      <c r="N567" s="162">
        <v>0</v>
      </c>
      <c r="O567" s="162">
        <v>0</v>
      </c>
      <c r="P567" s="162" t="s">
        <v>239</v>
      </c>
      <c r="Q567" s="162">
        <v>0</v>
      </c>
      <c r="R567" s="162">
        <v>0</v>
      </c>
      <c r="S567" s="162">
        <v>0</v>
      </c>
      <c r="T567" s="162">
        <v>0</v>
      </c>
      <c r="U567" s="162">
        <v>0</v>
      </c>
      <c r="V567" s="162" t="s">
        <v>239</v>
      </c>
      <c r="W567" s="154">
        <v>0</v>
      </c>
      <c r="X567" s="162">
        <v>0</v>
      </c>
      <c r="Y567" s="162">
        <v>0</v>
      </c>
      <c r="Z567" s="162">
        <v>0</v>
      </c>
      <c r="AA567" s="162">
        <v>0</v>
      </c>
      <c r="AB567" s="162" t="s">
        <v>239</v>
      </c>
      <c r="AC567" s="162">
        <v>0</v>
      </c>
      <c r="AD567" s="162">
        <v>0</v>
      </c>
      <c r="AE567" s="162">
        <v>0</v>
      </c>
      <c r="AF567" s="162">
        <v>0</v>
      </c>
      <c r="AG567" s="154">
        <v>0</v>
      </c>
    </row>
    <row r="568" spans="1:33" ht="47.25">
      <c r="A568" s="133" t="s">
        <v>140</v>
      </c>
      <c r="B568" s="151" t="s">
        <v>794</v>
      </c>
      <c r="C568" s="138" t="s">
        <v>795</v>
      </c>
      <c r="D568" s="162" t="s">
        <v>239</v>
      </c>
      <c r="E568" s="162">
        <v>0</v>
      </c>
      <c r="F568" s="162">
        <v>0</v>
      </c>
      <c r="G568" s="162">
        <v>0</v>
      </c>
      <c r="H568" s="162">
        <v>0</v>
      </c>
      <c r="I568" s="162">
        <v>0</v>
      </c>
      <c r="J568" s="162" t="s">
        <v>265</v>
      </c>
      <c r="K568" s="162">
        <v>0</v>
      </c>
      <c r="L568" s="162">
        <v>0</v>
      </c>
      <c r="M568" s="154">
        <v>0.114</v>
      </c>
      <c r="N568" s="162">
        <v>0</v>
      </c>
      <c r="O568" s="162">
        <v>0</v>
      </c>
      <c r="P568" s="162" t="s">
        <v>239</v>
      </c>
      <c r="Q568" s="162">
        <v>0</v>
      </c>
      <c r="R568" s="162">
        <v>0</v>
      </c>
      <c r="S568" s="162">
        <v>0</v>
      </c>
      <c r="T568" s="162">
        <v>0</v>
      </c>
      <c r="U568" s="162">
        <v>0</v>
      </c>
      <c r="V568" s="162" t="s">
        <v>239</v>
      </c>
      <c r="W568" s="154">
        <v>0</v>
      </c>
      <c r="X568" s="162">
        <v>0</v>
      </c>
      <c r="Y568" s="162">
        <v>0</v>
      </c>
      <c r="Z568" s="162">
        <v>0</v>
      </c>
      <c r="AA568" s="162">
        <v>0</v>
      </c>
      <c r="AB568" s="162" t="s">
        <v>239</v>
      </c>
      <c r="AC568" s="162">
        <v>0</v>
      </c>
      <c r="AD568" s="162">
        <v>0</v>
      </c>
      <c r="AE568" s="162">
        <v>0</v>
      </c>
      <c r="AF568" s="162">
        <v>0</v>
      </c>
      <c r="AG568" s="154">
        <v>0</v>
      </c>
    </row>
    <row r="569" spans="1:33" ht="47.25">
      <c r="A569" s="133" t="s">
        <v>140</v>
      </c>
      <c r="B569" s="151" t="s">
        <v>796</v>
      </c>
      <c r="C569" s="138" t="s">
        <v>797</v>
      </c>
      <c r="D569" s="162" t="s">
        <v>265</v>
      </c>
      <c r="E569" s="162">
        <v>0</v>
      </c>
      <c r="F569" s="162">
        <v>0</v>
      </c>
      <c r="G569" s="162">
        <v>3.4000000000000002E-2</v>
      </c>
      <c r="H569" s="162">
        <v>0</v>
      </c>
      <c r="I569" s="162">
        <v>0</v>
      </c>
      <c r="J569" s="162" t="s">
        <v>239</v>
      </c>
      <c r="K569" s="162">
        <v>0</v>
      </c>
      <c r="L569" s="162">
        <v>0</v>
      </c>
      <c r="M569" s="154">
        <v>0</v>
      </c>
      <c r="N569" s="162">
        <v>0</v>
      </c>
      <c r="O569" s="162">
        <v>0</v>
      </c>
      <c r="P569" s="162" t="s">
        <v>239</v>
      </c>
      <c r="Q569" s="162">
        <v>0</v>
      </c>
      <c r="R569" s="162">
        <v>0</v>
      </c>
      <c r="S569" s="162">
        <v>0</v>
      </c>
      <c r="T569" s="162">
        <v>0</v>
      </c>
      <c r="U569" s="162">
        <v>0</v>
      </c>
      <c r="V569" s="162" t="s">
        <v>239</v>
      </c>
      <c r="W569" s="154">
        <v>0</v>
      </c>
      <c r="X569" s="162">
        <v>0</v>
      </c>
      <c r="Y569" s="162">
        <v>0</v>
      </c>
      <c r="Z569" s="162">
        <v>0</v>
      </c>
      <c r="AA569" s="162">
        <v>0</v>
      </c>
      <c r="AB569" s="162" t="s">
        <v>239</v>
      </c>
      <c r="AC569" s="162">
        <v>0</v>
      </c>
      <c r="AD569" s="162">
        <v>0</v>
      </c>
      <c r="AE569" s="162">
        <v>0</v>
      </c>
      <c r="AF569" s="162">
        <v>0</v>
      </c>
      <c r="AG569" s="154">
        <v>0</v>
      </c>
    </row>
    <row r="570" spans="1:33" ht="47.25">
      <c r="A570" s="133" t="s">
        <v>140</v>
      </c>
      <c r="B570" s="151" t="s">
        <v>798</v>
      </c>
      <c r="C570" s="138" t="s">
        <v>799</v>
      </c>
      <c r="D570" s="162" t="s">
        <v>265</v>
      </c>
      <c r="E570" s="162">
        <v>0</v>
      </c>
      <c r="F570" s="162">
        <v>0</v>
      </c>
      <c r="G570" s="162">
        <v>9.0999999999999998E-2</v>
      </c>
      <c r="H570" s="162">
        <v>0</v>
      </c>
      <c r="I570" s="162">
        <v>0</v>
      </c>
      <c r="J570" s="162" t="s">
        <v>239</v>
      </c>
      <c r="K570" s="162">
        <v>0</v>
      </c>
      <c r="L570" s="162">
        <v>0</v>
      </c>
      <c r="M570" s="154">
        <v>0</v>
      </c>
      <c r="N570" s="162">
        <v>0</v>
      </c>
      <c r="O570" s="162">
        <v>0</v>
      </c>
      <c r="P570" s="162" t="s">
        <v>239</v>
      </c>
      <c r="Q570" s="162">
        <v>0</v>
      </c>
      <c r="R570" s="162">
        <v>0</v>
      </c>
      <c r="S570" s="162">
        <v>0</v>
      </c>
      <c r="T570" s="162">
        <v>0</v>
      </c>
      <c r="U570" s="162">
        <v>0</v>
      </c>
      <c r="V570" s="162" t="s">
        <v>239</v>
      </c>
      <c r="W570" s="154">
        <v>0</v>
      </c>
      <c r="X570" s="162">
        <v>0</v>
      </c>
      <c r="Y570" s="162">
        <v>0</v>
      </c>
      <c r="Z570" s="162">
        <v>0</v>
      </c>
      <c r="AA570" s="162">
        <v>0</v>
      </c>
      <c r="AB570" s="162" t="s">
        <v>239</v>
      </c>
      <c r="AC570" s="162">
        <v>0</v>
      </c>
      <c r="AD570" s="162">
        <v>0</v>
      </c>
      <c r="AE570" s="162">
        <v>0</v>
      </c>
      <c r="AF570" s="162">
        <v>0</v>
      </c>
      <c r="AG570" s="154">
        <v>0</v>
      </c>
    </row>
    <row r="571" spans="1:33" ht="47.25">
      <c r="A571" s="133" t="s">
        <v>140</v>
      </c>
      <c r="B571" s="151" t="s">
        <v>800</v>
      </c>
      <c r="C571" s="138" t="s">
        <v>801</v>
      </c>
      <c r="D571" s="161" t="s">
        <v>265</v>
      </c>
      <c r="E571" s="168">
        <v>0</v>
      </c>
      <c r="F571" s="162">
        <v>0</v>
      </c>
      <c r="G571" s="162">
        <v>0.152</v>
      </c>
      <c r="H571" s="161">
        <v>0</v>
      </c>
      <c r="I571" s="161">
        <v>0</v>
      </c>
      <c r="J571" s="161" t="s">
        <v>239</v>
      </c>
      <c r="K571" s="161">
        <v>0</v>
      </c>
      <c r="L571" s="161">
        <v>0</v>
      </c>
      <c r="M571" s="155">
        <v>0</v>
      </c>
      <c r="N571" s="161">
        <v>0</v>
      </c>
      <c r="O571" s="168">
        <v>0</v>
      </c>
      <c r="P571" s="162" t="s">
        <v>239</v>
      </c>
      <c r="Q571" s="162">
        <v>0</v>
      </c>
      <c r="R571" s="161">
        <v>0</v>
      </c>
      <c r="S571" s="161">
        <v>0</v>
      </c>
      <c r="T571" s="161">
        <v>0</v>
      </c>
      <c r="U571" s="161">
        <v>0</v>
      </c>
      <c r="V571" s="161" t="s">
        <v>239</v>
      </c>
      <c r="W571" s="155">
        <v>0</v>
      </c>
      <c r="X571" s="161">
        <v>0</v>
      </c>
      <c r="Y571" s="168">
        <v>0</v>
      </c>
      <c r="Z571" s="162">
        <v>0</v>
      </c>
      <c r="AA571" s="162">
        <v>0</v>
      </c>
      <c r="AB571" s="161" t="s">
        <v>239</v>
      </c>
      <c r="AC571" s="161">
        <v>0</v>
      </c>
      <c r="AD571" s="161">
        <v>0</v>
      </c>
      <c r="AE571" s="161">
        <v>0</v>
      </c>
      <c r="AF571" s="161">
        <v>0</v>
      </c>
      <c r="AG571" s="155">
        <v>0</v>
      </c>
    </row>
    <row r="572" spans="1:33" ht="47.25">
      <c r="A572" s="133" t="s">
        <v>140</v>
      </c>
      <c r="B572" s="235" t="s">
        <v>802</v>
      </c>
      <c r="C572" s="138" t="s">
        <v>803</v>
      </c>
      <c r="D572" s="161" t="s">
        <v>239</v>
      </c>
      <c r="E572" s="168">
        <v>0</v>
      </c>
      <c r="F572" s="162">
        <v>0</v>
      </c>
      <c r="G572" s="162">
        <v>0</v>
      </c>
      <c r="H572" s="161">
        <v>0</v>
      </c>
      <c r="I572" s="161">
        <v>0</v>
      </c>
      <c r="J572" s="161" t="s">
        <v>239</v>
      </c>
      <c r="K572" s="161">
        <v>0</v>
      </c>
      <c r="L572" s="161">
        <v>0</v>
      </c>
      <c r="M572" s="155">
        <v>0</v>
      </c>
      <c r="N572" s="161">
        <v>0</v>
      </c>
      <c r="O572" s="168">
        <v>0</v>
      </c>
      <c r="P572" s="162" t="s">
        <v>239</v>
      </c>
      <c r="Q572" s="162">
        <v>0</v>
      </c>
      <c r="R572" s="161">
        <v>0</v>
      </c>
      <c r="S572" s="161">
        <v>0</v>
      </c>
      <c r="T572" s="161">
        <v>0</v>
      </c>
      <c r="U572" s="161">
        <v>0</v>
      </c>
      <c r="V572" s="161" t="s">
        <v>239</v>
      </c>
      <c r="W572" s="155">
        <v>0</v>
      </c>
      <c r="X572" s="161">
        <v>0</v>
      </c>
      <c r="Y572" s="168">
        <v>0</v>
      </c>
      <c r="Z572" s="162">
        <v>0</v>
      </c>
      <c r="AA572" s="162">
        <v>0</v>
      </c>
      <c r="AB572" s="161" t="s">
        <v>239</v>
      </c>
      <c r="AC572" s="161">
        <v>0</v>
      </c>
      <c r="AD572" s="161">
        <v>0</v>
      </c>
      <c r="AE572" s="161">
        <v>0</v>
      </c>
      <c r="AF572" s="161">
        <v>0</v>
      </c>
      <c r="AG572" s="155">
        <v>0</v>
      </c>
    </row>
    <row r="573" spans="1:33" ht="47.25">
      <c r="A573" s="133" t="s">
        <v>140</v>
      </c>
      <c r="B573" s="171" t="s">
        <v>804</v>
      </c>
      <c r="C573" s="138" t="s">
        <v>805</v>
      </c>
      <c r="D573" s="170" t="s">
        <v>239</v>
      </c>
      <c r="E573" s="168">
        <v>0</v>
      </c>
      <c r="F573" s="162">
        <v>0</v>
      </c>
      <c r="G573" s="162">
        <v>0</v>
      </c>
      <c r="H573" s="161">
        <v>0</v>
      </c>
      <c r="I573" s="161">
        <v>0</v>
      </c>
      <c r="J573" s="161" t="s">
        <v>265</v>
      </c>
      <c r="K573" s="161">
        <v>0</v>
      </c>
      <c r="L573" s="161">
        <v>0</v>
      </c>
      <c r="M573" s="155">
        <v>0.10100000000000001</v>
      </c>
      <c r="N573" s="170">
        <v>0</v>
      </c>
      <c r="O573" s="168">
        <v>0</v>
      </c>
      <c r="P573" s="162" t="s">
        <v>239</v>
      </c>
      <c r="Q573" s="162">
        <v>0</v>
      </c>
      <c r="R573" s="161">
        <v>0</v>
      </c>
      <c r="S573" s="161">
        <v>0</v>
      </c>
      <c r="T573" s="161">
        <v>0</v>
      </c>
      <c r="U573" s="161">
        <v>0</v>
      </c>
      <c r="V573" s="161" t="s">
        <v>239</v>
      </c>
      <c r="W573" s="155">
        <v>0</v>
      </c>
      <c r="X573" s="170">
        <v>0</v>
      </c>
      <c r="Y573" s="168">
        <v>0</v>
      </c>
      <c r="Z573" s="162">
        <v>0</v>
      </c>
      <c r="AA573" s="162">
        <v>0</v>
      </c>
      <c r="AB573" s="161" t="s">
        <v>239</v>
      </c>
      <c r="AC573" s="161">
        <v>0</v>
      </c>
      <c r="AD573" s="161">
        <v>0</v>
      </c>
      <c r="AE573" s="161">
        <v>0</v>
      </c>
      <c r="AF573" s="161">
        <v>0</v>
      </c>
      <c r="AG573" s="155">
        <v>0</v>
      </c>
    </row>
    <row r="574" spans="1:33" ht="47.25">
      <c r="A574" s="133" t="s">
        <v>140</v>
      </c>
      <c r="B574" s="171" t="s">
        <v>806</v>
      </c>
      <c r="C574" s="138" t="s">
        <v>807</v>
      </c>
      <c r="D574" s="161" t="s">
        <v>239</v>
      </c>
      <c r="E574" s="161">
        <v>0</v>
      </c>
      <c r="F574" s="162">
        <v>0</v>
      </c>
      <c r="G574" s="162">
        <v>0</v>
      </c>
      <c r="H574" s="161">
        <v>0</v>
      </c>
      <c r="I574" s="161">
        <v>0</v>
      </c>
      <c r="J574" s="161" t="s">
        <v>265</v>
      </c>
      <c r="K574" s="161">
        <v>0</v>
      </c>
      <c r="L574" s="161">
        <v>0</v>
      </c>
      <c r="M574" s="155">
        <v>4.7E-2</v>
      </c>
      <c r="N574" s="161">
        <v>0</v>
      </c>
      <c r="O574" s="161">
        <v>0</v>
      </c>
      <c r="P574" s="162" t="s">
        <v>239</v>
      </c>
      <c r="Q574" s="162">
        <v>0</v>
      </c>
      <c r="R574" s="161">
        <v>0</v>
      </c>
      <c r="S574" s="161">
        <v>0</v>
      </c>
      <c r="T574" s="161">
        <v>0</v>
      </c>
      <c r="U574" s="161">
        <v>0</v>
      </c>
      <c r="V574" s="161" t="s">
        <v>239</v>
      </c>
      <c r="W574" s="155">
        <v>0</v>
      </c>
      <c r="X574" s="161">
        <v>0</v>
      </c>
      <c r="Y574" s="161">
        <v>0</v>
      </c>
      <c r="Z574" s="162">
        <v>0</v>
      </c>
      <c r="AA574" s="162">
        <v>0</v>
      </c>
      <c r="AB574" s="161" t="s">
        <v>239</v>
      </c>
      <c r="AC574" s="161">
        <v>0</v>
      </c>
      <c r="AD574" s="161">
        <v>0</v>
      </c>
      <c r="AE574" s="161">
        <v>0</v>
      </c>
      <c r="AF574" s="161">
        <v>0</v>
      </c>
      <c r="AG574" s="155">
        <v>0</v>
      </c>
    </row>
    <row r="575" spans="1:33" ht="31.5">
      <c r="A575" s="133" t="s">
        <v>140</v>
      </c>
      <c r="B575" s="171" t="s">
        <v>808</v>
      </c>
      <c r="C575" s="138" t="s">
        <v>809</v>
      </c>
      <c r="D575" s="161" t="s">
        <v>239</v>
      </c>
      <c r="E575" s="168">
        <v>0</v>
      </c>
      <c r="F575" s="162">
        <v>0</v>
      </c>
      <c r="G575" s="162">
        <v>0</v>
      </c>
      <c r="H575" s="161">
        <v>0</v>
      </c>
      <c r="I575" s="161">
        <v>0</v>
      </c>
      <c r="J575" s="161" t="s">
        <v>239</v>
      </c>
      <c r="K575" s="161">
        <v>0</v>
      </c>
      <c r="L575" s="161">
        <v>0</v>
      </c>
      <c r="M575" s="155">
        <v>0</v>
      </c>
      <c r="N575" s="161">
        <v>0</v>
      </c>
      <c r="O575" s="168">
        <v>0</v>
      </c>
      <c r="P575" s="162" t="s">
        <v>239</v>
      </c>
      <c r="Q575" s="162">
        <v>0</v>
      </c>
      <c r="R575" s="161">
        <v>0</v>
      </c>
      <c r="S575" s="161">
        <v>0</v>
      </c>
      <c r="T575" s="161">
        <v>0</v>
      </c>
      <c r="U575" s="161">
        <v>0</v>
      </c>
      <c r="V575" s="161" t="s">
        <v>239</v>
      </c>
      <c r="W575" s="155">
        <v>0</v>
      </c>
      <c r="X575" s="161">
        <v>0</v>
      </c>
      <c r="Y575" s="168">
        <v>0</v>
      </c>
      <c r="Z575" s="162">
        <v>0</v>
      </c>
      <c r="AA575" s="162">
        <v>0</v>
      </c>
      <c r="AB575" s="161" t="s">
        <v>239</v>
      </c>
      <c r="AC575" s="161">
        <v>0</v>
      </c>
      <c r="AD575" s="161">
        <v>0</v>
      </c>
      <c r="AE575" s="161">
        <v>0</v>
      </c>
      <c r="AF575" s="161">
        <v>0</v>
      </c>
      <c r="AG575" s="155">
        <v>0</v>
      </c>
    </row>
    <row r="576" spans="1:33" ht="78.75">
      <c r="A576" s="133" t="s">
        <v>140</v>
      </c>
      <c r="B576" s="171" t="s">
        <v>810</v>
      </c>
      <c r="C576" s="138" t="s">
        <v>811</v>
      </c>
      <c r="D576" s="161" t="s">
        <v>239</v>
      </c>
      <c r="E576" s="168">
        <v>0</v>
      </c>
      <c r="F576" s="162">
        <v>0</v>
      </c>
      <c r="G576" s="162">
        <v>0</v>
      </c>
      <c r="H576" s="161">
        <v>0</v>
      </c>
      <c r="I576" s="161">
        <v>0</v>
      </c>
      <c r="J576" s="161" t="s">
        <v>239</v>
      </c>
      <c r="K576" s="161">
        <v>0</v>
      </c>
      <c r="L576" s="161">
        <v>0</v>
      </c>
      <c r="M576" s="155">
        <v>0</v>
      </c>
      <c r="N576" s="161">
        <v>0</v>
      </c>
      <c r="O576" s="168">
        <v>0</v>
      </c>
      <c r="P576" s="162" t="s">
        <v>239</v>
      </c>
      <c r="Q576" s="162">
        <v>0</v>
      </c>
      <c r="R576" s="161">
        <v>0</v>
      </c>
      <c r="S576" s="161">
        <v>0</v>
      </c>
      <c r="T576" s="161">
        <v>0</v>
      </c>
      <c r="U576" s="161">
        <v>0</v>
      </c>
      <c r="V576" s="161" t="s">
        <v>239</v>
      </c>
      <c r="W576" s="155">
        <v>0</v>
      </c>
      <c r="X576" s="161">
        <v>0</v>
      </c>
      <c r="Y576" s="168">
        <v>0</v>
      </c>
      <c r="Z576" s="162">
        <v>0</v>
      </c>
      <c r="AA576" s="162">
        <v>0</v>
      </c>
      <c r="AB576" s="161" t="s">
        <v>239</v>
      </c>
      <c r="AC576" s="161">
        <v>0</v>
      </c>
      <c r="AD576" s="161">
        <v>0</v>
      </c>
      <c r="AE576" s="161">
        <v>0</v>
      </c>
      <c r="AF576" s="161">
        <v>0</v>
      </c>
      <c r="AG576" s="155">
        <v>0</v>
      </c>
    </row>
    <row r="577" spans="1:33" ht="63">
      <c r="A577" s="133" t="s">
        <v>140</v>
      </c>
      <c r="B577" s="171" t="s">
        <v>812</v>
      </c>
      <c r="C577" s="138" t="s">
        <v>813</v>
      </c>
      <c r="D577" s="36" t="s">
        <v>239</v>
      </c>
      <c r="E577" s="36">
        <v>0</v>
      </c>
      <c r="F577" s="162">
        <v>0</v>
      </c>
      <c r="G577" s="36">
        <v>0</v>
      </c>
      <c r="H577" s="154">
        <v>0</v>
      </c>
      <c r="I577" s="154">
        <v>0</v>
      </c>
      <c r="J577" s="154" t="s">
        <v>239</v>
      </c>
      <c r="K577" s="154">
        <v>0</v>
      </c>
      <c r="L577" s="36">
        <v>0</v>
      </c>
      <c r="M577" s="155">
        <v>0</v>
      </c>
      <c r="N577" s="36">
        <v>0</v>
      </c>
      <c r="O577" s="36">
        <v>0</v>
      </c>
      <c r="P577" s="162" t="s">
        <v>239</v>
      </c>
      <c r="Q577" s="36">
        <v>0</v>
      </c>
      <c r="R577" s="154">
        <v>0</v>
      </c>
      <c r="S577" s="154">
        <v>0</v>
      </c>
      <c r="T577" s="154">
        <v>0</v>
      </c>
      <c r="U577" s="154">
        <v>0</v>
      </c>
      <c r="V577" s="36" t="s">
        <v>265</v>
      </c>
      <c r="W577" s="155">
        <v>0.223</v>
      </c>
      <c r="X577" s="36">
        <v>0</v>
      </c>
      <c r="Y577" s="36">
        <v>0.6</v>
      </c>
      <c r="Z577" s="162">
        <v>0</v>
      </c>
      <c r="AA577" s="36">
        <v>0</v>
      </c>
      <c r="AB577" s="154" t="s">
        <v>239</v>
      </c>
      <c r="AC577" s="154">
        <v>0</v>
      </c>
      <c r="AD577" s="154">
        <v>0</v>
      </c>
      <c r="AE577" s="154">
        <v>0</v>
      </c>
      <c r="AF577" s="36">
        <v>0</v>
      </c>
      <c r="AG577" s="155">
        <v>0</v>
      </c>
    </row>
    <row r="578" spans="1:33" ht="63">
      <c r="A578" s="133" t="s">
        <v>140</v>
      </c>
      <c r="B578" s="171" t="s">
        <v>814</v>
      </c>
      <c r="C578" s="138" t="s">
        <v>815</v>
      </c>
      <c r="D578" s="161" t="s">
        <v>239</v>
      </c>
      <c r="E578" s="168">
        <v>0</v>
      </c>
      <c r="F578" s="162">
        <v>0</v>
      </c>
      <c r="G578" s="162">
        <v>0</v>
      </c>
      <c r="H578" s="161">
        <v>0</v>
      </c>
      <c r="I578" s="161">
        <v>0</v>
      </c>
      <c r="J578" s="161" t="s">
        <v>239</v>
      </c>
      <c r="K578" s="161">
        <v>0</v>
      </c>
      <c r="L578" s="161">
        <v>0</v>
      </c>
      <c r="M578" s="155">
        <v>0</v>
      </c>
      <c r="N578" s="161">
        <v>0</v>
      </c>
      <c r="O578" s="168">
        <v>0</v>
      </c>
      <c r="P578" s="162" t="s">
        <v>239</v>
      </c>
      <c r="Q578" s="162">
        <v>0</v>
      </c>
      <c r="R578" s="161">
        <v>0</v>
      </c>
      <c r="S578" s="161">
        <v>0</v>
      </c>
      <c r="T578" s="161">
        <v>0</v>
      </c>
      <c r="U578" s="161">
        <v>0</v>
      </c>
      <c r="V578" s="161" t="s">
        <v>265</v>
      </c>
      <c r="W578" s="155">
        <v>6.3E-2</v>
      </c>
      <c r="X578" s="161">
        <v>0</v>
      </c>
      <c r="Y578" s="168">
        <v>0.505</v>
      </c>
      <c r="Z578" s="162">
        <v>0</v>
      </c>
      <c r="AA578" s="162">
        <v>0</v>
      </c>
      <c r="AB578" s="161" t="s">
        <v>239</v>
      </c>
      <c r="AC578" s="161">
        <v>0</v>
      </c>
      <c r="AD578" s="161">
        <v>0</v>
      </c>
      <c r="AE578" s="161">
        <v>0</v>
      </c>
      <c r="AF578" s="161">
        <v>0</v>
      </c>
      <c r="AG578" s="155">
        <v>0</v>
      </c>
    </row>
    <row r="579" spans="1:33" ht="94.5">
      <c r="A579" s="133" t="s">
        <v>140</v>
      </c>
      <c r="B579" s="171" t="s">
        <v>816</v>
      </c>
      <c r="C579" s="138" t="s">
        <v>817</v>
      </c>
      <c r="D579" s="168" t="s">
        <v>119</v>
      </c>
      <c r="E579" s="168">
        <v>0.5</v>
      </c>
      <c r="F579" s="162">
        <v>0</v>
      </c>
      <c r="G579" s="162">
        <v>0.01</v>
      </c>
      <c r="H579" s="161">
        <v>0</v>
      </c>
      <c r="I579" s="161">
        <v>0</v>
      </c>
      <c r="J579" s="161" t="s">
        <v>239</v>
      </c>
      <c r="K579" s="161">
        <v>0</v>
      </c>
      <c r="L579" s="161">
        <v>0</v>
      </c>
      <c r="M579" s="155">
        <v>0</v>
      </c>
      <c r="N579" s="168">
        <v>0</v>
      </c>
      <c r="O579" s="168">
        <v>0</v>
      </c>
      <c r="P579" s="162" t="s">
        <v>239</v>
      </c>
      <c r="Q579" s="162">
        <v>0</v>
      </c>
      <c r="R579" s="161">
        <v>0</v>
      </c>
      <c r="S579" s="161">
        <v>0</v>
      </c>
      <c r="T579" s="161">
        <v>0</v>
      </c>
      <c r="U579" s="161">
        <v>0</v>
      </c>
      <c r="V579" s="161" t="s">
        <v>239</v>
      </c>
      <c r="W579" s="155">
        <v>0</v>
      </c>
      <c r="X579" s="168">
        <v>0</v>
      </c>
      <c r="Y579" s="168">
        <v>0</v>
      </c>
      <c r="Z579" s="162">
        <v>0</v>
      </c>
      <c r="AA579" s="162">
        <v>0</v>
      </c>
      <c r="AB579" s="161" t="s">
        <v>239</v>
      </c>
      <c r="AC579" s="161">
        <v>0</v>
      </c>
      <c r="AD579" s="161">
        <v>0</v>
      </c>
      <c r="AE579" s="161">
        <v>0</v>
      </c>
      <c r="AF579" s="161">
        <v>0</v>
      </c>
      <c r="AG579" s="155">
        <v>0</v>
      </c>
    </row>
    <row r="580" spans="1:33" ht="47.25">
      <c r="A580" s="133" t="s">
        <v>140</v>
      </c>
      <c r="B580" s="171" t="s">
        <v>820</v>
      </c>
      <c r="C580" s="138" t="s">
        <v>821</v>
      </c>
      <c r="D580" s="161" t="s">
        <v>239</v>
      </c>
      <c r="E580" s="168">
        <v>0</v>
      </c>
      <c r="F580" s="162">
        <v>0</v>
      </c>
      <c r="G580" s="162">
        <v>0</v>
      </c>
      <c r="H580" s="161">
        <v>0</v>
      </c>
      <c r="I580" s="161">
        <v>0</v>
      </c>
      <c r="J580" s="161" t="s">
        <v>239</v>
      </c>
      <c r="K580" s="161">
        <v>0</v>
      </c>
      <c r="L580" s="161">
        <v>0</v>
      </c>
      <c r="M580" s="155">
        <v>0</v>
      </c>
      <c r="N580" s="161">
        <v>0</v>
      </c>
      <c r="O580" s="168">
        <v>0</v>
      </c>
      <c r="P580" s="162" t="s">
        <v>239</v>
      </c>
      <c r="Q580" s="162">
        <v>0</v>
      </c>
      <c r="R580" s="161">
        <v>0</v>
      </c>
      <c r="S580" s="161">
        <v>0</v>
      </c>
      <c r="T580" s="161">
        <v>0</v>
      </c>
      <c r="U580" s="161">
        <v>0</v>
      </c>
      <c r="V580" s="161" t="s">
        <v>239</v>
      </c>
      <c r="W580" s="155">
        <v>0</v>
      </c>
      <c r="X580" s="161">
        <v>0</v>
      </c>
      <c r="Y580" s="168">
        <v>0</v>
      </c>
      <c r="Z580" s="162">
        <v>0</v>
      </c>
      <c r="AA580" s="162">
        <v>0</v>
      </c>
      <c r="AB580" s="161" t="s">
        <v>239</v>
      </c>
      <c r="AC580" s="161">
        <v>0</v>
      </c>
      <c r="AD580" s="161">
        <v>0</v>
      </c>
      <c r="AE580" s="161">
        <v>0</v>
      </c>
      <c r="AF580" s="161">
        <v>0</v>
      </c>
      <c r="AG580" s="155">
        <v>0</v>
      </c>
    </row>
    <row r="581" spans="1:33" ht="63">
      <c r="A581" s="133" t="s">
        <v>140</v>
      </c>
      <c r="B581" s="171" t="s">
        <v>822</v>
      </c>
      <c r="C581" s="138" t="s">
        <v>823</v>
      </c>
      <c r="D581" s="162" t="s">
        <v>239</v>
      </c>
      <c r="E581" s="162">
        <v>0</v>
      </c>
      <c r="F581" s="162">
        <v>0</v>
      </c>
      <c r="G581" s="162">
        <v>0</v>
      </c>
      <c r="H581" s="162">
        <v>0</v>
      </c>
      <c r="I581" s="162">
        <v>0</v>
      </c>
      <c r="J581" s="162" t="s">
        <v>239</v>
      </c>
      <c r="K581" s="162">
        <v>0</v>
      </c>
      <c r="L581" s="162">
        <v>0</v>
      </c>
      <c r="M581" s="154">
        <v>0</v>
      </c>
      <c r="N581" s="162">
        <v>0</v>
      </c>
      <c r="O581" s="162">
        <v>0</v>
      </c>
      <c r="P581" s="162" t="s">
        <v>239</v>
      </c>
      <c r="Q581" s="162">
        <v>0</v>
      </c>
      <c r="R581" s="162">
        <v>0</v>
      </c>
      <c r="S581" s="162">
        <v>0</v>
      </c>
      <c r="T581" s="162">
        <v>0</v>
      </c>
      <c r="U581" s="162">
        <v>0</v>
      </c>
      <c r="V581" s="162" t="s">
        <v>239</v>
      </c>
      <c r="W581" s="154">
        <v>0</v>
      </c>
      <c r="X581" s="162">
        <v>0</v>
      </c>
      <c r="Y581" s="162">
        <v>0</v>
      </c>
      <c r="Z581" s="162">
        <v>0</v>
      </c>
      <c r="AA581" s="162">
        <v>0</v>
      </c>
      <c r="AB581" s="162" t="s">
        <v>239</v>
      </c>
      <c r="AC581" s="162">
        <v>0</v>
      </c>
      <c r="AD581" s="162">
        <v>0</v>
      </c>
      <c r="AE581" s="162">
        <v>0</v>
      </c>
      <c r="AF581" s="162">
        <v>0</v>
      </c>
      <c r="AG581" s="154">
        <v>0</v>
      </c>
    </row>
    <row r="582" spans="1:33" ht="63">
      <c r="A582" s="133" t="s">
        <v>140</v>
      </c>
      <c r="B582" s="171" t="s">
        <v>824</v>
      </c>
      <c r="C582" s="138" t="s">
        <v>825</v>
      </c>
      <c r="D582" s="162" t="s">
        <v>239</v>
      </c>
      <c r="E582" s="162">
        <v>0</v>
      </c>
      <c r="F582" s="162">
        <v>0</v>
      </c>
      <c r="G582" s="162">
        <v>0</v>
      </c>
      <c r="H582" s="162">
        <v>0</v>
      </c>
      <c r="I582" s="162">
        <v>0</v>
      </c>
      <c r="J582" s="162" t="s">
        <v>265</v>
      </c>
      <c r="K582" s="162">
        <v>0</v>
      </c>
      <c r="L582" s="162">
        <v>0</v>
      </c>
      <c r="M582" s="154">
        <v>0.114</v>
      </c>
      <c r="N582" s="162">
        <v>0</v>
      </c>
      <c r="O582" s="162">
        <v>0</v>
      </c>
      <c r="P582" s="162" t="s">
        <v>239</v>
      </c>
      <c r="Q582" s="162">
        <v>0</v>
      </c>
      <c r="R582" s="162">
        <v>0</v>
      </c>
      <c r="S582" s="162">
        <v>0</v>
      </c>
      <c r="T582" s="162">
        <v>0</v>
      </c>
      <c r="U582" s="162">
        <v>0</v>
      </c>
      <c r="V582" s="162" t="s">
        <v>239</v>
      </c>
      <c r="W582" s="154">
        <v>0</v>
      </c>
      <c r="X582" s="162">
        <v>0</v>
      </c>
      <c r="Y582" s="162">
        <v>0</v>
      </c>
      <c r="Z582" s="162">
        <v>0</v>
      </c>
      <c r="AA582" s="162">
        <v>0</v>
      </c>
      <c r="AB582" s="162" t="s">
        <v>239</v>
      </c>
      <c r="AC582" s="162">
        <v>0</v>
      </c>
      <c r="AD582" s="162">
        <v>0</v>
      </c>
      <c r="AE582" s="162">
        <v>0</v>
      </c>
      <c r="AF582" s="162">
        <v>0</v>
      </c>
      <c r="AG582" s="154">
        <v>0</v>
      </c>
    </row>
    <row r="583" spans="1:33" ht="63">
      <c r="A583" s="133" t="s">
        <v>140</v>
      </c>
      <c r="B583" s="171" t="s">
        <v>826</v>
      </c>
      <c r="C583" s="138" t="s">
        <v>827</v>
      </c>
      <c r="D583" s="162" t="s">
        <v>1919</v>
      </c>
      <c r="E583" s="162">
        <v>0</v>
      </c>
      <c r="F583" s="162">
        <v>0</v>
      </c>
      <c r="G583" s="162">
        <v>0.17299999999999999</v>
      </c>
      <c r="H583" s="162">
        <v>0</v>
      </c>
      <c r="I583" s="162">
        <v>0</v>
      </c>
      <c r="J583" s="162" t="s">
        <v>239</v>
      </c>
      <c r="K583" s="162">
        <v>0</v>
      </c>
      <c r="L583" s="162">
        <v>0</v>
      </c>
      <c r="M583" s="154">
        <v>0</v>
      </c>
      <c r="N583" s="162">
        <v>0</v>
      </c>
      <c r="O583" s="162">
        <v>0</v>
      </c>
      <c r="P583" s="162" t="s">
        <v>239</v>
      </c>
      <c r="Q583" s="162">
        <v>0</v>
      </c>
      <c r="R583" s="162">
        <v>0</v>
      </c>
      <c r="S583" s="162">
        <v>0</v>
      </c>
      <c r="T583" s="162">
        <v>0</v>
      </c>
      <c r="U583" s="162">
        <v>0</v>
      </c>
      <c r="V583" s="162" t="s">
        <v>239</v>
      </c>
      <c r="W583" s="154">
        <v>0</v>
      </c>
      <c r="X583" s="162">
        <v>0</v>
      </c>
      <c r="Y583" s="162">
        <v>0</v>
      </c>
      <c r="Z583" s="162">
        <v>0</v>
      </c>
      <c r="AA583" s="162">
        <v>0</v>
      </c>
      <c r="AB583" s="162" t="s">
        <v>239</v>
      </c>
      <c r="AC583" s="162">
        <v>0</v>
      </c>
      <c r="AD583" s="162">
        <v>0</v>
      </c>
      <c r="AE583" s="162">
        <v>0</v>
      </c>
      <c r="AF583" s="162">
        <v>0</v>
      </c>
      <c r="AG583" s="154">
        <v>0</v>
      </c>
    </row>
    <row r="584" spans="1:33" ht="63">
      <c r="A584" s="133" t="s">
        <v>140</v>
      </c>
      <c r="B584" s="171" t="s">
        <v>828</v>
      </c>
      <c r="C584" s="138" t="s">
        <v>829</v>
      </c>
      <c r="D584" s="162" t="s">
        <v>1919</v>
      </c>
      <c r="E584" s="162">
        <v>0</v>
      </c>
      <c r="F584" s="162">
        <v>0</v>
      </c>
      <c r="G584" s="162">
        <v>9.5000000000000001E-2</v>
      </c>
      <c r="H584" s="162">
        <v>0</v>
      </c>
      <c r="I584" s="162">
        <v>0</v>
      </c>
      <c r="J584" s="162" t="s">
        <v>239</v>
      </c>
      <c r="K584" s="162">
        <v>0</v>
      </c>
      <c r="L584" s="162">
        <v>0</v>
      </c>
      <c r="M584" s="154">
        <v>0</v>
      </c>
      <c r="N584" s="162">
        <v>0</v>
      </c>
      <c r="O584" s="162">
        <v>0</v>
      </c>
      <c r="P584" s="162" t="s">
        <v>239</v>
      </c>
      <c r="Q584" s="162">
        <v>0</v>
      </c>
      <c r="R584" s="162">
        <v>0</v>
      </c>
      <c r="S584" s="162">
        <v>0</v>
      </c>
      <c r="T584" s="162">
        <v>0</v>
      </c>
      <c r="U584" s="162">
        <v>0</v>
      </c>
      <c r="V584" s="162" t="s">
        <v>239</v>
      </c>
      <c r="W584" s="154">
        <v>0</v>
      </c>
      <c r="X584" s="162">
        <v>0</v>
      </c>
      <c r="Y584" s="162">
        <v>0</v>
      </c>
      <c r="Z584" s="162">
        <v>0</v>
      </c>
      <c r="AA584" s="162">
        <v>0</v>
      </c>
      <c r="AB584" s="162" t="s">
        <v>239</v>
      </c>
      <c r="AC584" s="162">
        <v>0</v>
      </c>
      <c r="AD584" s="162">
        <v>0</v>
      </c>
      <c r="AE584" s="162">
        <v>0</v>
      </c>
      <c r="AF584" s="162">
        <v>0</v>
      </c>
      <c r="AG584" s="154">
        <v>0</v>
      </c>
    </row>
    <row r="585" spans="1:33" ht="63">
      <c r="A585" s="133" t="s">
        <v>140</v>
      </c>
      <c r="B585" s="171" t="s">
        <v>830</v>
      </c>
      <c r="C585" s="138" t="s">
        <v>831</v>
      </c>
      <c r="D585" s="162" t="s">
        <v>1919</v>
      </c>
      <c r="E585" s="162">
        <v>0</v>
      </c>
      <c r="F585" s="162">
        <v>0</v>
      </c>
      <c r="G585" s="162">
        <v>0.115</v>
      </c>
      <c r="H585" s="162">
        <v>0</v>
      </c>
      <c r="I585" s="162">
        <v>0</v>
      </c>
      <c r="J585" s="162" t="s">
        <v>239</v>
      </c>
      <c r="K585" s="162">
        <v>0</v>
      </c>
      <c r="L585" s="162">
        <v>0</v>
      </c>
      <c r="M585" s="154">
        <v>0</v>
      </c>
      <c r="N585" s="162">
        <v>0</v>
      </c>
      <c r="O585" s="162">
        <v>0</v>
      </c>
      <c r="P585" s="162" t="s">
        <v>239</v>
      </c>
      <c r="Q585" s="162">
        <v>0</v>
      </c>
      <c r="R585" s="162">
        <v>0</v>
      </c>
      <c r="S585" s="162">
        <v>0</v>
      </c>
      <c r="T585" s="162">
        <v>0</v>
      </c>
      <c r="U585" s="162">
        <v>0</v>
      </c>
      <c r="V585" s="162" t="s">
        <v>239</v>
      </c>
      <c r="W585" s="154">
        <v>0</v>
      </c>
      <c r="X585" s="162">
        <v>0</v>
      </c>
      <c r="Y585" s="162">
        <v>0</v>
      </c>
      <c r="Z585" s="162">
        <v>0</v>
      </c>
      <c r="AA585" s="162">
        <v>0</v>
      </c>
      <c r="AB585" s="162" t="s">
        <v>239</v>
      </c>
      <c r="AC585" s="162">
        <v>0</v>
      </c>
      <c r="AD585" s="162">
        <v>0</v>
      </c>
      <c r="AE585" s="162">
        <v>0</v>
      </c>
      <c r="AF585" s="162">
        <v>0</v>
      </c>
      <c r="AG585" s="154">
        <v>0</v>
      </c>
    </row>
    <row r="586" spans="1:33" ht="63">
      <c r="A586" s="133" t="s">
        <v>140</v>
      </c>
      <c r="B586" s="171" t="s">
        <v>832</v>
      </c>
      <c r="C586" s="138" t="s">
        <v>833</v>
      </c>
      <c r="D586" s="162" t="s">
        <v>1919</v>
      </c>
      <c r="E586" s="162">
        <v>0</v>
      </c>
      <c r="F586" s="162">
        <v>0</v>
      </c>
      <c r="G586" s="162">
        <v>0.115</v>
      </c>
      <c r="H586" s="162">
        <v>0</v>
      </c>
      <c r="I586" s="162">
        <v>0</v>
      </c>
      <c r="J586" s="162" t="s">
        <v>239</v>
      </c>
      <c r="K586" s="162">
        <v>0</v>
      </c>
      <c r="L586" s="162">
        <v>0</v>
      </c>
      <c r="M586" s="154">
        <v>0</v>
      </c>
      <c r="N586" s="162">
        <v>0</v>
      </c>
      <c r="O586" s="162">
        <v>0</v>
      </c>
      <c r="P586" s="162" t="s">
        <v>239</v>
      </c>
      <c r="Q586" s="162">
        <v>0</v>
      </c>
      <c r="R586" s="162">
        <v>0</v>
      </c>
      <c r="S586" s="162">
        <v>0</v>
      </c>
      <c r="T586" s="162">
        <v>0</v>
      </c>
      <c r="U586" s="162">
        <v>0</v>
      </c>
      <c r="V586" s="162" t="s">
        <v>239</v>
      </c>
      <c r="W586" s="154">
        <v>0</v>
      </c>
      <c r="X586" s="162">
        <v>0</v>
      </c>
      <c r="Y586" s="162">
        <v>0</v>
      </c>
      <c r="Z586" s="162">
        <v>0</v>
      </c>
      <c r="AA586" s="162">
        <v>0</v>
      </c>
      <c r="AB586" s="162" t="s">
        <v>239</v>
      </c>
      <c r="AC586" s="162">
        <v>0</v>
      </c>
      <c r="AD586" s="162">
        <v>0</v>
      </c>
      <c r="AE586" s="162">
        <v>0</v>
      </c>
      <c r="AF586" s="162">
        <v>0</v>
      </c>
      <c r="AG586" s="154">
        <v>0</v>
      </c>
    </row>
    <row r="587" spans="1:33" ht="63">
      <c r="A587" s="133" t="s">
        <v>140</v>
      </c>
      <c r="B587" s="171" t="s">
        <v>834</v>
      </c>
      <c r="C587" s="138" t="s">
        <v>835</v>
      </c>
      <c r="D587" s="162" t="s">
        <v>265</v>
      </c>
      <c r="E587" s="162">
        <v>0.4</v>
      </c>
      <c r="F587" s="162">
        <v>0</v>
      </c>
      <c r="G587" s="162">
        <v>6.0999999999999999E-2</v>
      </c>
      <c r="H587" s="162">
        <v>0</v>
      </c>
      <c r="I587" s="162">
        <v>0</v>
      </c>
      <c r="J587" s="162" t="s">
        <v>239</v>
      </c>
      <c r="K587" s="162">
        <v>0</v>
      </c>
      <c r="L587" s="162">
        <v>0</v>
      </c>
      <c r="M587" s="154">
        <v>0</v>
      </c>
      <c r="N587" s="162">
        <v>0</v>
      </c>
      <c r="O587" s="162">
        <v>0</v>
      </c>
      <c r="P587" s="162" t="s">
        <v>239</v>
      </c>
      <c r="Q587" s="162">
        <v>0</v>
      </c>
      <c r="R587" s="162">
        <v>0</v>
      </c>
      <c r="S587" s="162">
        <v>0</v>
      </c>
      <c r="T587" s="162">
        <v>0</v>
      </c>
      <c r="U587" s="162">
        <v>0</v>
      </c>
      <c r="V587" s="162" t="s">
        <v>239</v>
      </c>
      <c r="W587" s="154">
        <v>0</v>
      </c>
      <c r="X587" s="162">
        <v>0</v>
      </c>
      <c r="Y587" s="162">
        <v>0</v>
      </c>
      <c r="Z587" s="162">
        <v>0</v>
      </c>
      <c r="AA587" s="162">
        <v>0</v>
      </c>
      <c r="AB587" s="162" t="s">
        <v>239</v>
      </c>
      <c r="AC587" s="162">
        <v>0</v>
      </c>
      <c r="AD587" s="162">
        <v>0</v>
      </c>
      <c r="AE587" s="162">
        <v>0</v>
      </c>
      <c r="AF587" s="162">
        <v>0</v>
      </c>
      <c r="AG587" s="154">
        <v>0</v>
      </c>
    </row>
    <row r="588" spans="1:33" ht="63">
      <c r="A588" s="133" t="s">
        <v>140</v>
      </c>
      <c r="B588" s="171" t="s">
        <v>836</v>
      </c>
      <c r="C588" s="138" t="s">
        <v>837</v>
      </c>
      <c r="D588" s="162" t="s">
        <v>265</v>
      </c>
      <c r="E588" s="162">
        <v>0</v>
      </c>
      <c r="F588" s="162">
        <v>0</v>
      </c>
      <c r="G588" s="162">
        <v>5.6000000000000001E-2</v>
      </c>
      <c r="H588" s="162">
        <v>0</v>
      </c>
      <c r="I588" s="162">
        <v>0</v>
      </c>
      <c r="J588" s="162" t="s">
        <v>239</v>
      </c>
      <c r="K588" s="162">
        <v>0</v>
      </c>
      <c r="L588" s="162">
        <v>0</v>
      </c>
      <c r="M588" s="154">
        <v>0</v>
      </c>
      <c r="N588" s="162">
        <v>0</v>
      </c>
      <c r="O588" s="162">
        <v>0</v>
      </c>
      <c r="P588" s="162" t="s">
        <v>239</v>
      </c>
      <c r="Q588" s="162">
        <v>0</v>
      </c>
      <c r="R588" s="162">
        <v>0</v>
      </c>
      <c r="S588" s="162">
        <v>0</v>
      </c>
      <c r="T588" s="162">
        <v>0</v>
      </c>
      <c r="U588" s="162">
        <v>0</v>
      </c>
      <c r="V588" s="162" t="s">
        <v>239</v>
      </c>
      <c r="W588" s="154">
        <v>0</v>
      </c>
      <c r="X588" s="162">
        <v>0</v>
      </c>
      <c r="Y588" s="162">
        <v>0</v>
      </c>
      <c r="Z588" s="162">
        <v>0</v>
      </c>
      <c r="AA588" s="162">
        <v>0</v>
      </c>
      <c r="AB588" s="162" t="s">
        <v>239</v>
      </c>
      <c r="AC588" s="162">
        <v>0</v>
      </c>
      <c r="AD588" s="162">
        <v>0</v>
      </c>
      <c r="AE588" s="162">
        <v>0</v>
      </c>
      <c r="AF588" s="162">
        <v>0</v>
      </c>
      <c r="AG588" s="154">
        <v>0</v>
      </c>
    </row>
    <row r="589" spans="1:33" ht="31.5">
      <c r="A589" s="133" t="s">
        <v>140</v>
      </c>
      <c r="B589" s="171" t="s">
        <v>838</v>
      </c>
      <c r="C589" s="138" t="s">
        <v>839</v>
      </c>
      <c r="D589" s="162" t="s">
        <v>265</v>
      </c>
      <c r="E589" s="162">
        <v>0.4</v>
      </c>
      <c r="F589" s="162">
        <v>0</v>
      </c>
      <c r="G589" s="162">
        <v>0.18099999999999999</v>
      </c>
      <c r="H589" s="162">
        <v>0</v>
      </c>
      <c r="I589" s="162">
        <v>0</v>
      </c>
      <c r="J589" s="162" t="s">
        <v>239</v>
      </c>
      <c r="K589" s="162">
        <v>0</v>
      </c>
      <c r="L589" s="162">
        <v>0</v>
      </c>
      <c r="M589" s="154">
        <v>0</v>
      </c>
      <c r="N589" s="162">
        <v>0</v>
      </c>
      <c r="O589" s="162">
        <v>0</v>
      </c>
      <c r="P589" s="162" t="s">
        <v>239</v>
      </c>
      <c r="Q589" s="162">
        <v>0</v>
      </c>
      <c r="R589" s="162">
        <v>0</v>
      </c>
      <c r="S589" s="162">
        <v>0</v>
      </c>
      <c r="T589" s="162">
        <v>0</v>
      </c>
      <c r="U589" s="162">
        <v>0</v>
      </c>
      <c r="V589" s="162" t="s">
        <v>239</v>
      </c>
      <c r="W589" s="154">
        <v>0</v>
      </c>
      <c r="X589" s="162">
        <v>0</v>
      </c>
      <c r="Y589" s="162">
        <v>0</v>
      </c>
      <c r="Z589" s="162">
        <v>0</v>
      </c>
      <c r="AA589" s="162">
        <v>0</v>
      </c>
      <c r="AB589" s="162" t="s">
        <v>239</v>
      </c>
      <c r="AC589" s="162">
        <v>0</v>
      </c>
      <c r="AD589" s="162">
        <v>0</v>
      </c>
      <c r="AE589" s="162">
        <v>0</v>
      </c>
      <c r="AF589" s="162">
        <v>0</v>
      </c>
      <c r="AG589" s="154">
        <v>0</v>
      </c>
    </row>
    <row r="590" spans="1:33" ht="63">
      <c r="A590" s="133" t="s">
        <v>140</v>
      </c>
      <c r="B590" s="171" t="s">
        <v>840</v>
      </c>
      <c r="C590" s="138" t="s">
        <v>841</v>
      </c>
      <c r="D590" s="162" t="s">
        <v>239</v>
      </c>
      <c r="E590" s="162">
        <v>0</v>
      </c>
      <c r="F590" s="162">
        <v>0</v>
      </c>
      <c r="G590" s="162">
        <v>0</v>
      </c>
      <c r="H590" s="162">
        <v>0</v>
      </c>
      <c r="I590" s="162">
        <v>0</v>
      </c>
      <c r="J590" s="162" t="s">
        <v>265</v>
      </c>
      <c r="K590" s="162">
        <v>0.26</v>
      </c>
      <c r="L590" s="162">
        <v>0</v>
      </c>
      <c r="M590" s="154">
        <v>4.8959999999999999</v>
      </c>
      <c r="N590" s="162">
        <v>0</v>
      </c>
      <c r="O590" s="162">
        <v>0</v>
      </c>
      <c r="P590" s="162" t="s">
        <v>239</v>
      </c>
      <c r="Q590" s="162">
        <v>0</v>
      </c>
      <c r="R590" s="162">
        <v>0</v>
      </c>
      <c r="S590" s="162">
        <v>0</v>
      </c>
      <c r="T590" s="162">
        <v>0</v>
      </c>
      <c r="U590" s="162">
        <v>0</v>
      </c>
      <c r="V590" s="162" t="s">
        <v>239</v>
      </c>
      <c r="W590" s="154">
        <v>0</v>
      </c>
      <c r="X590" s="162">
        <v>0</v>
      </c>
      <c r="Y590" s="162">
        <v>0</v>
      </c>
      <c r="Z590" s="162">
        <v>0</v>
      </c>
      <c r="AA590" s="162">
        <v>0</v>
      </c>
      <c r="AB590" s="162" t="s">
        <v>239</v>
      </c>
      <c r="AC590" s="162">
        <v>0</v>
      </c>
      <c r="AD590" s="162">
        <v>0</v>
      </c>
      <c r="AE590" s="162">
        <v>0</v>
      </c>
      <c r="AF590" s="162">
        <v>0</v>
      </c>
      <c r="AG590" s="154">
        <v>0</v>
      </c>
    </row>
    <row r="591" spans="1:33" ht="78.75">
      <c r="A591" s="133" t="s">
        <v>140</v>
      </c>
      <c r="B591" s="171" t="s">
        <v>842</v>
      </c>
      <c r="C591" s="138" t="s">
        <v>843</v>
      </c>
      <c r="D591" s="162" t="s">
        <v>239</v>
      </c>
      <c r="E591" s="162">
        <v>0</v>
      </c>
      <c r="F591" s="162">
        <v>0</v>
      </c>
      <c r="G591" s="162">
        <v>0</v>
      </c>
      <c r="H591" s="162">
        <v>0</v>
      </c>
      <c r="I591" s="162">
        <v>0</v>
      </c>
      <c r="J591" s="162" t="s">
        <v>239</v>
      </c>
      <c r="K591" s="162">
        <v>0</v>
      </c>
      <c r="L591" s="162">
        <v>0</v>
      </c>
      <c r="M591" s="154">
        <v>0</v>
      </c>
      <c r="N591" s="162">
        <v>0</v>
      </c>
      <c r="O591" s="162">
        <v>0</v>
      </c>
      <c r="P591" s="162" t="s">
        <v>239</v>
      </c>
      <c r="Q591" s="162">
        <v>0</v>
      </c>
      <c r="R591" s="162">
        <v>0</v>
      </c>
      <c r="S591" s="162">
        <v>0</v>
      </c>
      <c r="T591" s="162">
        <v>0</v>
      </c>
      <c r="U591" s="162">
        <v>0</v>
      </c>
      <c r="V591" s="162" t="s">
        <v>239</v>
      </c>
      <c r="W591" s="154">
        <v>0</v>
      </c>
      <c r="X591" s="162">
        <v>0</v>
      </c>
      <c r="Y591" s="162">
        <v>0</v>
      </c>
      <c r="Z591" s="162">
        <v>0</v>
      </c>
      <c r="AA591" s="162">
        <v>0</v>
      </c>
      <c r="AB591" s="162" t="s">
        <v>239</v>
      </c>
      <c r="AC591" s="162">
        <v>0.4</v>
      </c>
      <c r="AD591" s="162">
        <v>0</v>
      </c>
      <c r="AE591" s="162">
        <v>0.02</v>
      </c>
      <c r="AF591" s="162">
        <v>0</v>
      </c>
      <c r="AG591" s="154">
        <v>0</v>
      </c>
    </row>
    <row r="592" spans="1:33" ht="47.25">
      <c r="A592" s="133" t="s">
        <v>140</v>
      </c>
      <c r="B592" s="171" t="s">
        <v>844</v>
      </c>
      <c r="C592" s="138" t="s">
        <v>845</v>
      </c>
      <c r="D592" s="162" t="s">
        <v>239</v>
      </c>
      <c r="E592" s="162">
        <v>0</v>
      </c>
      <c r="F592" s="162">
        <v>0</v>
      </c>
      <c r="G592" s="162">
        <v>0</v>
      </c>
      <c r="H592" s="162">
        <v>0</v>
      </c>
      <c r="I592" s="162">
        <v>0</v>
      </c>
      <c r="J592" s="162" t="s">
        <v>265</v>
      </c>
      <c r="K592" s="162">
        <v>0.16</v>
      </c>
      <c r="L592" s="162">
        <v>0</v>
      </c>
      <c r="M592" s="154">
        <v>0.14099999999999999</v>
      </c>
      <c r="N592" s="162">
        <v>0</v>
      </c>
      <c r="O592" s="162">
        <v>0</v>
      </c>
      <c r="P592" s="162" t="s">
        <v>239</v>
      </c>
      <c r="Q592" s="162">
        <v>0</v>
      </c>
      <c r="R592" s="162">
        <v>0</v>
      </c>
      <c r="S592" s="162">
        <v>0</v>
      </c>
      <c r="T592" s="162">
        <v>0</v>
      </c>
      <c r="U592" s="162">
        <v>0</v>
      </c>
      <c r="V592" s="162" t="s">
        <v>239</v>
      </c>
      <c r="W592" s="154">
        <v>0</v>
      </c>
      <c r="X592" s="162">
        <v>0</v>
      </c>
      <c r="Y592" s="162">
        <v>0</v>
      </c>
      <c r="Z592" s="162">
        <v>0</v>
      </c>
      <c r="AA592" s="162">
        <v>0</v>
      </c>
      <c r="AB592" s="162" t="s">
        <v>239</v>
      </c>
      <c r="AC592" s="162">
        <v>0</v>
      </c>
      <c r="AD592" s="162">
        <v>0</v>
      </c>
      <c r="AE592" s="162">
        <v>0</v>
      </c>
      <c r="AF592" s="162">
        <v>0</v>
      </c>
      <c r="AG592" s="154">
        <v>0</v>
      </c>
    </row>
    <row r="593" spans="1:33" ht="31.5">
      <c r="A593" s="133" t="s">
        <v>140</v>
      </c>
      <c r="B593" s="171" t="s">
        <v>846</v>
      </c>
      <c r="C593" s="138" t="s">
        <v>847</v>
      </c>
      <c r="D593" s="162" t="s">
        <v>239</v>
      </c>
      <c r="E593" s="162">
        <v>0</v>
      </c>
      <c r="F593" s="162">
        <v>0</v>
      </c>
      <c r="G593" s="162">
        <v>0</v>
      </c>
      <c r="H593" s="162">
        <v>0</v>
      </c>
      <c r="I593" s="162">
        <v>0</v>
      </c>
      <c r="J593" s="162" t="s">
        <v>239</v>
      </c>
      <c r="K593" s="162">
        <v>0</v>
      </c>
      <c r="L593" s="162">
        <v>0</v>
      </c>
      <c r="M593" s="154">
        <v>0</v>
      </c>
      <c r="N593" s="162">
        <v>0</v>
      </c>
      <c r="O593" s="162">
        <v>0</v>
      </c>
      <c r="P593" s="162" t="s">
        <v>239</v>
      </c>
      <c r="Q593" s="162">
        <v>0</v>
      </c>
      <c r="R593" s="162">
        <v>0</v>
      </c>
      <c r="S593" s="162">
        <v>0</v>
      </c>
      <c r="T593" s="162">
        <v>0</v>
      </c>
      <c r="U593" s="162">
        <v>0</v>
      </c>
      <c r="V593" s="162" t="s">
        <v>239</v>
      </c>
      <c r="W593" s="154">
        <v>0</v>
      </c>
      <c r="X593" s="162">
        <v>0</v>
      </c>
      <c r="Y593" s="162">
        <v>0</v>
      </c>
      <c r="Z593" s="162">
        <v>0</v>
      </c>
      <c r="AA593" s="162">
        <v>0</v>
      </c>
      <c r="AB593" s="162" t="s">
        <v>239</v>
      </c>
      <c r="AC593" s="162">
        <v>0</v>
      </c>
      <c r="AD593" s="162">
        <v>0</v>
      </c>
      <c r="AE593" s="162">
        <v>0</v>
      </c>
      <c r="AF593" s="162">
        <v>0</v>
      </c>
      <c r="AG593" s="154">
        <v>0</v>
      </c>
    </row>
    <row r="594" spans="1:33" ht="31.5">
      <c r="A594" s="133" t="s">
        <v>140</v>
      </c>
      <c r="B594" s="171" t="s">
        <v>848</v>
      </c>
      <c r="C594" s="138" t="s">
        <v>849</v>
      </c>
      <c r="D594" s="162" t="s">
        <v>239</v>
      </c>
      <c r="E594" s="162">
        <v>0</v>
      </c>
      <c r="F594" s="162">
        <v>0</v>
      </c>
      <c r="G594" s="162">
        <v>0</v>
      </c>
      <c r="H594" s="162">
        <v>0</v>
      </c>
      <c r="I594" s="162">
        <v>0</v>
      </c>
      <c r="J594" s="162" t="s">
        <v>265</v>
      </c>
      <c r="K594" s="162">
        <v>0</v>
      </c>
      <c r="L594" s="162">
        <v>0</v>
      </c>
      <c r="M594" s="154">
        <v>0.80200000000000005</v>
      </c>
      <c r="N594" s="162">
        <v>0</v>
      </c>
      <c r="O594" s="162">
        <v>0</v>
      </c>
      <c r="P594" s="162" t="s">
        <v>239</v>
      </c>
      <c r="Q594" s="162">
        <v>0</v>
      </c>
      <c r="R594" s="162">
        <v>0</v>
      </c>
      <c r="S594" s="162">
        <v>0</v>
      </c>
      <c r="T594" s="162">
        <v>0</v>
      </c>
      <c r="U594" s="162">
        <v>0</v>
      </c>
      <c r="V594" s="162" t="s">
        <v>239</v>
      </c>
      <c r="W594" s="154">
        <v>0</v>
      </c>
      <c r="X594" s="162">
        <v>0</v>
      </c>
      <c r="Y594" s="162">
        <v>0</v>
      </c>
      <c r="Z594" s="162">
        <v>0</v>
      </c>
      <c r="AA594" s="162">
        <v>0</v>
      </c>
      <c r="AB594" s="162" t="s">
        <v>239</v>
      </c>
      <c r="AC594" s="162">
        <v>0</v>
      </c>
      <c r="AD594" s="162">
        <v>0</v>
      </c>
      <c r="AE594" s="162">
        <v>0</v>
      </c>
      <c r="AF594" s="162">
        <v>0</v>
      </c>
      <c r="AG594" s="154">
        <v>0</v>
      </c>
    </row>
    <row r="595" spans="1:33" ht="31.5">
      <c r="A595" s="133" t="s">
        <v>140</v>
      </c>
      <c r="B595" s="171" t="s">
        <v>850</v>
      </c>
      <c r="C595" s="138" t="s">
        <v>851</v>
      </c>
      <c r="D595" s="162" t="s">
        <v>239</v>
      </c>
      <c r="E595" s="162">
        <v>0</v>
      </c>
      <c r="F595" s="162">
        <v>0</v>
      </c>
      <c r="G595" s="162">
        <v>0</v>
      </c>
      <c r="H595" s="162">
        <v>0</v>
      </c>
      <c r="I595" s="162">
        <v>0</v>
      </c>
      <c r="J595" s="162" t="s">
        <v>239</v>
      </c>
      <c r="K595" s="162">
        <v>0</v>
      </c>
      <c r="L595" s="162">
        <v>0</v>
      </c>
      <c r="M595" s="154">
        <v>0</v>
      </c>
      <c r="N595" s="162">
        <v>0</v>
      </c>
      <c r="O595" s="162">
        <v>0</v>
      </c>
      <c r="P595" s="162" t="s">
        <v>239</v>
      </c>
      <c r="Q595" s="162">
        <v>0</v>
      </c>
      <c r="R595" s="162">
        <v>0</v>
      </c>
      <c r="S595" s="162">
        <v>0</v>
      </c>
      <c r="T595" s="162">
        <v>0</v>
      </c>
      <c r="U595" s="162">
        <v>0</v>
      </c>
      <c r="V595" s="162" t="s">
        <v>239</v>
      </c>
      <c r="W595" s="154">
        <v>0</v>
      </c>
      <c r="X595" s="162">
        <v>0</v>
      </c>
      <c r="Y595" s="162">
        <v>0</v>
      </c>
      <c r="Z595" s="162">
        <v>0</v>
      </c>
      <c r="AA595" s="162">
        <v>0</v>
      </c>
      <c r="AB595" s="162" t="s">
        <v>239</v>
      </c>
      <c r="AC595" s="162">
        <v>0</v>
      </c>
      <c r="AD595" s="162">
        <v>0</v>
      </c>
      <c r="AE595" s="162">
        <v>0</v>
      </c>
      <c r="AF595" s="162">
        <v>0</v>
      </c>
      <c r="AG595" s="154">
        <v>0</v>
      </c>
    </row>
    <row r="596" spans="1:33" ht="31.5">
      <c r="A596" s="133" t="s">
        <v>140</v>
      </c>
      <c r="B596" s="171" t="s">
        <v>852</v>
      </c>
      <c r="C596" s="138" t="s">
        <v>853</v>
      </c>
      <c r="D596" s="162" t="s">
        <v>239</v>
      </c>
      <c r="E596" s="162">
        <v>0</v>
      </c>
      <c r="F596" s="162">
        <v>0</v>
      </c>
      <c r="G596" s="162">
        <v>0</v>
      </c>
      <c r="H596" s="162">
        <v>0</v>
      </c>
      <c r="I596" s="162">
        <v>0</v>
      </c>
      <c r="J596" s="162" t="s">
        <v>265</v>
      </c>
      <c r="K596" s="162">
        <v>0</v>
      </c>
      <c r="L596" s="162">
        <v>0</v>
      </c>
      <c r="M596" s="154">
        <v>1.5940000000000001</v>
      </c>
      <c r="N596" s="162">
        <v>0</v>
      </c>
      <c r="O596" s="162">
        <v>0</v>
      </c>
      <c r="P596" s="162" t="s">
        <v>265</v>
      </c>
      <c r="Q596" s="162">
        <v>0</v>
      </c>
      <c r="R596" s="162">
        <v>0</v>
      </c>
      <c r="S596" s="162">
        <v>0</v>
      </c>
      <c r="T596" s="162">
        <v>0</v>
      </c>
      <c r="U596" s="162">
        <v>0</v>
      </c>
      <c r="V596" s="162" t="s">
        <v>239</v>
      </c>
      <c r="W596" s="154">
        <v>0</v>
      </c>
      <c r="X596" s="162">
        <v>0</v>
      </c>
      <c r="Y596" s="162">
        <v>0</v>
      </c>
      <c r="Z596" s="162">
        <v>0</v>
      </c>
      <c r="AA596" s="162">
        <v>0</v>
      </c>
      <c r="AB596" s="162" t="s">
        <v>239</v>
      </c>
      <c r="AC596" s="162">
        <v>0</v>
      </c>
      <c r="AD596" s="162">
        <v>0</v>
      </c>
      <c r="AE596" s="162">
        <v>0</v>
      </c>
      <c r="AF596" s="162">
        <v>0</v>
      </c>
      <c r="AG596" s="154">
        <v>0</v>
      </c>
    </row>
    <row r="597" spans="1:33" ht="31.5">
      <c r="A597" s="133" t="s">
        <v>140</v>
      </c>
      <c r="B597" s="171" t="s">
        <v>854</v>
      </c>
      <c r="C597" s="138" t="s">
        <v>855</v>
      </c>
      <c r="D597" s="162" t="s">
        <v>239</v>
      </c>
      <c r="E597" s="162">
        <v>0</v>
      </c>
      <c r="F597" s="162">
        <v>0</v>
      </c>
      <c r="G597" s="162">
        <v>0</v>
      </c>
      <c r="H597" s="162">
        <v>0</v>
      </c>
      <c r="I597" s="162">
        <v>0</v>
      </c>
      <c r="J597" s="162" t="s">
        <v>239</v>
      </c>
      <c r="K597" s="162">
        <v>0</v>
      </c>
      <c r="L597" s="162">
        <v>0</v>
      </c>
      <c r="M597" s="154">
        <v>0</v>
      </c>
      <c r="N597" s="162">
        <v>0</v>
      </c>
      <c r="O597" s="162">
        <v>0</v>
      </c>
      <c r="P597" s="162" t="s">
        <v>239</v>
      </c>
      <c r="Q597" s="162">
        <v>0</v>
      </c>
      <c r="R597" s="162">
        <v>0</v>
      </c>
      <c r="S597" s="162">
        <v>0</v>
      </c>
      <c r="T597" s="162">
        <v>0</v>
      </c>
      <c r="U597" s="162">
        <v>0</v>
      </c>
      <c r="V597" s="162" t="s">
        <v>239</v>
      </c>
      <c r="W597" s="154">
        <v>0</v>
      </c>
      <c r="X597" s="162">
        <v>0</v>
      </c>
      <c r="Y597" s="162">
        <v>0</v>
      </c>
      <c r="Z597" s="162">
        <v>0</v>
      </c>
      <c r="AA597" s="162">
        <v>0</v>
      </c>
      <c r="AB597" s="162" t="s">
        <v>239</v>
      </c>
      <c r="AC597" s="162">
        <v>0</v>
      </c>
      <c r="AD597" s="162">
        <v>0</v>
      </c>
      <c r="AE597" s="162">
        <v>0</v>
      </c>
      <c r="AF597" s="162">
        <v>0</v>
      </c>
      <c r="AG597" s="154">
        <v>0</v>
      </c>
    </row>
    <row r="598" spans="1:33" ht="31.5">
      <c r="A598" s="133" t="s">
        <v>140</v>
      </c>
      <c r="B598" s="171" t="s">
        <v>856</v>
      </c>
      <c r="C598" s="138" t="s">
        <v>857</v>
      </c>
      <c r="D598" s="162" t="s">
        <v>239</v>
      </c>
      <c r="E598" s="162">
        <v>0</v>
      </c>
      <c r="F598" s="162">
        <v>0</v>
      </c>
      <c r="G598" s="162">
        <v>0</v>
      </c>
      <c r="H598" s="162">
        <v>0</v>
      </c>
      <c r="I598" s="162">
        <v>0</v>
      </c>
      <c r="J598" s="162" t="s">
        <v>239</v>
      </c>
      <c r="K598" s="162">
        <v>0</v>
      </c>
      <c r="L598" s="162">
        <v>0</v>
      </c>
      <c r="M598" s="154">
        <v>0</v>
      </c>
      <c r="N598" s="162">
        <v>0</v>
      </c>
      <c r="O598" s="162">
        <v>0</v>
      </c>
      <c r="P598" s="162" t="s">
        <v>239</v>
      </c>
      <c r="Q598" s="162">
        <v>0</v>
      </c>
      <c r="R598" s="162">
        <v>0</v>
      </c>
      <c r="S598" s="162">
        <v>0</v>
      </c>
      <c r="T598" s="162">
        <v>0</v>
      </c>
      <c r="U598" s="162">
        <v>0</v>
      </c>
      <c r="V598" s="162" t="s">
        <v>239</v>
      </c>
      <c r="W598" s="154">
        <v>0</v>
      </c>
      <c r="X598" s="162">
        <v>0</v>
      </c>
      <c r="Y598" s="162">
        <v>0</v>
      </c>
      <c r="Z598" s="162">
        <v>0</v>
      </c>
      <c r="AA598" s="162">
        <v>0</v>
      </c>
      <c r="AB598" s="162" t="s">
        <v>239</v>
      </c>
      <c r="AC598" s="162">
        <v>0</v>
      </c>
      <c r="AD598" s="162">
        <v>0</v>
      </c>
      <c r="AE598" s="162">
        <v>0</v>
      </c>
      <c r="AF598" s="162">
        <v>0</v>
      </c>
      <c r="AG598" s="154">
        <v>0</v>
      </c>
    </row>
    <row r="599" spans="1:33" ht="31.5">
      <c r="A599" s="133" t="s">
        <v>140</v>
      </c>
      <c r="B599" s="171" t="s">
        <v>858</v>
      </c>
      <c r="C599" s="138" t="s">
        <v>859</v>
      </c>
      <c r="D599" s="162" t="s">
        <v>239</v>
      </c>
      <c r="E599" s="162">
        <v>0</v>
      </c>
      <c r="F599" s="162">
        <v>0</v>
      </c>
      <c r="G599" s="162">
        <v>0</v>
      </c>
      <c r="H599" s="162">
        <v>0</v>
      </c>
      <c r="I599" s="162">
        <v>0</v>
      </c>
      <c r="J599" s="162" t="s">
        <v>265</v>
      </c>
      <c r="K599" s="162">
        <v>0</v>
      </c>
      <c r="L599" s="162">
        <v>0</v>
      </c>
      <c r="M599" s="154">
        <v>0.41</v>
      </c>
      <c r="N599" s="162">
        <v>0</v>
      </c>
      <c r="O599" s="162">
        <v>0</v>
      </c>
      <c r="P599" s="162" t="s">
        <v>239</v>
      </c>
      <c r="Q599" s="162">
        <v>0</v>
      </c>
      <c r="R599" s="162">
        <v>0</v>
      </c>
      <c r="S599" s="162">
        <v>0</v>
      </c>
      <c r="T599" s="162">
        <v>0</v>
      </c>
      <c r="U599" s="162">
        <v>0</v>
      </c>
      <c r="V599" s="162" t="s">
        <v>239</v>
      </c>
      <c r="W599" s="154">
        <v>0</v>
      </c>
      <c r="X599" s="162">
        <v>0</v>
      </c>
      <c r="Y599" s="162">
        <v>0</v>
      </c>
      <c r="Z599" s="162">
        <v>0</v>
      </c>
      <c r="AA599" s="162">
        <v>0</v>
      </c>
      <c r="AB599" s="162" t="s">
        <v>239</v>
      </c>
      <c r="AC599" s="162">
        <v>0</v>
      </c>
      <c r="AD599" s="162">
        <v>0</v>
      </c>
      <c r="AE599" s="162">
        <v>0</v>
      </c>
      <c r="AF599" s="162">
        <v>0</v>
      </c>
      <c r="AG599" s="154">
        <v>0</v>
      </c>
    </row>
    <row r="600" spans="1:33" ht="31.5">
      <c r="A600" s="133" t="s">
        <v>140</v>
      </c>
      <c r="B600" s="171" t="s">
        <v>860</v>
      </c>
      <c r="C600" s="138" t="s">
        <v>861</v>
      </c>
      <c r="D600" s="162" t="s">
        <v>239</v>
      </c>
      <c r="E600" s="162">
        <v>0</v>
      </c>
      <c r="F600" s="162">
        <v>0</v>
      </c>
      <c r="G600" s="162">
        <v>0</v>
      </c>
      <c r="H600" s="162">
        <v>0</v>
      </c>
      <c r="I600" s="162">
        <v>0</v>
      </c>
      <c r="J600" s="162" t="s">
        <v>239</v>
      </c>
      <c r="K600" s="162">
        <v>0</v>
      </c>
      <c r="L600" s="162">
        <v>0</v>
      </c>
      <c r="M600" s="154">
        <v>0</v>
      </c>
      <c r="N600" s="162">
        <v>0</v>
      </c>
      <c r="O600" s="162">
        <v>0</v>
      </c>
      <c r="P600" s="162" t="s">
        <v>265</v>
      </c>
      <c r="Q600" s="162">
        <v>0</v>
      </c>
      <c r="R600" s="162">
        <v>0</v>
      </c>
      <c r="S600" s="162">
        <v>1.26</v>
      </c>
      <c r="T600" s="162">
        <v>0</v>
      </c>
      <c r="U600" s="162">
        <v>0</v>
      </c>
      <c r="V600" s="162" t="s">
        <v>239</v>
      </c>
      <c r="W600" s="154">
        <v>0</v>
      </c>
      <c r="X600" s="162">
        <v>0</v>
      </c>
      <c r="Y600" s="162">
        <v>0</v>
      </c>
      <c r="Z600" s="162">
        <v>0</v>
      </c>
      <c r="AA600" s="162">
        <v>0</v>
      </c>
      <c r="AB600" s="162" t="s">
        <v>239</v>
      </c>
      <c r="AC600" s="162">
        <v>0</v>
      </c>
      <c r="AD600" s="162">
        <v>0</v>
      </c>
      <c r="AE600" s="162">
        <v>0</v>
      </c>
      <c r="AF600" s="162">
        <v>0</v>
      </c>
      <c r="AG600" s="154">
        <v>0</v>
      </c>
    </row>
    <row r="601" spans="1:33" ht="31.5">
      <c r="A601" s="133" t="s">
        <v>140</v>
      </c>
      <c r="B601" s="171" t="s">
        <v>862</v>
      </c>
      <c r="C601" s="138" t="s">
        <v>863</v>
      </c>
      <c r="D601" s="162" t="s">
        <v>239</v>
      </c>
      <c r="E601" s="162">
        <v>0</v>
      </c>
      <c r="F601" s="162">
        <v>0</v>
      </c>
      <c r="G601" s="162">
        <v>0</v>
      </c>
      <c r="H601" s="162">
        <v>0</v>
      </c>
      <c r="I601" s="162">
        <v>0</v>
      </c>
      <c r="J601" s="162" t="s">
        <v>239</v>
      </c>
      <c r="K601" s="162">
        <v>0</v>
      </c>
      <c r="L601" s="162">
        <v>0</v>
      </c>
      <c r="M601" s="154">
        <v>0</v>
      </c>
      <c r="N601" s="162">
        <v>0</v>
      </c>
      <c r="O601" s="162">
        <v>0</v>
      </c>
      <c r="P601" s="162" t="s">
        <v>239</v>
      </c>
      <c r="Q601" s="162">
        <v>0</v>
      </c>
      <c r="R601" s="162">
        <v>0</v>
      </c>
      <c r="S601" s="162">
        <v>0</v>
      </c>
      <c r="T601" s="162">
        <v>0</v>
      </c>
      <c r="U601" s="162">
        <v>0</v>
      </c>
      <c r="V601" s="162" t="s">
        <v>239</v>
      </c>
      <c r="W601" s="154">
        <v>0</v>
      </c>
      <c r="X601" s="162">
        <v>0</v>
      </c>
      <c r="Y601" s="162">
        <v>0</v>
      </c>
      <c r="Z601" s="162">
        <v>0</v>
      </c>
      <c r="AA601" s="162">
        <v>0</v>
      </c>
      <c r="AB601" s="162" t="s">
        <v>239</v>
      </c>
      <c r="AC601" s="162">
        <v>0</v>
      </c>
      <c r="AD601" s="162">
        <v>0</v>
      </c>
      <c r="AE601" s="162">
        <v>0</v>
      </c>
      <c r="AF601" s="162">
        <v>0</v>
      </c>
      <c r="AG601" s="154">
        <v>0</v>
      </c>
    </row>
    <row r="602" spans="1:33" ht="31.5">
      <c r="A602" s="133" t="s">
        <v>140</v>
      </c>
      <c r="B602" s="171" t="s">
        <v>864</v>
      </c>
      <c r="C602" s="138" t="s">
        <v>865</v>
      </c>
      <c r="D602" s="162" t="s">
        <v>239</v>
      </c>
      <c r="E602" s="162">
        <v>0</v>
      </c>
      <c r="F602" s="162">
        <v>0</v>
      </c>
      <c r="G602" s="162">
        <v>0</v>
      </c>
      <c r="H602" s="162">
        <v>0</v>
      </c>
      <c r="I602" s="162">
        <v>0</v>
      </c>
      <c r="J602" s="162" t="s">
        <v>239</v>
      </c>
      <c r="K602" s="162">
        <v>0</v>
      </c>
      <c r="L602" s="162">
        <v>0</v>
      </c>
      <c r="M602" s="154">
        <v>0</v>
      </c>
      <c r="N602" s="162">
        <v>0</v>
      </c>
      <c r="O602" s="162">
        <v>0</v>
      </c>
      <c r="P602" s="162" t="s">
        <v>239</v>
      </c>
      <c r="Q602" s="162">
        <v>0</v>
      </c>
      <c r="R602" s="162">
        <v>0</v>
      </c>
      <c r="S602" s="162">
        <v>0</v>
      </c>
      <c r="T602" s="162">
        <v>0</v>
      </c>
      <c r="U602" s="162">
        <v>0</v>
      </c>
      <c r="V602" s="162" t="s">
        <v>239</v>
      </c>
      <c r="W602" s="154">
        <v>0</v>
      </c>
      <c r="X602" s="162">
        <v>0</v>
      </c>
      <c r="Y602" s="162">
        <v>0</v>
      </c>
      <c r="Z602" s="162">
        <v>0</v>
      </c>
      <c r="AA602" s="162">
        <v>0</v>
      </c>
      <c r="AB602" s="162" t="s">
        <v>239</v>
      </c>
      <c r="AC602" s="162">
        <v>0</v>
      </c>
      <c r="AD602" s="162">
        <v>0</v>
      </c>
      <c r="AE602" s="162">
        <v>0</v>
      </c>
      <c r="AF602" s="162">
        <v>0</v>
      </c>
      <c r="AG602" s="154">
        <v>0</v>
      </c>
    </row>
    <row r="603" spans="1:33" ht="47.25">
      <c r="A603" s="133" t="s">
        <v>140</v>
      </c>
      <c r="B603" s="171" t="s">
        <v>866</v>
      </c>
      <c r="C603" s="138" t="s">
        <v>867</v>
      </c>
      <c r="D603" s="162" t="s">
        <v>239</v>
      </c>
      <c r="E603" s="162">
        <v>0</v>
      </c>
      <c r="F603" s="162">
        <v>0</v>
      </c>
      <c r="G603" s="162">
        <v>0</v>
      </c>
      <c r="H603" s="162">
        <v>0</v>
      </c>
      <c r="I603" s="162">
        <v>0</v>
      </c>
      <c r="J603" s="162" t="s">
        <v>239</v>
      </c>
      <c r="K603" s="162">
        <v>0</v>
      </c>
      <c r="L603" s="162">
        <v>0</v>
      </c>
      <c r="M603" s="154">
        <v>0</v>
      </c>
      <c r="N603" s="162">
        <v>0</v>
      </c>
      <c r="O603" s="162">
        <v>0</v>
      </c>
      <c r="P603" s="162" t="s">
        <v>239</v>
      </c>
      <c r="Q603" s="162">
        <v>0</v>
      </c>
      <c r="R603" s="162">
        <v>0</v>
      </c>
      <c r="S603" s="162">
        <v>0</v>
      </c>
      <c r="T603" s="162">
        <v>0</v>
      </c>
      <c r="U603" s="162">
        <v>0</v>
      </c>
      <c r="V603" s="162" t="s">
        <v>239</v>
      </c>
      <c r="W603" s="154">
        <v>0</v>
      </c>
      <c r="X603" s="162">
        <v>0</v>
      </c>
      <c r="Y603" s="162">
        <v>0</v>
      </c>
      <c r="Z603" s="162">
        <v>0</v>
      </c>
      <c r="AA603" s="162">
        <v>0</v>
      </c>
      <c r="AB603" s="162" t="s">
        <v>239</v>
      </c>
      <c r="AC603" s="162">
        <v>0</v>
      </c>
      <c r="AD603" s="162">
        <v>0</v>
      </c>
      <c r="AE603" s="162">
        <v>0</v>
      </c>
      <c r="AF603" s="162">
        <v>0</v>
      </c>
      <c r="AG603" s="154">
        <v>0</v>
      </c>
    </row>
    <row r="604" spans="1:33" ht="47.25">
      <c r="A604" s="133" t="s">
        <v>140</v>
      </c>
      <c r="B604" s="171" t="s">
        <v>868</v>
      </c>
      <c r="C604" s="138" t="s">
        <v>869</v>
      </c>
      <c r="D604" s="162" t="s">
        <v>239</v>
      </c>
      <c r="E604" s="162">
        <v>0</v>
      </c>
      <c r="F604" s="162">
        <v>0</v>
      </c>
      <c r="G604" s="162">
        <v>0</v>
      </c>
      <c r="H604" s="162">
        <v>0</v>
      </c>
      <c r="I604" s="162">
        <v>0</v>
      </c>
      <c r="J604" s="162" t="s">
        <v>239</v>
      </c>
      <c r="K604" s="162">
        <v>0</v>
      </c>
      <c r="L604" s="162">
        <v>0</v>
      </c>
      <c r="M604" s="154">
        <v>0</v>
      </c>
      <c r="N604" s="162">
        <v>0</v>
      </c>
      <c r="O604" s="162">
        <v>0</v>
      </c>
      <c r="P604" s="162" t="s">
        <v>239</v>
      </c>
      <c r="Q604" s="162">
        <v>0</v>
      </c>
      <c r="R604" s="162">
        <v>0</v>
      </c>
      <c r="S604" s="162">
        <v>0</v>
      </c>
      <c r="T604" s="162">
        <v>0</v>
      </c>
      <c r="U604" s="162">
        <v>0</v>
      </c>
      <c r="V604" s="162" t="s">
        <v>265</v>
      </c>
      <c r="W604" s="154">
        <v>0</v>
      </c>
      <c r="X604" s="162">
        <v>0</v>
      </c>
      <c r="Y604" s="162">
        <v>2.19</v>
      </c>
      <c r="Z604" s="162">
        <v>0</v>
      </c>
      <c r="AA604" s="162">
        <v>0</v>
      </c>
      <c r="AB604" s="162" t="s">
        <v>239</v>
      </c>
      <c r="AC604" s="162">
        <v>0</v>
      </c>
      <c r="AD604" s="162">
        <v>0</v>
      </c>
      <c r="AE604" s="162">
        <v>0</v>
      </c>
      <c r="AF604" s="162">
        <v>0</v>
      </c>
      <c r="AG604" s="154">
        <v>0</v>
      </c>
    </row>
    <row r="605" spans="1:33" ht="47.25">
      <c r="A605" s="133" t="s">
        <v>140</v>
      </c>
      <c r="B605" s="171" t="s">
        <v>870</v>
      </c>
      <c r="C605" s="138" t="s">
        <v>871</v>
      </c>
      <c r="D605" s="162" t="s">
        <v>239</v>
      </c>
      <c r="E605" s="162">
        <v>0</v>
      </c>
      <c r="F605" s="162">
        <v>0</v>
      </c>
      <c r="G605" s="162">
        <v>0</v>
      </c>
      <c r="H605" s="162">
        <v>0</v>
      </c>
      <c r="I605" s="162">
        <v>0</v>
      </c>
      <c r="J605" s="162" t="s">
        <v>239</v>
      </c>
      <c r="K605" s="162">
        <v>0</v>
      </c>
      <c r="L605" s="162">
        <v>0</v>
      </c>
      <c r="M605" s="154">
        <v>0</v>
      </c>
      <c r="N605" s="162">
        <v>0</v>
      </c>
      <c r="O605" s="162">
        <v>0</v>
      </c>
      <c r="P605" s="162" t="s">
        <v>239</v>
      </c>
      <c r="Q605" s="162">
        <v>0</v>
      </c>
      <c r="R605" s="162">
        <v>0</v>
      </c>
      <c r="S605" s="162">
        <v>0</v>
      </c>
      <c r="T605" s="162">
        <v>0</v>
      </c>
      <c r="U605" s="162">
        <v>0</v>
      </c>
      <c r="V605" s="162" t="s">
        <v>265</v>
      </c>
      <c r="W605" s="154">
        <v>0</v>
      </c>
      <c r="X605" s="162">
        <v>0</v>
      </c>
      <c r="Y605" s="162">
        <v>2</v>
      </c>
      <c r="Z605" s="162">
        <v>0</v>
      </c>
      <c r="AA605" s="162">
        <v>0</v>
      </c>
      <c r="AB605" s="162" t="s">
        <v>239</v>
      </c>
      <c r="AC605" s="162">
        <v>0</v>
      </c>
      <c r="AD605" s="162">
        <v>0</v>
      </c>
      <c r="AE605" s="162">
        <v>0</v>
      </c>
      <c r="AF605" s="162">
        <v>0</v>
      </c>
      <c r="AG605" s="154">
        <v>0</v>
      </c>
    </row>
    <row r="606" spans="1:33" ht="47.25">
      <c r="A606" s="63" t="s">
        <v>140</v>
      </c>
      <c r="B606" s="35" t="s">
        <v>872</v>
      </c>
      <c r="C606" s="34" t="s">
        <v>873</v>
      </c>
      <c r="D606" s="162" t="s">
        <v>239</v>
      </c>
      <c r="E606" s="162">
        <v>0</v>
      </c>
      <c r="F606" s="162">
        <v>0</v>
      </c>
      <c r="G606" s="162">
        <v>0</v>
      </c>
      <c r="H606" s="162">
        <v>0</v>
      </c>
      <c r="I606" s="162">
        <v>0</v>
      </c>
      <c r="J606" s="162" t="s">
        <v>239</v>
      </c>
      <c r="K606" s="162">
        <v>0</v>
      </c>
      <c r="L606" s="162">
        <v>0</v>
      </c>
      <c r="M606" s="154">
        <v>0</v>
      </c>
      <c r="N606" s="162">
        <v>0</v>
      </c>
      <c r="O606" s="162">
        <v>0</v>
      </c>
      <c r="P606" s="162" t="s">
        <v>239</v>
      </c>
      <c r="Q606" s="162">
        <v>0</v>
      </c>
      <c r="R606" s="162">
        <v>0</v>
      </c>
      <c r="S606" s="162">
        <v>0</v>
      </c>
      <c r="T606" s="162">
        <v>0</v>
      </c>
      <c r="U606" s="162">
        <v>0</v>
      </c>
      <c r="V606" s="162" t="s">
        <v>265</v>
      </c>
      <c r="W606" s="154">
        <v>0</v>
      </c>
      <c r="X606" s="162">
        <v>0</v>
      </c>
      <c r="Y606" s="162">
        <v>1.76</v>
      </c>
      <c r="Z606" s="162">
        <v>0</v>
      </c>
      <c r="AA606" s="162">
        <v>0</v>
      </c>
      <c r="AB606" s="162" t="s">
        <v>239</v>
      </c>
      <c r="AC606" s="162">
        <v>0</v>
      </c>
      <c r="AD606" s="162">
        <v>0</v>
      </c>
      <c r="AE606" s="162">
        <v>0</v>
      </c>
      <c r="AF606" s="162">
        <v>0</v>
      </c>
      <c r="AG606" s="154">
        <v>0</v>
      </c>
    </row>
    <row r="607" spans="1:33" ht="47.25">
      <c r="A607" s="63" t="s">
        <v>140</v>
      </c>
      <c r="B607" s="35" t="s">
        <v>874</v>
      </c>
      <c r="C607" s="63" t="s">
        <v>875</v>
      </c>
      <c r="D607" s="162" t="s">
        <v>239</v>
      </c>
      <c r="E607" s="162">
        <v>0</v>
      </c>
      <c r="F607" s="162">
        <v>0</v>
      </c>
      <c r="G607" s="162">
        <v>0</v>
      </c>
      <c r="H607" s="162">
        <v>0</v>
      </c>
      <c r="I607" s="162">
        <v>0</v>
      </c>
      <c r="J607" s="162" t="s">
        <v>239</v>
      </c>
      <c r="K607" s="162">
        <v>0</v>
      </c>
      <c r="L607" s="162">
        <v>0</v>
      </c>
      <c r="M607" s="154">
        <v>0</v>
      </c>
      <c r="N607" s="162">
        <v>0</v>
      </c>
      <c r="O607" s="162">
        <v>0</v>
      </c>
      <c r="P607" s="162" t="s">
        <v>265</v>
      </c>
      <c r="Q607" s="162">
        <v>0</v>
      </c>
      <c r="R607" s="162">
        <v>0</v>
      </c>
      <c r="S607" s="162">
        <v>1</v>
      </c>
      <c r="T607" s="162">
        <v>0</v>
      </c>
      <c r="U607" s="162">
        <v>0</v>
      </c>
      <c r="V607" s="162" t="s">
        <v>239</v>
      </c>
      <c r="W607" s="154">
        <v>0</v>
      </c>
      <c r="X607" s="162">
        <v>0</v>
      </c>
      <c r="Y607" s="162">
        <v>0</v>
      </c>
      <c r="Z607" s="162">
        <v>0</v>
      </c>
      <c r="AA607" s="162">
        <v>0</v>
      </c>
      <c r="AB607" s="162" t="s">
        <v>239</v>
      </c>
      <c r="AC607" s="162">
        <v>0</v>
      </c>
      <c r="AD607" s="162">
        <v>0</v>
      </c>
      <c r="AE607" s="162">
        <v>0</v>
      </c>
      <c r="AF607" s="162">
        <v>0</v>
      </c>
      <c r="AG607" s="154">
        <v>0</v>
      </c>
    </row>
    <row r="608" spans="1:33" ht="31.5">
      <c r="A608" s="63" t="s">
        <v>140</v>
      </c>
      <c r="B608" s="35" t="s">
        <v>876</v>
      </c>
      <c r="C608" s="63" t="s">
        <v>877</v>
      </c>
      <c r="D608" s="162" t="s">
        <v>239</v>
      </c>
      <c r="E608" s="162">
        <v>0</v>
      </c>
      <c r="F608" s="162">
        <v>0</v>
      </c>
      <c r="G608" s="162">
        <v>0</v>
      </c>
      <c r="H608" s="162">
        <v>0</v>
      </c>
      <c r="I608" s="162">
        <v>0</v>
      </c>
      <c r="J608" s="162" t="s">
        <v>239</v>
      </c>
      <c r="K608" s="162">
        <v>0</v>
      </c>
      <c r="L608" s="162">
        <v>0</v>
      </c>
      <c r="M608" s="154">
        <v>0</v>
      </c>
      <c r="N608" s="162">
        <v>0</v>
      </c>
      <c r="O608" s="162">
        <v>0</v>
      </c>
      <c r="P608" s="162" t="s">
        <v>239</v>
      </c>
      <c r="Q608" s="162">
        <v>0</v>
      </c>
      <c r="R608" s="162">
        <v>0</v>
      </c>
      <c r="S608" s="162">
        <v>0</v>
      </c>
      <c r="T608" s="162">
        <v>0</v>
      </c>
      <c r="U608" s="162">
        <v>0</v>
      </c>
      <c r="V608" s="162" t="s">
        <v>239</v>
      </c>
      <c r="W608" s="154">
        <v>0</v>
      </c>
      <c r="X608" s="162">
        <v>0</v>
      </c>
      <c r="Y608" s="162">
        <v>0</v>
      </c>
      <c r="Z608" s="162">
        <v>0</v>
      </c>
      <c r="AA608" s="162">
        <v>0</v>
      </c>
      <c r="AB608" s="162" t="s">
        <v>239</v>
      </c>
      <c r="AC608" s="162">
        <v>0</v>
      </c>
      <c r="AD608" s="162">
        <v>0</v>
      </c>
      <c r="AE608" s="162">
        <v>0</v>
      </c>
      <c r="AF608" s="162">
        <v>0</v>
      </c>
      <c r="AG608" s="154">
        <v>0</v>
      </c>
    </row>
    <row r="609" spans="1:33" ht="31.5">
      <c r="A609" s="63" t="s">
        <v>140</v>
      </c>
      <c r="B609" s="54" t="s">
        <v>878</v>
      </c>
      <c r="C609" s="63" t="s">
        <v>879</v>
      </c>
      <c r="D609" s="162" t="s">
        <v>239</v>
      </c>
      <c r="E609" s="162">
        <v>0</v>
      </c>
      <c r="F609" s="162">
        <v>0</v>
      </c>
      <c r="G609" s="162">
        <v>0</v>
      </c>
      <c r="H609" s="162">
        <v>0</v>
      </c>
      <c r="I609" s="162">
        <v>0</v>
      </c>
      <c r="J609" s="162" t="s">
        <v>265</v>
      </c>
      <c r="K609" s="162">
        <v>0.63</v>
      </c>
      <c r="L609" s="162">
        <v>0</v>
      </c>
      <c r="M609" s="154">
        <v>0.19600000000000001</v>
      </c>
      <c r="N609" s="162">
        <v>0</v>
      </c>
      <c r="O609" s="162">
        <v>0</v>
      </c>
      <c r="P609" s="162" t="s">
        <v>239</v>
      </c>
      <c r="Q609" s="162">
        <v>0</v>
      </c>
      <c r="R609" s="162">
        <v>0</v>
      </c>
      <c r="S609" s="162">
        <v>0</v>
      </c>
      <c r="T609" s="162">
        <v>0</v>
      </c>
      <c r="U609" s="162">
        <v>0</v>
      </c>
      <c r="V609" s="162" t="s">
        <v>239</v>
      </c>
      <c r="W609" s="154">
        <v>0</v>
      </c>
      <c r="X609" s="162">
        <v>0</v>
      </c>
      <c r="Y609" s="162">
        <v>0</v>
      </c>
      <c r="Z609" s="162">
        <v>0</v>
      </c>
      <c r="AA609" s="162">
        <v>0</v>
      </c>
      <c r="AB609" s="162" t="s">
        <v>239</v>
      </c>
      <c r="AC609" s="162">
        <v>0</v>
      </c>
      <c r="AD609" s="162">
        <v>0</v>
      </c>
      <c r="AE609" s="162">
        <v>0</v>
      </c>
      <c r="AF609" s="162">
        <v>0</v>
      </c>
      <c r="AG609" s="154">
        <v>0</v>
      </c>
    </row>
    <row r="610" spans="1:33" ht="78.75">
      <c r="A610" s="63" t="s">
        <v>140</v>
      </c>
      <c r="B610" s="54" t="s">
        <v>880</v>
      </c>
      <c r="C610" s="63" t="s">
        <v>881</v>
      </c>
      <c r="D610" s="162" t="s">
        <v>239</v>
      </c>
      <c r="E610" s="162">
        <v>0</v>
      </c>
      <c r="F610" s="162">
        <v>0</v>
      </c>
      <c r="G610" s="162">
        <v>0</v>
      </c>
      <c r="H610" s="162">
        <v>0</v>
      </c>
      <c r="I610" s="162">
        <v>0</v>
      </c>
      <c r="J610" s="162" t="s">
        <v>239</v>
      </c>
      <c r="K610" s="162">
        <v>0</v>
      </c>
      <c r="L610" s="162">
        <v>0</v>
      </c>
      <c r="M610" s="154">
        <v>0</v>
      </c>
      <c r="N610" s="162">
        <v>0</v>
      </c>
      <c r="O610" s="162">
        <v>0</v>
      </c>
      <c r="P610" s="162" t="s">
        <v>239</v>
      </c>
      <c r="Q610" s="162">
        <v>0</v>
      </c>
      <c r="R610" s="162">
        <v>0</v>
      </c>
      <c r="S610" s="162">
        <v>0</v>
      </c>
      <c r="T610" s="162">
        <v>0</v>
      </c>
      <c r="U610" s="162">
        <v>0</v>
      </c>
      <c r="V610" s="162" t="s">
        <v>239</v>
      </c>
      <c r="W610" s="154">
        <v>0</v>
      </c>
      <c r="X610" s="162">
        <v>0</v>
      </c>
      <c r="Y610" s="162">
        <v>0</v>
      </c>
      <c r="Z610" s="162">
        <v>0</v>
      </c>
      <c r="AA610" s="162">
        <v>0</v>
      </c>
      <c r="AB610" s="162" t="s">
        <v>239</v>
      </c>
      <c r="AC610" s="162">
        <v>0</v>
      </c>
      <c r="AD610" s="162">
        <v>0</v>
      </c>
      <c r="AE610" s="162">
        <v>0</v>
      </c>
      <c r="AF610" s="162">
        <v>0</v>
      </c>
      <c r="AG610" s="154">
        <v>0</v>
      </c>
    </row>
    <row r="611" spans="1:33" ht="94.5">
      <c r="A611" s="63" t="s">
        <v>140</v>
      </c>
      <c r="B611" s="54" t="s">
        <v>1456</v>
      </c>
      <c r="C611" s="63" t="s">
        <v>1457</v>
      </c>
      <c r="D611" s="162" t="s">
        <v>239</v>
      </c>
      <c r="E611" s="162">
        <v>0</v>
      </c>
      <c r="F611" s="162">
        <v>0</v>
      </c>
      <c r="G611" s="162">
        <v>0</v>
      </c>
      <c r="H611" s="162">
        <v>0</v>
      </c>
      <c r="I611" s="162">
        <v>0</v>
      </c>
      <c r="J611" s="162" t="s">
        <v>239</v>
      </c>
      <c r="K611" s="162">
        <v>0</v>
      </c>
      <c r="L611" s="162">
        <v>0</v>
      </c>
      <c r="M611" s="154">
        <v>0</v>
      </c>
      <c r="N611" s="162">
        <v>0</v>
      </c>
      <c r="O611" s="162">
        <v>0</v>
      </c>
      <c r="P611" s="162" t="s">
        <v>239</v>
      </c>
      <c r="Q611" s="162">
        <v>0</v>
      </c>
      <c r="R611" s="162">
        <v>0</v>
      </c>
      <c r="S611" s="162">
        <v>0</v>
      </c>
      <c r="T611" s="162">
        <v>0</v>
      </c>
      <c r="U611" s="162">
        <v>0</v>
      </c>
      <c r="V611" s="162" t="s">
        <v>239</v>
      </c>
      <c r="W611" s="154">
        <v>0</v>
      </c>
      <c r="X611" s="162">
        <v>0</v>
      </c>
      <c r="Y611" s="162">
        <v>0</v>
      </c>
      <c r="Z611" s="162">
        <v>0</v>
      </c>
      <c r="AA611" s="162">
        <v>0</v>
      </c>
      <c r="AB611" s="162" t="s">
        <v>239</v>
      </c>
      <c r="AC611" s="162">
        <v>0</v>
      </c>
      <c r="AD611" s="162">
        <v>0</v>
      </c>
      <c r="AE611" s="162">
        <v>0</v>
      </c>
      <c r="AF611" s="162">
        <v>0</v>
      </c>
      <c r="AG611" s="154">
        <v>0</v>
      </c>
    </row>
    <row r="612" spans="1:33" ht="63">
      <c r="A612" s="63" t="s">
        <v>140</v>
      </c>
      <c r="B612" s="56" t="s">
        <v>1458</v>
      </c>
      <c r="C612" s="55" t="s">
        <v>1459</v>
      </c>
      <c r="D612" s="162" t="s">
        <v>239</v>
      </c>
      <c r="E612" s="162">
        <v>0</v>
      </c>
      <c r="F612" s="162">
        <v>0</v>
      </c>
      <c r="G612" s="162">
        <v>0</v>
      </c>
      <c r="H612" s="162">
        <v>0</v>
      </c>
      <c r="I612" s="162">
        <v>0</v>
      </c>
      <c r="J612" s="162" t="s">
        <v>239</v>
      </c>
      <c r="K612" s="162">
        <v>0</v>
      </c>
      <c r="L612" s="162">
        <v>0</v>
      </c>
      <c r="M612" s="154">
        <v>0</v>
      </c>
      <c r="N612" s="162">
        <v>0</v>
      </c>
      <c r="O612" s="162">
        <v>0</v>
      </c>
      <c r="P612" s="162" t="s">
        <v>239</v>
      </c>
      <c r="Q612" s="162">
        <v>0</v>
      </c>
      <c r="R612" s="162">
        <v>0</v>
      </c>
      <c r="S612" s="162">
        <v>0</v>
      </c>
      <c r="T612" s="162">
        <v>0</v>
      </c>
      <c r="U612" s="162">
        <v>0</v>
      </c>
      <c r="V612" s="162" t="s">
        <v>239</v>
      </c>
      <c r="W612" s="154">
        <v>0</v>
      </c>
      <c r="X612" s="162">
        <v>0</v>
      </c>
      <c r="Y612" s="162">
        <v>0</v>
      </c>
      <c r="Z612" s="162">
        <v>0</v>
      </c>
      <c r="AA612" s="162">
        <v>0</v>
      </c>
      <c r="AB612" s="162" t="s">
        <v>239</v>
      </c>
      <c r="AC612" s="162">
        <v>0</v>
      </c>
      <c r="AD612" s="162">
        <v>0</v>
      </c>
      <c r="AE612" s="162">
        <v>0</v>
      </c>
      <c r="AF612" s="162">
        <v>0</v>
      </c>
      <c r="AG612" s="154">
        <v>0</v>
      </c>
    </row>
    <row r="613" spans="1:33" ht="47.25">
      <c r="A613" s="63" t="s">
        <v>140</v>
      </c>
      <c r="B613" s="56" t="s">
        <v>1460</v>
      </c>
      <c r="C613" s="55" t="s">
        <v>1461</v>
      </c>
      <c r="D613" s="162" t="s">
        <v>239</v>
      </c>
      <c r="E613" s="162">
        <v>0</v>
      </c>
      <c r="F613" s="162">
        <v>0</v>
      </c>
      <c r="G613" s="162">
        <v>0</v>
      </c>
      <c r="H613" s="162">
        <v>0</v>
      </c>
      <c r="I613" s="162">
        <v>0</v>
      </c>
      <c r="J613" s="162" t="s">
        <v>239</v>
      </c>
      <c r="K613" s="162">
        <v>0</v>
      </c>
      <c r="L613" s="162">
        <v>0</v>
      </c>
      <c r="M613" s="154">
        <v>0</v>
      </c>
      <c r="N613" s="162">
        <v>0</v>
      </c>
      <c r="O613" s="162">
        <v>0</v>
      </c>
      <c r="P613" s="162" t="s">
        <v>239</v>
      </c>
      <c r="Q613" s="162">
        <v>0</v>
      </c>
      <c r="R613" s="162">
        <v>0</v>
      </c>
      <c r="S613" s="162">
        <v>0</v>
      </c>
      <c r="T613" s="162">
        <v>0</v>
      </c>
      <c r="U613" s="162">
        <v>0</v>
      </c>
      <c r="V613" s="162" t="s">
        <v>239</v>
      </c>
      <c r="W613" s="154">
        <v>0</v>
      </c>
      <c r="X613" s="162">
        <v>0</v>
      </c>
      <c r="Y613" s="162">
        <v>0</v>
      </c>
      <c r="Z613" s="162">
        <v>0</v>
      </c>
      <c r="AA613" s="162">
        <v>0</v>
      </c>
      <c r="AB613" s="162" t="s">
        <v>239</v>
      </c>
      <c r="AC613" s="162">
        <v>0</v>
      </c>
      <c r="AD613" s="162">
        <v>0</v>
      </c>
      <c r="AE613" s="162">
        <v>0</v>
      </c>
      <c r="AF613" s="162">
        <v>0</v>
      </c>
      <c r="AG613" s="154">
        <v>0</v>
      </c>
    </row>
    <row r="614" spans="1:33" ht="47.25">
      <c r="A614" s="63" t="s">
        <v>140</v>
      </c>
      <c r="B614" s="75" t="s">
        <v>1462</v>
      </c>
      <c r="C614" s="64" t="s">
        <v>1463</v>
      </c>
      <c r="D614" s="162" t="s">
        <v>239</v>
      </c>
      <c r="E614" s="162">
        <v>0</v>
      </c>
      <c r="F614" s="162">
        <v>0</v>
      </c>
      <c r="G614" s="162">
        <v>0</v>
      </c>
      <c r="H614" s="162">
        <v>0</v>
      </c>
      <c r="I614" s="162">
        <v>0</v>
      </c>
      <c r="J614" s="162" t="s">
        <v>239</v>
      </c>
      <c r="K614" s="162">
        <v>0</v>
      </c>
      <c r="L614" s="162">
        <v>0</v>
      </c>
      <c r="M614" s="154">
        <v>0</v>
      </c>
      <c r="N614" s="162">
        <v>0</v>
      </c>
      <c r="O614" s="162">
        <v>0</v>
      </c>
      <c r="P614" s="162" t="s">
        <v>239</v>
      </c>
      <c r="Q614" s="162">
        <v>0</v>
      </c>
      <c r="R614" s="162">
        <v>0</v>
      </c>
      <c r="S614" s="162">
        <v>0</v>
      </c>
      <c r="T614" s="162">
        <v>0</v>
      </c>
      <c r="U614" s="162">
        <v>0</v>
      </c>
      <c r="V614" s="162" t="s">
        <v>239</v>
      </c>
      <c r="W614" s="154">
        <v>0</v>
      </c>
      <c r="X614" s="162">
        <v>0</v>
      </c>
      <c r="Y614" s="162">
        <v>0</v>
      </c>
      <c r="Z614" s="162">
        <v>0</v>
      </c>
      <c r="AA614" s="162">
        <v>0</v>
      </c>
      <c r="AB614" s="162" t="s">
        <v>239</v>
      </c>
      <c r="AC614" s="162">
        <v>0</v>
      </c>
      <c r="AD614" s="162">
        <v>0</v>
      </c>
      <c r="AE614" s="162">
        <v>0</v>
      </c>
      <c r="AF614" s="162">
        <v>0</v>
      </c>
      <c r="AG614" s="154">
        <v>0</v>
      </c>
    </row>
    <row r="615" spans="1:33" ht="47.25">
      <c r="A615" s="63" t="s">
        <v>140</v>
      </c>
      <c r="B615" s="75" t="s">
        <v>1464</v>
      </c>
      <c r="C615" s="64" t="s">
        <v>1465</v>
      </c>
      <c r="D615" s="162" t="s">
        <v>239</v>
      </c>
      <c r="E615" s="162">
        <v>0</v>
      </c>
      <c r="F615" s="162">
        <v>0</v>
      </c>
      <c r="G615" s="162">
        <v>0</v>
      </c>
      <c r="H615" s="162">
        <v>0</v>
      </c>
      <c r="I615" s="162">
        <v>0</v>
      </c>
      <c r="J615" s="162" t="s">
        <v>239</v>
      </c>
      <c r="K615" s="162">
        <v>0</v>
      </c>
      <c r="L615" s="162">
        <v>0</v>
      </c>
      <c r="M615" s="154">
        <v>0</v>
      </c>
      <c r="N615" s="162">
        <v>0</v>
      </c>
      <c r="O615" s="162">
        <v>0</v>
      </c>
      <c r="P615" s="162" t="s">
        <v>239</v>
      </c>
      <c r="Q615" s="162">
        <v>0</v>
      </c>
      <c r="R615" s="162">
        <v>0</v>
      </c>
      <c r="S615" s="162">
        <v>0</v>
      </c>
      <c r="T615" s="162">
        <v>0</v>
      </c>
      <c r="U615" s="162">
        <v>0</v>
      </c>
      <c r="V615" s="162" t="s">
        <v>239</v>
      </c>
      <c r="W615" s="154">
        <v>0</v>
      </c>
      <c r="X615" s="162">
        <v>0</v>
      </c>
      <c r="Y615" s="162">
        <v>0</v>
      </c>
      <c r="Z615" s="162">
        <v>0</v>
      </c>
      <c r="AA615" s="162">
        <v>0</v>
      </c>
      <c r="AB615" s="162" t="s">
        <v>239</v>
      </c>
      <c r="AC615" s="162">
        <v>0</v>
      </c>
      <c r="AD615" s="162">
        <v>0</v>
      </c>
      <c r="AE615" s="162">
        <v>0.15</v>
      </c>
      <c r="AF615" s="162">
        <v>0</v>
      </c>
      <c r="AG615" s="154">
        <v>0</v>
      </c>
    </row>
    <row r="616" spans="1:33" ht="47.25">
      <c r="A616" s="133" t="s">
        <v>140</v>
      </c>
      <c r="B616" s="149" t="s">
        <v>1466</v>
      </c>
      <c r="C616" s="137" t="s">
        <v>1467</v>
      </c>
      <c r="D616" s="162" t="s">
        <v>239</v>
      </c>
      <c r="E616" s="162">
        <v>0</v>
      </c>
      <c r="F616" s="162">
        <v>0</v>
      </c>
      <c r="G616" s="162">
        <v>0</v>
      </c>
      <c r="H616" s="162">
        <v>0</v>
      </c>
      <c r="I616" s="162">
        <v>0</v>
      </c>
      <c r="J616" s="162" t="s">
        <v>239</v>
      </c>
      <c r="K616" s="162">
        <v>0</v>
      </c>
      <c r="L616" s="162">
        <v>0</v>
      </c>
      <c r="M616" s="154">
        <v>0</v>
      </c>
      <c r="N616" s="162">
        <v>0</v>
      </c>
      <c r="O616" s="162">
        <v>0</v>
      </c>
      <c r="P616" s="162" t="s">
        <v>239</v>
      </c>
      <c r="Q616" s="162">
        <v>0</v>
      </c>
      <c r="R616" s="162">
        <v>0</v>
      </c>
      <c r="S616" s="162">
        <v>0</v>
      </c>
      <c r="T616" s="162">
        <v>0</v>
      </c>
      <c r="U616" s="162">
        <v>0</v>
      </c>
      <c r="V616" s="162" t="s">
        <v>239</v>
      </c>
      <c r="W616" s="154">
        <v>0</v>
      </c>
      <c r="X616" s="162">
        <v>0</v>
      </c>
      <c r="Y616" s="162">
        <v>0</v>
      </c>
      <c r="Z616" s="162">
        <v>0</v>
      </c>
      <c r="AA616" s="162">
        <v>0</v>
      </c>
      <c r="AB616" s="162" t="s">
        <v>239</v>
      </c>
      <c r="AC616" s="162">
        <v>0</v>
      </c>
      <c r="AD616" s="162">
        <v>0</v>
      </c>
      <c r="AE616" s="162">
        <v>0.1</v>
      </c>
      <c r="AF616" s="162">
        <v>0</v>
      </c>
      <c r="AG616" s="154">
        <v>0</v>
      </c>
    </row>
    <row r="617" spans="1:33" ht="47.25">
      <c r="A617" s="63" t="s">
        <v>140</v>
      </c>
      <c r="B617" s="35" t="s">
        <v>1468</v>
      </c>
      <c r="C617" s="64" t="s">
        <v>1469</v>
      </c>
      <c r="D617" s="162" t="s">
        <v>239</v>
      </c>
      <c r="E617" s="162">
        <v>0</v>
      </c>
      <c r="F617" s="162">
        <v>0</v>
      </c>
      <c r="G617" s="162">
        <v>0</v>
      </c>
      <c r="H617" s="162">
        <v>0</v>
      </c>
      <c r="I617" s="162">
        <v>0</v>
      </c>
      <c r="J617" s="162" t="s">
        <v>239</v>
      </c>
      <c r="K617" s="162">
        <v>0</v>
      </c>
      <c r="L617" s="162">
        <v>0</v>
      </c>
      <c r="M617" s="154">
        <v>0</v>
      </c>
      <c r="N617" s="162">
        <v>0</v>
      </c>
      <c r="O617" s="162">
        <v>0</v>
      </c>
      <c r="P617" s="162" t="s">
        <v>239</v>
      </c>
      <c r="Q617" s="162">
        <v>0</v>
      </c>
      <c r="R617" s="162">
        <v>0</v>
      </c>
      <c r="S617" s="162">
        <v>0</v>
      </c>
      <c r="T617" s="162">
        <v>0</v>
      </c>
      <c r="U617" s="162">
        <v>0</v>
      </c>
      <c r="V617" s="162" t="s">
        <v>239</v>
      </c>
      <c r="W617" s="154">
        <v>0</v>
      </c>
      <c r="X617" s="162">
        <v>0</v>
      </c>
      <c r="Y617" s="162">
        <v>0</v>
      </c>
      <c r="Z617" s="162">
        <v>0</v>
      </c>
      <c r="AA617" s="162">
        <v>0</v>
      </c>
      <c r="AB617" s="162" t="s">
        <v>239</v>
      </c>
      <c r="AC617" s="162">
        <v>0</v>
      </c>
      <c r="AD617" s="162">
        <v>0</v>
      </c>
      <c r="AE617" s="162">
        <v>0</v>
      </c>
      <c r="AF617" s="162">
        <v>0</v>
      </c>
      <c r="AG617" s="154">
        <v>0</v>
      </c>
    </row>
    <row r="618" spans="1:33" ht="47.25">
      <c r="A618" s="63" t="s">
        <v>140</v>
      </c>
      <c r="B618" s="35" t="s">
        <v>1470</v>
      </c>
      <c r="C618" s="64" t="s">
        <v>1471</v>
      </c>
      <c r="D618" s="162" t="s">
        <v>239</v>
      </c>
      <c r="E618" s="162">
        <v>0</v>
      </c>
      <c r="F618" s="162">
        <v>0</v>
      </c>
      <c r="G618" s="162">
        <v>0</v>
      </c>
      <c r="H618" s="162">
        <v>0</v>
      </c>
      <c r="I618" s="162">
        <v>0</v>
      </c>
      <c r="J618" s="162" t="s">
        <v>239</v>
      </c>
      <c r="K618" s="162">
        <v>0</v>
      </c>
      <c r="L618" s="162">
        <v>0</v>
      </c>
      <c r="M618" s="154">
        <v>0</v>
      </c>
      <c r="N618" s="162">
        <v>0</v>
      </c>
      <c r="O618" s="162">
        <v>0</v>
      </c>
      <c r="P618" s="162" t="s">
        <v>239</v>
      </c>
      <c r="Q618" s="162">
        <v>0</v>
      </c>
      <c r="R618" s="162">
        <v>0</v>
      </c>
      <c r="S618" s="162">
        <v>0</v>
      </c>
      <c r="T618" s="162">
        <v>0</v>
      </c>
      <c r="U618" s="162">
        <v>0</v>
      </c>
      <c r="V618" s="162" t="s">
        <v>239</v>
      </c>
      <c r="W618" s="154">
        <v>0</v>
      </c>
      <c r="X618" s="162">
        <v>0</v>
      </c>
      <c r="Y618" s="162">
        <v>0</v>
      </c>
      <c r="Z618" s="162">
        <v>0</v>
      </c>
      <c r="AA618" s="162">
        <v>0</v>
      </c>
      <c r="AB618" s="162" t="s">
        <v>239</v>
      </c>
      <c r="AC618" s="162">
        <v>0</v>
      </c>
      <c r="AD618" s="162">
        <v>0</v>
      </c>
      <c r="AE618" s="162">
        <v>0</v>
      </c>
      <c r="AF618" s="162">
        <v>0</v>
      </c>
      <c r="AG618" s="154">
        <v>0</v>
      </c>
    </row>
    <row r="619" spans="1:33" ht="63">
      <c r="A619" s="76" t="s">
        <v>140</v>
      </c>
      <c r="B619" s="35" t="s">
        <v>1472</v>
      </c>
      <c r="C619" s="59" t="s">
        <v>1473</v>
      </c>
      <c r="D619" s="162" t="s">
        <v>239</v>
      </c>
      <c r="E619" s="162">
        <v>0</v>
      </c>
      <c r="F619" s="162">
        <v>0</v>
      </c>
      <c r="G619" s="162">
        <v>0</v>
      </c>
      <c r="H619" s="162">
        <v>0</v>
      </c>
      <c r="I619" s="162">
        <v>0</v>
      </c>
      <c r="J619" s="162" t="s">
        <v>239</v>
      </c>
      <c r="K619" s="162">
        <v>0</v>
      </c>
      <c r="L619" s="162">
        <v>0</v>
      </c>
      <c r="M619" s="154">
        <v>0</v>
      </c>
      <c r="N619" s="162">
        <v>0</v>
      </c>
      <c r="O619" s="162">
        <v>0</v>
      </c>
      <c r="P619" s="162" t="s">
        <v>239</v>
      </c>
      <c r="Q619" s="162">
        <v>0</v>
      </c>
      <c r="R619" s="162">
        <v>0</v>
      </c>
      <c r="S619" s="162">
        <v>0</v>
      </c>
      <c r="T619" s="162">
        <v>0</v>
      </c>
      <c r="U619" s="162">
        <v>0</v>
      </c>
      <c r="V619" s="162" t="s">
        <v>239</v>
      </c>
      <c r="W619" s="154">
        <v>0</v>
      </c>
      <c r="X619" s="162">
        <v>0</v>
      </c>
      <c r="Y619" s="162">
        <v>0</v>
      </c>
      <c r="Z619" s="162">
        <v>0</v>
      </c>
      <c r="AA619" s="162">
        <v>0</v>
      </c>
      <c r="AB619" s="162" t="s">
        <v>239</v>
      </c>
      <c r="AC619" s="162">
        <v>0</v>
      </c>
      <c r="AD619" s="162">
        <v>0</v>
      </c>
      <c r="AE619" s="162">
        <v>0</v>
      </c>
      <c r="AF619" s="162">
        <v>0</v>
      </c>
      <c r="AG619" s="154">
        <v>0</v>
      </c>
    </row>
    <row r="620" spans="1:33" ht="63">
      <c r="A620" s="76" t="s">
        <v>140</v>
      </c>
      <c r="B620" s="60" t="s">
        <v>1474</v>
      </c>
      <c r="C620" s="59" t="s">
        <v>1475</v>
      </c>
      <c r="D620" s="162" t="s">
        <v>239</v>
      </c>
      <c r="E620" s="162">
        <v>0</v>
      </c>
      <c r="F620" s="162">
        <v>0</v>
      </c>
      <c r="G620" s="162">
        <v>0</v>
      </c>
      <c r="H620" s="162">
        <v>0</v>
      </c>
      <c r="I620" s="162">
        <v>0</v>
      </c>
      <c r="J620" s="162" t="s">
        <v>239</v>
      </c>
      <c r="K620" s="162">
        <v>0</v>
      </c>
      <c r="L620" s="162">
        <v>0</v>
      </c>
      <c r="M620" s="154">
        <v>0</v>
      </c>
      <c r="N620" s="162">
        <v>0</v>
      </c>
      <c r="O620" s="162">
        <v>0</v>
      </c>
      <c r="P620" s="162" t="s">
        <v>239</v>
      </c>
      <c r="Q620" s="162">
        <v>0</v>
      </c>
      <c r="R620" s="162">
        <v>0</v>
      </c>
      <c r="S620" s="162">
        <v>0</v>
      </c>
      <c r="T620" s="162">
        <v>0</v>
      </c>
      <c r="U620" s="162">
        <v>0</v>
      </c>
      <c r="V620" s="162" t="s">
        <v>239</v>
      </c>
      <c r="W620" s="154">
        <v>0</v>
      </c>
      <c r="X620" s="162">
        <v>0</v>
      </c>
      <c r="Y620" s="162">
        <v>0</v>
      </c>
      <c r="Z620" s="162">
        <v>0</v>
      </c>
      <c r="AA620" s="162">
        <v>0</v>
      </c>
      <c r="AB620" s="162" t="s">
        <v>239</v>
      </c>
      <c r="AC620" s="162">
        <v>0</v>
      </c>
      <c r="AD620" s="162">
        <v>0</v>
      </c>
      <c r="AE620" s="162">
        <v>0</v>
      </c>
      <c r="AF620" s="162">
        <v>0</v>
      </c>
      <c r="AG620" s="154">
        <v>0</v>
      </c>
    </row>
    <row r="621" spans="1:33" ht="63">
      <c r="A621" s="59" t="s">
        <v>140</v>
      </c>
      <c r="B621" s="60" t="s">
        <v>1476</v>
      </c>
      <c r="C621" s="84" t="s">
        <v>1477</v>
      </c>
      <c r="D621" s="162" t="s">
        <v>239</v>
      </c>
      <c r="E621" s="162">
        <v>0</v>
      </c>
      <c r="F621" s="162">
        <v>0</v>
      </c>
      <c r="G621" s="162">
        <v>0</v>
      </c>
      <c r="H621" s="162">
        <v>0</v>
      </c>
      <c r="I621" s="162">
        <v>0</v>
      </c>
      <c r="J621" s="162" t="s">
        <v>239</v>
      </c>
      <c r="K621" s="162">
        <v>0</v>
      </c>
      <c r="L621" s="162">
        <v>0</v>
      </c>
      <c r="M621" s="154">
        <v>0</v>
      </c>
      <c r="N621" s="162">
        <v>0</v>
      </c>
      <c r="O621" s="162">
        <v>0</v>
      </c>
      <c r="P621" s="162" t="s">
        <v>239</v>
      </c>
      <c r="Q621" s="162">
        <v>0</v>
      </c>
      <c r="R621" s="162">
        <v>0</v>
      </c>
      <c r="S621" s="162">
        <v>0</v>
      </c>
      <c r="T621" s="162">
        <v>0</v>
      </c>
      <c r="U621" s="162">
        <v>0</v>
      </c>
      <c r="V621" s="162" t="s">
        <v>239</v>
      </c>
      <c r="W621" s="154">
        <v>0</v>
      </c>
      <c r="X621" s="162">
        <v>0</v>
      </c>
      <c r="Y621" s="162">
        <v>0</v>
      </c>
      <c r="Z621" s="162">
        <v>0</v>
      </c>
      <c r="AA621" s="162">
        <v>0</v>
      </c>
      <c r="AB621" s="162" t="s">
        <v>239</v>
      </c>
      <c r="AC621" s="162">
        <v>0</v>
      </c>
      <c r="AD621" s="162">
        <v>0</v>
      </c>
      <c r="AE621" s="162">
        <v>0</v>
      </c>
      <c r="AF621" s="162">
        <v>0</v>
      </c>
      <c r="AG621" s="154">
        <v>0</v>
      </c>
    </row>
    <row r="622" spans="1:33" ht="47.25">
      <c r="A622" s="59" t="s">
        <v>140</v>
      </c>
      <c r="B622" s="35" t="s">
        <v>1478</v>
      </c>
      <c r="C622" s="34" t="s">
        <v>1479</v>
      </c>
      <c r="D622" s="162" t="s">
        <v>239</v>
      </c>
      <c r="E622" s="162">
        <v>0</v>
      </c>
      <c r="F622" s="162">
        <v>0</v>
      </c>
      <c r="G622" s="162">
        <v>0</v>
      </c>
      <c r="H622" s="162">
        <v>0</v>
      </c>
      <c r="I622" s="162">
        <v>0</v>
      </c>
      <c r="J622" s="162" t="s">
        <v>239</v>
      </c>
      <c r="K622" s="162">
        <v>0</v>
      </c>
      <c r="L622" s="162">
        <v>0</v>
      </c>
      <c r="M622" s="154">
        <v>0</v>
      </c>
      <c r="N622" s="162">
        <v>0</v>
      </c>
      <c r="O622" s="162">
        <v>0</v>
      </c>
      <c r="P622" s="162" t="s">
        <v>265</v>
      </c>
      <c r="Q622" s="162">
        <v>0</v>
      </c>
      <c r="R622" s="162">
        <v>0</v>
      </c>
      <c r="S622" s="162">
        <v>0.45</v>
      </c>
      <c r="T622" s="162">
        <v>0</v>
      </c>
      <c r="U622" s="162">
        <v>0</v>
      </c>
      <c r="V622" s="162" t="s">
        <v>239</v>
      </c>
      <c r="W622" s="154">
        <v>0</v>
      </c>
      <c r="X622" s="162">
        <v>0</v>
      </c>
      <c r="Y622" s="162">
        <v>0</v>
      </c>
      <c r="Z622" s="162">
        <v>0</v>
      </c>
      <c r="AA622" s="162">
        <v>0</v>
      </c>
      <c r="AB622" s="162" t="s">
        <v>239</v>
      </c>
      <c r="AC622" s="162">
        <v>0</v>
      </c>
      <c r="AD622" s="162">
        <v>0</v>
      </c>
      <c r="AE622" s="162">
        <v>0</v>
      </c>
      <c r="AF622" s="162">
        <v>0</v>
      </c>
      <c r="AG622" s="154">
        <v>0</v>
      </c>
    </row>
    <row r="623" spans="1:33" ht="63">
      <c r="A623" s="153" t="s">
        <v>140</v>
      </c>
      <c r="B623" s="148" t="s">
        <v>1480</v>
      </c>
      <c r="C623" s="135" t="s">
        <v>1481</v>
      </c>
      <c r="D623" s="162" t="s">
        <v>239</v>
      </c>
      <c r="E623" s="162">
        <v>0</v>
      </c>
      <c r="F623" s="162">
        <v>0</v>
      </c>
      <c r="G623" s="162">
        <v>0</v>
      </c>
      <c r="H623" s="162">
        <v>0</v>
      </c>
      <c r="I623" s="162">
        <v>0</v>
      </c>
      <c r="J623" s="162" t="s">
        <v>239</v>
      </c>
      <c r="K623" s="162">
        <v>0</v>
      </c>
      <c r="L623" s="162">
        <v>0</v>
      </c>
      <c r="M623" s="154">
        <v>0</v>
      </c>
      <c r="N623" s="162">
        <v>0</v>
      </c>
      <c r="O623" s="162">
        <v>0</v>
      </c>
      <c r="P623" s="162" t="s">
        <v>239</v>
      </c>
      <c r="Q623" s="162">
        <v>0</v>
      </c>
      <c r="R623" s="162">
        <v>0</v>
      </c>
      <c r="S623" s="162">
        <v>0</v>
      </c>
      <c r="T623" s="162">
        <v>0</v>
      </c>
      <c r="U623" s="162">
        <v>0</v>
      </c>
      <c r="V623" s="162" t="s">
        <v>265</v>
      </c>
      <c r="W623" s="154">
        <v>0.16</v>
      </c>
      <c r="X623" s="162">
        <v>0</v>
      </c>
      <c r="Y623" s="162">
        <v>0.42</v>
      </c>
      <c r="Z623" s="162">
        <v>0</v>
      </c>
      <c r="AA623" s="162">
        <v>0</v>
      </c>
      <c r="AB623" s="162" t="s">
        <v>239</v>
      </c>
      <c r="AC623" s="162">
        <v>0</v>
      </c>
      <c r="AD623" s="162">
        <v>0</v>
      </c>
      <c r="AE623" s="162">
        <v>0</v>
      </c>
      <c r="AF623" s="162">
        <v>0</v>
      </c>
      <c r="AG623" s="154">
        <v>0</v>
      </c>
    </row>
    <row r="624" spans="1:33" ht="31.5">
      <c r="A624" s="59" t="s">
        <v>140</v>
      </c>
      <c r="B624" s="60" t="s">
        <v>1482</v>
      </c>
      <c r="C624" s="64" t="s">
        <v>1483</v>
      </c>
      <c r="D624" s="162" t="s">
        <v>239</v>
      </c>
      <c r="E624" s="162">
        <v>0</v>
      </c>
      <c r="F624" s="162">
        <v>0</v>
      </c>
      <c r="G624" s="162">
        <v>0</v>
      </c>
      <c r="H624" s="162">
        <v>0</v>
      </c>
      <c r="I624" s="162">
        <v>0</v>
      </c>
      <c r="J624" s="162" t="s">
        <v>239</v>
      </c>
      <c r="K624" s="162">
        <v>0</v>
      </c>
      <c r="L624" s="162">
        <v>0</v>
      </c>
      <c r="M624" s="154">
        <v>0</v>
      </c>
      <c r="N624" s="162">
        <v>0</v>
      </c>
      <c r="O624" s="162">
        <v>0</v>
      </c>
      <c r="P624" s="162" t="s">
        <v>239</v>
      </c>
      <c r="Q624" s="162">
        <v>0</v>
      </c>
      <c r="R624" s="162">
        <v>0</v>
      </c>
      <c r="S624" s="162">
        <v>0</v>
      </c>
      <c r="T624" s="162">
        <v>0</v>
      </c>
      <c r="U624" s="162">
        <v>0</v>
      </c>
      <c r="V624" s="162" t="s">
        <v>239</v>
      </c>
      <c r="W624" s="154">
        <v>0</v>
      </c>
      <c r="X624" s="162">
        <v>0</v>
      </c>
      <c r="Y624" s="162">
        <v>0</v>
      </c>
      <c r="Z624" s="162">
        <v>0</v>
      </c>
      <c r="AA624" s="162">
        <v>0</v>
      </c>
      <c r="AB624" s="162" t="s">
        <v>239</v>
      </c>
      <c r="AC624" s="162">
        <v>0</v>
      </c>
      <c r="AD624" s="162">
        <v>0</v>
      </c>
      <c r="AE624" s="162">
        <v>0</v>
      </c>
      <c r="AF624" s="162">
        <v>0</v>
      </c>
      <c r="AG624" s="154">
        <v>0</v>
      </c>
    </row>
    <row r="625" spans="1:33" ht="31.5">
      <c r="A625" s="59" t="s">
        <v>140</v>
      </c>
      <c r="B625" s="60" t="s">
        <v>1484</v>
      </c>
      <c r="C625" s="34" t="s">
        <v>1485</v>
      </c>
      <c r="D625" s="162" t="s">
        <v>239</v>
      </c>
      <c r="E625" s="162">
        <v>0</v>
      </c>
      <c r="F625" s="162">
        <v>0</v>
      </c>
      <c r="G625" s="162">
        <v>0</v>
      </c>
      <c r="H625" s="162">
        <v>0</v>
      </c>
      <c r="I625" s="162">
        <v>0</v>
      </c>
      <c r="J625" s="162" t="s">
        <v>239</v>
      </c>
      <c r="K625" s="162">
        <v>0</v>
      </c>
      <c r="L625" s="162">
        <v>0</v>
      </c>
      <c r="M625" s="154">
        <v>0</v>
      </c>
      <c r="N625" s="162">
        <v>0</v>
      </c>
      <c r="O625" s="162">
        <v>0</v>
      </c>
      <c r="P625" s="162" t="s">
        <v>239</v>
      </c>
      <c r="Q625" s="162">
        <v>0</v>
      </c>
      <c r="R625" s="162">
        <v>0</v>
      </c>
      <c r="S625" s="162">
        <v>0</v>
      </c>
      <c r="T625" s="162">
        <v>0</v>
      </c>
      <c r="U625" s="162">
        <v>0</v>
      </c>
      <c r="V625" s="162" t="s">
        <v>239</v>
      </c>
      <c r="W625" s="154">
        <v>0</v>
      </c>
      <c r="X625" s="162">
        <v>0</v>
      </c>
      <c r="Y625" s="162">
        <v>0</v>
      </c>
      <c r="Z625" s="162">
        <v>0</v>
      </c>
      <c r="AA625" s="162">
        <v>0</v>
      </c>
      <c r="AB625" s="162" t="s">
        <v>239</v>
      </c>
      <c r="AC625" s="162">
        <v>0</v>
      </c>
      <c r="AD625" s="162">
        <v>0</v>
      </c>
      <c r="AE625" s="162">
        <v>0</v>
      </c>
      <c r="AF625" s="162">
        <v>0</v>
      </c>
      <c r="AG625" s="154">
        <v>0</v>
      </c>
    </row>
    <row r="626" spans="1:33" ht="78.75">
      <c r="A626" s="59" t="s">
        <v>140</v>
      </c>
      <c r="B626" s="60" t="s">
        <v>1486</v>
      </c>
      <c r="C626" s="59" t="s">
        <v>1487</v>
      </c>
      <c r="D626" s="162" t="s">
        <v>239</v>
      </c>
      <c r="E626" s="162">
        <v>0</v>
      </c>
      <c r="F626" s="162">
        <v>0</v>
      </c>
      <c r="G626" s="162">
        <v>0</v>
      </c>
      <c r="H626" s="162">
        <v>0</v>
      </c>
      <c r="I626" s="162">
        <v>0</v>
      </c>
      <c r="J626" s="162" t="s">
        <v>239</v>
      </c>
      <c r="K626" s="162">
        <v>0</v>
      </c>
      <c r="L626" s="162">
        <v>0</v>
      </c>
      <c r="M626" s="154">
        <v>0</v>
      </c>
      <c r="N626" s="162">
        <v>0</v>
      </c>
      <c r="O626" s="162">
        <v>0</v>
      </c>
      <c r="P626" s="162" t="s">
        <v>239</v>
      </c>
      <c r="Q626" s="162">
        <v>0</v>
      </c>
      <c r="R626" s="162">
        <v>0</v>
      </c>
      <c r="S626" s="162">
        <v>0</v>
      </c>
      <c r="T626" s="162">
        <v>0</v>
      </c>
      <c r="U626" s="162">
        <v>0</v>
      </c>
      <c r="V626" s="162" t="s">
        <v>239</v>
      </c>
      <c r="W626" s="154">
        <v>0</v>
      </c>
      <c r="X626" s="162">
        <v>0</v>
      </c>
      <c r="Y626" s="162">
        <v>0</v>
      </c>
      <c r="Z626" s="162">
        <v>0</v>
      </c>
      <c r="AA626" s="162">
        <v>0</v>
      </c>
      <c r="AB626" s="162" t="s">
        <v>239</v>
      </c>
      <c r="AC626" s="162">
        <v>0</v>
      </c>
      <c r="AD626" s="162">
        <v>0</v>
      </c>
      <c r="AE626" s="162">
        <v>0</v>
      </c>
      <c r="AF626" s="162">
        <v>0</v>
      </c>
      <c r="AG626" s="154">
        <v>0</v>
      </c>
    </row>
    <row r="627" spans="1:33" ht="78.75">
      <c r="A627" s="65" t="s">
        <v>140</v>
      </c>
      <c r="B627" s="35" t="s">
        <v>1488</v>
      </c>
      <c r="C627" s="59" t="s">
        <v>1489</v>
      </c>
      <c r="D627" s="162" t="s">
        <v>239</v>
      </c>
      <c r="E627" s="162">
        <v>0</v>
      </c>
      <c r="F627" s="162">
        <v>0</v>
      </c>
      <c r="G627" s="162">
        <v>0</v>
      </c>
      <c r="H627" s="162">
        <v>0</v>
      </c>
      <c r="I627" s="162">
        <v>0</v>
      </c>
      <c r="J627" s="162" t="s">
        <v>239</v>
      </c>
      <c r="K627" s="162">
        <v>0</v>
      </c>
      <c r="L627" s="162">
        <v>0</v>
      </c>
      <c r="M627" s="154">
        <v>0</v>
      </c>
      <c r="N627" s="162">
        <v>0</v>
      </c>
      <c r="O627" s="162">
        <v>0</v>
      </c>
      <c r="P627" s="162" t="s">
        <v>239</v>
      </c>
      <c r="Q627" s="162">
        <v>0</v>
      </c>
      <c r="R627" s="162">
        <v>0</v>
      </c>
      <c r="S627" s="162">
        <v>0</v>
      </c>
      <c r="T627" s="162">
        <v>0</v>
      </c>
      <c r="U627" s="162">
        <v>0</v>
      </c>
      <c r="V627" s="162" t="s">
        <v>239</v>
      </c>
      <c r="W627" s="154">
        <v>0</v>
      </c>
      <c r="X627" s="162">
        <v>0</v>
      </c>
      <c r="Y627" s="162">
        <v>0</v>
      </c>
      <c r="Z627" s="162">
        <v>0</v>
      </c>
      <c r="AA627" s="162">
        <v>0</v>
      </c>
      <c r="AB627" s="162" t="s">
        <v>239</v>
      </c>
      <c r="AC627" s="162">
        <v>0</v>
      </c>
      <c r="AD627" s="162">
        <v>0</v>
      </c>
      <c r="AE627" s="162">
        <v>0</v>
      </c>
      <c r="AF627" s="162">
        <v>0</v>
      </c>
      <c r="AG627" s="154">
        <v>0</v>
      </c>
    </row>
    <row r="628" spans="1:33" ht="78.75">
      <c r="A628" s="65" t="s">
        <v>140</v>
      </c>
      <c r="B628" s="60" t="s">
        <v>1490</v>
      </c>
      <c r="C628" s="59" t="s">
        <v>1491</v>
      </c>
      <c r="D628" s="162" t="s">
        <v>239</v>
      </c>
      <c r="E628" s="162">
        <v>0</v>
      </c>
      <c r="F628" s="162">
        <v>0</v>
      </c>
      <c r="G628" s="162">
        <v>0</v>
      </c>
      <c r="H628" s="162">
        <v>0</v>
      </c>
      <c r="I628" s="162">
        <v>0</v>
      </c>
      <c r="J628" s="162" t="s">
        <v>239</v>
      </c>
      <c r="K628" s="162">
        <v>0</v>
      </c>
      <c r="L628" s="162">
        <v>0</v>
      </c>
      <c r="M628" s="154">
        <v>0</v>
      </c>
      <c r="N628" s="162">
        <v>0</v>
      </c>
      <c r="O628" s="162">
        <v>0</v>
      </c>
      <c r="P628" s="162" t="s">
        <v>265</v>
      </c>
      <c r="Q628" s="162">
        <v>0.4</v>
      </c>
      <c r="R628" s="162">
        <v>0</v>
      </c>
      <c r="S628" s="162">
        <v>2.9</v>
      </c>
      <c r="T628" s="162">
        <v>0</v>
      </c>
      <c r="U628" s="162">
        <v>0</v>
      </c>
      <c r="V628" s="162" t="s">
        <v>239</v>
      </c>
      <c r="W628" s="154">
        <v>0</v>
      </c>
      <c r="X628" s="162">
        <v>0</v>
      </c>
      <c r="Y628" s="162">
        <v>0</v>
      </c>
      <c r="Z628" s="162">
        <v>0</v>
      </c>
      <c r="AA628" s="162">
        <v>0</v>
      </c>
      <c r="AB628" s="162" t="s">
        <v>239</v>
      </c>
      <c r="AC628" s="162">
        <v>0</v>
      </c>
      <c r="AD628" s="162">
        <v>0</v>
      </c>
      <c r="AE628" s="162">
        <v>0</v>
      </c>
      <c r="AF628" s="162">
        <v>0</v>
      </c>
      <c r="AG628" s="154">
        <v>0</v>
      </c>
    </row>
    <row r="629" spans="1:33" ht="63">
      <c r="A629" s="65" t="s">
        <v>140</v>
      </c>
      <c r="B629" s="35" t="s">
        <v>1492</v>
      </c>
      <c r="C629" s="59" t="s">
        <v>1493</v>
      </c>
      <c r="D629" s="162" t="s">
        <v>239</v>
      </c>
      <c r="E629" s="162">
        <v>0</v>
      </c>
      <c r="F629" s="162">
        <v>0</v>
      </c>
      <c r="G629" s="162">
        <v>0</v>
      </c>
      <c r="H629" s="162">
        <v>0</v>
      </c>
      <c r="I629" s="162">
        <v>0</v>
      </c>
      <c r="J629" s="162" t="s">
        <v>239</v>
      </c>
      <c r="K629" s="162">
        <v>0</v>
      </c>
      <c r="L629" s="162">
        <v>0</v>
      </c>
      <c r="M629" s="154">
        <v>0</v>
      </c>
      <c r="N629" s="162">
        <v>0</v>
      </c>
      <c r="O629" s="162">
        <v>0</v>
      </c>
      <c r="P629" s="162" t="s">
        <v>239</v>
      </c>
      <c r="Q629" s="162">
        <v>0</v>
      </c>
      <c r="R629" s="162">
        <v>0</v>
      </c>
      <c r="S629" s="162">
        <v>0</v>
      </c>
      <c r="T629" s="162">
        <v>0</v>
      </c>
      <c r="U629" s="162">
        <v>0</v>
      </c>
      <c r="V629" s="162" t="s">
        <v>239</v>
      </c>
      <c r="W629" s="154">
        <v>0</v>
      </c>
      <c r="X629" s="162">
        <v>0</v>
      </c>
      <c r="Y629" s="162">
        <v>0</v>
      </c>
      <c r="Z629" s="162">
        <v>0</v>
      </c>
      <c r="AA629" s="162">
        <v>0</v>
      </c>
      <c r="AB629" s="162" t="s">
        <v>239</v>
      </c>
      <c r="AC629" s="162">
        <v>0</v>
      </c>
      <c r="AD629" s="162">
        <v>0</v>
      </c>
      <c r="AE629" s="162">
        <v>0</v>
      </c>
      <c r="AF629" s="162">
        <v>0</v>
      </c>
      <c r="AG629" s="154">
        <v>0</v>
      </c>
    </row>
    <row r="630" spans="1:33" ht="47.25">
      <c r="A630" s="65" t="s">
        <v>140</v>
      </c>
      <c r="B630" s="35" t="s">
        <v>1494</v>
      </c>
      <c r="C630" s="59" t="s">
        <v>1495</v>
      </c>
      <c r="D630" s="162" t="s">
        <v>239</v>
      </c>
      <c r="E630" s="162">
        <v>0</v>
      </c>
      <c r="F630" s="162">
        <v>0</v>
      </c>
      <c r="G630" s="162">
        <v>0</v>
      </c>
      <c r="H630" s="162">
        <v>0</v>
      </c>
      <c r="I630" s="162">
        <v>0</v>
      </c>
      <c r="J630" s="162" t="s">
        <v>239</v>
      </c>
      <c r="K630" s="162">
        <v>0</v>
      </c>
      <c r="L630" s="162">
        <v>0</v>
      </c>
      <c r="M630" s="154">
        <v>0</v>
      </c>
      <c r="N630" s="162">
        <v>0</v>
      </c>
      <c r="O630" s="162">
        <v>0</v>
      </c>
      <c r="P630" s="162" t="s">
        <v>239</v>
      </c>
      <c r="Q630" s="162">
        <v>0</v>
      </c>
      <c r="R630" s="162">
        <v>0</v>
      </c>
      <c r="S630" s="162">
        <v>0</v>
      </c>
      <c r="T630" s="162">
        <v>0</v>
      </c>
      <c r="U630" s="162">
        <v>0</v>
      </c>
      <c r="V630" s="162" t="s">
        <v>239</v>
      </c>
      <c r="W630" s="154">
        <v>0</v>
      </c>
      <c r="X630" s="162">
        <v>0</v>
      </c>
      <c r="Y630" s="162">
        <v>0</v>
      </c>
      <c r="Z630" s="162">
        <v>0</v>
      </c>
      <c r="AA630" s="162">
        <v>0</v>
      </c>
      <c r="AB630" s="162" t="s">
        <v>239</v>
      </c>
      <c r="AC630" s="162">
        <v>0</v>
      </c>
      <c r="AD630" s="162">
        <v>0</v>
      </c>
      <c r="AE630" s="162">
        <v>0</v>
      </c>
      <c r="AF630" s="162">
        <v>0</v>
      </c>
      <c r="AG630" s="154">
        <v>0</v>
      </c>
    </row>
    <row r="631" spans="1:33" ht="63">
      <c r="A631" s="65" t="s">
        <v>140</v>
      </c>
      <c r="B631" s="35" t="s">
        <v>1496</v>
      </c>
      <c r="C631" s="59" t="s">
        <v>1497</v>
      </c>
      <c r="D631" s="162" t="s">
        <v>239</v>
      </c>
      <c r="E631" s="162">
        <v>0</v>
      </c>
      <c r="F631" s="162">
        <v>0</v>
      </c>
      <c r="G631" s="162">
        <v>0</v>
      </c>
      <c r="H631" s="162">
        <v>0</v>
      </c>
      <c r="I631" s="162">
        <v>0</v>
      </c>
      <c r="J631" s="162" t="s">
        <v>239</v>
      </c>
      <c r="K631" s="162">
        <v>0</v>
      </c>
      <c r="L631" s="162">
        <v>0</v>
      </c>
      <c r="M631" s="154">
        <v>0</v>
      </c>
      <c r="N631" s="162">
        <v>0</v>
      </c>
      <c r="O631" s="162">
        <v>0</v>
      </c>
      <c r="P631" s="162" t="s">
        <v>239</v>
      </c>
      <c r="Q631" s="162">
        <v>0</v>
      </c>
      <c r="R631" s="162">
        <v>0</v>
      </c>
      <c r="S631" s="162">
        <v>0</v>
      </c>
      <c r="T631" s="162">
        <v>0</v>
      </c>
      <c r="U631" s="162">
        <v>0</v>
      </c>
      <c r="V631" s="162" t="s">
        <v>239</v>
      </c>
      <c r="W631" s="154">
        <v>0</v>
      </c>
      <c r="X631" s="162">
        <v>0</v>
      </c>
      <c r="Y631" s="162">
        <v>0</v>
      </c>
      <c r="Z631" s="162">
        <v>0</v>
      </c>
      <c r="AA631" s="162">
        <v>0</v>
      </c>
      <c r="AB631" s="162" t="s">
        <v>239</v>
      </c>
      <c r="AC631" s="162">
        <v>0</v>
      </c>
      <c r="AD631" s="162">
        <v>0</v>
      </c>
      <c r="AE631" s="162">
        <v>0</v>
      </c>
      <c r="AF631" s="162">
        <v>0</v>
      </c>
      <c r="AG631" s="154">
        <v>0</v>
      </c>
    </row>
    <row r="632" spans="1:33" ht="31.5">
      <c r="A632" s="65" t="s">
        <v>140</v>
      </c>
      <c r="B632" s="35" t="s">
        <v>1498</v>
      </c>
      <c r="C632" s="59" t="s">
        <v>1499</v>
      </c>
      <c r="D632" s="162" t="s">
        <v>239</v>
      </c>
      <c r="E632" s="162">
        <v>0</v>
      </c>
      <c r="F632" s="162">
        <v>0</v>
      </c>
      <c r="G632" s="162">
        <v>0</v>
      </c>
      <c r="H632" s="162">
        <v>0</v>
      </c>
      <c r="I632" s="162">
        <v>0</v>
      </c>
      <c r="J632" s="162" t="s">
        <v>239</v>
      </c>
      <c r="K632" s="162">
        <v>0</v>
      </c>
      <c r="L632" s="162">
        <v>0</v>
      </c>
      <c r="M632" s="154">
        <v>0</v>
      </c>
      <c r="N632" s="162">
        <v>0</v>
      </c>
      <c r="O632" s="162">
        <v>0</v>
      </c>
      <c r="P632" s="162" t="s">
        <v>239</v>
      </c>
      <c r="Q632" s="162">
        <v>0</v>
      </c>
      <c r="R632" s="162">
        <v>0</v>
      </c>
      <c r="S632" s="162">
        <v>0</v>
      </c>
      <c r="T632" s="162">
        <v>0</v>
      </c>
      <c r="U632" s="162">
        <v>0</v>
      </c>
      <c r="V632" s="162" t="s">
        <v>239</v>
      </c>
      <c r="W632" s="154">
        <v>0</v>
      </c>
      <c r="X632" s="162">
        <v>0</v>
      </c>
      <c r="Y632" s="162">
        <v>0</v>
      </c>
      <c r="Z632" s="162">
        <v>0</v>
      </c>
      <c r="AA632" s="162">
        <v>0</v>
      </c>
      <c r="AB632" s="162" t="s">
        <v>239</v>
      </c>
      <c r="AC632" s="162">
        <v>0</v>
      </c>
      <c r="AD632" s="162">
        <v>0</v>
      </c>
      <c r="AE632" s="162">
        <v>0</v>
      </c>
      <c r="AF632" s="162">
        <v>0</v>
      </c>
      <c r="AG632" s="154">
        <v>0</v>
      </c>
    </row>
    <row r="633" spans="1:33" ht="47.25">
      <c r="A633" s="65" t="s">
        <v>140</v>
      </c>
      <c r="B633" s="35" t="s">
        <v>1500</v>
      </c>
      <c r="C633" s="59" t="s">
        <v>1501</v>
      </c>
      <c r="D633" s="162" t="s">
        <v>239</v>
      </c>
      <c r="E633" s="162">
        <v>0</v>
      </c>
      <c r="F633" s="162">
        <v>0</v>
      </c>
      <c r="G633" s="162">
        <v>0</v>
      </c>
      <c r="H633" s="162">
        <v>0</v>
      </c>
      <c r="I633" s="162">
        <v>0</v>
      </c>
      <c r="J633" s="162" t="s">
        <v>239</v>
      </c>
      <c r="K633" s="162">
        <v>0</v>
      </c>
      <c r="L633" s="162">
        <v>0</v>
      </c>
      <c r="M633" s="154">
        <v>0</v>
      </c>
      <c r="N633" s="162">
        <v>0</v>
      </c>
      <c r="O633" s="162">
        <v>0</v>
      </c>
      <c r="P633" s="162" t="s">
        <v>239</v>
      </c>
      <c r="Q633" s="162">
        <v>0</v>
      </c>
      <c r="R633" s="162">
        <v>0</v>
      </c>
      <c r="S633" s="162">
        <v>0</v>
      </c>
      <c r="T633" s="162">
        <v>0</v>
      </c>
      <c r="U633" s="162">
        <v>0</v>
      </c>
      <c r="V633" s="162" t="s">
        <v>239</v>
      </c>
      <c r="W633" s="154">
        <v>0</v>
      </c>
      <c r="X633" s="162">
        <v>0</v>
      </c>
      <c r="Y633" s="162">
        <v>0</v>
      </c>
      <c r="Z633" s="162">
        <v>0</v>
      </c>
      <c r="AA633" s="162">
        <v>0</v>
      </c>
      <c r="AB633" s="162" t="s">
        <v>239</v>
      </c>
      <c r="AC633" s="162">
        <v>0</v>
      </c>
      <c r="AD633" s="162">
        <v>0</v>
      </c>
      <c r="AE633" s="162">
        <v>0</v>
      </c>
      <c r="AF633" s="162">
        <v>0</v>
      </c>
      <c r="AG633" s="154">
        <v>0</v>
      </c>
    </row>
    <row r="634" spans="1:33" ht="31.5">
      <c r="A634" s="65" t="s">
        <v>140</v>
      </c>
      <c r="B634" s="35" t="s">
        <v>1502</v>
      </c>
      <c r="C634" s="59" t="s">
        <v>1503</v>
      </c>
      <c r="D634" s="162" t="s">
        <v>239</v>
      </c>
      <c r="E634" s="162">
        <v>0</v>
      </c>
      <c r="F634" s="162">
        <v>0</v>
      </c>
      <c r="G634" s="162">
        <v>0</v>
      </c>
      <c r="H634" s="162">
        <v>0</v>
      </c>
      <c r="I634" s="162">
        <v>0</v>
      </c>
      <c r="J634" s="162" t="s">
        <v>239</v>
      </c>
      <c r="K634" s="162">
        <v>0</v>
      </c>
      <c r="L634" s="162">
        <v>0</v>
      </c>
      <c r="M634" s="154">
        <v>0</v>
      </c>
      <c r="N634" s="162">
        <v>0</v>
      </c>
      <c r="O634" s="162">
        <v>0</v>
      </c>
      <c r="P634" s="162" t="s">
        <v>239</v>
      </c>
      <c r="Q634" s="162">
        <v>0</v>
      </c>
      <c r="R634" s="162">
        <v>0</v>
      </c>
      <c r="S634" s="162">
        <v>0</v>
      </c>
      <c r="T634" s="162">
        <v>0</v>
      </c>
      <c r="U634" s="162">
        <v>0</v>
      </c>
      <c r="V634" s="162" t="s">
        <v>265</v>
      </c>
      <c r="W634" s="154">
        <v>0</v>
      </c>
      <c r="X634" s="162">
        <v>0</v>
      </c>
      <c r="Y634" s="162">
        <v>0.12</v>
      </c>
      <c r="Z634" s="162">
        <v>0</v>
      </c>
      <c r="AA634" s="162">
        <v>0</v>
      </c>
      <c r="AB634" s="162" t="s">
        <v>239</v>
      </c>
      <c r="AC634" s="162">
        <v>0</v>
      </c>
      <c r="AD634" s="162">
        <v>0</v>
      </c>
      <c r="AE634" s="162">
        <v>0</v>
      </c>
      <c r="AF634" s="162">
        <v>0</v>
      </c>
      <c r="AG634" s="154">
        <v>0</v>
      </c>
    </row>
    <row r="635" spans="1:33" ht="47.25">
      <c r="A635" s="65" t="s">
        <v>140</v>
      </c>
      <c r="B635" s="35" t="s">
        <v>1504</v>
      </c>
      <c r="C635" s="59" t="s">
        <v>1505</v>
      </c>
      <c r="D635" s="162" t="s">
        <v>239</v>
      </c>
      <c r="E635" s="162">
        <v>0</v>
      </c>
      <c r="F635" s="162">
        <v>0</v>
      </c>
      <c r="G635" s="162">
        <v>0</v>
      </c>
      <c r="H635" s="162">
        <v>0</v>
      </c>
      <c r="I635" s="162">
        <v>0</v>
      </c>
      <c r="J635" s="162" t="s">
        <v>239</v>
      </c>
      <c r="K635" s="162">
        <v>0</v>
      </c>
      <c r="L635" s="162">
        <v>0</v>
      </c>
      <c r="M635" s="154">
        <v>0</v>
      </c>
      <c r="N635" s="162">
        <v>0</v>
      </c>
      <c r="O635" s="162">
        <v>0</v>
      </c>
      <c r="P635" s="162" t="s">
        <v>239</v>
      </c>
      <c r="Q635" s="162">
        <v>0</v>
      </c>
      <c r="R635" s="162">
        <v>0</v>
      </c>
      <c r="S635" s="162">
        <v>0</v>
      </c>
      <c r="T635" s="162">
        <v>0</v>
      </c>
      <c r="U635" s="162">
        <v>0</v>
      </c>
      <c r="V635" s="162" t="s">
        <v>265</v>
      </c>
      <c r="W635" s="154">
        <v>0</v>
      </c>
      <c r="X635" s="162">
        <v>0</v>
      </c>
      <c r="Y635" s="162">
        <v>0.12</v>
      </c>
      <c r="Z635" s="162">
        <v>0</v>
      </c>
      <c r="AA635" s="162">
        <v>0</v>
      </c>
      <c r="AB635" s="162" t="s">
        <v>239</v>
      </c>
      <c r="AC635" s="162">
        <v>0</v>
      </c>
      <c r="AD635" s="162">
        <v>0</v>
      </c>
      <c r="AE635" s="162">
        <v>0</v>
      </c>
      <c r="AF635" s="162">
        <v>0</v>
      </c>
      <c r="AG635" s="154">
        <v>0</v>
      </c>
    </row>
    <row r="636" spans="1:33" ht="31.5">
      <c r="A636" s="65" t="s">
        <v>140</v>
      </c>
      <c r="B636" s="35" t="s">
        <v>1506</v>
      </c>
      <c r="C636" s="59" t="s">
        <v>1507</v>
      </c>
      <c r="D636" s="162" t="s">
        <v>239</v>
      </c>
      <c r="E636" s="162">
        <v>0</v>
      </c>
      <c r="F636" s="162">
        <v>0</v>
      </c>
      <c r="G636" s="162">
        <v>0</v>
      </c>
      <c r="H636" s="162">
        <v>0</v>
      </c>
      <c r="I636" s="162">
        <v>0</v>
      </c>
      <c r="J636" s="162" t="s">
        <v>239</v>
      </c>
      <c r="K636" s="162">
        <v>0</v>
      </c>
      <c r="L636" s="162">
        <v>0</v>
      </c>
      <c r="M636" s="154">
        <v>0</v>
      </c>
      <c r="N636" s="162">
        <v>0</v>
      </c>
      <c r="O636" s="162">
        <v>0</v>
      </c>
      <c r="P636" s="162" t="s">
        <v>265</v>
      </c>
      <c r="Q636" s="162">
        <v>0</v>
      </c>
      <c r="R636" s="162">
        <v>0</v>
      </c>
      <c r="S636" s="162">
        <v>0.13200000000000001</v>
      </c>
      <c r="T636" s="162">
        <v>0</v>
      </c>
      <c r="U636" s="162">
        <v>0</v>
      </c>
      <c r="V636" s="162" t="s">
        <v>239</v>
      </c>
      <c r="W636" s="154">
        <v>0</v>
      </c>
      <c r="X636" s="162">
        <v>0</v>
      </c>
      <c r="Y636" s="162">
        <v>0</v>
      </c>
      <c r="Z636" s="162">
        <v>0</v>
      </c>
      <c r="AA636" s="162">
        <v>0</v>
      </c>
      <c r="AB636" s="162" t="s">
        <v>239</v>
      </c>
      <c r="AC636" s="162">
        <v>0</v>
      </c>
      <c r="AD636" s="162">
        <v>0</v>
      </c>
      <c r="AE636" s="162">
        <v>0</v>
      </c>
      <c r="AF636" s="162">
        <v>0</v>
      </c>
      <c r="AG636" s="154">
        <v>0</v>
      </c>
    </row>
    <row r="637" spans="1:33" ht="31.5">
      <c r="A637" s="65" t="s">
        <v>140</v>
      </c>
      <c r="B637" s="35" t="s">
        <v>1508</v>
      </c>
      <c r="C637" s="59" t="s">
        <v>1509</v>
      </c>
      <c r="D637" s="162" t="s">
        <v>239</v>
      </c>
      <c r="E637" s="162">
        <v>0</v>
      </c>
      <c r="F637" s="162">
        <v>0</v>
      </c>
      <c r="G637" s="162">
        <v>0</v>
      </c>
      <c r="H637" s="162">
        <v>0</v>
      </c>
      <c r="I637" s="162">
        <v>0</v>
      </c>
      <c r="J637" s="162" t="s">
        <v>239</v>
      </c>
      <c r="K637" s="162">
        <v>0</v>
      </c>
      <c r="L637" s="162">
        <v>0</v>
      </c>
      <c r="M637" s="154">
        <v>0</v>
      </c>
      <c r="N637" s="162">
        <v>0</v>
      </c>
      <c r="O637" s="162">
        <v>0</v>
      </c>
      <c r="P637" s="162" t="s">
        <v>265</v>
      </c>
      <c r="Q637" s="162">
        <v>0</v>
      </c>
      <c r="R637" s="162">
        <v>0</v>
      </c>
      <c r="S637" s="162">
        <v>0.12</v>
      </c>
      <c r="T637" s="162">
        <v>0</v>
      </c>
      <c r="U637" s="162">
        <v>0</v>
      </c>
      <c r="V637" s="162" t="s">
        <v>239</v>
      </c>
      <c r="W637" s="154">
        <v>0</v>
      </c>
      <c r="X637" s="162">
        <v>0</v>
      </c>
      <c r="Y637" s="162">
        <v>0</v>
      </c>
      <c r="Z637" s="162">
        <v>0</v>
      </c>
      <c r="AA637" s="162">
        <v>0</v>
      </c>
      <c r="AB637" s="162" t="s">
        <v>239</v>
      </c>
      <c r="AC637" s="162">
        <v>0</v>
      </c>
      <c r="AD637" s="162">
        <v>0</v>
      </c>
      <c r="AE637" s="162">
        <v>0</v>
      </c>
      <c r="AF637" s="162">
        <v>0</v>
      </c>
      <c r="AG637" s="154">
        <v>0</v>
      </c>
    </row>
    <row r="638" spans="1:33" ht="47.25">
      <c r="A638" s="65" t="s">
        <v>140</v>
      </c>
      <c r="B638" s="35" t="s">
        <v>1510</v>
      </c>
      <c r="C638" s="59" t="s">
        <v>1511</v>
      </c>
      <c r="D638" s="162" t="s">
        <v>239</v>
      </c>
      <c r="E638" s="162">
        <v>0</v>
      </c>
      <c r="F638" s="162">
        <v>0</v>
      </c>
      <c r="G638" s="162">
        <v>0</v>
      </c>
      <c r="H638" s="162">
        <v>0</v>
      </c>
      <c r="I638" s="162">
        <v>0</v>
      </c>
      <c r="J638" s="162" t="s">
        <v>239</v>
      </c>
      <c r="K638" s="162">
        <v>0</v>
      </c>
      <c r="L638" s="162">
        <v>0</v>
      </c>
      <c r="M638" s="154">
        <v>0</v>
      </c>
      <c r="N638" s="162">
        <v>0</v>
      </c>
      <c r="O638" s="162">
        <v>0</v>
      </c>
      <c r="P638" s="162" t="s">
        <v>265</v>
      </c>
      <c r="Q638" s="162">
        <v>0</v>
      </c>
      <c r="R638" s="162">
        <v>0</v>
      </c>
      <c r="S638" s="162">
        <v>0.2</v>
      </c>
      <c r="T638" s="162">
        <v>0</v>
      </c>
      <c r="U638" s="162">
        <v>0</v>
      </c>
      <c r="V638" s="162" t="s">
        <v>239</v>
      </c>
      <c r="W638" s="154">
        <v>0</v>
      </c>
      <c r="X638" s="162">
        <v>0</v>
      </c>
      <c r="Y638" s="162">
        <v>0</v>
      </c>
      <c r="Z638" s="162">
        <v>0</v>
      </c>
      <c r="AA638" s="162">
        <v>0</v>
      </c>
      <c r="AB638" s="162" t="s">
        <v>239</v>
      </c>
      <c r="AC638" s="162">
        <v>0</v>
      </c>
      <c r="AD638" s="162">
        <v>0</v>
      </c>
      <c r="AE638" s="162">
        <v>0</v>
      </c>
      <c r="AF638" s="162">
        <v>0</v>
      </c>
      <c r="AG638" s="154">
        <v>0</v>
      </c>
    </row>
    <row r="639" spans="1:33" ht="31.5">
      <c r="A639" s="65" t="s">
        <v>140</v>
      </c>
      <c r="B639" s="35" t="s">
        <v>1908</v>
      </c>
      <c r="C639" s="59" t="s">
        <v>1512</v>
      </c>
      <c r="D639" s="162" t="s">
        <v>239</v>
      </c>
      <c r="E639" s="162">
        <v>0</v>
      </c>
      <c r="F639" s="162">
        <v>0</v>
      </c>
      <c r="G639" s="162">
        <v>0</v>
      </c>
      <c r="H639" s="162">
        <v>0</v>
      </c>
      <c r="I639" s="162">
        <v>0</v>
      </c>
      <c r="J639" s="162" t="s">
        <v>239</v>
      </c>
      <c r="K639" s="162">
        <v>0</v>
      </c>
      <c r="L639" s="162">
        <v>0</v>
      </c>
      <c r="M639" s="154">
        <v>0</v>
      </c>
      <c r="N639" s="162">
        <v>0</v>
      </c>
      <c r="O639" s="162">
        <v>0</v>
      </c>
      <c r="P639" s="162" t="s">
        <v>265</v>
      </c>
      <c r="Q639" s="162">
        <v>0.63</v>
      </c>
      <c r="R639" s="162">
        <v>0</v>
      </c>
      <c r="S639" s="162">
        <v>0</v>
      </c>
      <c r="T639" s="162">
        <v>0</v>
      </c>
      <c r="U639" s="162">
        <v>0</v>
      </c>
      <c r="V639" s="162" t="s">
        <v>239</v>
      </c>
      <c r="W639" s="154">
        <v>0</v>
      </c>
      <c r="X639" s="162">
        <v>0</v>
      </c>
      <c r="Y639" s="162">
        <v>0</v>
      </c>
      <c r="Z639" s="162">
        <v>0</v>
      </c>
      <c r="AA639" s="162">
        <v>0</v>
      </c>
      <c r="AB639" s="162" t="s">
        <v>239</v>
      </c>
      <c r="AC639" s="162">
        <v>0</v>
      </c>
      <c r="AD639" s="162">
        <v>0</v>
      </c>
      <c r="AE639" s="162">
        <v>0</v>
      </c>
      <c r="AF639" s="162">
        <v>0</v>
      </c>
      <c r="AG639" s="154">
        <v>0</v>
      </c>
    </row>
    <row r="640" spans="1:33" ht="31.5">
      <c r="A640" s="65" t="s">
        <v>140</v>
      </c>
      <c r="B640" s="35" t="s">
        <v>1513</v>
      </c>
      <c r="C640" s="59" t="s">
        <v>1514</v>
      </c>
      <c r="D640" s="162" t="s">
        <v>239</v>
      </c>
      <c r="E640" s="162">
        <v>0</v>
      </c>
      <c r="F640" s="162">
        <v>0</v>
      </c>
      <c r="G640" s="162">
        <v>0</v>
      </c>
      <c r="H640" s="162">
        <v>0</v>
      </c>
      <c r="I640" s="162">
        <v>0</v>
      </c>
      <c r="J640" s="162" t="s">
        <v>239</v>
      </c>
      <c r="K640" s="162">
        <v>0</v>
      </c>
      <c r="L640" s="162">
        <v>0</v>
      </c>
      <c r="M640" s="154">
        <v>0</v>
      </c>
      <c r="N640" s="162">
        <v>0</v>
      </c>
      <c r="O640" s="162">
        <v>0</v>
      </c>
      <c r="P640" s="162" t="s">
        <v>239</v>
      </c>
      <c r="Q640" s="162">
        <v>0</v>
      </c>
      <c r="R640" s="162">
        <v>0</v>
      </c>
      <c r="S640" s="162">
        <v>0</v>
      </c>
      <c r="T640" s="162">
        <v>0</v>
      </c>
      <c r="U640" s="162">
        <v>0</v>
      </c>
      <c r="V640" s="162" t="s">
        <v>239</v>
      </c>
      <c r="W640" s="154">
        <v>0</v>
      </c>
      <c r="X640" s="162">
        <v>0</v>
      </c>
      <c r="Y640" s="162">
        <v>0</v>
      </c>
      <c r="Z640" s="162">
        <v>0</v>
      </c>
      <c r="AA640" s="162">
        <v>0</v>
      </c>
      <c r="AB640" s="162" t="s">
        <v>239</v>
      </c>
      <c r="AC640" s="162">
        <v>0</v>
      </c>
      <c r="AD640" s="162">
        <v>0</v>
      </c>
      <c r="AE640" s="162">
        <v>0</v>
      </c>
      <c r="AF640" s="162">
        <v>0</v>
      </c>
      <c r="AG640" s="154">
        <v>0</v>
      </c>
    </row>
    <row r="641" spans="1:33" ht="31.5">
      <c r="A641" s="65" t="s">
        <v>140</v>
      </c>
      <c r="B641" s="35" t="s">
        <v>1515</v>
      </c>
      <c r="C641" s="59" t="s">
        <v>1516</v>
      </c>
      <c r="D641" s="162" t="s">
        <v>239</v>
      </c>
      <c r="E641" s="162">
        <v>0</v>
      </c>
      <c r="F641" s="162">
        <v>0</v>
      </c>
      <c r="G641" s="162">
        <v>0</v>
      </c>
      <c r="H641" s="162">
        <v>0</v>
      </c>
      <c r="I641" s="162">
        <v>0</v>
      </c>
      <c r="J641" s="162" t="s">
        <v>239</v>
      </c>
      <c r="K641" s="162">
        <v>0</v>
      </c>
      <c r="L641" s="162">
        <v>0</v>
      </c>
      <c r="M641" s="154">
        <v>0</v>
      </c>
      <c r="N641" s="162">
        <v>0</v>
      </c>
      <c r="O641" s="162">
        <v>0</v>
      </c>
      <c r="P641" s="162" t="s">
        <v>239</v>
      </c>
      <c r="Q641" s="162">
        <v>0</v>
      </c>
      <c r="R641" s="162">
        <v>0</v>
      </c>
      <c r="S641" s="162">
        <v>0</v>
      </c>
      <c r="T641" s="162">
        <v>0</v>
      </c>
      <c r="U641" s="162">
        <v>0</v>
      </c>
      <c r="V641" s="162" t="s">
        <v>239</v>
      </c>
      <c r="W641" s="154">
        <v>0</v>
      </c>
      <c r="X641" s="162">
        <v>0</v>
      </c>
      <c r="Y641" s="162">
        <v>0</v>
      </c>
      <c r="Z641" s="162">
        <v>0</v>
      </c>
      <c r="AA641" s="162">
        <v>0</v>
      </c>
      <c r="AB641" s="162" t="s">
        <v>239</v>
      </c>
      <c r="AC641" s="162">
        <v>0</v>
      </c>
      <c r="AD641" s="162">
        <v>0</v>
      </c>
      <c r="AE641" s="162">
        <v>0</v>
      </c>
      <c r="AF641" s="162">
        <v>0</v>
      </c>
      <c r="AG641" s="154">
        <v>0</v>
      </c>
    </row>
    <row r="642" spans="1:33" ht="31.5">
      <c r="A642" s="65" t="s">
        <v>140</v>
      </c>
      <c r="B642" s="35" t="s">
        <v>1517</v>
      </c>
      <c r="C642" s="59" t="s">
        <v>1518</v>
      </c>
      <c r="D642" s="162" t="s">
        <v>239</v>
      </c>
      <c r="E642" s="162">
        <v>0</v>
      </c>
      <c r="F642" s="162">
        <v>0</v>
      </c>
      <c r="G642" s="162">
        <v>0</v>
      </c>
      <c r="H642" s="162">
        <v>0</v>
      </c>
      <c r="I642" s="162">
        <v>0</v>
      </c>
      <c r="J642" s="162" t="s">
        <v>239</v>
      </c>
      <c r="K642" s="162">
        <v>0</v>
      </c>
      <c r="L642" s="162">
        <v>0</v>
      </c>
      <c r="M642" s="154">
        <v>0</v>
      </c>
      <c r="N642" s="162">
        <v>0</v>
      </c>
      <c r="O642" s="162">
        <v>0</v>
      </c>
      <c r="P642" s="162" t="s">
        <v>239</v>
      </c>
      <c r="Q642" s="162">
        <v>0</v>
      </c>
      <c r="R642" s="162">
        <v>0</v>
      </c>
      <c r="S642" s="162">
        <v>0</v>
      </c>
      <c r="T642" s="162">
        <v>0</v>
      </c>
      <c r="U642" s="162">
        <v>0</v>
      </c>
      <c r="V642" s="162" t="s">
        <v>239</v>
      </c>
      <c r="W642" s="154">
        <v>0</v>
      </c>
      <c r="X642" s="162">
        <v>0</v>
      </c>
      <c r="Y642" s="162">
        <v>0</v>
      </c>
      <c r="Z642" s="162">
        <v>0</v>
      </c>
      <c r="AA642" s="162">
        <v>0</v>
      </c>
      <c r="AB642" s="162" t="s">
        <v>239</v>
      </c>
      <c r="AC642" s="162">
        <v>0</v>
      </c>
      <c r="AD642" s="162">
        <v>0</v>
      </c>
      <c r="AE642" s="162">
        <v>0</v>
      </c>
      <c r="AF642" s="162">
        <v>0</v>
      </c>
      <c r="AG642" s="154">
        <v>0</v>
      </c>
    </row>
    <row r="643" spans="1:33" ht="94.5">
      <c r="A643" s="65" t="s">
        <v>140</v>
      </c>
      <c r="B643" s="35" t="s">
        <v>1519</v>
      </c>
      <c r="C643" s="59" t="s">
        <v>1520</v>
      </c>
      <c r="D643" s="162" t="s">
        <v>239</v>
      </c>
      <c r="E643" s="162">
        <v>0</v>
      </c>
      <c r="F643" s="162">
        <v>0</v>
      </c>
      <c r="G643" s="162">
        <v>0</v>
      </c>
      <c r="H643" s="162">
        <v>0</v>
      </c>
      <c r="I643" s="162">
        <v>0</v>
      </c>
      <c r="J643" s="162" t="s">
        <v>239</v>
      </c>
      <c r="K643" s="162">
        <v>0</v>
      </c>
      <c r="L643" s="162">
        <v>0</v>
      </c>
      <c r="M643" s="154">
        <v>0</v>
      </c>
      <c r="N643" s="162">
        <v>0</v>
      </c>
      <c r="O643" s="162">
        <v>0</v>
      </c>
      <c r="P643" s="162" t="s">
        <v>239</v>
      </c>
      <c r="Q643" s="162">
        <v>0</v>
      </c>
      <c r="R643" s="162">
        <v>0</v>
      </c>
      <c r="S643" s="162">
        <v>0</v>
      </c>
      <c r="T643" s="162">
        <v>0</v>
      </c>
      <c r="U643" s="162">
        <v>0</v>
      </c>
      <c r="V643" s="162" t="s">
        <v>239</v>
      </c>
      <c r="W643" s="154">
        <v>0</v>
      </c>
      <c r="X643" s="162">
        <v>0</v>
      </c>
      <c r="Y643" s="162">
        <v>0</v>
      </c>
      <c r="Z643" s="162">
        <v>0</v>
      </c>
      <c r="AA643" s="162">
        <v>0</v>
      </c>
      <c r="AB643" s="162" t="s">
        <v>239</v>
      </c>
      <c r="AC643" s="162">
        <v>0</v>
      </c>
      <c r="AD643" s="162">
        <v>0</v>
      </c>
      <c r="AE643" s="162">
        <v>0.85</v>
      </c>
      <c r="AF643" s="162">
        <v>0</v>
      </c>
      <c r="AG643" s="154">
        <v>0</v>
      </c>
    </row>
    <row r="644" spans="1:33" ht="31.5">
      <c r="A644" s="65" t="s">
        <v>140</v>
      </c>
      <c r="B644" s="35" t="s">
        <v>1521</v>
      </c>
      <c r="C644" s="59" t="s">
        <v>1522</v>
      </c>
      <c r="D644" s="162" t="s">
        <v>239</v>
      </c>
      <c r="E644" s="162">
        <v>0</v>
      </c>
      <c r="F644" s="162">
        <v>0</v>
      </c>
      <c r="G644" s="162">
        <v>0</v>
      </c>
      <c r="H644" s="162">
        <v>0</v>
      </c>
      <c r="I644" s="162">
        <v>0</v>
      </c>
      <c r="J644" s="162" t="s">
        <v>239</v>
      </c>
      <c r="K644" s="162">
        <v>0</v>
      </c>
      <c r="L644" s="162">
        <v>0</v>
      </c>
      <c r="M644" s="154">
        <v>0</v>
      </c>
      <c r="N644" s="162">
        <v>0</v>
      </c>
      <c r="O644" s="162">
        <v>0</v>
      </c>
      <c r="P644" s="162" t="s">
        <v>239</v>
      </c>
      <c r="Q644" s="162">
        <v>0</v>
      </c>
      <c r="R644" s="162">
        <v>0</v>
      </c>
      <c r="S644" s="162">
        <v>0</v>
      </c>
      <c r="T644" s="162">
        <v>0</v>
      </c>
      <c r="U644" s="162">
        <v>0</v>
      </c>
      <c r="V644" s="162" t="s">
        <v>239</v>
      </c>
      <c r="W644" s="154">
        <v>0</v>
      </c>
      <c r="X644" s="162">
        <v>0</v>
      </c>
      <c r="Y644" s="162">
        <v>0</v>
      </c>
      <c r="Z644" s="162">
        <v>0</v>
      </c>
      <c r="AA644" s="162">
        <v>0</v>
      </c>
      <c r="AB644" s="162" t="s">
        <v>239</v>
      </c>
      <c r="AC644" s="162">
        <v>0</v>
      </c>
      <c r="AD644" s="162">
        <v>0</v>
      </c>
      <c r="AE644" s="162">
        <v>0</v>
      </c>
      <c r="AF644" s="162">
        <v>0</v>
      </c>
      <c r="AG644" s="154">
        <v>0</v>
      </c>
    </row>
    <row r="645" spans="1:33" ht="78.75">
      <c r="A645" s="65" t="s">
        <v>140</v>
      </c>
      <c r="B645" s="35" t="s">
        <v>1523</v>
      </c>
      <c r="C645" s="59" t="s">
        <v>1524</v>
      </c>
      <c r="D645" s="162" t="s">
        <v>239</v>
      </c>
      <c r="E645" s="162">
        <v>0</v>
      </c>
      <c r="F645" s="162">
        <v>0</v>
      </c>
      <c r="G645" s="162">
        <v>0</v>
      </c>
      <c r="H645" s="162">
        <v>0</v>
      </c>
      <c r="I645" s="162">
        <v>0</v>
      </c>
      <c r="J645" s="162" t="s">
        <v>239</v>
      </c>
      <c r="K645" s="162">
        <v>0</v>
      </c>
      <c r="L645" s="162">
        <v>0</v>
      </c>
      <c r="M645" s="154">
        <v>0</v>
      </c>
      <c r="N645" s="162">
        <v>0</v>
      </c>
      <c r="O645" s="162">
        <v>0</v>
      </c>
      <c r="P645" s="162" t="s">
        <v>239</v>
      </c>
      <c r="Q645" s="162">
        <v>0</v>
      </c>
      <c r="R645" s="162">
        <v>0</v>
      </c>
      <c r="S645" s="162">
        <v>0</v>
      </c>
      <c r="T645" s="162">
        <v>0</v>
      </c>
      <c r="U645" s="162">
        <v>0</v>
      </c>
      <c r="V645" s="162" t="s">
        <v>239</v>
      </c>
      <c r="W645" s="154">
        <v>0</v>
      </c>
      <c r="X645" s="162">
        <v>0</v>
      </c>
      <c r="Y645" s="162">
        <v>0</v>
      </c>
      <c r="Z645" s="162">
        <v>0</v>
      </c>
      <c r="AA645" s="162">
        <v>0</v>
      </c>
      <c r="AB645" s="162" t="s">
        <v>239</v>
      </c>
      <c r="AC645" s="162">
        <v>0</v>
      </c>
      <c r="AD645" s="162">
        <v>0</v>
      </c>
      <c r="AE645" s="162">
        <v>0</v>
      </c>
      <c r="AF645" s="162">
        <v>0</v>
      </c>
      <c r="AG645" s="154">
        <v>0</v>
      </c>
    </row>
    <row r="646" spans="1:33" ht="47.25">
      <c r="A646" s="65" t="s">
        <v>140</v>
      </c>
      <c r="B646" s="35" t="s">
        <v>1525</v>
      </c>
      <c r="C646" s="59" t="s">
        <v>1526</v>
      </c>
      <c r="D646" s="162" t="s">
        <v>239</v>
      </c>
      <c r="E646" s="162">
        <v>0</v>
      </c>
      <c r="F646" s="162">
        <v>0</v>
      </c>
      <c r="G646" s="162">
        <v>0</v>
      </c>
      <c r="H646" s="162">
        <v>0</v>
      </c>
      <c r="I646" s="162">
        <v>0</v>
      </c>
      <c r="J646" s="162" t="s">
        <v>239</v>
      </c>
      <c r="K646" s="162">
        <v>0</v>
      </c>
      <c r="L646" s="162">
        <v>0</v>
      </c>
      <c r="M646" s="154">
        <v>0</v>
      </c>
      <c r="N646" s="162">
        <v>0</v>
      </c>
      <c r="O646" s="162">
        <v>0</v>
      </c>
      <c r="P646" s="162" t="s">
        <v>265</v>
      </c>
      <c r="Q646" s="162">
        <v>0</v>
      </c>
      <c r="R646" s="162">
        <v>0</v>
      </c>
      <c r="S646" s="162">
        <v>0</v>
      </c>
      <c r="T646" s="162">
        <v>0</v>
      </c>
      <c r="U646" s="162">
        <v>0</v>
      </c>
      <c r="V646" s="162" t="s">
        <v>239</v>
      </c>
      <c r="W646" s="154">
        <v>0</v>
      </c>
      <c r="X646" s="162">
        <v>0</v>
      </c>
      <c r="Y646" s="162">
        <v>0</v>
      </c>
      <c r="Z646" s="162">
        <v>0</v>
      </c>
      <c r="AA646" s="162">
        <v>0</v>
      </c>
      <c r="AB646" s="162" t="s">
        <v>239</v>
      </c>
      <c r="AC646" s="162">
        <v>0</v>
      </c>
      <c r="AD646" s="162">
        <v>0</v>
      </c>
      <c r="AE646" s="162">
        <v>0</v>
      </c>
      <c r="AF646" s="162">
        <v>0</v>
      </c>
      <c r="AG646" s="154">
        <v>0</v>
      </c>
    </row>
    <row r="647" spans="1:33" ht="47.25">
      <c r="A647" s="65" t="s">
        <v>140</v>
      </c>
      <c r="B647" s="35" t="s">
        <v>1527</v>
      </c>
      <c r="C647" s="59" t="s">
        <v>1528</v>
      </c>
      <c r="D647" s="162" t="s">
        <v>239</v>
      </c>
      <c r="E647" s="162">
        <v>0</v>
      </c>
      <c r="F647" s="162">
        <v>0</v>
      </c>
      <c r="G647" s="162">
        <v>0</v>
      </c>
      <c r="H647" s="162">
        <v>0</v>
      </c>
      <c r="I647" s="162">
        <v>0</v>
      </c>
      <c r="J647" s="162" t="s">
        <v>239</v>
      </c>
      <c r="K647" s="162">
        <v>0</v>
      </c>
      <c r="L647" s="162">
        <v>0</v>
      </c>
      <c r="M647" s="154">
        <v>0</v>
      </c>
      <c r="N647" s="162">
        <v>0</v>
      </c>
      <c r="O647" s="162">
        <v>0</v>
      </c>
      <c r="P647" s="162" t="s">
        <v>239</v>
      </c>
      <c r="Q647" s="162">
        <v>0</v>
      </c>
      <c r="R647" s="162">
        <v>0</v>
      </c>
      <c r="S647" s="162">
        <v>0</v>
      </c>
      <c r="T647" s="162">
        <v>0</v>
      </c>
      <c r="U647" s="162">
        <v>0</v>
      </c>
      <c r="V647" s="162" t="s">
        <v>239</v>
      </c>
      <c r="W647" s="154">
        <v>0</v>
      </c>
      <c r="X647" s="162">
        <v>0</v>
      </c>
      <c r="Y647" s="162">
        <v>0</v>
      </c>
      <c r="Z647" s="162">
        <v>0</v>
      </c>
      <c r="AA647" s="162">
        <v>0</v>
      </c>
      <c r="AB647" s="162" t="s">
        <v>239</v>
      </c>
      <c r="AC647" s="162">
        <v>0</v>
      </c>
      <c r="AD647" s="162">
        <v>0</v>
      </c>
      <c r="AE647" s="162">
        <v>0</v>
      </c>
      <c r="AF647" s="162">
        <v>0</v>
      </c>
      <c r="AG647" s="154">
        <v>0</v>
      </c>
    </row>
    <row r="648" spans="1:33" ht="31.5">
      <c r="A648" s="65" t="s">
        <v>140</v>
      </c>
      <c r="B648" s="35" t="s">
        <v>1529</v>
      </c>
      <c r="C648" s="59" t="s">
        <v>1530</v>
      </c>
      <c r="D648" s="162" t="s">
        <v>239</v>
      </c>
      <c r="E648" s="162">
        <v>0</v>
      </c>
      <c r="F648" s="162">
        <v>0</v>
      </c>
      <c r="G648" s="162">
        <v>0</v>
      </c>
      <c r="H648" s="162">
        <v>0</v>
      </c>
      <c r="I648" s="162">
        <v>0</v>
      </c>
      <c r="J648" s="162" t="s">
        <v>239</v>
      </c>
      <c r="K648" s="162">
        <v>0</v>
      </c>
      <c r="L648" s="162">
        <v>0</v>
      </c>
      <c r="M648" s="154">
        <v>0</v>
      </c>
      <c r="N648" s="162">
        <v>0</v>
      </c>
      <c r="O648" s="162">
        <v>0</v>
      </c>
      <c r="P648" s="162" t="s">
        <v>265</v>
      </c>
      <c r="Q648" s="162">
        <v>0</v>
      </c>
      <c r="R648" s="162">
        <v>0</v>
      </c>
      <c r="S648" s="162">
        <v>0.4</v>
      </c>
      <c r="T648" s="162">
        <v>0</v>
      </c>
      <c r="U648" s="162">
        <v>0</v>
      </c>
      <c r="V648" s="162" t="s">
        <v>239</v>
      </c>
      <c r="W648" s="154">
        <v>0</v>
      </c>
      <c r="X648" s="162">
        <v>0</v>
      </c>
      <c r="Y648" s="162">
        <v>0</v>
      </c>
      <c r="Z648" s="162">
        <v>0</v>
      </c>
      <c r="AA648" s="162">
        <v>0</v>
      </c>
      <c r="AB648" s="162" t="s">
        <v>239</v>
      </c>
      <c r="AC648" s="162">
        <v>0</v>
      </c>
      <c r="AD648" s="162">
        <v>0</v>
      </c>
      <c r="AE648" s="162">
        <v>0</v>
      </c>
      <c r="AF648" s="162">
        <v>0</v>
      </c>
      <c r="AG648" s="154">
        <v>0</v>
      </c>
    </row>
    <row r="649" spans="1:33" ht="31.5">
      <c r="A649" s="65" t="s">
        <v>140</v>
      </c>
      <c r="B649" s="35" t="s">
        <v>1531</v>
      </c>
      <c r="C649" s="59" t="s">
        <v>1532</v>
      </c>
      <c r="D649" s="162" t="s">
        <v>239</v>
      </c>
      <c r="E649" s="162">
        <v>0</v>
      </c>
      <c r="F649" s="162">
        <v>0</v>
      </c>
      <c r="G649" s="162">
        <v>0</v>
      </c>
      <c r="H649" s="162">
        <v>0</v>
      </c>
      <c r="I649" s="162">
        <v>0</v>
      </c>
      <c r="J649" s="162" t="s">
        <v>239</v>
      </c>
      <c r="K649" s="162">
        <v>0</v>
      </c>
      <c r="L649" s="162">
        <v>0</v>
      </c>
      <c r="M649" s="154">
        <v>0</v>
      </c>
      <c r="N649" s="162">
        <v>0</v>
      </c>
      <c r="O649" s="162">
        <v>0</v>
      </c>
      <c r="P649" s="162" t="s">
        <v>265</v>
      </c>
      <c r="Q649" s="162">
        <v>0</v>
      </c>
      <c r="R649" s="162">
        <v>0</v>
      </c>
      <c r="S649" s="162">
        <v>0.6</v>
      </c>
      <c r="T649" s="162">
        <v>0</v>
      </c>
      <c r="U649" s="162">
        <v>0</v>
      </c>
      <c r="V649" s="162" t="s">
        <v>239</v>
      </c>
      <c r="W649" s="154">
        <v>0</v>
      </c>
      <c r="X649" s="162">
        <v>0</v>
      </c>
      <c r="Y649" s="162">
        <v>0</v>
      </c>
      <c r="Z649" s="162">
        <v>0</v>
      </c>
      <c r="AA649" s="162">
        <v>0</v>
      </c>
      <c r="AB649" s="162" t="s">
        <v>239</v>
      </c>
      <c r="AC649" s="162">
        <v>0</v>
      </c>
      <c r="AD649" s="162">
        <v>0</v>
      </c>
      <c r="AE649" s="162">
        <v>0</v>
      </c>
      <c r="AF649" s="162">
        <v>0</v>
      </c>
      <c r="AG649" s="154">
        <v>0</v>
      </c>
    </row>
    <row r="650" spans="1:33" ht="47.25">
      <c r="A650" s="65" t="s">
        <v>140</v>
      </c>
      <c r="B650" s="35" t="s">
        <v>1533</v>
      </c>
      <c r="C650" s="59" t="s">
        <v>1534</v>
      </c>
      <c r="D650" s="162" t="s">
        <v>239</v>
      </c>
      <c r="E650" s="162">
        <v>0</v>
      </c>
      <c r="F650" s="162">
        <v>0</v>
      </c>
      <c r="G650" s="162">
        <v>0</v>
      </c>
      <c r="H650" s="162">
        <v>0</v>
      </c>
      <c r="I650" s="162">
        <v>0</v>
      </c>
      <c r="J650" s="162" t="s">
        <v>239</v>
      </c>
      <c r="K650" s="162">
        <v>0</v>
      </c>
      <c r="L650" s="162">
        <v>0</v>
      </c>
      <c r="M650" s="154">
        <v>0</v>
      </c>
      <c r="N650" s="162">
        <v>0</v>
      </c>
      <c r="O650" s="162">
        <v>0</v>
      </c>
      <c r="P650" s="162" t="s">
        <v>239</v>
      </c>
      <c r="Q650" s="162">
        <v>0</v>
      </c>
      <c r="R650" s="162">
        <v>0</v>
      </c>
      <c r="S650" s="162">
        <v>0</v>
      </c>
      <c r="T650" s="162">
        <v>0</v>
      </c>
      <c r="U650" s="162">
        <v>0</v>
      </c>
      <c r="V650" s="162" t="s">
        <v>265</v>
      </c>
      <c r="W650" s="154">
        <v>0</v>
      </c>
      <c r="X650" s="162">
        <v>0</v>
      </c>
      <c r="Y650" s="162">
        <v>0.77</v>
      </c>
      <c r="Z650" s="162">
        <v>0</v>
      </c>
      <c r="AA650" s="162">
        <v>0</v>
      </c>
      <c r="AB650" s="162" t="s">
        <v>239</v>
      </c>
      <c r="AC650" s="162">
        <v>0</v>
      </c>
      <c r="AD650" s="162">
        <v>0</v>
      </c>
      <c r="AE650" s="162">
        <v>0</v>
      </c>
      <c r="AF650" s="162">
        <v>0</v>
      </c>
      <c r="AG650" s="154">
        <v>0</v>
      </c>
    </row>
    <row r="651" spans="1:33" ht="47.25">
      <c r="A651" s="65" t="s">
        <v>140</v>
      </c>
      <c r="B651" s="35" t="s">
        <v>1535</v>
      </c>
      <c r="C651" s="59" t="s">
        <v>1536</v>
      </c>
      <c r="D651" s="162" t="s">
        <v>239</v>
      </c>
      <c r="E651" s="162">
        <v>0</v>
      </c>
      <c r="F651" s="162">
        <v>0</v>
      </c>
      <c r="G651" s="162">
        <v>0</v>
      </c>
      <c r="H651" s="162">
        <v>0</v>
      </c>
      <c r="I651" s="162">
        <v>0</v>
      </c>
      <c r="J651" s="162" t="s">
        <v>239</v>
      </c>
      <c r="K651" s="162">
        <v>0</v>
      </c>
      <c r="L651" s="162">
        <v>0</v>
      </c>
      <c r="M651" s="154">
        <v>0</v>
      </c>
      <c r="N651" s="162">
        <v>0</v>
      </c>
      <c r="O651" s="162">
        <v>0</v>
      </c>
      <c r="P651" s="162" t="s">
        <v>239</v>
      </c>
      <c r="Q651" s="162">
        <v>0</v>
      </c>
      <c r="R651" s="162">
        <v>0</v>
      </c>
      <c r="S651" s="162">
        <v>0</v>
      </c>
      <c r="T651" s="162">
        <v>0</v>
      </c>
      <c r="U651" s="162">
        <v>0</v>
      </c>
      <c r="V651" s="162" t="s">
        <v>239</v>
      </c>
      <c r="W651" s="154">
        <v>0</v>
      </c>
      <c r="X651" s="162">
        <v>0</v>
      </c>
      <c r="Y651" s="162">
        <v>0</v>
      </c>
      <c r="Z651" s="162">
        <v>0</v>
      </c>
      <c r="AA651" s="162">
        <v>0</v>
      </c>
      <c r="AB651" s="162" t="s">
        <v>239</v>
      </c>
      <c r="AC651" s="162">
        <v>0</v>
      </c>
      <c r="AD651" s="162">
        <v>0</v>
      </c>
      <c r="AE651" s="162">
        <v>0</v>
      </c>
      <c r="AF651" s="162">
        <v>0</v>
      </c>
      <c r="AG651" s="154">
        <v>0</v>
      </c>
    </row>
    <row r="652" spans="1:33" ht="47.25">
      <c r="A652" s="65" t="s">
        <v>140</v>
      </c>
      <c r="B652" s="35" t="s">
        <v>1537</v>
      </c>
      <c r="C652" s="59" t="s">
        <v>1538</v>
      </c>
      <c r="D652" s="162" t="s">
        <v>239</v>
      </c>
      <c r="E652" s="162">
        <v>0</v>
      </c>
      <c r="F652" s="162">
        <v>0</v>
      </c>
      <c r="G652" s="162">
        <v>0</v>
      </c>
      <c r="H652" s="162">
        <v>0</v>
      </c>
      <c r="I652" s="162">
        <v>0</v>
      </c>
      <c r="J652" s="162" t="s">
        <v>239</v>
      </c>
      <c r="K652" s="162">
        <v>0</v>
      </c>
      <c r="L652" s="162">
        <v>0</v>
      </c>
      <c r="M652" s="154">
        <v>0</v>
      </c>
      <c r="N652" s="162">
        <v>0</v>
      </c>
      <c r="O652" s="162">
        <v>0</v>
      </c>
      <c r="P652" s="162" t="s">
        <v>239</v>
      </c>
      <c r="Q652" s="162">
        <v>0</v>
      </c>
      <c r="R652" s="162">
        <v>0</v>
      </c>
      <c r="S652" s="162">
        <v>0</v>
      </c>
      <c r="T652" s="162">
        <v>0</v>
      </c>
      <c r="U652" s="162">
        <v>0</v>
      </c>
      <c r="V652" s="162" t="s">
        <v>265</v>
      </c>
      <c r="W652" s="154">
        <v>0</v>
      </c>
      <c r="X652" s="162">
        <v>0</v>
      </c>
      <c r="Y652" s="162">
        <v>0.77</v>
      </c>
      <c r="Z652" s="162">
        <v>0</v>
      </c>
      <c r="AA652" s="162">
        <v>0</v>
      </c>
      <c r="AB652" s="162" t="s">
        <v>239</v>
      </c>
      <c r="AC652" s="162">
        <v>0</v>
      </c>
      <c r="AD652" s="162">
        <v>0</v>
      </c>
      <c r="AE652" s="162">
        <v>0</v>
      </c>
      <c r="AF652" s="162">
        <v>0</v>
      </c>
      <c r="AG652" s="154">
        <v>0</v>
      </c>
    </row>
    <row r="653" spans="1:33" ht="47.25">
      <c r="A653" s="65" t="s">
        <v>140</v>
      </c>
      <c r="B653" s="35" t="s">
        <v>1539</v>
      </c>
      <c r="C653" s="59" t="s">
        <v>1540</v>
      </c>
      <c r="D653" s="162" t="s">
        <v>239</v>
      </c>
      <c r="E653" s="162">
        <v>0</v>
      </c>
      <c r="F653" s="162">
        <v>0</v>
      </c>
      <c r="G653" s="162">
        <v>0</v>
      </c>
      <c r="H653" s="162">
        <v>0</v>
      </c>
      <c r="I653" s="162">
        <v>0</v>
      </c>
      <c r="J653" s="162" t="s">
        <v>239</v>
      </c>
      <c r="K653" s="162">
        <v>0</v>
      </c>
      <c r="L653" s="162">
        <v>0</v>
      </c>
      <c r="M653" s="154">
        <v>0</v>
      </c>
      <c r="N653" s="162">
        <v>0</v>
      </c>
      <c r="O653" s="162">
        <v>0</v>
      </c>
      <c r="P653" s="162" t="s">
        <v>239</v>
      </c>
      <c r="Q653" s="162">
        <v>0</v>
      </c>
      <c r="R653" s="162">
        <v>0</v>
      </c>
      <c r="S653" s="162">
        <v>0</v>
      </c>
      <c r="T653" s="162">
        <v>0</v>
      </c>
      <c r="U653" s="162">
        <v>0</v>
      </c>
      <c r="V653" s="162" t="s">
        <v>239</v>
      </c>
      <c r="W653" s="154">
        <v>0</v>
      </c>
      <c r="X653" s="162">
        <v>0</v>
      </c>
      <c r="Y653" s="162">
        <v>0</v>
      </c>
      <c r="Z653" s="162">
        <v>0</v>
      </c>
      <c r="AA653" s="162">
        <v>0</v>
      </c>
      <c r="AB653" s="162" t="s">
        <v>239</v>
      </c>
      <c r="AC653" s="162">
        <v>0</v>
      </c>
      <c r="AD653" s="162">
        <v>0</v>
      </c>
      <c r="AE653" s="162">
        <v>0</v>
      </c>
      <c r="AF653" s="162">
        <v>0</v>
      </c>
      <c r="AG653" s="154">
        <v>0</v>
      </c>
    </row>
    <row r="654" spans="1:33" ht="31.5">
      <c r="A654" s="65" t="s">
        <v>140</v>
      </c>
      <c r="B654" s="35" t="s">
        <v>1541</v>
      </c>
      <c r="C654" s="59" t="s">
        <v>1542</v>
      </c>
      <c r="D654" s="162" t="s">
        <v>239</v>
      </c>
      <c r="E654" s="162">
        <v>0</v>
      </c>
      <c r="F654" s="162">
        <v>0</v>
      </c>
      <c r="G654" s="162">
        <v>0</v>
      </c>
      <c r="H654" s="162">
        <v>0</v>
      </c>
      <c r="I654" s="162">
        <v>0</v>
      </c>
      <c r="J654" s="162" t="s">
        <v>239</v>
      </c>
      <c r="K654" s="162">
        <v>0</v>
      </c>
      <c r="L654" s="162">
        <v>0</v>
      </c>
      <c r="M654" s="154">
        <v>0</v>
      </c>
      <c r="N654" s="162">
        <v>0</v>
      </c>
      <c r="O654" s="162">
        <v>0</v>
      </c>
      <c r="P654" s="162" t="s">
        <v>265</v>
      </c>
      <c r="Q654" s="162">
        <v>0</v>
      </c>
      <c r="R654" s="162">
        <v>0</v>
      </c>
      <c r="S654" s="162">
        <v>0.29499999999999998</v>
      </c>
      <c r="T654" s="162">
        <v>0</v>
      </c>
      <c r="U654" s="162">
        <v>0</v>
      </c>
      <c r="V654" s="162" t="s">
        <v>239</v>
      </c>
      <c r="W654" s="154">
        <v>0</v>
      </c>
      <c r="X654" s="162">
        <v>0</v>
      </c>
      <c r="Y654" s="162">
        <v>0</v>
      </c>
      <c r="Z654" s="162">
        <v>0</v>
      </c>
      <c r="AA654" s="162">
        <v>0</v>
      </c>
      <c r="AB654" s="162" t="s">
        <v>239</v>
      </c>
      <c r="AC654" s="162">
        <v>0</v>
      </c>
      <c r="AD654" s="162">
        <v>0</v>
      </c>
      <c r="AE654" s="162">
        <v>0</v>
      </c>
      <c r="AF654" s="162">
        <v>0</v>
      </c>
      <c r="AG654" s="154">
        <v>0</v>
      </c>
    </row>
    <row r="655" spans="1:33" ht="31.5">
      <c r="A655" s="65" t="s">
        <v>140</v>
      </c>
      <c r="B655" s="35" t="s">
        <v>1543</v>
      </c>
      <c r="C655" s="59" t="s">
        <v>1544</v>
      </c>
      <c r="D655" s="162" t="s">
        <v>239</v>
      </c>
      <c r="E655" s="162">
        <v>0</v>
      </c>
      <c r="F655" s="162">
        <v>0</v>
      </c>
      <c r="G655" s="162">
        <v>0</v>
      </c>
      <c r="H655" s="162">
        <v>0</v>
      </c>
      <c r="I655" s="162">
        <v>0</v>
      </c>
      <c r="J655" s="162" t="s">
        <v>239</v>
      </c>
      <c r="K655" s="162">
        <v>0</v>
      </c>
      <c r="L655" s="162">
        <v>0</v>
      </c>
      <c r="M655" s="154">
        <v>0</v>
      </c>
      <c r="N655" s="162">
        <v>0</v>
      </c>
      <c r="O655" s="162">
        <v>0</v>
      </c>
      <c r="P655" s="162" t="s">
        <v>265</v>
      </c>
      <c r="Q655" s="162">
        <v>0</v>
      </c>
      <c r="R655" s="162">
        <v>0</v>
      </c>
      <c r="S655" s="162">
        <v>0.5</v>
      </c>
      <c r="T655" s="162">
        <v>0</v>
      </c>
      <c r="U655" s="162">
        <v>0</v>
      </c>
      <c r="V655" s="162" t="s">
        <v>239</v>
      </c>
      <c r="W655" s="154">
        <v>0</v>
      </c>
      <c r="X655" s="162">
        <v>0</v>
      </c>
      <c r="Y655" s="162">
        <v>0</v>
      </c>
      <c r="Z655" s="162">
        <v>0</v>
      </c>
      <c r="AA655" s="162">
        <v>0</v>
      </c>
      <c r="AB655" s="162" t="s">
        <v>239</v>
      </c>
      <c r="AC655" s="162">
        <v>0</v>
      </c>
      <c r="AD655" s="162">
        <v>0</v>
      </c>
      <c r="AE655" s="162">
        <v>0</v>
      </c>
      <c r="AF655" s="162">
        <v>0</v>
      </c>
      <c r="AG655" s="154">
        <v>0</v>
      </c>
    </row>
    <row r="656" spans="1:33" ht="31.5">
      <c r="A656" s="65" t="s">
        <v>140</v>
      </c>
      <c r="B656" s="35" t="s">
        <v>1545</v>
      </c>
      <c r="C656" s="59" t="s">
        <v>1546</v>
      </c>
      <c r="D656" s="162" t="s">
        <v>239</v>
      </c>
      <c r="E656" s="162">
        <v>0</v>
      </c>
      <c r="F656" s="162">
        <v>0</v>
      </c>
      <c r="G656" s="162">
        <v>0</v>
      </c>
      <c r="H656" s="162">
        <v>0</v>
      </c>
      <c r="I656" s="162">
        <v>0</v>
      </c>
      <c r="J656" s="162" t="s">
        <v>239</v>
      </c>
      <c r="K656" s="162">
        <v>0</v>
      </c>
      <c r="L656" s="162">
        <v>0</v>
      </c>
      <c r="M656" s="154">
        <v>0</v>
      </c>
      <c r="N656" s="162">
        <v>0</v>
      </c>
      <c r="O656" s="162">
        <v>0</v>
      </c>
      <c r="P656" s="162" t="s">
        <v>239</v>
      </c>
      <c r="Q656" s="162">
        <v>0</v>
      </c>
      <c r="R656" s="162">
        <v>0</v>
      </c>
      <c r="S656" s="162">
        <v>0</v>
      </c>
      <c r="T656" s="162">
        <v>0</v>
      </c>
      <c r="U656" s="162">
        <v>0</v>
      </c>
      <c r="V656" s="162" t="s">
        <v>239</v>
      </c>
      <c r="W656" s="154">
        <v>0</v>
      </c>
      <c r="X656" s="162">
        <v>0</v>
      </c>
      <c r="Y656" s="162">
        <v>0</v>
      </c>
      <c r="Z656" s="162">
        <v>0</v>
      </c>
      <c r="AA656" s="162">
        <v>0</v>
      </c>
      <c r="AB656" s="162" t="s">
        <v>239</v>
      </c>
      <c r="AC656" s="162">
        <v>0</v>
      </c>
      <c r="AD656" s="162">
        <v>0</v>
      </c>
      <c r="AE656" s="162">
        <v>0</v>
      </c>
      <c r="AF656" s="162">
        <v>0</v>
      </c>
      <c r="AG656" s="154">
        <v>0</v>
      </c>
    </row>
    <row r="657" spans="1:33" ht="31.5">
      <c r="A657" s="65" t="s">
        <v>140</v>
      </c>
      <c r="B657" s="35" t="s">
        <v>1547</v>
      </c>
      <c r="C657" s="59" t="s">
        <v>1548</v>
      </c>
      <c r="D657" s="162" t="s">
        <v>239</v>
      </c>
      <c r="E657" s="162">
        <v>0</v>
      </c>
      <c r="F657" s="162">
        <v>0</v>
      </c>
      <c r="G657" s="162">
        <v>0</v>
      </c>
      <c r="H657" s="162">
        <v>0</v>
      </c>
      <c r="I657" s="162">
        <v>0</v>
      </c>
      <c r="J657" s="162" t="s">
        <v>239</v>
      </c>
      <c r="K657" s="162">
        <v>0</v>
      </c>
      <c r="L657" s="162">
        <v>0</v>
      </c>
      <c r="M657" s="154">
        <v>0</v>
      </c>
      <c r="N657" s="162">
        <v>0</v>
      </c>
      <c r="O657" s="162">
        <v>0</v>
      </c>
      <c r="P657" s="162" t="s">
        <v>265</v>
      </c>
      <c r="Q657" s="162">
        <v>0</v>
      </c>
      <c r="R657" s="162">
        <v>0</v>
      </c>
      <c r="S657" s="162">
        <v>0.14000000000000001</v>
      </c>
      <c r="T657" s="162">
        <v>0</v>
      </c>
      <c r="U657" s="162">
        <v>0</v>
      </c>
      <c r="V657" s="162" t="s">
        <v>239</v>
      </c>
      <c r="W657" s="154">
        <v>0</v>
      </c>
      <c r="X657" s="162">
        <v>0</v>
      </c>
      <c r="Y657" s="162">
        <v>0</v>
      </c>
      <c r="Z657" s="162">
        <v>0</v>
      </c>
      <c r="AA657" s="162">
        <v>0</v>
      </c>
      <c r="AB657" s="162" t="s">
        <v>239</v>
      </c>
      <c r="AC657" s="162">
        <v>0</v>
      </c>
      <c r="AD657" s="162">
        <v>0</v>
      </c>
      <c r="AE657" s="162">
        <v>0</v>
      </c>
      <c r="AF657" s="162">
        <v>0</v>
      </c>
      <c r="AG657" s="154">
        <v>0</v>
      </c>
    </row>
    <row r="658" spans="1:33" ht="31.5">
      <c r="A658" s="65" t="s">
        <v>140</v>
      </c>
      <c r="B658" s="35" t="s">
        <v>1549</v>
      </c>
      <c r="C658" s="59" t="s">
        <v>1550</v>
      </c>
      <c r="D658" s="162" t="s">
        <v>239</v>
      </c>
      <c r="E658" s="162">
        <v>0</v>
      </c>
      <c r="F658" s="162">
        <v>0</v>
      </c>
      <c r="G658" s="162">
        <v>0</v>
      </c>
      <c r="H658" s="162">
        <v>0</v>
      </c>
      <c r="I658" s="162">
        <v>0</v>
      </c>
      <c r="J658" s="162" t="s">
        <v>239</v>
      </c>
      <c r="K658" s="162">
        <v>0</v>
      </c>
      <c r="L658" s="162">
        <v>0</v>
      </c>
      <c r="M658" s="154">
        <v>0</v>
      </c>
      <c r="N658" s="162">
        <v>0</v>
      </c>
      <c r="O658" s="162">
        <v>0</v>
      </c>
      <c r="P658" s="162" t="s">
        <v>265</v>
      </c>
      <c r="Q658" s="162">
        <v>0.16</v>
      </c>
      <c r="R658" s="162">
        <v>0</v>
      </c>
      <c r="S658" s="162">
        <v>0</v>
      </c>
      <c r="T658" s="162">
        <v>0</v>
      </c>
      <c r="U658" s="162">
        <v>0</v>
      </c>
      <c r="V658" s="162" t="s">
        <v>239</v>
      </c>
      <c r="W658" s="154">
        <v>0</v>
      </c>
      <c r="X658" s="162">
        <v>0</v>
      </c>
      <c r="Y658" s="162">
        <v>0</v>
      </c>
      <c r="Z658" s="162">
        <v>0</v>
      </c>
      <c r="AA658" s="162">
        <v>0</v>
      </c>
      <c r="AB658" s="162" t="s">
        <v>239</v>
      </c>
      <c r="AC658" s="162">
        <v>0</v>
      </c>
      <c r="AD658" s="162">
        <v>0</v>
      </c>
      <c r="AE658" s="162">
        <v>0</v>
      </c>
      <c r="AF658" s="162">
        <v>0</v>
      </c>
      <c r="AG658" s="154">
        <v>0</v>
      </c>
    </row>
    <row r="659" spans="1:33" ht="47.25">
      <c r="A659" s="65" t="s">
        <v>140</v>
      </c>
      <c r="B659" s="35" t="s">
        <v>1551</v>
      </c>
      <c r="C659" s="59" t="s">
        <v>1552</v>
      </c>
      <c r="D659" s="162" t="s">
        <v>239</v>
      </c>
      <c r="E659" s="162">
        <v>0</v>
      </c>
      <c r="F659" s="162">
        <v>0</v>
      </c>
      <c r="G659" s="162">
        <v>0</v>
      </c>
      <c r="H659" s="162">
        <v>0</v>
      </c>
      <c r="I659" s="162">
        <v>0</v>
      </c>
      <c r="J659" s="162" t="s">
        <v>239</v>
      </c>
      <c r="K659" s="162">
        <v>0</v>
      </c>
      <c r="L659" s="162">
        <v>0</v>
      </c>
      <c r="M659" s="154">
        <v>0</v>
      </c>
      <c r="N659" s="162">
        <v>0</v>
      </c>
      <c r="O659" s="162">
        <v>0</v>
      </c>
      <c r="P659" s="162" t="s">
        <v>239</v>
      </c>
      <c r="Q659" s="162">
        <v>0</v>
      </c>
      <c r="R659" s="162">
        <v>0</v>
      </c>
      <c r="S659" s="162">
        <v>0</v>
      </c>
      <c r="T659" s="162">
        <v>0</v>
      </c>
      <c r="U659" s="162">
        <v>0</v>
      </c>
      <c r="V659" s="162" t="s">
        <v>239</v>
      </c>
      <c r="W659" s="154">
        <v>0</v>
      </c>
      <c r="X659" s="162">
        <v>0</v>
      </c>
      <c r="Y659" s="162">
        <v>0</v>
      </c>
      <c r="Z659" s="162">
        <v>0</v>
      </c>
      <c r="AA659" s="162">
        <v>0</v>
      </c>
      <c r="AB659" s="162" t="s">
        <v>239</v>
      </c>
      <c r="AC659" s="162">
        <v>0</v>
      </c>
      <c r="AD659" s="162">
        <v>0</v>
      </c>
      <c r="AE659" s="162">
        <v>0</v>
      </c>
      <c r="AF659" s="162">
        <v>0</v>
      </c>
      <c r="AG659" s="154">
        <v>0</v>
      </c>
    </row>
    <row r="660" spans="1:33" ht="78.75">
      <c r="A660" s="65" t="s">
        <v>140</v>
      </c>
      <c r="B660" s="35" t="s">
        <v>1553</v>
      </c>
      <c r="C660" s="59" t="s">
        <v>1554</v>
      </c>
      <c r="D660" s="162" t="s">
        <v>239</v>
      </c>
      <c r="E660" s="162">
        <v>0</v>
      </c>
      <c r="F660" s="162">
        <v>0</v>
      </c>
      <c r="G660" s="162">
        <v>0</v>
      </c>
      <c r="H660" s="162">
        <v>0</v>
      </c>
      <c r="I660" s="162">
        <v>0</v>
      </c>
      <c r="J660" s="162" t="s">
        <v>239</v>
      </c>
      <c r="K660" s="162">
        <v>0</v>
      </c>
      <c r="L660" s="162">
        <v>0</v>
      </c>
      <c r="M660" s="154">
        <v>0</v>
      </c>
      <c r="N660" s="162">
        <v>0</v>
      </c>
      <c r="O660" s="162">
        <v>0</v>
      </c>
      <c r="P660" s="162" t="s">
        <v>239</v>
      </c>
      <c r="Q660" s="162">
        <v>0</v>
      </c>
      <c r="R660" s="162">
        <v>0</v>
      </c>
      <c r="S660" s="162">
        <v>0</v>
      </c>
      <c r="T660" s="162">
        <v>0</v>
      </c>
      <c r="U660" s="162">
        <v>0</v>
      </c>
      <c r="V660" s="162" t="s">
        <v>239</v>
      </c>
      <c r="W660" s="154">
        <v>0</v>
      </c>
      <c r="X660" s="162">
        <v>0</v>
      </c>
      <c r="Y660" s="162">
        <v>0</v>
      </c>
      <c r="Z660" s="162">
        <v>0</v>
      </c>
      <c r="AA660" s="162">
        <v>0</v>
      </c>
      <c r="AB660" s="162" t="s">
        <v>239</v>
      </c>
      <c r="AC660" s="162">
        <v>0.16</v>
      </c>
      <c r="AD660" s="162">
        <v>0</v>
      </c>
      <c r="AE660" s="162">
        <v>0.7</v>
      </c>
      <c r="AF660" s="162">
        <v>0</v>
      </c>
      <c r="AG660" s="154">
        <v>0</v>
      </c>
    </row>
    <row r="661" spans="1:33" ht="47.25">
      <c r="A661" s="65" t="s">
        <v>140</v>
      </c>
      <c r="B661" s="35" t="s">
        <v>1555</v>
      </c>
      <c r="C661" s="59" t="s">
        <v>1556</v>
      </c>
      <c r="D661" s="162" t="s">
        <v>239</v>
      </c>
      <c r="E661" s="162">
        <v>0</v>
      </c>
      <c r="F661" s="162">
        <v>0</v>
      </c>
      <c r="G661" s="162">
        <v>0</v>
      </c>
      <c r="H661" s="162">
        <v>0</v>
      </c>
      <c r="I661" s="162">
        <v>0</v>
      </c>
      <c r="J661" s="162" t="s">
        <v>239</v>
      </c>
      <c r="K661" s="162">
        <v>0</v>
      </c>
      <c r="L661" s="162">
        <v>0</v>
      </c>
      <c r="M661" s="154">
        <v>0</v>
      </c>
      <c r="N661" s="162">
        <v>0</v>
      </c>
      <c r="O661" s="162">
        <v>0</v>
      </c>
      <c r="P661" s="162" t="s">
        <v>239</v>
      </c>
      <c r="Q661" s="162">
        <v>0</v>
      </c>
      <c r="R661" s="162">
        <v>0</v>
      </c>
      <c r="S661" s="162">
        <v>0</v>
      </c>
      <c r="T661" s="162">
        <v>0</v>
      </c>
      <c r="U661" s="162">
        <v>0</v>
      </c>
      <c r="V661" s="162" t="s">
        <v>239</v>
      </c>
      <c r="W661" s="154">
        <v>0</v>
      </c>
      <c r="X661" s="162">
        <v>0</v>
      </c>
      <c r="Y661" s="162">
        <v>0</v>
      </c>
      <c r="Z661" s="162">
        <v>0</v>
      </c>
      <c r="AA661" s="162">
        <v>0</v>
      </c>
      <c r="AB661" s="162" t="s">
        <v>239</v>
      </c>
      <c r="AC661" s="162">
        <v>0</v>
      </c>
      <c r="AD661" s="162">
        <v>0</v>
      </c>
      <c r="AE661" s="162">
        <v>0.2</v>
      </c>
      <c r="AF661" s="162">
        <v>0</v>
      </c>
      <c r="AG661" s="154">
        <v>0</v>
      </c>
    </row>
    <row r="662" spans="1:33" ht="47.25">
      <c r="A662" s="65" t="s">
        <v>140</v>
      </c>
      <c r="B662" s="35" t="s">
        <v>1557</v>
      </c>
      <c r="C662" s="59" t="s">
        <v>1558</v>
      </c>
      <c r="D662" s="162" t="s">
        <v>239</v>
      </c>
      <c r="E662" s="162">
        <v>0</v>
      </c>
      <c r="F662" s="162">
        <v>0</v>
      </c>
      <c r="G662" s="162">
        <v>0</v>
      </c>
      <c r="H662" s="162">
        <v>0</v>
      </c>
      <c r="I662" s="162">
        <v>0</v>
      </c>
      <c r="J662" s="162" t="s">
        <v>239</v>
      </c>
      <c r="K662" s="162">
        <v>0</v>
      </c>
      <c r="L662" s="162">
        <v>0</v>
      </c>
      <c r="M662" s="154">
        <v>0</v>
      </c>
      <c r="N662" s="162">
        <v>0</v>
      </c>
      <c r="O662" s="162">
        <v>0</v>
      </c>
      <c r="P662" s="162" t="s">
        <v>239</v>
      </c>
      <c r="Q662" s="162">
        <v>0</v>
      </c>
      <c r="R662" s="162">
        <v>0</v>
      </c>
      <c r="S662" s="162">
        <v>0</v>
      </c>
      <c r="T662" s="162">
        <v>0</v>
      </c>
      <c r="U662" s="162">
        <v>0</v>
      </c>
      <c r="V662" s="162" t="s">
        <v>239</v>
      </c>
      <c r="W662" s="154">
        <v>0</v>
      </c>
      <c r="X662" s="162">
        <v>0</v>
      </c>
      <c r="Y662" s="162">
        <v>0</v>
      </c>
      <c r="Z662" s="162">
        <v>0</v>
      </c>
      <c r="AA662" s="162">
        <v>0</v>
      </c>
      <c r="AB662" s="162" t="s">
        <v>239</v>
      </c>
      <c r="AC662" s="162">
        <v>0</v>
      </c>
      <c r="AD662" s="162">
        <v>0</v>
      </c>
      <c r="AE662" s="162">
        <v>0.4</v>
      </c>
      <c r="AF662" s="162">
        <v>0</v>
      </c>
      <c r="AG662" s="154">
        <v>0</v>
      </c>
    </row>
    <row r="663" spans="1:33" ht="47.25">
      <c r="A663" s="65" t="s">
        <v>140</v>
      </c>
      <c r="B663" s="35" t="s">
        <v>1559</v>
      </c>
      <c r="C663" s="59" t="s">
        <v>1560</v>
      </c>
      <c r="D663" s="162" t="s">
        <v>239</v>
      </c>
      <c r="E663" s="162">
        <v>0</v>
      </c>
      <c r="F663" s="162">
        <v>0</v>
      </c>
      <c r="G663" s="162">
        <v>0</v>
      </c>
      <c r="H663" s="162">
        <v>0</v>
      </c>
      <c r="I663" s="162">
        <v>0</v>
      </c>
      <c r="J663" s="162" t="s">
        <v>239</v>
      </c>
      <c r="K663" s="162">
        <v>0</v>
      </c>
      <c r="L663" s="162">
        <v>0</v>
      </c>
      <c r="M663" s="154">
        <v>0</v>
      </c>
      <c r="N663" s="162">
        <v>0</v>
      </c>
      <c r="O663" s="162">
        <v>0</v>
      </c>
      <c r="P663" s="162" t="s">
        <v>239</v>
      </c>
      <c r="Q663" s="162">
        <v>0</v>
      </c>
      <c r="R663" s="162">
        <v>0</v>
      </c>
      <c r="S663" s="162">
        <v>0</v>
      </c>
      <c r="T663" s="162">
        <v>0</v>
      </c>
      <c r="U663" s="162">
        <v>0</v>
      </c>
      <c r="V663" s="162" t="s">
        <v>239</v>
      </c>
      <c r="W663" s="154">
        <v>0</v>
      </c>
      <c r="X663" s="162">
        <v>0</v>
      </c>
      <c r="Y663" s="162">
        <v>0</v>
      </c>
      <c r="Z663" s="162">
        <v>0</v>
      </c>
      <c r="AA663" s="162">
        <v>0</v>
      </c>
      <c r="AB663" s="162" t="s">
        <v>239</v>
      </c>
      <c r="AC663" s="162">
        <v>0</v>
      </c>
      <c r="AD663" s="162">
        <v>0</v>
      </c>
      <c r="AE663" s="162">
        <v>0.6</v>
      </c>
      <c r="AF663" s="162">
        <v>0</v>
      </c>
      <c r="AG663" s="154">
        <v>0</v>
      </c>
    </row>
    <row r="664" spans="1:33" ht="31.5">
      <c r="A664" s="65" t="s">
        <v>140</v>
      </c>
      <c r="B664" s="35" t="s">
        <v>1561</v>
      </c>
      <c r="C664" s="59" t="s">
        <v>1562</v>
      </c>
      <c r="D664" s="162" t="s">
        <v>239</v>
      </c>
      <c r="E664" s="162">
        <v>0</v>
      </c>
      <c r="F664" s="162">
        <v>0</v>
      </c>
      <c r="G664" s="162">
        <v>0</v>
      </c>
      <c r="H664" s="162">
        <v>0</v>
      </c>
      <c r="I664" s="162">
        <v>0</v>
      </c>
      <c r="J664" s="162" t="s">
        <v>239</v>
      </c>
      <c r="K664" s="162">
        <v>0</v>
      </c>
      <c r="L664" s="162">
        <v>0</v>
      </c>
      <c r="M664" s="154">
        <v>0</v>
      </c>
      <c r="N664" s="162">
        <v>0</v>
      </c>
      <c r="O664" s="162">
        <v>0</v>
      </c>
      <c r="P664" s="162" t="s">
        <v>239</v>
      </c>
      <c r="Q664" s="162">
        <v>0</v>
      </c>
      <c r="R664" s="162">
        <v>0</v>
      </c>
      <c r="S664" s="162">
        <v>0</v>
      </c>
      <c r="T664" s="162">
        <v>0</v>
      </c>
      <c r="U664" s="162">
        <v>0</v>
      </c>
      <c r="V664" s="162" t="s">
        <v>265</v>
      </c>
      <c r="W664" s="154">
        <v>0</v>
      </c>
      <c r="X664" s="162">
        <v>0</v>
      </c>
      <c r="Y664" s="162">
        <v>0.8</v>
      </c>
      <c r="Z664" s="162">
        <v>0</v>
      </c>
      <c r="AA664" s="162">
        <v>0</v>
      </c>
      <c r="AB664" s="162" t="s">
        <v>239</v>
      </c>
      <c r="AC664" s="162">
        <v>0</v>
      </c>
      <c r="AD664" s="162">
        <v>0</v>
      </c>
      <c r="AE664" s="162">
        <v>0</v>
      </c>
      <c r="AF664" s="162">
        <v>0</v>
      </c>
      <c r="AG664" s="154">
        <v>0</v>
      </c>
    </row>
    <row r="665" spans="1:33" ht="31.5">
      <c r="A665" s="65" t="s">
        <v>140</v>
      </c>
      <c r="B665" s="35" t="s">
        <v>1563</v>
      </c>
      <c r="C665" s="59" t="s">
        <v>1564</v>
      </c>
      <c r="D665" s="162" t="s">
        <v>239</v>
      </c>
      <c r="E665" s="162">
        <v>0</v>
      </c>
      <c r="F665" s="162">
        <v>0</v>
      </c>
      <c r="G665" s="162">
        <v>0</v>
      </c>
      <c r="H665" s="162">
        <v>0</v>
      </c>
      <c r="I665" s="162">
        <v>0</v>
      </c>
      <c r="J665" s="162" t="s">
        <v>239</v>
      </c>
      <c r="K665" s="162">
        <v>0</v>
      </c>
      <c r="L665" s="162">
        <v>0</v>
      </c>
      <c r="M665" s="154">
        <v>0</v>
      </c>
      <c r="N665" s="162">
        <v>0</v>
      </c>
      <c r="O665" s="162">
        <v>0</v>
      </c>
      <c r="P665" s="162" t="s">
        <v>239</v>
      </c>
      <c r="Q665" s="162">
        <v>0</v>
      </c>
      <c r="R665" s="162">
        <v>0</v>
      </c>
      <c r="S665" s="162">
        <v>0</v>
      </c>
      <c r="T665" s="162">
        <v>0</v>
      </c>
      <c r="U665" s="162">
        <v>0</v>
      </c>
      <c r="V665" s="162" t="s">
        <v>265</v>
      </c>
      <c r="W665" s="154">
        <v>0</v>
      </c>
      <c r="X665" s="162">
        <v>0</v>
      </c>
      <c r="Y665" s="162">
        <v>0.25</v>
      </c>
      <c r="Z665" s="162">
        <v>0</v>
      </c>
      <c r="AA665" s="162">
        <v>0</v>
      </c>
      <c r="AB665" s="162" t="s">
        <v>239</v>
      </c>
      <c r="AC665" s="162">
        <v>0</v>
      </c>
      <c r="AD665" s="162">
        <v>0</v>
      </c>
      <c r="AE665" s="162">
        <v>0</v>
      </c>
      <c r="AF665" s="162">
        <v>0</v>
      </c>
      <c r="AG665" s="154">
        <v>0</v>
      </c>
    </row>
    <row r="666" spans="1:33" ht="31.5">
      <c r="A666" s="65" t="s">
        <v>140</v>
      </c>
      <c r="B666" s="35" t="s">
        <v>1565</v>
      </c>
      <c r="C666" s="59" t="s">
        <v>1566</v>
      </c>
      <c r="D666" s="162" t="s">
        <v>239</v>
      </c>
      <c r="E666" s="162">
        <v>0</v>
      </c>
      <c r="F666" s="162">
        <v>0</v>
      </c>
      <c r="G666" s="162">
        <v>0</v>
      </c>
      <c r="H666" s="162">
        <v>0</v>
      </c>
      <c r="I666" s="162">
        <v>0</v>
      </c>
      <c r="J666" s="162" t="s">
        <v>239</v>
      </c>
      <c r="K666" s="162">
        <v>0</v>
      </c>
      <c r="L666" s="162">
        <v>0</v>
      </c>
      <c r="M666" s="154">
        <v>0</v>
      </c>
      <c r="N666" s="162">
        <v>0</v>
      </c>
      <c r="O666" s="162">
        <v>0</v>
      </c>
      <c r="P666" s="162" t="s">
        <v>239</v>
      </c>
      <c r="Q666" s="162">
        <v>0</v>
      </c>
      <c r="R666" s="162">
        <v>0</v>
      </c>
      <c r="S666" s="162">
        <v>0</v>
      </c>
      <c r="T666" s="162">
        <v>0</v>
      </c>
      <c r="U666" s="162">
        <v>0</v>
      </c>
      <c r="V666" s="162" t="s">
        <v>265</v>
      </c>
      <c r="W666" s="154">
        <v>0</v>
      </c>
      <c r="X666" s="162">
        <v>0</v>
      </c>
      <c r="Y666" s="162">
        <v>0.5</v>
      </c>
      <c r="Z666" s="162">
        <v>0</v>
      </c>
      <c r="AA666" s="162">
        <v>0</v>
      </c>
      <c r="AB666" s="162" t="s">
        <v>239</v>
      </c>
      <c r="AC666" s="162">
        <v>0</v>
      </c>
      <c r="AD666" s="162">
        <v>0</v>
      </c>
      <c r="AE666" s="162">
        <v>0</v>
      </c>
      <c r="AF666" s="162">
        <v>0</v>
      </c>
      <c r="AG666" s="154">
        <v>0</v>
      </c>
    </row>
    <row r="667" spans="1:33" ht="31.5">
      <c r="A667" s="65" t="s">
        <v>140</v>
      </c>
      <c r="B667" s="35" t="s">
        <v>1567</v>
      </c>
      <c r="C667" s="59" t="s">
        <v>1568</v>
      </c>
      <c r="D667" s="162" t="s">
        <v>239</v>
      </c>
      <c r="E667" s="162">
        <v>0</v>
      </c>
      <c r="F667" s="162">
        <v>0</v>
      </c>
      <c r="G667" s="162">
        <v>0</v>
      </c>
      <c r="H667" s="162">
        <v>0</v>
      </c>
      <c r="I667" s="162">
        <v>0</v>
      </c>
      <c r="J667" s="162" t="s">
        <v>239</v>
      </c>
      <c r="K667" s="162">
        <v>0</v>
      </c>
      <c r="L667" s="162">
        <v>0</v>
      </c>
      <c r="M667" s="154">
        <v>0</v>
      </c>
      <c r="N667" s="162">
        <v>0</v>
      </c>
      <c r="O667" s="162">
        <v>0</v>
      </c>
      <c r="P667" s="162" t="s">
        <v>239</v>
      </c>
      <c r="Q667" s="162">
        <v>0</v>
      </c>
      <c r="R667" s="162">
        <v>0</v>
      </c>
      <c r="S667" s="162">
        <v>0</v>
      </c>
      <c r="T667" s="162">
        <v>0</v>
      </c>
      <c r="U667" s="162">
        <v>0</v>
      </c>
      <c r="V667" s="162" t="s">
        <v>265</v>
      </c>
      <c r="W667" s="154">
        <v>0</v>
      </c>
      <c r="X667" s="162">
        <v>0</v>
      </c>
      <c r="Y667" s="162">
        <v>0.2</v>
      </c>
      <c r="Z667" s="162">
        <v>0</v>
      </c>
      <c r="AA667" s="162">
        <v>0</v>
      </c>
      <c r="AB667" s="162" t="s">
        <v>239</v>
      </c>
      <c r="AC667" s="162">
        <v>0</v>
      </c>
      <c r="AD667" s="162">
        <v>0</v>
      </c>
      <c r="AE667" s="162">
        <v>0</v>
      </c>
      <c r="AF667" s="162">
        <v>0</v>
      </c>
      <c r="AG667" s="154">
        <v>0</v>
      </c>
    </row>
    <row r="668" spans="1:33" ht="31.5">
      <c r="A668" s="65" t="s">
        <v>140</v>
      </c>
      <c r="B668" s="35" t="s">
        <v>1569</v>
      </c>
      <c r="C668" s="59" t="s">
        <v>1570</v>
      </c>
      <c r="D668" s="162" t="s">
        <v>239</v>
      </c>
      <c r="E668" s="162">
        <v>0</v>
      </c>
      <c r="F668" s="162">
        <v>0</v>
      </c>
      <c r="G668" s="162">
        <v>0</v>
      </c>
      <c r="H668" s="162">
        <v>0</v>
      </c>
      <c r="I668" s="162">
        <v>0</v>
      </c>
      <c r="J668" s="162" t="s">
        <v>239</v>
      </c>
      <c r="K668" s="162">
        <v>0</v>
      </c>
      <c r="L668" s="162">
        <v>0</v>
      </c>
      <c r="M668" s="154">
        <v>0</v>
      </c>
      <c r="N668" s="162">
        <v>0</v>
      </c>
      <c r="O668" s="162">
        <v>0</v>
      </c>
      <c r="P668" s="162" t="s">
        <v>239</v>
      </c>
      <c r="Q668" s="162">
        <v>0</v>
      </c>
      <c r="R668" s="162">
        <v>0</v>
      </c>
      <c r="S668" s="162">
        <v>0</v>
      </c>
      <c r="T668" s="162">
        <v>0</v>
      </c>
      <c r="U668" s="162">
        <v>0</v>
      </c>
      <c r="V668" s="162" t="s">
        <v>265</v>
      </c>
      <c r="W668" s="154">
        <v>0</v>
      </c>
      <c r="X668" s="162">
        <v>0</v>
      </c>
      <c r="Y668" s="162">
        <v>0.55000000000000004</v>
      </c>
      <c r="Z668" s="162">
        <v>0</v>
      </c>
      <c r="AA668" s="162">
        <v>0</v>
      </c>
      <c r="AB668" s="162" t="s">
        <v>239</v>
      </c>
      <c r="AC668" s="162">
        <v>0</v>
      </c>
      <c r="AD668" s="162">
        <v>0</v>
      </c>
      <c r="AE668" s="162">
        <v>0</v>
      </c>
      <c r="AF668" s="162">
        <v>0</v>
      </c>
      <c r="AG668" s="154">
        <v>0</v>
      </c>
    </row>
    <row r="669" spans="1:33" ht="47.25">
      <c r="A669" s="65" t="s">
        <v>140</v>
      </c>
      <c r="B669" s="35" t="s">
        <v>1571</v>
      </c>
      <c r="C669" s="59" t="s">
        <v>1572</v>
      </c>
      <c r="D669" s="162" t="s">
        <v>239</v>
      </c>
      <c r="E669" s="162">
        <v>0</v>
      </c>
      <c r="F669" s="162">
        <v>0</v>
      </c>
      <c r="G669" s="162">
        <v>0</v>
      </c>
      <c r="H669" s="162">
        <v>0</v>
      </c>
      <c r="I669" s="162">
        <v>0</v>
      </c>
      <c r="J669" s="162" t="s">
        <v>239</v>
      </c>
      <c r="K669" s="162">
        <v>0</v>
      </c>
      <c r="L669" s="162">
        <v>0</v>
      </c>
      <c r="M669" s="154">
        <v>0</v>
      </c>
      <c r="N669" s="162">
        <v>0</v>
      </c>
      <c r="O669" s="162">
        <v>0</v>
      </c>
      <c r="P669" s="162" t="s">
        <v>239</v>
      </c>
      <c r="Q669" s="162">
        <v>0</v>
      </c>
      <c r="R669" s="162">
        <v>0</v>
      </c>
      <c r="S669" s="162">
        <v>0</v>
      </c>
      <c r="T669" s="162">
        <v>0</v>
      </c>
      <c r="U669" s="162">
        <v>0</v>
      </c>
      <c r="V669" s="162" t="s">
        <v>265</v>
      </c>
      <c r="W669" s="154">
        <v>0</v>
      </c>
      <c r="X669" s="162">
        <v>0</v>
      </c>
      <c r="Y669" s="162">
        <v>0.18</v>
      </c>
      <c r="Z669" s="162">
        <v>0</v>
      </c>
      <c r="AA669" s="162">
        <v>0</v>
      </c>
      <c r="AB669" s="162" t="s">
        <v>239</v>
      </c>
      <c r="AC669" s="162">
        <v>0</v>
      </c>
      <c r="AD669" s="162">
        <v>0</v>
      </c>
      <c r="AE669" s="162">
        <v>0</v>
      </c>
      <c r="AF669" s="162">
        <v>0</v>
      </c>
      <c r="AG669" s="154">
        <v>0</v>
      </c>
    </row>
    <row r="670" spans="1:33" ht="31.5">
      <c r="A670" s="65" t="s">
        <v>140</v>
      </c>
      <c r="B670" s="35" t="s">
        <v>1573</v>
      </c>
      <c r="C670" s="59" t="s">
        <v>1574</v>
      </c>
      <c r="D670" s="162" t="s">
        <v>239</v>
      </c>
      <c r="E670" s="162">
        <v>0</v>
      </c>
      <c r="F670" s="162">
        <v>0</v>
      </c>
      <c r="G670" s="162">
        <v>0</v>
      </c>
      <c r="H670" s="162">
        <v>0</v>
      </c>
      <c r="I670" s="162">
        <v>0</v>
      </c>
      <c r="J670" s="162" t="s">
        <v>239</v>
      </c>
      <c r="K670" s="162">
        <v>0</v>
      </c>
      <c r="L670" s="162">
        <v>0</v>
      </c>
      <c r="M670" s="154">
        <v>0</v>
      </c>
      <c r="N670" s="162">
        <v>0</v>
      </c>
      <c r="O670" s="162">
        <v>0</v>
      </c>
      <c r="P670" s="162" t="s">
        <v>239</v>
      </c>
      <c r="Q670" s="162">
        <v>0</v>
      </c>
      <c r="R670" s="162">
        <v>0</v>
      </c>
      <c r="S670" s="162">
        <v>0</v>
      </c>
      <c r="T670" s="162">
        <v>0</v>
      </c>
      <c r="U670" s="162">
        <v>0</v>
      </c>
      <c r="V670" s="162" t="s">
        <v>265</v>
      </c>
      <c r="W670" s="154">
        <v>0</v>
      </c>
      <c r="X670" s="162">
        <v>0</v>
      </c>
      <c r="Y670" s="162">
        <v>0.2</v>
      </c>
      <c r="Z670" s="162">
        <v>0</v>
      </c>
      <c r="AA670" s="162">
        <v>0</v>
      </c>
      <c r="AB670" s="162" t="s">
        <v>239</v>
      </c>
      <c r="AC670" s="162">
        <v>0</v>
      </c>
      <c r="AD670" s="162">
        <v>0</v>
      </c>
      <c r="AE670" s="162">
        <v>0</v>
      </c>
      <c r="AF670" s="162">
        <v>0</v>
      </c>
      <c r="AG670" s="154">
        <v>0</v>
      </c>
    </row>
    <row r="671" spans="1:33" ht="78.75">
      <c r="A671" s="65" t="s">
        <v>140</v>
      </c>
      <c r="B671" s="35" t="s">
        <v>1575</v>
      </c>
      <c r="C671" s="59" t="s">
        <v>1576</v>
      </c>
      <c r="D671" s="162" t="s">
        <v>239</v>
      </c>
      <c r="E671" s="162">
        <v>0</v>
      </c>
      <c r="F671" s="162">
        <v>0</v>
      </c>
      <c r="G671" s="162">
        <v>0</v>
      </c>
      <c r="H671" s="162">
        <v>0</v>
      </c>
      <c r="I671" s="162">
        <v>0</v>
      </c>
      <c r="J671" s="162" t="s">
        <v>239</v>
      </c>
      <c r="K671" s="162">
        <v>0</v>
      </c>
      <c r="L671" s="162">
        <v>0</v>
      </c>
      <c r="M671" s="154">
        <v>0</v>
      </c>
      <c r="N671" s="162">
        <v>0</v>
      </c>
      <c r="O671" s="162">
        <v>0</v>
      </c>
      <c r="P671" s="162" t="s">
        <v>239</v>
      </c>
      <c r="Q671" s="162">
        <v>0</v>
      </c>
      <c r="R671" s="162">
        <v>0</v>
      </c>
      <c r="S671" s="162">
        <v>0</v>
      </c>
      <c r="T671" s="162">
        <v>0</v>
      </c>
      <c r="U671" s="162">
        <v>0</v>
      </c>
      <c r="V671" s="162" t="s">
        <v>239</v>
      </c>
      <c r="W671" s="154">
        <v>0</v>
      </c>
      <c r="X671" s="162">
        <v>0</v>
      </c>
      <c r="Y671" s="162">
        <v>0</v>
      </c>
      <c r="Z671" s="162">
        <v>0</v>
      </c>
      <c r="AA671" s="162">
        <v>0</v>
      </c>
      <c r="AB671" s="162" t="s">
        <v>239</v>
      </c>
      <c r="AC671" s="162">
        <v>0</v>
      </c>
      <c r="AD671" s="162">
        <v>0</v>
      </c>
      <c r="AE671" s="162">
        <v>0</v>
      </c>
      <c r="AF671" s="162">
        <v>0</v>
      </c>
      <c r="AG671" s="154">
        <v>0</v>
      </c>
    </row>
    <row r="672" spans="1:33" ht="31.5">
      <c r="A672" s="65" t="s">
        <v>140</v>
      </c>
      <c r="B672" s="35" t="s">
        <v>1577</v>
      </c>
      <c r="C672" s="59" t="s">
        <v>1578</v>
      </c>
      <c r="D672" s="162" t="s">
        <v>239</v>
      </c>
      <c r="E672" s="162">
        <v>0</v>
      </c>
      <c r="F672" s="162">
        <v>0</v>
      </c>
      <c r="G672" s="162">
        <v>0</v>
      </c>
      <c r="H672" s="162">
        <v>0</v>
      </c>
      <c r="I672" s="162">
        <v>0</v>
      </c>
      <c r="J672" s="162" t="s">
        <v>239</v>
      </c>
      <c r="K672" s="162">
        <v>0</v>
      </c>
      <c r="L672" s="162">
        <v>0</v>
      </c>
      <c r="M672" s="154">
        <v>0</v>
      </c>
      <c r="N672" s="162">
        <v>0</v>
      </c>
      <c r="O672" s="162">
        <v>0</v>
      </c>
      <c r="P672" s="162" t="s">
        <v>239</v>
      </c>
      <c r="Q672" s="162">
        <v>0</v>
      </c>
      <c r="R672" s="162">
        <v>0</v>
      </c>
      <c r="S672" s="162">
        <v>0</v>
      </c>
      <c r="T672" s="162">
        <v>0</v>
      </c>
      <c r="U672" s="162">
        <v>0</v>
      </c>
      <c r="V672" s="162" t="s">
        <v>239</v>
      </c>
      <c r="W672" s="154">
        <v>0</v>
      </c>
      <c r="X672" s="162">
        <v>0</v>
      </c>
      <c r="Y672" s="162">
        <v>0</v>
      </c>
      <c r="Z672" s="162">
        <v>0</v>
      </c>
      <c r="AA672" s="162">
        <v>0</v>
      </c>
      <c r="AB672" s="162" t="s">
        <v>239</v>
      </c>
      <c r="AC672" s="162">
        <v>0</v>
      </c>
      <c r="AD672" s="162">
        <v>0</v>
      </c>
      <c r="AE672" s="162">
        <v>0</v>
      </c>
      <c r="AF672" s="162">
        <v>0</v>
      </c>
      <c r="AG672" s="154">
        <v>0</v>
      </c>
    </row>
    <row r="673" spans="1:33" ht="47.25">
      <c r="A673" s="65" t="s">
        <v>140</v>
      </c>
      <c r="B673" s="35" t="s">
        <v>1579</v>
      </c>
      <c r="C673" s="59" t="s">
        <v>1580</v>
      </c>
      <c r="D673" s="162" t="s">
        <v>239</v>
      </c>
      <c r="E673" s="162">
        <v>0</v>
      </c>
      <c r="F673" s="162">
        <v>0</v>
      </c>
      <c r="G673" s="162">
        <v>0</v>
      </c>
      <c r="H673" s="162">
        <v>0</v>
      </c>
      <c r="I673" s="162">
        <v>0</v>
      </c>
      <c r="J673" s="162" t="s">
        <v>239</v>
      </c>
      <c r="K673" s="162">
        <v>0</v>
      </c>
      <c r="L673" s="162">
        <v>0</v>
      </c>
      <c r="M673" s="154">
        <v>0</v>
      </c>
      <c r="N673" s="162">
        <v>0</v>
      </c>
      <c r="O673" s="162">
        <v>0</v>
      </c>
      <c r="P673" s="162" t="s">
        <v>239</v>
      </c>
      <c r="Q673" s="162">
        <v>0</v>
      </c>
      <c r="R673" s="162">
        <v>0</v>
      </c>
      <c r="S673" s="162">
        <v>0</v>
      </c>
      <c r="T673" s="162">
        <v>0</v>
      </c>
      <c r="U673" s="162">
        <v>0</v>
      </c>
      <c r="V673" s="162" t="s">
        <v>239</v>
      </c>
      <c r="W673" s="154">
        <v>0</v>
      </c>
      <c r="X673" s="162">
        <v>0</v>
      </c>
      <c r="Y673" s="162">
        <v>0</v>
      </c>
      <c r="Z673" s="162">
        <v>0</v>
      </c>
      <c r="AA673" s="162">
        <v>0</v>
      </c>
      <c r="AB673" s="162" t="s">
        <v>239</v>
      </c>
      <c r="AC673" s="162">
        <v>0</v>
      </c>
      <c r="AD673" s="162">
        <v>0</v>
      </c>
      <c r="AE673" s="162">
        <v>0</v>
      </c>
      <c r="AF673" s="162">
        <v>0</v>
      </c>
      <c r="AG673" s="154">
        <v>0</v>
      </c>
    </row>
    <row r="674" spans="1:33">
      <c r="A674" s="65" t="s">
        <v>140</v>
      </c>
      <c r="B674" s="35" t="s">
        <v>1581</v>
      </c>
      <c r="C674" s="59" t="s">
        <v>1582</v>
      </c>
      <c r="D674" s="154" t="s">
        <v>239</v>
      </c>
      <c r="E674" s="154">
        <v>0</v>
      </c>
      <c r="F674" s="154">
        <v>0</v>
      </c>
      <c r="G674" s="154">
        <v>0</v>
      </c>
      <c r="H674" s="154">
        <v>0</v>
      </c>
      <c r="I674" s="154">
        <v>0</v>
      </c>
      <c r="J674" s="154" t="s">
        <v>239</v>
      </c>
      <c r="K674" s="154">
        <v>0</v>
      </c>
      <c r="L674" s="154">
        <v>0</v>
      </c>
      <c r="M674" s="154">
        <v>0</v>
      </c>
      <c r="N674" s="154">
        <v>0</v>
      </c>
      <c r="O674" s="154">
        <v>0</v>
      </c>
      <c r="P674" s="154" t="s">
        <v>239</v>
      </c>
      <c r="Q674" s="154">
        <v>0</v>
      </c>
      <c r="R674" s="154">
        <v>0</v>
      </c>
      <c r="S674" s="154">
        <v>0</v>
      </c>
      <c r="T674" s="154">
        <v>0</v>
      </c>
      <c r="U674" s="154">
        <v>0</v>
      </c>
      <c r="V674" s="154" t="s">
        <v>239</v>
      </c>
      <c r="W674" s="154">
        <v>0</v>
      </c>
      <c r="X674" s="154">
        <v>0</v>
      </c>
      <c r="Y674" s="154">
        <v>0</v>
      </c>
      <c r="Z674" s="154">
        <v>0</v>
      </c>
      <c r="AA674" s="154">
        <v>0</v>
      </c>
      <c r="AB674" s="154" t="s">
        <v>239</v>
      </c>
      <c r="AC674" s="154">
        <v>0</v>
      </c>
      <c r="AD674" s="154">
        <v>0</v>
      </c>
      <c r="AE674" s="154">
        <v>0</v>
      </c>
      <c r="AF674" s="154">
        <v>0</v>
      </c>
      <c r="AG674" s="154">
        <v>0</v>
      </c>
    </row>
    <row r="675" spans="1:33" ht="31.5">
      <c r="A675" s="65" t="s">
        <v>140</v>
      </c>
      <c r="B675" s="35" t="s">
        <v>1583</v>
      </c>
      <c r="C675" s="59" t="s">
        <v>1584</v>
      </c>
      <c r="D675" s="66" t="s">
        <v>239</v>
      </c>
      <c r="E675" s="66">
        <v>0</v>
      </c>
      <c r="F675" s="66">
        <v>0</v>
      </c>
      <c r="G675" s="66">
        <v>0</v>
      </c>
      <c r="H675" s="66">
        <v>0</v>
      </c>
      <c r="I675" s="66">
        <v>0</v>
      </c>
      <c r="J675" s="66" t="s">
        <v>239</v>
      </c>
      <c r="K675" s="66">
        <v>0</v>
      </c>
      <c r="L675" s="66">
        <v>0</v>
      </c>
      <c r="M675" s="66">
        <v>0</v>
      </c>
      <c r="N675" s="66">
        <v>0</v>
      </c>
      <c r="O675" s="66">
        <v>0</v>
      </c>
      <c r="P675" s="66" t="s">
        <v>239</v>
      </c>
      <c r="Q675" s="66">
        <v>0</v>
      </c>
      <c r="R675" s="66">
        <v>0</v>
      </c>
      <c r="S675" s="66">
        <v>0</v>
      </c>
      <c r="T675" s="66">
        <v>0</v>
      </c>
      <c r="U675" s="66">
        <v>0</v>
      </c>
      <c r="V675" s="66" t="s">
        <v>265</v>
      </c>
      <c r="W675" s="66">
        <v>0.16</v>
      </c>
      <c r="X675" s="66">
        <v>0</v>
      </c>
      <c r="Y675" s="66">
        <v>0</v>
      </c>
      <c r="Z675" s="66">
        <v>0</v>
      </c>
      <c r="AA675" s="66">
        <v>0</v>
      </c>
      <c r="AB675" s="66" t="s">
        <v>239</v>
      </c>
      <c r="AC675" s="66">
        <v>0</v>
      </c>
      <c r="AD675" s="66">
        <v>0</v>
      </c>
      <c r="AE675" s="66">
        <v>0</v>
      </c>
      <c r="AF675" s="66">
        <v>0</v>
      </c>
      <c r="AG675" s="66">
        <v>0</v>
      </c>
    </row>
    <row r="676" spans="1:33" ht="31.5">
      <c r="A676" s="65" t="s">
        <v>140</v>
      </c>
      <c r="B676" s="35" t="s">
        <v>1585</v>
      </c>
      <c r="C676" s="59" t="s">
        <v>1586</v>
      </c>
      <c r="D676" s="162" t="s">
        <v>239</v>
      </c>
      <c r="E676" s="162">
        <v>0</v>
      </c>
      <c r="F676" s="162">
        <v>0</v>
      </c>
      <c r="G676" s="162">
        <v>0</v>
      </c>
      <c r="H676" s="162">
        <v>0</v>
      </c>
      <c r="I676" s="162">
        <v>0</v>
      </c>
      <c r="J676" s="162" t="s">
        <v>239</v>
      </c>
      <c r="K676" s="162">
        <v>0</v>
      </c>
      <c r="L676" s="162">
        <v>0</v>
      </c>
      <c r="M676" s="154">
        <v>0</v>
      </c>
      <c r="N676" s="162">
        <v>0</v>
      </c>
      <c r="O676" s="162">
        <v>0</v>
      </c>
      <c r="P676" s="162" t="s">
        <v>239</v>
      </c>
      <c r="Q676" s="162">
        <v>0</v>
      </c>
      <c r="R676" s="162">
        <v>0</v>
      </c>
      <c r="S676" s="162">
        <v>0</v>
      </c>
      <c r="T676" s="162">
        <v>0</v>
      </c>
      <c r="U676" s="162">
        <v>0</v>
      </c>
      <c r="V676" s="162" t="s">
        <v>265</v>
      </c>
      <c r="W676" s="154">
        <v>0.25</v>
      </c>
      <c r="X676" s="162">
        <v>0</v>
      </c>
      <c r="Y676" s="162">
        <v>0</v>
      </c>
      <c r="Z676" s="162">
        <v>0</v>
      </c>
      <c r="AA676" s="162">
        <v>0</v>
      </c>
      <c r="AB676" s="162" t="s">
        <v>239</v>
      </c>
      <c r="AC676" s="162">
        <v>0</v>
      </c>
      <c r="AD676" s="162">
        <v>0</v>
      </c>
      <c r="AE676" s="162">
        <v>0</v>
      </c>
      <c r="AF676" s="162">
        <v>0</v>
      </c>
      <c r="AG676" s="154">
        <v>0</v>
      </c>
    </row>
    <row r="677" spans="1:33" ht="31.5">
      <c r="A677" s="65" t="s">
        <v>140</v>
      </c>
      <c r="B677" s="35" t="s">
        <v>1587</v>
      </c>
      <c r="C677" s="59" t="s">
        <v>1588</v>
      </c>
      <c r="D677" s="162" t="s">
        <v>239</v>
      </c>
      <c r="E677" s="162">
        <v>0</v>
      </c>
      <c r="F677" s="162">
        <v>0</v>
      </c>
      <c r="G677" s="162">
        <v>0</v>
      </c>
      <c r="H677" s="162">
        <v>0</v>
      </c>
      <c r="I677" s="162">
        <v>0</v>
      </c>
      <c r="J677" s="162" t="s">
        <v>239</v>
      </c>
      <c r="K677" s="162">
        <v>0</v>
      </c>
      <c r="L677" s="162">
        <v>0</v>
      </c>
      <c r="M677" s="154">
        <v>0</v>
      </c>
      <c r="N677" s="162">
        <v>0</v>
      </c>
      <c r="O677" s="162">
        <v>0</v>
      </c>
      <c r="P677" s="162" t="s">
        <v>239</v>
      </c>
      <c r="Q677" s="162">
        <v>0</v>
      </c>
      <c r="R677" s="162">
        <v>0</v>
      </c>
      <c r="S677" s="162">
        <v>0</v>
      </c>
      <c r="T677" s="162">
        <v>0</v>
      </c>
      <c r="U677" s="162">
        <v>0</v>
      </c>
      <c r="V677" s="162" t="s">
        <v>265</v>
      </c>
      <c r="W677" s="154">
        <v>0.5</v>
      </c>
      <c r="X677" s="162">
        <v>0</v>
      </c>
      <c r="Y677" s="162">
        <v>0</v>
      </c>
      <c r="Z677" s="162">
        <v>0</v>
      </c>
      <c r="AA677" s="162">
        <v>0</v>
      </c>
      <c r="AB677" s="162" t="s">
        <v>239</v>
      </c>
      <c r="AC677" s="162">
        <v>0</v>
      </c>
      <c r="AD677" s="162">
        <v>0</v>
      </c>
      <c r="AE677" s="162">
        <v>0</v>
      </c>
      <c r="AF677" s="162">
        <v>0</v>
      </c>
      <c r="AG677" s="154">
        <v>0</v>
      </c>
    </row>
    <row r="678" spans="1:33" ht="47.25">
      <c r="A678" s="65" t="s">
        <v>140</v>
      </c>
      <c r="B678" s="35" t="s">
        <v>1589</v>
      </c>
      <c r="C678" s="59" t="s">
        <v>1590</v>
      </c>
      <c r="D678" s="162" t="s">
        <v>239</v>
      </c>
      <c r="E678" s="162">
        <v>0</v>
      </c>
      <c r="F678" s="162">
        <v>0</v>
      </c>
      <c r="G678" s="162">
        <v>0</v>
      </c>
      <c r="H678" s="162">
        <v>0</v>
      </c>
      <c r="I678" s="162">
        <v>0</v>
      </c>
      <c r="J678" s="162" t="s">
        <v>239</v>
      </c>
      <c r="K678" s="162">
        <v>0</v>
      </c>
      <c r="L678" s="162">
        <v>0</v>
      </c>
      <c r="M678" s="154">
        <v>0</v>
      </c>
      <c r="N678" s="162">
        <v>0</v>
      </c>
      <c r="O678" s="162">
        <v>0</v>
      </c>
      <c r="P678" s="162" t="s">
        <v>239</v>
      </c>
      <c r="Q678" s="162">
        <v>0</v>
      </c>
      <c r="R678" s="162">
        <v>0</v>
      </c>
      <c r="S678" s="162">
        <v>0</v>
      </c>
      <c r="T678" s="162">
        <v>0</v>
      </c>
      <c r="U678" s="162">
        <v>0</v>
      </c>
      <c r="V678" s="162" t="s">
        <v>265</v>
      </c>
      <c r="W678" s="154">
        <v>0</v>
      </c>
      <c r="X678" s="162">
        <v>0</v>
      </c>
      <c r="Y678" s="162">
        <v>0</v>
      </c>
      <c r="Z678" s="162">
        <v>0</v>
      </c>
      <c r="AA678" s="162">
        <v>1</v>
      </c>
      <c r="AB678" s="162" t="s">
        <v>239</v>
      </c>
      <c r="AC678" s="162">
        <v>0</v>
      </c>
      <c r="AD678" s="162">
        <v>0</v>
      </c>
      <c r="AE678" s="162">
        <v>0</v>
      </c>
      <c r="AF678" s="162">
        <v>0</v>
      </c>
      <c r="AG678" s="154">
        <v>0</v>
      </c>
    </row>
    <row r="679" spans="1:33" ht="110.25">
      <c r="A679" s="65" t="s">
        <v>140</v>
      </c>
      <c r="B679" s="35" t="s">
        <v>1591</v>
      </c>
      <c r="C679" s="59" t="s">
        <v>1592</v>
      </c>
      <c r="D679" s="162" t="s">
        <v>239</v>
      </c>
      <c r="E679" s="162">
        <v>0</v>
      </c>
      <c r="F679" s="162">
        <v>0</v>
      </c>
      <c r="G679" s="162">
        <v>0</v>
      </c>
      <c r="H679" s="162">
        <v>0</v>
      </c>
      <c r="I679" s="162">
        <v>0</v>
      </c>
      <c r="J679" s="162" t="s">
        <v>239</v>
      </c>
      <c r="K679" s="162">
        <v>0</v>
      </c>
      <c r="L679" s="162">
        <v>0</v>
      </c>
      <c r="M679" s="154">
        <v>0</v>
      </c>
      <c r="N679" s="162">
        <v>0</v>
      </c>
      <c r="O679" s="162">
        <v>0</v>
      </c>
      <c r="P679" s="162" t="s">
        <v>239</v>
      </c>
      <c r="Q679" s="162">
        <v>0</v>
      </c>
      <c r="R679" s="162">
        <v>0</v>
      </c>
      <c r="S679" s="162">
        <v>0</v>
      </c>
      <c r="T679" s="162">
        <v>0</v>
      </c>
      <c r="U679" s="162">
        <v>0</v>
      </c>
      <c r="V679" s="162" t="s">
        <v>239</v>
      </c>
      <c r="W679" s="154">
        <v>0</v>
      </c>
      <c r="X679" s="162">
        <v>0</v>
      </c>
      <c r="Y679" s="162">
        <v>0</v>
      </c>
      <c r="Z679" s="162">
        <v>0</v>
      </c>
      <c r="AA679" s="162">
        <v>0</v>
      </c>
      <c r="AB679" s="162" t="s">
        <v>239</v>
      </c>
      <c r="AC679" s="162">
        <v>0</v>
      </c>
      <c r="AD679" s="162">
        <v>0</v>
      </c>
      <c r="AE679" s="162">
        <v>0</v>
      </c>
      <c r="AF679" s="162">
        <v>0</v>
      </c>
      <c r="AG679" s="154">
        <v>0</v>
      </c>
    </row>
    <row r="680" spans="1:33" ht="31.5">
      <c r="A680" s="65" t="s">
        <v>140</v>
      </c>
      <c r="B680" s="35" t="s">
        <v>1593</v>
      </c>
      <c r="C680" s="59" t="s">
        <v>1594</v>
      </c>
      <c r="D680" s="162" t="s">
        <v>239</v>
      </c>
      <c r="E680" s="162">
        <v>0</v>
      </c>
      <c r="F680" s="162">
        <v>0</v>
      </c>
      <c r="G680" s="162">
        <v>0</v>
      </c>
      <c r="H680" s="162">
        <v>0</v>
      </c>
      <c r="I680" s="162">
        <v>0</v>
      </c>
      <c r="J680" s="162" t="s">
        <v>239</v>
      </c>
      <c r="K680" s="162">
        <v>0</v>
      </c>
      <c r="L680" s="162">
        <v>0</v>
      </c>
      <c r="M680" s="154">
        <v>0</v>
      </c>
      <c r="N680" s="162">
        <v>0</v>
      </c>
      <c r="O680" s="162">
        <v>0</v>
      </c>
      <c r="P680" s="162" t="s">
        <v>239</v>
      </c>
      <c r="Q680" s="162">
        <v>0</v>
      </c>
      <c r="R680" s="162">
        <v>0</v>
      </c>
      <c r="S680" s="162">
        <v>0</v>
      </c>
      <c r="T680" s="162">
        <v>0</v>
      </c>
      <c r="U680" s="162">
        <v>0</v>
      </c>
      <c r="V680" s="162" t="s">
        <v>239</v>
      </c>
      <c r="W680" s="154">
        <v>0</v>
      </c>
      <c r="X680" s="162">
        <v>0</v>
      </c>
      <c r="Y680" s="162">
        <v>0</v>
      </c>
      <c r="Z680" s="162">
        <v>0</v>
      </c>
      <c r="AA680" s="162">
        <v>0</v>
      </c>
      <c r="AB680" s="162" t="s">
        <v>239</v>
      </c>
      <c r="AC680" s="162">
        <v>0</v>
      </c>
      <c r="AD680" s="162">
        <v>0</v>
      </c>
      <c r="AE680" s="162">
        <v>0.55000000000000004</v>
      </c>
      <c r="AF680" s="162">
        <v>0</v>
      </c>
      <c r="AG680" s="154">
        <v>0</v>
      </c>
    </row>
    <row r="681" spans="1:33" ht="31.5">
      <c r="A681" s="65" t="s">
        <v>140</v>
      </c>
      <c r="B681" s="35" t="s">
        <v>1595</v>
      </c>
      <c r="C681" s="59" t="s">
        <v>1596</v>
      </c>
      <c r="D681" s="162" t="s">
        <v>239</v>
      </c>
      <c r="E681" s="162">
        <v>0</v>
      </c>
      <c r="F681" s="162">
        <v>0</v>
      </c>
      <c r="G681" s="162">
        <v>0</v>
      </c>
      <c r="H681" s="162">
        <v>0</v>
      </c>
      <c r="I681" s="162">
        <v>0</v>
      </c>
      <c r="J681" s="162" t="s">
        <v>239</v>
      </c>
      <c r="K681" s="162">
        <v>0</v>
      </c>
      <c r="L681" s="162">
        <v>0</v>
      </c>
      <c r="M681" s="154">
        <v>0</v>
      </c>
      <c r="N681" s="162">
        <v>0</v>
      </c>
      <c r="O681" s="162">
        <v>0</v>
      </c>
      <c r="P681" s="162" t="s">
        <v>239</v>
      </c>
      <c r="Q681" s="162">
        <v>0</v>
      </c>
      <c r="R681" s="162">
        <v>0</v>
      </c>
      <c r="S681" s="162">
        <v>0</v>
      </c>
      <c r="T681" s="162">
        <v>0</v>
      </c>
      <c r="U681" s="162">
        <v>0</v>
      </c>
      <c r="V681" s="162" t="s">
        <v>239</v>
      </c>
      <c r="W681" s="154">
        <v>0</v>
      </c>
      <c r="X681" s="162">
        <v>0</v>
      </c>
      <c r="Y681" s="162">
        <v>0</v>
      </c>
      <c r="Z681" s="162">
        <v>0</v>
      </c>
      <c r="AA681" s="162">
        <v>0</v>
      </c>
      <c r="AB681" s="162" t="s">
        <v>239</v>
      </c>
      <c r="AC681" s="162">
        <v>0</v>
      </c>
      <c r="AD681" s="162">
        <v>0</v>
      </c>
      <c r="AE681" s="162">
        <v>0.4</v>
      </c>
      <c r="AF681" s="162">
        <v>0</v>
      </c>
      <c r="AG681" s="154">
        <v>0</v>
      </c>
    </row>
    <row r="682" spans="1:33" ht="31.5">
      <c r="A682" s="65" t="s">
        <v>140</v>
      </c>
      <c r="B682" s="35" t="s">
        <v>1597</v>
      </c>
      <c r="C682" s="59" t="s">
        <v>1598</v>
      </c>
      <c r="D682" s="162" t="s">
        <v>239</v>
      </c>
      <c r="E682" s="162">
        <v>0</v>
      </c>
      <c r="F682" s="162">
        <v>0</v>
      </c>
      <c r="G682" s="162">
        <v>0</v>
      </c>
      <c r="H682" s="162">
        <v>0</v>
      </c>
      <c r="I682" s="162">
        <v>0</v>
      </c>
      <c r="J682" s="162" t="s">
        <v>239</v>
      </c>
      <c r="K682" s="162">
        <v>0</v>
      </c>
      <c r="L682" s="162">
        <v>0</v>
      </c>
      <c r="M682" s="154">
        <v>0</v>
      </c>
      <c r="N682" s="162">
        <v>0</v>
      </c>
      <c r="O682" s="162">
        <v>0</v>
      </c>
      <c r="P682" s="162" t="s">
        <v>239</v>
      </c>
      <c r="Q682" s="162">
        <v>0</v>
      </c>
      <c r="R682" s="162">
        <v>0</v>
      </c>
      <c r="S682" s="162">
        <v>0</v>
      </c>
      <c r="T682" s="162">
        <v>0</v>
      </c>
      <c r="U682" s="162">
        <v>0</v>
      </c>
      <c r="V682" s="162" t="s">
        <v>239</v>
      </c>
      <c r="W682" s="154">
        <v>0</v>
      </c>
      <c r="X682" s="162">
        <v>0</v>
      </c>
      <c r="Y682" s="162">
        <v>0</v>
      </c>
      <c r="Z682" s="162">
        <v>0</v>
      </c>
      <c r="AA682" s="162">
        <v>0</v>
      </c>
      <c r="AB682" s="162" t="s">
        <v>239</v>
      </c>
      <c r="AC682" s="162">
        <v>0</v>
      </c>
      <c r="AD682" s="162">
        <v>0</v>
      </c>
      <c r="AE682" s="162">
        <v>0.6</v>
      </c>
      <c r="AF682" s="162">
        <v>0</v>
      </c>
      <c r="AG682" s="154">
        <v>0</v>
      </c>
    </row>
    <row r="683" spans="1:33" ht="47.25">
      <c r="A683" s="65" t="s">
        <v>140</v>
      </c>
      <c r="B683" s="35" t="s">
        <v>1599</v>
      </c>
      <c r="C683" s="59" t="s">
        <v>1600</v>
      </c>
      <c r="D683" s="162" t="s">
        <v>239</v>
      </c>
      <c r="E683" s="162">
        <v>0</v>
      </c>
      <c r="F683" s="162">
        <v>0</v>
      </c>
      <c r="G683" s="162">
        <v>0</v>
      </c>
      <c r="H683" s="162">
        <v>0</v>
      </c>
      <c r="I683" s="162">
        <v>0</v>
      </c>
      <c r="J683" s="162" t="s">
        <v>239</v>
      </c>
      <c r="K683" s="162">
        <v>0</v>
      </c>
      <c r="L683" s="162">
        <v>0</v>
      </c>
      <c r="M683" s="154">
        <v>0</v>
      </c>
      <c r="N683" s="162">
        <v>0</v>
      </c>
      <c r="O683" s="162">
        <v>0</v>
      </c>
      <c r="P683" s="162" t="s">
        <v>239</v>
      </c>
      <c r="Q683" s="162">
        <v>0</v>
      </c>
      <c r="R683" s="162">
        <v>0</v>
      </c>
      <c r="S683" s="162">
        <v>0</v>
      </c>
      <c r="T683" s="162">
        <v>0</v>
      </c>
      <c r="U683" s="162">
        <v>0</v>
      </c>
      <c r="V683" s="162" t="s">
        <v>239</v>
      </c>
      <c r="W683" s="154">
        <v>0</v>
      </c>
      <c r="X683" s="162">
        <v>0</v>
      </c>
      <c r="Y683" s="162">
        <v>0</v>
      </c>
      <c r="Z683" s="162">
        <v>0</v>
      </c>
      <c r="AA683" s="162">
        <v>0</v>
      </c>
      <c r="AB683" s="162" t="s">
        <v>239</v>
      </c>
      <c r="AC683" s="162">
        <v>0.25</v>
      </c>
      <c r="AD683" s="162">
        <v>0</v>
      </c>
      <c r="AE683" s="162">
        <v>0</v>
      </c>
      <c r="AF683" s="162">
        <v>0</v>
      </c>
      <c r="AG683" s="154">
        <v>0</v>
      </c>
    </row>
    <row r="684" spans="1:33" ht="47.25">
      <c r="A684" s="65" t="s">
        <v>140</v>
      </c>
      <c r="B684" s="35" t="s">
        <v>1601</v>
      </c>
      <c r="C684" s="59" t="s">
        <v>1602</v>
      </c>
      <c r="D684" s="162" t="s">
        <v>239</v>
      </c>
      <c r="E684" s="162">
        <v>0</v>
      </c>
      <c r="F684" s="162">
        <v>0</v>
      </c>
      <c r="G684" s="162">
        <v>0</v>
      </c>
      <c r="H684" s="162">
        <v>0</v>
      </c>
      <c r="I684" s="162">
        <v>0</v>
      </c>
      <c r="J684" s="162" t="s">
        <v>239</v>
      </c>
      <c r="K684" s="162">
        <v>0</v>
      </c>
      <c r="L684" s="162">
        <v>0</v>
      </c>
      <c r="M684" s="154">
        <v>0</v>
      </c>
      <c r="N684" s="162">
        <v>0</v>
      </c>
      <c r="O684" s="162">
        <v>0</v>
      </c>
      <c r="P684" s="162" t="s">
        <v>239</v>
      </c>
      <c r="Q684" s="162">
        <v>0</v>
      </c>
      <c r="R684" s="162">
        <v>0</v>
      </c>
      <c r="S684" s="162">
        <v>0</v>
      </c>
      <c r="T684" s="162">
        <v>0</v>
      </c>
      <c r="U684" s="162">
        <v>0</v>
      </c>
      <c r="V684" s="162" t="s">
        <v>239</v>
      </c>
      <c r="W684" s="154">
        <v>0</v>
      </c>
      <c r="X684" s="162">
        <v>0</v>
      </c>
      <c r="Y684" s="162">
        <v>0</v>
      </c>
      <c r="Z684" s="162">
        <v>0</v>
      </c>
      <c r="AA684" s="162">
        <v>0</v>
      </c>
      <c r="AB684" s="162" t="s">
        <v>239</v>
      </c>
      <c r="AC684" s="162">
        <v>0.25</v>
      </c>
      <c r="AD684" s="162">
        <v>0</v>
      </c>
      <c r="AE684" s="162">
        <v>0</v>
      </c>
      <c r="AF684" s="162">
        <v>0</v>
      </c>
      <c r="AG684" s="154">
        <v>0</v>
      </c>
    </row>
    <row r="685" spans="1:33" ht="78.75">
      <c r="A685" s="65" t="s">
        <v>140</v>
      </c>
      <c r="B685" s="35" t="s">
        <v>1603</v>
      </c>
      <c r="C685" s="59" t="s">
        <v>1604</v>
      </c>
      <c r="D685" s="162" t="s">
        <v>239</v>
      </c>
      <c r="E685" s="162">
        <v>0</v>
      </c>
      <c r="F685" s="162">
        <v>0</v>
      </c>
      <c r="G685" s="162">
        <v>0</v>
      </c>
      <c r="H685" s="162">
        <v>0</v>
      </c>
      <c r="I685" s="162">
        <v>0</v>
      </c>
      <c r="J685" s="162" t="s">
        <v>239</v>
      </c>
      <c r="K685" s="162">
        <v>0</v>
      </c>
      <c r="L685" s="162">
        <v>0</v>
      </c>
      <c r="M685" s="154">
        <v>0</v>
      </c>
      <c r="N685" s="162">
        <v>0</v>
      </c>
      <c r="O685" s="162">
        <v>0</v>
      </c>
      <c r="P685" s="162" t="s">
        <v>239</v>
      </c>
      <c r="Q685" s="162">
        <v>0</v>
      </c>
      <c r="R685" s="162">
        <v>0</v>
      </c>
      <c r="S685" s="162">
        <v>0</v>
      </c>
      <c r="T685" s="162">
        <v>0</v>
      </c>
      <c r="U685" s="162">
        <v>0</v>
      </c>
      <c r="V685" s="162" t="s">
        <v>239</v>
      </c>
      <c r="W685" s="154">
        <v>0</v>
      </c>
      <c r="X685" s="162">
        <v>0</v>
      </c>
      <c r="Y685" s="162">
        <v>0</v>
      </c>
      <c r="Z685" s="162">
        <v>0</v>
      </c>
      <c r="AA685" s="162">
        <v>0</v>
      </c>
      <c r="AB685" s="162" t="s">
        <v>239</v>
      </c>
      <c r="AC685" s="162">
        <v>0.25</v>
      </c>
      <c r="AD685" s="162">
        <v>0</v>
      </c>
      <c r="AE685" s="162">
        <v>0</v>
      </c>
      <c r="AF685" s="162">
        <v>0</v>
      </c>
      <c r="AG685" s="154">
        <v>0</v>
      </c>
    </row>
    <row r="686" spans="1:33" ht="78.75">
      <c r="A686" s="65" t="s">
        <v>140</v>
      </c>
      <c r="B686" s="35" t="s">
        <v>1605</v>
      </c>
      <c r="C686" s="59" t="s">
        <v>1606</v>
      </c>
      <c r="D686" s="162" t="s">
        <v>239</v>
      </c>
      <c r="E686" s="162">
        <v>0</v>
      </c>
      <c r="F686" s="162">
        <v>0</v>
      </c>
      <c r="G686" s="162">
        <v>0</v>
      </c>
      <c r="H686" s="162">
        <v>0</v>
      </c>
      <c r="I686" s="162">
        <v>0</v>
      </c>
      <c r="J686" s="162" t="s">
        <v>239</v>
      </c>
      <c r="K686" s="162">
        <v>0</v>
      </c>
      <c r="L686" s="162">
        <v>0</v>
      </c>
      <c r="M686" s="154">
        <v>0</v>
      </c>
      <c r="N686" s="162">
        <v>0</v>
      </c>
      <c r="O686" s="162">
        <v>0</v>
      </c>
      <c r="P686" s="162" t="s">
        <v>239</v>
      </c>
      <c r="Q686" s="162">
        <v>0</v>
      </c>
      <c r="R686" s="162">
        <v>0</v>
      </c>
      <c r="S686" s="162">
        <v>0</v>
      </c>
      <c r="T686" s="162">
        <v>0</v>
      </c>
      <c r="U686" s="162">
        <v>0</v>
      </c>
      <c r="V686" s="162" t="s">
        <v>239</v>
      </c>
      <c r="W686" s="154">
        <v>0</v>
      </c>
      <c r="X686" s="162">
        <v>0</v>
      </c>
      <c r="Y686" s="162">
        <v>0</v>
      </c>
      <c r="Z686" s="162">
        <v>0</v>
      </c>
      <c r="AA686" s="162">
        <v>0</v>
      </c>
      <c r="AB686" s="162" t="s">
        <v>239</v>
      </c>
      <c r="AC686" s="162">
        <v>0.25</v>
      </c>
      <c r="AD686" s="162">
        <v>0</v>
      </c>
      <c r="AE686" s="162">
        <v>0</v>
      </c>
      <c r="AF686" s="162">
        <v>0</v>
      </c>
      <c r="AG686" s="154">
        <v>0</v>
      </c>
    </row>
    <row r="687" spans="1:33" ht="78.75">
      <c r="A687" s="65" t="s">
        <v>140</v>
      </c>
      <c r="B687" s="35" t="s">
        <v>1607</v>
      </c>
      <c r="C687" s="59" t="s">
        <v>1608</v>
      </c>
      <c r="D687" s="162" t="s">
        <v>239</v>
      </c>
      <c r="E687" s="162">
        <v>0</v>
      </c>
      <c r="F687" s="162">
        <v>0</v>
      </c>
      <c r="G687" s="162">
        <v>0</v>
      </c>
      <c r="H687" s="162">
        <v>0</v>
      </c>
      <c r="I687" s="162">
        <v>0</v>
      </c>
      <c r="J687" s="162" t="s">
        <v>239</v>
      </c>
      <c r="K687" s="162">
        <v>0</v>
      </c>
      <c r="L687" s="162">
        <v>0</v>
      </c>
      <c r="M687" s="154">
        <v>0</v>
      </c>
      <c r="N687" s="162">
        <v>0</v>
      </c>
      <c r="O687" s="162">
        <v>0</v>
      </c>
      <c r="P687" s="162" t="s">
        <v>239</v>
      </c>
      <c r="Q687" s="162">
        <v>0</v>
      </c>
      <c r="R687" s="162">
        <v>0</v>
      </c>
      <c r="S687" s="162">
        <v>0</v>
      </c>
      <c r="T687" s="162">
        <v>0</v>
      </c>
      <c r="U687" s="162">
        <v>0</v>
      </c>
      <c r="V687" s="162" t="s">
        <v>239</v>
      </c>
      <c r="W687" s="154">
        <v>0</v>
      </c>
      <c r="X687" s="162">
        <v>0</v>
      </c>
      <c r="Y687" s="162">
        <v>0</v>
      </c>
      <c r="Z687" s="162">
        <v>0</v>
      </c>
      <c r="AA687" s="162">
        <v>0</v>
      </c>
      <c r="AB687" s="162" t="s">
        <v>239</v>
      </c>
      <c r="AC687" s="162">
        <v>0.16</v>
      </c>
      <c r="AD687" s="162">
        <v>0</v>
      </c>
      <c r="AE687" s="162">
        <v>0</v>
      </c>
      <c r="AF687" s="162">
        <v>0</v>
      </c>
      <c r="AG687" s="154">
        <v>0</v>
      </c>
    </row>
    <row r="688" spans="1:33" ht="47.25">
      <c r="A688" s="65" t="s">
        <v>140</v>
      </c>
      <c r="B688" s="35" t="s">
        <v>1609</v>
      </c>
      <c r="C688" s="59" t="s">
        <v>1610</v>
      </c>
      <c r="D688" s="162" t="s">
        <v>239</v>
      </c>
      <c r="E688" s="162">
        <v>0</v>
      </c>
      <c r="F688" s="162">
        <v>0</v>
      </c>
      <c r="G688" s="162">
        <v>0</v>
      </c>
      <c r="H688" s="162">
        <v>0</v>
      </c>
      <c r="I688" s="162">
        <v>0</v>
      </c>
      <c r="J688" s="162" t="s">
        <v>239</v>
      </c>
      <c r="K688" s="162">
        <v>0</v>
      </c>
      <c r="L688" s="162">
        <v>0</v>
      </c>
      <c r="M688" s="154">
        <v>0</v>
      </c>
      <c r="N688" s="162">
        <v>0</v>
      </c>
      <c r="O688" s="162">
        <v>0</v>
      </c>
      <c r="P688" s="162" t="s">
        <v>239</v>
      </c>
      <c r="Q688" s="162">
        <v>0</v>
      </c>
      <c r="R688" s="162">
        <v>0</v>
      </c>
      <c r="S688" s="162">
        <v>0</v>
      </c>
      <c r="T688" s="162">
        <v>0</v>
      </c>
      <c r="U688" s="162">
        <v>0</v>
      </c>
      <c r="V688" s="162" t="s">
        <v>239</v>
      </c>
      <c r="W688" s="154">
        <v>0</v>
      </c>
      <c r="X688" s="162">
        <v>0</v>
      </c>
      <c r="Y688" s="162">
        <v>0</v>
      </c>
      <c r="Z688" s="162">
        <v>0</v>
      </c>
      <c r="AA688" s="162">
        <v>0</v>
      </c>
      <c r="AB688" s="162" t="s">
        <v>239</v>
      </c>
      <c r="AC688" s="162">
        <v>0</v>
      </c>
      <c r="AD688" s="162">
        <v>0</v>
      </c>
      <c r="AE688" s="162">
        <v>0</v>
      </c>
      <c r="AF688" s="162">
        <v>0</v>
      </c>
      <c r="AG688" s="154">
        <v>0</v>
      </c>
    </row>
    <row r="689" spans="1:33" ht="31.5">
      <c r="A689" s="65" t="s">
        <v>140</v>
      </c>
      <c r="B689" s="35" t="s">
        <v>1611</v>
      </c>
      <c r="C689" s="59" t="s">
        <v>1612</v>
      </c>
      <c r="D689" s="162" t="s">
        <v>239</v>
      </c>
      <c r="E689" s="162">
        <v>0</v>
      </c>
      <c r="F689" s="162">
        <v>0</v>
      </c>
      <c r="G689" s="162">
        <v>0</v>
      </c>
      <c r="H689" s="162">
        <v>0</v>
      </c>
      <c r="I689" s="162">
        <v>0</v>
      </c>
      <c r="J689" s="162" t="s">
        <v>239</v>
      </c>
      <c r="K689" s="162">
        <v>0</v>
      </c>
      <c r="L689" s="162">
        <v>0</v>
      </c>
      <c r="M689" s="154">
        <v>0</v>
      </c>
      <c r="N689" s="162">
        <v>0</v>
      </c>
      <c r="O689" s="162">
        <v>0</v>
      </c>
      <c r="P689" s="162" t="s">
        <v>239</v>
      </c>
      <c r="Q689" s="162">
        <v>0</v>
      </c>
      <c r="R689" s="162">
        <v>0</v>
      </c>
      <c r="S689" s="162">
        <v>0</v>
      </c>
      <c r="T689" s="162">
        <v>0</v>
      </c>
      <c r="U689" s="162">
        <v>0</v>
      </c>
      <c r="V689" s="162" t="s">
        <v>239</v>
      </c>
      <c r="W689" s="154">
        <v>0</v>
      </c>
      <c r="X689" s="162">
        <v>0</v>
      </c>
      <c r="Y689" s="162">
        <v>0</v>
      </c>
      <c r="Z689" s="162">
        <v>0</v>
      </c>
      <c r="AA689" s="162">
        <v>0</v>
      </c>
      <c r="AB689" s="162" t="s">
        <v>239</v>
      </c>
      <c r="AC689" s="162">
        <v>0.4</v>
      </c>
      <c r="AD689" s="162">
        <v>0</v>
      </c>
      <c r="AE689" s="162">
        <v>0</v>
      </c>
      <c r="AF689" s="162">
        <v>0</v>
      </c>
      <c r="AG689" s="154">
        <v>0</v>
      </c>
    </row>
    <row r="690" spans="1:33" ht="31.5">
      <c r="A690" s="65" t="s">
        <v>140</v>
      </c>
      <c r="B690" s="35" t="s">
        <v>1613</v>
      </c>
      <c r="C690" s="59" t="s">
        <v>1614</v>
      </c>
      <c r="D690" s="162" t="s">
        <v>239</v>
      </c>
      <c r="E690" s="162">
        <v>0</v>
      </c>
      <c r="F690" s="162">
        <v>0</v>
      </c>
      <c r="G690" s="162">
        <v>0</v>
      </c>
      <c r="H690" s="162">
        <v>0</v>
      </c>
      <c r="I690" s="162">
        <v>0</v>
      </c>
      <c r="J690" s="162" t="s">
        <v>239</v>
      </c>
      <c r="K690" s="162">
        <v>0</v>
      </c>
      <c r="L690" s="162">
        <v>0</v>
      </c>
      <c r="M690" s="154">
        <v>0</v>
      </c>
      <c r="N690" s="162">
        <v>0</v>
      </c>
      <c r="O690" s="162">
        <v>0</v>
      </c>
      <c r="P690" s="162" t="s">
        <v>239</v>
      </c>
      <c r="Q690" s="162">
        <v>0</v>
      </c>
      <c r="R690" s="162">
        <v>0</v>
      </c>
      <c r="S690" s="162">
        <v>0</v>
      </c>
      <c r="T690" s="162">
        <v>0</v>
      </c>
      <c r="U690" s="162">
        <v>0</v>
      </c>
      <c r="V690" s="162" t="s">
        <v>239</v>
      </c>
      <c r="W690" s="154">
        <v>0</v>
      </c>
      <c r="X690" s="162">
        <v>0</v>
      </c>
      <c r="Y690" s="162">
        <v>0</v>
      </c>
      <c r="Z690" s="162">
        <v>0</v>
      </c>
      <c r="AA690" s="162">
        <v>0</v>
      </c>
      <c r="AB690" s="162" t="s">
        <v>239</v>
      </c>
      <c r="AC690" s="162">
        <v>0.25</v>
      </c>
      <c r="AD690" s="162">
        <v>0</v>
      </c>
      <c r="AE690" s="162">
        <v>0</v>
      </c>
      <c r="AF690" s="162">
        <v>0</v>
      </c>
      <c r="AG690" s="154">
        <v>0</v>
      </c>
    </row>
    <row r="691" spans="1:33" ht="78.75">
      <c r="A691" s="65" t="s">
        <v>140</v>
      </c>
      <c r="B691" s="35" t="s">
        <v>1615</v>
      </c>
      <c r="C691" s="59" t="s">
        <v>1616</v>
      </c>
      <c r="D691" s="162" t="s">
        <v>239</v>
      </c>
      <c r="E691" s="162">
        <v>0</v>
      </c>
      <c r="F691" s="162">
        <v>0</v>
      </c>
      <c r="G691" s="162">
        <v>0</v>
      </c>
      <c r="H691" s="162">
        <v>0</v>
      </c>
      <c r="I691" s="162">
        <v>0</v>
      </c>
      <c r="J691" s="162" t="s">
        <v>239</v>
      </c>
      <c r="K691" s="162">
        <v>0</v>
      </c>
      <c r="L691" s="162">
        <v>0</v>
      </c>
      <c r="M691" s="154">
        <v>0</v>
      </c>
      <c r="N691" s="162">
        <v>0</v>
      </c>
      <c r="O691" s="162">
        <v>0</v>
      </c>
      <c r="P691" s="162" t="s">
        <v>239</v>
      </c>
      <c r="Q691" s="162">
        <v>0</v>
      </c>
      <c r="R691" s="162">
        <v>0</v>
      </c>
      <c r="S691" s="162">
        <v>0</v>
      </c>
      <c r="T691" s="162">
        <v>0</v>
      </c>
      <c r="U691" s="162">
        <v>0</v>
      </c>
      <c r="V691" s="162" t="s">
        <v>239</v>
      </c>
      <c r="W691" s="154">
        <v>0</v>
      </c>
      <c r="X691" s="162">
        <v>0</v>
      </c>
      <c r="Y691" s="162">
        <v>0</v>
      </c>
      <c r="Z691" s="162">
        <v>0</v>
      </c>
      <c r="AA691" s="162">
        <v>0</v>
      </c>
      <c r="AB691" s="162" t="s">
        <v>239</v>
      </c>
      <c r="AC691" s="162">
        <v>0</v>
      </c>
      <c r="AD691" s="162">
        <v>0</v>
      </c>
      <c r="AE691" s="162">
        <v>0</v>
      </c>
      <c r="AF691" s="162">
        <v>0</v>
      </c>
      <c r="AG691" s="154">
        <v>0</v>
      </c>
    </row>
    <row r="692" spans="1:33" ht="63">
      <c r="A692" s="65" t="s">
        <v>140</v>
      </c>
      <c r="B692" s="35" t="s">
        <v>1617</v>
      </c>
      <c r="C692" s="59" t="s">
        <v>1618</v>
      </c>
      <c r="D692" s="162" t="s">
        <v>239</v>
      </c>
      <c r="E692" s="162">
        <v>0</v>
      </c>
      <c r="F692" s="162">
        <v>0</v>
      </c>
      <c r="G692" s="162">
        <v>0</v>
      </c>
      <c r="H692" s="162">
        <v>0</v>
      </c>
      <c r="I692" s="162">
        <v>0</v>
      </c>
      <c r="J692" s="162" t="s">
        <v>239</v>
      </c>
      <c r="K692" s="162">
        <v>0</v>
      </c>
      <c r="L692" s="162">
        <v>0</v>
      </c>
      <c r="M692" s="154">
        <v>0</v>
      </c>
      <c r="N692" s="162">
        <v>0</v>
      </c>
      <c r="O692" s="162">
        <v>0</v>
      </c>
      <c r="P692" s="162" t="s">
        <v>239</v>
      </c>
      <c r="Q692" s="162">
        <v>0</v>
      </c>
      <c r="R692" s="162">
        <v>0</v>
      </c>
      <c r="S692" s="162">
        <v>0</v>
      </c>
      <c r="T692" s="162">
        <v>0</v>
      </c>
      <c r="U692" s="162">
        <v>0</v>
      </c>
      <c r="V692" s="162" t="s">
        <v>239</v>
      </c>
      <c r="W692" s="154">
        <v>0</v>
      </c>
      <c r="X692" s="162">
        <v>0</v>
      </c>
      <c r="Y692" s="162">
        <v>0</v>
      </c>
      <c r="Z692" s="162">
        <v>0</v>
      </c>
      <c r="AA692" s="162">
        <v>0</v>
      </c>
      <c r="AB692" s="162" t="s">
        <v>239</v>
      </c>
      <c r="AC692" s="162">
        <v>0</v>
      </c>
      <c r="AD692" s="162">
        <v>0</v>
      </c>
      <c r="AE692" s="162">
        <v>0</v>
      </c>
      <c r="AF692" s="162">
        <v>0</v>
      </c>
      <c r="AG692" s="154">
        <v>0</v>
      </c>
    </row>
    <row r="693" spans="1:33" ht="126">
      <c r="A693" s="65" t="s">
        <v>140</v>
      </c>
      <c r="B693" s="35" t="s">
        <v>1619</v>
      </c>
      <c r="C693" s="59" t="s">
        <v>1620</v>
      </c>
      <c r="D693" s="162" t="s">
        <v>239</v>
      </c>
      <c r="E693" s="162">
        <v>0</v>
      </c>
      <c r="F693" s="162">
        <v>0</v>
      </c>
      <c r="G693" s="162">
        <v>0</v>
      </c>
      <c r="H693" s="162">
        <v>0</v>
      </c>
      <c r="I693" s="162">
        <v>0</v>
      </c>
      <c r="J693" s="162" t="s">
        <v>239</v>
      </c>
      <c r="K693" s="162">
        <v>0</v>
      </c>
      <c r="L693" s="162">
        <v>0</v>
      </c>
      <c r="M693" s="154">
        <v>0</v>
      </c>
      <c r="N693" s="162">
        <v>0</v>
      </c>
      <c r="O693" s="162">
        <v>0</v>
      </c>
      <c r="P693" s="162" t="s">
        <v>239</v>
      </c>
      <c r="Q693" s="162">
        <v>0</v>
      </c>
      <c r="R693" s="162">
        <v>0</v>
      </c>
      <c r="S693" s="162">
        <v>0</v>
      </c>
      <c r="T693" s="162">
        <v>0</v>
      </c>
      <c r="U693" s="162">
        <v>0</v>
      </c>
      <c r="V693" s="162" t="s">
        <v>239</v>
      </c>
      <c r="W693" s="154">
        <v>0</v>
      </c>
      <c r="X693" s="162">
        <v>0</v>
      </c>
      <c r="Y693" s="162">
        <v>0</v>
      </c>
      <c r="Z693" s="162">
        <v>0</v>
      </c>
      <c r="AA693" s="162">
        <v>0</v>
      </c>
      <c r="AB693" s="162" t="s">
        <v>239</v>
      </c>
      <c r="AC693" s="162">
        <v>0</v>
      </c>
      <c r="AD693" s="162">
        <v>0</v>
      </c>
      <c r="AE693" s="162">
        <v>0</v>
      </c>
      <c r="AF693" s="162">
        <v>0</v>
      </c>
      <c r="AG693" s="154">
        <v>0</v>
      </c>
    </row>
    <row r="694" spans="1:33" ht="94.5">
      <c r="A694" s="65" t="s">
        <v>140</v>
      </c>
      <c r="B694" s="35" t="s">
        <v>1621</v>
      </c>
      <c r="C694" s="59" t="s">
        <v>1622</v>
      </c>
      <c r="D694" s="162" t="s">
        <v>239</v>
      </c>
      <c r="E694" s="162">
        <v>0</v>
      </c>
      <c r="F694" s="162">
        <v>0</v>
      </c>
      <c r="G694" s="162">
        <v>0</v>
      </c>
      <c r="H694" s="162">
        <v>0</v>
      </c>
      <c r="I694" s="162">
        <v>0</v>
      </c>
      <c r="J694" s="162" t="s">
        <v>239</v>
      </c>
      <c r="K694" s="162">
        <v>0</v>
      </c>
      <c r="L694" s="162">
        <v>0</v>
      </c>
      <c r="M694" s="154">
        <v>0</v>
      </c>
      <c r="N694" s="162">
        <v>0</v>
      </c>
      <c r="O694" s="162">
        <v>0</v>
      </c>
      <c r="P694" s="162" t="s">
        <v>239</v>
      </c>
      <c r="Q694" s="162">
        <v>0</v>
      </c>
      <c r="R694" s="162">
        <v>0</v>
      </c>
      <c r="S694" s="162">
        <v>0</v>
      </c>
      <c r="T694" s="162">
        <v>0</v>
      </c>
      <c r="U694" s="162">
        <v>0</v>
      </c>
      <c r="V694" s="162" t="s">
        <v>239</v>
      </c>
      <c r="W694" s="154">
        <v>0</v>
      </c>
      <c r="X694" s="162">
        <v>0</v>
      </c>
      <c r="Y694" s="162">
        <v>0</v>
      </c>
      <c r="Z694" s="162">
        <v>0</v>
      </c>
      <c r="AA694" s="162">
        <v>0</v>
      </c>
      <c r="AB694" s="162" t="s">
        <v>239</v>
      </c>
      <c r="AC694" s="162">
        <v>0.25</v>
      </c>
      <c r="AD694" s="162">
        <v>0</v>
      </c>
      <c r="AE694" s="162">
        <v>1.33</v>
      </c>
      <c r="AF694" s="162">
        <v>0</v>
      </c>
      <c r="AG694" s="154">
        <v>0</v>
      </c>
    </row>
    <row r="695" spans="1:33" ht="63">
      <c r="A695" s="65" t="s">
        <v>140</v>
      </c>
      <c r="B695" s="35" t="s">
        <v>1623</v>
      </c>
      <c r="C695" s="59" t="s">
        <v>1624</v>
      </c>
      <c r="D695" s="162" t="s">
        <v>239</v>
      </c>
      <c r="E695" s="162">
        <v>0</v>
      </c>
      <c r="F695" s="162">
        <v>0</v>
      </c>
      <c r="G695" s="162">
        <v>0</v>
      </c>
      <c r="H695" s="162">
        <v>0</v>
      </c>
      <c r="I695" s="162">
        <v>0</v>
      </c>
      <c r="J695" s="162" t="s">
        <v>239</v>
      </c>
      <c r="K695" s="162">
        <v>0</v>
      </c>
      <c r="L695" s="162">
        <v>0</v>
      </c>
      <c r="M695" s="154">
        <v>0</v>
      </c>
      <c r="N695" s="162">
        <v>0</v>
      </c>
      <c r="O695" s="162">
        <v>0</v>
      </c>
      <c r="P695" s="162" t="s">
        <v>239</v>
      </c>
      <c r="Q695" s="162">
        <v>0</v>
      </c>
      <c r="R695" s="162">
        <v>0</v>
      </c>
      <c r="S695" s="162">
        <v>0</v>
      </c>
      <c r="T695" s="162">
        <v>0</v>
      </c>
      <c r="U695" s="162">
        <v>0</v>
      </c>
      <c r="V695" s="162" t="s">
        <v>239</v>
      </c>
      <c r="W695" s="154">
        <v>0</v>
      </c>
      <c r="X695" s="162">
        <v>0</v>
      </c>
      <c r="Y695" s="162">
        <v>0</v>
      </c>
      <c r="Z695" s="162">
        <v>0</v>
      </c>
      <c r="AA695" s="162">
        <v>0</v>
      </c>
      <c r="AB695" s="162" t="s">
        <v>239</v>
      </c>
      <c r="AC695" s="162">
        <v>0</v>
      </c>
      <c r="AD695" s="162">
        <v>0</v>
      </c>
      <c r="AE695" s="162">
        <v>0</v>
      </c>
      <c r="AF695" s="162">
        <v>0</v>
      </c>
      <c r="AG695" s="154">
        <v>0</v>
      </c>
    </row>
    <row r="696" spans="1:33" ht="31.5">
      <c r="A696" s="65" t="s">
        <v>140</v>
      </c>
      <c r="B696" s="35" t="s">
        <v>1625</v>
      </c>
      <c r="C696" s="59" t="s">
        <v>1626</v>
      </c>
      <c r="D696" s="162" t="s">
        <v>239</v>
      </c>
      <c r="E696" s="162">
        <v>0</v>
      </c>
      <c r="F696" s="162">
        <v>0</v>
      </c>
      <c r="G696" s="162">
        <v>0</v>
      </c>
      <c r="H696" s="162">
        <v>0</v>
      </c>
      <c r="I696" s="162">
        <v>0</v>
      </c>
      <c r="J696" s="162" t="s">
        <v>239</v>
      </c>
      <c r="K696" s="162">
        <v>0</v>
      </c>
      <c r="L696" s="162">
        <v>0</v>
      </c>
      <c r="M696" s="265">
        <v>0</v>
      </c>
      <c r="N696" s="162">
        <v>0</v>
      </c>
      <c r="O696" s="162">
        <v>0</v>
      </c>
      <c r="P696" s="162" t="s">
        <v>239</v>
      </c>
      <c r="Q696" s="162">
        <v>0</v>
      </c>
      <c r="R696" s="162">
        <v>0</v>
      </c>
      <c r="S696" s="162">
        <v>0</v>
      </c>
      <c r="T696" s="162">
        <v>0</v>
      </c>
      <c r="U696" s="162">
        <v>0</v>
      </c>
      <c r="V696" s="162" t="s">
        <v>239</v>
      </c>
      <c r="W696" s="265">
        <v>0</v>
      </c>
      <c r="X696" s="162">
        <v>0</v>
      </c>
      <c r="Y696" s="162">
        <v>0</v>
      </c>
      <c r="Z696" s="162">
        <v>0</v>
      </c>
      <c r="AA696" s="162">
        <v>0</v>
      </c>
      <c r="AB696" s="162" t="s">
        <v>239</v>
      </c>
      <c r="AC696" s="162">
        <v>0</v>
      </c>
      <c r="AD696" s="162">
        <v>0</v>
      </c>
      <c r="AE696" s="162">
        <v>0</v>
      </c>
      <c r="AF696" s="162">
        <v>0</v>
      </c>
      <c r="AG696" s="265">
        <v>0</v>
      </c>
    </row>
    <row r="697" spans="1:33" ht="47.25">
      <c r="A697" s="65" t="s">
        <v>140</v>
      </c>
      <c r="B697" s="35" t="s">
        <v>1627</v>
      </c>
      <c r="C697" s="59" t="s">
        <v>1628</v>
      </c>
      <c r="D697" s="162" t="s">
        <v>239</v>
      </c>
      <c r="E697" s="162">
        <v>0</v>
      </c>
      <c r="F697" s="162">
        <v>0</v>
      </c>
      <c r="G697" s="162">
        <v>0</v>
      </c>
      <c r="H697" s="162">
        <v>0</v>
      </c>
      <c r="I697" s="162">
        <v>0</v>
      </c>
      <c r="J697" s="162" t="s">
        <v>239</v>
      </c>
      <c r="K697" s="162">
        <v>0</v>
      </c>
      <c r="L697" s="162">
        <v>0</v>
      </c>
      <c r="M697" s="265">
        <v>0</v>
      </c>
      <c r="N697" s="162">
        <v>0</v>
      </c>
      <c r="O697" s="162">
        <v>0</v>
      </c>
      <c r="P697" s="162" t="s">
        <v>239</v>
      </c>
      <c r="Q697" s="162">
        <v>0</v>
      </c>
      <c r="R697" s="162">
        <v>0</v>
      </c>
      <c r="S697" s="162">
        <v>0</v>
      </c>
      <c r="T697" s="162">
        <v>0</v>
      </c>
      <c r="U697" s="162">
        <v>0</v>
      </c>
      <c r="V697" s="162" t="s">
        <v>239</v>
      </c>
      <c r="W697" s="265">
        <v>0</v>
      </c>
      <c r="X697" s="162">
        <v>0</v>
      </c>
      <c r="Y697" s="162">
        <v>0</v>
      </c>
      <c r="Z697" s="162">
        <v>0</v>
      </c>
      <c r="AA697" s="162">
        <v>0</v>
      </c>
      <c r="AB697" s="162" t="s">
        <v>239</v>
      </c>
      <c r="AC697" s="162">
        <v>0</v>
      </c>
      <c r="AD697" s="162">
        <v>0</v>
      </c>
      <c r="AE697" s="162">
        <v>0</v>
      </c>
      <c r="AF697" s="162">
        <v>0</v>
      </c>
      <c r="AG697" s="265">
        <v>0</v>
      </c>
    </row>
    <row r="698" spans="1:33" ht="31.5">
      <c r="A698" s="65" t="s">
        <v>140</v>
      </c>
      <c r="B698" s="35" t="s">
        <v>1629</v>
      </c>
      <c r="C698" s="59" t="s">
        <v>1630</v>
      </c>
      <c r="D698" s="162" t="s">
        <v>239</v>
      </c>
      <c r="E698" s="162">
        <v>0</v>
      </c>
      <c r="F698" s="162">
        <v>0</v>
      </c>
      <c r="G698" s="162">
        <v>0</v>
      </c>
      <c r="H698" s="162">
        <v>0</v>
      </c>
      <c r="I698" s="162">
        <v>0</v>
      </c>
      <c r="J698" s="162" t="s">
        <v>239</v>
      </c>
      <c r="K698" s="162">
        <v>0</v>
      </c>
      <c r="L698" s="162">
        <v>0</v>
      </c>
      <c r="M698" s="265">
        <v>0</v>
      </c>
      <c r="N698" s="162">
        <v>0</v>
      </c>
      <c r="O698" s="162">
        <v>0</v>
      </c>
      <c r="P698" s="162" t="s">
        <v>239</v>
      </c>
      <c r="Q698" s="162">
        <v>0</v>
      </c>
      <c r="R698" s="162">
        <v>0</v>
      </c>
      <c r="S698" s="162">
        <v>0</v>
      </c>
      <c r="T698" s="162">
        <v>0</v>
      </c>
      <c r="U698" s="162">
        <v>0</v>
      </c>
      <c r="V698" s="162" t="s">
        <v>239</v>
      </c>
      <c r="W698" s="265">
        <v>0</v>
      </c>
      <c r="X698" s="162">
        <v>0</v>
      </c>
      <c r="Y698" s="162">
        <v>0</v>
      </c>
      <c r="Z698" s="162">
        <v>0</v>
      </c>
      <c r="AA698" s="162">
        <v>0</v>
      </c>
      <c r="AB698" s="162" t="s">
        <v>239</v>
      </c>
      <c r="AC698" s="162">
        <v>0</v>
      </c>
      <c r="AD698" s="162">
        <v>0</v>
      </c>
      <c r="AE698" s="162">
        <v>0</v>
      </c>
      <c r="AF698" s="162">
        <v>0</v>
      </c>
      <c r="AG698" s="265">
        <v>0</v>
      </c>
    </row>
    <row r="699" spans="1:33" ht="31.5">
      <c r="A699" s="65" t="s">
        <v>140</v>
      </c>
      <c r="B699" s="35" t="s">
        <v>1631</v>
      </c>
      <c r="C699" s="59" t="s">
        <v>1632</v>
      </c>
      <c r="D699" s="162" t="s">
        <v>239</v>
      </c>
      <c r="E699" s="162">
        <v>0</v>
      </c>
      <c r="F699" s="162">
        <v>0</v>
      </c>
      <c r="G699" s="162">
        <v>0</v>
      </c>
      <c r="H699" s="162">
        <v>0</v>
      </c>
      <c r="I699" s="162">
        <v>0</v>
      </c>
      <c r="J699" s="162" t="s">
        <v>239</v>
      </c>
      <c r="K699" s="162">
        <v>0</v>
      </c>
      <c r="L699" s="162">
        <v>0</v>
      </c>
      <c r="M699" s="265">
        <v>0</v>
      </c>
      <c r="N699" s="162">
        <v>0</v>
      </c>
      <c r="O699" s="162">
        <v>0</v>
      </c>
      <c r="P699" s="162" t="s">
        <v>239</v>
      </c>
      <c r="Q699" s="162">
        <v>0</v>
      </c>
      <c r="R699" s="162">
        <v>0</v>
      </c>
      <c r="S699" s="162">
        <v>0</v>
      </c>
      <c r="T699" s="162">
        <v>0</v>
      </c>
      <c r="U699" s="162">
        <v>0</v>
      </c>
      <c r="V699" s="162" t="s">
        <v>239</v>
      </c>
      <c r="W699" s="265">
        <v>0</v>
      </c>
      <c r="X699" s="162">
        <v>0</v>
      </c>
      <c r="Y699" s="162">
        <v>0</v>
      </c>
      <c r="Z699" s="162">
        <v>0</v>
      </c>
      <c r="AA699" s="162">
        <v>0</v>
      </c>
      <c r="AB699" s="162" t="s">
        <v>239</v>
      </c>
      <c r="AC699" s="162">
        <v>0</v>
      </c>
      <c r="AD699" s="162">
        <v>0</v>
      </c>
      <c r="AE699" s="162">
        <v>0</v>
      </c>
      <c r="AF699" s="162">
        <v>0</v>
      </c>
      <c r="AG699" s="265">
        <v>0</v>
      </c>
    </row>
    <row r="700" spans="1:33" ht="31.5">
      <c r="A700" s="65" t="s">
        <v>140</v>
      </c>
      <c r="B700" s="35" t="s">
        <v>1633</v>
      </c>
      <c r="C700" s="59" t="s">
        <v>1634</v>
      </c>
      <c r="D700" s="162" t="s">
        <v>239</v>
      </c>
      <c r="E700" s="162">
        <v>0</v>
      </c>
      <c r="F700" s="162">
        <v>0</v>
      </c>
      <c r="G700" s="162">
        <v>0</v>
      </c>
      <c r="H700" s="162">
        <v>0</v>
      </c>
      <c r="I700" s="162">
        <v>0</v>
      </c>
      <c r="J700" s="162" t="s">
        <v>239</v>
      </c>
      <c r="K700" s="162">
        <v>0</v>
      </c>
      <c r="L700" s="162">
        <v>0</v>
      </c>
      <c r="M700" s="265">
        <v>0</v>
      </c>
      <c r="N700" s="162">
        <v>0</v>
      </c>
      <c r="O700" s="162">
        <v>0</v>
      </c>
      <c r="P700" s="162" t="s">
        <v>239</v>
      </c>
      <c r="Q700" s="162">
        <v>0</v>
      </c>
      <c r="R700" s="162">
        <v>0</v>
      </c>
      <c r="S700" s="162">
        <v>0</v>
      </c>
      <c r="T700" s="162">
        <v>0</v>
      </c>
      <c r="U700" s="162">
        <v>0</v>
      </c>
      <c r="V700" s="162" t="s">
        <v>239</v>
      </c>
      <c r="W700" s="265">
        <v>0</v>
      </c>
      <c r="X700" s="162">
        <v>0</v>
      </c>
      <c r="Y700" s="162">
        <v>0</v>
      </c>
      <c r="Z700" s="162">
        <v>0</v>
      </c>
      <c r="AA700" s="162">
        <v>0</v>
      </c>
      <c r="AB700" s="162" t="s">
        <v>239</v>
      </c>
      <c r="AC700" s="162">
        <v>0</v>
      </c>
      <c r="AD700" s="162">
        <v>0</v>
      </c>
      <c r="AE700" s="162">
        <v>0</v>
      </c>
      <c r="AF700" s="162">
        <v>0</v>
      </c>
      <c r="AG700" s="265">
        <v>0</v>
      </c>
    </row>
    <row r="701" spans="1:33" ht="31.5">
      <c r="A701" s="65" t="s">
        <v>140</v>
      </c>
      <c r="B701" s="35" t="s">
        <v>1635</v>
      </c>
      <c r="C701" s="59" t="s">
        <v>1636</v>
      </c>
      <c r="D701" s="162" t="s">
        <v>239</v>
      </c>
      <c r="E701" s="162">
        <v>0</v>
      </c>
      <c r="F701" s="162">
        <v>0</v>
      </c>
      <c r="G701" s="162">
        <v>0</v>
      </c>
      <c r="H701" s="162">
        <v>0</v>
      </c>
      <c r="I701" s="162">
        <v>0</v>
      </c>
      <c r="J701" s="162" t="s">
        <v>239</v>
      </c>
      <c r="K701" s="162">
        <v>0</v>
      </c>
      <c r="L701" s="162">
        <v>0</v>
      </c>
      <c r="M701" s="265">
        <v>0</v>
      </c>
      <c r="N701" s="162">
        <v>0</v>
      </c>
      <c r="O701" s="162">
        <v>0</v>
      </c>
      <c r="P701" s="162" t="s">
        <v>239</v>
      </c>
      <c r="Q701" s="162">
        <v>0</v>
      </c>
      <c r="R701" s="162">
        <v>0</v>
      </c>
      <c r="S701" s="162">
        <v>0</v>
      </c>
      <c r="T701" s="162">
        <v>0</v>
      </c>
      <c r="U701" s="162">
        <v>0</v>
      </c>
      <c r="V701" s="162" t="s">
        <v>239</v>
      </c>
      <c r="W701" s="265">
        <v>0</v>
      </c>
      <c r="X701" s="162">
        <v>0</v>
      </c>
      <c r="Y701" s="162">
        <v>0</v>
      </c>
      <c r="Z701" s="162">
        <v>0</v>
      </c>
      <c r="AA701" s="162">
        <v>0</v>
      </c>
      <c r="AB701" s="162" t="s">
        <v>239</v>
      </c>
      <c r="AC701" s="162">
        <v>0</v>
      </c>
      <c r="AD701" s="162">
        <v>0</v>
      </c>
      <c r="AE701" s="162">
        <v>0</v>
      </c>
      <c r="AF701" s="162">
        <v>0</v>
      </c>
      <c r="AG701" s="265">
        <v>0</v>
      </c>
    </row>
    <row r="702" spans="1:33" ht="31.5">
      <c r="A702" s="65" t="s">
        <v>140</v>
      </c>
      <c r="B702" s="35" t="s">
        <v>1637</v>
      </c>
      <c r="C702" s="59" t="s">
        <v>1638</v>
      </c>
      <c r="D702" s="162" t="s">
        <v>239</v>
      </c>
      <c r="E702" s="162">
        <v>0</v>
      </c>
      <c r="F702" s="162">
        <v>0</v>
      </c>
      <c r="G702" s="162">
        <v>0</v>
      </c>
      <c r="H702" s="162">
        <v>0</v>
      </c>
      <c r="I702" s="162">
        <v>0</v>
      </c>
      <c r="J702" s="162" t="s">
        <v>239</v>
      </c>
      <c r="K702" s="162">
        <v>0</v>
      </c>
      <c r="L702" s="162">
        <v>0</v>
      </c>
      <c r="M702" s="265">
        <v>0</v>
      </c>
      <c r="N702" s="162">
        <v>0</v>
      </c>
      <c r="O702" s="162">
        <v>0</v>
      </c>
      <c r="P702" s="162" t="s">
        <v>239</v>
      </c>
      <c r="Q702" s="162">
        <v>0</v>
      </c>
      <c r="R702" s="162">
        <v>0</v>
      </c>
      <c r="S702" s="162">
        <v>0</v>
      </c>
      <c r="T702" s="162">
        <v>0</v>
      </c>
      <c r="U702" s="162">
        <v>0</v>
      </c>
      <c r="V702" s="162" t="s">
        <v>239</v>
      </c>
      <c r="W702" s="265">
        <v>0</v>
      </c>
      <c r="X702" s="162">
        <v>0</v>
      </c>
      <c r="Y702" s="162">
        <v>0</v>
      </c>
      <c r="Z702" s="162">
        <v>0</v>
      </c>
      <c r="AA702" s="162">
        <v>0</v>
      </c>
      <c r="AB702" s="162" t="s">
        <v>239</v>
      </c>
      <c r="AC702" s="162">
        <v>0</v>
      </c>
      <c r="AD702" s="162">
        <v>0</v>
      </c>
      <c r="AE702" s="162">
        <v>0</v>
      </c>
      <c r="AF702" s="162">
        <v>0</v>
      </c>
      <c r="AG702" s="265">
        <v>0</v>
      </c>
    </row>
    <row r="703" spans="1:33" ht="31.5">
      <c r="A703" s="65" t="s">
        <v>140</v>
      </c>
      <c r="B703" s="35" t="s">
        <v>1639</v>
      </c>
      <c r="C703" s="59" t="s">
        <v>1640</v>
      </c>
      <c r="D703" s="162" t="s">
        <v>239</v>
      </c>
      <c r="E703" s="162">
        <v>0</v>
      </c>
      <c r="F703" s="162">
        <v>0</v>
      </c>
      <c r="G703" s="162">
        <v>0</v>
      </c>
      <c r="H703" s="162">
        <v>0</v>
      </c>
      <c r="I703" s="162">
        <v>0</v>
      </c>
      <c r="J703" s="162" t="s">
        <v>239</v>
      </c>
      <c r="K703" s="162">
        <v>0</v>
      </c>
      <c r="L703" s="162">
        <v>0</v>
      </c>
      <c r="M703" s="265">
        <v>0</v>
      </c>
      <c r="N703" s="162">
        <v>0</v>
      </c>
      <c r="O703" s="162">
        <v>0</v>
      </c>
      <c r="P703" s="162" t="s">
        <v>239</v>
      </c>
      <c r="Q703" s="162">
        <v>0</v>
      </c>
      <c r="R703" s="162">
        <v>0</v>
      </c>
      <c r="S703" s="162">
        <v>0</v>
      </c>
      <c r="T703" s="162">
        <v>0</v>
      </c>
      <c r="U703" s="162">
        <v>0</v>
      </c>
      <c r="V703" s="162" t="s">
        <v>239</v>
      </c>
      <c r="W703" s="265">
        <v>0</v>
      </c>
      <c r="X703" s="162">
        <v>0</v>
      </c>
      <c r="Y703" s="162">
        <v>0</v>
      </c>
      <c r="Z703" s="162">
        <v>0</v>
      </c>
      <c r="AA703" s="162">
        <v>0</v>
      </c>
      <c r="AB703" s="162" t="s">
        <v>239</v>
      </c>
      <c r="AC703" s="162">
        <v>0</v>
      </c>
      <c r="AD703" s="162">
        <v>0</v>
      </c>
      <c r="AE703" s="162">
        <v>0</v>
      </c>
      <c r="AF703" s="162">
        <v>0</v>
      </c>
      <c r="AG703" s="265">
        <v>0</v>
      </c>
    </row>
    <row r="704" spans="1:33" ht="31.5">
      <c r="A704" s="65" t="s">
        <v>140</v>
      </c>
      <c r="B704" s="35" t="s">
        <v>1641</v>
      </c>
      <c r="C704" s="59" t="s">
        <v>1642</v>
      </c>
      <c r="D704" s="162" t="s">
        <v>239</v>
      </c>
      <c r="E704" s="162">
        <v>0</v>
      </c>
      <c r="F704" s="162">
        <v>0</v>
      </c>
      <c r="G704" s="162">
        <v>0</v>
      </c>
      <c r="H704" s="162">
        <v>0</v>
      </c>
      <c r="I704" s="162">
        <v>0</v>
      </c>
      <c r="J704" s="162" t="s">
        <v>239</v>
      </c>
      <c r="K704" s="162">
        <v>0</v>
      </c>
      <c r="L704" s="162">
        <v>0</v>
      </c>
      <c r="M704" s="265">
        <v>0</v>
      </c>
      <c r="N704" s="162">
        <v>0</v>
      </c>
      <c r="O704" s="162">
        <v>0</v>
      </c>
      <c r="P704" s="162" t="s">
        <v>239</v>
      </c>
      <c r="Q704" s="162">
        <v>0</v>
      </c>
      <c r="R704" s="162">
        <v>0</v>
      </c>
      <c r="S704" s="162">
        <v>0</v>
      </c>
      <c r="T704" s="162">
        <v>0</v>
      </c>
      <c r="U704" s="162">
        <v>0</v>
      </c>
      <c r="V704" s="162" t="s">
        <v>239</v>
      </c>
      <c r="W704" s="265">
        <v>0</v>
      </c>
      <c r="X704" s="162">
        <v>0</v>
      </c>
      <c r="Y704" s="162">
        <v>0</v>
      </c>
      <c r="Z704" s="162">
        <v>0</v>
      </c>
      <c r="AA704" s="162">
        <v>0</v>
      </c>
      <c r="AB704" s="162" t="s">
        <v>239</v>
      </c>
      <c r="AC704" s="162">
        <v>0</v>
      </c>
      <c r="AD704" s="162">
        <v>0</v>
      </c>
      <c r="AE704" s="162">
        <v>0</v>
      </c>
      <c r="AF704" s="162">
        <v>0</v>
      </c>
      <c r="AG704" s="265">
        <v>0</v>
      </c>
    </row>
    <row r="705" spans="1:33" ht="31.5">
      <c r="A705" s="65" t="s">
        <v>140</v>
      </c>
      <c r="B705" s="35" t="s">
        <v>1643</v>
      </c>
      <c r="C705" s="59" t="s">
        <v>1644</v>
      </c>
      <c r="D705" s="162" t="s">
        <v>239</v>
      </c>
      <c r="E705" s="162">
        <v>0</v>
      </c>
      <c r="F705" s="162">
        <v>0</v>
      </c>
      <c r="G705" s="162">
        <v>0</v>
      </c>
      <c r="H705" s="162">
        <v>0</v>
      </c>
      <c r="I705" s="162">
        <v>0</v>
      </c>
      <c r="J705" s="162" t="s">
        <v>239</v>
      </c>
      <c r="K705" s="162">
        <v>0</v>
      </c>
      <c r="L705" s="162">
        <v>0</v>
      </c>
      <c r="M705" s="265">
        <v>0</v>
      </c>
      <c r="N705" s="162">
        <v>0</v>
      </c>
      <c r="O705" s="162">
        <v>0</v>
      </c>
      <c r="P705" s="162" t="s">
        <v>239</v>
      </c>
      <c r="Q705" s="162">
        <v>0</v>
      </c>
      <c r="R705" s="162">
        <v>0</v>
      </c>
      <c r="S705" s="162">
        <v>0</v>
      </c>
      <c r="T705" s="162">
        <v>0</v>
      </c>
      <c r="U705" s="162">
        <v>0</v>
      </c>
      <c r="V705" s="162" t="s">
        <v>239</v>
      </c>
      <c r="W705" s="265">
        <v>0</v>
      </c>
      <c r="X705" s="162">
        <v>0</v>
      </c>
      <c r="Y705" s="162">
        <v>0</v>
      </c>
      <c r="Z705" s="162">
        <v>0</v>
      </c>
      <c r="AA705" s="162">
        <v>0</v>
      </c>
      <c r="AB705" s="162" t="s">
        <v>239</v>
      </c>
      <c r="AC705" s="162">
        <v>0</v>
      </c>
      <c r="AD705" s="162">
        <v>0</v>
      </c>
      <c r="AE705" s="162">
        <v>0</v>
      </c>
      <c r="AF705" s="162">
        <v>0</v>
      </c>
      <c r="AG705" s="265">
        <v>0</v>
      </c>
    </row>
    <row r="706" spans="1:33" ht="47.25">
      <c r="A706" s="65" t="s">
        <v>140</v>
      </c>
      <c r="B706" s="35" t="s">
        <v>1645</v>
      </c>
      <c r="C706" s="59" t="s">
        <v>1646</v>
      </c>
      <c r="D706" s="162" t="s">
        <v>239</v>
      </c>
      <c r="E706" s="162">
        <v>0</v>
      </c>
      <c r="F706" s="162">
        <v>0</v>
      </c>
      <c r="G706" s="162">
        <v>0</v>
      </c>
      <c r="H706" s="162">
        <v>0</v>
      </c>
      <c r="I706" s="162">
        <v>0</v>
      </c>
      <c r="J706" s="162" t="s">
        <v>239</v>
      </c>
      <c r="K706" s="162">
        <v>0</v>
      </c>
      <c r="L706" s="162">
        <v>0</v>
      </c>
      <c r="M706" s="265">
        <v>0</v>
      </c>
      <c r="N706" s="162">
        <v>0</v>
      </c>
      <c r="O706" s="162">
        <v>0</v>
      </c>
      <c r="P706" s="162" t="s">
        <v>239</v>
      </c>
      <c r="Q706" s="162">
        <v>0</v>
      </c>
      <c r="R706" s="162">
        <v>0</v>
      </c>
      <c r="S706" s="162">
        <v>0</v>
      </c>
      <c r="T706" s="162">
        <v>0</v>
      </c>
      <c r="U706" s="162">
        <v>0</v>
      </c>
      <c r="V706" s="162" t="s">
        <v>239</v>
      </c>
      <c r="W706" s="265">
        <v>0</v>
      </c>
      <c r="X706" s="162">
        <v>0</v>
      </c>
      <c r="Y706" s="162">
        <v>0</v>
      </c>
      <c r="Z706" s="162">
        <v>0</v>
      </c>
      <c r="AA706" s="162">
        <v>0</v>
      </c>
      <c r="AB706" s="162" t="s">
        <v>239</v>
      </c>
      <c r="AC706" s="162">
        <v>0</v>
      </c>
      <c r="AD706" s="162">
        <v>0</v>
      </c>
      <c r="AE706" s="162">
        <v>0</v>
      </c>
      <c r="AF706" s="162">
        <v>0</v>
      </c>
      <c r="AG706" s="265">
        <v>0</v>
      </c>
    </row>
    <row r="707" spans="1:33" ht="31.5">
      <c r="A707" s="65" t="s">
        <v>140</v>
      </c>
      <c r="B707" s="35" t="s">
        <v>1647</v>
      </c>
      <c r="C707" s="59" t="s">
        <v>1648</v>
      </c>
      <c r="D707" s="162" t="s">
        <v>239</v>
      </c>
      <c r="E707" s="162">
        <v>0</v>
      </c>
      <c r="F707" s="162">
        <v>0</v>
      </c>
      <c r="G707" s="162">
        <v>0</v>
      </c>
      <c r="H707" s="162">
        <v>0</v>
      </c>
      <c r="I707" s="162">
        <v>0</v>
      </c>
      <c r="J707" s="162" t="s">
        <v>239</v>
      </c>
      <c r="K707" s="162">
        <v>0</v>
      </c>
      <c r="L707" s="162">
        <v>0</v>
      </c>
      <c r="M707" s="265">
        <v>0</v>
      </c>
      <c r="N707" s="162">
        <v>0</v>
      </c>
      <c r="O707" s="162">
        <v>0</v>
      </c>
      <c r="P707" s="162" t="s">
        <v>239</v>
      </c>
      <c r="Q707" s="162">
        <v>0</v>
      </c>
      <c r="R707" s="162">
        <v>0</v>
      </c>
      <c r="S707" s="162">
        <v>0</v>
      </c>
      <c r="T707" s="162">
        <v>0</v>
      </c>
      <c r="U707" s="162">
        <v>0</v>
      </c>
      <c r="V707" s="162" t="s">
        <v>239</v>
      </c>
      <c r="W707" s="265">
        <v>0</v>
      </c>
      <c r="X707" s="162">
        <v>0</v>
      </c>
      <c r="Y707" s="162">
        <v>0</v>
      </c>
      <c r="Z707" s="162">
        <v>0</v>
      </c>
      <c r="AA707" s="162">
        <v>0</v>
      </c>
      <c r="AB707" s="162" t="s">
        <v>239</v>
      </c>
      <c r="AC707" s="162">
        <v>0</v>
      </c>
      <c r="AD707" s="162">
        <v>0</v>
      </c>
      <c r="AE707" s="162">
        <v>0</v>
      </c>
      <c r="AF707" s="162">
        <v>0</v>
      </c>
      <c r="AG707" s="265">
        <v>0</v>
      </c>
    </row>
    <row r="708" spans="1:33" ht="47.25">
      <c r="A708" s="65" t="s">
        <v>140</v>
      </c>
      <c r="B708" s="35" t="s">
        <v>1649</v>
      </c>
      <c r="C708" s="59" t="s">
        <v>1650</v>
      </c>
      <c r="D708" s="162" t="s">
        <v>239</v>
      </c>
      <c r="E708" s="162">
        <v>0</v>
      </c>
      <c r="F708" s="162">
        <v>0</v>
      </c>
      <c r="G708" s="162">
        <v>0</v>
      </c>
      <c r="H708" s="162">
        <v>0</v>
      </c>
      <c r="I708" s="162">
        <v>0</v>
      </c>
      <c r="J708" s="162" t="s">
        <v>239</v>
      </c>
      <c r="K708" s="162">
        <v>0</v>
      </c>
      <c r="L708" s="162">
        <v>0</v>
      </c>
      <c r="M708" s="265">
        <v>0</v>
      </c>
      <c r="N708" s="162">
        <v>0</v>
      </c>
      <c r="O708" s="162">
        <v>0</v>
      </c>
      <c r="P708" s="162" t="s">
        <v>239</v>
      </c>
      <c r="Q708" s="162">
        <v>0</v>
      </c>
      <c r="R708" s="162">
        <v>0</v>
      </c>
      <c r="S708" s="162">
        <v>0</v>
      </c>
      <c r="T708" s="162">
        <v>0</v>
      </c>
      <c r="U708" s="162">
        <v>0</v>
      </c>
      <c r="V708" s="162" t="s">
        <v>239</v>
      </c>
      <c r="W708" s="265">
        <v>0</v>
      </c>
      <c r="X708" s="162">
        <v>0</v>
      </c>
      <c r="Y708" s="162">
        <v>0</v>
      </c>
      <c r="Z708" s="162">
        <v>0</v>
      </c>
      <c r="AA708" s="162">
        <v>0</v>
      </c>
      <c r="AB708" s="162" t="s">
        <v>239</v>
      </c>
      <c r="AC708" s="162">
        <v>0</v>
      </c>
      <c r="AD708" s="162">
        <v>0</v>
      </c>
      <c r="AE708" s="162">
        <v>0</v>
      </c>
      <c r="AF708" s="162">
        <v>0</v>
      </c>
      <c r="AG708" s="265">
        <v>0</v>
      </c>
    </row>
    <row r="709" spans="1:33" ht="47.25">
      <c r="A709" s="65" t="s">
        <v>140</v>
      </c>
      <c r="B709" s="35" t="s">
        <v>1651</v>
      </c>
      <c r="C709" s="59" t="s">
        <v>1652</v>
      </c>
      <c r="D709" s="162" t="s">
        <v>239</v>
      </c>
      <c r="E709" s="162">
        <v>0</v>
      </c>
      <c r="F709" s="162">
        <v>0</v>
      </c>
      <c r="G709" s="162">
        <v>0</v>
      </c>
      <c r="H709" s="162">
        <v>0</v>
      </c>
      <c r="I709" s="162">
        <v>0</v>
      </c>
      <c r="J709" s="162" t="s">
        <v>239</v>
      </c>
      <c r="K709" s="162">
        <v>0</v>
      </c>
      <c r="L709" s="162">
        <v>0</v>
      </c>
      <c r="M709" s="265">
        <v>0</v>
      </c>
      <c r="N709" s="162">
        <v>0</v>
      </c>
      <c r="O709" s="162">
        <v>0</v>
      </c>
      <c r="P709" s="162" t="s">
        <v>239</v>
      </c>
      <c r="Q709" s="162">
        <v>0</v>
      </c>
      <c r="R709" s="162">
        <v>0</v>
      </c>
      <c r="S709" s="162">
        <v>0</v>
      </c>
      <c r="T709" s="162">
        <v>0</v>
      </c>
      <c r="U709" s="162">
        <v>0</v>
      </c>
      <c r="V709" s="162" t="s">
        <v>239</v>
      </c>
      <c r="W709" s="265">
        <v>0</v>
      </c>
      <c r="X709" s="162">
        <v>0</v>
      </c>
      <c r="Y709" s="162">
        <v>0</v>
      </c>
      <c r="Z709" s="162">
        <v>0</v>
      </c>
      <c r="AA709" s="162">
        <v>0</v>
      </c>
      <c r="AB709" s="162" t="s">
        <v>239</v>
      </c>
      <c r="AC709" s="162">
        <v>0</v>
      </c>
      <c r="AD709" s="162">
        <v>0</v>
      </c>
      <c r="AE709" s="162">
        <v>0</v>
      </c>
      <c r="AF709" s="162">
        <v>0</v>
      </c>
      <c r="AG709" s="265">
        <v>0</v>
      </c>
    </row>
    <row r="710" spans="1:33" ht="47.25">
      <c r="A710" s="65" t="s">
        <v>140</v>
      </c>
      <c r="B710" s="35" t="s">
        <v>1653</v>
      </c>
      <c r="C710" s="59" t="s">
        <v>1654</v>
      </c>
      <c r="D710" s="162" t="s">
        <v>239</v>
      </c>
      <c r="E710" s="162">
        <v>0</v>
      </c>
      <c r="F710" s="162">
        <v>0</v>
      </c>
      <c r="G710" s="162">
        <v>0</v>
      </c>
      <c r="H710" s="162">
        <v>0</v>
      </c>
      <c r="I710" s="162">
        <v>0</v>
      </c>
      <c r="J710" s="162" t="s">
        <v>239</v>
      </c>
      <c r="K710" s="162">
        <v>0</v>
      </c>
      <c r="L710" s="162">
        <v>0</v>
      </c>
      <c r="M710" s="265">
        <v>0</v>
      </c>
      <c r="N710" s="162">
        <v>0</v>
      </c>
      <c r="O710" s="162">
        <v>0</v>
      </c>
      <c r="P710" s="162" t="s">
        <v>239</v>
      </c>
      <c r="Q710" s="162">
        <v>0</v>
      </c>
      <c r="R710" s="162">
        <v>0</v>
      </c>
      <c r="S710" s="162">
        <v>0</v>
      </c>
      <c r="T710" s="162">
        <v>0</v>
      </c>
      <c r="U710" s="162">
        <v>0</v>
      </c>
      <c r="V710" s="162" t="s">
        <v>239</v>
      </c>
      <c r="W710" s="265">
        <v>0</v>
      </c>
      <c r="X710" s="162">
        <v>0</v>
      </c>
      <c r="Y710" s="162">
        <v>0</v>
      </c>
      <c r="Z710" s="162">
        <v>0</v>
      </c>
      <c r="AA710" s="162">
        <v>0</v>
      </c>
      <c r="AB710" s="162" t="s">
        <v>239</v>
      </c>
      <c r="AC710" s="162">
        <v>0</v>
      </c>
      <c r="AD710" s="162">
        <v>0</v>
      </c>
      <c r="AE710" s="162">
        <v>0</v>
      </c>
      <c r="AF710" s="162">
        <v>0</v>
      </c>
      <c r="AG710" s="265">
        <v>0</v>
      </c>
    </row>
    <row r="711" spans="1:33" ht="47.25">
      <c r="A711" s="65" t="s">
        <v>140</v>
      </c>
      <c r="B711" s="35" t="s">
        <v>1655</v>
      </c>
      <c r="C711" s="59" t="s">
        <v>1656</v>
      </c>
      <c r="D711" s="162" t="s">
        <v>239</v>
      </c>
      <c r="E711" s="162">
        <v>0</v>
      </c>
      <c r="F711" s="162">
        <v>0</v>
      </c>
      <c r="G711" s="162">
        <v>0</v>
      </c>
      <c r="H711" s="162">
        <v>0</v>
      </c>
      <c r="I711" s="162">
        <v>0</v>
      </c>
      <c r="J711" s="162" t="s">
        <v>239</v>
      </c>
      <c r="K711" s="162">
        <v>0</v>
      </c>
      <c r="L711" s="162">
        <v>0</v>
      </c>
      <c r="M711" s="265">
        <v>0</v>
      </c>
      <c r="N711" s="162">
        <v>0</v>
      </c>
      <c r="O711" s="162">
        <v>0</v>
      </c>
      <c r="P711" s="162" t="s">
        <v>239</v>
      </c>
      <c r="Q711" s="162">
        <v>0</v>
      </c>
      <c r="R711" s="162">
        <v>0</v>
      </c>
      <c r="S711" s="162">
        <v>0</v>
      </c>
      <c r="T711" s="162">
        <v>0</v>
      </c>
      <c r="U711" s="162">
        <v>0</v>
      </c>
      <c r="V711" s="162" t="s">
        <v>239</v>
      </c>
      <c r="W711" s="265">
        <v>0</v>
      </c>
      <c r="X711" s="162">
        <v>0</v>
      </c>
      <c r="Y711" s="162">
        <v>0</v>
      </c>
      <c r="Z711" s="162">
        <v>0</v>
      </c>
      <c r="AA711" s="162">
        <v>0</v>
      </c>
      <c r="AB711" s="162" t="s">
        <v>239</v>
      </c>
      <c r="AC711" s="162">
        <v>0</v>
      </c>
      <c r="AD711" s="162">
        <v>0</v>
      </c>
      <c r="AE711" s="162">
        <v>0</v>
      </c>
      <c r="AF711" s="162">
        <v>0</v>
      </c>
      <c r="AG711" s="265">
        <v>0</v>
      </c>
    </row>
    <row r="712" spans="1:33" ht="47.25">
      <c r="A712" s="65" t="s">
        <v>140</v>
      </c>
      <c r="B712" s="35" t="s">
        <v>1657</v>
      </c>
      <c r="C712" s="59" t="s">
        <v>1658</v>
      </c>
      <c r="D712" s="162" t="s">
        <v>239</v>
      </c>
      <c r="E712" s="162">
        <v>0</v>
      </c>
      <c r="F712" s="162">
        <v>0</v>
      </c>
      <c r="G712" s="162">
        <v>0</v>
      </c>
      <c r="H712" s="162">
        <v>0</v>
      </c>
      <c r="I712" s="162">
        <v>0</v>
      </c>
      <c r="J712" s="162" t="s">
        <v>239</v>
      </c>
      <c r="K712" s="162">
        <v>0</v>
      </c>
      <c r="L712" s="162">
        <v>0</v>
      </c>
      <c r="M712" s="265">
        <v>0</v>
      </c>
      <c r="N712" s="162">
        <v>0</v>
      </c>
      <c r="O712" s="162">
        <v>0</v>
      </c>
      <c r="P712" s="162" t="s">
        <v>239</v>
      </c>
      <c r="Q712" s="162">
        <v>0</v>
      </c>
      <c r="R712" s="162">
        <v>0</v>
      </c>
      <c r="S712" s="162">
        <v>0</v>
      </c>
      <c r="T712" s="162">
        <v>0</v>
      </c>
      <c r="U712" s="162">
        <v>0</v>
      </c>
      <c r="V712" s="162" t="s">
        <v>239</v>
      </c>
      <c r="W712" s="265">
        <v>0</v>
      </c>
      <c r="X712" s="162">
        <v>0</v>
      </c>
      <c r="Y712" s="162">
        <v>0</v>
      </c>
      <c r="Z712" s="162">
        <v>0</v>
      </c>
      <c r="AA712" s="162">
        <v>0</v>
      </c>
      <c r="AB712" s="162" t="s">
        <v>239</v>
      </c>
      <c r="AC712" s="162">
        <v>0</v>
      </c>
      <c r="AD712" s="162">
        <v>0</v>
      </c>
      <c r="AE712" s="162">
        <v>0</v>
      </c>
      <c r="AF712" s="162">
        <v>0</v>
      </c>
      <c r="AG712" s="265">
        <v>0</v>
      </c>
    </row>
    <row r="713" spans="1:33" ht="47.25">
      <c r="A713" s="65" t="s">
        <v>140</v>
      </c>
      <c r="B713" s="35" t="s">
        <v>1659</v>
      </c>
      <c r="C713" s="59" t="s">
        <v>1660</v>
      </c>
      <c r="D713" s="162" t="s">
        <v>239</v>
      </c>
      <c r="E713" s="162">
        <v>0</v>
      </c>
      <c r="F713" s="162">
        <v>0</v>
      </c>
      <c r="G713" s="162">
        <v>0</v>
      </c>
      <c r="H713" s="162">
        <v>0</v>
      </c>
      <c r="I713" s="162">
        <v>0</v>
      </c>
      <c r="J713" s="162" t="s">
        <v>239</v>
      </c>
      <c r="K713" s="162">
        <v>0</v>
      </c>
      <c r="L713" s="162">
        <v>0</v>
      </c>
      <c r="M713" s="265">
        <v>0</v>
      </c>
      <c r="N713" s="162">
        <v>0</v>
      </c>
      <c r="O713" s="162">
        <v>0</v>
      </c>
      <c r="P713" s="162" t="s">
        <v>239</v>
      </c>
      <c r="Q713" s="162">
        <v>0</v>
      </c>
      <c r="R713" s="162">
        <v>0</v>
      </c>
      <c r="S713" s="162">
        <v>0</v>
      </c>
      <c r="T713" s="162">
        <v>0</v>
      </c>
      <c r="U713" s="162">
        <v>0</v>
      </c>
      <c r="V713" s="162" t="s">
        <v>239</v>
      </c>
      <c r="W713" s="265">
        <v>0</v>
      </c>
      <c r="X713" s="162">
        <v>0</v>
      </c>
      <c r="Y713" s="162">
        <v>0</v>
      </c>
      <c r="Z713" s="162">
        <v>0</v>
      </c>
      <c r="AA713" s="162">
        <v>0</v>
      </c>
      <c r="AB713" s="162" t="s">
        <v>239</v>
      </c>
      <c r="AC713" s="162">
        <v>0</v>
      </c>
      <c r="AD713" s="162">
        <v>0</v>
      </c>
      <c r="AE713" s="162">
        <v>0</v>
      </c>
      <c r="AF713" s="162">
        <v>0</v>
      </c>
      <c r="AG713" s="265">
        <v>0</v>
      </c>
    </row>
    <row r="714" spans="1:33" ht="31.5">
      <c r="A714" s="65" t="s">
        <v>140</v>
      </c>
      <c r="B714" s="35" t="s">
        <v>1661</v>
      </c>
      <c r="C714" s="59" t="s">
        <v>1662</v>
      </c>
      <c r="D714" s="162" t="s">
        <v>239</v>
      </c>
      <c r="E714" s="162">
        <v>0</v>
      </c>
      <c r="F714" s="162">
        <v>0</v>
      </c>
      <c r="G714" s="162">
        <v>0</v>
      </c>
      <c r="H714" s="162">
        <v>0</v>
      </c>
      <c r="I714" s="162">
        <v>0</v>
      </c>
      <c r="J714" s="162" t="s">
        <v>239</v>
      </c>
      <c r="K714" s="162">
        <v>0</v>
      </c>
      <c r="L714" s="162">
        <v>0</v>
      </c>
      <c r="M714" s="265">
        <v>0</v>
      </c>
      <c r="N714" s="162">
        <v>0</v>
      </c>
      <c r="O714" s="162">
        <v>0</v>
      </c>
      <c r="P714" s="162" t="s">
        <v>239</v>
      </c>
      <c r="Q714" s="162">
        <v>0</v>
      </c>
      <c r="R714" s="162">
        <v>0</v>
      </c>
      <c r="S714" s="162">
        <v>0</v>
      </c>
      <c r="T714" s="162">
        <v>0</v>
      </c>
      <c r="U714" s="162">
        <v>0</v>
      </c>
      <c r="V714" s="162" t="s">
        <v>239</v>
      </c>
      <c r="W714" s="265">
        <v>0</v>
      </c>
      <c r="X714" s="162">
        <v>0</v>
      </c>
      <c r="Y714" s="162">
        <v>0</v>
      </c>
      <c r="Z714" s="162">
        <v>0</v>
      </c>
      <c r="AA714" s="162">
        <v>0</v>
      </c>
      <c r="AB714" s="162" t="s">
        <v>239</v>
      </c>
      <c r="AC714" s="162">
        <v>0</v>
      </c>
      <c r="AD714" s="162">
        <v>0</v>
      </c>
      <c r="AE714" s="162">
        <v>0</v>
      </c>
      <c r="AF714" s="162">
        <v>0</v>
      </c>
      <c r="AG714" s="265">
        <v>0</v>
      </c>
    </row>
    <row r="715" spans="1:33" ht="31.5">
      <c r="A715" s="65" t="s">
        <v>140</v>
      </c>
      <c r="B715" s="35" t="s">
        <v>1663</v>
      </c>
      <c r="C715" s="59" t="s">
        <v>1664</v>
      </c>
      <c r="D715" s="162" t="s">
        <v>239</v>
      </c>
      <c r="E715" s="162">
        <v>0</v>
      </c>
      <c r="F715" s="162">
        <v>0</v>
      </c>
      <c r="G715" s="162">
        <v>0</v>
      </c>
      <c r="H715" s="162">
        <v>0</v>
      </c>
      <c r="I715" s="162">
        <v>0</v>
      </c>
      <c r="J715" s="162" t="s">
        <v>239</v>
      </c>
      <c r="K715" s="162">
        <v>0</v>
      </c>
      <c r="L715" s="162">
        <v>0</v>
      </c>
      <c r="M715" s="265">
        <v>0</v>
      </c>
      <c r="N715" s="162">
        <v>0</v>
      </c>
      <c r="O715" s="162">
        <v>0</v>
      </c>
      <c r="P715" s="162" t="s">
        <v>239</v>
      </c>
      <c r="Q715" s="162">
        <v>0</v>
      </c>
      <c r="R715" s="162">
        <v>0</v>
      </c>
      <c r="S715" s="162">
        <v>0</v>
      </c>
      <c r="T715" s="162">
        <v>0</v>
      </c>
      <c r="U715" s="162">
        <v>0</v>
      </c>
      <c r="V715" s="162" t="s">
        <v>239</v>
      </c>
      <c r="W715" s="265">
        <v>0</v>
      </c>
      <c r="X715" s="162">
        <v>0</v>
      </c>
      <c r="Y715" s="162">
        <v>0</v>
      </c>
      <c r="Z715" s="162">
        <v>0</v>
      </c>
      <c r="AA715" s="162">
        <v>0</v>
      </c>
      <c r="AB715" s="162" t="s">
        <v>239</v>
      </c>
      <c r="AC715" s="162">
        <v>0</v>
      </c>
      <c r="AD715" s="162">
        <v>0</v>
      </c>
      <c r="AE715" s="162">
        <v>0</v>
      </c>
      <c r="AF715" s="162">
        <v>0</v>
      </c>
      <c r="AG715" s="265">
        <v>0</v>
      </c>
    </row>
    <row r="716" spans="1:33" ht="31.5">
      <c r="A716" s="65" t="s">
        <v>140</v>
      </c>
      <c r="B716" s="35" t="s">
        <v>1665</v>
      </c>
      <c r="C716" s="59" t="s">
        <v>1666</v>
      </c>
      <c r="D716" s="162" t="s">
        <v>239</v>
      </c>
      <c r="E716" s="162">
        <v>0</v>
      </c>
      <c r="F716" s="162">
        <v>0</v>
      </c>
      <c r="G716" s="162">
        <v>0</v>
      </c>
      <c r="H716" s="162">
        <v>0</v>
      </c>
      <c r="I716" s="162">
        <v>0</v>
      </c>
      <c r="J716" s="162" t="s">
        <v>239</v>
      </c>
      <c r="K716" s="162">
        <v>0</v>
      </c>
      <c r="L716" s="162">
        <v>0</v>
      </c>
      <c r="M716" s="265">
        <v>0</v>
      </c>
      <c r="N716" s="162">
        <v>0</v>
      </c>
      <c r="O716" s="162">
        <v>0</v>
      </c>
      <c r="P716" s="162" t="s">
        <v>239</v>
      </c>
      <c r="Q716" s="162">
        <v>0</v>
      </c>
      <c r="R716" s="162">
        <v>0</v>
      </c>
      <c r="S716" s="162">
        <v>0</v>
      </c>
      <c r="T716" s="162">
        <v>0</v>
      </c>
      <c r="U716" s="162">
        <v>0</v>
      </c>
      <c r="V716" s="162" t="s">
        <v>239</v>
      </c>
      <c r="W716" s="265">
        <v>0</v>
      </c>
      <c r="X716" s="162">
        <v>0</v>
      </c>
      <c r="Y716" s="162">
        <v>0</v>
      </c>
      <c r="Z716" s="162">
        <v>0</v>
      </c>
      <c r="AA716" s="162">
        <v>0</v>
      </c>
      <c r="AB716" s="162" t="s">
        <v>239</v>
      </c>
      <c r="AC716" s="162">
        <v>0</v>
      </c>
      <c r="AD716" s="162">
        <v>0</v>
      </c>
      <c r="AE716" s="162">
        <v>0</v>
      </c>
      <c r="AF716" s="162">
        <v>0</v>
      </c>
      <c r="AG716" s="265">
        <v>0</v>
      </c>
    </row>
    <row r="717" spans="1:33" ht="47.25">
      <c r="A717" s="65" t="s">
        <v>140</v>
      </c>
      <c r="B717" s="35" t="s">
        <v>1667</v>
      </c>
      <c r="C717" s="59" t="s">
        <v>1668</v>
      </c>
      <c r="D717" s="162" t="s">
        <v>239</v>
      </c>
      <c r="E717" s="162">
        <v>0</v>
      </c>
      <c r="F717" s="162">
        <v>0</v>
      </c>
      <c r="G717" s="162">
        <v>0</v>
      </c>
      <c r="H717" s="162">
        <v>0</v>
      </c>
      <c r="I717" s="162">
        <v>0</v>
      </c>
      <c r="J717" s="162" t="s">
        <v>239</v>
      </c>
      <c r="K717" s="162">
        <v>0</v>
      </c>
      <c r="L717" s="162">
        <v>0</v>
      </c>
      <c r="M717" s="265">
        <v>0</v>
      </c>
      <c r="N717" s="162">
        <v>0</v>
      </c>
      <c r="O717" s="162">
        <v>0</v>
      </c>
      <c r="P717" s="162" t="s">
        <v>239</v>
      </c>
      <c r="Q717" s="162">
        <v>0</v>
      </c>
      <c r="R717" s="162">
        <v>0</v>
      </c>
      <c r="S717" s="162">
        <v>0</v>
      </c>
      <c r="T717" s="162">
        <v>0</v>
      </c>
      <c r="U717" s="162">
        <v>0</v>
      </c>
      <c r="V717" s="162" t="s">
        <v>239</v>
      </c>
      <c r="W717" s="265">
        <v>0</v>
      </c>
      <c r="X717" s="162">
        <v>0</v>
      </c>
      <c r="Y717" s="162">
        <v>0</v>
      </c>
      <c r="Z717" s="162">
        <v>0</v>
      </c>
      <c r="AA717" s="162">
        <v>0</v>
      </c>
      <c r="AB717" s="162" t="s">
        <v>239</v>
      </c>
      <c r="AC717" s="162">
        <v>0</v>
      </c>
      <c r="AD717" s="162">
        <v>0</v>
      </c>
      <c r="AE717" s="162">
        <v>0</v>
      </c>
      <c r="AF717" s="162">
        <v>0</v>
      </c>
      <c r="AG717" s="265">
        <v>0</v>
      </c>
    </row>
    <row r="718" spans="1:33">
      <c r="A718" s="65" t="s">
        <v>140</v>
      </c>
      <c r="B718" s="35" t="s">
        <v>1669</v>
      </c>
      <c r="C718" s="59" t="s">
        <v>1670</v>
      </c>
      <c r="D718" s="162" t="s">
        <v>239</v>
      </c>
      <c r="E718" s="162">
        <v>0</v>
      </c>
      <c r="F718" s="162">
        <v>0</v>
      </c>
      <c r="G718" s="162">
        <v>0</v>
      </c>
      <c r="H718" s="162">
        <v>0</v>
      </c>
      <c r="I718" s="162">
        <v>0</v>
      </c>
      <c r="J718" s="162" t="s">
        <v>239</v>
      </c>
      <c r="K718" s="162">
        <v>0</v>
      </c>
      <c r="L718" s="162">
        <v>0</v>
      </c>
      <c r="M718" s="265">
        <v>0</v>
      </c>
      <c r="N718" s="162">
        <v>0</v>
      </c>
      <c r="O718" s="162">
        <v>0</v>
      </c>
      <c r="P718" s="162" t="s">
        <v>239</v>
      </c>
      <c r="Q718" s="162">
        <v>0</v>
      </c>
      <c r="R718" s="162">
        <v>0</v>
      </c>
      <c r="S718" s="162">
        <v>0</v>
      </c>
      <c r="T718" s="162">
        <v>0</v>
      </c>
      <c r="U718" s="162">
        <v>0</v>
      </c>
      <c r="V718" s="162" t="s">
        <v>239</v>
      </c>
      <c r="W718" s="265">
        <v>0</v>
      </c>
      <c r="X718" s="162">
        <v>0</v>
      </c>
      <c r="Y718" s="162">
        <v>0</v>
      </c>
      <c r="Z718" s="162">
        <v>0</v>
      </c>
      <c r="AA718" s="162">
        <v>0</v>
      </c>
      <c r="AB718" s="162" t="s">
        <v>239</v>
      </c>
      <c r="AC718" s="162">
        <v>0</v>
      </c>
      <c r="AD718" s="162">
        <v>0</v>
      </c>
      <c r="AE718" s="162">
        <v>0</v>
      </c>
      <c r="AF718" s="162">
        <v>0</v>
      </c>
      <c r="AG718" s="265">
        <v>0</v>
      </c>
    </row>
    <row r="719" spans="1:33" ht="47.25">
      <c r="A719" s="65" t="s">
        <v>140</v>
      </c>
      <c r="B719" s="35" t="s">
        <v>1671</v>
      </c>
      <c r="C719" s="59" t="s">
        <v>1672</v>
      </c>
      <c r="D719" s="162" t="s">
        <v>239</v>
      </c>
      <c r="E719" s="162">
        <v>0</v>
      </c>
      <c r="F719" s="162">
        <v>0</v>
      </c>
      <c r="G719" s="162">
        <v>0</v>
      </c>
      <c r="H719" s="162">
        <v>0</v>
      </c>
      <c r="I719" s="162">
        <v>0</v>
      </c>
      <c r="J719" s="162" t="s">
        <v>239</v>
      </c>
      <c r="K719" s="162">
        <v>0</v>
      </c>
      <c r="L719" s="162">
        <v>0</v>
      </c>
      <c r="M719" s="265">
        <v>0</v>
      </c>
      <c r="N719" s="162">
        <v>0</v>
      </c>
      <c r="O719" s="162">
        <v>0</v>
      </c>
      <c r="P719" s="162" t="s">
        <v>239</v>
      </c>
      <c r="Q719" s="162">
        <v>0</v>
      </c>
      <c r="R719" s="162">
        <v>0</v>
      </c>
      <c r="S719" s="162">
        <v>0</v>
      </c>
      <c r="T719" s="162">
        <v>0</v>
      </c>
      <c r="U719" s="162">
        <v>0</v>
      </c>
      <c r="V719" s="162" t="s">
        <v>239</v>
      </c>
      <c r="W719" s="265">
        <v>0</v>
      </c>
      <c r="X719" s="162">
        <v>0</v>
      </c>
      <c r="Y719" s="162">
        <v>0</v>
      </c>
      <c r="Z719" s="162">
        <v>0</v>
      </c>
      <c r="AA719" s="162">
        <v>0</v>
      </c>
      <c r="AB719" s="162" t="s">
        <v>239</v>
      </c>
      <c r="AC719" s="162">
        <v>0</v>
      </c>
      <c r="AD719" s="162">
        <v>0</v>
      </c>
      <c r="AE719" s="162">
        <v>0</v>
      </c>
      <c r="AF719" s="162">
        <v>0</v>
      </c>
      <c r="AG719" s="265">
        <v>0</v>
      </c>
    </row>
    <row r="720" spans="1:33" ht="31.5">
      <c r="A720" s="65" t="s">
        <v>140</v>
      </c>
      <c r="B720" s="35" t="s">
        <v>1673</v>
      </c>
      <c r="C720" s="59" t="s">
        <v>1674</v>
      </c>
      <c r="D720" s="162" t="s">
        <v>239</v>
      </c>
      <c r="E720" s="162">
        <v>0</v>
      </c>
      <c r="F720" s="162">
        <v>0</v>
      </c>
      <c r="G720" s="162">
        <v>0</v>
      </c>
      <c r="H720" s="162">
        <v>0</v>
      </c>
      <c r="I720" s="162">
        <v>0</v>
      </c>
      <c r="J720" s="162" t="s">
        <v>239</v>
      </c>
      <c r="K720" s="162">
        <v>0</v>
      </c>
      <c r="L720" s="162">
        <v>0</v>
      </c>
      <c r="M720" s="265">
        <v>0</v>
      </c>
      <c r="N720" s="162">
        <v>0</v>
      </c>
      <c r="O720" s="162">
        <v>0</v>
      </c>
      <c r="P720" s="162" t="s">
        <v>239</v>
      </c>
      <c r="Q720" s="162">
        <v>0</v>
      </c>
      <c r="R720" s="162">
        <v>0</v>
      </c>
      <c r="S720" s="162">
        <v>0</v>
      </c>
      <c r="T720" s="162">
        <v>0</v>
      </c>
      <c r="U720" s="162">
        <v>0</v>
      </c>
      <c r="V720" s="162" t="s">
        <v>239</v>
      </c>
      <c r="W720" s="265">
        <v>0</v>
      </c>
      <c r="X720" s="162">
        <v>0</v>
      </c>
      <c r="Y720" s="162">
        <v>0</v>
      </c>
      <c r="Z720" s="162">
        <v>0</v>
      </c>
      <c r="AA720" s="162">
        <v>0</v>
      </c>
      <c r="AB720" s="162" t="s">
        <v>239</v>
      </c>
      <c r="AC720" s="162">
        <v>0</v>
      </c>
      <c r="AD720" s="162">
        <v>0</v>
      </c>
      <c r="AE720" s="162">
        <v>0</v>
      </c>
      <c r="AF720" s="162">
        <v>0</v>
      </c>
      <c r="AG720" s="265">
        <v>0</v>
      </c>
    </row>
    <row r="721" spans="1:33" ht="78.75">
      <c r="A721" s="65" t="s">
        <v>140</v>
      </c>
      <c r="B721" s="35" t="s">
        <v>1675</v>
      </c>
      <c r="C721" s="59" t="s">
        <v>1676</v>
      </c>
      <c r="D721" s="162" t="s">
        <v>239</v>
      </c>
      <c r="E721" s="162">
        <v>0</v>
      </c>
      <c r="F721" s="162">
        <v>0</v>
      </c>
      <c r="G721" s="162">
        <v>0</v>
      </c>
      <c r="H721" s="162">
        <v>0</v>
      </c>
      <c r="I721" s="162">
        <v>0</v>
      </c>
      <c r="J721" s="162" t="s">
        <v>239</v>
      </c>
      <c r="K721" s="162">
        <v>0</v>
      </c>
      <c r="L721" s="162">
        <v>0</v>
      </c>
      <c r="M721" s="265">
        <v>0</v>
      </c>
      <c r="N721" s="162">
        <v>0</v>
      </c>
      <c r="O721" s="162">
        <v>0</v>
      </c>
      <c r="P721" s="162" t="s">
        <v>239</v>
      </c>
      <c r="Q721" s="162">
        <v>0</v>
      </c>
      <c r="R721" s="162">
        <v>0</v>
      </c>
      <c r="S721" s="162">
        <v>0</v>
      </c>
      <c r="T721" s="162">
        <v>0</v>
      </c>
      <c r="U721" s="162">
        <v>0</v>
      </c>
      <c r="V721" s="162" t="s">
        <v>239</v>
      </c>
      <c r="W721" s="265">
        <v>0</v>
      </c>
      <c r="X721" s="162">
        <v>0</v>
      </c>
      <c r="Y721" s="162">
        <v>0</v>
      </c>
      <c r="Z721" s="162">
        <v>0</v>
      </c>
      <c r="AA721" s="162">
        <v>0</v>
      </c>
      <c r="AB721" s="162" t="s">
        <v>239</v>
      </c>
      <c r="AC721" s="162">
        <v>0</v>
      </c>
      <c r="AD721" s="162">
        <v>0</v>
      </c>
      <c r="AE721" s="162">
        <v>0</v>
      </c>
      <c r="AF721" s="162">
        <v>0</v>
      </c>
      <c r="AG721" s="265">
        <v>0</v>
      </c>
    </row>
    <row r="722" spans="1:33" s="292" customFormat="1" ht="78.75">
      <c r="A722" s="297" t="s">
        <v>140</v>
      </c>
      <c r="B722" s="134" t="s">
        <v>1883</v>
      </c>
      <c r="C722" s="135" t="s">
        <v>1884</v>
      </c>
      <c r="D722" s="318" t="s">
        <v>265</v>
      </c>
      <c r="E722" s="318">
        <v>0.1</v>
      </c>
      <c r="F722" s="318">
        <v>0</v>
      </c>
      <c r="G722" s="318">
        <v>0.13200000000000001</v>
      </c>
      <c r="H722" s="318">
        <v>0</v>
      </c>
      <c r="I722" s="318">
        <v>0</v>
      </c>
      <c r="J722" s="318" t="s">
        <v>239</v>
      </c>
      <c r="K722" s="318">
        <v>0</v>
      </c>
      <c r="L722" s="318">
        <v>0</v>
      </c>
      <c r="M722" s="265">
        <v>0</v>
      </c>
      <c r="N722" s="318">
        <v>0</v>
      </c>
      <c r="O722" s="318">
        <v>0</v>
      </c>
      <c r="P722" s="318" t="s">
        <v>239</v>
      </c>
      <c r="Q722" s="318">
        <v>0</v>
      </c>
      <c r="R722" s="318">
        <v>0</v>
      </c>
      <c r="S722" s="318">
        <v>0</v>
      </c>
      <c r="T722" s="318">
        <v>0</v>
      </c>
      <c r="U722" s="318">
        <v>0</v>
      </c>
      <c r="V722" s="318" t="s">
        <v>239</v>
      </c>
      <c r="W722" s="265">
        <v>0</v>
      </c>
      <c r="X722" s="318">
        <v>0</v>
      </c>
      <c r="Y722" s="318">
        <v>0</v>
      </c>
      <c r="Z722" s="318">
        <v>0</v>
      </c>
      <c r="AA722" s="318">
        <v>0</v>
      </c>
      <c r="AB722" s="318" t="s">
        <v>239</v>
      </c>
      <c r="AC722" s="318">
        <v>0</v>
      </c>
      <c r="AD722" s="318">
        <v>0</v>
      </c>
      <c r="AE722" s="318">
        <v>0</v>
      </c>
      <c r="AF722" s="318">
        <v>0</v>
      </c>
      <c r="AG722" s="265">
        <v>0</v>
      </c>
    </row>
    <row r="723" spans="1:33" s="292" customFormat="1" ht="47.25">
      <c r="A723" s="297" t="s">
        <v>140</v>
      </c>
      <c r="B723" s="134" t="s">
        <v>1885</v>
      </c>
      <c r="C723" s="135" t="s">
        <v>1886</v>
      </c>
      <c r="D723" s="318" t="s">
        <v>239</v>
      </c>
      <c r="E723" s="318">
        <v>0</v>
      </c>
      <c r="F723" s="318">
        <v>0</v>
      </c>
      <c r="G723" s="318">
        <v>0</v>
      </c>
      <c r="H723" s="318">
        <v>0</v>
      </c>
      <c r="I723" s="318">
        <v>0</v>
      </c>
      <c r="J723" s="318" t="s">
        <v>265</v>
      </c>
      <c r="K723" s="318">
        <v>0</v>
      </c>
      <c r="L723" s="318">
        <v>0</v>
      </c>
      <c r="M723" s="265">
        <v>0.25700000000000001</v>
      </c>
      <c r="N723" s="318">
        <v>0</v>
      </c>
      <c r="O723" s="318">
        <v>0</v>
      </c>
      <c r="P723" s="318" t="s">
        <v>239</v>
      </c>
      <c r="Q723" s="318">
        <v>0</v>
      </c>
      <c r="R723" s="318">
        <v>0</v>
      </c>
      <c r="S723" s="318">
        <v>0</v>
      </c>
      <c r="T723" s="318">
        <v>0</v>
      </c>
      <c r="U723" s="318">
        <v>0</v>
      </c>
      <c r="V723" s="318" t="s">
        <v>239</v>
      </c>
      <c r="W723" s="265">
        <v>0</v>
      </c>
      <c r="X723" s="318">
        <v>0</v>
      </c>
      <c r="Y723" s="318">
        <v>0</v>
      </c>
      <c r="Z723" s="318">
        <v>0</v>
      </c>
      <c r="AA723" s="318">
        <v>0</v>
      </c>
      <c r="AB723" s="318" t="s">
        <v>239</v>
      </c>
      <c r="AC723" s="318">
        <v>0</v>
      </c>
      <c r="AD723" s="318">
        <v>0</v>
      </c>
      <c r="AE723" s="318">
        <v>0</v>
      </c>
      <c r="AF723" s="318">
        <v>0</v>
      </c>
      <c r="AG723" s="265">
        <v>0</v>
      </c>
    </row>
    <row r="724" spans="1:33" s="292" customFormat="1" ht="31.5">
      <c r="A724" s="297" t="s">
        <v>140</v>
      </c>
      <c r="B724" s="134" t="s">
        <v>1887</v>
      </c>
      <c r="C724" s="135" t="s">
        <v>1888</v>
      </c>
      <c r="D724" s="318" t="s">
        <v>239</v>
      </c>
      <c r="E724" s="318">
        <v>0</v>
      </c>
      <c r="F724" s="318">
        <v>0</v>
      </c>
      <c r="G724" s="318">
        <v>0</v>
      </c>
      <c r="H724" s="318">
        <v>0</v>
      </c>
      <c r="I724" s="318">
        <v>0</v>
      </c>
      <c r="J724" s="318" t="s">
        <v>239</v>
      </c>
      <c r="K724" s="318">
        <v>0</v>
      </c>
      <c r="L724" s="318">
        <v>0</v>
      </c>
      <c r="M724" s="265">
        <v>0</v>
      </c>
      <c r="N724" s="318">
        <v>0</v>
      </c>
      <c r="O724" s="318">
        <v>0</v>
      </c>
      <c r="P724" s="318" t="s">
        <v>239</v>
      </c>
      <c r="Q724" s="318">
        <v>0</v>
      </c>
      <c r="R724" s="318">
        <v>0</v>
      </c>
      <c r="S724" s="318">
        <v>0</v>
      </c>
      <c r="T724" s="318">
        <v>0</v>
      </c>
      <c r="U724" s="318">
        <v>0</v>
      </c>
      <c r="V724" s="318" t="s">
        <v>239</v>
      </c>
      <c r="W724" s="265">
        <v>0</v>
      </c>
      <c r="X724" s="318">
        <v>0</v>
      </c>
      <c r="Y724" s="318">
        <v>0</v>
      </c>
      <c r="Z724" s="318">
        <v>0</v>
      </c>
      <c r="AA724" s="318">
        <v>0</v>
      </c>
      <c r="AB724" s="318" t="s">
        <v>239</v>
      </c>
      <c r="AC724" s="318">
        <v>0</v>
      </c>
      <c r="AD724" s="318">
        <v>0</v>
      </c>
      <c r="AE724" s="318">
        <v>0</v>
      </c>
      <c r="AF724" s="318">
        <v>0</v>
      </c>
      <c r="AG724" s="265">
        <v>0</v>
      </c>
    </row>
    <row r="725" spans="1:33" s="292" customFormat="1" ht="31.5">
      <c r="A725" s="297" t="s">
        <v>140</v>
      </c>
      <c r="B725" s="134" t="s">
        <v>1889</v>
      </c>
      <c r="C725" s="135" t="s">
        <v>1890</v>
      </c>
      <c r="D725" s="318" t="s">
        <v>239</v>
      </c>
      <c r="E725" s="318">
        <v>0</v>
      </c>
      <c r="F725" s="318">
        <v>0</v>
      </c>
      <c r="G725" s="318">
        <v>0</v>
      </c>
      <c r="H725" s="318">
        <v>0</v>
      </c>
      <c r="I725" s="318">
        <v>0</v>
      </c>
      <c r="J725" s="318" t="s">
        <v>239</v>
      </c>
      <c r="K725" s="318">
        <v>0</v>
      </c>
      <c r="L725" s="318">
        <v>0</v>
      </c>
      <c r="M725" s="265">
        <v>0</v>
      </c>
      <c r="N725" s="318">
        <v>0</v>
      </c>
      <c r="O725" s="318">
        <v>0</v>
      </c>
      <c r="P725" s="318" t="s">
        <v>239</v>
      </c>
      <c r="Q725" s="318">
        <v>0</v>
      </c>
      <c r="R725" s="318">
        <v>0</v>
      </c>
      <c r="S725" s="318">
        <v>0</v>
      </c>
      <c r="T725" s="318">
        <v>0</v>
      </c>
      <c r="U725" s="318">
        <v>0</v>
      </c>
      <c r="V725" s="318" t="s">
        <v>239</v>
      </c>
      <c r="W725" s="265">
        <v>0</v>
      </c>
      <c r="X725" s="318">
        <v>0</v>
      </c>
      <c r="Y725" s="318">
        <v>0</v>
      </c>
      <c r="Z725" s="318">
        <v>0</v>
      </c>
      <c r="AA725" s="318">
        <v>0</v>
      </c>
      <c r="AB725" s="318" t="s">
        <v>239</v>
      </c>
      <c r="AC725" s="318">
        <v>0</v>
      </c>
      <c r="AD725" s="318">
        <v>0</v>
      </c>
      <c r="AE725" s="318">
        <v>0</v>
      </c>
      <c r="AF725" s="318">
        <v>0</v>
      </c>
      <c r="AG725" s="265">
        <v>0</v>
      </c>
    </row>
    <row r="726" spans="1:33" s="292" customFormat="1" ht="31.5">
      <c r="A726" s="297" t="s">
        <v>140</v>
      </c>
      <c r="B726" s="134" t="s">
        <v>1891</v>
      </c>
      <c r="C726" s="135" t="s">
        <v>1892</v>
      </c>
      <c r="D726" s="318" t="s">
        <v>239</v>
      </c>
      <c r="E726" s="318">
        <v>0</v>
      </c>
      <c r="F726" s="318">
        <v>0</v>
      </c>
      <c r="G726" s="318">
        <v>0</v>
      </c>
      <c r="H726" s="318">
        <v>0</v>
      </c>
      <c r="I726" s="318">
        <v>0</v>
      </c>
      <c r="J726" s="318" t="s">
        <v>239</v>
      </c>
      <c r="K726" s="318">
        <v>0</v>
      </c>
      <c r="L726" s="318">
        <v>0</v>
      </c>
      <c r="M726" s="265">
        <v>0</v>
      </c>
      <c r="N726" s="318">
        <v>0</v>
      </c>
      <c r="O726" s="318">
        <v>0</v>
      </c>
      <c r="P726" s="318" t="s">
        <v>239</v>
      </c>
      <c r="Q726" s="318">
        <v>0</v>
      </c>
      <c r="R726" s="318">
        <v>0</v>
      </c>
      <c r="S726" s="318">
        <v>0</v>
      </c>
      <c r="T726" s="318">
        <v>0</v>
      </c>
      <c r="U726" s="318">
        <v>0</v>
      </c>
      <c r="V726" s="318" t="s">
        <v>239</v>
      </c>
      <c r="W726" s="265">
        <v>0</v>
      </c>
      <c r="X726" s="318">
        <v>0</v>
      </c>
      <c r="Y726" s="318">
        <v>0</v>
      </c>
      <c r="Z726" s="318">
        <v>0</v>
      </c>
      <c r="AA726" s="318">
        <v>0</v>
      </c>
      <c r="AB726" s="318" t="s">
        <v>239</v>
      </c>
      <c r="AC726" s="318">
        <v>0</v>
      </c>
      <c r="AD726" s="318">
        <v>0</v>
      </c>
      <c r="AE726" s="318">
        <v>0</v>
      </c>
      <c r="AF726" s="318">
        <v>0</v>
      </c>
      <c r="AG726" s="265">
        <v>0</v>
      </c>
    </row>
    <row r="727" spans="1:33" s="292" customFormat="1">
      <c r="A727" s="297" t="s">
        <v>140</v>
      </c>
      <c r="B727" s="134" t="s">
        <v>1893</v>
      </c>
      <c r="C727" s="135" t="s">
        <v>1894</v>
      </c>
      <c r="D727" s="318" t="s">
        <v>239</v>
      </c>
      <c r="E727" s="318">
        <v>0</v>
      </c>
      <c r="F727" s="318">
        <v>0</v>
      </c>
      <c r="G727" s="318">
        <v>0</v>
      </c>
      <c r="H727" s="318">
        <v>0</v>
      </c>
      <c r="I727" s="318">
        <v>0</v>
      </c>
      <c r="J727" s="318" t="s">
        <v>239</v>
      </c>
      <c r="K727" s="318">
        <v>0</v>
      </c>
      <c r="L727" s="318">
        <v>0</v>
      </c>
      <c r="M727" s="265">
        <v>0</v>
      </c>
      <c r="N727" s="318">
        <v>0</v>
      </c>
      <c r="O727" s="318">
        <v>0</v>
      </c>
      <c r="P727" s="318" t="s">
        <v>239</v>
      </c>
      <c r="Q727" s="318">
        <v>0</v>
      </c>
      <c r="R727" s="318">
        <v>0</v>
      </c>
      <c r="S727" s="318">
        <v>0</v>
      </c>
      <c r="T727" s="318">
        <v>0</v>
      </c>
      <c r="U727" s="318">
        <v>0</v>
      </c>
      <c r="V727" s="318" t="s">
        <v>239</v>
      </c>
      <c r="W727" s="265">
        <v>0</v>
      </c>
      <c r="X727" s="318">
        <v>0</v>
      </c>
      <c r="Y727" s="318">
        <v>0</v>
      </c>
      <c r="Z727" s="318">
        <v>0</v>
      </c>
      <c r="AA727" s="318">
        <v>0</v>
      </c>
      <c r="AB727" s="318" t="s">
        <v>239</v>
      </c>
      <c r="AC727" s="318">
        <v>0</v>
      </c>
      <c r="AD727" s="318">
        <v>0</v>
      </c>
      <c r="AE727" s="318">
        <v>0</v>
      </c>
      <c r="AF727" s="318">
        <v>0</v>
      </c>
      <c r="AG727" s="265">
        <v>0</v>
      </c>
    </row>
    <row r="728" spans="1:33" s="292" customFormat="1" ht="31.5">
      <c r="A728" s="297" t="s">
        <v>140</v>
      </c>
      <c r="B728" s="134" t="s">
        <v>1895</v>
      </c>
      <c r="C728" s="135" t="s">
        <v>1896</v>
      </c>
      <c r="D728" s="318" t="s">
        <v>239</v>
      </c>
      <c r="E728" s="318">
        <v>0</v>
      </c>
      <c r="F728" s="318">
        <v>0</v>
      </c>
      <c r="G728" s="318">
        <v>0</v>
      </c>
      <c r="H728" s="318">
        <v>0</v>
      </c>
      <c r="I728" s="318">
        <v>0</v>
      </c>
      <c r="J728" s="318" t="s">
        <v>239</v>
      </c>
      <c r="K728" s="318">
        <v>0</v>
      </c>
      <c r="L728" s="318">
        <v>0</v>
      </c>
      <c r="M728" s="265">
        <v>0</v>
      </c>
      <c r="N728" s="318">
        <v>0</v>
      </c>
      <c r="O728" s="318">
        <v>0</v>
      </c>
      <c r="P728" s="318" t="s">
        <v>239</v>
      </c>
      <c r="Q728" s="318">
        <v>0</v>
      </c>
      <c r="R728" s="318">
        <v>0</v>
      </c>
      <c r="S728" s="318">
        <v>0</v>
      </c>
      <c r="T728" s="318">
        <v>0</v>
      </c>
      <c r="U728" s="318">
        <v>0</v>
      </c>
      <c r="V728" s="318" t="s">
        <v>239</v>
      </c>
      <c r="W728" s="265">
        <v>0</v>
      </c>
      <c r="X728" s="318">
        <v>0</v>
      </c>
      <c r="Y728" s="318">
        <v>0</v>
      </c>
      <c r="Z728" s="318">
        <v>0</v>
      </c>
      <c r="AA728" s="318">
        <v>0</v>
      </c>
      <c r="AB728" s="318" t="s">
        <v>239</v>
      </c>
      <c r="AC728" s="318">
        <v>0</v>
      </c>
      <c r="AD728" s="318">
        <v>0</v>
      </c>
      <c r="AE728" s="318">
        <v>0</v>
      </c>
      <c r="AF728" s="318">
        <v>0</v>
      </c>
      <c r="AG728" s="265">
        <v>0</v>
      </c>
    </row>
    <row r="729" spans="1:33" ht="47.25">
      <c r="A729" s="91" t="s">
        <v>188</v>
      </c>
      <c r="B729" s="96" t="s">
        <v>237</v>
      </c>
      <c r="C729" s="93" t="s">
        <v>218</v>
      </c>
      <c r="D729" s="100" t="s">
        <v>191</v>
      </c>
      <c r="E729" s="100">
        <f t="shared" ref="E729:I729" si="449">SUM(E730)</f>
        <v>0</v>
      </c>
      <c r="F729" s="100">
        <f t="shared" si="449"/>
        <v>0</v>
      </c>
      <c r="G729" s="100">
        <f t="shared" si="449"/>
        <v>0</v>
      </c>
      <c r="H729" s="100">
        <f t="shared" si="449"/>
        <v>0</v>
      </c>
      <c r="I729" s="100">
        <f t="shared" si="449"/>
        <v>0</v>
      </c>
      <c r="J729" s="100" t="s">
        <v>191</v>
      </c>
      <c r="K729" s="100">
        <f t="shared" ref="K729" si="450">SUM(K730)</f>
        <v>0</v>
      </c>
      <c r="L729" s="100">
        <f t="shared" ref="L729" si="451">SUM(L730)</f>
        <v>0</v>
      </c>
      <c r="M729" s="100">
        <f t="shared" ref="M729" si="452">SUM(M730)</f>
        <v>0</v>
      </c>
      <c r="N729" s="100">
        <f t="shared" ref="N729" si="453">SUM(N730)</f>
        <v>0</v>
      </c>
      <c r="O729" s="100">
        <f t="shared" ref="O729" si="454">SUM(O730)</f>
        <v>0</v>
      </c>
      <c r="P729" s="100" t="s">
        <v>191</v>
      </c>
      <c r="Q729" s="100">
        <f t="shared" ref="Q729" si="455">SUM(Q730)</f>
        <v>0</v>
      </c>
      <c r="R729" s="100">
        <f t="shared" ref="R729" si="456">SUM(R730)</f>
        <v>0</v>
      </c>
      <c r="S729" s="100">
        <f t="shared" ref="S729" si="457">SUM(S730)</f>
        <v>0</v>
      </c>
      <c r="T729" s="100">
        <f t="shared" ref="T729" si="458">SUM(T730)</f>
        <v>0</v>
      </c>
      <c r="U729" s="100">
        <f t="shared" ref="U729" si="459">SUM(U730)</f>
        <v>0</v>
      </c>
      <c r="V729" s="100" t="s">
        <v>191</v>
      </c>
      <c r="W729" s="100">
        <f t="shared" ref="W729" si="460">SUM(W730)</f>
        <v>0</v>
      </c>
      <c r="X729" s="100">
        <f t="shared" ref="X729" si="461">SUM(X730)</f>
        <v>0</v>
      </c>
      <c r="Y729" s="100">
        <f t="shared" ref="Y729" si="462">SUM(Y730)</f>
        <v>0</v>
      </c>
      <c r="Z729" s="100">
        <f t="shared" ref="Z729" si="463">SUM(Z730)</f>
        <v>0</v>
      </c>
      <c r="AA729" s="100">
        <f t="shared" ref="AA729" si="464">SUM(AA730)</f>
        <v>0</v>
      </c>
      <c r="AB729" s="100" t="s">
        <v>191</v>
      </c>
      <c r="AC729" s="100">
        <f t="shared" ref="AC729" si="465">SUM(AC730)</f>
        <v>0</v>
      </c>
      <c r="AD729" s="100">
        <f t="shared" ref="AD729" si="466">SUM(AD730)</f>
        <v>0</v>
      </c>
      <c r="AE729" s="100">
        <f t="shared" ref="AE729" si="467">SUM(AE730)</f>
        <v>0</v>
      </c>
      <c r="AF729" s="100">
        <f t="shared" ref="AF729" si="468">SUM(AF730)</f>
        <v>0</v>
      </c>
      <c r="AG729" s="100">
        <f t="shared" ref="AG729" si="469">SUM(AG730)</f>
        <v>0</v>
      </c>
    </row>
    <row r="730" spans="1:33" s="292" customFormat="1">
      <c r="A730" s="133" t="s">
        <v>188</v>
      </c>
      <c r="B730" s="134" t="s">
        <v>1897</v>
      </c>
      <c r="C730" s="133" t="s">
        <v>1898</v>
      </c>
      <c r="D730" s="318" t="s">
        <v>239</v>
      </c>
      <c r="E730" s="318">
        <v>0</v>
      </c>
      <c r="F730" s="318">
        <v>0</v>
      </c>
      <c r="G730" s="318">
        <v>0</v>
      </c>
      <c r="H730" s="318">
        <v>0</v>
      </c>
      <c r="I730" s="318">
        <v>0</v>
      </c>
      <c r="J730" s="318" t="s">
        <v>239</v>
      </c>
      <c r="K730" s="318">
        <v>0</v>
      </c>
      <c r="L730" s="318">
        <v>0</v>
      </c>
      <c r="M730" s="265">
        <v>0</v>
      </c>
      <c r="N730" s="318">
        <v>0</v>
      </c>
      <c r="O730" s="318">
        <v>0</v>
      </c>
      <c r="P730" s="318" t="s">
        <v>265</v>
      </c>
      <c r="Q730" s="318">
        <v>0</v>
      </c>
      <c r="R730" s="318">
        <v>0</v>
      </c>
      <c r="S730" s="318">
        <v>0</v>
      </c>
      <c r="T730" s="318">
        <v>0</v>
      </c>
      <c r="U730" s="318">
        <v>0</v>
      </c>
      <c r="V730" s="318" t="s">
        <v>239</v>
      </c>
      <c r="W730" s="265">
        <v>0</v>
      </c>
      <c r="X730" s="318">
        <v>0</v>
      </c>
      <c r="Y730" s="318">
        <v>0</v>
      </c>
      <c r="Z730" s="318">
        <v>0</v>
      </c>
      <c r="AA730" s="318">
        <v>0</v>
      </c>
      <c r="AB730" s="318" t="s">
        <v>239</v>
      </c>
      <c r="AC730" s="318">
        <v>0</v>
      </c>
      <c r="AD730" s="318">
        <v>0</v>
      </c>
      <c r="AE730" s="318">
        <v>0</v>
      </c>
      <c r="AF730" s="318">
        <v>0</v>
      </c>
      <c r="AG730" s="265">
        <v>0</v>
      </c>
    </row>
    <row r="731" spans="1:33" ht="31.5">
      <c r="A731" s="91" t="s">
        <v>189</v>
      </c>
      <c r="B731" s="96" t="s">
        <v>238</v>
      </c>
      <c r="C731" s="93" t="s">
        <v>218</v>
      </c>
      <c r="D731" s="100" t="s">
        <v>191</v>
      </c>
      <c r="E731" s="100">
        <f t="shared" ref="E731" si="470">SUM(E732:E754)</f>
        <v>2.67</v>
      </c>
      <c r="F731" s="100">
        <f t="shared" ref="F731" si="471">SUM(F732:F754)</f>
        <v>0</v>
      </c>
      <c r="G731" s="100">
        <f t="shared" ref="G731" si="472">SUM(G732:G754)</f>
        <v>8.5969999999999995</v>
      </c>
      <c r="H731" s="100">
        <f t="shared" ref="H731" si="473">SUM(H732:H754)</f>
        <v>0</v>
      </c>
      <c r="I731" s="100">
        <f t="shared" ref="I731" si="474">SUM(I732:I754)</f>
        <v>0</v>
      </c>
      <c r="J731" s="100" t="s">
        <v>191</v>
      </c>
      <c r="K731" s="100">
        <f t="shared" ref="K731" si="475">SUM(K732:K754)</f>
        <v>1.5</v>
      </c>
      <c r="L731" s="100">
        <f t="shared" ref="L731" si="476">SUM(L732:L754)</f>
        <v>0</v>
      </c>
      <c r="M731" s="100">
        <f t="shared" ref="M731" si="477">SUM(M732:M754)</f>
        <v>5</v>
      </c>
      <c r="N731" s="100">
        <f t="shared" ref="N731" si="478">SUM(N732:N754)</f>
        <v>0</v>
      </c>
      <c r="O731" s="100">
        <f t="shared" ref="O731" si="479">SUM(O732:O754)</f>
        <v>0</v>
      </c>
      <c r="P731" s="100" t="s">
        <v>191</v>
      </c>
      <c r="Q731" s="100">
        <f t="shared" ref="Q731" si="480">SUM(Q732:Q754)</f>
        <v>1.5</v>
      </c>
      <c r="R731" s="100">
        <f t="shared" ref="R731" si="481">SUM(R732:R754)</f>
        <v>0</v>
      </c>
      <c r="S731" s="100">
        <f t="shared" ref="S731" si="482">SUM(S732:S754)</f>
        <v>5</v>
      </c>
      <c r="T731" s="100">
        <f t="shared" ref="T731" si="483">SUM(T732:T754)</f>
        <v>0</v>
      </c>
      <c r="U731" s="100">
        <f t="shared" ref="U731" si="484">SUM(U732:U754)</f>
        <v>0</v>
      </c>
      <c r="V731" s="100" t="s">
        <v>191</v>
      </c>
      <c r="W731" s="100">
        <f t="shared" ref="W731" si="485">SUM(W732:W754)</f>
        <v>1.5</v>
      </c>
      <c r="X731" s="100">
        <f t="shared" ref="X731" si="486">SUM(X732:X754)</f>
        <v>0</v>
      </c>
      <c r="Y731" s="100">
        <f t="shared" ref="Y731" si="487">SUM(Y732:Y754)</f>
        <v>5</v>
      </c>
      <c r="Z731" s="100">
        <f t="shared" ref="Z731" si="488">SUM(Z732:Z754)</f>
        <v>0</v>
      </c>
      <c r="AA731" s="100">
        <f t="shared" ref="AA731" si="489">SUM(AA732:AA754)</f>
        <v>0</v>
      </c>
      <c r="AB731" s="100" t="s">
        <v>191</v>
      </c>
      <c r="AC731" s="100">
        <f t="shared" ref="AC731" si="490">SUM(AC732:AC754)</f>
        <v>1.5</v>
      </c>
      <c r="AD731" s="100">
        <f t="shared" ref="AD731" si="491">SUM(AD732:AD754)</f>
        <v>0</v>
      </c>
      <c r="AE731" s="100">
        <f t="shared" ref="AE731" si="492">SUM(AE732:AE754)</f>
        <v>5</v>
      </c>
      <c r="AF731" s="100">
        <f t="shared" ref="AF731" si="493">SUM(AF732:AF754)</f>
        <v>0</v>
      </c>
      <c r="AG731" s="100">
        <f t="shared" ref="AG731" si="494">SUM(AG732:AG754)</f>
        <v>0</v>
      </c>
    </row>
    <row r="732" spans="1:33" ht="31.5">
      <c r="A732" s="65" t="s">
        <v>189</v>
      </c>
      <c r="B732" s="35" t="s">
        <v>889</v>
      </c>
      <c r="C732" s="59" t="s">
        <v>477</v>
      </c>
      <c r="D732" s="162" t="s">
        <v>239</v>
      </c>
      <c r="E732" s="162">
        <v>0</v>
      </c>
      <c r="F732" s="162">
        <v>0</v>
      </c>
      <c r="G732" s="162">
        <v>0</v>
      </c>
      <c r="H732" s="162">
        <v>0</v>
      </c>
      <c r="I732" s="162">
        <v>0</v>
      </c>
      <c r="J732" s="162" t="s">
        <v>239</v>
      </c>
      <c r="K732" s="162">
        <v>0</v>
      </c>
      <c r="L732" s="162">
        <v>0</v>
      </c>
      <c r="M732" s="265">
        <v>0</v>
      </c>
      <c r="N732" s="162">
        <v>0</v>
      </c>
      <c r="O732" s="162">
        <v>0</v>
      </c>
      <c r="P732" s="162" t="s">
        <v>239</v>
      </c>
      <c r="Q732" s="162">
        <v>0</v>
      </c>
      <c r="R732" s="162">
        <v>0</v>
      </c>
      <c r="S732" s="162">
        <v>0</v>
      </c>
      <c r="T732" s="162">
        <v>0</v>
      </c>
      <c r="U732" s="162">
        <v>0</v>
      </c>
      <c r="V732" s="162" t="s">
        <v>239</v>
      </c>
      <c r="W732" s="265">
        <v>0</v>
      </c>
      <c r="X732" s="162">
        <v>0</v>
      </c>
      <c r="Y732" s="162">
        <v>0</v>
      </c>
      <c r="Z732" s="162">
        <v>0</v>
      </c>
      <c r="AA732" s="162">
        <v>0</v>
      </c>
      <c r="AB732" s="162" t="s">
        <v>239</v>
      </c>
      <c r="AC732" s="162">
        <v>0</v>
      </c>
      <c r="AD732" s="162">
        <v>0</v>
      </c>
      <c r="AE732" s="162">
        <v>0</v>
      </c>
      <c r="AF732" s="162">
        <v>0</v>
      </c>
      <c r="AG732" s="265">
        <v>0</v>
      </c>
    </row>
    <row r="733" spans="1:33" ht="47.25">
      <c r="A733" s="65" t="s">
        <v>189</v>
      </c>
      <c r="B733" s="35" t="s">
        <v>882</v>
      </c>
      <c r="C733" s="59" t="s">
        <v>883</v>
      </c>
      <c r="D733" s="162" t="s">
        <v>239</v>
      </c>
      <c r="E733" s="162">
        <v>0</v>
      </c>
      <c r="F733" s="162">
        <v>0</v>
      </c>
      <c r="G733" s="162">
        <v>0</v>
      </c>
      <c r="H733" s="162">
        <v>0</v>
      </c>
      <c r="I733" s="162">
        <v>0</v>
      </c>
      <c r="J733" s="162" t="s">
        <v>239</v>
      </c>
      <c r="K733" s="162">
        <v>0</v>
      </c>
      <c r="L733" s="162">
        <v>0</v>
      </c>
      <c r="M733" s="265">
        <v>0</v>
      </c>
      <c r="N733" s="162">
        <v>0</v>
      </c>
      <c r="O733" s="162">
        <v>0</v>
      </c>
      <c r="P733" s="162" t="s">
        <v>265</v>
      </c>
      <c r="Q733" s="162">
        <v>0</v>
      </c>
      <c r="R733" s="162">
        <v>0</v>
      </c>
      <c r="S733" s="162">
        <v>0</v>
      </c>
      <c r="T733" s="162">
        <v>0</v>
      </c>
      <c r="U733" s="162">
        <v>0</v>
      </c>
      <c r="V733" s="162" t="s">
        <v>239</v>
      </c>
      <c r="W733" s="265">
        <v>0</v>
      </c>
      <c r="X733" s="162">
        <v>0</v>
      </c>
      <c r="Y733" s="162">
        <v>0</v>
      </c>
      <c r="Z733" s="162">
        <v>0</v>
      </c>
      <c r="AA733" s="162">
        <v>0</v>
      </c>
      <c r="AB733" s="162" t="s">
        <v>239</v>
      </c>
      <c r="AC733" s="162">
        <v>0</v>
      </c>
      <c r="AD733" s="162">
        <v>0</v>
      </c>
      <c r="AE733" s="162">
        <v>0</v>
      </c>
      <c r="AF733" s="162">
        <v>0</v>
      </c>
      <c r="AG733" s="265">
        <v>0</v>
      </c>
    </row>
    <row r="734" spans="1:33" ht="78.75">
      <c r="A734" s="65" t="s">
        <v>189</v>
      </c>
      <c r="B734" s="35" t="s">
        <v>1677</v>
      </c>
      <c r="C734" s="59" t="s">
        <v>1678</v>
      </c>
      <c r="D734" s="162" t="s">
        <v>239</v>
      </c>
      <c r="E734" s="162">
        <v>0</v>
      </c>
      <c r="F734" s="162">
        <v>0</v>
      </c>
      <c r="G734" s="162">
        <v>0</v>
      </c>
      <c r="H734" s="162">
        <v>0</v>
      </c>
      <c r="I734" s="162">
        <v>0</v>
      </c>
      <c r="J734" s="162" t="s">
        <v>239</v>
      </c>
      <c r="K734" s="162">
        <v>0</v>
      </c>
      <c r="L734" s="162">
        <v>0</v>
      </c>
      <c r="M734" s="265">
        <v>0</v>
      </c>
      <c r="N734" s="162">
        <v>0</v>
      </c>
      <c r="O734" s="162">
        <v>0</v>
      </c>
      <c r="P734" s="162" t="s">
        <v>239</v>
      </c>
      <c r="Q734" s="162">
        <v>0</v>
      </c>
      <c r="R734" s="162">
        <v>0</v>
      </c>
      <c r="S734" s="162">
        <v>0</v>
      </c>
      <c r="T734" s="162">
        <v>0</v>
      </c>
      <c r="U734" s="162">
        <v>0</v>
      </c>
      <c r="V734" s="162" t="s">
        <v>239</v>
      </c>
      <c r="W734" s="265">
        <v>0</v>
      </c>
      <c r="X734" s="162">
        <v>0</v>
      </c>
      <c r="Y734" s="162">
        <v>0</v>
      </c>
      <c r="Z734" s="162">
        <v>0</v>
      </c>
      <c r="AA734" s="162">
        <v>0</v>
      </c>
      <c r="AB734" s="162" t="s">
        <v>239</v>
      </c>
      <c r="AC734" s="162">
        <v>0</v>
      </c>
      <c r="AD734" s="162">
        <v>0</v>
      </c>
      <c r="AE734" s="162">
        <v>0</v>
      </c>
      <c r="AF734" s="162">
        <v>0</v>
      </c>
      <c r="AG734" s="265">
        <v>0</v>
      </c>
    </row>
    <row r="735" spans="1:33" ht="63">
      <c r="A735" s="65" t="s">
        <v>189</v>
      </c>
      <c r="B735" s="35" t="s">
        <v>347</v>
      </c>
      <c r="C735" s="59" t="s">
        <v>348</v>
      </c>
      <c r="D735" s="162" t="s">
        <v>239</v>
      </c>
      <c r="E735" s="162">
        <v>0</v>
      </c>
      <c r="F735" s="162">
        <v>0</v>
      </c>
      <c r="G735" s="162">
        <v>0</v>
      </c>
      <c r="H735" s="162">
        <v>0</v>
      </c>
      <c r="I735" s="162">
        <v>0</v>
      </c>
      <c r="J735" s="162" t="s">
        <v>239</v>
      </c>
      <c r="K735" s="162">
        <v>0</v>
      </c>
      <c r="L735" s="162">
        <v>0</v>
      </c>
      <c r="M735" s="265">
        <v>0</v>
      </c>
      <c r="N735" s="162">
        <v>0</v>
      </c>
      <c r="O735" s="162">
        <v>0</v>
      </c>
      <c r="P735" s="162" t="s">
        <v>239</v>
      </c>
      <c r="Q735" s="162">
        <v>0</v>
      </c>
      <c r="R735" s="162">
        <v>0</v>
      </c>
      <c r="S735" s="162">
        <v>0</v>
      </c>
      <c r="T735" s="162">
        <v>0</v>
      </c>
      <c r="U735" s="162">
        <v>0</v>
      </c>
      <c r="V735" s="162" t="s">
        <v>239</v>
      </c>
      <c r="W735" s="265">
        <v>0</v>
      </c>
      <c r="X735" s="162">
        <v>0</v>
      </c>
      <c r="Y735" s="162">
        <v>0</v>
      </c>
      <c r="Z735" s="162">
        <v>0</v>
      </c>
      <c r="AA735" s="162">
        <v>0</v>
      </c>
      <c r="AB735" s="162" t="s">
        <v>239</v>
      </c>
      <c r="AC735" s="162">
        <v>0</v>
      </c>
      <c r="AD735" s="162">
        <v>0</v>
      </c>
      <c r="AE735" s="162">
        <v>0</v>
      </c>
      <c r="AF735" s="162">
        <v>0</v>
      </c>
      <c r="AG735" s="265">
        <v>0</v>
      </c>
    </row>
    <row r="736" spans="1:33" ht="78.75">
      <c r="A736" s="65" t="s">
        <v>352</v>
      </c>
      <c r="B736" s="35" t="s">
        <v>351</v>
      </c>
      <c r="C736" s="59" t="s">
        <v>353</v>
      </c>
      <c r="D736" s="162" t="s">
        <v>239</v>
      </c>
      <c r="E736" s="162">
        <v>0</v>
      </c>
      <c r="F736" s="162">
        <v>0</v>
      </c>
      <c r="G736" s="162">
        <v>0</v>
      </c>
      <c r="H736" s="162">
        <v>0</v>
      </c>
      <c r="I736" s="162">
        <v>0</v>
      </c>
      <c r="J736" s="162" t="s">
        <v>239</v>
      </c>
      <c r="K736" s="162">
        <v>0</v>
      </c>
      <c r="L736" s="162">
        <v>0</v>
      </c>
      <c r="M736" s="265">
        <v>0</v>
      </c>
      <c r="N736" s="162">
        <v>0</v>
      </c>
      <c r="O736" s="162">
        <v>0</v>
      </c>
      <c r="P736" s="162" t="s">
        <v>239</v>
      </c>
      <c r="Q736" s="162">
        <v>0</v>
      </c>
      <c r="R736" s="162">
        <v>0</v>
      </c>
      <c r="S736" s="162">
        <v>0</v>
      </c>
      <c r="T736" s="162">
        <v>0</v>
      </c>
      <c r="U736" s="162">
        <v>0</v>
      </c>
      <c r="V736" s="162" t="s">
        <v>239</v>
      </c>
      <c r="W736" s="265">
        <v>0</v>
      </c>
      <c r="X736" s="162">
        <v>0</v>
      </c>
      <c r="Y736" s="162">
        <v>0</v>
      </c>
      <c r="Z736" s="162">
        <v>0</v>
      </c>
      <c r="AA736" s="162">
        <v>0</v>
      </c>
      <c r="AB736" s="162" t="s">
        <v>239</v>
      </c>
      <c r="AC736" s="162">
        <v>0</v>
      </c>
      <c r="AD736" s="162">
        <v>0</v>
      </c>
      <c r="AE736" s="162">
        <v>0</v>
      </c>
      <c r="AF736" s="162">
        <v>0</v>
      </c>
      <c r="AG736" s="265">
        <v>0</v>
      </c>
    </row>
    <row r="737" spans="1:33">
      <c r="A737" s="65" t="s">
        <v>189</v>
      </c>
      <c r="B737" s="35" t="s">
        <v>350</v>
      </c>
      <c r="C737" s="59" t="s">
        <v>354</v>
      </c>
      <c r="D737" s="162" t="s">
        <v>239</v>
      </c>
      <c r="E737" s="162">
        <v>0</v>
      </c>
      <c r="F737" s="162">
        <v>0</v>
      </c>
      <c r="G737" s="162">
        <v>0</v>
      </c>
      <c r="H737" s="162">
        <v>0</v>
      </c>
      <c r="I737" s="162">
        <v>0</v>
      </c>
      <c r="J737" s="162" t="s">
        <v>239</v>
      </c>
      <c r="K737" s="162">
        <v>0</v>
      </c>
      <c r="L737" s="162">
        <v>0</v>
      </c>
      <c r="M737" s="265">
        <v>0</v>
      </c>
      <c r="N737" s="162">
        <v>0</v>
      </c>
      <c r="O737" s="162">
        <v>0</v>
      </c>
      <c r="P737" s="162" t="s">
        <v>239</v>
      </c>
      <c r="Q737" s="162">
        <v>0</v>
      </c>
      <c r="R737" s="162">
        <v>0</v>
      </c>
      <c r="S737" s="162">
        <v>0</v>
      </c>
      <c r="T737" s="162">
        <v>0</v>
      </c>
      <c r="U737" s="162">
        <v>0</v>
      </c>
      <c r="V737" s="162" t="s">
        <v>239</v>
      </c>
      <c r="W737" s="265">
        <v>0</v>
      </c>
      <c r="X737" s="162">
        <v>0</v>
      </c>
      <c r="Y737" s="162">
        <v>0</v>
      </c>
      <c r="Z737" s="162">
        <v>0</v>
      </c>
      <c r="AA737" s="162">
        <v>0</v>
      </c>
      <c r="AB737" s="162" t="s">
        <v>239</v>
      </c>
      <c r="AC737" s="162">
        <v>0</v>
      </c>
      <c r="AD737" s="162">
        <v>0</v>
      </c>
      <c r="AE737" s="162">
        <v>0</v>
      </c>
      <c r="AF737" s="162">
        <v>0</v>
      </c>
      <c r="AG737" s="265">
        <v>0</v>
      </c>
    </row>
    <row r="738" spans="1:33">
      <c r="A738" s="65" t="s">
        <v>189</v>
      </c>
      <c r="B738" s="35" t="s">
        <v>349</v>
      </c>
      <c r="C738" s="59" t="s">
        <v>355</v>
      </c>
      <c r="D738" s="162" t="s">
        <v>239</v>
      </c>
      <c r="E738" s="162">
        <v>0</v>
      </c>
      <c r="F738" s="162">
        <v>0</v>
      </c>
      <c r="G738" s="162">
        <v>0</v>
      </c>
      <c r="H738" s="162">
        <v>0</v>
      </c>
      <c r="I738" s="162">
        <v>0</v>
      </c>
      <c r="J738" s="162" t="s">
        <v>239</v>
      </c>
      <c r="K738" s="162">
        <v>0</v>
      </c>
      <c r="L738" s="162">
        <v>0</v>
      </c>
      <c r="M738" s="265">
        <v>0</v>
      </c>
      <c r="N738" s="162">
        <v>0</v>
      </c>
      <c r="O738" s="162">
        <v>0</v>
      </c>
      <c r="P738" s="162" t="s">
        <v>239</v>
      </c>
      <c r="Q738" s="162">
        <v>0</v>
      </c>
      <c r="R738" s="162">
        <v>0</v>
      </c>
      <c r="S738" s="162">
        <v>0</v>
      </c>
      <c r="T738" s="162">
        <v>0</v>
      </c>
      <c r="U738" s="162">
        <v>0</v>
      </c>
      <c r="V738" s="162" t="s">
        <v>239</v>
      </c>
      <c r="W738" s="265">
        <v>0</v>
      </c>
      <c r="X738" s="162">
        <v>0</v>
      </c>
      <c r="Y738" s="162">
        <v>0</v>
      </c>
      <c r="Z738" s="162">
        <v>0</v>
      </c>
      <c r="AA738" s="162">
        <v>0</v>
      </c>
      <c r="AB738" s="162" t="s">
        <v>239</v>
      </c>
      <c r="AC738" s="162">
        <v>0</v>
      </c>
      <c r="AD738" s="162">
        <v>0</v>
      </c>
      <c r="AE738" s="162">
        <v>0</v>
      </c>
      <c r="AF738" s="162">
        <v>0</v>
      </c>
      <c r="AG738" s="265">
        <v>0</v>
      </c>
    </row>
    <row r="739" spans="1:33" ht="47.25">
      <c r="A739" s="65" t="s">
        <v>189</v>
      </c>
      <c r="B739" s="35" t="s">
        <v>356</v>
      </c>
      <c r="C739" s="59" t="s">
        <v>357</v>
      </c>
      <c r="D739" s="162" t="s">
        <v>239</v>
      </c>
      <c r="E739" s="162">
        <v>0</v>
      </c>
      <c r="F739" s="162">
        <v>0</v>
      </c>
      <c r="G739" s="162">
        <v>0</v>
      </c>
      <c r="H739" s="162">
        <v>0</v>
      </c>
      <c r="I739" s="162">
        <v>0</v>
      </c>
      <c r="J739" s="162" t="s">
        <v>239</v>
      </c>
      <c r="K739" s="162">
        <v>0</v>
      </c>
      <c r="L739" s="162">
        <v>0</v>
      </c>
      <c r="M739" s="265">
        <v>0</v>
      </c>
      <c r="N739" s="162">
        <v>0</v>
      </c>
      <c r="O739" s="162">
        <v>0</v>
      </c>
      <c r="P739" s="162" t="s">
        <v>239</v>
      </c>
      <c r="Q739" s="162">
        <v>0</v>
      </c>
      <c r="R739" s="162">
        <v>0</v>
      </c>
      <c r="S739" s="162">
        <v>0</v>
      </c>
      <c r="T739" s="162">
        <v>0</v>
      </c>
      <c r="U739" s="162">
        <v>0</v>
      </c>
      <c r="V739" s="162" t="s">
        <v>239</v>
      </c>
      <c r="W739" s="265">
        <v>0</v>
      </c>
      <c r="X739" s="162">
        <v>0</v>
      </c>
      <c r="Y739" s="162">
        <v>0</v>
      </c>
      <c r="Z739" s="162">
        <v>0</v>
      </c>
      <c r="AA739" s="162">
        <v>0</v>
      </c>
      <c r="AB739" s="162" t="s">
        <v>239</v>
      </c>
      <c r="AC739" s="162">
        <v>0</v>
      </c>
      <c r="AD739" s="162">
        <v>0</v>
      </c>
      <c r="AE739" s="162">
        <v>0</v>
      </c>
      <c r="AF739" s="162">
        <v>0</v>
      </c>
      <c r="AG739" s="265">
        <v>0</v>
      </c>
    </row>
    <row r="740" spans="1:33" ht="31.5">
      <c r="A740" s="65" t="s">
        <v>189</v>
      </c>
      <c r="B740" s="35" t="s">
        <v>358</v>
      </c>
      <c r="C740" s="59" t="s">
        <v>359</v>
      </c>
      <c r="D740" s="162" t="s">
        <v>239</v>
      </c>
      <c r="E740" s="162">
        <v>0</v>
      </c>
      <c r="F740" s="162">
        <v>0</v>
      </c>
      <c r="G740" s="162">
        <v>0</v>
      </c>
      <c r="H740" s="162">
        <v>0</v>
      </c>
      <c r="I740" s="162">
        <v>0</v>
      </c>
      <c r="J740" s="162" t="s">
        <v>239</v>
      </c>
      <c r="K740" s="162">
        <v>0</v>
      </c>
      <c r="L740" s="162">
        <v>0</v>
      </c>
      <c r="M740" s="265">
        <v>0</v>
      </c>
      <c r="N740" s="162">
        <v>0</v>
      </c>
      <c r="O740" s="162">
        <v>0</v>
      </c>
      <c r="P740" s="162" t="s">
        <v>239</v>
      </c>
      <c r="Q740" s="162">
        <v>0</v>
      </c>
      <c r="R740" s="162">
        <v>0</v>
      </c>
      <c r="S740" s="162">
        <v>0</v>
      </c>
      <c r="T740" s="162">
        <v>0</v>
      </c>
      <c r="U740" s="162">
        <v>0</v>
      </c>
      <c r="V740" s="162" t="s">
        <v>239</v>
      </c>
      <c r="W740" s="265">
        <v>0</v>
      </c>
      <c r="X740" s="162">
        <v>0</v>
      </c>
      <c r="Y740" s="162">
        <v>0</v>
      </c>
      <c r="Z740" s="162">
        <v>0</v>
      </c>
      <c r="AA740" s="162">
        <v>0</v>
      </c>
      <c r="AB740" s="162" t="s">
        <v>239</v>
      </c>
      <c r="AC740" s="162">
        <v>0</v>
      </c>
      <c r="AD740" s="162">
        <v>0</v>
      </c>
      <c r="AE740" s="162">
        <v>0</v>
      </c>
      <c r="AF740" s="162">
        <v>0</v>
      </c>
      <c r="AG740" s="265">
        <v>0</v>
      </c>
    </row>
    <row r="741" spans="1:33" ht="31.5">
      <c r="A741" s="65" t="s">
        <v>189</v>
      </c>
      <c r="B741" s="35" t="s">
        <v>360</v>
      </c>
      <c r="C741" s="59" t="s">
        <v>361</v>
      </c>
      <c r="D741" s="162" t="s">
        <v>239</v>
      </c>
      <c r="E741" s="162">
        <v>0</v>
      </c>
      <c r="F741" s="162">
        <v>0</v>
      </c>
      <c r="G741" s="162">
        <v>0</v>
      </c>
      <c r="H741" s="162">
        <v>0</v>
      </c>
      <c r="I741" s="162">
        <v>0</v>
      </c>
      <c r="J741" s="162" t="s">
        <v>239</v>
      </c>
      <c r="K741" s="162">
        <v>0</v>
      </c>
      <c r="L741" s="162">
        <v>0</v>
      </c>
      <c r="M741" s="265">
        <v>0</v>
      </c>
      <c r="N741" s="162">
        <v>0</v>
      </c>
      <c r="O741" s="162">
        <v>0</v>
      </c>
      <c r="P741" s="162" t="s">
        <v>239</v>
      </c>
      <c r="Q741" s="162">
        <v>0</v>
      </c>
      <c r="R741" s="162">
        <v>0</v>
      </c>
      <c r="S741" s="162">
        <v>0</v>
      </c>
      <c r="T741" s="162">
        <v>0</v>
      </c>
      <c r="U741" s="162">
        <v>0</v>
      </c>
      <c r="V741" s="162" t="s">
        <v>239</v>
      </c>
      <c r="W741" s="265">
        <v>0</v>
      </c>
      <c r="X741" s="162">
        <v>0</v>
      </c>
      <c r="Y741" s="162">
        <v>0</v>
      </c>
      <c r="Z741" s="162">
        <v>0</v>
      </c>
      <c r="AA741" s="162">
        <v>0</v>
      </c>
      <c r="AB741" s="162" t="s">
        <v>239</v>
      </c>
      <c r="AC741" s="162">
        <v>0</v>
      </c>
      <c r="AD741" s="162">
        <v>0</v>
      </c>
      <c r="AE741" s="162">
        <v>0</v>
      </c>
      <c r="AF741" s="162">
        <v>0</v>
      </c>
      <c r="AG741" s="265">
        <v>0</v>
      </c>
    </row>
    <row r="742" spans="1:33" ht="31.5">
      <c r="A742" s="65" t="s">
        <v>189</v>
      </c>
      <c r="B742" s="35" t="s">
        <v>362</v>
      </c>
      <c r="C742" s="59" t="s">
        <v>363</v>
      </c>
      <c r="D742" s="162" t="s">
        <v>239</v>
      </c>
      <c r="E742" s="162">
        <v>0</v>
      </c>
      <c r="F742" s="162">
        <v>0</v>
      </c>
      <c r="G742" s="162">
        <v>0</v>
      </c>
      <c r="H742" s="162">
        <v>0</v>
      </c>
      <c r="I742" s="162">
        <v>0</v>
      </c>
      <c r="J742" s="162" t="s">
        <v>239</v>
      </c>
      <c r="K742" s="162">
        <v>0</v>
      </c>
      <c r="L742" s="162">
        <v>0</v>
      </c>
      <c r="M742" s="265">
        <v>0</v>
      </c>
      <c r="N742" s="162">
        <v>0</v>
      </c>
      <c r="O742" s="162">
        <v>0</v>
      </c>
      <c r="P742" s="162" t="s">
        <v>239</v>
      </c>
      <c r="Q742" s="162">
        <v>0</v>
      </c>
      <c r="R742" s="162">
        <v>0</v>
      </c>
      <c r="S742" s="162">
        <v>0</v>
      </c>
      <c r="T742" s="162">
        <v>0</v>
      </c>
      <c r="U742" s="162">
        <v>0</v>
      </c>
      <c r="V742" s="162" t="s">
        <v>239</v>
      </c>
      <c r="W742" s="265">
        <v>0</v>
      </c>
      <c r="X742" s="162">
        <v>0</v>
      </c>
      <c r="Y742" s="162">
        <v>0</v>
      </c>
      <c r="Z742" s="162">
        <v>0</v>
      </c>
      <c r="AA742" s="162">
        <v>0</v>
      </c>
      <c r="AB742" s="162" t="s">
        <v>239</v>
      </c>
      <c r="AC742" s="162">
        <v>0</v>
      </c>
      <c r="AD742" s="162">
        <v>0</v>
      </c>
      <c r="AE742" s="162">
        <v>0</v>
      </c>
      <c r="AF742" s="162">
        <v>0</v>
      </c>
      <c r="AG742" s="265">
        <v>0</v>
      </c>
    </row>
    <row r="743" spans="1:33" s="292" customFormat="1" ht="63">
      <c r="A743" s="297" t="s">
        <v>352</v>
      </c>
      <c r="B743" s="134" t="s">
        <v>1899</v>
      </c>
      <c r="C743" s="135" t="s">
        <v>1900</v>
      </c>
      <c r="D743" s="318" t="s">
        <v>239</v>
      </c>
      <c r="E743" s="318">
        <v>0</v>
      </c>
      <c r="F743" s="318">
        <v>0</v>
      </c>
      <c r="G743" s="318">
        <v>0</v>
      </c>
      <c r="H743" s="318">
        <v>0</v>
      </c>
      <c r="I743" s="318">
        <v>0</v>
      </c>
      <c r="J743" s="318" t="s">
        <v>239</v>
      </c>
      <c r="K743" s="318">
        <v>0</v>
      </c>
      <c r="L743" s="318">
        <v>0</v>
      </c>
      <c r="M743" s="265">
        <v>0</v>
      </c>
      <c r="N743" s="318">
        <v>0</v>
      </c>
      <c r="O743" s="318">
        <v>0</v>
      </c>
      <c r="P743" s="318" t="s">
        <v>239</v>
      </c>
      <c r="Q743" s="318">
        <v>0</v>
      </c>
      <c r="R743" s="318">
        <v>0</v>
      </c>
      <c r="S743" s="318">
        <v>0</v>
      </c>
      <c r="T743" s="318">
        <v>0</v>
      </c>
      <c r="U743" s="318">
        <v>0</v>
      </c>
      <c r="V743" s="318" t="s">
        <v>239</v>
      </c>
      <c r="W743" s="265">
        <v>0</v>
      </c>
      <c r="X743" s="318">
        <v>0</v>
      </c>
      <c r="Y743" s="318">
        <v>0</v>
      </c>
      <c r="Z743" s="318">
        <v>0</v>
      </c>
      <c r="AA743" s="318">
        <v>0</v>
      </c>
      <c r="AB743" s="318" t="s">
        <v>239</v>
      </c>
      <c r="AC743" s="318">
        <v>0</v>
      </c>
      <c r="AD743" s="318">
        <v>0</v>
      </c>
      <c r="AE743" s="318">
        <v>0</v>
      </c>
      <c r="AF743" s="318">
        <v>0</v>
      </c>
      <c r="AG743" s="265">
        <v>0</v>
      </c>
    </row>
    <row r="744" spans="1:33" s="292" customFormat="1" ht="31.5">
      <c r="A744" s="297" t="s">
        <v>352</v>
      </c>
      <c r="B744" s="134" t="s">
        <v>1901</v>
      </c>
      <c r="C744" s="135" t="s">
        <v>1902</v>
      </c>
      <c r="D744" s="318" t="s">
        <v>239</v>
      </c>
      <c r="E744" s="318">
        <v>0</v>
      </c>
      <c r="F744" s="318">
        <v>0</v>
      </c>
      <c r="G744" s="318">
        <v>0</v>
      </c>
      <c r="H744" s="318">
        <v>0</v>
      </c>
      <c r="I744" s="318">
        <v>0</v>
      </c>
      <c r="J744" s="318" t="s">
        <v>239</v>
      </c>
      <c r="K744" s="318">
        <v>0</v>
      </c>
      <c r="L744" s="318">
        <v>0</v>
      </c>
      <c r="M744" s="265">
        <v>0</v>
      </c>
      <c r="N744" s="318">
        <v>0</v>
      </c>
      <c r="O744" s="318">
        <v>0</v>
      </c>
      <c r="P744" s="318" t="s">
        <v>239</v>
      </c>
      <c r="Q744" s="318">
        <v>0</v>
      </c>
      <c r="R744" s="318">
        <v>0</v>
      </c>
      <c r="S744" s="318">
        <v>0</v>
      </c>
      <c r="T744" s="318">
        <v>0</v>
      </c>
      <c r="U744" s="318">
        <v>0</v>
      </c>
      <c r="V744" s="318" t="s">
        <v>239</v>
      </c>
      <c r="W744" s="265">
        <v>0</v>
      </c>
      <c r="X744" s="318">
        <v>0</v>
      </c>
      <c r="Y744" s="318">
        <v>0</v>
      </c>
      <c r="Z744" s="318">
        <v>0</v>
      </c>
      <c r="AA744" s="318">
        <v>0</v>
      </c>
      <c r="AB744" s="318" t="s">
        <v>239</v>
      </c>
      <c r="AC744" s="318">
        <v>0</v>
      </c>
      <c r="AD744" s="318">
        <v>0</v>
      </c>
      <c r="AE744" s="318">
        <v>0</v>
      </c>
      <c r="AF744" s="318">
        <v>0</v>
      </c>
      <c r="AG744" s="265">
        <v>0</v>
      </c>
    </row>
    <row r="745" spans="1:33" ht="31.5">
      <c r="A745" s="65" t="s">
        <v>189</v>
      </c>
      <c r="B745" s="35" t="s">
        <v>1909</v>
      </c>
      <c r="C745" s="59" t="s">
        <v>1679</v>
      </c>
      <c r="D745" s="162" t="s">
        <v>239</v>
      </c>
      <c r="E745" s="162">
        <v>0</v>
      </c>
      <c r="F745" s="162">
        <v>0</v>
      </c>
      <c r="G745" s="162">
        <v>0</v>
      </c>
      <c r="H745" s="162">
        <v>0</v>
      </c>
      <c r="I745" s="162">
        <v>0</v>
      </c>
      <c r="J745" s="162" t="s">
        <v>239</v>
      </c>
      <c r="K745" s="162">
        <v>0</v>
      </c>
      <c r="L745" s="162">
        <v>0</v>
      </c>
      <c r="M745" s="265">
        <v>0</v>
      </c>
      <c r="N745" s="162">
        <v>0</v>
      </c>
      <c r="O745" s="162">
        <v>0</v>
      </c>
      <c r="P745" s="162" t="s">
        <v>239</v>
      </c>
      <c r="Q745" s="162">
        <v>0</v>
      </c>
      <c r="R745" s="162">
        <v>0</v>
      </c>
      <c r="S745" s="162">
        <v>0</v>
      </c>
      <c r="T745" s="162">
        <v>0</v>
      </c>
      <c r="U745" s="162">
        <v>0</v>
      </c>
      <c r="V745" s="162" t="s">
        <v>239</v>
      </c>
      <c r="W745" s="265">
        <v>0</v>
      </c>
      <c r="X745" s="162">
        <v>0</v>
      </c>
      <c r="Y745" s="162">
        <v>0</v>
      </c>
      <c r="Z745" s="162">
        <v>0</v>
      </c>
      <c r="AA745" s="162">
        <v>0</v>
      </c>
      <c r="AB745" s="162" t="s">
        <v>239</v>
      </c>
      <c r="AC745" s="162">
        <v>0</v>
      </c>
      <c r="AD745" s="162">
        <v>0</v>
      </c>
      <c r="AE745" s="162">
        <v>0</v>
      </c>
      <c r="AF745" s="162">
        <v>0</v>
      </c>
      <c r="AG745" s="265">
        <v>0</v>
      </c>
    </row>
    <row r="746" spans="1:33" ht="63">
      <c r="A746" s="65" t="s">
        <v>189</v>
      </c>
      <c r="B746" s="35" t="s">
        <v>347</v>
      </c>
      <c r="C746" s="59" t="s">
        <v>1680</v>
      </c>
      <c r="D746" s="162" t="s">
        <v>239</v>
      </c>
      <c r="E746" s="162">
        <v>0</v>
      </c>
      <c r="F746" s="162">
        <v>0</v>
      </c>
      <c r="G746" s="162">
        <v>0</v>
      </c>
      <c r="H746" s="162">
        <v>0</v>
      </c>
      <c r="I746" s="162">
        <v>0</v>
      </c>
      <c r="J746" s="162" t="s">
        <v>239</v>
      </c>
      <c r="K746" s="162">
        <v>0</v>
      </c>
      <c r="L746" s="162">
        <v>0</v>
      </c>
      <c r="M746" s="265">
        <v>0</v>
      </c>
      <c r="N746" s="162">
        <v>0</v>
      </c>
      <c r="O746" s="162">
        <v>0</v>
      </c>
      <c r="P746" s="162" t="s">
        <v>239</v>
      </c>
      <c r="Q746" s="162">
        <v>0</v>
      </c>
      <c r="R746" s="162">
        <v>0</v>
      </c>
      <c r="S746" s="162">
        <v>0</v>
      </c>
      <c r="T746" s="162">
        <v>0</v>
      </c>
      <c r="U746" s="162">
        <v>0</v>
      </c>
      <c r="V746" s="162" t="s">
        <v>239</v>
      </c>
      <c r="W746" s="265">
        <v>0</v>
      </c>
      <c r="X746" s="162">
        <v>0</v>
      </c>
      <c r="Y746" s="162">
        <v>0</v>
      </c>
      <c r="Z746" s="162">
        <v>0</v>
      </c>
      <c r="AA746" s="162">
        <v>0</v>
      </c>
      <c r="AB746" s="162" t="s">
        <v>239</v>
      </c>
      <c r="AC746" s="162">
        <v>0</v>
      </c>
      <c r="AD746" s="162">
        <v>0</v>
      </c>
      <c r="AE746" s="162">
        <v>0</v>
      </c>
      <c r="AF746" s="162">
        <v>0</v>
      </c>
      <c r="AG746" s="265">
        <v>0</v>
      </c>
    </row>
    <row r="747" spans="1:33">
      <c r="A747" s="65" t="s">
        <v>189</v>
      </c>
      <c r="B747" s="35" t="s">
        <v>350</v>
      </c>
      <c r="C747" s="59" t="s">
        <v>1681</v>
      </c>
      <c r="D747" s="162" t="s">
        <v>239</v>
      </c>
      <c r="E747" s="162">
        <v>0</v>
      </c>
      <c r="F747" s="162">
        <v>0</v>
      </c>
      <c r="G747" s="162">
        <v>0</v>
      </c>
      <c r="H747" s="162">
        <v>0</v>
      </c>
      <c r="I747" s="162">
        <v>0</v>
      </c>
      <c r="J747" s="162" t="s">
        <v>239</v>
      </c>
      <c r="K747" s="162">
        <v>0</v>
      </c>
      <c r="L747" s="162">
        <v>0</v>
      </c>
      <c r="M747" s="265">
        <v>0</v>
      </c>
      <c r="N747" s="162">
        <v>0</v>
      </c>
      <c r="O747" s="162">
        <v>0</v>
      </c>
      <c r="P747" s="162" t="s">
        <v>239</v>
      </c>
      <c r="Q747" s="162">
        <v>0</v>
      </c>
      <c r="R747" s="162">
        <v>0</v>
      </c>
      <c r="S747" s="162">
        <v>0</v>
      </c>
      <c r="T747" s="162">
        <v>0</v>
      </c>
      <c r="U747" s="162">
        <v>0</v>
      </c>
      <c r="V747" s="162" t="s">
        <v>239</v>
      </c>
      <c r="W747" s="265">
        <v>0</v>
      </c>
      <c r="X747" s="162">
        <v>0</v>
      </c>
      <c r="Y747" s="162">
        <v>0</v>
      </c>
      <c r="Z747" s="162">
        <v>0</v>
      </c>
      <c r="AA747" s="162">
        <v>0</v>
      </c>
      <c r="AB747" s="162" t="s">
        <v>239</v>
      </c>
      <c r="AC747" s="162">
        <v>0</v>
      </c>
      <c r="AD747" s="162">
        <v>0</v>
      </c>
      <c r="AE747" s="162">
        <v>0</v>
      </c>
      <c r="AF747" s="162">
        <v>0</v>
      </c>
      <c r="AG747" s="265">
        <v>0</v>
      </c>
    </row>
    <row r="748" spans="1:33" ht="78.75">
      <c r="A748" s="65" t="s">
        <v>352</v>
      </c>
      <c r="B748" s="35" t="s">
        <v>351</v>
      </c>
      <c r="C748" s="59" t="s">
        <v>1682</v>
      </c>
      <c r="D748" s="162" t="s">
        <v>239</v>
      </c>
      <c r="E748" s="162">
        <v>0</v>
      </c>
      <c r="F748" s="162">
        <v>0</v>
      </c>
      <c r="G748" s="162">
        <v>0</v>
      </c>
      <c r="H748" s="162">
        <v>0</v>
      </c>
      <c r="I748" s="162">
        <v>0</v>
      </c>
      <c r="J748" s="162" t="s">
        <v>239</v>
      </c>
      <c r="K748" s="162">
        <v>0</v>
      </c>
      <c r="L748" s="162">
        <v>0</v>
      </c>
      <c r="M748" s="265">
        <v>0</v>
      </c>
      <c r="N748" s="162">
        <v>0</v>
      </c>
      <c r="O748" s="162">
        <v>0</v>
      </c>
      <c r="P748" s="162" t="s">
        <v>239</v>
      </c>
      <c r="Q748" s="162">
        <v>0</v>
      </c>
      <c r="R748" s="162">
        <v>0</v>
      </c>
      <c r="S748" s="162">
        <v>0</v>
      </c>
      <c r="T748" s="162">
        <v>0</v>
      </c>
      <c r="U748" s="162">
        <v>0</v>
      </c>
      <c r="V748" s="162" t="s">
        <v>239</v>
      </c>
      <c r="W748" s="265">
        <v>0</v>
      </c>
      <c r="X748" s="162">
        <v>0</v>
      </c>
      <c r="Y748" s="162">
        <v>0</v>
      </c>
      <c r="Z748" s="162">
        <v>0</v>
      </c>
      <c r="AA748" s="162">
        <v>0</v>
      </c>
      <c r="AB748" s="162" t="s">
        <v>239</v>
      </c>
      <c r="AC748" s="162">
        <v>0</v>
      </c>
      <c r="AD748" s="162">
        <v>0</v>
      </c>
      <c r="AE748" s="162">
        <v>0</v>
      </c>
      <c r="AF748" s="162">
        <v>0</v>
      </c>
      <c r="AG748" s="265">
        <v>0</v>
      </c>
    </row>
    <row r="749" spans="1:33">
      <c r="A749" s="65" t="s">
        <v>189</v>
      </c>
      <c r="B749" s="35" t="s">
        <v>349</v>
      </c>
      <c r="C749" s="59" t="s">
        <v>1683</v>
      </c>
      <c r="D749" s="162" t="s">
        <v>239</v>
      </c>
      <c r="E749" s="162">
        <v>0</v>
      </c>
      <c r="F749" s="162">
        <v>0</v>
      </c>
      <c r="G749" s="162">
        <v>0</v>
      </c>
      <c r="H749" s="162">
        <v>0</v>
      </c>
      <c r="I749" s="162">
        <v>0</v>
      </c>
      <c r="J749" s="162" t="s">
        <v>239</v>
      </c>
      <c r="K749" s="162">
        <v>0</v>
      </c>
      <c r="L749" s="162">
        <v>0</v>
      </c>
      <c r="M749" s="265">
        <v>0</v>
      </c>
      <c r="N749" s="162">
        <v>0</v>
      </c>
      <c r="O749" s="162">
        <v>0</v>
      </c>
      <c r="P749" s="162" t="s">
        <v>239</v>
      </c>
      <c r="Q749" s="162">
        <v>0</v>
      </c>
      <c r="R749" s="162">
        <v>0</v>
      </c>
      <c r="S749" s="162">
        <v>0</v>
      </c>
      <c r="T749" s="162">
        <v>0</v>
      </c>
      <c r="U749" s="162">
        <v>0</v>
      </c>
      <c r="V749" s="162" t="s">
        <v>239</v>
      </c>
      <c r="W749" s="265">
        <v>0</v>
      </c>
      <c r="X749" s="162">
        <v>0</v>
      </c>
      <c r="Y749" s="162">
        <v>0</v>
      </c>
      <c r="Z749" s="162">
        <v>0</v>
      </c>
      <c r="AA749" s="162">
        <v>0</v>
      </c>
      <c r="AB749" s="162" t="s">
        <v>239</v>
      </c>
      <c r="AC749" s="162">
        <v>0</v>
      </c>
      <c r="AD749" s="162">
        <v>0</v>
      </c>
      <c r="AE749" s="162">
        <v>0</v>
      </c>
      <c r="AF749" s="162">
        <v>0</v>
      </c>
      <c r="AG749" s="265">
        <v>0</v>
      </c>
    </row>
    <row r="750" spans="1:33" ht="47.25">
      <c r="A750" s="65" t="s">
        <v>189</v>
      </c>
      <c r="B750" s="35" t="s">
        <v>356</v>
      </c>
      <c r="C750" s="59" t="s">
        <v>1684</v>
      </c>
      <c r="D750" s="162" t="s">
        <v>239</v>
      </c>
      <c r="E750" s="162">
        <v>0</v>
      </c>
      <c r="F750" s="162">
        <v>0</v>
      </c>
      <c r="G750" s="162">
        <v>0</v>
      </c>
      <c r="H750" s="162">
        <v>0</v>
      </c>
      <c r="I750" s="162">
        <v>0</v>
      </c>
      <c r="J750" s="162" t="s">
        <v>239</v>
      </c>
      <c r="K750" s="162">
        <v>0</v>
      </c>
      <c r="L750" s="162">
        <v>0</v>
      </c>
      <c r="M750" s="265">
        <v>0</v>
      </c>
      <c r="N750" s="162">
        <v>0</v>
      </c>
      <c r="O750" s="162">
        <v>0</v>
      </c>
      <c r="P750" s="162" t="s">
        <v>239</v>
      </c>
      <c r="Q750" s="162">
        <v>0</v>
      </c>
      <c r="R750" s="162">
        <v>0</v>
      </c>
      <c r="S750" s="162">
        <v>0</v>
      </c>
      <c r="T750" s="162">
        <v>0</v>
      </c>
      <c r="U750" s="162">
        <v>0</v>
      </c>
      <c r="V750" s="162" t="s">
        <v>239</v>
      </c>
      <c r="W750" s="265">
        <v>0</v>
      </c>
      <c r="X750" s="162">
        <v>0</v>
      </c>
      <c r="Y750" s="162">
        <v>0</v>
      </c>
      <c r="Z750" s="162">
        <v>0</v>
      </c>
      <c r="AA750" s="162">
        <v>0</v>
      </c>
      <c r="AB750" s="162" t="s">
        <v>239</v>
      </c>
      <c r="AC750" s="162">
        <v>0</v>
      </c>
      <c r="AD750" s="162">
        <v>0</v>
      </c>
      <c r="AE750" s="162">
        <v>0</v>
      </c>
      <c r="AF750" s="162">
        <v>0</v>
      </c>
      <c r="AG750" s="265">
        <v>0</v>
      </c>
    </row>
    <row r="751" spans="1:33" ht="31.5">
      <c r="A751" s="65" t="s">
        <v>189</v>
      </c>
      <c r="B751" s="35" t="s">
        <v>358</v>
      </c>
      <c r="C751" s="59" t="s">
        <v>1685</v>
      </c>
      <c r="D751" s="162" t="s">
        <v>239</v>
      </c>
      <c r="E751" s="162">
        <v>2.27</v>
      </c>
      <c r="F751" s="162">
        <v>0</v>
      </c>
      <c r="G751" s="162">
        <v>1.236</v>
      </c>
      <c r="H751" s="162">
        <v>0</v>
      </c>
      <c r="I751" s="162">
        <v>0</v>
      </c>
      <c r="J751" s="162" t="s">
        <v>239</v>
      </c>
      <c r="K751" s="162">
        <v>1.5</v>
      </c>
      <c r="L751" s="162">
        <v>0</v>
      </c>
      <c r="M751" s="265">
        <v>5</v>
      </c>
      <c r="N751" s="162">
        <v>0</v>
      </c>
      <c r="O751" s="162">
        <v>0</v>
      </c>
      <c r="P751" s="162" t="s">
        <v>239</v>
      </c>
      <c r="Q751" s="162">
        <v>1.5</v>
      </c>
      <c r="R751" s="162">
        <v>0</v>
      </c>
      <c r="S751" s="162">
        <v>5</v>
      </c>
      <c r="T751" s="162">
        <v>0</v>
      </c>
      <c r="U751" s="162">
        <v>0</v>
      </c>
      <c r="V751" s="162" t="s">
        <v>239</v>
      </c>
      <c r="W751" s="265">
        <v>1.5</v>
      </c>
      <c r="X751" s="162">
        <v>0</v>
      </c>
      <c r="Y751" s="162">
        <v>5</v>
      </c>
      <c r="Z751" s="162">
        <v>0</v>
      </c>
      <c r="AA751" s="162">
        <v>0</v>
      </c>
      <c r="AB751" s="162" t="s">
        <v>239</v>
      </c>
      <c r="AC751" s="162">
        <v>1.5</v>
      </c>
      <c r="AD751" s="162">
        <v>0</v>
      </c>
      <c r="AE751" s="162">
        <v>5</v>
      </c>
      <c r="AF751" s="162">
        <v>0</v>
      </c>
      <c r="AG751" s="265">
        <v>0</v>
      </c>
    </row>
    <row r="752" spans="1:33" s="292" customFormat="1" ht="31.5">
      <c r="A752" s="297" t="s">
        <v>189</v>
      </c>
      <c r="B752" s="134" t="s">
        <v>360</v>
      </c>
      <c r="C752" s="135" t="s">
        <v>1903</v>
      </c>
      <c r="D752" s="318" t="s">
        <v>239</v>
      </c>
      <c r="E752" s="318">
        <v>0.4</v>
      </c>
      <c r="F752" s="318">
        <v>0</v>
      </c>
      <c r="G752" s="318">
        <v>7.3609999999999998</v>
      </c>
      <c r="H752" s="318">
        <v>0</v>
      </c>
      <c r="I752" s="318">
        <v>0</v>
      </c>
      <c r="J752" s="318" t="s">
        <v>239</v>
      </c>
      <c r="K752" s="318">
        <v>0</v>
      </c>
      <c r="L752" s="318">
        <v>0</v>
      </c>
      <c r="M752" s="265">
        <v>0</v>
      </c>
      <c r="N752" s="318">
        <v>0</v>
      </c>
      <c r="O752" s="318">
        <v>0</v>
      </c>
      <c r="P752" s="318" t="s">
        <v>239</v>
      </c>
      <c r="Q752" s="318">
        <v>0</v>
      </c>
      <c r="R752" s="318">
        <v>0</v>
      </c>
      <c r="S752" s="318">
        <v>0</v>
      </c>
      <c r="T752" s="318">
        <v>0</v>
      </c>
      <c r="U752" s="318">
        <v>0</v>
      </c>
      <c r="V752" s="318" t="s">
        <v>239</v>
      </c>
      <c r="W752" s="265">
        <v>0</v>
      </c>
      <c r="X752" s="318">
        <v>0</v>
      </c>
      <c r="Y752" s="318">
        <v>0</v>
      </c>
      <c r="Z752" s="318">
        <v>0</v>
      </c>
      <c r="AA752" s="318">
        <v>0</v>
      </c>
      <c r="AB752" s="318" t="s">
        <v>239</v>
      </c>
      <c r="AC752" s="318">
        <v>0</v>
      </c>
      <c r="AD752" s="318">
        <v>0</v>
      </c>
      <c r="AE752" s="318">
        <v>0</v>
      </c>
      <c r="AF752" s="318">
        <v>0</v>
      </c>
      <c r="AG752" s="265">
        <v>0</v>
      </c>
    </row>
    <row r="753" spans="1:33" ht="31.5">
      <c r="A753" s="65" t="s">
        <v>189</v>
      </c>
      <c r="B753" s="35" t="s">
        <v>1686</v>
      </c>
      <c r="C753" s="59" t="s">
        <v>1687</v>
      </c>
      <c r="D753" s="162" t="s">
        <v>239</v>
      </c>
      <c r="E753" s="162">
        <v>0</v>
      </c>
      <c r="F753" s="162">
        <v>0</v>
      </c>
      <c r="G753" s="162">
        <v>0</v>
      </c>
      <c r="H753" s="162">
        <v>0</v>
      </c>
      <c r="I753" s="162">
        <v>0</v>
      </c>
      <c r="J753" s="162" t="s">
        <v>239</v>
      </c>
      <c r="K753" s="162">
        <v>0</v>
      </c>
      <c r="L753" s="162">
        <v>0</v>
      </c>
      <c r="M753" s="265">
        <v>0</v>
      </c>
      <c r="N753" s="162">
        <v>0</v>
      </c>
      <c r="O753" s="162">
        <v>0</v>
      </c>
      <c r="P753" s="162" t="s">
        <v>239</v>
      </c>
      <c r="Q753" s="162">
        <v>0</v>
      </c>
      <c r="R753" s="162">
        <v>0</v>
      </c>
      <c r="S753" s="162">
        <v>0</v>
      </c>
      <c r="T753" s="162">
        <v>0</v>
      </c>
      <c r="U753" s="162">
        <v>0</v>
      </c>
      <c r="V753" s="162" t="s">
        <v>239</v>
      </c>
      <c r="W753" s="265">
        <v>0</v>
      </c>
      <c r="X753" s="162">
        <v>0</v>
      </c>
      <c r="Y753" s="162">
        <v>0</v>
      </c>
      <c r="Z753" s="162">
        <v>0</v>
      </c>
      <c r="AA753" s="162">
        <v>0</v>
      </c>
      <c r="AB753" s="162" t="s">
        <v>239</v>
      </c>
      <c r="AC753" s="162">
        <v>0</v>
      </c>
      <c r="AD753" s="162">
        <v>0</v>
      </c>
      <c r="AE753" s="162">
        <v>0</v>
      </c>
      <c r="AF753" s="162">
        <v>0</v>
      </c>
      <c r="AG753" s="265">
        <v>0</v>
      </c>
    </row>
    <row r="754" spans="1:33" ht="31.5">
      <c r="A754" s="65" t="s">
        <v>189</v>
      </c>
      <c r="B754" s="35" t="s">
        <v>362</v>
      </c>
      <c r="C754" s="59" t="s">
        <v>1688</v>
      </c>
      <c r="D754" s="162" t="s">
        <v>239</v>
      </c>
      <c r="E754" s="162">
        <v>0</v>
      </c>
      <c r="F754" s="162">
        <v>0</v>
      </c>
      <c r="G754" s="162">
        <v>0</v>
      </c>
      <c r="H754" s="162">
        <v>0</v>
      </c>
      <c r="I754" s="162">
        <v>0</v>
      </c>
      <c r="J754" s="162" t="s">
        <v>239</v>
      </c>
      <c r="K754" s="162">
        <v>0</v>
      </c>
      <c r="L754" s="162">
        <v>0</v>
      </c>
      <c r="M754" s="265">
        <v>0</v>
      </c>
      <c r="N754" s="162">
        <v>0</v>
      </c>
      <c r="O754" s="162">
        <v>0</v>
      </c>
      <c r="P754" s="162" t="s">
        <v>239</v>
      </c>
      <c r="Q754" s="162">
        <v>0</v>
      </c>
      <c r="R754" s="162">
        <v>0</v>
      </c>
      <c r="S754" s="162">
        <v>0</v>
      </c>
      <c r="T754" s="162">
        <v>0</v>
      </c>
      <c r="U754" s="162">
        <v>0</v>
      </c>
      <c r="V754" s="162" t="s">
        <v>239</v>
      </c>
      <c r="W754" s="265">
        <v>0</v>
      </c>
      <c r="X754" s="162">
        <v>0</v>
      </c>
      <c r="Y754" s="162">
        <v>0</v>
      </c>
      <c r="Z754" s="162">
        <v>0</v>
      </c>
      <c r="AA754" s="162">
        <v>0</v>
      </c>
      <c r="AB754" s="162" t="s">
        <v>239</v>
      </c>
      <c r="AC754" s="162">
        <v>0</v>
      </c>
      <c r="AD754" s="162">
        <v>0</v>
      </c>
      <c r="AE754" s="162">
        <v>0</v>
      </c>
      <c r="AF754" s="162">
        <v>0</v>
      </c>
      <c r="AG754" s="265">
        <v>0</v>
      </c>
    </row>
  </sheetData>
  <autoFilter ref="A13:BJ695"/>
  <mergeCells count="26">
    <mergeCell ref="V11:AA11"/>
    <mergeCell ref="D9:AG9"/>
    <mergeCell ref="BD10:BJ10"/>
    <mergeCell ref="AI11:AO11"/>
    <mergeCell ref="AP11:AV11"/>
    <mergeCell ref="AW11:BC11"/>
    <mergeCell ref="AI10:AO10"/>
    <mergeCell ref="BD11:BJ11"/>
    <mergeCell ref="AP10:AV10"/>
    <mergeCell ref="AW10:BC10"/>
    <mergeCell ref="A4:AG4"/>
    <mergeCell ref="A5:AG5"/>
    <mergeCell ref="A6:AG6"/>
    <mergeCell ref="A7:AG7"/>
    <mergeCell ref="AB10:AG10"/>
    <mergeCell ref="C9:C12"/>
    <mergeCell ref="B9:B12"/>
    <mergeCell ref="A9:A12"/>
    <mergeCell ref="AB11:AG11"/>
    <mergeCell ref="D10:I10"/>
    <mergeCell ref="D11:I11"/>
    <mergeCell ref="J10:O10"/>
    <mergeCell ref="J11:O11"/>
    <mergeCell ref="P10:U10"/>
    <mergeCell ref="P11:U11"/>
    <mergeCell ref="V10:AA10"/>
  </mergeCells>
  <conditionalFormatting sqref="B256">
    <cfRule type="duplicateValues" dxfId="3050" priority="7902" stopIfTrue="1"/>
    <cfRule type="duplicateValues" dxfId="3049" priority="7903" stopIfTrue="1"/>
  </conditionalFormatting>
  <conditionalFormatting sqref="B328">
    <cfRule type="duplicateValues" dxfId="3048" priority="7832" stopIfTrue="1"/>
    <cfRule type="duplicateValues" dxfId="3047" priority="7833" stopIfTrue="1"/>
  </conditionalFormatting>
  <conditionalFormatting sqref="B332">
    <cfRule type="duplicateValues" dxfId="3046" priority="7830" stopIfTrue="1"/>
    <cfRule type="duplicateValues" dxfId="3045" priority="7831" stopIfTrue="1"/>
  </conditionalFormatting>
  <conditionalFormatting sqref="B233">
    <cfRule type="duplicateValues" dxfId="3044" priority="7829"/>
  </conditionalFormatting>
  <conditionalFormatting sqref="B232">
    <cfRule type="duplicateValues" dxfId="3043" priority="7828"/>
  </conditionalFormatting>
  <conditionalFormatting sqref="C24">
    <cfRule type="duplicateValues" dxfId="3042" priority="7826"/>
  </conditionalFormatting>
  <conditionalFormatting sqref="B324:B325">
    <cfRule type="duplicateValues" dxfId="3041" priority="7821" stopIfTrue="1"/>
    <cfRule type="duplicateValues" dxfId="3040" priority="7822" stopIfTrue="1"/>
  </conditionalFormatting>
  <conditionalFormatting sqref="B276:B277">
    <cfRule type="duplicateValues" dxfId="3039" priority="7816" stopIfTrue="1"/>
    <cfRule type="duplicateValues" dxfId="3038" priority="7817" stopIfTrue="1"/>
  </conditionalFormatting>
  <conditionalFormatting sqref="B278">
    <cfRule type="duplicateValues" dxfId="3037" priority="7814" stopIfTrue="1"/>
    <cfRule type="duplicateValues" dxfId="3036" priority="7815" stopIfTrue="1"/>
  </conditionalFormatting>
  <conditionalFormatting sqref="C343 C341 C336:C337 C339">
    <cfRule type="duplicateValues" dxfId="3035" priority="7809"/>
  </conditionalFormatting>
  <conditionalFormatting sqref="C343">
    <cfRule type="duplicateValues" dxfId="3034" priority="7804"/>
  </conditionalFormatting>
  <conditionalFormatting sqref="B189">
    <cfRule type="duplicateValues" dxfId="3033" priority="7803"/>
  </conditionalFormatting>
  <conditionalFormatting sqref="B43">
    <cfRule type="duplicateValues" dxfId="3032" priority="7793" stopIfTrue="1"/>
    <cfRule type="duplicateValues" dxfId="3031" priority="7794" stopIfTrue="1"/>
  </conditionalFormatting>
  <conditionalFormatting sqref="C327">
    <cfRule type="duplicateValues" dxfId="3030" priority="7789"/>
  </conditionalFormatting>
  <conditionalFormatting sqref="C327">
    <cfRule type="duplicateValues" dxfId="3029" priority="7787"/>
    <cfRule type="duplicateValues" dxfId="3028" priority="7788"/>
  </conditionalFormatting>
  <conditionalFormatting sqref="C327">
    <cfRule type="duplicateValues" dxfId="3027" priority="7784"/>
    <cfRule type="duplicateValues" dxfId="3026" priority="7785"/>
    <cfRule type="duplicateValues" dxfId="3025" priority="7786"/>
  </conditionalFormatting>
  <conditionalFormatting sqref="C342">
    <cfRule type="duplicateValues" dxfId="3024" priority="7783"/>
  </conditionalFormatting>
  <conditionalFormatting sqref="C342">
    <cfRule type="duplicateValues" dxfId="3023" priority="7781"/>
    <cfRule type="duplicateValues" dxfId="3022" priority="7782"/>
  </conditionalFormatting>
  <conditionalFormatting sqref="C342">
    <cfRule type="duplicateValues" dxfId="3021" priority="7778"/>
    <cfRule type="duplicateValues" dxfId="3020" priority="7779"/>
    <cfRule type="duplicateValues" dxfId="3019" priority="7780"/>
  </conditionalFormatting>
  <conditionalFormatting sqref="B272:B273">
    <cfRule type="duplicateValues" dxfId="3018" priority="7775" stopIfTrue="1"/>
    <cfRule type="duplicateValues" dxfId="3017" priority="7776" stopIfTrue="1"/>
  </conditionalFormatting>
  <conditionalFormatting sqref="B196">
    <cfRule type="duplicateValues" dxfId="3016" priority="7767"/>
  </conditionalFormatting>
  <conditionalFormatting sqref="C196">
    <cfRule type="duplicateValues" dxfId="3015" priority="7766"/>
  </conditionalFormatting>
  <conditionalFormatting sqref="C310 C193:C203 C227 C209:C216 C307 C85:C86 C141 C75:C82 C62 C65:C73 C92 C102:C117 C119:C121 C124:C136">
    <cfRule type="duplicateValues" dxfId="3014" priority="7765"/>
  </conditionalFormatting>
  <conditionalFormatting sqref="C310 C227 C47 C65:C73 C307 C85:C86 C141 C209:C216 C193:C203 C53 C75:C82 C62 C92 C102:C117 C119:C121 C124:C136">
    <cfRule type="duplicateValues" dxfId="3013" priority="7763"/>
    <cfRule type="duplicateValues" dxfId="3012" priority="7764"/>
  </conditionalFormatting>
  <conditionalFormatting sqref="C310 C227 C47 C65:C73 C307 C85:C86 C141 C209:C216 C193:C203 C53 C75:C82 C62 C92 C102:C117 C119:C121 C124:C136">
    <cfRule type="duplicateValues" dxfId="3011" priority="7762"/>
  </conditionalFormatting>
  <conditionalFormatting sqref="C310">
    <cfRule type="duplicateValues" dxfId="3010" priority="7760"/>
    <cfRule type="duplicateValues" dxfId="3009" priority="7761"/>
  </conditionalFormatting>
  <conditionalFormatting sqref="C310">
    <cfRule type="duplicateValues" dxfId="3008" priority="7759"/>
  </conditionalFormatting>
  <conditionalFormatting sqref="C310 C227 C47 C65:C73 C307 C85:C86 C141 C209:C216 C193:C203 C53 C75:C82 C62 C92 C102:C117 C119:C121 C124:C136">
    <cfRule type="duplicateValues" dxfId="3007" priority="7755"/>
    <cfRule type="duplicateValues" dxfId="3006" priority="7756"/>
    <cfRule type="duplicateValues" dxfId="3005" priority="7757"/>
  </conditionalFormatting>
  <conditionalFormatting sqref="C341 C322 C227 C65:C73 C47 C85:C86 C141 C209:C216 C224 C229:C231 C234:C237 C253:C307 C241 C310:C320 C193:C203 C53 C75:C82 C62 C92 C102:C117 C119:C121 C124:C136">
    <cfRule type="duplicateValues" dxfId="3004" priority="7754"/>
  </conditionalFormatting>
  <conditionalFormatting sqref="B216 B227">
    <cfRule type="duplicateValues" dxfId="3003" priority="7751"/>
  </conditionalFormatting>
  <conditionalFormatting sqref="C343 C324:C326 C261 C176 C259 C85:C86 C339 C140 C328 C336:C337 C341 C145:C172 C65:C73 C53 C75:C82 C62 C92 C102:C117 C119:C121 C124:C131">
    <cfRule type="duplicateValues" dxfId="3002" priority="10502"/>
  </conditionalFormatting>
  <conditionalFormatting sqref="C343 C339 C261 C176 C85:C86 C259 C140 C324:C326 C328:C332 C341 C145:C172 C336:C337 C49:C50 C65:C73 C53 C75:C82 C62 C92 C102:C117 C119:C121 C124:C131">
    <cfRule type="duplicateValues" dxfId="3001" priority="10522"/>
    <cfRule type="duplicateValues" dxfId="3000" priority="10523"/>
  </conditionalFormatting>
  <conditionalFormatting sqref="C343 C339 C261 C176 C85:C86 C259 C140 C324:C326 C328:C332 C341 C145:C172 C336:C337 C49:C50 C65:C73 C53 C75:C82 C62 C92 C102:C117 C119:C121 C124:C131">
    <cfRule type="duplicateValues" dxfId="2999" priority="10566"/>
  </conditionalFormatting>
  <conditionalFormatting sqref="C343 C261 C339 C176 C85:C86 C259 C140 C324:C326 C328:C333 C341 C145:C172 C336:C337 C49:C50 C65:C73 C53 C75:C82 C62 C92 C102:C117 C119:C121 C124:C131">
    <cfRule type="duplicateValues" dxfId="2998" priority="10588"/>
    <cfRule type="duplicateValues" dxfId="2997" priority="10589"/>
  </conditionalFormatting>
  <conditionalFormatting sqref="C343 C261 C339 C176 C85:C86 C259 C140 C324:C326 C328:C333 C341 C145:C172 C336:C337 C49:C50 C65:C73 C53 C75:C82 C62 C92 C102:C117 C119:C121 C124:C131">
    <cfRule type="duplicateValues" dxfId="2996" priority="10651"/>
  </conditionalFormatting>
  <conditionalFormatting sqref="C343 C261 C176 C339 C85:C86 C259 C140 C324:C326 C328:C333 C341 C145:C172 C336:C337 C49:C50 C65:C73 C53 C75:C82 C62 C92 C102:C117 C119:C121 C124:C131">
    <cfRule type="duplicateValues" dxfId="2995" priority="10673"/>
  </conditionalFormatting>
  <conditionalFormatting sqref="C343 C341 C261 C176 C85:C86 C259 C140 C324:C326 C328:C334 C145:C172 C336:C337 C339 C49:C50 C65:C73 C53 C75:C82 C62 C92 C102:C117 C119:C121 C124:C131">
    <cfRule type="duplicateValues" dxfId="2994" priority="10695"/>
    <cfRule type="duplicateValues" dxfId="2993" priority="10696"/>
    <cfRule type="duplicateValues" dxfId="2992" priority="10697"/>
  </conditionalFormatting>
  <conditionalFormatting sqref="C343 C324:C326 C261 C176 C341 C85:C86 C259 C140 C328:C334 C145:C172 C336:C337 C339 C49:C50 C65:C73 C53 C75:C82 C62 C92 C102:C117 C119:C121 C124:C131">
    <cfRule type="duplicateValues" dxfId="2991" priority="10758"/>
  </conditionalFormatting>
  <conditionalFormatting sqref="C343 C324:C326 C261:C271 C176 C85:C86 C140 C183:C188 C190:C195 C279 C341 C248:C259 C328:C334 C145:C172 C336:C337 C339 C209:C240 C242:C246 C49:C50 C65:C73 C53 C75:C82 C62 C92 C102:C117 C119:C121 C124:C131">
    <cfRule type="duplicateValues" dxfId="2990" priority="10798"/>
  </conditionalFormatting>
  <conditionalFormatting sqref="B324:B326 B177:B188 B137:B138 B248:B259 B261:B271 B204:B246 B276:B291 B140:B175 B40:B42 B22:B25 B27:B38 B44:B89 B91:B131">
    <cfRule type="duplicateValues" dxfId="2989" priority="11105"/>
  </conditionalFormatting>
  <conditionalFormatting sqref="B324:B326 B177:B195 B137:B138 B248:B259 B261:B271 B204:B246 B276:B291 B140:B175 B40:B42 B22:B25 B27:B38 B44:B89 B91:B131">
    <cfRule type="duplicateValues" dxfId="2988" priority="11223"/>
  </conditionalFormatting>
  <conditionalFormatting sqref="B100">
    <cfRule type="duplicateValues" dxfId="2987" priority="7729" stopIfTrue="1"/>
    <cfRule type="duplicateValues" dxfId="2986" priority="7730" stopIfTrue="1"/>
  </conditionalFormatting>
  <conditionalFormatting sqref="B105">
    <cfRule type="duplicateValues" dxfId="2985" priority="7727" stopIfTrue="1"/>
    <cfRule type="duplicateValues" dxfId="2984" priority="7728" stopIfTrue="1"/>
  </conditionalFormatting>
  <conditionalFormatting sqref="B35">
    <cfRule type="duplicateValues" dxfId="2983" priority="7723" stopIfTrue="1"/>
    <cfRule type="duplicateValues" dxfId="2982" priority="7724" stopIfTrue="1"/>
  </conditionalFormatting>
  <conditionalFormatting sqref="B223">
    <cfRule type="duplicateValues" dxfId="2981" priority="7722"/>
  </conditionalFormatting>
  <conditionalFormatting sqref="B30">
    <cfRule type="duplicateValues" dxfId="2980" priority="7720" stopIfTrue="1"/>
    <cfRule type="duplicateValues" dxfId="2979" priority="7721" stopIfTrue="1"/>
  </conditionalFormatting>
  <conditionalFormatting sqref="C343 C261 C324:C326 C176 C336:C337 C85:C86 C339 C140 C328 C145:C172 C341 C259 C65:C73 C53 C75:C82 C62 C92 C102:C117 C119:C121 C124:C131">
    <cfRule type="duplicateValues" dxfId="2978" priority="7702"/>
  </conditionalFormatting>
  <conditionalFormatting sqref="C343 C261 C339 C176 C85:C86 C328:C332 C140 C324:C326 C145:C172 C341 C259 C336:C337 C49:C50 C65:C73 C53 C75:C82 C62 C92 C102:C117 C119:C121 C124:C131">
    <cfRule type="duplicateValues" dxfId="2977" priority="7660"/>
    <cfRule type="duplicateValues" dxfId="2976" priority="7661"/>
  </conditionalFormatting>
  <conditionalFormatting sqref="C343 C261 C339 C176 C85:C86 C328:C332 C140 C324:C326 C145:C172 C341 C259 C336:C337 C49:C50 C65:C73 C53 C75:C82 C62 C92 C102:C117 C119:C121 C124:C131">
    <cfRule type="duplicateValues" dxfId="2975" priority="7659"/>
  </conditionalFormatting>
  <conditionalFormatting sqref="C343 C261 C339 C176 C85:C86 C328:C333 C140 C324:C326 C145:C172 C341 C259 C336:C337 C49:C50 C65:C73 C53 C75:C82 C62 C92 C102:C117 C119:C121 C124:C131">
    <cfRule type="duplicateValues" dxfId="2974" priority="7657"/>
    <cfRule type="duplicateValues" dxfId="2973" priority="7658"/>
  </conditionalFormatting>
  <conditionalFormatting sqref="C343 C261 C339 C176 C85:C86 C328:C333 C140 C324:C326 C145:C172 C341 C259 C336:C337 C49:C50 C65:C73 C53 C75:C82 C62 C92 C102:C117 C119:C121 C124:C131">
    <cfRule type="duplicateValues" dxfId="2972" priority="7656"/>
  </conditionalFormatting>
  <conditionalFormatting sqref="C343 C261 C176 C339 C85:C86 C328:C333 C140 C324:C326 C145:C172 C341 C259 C336:C337 C49:C50 C65:C73 C53 C75:C82 C62 C92 C102:C117 C119:C121 C124:C131">
    <cfRule type="duplicateValues" dxfId="2971" priority="7655"/>
  </conditionalFormatting>
  <conditionalFormatting sqref="C343 C261 C341 C176 C85:C86 C328:C334 C140 C324:C326 C145:C172 C259 C336:C337 C339 C49:C50 C65:C73 C53 C75:C82 C62 C92 C102:C117 C119:C121 C124:C131">
    <cfRule type="duplicateValues" dxfId="2970" priority="7652"/>
    <cfRule type="duplicateValues" dxfId="2969" priority="7653"/>
    <cfRule type="duplicateValues" dxfId="2968" priority="7654"/>
  </conditionalFormatting>
  <conditionalFormatting sqref="C343 C261 C324:C326 C176 C341 C85:C86 C328:C334 C140 C145:C172 C259 C336:C337 C339 C49:C50 C65:C73 C53 C75:C82 C62 C92 C102:C117 C119:C121 C124:C131">
    <cfRule type="duplicateValues" dxfId="2967" priority="7651"/>
  </conditionalFormatting>
  <conditionalFormatting sqref="C343 C261:C271 C324:C326 C176 C85:C86 C140 C183:C188 C190:C195 C279 C341 C248:C259 C328:C334 C145:C172 C336:C337 C339 C209:C240 C242:C246 C49:C50 C65:C73 C53 C75:C82 C62 C92 C102:C117 C119:C121 C124:C131">
    <cfRule type="duplicateValues" dxfId="2966" priority="7650"/>
  </conditionalFormatting>
  <conditionalFormatting sqref="C341 C322 C227 C241 C47 C85:C86 C141 C209:C216 C224 C229:C231 C234:C237 C65:C73 C310:C320 C193:C203 C253:C307 C53 C75:C82 C62 C92 C102:C117 C119:C121 C124:C136">
    <cfRule type="duplicateValues" dxfId="2965" priority="7649"/>
  </conditionalFormatting>
  <conditionalFormatting sqref="B33:B34 B36:B38 B40:B43">
    <cfRule type="duplicateValues" dxfId="2964" priority="7643" stopIfTrue="1"/>
    <cfRule type="duplicateValues" dxfId="2963" priority="7644" stopIfTrue="1"/>
  </conditionalFormatting>
  <conditionalFormatting sqref="B324:B326 B261:B271 B177:B188 B137:B138 B248:B259 B204:B246 B276:B291 B140:B175 B40:B42 B22:B25 B27:B38 B44:B89 B91:B131">
    <cfRule type="duplicateValues" dxfId="2962" priority="7641"/>
  </conditionalFormatting>
  <conditionalFormatting sqref="B324:B326 B261:B271 B177:B195 B137:B138 B248:B259 B204:B246 B276:B291 B140:B175 B40:B42 B22:B25 B27:B38 B44:B89 B91:B131">
    <cfRule type="duplicateValues" dxfId="2961" priority="7640"/>
  </conditionalFormatting>
  <conditionalFormatting sqref="B257:B291 B239:B255 B224:B225 B228:B236">
    <cfRule type="duplicateValues" dxfId="2960" priority="7638" stopIfTrue="1"/>
    <cfRule type="duplicateValues" dxfId="2959" priority="7639" stopIfTrue="1"/>
  </conditionalFormatting>
  <conditionalFormatting sqref="B242">
    <cfRule type="duplicateValues" dxfId="2958" priority="7628" stopIfTrue="1"/>
    <cfRule type="duplicateValues" dxfId="2957" priority="7629" stopIfTrue="1"/>
  </conditionalFormatting>
  <conditionalFormatting sqref="B251:B252">
    <cfRule type="duplicateValues" dxfId="2956" priority="7626" stopIfTrue="1"/>
    <cfRule type="duplicateValues" dxfId="2955" priority="7627" stopIfTrue="1"/>
  </conditionalFormatting>
  <conditionalFormatting sqref="B245:B248">
    <cfRule type="duplicateValues" dxfId="2954" priority="7624" stopIfTrue="1"/>
    <cfRule type="duplicateValues" dxfId="2953" priority="7625" stopIfTrue="1"/>
  </conditionalFormatting>
  <conditionalFormatting sqref="B46">
    <cfRule type="duplicateValues" dxfId="2952" priority="7622" stopIfTrue="1"/>
    <cfRule type="duplicateValues" dxfId="2951" priority="7623" stopIfTrue="1"/>
  </conditionalFormatting>
  <conditionalFormatting sqref="B47:B52">
    <cfRule type="duplicateValues" dxfId="2950" priority="7620" stopIfTrue="1"/>
    <cfRule type="duplicateValues" dxfId="2949" priority="7621" stopIfTrue="1"/>
  </conditionalFormatting>
  <conditionalFormatting sqref="B56 B58:B59">
    <cfRule type="duplicateValues" dxfId="2948" priority="7618" stopIfTrue="1"/>
    <cfRule type="duplicateValues" dxfId="2947" priority="7619" stopIfTrue="1"/>
  </conditionalFormatting>
  <conditionalFormatting sqref="B201">
    <cfRule type="duplicateValues" dxfId="2946" priority="7616" stopIfTrue="1"/>
    <cfRule type="duplicateValues" dxfId="2945" priority="7617" stopIfTrue="1"/>
  </conditionalFormatting>
  <conditionalFormatting sqref="B209:B210">
    <cfRule type="duplicateValues" dxfId="2944" priority="7614" stopIfTrue="1"/>
    <cfRule type="duplicateValues" dxfId="2943" priority="7615" stopIfTrue="1"/>
  </conditionalFormatting>
  <conditionalFormatting sqref="C315">
    <cfRule type="duplicateValues" dxfId="2942" priority="7613"/>
  </conditionalFormatting>
  <conditionalFormatting sqref="C315">
    <cfRule type="duplicateValues" dxfId="2941" priority="7611"/>
    <cfRule type="duplicateValues" dxfId="2940" priority="7612"/>
  </conditionalFormatting>
  <conditionalFormatting sqref="C315">
    <cfRule type="duplicateValues" dxfId="2939" priority="7608"/>
    <cfRule type="duplicateValues" dxfId="2938" priority="7609"/>
    <cfRule type="duplicateValues" dxfId="2937" priority="7610"/>
  </conditionalFormatting>
  <conditionalFormatting sqref="C343 C324:C326 C261 C176 C259 C85:C86 C339 C140 C328 C145:C172 C341 C336:C337 C65:C73 C53 C75:C82 C62 C92 C102:C117 C119:C121 C124:C131">
    <cfRule type="duplicateValues" dxfId="2936" priority="7590"/>
  </conditionalFormatting>
  <conditionalFormatting sqref="C343 C339 C261 C176 C85:C86 C259 C140 C324:C326 C328:C332 C145:C172 C341 C336:C337 C49:C50 C65:C73 C53 C75:C82 C62 C92 C102:C117 C119:C121 C124:C131">
    <cfRule type="duplicateValues" dxfId="2935" priority="7588"/>
    <cfRule type="duplicateValues" dxfId="2934" priority="7589"/>
  </conditionalFormatting>
  <conditionalFormatting sqref="C343 C339 C261 C176 C85:C86 C259 C140 C324:C326 C328:C332 C145:C172 C341 C336:C337 C49:C50 C65:C73 C53 C75:C82 C62 C92 C102:C117 C119:C121 C124:C131">
    <cfRule type="duplicateValues" dxfId="2933" priority="7587"/>
  </conditionalFormatting>
  <conditionalFormatting sqref="C343 C261 C339 C176 C85:C86 C259 C140 C324:C326 C328:C333 C145:C172 C341 C336:C337 C49:C50 C65:C73 C53 C75:C82 C62 C92 C102:C117 C119:C121 C124:C131">
    <cfRule type="duplicateValues" dxfId="2932" priority="7584"/>
    <cfRule type="duplicateValues" dxfId="2931" priority="7585"/>
  </conditionalFormatting>
  <conditionalFormatting sqref="C343 C261 C339 C176 C85:C86 C259 C140 C324:C326 C328:C333 C145:C172 C341 C336:C337 C49:C50 C65:C73 C53 C75:C82 C62 C92 C102:C117 C119:C121 C124:C131">
    <cfRule type="duplicateValues" dxfId="2930" priority="7583"/>
  </conditionalFormatting>
  <conditionalFormatting sqref="C343 C261 C176 C339 C85:C86 C259 C140 C324:C326 C328:C333 C145:C172 C341 C336:C337 C49:C50 C65:C73 C53 C75:C82 C62 C92 C102:C117 C119:C121 C124:C131">
    <cfRule type="duplicateValues" dxfId="2929" priority="7580"/>
  </conditionalFormatting>
  <conditionalFormatting sqref="C343">
    <cfRule type="duplicateValues" dxfId="2928" priority="7577"/>
    <cfRule type="duplicateValues" dxfId="2927" priority="7578"/>
    <cfRule type="duplicateValues" dxfId="2926" priority="7579"/>
  </conditionalFormatting>
  <conditionalFormatting sqref="B224">
    <cfRule type="duplicateValues" dxfId="2925" priority="7530" stopIfTrue="1"/>
    <cfRule type="duplicateValues" dxfId="2924" priority="7531" stopIfTrue="1"/>
  </conditionalFormatting>
  <conditionalFormatting sqref="B324:B326 B177:B188 B137:B138 B248:B259 B261:B271 B276:B291 B140:B175 B204:B246 B40:B42 B22:B25 B27:B38 B44:B89 B91:B131">
    <cfRule type="duplicateValues" dxfId="2923" priority="7453"/>
  </conditionalFormatting>
  <conditionalFormatting sqref="B324:B326 B177:B195 B137:B138 B248:B259 B261:B271 B276:B291 B140:B175 B204:B246 B40:B42 B22:B25 B27:B38 B44:B89 B91:B131">
    <cfRule type="duplicateValues" dxfId="2922" priority="7452"/>
  </conditionalFormatting>
  <conditionalFormatting sqref="B23">
    <cfRule type="duplicateValues" dxfId="2921" priority="7451"/>
  </conditionalFormatting>
  <conditionalFormatting sqref="B27">
    <cfRule type="duplicateValues" dxfId="2920" priority="7450"/>
  </conditionalFormatting>
  <conditionalFormatting sqref="B458">
    <cfRule type="duplicateValues" dxfId="2919" priority="6739" stopIfTrue="1"/>
    <cfRule type="duplicateValues" dxfId="2918" priority="6740" stopIfTrue="1"/>
  </conditionalFormatting>
  <conditionalFormatting sqref="B459">
    <cfRule type="duplicateValues" dxfId="2917" priority="6737" stopIfTrue="1"/>
    <cfRule type="duplicateValues" dxfId="2916" priority="6738" stopIfTrue="1"/>
  </conditionalFormatting>
  <conditionalFormatting sqref="C110:C111">
    <cfRule type="duplicateValues" dxfId="2915" priority="6659"/>
  </conditionalFormatting>
  <conditionalFormatting sqref="C110:C111">
    <cfRule type="duplicateValues" dxfId="2914" priority="6657"/>
    <cfRule type="duplicateValues" dxfId="2913" priority="6658"/>
  </conditionalFormatting>
  <conditionalFormatting sqref="C110:C111">
    <cfRule type="duplicateValues" dxfId="2912" priority="6654"/>
    <cfRule type="duplicateValues" dxfId="2911" priority="6655"/>
    <cfRule type="duplicateValues" dxfId="2910" priority="6656"/>
  </conditionalFormatting>
  <conditionalFormatting sqref="B110:B111">
    <cfRule type="duplicateValues" dxfId="2909" priority="6648"/>
  </conditionalFormatting>
  <conditionalFormatting sqref="C298">
    <cfRule type="duplicateValues" dxfId="2908" priority="6580"/>
  </conditionalFormatting>
  <conditionalFormatting sqref="C298">
    <cfRule type="duplicateValues" dxfId="2907" priority="6571"/>
    <cfRule type="duplicateValues" dxfId="2906" priority="6572"/>
  </conditionalFormatting>
  <conditionalFormatting sqref="C298">
    <cfRule type="duplicateValues" dxfId="2905" priority="6568"/>
    <cfRule type="duplicateValues" dxfId="2904" priority="6569"/>
    <cfRule type="duplicateValues" dxfId="2903" priority="6570"/>
  </conditionalFormatting>
  <conditionalFormatting sqref="C379">
    <cfRule type="duplicateValues" dxfId="2902" priority="6563"/>
  </conditionalFormatting>
  <conditionalFormatting sqref="C379">
    <cfRule type="duplicateValues" dxfId="2901" priority="6547"/>
    <cfRule type="duplicateValues" dxfId="2900" priority="6548"/>
  </conditionalFormatting>
  <conditionalFormatting sqref="C379">
    <cfRule type="duplicateValues" dxfId="2899" priority="6544"/>
    <cfRule type="duplicateValues" dxfId="2898" priority="6545"/>
    <cfRule type="duplicateValues" dxfId="2897" priority="6546"/>
  </conditionalFormatting>
  <conditionalFormatting sqref="B378:B379">
    <cfRule type="duplicateValues" dxfId="2896" priority="6543"/>
  </conditionalFormatting>
  <conditionalFormatting sqref="B126">
    <cfRule type="duplicateValues" dxfId="2895" priority="85093" stopIfTrue="1"/>
    <cfRule type="duplicateValues" dxfId="2894" priority="85094" stopIfTrue="1"/>
  </conditionalFormatting>
  <conditionalFormatting sqref="B259:B277 B287:B331 B241:B256">
    <cfRule type="duplicateValues" dxfId="2893" priority="103654"/>
  </conditionalFormatting>
  <conditionalFormatting sqref="C318 C287:C298 C249:C285">
    <cfRule type="duplicateValues" dxfId="2892" priority="110657"/>
  </conditionalFormatting>
  <conditionalFormatting sqref="B300:B310 B315:B331 B244:B285">
    <cfRule type="duplicateValues" dxfId="2891" priority="110664"/>
  </conditionalFormatting>
  <conditionalFormatting sqref="C578 C572:C573 C576">
    <cfRule type="duplicateValues" dxfId="2890" priority="6123"/>
  </conditionalFormatting>
  <conditionalFormatting sqref="C561:C563 C438 C347 C392:C430 C25 C65:C72 C202:C203 C198:C200 C357:C361 C363:C367 C462 C578 C447:C457 C565:C570 C209:C343 C53 C572:C573 C576 C47:C50 C76:C82 C85:C86 C433 C435:C436 C92 C102:C117 C119:C121 C124:C179">
    <cfRule type="duplicateValues" dxfId="2889" priority="6112"/>
  </conditionalFormatting>
  <conditionalFormatting sqref="C249:C255 C241:C243">
    <cfRule type="duplicateValues" dxfId="2888" priority="5985"/>
  </conditionalFormatting>
  <conditionalFormatting sqref="C249:C255 C241:C243">
    <cfRule type="duplicateValues" dxfId="2887" priority="5982"/>
    <cfRule type="duplicateValues" dxfId="2886" priority="5983"/>
  </conditionalFormatting>
  <conditionalFormatting sqref="C249:C255 C241:C243">
    <cfRule type="duplicateValues" dxfId="2885" priority="5979"/>
    <cfRule type="duplicateValues" dxfId="2884" priority="5980"/>
    <cfRule type="duplicateValues" dxfId="2883" priority="5981"/>
  </conditionalFormatting>
  <conditionalFormatting sqref="B287:B331 B259:B271 B241:B256">
    <cfRule type="duplicateValues" dxfId="2882" priority="5970"/>
  </conditionalFormatting>
  <conditionalFormatting sqref="C400:C401 C124:C198 C53 C392:C398 C365:C384 C70:C72 C205 C47:C50 C86 C92 C102:C117 C119:C121">
    <cfRule type="duplicateValues" dxfId="2881" priority="5869"/>
  </conditionalFormatting>
  <conditionalFormatting sqref="C400:C401 C124:C198 C62 C75:C82 C70:C72 C53 C205 C392:C398 C365:C384 C47:C50 C86 C92 C102:C117 C119:C121">
    <cfRule type="duplicateValues" dxfId="2880" priority="5867"/>
    <cfRule type="duplicateValues" dxfId="2879" priority="5868"/>
  </conditionalFormatting>
  <conditionalFormatting sqref="C400:C401 C124:C198 C62 C75:C82 C70:C72 C53 C205 C392:C398 C365:C384 C47:C50 C86 C92 C102:C117 C119:C121">
    <cfRule type="duplicateValues" dxfId="2878" priority="5866"/>
  </conditionalFormatting>
  <conditionalFormatting sqref="C400:C401 C124:C198 C62 C75:C82 C70:C72 C205 C392:C398 C53 C365:C384 C47:C50 C86 C92 C102:C117 C119:C121">
    <cfRule type="duplicateValues" dxfId="2877" priority="5865"/>
  </conditionalFormatting>
  <conditionalFormatting sqref="C400:C401 C124:C198 C62 C75:C82 C70:C72 C205 C392:C398 C53 C365:C384 C47:C50 C86 C92 C102:C117 C119:C121">
    <cfRule type="duplicateValues" dxfId="2876" priority="5862"/>
    <cfRule type="duplicateValues" dxfId="2875" priority="5863"/>
    <cfRule type="duplicateValues" dxfId="2874" priority="5864"/>
  </conditionalFormatting>
  <conditionalFormatting sqref="C559 C400:C401 C75:C82 C124:C198 C70:C72 C205 C392:C398 C53 C410 C413:C415 C419:C422 C62 C461:C477 C365:C384 C47:C50 C86 C438 C447:C459 C92 C102:C117 C119:C121 C481:C482 C484 C493:C506 C512:C557">
    <cfRule type="duplicateValues" dxfId="2873" priority="5861"/>
  </conditionalFormatting>
  <conditionalFormatting sqref="B343 B301:B307 B248:B291 B241 B143:B175 B177:B215 B141 B228:B231 B328:B332 B336:B337 B339:B341 B310:B319 B217:B226 B40:B42 B14:B24 B27:B38 B44:B89 B91:B136">
    <cfRule type="duplicateValues" dxfId="2872" priority="111098"/>
  </conditionalFormatting>
  <conditionalFormatting sqref="B343 B301:B307 B143:B175 B248:B291 B241 B141 B228:B237 B177:B215 B328:B332 B336:B337 B339:B341 B310:B319 B217:B226 B40:B42 B14:B24 B27:B38 B44:B89 B91:B136">
    <cfRule type="duplicateValues" dxfId="2871" priority="111115"/>
  </conditionalFormatting>
  <conditionalFormatting sqref="B343 B336:B337 B328:B332 B301:B307 B241 B177:B215 B141 B228:B231 B339:B341 B143:B175 B310:B319 B248:B291 B217:B226 B40:B42 B14:B24 B27:B38 B44:B89 B91:B136">
    <cfRule type="duplicateValues" dxfId="2870" priority="111376"/>
  </conditionalFormatting>
  <conditionalFormatting sqref="B343 B336:B337 B301:B307 B241 B328:B332 B141 B228:B237 B177:B215 B339:B341 B143:B175 B310:B319 B248:B291 B217:B226 B40:B42 B14:B24 B27:B38 B44:B89 B91:B136">
    <cfRule type="duplicateValues" dxfId="2869" priority="111393"/>
  </conditionalFormatting>
  <conditionalFormatting sqref="B343 B301:B307 B248:B291 B241 B310:B319 B177:B215 B141 B228:B231 B328:B332 B336:B337 B339:B341 B143:B175 B217:B226 B40:B42 B14:B24 B27:B38 B44:B89 B91:B136">
    <cfRule type="duplicateValues" dxfId="2868" priority="111642"/>
  </conditionalFormatting>
  <conditionalFormatting sqref="B343 B301:B307 B310:B319 B248:B291 B241 B141 B228:B237 B177:B215 B328:B332 B336:B337 B339:B341 B143:B175 B217:B226 B40:B42 B14:B24 B27:B38 B44:B89 B91:B136">
    <cfRule type="duplicateValues" dxfId="2867" priority="111659"/>
  </conditionalFormatting>
  <conditionalFormatting sqref="B343 B339:B341 B336:B337 B328:B332 B301:B307 B248:B291 B241 B228:B231 B177:B215 B141 B143:B175 B310:B319 B217:B226 B40:B42 B14:B24 B27:B38 B44:B89 B91:B136">
    <cfRule type="duplicateValues" dxfId="2866" priority="111678"/>
  </conditionalFormatting>
  <conditionalFormatting sqref="B343 B339:B341 B336:B337 B328:B332 B301:B307 B228:B237 B248:B291 B241 B141 B177:B215 B143:B175 B310:B319 B217:B226 B40:B42 B14:B24 B27:B38 B44:B89 B91:B136">
    <cfRule type="duplicateValues" dxfId="2865" priority="111695"/>
  </conditionalFormatting>
  <conditionalFormatting sqref="B565">
    <cfRule type="duplicateValues" dxfId="2864" priority="5841" stopIfTrue="1"/>
    <cfRule type="duplicateValues" dxfId="2863" priority="5842" stopIfTrue="1"/>
  </conditionalFormatting>
  <conditionalFormatting sqref="B567:B568">
    <cfRule type="duplicateValues" dxfId="2862" priority="5839" stopIfTrue="1"/>
    <cfRule type="duplicateValues" dxfId="2861" priority="5840" stopIfTrue="1"/>
  </conditionalFormatting>
  <conditionalFormatting sqref="B417:B418">
    <cfRule type="duplicateValues" dxfId="2860" priority="5838"/>
  </conditionalFormatting>
  <conditionalFormatting sqref="B416">
    <cfRule type="duplicateValues" dxfId="2859" priority="5837"/>
  </conditionalFormatting>
  <conditionalFormatting sqref="C25">
    <cfRule type="duplicateValues" dxfId="2858" priority="5836"/>
  </conditionalFormatting>
  <conditionalFormatting sqref="B33:B36">
    <cfRule type="duplicateValues" dxfId="2857" priority="5834"/>
  </conditionalFormatting>
  <conditionalFormatting sqref="B561:B562">
    <cfRule type="duplicateValues" dxfId="2856" priority="5832" stopIfTrue="1"/>
    <cfRule type="duplicateValues" dxfId="2855" priority="5833" stopIfTrue="1"/>
  </conditionalFormatting>
  <conditionalFormatting sqref="B198">
    <cfRule type="duplicateValues" dxfId="2854" priority="5830" stopIfTrue="1"/>
    <cfRule type="duplicateValues" dxfId="2853" priority="5831" stopIfTrue="1"/>
  </conditionalFormatting>
  <conditionalFormatting sqref="C580 C561:C563 C85:C86 C347 C572:C573 C25 C76:C82 C53 C576 C202:C203 C198:C200 C565 C209:C343 C578 C47:C50 C92 C102:C117 C119:C121 C124:C179">
    <cfRule type="duplicateValues" dxfId="2852" priority="5829"/>
  </conditionalFormatting>
  <conditionalFormatting sqref="C580 C576 C85:C86 C347 C65:C72 C25 C76:C82 C572:C573 C202:C203 C198:C200 C561:C563 C565:C569 C209:C343 C578 C53 C47:C50 C92 C102:C117 C119:C121 C124:C179">
    <cfRule type="duplicateValues" dxfId="2851" priority="5827"/>
    <cfRule type="duplicateValues" dxfId="2850" priority="5828"/>
  </conditionalFormatting>
  <conditionalFormatting sqref="C580 C576 C85:C86 C347 C65:C72 C25 C76:C82 C572:C573 C202:C203 C198:C200 C561:C563 C565:C569 C209:C343 C578 C53 C47:C50 C92 C102:C117 C119:C121 C124:C179">
    <cfRule type="duplicateValues" dxfId="2849" priority="5826"/>
  </conditionalFormatting>
  <conditionalFormatting sqref="C580">
    <cfRule type="duplicateValues" dxfId="2848" priority="5825"/>
  </conditionalFormatting>
  <conditionalFormatting sqref="C580 C85:C86 C576 C347 C65:C72 C25 C76:C82 C572:C573 C202:C203 C198:C200 C561:C563 C565:C570 C209:C343 C578 C53 C47:C50 C92 C102:C117 C119:C121 C124:C179">
    <cfRule type="duplicateValues" dxfId="2847" priority="5823"/>
    <cfRule type="duplicateValues" dxfId="2846" priority="5824"/>
  </conditionalFormatting>
  <conditionalFormatting sqref="C580 C85:C86 C576 C347 C65:C72 C25 C76:C82 C572:C573 C202:C203 C198:C200 C561:C563 C565:C570 C209:C343 C578 C53 C47:C50 C92 C102:C117 C119:C121 C124:C179">
    <cfRule type="duplicateValues" dxfId="2845" priority="5822"/>
  </conditionalFormatting>
  <conditionalFormatting sqref="B362">
    <cfRule type="duplicateValues" dxfId="2844" priority="5820"/>
  </conditionalFormatting>
  <conditionalFormatting sqref="C580 C85:C86 C347 C576 C65:C72 C25 C76:C82 C572:C573 C202:C203 C198:C200 C561:C563 C565:C570 C209:C343 C578 C53 C47:C50 C92 C102:C117 C119:C121 C124:C179">
    <cfRule type="duplicateValues" dxfId="2843" priority="5819"/>
  </conditionalFormatting>
  <conditionalFormatting sqref="C580 C578 C85:C86 C347 C65:C72 C25 C76:C82 C576 C202:C203 C198:C200 C561:C563 C565:C570 C209:C343 C53 C572:C573 C47:C50 C92 C102:C117 C119:C121 C124:C179">
    <cfRule type="duplicateValues" dxfId="2842" priority="5816"/>
    <cfRule type="duplicateValues" dxfId="2841" priority="5817"/>
    <cfRule type="duplicateValues" dxfId="2840" priority="5818"/>
  </conditionalFormatting>
  <conditionalFormatting sqref="C580 C561:C563 C85:C86 C347 C578 C65:C72 C25 C76:C82 C576 C202:C203 C198:C200 C565:C570 C209:C343 C53 C572:C573 C47:C50 C92 C102:C117 C119:C121 C124:C179">
    <cfRule type="duplicateValues" dxfId="2839" priority="5815"/>
  </conditionalFormatting>
  <conditionalFormatting sqref="C564">
    <cfRule type="duplicateValues" dxfId="2838" priority="5813"/>
  </conditionalFormatting>
  <conditionalFormatting sqref="C564">
    <cfRule type="duplicateValues" dxfId="2837" priority="5811"/>
    <cfRule type="duplicateValues" dxfId="2836" priority="5812"/>
  </conditionalFormatting>
  <conditionalFormatting sqref="C564">
    <cfRule type="duplicateValues" dxfId="2835" priority="5808"/>
    <cfRule type="duplicateValues" dxfId="2834" priority="5809"/>
    <cfRule type="duplicateValues" dxfId="2833" priority="5810"/>
  </conditionalFormatting>
  <conditionalFormatting sqref="C579">
    <cfRule type="duplicateValues" dxfId="2832" priority="5807"/>
  </conditionalFormatting>
  <conditionalFormatting sqref="C579">
    <cfRule type="duplicateValues" dxfId="2831" priority="5805"/>
    <cfRule type="duplicateValues" dxfId="2830" priority="5806"/>
  </conditionalFormatting>
  <conditionalFormatting sqref="C579">
    <cfRule type="duplicateValues" dxfId="2829" priority="5802"/>
    <cfRule type="duplicateValues" dxfId="2828" priority="5803"/>
    <cfRule type="duplicateValues" dxfId="2827" priority="5804"/>
  </conditionalFormatting>
  <conditionalFormatting sqref="B458:B459">
    <cfRule type="duplicateValues" dxfId="2826" priority="5800" stopIfTrue="1"/>
    <cfRule type="duplicateValues" dxfId="2825" priority="5801" stopIfTrue="1"/>
  </conditionalFormatting>
  <conditionalFormatting sqref="C75">
    <cfRule type="duplicateValues" dxfId="2824" priority="5799"/>
  </conditionalFormatting>
  <conditionalFormatting sqref="C75">
    <cfRule type="duplicateValues" dxfId="2823" priority="5797"/>
    <cfRule type="duplicateValues" dxfId="2822" priority="5798"/>
  </conditionalFormatting>
  <conditionalFormatting sqref="B75">
    <cfRule type="duplicateValues" dxfId="2821" priority="5796"/>
  </conditionalFormatting>
  <conditionalFormatting sqref="C75">
    <cfRule type="duplicateValues" dxfId="2820" priority="5793"/>
    <cfRule type="duplicateValues" dxfId="2819" priority="5794"/>
    <cfRule type="duplicateValues" dxfId="2818" priority="5795"/>
  </conditionalFormatting>
  <conditionalFormatting sqref="B368">
    <cfRule type="duplicateValues" dxfId="2817" priority="5792"/>
  </conditionalFormatting>
  <conditionalFormatting sqref="C368">
    <cfRule type="duplicateValues" dxfId="2816" priority="5791"/>
  </conditionalFormatting>
  <conditionalFormatting sqref="C481">
    <cfRule type="duplicateValues" dxfId="2815" priority="5789"/>
    <cfRule type="duplicateValues" dxfId="2814" priority="5790"/>
  </conditionalFormatting>
  <conditionalFormatting sqref="C481">
    <cfRule type="duplicateValues" dxfId="2813" priority="5788"/>
  </conditionalFormatting>
  <conditionalFormatting sqref="B400:B401">
    <cfRule type="duplicateValues" dxfId="2812" priority="5787"/>
  </conditionalFormatting>
  <conditionalFormatting sqref="C28">
    <cfRule type="duplicateValues" dxfId="2811" priority="5786"/>
  </conditionalFormatting>
  <conditionalFormatting sqref="B561:B563 B26 B198:B200 B432:B444 B446:B457 B202:B203 B40:B54 B462 B385:B430 B205:B346 B348:B361 B56:B74 B28:B32 B22:B24 B37:B38 B76:B89 B91:B179">
    <cfRule type="duplicateValues" dxfId="2810" priority="5785"/>
  </conditionalFormatting>
  <conditionalFormatting sqref="B561:B563 B26 B198:B200 B432:B444 B446:B457 B202:B203 B40:B54 B462 B385:B430 B205:B346 B348:B367 B56:B74 B28:B32 B22:B24 B37:B38 B76:B89 B91:B179">
    <cfRule type="duplicateValues" dxfId="2809" priority="5784"/>
  </conditionalFormatting>
  <conditionalFormatting sqref="B29">
    <cfRule type="duplicateValues" dxfId="2808" priority="5782"/>
  </conditionalFormatting>
  <conditionalFormatting sqref="B60">
    <cfRule type="duplicateValues" dxfId="2807" priority="5781"/>
  </conditionalFormatting>
  <conditionalFormatting sqref="C62">
    <cfRule type="duplicateValues" dxfId="2806" priority="5779"/>
    <cfRule type="duplicateValues" dxfId="2805" priority="5780"/>
  </conditionalFormatting>
  <conditionalFormatting sqref="C62">
    <cfRule type="duplicateValues" dxfId="2804" priority="5778"/>
  </conditionalFormatting>
  <conditionalFormatting sqref="C62">
    <cfRule type="duplicateValues" dxfId="2803" priority="5775"/>
    <cfRule type="duplicateValues" dxfId="2802" priority="5776"/>
    <cfRule type="duplicateValues" dxfId="2801" priority="5777"/>
  </conditionalFormatting>
  <conditionalFormatting sqref="B60:B62">
    <cfRule type="duplicateValues" dxfId="2800" priority="5774"/>
  </conditionalFormatting>
  <conditionalFormatting sqref="C106:C107">
    <cfRule type="duplicateValues" dxfId="2799" priority="5773"/>
  </conditionalFormatting>
  <conditionalFormatting sqref="C106:C107">
    <cfRule type="duplicateValues" dxfId="2798" priority="5771"/>
    <cfRule type="duplicateValues" dxfId="2797" priority="5772"/>
  </conditionalFormatting>
  <conditionalFormatting sqref="C106:C107">
    <cfRule type="duplicateValues" dxfId="2796" priority="5768"/>
    <cfRule type="duplicateValues" dxfId="2795" priority="5769"/>
    <cfRule type="duplicateValues" dxfId="2794" priority="5770"/>
  </conditionalFormatting>
  <conditionalFormatting sqref="B106:B107">
    <cfRule type="duplicateValues" dxfId="2793" priority="5767"/>
  </conditionalFormatting>
  <conditionalFormatting sqref="C110:C114">
    <cfRule type="duplicateValues" dxfId="2792" priority="5766"/>
  </conditionalFormatting>
  <conditionalFormatting sqref="C113:C114">
    <cfRule type="duplicateValues" dxfId="2791" priority="5765"/>
  </conditionalFormatting>
  <conditionalFormatting sqref="C113:C114">
    <cfRule type="duplicateValues" dxfId="2790" priority="5763"/>
    <cfRule type="duplicateValues" dxfId="2789" priority="5764"/>
  </conditionalFormatting>
  <conditionalFormatting sqref="C113:C114">
    <cfRule type="duplicateValues" dxfId="2788" priority="5760"/>
    <cfRule type="duplicateValues" dxfId="2787" priority="5761"/>
    <cfRule type="duplicateValues" dxfId="2786" priority="5762"/>
  </conditionalFormatting>
  <conditionalFormatting sqref="C110:C114">
    <cfRule type="duplicateValues" dxfId="2785" priority="5758"/>
    <cfRule type="duplicateValues" dxfId="2784" priority="5759"/>
  </conditionalFormatting>
  <conditionalFormatting sqref="C110:C114">
    <cfRule type="duplicateValues" dxfId="2783" priority="5755"/>
    <cfRule type="duplicateValues" dxfId="2782" priority="5756"/>
    <cfRule type="duplicateValues" dxfId="2781" priority="5757"/>
  </conditionalFormatting>
  <conditionalFormatting sqref="B113:B114">
    <cfRule type="duplicateValues" dxfId="2780" priority="5754"/>
  </conditionalFormatting>
  <conditionalFormatting sqref="B110:B114">
    <cfRule type="duplicateValues" dxfId="2779" priority="5753"/>
  </conditionalFormatting>
  <conditionalFormatting sqref="C116:C117">
    <cfRule type="duplicateValues" dxfId="2778" priority="5752"/>
  </conditionalFormatting>
  <conditionalFormatting sqref="C116:C117">
    <cfRule type="duplicateValues" dxfId="2777" priority="5750"/>
    <cfRule type="duplicateValues" dxfId="2776" priority="5751"/>
  </conditionalFormatting>
  <conditionalFormatting sqref="C116:C117">
    <cfRule type="duplicateValues" dxfId="2775" priority="5747"/>
    <cfRule type="duplicateValues" dxfId="2774" priority="5748"/>
    <cfRule type="duplicateValues" dxfId="2773" priority="5749"/>
  </conditionalFormatting>
  <conditionalFormatting sqref="B116:B118">
    <cfRule type="duplicateValues" dxfId="2772" priority="5746"/>
  </conditionalFormatting>
  <conditionalFormatting sqref="C120:C121">
    <cfRule type="duplicateValues" dxfId="2771" priority="5745"/>
  </conditionalFormatting>
  <conditionalFormatting sqref="C120:C121">
    <cfRule type="duplicateValues" dxfId="2770" priority="5743"/>
    <cfRule type="duplicateValues" dxfId="2769" priority="5744"/>
  </conditionalFormatting>
  <conditionalFormatting sqref="C120:C121">
    <cfRule type="duplicateValues" dxfId="2768" priority="5740"/>
    <cfRule type="duplicateValues" dxfId="2767" priority="5741"/>
    <cfRule type="duplicateValues" dxfId="2766" priority="5742"/>
  </conditionalFormatting>
  <conditionalFormatting sqref="B120:B121">
    <cfRule type="duplicateValues" dxfId="2765" priority="5739"/>
  </conditionalFormatting>
  <conditionalFormatting sqref="C154:C156">
    <cfRule type="duplicateValues" dxfId="2764" priority="5738"/>
  </conditionalFormatting>
  <conditionalFormatting sqref="C154:C156">
    <cfRule type="duplicateValues" dxfId="2763" priority="5736"/>
    <cfRule type="duplicateValues" dxfId="2762" priority="5737"/>
  </conditionalFormatting>
  <conditionalFormatting sqref="C154:C156">
    <cfRule type="duplicateValues" dxfId="2761" priority="5733"/>
    <cfRule type="duplicateValues" dxfId="2760" priority="5734"/>
    <cfRule type="duplicateValues" dxfId="2759" priority="5735"/>
  </conditionalFormatting>
  <conditionalFormatting sqref="C154">
    <cfRule type="duplicateValues" dxfId="2758" priority="5732"/>
  </conditionalFormatting>
  <conditionalFormatting sqref="B154:B156">
    <cfRule type="duplicateValues" dxfId="2757" priority="5731"/>
  </conditionalFormatting>
  <conditionalFormatting sqref="C154">
    <cfRule type="duplicateValues" dxfId="2756" priority="5729"/>
    <cfRule type="duplicateValues" dxfId="2755" priority="5730"/>
  </conditionalFormatting>
  <conditionalFormatting sqref="C154">
    <cfRule type="duplicateValues" dxfId="2754" priority="5726"/>
    <cfRule type="duplicateValues" dxfId="2753" priority="5727"/>
    <cfRule type="duplicateValues" dxfId="2752" priority="5728"/>
  </conditionalFormatting>
  <conditionalFormatting sqref="B154">
    <cfRule type="duplicateValues" dxfId="2751" priority="5725"/>
  </conditionalFormatting>
  <conditionalFormatting sqref="C170">
    <cfRule type="duplicateValues" dxfId="2750" priority="5724"/>
  </conditionalFormatting>
  <conditionalFormatting sqref="C170">
    <cfRule type="duplicateValues" dxfId="2749" priority="5722"/>
    <cfRule type="duplicateValues" dxfId="2748" priority="5723"/>
  </conditionalFormatting>
  <conditionalFormatting sqref="C170">
    <cfRule type="duplicateValues" dxfId="2747" priority="5719"/>
    <cfRule type="duplicateValues" dxfId="2746" priority="5720"/>
    <cfRule type="duplicateValues" dxfId="2745" priority="5721"/>
  </conditionalFormatting>
  <conditionalFormatting sqref="B170">
    <cfRule type="duplicateValues" dxfId="2744" priority="5718"/>
  </conditionalFormatting>
  <conditionalFormatting sqref="C174">
    <cfRule type="duplicateValues" dxfId="2743" priority="5717"/>
  </conditionalFormatting>
  <conditionalFormatting sqref="C174:C175">
    <cfRule type="duplicateValues" dxfId="2742" priority="5716"/>
  </conditionalFormatting>
  <conditionalFormatting sqref="C174:C175">
    <cfRule type="duplicateValues" dxfId="2741" priority="5714"/>
    <cfRule type="duplicateValues" dxfId="2740" priority="5715"/>
  </conditionalFormatting>
  <conditionalFormatting sqref="C174:C175">
    <cfRule type="duplicateValues" dxfId="2739" priority="5711"/>
    <cfRule type="duplicateValues" dxfId="2738" priority="5712"/>
    <cfRule type="duplicateValues" dxfId="2737" priority="5713"/>
  </conditionalFormatting>
  <conditionalFormatting sqref="C174">
    <cfRule type="duplicateValues" dxfId="2736" priority="5709"/>
    <cfRule type="duplicateValues" dxfId="2735" priority="5710"/>
  </conditionalFormatting>
  <conditionalFormatting sqref="C174">
    <cfRule type="duplicateValues" dxfId="2734" priority="5706"/>
    <cfRule type="duplicateValues" dxfId="2733" priority="5707"/>
    <cfRule type="duplicateValues" dxfId="2732" priority="5708"/>
  </conditionalFormatting>
  <conditionalFormatting sqref="B174:B175">
    <cfRule type="duplicateValues" dxfId="2731" priority="5705"/>
  </conditionalFormatting>
  <conditionalFormatting sqref="B174">
    <cfRule type="duplicateValues" dxfId="2730" priority="5704"/>
  </conditionalFormatting>
  <conditionalFormatting sqref="C192:C197">
    <cfRule type="duplicateValues" dxfId="2729" priority="5703"/>
  </conditionalFormatting>
  <conditionalFormatting sqref="C192:C197">
    <cfRule type="duplicateValues" dxfId="2728" priority="5701"/>
    <cfRule type="duplicateValues" dxfId="2727" priority="5702"/>
  </conditionalFormatting>
  <conditionalFormatting sqref="C192:C197">
    <cfRule type="duplicateValues" dxfId="2726" priority="5698"/>
    <cfRule type="duplicateValues" dxfId="2725" priority="5699"/>
    <cfRule type="duplicateValues" dxfId="2724" priority="5700"/>
  </conditionalFormatting>
  <conditionalFormatting sqref="B192:B197">
    <cfRule type="duplicateValues" dxfId="2723" priority="5697"/>
  </conditionalFormatting>
  <conditionalFormatting sqref="B273">
    <cfRule type="duplicateValues" dxfId="2722" priority="5696"/>
  </conditionalFormatting>
  <conditionalFormatting sqref="B272">
    <cfRule type="duplicateValues" dxfId="2721" priority="5695"/>
  </conditionalFormatting>
  <conditionalFormatting sqref="B315:B316">
    <cfRule type="duplicateValues" dxfId="2720" priority="5693" stopIfTrue="1"/>
    <cfRule type="duplicateValues" dxfId="2719" priority="5694" stopIfTrue="1"/>
  </conditionalFormatting>
  <conditionalFormatting sqref="B317">
    <cfRule type="duplicateValues" dxfId="2718" priority="5691" stopIfTrue="1"/>
    <cfRule type="duplicateValues" dxfId="2717" priority="5692" stopIfTrue="1"/>
  </conditionalFormatting>
  <conditionalFormatting sqref="B311:B312">
    <cfRule type="duplicateValues" dxfId="2716" priority="5689" stopIfTrue="1"/>
    <cfRule type="duplicateValues" dxfId="2715" priority="5690" stopIfTrue="1"/>
  </conditionalFormatting>
  <conditionalFormatting sqref="B257:B258">
    <cfRule type="duplicateValues" dxfId="2714" priority="5688"/>
  </conditionalFormatting>
  <conditionalFormatting sqref="C257:C258">
    <cfRule type="duplicateValues" dxfId="2713" priority="5687"/>
  </conditionalFormatting>
  <conditionalFormatting sqref="C300">
    <cfRule type="duplicateValues" dxfId="2712" priority="5686"/>
  </conditionalFormatting>
  <conditionalFormatting sqref="C257:C258">
    <cfRule type="duplicateValues" dxfId="2711" priority="5684"/>
    <cfRule type="duplicateValues" dxfId="2710" priority="5685"/>
  </conditionalFormatting>
  <conditionalFormatting sqref="C257:C258">
    <cfRule type="duplicateValues" dxfId="2709" priority="5681"/>
    <cfRule type="duplicateValues" dxfId="2708" priority="5682"/>
    <cfRule type="duplicateValues" dxfId="2707" priority="5683"/>
  </conditionalFormatting>
  <conditionalFormatting sqref="B241">
    <cfRule type="duplicateValues" dxfId="2706" priority="5679"/>
  </conditionalFormatting>
  <conditionalFormatting sqref="C300">
    <cfRule type="duplicateValues" dxfId="2705" priority="5677"/>
    <cfRule type="duplicateValues" dxfId="2704" priority="5678"/>
  </conditionalFormatting>
  <conditionalFormatting sqref="C300">
    <cfRule type="duplicateValues" dxfId="2703" priority="5674"/>
    <cfRule type="duplicateValues" dxfId="2702" priority="5675"/>
    <cfRule type="duplicateValues" dxfId="2701" priority="5676"/>
  </conditionalFormatting>
  <conditionalFormatting sqref="C300:C310">
    <cfRule type="duplicateValues" dxfId="2700" priority="5673"/>
  </conditionalFormatting>
  <conditionalFormatting sqref="B340:B343">
    <cfRule type="duplicateValues" dxfId="2699" priority="5672"/>
  </conditionalFormatting>
  <conditionalFormatting sqref="B287:B298">
    <cfRule type="duplicateValues" dxfId="2698" priority="5670"/>
  </conditionalFormatting>
  <conditionalFormatting sqref="C381">
    <cfRule type="duplicateValues" dxfId="2697" priority="5669"/>
  </conditionalFormatting>
  <conditionalFormatting sqref="C380">
    <cfRule type="duplicateValues" dxfId="2696" priority="5667"/>
  </conditionalFormatting>
  <conditionalFormatting sqref="C380">
    <cfRule type="duplicateValues" dxfId="2695" priority="5665"/>
    <cfRule type="duplicateValues" dxfId="2694" priority="5666"/>
  </conditionalFormatting>
  <conditionalFormatting sqref="C380">
    <cfRule type="duplicateValues" dxfId="2693" priority="5662"/>
    <cfRule type="duplicateValues" dxfId="2692" priority="5663"/>
    <cfRule type="duplicateValues" dxfId="2691" priority="5664"/>
  </conditionalFormatting>
  <conditionalFormatting sqref="C382:C384">
    <cfRule type="duplicateValues" dxfId="2690" priority="5661"/>
  </conditionalFormatting>
  <conditionalFormatting sqref="C382:C384">
    <cfRule type="duplicateValues" dxfId="2689" priority="5659"/>
    <cfRule type="duplicateValues" dxfId="2688" priority="5660"/>
  </conditionalFormatting>
  <conditionalFormatting sqref="C382:C384">
    <cfRule type="duplicateValues" dxfId="2687" priority="5656"/>
    <cfRule type="duplicateValues" dxfId="2686" priority="5657"/>
    <cfRule type="duplicateValues" dxfId="2685" priority="5658"/>
  </conditionalFormatting>
  <conditionalFormatting sqref="C381">
    <cfRule type="duplicateValues" dxfId="2684" priority="5653"/>
    <cfRule type="duplicateValues" dxfId="2683" priority="5654"/>
  </conditionalFormatting>
  <conditionalFormatting sqref="C381">
    <cfRule type="duplicateValues" dxfId="2682" priority="5650"/>
    <cfRule type="duplicateValues" dxfId="2681" priority="5651"/>
    <cfRule type="duplicateValues" dxfId="2680" priority="5652"/>
  </conditionalFormatting>
  <conditionalFormatting sqref="B381">
    <cfRule type="duplicateValues" dxfId="2679" priority="5649"/>
  </conditionalFormatting>
  <conditionalFormatting sqref="B390:B391">
    <cfRule type="duplicateValues" dxfId="2678" priority="5648"/>
  </conditionalFormatting>
  <conditionalFormatting sqref="C390:C391">
    <cfRule type="duplicateValues" dxfId="2677" priority="5647"/>
  </conditionalFormatting>
  <conditionalFormatting sqref="C390:C391">
    <cfRule type="duplicateValues" dxfId="2676" priority="5645"/>
    <cfRule type="duplicateValues" dxfId="2675" priority="5646"/>
  </conditionalFormatting>
  <conditionalFormatting sqref="C390:C391">
    <cfRule type="duplicateValues" dxfId="2674" priority="5642"/>
    <cfRule type="duplicateValues" dxfId="2673" priority="5643"/>
    <cfRule type="duplicateValues" dxfId="2672" priority="5644"/>
  </conditionalFormatting>
  <conditionalFormatting sqref="C405">
    <cfRule type="duplicateValues" dxfId="2671" priority="5641"/>
  </conditionalFormatting>
  <conditionalFormatting sqref="B405">
    <cfRule type="duplicateValues" dxfId="2670" priority="5640"/>
  </conditionalFormatting>
  <conditionalFormatting sqref="C405">
    <cfRule type="duplicateValues" dxfId="2669" priority="5638"/>
    <cfRule type="duplicateValues" dxfId="2668" priority="5639"/>
  </conditionalFormatting>
  <conditionalFormatting sqref="C405">
    <cfRule type="duplicateValues" dxfId="2667" priority="5635"/>
    <cfRule type="duplicateValues" dxfId="2666" priority="5636"/>
    <cfRule type="duplicateValues" dxfId="2665" priority="5637"/>
  </conditionalFormatting>
  <conditionalFormatting sqref="B437">
    <cfRule type="duplicateValues" dxfId="2664" priority="5633"/>
  </conditionalFormatting>
  <conditionalFormatting sqref="C452:C453">
    <cfRule type="duplicateValues" dxfId="2663" priority="5627"/>
  </conditionalFormatting>
  <conditionalFormatting sqref="B452:B453">
    <cfRule type="duplicateValues" dxfId="2662" priority="5626"/>
  </conditionalFormatting>
  <conditionalFormatting sqref="C452:C453">
    <cfRule type="duplicateValues" dxfId="2661" priority="5624"/>
    <cfRule type="duplicateValues" dxfId="2660" priority="5625"/>
  </conditionalFormatting>
  <conditionalFormatting sqref="C452:C453">
    <cfRule type="duplicateValues" dxfId="2659" priority="5621"/>
    <cfRule type="duplicateValues" dxfId="2658" priority="5622"/>
    <cfRule type="duplicateValues" dxfId="2657" priority="5623"/>
  </conditionalFormatting>
  <conditionalFormatting sqref="C457">
    <cfRule type="duplicateValues" dxfId="2656" priority="5620"/>
  </conditionalFormatting>
  <conditionalFormatting sqref="B457">
    <cfRule type="duplicateValues" dxfId="2655" priority="5619"/>
  </conditionalFormatting>
  <conditionalFormatting sqref="C457">
    <cfRule type="duplicateValues" dxfId="2654" priority="5617"/>
    <cfRule type="duplicateValues" dxfId="2653" priority="5618"/>
  </conditionalFormatting>
  <conditionalFormatting sqref="C457">
    <cfRule type="duplicateValues" dxfId="2652" priority="5614"/>
    <cfRule type="duplicateValues" dxfId="2651" priority="5615"/>
    <cfRule type="duplicateValues" dxfId="2650" priority="5616"/>
  </conditionalFormatting>
  <conditionalFormatting sqref="B501:B506">
    <cfRule type="duplicateValues" dxfId="2649" priority="5613"/>
  </conditionalFormatting>
  <conditionalFormatting sqref="C568">
    <cfRule type="duplicateValues" dxfId="2648" priority="5605"/>
    <cfRule type="duplicateValues" dxfId="2647" priority="5606"/>
  </conditionalFormatting>
  <conditionalFormatting sqref="C568">
    <cfRule type="duplicateValues" dxfId="2646" priority="5604"/>
  </conditionalFormatting>
  <conditionalFormatting sqref="C568">
    <cfRule type="duplicateValues" dxfId="2645" priority="5601"/>
    <cfRule type="duplicateValues" dxfId="2644" priority="5602"/>
    <cfRule type="duplicateValues" dxfId="2643" priority="5603"/>
  </conditionalFormatting>
  <conditionalFormatting sqref="C575">
    <cfRule type="duplicateValues" dxfId="2642" priority="5600"/>
  </conditionalFormatting>
  <conditionalFormatting sqref="C575">
    <cfRule type="duplicateValues" dxfId="2641" priority="5598"/>
    <cfRule type="duplicateValues" dxfId="2640" priority="5599"/>
  </conditionalFormatting>
  <conditionalFormatting sqref="C575">
    <cfRule type="duplicateValues" dxfId="2639" priority="5595"/>
    <cfRule type="duplicateValues" dxfId="2638" priority="5596"/>
    <cfRule type="duplicateValues" dxfId="2637" priority="5597"/>
  </conditionalFormatting>
  <conditionalFormatting sqref="C72">
    <cfRule type="duplicateValues" dxfId="2636" priority="5593"/>
    <cfRule type="duplicateValues" dxfId="2635" priority="5594"/>
  </conditionalFormatting>
  <conditionalFormatting sqref="C72">
    <cfRule type="duplicateValues" dxfId="2634" priority="5592"/>
  </conditionalFormatting>
  <conditionalFormatting sqref="C72">
    <cfRule type="duplicateValues" dxfId="2633" priority="5589"/>
    <cfRule type="duplicateValues" dxfId="2632" priority="5590"/>
    <cfRule type="duplicateValues" dxfId="2631" priority="5591"/>
  </conditionalFormatting>
  <conditionalFormatting sqref="B72">
    <cfRule type="duplicateValues" dxfId="2630" priority="5588"/>
  </conditionalFormatting>
  <conditionalFormatting sqref="C141">
    <cfRule type="duplicateValues" dxfId="2629" priority="5587"/>
  </conditionalFormatting>
  <conditionalFormatting sqref="C141">
    <cfRule type="duplicateValues" dxfId="2628" priority="5585"/>
    <cfRule type="duplicateValues" dxfId="2627" priority="5586"/>
  </conditionalFormatting>
  <conditionalFormatting sqref="C141">
    <cfRule type="duplicateValues" dxfId="2626" priority="5582"/>
    <cfRule type="duplicateValues" dxfId="2625" priority="5583"/>
    <cfRule type="duplicateValues" dxfId="2624" priority="5584"/>
  </conditionalFormatting>
  <conditionalFormatting sqref="B141">
    <cfRule type="duplicateValues" dxfId="2623" priority="5581"/>
  </conditionalFormatting>
  <conditionalFormatting sqref="B14">
    <cfRule type="duplicateValues" dxfId="2622" priority="5580"/>
  </conditionalFormatting>
  <conditionalFormatting sqref="B21">
    <cfRule type="duplicateValues" dxfId="2621" priority="5579"/>
  </conditionalFormatting>
  <conditionalFormatting sqref="B32">
    <cfRule type="duplicateValues" dxfId="2620" priority="5578"/>
  </conditionalFormatting>
  <conditionalFormatting sqref="B41">
    <cfRule type="duplicateValues" dxfId="2619" priority="5577"/>
  </conditionalFormatting>
  <conditionalFormatting sqref="B45">
    <cfRule type="duplicateValues" dxfId="2618" priority="5576"/>
  </conditionalFormatting>
  <conditionalFormatting sqref="B73">
    <cfRule type="duplicateValues" dxfId="2617" priority="5575"/>
  </conditionalFormatting>
  <conditionalFormatting sqref="B345">
    <cfRule type="duplicateValues" dxfId="2616" priority="5574"/>
  </conditionalFormatting>
  <conditionalFormatting sqref="B355">
    <cfRule type="duplicateValues" dxfId="2615" priority="5573"/>
  </conditionalFormatting>
  <conditionalFormatting sqref="B387:B388">
    <cfRule type="duplicateValues" dxfId="2614" priority="5572"/>
  </conditionalFormatting>
  <conditionalFormatting sqref="C481">
    <cfRule type="duplicateValues" dxfId="2613" priority="5564"/>
    <cfRule type="duplicateValues" dxfId="2612" priority="5565"/>
    <cfRule type="duplicateValues" dxfId="2611" priority="5566"/>
  </conditionalFormatting>
  <conditionalFormatting sqref="C578">
    <cfRule type="duplicateValues" dxfId="2610" priority="5563"/>
  </conditionalFormatting>
  <conditionalFormatting sqref="B580 B576:B578 B572:B573 B565:B568 B472:B478 B432:B462 B402:B415 B205 B481:B490 B348:B399 B207:B346 B40:B54 B28:B32 B14:B25 B37:B38 B56:B89 B91:B198">
    <cfRule type="duplicateValues" dxfId="2609" priority="5562"/>
  </conditionalFormatting>
  <conditionalFormatting sqref="B580 B576:B578 B572:B573 B565:B568 B472:B478 B402:B422 B432:B462 B205 B481:B490 B348:B399 B207:B346 B40:B54 B28:B32 B14:B25 B37:B38 B56:B89 B91:B198">
    <cfRule type="duplicateValues" dxfId="2608" priority="5561"/>
  </conditionalFormatting>
  <conditionalFormatting sqref="C418">
    <cfRule type="duplicateValues" dxfId="2607" priority="5560"/>
  </conditionalFormatting>
  <conditionalFormatting sqref="B418">
    <cfRule type="duplicateValues" dxfId="2606" priority="5559"/>
  </conditionalFormatting>
  <conditionalFormatting sqref="C418">
    <cfRule type="duplicateValues" dxfId="2605" priority="5557"/>
    <cfRule type="duplicateValues" dxfId="2604" priority="5558"/>
  </conditionalFormatting>
  <conditionalFormatting sqref="C418">
    <cfRule type="duplicateValues" dxfId="2603" priority="5554"/>
    <cfRule type="duplicateValues" dxfId="2602" priority="5555"/>
    <cfRule type="duplicateValues" dxfId="2601" priority="5556"/>
  </conditionalFormatting>
  <conditionalFormatting sqref="B55">
    <cfRule type="duplicateValues" dxfId="2600" priority="5552" stopIfTrue="1"/>
    <cfRule type="duplicateValues" dxfId="2599" priority="5553" stopIfTrue="1"/>
  </conditionalFormatting>
  <conditionalFormatting sqref="C167">
    <cfRule type="duplicateValues" dxfId="2598" priority="5551"/>
  </conditionalFormatting>
  <conditionalFormatting sqref="C167">
    <cfRule type="duplicateValues" dxfId="2597" priority="5549"/>
    <cfRule type="duplicateValues" dxfId="2596" priority="5550"/>
  </conditionalFormatting>
  <conditionalFormatting sqref="C167">
    <cfRule type="duplicateValues" dxfId="2595" priority="5546"/>
    <cfRule type="duplicateValues" dxfId="2594" priority="5547"/>
    <cfRule type="duplicateValues" dxfId="2593" priority="5548"/>
  </conditionalFormatting>
  <conditionalFormatting sqref="B167">
    <cfRule type="duplicateValues" dxfId="2592" priority="5545"/>
  </conditionalFormatting>
  <conditionalFormatting sqref="C45">
    <cfRule type="duplicateValues" dxfId="2591" priority="5223"/>
  </conditionalFormatting>
  <conditionalFormatting sqref="C45">
    <cfRule type="duplicateValues" dxfId="2590" priority="5221"/>
    <cfRule type="duplicateValues" dxfId="2589" priority="5222"/>
  </conditionalFormatting>
  <conditionalFormatting sqref="C45">
    <cfRule type="duplicateValues" dxfId="2588" priority="5216"/>
    <cfRule type="duplicateValues" dxfId="2587" priority="5217"/>
    <cfRule type="duplicateValues" dxfId="2586" priority="5218"/>
  </conditionalFormatting>
  <conditionalFormatting sqref="C41">
    <cfRule type="duplicateValues" dxfId="2585" priority="5170"/>
  </conditionalFormatting>
  <conditionalFormatting sqref="C41">
    <cfRule type="duplicateValues" dxfId="2584" priority="5168"/>
    <cfRule type="duplicateValues" dxfId="2583" priority="5169"/>
  </conditionalFormatting>
  <conditionalFormatting sqref="C41">
    <cfRule type="duplicateValues" dxfId="2582" priority="5163"/>
    <cfRule type="duplicateValues" dxfId="2581" priority="5164"/>
    <cfRule type="duplicateValues" dxfId="2580" priority="5165"/>
  </conditionalFormatting>
  <conditionalFormatting sqref="B32">
    <cfRule type="duplicateValues" dxfId="2579" priority="5117" stopIfTrue="1"/>
    <cfRule type="duplicateValues" dxfId="2578" priority="5118" stopIfTrue="1"/>
  </conditionalFormatting>
  <conditionalFormatting sqref="C32">
    <cfRule type="duplicateValues" dxfId="2577" priority="5114"/>
  </conditionalFormatting>
  <conditionalFormatting sqref="C32">
    <cfRule type="duplicateValues" dxfId="2576" priority="5112"/>
    <cfRule type="duplicateValues" dxfId="2575" priority="5113"/>
  </conditionalFormatting>
  <conditionalFormatting sqref="C32">
    <cfRule type="duplicateValues" dxfId="2574" priority="5107"/>
    <cfRule type="duplicateValues" dxfId="2573" priority="5108"/>
    <cfRule type="duplicateValues" dxfId="2572" priority="5109"/>
  </conditionalFormatting>
  <conditionalFormatting sqref="B29">
    <cfRule type="duplicateValues" dxfId="2571" priority="5060" stopIfTrue="1"/>
    <cfRule type="duplicateValues" dxfId="2570" priority="5061" stopIfTrue="1"/>
  </conditionalFormatting>
  <conditionalFormatting sqref="C29">
    <cfRule type="duplicateValues" dxfId="2569" priority="5057"/>
  </conditionalFormatting>
  <conditionalFormatting sqref="C29">
    <cfRule type="duplicateValues" dxfId="2568" priority="5055"/>
    <cfRule type="duplicateValues" dxfId="2567" priority="5056"/>
  </conditionalFormatting>
  <conditionalFormatting sqref="C29">
    <cfRule type="duplicateValues" dxfId="2566" priority="5050"/>
    <cfRule type="duplicateValues" dxfId="2565" priority="5051"/>
    <cfRule type="duplicateValues" dxfId="2564" priority="5052"/>
  </conditionalFormatting>
  <conditionalFormatting sqref="B23">
    <cfRule type="duplicateValues" dxfId="2563" priority="5002" stopIfTrue="1"/>
    <cfRule type="duplicateValues" dxfId="2562" priority="5003" stopIfTrue="1"/>
  </conditionalFormatting>
  <conditionalFormatting sqref="C23">
    <cfRule type="duplicateValues" dxfId="2561" priority="4999"/>
  </conditionalFormatting>
  <conditionalFormatting sqref="C23">
    <cfRule type="duplicateValues" dxfId="2560" priority="4997"/>
    <cfRule type="duplicateValues" dxfId="2559" priority="4998"/>
  </conditionalFormatting>
  <conditionalFormatting sqref="C23">
    <cfRule type="duplicateValues" dxfId="2558" priority="4992"/>
    <cfRule type="duplicateValues" dxfId="2557" priority="4993"/>
    <cfRule type="duplicateValues" dxfId="2556" priority="4994"/>
  </conditionalFormatting>
  <conditionalFormatting sqref="B38">
    <cfRule type="duplicateValues" dxfId="2555" priority="4944" stopIfTrue="1"/>
    <cfRule type="duplicateValues" dxfId="2554" priority="4945" stopIfTrue="1"/>
  </conditionalFormatting>
  <conditionalFormatting sqref="B38">
    <cfRule type="duplicateValues" dxfId="2553" priority="4943"/>
  </conditionalFormatting>
  <conditionalFormatting sqref="B40">
    <cfRule type="duplicateValues" dxfId="2552" priority="4939" stopIfTrue="1"/>
    <cfRule type="duplicateValues" dxfId="2551" priority="4940" stopIfTrue="1"/>
  </conditionalFormatting>
  <conditionalFormatting sqref="B40">
    <cfRule type="duplicateValues" dxfId="2550" priority="4938"/>
  </conditionalFormatting>
  <conditionalFormatting sqref="B39">
    <cfRule type="duplicateValues" dxfId="2549" priority="4935"/>
  </conditionalFormatting>
  <conditionalFormatting sqref="B39">
    <cfRule type="duplicateValues" dxfId="2548" priority="4932" stopIfTrue="1"/>
    <cfRule type="duplicateValues" dxfId="2547" priority="4933" stopIfTrue="1"/>
  </conditionalFormatting>
  <conditionalFormatting sqref="B558">
    <cfRule type="duplicateValues" dxfId="2546" priority="3792" stopIfTrue="1"/>
    <cfRule type="duplicateValues" dxfId="2545" priority="3793" stopIfTrue="1"/>
  </conditionalFormatting>
  <conditionalFormatting sqref="B560:B561">
    <cfRule type="duplicateValues" dxfId="2544" priority="3790" stopIfTrue="1"/>
    <cfRule type="duplicateValues" dxfId="2543" priority="3791" stopIfTrue="1"/>
  </conditionalFormatting>
  <conditionalFormatting sqref="B413:B414">
    <cfRule type="duplicateValues" dxfId="2542" priority="3789"/>
  </conditionalFormatting>
  <conditionalFormatting sqref="B412">
    <cfRule type="duplicateValues" dxfId="2541" priority="3788"/>
  </conditionalFormatting>
  <conditionalFormatting sqref="B554:B555">
    <cfRule type="duplicateValues" dxfId="2540" priority="3783" stopIfTrue="1"/>
    <cfRule type="duplicateValues" dxfId="2539" priority="3784" stopIfTrue="1"/>
  </conditionalFormatting>
  <conditionalFormatting sqref="B194">
    <cfRule type="duplicateValues" dxfId="2538" priority="3781" stopIfTrue="1"/>
    <cfRule type="duplicateValues" dxfId="2537" priority="3782" stopIfTrue="1"/>
  </conditionalFormatting>
  <conditionalFormatting sqref="C573 C554:C556 C86 C343 C47:C49 C25 C76:C82 C565:C566 C569 C198:C199 C194:C196 C558 C205:C339 C571 C92 C102:C117 C119:C121 C124:C175">
    <cfRule type="duplicateValues" dxfId="2536" priority="3780"/>
  </conditionalFormatting>
  <conditionalFormatting sqref="C573 C569 C86 C343 C47:C49 C25 C76:C82 C68:C72 C198:C199 C194:C196 C554:C556 C558:C562 C205:C339 C571 C565:C566 C92 C102:C117 C119:C121 C124:C175">
    <cfRule type="duplicateValues" dxfId="2535" priority="3778"/>
    <cfRule type="duplicateValues" dxfId="2534" priority="3779"/>
  </conditionalFormatting>
  <conditionalFormatting sqref="C573 C569 C86 C343 C47:C49 C25 C76:C82 C68:C72 C198:C199 C194:C196 C554:C556 C558:C562 C205:C339 C571 C565:C566 C92 C102:C117 C119:C121 C124:C175">
    <cfRule type="duplicateValues" dxfId="2533" priority="3777"/>
  </conditionalFormatting>
  <conditionalFormatting sqref="C573 C571 C565:C566 C569">
    <cfRule type="duplicateValues" dxfId="2532" priority="3776"/>
  </conditionalFormatting>
  <conditionalFormatting sqref="C573 C86 C569 C343 C47:C49 C25 C76:C82 C68:C72 C198:C199 C194:C196 C554:C556 C558:C563 C205:C339 C571 C565:C566 C92 C102:C117 C119:C121 C124:C175">
    <cfRule type="duplicateValues" dxfId="2531" priority="3774"/>
    <cfRule type="duplicateValues" dxfId="2530" priority="3775"/>
  </conditionalFormatting>
  <conditionalFormatting sqref="C573 C86 C569 C343 C47:C49 C25 C76:C82 C68:C72 C198:C199 C194:C196 C554:C556 C558:C563 C205:C339 C571 C565:C566 C92 C102:C117 C119:C121 C124:C175">
    <cfRule type="duplicateValues" dxfId="2529" priority="3773"/>
  </conditionalFormatting>
  <conditionalFormatting sqref="C573">
    <cfRule type="duplicateValues" dxfId="2528" priority="3772"/>
  </conditionalFormatting>
  <conditionalFormatting sqref="B358">
    <cfRule type="duplicateValues" dxfId="2527" priority="3771"/>
  </conditionalFormatting>
  <conditionalFormatting sqref="C573 C86 C343 C569 C47:C49 C25 C76:C82 C68:C72 C198:C199 C194:C196 C554:C556 C558:C563 C205:C339 C571 C565:C566 C92 C102:C117 C119:C121 C124:C175">
    <cfRule type="duplicateValues" dxfId="2526" priority="3770"/>
  </conditionalFormatting>
  <conditionalFormatting sqref="C573 C571 C86 C343 C47:C49 C25 C76:C82 C68:C72 C198:C199 C194:C196 C554:C556 C558:C563 C205:C339 C565:C566 C569 C92 C102:C117 C119:C121 C124:C175">
    <cfRule type="duplicateValues" dxfId="2525" priority="3767"/>
    <cfRule type="duplicateValues" dxfId="2524" priority="3768"/>
    <cfRule type="duplicateValues" dxfId="2523" priority="3769"/>
  </conditionalFormatting>
  <conditionalFormatting sqref="C573 C554:C556 C86 C343 C571 C47:C49 C25 C76:C82 C68:C72 C198:C199 C194:C196 C558:C563 C205:C339 C565:C566 C569 C92 C102:C117 C119:C121 C124:C175">
    <cfRule type="duplicateValues" dxfId="2522" priority="3766"/>
  </conditionalFormatting>
  <conditionalFormatting sqref="C573 C554:C556 C86 C343 C47:C49 C25 C68:C72 C198:C199 C194:C196 C353:C357 C359:C363 C388:C426 C571 C447:C452 C558:C563 C205:C339 C565:C566 C569 C76:C82 C92 C102:C117 C119:C121 C124:C175">
    <cfRule type="duplicateValues" dxfId="2521" priority="3765"/>
  </conditionalFormatting>
  <conditionalFormatting sqref="C557">
    <cfRule type="duplicateValues" dxfId="2520" priority="3764"/>
  </conditionalFormatting>
  <conditionalFormatting sqref="C557">
    <cfRule type="duplicateValues" dxfId="2519" priority="3762"/>
    <cfRule type="duplicateValues" dxfId="2518" priority="3763"/>
  </conditionalFormatting>
  <conditionalFormatting sqref="C557">
    <cfRule type="duplicateValues" dxfId="2517" priority="3759"/>
    <cfRule type="duplicateValues" dxfId="2516" priority="3760"/>
    <cfRule type="duplicateValues" dxfId="2515" priority="3761"/>
  </conditionalFormatting>
  <conditionalFormatting sqref="C572">
    <cfRule type="duplicateValues" dxfId="2514" priority="3758"/>
  </conditionalFormatting>
  <conditionalFormatting sqref="C572">
    <cfRule type="duplicateValues" dxfId="2513" priority="3756"/>
    <cfRule type="duplicateValues" dxfId="2512" priority="3757"/>
  </conditionalFormatting>
  <conditionalFormatting sqref="C572">
    <cfRule type="duplicateValues" dxfId="2511" priority="3753"/>
    <cfRule type="duplicateValues" dxfId="2510" priority="3754"/>
    <cfRule type="duplicateValues" dxfId="2509" priority="3755"/>
  </conditionalFormatting>
  <conditionalFormatting sqref="B453:B454">
    <cfRule type="duplicateValues" dxfId="2508" priority="3751" stopIfTrue="1"/>
    <cfRule type="duplicateValues" dxfId="2507" priority="3752" stopIfTrue="1"/>
  </conditionalFormatting>
  <conditionalFormatting sqref="B364">
    <cfRule type="duplicateValues" dxfId="2506" priority="3743"/>
  </conditionalFormatting>
  <conditionalFormatting sqref="C364">
    <cfRule type="duplicateValues" dxfId="2505" priority="3742"/>
  </conditionalFormatting>
  <conditionalFormatting sqref="C476">
    <cfRule type="duplicateValues" dxfId="2504" priority="3740"/>
    <cfRule type="duplicateValues" dxfId="2503" priority="3741"/>
  </conditionalFormatting>
  <conditionalFormatting sqref="C476">
    <cfRule type="duplicateValues" dxfId="2502" priority="3739"/>
  </conditionalFormatting>
  <conditionalFormatting sqref="B396:B397">
    <cfRule type="duplicateValues" dxfId="2501" priority="3738"/>
  </conditionalFormatting>
  <conditionalFormatting sqref="B554:B556 B22:B24 B26 B194:B196 B198:B199 B30:B32 B457 B201:B342 B344:B357 B381:B426 B76:B82 B86 B91:B175 B443:B452 B37:B54 B61:B74">
    <cfRule type="duplicateValues" dxfId="2500" priority="3736"/>
  </conditionalFormatting>
  <conditionalFormatting sqref="B554:B556 B22:B24 B26 B194:B196 B198:B199 B30:B32 B457 B201:B342 B344:B363 B381:B426 B76:B82 B86 B91:B175 B443:B452 B37:B54 B61:B74">
    <cfRule type="duplicateValues" dxfId="2499" priority="3735"/>
  </conditionalFormatting>
  <conditionalFormatting sqref="B61:B62">
    <cfRule type="duplicateValues" dxfId="2498" priority="3733"/>
  </conditionalFormatting>
  <conditionalFormatting sqref="C113:C114 C110:C111">
    <cfRule type="duplicateValues" dxfId="2497" priority="3724"/>
  </conditionalFormatting>
  <conditionalFormatting sqref="C113:C114 C110:C111">
    <cfRule type="duplicateValues" dxfId="2496" priority="3722"/>
    <cfRule type="duplicateValues" dxfId="2495" priority="3723"/>
  </conditionalFormatting>
  <conditionalFormatting sqref="C113:C114 C110:C111">
    <cfRule type="duplicateValues" dxfId="2494" priority="3719"/>
    <cfRule type="duplicateValues" dxfId="2493" priority="3720"/>
    <cfRule type="duplicateValues" dxfId="2492" priority="3721"/>
  </conditionalFormatting>
  <conditionalFormatting sqref="B113:B114 B110:B111">
    <cfRule type="duplicateValues" dxfId="2491" priority="3713"/>
  </conditionalFormatting>
  <conditionalFormatting sqref="C150:C152">
    <cfRule type="duplicateValues" dxfId="2490" priority="3697"/>
  </conditionalFormatting>
  <conditionalFormatting sqref="C150:C152">
    <cfRule type="duplicateValues" dxfId="2489" priority="3695"/>
    <cfRule type="duplicateValues" dxfId="2488" priority="3696"/>
  </conditionalFormatting>
  <conditionalFormatting sqref="C150:C152">
    <cfRule type="duplicateValues" dxfId="2487" priority="3692"/>
    <cfRule type="duplicateValues" dxfId="2486" priority="3693"/>
    <cfRule type="duplicateValues" dxfId="2485" priority="3694"/>
  </conditionalFormatting>
  <conditionalFormatting sqref="C150">
    <cfRule type="duplicateValues" dxfId="2484" priority="3691"/>
  </conditionalFormatting>
  <conditionalFormatting sqref="B150:B152">
    <cfRule type="duplicateValues" dxfId="2483" priority="3690"/>
  </conditionalFormatting>
  <conditionalFormatting sqref="C150">
    <cfRule type="duplicateValues" dxfId="2482" priority="3688"/>
    <cfRule type="duplicateValues" dxfId="2481" priority="3689"/>
  </conditionalFormatting>
  <conditionalFormatting sqref="C150">
    <cfRule type="duplicateValues" dxfId="2480" priority="3685"/>
    <cfRule type="duplicateValues" dxfId="2479" priority="3686"/>
    <cfRule type="duplicateValues" dxfId="2478" priority="3687"/>
  </conditionalFormatting>
  <conditionalFormatting sqref="B150">
    <cfRule type="duplicateValues" dxfId="2477" priority="3684"/>
  </conditionalFormatting>
  <conditionalFormatting sqref="C166">
    <cfRule type="duplicateValues" dxfId="2476" priority="3683"/>
  </conditionalFormatting>
  <conditionalFormatting sqref="C166">
    <cfRule type="duplicateValues" dxfId="2475" priority="3681"/>
    <cfRule type="duplicateValues" dxfId="2474" priority="3682"/>
  </conditionalFormatting>
  <conditionalFormatting sqref="C166">
    <cfRule type="duplicateValues" dxfId="2473" priority="3678"/>
    <cfRule type="duplicateValues" dxfId="2472" priority="3679"/>
    <cfRule type="duplicateValues" dxfId="2471" priority="3680"/>
  </conditionalFormatting>
  <conditionalFormatting sqref="B166">
    <cfRule type="duplicateValues" dxfId="2470" priority="3677"/>
  </conditionalFormatting>
  <conditionalFormatting sqref="C170:C171">
    <cfRule type="duplicateValues" dxfId="2469" priority="3675"/>
  </conditionalFormatting>
  <conditionalFormatting sqref="C170:C171">
    <cfRule type="duplicateValues" dxfId="2468" priority="3673"/>
    <cfRule type="duplicateValues" dxfId="2467" priority="3674"/>
  </conditionalFormatting>
  <conditionalFormatting sqref="C170:C171">
    <cfRule type="duplicateValues" dxfId="2466" priority="3670"/>
    <cfRule type="duplicateValues" dxfId="2465" priority="3671"/>
    <cfRule type="duplicateValues" dxfId="2464" priority="3672"/>
  </conditionalFormatting>
  <conditionalFormatting sqref="B170:B171">
    <cfRule type="duplicateValues" dxfId="2463" priority="3664"/>
  </conditionalFormatting>
  <conditionalFormatting sqref="C188:C193">
    <cfRule type="duplicateValues" dxfId="2462" priority="3662"/>
  </conditionalFormatting>
  <conditionalFormatting sqref="C188:C193">
    <cfRule type="duplicateValues" dxfId="2461" priority="3660"/>
    <cfRule type="duplicateValues" dxfId="2460" priority="3661"/>
  </conditionalFormatting>
  <conditionalFormatting sqref="C188:C193">
    <cfRule type="duplicateValues" dxfId="2459" priority="3657"/>
    <cfRule type="duplicateValues" dxfId="2458" priority="3658"/>
    <cfRule type="duplicateValues" dxfId="2457" priority="3659"/>
  </conditionalFormatting>
  <conditionalFormatting sqref="B188:B193">
    <cfRule type="duplicateValues" dxfId="2456" priority="3656"/>
  </conditionalFormatting>
  <conditionalFormatting sqref="B269">
    <cfRule type="duplicateValues" dxfId="2455" priority="3655"/>
  </conditionalFormatting>
  <conditionalFormatting sqref="B268">
    <cfRule type="duplicateValues" dxfId="2454" priority="3654"/>
  </conditionalFormatting>
  <conditionalFormatting sqref="B313">
    <cfRule type="duplicateValues" dxfId="2453" priority="3650" stopIfTrue="1"/>
    <cfRule type="duplicateValues" dxfId="2452" priority="3651" stopIfTrue="1"/>
  </conditionalFormatting>
  <conditionalFormatting sqref="B307:B308">
    <cfRule type="duplicateValues" dxfId="2451" priority="3648" stopIfTrue="1"/>
    <cfRule type="duplicateValues" dxfId="2450" priority="3649" stopIfTrue="1"/>
  </conditionalFormatting>
  <conditionalFormatting sqref="B253:B254">
    <cfRule type="duplicateValues" dxfId="2449" priority="3647"/>
  </conditionalFormatting>
  <conditionalFormatting sqref="C253:C254 C245:C251 C237:C239">
    <cfRule type="duplicateValues" dxfId="2448" priority="3646"/>
  </conditionalFormatting>
  <conditionalFormatting sqref="C296 C294">
    <cfRule type="duplicateValues" dxfId="2447" priority="3645"/>
  </conditionalFormatting>
  <conditionalFormatting sqref="C253:C254 C245:C251 C237:C239">
    <cfRule type="duplicateValues" dxfId="2446" priority="3643"/>
    <cfRule type="duplicateValues" dxfId="2445" priority="3644"/>
  </conditionalFormatting>
  <conditionalFormatting sqref="C253:C254 C245:C251 C237:C239">
    <cfRule type="duplicateValues" dxfId="2444" priority="3640"/>
    <cfRule type="duplicateValues" dxfId="2443" priority="3641"/>
    <cfRule type="duplicateValues" dxfId="2442" priority="3642"/>
  </conditionalFormatting>
  <conditionalFormatting sqref="B237">
    <cfRule type="duplicateValues" dxfId="2441" priority="3638"/>
  </conditionalFormatting>
  <conditionalFormatting sqref="C296 C294">
    <cfRule type="duplicateValues" dxfId="2440" priority="3636"/>
    <cfRule type="duplicateValues" dxfId="2439" priority="3637"/>
  </conditionalFormatting>
  <conditionalFormatting sqref="C296 C294">
    <cfRule type="duplicateValues" dxfId="2438" priority="3633"/>
    <cfRule type="duplicateValues" dxfId="2437" priority="3634"/>
    <cfRule type="duplicateValues" dxfId="2436" priority="3635"/>
  </conditionalFormatting>
  <conditionalFormatting sqref="C296:C306 C314 C283:C294 C245:C281">
    <cfRule type="duplicateValues" dxfId="2435" priority="3632"/>
  </conditionalFormatting>
  <conditionalFormatting sqref="B336:B339 B283:B327 B255:B267 B237:B252">
    <cfRule type="duplicateValues" dxfId="2434" priority="3631"/>
  </conditionalFormatting>
  <conditionalFormatting sqref="B336:B339 B255:B273 B283:B327 B237:B252">
    <cfRule type="duplicateValues" dxfId="2433" priority="3630"/>
  </conditionalFormatting>
  <conditionalFormatting sqref="B283:B294 B296:B306 B311:B327 B240:B281">
    <cfRule type="duplicateValues" dxfId="2432" priority="3629"/>
  </conditionalFormatting>
  <conditionalFormatting sqref="C377 C375">
    <cfRule type="duplicateValues" dxfId="2431" priority="3628"/>
  </conditionalFormatting>
  <conditionalFormatting sqref="C377">
    <cfRule type="duplicateValues" dxfId="2430" priority="3627"/>
  </conditionalFormatting>
  <conditionalFormatting sqref="C376">
    <cfRule type="duplicateValues" dxfId="2429" priority="3626"/>
  </conditionalFormatting>
  <conditionalFormatting sqref="C376">
    <cfRule type="duplicateValues" dxfId="2428" priority="3624"/>
    <cfRule type="duplicateValues" dxfId="2427" priority="3625"/>
  </conditionalFormatting>
  <conditionalFormatting sqref="C376">
    <cfRule type="duplicateValues" dxfId="2426" priority="3621"/>
    <cfRule type="duplicateValues" dxfId="2425" priority="3622"/>
    <cfRule type="duplicateValues" dxfId="2424" priority="3623"/>
  </conditionalFormatting>
  <conditionalFormatting sqref="C378:C380">
    <cfRule type="duplicateValues" dxfId="2423" priority="3620"/>
  </conditionalFormatting>
  <conditionalFormatting sqref="C378:C380">
    <cfRule type="duplicateValues" dxfId="2422" priority="3618"/>
    <cfRule type="duplicateValues" dxfId="2421" priority="3619"/>
  </conditionalFormatting>
  <conditionalFormatting sqref="C378:C380">
    <cfRule type="duplicateValues" dxfId="2420" priority="3615"/>
    <cfRule type="duplicateValues" dxfId="2419" priority="3616"/>
    <cfRule type="duplicateValues" dxfId="2418" priority="3617"/>
  </conditionalFormatting>
  <conditionalFormatting sqref="C375">
    <cfRule type="duplicateValues" dxfId="2417" priority="3614"/>
  </conditionalFormatting>
  <conditionalFormatting sqref="C377 C375">
    <cfRule type="duplicateValues" dxfId="2416" priority="3612"/>
    <cfRule type="duplicateValues" dxfId="2415" priority="3613"/>
  </conditionalFormatting>
  <conditionalFormatting sqref="C377 C375">
    <cfRule type="duplicateValues" dxfId="2414" priority="3609"/>
    <cfRule type="duplicateValues" dxfId="2413" priority="3610"/>
    <cfRule type="duplicateValues" dxfId="2412" priority="3611"/>
  </conditionalFormatting>
  <conditionalFormatting sqref="B377 B374:B375">
    <cfRule type="duplicateValues" dxfId="2411" priority="3608"/>
  </conditionalFormatting>
  <conditionalFormatting sqref="B386:B387">
    <cfRule type="duplicateValues" dxfId="2410" priority="3607"/>
  </conditionalFormatting>
  <conditionalFormatting sqref="C386:C387">
    <cfRule type="duplicateValues" dxfId="2409" priority="3606"/>
  </conditionalFormatting>
  <conditionalFormatting sqref="C386:C387">
    <cfRule type="duplicateValues" dxfId="2408" priority="3604"/>
    <cfRule type="duplicateValues" dxfId="2407" priority="3605"/>
  </conditionalFormatting>
  <conditionalFormatting sqref="C386:C387">
    <cfRule type="duplicateValues" dxfId="2406" priority="3601"/>
    <cfRule type="duplicateValues" dxfId="2405" priority="3602"/>
    <cfRule type="duplicateValues" dxfId="2404" priority="3603"/>
  </conditionalFormatting>
  <conditionalFormatting sqref="C401">
    <cfRule type="duplicateValues" dxfId="2403" priority="3600"/>
  </conditionalFormatting>
  <conditionalFormatting sqref="B401">
    <cfRule type="duplicateValues" dxfId="2402" priority="3599"/>
  </conditionalFormatting>
  <conditionalFormatting sqref="C401">
    <cfRule type="duplicateValues" dxfId="2401" priority="3597"/>
    <cfRule type="duplicateValues" dxfId="2400" priority="3598"/>
  </conditionalFormatting>
  <conditionalFormatting sqref="C401">
    <cfRule type="duplicateValues" dxfId="2399" priority="3594"/>
    <cfRule type="duplicateValues" dxfId="2398" priority="3595"/>
    <cfRule type="duplicateValues" dxfId="2397" priority="3596"/>
  </conditionalFormatting>
  <conditionalFormatting sqref="C448:C449">
    <cfRule type="duplicateValues" dxfId="2396" priority="3593"/>
  </conditionalFormatting>
  <conditionalFormatting sqref="B448:B449">
    <cfRule type="duplicateValues" dxfId="2395" priority="3592"/>
  </conditionalFormatting>
  <conditionalFormatting sqref="C448:C449">
    <cfRule type="duplicateValues" dxfId="2394" priority="3590"/>
    <cfRule type="duplicateValues" dxfId="2393" priority="3591"/>
  </conditionalFormatting>
  <conditionalFormatting sqref="C448:C449">
    <cfRule type="duplicateValues" dxfId="2392" priority="3587"/>
    <cfRule type="duplicateValues" dxfId="2391" priority="3588"/>
    <cfRule type="duplicateValues" dxfId="2390" priority="3589"/>
  </conditionalFormatting>
  <conditionalFormatting sqref="C452">
    <cfRule type="duplicateValues" dxfId="2389" priority="3586"/>
  </conditionalFormatting>
  <conditionalFormatting sqref="B452">
    <cfRule type="duplicateValues" dxfId="2388" priority="3585"/>
  </conditionalFormatting>
  <conditionalFormatting sqref="C452">
    <cfRule type="duplicateValues" dxfId="2387" priority="3583"/>
    <cfRule type="duplicateValues" dxfId="2386" priority="3584"/>
  </conditionalFormatting>
  <conditionalFormatting sqref="C452">
    <cfRule type="duplicateValues" dxfId="2385" priority="3580"/>
    <cfRule type="duplicateValues" dxfId="2384" priority="3581"/>
    <cfRule type="duplicateValues" dxfId="2383" priority="3582"/>
  </conditionalFormatting>
  <conditionalFormatting sqref="B496:B501">
    <cfRule type="duplicateValues" dxfId="2382" priority="3579"/>
  </conditionalFormatting>
  <conditionalFormatting sqref="C561">
    <cfRule type="duplicateValues" dxfId="2381" priority="3577"/>
    <cfRule type="duplicateValues" dxfId="2380" priority="3578"/>
  </conditionalFormatting>
  <conditionalFormatting sqref="C561">
    <cfRule type="duplicateValues" dxfId="2379" priority="3576"/>
  </conditionalFormatting>
  <conditionalFormatting sqref="C561">
    <cfRule type="duplicateValues" dxfId="2378" priority="3573"/>
    <cfRule type="duplicateValues" dxfId="2377" priority="3574"/>
    <cfRule type="duplicateValues" dxfId="2376" priority="3575"/>
  </conditionalFormatting>
  <conditionalFormatting sqref="C139">
    <cfRule type="duplicateValues" dxfId="2375" priority="3559"/>
  </conditionalFormatting>
  <conditionalFormatting sqref="C139">
    <cfRule type="duplicateValues" dxfId="2374" priority="3557"/>
    <cfRule type="duplicateValues" dxfId="2373" priority="3558"/>
  </conditionalFormatting>
  <conditionalFormatting sqref="C139">
    <cfRule type="duplicateValues" dxfId="2372" priority="3554"/>
    <cfRule type="duplicateValues" dxfId="2371" priority="3555"/>
    <cfRule type="duplicateValues" dxfId="2370" priority="3556"/>
  </conditionalFormatting>
  <conditionalFormatting sqref="B139">
    <cfRule type="duplicateValues" dxfId="2369" priority="3553"/>
  </conditionalFormatting>
  <conditionalFormatting sqref="B341">
    <cfRule type="duplicateValues" dxfId="2368" priority="3546"/>
  </conditionalFormatting>
  <conditionalFormatting sqref="B351">
    <cfRule type="duplicateValues" dxfId="2367" priority="3545"/>
  </conditionalFormatting>
  <conditionalFormatting sqref="B383:B384">
    <cfRule type="duplicateValues" dxfId="2366" priority="3544"/>
  </conditionalFormatting>
  <conditionalFormatting sqref="C476 C361:C380 C396:C397 C388:C394 C473 C70:C72 C47:C49 C201 C86 C92 C102:C117 C119:C121 C124:C194">
    <cfRule type="duplicateValues" dxfId="2365" priority="3543"/>
  </conditionalFormatting>
  <conditionalFormatting sqref="C476 C396:C397 C75:C82 C473 C70:C72 C47:C49 C201 C388:C394 C361:C380 C86 C92 C102:C117 C119:C121 C124:C194">
    <cfRule type="duplicateValues" dxfId="2364" priority="3541"/>
    <cfRule type="duplicateValues" dxfId="2363" priority="3542"/>
  </conditionalFormatting>
  <conditionalFormatting sqref="C476 C396:C397 C75:C82 C473 C70:C72 C47:C49 C201 C388:C394 C361:C380 C86 C92 C102:C117 C119:C121 C124:C194">
    <cfRule type="duplicateValues" dxfId="2362" priority="3540"/>
  </conditionalFormatting>
  <conditionalFormatting sqref="C476 C396:C397 C75:C82 C473 C70:C72 C201 C388:C394 C47:C49 C361:C380 C86 C92 C102:C117 C119:C121 C124:C194">
    <cfRule type="duplicateValues" dxfId="2361" priority="3539"/>
  </conditionalFormatting>
  <conditionalFormatting sqref="C476 C396:C397 C75:C82 C473 C70:C72 C201 C388:C394 C47:C49 C361:C380 C86 C92 C102:C117 C119:C121 C124:C194">
    <cfRule type="duplicateValues" dxfId="2360" priority="3536"/>
    <cfRule type="duplicateValues" dxfId="2359" priority="3537"/>
    <cfRule type="duplicateValues" dxfId="2358" priority="3538"/>
  </conditionalFormatting>
  <conditionalFormatting sqref="C571 C552 C396:C397 C75:C82 C461:C473 C447:C454 C201 C388:C394 C47:C49 C406 C409:C411 C415:C418 C124:C194 C361:C380 C70:C72 C86 C92 C102:C117 C119:C121 C476:C477 C481:C482 C484 C493:C506 C512:C550">
    <cfRule type="duplicateValues" dxfId="2357" priority="3535"/>
  </conditionalFormatting>
  <conditionalFormatting sqref="B573 B569:B571 B565:B566 B558:B561 B467:B473 B398:B411 B201 B476:B485 B14:B25 B203:B342 B344:B395 B30:B32 B86 B91:B194 B443:B457 B37:B54 B61:B82">
    <cfRule type="duplicateValues" dxfId="2356" priority="3534"/>
  </conditionalFormatting>
  <conditionalFormatting sqref="B573 B569:B571 B565:B566 B558:B561 B467:B473 B398:B418 B201 B476:B485 B14:B25 B203:B342 B344:B395 B30:B32 B86 B91:B194 B443:B457 B37:B54 B61:B82">
    <cfRule type="duplicateValues" dxfId="2355" priority="3533"/>
  </conditionalFormatting>
  <conditionalFormatting sqref="C414">
    <cfRule type="duplicateValues" dxfId="2354" priority="3532"/>
  </conditionalFormatting>
  <conditionalFormatting sqref="B414">
    <cfRule type="duplicateValues" dxfId="2353" priority="3531"/>
  </conditionalFormatting>
  <conditionalFormatting sqref="C414">
    <cfRule type="duplicateValues" dxfId="2352" priority="3529"/>
    <cfRule type="duplicateValues" dxfId="2351" priority="3530"/>
  </conditionalFormatting>
  <conditionalFormatting sqref="C414">
    <cfRule type="duplicateValues" dxfId="2350" priority="3526"/>
    <cfRule type="duplicateValues" dxfId="2349" priority="3527"/>
    <cfRule type="duplicateValues" dxfId="2348" priority="3528"/>
  </conditionalFormatting>
  <conditionalFormatting sqref="C163">
    <cfRule type="duplicateValues" dxfId="2347" priority="3523"/>
  </conditionalFormatting>
  <conditionalFormatting sqref="C163">
    <cfRule type="duplicateValues" dxfId="2346" priority="3521"/>
    <cfRule type="duplicateValues" dxfId="2345" priority="3522"/>
  </conditionalFormatting>
  <conditionalFormatting sqref="C163">
    <cfRule type="duplicateValues" dxfId="2344" priority="3518"/>
    <cfRule type="duplicateValues" dxfId="2343" priority="3519"/>
    <cfRule type="duplicateValues" dxfId="2342" priority="3520"/>
  </conditionalFormatting>
  <conditionalFormatting sqref="B163">
    <cfRule type="duplicateValues" dxfId="2341" priority="3517"/>
  </conditionalFormatting>
  <conditionalFormatting sqref="C574:C695">
    <cfRule type="duplicateValues" dxfId="2340" priority="3510"/>
  </conditionalFormatting>
  <conditionalFormatting sqref="C574:C695">
    <cfRule type="duplicateValues" dxfId="2339" priority="3508"/>
    <cfRule type="duplicateValues" dxfId="2338" priority="3509"/>
  </conditionalFormatting>
  <conditionalFormatting sqref="C574:C695">
    <cfRule type="duplicateValues" dxfId="2337" priority="3505"/>
    <cfRule type="duplicateValues" dxfId="2336" priority="3506"/>
    <cfRule type="duplicateValues" dxfId="2335" priority="3507"/>
  </conditionalFormatting>
  <conditionalFormatting sqref="B668">
    <cfRule type="duplicateValues" dxfId="2334" priority="3504"/>
  </conditionalFormatting>
  <conditionalFormatting sqref="B667">
    <cfRule type="duplicateValues" dxfId="2333" priority="3503"/>
  </conditionalFormatting>
  <conditionalFormatting sqref="B459">
    <cfRule type="duplicateValues" dxfId="2332" priority="3502"/>
  </conditionalFormatting>
  <conditionalFormatting sqref="B456">
    <cfRule type="duplicateValues" dxfId="2331" priority="3501"/>
  </conditionalFormatting>
  <conditionalFormatting sqref="B65">
    <cfRule type="duplicateValues" dxfId="2330" priority="3500"/>
  </conditionalFormatting>
  <conditionalFormatting sqref="B28">
    <cfRule type="duplicateValues" dxfId="2329" priority="3498"/>
  </conditionalFormatting>
  <conditionalFormatting sqref="B50">
    <cfRule type="duplicateValues" dxfId="2328" priority="3491"/>
  </conditionalFormatting>
  <conditionalFormatting sqref="B53">
    <cfRule type="duplicateValues" dxfId="2327" priority="3490"/>
  </conditionalFormatting>
  <conditionalFormatting sqref="B62">
    <cfRule type="duplicateValues" dxfId="2326" priority="3489"/>
  </conditionalFormatting>
  <conditionalFormatting sqref="B66">
    <cfRule type="duplicateValues" dxfId="2325" priority="3488"/>
  </conditionalFormatting>
  <conditionalFormatting sqref="B87">
    <cfRule type="duplicateValues" dxfId="2324" priority="3487"/>
  </conditionalFormatting>
  <conditionalFormatting sqref="B429">
    <cfRule type="duplicateValues" dxfId="2323" priority="3486"/>
  </conditionalFormatting>
  <conditionalFormatting sqref="B441">
    <cfRule type="duplicateValues" dxfId="2322" priority="3485"/>
  </conditionalFormatting>
  <conditionalFormatting sqref="B458">
    <cfRule type="duplicateValues" dxfId="2321" priority="3483"/>
  </conditionalFormatting>
  <conditionalFormatting sqref="B51">
    <cfRule type="duplicateValues" dxfId="2320" priority="3475"/>
  </conditionalFormatting>
  <conditionalFormatting sqref="B52">
    <cfRule type="duplicateValues" dxfId="2319" priority="3468"/>
  </conditionalFormatting>
  <conditionalFormatting sqref="B54">
    <cfRule type="duplicateValues" dxfId="2318" priority="3461"/>
  </conditionalFormatting>
  <conditionalFormatting sqref="B64">
    <cfRule type="duplicateValues" dxfId="2317" priority="3454"/>
  </conditionalFormatting>
  <conditionalFormatting sqref="B83">
    <cfRule type="duplicateValues" dxfId="2316" priority="3453"/>
  </conditionalFormatting>
  <conditionalFormatting sqref="B428">
    <cfRule type="duplicateValues" dxfId="2315" priority="3452"/>
  </conditionalFormatting>
  <conditionalFormatting sqref="B88">
    <cfRule type="duplicateValues" dxfId="2314" priority="3451"/>
  </conditionalFormatting>
  <conditionalFormatting sqref="B430">
    <cfRule type="duplicateValues" dxfId="2313" priority="3450"/>
  </conditionalFormatting>
  <conditionalFormatting sqref="B433">
    <cfRule type="duplicateValues" dxfId="2312" priority="3449"/>
  </conditionalFormatting>
  <conditionalFormatting sqref="B435">
    <cfRule type="duplicateValues" dxfId="2311" priority="3448"/>
  </conditionalFormatting>
  <conditionalFormatting sqref="B436">
    <cfRule type="duplicateValues" dxfId="2310" priority="3447"/>
  </conditionalFormatting>
  <conditionalFormatting sqref="B438">
    <cfRule type="duplicateValues" dxfId="2309" priority="3445"/>
  </conditionalFormatting>
  <conditionalFormatting sqref="B439">
    <cfRule type="duplicateValues" dxfId="2308" priority="3444"/>
  </conditionalFormatting>
  <conditionalFormatting sqref="B440">
    <cfRule type="duplicateValues" dxfId="2307" priority="3443"/>
  </conditionalFormatting>
  <conditionalFormatting sqref="B442">
    <cfRule type="duplicateValues" dxfId="2306" priority="3442"/>
  </conditionalFormatting>
  <conditionalFormatting sqref="B455">
    <cfRule type="duplicateValues" dxfId="2305" priority="3441"/>
  </conditionalFormatting>
  <conditionalFormatting sqref="B58">
    <cfRule type="duplicateValues" dxfId="2304" priority="3440"/>
  </conditionalFormatting>
  <conditionalFormatting sqref="C581:C695">
    <cfRule type="duplicateValues" dxfId="2303" priority="3433"/>
  </conditionalFormatting>
  <conditionalFormatting sqref="C581:C695">
    <cfRule type="duplicateValues" dxfId="2302" priority="3431"/>
    <cfRule type="duplicateValues" dxfId="2301" priority="3432"/>
  </conditionalFormatting>
  <conditionalFormatting sqref="C581:C695">
    <cfRule type="duplicateValues" dxfId="2300" priority="3422"/>
    <cfRule type="duplicateValues" dxfId="2299" priority="3423"/>
    <cfRule type="duplicateValues" dxfId="2298" priority="3424"/>
  </conditionalFormatting>
  <conditionalFormatting sqref="B581:B695">
    <cfRule type="duplicateValues" dxfId="2297" priority="3420"/>
  </conditionalFormatting>
  <conditionalFormatting sqref="B449">
    <cfRule type="duplicateValues" dxfId="2296" priority="3418"/>
  </conditionalFormatting>
  <conditionalFormatting sqref="B42">
    <cfRule type="duplicateValues" dxfId="2295" priority="3392" stopIfTrue="1"/>
    <cfRule type="duplicateValues" dxfId="2294" priority="3393" stopIfTrue="1"/>
  </conditionalFormatting>
  <conditionalFormatting sqref="B42">
    <cfRule type="duplicateValues" dxfId="2293" priority="3391"/>
  </conditionalFormatting>
  <conditionalFormatting sqref="B46">
    <cfRule type="duplicateValues" dxfId="2292" priority="3367"/>
  </conditionalFormatting>
  <conditionalFormatting sqref="B74">
    <cfRule type="duplicateValues" dxfId="2291" priority="3344"/>
  </conditionalFormatting>
  <conditionalFormatting sqref="B74:B75">
    <cfRule type="duplicateValues" dxfId="2290" priority="3342"/>
  </conditionalFormatting>
  <conditionalFormatting sqref="B84">
    <cfRule type="duplicateValues" dxfId="2289" priority="3322"/>
  </conditionalFormatting>
  <conditionalFormatting sqref="B89">
    <cfRule type="duplicateValues" dxfId="2288" priority="3304"/>
  </conditionalFormatting>
  <conditionalFormatting sqref="C493:C506 C512:C557">
    <cfRule type="duplicateValues" dxfId="2287" priority="149175"/>
  </conditionalFormatting>
  <conditionalFormatting sqref="C493:C506 C512:C557">
    <cfRule type="duplicateValues" dxfId="2286" priority="149177"/>
    <cfRule type="duplicateValues" dxfId="2285" priority="149178"/>
  </conditionalFormatting>
  <conditionalFormatting sqref="C493:C506 C512:C557">
    <cfRule type="duplicateValues" dxfId="2284" priority="149181"/>
    <cfRule type="duplicateValues" dxfId="2283" priority="149182"/>
    <cfRule type="duplicateValues" dxfId="2282" priority="149183"/>
  </conditionalFormatting>
  <conditionalFormatting sqref="C493:C506 C512:C550">
    <cfRule type="duplicateValues" dxfId="2281" priority="149275"/>
  </conditionalFormatting>
  <conditionalFormatting sqref="C493:C506 C512:C550">
    <cfRule type="duplicateValues" dxfId="2280" priority="149277"/>
    <cfRule type="duplicateValues" dxfId="2279" priority="149278"/>
  </conditionalFormatting>
  <conditionalFormatting sqref="C493:C506 C512:C550">
    <cfRule type="duplicateValues" dxfId="2278" priority="149281"/>
    <cfRule type="duplicateValues" dxfId="2277" priority="149282"/>
    <cfRule type="duplicateValues" dxfId="2276" priority="149283"/>
  </conditionalFormatting>
  <conditionalFormatting sqref="C119">
    <cfRule type="duplicateValues" dxfId="2275" priority="165826"/>
  </conditionalFormatting>
  <conditionalFormatting sqref="C119">
    <cfRule type="duplicateValues" dxfId="2274" priority="165827"/>
    <cfRule type="duplicateValues" dxfId="2273" priority="165828"/>
  </conditionalFormatting>
  <conditionalFormatting sqref="C119">
    <cfRule type="duplicateValues" dxfId="2272" priority="165829"/>
    <cfRule type="duplicateValues" dxfId="2271" priority="165830"/>
    <cfRule type="duplicateValues" dxfId="2270" priority="165831"/>
  </conditionalFormatting>
  <conditionalFormatting sqref="B119">
    <cfRule type="duplicateValues" dxfId="2269" priority="165832"/>
  </conditionalFormatting>
  <conditionalFormatting sqref="B56">
    <cfRule type="duplicateValues" dxfId="2268" priority="3273" stopIfTrue="1"/>
    <cfRule type="duplicateValues" dxfId="2267" priority="3274" stopIfTrue="1"/>
  </conditionalFormatting>
  <conditionalFormatting sqref="B56">
    <cfRule type="duplicateValues" dxfId="2266" priority="3272"/>
  </conditionalFormatting>
  <conditionalFormatting sqref="C580 C561:C563 C86 C347 C47:C49 C25 C76:C82 C572:C573 C576 C202:C203 C198:C200 C565 C209:C343 C578 C92 C102:C117 C119:C121 C124:C179">
    <cfRule type="duplicateValues" dxfId="2265" priority="3241"/>
  </conditionalFormatting>
  <conditionalFormatting sqref="C580 C576 C86 C347 C47:C49 C25 C76:C82 C68:C72 C202:C203 C198:C200 C561:C563 C565:C569 C209:C343 C578 C572:C573 C92 C102:C117 C119:C121 C124:C179">
    <cfRule type="duplicateValues" dxfId="2264" priority="3239"/>
    <cfRule type="duplicateValues" dxfId="2263" priority="3240"/>
  </conditionalFormatting>
  <conditionalFormatting sqref="C580 C576 C86 C347 C47:C49 C25 C76:C82 C68:C72 C202:C203 C198:C200 C561:C563 C565:C569 C209:C343 C578 C572:C573 C92 C102:C117 C119:C121 C124:C179">
    <cfRule type="duplicateValues" dxfId="2262" priority="3238"/>
  </conditionalFormatting>
  <conditionalFormatting sqref="C580 C578 C572:C573 C576">
    <cfRule type="duplicateValues" dxfId="2261" priority="3237"/>
  </conditionalFormatting>
  <conditionalFormatting sqref="C580 C86 C576 C347 C47:C49 C25 C76:C82 C68:C72 C202:C203 C198:C200 C561:C563 C565:C570 C209:C343 C578 C572:C573 C92 C102:C117 C119:C121 C124:C179">
    <cfRule type="duplicateValues" dxfId="2260" priority="3235"/>
    <cfRule type="duplicateValues" dxfId="2259" priority="3236"/>
  </conditionalFormatting>
  <conditionalFormatting sqref="C580 C86 C576 C347 C47:C49 C25 C76:C82 C68:C72 C202:C203 C198:C200 C561:C563 C565:C570 C209:C343 C578 C572:C573 C92 C102:C117 C119:C121 C124:C179">
    <cfRule type="duplicateValues" dxfId="2258" priority="3234"/>
  </conditionalFormatting>
  <conditionalFormatting sqref="C580 C86 C347 C576 C47:C49 C25 C76:C82 C68:C72 C202:C203 C198:C200 C561:C563 C565:C570 C209:C343 C578 C572:C573 C92 C102:C117 C119:C121 C124:C179">
    <cfRule type="duplicateValues" dxfId="2257" priority="3231"/>
  </conditionalFormatting>
  <conditionalFormatting sqref="C580 C578 C86 C347 C47:C49 C25 C76:C82 C68:C72 C202:C203 C198:C200 C561:C563 C565:C570 C209:C343 C572:C573 C576 C92 C102:C117 C119:C121 C124:C179">
    <cfRule type="duplicateValues" dxfId="2256" priority="3228"/>
    <cfRule type="duplicateValues" dxfId="2255" priority="3229"/>
    <cfRule type="duplicateValues" dxfId="2254" priority="3230"/>
  </conditionalFormatting>
  <conditionalFormatting sqref="C580 C561:C563 C86 C347 C578 C47:C49 C25 C76:C82 C68:C72 C202:C203 C198:C200 C565:C570 C209:C343 C572:C573 C576 C92 C102:C117 C119:C121 C124:C179">
    <cfRule type="duplicateValues" dxfId="2253" priority="3227"/>
  </conditionalFormatting>
  <conditionalFormatting sqref="C580 C561:C563 C447:C457 C347 C47:C49 C25 C68:C72 C202:C203 C198:C200 C357:C361 C363:C367 C392:C430 C578 C86 C565:C570 C209:C343 C572:C573 C576 C76:C82 C92 C102:C117 C119:C121 C124:C179">
    <cfRule type="duplicateValues" dxfId="2252" priority="3226"/>
  </conditionalFormatting>
  <conditionalFormatting sqref="B561:B563 B22:B24 B26 B198:B200 B202:B203 B30:B32 B462 B205:B346 B348:B361 B385:B430 B76:B82 B86 B91:B179 B447:B457 B37:B54 B61:B74">
    <cfRule type="duplicateValues" dxfId="2251" priority="3197"/>
  </conditionalFormatting>
  <conditionalFormatting sqref="B561:B563 B22:B24 B26 B198:B200 B202:B203 B30:B32 B462 B205:B346 B348:B367 B385:B430 B76:B82 B86 B91:B179 B447:B457 B37:B54 B61:B74">
    <cfRule type="duplicateValues" dxfId="2250" priority="3196"/>
  </conditionalFormatting>
  <conditionalFormatting sqref="C257:C258 C249:C255 C241:C243">
    <cfRule type="duplicateValues" dxfId="2249" priority="3107"/>
  </conditionalFormatting>
  <conditionalFormatting sqref="C300 C298">
    <cfRule type="duplicateValues" dxfId="2248" priority="3106"/>
  </conditionalFormatting>
  <conditionalFormatting sqref="C257:C258 C249:C255 C241:C243">
    <cfRule type="duplicateValues" dxfId="2247" priority="3104"/>
    <cfRule type="duplicateValues" dxfId="2246" priority="3105"/>
  </conditionalFormatting>
  <conditionalFormatting sqref="C257:C258 C249:C255 C241:C243">
    <cfRule type="duplicateValues" dxfId="2245" priority="3101"/>
    <cfRule type="duplicateValues" dxfId="2244" priority="3102"/>
    <cfRule type="duplicateValues" dxfId="2243" priority="3103"/>
  </conditionalFormatting>
  <conditionalFormatting sqref="C300 C298">
    <cfRule type="duplicateValues" dxfId="2242" priority="3097"/>
    <cfRule type="duplicateValues" dxfId="2241" priority="3098"/>
  </conditionalFormatting>
  <conditionalFormatting sqref="C300 C298">
    <cfRule type="duplicateValues" dxfId="2240" priority="3094"/>
    <cfRule type="duplicateValues" dxfId="2239" priority="3095"/>
    <cfRule type="duplicateValues" dxfId="2238" priority="3096"/>
  </conditionalFormatting>
  <conditionalFormatting sqref="C300:C310 C318 C287:C298 C249:C285">
    <cfRule type="duplicateValues" dxfId="2237" priority="3093"/>
  </conditionalFormatting>
  <conditionalFormatting sqref="B340:B343 B287:B331 B259:B271 B241:B256">
    <cfRule type="duplicateValues" dxfId="2236" priority="3092"/>
  </conditionalFormatting>
  <conditionalFormatting sqref="B340:B343 B259:B277 B287:B331 B241:B256">
    <cfRule type="duplicateValues" dxfId="2235" priority="3091"/>
  </conditionalFormatting>
  <conditionalFormatting sqref="B287:B298 B300:B310 B315:B331 B244:B285">
    <cfRule type="duplicateValues" dxfId="2234" priority="3090"/>
  </conditionalFormatting>
  <conditionalFormatting sqref="C381 C379">
    <cfRule type="duplicateValues" dxfId="2233" priority="3089"/>
  </conditionalFormatting>
  <conditionalFormatting sqref="C381 C379">
    <cfRule type="duplicateValues" dxfId="2232" priority="3073"/>
    <cfRule type="duplicateValues" dxfId="2231" priority="3074"/>
  </conditionalFormatting>
  <conditionalFormatting sqref="C381 C379">
    <cfRule type="duplicateValues" dxfId="2230" priority="3070"/>
    <cfRule type="duplicateValues" dxfId="2229" priority="3071"/>
    <cfRule type="duplicateValues" dxfId="2228" priority="3072"/>
  </conditionalFormatting>
  <conditionalFormatting sqref="B381 B378:B379">
    <cfRule type="duplicateValues" dxfId="2227" priority="3069"/>
  </conditionalFormatting>
  <conditionalFormatting sqref="C481 C365:C384 C400:C401 C392:C398 C124:C198 C70:C72 C47:C49 C205 C86 C92 C102:C117 C119:C121">
    <cfRule type="duplicateValues" dxfId="2226" priority="3004"/>
  </conditionalFormatting>
  <conditionalFormatting sqref="C481 C400:C401 C75:C82 C124:C198 C70:C72 C47:C49 C205 C392:C398 C365:C384 C86 C92 C102:C117 C119:C121">
    <cfRule type="duplicateValues" dxfId="2225" priority="3002"/>
    <cfRule type="duplicateValues" dxfId="2224" priority="3003"/>
  </conditionalFormatting>
  <conditionalFormatting sqref="C481 C400:C401 C75:C82 C124:C198 C70:C72 C47:C49 C205 C392:C398 C365:C384 C86 C92 C102:C117 C119:C121">
    <cfRule type="duplicateValues" dxfId="2223" priority="3001"/>
  </conditionalFormatting>
  <conditionalFormatting sqref="C481 C400:C401 C75:C82 C124:C198 C70:C72 C205 C392:C398 C47:C49 C365:C384 C86 C92 C102:C117 C119:C121">
    <cfRule type="duplicateValues" dxfId="2222" priority="3000"/>
  </conditionalFormatting>
  <conditionalFormatting sqref="C481 C400:C401 C75:C82 C124:C198 C70:C72 C205 C392:C398 C47:C49 C365:C384 C86 C92 C102:C117 C119:C121">
    <cfRule type="duplicateValues" dxfId="2221" priority="2997"/>
    <cfRule type="duplicateValues" dxfId="2220" priority="2998"/>
    <cfRule type="duplicateValues" dxfId="2219" priority="2999"/>
  </conditionalFormatting>
  <conditionalFormatting sqref="C578 C559 C400:C401 C75:C82 C447:C459 C124:C198 C205 C392:C398 C47:C49 C410 C413:C415 C419:C422 C465:C477 C365:C384 C70:C72 C86 C92 C102:C117 C119:C121 C481:C482 C484 C493:C506 C512:C557">
    <cfRule type="duplicateValues" dxfId="2218" priority="2996"/>
  </conditionalFormatting>
  <conditionalFormatting sqref="B580 B576:B578 B572:B573 B565:B568 B472:B478 B402:B415 B205 B481:B490 B14:B25 B207:B346 B348:B399 B30:B32 B86 B91:B198 B447:B462 B37:B54 B61:B82">
    <cfRule type="duplicateValues" dxfId="2217" priority="2995"/>
  </conditionalFormatting>
  <conditionalFormatting sqref="B580 B576:B578 B572:B573 B565:B568 B472:B478 B402:B422 B205 B481:B490 B14:B25 B207:B346 B348:B399 B30:B32 B86 B91:B198 B447:B462 B37:B54 B61:B82">
    <cfRule type="duplicateValues" dxfId="2216" priority="2994"/>
  </conditionalFormatting>
  <conditionalFormatting sqref="C581:C674 C676:C695">
    <cfRule type="duplicateValues" dxfId="2215" priority="2971"/>
  </conditionalFormatting>
  <conditionalFormatting sqref="C581:C674 C676:C695">
    <cfRule type="duplicateValues" dxfId="2214" priority="2969"/>
    <cfRule type="duplicateValues" dxfId="2213" priority="2970"/>
  </conditionalFormatting>
  <conditionalFormatting sqref="C581:C674 C676:C695">
    <cfRule type="duplicateValues" dxfId="2212" priority="2966"/>
    <cfRule type="duplicateValues" dxfId="2211" priority="2967"/>
    <cfRule type="duplicateValues" dxfId="2210" priority="2968"/>
  </conditionalFormatting>
  <conditionalFormatting sqref="B675">
    <cfRule type="duplicateValues" dxfId="2209" priority="2965"/>
  </conditionalFormatting>
  <conditionalFormatting sqref="B674">
    <cfRule type="duplicateValues" dxfId="2208" priority="2964"/>
  </conditionalFormatting>
  <conditionalFormatting sqref="B464">
    <cfRule type="duplicateValues" dxfId="2207" priority="2963"/>
  </conditionalFormatting>
  <conditionalFormatting sqref="B461">
    <cfRule type="duplicateValues" dxfId="2206" priority="2962"/>
  </conditionalFormatting>
  <conditionalFormatting sqref="B445">
    <cfRule type="duplicateValues" dxfId="2205" priority="2946"/>
  </conditionalFormatting>
  <conditionalFormatting sqref="B462">
    <cfRule type="duplicateValues" dxfId="2204" priority="2945"/>
  </conditionalFormatting>
  <conditionalFormatting sqref="B463">
    <cfRule type="duplicateValues" dxfId="2203" priority="2944"/>
  </conditionalFormatting>
  <conditionalFormatting sqref="B432">
    <cfRule type="duplicateValues" dxfId="2202" priority="2913"/>
  </conditionalFormatting>
  <conditionalFormatting sqref="B434">
    <cfRule type="duplicateValues" dxfId="2201" priority="2911"/>
  </conditionalFormatting>
  <conditionalFormatting sqref="B443">
    <cfRule type="duplicateValues" dxfId="2200" priority="2905"/>
  </conditionalFormatting>
  <conditionalFormatting sqref="B444">
    <cfRule type="duplicateValues" dxfId="2199" priority="2904"/>
  </conditionalFormatting>
  <conditionalFormatting sqref="B446">
    <cfRule type="duplicateValues" dxfId="2198" priority="2903"/>
  </conditionalFormatting>
  <conditionalFormatting sqref="B460">
    <cfRule type="duplicateValues" dxfId="2197" priority="2902"/>
  </conditionalFormatting>
  <conditionalFormatting sqref="C50">
    <cfRule type="duplicateValues" dxfId="2196" priority="2517"/>
  </conditionalFormatting>
  <conditionalFormatting sqref="C50">
    <cfRule type="duplicateValues" dxfId="2195" priority="2515"/>
    <cfRule type="duplicateValues" dxfId="2194" priority="2516"/>
  </conditionalFormatting>
  <conditionalFormatting sqref="C50">
    <cfRule type="duplicateValues" dxfId="2193" priority="2512"/>
    <cfRule type="duplicateValues" dxfId="2192" priority="2513"/>
    <cfRule type="duplicateValues" dxfId="2191" priority="2514"/>
  </conditionalFormatting>
  <conditionalFormatting sqref="C53">
    <cfRule type="duplicateValues" dxfId="2190" priority="2511"/>
  </conditionalFormatting>
  <conditionalFormatting sqref="C53">
    <cfRule type="duplicateValues" dxfId="2189" priority="2509"/>
    <cfRule type="duplicateValues" dxfId="2188" priority="2510"/>
  </conditionalFormatting>
  <conditionalFormatting sqref="C53">
    <cfRule type="duplicateValues" dxfId="2187" priority="2506"/>
    <cfRule type="duplicateValues" dxfId="2186" priority="2507"/>
    <cfRule type="duplicateValues" dxfId="2185" priority="2508"/>
  </conditionalFormatting>
  <conditionalFormatting sqref="C445">
    <cfRule type="duplicateValues" dxfId="2184" priority="2499"/>
  </conditionalFormatting>
  <conditionalFormatting sqref="C462:C463">
    <cfRule type="duplicateValues" dxfId="2183" priority="2492"/>
  </conditionalFormatting>
  <conditionalFormatting sqref="C66">
    <cfRule type="duplicateValues" dxfId="2182" priority="2425"/>
    <cfRule type="duplicateValues" dxfId="2181" priority="2426"/>
  </conditionalFormatting>
  <conditionalFormatting sqref="C66">
    <cfRule type="duplicateValues" dxfId="2180" priority="2424"/>
  </conditionalFormatting>
  <conditionalFormatting sqref="C66">
    <cfRule type="duplicateValues" dxfId="2179" priority="2420"/>
    <cfRule type="duplicateValues" dxfId="2178" priority="2421"/>
    <cfRule type="duplicateValues" dxfId="2177" priority="2422"/>
  </conditionalFormatting>
  <conditionalFormatting sqref="B613">
    <cfRule type="duplicateValues" dxfId="2176" priority="1504" stopIfTrue="1"/>
    <cfRule type="duplicateValues" dxfId="2175" priority="1505" stopIfTrue="1"/>
  </conditionalFormatting>
  <conditionalFormatting sqref="B615:B616">
    <cfRule type="duplicateValues" dxfId="2174" priority="1502" stopIfTrue="1"/>
    <cfRule type="duplicateValues" dxfId="2173" priority="1503" stopIfTrue="1"/>
  </conditionalFormatting>
  <conditionalFormatting sqref="B453:B454">
    <cfRule type="duplicateValues" dxfId="2172" priority="1501"/>
  </conditionalFormatting>
  <conditionalFormatting sqref="B609:B610">
    <cfRule type="duplicateValues" dxfId="2171" priority="1495" stopIfTrue="1"/>
    <cfRule type="duplicateValues" dxfId="2170" priority="1496" stopIfTrue="1"/>
  </conditionalFormatting>
  <conditionalFormatting sqref="B234">
    <cfRule type="duplicateValues" dxfId="2169" priority="1493" stopIfTrue="1"/>
    <cfRule type="duplicateValues" dxfId="2168" priority="1494" stopIfTrue="1"/>
  </conditionalFormatting>
  <conditionalFormatting sqref="C628 C609:C611 C121 C383 C47:C83 C25 C126:C215 C620:C621 C624 C238:C239 C234:C236 C613 C245:C379 C626 C110:C117">
    <cfRule type="duplicateValues" dxfId="2167" priority="1492"/>
  </conditionalFormatting>
  <conditionalFormatting sqref="C628 C624 C121 C383 C47:C83 C25 C126:C215 C102:C106 C238:C239 C234:C236 C609:C611 C613:C617 C245:C379 C626 C620:C621 C110:C117">
    <cfRule type="duplicateValues" dxfId="2166" priority="1490"/>
    <cfRule type="duplicateValues" dxfId="2165" priority="1491"/>
  </conditionalFormatting>
  <conditionalFormatting sqref="C628 C624 C121 C383 C47:C83 C25 C126:C215 C102:C106 C238:C239 C234:C236 C609:C611 C613:C617 C245:C379 C626 C620:C621 C110:C117">
    <cfRule type="duplicateValues" dxfId="2164" priority="1489"/>
  </conditionalFormatting>
  <conditionalFormatting sqref="C628 C626 C620:C621 C624">
    <cfRule type="duplicateValues" dxfId="2163" priority="1488"/>
  </conditionalFormatting>
  <conditionalFormatting sqref="C628 C121 C624 C383 C47:C83 C25 C126:C215 C102:C106 C238:C239 C234:C236 C609:C611 C613:C618 C245:C379 C626 C620:C621 C110:C117">
    <cfRule type="duplicateValues" dxfId="2162" priority="1486"/>
    <cfRule type="duplicateValues" dxfId="2161" priority="1487"/>
  </conditionalFormatting>
  <conditionalFormatting sqref="C628 C121 C624 C383 C47:C83 C25 C126:C215 C102:C106 C238:C239 C234:C236 C609:C611 C613:C618 C245:C379 C626 C620:C621 C110:C117">
    <cfRule type="duplicateValues" dxfId="2160" priority="1485"/>
  </conditionalFormatting>
  <conditionalFormatting sqref="C628">
    <cfRule type="duplicateValues" dxfId="2159" priority="1484"/>
  </conditionalFormatting>
  <conditionalFormatting sqref="B398">
    <cfRule type="duplicateValues" dxfId="2158" priority="1483"/>
  </conditionalFormatting>
  <conditionalFormatting sqref="C628 C121 C383 C624 C47:C83 C25 C126:C215 C102:C106 C238:C239 C234:C236 C609:C611 C613:C618 C245:C379 C626 C620:C621 C110:C117">
    <cfRule type="duplicateValues" dxfId="2157" priority="1482"/>
  </conditionalFormatting>
  <conditionalFormatting sqref="C628 C626 C121 C383 C47:C83 C25 C126:C215 C102:C106 C238:C239 C234:C236 C609:C611 C613:C618 C245:C379 C620:C621 C624 C110:C117">
    <cfRule type="duplicateValues" dxfId="2156" priority="1479"/>
    <cfRule type="duplicateValues" dxfId="2155" priority="1480"/>
    <cfRule type="duplicateValues" dxfId="2154" priority="1481"/>
  </conditionalFormatting>
  <conditionalFormatting sqref="C628 C609:C611 C121 C383 C626 C47:C83 C25 C126:C215 C102:C106 C238:C239 C234:C236 C613:C618 C245:C379 C620:C621 C624 C110:C117">
    <cfRule type="duplicateValues" dxfId="2153" priority="1478"/>
  </conditionalFormatting>
  <conditionalFormatting sqref="C628 C609:C611 C493:C503 C383 C47:C83 C25 C102:C106 C238:C239 C234:C236 C393:C397 C399:C403 C428:C466 C626 C126:C215 C613:C618 C245:C379 C620:C621 C624 C110:C117 C121">
    <cfRule type="duplicateValues" dxfId="2152" priority="1477"/>
  </conditionalFormatting>
  <conditionalFormatting sqref="C612">
    <cfRule type="duplicateValues" dxfId="2151" priority="1476"/>
  </conditionalFormatting>
  <conditionalFormatting sqref="C612">
    <cfRule type="duplicateValues" dxfId="2150" priority="1474"/>
    <cfRule type="duplicateValues" dxfId="2149" priority="1475"/>
  </conditionalFormatting>
  <conditionalFormatting sqref="C612">
    <cfRule type="duplicateValues" dxfId="2148" priority="1471"/>
    <cfRule type="duplicateValues" dxfId="2147" priority="1472"/>
    <cfRule type="duplicateValues" dxfId="2146" priority="1473"/>
  </conditionalFormatting>
  <conditionalFormatting sqref="C627">
    <cfRule type="duplicateValues" dxfId="2145" priority="1470"/>
  </conditionalFormatting>
  <conditionalFormatting sqref="C627">
    <cfRule type="duplicateValues" dxfId="2144" priority="1468"/>
    <cfRule type="duplicateValues" dxfId="2143" priority="1469"/>
  </conditionalFormatting>
  <conditionalFormatting sqref="C627">
    <cfRule type="duplicateValues" dxfId="2142" priority="1465"/>
    <cfRule type="duplicateValues" dxfId="2141" priority="1466"/>
    <cfRule type="duplicateValues" dxfId="2140" priority="1467"/>
  </conditionalFormatting>
  <conditionalFormatting sqref="B504:B506">
    <cfRule type="duplicateValues" dxfId="2139" priority="1463" stopIfTrue="1"/>
    <cfRule type="duplicateValues" dxfId="2138" priority="1464" stopIfTrue="1"/>
  </conditionalFormatting>
  <conditionalFormatting sqref="C109">
    <cfRule type="duplicateValues" dxfId="2137" priority="1462"/>
  </conditionalFormatting>
  <conditionalFormatting sqref="C109">
    <cfRule type="duplicateValues" dxfId="2136" priority="1460"/>
    <cfRule type="duplicateValues" dxfId="2135" priority="1461"/>
  </conditionalFormatting>
  <conditionalFormatting sqref="B109">
    <cfRule type="duplicateValues" dxfId="2134" priority="1459"/>
  </conditionalFormatting>
  <conditionalFormatting sqref="C109">
    <cfRule type="duplicateValues" dxfId="2133" priority="1456"/>
    <cfRule type="duplicateValues" dxfId="2132" priority="1457"/>
    <cfRule type="duplicateValues" dxfId="2131" priority="1458"/>
  </conditionalFormatting>
  <conditionalFormatting sqref="B404">
    <cfRule type="duplicateValues" dxfId="2130" priority="1455"/>
  </conditionalFormatting>
  <conditionalFormatting sqref="C404">
    <cfRule type="duplicateValues" dxfId="2129" priority="1454"/>
  </conditionalFormatting>
  <conditionalFormatting sqref="C529">
    <cfRule type="duplicateValues" dxfId="2128" priority="1452"/>
    <cfRule type="duplicateValues" dxfId="2127" priority="1453"/>
  </conditionalFormatting>
  <conditionalFormatting sqref="C529">
    <cfRule type="duplicateValues" dxfId="2126" priority="1451"/>
  </conditionalFormatting>
  <conditionalFormatting sqref="B436:B437">
    <cfRule type="duplicateValues" dxfId="2125" priority="1450"/>
  </conditionalFormatting>
  <conditionalFormatting sqref="B609:B611 B22:B24 B26 B234:B236 B238:B239 B30:B32 B509 B241:B382 B384:B397 B421:B466 B110:B117 B121 B126:B215 B493:B503 B37:B88 B95:B108">
    <cfRule type="duplicateValues" dxfId="2124" priority="1448"/>
  </conditionalFormatting>
  <conditionalFormatting sqref="B609:B611 B22:B24 B26 B234:B236 B238:B239 B30:B32 B509 B241:B382 B384:B403 B421:B466 B110:B117 B121 B126:B215 B493:B503 B37:B88 B95:B108">
    <cfRule type="duplicateValues" dxfId="2123" priority="1447"/>
  </conditionalFormatting>
  <conditionalFormatting sqref="B95:B96">
    <cfRule type="duplicateValues" dxfId="2122" priority="1445"/>
  </conditionalFormatting>
  <conditionalFormatting sqref="C142:C143">
    <cfRule type="duplicateValues" dxfId="2121" priority="1444"/>
  </conditionalFormatting>
  <conditionalFormatting sqref="C142:C143">
    <cfRule type="duplicateValues" dxfId="2120" priority="1442"/>
    <cfRule type="duplicateValues" dxfId="2119" priority="1443"/>
  </conditionalFormatting>
  <conditionalFormatting sqref="C142:C143">
    <cfRule type="duplicateValues" dxfId="2118" priority="1439"/>
    <cfRule type="duplicateValues" dxfId="2117" priority="1440"/>
    <cfRule type="duplicateValues" dxfId="2116" priority="1441"/>
  </conditionalFormatting>
  <conditionalFormatting sqref="B142:B143">
    <cfRule type="duplicateValues" dxfId="2115" priority="1438"/>
  </conditionalFormatting>
  <conditionalFormatting sqref="C146:C150">
    <cfRule type="duplicateValues" dxfId="2114" priority="1437"/>
  </conditionalFormatting>
  <conditionalFormatting sqref="C149:C150 C146:C147">
    <cfRule type="duplicateValues" dxfId="2113" priority="1436"/>
  </conditionalFormatting>
  <conditionalFormatting sqref="C149:C150 C146:C147">
    <cfRule type="duplicateValues" dxfId="2112" priority="1434"/>
    <cfRule type="duplicateValues" dxfId="2111" priority="1435"/>
  </conditionalFormatting>
  <conditionalFormatting sqref="C149:C150 C146:C147">
    <cfRule type="duplicateValues" dxfId="2110" priority="1431"/>
    <cfRule type="duplicateValues" dxfId="2109" priority="1432"/>
    <cfRule type="duplicateValues" dxfId="2108" priority="1433"/>
  </conditionalFormatting>
  <conditionalFormatting sqref="C146:C150">
    <cfRule type="duplicateValues" dxfId="2107" priority="1429"/>
    <cfRule type="duplicateValues" dxfId="2106" priority="1430"/>
  </conditionalFormatting>
  <conditionalFormatting sqref="C146:C150">
    <cfRule type="duplicateValues" dxfId="2105" priority="1426"/>
    <cfRule type="duplicateValues" dxfId="2104" priority="1427"/>
    <cfRule type="duplicateValues" dxfId="2103" priority="1428"/>
  </conditionalFormatting>
  <conditionalFormatting sqref="B149:B150 B146:B147">
    <cfRule type="duplicateValues" dxfId="2102" priority="1425"/>
  </conditionalFormatting>
  <conditionalFormatting sqref="B146:B150">
    <cfRule type="duplicateValues" dxfId="2101" priority="1424"/>
  </conditionalFormatting>
  <conditionalFormatting sqref="C152:C154">
    <cfRule type="duplicateValues" dxfId="2100" priority="1423"/>
  </conditionalFormatting>
  <conditionalFormatting sqref="C152:C154">
    <cfRule type="duplicateValues" dxfId="2099" priority="1421"/>
    <cfRule type="duplicateValues" dxfId="2098" priority="1422"/>
  </conditionalFormatting>
  <conditionalFormatting sqref="C152:C154">
    <cfRule type="duplicateValues" dxfId="2097" priority="1418"/>
    <cfRule type="duplicateValues" dxfId="2096" priority="1419"/>
    <cfRule type="duplicateValues" dxfId="2095" priority="1420"/>
  </conditionalFormatting>
  <conditionalFormatting sqref="B152:B154">
    <cfRule type="duplicateValues" dxfId="2094" priority="1417"/>
  </conditionalFormatting>
  <conditionalFormatting sqref="C156:C157">
    <cfRule type="duplicateValues" dxfId="2093" priority="1416"/>
  </conditionalFormatting>
  <conditionalFormatting sqref="C156:C157">
    <cfRule type="duplicateValues" dxfId="2092" priority="1414"/>
    <cfRule type="duplicateValues" dxfId="2091" priority="1415"/>
  </conditionalFormatting>
  <conditionalFormatting sqref="C156:C157">
    <cfRule type="duplicateValues" dxfId="2090" priority="1411"/>
    <cfRule type="duplicateValues" dxfId="2089" priority="1412"/>
    <cfRule type="duplicateValues" dxfId="2088" priority="1413"/>
  </conditionalFormatting>
  <conditionalFormatting sqref="B156:B157">
    <cfRule type="duplicateValues" dxfId="2087" priority="1410"/>
  </conditionalFormatting>
  <conditionalFormatting sqref="C190:C192">
    <cfRule type="duplicateValues" dxfId="2086" priority="1409"/>
  </conditionalFormatting>
  <conditionalFormatting sqref="C190:C192">
    <cfRule type="duplicateValues" dxfId="2085" priority="1407"/>
    <cfRule type="duplicateValues" dxfId="2084" priority="1408"/>
  </conditionalFormatting>
  <conditionalFormatting sqref="C190:C192">
    <cfRule type="duplicateValues" dxfId="2083" priority="1404"/>
    <cfRule type="duplicateValues" dxfId="2082" priority="1405"/>
    <cfRule type="duplicateValues" dxfId="2081" priority="1406"/>
  </conditionalFormatting>
  <conditionalFormatting sqref="C190">
    <cfRule type="duplicateValues" dxfId="2080" priority="1403"/>
  </conditionalFormatting>
  <conditionalFormatting sqref="B190:B192">
    <cfRule type="duplicateValues" dxfId="2079" priority="1402"/>
  </conditionalFormatting>
  <conditionalFormatting sqref="C190">
    <cfRule type="duplicateValues" dxfId="2078" priority="1400"/>
    <cfRule type="duplicateValues" dxfId="2077" priority="1401"/>
  </conditionalFormatting>
  <conditionalFormatting sqref="C190">
    <cfRule type="duplicateValues" dxfId="2076" priority="1397"/>
    <cfRule type="duplicateValues" dxfId="2075" priority="1398"/>
    <cfRule type="duplicateValues" dxfId="2074" priority="1399"/>
  </conditionalFormatting>
  <conditionalFormatting sqref="B190">
    <cfRule type="duplicateValues" dxfId="2073" priority="1396"/>
  </conditionalFormatting>
  <conditionalFormatting sqref="C206">
    <cfRule type="duplicateValues" dxfId="2072" priority="1395"/>
  </conditionalFormatting>
  <conditionalFormatting sqref="C206">
    <cfRule type="duplicateValues" dxfId="2071" priority="1393"/>
    <cfRule type="duplicateValues" dxfId="2070" priority="1394"/>
  </conditionalFormatting>
  <conditionalFormatting sqref="C206">
    <cfRule type="duplicateValues" dxfId="2069" priority="1390"/>
    <cfRule type="duplicateValues" dxfId="2068" priority="1391"/>
    <cfRule type="duplicateValues" dxfId="2067" priority="1392"/>
  </conditionalFormatting>
  <conditionalFormatting sqref="B206">
    <cfRule type="duplicateValues" dxfId="2066" priority="1389"/>
  </conditionalFormatting>
  <conditionalFormatting sqref="C210">
    <cfRule type="duplicateValues" dxfId="2065" priority="1388"/>
  </conditionalFormatting>
  <conditionalFormatting sqref="C210:C211">
    <cfRule type="duplicateValues" dxfId="2064" priority="1387"/>
  </conditionalFormatting>
  <conditionalFormatting sqref="C210:C211">
    <cfRule type="duplicateValues" dxfId="2063" priority="1385"/>
    <cfRule type="duplicateValues" dxfId="2062" priority="1386"/>
  </conditionalFormatting>
  <conditionalFormatting sqref="C210:C211">
    <cfRule type="duplicateValues" dxfId="2061" priority="1382"/>
    <cfRule type="duplicateValues" dxfId="2060" priority="1383"/>
    <cfRule type="duplicateValues" dxfId="2059" priority="1384"/>
  </conditionalFormatting>
  <conditionalFormatting sqref="C210">
    <cfRule type="duplicateValues" dxfId="2058" priority="1380"/>
    <cfRule type="duplicateValues" dxfId="2057" priority="1381"/>
  </conditionalFormatting>
  <conditionalFormatting sqref="C210">
    <cfRule type="duplicateValues" dxfId="2056" priority="1377"/>
    <cfRule type="duplicateValues" dxfId="2055" priority="1378"/>
    <cfRule type="duplicateValues" dxfId="2054" priority="1379"/>
  </conditionalFormatting>
  <conditionalFormatting sqref="B210:B211">
    <cfRule type="duplicateValues" dxfId="2053" priority="1376"/>
  </conditionalFormatting>
  <conditionalFormatting sqref="B210">
    <cfRule type="duplicateValues" dxfId="2052" priority="1375"/>
  </conditionalFormatting>
  <conditionalFormatting sqref="C228:C233">
    <cfRule type="duplicateValues" dxfId="2051" priority="1374"/>
  </conditionalFormatting>
  <conditionalFormatting sqref="C228:C233">
    <cfRule type="duplicateValues" dxfId="2050" priority="1372"/>
    <cfRule type="duplicateValues" dxfId="2049" priority="1373"/>
  </conditionalFormatting>
  <conditionalFormatting sqref="C228:C233">
    <cfRule type="duplicateValues" dxfId="2048" priority="1369"/>
    <cfRule type="duplicateValues" dxfId="2047" priority="1370"/>
    <cfRule type="duplicateValues" dxfId="2046" priority="1371"/>
  </conditionalFormatting>
  <conditionalFormatting sqref="B228:B233">
    <cfRule type="duplicateValues" dxfId="2045" priority="1368"/>
  </conditionalFormatting>
  <conditionalFormatting sqref="B309">
    <cfRule type="duplicateValues" dxfId="2044" priority="1367"/>
  </conditionalFormatting>
  <conditionalFormatting sqref="B308">
    <cfRule type="duplicateValues" dxfId="2043" priority="1366"/>
  </conditionalFormatting>
  <conditionalFormatting sqref="B350:B351">
    <cfRule type="duplicateValues" dxfId="2042" priority="1364" stopIfTrue="1"/>
    <cfRule type="duplicateValues" dxfId="2041" priority="1365" stopIfTrue="1"/>
  </conditionalFormatting>
  <conditionalFormatting sqref="B352">
    <cfRule type="duplicateValues" dxfId="2040" priority="1362" stopIfTrue="1"/>
    <cfRule type="duplicateValues" dxfId="2039" priority="1363" stopIfTrue="1"/>
  </conditionalFormatting>
  <conditionalFormatting sqref="B346:B347">
    <cfRule type="duplicateValues" dxfId="2038" priority="1360" stopIfTrue="1"/>
    <cfRule type="duplicateValues" dxfId="2037" priority="1361" stopIfTrue="1"/>
  </conditionalFormatting>
  <conditionalFormatting sqref="B293:B294">
    <cfRule type="duplicateValues" dxfId="2036" priority="1359"/>
  </conditionalFormatting>
  <conditionalFormatting sqref="C293:C294 C285:C291 C277:C279">
    <cfRule type="duplicateValues" dxfId="2035" priority="1358"/>
  </conditionalFormatting>
  <conditionalFormatting sqref="C335 C333">
    <cfRule type="duplicateValues" dxfId="2034" priority="1357"/>
  </conditionalFormatting>
  <conditionalFormatting sqref="C293:C294 C285:C291 C277:C279">
    <cfRule type="duplicateValues" dxfId="2033" priority="1355"/>
    <cfRule type="duplicateValues" dxfId="2032" priority="1356"/>
  </conditionalFormatting>
  <conditionalFormatting sqref="C293:C294 C285:C291 C277:C279">
    <cfRule type="duplicateValues" dxfId="2031" priority="1352"/>
    <cfRule type="duplicateValues" dxfId="2030" priority="1353"/>
    <cfRule type="duplicateValues" dxfId="2029" priority="1354"/>
  </conditionalFormatting>
  <conditionalFormatting sqref="B277">
    <cfRule type="duplicateValues" dxfId="2028" priority="1350"/>
  </conditionalFormatting>
  <conditionalFormatting sqref="C335 C333">
    <cfRule type="duplicateValues" dxfId="2027" priority="1348"/>
    <cfRule type="duplicateValues" dxfId="2026" priority="1349"/>
  </conditionalFormatting>
  <conditionalFormatting sqref="C335 C333">
    <cfRule type="duplicateValues" dxfId="2025" priority="1345"/>
    <cfRule type="duplicateValues" dxfId="2024" priority="1346"/>
    <cfRule type="duplicateValues" dxfId="2023" priority="1347"/>
  </conditionalFormatting>
  <conditionalFormatting sqref="C335:C345 C353 C323:C333 C285:C321">
    <cfRule type="duplicateValues" dxfId="2022" priority="1344"/>
  </conditionalFormatting>
  <conditionalFormatting sqref="B376:B379 B323:B366 B295:B307 B277:B292">
    <cfRule type="duplicateValues" dxfId="2021" priority="1343"/>
  </conditionalFormatting>
  <conditionalFormatting sqref="B376:B379 B295:B313 B323:B366 B277:B292">
    <cfRule type="duplicateValues" dxfId="2020" priority="1342"/>
  </conditionalFormatting>
  <conditionalFormatting sqref="B335:B345 B323:B333 B350:B366 B280:B321">
    <cfRule type="duplicateValues" dxfId="2019" priority="1341"/>
  </conditionalFormatting>
  <conditionalFormatting sqref="C417 C415">
    <cfRule type="duplicateValues" dxfId="2018" priority="1340"/>
  </conditionalFormatting>
  <conditionalFormatting sqref="C417">
    <cfRule type="duplicateValues" dxfId="2017" priority="1339"/>
  </conditionalFormatting>
  <conditionalFormatting sqref="C416">
    <cfRule type="duplicateValues" dxfId="2016" priority="1338"/>
  </conditionalFormatting>
  <conditionalFormatting sqref="C416">
    <cfRule type="duplicateValues" dxfId="2015" priority="1336"/>
    <cfRule type="duplicateValues" dxfId="2014" priority="1337"/>
  </conditionalFormatting>
  <conditionalFormatting sqref="C416">
    <cfRule type="duplicateValues" dxfId="2013" priority="1333"/>
    <cfRule type="duplicateValues" dxfId="2012" priority="1334"/>
    <cfRule type="duplicateValues" dxfId="2011" priority="1335"/>
  </conditionalFormatting>
  <conditionalFormatting sqref="C418:C420">
    <cfRule type="duplicateValues" dxfId="2010" priority="1332"/>
  </conditionalFormatting>
  <conditionalFormatting sqref="C418:C420">
    <cfRule type="duplicateValues" dxfId="2009" priority="1330"/>
    <cfRule type="duplicateValues" dxfId="2008" priority="1331"/>
  </conditionalFormatting>
  <conditionalFormatting sqref="C418:C420">
    <cfRule type="duplicateValues" dxfId="2007" priority="1327"/>
    <cfRule type="duplicateValues" dxfId="2006" priority="1328"/>
    <cfRule type="duplicateValues" dxfId="2005" priority="1329"/>
  </conditionalFormatting>
  <conditionalFormatting sqref="C415">
    <cfRule type="duplicateValues" dxfId="2004" priority="1326"/>
  </conditionalFormatting>
  <conditionalFormatting sqref="C417 C415">
    <cfRule type="duplicateValues" dxfId="2003" priority="1324"/>
    <cfRule type="duplicateValues" dxfId="2002" priority="1325"/>
  </conditionalFormatting>
  <conditionalFormatting sqref="C417 C415">
    <cfRule type="duplicateValues" dxfId="2001" priority="1321"/>
    <cfRule type="duplicateValues" dxfId="2000" priority="1322"/>
    <cfRule type="duplicateValues" dxfId="1999" priority="1323"/>
  </conditionalFormatting>
  <conditionalFormatting sqref="B417 B414:B415">
    <cfRule type="duplicateValues" dxfId="1998" priority="1320"/>
  </conditionalFormatting>
  <conditionalFormatting sqref="B426:B427">
    <cfRule type="duplicateValues" dxfId="1997" priority="1319"/>
  </conditionalFormatting>
  <conditionalFormatting sqref="C426:C427">
    <cfRule type="duplicateValues" dxfId="1996" priority="1318"/>
  </conditionalFormatting>
  <conditionalFormatting sqref="C426:C427">
    <cfRule type="duplicateValues" dxfId="1995" priority="1316"/>
    <cfRule type="duplicateValues" dxfId="1994" priority="1317"/>
  </conditionalFormatting>
  <conditionalFormatting sqref="C426:C427">
    <cfRule type="duplicateValues" dxfId="1993" priority="1313"/>
    <cfRule type="duplicateValues" dxfId="1992" priority="1314"/>
    <cfRule type="duplicateValues" dxfId="1991" priority="1315"/>
  </conditionalFormatting>
  <conditionalFormatting sqref="C441">
    <cfRule type="duplicateValues" dxfId="1990" priority="1312"/>
  </conditionalFormatting>
  <conditionalFormatting sqref="C441">
    <cfRule type="duplicateValues" dxfId="1989" priority="1309"/>
    <cfRule type="duplicateValues" dxfId="1988" priority="1310"/>
  </conditionalFormatting>
  <conditionalFormatting sqref="C441">
    <cfRule type="duplicateValues" dxfId="1987" priority="1306"/>
    <cfRule type="duplicateValues" dxfId="1986" priority="1307"/>
    <cfRule type="duplicateValues" dxfId="1985" priority="1308"/>
  </conditionalFormatting>
  <conditionalFormatting sqref="C498:C499">
    <cfRule type="duplicateValues" dxfId="1984" priority="1305"/>
  </conditionalFormatting>
  <conditionalFormatting sqref="B498:B499">
    <cfRule type="duplicateValues" dxfId="1983" priority="1304"/>
  </conditionalFormatting>
  <conditionalFormatting sqref="C498:C499">
    <cfRule type="duplicateValues" dxfId="1982" priority="1302"/>
    <cfRule type="duplicateValues" dxfId="1981" priority="1303"/>
  </conditionalFormatting>
  <conditionalFormatting sqref="C498:C499">
    <cfRule type="duplicateValues" dxfId="1980" priority="1299"/>
    <cfRule type="duplicateValues" dxfId="1979" priority="1300"/>
    <cfRule type="duplicateValues" dxfId="1978" priority="1301"/>
  </conditionalFormatting>
  <conditionalFormatting sqref="C503">
    <cfRule type="duplicateValues" dxfId="1977" priority="1298"/>
  </conditionalFormatting>
  <conditionalFormatting sqref="B503">
    <cfRule type="duplicateValues" dxfId="1976" priority="1297"/>
  </conditionalFormatting>
  <conditionalFormatting sqref="C503">
    <cfRule type="duplicateValues" dxfId="1975" priority="1295"/>
    <cfRule type="duplicateValues" dxfId="1974" priority="1296"/>
  </conditionalFormatting>
  <conditionalFormatting sqref="C503">
    <cfRule type="duplicateValues" dxfId="1973" priority="1292"/>
    <cfRule type="duplicateValues" dxfId="1972" priority="1293"/>
    <cfRule type="duplicateValues" dxfId="1971" priority="1294"/>
  </conditionalFormatting>
  <conditionalFormatting sqref="B549:B554">
    <cfRule type="duplicateValues" dxfId="1970" priority="1291"/>
  </conditionalFormatting>
  <conditionalFormatting sqref="C616">
    <cfRule type="duplicateValues" dxfId="1969" priority="1289"/>
    <cfRule type="duplicateValues" dxfId="1968" priority="1290"/>
  </conditionalFormatting>
  <conditionalFormatting sqref="C616">
    <cfRule type="duplicateValues" dxfId="1967" priority="1288"/>
  </conditionalFormatting>
  <conditionalFormatting sqref="C616">
    <cfRule type="duplicateValues" dxfId="1966" priority="1285"/>
    <cfRule type="duplicateValues" dxfId="1965" priority="1286"/>
    <cfRule type="duplicateValues" dxfId="1964" priority="1287"/>
  </conditionalFormatting>
  <conditionalFormatting sqref="C623">
    <cfRule type="duplicateValues" dxfId="1963" priority="1284"/>
  </conditionalFormatting>
  <conditionalFormatting sqref="C623">
    <cfRule type="duplicateValues" dxfId="1962" priority="1282"/>
    <cfRule type="duplicateValues" dxfId="1961" priority="1283"/>
  </conditionalFormatting>
  <conditionalFormatting sqref="C623">
    <cfRule type="duplicateValues" dxfId="1960" priority="1279"/>
    <cfRule type="duplicateValues" dxfId="1959" priority="1280"/>
    <cfRule type="duplicateValues" dxfId="1958" priority="1281"/>
  </conditionalFormatting>
  <conditionalFormatting sqref="C106">
    <cfRule type="duplicateValues" dxfId="1957" priority="1277"/>
    <cfRule type="duplicateValues" dxfId="1956" priority="1278"/>
  </conditionalFormatting>
  <conditionalFormatting sqref="C106">
    <cfRule type="duplicateValues" dxfId="1955" priority="1276"/>
  </conditionalFormatting>
  <conditionalFormatting sqref="C106">
    <cfRule type="duplicateValues" dxfId="1954" priority="1273"/>
    <cfRule type="duplicateValues" dxfId="1953" priority="1274"/>
    <cfRule type="duplicateValues" dxfId="1952" priority="1275"/>
  </conditionalFormatting>
  <conditionalFormatting sqref="B106">
    <cfRule type="duplicateValues" dxfId="1951" priority="1272"/>
  </conditionalFormatting>
  <conditionalFormatting sqref="C177">
    <cfRule type="duplicateValues" dxfId="1950" priority="1271"/>
  </conditionalFormatting>
  <conditionalFormatting sqref="C177">
    <cfRule type="duplicateValues" dxfId="1949" priority="1269"/>
    <cfRule type="duplicateValues" dxfId="1948" priority="1270"/>
  </conditionalFormatting>
  <conditionalFormatting sqref="C177">
    <cfRule type="duplicateValues" dxfId="1947" priority="1266"/>
    <cfRule type="duplicateValues" dxfId="1946" priority="1267"/>
    <cfRule type="duplicateValues" dxfId="1945" priority="1268"/>
  </conditionalFormatting>
  <conditionalFormatting sqref="B177">
    <cfRule type="duplicateValues" dxfId="1944" priority="1265"/>
  </conditionalFormatting>
  <conditionalFormatting sqref="B107">
    <cfRule type="duplicateValues" dxfId="1943" priority="1259"/>
  </conditionalFormatting>
  <conditionalFormatting sqref="B391">
    <cfRule type="duplicateValues" dxfId="1942" priority="1257"/>
  </conditionalFormatting>
  <conditionalFormatting sqref="B423:B424">
    <cfRule type="duplicateValues" dxfId="1941" priority="1256"/>
  </conditionalFormatting>
  <conditionalFormatting sqref="C529 C401:C420 C436:C437 C428:C434 C526 C104:C106 C47:C83 C241 C121 C126:C234">
    <cfRule type="duplicateValues" dxfId="1940" priority="1255"/>
  </conditionalFormatting>
  <conditionalFormatting sqref="C529 C436:C437 C109:C117 C526 C104:C106 C47:C83 C241 C428:C434 C401:C420 C121 C126:C234">
    <cfRule type="duplicateValues" dxfId="1939" priority="1253"/>
    <cfRule type="duplicateValues" dxfId="1938" priority="1254"/>
  </conditionalFormatting>
  <conditionalFormatting sqref="C529 C436:C437 C109:C117 C526 C104:C106 C47:C83 C241 C428:C434 C401:C420 C121 C126:C234">
    <cfRule type="duplicateValues" dxfId="1937" priority="1252"/>
  </conditionalFormatting>
  <conditionalFormatting sqref="C529 C436:C437 C109:C117 C526 C104:C106 C241 C428:C434 C47:C83 C401:C420 C121 C126:C234">
    <cfRule type="duplicateValues" dxfId="1936" priority="1251"/>
  </conditionalFormatting>
  <conditionalFormatting sqref="C529 C436:C437 C109:C117 C526 C104:C106 C241 C428:C434 C47:C83 C401:C420 C121 C126:C234">
    <cfRule type="duplicateValues" dxfId="1935" priority="1248"/>
    <cfRule type="duplicateValues" dxfId="1934" priority="1249"/>
    <cfRule type="duplicateValues" dxfId="1933" priority="1250"/>
  </conditionalFormatting>
  <conditionalFormatting sqref="C626 C607 C436:C437 C109:C117 C126:C234 C513:C526 C241 C428:C434 C47:C83 C446 C449:C451 C455:C458 C529:C605 C401:C420 C104:C106 C121 C493:C506">
    <cfRule type="duplicateValues" dxfId="1932" priority="1247"/>
  </conditionalFormatting>
  <conditionalFormatting sqref="B628 B624:B626 B620:B621 B613:B616 B520:B526 B438:B451 B241 B529:B538 B14:B25 B243:B382 B384:B435 B30:B32 B121 B126:B234 B493:B509 B37:B88 B95:B117">
    <cfRule type="duplicateValues" dxfId="1931" priority="1246"/>
  </conditionalFormatting>
  <conditionalFormatting sqref="B628 B624:B626 B620:B621 B613:B616 B520:B526 B438:B458 B241 B529:B538 B14:B25 B243:B382 B384:B435 B30:B32 B121 B126:B234 B493:B509 B37:B88 B95:B117">
    <cfRule type="duplicateValues" dxfId="1930" priority="1245"/>
  </conditionalFormatting>
  <conditionalFormatting sqref="C454">
    <cfRule type="duplicateValues" dxfId="1929" priority="1244"/>
  </conditionalFormatting>
  <conditionalFormatting sqref="B454">
    <cfRule type="duplicateValues" dxfId="1928" priority="1243"/>
  </conditionalFormatting>
  <conditionalFormatting sqref="C454">
    <cfRule type="duplicateValues" dxfId="1927" priority="1241"/>
    <cfRule type="duplicateValues" dxfId="1926" priority="1242"/>
  </conditionalFormatting>
  <conditionalFormatting sqref="C454">
    <cfRule type="duplicateValues" dxfId="1925" priority="1238"/>
    <cfRule type="duplicateValues" dxfId="1924" priority="1239"/>
    <cfRule type="duplicateValues" dxfId="1923" priority="1240"/>
  </conditionalFormatting>
  <conditionalFormatting sqref="B89">
    <cfRule type="duplicateValues" dxfId="1922" priority="1236" stopIfTrue="1"/>
    <cfRule type="duplicateValues" dxfId="1921" priority="1237" stopIfTrue="1"/>
  </conditionalFormatting>
  <conditionalFormatting sqref="C203">
    <cfRule type="duplicateValues" dxfId="1920" priority="1235"/>
  </conditionalFormatting>
  <conditionalFormatting sqref="C203">
    <cfRule type="duplicateValues" dxfId="1919" priority="1233"/>
    <cfRule type="duplicateValues" dxfId="1918" priority="1234"/>
  </conditionalFormatting>
  <conditionalFormatting sqref="C203">
    <cfRule type="duplicateValues" dxfId="1917" priority="1230"/>
    <cfRule type="duplicateValues" dxfId="1916" priority="1231"/>
    <cfRule type="duplicateValues" dxfId="1915" priority="1232"/>
  </conditionalFormatting>
  <conditionalFormatting sqref="B203">
    <cfRule type="duplicateValues" dxfId="1914" priority="1229"/>
  </conditionalFormatting>
  <conditionalFormatting sqref="C540:C605">
    <cfRule type="duplicateValues" dxfId="1913" priority="1228"/>
  </conditionalFormatting>
  <conditionalFormatting sqref="C540:C605">
    <cfRule type="duplicateValues" dxfId="1912" priority="1226"/>
    <cfRule type="duplicateValues" dxfId="1911" priority="1227"/>
  </conditionalFormatting>
  <conditionalFormatting sqref="C540:C605">
    <cfRule type="duplicateValues" dxfId="1910" priority="1223"/>
    <cfRule type="duplicateValues" dxfId="1909" priority="1224"/>
    <cfRule type="duplicateValues" dxfId="1908" priority="1225"/>
  </conditionalFormatting>
  <conditionalFormatting sqref="C629:C730 C732:C754">
    <cfRule type="duplicateValues" dxfId="1907" priority="1222"/>
  </conditionalFormatting>
  <conditionalFormatting sqref="C629:C730 C732:C754">
    <cfRule type="duplicateValues" dxfId="1906" priority="1220"/>
    <cfRule type="duplicateValues" dxfId="1905" priority="1221"/>
  </conditionalFormatting>
  <conditionalFormatting sqref="C629:C730 C732:C754">
    <cfRule type="duplicateValues" dxfId="1904" priority="1217"/>
    <cfRule type="duplicateValues" dxfId="1903" priority="1218"/>
    <cfRule type="duplicateValues" dxfId="1902" priority="1219"/>
  </conditionalFormatting>
  <conditionalFormatting sqref="B731">
    <cfRule type="duplicateValues" dxfId="1901" priority="1216"/>
  </conditionalFormatting>
  <conditionalFormatting sqref="B729:B730">
    <cfRule type="duplicateValues" dxfId="1900" priority="1215"/>
  </conditionalFormatting>
  <conditionalFormatting sqref="B511:B512">
    <cfRule type="duplicateValues" dxfId="1899" priority="1214"/>
  </conditionalFormatting>
  <conditionalFormatting sqref="B508">
    <cfRule type="duplicateValues" dxfId="1898" priority="1213"/>
  </conditionalFormatting>
  <conditionalFormatting sqref="B99">
    <cfRule type="duplicateValues" dxfId="1897" priority="1212"/>
  </conditionalFormatting>
  <conditionalFormatting sqref="C27">
    <cfRule type="duplicateValues" dxfId="1896" priority="1209"/>
  </conditionalFormatting>
  <conditionalFormatting sqref="C27">
    <cfRule type="duplicateValues" dxfId="1895" priority="1207"/>
    <cfRule type="duplicateValues" dxfId="1894" priority="1208"/>
  </conditionalFormatting>
  <conditionalFormatting sqref="C27">
    <cfRule type="duplicateValues" dxfId="1893" priority="1204"/>
    <cfRule type="duplicateValues" dxfId="1892" priority="1205"/>
    <cfRule type="duplicateValues" dxfId="1891" priority="1206"/>
  </conditionalFormatting>
  <conditionalFormatting sqref="B96">
    <cfRule type="duplicateValues" dxfId="1890" priority="1201"/>
  </conditionalFormatting>
  <conditionalFormatting sqref="B100">
    <cfRule type="duplicateValues" dxfId="1889" priority="1200"/>
  </conditionalFormatting>
  <conditionalFormatting sqref="B122">
    <cfRule type="duplicateValues" dxfId="1888" priority="1199"/>
  </conditionalFormatting>
  <conditionalFormatting sqref="B479">
    <cfRule type="duplicateValues" dxfId="1887" priority="1198"/>
  </conditionalFormatting>
  <conditionalFormatting sqref="B491">
    <cfRule type="duplicateValues" dxfId="1886" priority="1197"/>
  </conditionalFormatting>
  <conditionalFormatting sqref="B509">
    <cfRule type="duplicateValues" dxfId="1885" priority="1196"/>
  </conditionalFormatting>
  <conditionalFormatting sqref="B510">
    <cfRule type="duplicateValues" dxfId="1884" priority="1195"/>
  </conditionalFormatting>
  <conditionalFormatting sqref="C85">
    <cfRule type="duplicateValues" dxfId="1883" priority="1193"/>
  </conditionalFormatting>
  <conditionalFormatting sqref="C85">
    <cfRule type="duplicateValues" dxfId="1882" priority="1191"/>
    <cfRule type="duplicateValues" dxfId="1881" priority="1192"/>
  </conditionalFormatting>
  <conditionalFormatting sqref="C85">
    <cfRule type="duplicateValues" dxfId="1880" priority="1188"/>
    <cfRule type="duplicateValues" dxfId="1879" priority="1189"/>
    <cfRule type="duplicateValues" dxfId="1878" priority="1190"/>
  </conditionalFormatting>
  <conditionalFormatting sqref="B85">
    <cfRule type="duplicateValues" dxfId="1877" priority="1187"/>
  </conditionalFormatting>
  <conditionalFormatting sqref="C86">
    <cfRule type="duplicateValues" dxfId="1876" priority="1186"/>
  </conditionalFormatting>
  <conditionalFormatting sqref="C86">
    <cfRule type="duplicateValues" dxfId="1875" priority="1184"/>
    <cfRule type="duplicateValues" dxfId="1874" priority="1185"/>
  </conditionalFormatting>
  <conditionalFormatting sqref="C86">
    <cfRule type="duplicateValues" dxfId="1873" priority="1181"/>
    <cfRule type="duplicateValues" dxfId="1872" priority="1182"/>
    <cfRule type="duplicateValues" dxfId="1871" priority="1183"/>
  </conditionalFormatting>
  <conditionalFormatting sqref="B86">
    <cfRule type="duplicateValues" dxfId="1870" priority="1180"/>
  </conditionalFormatting>
  <conditionalFormatting sqref="C88">
    <cfRule type="duplicateValues" dxfId="1869" priority="1179"/>
  </conditionalFormatting>
  <conditionalFormatting sqref="C88">
    <cfRule type="duplicateValues" dxfId="1868" priority="1177"/>
    <cfRule type="duplicateValues" dxfId="1867" priority="1178"/>
  </conditionalFormatting>
  <conditionalFormatting sqref="C88">
    <cfRule type="duplicateValues" dxfId="1866" priority="1174"/>
    <cfRule type="duplicateValues" dxfId="1865" priority="1175"/>
    <cfRule type="duplicateValues" dxfId="1864" priority="1176"/>
  </conditionalFormatting>
  <conditionalFormatting sqref="B98">
    <cfRule type="duplicateValues" dxfId="1863" priority="1166"/>
  </conditionalFormatting>
  <conditionalFormatting sqref="B118">
    <cfRule type="duplicateValues" dxfId="1862" priority="1165"/>
  </conditionalFormatting>
  <conditionalFormatting sqref="B478">
    <cfRule type="duplicateValues" dxfId="1861" priority="1164"/>
  </conditionalFormatting>
  <conditionalFormatting sqref="B123">
    <cfRule type="duplicateValues" dxfId="1860" priority="1163"/>
  </conditionalFormatting>
  <conditionalFormatting sqref="B480">
    <cfRule type="duplicateValues" dxfId="1859" priority="1162"/>
  </conditionalFormatting>
  <conditionalFormatting sqref="B483">
    <cfRule type="duplicateValues" dxfId="1858" priority="1161"/>
  </conditionalFormatting>
  <conditionalFormatting sqref="B485">
    <cfRule type="duplicateValues" dxfId="1857" priority="1160"/>
  </conditionalFormatting>
  <conditionalFormatting sqref="B486">
    <cfRule type="duplicateValues" dxfId="1856" priority="1159"/>
  </conditionalFormatting>
  <conditionalFormatting sqref="B487">
    <cfRule type="duplicateValues" dxfId="1855" priority="1158"/>
  </conditionalFormatting>
  <conditionalFormatting sqref="B488">
    <cfRule type="duplicateValues" dxfId="1854" priority="1157"/>
  </conditionalFormatting>
  <conditionalFormatting sqref="B489">
    <cfRule type="duplicateValues" dxfId="1853" priority="1156"/>
  </conditionalFormatting>
  <conditionalFormatting sqref="B490">
    <cfRule type="duplicateValues" dxfId="1852" priority="1155"/>
  </conditionalFormatting>
  <conditionalFormatting sqref="B492">
    <cfRule type="duplicateValues" dxfId="1851" priority="1154"/>
  </conditionalFormatting>
  <conditionalFormatting sqref="B507">
    <cfRule type="duplicateValues" dxfId="1850" priority="1153"/>
  </conditionalFormatting>
  <conditionalFormatting sqref="B92">
    <cfRule type="duplicateValues" dxfId="1849" priority="1152"/>
  </conditionalFormatting>
  <conditionalFormatting sqref="C92">
    <cfRule type="duplicateValues" dxfId="1848" priority="1151"/>
  </conditionalFormatting>
  <conditionalFormatting sqref="C92">
    <cfRule type="duplicateValues" dxfId="1847" priority="1149"/>
    <cfRule type="duplicateValues" dxfId="1846" priority="1150"/>
  </conditionalFormatting>
  <conditionalFormatting sqref="C92">
    <cfRule type="duplicateValues" dxfId="1845" priority="1146"/>
    <cfRule type="duplicateValues" dxfId="1844" priority="1147"/>
    <cfRule type="duplicateValues" dxfId="1843" priority="1148"/>
  </conditionalFormatting>
  <conditionalFormatting sqref="B144">
    <cfRule type="duplicateValues" dxfId="1842" priority="1144" stopIfTrue="1"/>
    <cfRule type="duplicateValues" dxfId="1841" priority="1145" stopIfTrue="1"/>
  </conditionalFormatting>
  <conditionalFormatting sqref="B169">
    <cfRule type="duplicateValues" dxfId="1840" priority="1142" stopIfTrue="1"/>
    <cfRule type="duplicateValues" dxfId="1839" priority="1143" stopIfTrue="1"/>
  </conditionalFormatting>
  <conditionalFormatting sqref="B74">
    <cfRule type="duplicateValues" dxfId="1838" priority="1140" stopIfTrue="1"/>
    <cfRule type="duplicateValues" dxfId="1837" priority="1141" stopIfTrue="1"/>
  </conditionalFormatting>
  <conditionalFormatting sqref="B75:B80">
    <cfRule type="duplicateValues" dxfId="1836" priority="1138" stopIfTrue="1"/>
    <cfRule type="duplicateValues" dxfId="1835" priority="1139" stopIfTrue="1"/>
  </conditionalFormatting>
  <conditionalFormatting sqref="B97 B99:B100">
    <cfRule type="duplicateValues" dxfId="1834" priority="1136" stopIfTrue="1"/>
    <cfRule type="duplicateValues" dxfId="1833" priority="1137" stopIfTrue="1"/>
  </conditionalFormatting>
  <conditionalFormatting sqref="C392">
    <cfRule type="duplicateValues" dxfId="1832" priority="1135"/>
  </conditionalFormatting>
  <conditionalFormatting sqref="C392">
    <cfRule type="duplicateValues" dxfId="1831" priority="1133"/>
    <cfRule type="duplicateValues" dxfId="1830" priority="1134"/>
  </conditionalFormatting>
  <conditionalFormatting sqref="C392">
    <cfRule type="duplicateValues" dxfId="1829" priority="1130"/>
    <cfRule type="duplicateValues" dxfId="1828" priority="1131"/>
    <cfRule type="duplicateValues" dxfId="1827" priority="1132"/>
  </conditionalFormatting>
  <conditionalFormatting sqref="B405">
    <cfRule type="duplicateValues" dxfId="1826" priority="1128" stopIfTrue="1"/>
    <cfRule type="duplicateValues" dxfId="1825" priority="1129" stopIfTrue="1"/>
  </conditionalFormatting>
  <conditionalFormatting sqref="B409">
    <cfRule type="duplicateValues" dxfId="1824" priority="1126" stopIfTrue="1"/>
    <cfRule type="duplicateValues" dxfId="1823" priority="1127" stopIfTrue="1"/>
  </conditionalFormatting>
  <conditionalFormatting sqref="B401:B402">
    <cfRule type="duplicateValues" dxfId="1822" priority="1124" stopIfTrue="1"/>
    <cfRule type="duplicateValues" dxfId="1821" priority="1125" stopIfTrue="1"/>
  </conditionalFormatting>
  <conditionalFormatting sqref="B189">
    <cfRule type="duplicateValues" dxfId="1820" priority="1122" stopIfTrue="1"/>
    <cfRule type="duplicateValues" dxfId="1819" priority="1123" stopIfTrue="1"/>
  </conditionalFormatting>
  <conditionalFormatting sqref="C401:C403 C195:C196 C405 C141:C175 C189:C191 C102:C117 C119:C121 C124:C127">
    <cfRule type="duplicateValues" dxfId="1818" priority="1121"/>
  </conditionalFormatting>
  <conditionalFormatting sqref="C401:C403 C195:C196 C189:C191 C141:C175 C405:C409 C102:C117 C119:C121 C124:C127">
    <cfRule type="duplicateValues" dxfId="1817" priority="1119"/>
    <cfRule type="duplicateValues" dxfId="1816" priority="1120"/>
  </conditionalFormatting>
  <conditionalFormatting sqref="C401:C403 C195:C196 C189:C191 C141:C175 C405:C409 C102:C117 C119:C121 C124:C127">
    <cfRule type="duplicateValues" dxfId="1815" priority="1118"/>
  </conditionalFormatting>
  <conditionalFormatting sqref="C401:C403 C195:C196 C141:C175 C189:C191 C405:C409 C102:C117 C119:C121 C124:C127">
    <cfRule type="duplicateValues" dxfId="1814" priority="1116"/>
    <cfRule type="duplicateValues" dxfId="1813" priority="1117"/>
  </conditionalFormatting>
  <conditionalFormatting sqref="C401:C403 C195:C196 C141:C175 C189:C191 C405:C409 C102:C117 C119:C121 C124:C127">
    <cfRule type="duplicateValues" dxfId="1812" priority="1115"/>
  </conditionalFormatting>
  <conditionalFormatting sqref="C195:C196">
    <cfRule type="duplicateValues" dxfId="1811" priority="1114"/>
  </conditionalFormatting>
  <conditionalFormatting sqref="C405:C409 C195:C196 C189:C191 C141:C175 C401:C403 C102:C117 C119:C121 C124:C127">
    <cfRule type="duplicateValues" dxfId="1810" priority="1111"/>
    <cfRule type="duplicateValues" dxfId="1809" priority="1112"/>
    <cfRule type="duplicateValues" dxfId="1808" priority="1113"/>
  </conditionalFormatting>
  <conditionalFormatting sqref="C405:C409 C401:C403 C141:C175 C195:C196 C189:C191 C102:C117 C119:C121 C124:C127">
    <cfRule type="duplicateValues" dxfId="1807" priority="1110"/>
  </conditionalFormatting>
  <conditionalFormatting sqref="C401:C403 C189:C191 C141:C175 C195:C196 C405:C409 C102:C117 C119:C121 C124:C127">
    <cfRule type="duplicateValues" dxfId="1806" priority="1109"/>
  </conditionalFormatting>
  <conditionalFormatting sqref="B71">
    <cfRule type="duplicateValues" dxfId="1805" priority="1107" stopIfTrue="1"/>
    <cfRule type="duplicateValues" dxfId="1804" priority="1108" stopIfTrue="1"/>
  </conditionalFormatting>
  <conditionalFormatting sqref="C404">
    <cfRule type="duplicateValues" dxfId="1803" priority="1104"/>
    <cfRule type="duplicateValues" dxfId="1802" priority="1105"/>
  </conditionalFormatting>
  <conditionalFormatting sqref="C404">
    <cfRule type="duplicateValues" dxfId="1801" priority="1101"/>
    <cfRule type="duplicateValues" dxfId="1800" priority="1102"/>
    <cfRule type="duplicateValues" dxfId="1799" priority="1103"/>
  </conditionalFormatting>
  <conditionalFormatting sqref="C198 C181:C189 C141:C178 C102:C117 C119:C121 C124:C127">
    <cfRule type="duplicateValues" dxfId="1798" priority="1099"/>
  </conditionalFormatting>
  <conditionalFormatting sqref="C181:C189 C141:C178 C198 C102:C117 C119:C121 C124:C127">
    <cfRule type="duplicateValues" dxfId="1797" priority="1097"/>
    <cfRule type="duplicateValues" dxfId="1796" priority="1098"/>
  </conditionalFormatting>
  <conditionalFormatting sqref="C181:C189 C141:C178 C198 C102:C117 C119:C121 C124:C127">
    <cfRule type="duplicateValues" dxfId="1795" priority="1096"/>
  </conditionalFormatting>
  <conditionalFormatting sqref="C181:C189">
    <cfRule type="duplicateValues" dxfId="1794" priority="1095"/>
  </conditionalFormatting>
  <conditionalFormatting sqref="C181:C189 C141:C178 C198 C102:C117 C119:C121 C124:C127">
    <cfRule type="duplicateValues" dxfId="1793" priority="1092"/>
    <cfRule type="duplicateValues" dxfId="1792" priority="1093"/>
    <cfRule type="duplicateValues" dxfId="1791" priority="1094"/>
  </conditionalFormatting>
  <conditionalFormatting sqref="C389:C397 C399 C141:C178 C198 C181:C189 C102:C117 C119:C121 C124:C127">
    <cfRule type="duplicateValues" dxfId="1790" priority="1091"/>
  </conditionalFormatting>
  <conditionalFormatting sqref="B389:B396 B198 B141:B178 B181:B189 B405:B409 B64:B70 B200 B72:B88 B92 B96:B127">
    <cfRule type="duplicateValues" dxfId="1789" priority="1090"/>
  </conditionalFormatting>
  <conditionalFormatting sqref="B389:B396 B141:B178 B181:B189 B405:B409 B64:B70 B200 B198 B72:B88 B92 B96:B127">
    <cfRule type="duplicateValues" dxfId="1788" priority="1089"/>
  </conditionalFormatting>
  <conditionalFormatting sqref="B168 B166">
    <cfRule type="duplicateValues" dxfId="1787" priority="1087" stopIfTrue="1"/>
    <cfRule type="duplicateValues" dxfId="1786" priority="1088" stopIfTrue="1"/>
  </conditionalFormatting>
  <conditionalFormatting sqref="B401:B403 B195:B196 B198:B200 B141:B175 B189:B193 B64:B70 B72:B87 B92 B96:B127">
    <cfRule type="duplicateValues" dxfId="1785" priority="1086"/>
  </conditionalFormatting>
  <conditionalFormatting sqref="B401:B403">
    <cfRule type="duplicateValues" dxfId="1784" priority="1085"/>
  </conditionalFormatting>
  <conditionalFormatting sqref="B405:B409 B181:B189 B141:B178 B64:B70 B389:B396 B200 B198 B72:B88 B92 B96:B127">
    <cfRule type="duplicateValues" dxfId="1783" priority="1084"/>
  </conditionalFormatting>
  <conditionalFormatting sqref="B405:B409 B198 B64:B70 B141:B178 B389:B396 B200 B181:B189 B72:B88 B92 B96:B127">
    <cfRule type="duplicateValues" dxfId="1782" priority="1083"/>
  </conditionalFormatting>
  <conditionalFormatting sqref="B401:B403 B198:B200 B195:B196 B141:B175 B189:B193 B64:B70 B72:B87 B92 B96:B127">
    <cfRule type="duplicateValues" dxfId="1781" priority="1082"/>
  </conditionalFormatting>
  <conditionalFormatting sqref="B76">
    <cfRule type="duplicateValues" dxfId="1780" priority="1080" stopIfTrue="1"/>
    <cfRule type="duplicateValues" dxfId="1779" priority="1081" stopIfTrue="1"/>
  </conditionalFormatting>
  <conditionalFormatting sqref="B77:B82">
    <cfRule type="duplicateValues" dxfId="1778" priority="1078" stopIfTrue="1"/>
    <cfRule type="duplicateValues" dxfId="1777" priority="1079" stopIfTrue="1"/>
  </conditionalFormatting>
  <conditionalFormatting sqref="B99 B101:B102">
    <cfRule type="duplicateValues" dxfId="1776" priority="1076" stopIfTrue="1"/>
    <cfRule type="duplicateValues" dxfId="1775" priority="1077" stopIfTrue="1"/>
  </conditionalFormatting>
  <conditionalFormatting sqref="B152:B154">
    <cfRule type="duplicateValues" dxfId="1774" priority="1074" stopIfTrue="1"/>
    <cfRule type="duplicateValues" dxfId="1773" priority="1075" stopIfTrue="1"/>
  </conditionalFormatting>
  <conditionalFormatting sqref="B156">
    <cfRule type="duplicateValues" dxfId="1772" priority="1072" stopIfTrue="1"/>
    <cfRule type="duplicateValues" dxfId="1771" priority="1073" stopIfTrue="1"/>
  </conditionalFormatting>
  <conditionalFormatting sqref="B166">
    <cfRule type="duplicateValues" dxfId="1770" priority="1070" stopIfTrue="1"/>
    <cfRule type="duplicateValues" dxfId="1769" priority="1071" stopIfTrue="1"/>
  </conditionalFormatting>
  <conditionalFormatting sqref="B162:B163">
    <cfRule type="duplicateValues" dxfId="1768" priority="1068" stopIfTrue="1"/>
    <cfRule type="duplicateValues" dxfId="1767" priority="1069" stopIfTrue="1"/>
  </conditionalFormatting>
  <conditionalFormatting sqref="B172">
    <cfRule type="duplicateValues" dxfId="1766" priority="1066" stopIfTrue="1"/>
    <cfRule type="duplicateValues" dxfId="1765" priority="1067" stopIfTrue="1"/>
  </conditionalFormatting>
  <conditionalFormatting sqref="B199">
    <cfRule type="duplicateValues" dxfId="1764" priority="1064" stopIfTrue="1"/>
    <cfRule type="duplicateValues" dxfId="1763" priority="1065" stopIfTrue="1"/>
  </conditionalFormatting>
  <conditionalFormatting sqref="B397">
    <cfRule type="duplicateValues" dxfId="1762" priority="1062" stopIfTrue="1"/>
    <cfRule type="duplicateValues" dxfId="1761" priority="1063" stopIfTrue="1"/>
  </conditionalFormatting>
  <conditionalFormatting sqref="B402">
    <cfRule type="duplicateValues" dxfId="1760" priority="1059" stopIfTrue="1"/>
    <cfRule type="duplicateValues" dxfId="1759" priority="1060" stopIfTrue="1"/>
  </conditionalFormatting>
  <conditionalFormatting sqref="B422:B432">
    <cfRule type="duplicateValues" dxfId="1758" priority="1057" stopIfTrue="1"/>
    <cfRule type="duplicateValues" dxfId="1757" priority="1058" stopIfTrue="1"/>
  </conditionalFormatting>
  <conditionalFormatting sqref="B456:B457">
    <cfRule type="duplicateValues" dxfId="1756" priority="1055" stopIfTrue="1"/>
    <cfRule type="duplicateValues" dxfId="1755" priority="1056" stopIfTrue="1"/>
  </conditionalFormatting>
  <conditionalFormatting sqref="B450:B453">
    <cfRule type="duplicateValues" dxfId="1754" priority="1053" stopIfTrue="1"/>
    <cfRule type="duplicateValues" dxfId="1753" priority="1054" stopIfTrue="1"/>
  </conditionalFormatting>
  <conditionalFormatting sqref="C571">
    <cfRule type="duplicateValues" dxfId="1752" priority="1051"/>
  </conditionalFormatting>
  <conditionalFormatting sqref="C571">
    <cfRule type="duplicateValues" dxfId="1751" priority="1049"/>
    <cfRule type="duplicateValues" dxfId="1750" priority="1050"/>
  </conditionalFormatting>
  <conditionalFormatting sqref="C571">
    <cfRule type="duplicateValues" dxfId="1749" priority="1046"/>
    <cfRule type="duplicateValues" dxfId="1748" priority="1047"/>
    <cfRule type="duplicateValues" dxfId="1747" priority="1048"/>
  </conditionalFormatting>
  <conditionalFormatting sqref="B37:B43 B27:B32">
    <cfRule type="duplicateValues" dxfId="1746" priority="1044"/>
  </conditionalFormatting>
  <conditionalFormatting sqref="C344">
    <cfRule type="duplicateValues" dxfId="1745" priority="1041"/>
  </conditionalFormatting>
  <conditionalFormatting sqref="B350:B354">
    <cfRule type="duplicateValues" dxfId="1744" priority="1040"/>
  </conditionalFormatting>
  <conditionalFormatting sqref="C577">
    <cfRule type="duplicateValues" dxfId="1743" priority="1038"/>
  </conditionalFormatting>
  <conditionalFormatting sqref="C577">
    <cfRule type="duplicateValues" dxfId="1742" priority="1036"/>
    <cfRule type="duplicateValues" dxfId="1741" priority="1037"/>
  </conditionalFormatting>
  <conditionalFormatting sqref="C577">
    <cfRule type="duplicateValues" dxfId="1740" priority="1033"/>
    <cfRule type="duplicateValues" dxfId="1739" priority="1034"/>
    <cfRule type="duplicateValues" dxfId="1738" priority="1035"/>
  </conditionalFormatting>
  <conditionalFormatting sqref="B577">
    <cfRule type="duplicateValues" dxfId="1737" priority="1032"/>
  </conditionalFormatting>
  <conditionalFormatting sqref="C580 C561:C563 C578 C347 C572:C573 C25 C47:C49 C576 C202:C203 C198:C200 C565 C209:C343 C102:C117 C119:C121 C124:C179">
    <cfRule type="duplicateValues" dxfId="1736" priority="1019"/>
  </conditionalFormatting>
  <conditionalFormatting sqref="C580 C576 C578 C347 C25 C47:C49 C572:C573 C202:C203 C198:C200 C561:C563 C565:C569 C209:C343 C102:C117 C119:C121 C124:C179">
    <cfRule type="duplicateValues" dxfId="1735" priority="1017"/>
    <cfRule type="duplicateValues" dxfId="1734" priority="1018"/>
  </conditionalFormatting>
  <conditionalFormatting sqref="C580 C576 C578 C347 C25 C47:C49 C572:C573 C202:C203 C198:C200 C561:C563 C565:C569 C209:C343 C102:C117 C119:C121 C124:C179">
    <cfRule type="duplicateValues" dxfId="1733" priority="1016"/>
  </conditionalFormatting>
  <conditionalFormatting sqref="C580 C578 C576 C347 C25 C47:C49 C572:C573 C202:C203 C198:C200 C561:C563 C565:C570 C209:C343 C102:C117 C119:C121 C124:C179">
    <cfRule type="duplicateValues" dxfId="1732" priority="1013"/>
    <cfRule type="duplicateValues" dxfId="1731" priority="1014"/>
  </conditionalFormatting>
  <conditionalFormatting sqref="C580 C578 C576 C347 C25 C47:C49 C572:C573 C202:C203 C198:C200 C561:C563 C565:C570 C209:C343 C102:C117 C119:C121 C124:C179">
    <cfRule type="duplicateValues" dxfId="1730" priority="1012"/>
  </conditionalFormatting>
  <conditionalFormatting sqref="C580 C578 C347 C576 C25 C47:C49 C572:C573 C202:C203 C198:C200 C561:C563 C565:C570 C209:C343 C102:C117 C119:C121 C124:C179">
    <cfRule type="duplicateValues" dxfId="1729" priority="1009"/>
  </conditionalFormatting>
  <conditionalFormatting sqref="C580 C578 C47:C49 C347 C25 C572:C573 C576 C202:C203 C198:C200 C561:C563 C565:C570 C209:C343 C102:C117 C119:C121 C124:C179">
    <cfRule type="duplicateValues" dxfId="1728" priority="1006"/>
    <cfRule type="duplicateValues" dxfId="1727" priority="1007"/>
    <cfRule type="duplicateValues" dxfId="1726" priority="1008"/>
  </conditionalFormatting>
  <conditionalFormatting sqref="C580 C561:C563 C47:C49 C347 C578 C25 C572:C573 C576 C202:C203 C198:C200 C565:C570 C209:C343 C102:C117 C119:C121 C124:C179">
    <cfRule type="duplicateValues" dxfId="1725" priority="1005"/>
  </conditionalFormatting>
  <conditionalFormatting sqref="C580 C561:C563 C435:C436 C347 C392:C430 C25 C202:C203 C198:C200 C357:C361 C363:C367 C447:C457 C578 C576 C565:C570 C209:C343 C47:C49 C572:C573 C102:C117 C119:C121 C124:C179">
    <cfRule type="duplicateValues" dxfId="1724" priority="1004"/>
  </conditionalFormatting>
  <conditionalFormatting sqref="B561:B563 B22:B24 B198:B200 B446:B457 B202:B203 B462 B37:B54 B56:B74 B205:B346 B348:B361 B385:B430 B432:B444 B26:B32 B76:B88 B92 B96:B179">
    <cfRule type="duplicateValues" dxfId="1723" priority="982"/>
  </conditionalFormatting>
  <conditionalFormatting sqref="B561:B563 B22:B24 B198:B200 B446:B457 B202:B203 B462 B37:B54 B56:B74 B205:B346 B348:B367 B385:B430 B432:B444 B26:B32 B76:B88 B92 B96:B179">
    <cfRule type="duplicateValues" dxfId="1722" priority="981"/>
  </conditionalFormatting>
  <conditionalFormatting sqref="C481 C205 C400:C401 C392:C398 C124:C198 C365:C384 C47:C49 C102:C117 C119:C121">
    <cfRule type="duplicateValues" dxfId="1721" priority="795"/>
  </conditionalFormatting>
  <conditionalFormatting sqref="C481 C400:C401 C392:C398 C124:C198 C365:C384 C47:C49 C205 C102:C117 C119:C121">
    <cfRule type="duplicateValues" dxfId="1720" priority="793"/>
    <cfRule type="duplicateValues" dxfId="1719" priority="794"/>
  </conditionalFormatting>
  <conditionalFormatting sqref="C481 C400:C401 C392:C398 C124:C198 C365:C384 C47:C49 C205 C102:C117 C119:C121">
    <cfRule type="duplicateValues" dxfId="1718" priority="792"/>
  </conditionalFormatting>
  <conditionalFormatting sqref="C481 C400:C401 C47:C49 C124:C198 C365:C384 C205 C392:C398 C102:C117 C119:C121">
    <cfRule type="duplicateValues" dxfId="1717" priority="791"/>
  </conditionalFormatting>
  <conditionalFormatting sqref="C481 C400:C401 C47:C49 C124:C198 C365:C384 C205 C392:C398 C102:C117 C119:C121">
    <cfRule type="duplicateValues" dxfId="1716" priority="788"/>
    <cfRule type="duplicateValues" dxfId="1715" priority="789"/>
    <cfRule type="duplicateValues" dxfId="1714" priority="790"/>
  </conditionalFormatting>
  <conditionalFormatting sqref="C578 C559 C400:C401 C465:C477 C365:C384 C205 C392:C398 C47:C49 C410 C413:C415 C419:C422 C447:C459 C124:C198 C102:C117 C119:C121 C481:C482 C484 C493:C506 C512:C557">
    <cfRule type="duplicateValues" dxfId="1713" priority="787"/>
  </conditionalFormatting>
  <conditionalFormatting sqref="B580 B576:B578 B572:B573 B565:B568 B472:B478 B402:B415 B205 B481:B490 B14:B25 B37:B54 B207:B346 B348:B399 B27:B32 B432:B462 B56:B88 B92 B96:B198">
    <cfRule type="duplicateValues" dxfId="1712" priority="786"/>
  </conditionalFormatting>
  <conditionalFormatting sqref="B580 B576:B578 B572:B573 B565:B568 B472:B478 B402:B422 B205 B481:B490 B14:B25 B37:B54 B207:B346 B348:B399 B27:B32 B432:B462 B56:B88 B92 B96:B198">
    <cfRule type="duplicateValues" dxfId="1711" priority="785"/>
  </conditionalFormatting>
  <conditionalFormatting sqref="C676:C687 C581:C673">
    <cfRule type="duplicateValues" dxfId="1710" priority="768"/>
  </conditionalFormatting>
  <conditionalFormatting sqref="C676:C687 C581:C673">
    <cfRule type="duplicateValues" dxfId="1709" priority="766"/>
    <cfRule type="duplicateValues" dxfId="1708" priority="767"/>
  </conditionalFormatting>
  <conditionalFormatting sqref="C676:C687 C581:C673">
    <cfRule type="duplicateValues" dxfId="1707" priority="763"/>
    <cfRule type="duplicateValues" dxfId="1706" priority="764"/>
    <cfRule type="duplicateValues" dxfId="1705" priority="765"/>
  </conditionalFormatting>
  <conditionalFormatting sqref="C581:C673">
    <cfRule type="duplicateValues" dxfId="1704" priority="762"/>
  </conditionalFormatting>
  <conditionalFormatting sqref="C581:C673">
    <cfRule type="duplicateValues" dxfId="1703" priority="760"/>
    <cfRule type="duplicateValues" dxfId="1702" priority="761"/>
  </conditionalFormatting>
  <conditionalFormatting sqref="C581:C673">
    <cfRule type="duplicateValues" dxfId="1701" priority="757"/>
    <cfRule type="duplicateValues" dxfId="1700" priority="758"/>
    <cfRule type="duplicateValues" dxfId="1699" priority="759"/>
  </conditionalFormatting>
  <conditionalFormatting sqref="B28:B29">
    <cfRule type="duplicateValues" dxfId="1698" priority="756"/>
  </conditionalFormatting>
  <conditionalFormatting sqref="C688:C695">
    <cfRule type="duplicateValues" dxfId="1697" priority="753"/>
  </conditionalFormatting>
  <conditionalFormatting sqref="C688:C695">
    <cfRule type="duplicateValues" dxfId="1696" priority="751"/>
    <cfRule type="duplicateValues" dxfId="1695" priority="752"/>
  </conditionalFormatting>
  <conditionalFormatting sqref="C688:C695">
    <cfRule type="duplicateValues" dxfId="1694" priority="748"/>
    <cfRule type="duplicateValues" dxfId="1693" priority="749"/>
    <cfRule type="duplicateValues" dxfId="1692" priority="750"/>
  </conditionalFormatting>
  <conditionalFormatting sqref="B688:B695">
    <cfRule type="duplicateValues" dxfId="1691" priority="747"/>
  </conditionalFormatting>
  <conditionalFormatting sqref="B121">
    <cfRule type="duplicateValues" dxfId="1690" priority="744"/>
  </conditionalFormatting>
  <conditionalFormatting sqref="B143">
    <cfRule type="duplicateValues" dxfId="1689" priority="742"/>
  </conditionalFormatting>
  <conditionalFormatting sqref="B141:B143">
    <cfRule type="duplicateValues" dxfId="1688" priority="741"/>
  </conditionalFormatting>
  <conditionalFormatting sqref="B152">
    <cfRule type="duplicateValues" dxfId="1687" priority="739"/>
  </conditionalFormatting>
  <conditionalFormatting sqref="B156">
    <cfRule type="duplicateValues" dxfId="1686" priority="738"/>
  </conditionalFormatting>
  <conditionalFormatting sqref="B157:B159">
    <cfRule type="duplicateValues" dxfId="1685" priority="737"/>
  </conditionalFormatting>
  <conditionalFormatting sqref="B157:B158">
    <cfRule type="duplicateValues" dxfId="1684" priority="735" stopIfTrue="1"/>
    <cfRule type="duplicateValues" dxfId="1683" priority="736" stopIfTrue="1"/>
  </conditionalFormatting>
  <conditionalFormatting sqref="B158:B159">
    <cfRule type="duplicateValues" dxfId="1682" priority="734"/>
  </conditionalFormatting>
  <conditionalFormatting sqref="B158">
    <cfRule type="duplicateValues" dxfId="1681" priority="733"/>
  </conditionalFormatting>
  <conditionalFormatting sqref="B160">
    <cfRule type="duplicateValues" dxfId="1680" priority="732"/>
  </conditionalFormatting>
  <conditionalFormatting sqref="B160">
    <cfRule type="duplicateValues" dxfId="1679" priority="730" stopIfTrue="1"/>
    <cfRule type="duplicateValues" dxfId="1678" priority="731" stopIfTrue="1"/>
  </conditionalFormatting>
  <conditionalFormatting sqref="B168:B170">
    <cfRule type="duplicateValues" dxfId="1677" priority="729"/>
  </conditionalFormatting>
  <conditionalFormatting sqref="B170">
    <cfRule type="duplicateValues" dxfId="1676" priority="727" stopIfTrue="1"/>
    <cfRule type="duplicateValues" dxfId="1675" priority="728" stopIfTrue="1"/>
  </conditionalFormatting>
  <conditionalFormatting sqref="B178:B179">
    <cfRule type="duplicateValues" dxfId="1674" priority="726"/>
  </conditionalFormatting>
  <conditionalFormatting sqref="B178">
    <cfRule type="duplicateValues" dxfId="1673" priority="725"/>
  </conditionalFormatting>
  <conditionalFormatting sqref="B234">
    <cfRule type="duplicateValues" dxfId="1672" priority="724"/>
  </conditionalFormatting>
  <conditionalFormatting sqref="B435:B436">
    <cfRule type="duplicateValues" dxfId="1671" priority="722" stopIfTrue="1"/>
    <cfRule type="duplicateValues" dxfId="1670" priority="723" stopIfTrue="1"/>
  </conditionalFormatting>
  <conditionalFormatting sqref="B447">
    <cfRule type="duplicateValues" dxfId="1669" priority="720"/>
  </conditionalFormatting>
  <conditionalFormatting sqref="B473">
    <cfRule type="duplicateValues" dxfId="1668" priority="718"/>
  </conditionalFormatting>
  <conditionalFormatting sqref="B501">
    <cfRule type="duplicateValues" dxfId="1667" priority="716"/>
  </conditionalFormatting>
  <conditionalFormatting sqref="B581:B686">
    <cfRule type="duplicateValues" dxfId="1666" priority="715"/>
  </conditionalFormatting>
  <conditionalFormatting sqref="C493:C506">
    <cfRule type="duplicateValues" dxfId="1665" priority="714"/>
  </conditionalFormatting>
  <conditionalFormatting sqref="C493:C506">
    <cfRule type="duplicateValues" dxfId="1664" priority="712"/>
    <cfRule type="duplicateValues" dxfId="1663" priority="713"/>
  </conditionalFormatting>
  <conditionalFormatting sqref="C493:C506">
    <cfRule type="duplicateValues" dxfId="1662" priority="709"/>
    <cfRule type="duplicateValues" dxfId="1661" priority="710"/>
    <cfRule type="duplicateValues" dxfId="1660" priority="711"/>
  </conditionalFormatting>
  <conditionalFormatting sqref="C580 C561:C563 C86 C347 C47:C49 C25 C572:C573 C576 C202:C203 C198:C200 C565 C209:C343 C578 C76:C82 C92 C102:C117 C119:C121 C124:C179">
    <cfRule type="duplicateValues" dxfId="1659" priority="708"/>
  </conditionalFormatting>
  <conditionalFormatting sqref="C580 C576 C86 C347 C47:C49 C25 C68:C72 C202:C203 C198:C200 C561:C563 C565:C569 C209:C343 C578 C572:C573 C76:C82 C92 C102:C117 C119:C121 C124:C179">
    <cfRule type="duplicateValues" dxfId="1658" priority="706"/>
    <cfRule type="duplicateValues" dxfId="1657" priority="707"/>
  </conditionalFormatting>
  <conditionalFormatting sqref="C580 C576 C86 C347 C47:C49 C25 C68:C72 C202:C203 C198:C200 C561:C563 C565:C569 C209:C343 C578 C572:C573 C76:C82 C92 C102:C117 C119:C121 C124:C179">
    <cfRule type="duplicateValues" dxfId="1656" priority="705"/>
  </conditionalFormatting>
  <conditionalFormatting sqref="C580 C86 C576 C347 C47:C49 C25 C68:C72 C202:C203 C198:C200 C561:C563 C565:C570 C209:C343 C578 C572:C573 C76:C82 C92 C102:C117 C119:C121 C124:C179">
    <cfRule type="duplicateValues" dxfId="1655" priority="703"/>
    <cfRule type="duplicateValues" dxfId="1654" priority="704"/>
  </conditionalFormatting>
  <conditionalFormatting sqref="C580 C86 C576 C347 C47:C49 C25 C68:C72 C202:C203 C198:C200 C561:C563 C565:C570 C209:C343 C578 C572:C573 C76:C82 C92 C102:C117 C119:C121 C124:C179">
    <cfRule type="duplicateValues" dxfId="1653" priority="702"/>
  </conditionalFormatting>
  <conditionalFormatting sqref="C580 C86 C347 C576 C47:C49 C25 C68:C72 C202:C203 C198:C200 C561:C563 C565:C570 C209:C343 C578 C572:C573 C76:C82 C92 C102:C117 C119:C121 C124:C179">
    <cfRule type="duplicateValues" dxfId="1652" priority="701"/>
  </conditionalFormatting>
  <conditionalFormatting sqref="C580 C578 C86 C347 C47:C49 C25 C68:C72 C202:C203 C198:C200 C561:C563 C565:C570 C209:C343 C572:C573 C576 C76:C82 C92 C102:C117 C119:C121 C124:C179">
    <cfRule type="duplicateValues" dxfId="1651" priority="698"/>
    <cfRule type="duplicateValues" dxfId="1650" priority="699"/>
    <cfRule type="duplicateValues" dxfId="1649" priority="700"/>
  </conditionalFormatting>
  <conditionalFormatting sqref="C580 C561:C563 C86 C347 C578 C47:C49 C25 C68:C72 C202:C203 C198:C200 C565:C570 C209:C343 C572:C573 C576 C76:C82 C92 C102:C117 C119:C121 C124:C179">
    <cfRule type="duplicateValues" dxfId="1648" priority="697"/>
  </conditionalFormatting>
  <conditionalFormatting sqref="C580 C561:C563 C447:C457 C347 C47:C49 C25 C68:C72 C202:C203 C198:C200 C357:C361 C363:C367 C392:C430 C578 C565:C570 C209:C343 C572:C573 C576 C76:C82 C86 C92 C102:C117 C119:C121 C124:C179">
    <cfRule type="duplicateValues" dxfId="1647" priority="696"/>
  </conditionalFormatting>
  <conditionalFormatting sqref="B561:B563 B22:B24 B26 B198:B200 B202:B203 B30:B32 B462 B205:B346 B348:B361 B385:B430 B76:B82 B86 B447:B457 B37:B54 B61:B74 B92 B96:B179">
    <cfRule type="duplicateValues" dxfId="1646" priority="689"/>
  </conditionalFormatting>
  <conditionalFormatting sqref="B561:B563 B22:B24 B26 B198:B200 B202:B203 B30:B32 B462 B205:B346 B348:B367 B385:B430 B76:B82 B86 B447:B457 B37:B54 B61:B74 B92 B96:B179">
    <cfRule type="duplicateValues" dxfId="1645" priority="688"/>
  </conditionalFormatting>
  <conditionalFormatting sqref="C481">
    <cfRule type="duplicateValues" dxfId="1644" priority="652"/>
  </conditionalFormatting>
  <conditionalFormatting sqref="C481">
    <cfRule type="duplicateValues" dxfId="1643" priority="650"/>
    <cfRule type="duplicateValues" dxfId="1642" priority="651"/>
  </conditionalFormatting>
  <conditionalFormatting sqref="C481">
    <cfRule type="duplicateValues" dxfId="1641" priority="649"/>
  </conditionalFormatting>
  <conditionalFormatting sqref="C481">
    <cfRule type="duplicateValues" dxfId="1640" priority="648"/>
  </conditionalFormatting>
  <conditionalFormatting sqref="C481">
    <cfRule type="duplicateValues" dxfId="1639" priority="645"/>
    <cfRule type="duplicateValues" dxfId="1638" priority="646"/>
    <cfRule type="duplicateValues" dxfId="1637" priority="647"/>
  </conditionalFormatting>
  <conditionalFormatting sqref="C578 C559 C400:C401 C75:C82 C124:C198 C205 C392:C398 C47:C49 C410 C413:C415 C419:C422 C465:C477 C365:C384 C70:C72 C86 C447:C459 C92 C102:C117 C119:C121 C481:C482 C484 C493:C506 C512:C557">
    <cfRule type="duplicateValues" dxfId="1636" priority="644"/>
  </conditionalFormatting>
  <conditionalFormatting sqref="B580 B576:B578 B572:B573 B565:B568 B472:B478 B402:B415 B205 B481:B490 B14:B25 B207:B346 B348:B399 B30:B32 B86 B447:B462 B37:B54 B61:B82 B92 B96:B198">
    <cfRule type="duplicateValues" dxfId="1635" priority="643"/>
  </conditionalFormatting>
  <conditionalFormatting sqref="B580 B576:B578 B572:B573 B565:B568 B472:B478 B402:B422 B205 B481:B490 B14:B25 B207:B346 B348:B399 B30:B32 B86 B447:B462 B37:B54 B61:B82 B92 B96:B198">
    <cfRule type="duplicateValues" dxfId="1634" priority="642"/>
  </conditionalFormatting>
  <conditionalFormatting sqref="C581:C674">
    <cfRule type="duplicateValues" dxfId="1633" priority="641"/>
  </conditionalFormatting>
  <conditionalFormatting sqref="C581:C674">
    <cfRule type="duplicateValues" dxfId="1632" priority="639"/>
    <cfRule type="duplicateValues" dxfId="1631" priority="640"/>
  </conditionalFormatting>
  <conditionalFormatting sqref="C581:C674">
    <cfRule type="duplicateValues" dxfId="1630" priority="636"/>
    <cfRule type="duplicateValues" dxfId="1629" priority="637"/>
    <cfRule type="duplicateValues" dxfId="1628" priority="638"/>
  </conditionalFormatting>
  <conditionalFormatting sqref="C51">
    <cfRule type="duplicateValues" dxfId="1627" priority="613"/>
  </conditionalFormatting>
  <conditionalFormatting sqref="C51">
    <cfRule type="duplicateValues" dxfId="1626" priority="611"/>
    <cfRule type="duplicateValues" dxfId="1625" priority="612"/>
  </conditionalFormatting>
  <conditionalFormatting sqref="C51">
    <cfRule type="duplicateValues" dxfId="1624" priority="608"/>
    <cfRule type="duplicateValues" dxfId="1623" priority="609"/>
    <cfRule type="duplicateValues" dxfId="1622" priority="610"/>
  </conditionalFormatting>
  <conditionalFormatting sqref="C52">
    <cfRule type="duplicateValues" dxfId="1621" priority="606"/>
  </conditionalFormatting>
  <conditionalFormatting sqref="C52">
    <cfRule type="duplicateValues" dxfId="1620" priority="604"/>
    <cfRule type="duplicateValues" dxfId="1619" priority="605"/>
  </conditionalFormatting>
  <conditionalFormatting sqref="C52">
    <cfRule type="duplicateValues" dxfId="1618" priority="601"/>
    <cfRule type="duplicateValues" dxfId="1617" priority="602"/>
    <cfRule type="duplicateValues" dxfId="1616" priority="603"/>
  </conditionalFormatting>
  <conditionalFormatting sqref="C54">
    <cfRule type="duplicateValues" dxfId="1615" priority="599"/>
  </conditionalFormatting>
  <conditionalFormatting sqref="C54">
    <cfRule type="duplicateValues" dxfId="1614" priority="597"/>
    <cfRule type="duplicateValues" dxfId="1613" priority="598"/>
  </conditionalFormatting>
  <conditionalFormatting sqref="C54">
    <cfRule type="duplicateValues" dxfId="1612" priority="594"/>
    <cfRule type="duplicateValues" dxfId="1611" priority="595"/>
    <cfRule type="duplicateValues" dxfId="1610" priority="596"/>
  </conditionalFormatting>
  <conditionalFormatting sqref="C64">
    <cfRule type="duplicateValues" dxfId="1609" priority="592"/>
  </conditionalFormatting>
  <conditionalFormatting sqref="C64">
    <cfRule type="duplicateValues" dxfId="1608" priority="590"/>
    <cfRule type="duplicateValues" dxfId="1607" priority="591"/>
  </conditionalFormatting>
  <conditionalFormatting sqref="C64">
    <cfRule type="duplicateValues" dxfId="1606" priority="587"/>
    <cfRule type="duplicateValues" dxfId="1605" priority="588"/>
    <cfRule type="duplicateValues" dxfId="1604" priority="589"/>
  </conditionalFormatting>
  <conditionalFormatting sqref="C58">
    <cfRule type="duplicateValues" dxfId="1603" priority="573"/>
  </conditionalFormatting>
  <conditionalFormatting sqref="C58">
    <cfRule type="duplicateValues" dxfId="1602" priority="571"/>
    <cfRule type="duplicateValues" dxfId="1601" priority="572"/>
  </conditionalFormatting>
  <conditionalFormatting sqref="C58">
    <cfRule type="duplicateValues" dxfId="1600" priority="568"/>
    <cfRule type="duplicateValues" dxfId="1599" priority="569"/>
    <cfRule type="duplicateValues" dxfId="1598" priority="570"/>
  </conditionalFormatting>
  <conditionalFormatting sqref="C580">
    <cfRule type="duplicateValues" dxfId="1597" priority="566"/>
    <cfRule type="duplicateValues" dxfId="1596" priority="567"/>
  </conditionalFormatting>
  <conditionalFormatting sqref="C580">
    <cfRule type="duplicateValues" dxfId="1595" priority="563"/>
    <cfRule type="duplicateValues" dxfId="1594" priority="564"/>
    <cfRule type="duplicateValues" dxfId="1593" priority="565"/>
  </conditionalFormatting>
  <conditionalFormatting sqref="B561:B563">
    <cfRule type="duplicateValues" dxfId="1592" priority="562"/>
  </conditionalFormatting>
  <conditionalFormatting sqref="B580">
    <cfRule type="duplicateValues" dxfId="1591" priority="557"/>
  </conditionalFormatting>
  <conditionalFormatting sqref="C628">
    <cfRule type="duplicateValues" dxfId="1590" priority="532"/>
    <cfRule type="duplicateValues" dxfId="1589" priority="533"/>
  </conditionalFormatting>
  <conditionalFormatting sqref="C628">
    <cfRule type="duplicateValues" dxfId="1588" priority="521"/>
    <cfRule type="duplicateValues" dxfId="1587" priority="522"/>
    <cfRule type="duplicateValues" dxfId="1586" priority="523"/>
  </conditionalFormatting>
  <conditionalFormatting sqref="B609:B611 B22:B24 B26 B234:B236 B238:B239 B30:B32 B509 B241:B382 B384:B397 B421:B466 B110:B117 B121 B126:B215 B493:B503 B37:B88 B96:B108">
    <cfRule type="duplicateValues" dxfId="1585" priority="490"/>
  </conditionalFormatting>
  <conditionalFormatting sqref="B609:B611 B22:B24 B26 B234:B236 B238:B239 B30:B32 B509 B241:B382 B384:B403 B421:B466 B110:B117 B121 B126:B215 B493:B503 B37:B88 B96:B108">
    <cfRule type="duplicateValues" dxfId="1584" priority="489"/>
  </conditionalFormatting>
  <conditionalFormatting sqref="C149:C150">
    <cfRule type="duplicateValues" dxfId="1583" priority="478"/>
  </conditionalFormatting>
  <conditionalFormatting sqref="C149:C150">
    <cfRule type="duplicateValues" dxfId="1582" priority="476"/>
    <cfRule type="duplicateValues" dxfId="1581" priority="477"/>
  </conditionalFormatting>
  <conditionalFormatting sqref="C149:C150">
    <cfRule type="duplicateValues" dxfId="1580" priority="473"/>
    <cfRule type="duplicateValues" dxfId="1579" priority="474"/>
    <cfRule type="duplicateValues" dxfId="1578" priority="475"/>
  </conditionalFormatting>
  <conditionalFormatting sqref="B149:B150">
    <cfRule type="duplicateValues" dxfId="1577" priority="467"/>
  </conditionalFormatting>
  <conditionalFormatting sqref="C293:C294">
    <cfRule type="duplicateValues" dxfId="1576" priority="400"/>
  </conditionalFormatting>
  <conditionalFormatting sqref="C335">
    <cfRule type="duplicateValues" dxfId="1575" priority="399"/>
  </conditionalFormatting>
  <conditionalFormatting sqref="C293:C294">
    <cfRule type="duplicateValues" dxfId="1574" priority="397"/>
    <cfRule type="duplicateValues" dxfId="1573" priority="398"/>
  </conditionalFormatting>
  <conditionalFormatting sqref="C293:C294">
    <cfRule type="duplicateValues" dxfId="1572" priority="394"/>
    <cfRule type="duplicateValues" dxfId="1571" priority="395"/>
    <cfRule type="duplicateValues" dxfId="1570" priority="396"/>
  </conditionalFormatting>
  <conditionalFormatting sqref="C335">
    <cfRule type="duplicateValues" dxfId="1569" priority="390"/>
    <cfRule type="duplicateValues" dxfId="1568" priority="391"/>
  </conditionalFormatting>
  <conditionalFormatting sqref="C335">
    <cfRule type="duplicateValues" dxfId="1567" priority="387"/>
    <cfRule type="duplicateValues" dxfId="1566" priority="388"/>
    <cfRule type="duplicateValues" dxfId="1565" priority="389"/>
  </conditionalFormatting>
  <conditionalFormatting sqref="C335:C345">
    <cfRule type="duplicateValues" dxfId="1564" priority="386"/>
  </conditionalFormatting>
  <conditionalFormatting sqref="B376:B379">
    <cfRule type="duplicateValues" dxfId="1563" priority="385"/>
  </conditionalFormatting>
  <conditionalFormatting sqref="C417">
    <cfRule type="duplicateValues" dxfId="1562" priority="366"/>
    <cfRule type="duplicateValues" dxfId="1561" priority="367"/>
  </conditionalFormatting>
  <conditionalFormatting sqref="C417">
    <cfRule type="duplicateValues" dxfId="1560" priority="363"/>
    <cfRule type="duplicateValues" dxfId="1559" priority="364"/>
    <cfRule type="duplicateValues" dxfId="1558" priority="365"/>
  </conditionalFormatting>
  <conditionalFormatting sqref="B417">
    <cfRule type="duplicateValues" dxfId="1557" priority="362"/>
  </conditionalFormatting>
  <conditionalFormatting sqref="C529">
    <cfRule type="duplicateValues" dxfId="1556" priority="290"/>
    <cfRule type="duplicateValues" dxfId="1555" priority="291"/>
    <cfRule type="duplicateValues" dxfId="1554" priority="292"/>
  </conditionalFormatting>
  <conditionalFormatting sqref="C626">
    <cfRule type="duplicateValues" dxfId="1553" priority="289"/>
  </conditionalFormatting>
  <conditionalFormatting sqref="B628 B624:B626 B620:B621 B613:B616 B520:B526 B438:B451 B241 B529:B538 B14:B25 B243:B382 B384:B435 B30:B32 B121 B126:B234 B493:B509 B37:B88 B96:B117">
    <cfRule type="duplicateValues" dxfId="1552" priority="288"/>
  </conditionalFormatting>
  <conditionalFormatting sqref="B628 B624:B626 B620:B621 B613:B616 B520:B526 B438:B458 B241 B529:B538 B14:B25 B243:B382 B384:B435 B30:B32 B121 B126:B234 B493:B509 B37:B88 B96:B117">
    <cfRule type="duplicateValues" dxfId="1551" priority="287"/>
  </conditionalFormatting>
  <conditionalFormatting sqref="C629:C730">
    <cfRule type="duplicateValues" dxfId="1550" priority="266"/>
  </conditionalFormatting>
  <conditionalFormatting sqref="C629:C730">
    <cfRule type="duplicateValues" dxfId="1549" priority="264"/>
    <cfRule type="duplicateValues" dxfId="1548" priority="265"/>
  </conditionalFormatting>
  <conditionalFormatting sqref="C629:C730">
    <cfRule type="duplicateValues" dxfId="1547" priority="261"/>
    <cfRule type="duplicateValues" dxfId="1546" priority="262"/>
    <cfRule type="duplicateValues" dxfId="1545" priority="263"/>
  </conditionalFormatting>
  <conditionalFormatting sqref="B85:B86">
    <cfRule type="duplicateValues" dxfId="1544" priority="195"/>
  </conditionalFormatting>
  <conditionalFormatting sqref="C85:C86">
    <cfRule type="duplicateValues" dxfId="1543" priority="194"/>
  </conditionalFormatting>
  <conditionalFormatting sqref="C85:C86">
    <cfRule type="duplicateValues" dxfId="1542" priority="192"/>
    <cfRule type="duplicateValues" dxfId="1541" priority="193"/>
  </conditionalFormatting>
  <conditionalFormatting sqref="C85:C86">
    <cfRule type="duplicateValues" dxfId="1540" priority="189"/>
    <cfRule type="duplicateValues" dxfId="1539" priority="190"/>
    <cfRule type="duplicateValues" dxfId="1538" priority="191"/>
  </conditionalFormatting>
  <conditionalFormatting sqref="B97:B98">
    <cfRule type="duplicateValues" dxfId="1537" priority="153"/>
  </conditionalFormatting>
  <conditionalFormatting sqref="B101">
    <cfRule type="duplicateValues" dxfId="1536" priority="145" stopIfTrue="1"/>
    <cfRule type="duplicateValues" dxfId="1535" priority="146" stopIfTrue="1"/>
  </conditionalFormatting>
  <conditionalFormatting sqref="B101">
    <cfRule type="duplicateValues" dxfId="1534" priority="144"/>
  </conditionalFormatting>
  <conditionalFormatting sqref="B118">
    <cfRule type="duplicateValues" dxfId="1533" priority="136" stopIfTrue="1"/>
    <cfRule type="duplicateValues" dxfId="1532" priority="137" stopIfTrue="1"/>
  </conditionalFormatting>
  <conditionalFormatting sqref="B123">
    <cfRule type="duplicateValues" dxfId="1531" priority="119" stopIfTrue="1"/>
    <cfRule type="duplicateValues" dxfId="1530" priority="120" stopIfTrue="1"/>
  </conditionalFormatting>
  <conditionalFormatting sqref="B124:B125">
    <cfRule type="duplicateValues" dxfId="1529" priority="91"/>
  </conditionalFormatting>
  <conditionalFormatting sqref="B124:B125">
    <cfRule type="duplicateValues" dxfId="1528" priority="89"/>
    <cfRule type="duplicateValues" dxfId="1527" priority="90"/>
  </conditionalFormatting>
  <conditionalFormatting sqref="B124:B125">
    <cfRule type="duplicateValues" dxfId="1526" priority="82"/>
    <cfRule type="duplicateValues" dxfId="1525" priority="83"/>
    <cfRule type="duplicateValues" dxfId="1524" priority="84"/>
  </conditionalFormatting>
  <conditionalFormatting sqref="B90">
    <cfRule type="duplicateValues" dxfId="1523" priority="26"/>
  </conditionalFormatting>
  <conditionalFormatting sqref="C249:C255 C266 C269:C271 C274:C277 C292:C343 C241:C243">
    <cfRule type="duplicateValues" dxfId="1522" priority="166924"/>
  </conditionalFormatting>
  <conditionalFormatting sqref="C253:C254 C245:C251 C262 C265:C267 C270:C273 C288:C339 C237:C239">
    <cfRule type="duplicateValues" dxfId="1521" priority="168063"/>
  </conditionalFormatting>
  <conditionalFormatting sqref="C257:C258 C249:C255 C266 C269:C271 C274:C277 C292:C343 C241:C243">
    <cfRule type="duplicateValues" dxfId="1520" priority="168626"/>
  </conditionalFormatting>
  <conditionalFormatting sqref="C293:C294 C285:C291 C302 C305:C307 C310:C313 C328:C379 C277:C279">
    <cfRule type="duplicateValues" dxfId="1519" priority="169202"/>
  </conditionalFormatting>
  <conditionalFormatting sqref="B323:B333">
    <cfRule type="duplicateValues" dxfId="1518" priority="170565"/>
  </conditionalFormatting>
  <pageMargins left="0.59055118110236227" right="0.59055118110236227" top="1.1811023622047245" bottom="0.59055118110236227" header="0.31496062992125984" footer="0.31496062992125984"/>
  <pageSetup paperSize="9" scale="41" fitToHeight="0" orientation="landscape" r:id="rId1"/>
  <rowBreaks count="1" manualBreakCount="1">
    <brk id="448" max="3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BJ754"/>
  <sheetViews>
    <sheetView view="pageBreakPreview" zoomScale="58" zoomScaleNormal="70" zoomScaleSheetLayoutView="58" workbookViewId="0">
      <pane xSplit="3" ySplit="13" topLeftCell="D14" activePane="bottomRight" state="frozenSplit"/>
      <selection pane="topRight" activeCell="D1" sqref="D1"/>
      <selection pane="bottomLeft" activeCell="A6" sqref="A6"/>
      <selection pane="bottomRight"/>
    </sheetView>
  </sheetViews>
  <sheetFormatPr defaultRowHeight="15.75"/>
  <cols>
    <col min="1" max="1" width="11.375" style="15" customWidth="1"/>
    <col min="2" max="2" width="25.125" style="15" customWidth="1"/>
    <col min="3" max="3" width="13.875" style="15" customWidth="1"/>
    <col min="4" max="4" width="8.625" style="119" customWidth="1"/>
    <col min="5" max="5" width="6.5" style="15" bestFit="1" customWidth="1"/>
    <col min="6" max="6" width="8.875" style="15" bestFit="1" customWidth="1"/>
    <col min="7" max="7" width="11.125" style="15" bestFit="1" customWidth="1"/>
    <col min="8" max="8" width="8.875" style="15" bestFit="1" customWidth="1"/>
    <col min="9" max="9" width="6.5" style="15" bestFit="1" customWidth="1"/>
    <col min="10" max="10" width="7.625" style="31" bestFit="1" customWidth="1"/>
    <col min="11" max="11" width="7.125" style="15" customWidth="1"/>
    <col min="12" max="12" width="6.25" style="15" customWidth="1"/>
    <col min="13" max="13" width="7.5" style="15" customWidth="1"/>
    <col min="14" max="14" width="6.25" style="15" customWidth="1"/>
    <col min="15" max="15" width="7.375" style="15" customWidth="1"/>
    <col min="16" max="17" width="6.25" style="15" customWidth="1"/>
    <col min="18" max="18" width="7.875" style="15" customWidth="1"/>
    <col min="19" max="19" width="6.25" style="15" customWidth="1"/>
    <col min="20" max="20" width="7.625" style="15" customWidth="1"/>
    <col min="21" max="21" width="6.25" style="15" customWidth="1"/>
    <col min="22" max="22" width="7.625" style="15" customWidth="1"/>
    <col min="23" max="26" width="6.25" style="15" customWidth="1"/>
    <col min="27" max="27" width="7.625" style="15" customWidth="1"/>
    <col min="28" max="28" width="6.25" style="15" customWidth="1"/>
    <col min="29" max="29" width="7" style="15" customWidth="1"/>
    <col min="30" max="33" width="6.25" style="15" customWidth="1"/>
    <col min="34" max="34" width="7.5" style="15" customWidth="1"/>
    <col min="35" max="35" width="6.25" style="15" customWidth="1"/>
    <col min="36" max="36" width="7.125" style="15" customWidth="1"/>
    <col min="37" max="38" width="6.25" style="15" customWidth="1"/>
    <col min="39" max="39" width="9.625" style="15" customWidth="1"/>
    <col min="40" max="40" width="6.375" style="15" customWidth="1"/>
    <col min="41" max="41" width="7.75" style="15" bestFit="1" customWidth="1"/>
    <col min="42" max="42" width="8.625" style="15" customWidth="1"/>
    <col min="43" max="43" width="7.75" style="15" bestFit="1" customWidth="1"/>
    <col min="44" max="45" width="6.75" style="15" bestFit="1" customWidth="1"/>
    <col min="46" max="46" width="7.75" style="15" bestFit="1" customWidth="1"/>
    <col min="47" max="47" width="6.75" style="15" bestFit="1" customWidth="1"/>
    <col min="48" max="48" width="9" style="15" bestFit="1" customWidth="1"/>
    <col min="49" max="49" width="7.75" style="15" bestFit="1" customWidth="1"/>
    <col min="50" max="50" width="8.375" style="15" bestFit="1" customWidth="1"/>
    <col min="51" max="51" width="6.75" style="15" bestFit="1" customWidth="1"/>
    <col min="52" max="52" width="8.125" style="15" customWidth="1"/>
    <col min="53" max="16384" width="9" style="16"/>
  </cols>
  <sheetData>
    <row r="1" spans="1:62" s="15" customFormat="1" ht="18.75">
      <c r="A1" s="24"/>
      <c r="B1" s="71"/>
      <c r="C1" s="71"/>
      <c r="D1" s="115"/>
      <c r="E1" s="25"/>
      <c r="F1" s="25"/>
      <c r="G1" s="25"/>
      <c r="H1" s="25"/>
      <c r="I1" s="25"/>
      <c r="J1" s="26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7"/>
      <c r="AU1" s="17"/>
      <c r="AV1" s="17"/>
      <c r="AW1" s="17"/>
      <c r="AZ1" s="9" t="s">
        <v>413</v>
      </c>
    </row>
    <row r="2" spans="1:62" s="15" customFormat="1" ht="18.75">
      <c r="A2" s="12"/>
      <c r="B2" s="12"/>
      <c r="C2" s="12"/>
      <c r="D2" s="116"/>
      <c r="E2" s="12"/>
      <c r="F2" s="12"/>
      <c r="G2" s="12"/>
      <c r="H2" s="12"/>
      <c r="I2" s="12"/>
      <c r="J2" s="13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0" t="s">
        <v>266</v>
      </c>
    </row>
    <row r="3" spans="1:62" s="15" customFormat="1" ht="18.75">
      <c r="A3" s="27"/>
      <c r="B3" s="27"/>
      <c r="C3" s="27"/>
      <c r="D3" s="117"/>
      <c r="E3" s="27"/>
      <c r="F3" s="27"/>
      <c r="G3" s="27"/>
      <c r="H3" s="27"/>
      <c r="I3" s="27"/>
      <c r="J3" s="28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10" t="s">
        <v>1920</v>
      </c>
    </row>
    <row r="4" spans="1:62" s="15" customFormat="1">
      <c r="A4" s="384" t="s">
        <v>100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384"/>
      <c r="AD4" s="384"/>
      <c r="AE4" s="384"/>
      <c r="AF4" s="384"/>
      <c r="AG4" s="384"/>
      <c r="AH4" s="384"/>
      <c r="AI4" s="384"/>
      <c r="AJ4" s="384"/>
      <c r="AK4" s="384"/>
      <c r="AL4" s="384"/>
      <c r="AM4" s="384"/>
      <c r="AN4" s="384"/>
      <c r="AO4" s="384"/>
      <c r="AP4" s="384"/>
      <c r="AQ4" s="384"/>
      <c r="AR4" s="384"/>
      <c r="AS4" s="384"/>
      <c r="AT4" s="384"/>
      <c r="AU4" s="384"/>
      <c r="AV4" s="384"/>
      <c r="AW4" s="384"/>
      <c r="AX4" s="384"/>
      <c r="AY4" s="384"/>
      <c r="AZ4" s="384"/>
    </row>
    <row r="5" spans="1:62" s="15" customFormat="1">
      <c r="A5" s="413" t="s">
        <v>102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3"/>
      <c r="T5" s="413"/>
      <c r="U5" s="413"/>
      <c r="V5" s="413"/>
      <c r="W5" s="413"/>
      <c r="X5" s="413"/>
      <c r="Y5" s="413"/>
      <c r="Z5" s="413"/>
      <c r="AA5" s="413"/>
      <c r="AB5" s="413"/>
      <c r="AC5" s="413"/>
      <c r="AD5" s="413"/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</row>
    <row r="6" spans="1:62" s="15" customFormat="1" ht="18.75">
      <c r="A6" s="335" t="s">
        <v>270</v>
      </c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</row>
    <row r="7" spans="1:62" s="15" customFormat="1">
      <c r="A7" s="336" t="s">
        <v>106</v>
      </c>
      <c r="B7" s="336"/>
      <c r="C7" s="336"/>
      <c r="D7" s="336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  <c r="Z7" s="336"/>
      <c r="AA7" s="336"/>
      <c r="AB7" s="336"/>
      <c r="AC7" s="336"/>
      <c r="AD7" s="336"/>
      <c r="AE7" s="336"/>
      <c r="AF7" s="336"/>
      <c r="AG7" s="336"/>
      <c r="AH7" s="336"/>
      <c r="AI7" s="336"/>
      <c r="AJ7" s="336"/>
      <c r="AK7" s="336"/>
      <c r="AL7" s="336"/>
      <c r="AM7" s="336"/>
      <c r="AN7" s="336"/>
      <c r="AO7" s="336"/>
      <c r="AP7" s="336"/>
      <c r="AQ7" s="336"/>
      <c r="AR7" s="336"/>
      <c r="AS7" s="336"/>
      <c r="AT7" s="336"/>
      <c r="AU7" s="336"/>
      <c r="AV7" s="336"/>
      <c r="AW7" s="336"/>
      <c r="AX7" s="336"/>
      <c r="AY7" s="336"/>
      <c r="AZ7" s="336"/>
    </row>
    <row r="8" spans="1:62" s="15" customFormat="1">
      <c r="A8" s="415"/>
      <c r="B8" s="415"/>
      <c r="C8" s="415"/>
      <c r="D8" s="415"/>
      <c r="E8" s="415"/>
      <c r="F8" s="415"/>
      <c r="G8" s="415"/>
      <c r="H8" s="415"/>
      <c r="I8" s="415"/>
      <c r="J8" s="415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  <c r="AA8" s="260"/>
      <c r="AB8" s="260"/>
      <c r="AC8" s="260"/>
      <c r="AD8" s="260"/>
      <c r="AE8" s="260"/>
      <c r="AF8" s="260"/>
      <c r="AG8" s="260"/>
      <c r="AH8" s="260"/>
      <c r="AI8" s="260"/>
      <c r="AJ8" s="260"/>
      <c r="AK8" s="260"/>
      <c r="AL8" s="260"/>
      <c r="AM8" s="260"/>
      <c r="AN8" s="260"/>
      <c r="AO8" s="260"/>
      <c r="AP8" s="260"/>
      <c r="AQ8" s="260"/>
      <c r="AR8" s="260"/>
      <c r="AS8" s="260"/>
      <c r="AT8" s="14"/>
      <c r="AU8" s="14"/>
      <c r="AV8" s="14"/>
      <c r="AW8" s="14"/>
      <c r="AX8" s="14"/>
      <c r="AY8" s="14"/>
      <c r="AZ8" s="14"/>
    </row>
    <row r="9" spans="1:62" s="15" customFormat="1">
      <c r="A9" s="394" t="s">
        <v>59</v>
      </c>
      <c r="B9" s="394" t="s">
        <v>16</v>
      </c>
      <c r="C9" s="394" t="s">
        <v>98</v>
      </c>
      <c r="D9" s="418" t="s">
        <v>27</v>
      </c>
      <c r="E9" s="418"/>
      <c r="F9" s="418"/>
      <c r="G9" s="418"/>
      <c r="H9" s="418"/>
      <c r="I9" s="418"/>
      <c r="J9" s="418"/>
      <c r="K9" s="411" t="s">
        <v>421</v>
      </c>
      <c r="L9" s="412"/>
      <c r="M9" s="412"/>
      <c r="N9" s="412"/>
      <c r="O9" s="412"/>
      <c r="P9" s="412"/>
      <c r="Q9" s="412"/>
      <c r="R9" s="412"/>
      <c r="S9" s="412"/>
      <c r="T9" s="412"/>
      <c r="U9" s="412"/>
      <c r="V9" s="412"/>
      <c r="W9" s="412"/>
      <c r="X9" s="412"/>
      <c r="Y9" s="412"/>
      <c r="Z9" s="412"/>
      <c r="AA9" s="412"/>
      <c r="AB9" s="412"/>
      <c r="AC9" s="412"/>
      <c r="AD9" s="412"/>
      <c r="AE9" s="412"/>
      <c r="AF9" s="412"/>
      <c r="AG9" s="412"/>
      <c r="AH9" s="412"/>
      <c r="AI9" s="412"/>
      <c r="AJ9" s="412"/>
      <c r="AK9" s="412"/>
      <c r="AL9" s="412"/>
      <c r="AM9" s="412"/>
      <c r="AN9" s="412"/>
      <c r="AO9" s="412"/>
      <c r="AP9" s="412"/>
      <c r="AQ9" s="412"/>
      <c r="AR9" s="412"/>
      <c r="AS9" s="412"/>
      <c r="AT9" s="412"/>
      <c r="AU9" s="412"/>
      <c r="AV9" s="412"/>
      <c r="AW9" s="412"/>
      <c r="AX9" s="412"/>
      <c r="AY9" s="412"/>
      <c r="AZ9" s="412"/>
      <c r="BA9" s="262"/>
      <c r="BB9" s="262"/>
      <c r="BC9" s="262"/>
      <c r="BD9" s="262"/>
      <c r="BE9" s="262"/>
      <c r="BF9" s="262"/>
      <c r="BG9" s="262"/>
      <c r="BH9" s="262"/>
      <c r="BI9" s="262"/>
      <c r="BJ9" s="263"/>
    </row>
    <row r="10" spans="1:62" s="15" customFormat="1" ht="15.75" customHeight="1">
      <c r="A10" s="394"/>
      <c r="B10" s="394"/>
      <c r="C10" s="394"/>
      <c r="D10" s="418"/>
      <c r="E10" s="418"/>
      <c r="F10" s="418"/>
      <c r="G10" s="418"/>
      <c r="H10" s="418"/>
      <c r="I10" s="418"/>
      <c r="J10" s="418"/>
      <c r="K10" s="393" t="s">
        <v>957</v>
      </c>
      <c r="L10" s="393"/>
      <c r="M10" s="393"/>
      <c r="N10" s="393"/>
      <c r="O10" s="393"/>
      <c r="P10" s="393"/>
      <c r="Q10" s="393"/>
      <c r="R10" s="393" t="s">
        <v>956</v>
      </c>
      <c r="S10" s="393"/>
      <c r="T10" s="393"/>
      <c r="U10" s="393"/>
      <c r="V10" s="393"/>
      <c r="W10" s="393"/>
      <c r="X10" s="393"/>
      <c r="Y10" s="393" t="s">
        <v>955</v>
      </c>
      <c r="Z10" s="393"/>
      <c r="AA10" s="393"/>
      <c r="AB10" s="393"/>
      <c r="AC10" s="393"/>
      <c r="AD10" s="393"/>
      <c r="AE10" s="393"/>
      <c r="AF10" s="393" t="s">
        <v>954</v>
      </c>
      <c r="AG10" s="393"/>
      <c r="AH10" s="393"/>
      <c r="AI10" s="393"/>
      <c r="AJ10" s="393"/>
      <c r="AK10" s="393"/>
      <c r="AL10" s="393"/>
      <c r="AM10" s="393" t="s">
        <v>953</v>
      </c>
      <c r="AN10" s="393"/>
      <c r="AO10" s="393"/>
      <c r="AP10" s="393"/>
      <c r="AQ10" s="393"/>
      <c r="AR10" s="393"/>
      <c r="AS10" s="393"/>
      <c r="AT10" s="414" t="s">
        <v>109</v>
      </c>
      <c r="AU10" s="414"/>
      <c r="AV10" s="414"/>
      <c r="AW10" s="414"/>
      <c r="AX10" s="414"/>
      <c r="AY10" s="414"/>
      <c r="AZ10" s="414"/>
    </row>
    <row r="11" spans="1:62" s="15" customFormat="1">
      <c r="A11" s="394"/>
      <c r="B11" s="393"/>
      <c r="C11" s="393"/>
      <c r="D11" s="393" t="s">
        <v>8</v>
      </c>
      <c r="E11" s="393"/>
      <c r="F11" s="393"/>
      <c r="G11" s="393"/>
      <c r="H11" s="393"/>
      <c r="I11" s="393"/>
      <c r="J11" s="393"/>
      <c r="K11" s="393" t="s">
        <v>99</v>
      </c>
      <c r="L11" s="393"/>
      <c r="M11" s="393"/>
      <c r="N11" s="393"/>
      <c r="O11" s="393"/>
      <c r="P11" s="393"/>
      <c r="Q11" s="393"/>
      <c r="R11" s="393" t="s">
        <v>99</v>
      </c>
      <c r="S11" s="393"/>
      <c r="T11" s="393"/>
      <c r="U11" s="393"/>
      <c r="V11" s="393"/>
      <c r="W11" s="393"/>
      <c r="X11" s="393"/>
      <c r="Y11" s="393" t="s">
        <v>99</v>
      </c>
      <c r="Z11" s="393"/>
      <c r="AA11" s="393"/>
      <c r="AB11" s="393"/>
      <c r="AC11" s="393"/>
      <c r="AD11" s="393"/>
      <c r="AE11" s="393"/>
      <c r="AF11" s="393" t="s">
        <v>99</v>
      </c>
      <c r="AG11" s="393"/>
      <c r="AH11" s="393"/>
      <c r="AI11" s="393"/>
      <c r="AJ11" s="393"/>
      <c r="AK11" s="393"/>
      <c r="AL11" s="393"/>
      <c r="AM11" s="393" t="s">
        <v>99</v>
      </c>
      <c r="AN11" s="393"/>
      <c r="AO11" s="393"/>
      <c r="AP11" s="393"/>
      <c r="AQ11" s="393"/>
      <c r="AR11" s="393"/>
      <c r="AS11" s="393"/>
      <c r="AT11" s="393" t="s">
        <v>8</v>
      </c>
      <c r="AU11" s="393"/>
      <c r="AV11" s="393"/>
      <c r="AW11" s="393"/>
      <c r="AX11" s="393"/>
      <c r="AY11" s="393"/>
      <c r="AZ11" s="393"/>
    </row>
    <row r="12" spans="1:62" s="15" customFormat="1" ht="48" customHeight="1">
      <c r="A12" s="394"/>
      <c r="B12" s="416"/>
      <c r="C12" s="417"/>
      <c r="D12" s="2" t="s">
        <v>399</v>
      </c>
      <c r="E12" s="2" t="s">
        <v>400</v>
      </c>
      <c r="F12" s="2" t="s">
        <v>409</v>
      </c>
      <c r="G12" s="2" t="s">
        <v>410</v>
      </c>
      <c r="H12" s="2" t="s">
        <v>411</v>
      </c>
      <c r="I12" s="2" t="s">
        <v>402</v>
      </c>
      <c r="J12" s="2" t="s">
        <v>403</v>
      </c>
      <c r="K12" s="2" t="s">
        <v>399</v>
      </c>
      <c r="L12" s="2" t="s">
        <v>400</v>
      </c>
      <c r="M12" s="2" t="s">
        <v>409</v>
      </c>
      <c r="N12" s="2" t="s">
        <v>410</v>
      </c>
      <c r="O12" s="2" t="s">
        <v>411</v>
      </c>
      <c r="P12" s="2" t="s">
        <v>402</v>
      </c>
      <c r="Q12" s="2" t="s">
        <v>403</v>
      </c>
      <c r="R12" s="2" t="s">
        <v>399</v>
      </c>
      <c r="S12" s="2" t="s">
        <v>400</v>
      </c>
      <c r="T12" s="2" t="s">
        <v>409</v>
      </c>
      <c r="U12" s="2" t="s">
        <v>410</v>
      </c>
      <c r="V12" s="2" t="s">
        <v>411</v>
      </c>
      <c r="W12" s="2" t="s">
        <v>402</v>
      </c>
      <c r="X12" s="2" t="s">
        <v>403</v>
      </c>
      <c r="Y12" s="2" t="s">
        <v>399</v>
      </c>
      <c r="Z12" s="2" t="s">
        <v>400</v>
      </c>
      <c r="AA12" s="2" t="s">
        <v>409</v>
      </c>
      <c r="AB12" s="2" t="s">
        <v>410</v>
      </c>
      <c r="AC12" s="2" t="s">
        <v>411</v>
      </c>
      <c r="AD12" s="2" t="s">
        <v>402</v>
      </c>
      <c r="AE12" s="2" t="s">
        <v>403</v>
      </c>
      <c r="AF12" s="2" t="s">
        <v>399</v>
      </c>
      <c r="AG12" s="2" t="s">
        <v>400</v>
      </c>
      <c r="AH12" s="2" t="s">
        <v>409</v>
      </c>
      <c r="AI12" s="2" t="s">
        <v>410</v>
      </c>
      <c r="AJ12" s="2" t="s">
        <v>411</v>
      </c>
      <c r="AK12" s="2" t="s">
        <v>402</v>
      </c>
      <c r="AL12" s="2" t="s">
        <v>403</v>
      </c>
      <c r="AM12" s="2" t="s">
        <v>399</v>
      </c>
      <c r="AN12" s="2" t="s">
        <v>400</v>
      </c>
      <c r="AO12" s="2" t="s">
        <v>409</v>
      </c>
      <c r="AP12" s="2" t="s">
        <v>410</v>
      </c>
      <c r="AQ12" s="2" t="s">
        <v>411</v>
      </c>
      <c r="AR12" s="2" t="s">
        <v>402</v>
      </c>
      <c r="AS12" s="2" t="s">
        <v>403</v>
      </c>
      <c r="AT12" s="2" t="s">
        <v>399</v>
      </c>
      <c r="AU12" s="2" t="s">
        <v>400</v>
      </c>
      <c r="AV12" s="2" t="s">
        <v>409</v>
      </c>
      <c r="AW12" s="2" t="s">
        <v>410</v>
      </c>
      <c r="AX12" s="2" t="s">
        <v>411</v>
      </c>
      <c r="AY12" s="2" t="s">
        <v>402</v>
      </c>
      <c r="AZ12" s="2" t="s">
        <v>403</v>
      </c>
    </row>
    <row r="13" spans="1:62" s="15" customFormat="1">
      <c r="A13" s="261">
        <v>1</v>
      </c>
      <c r="B13" s="261">
        <v>2</v>
      </c>
      <c r="C13" s="261">
        <v>3</v>
      </c>
      <c r="D13" s="118" t="s">
        <v>36</v>
      </c>
      <c r="E13" s="29" t="s">
        <v>37</v>
      </c>
      <c r="F13" s="29" t="s">
        <v>38</v>
      </c>
      <c r="G13" s="29" t="s">
        <v>39</v>
      </c>
      <c r="H13" s="29" t="s">
        <v>40</v>
      </c>
      <c r="I13" s="29" t="s">
        <v>41</v>
      </c>
      <c r="J13" s="30" t="s">
        <v>63</v>
      </c>
      <c r="K13" s="29" t="s">
        <v>479</v>
      </c>
      <c r="L13" s="29" t="s">
        <v>480</v>
      </c>
      <c r="M13" s="29" t="s">
        <v>481</v>
      </c>
      <c r="N13" s="29" t="s">
        <v>482</v>
      </c>
      <c r="O13" s="29" t="s">
        <v>483</v>
      </c>
      <c r="P13" s="29" t="s">
        <v>484</v>
      </c>
      <c r="Q13" s="29" t="s">
        <v>485</v>
      </c>
      <c r="R13" s="29" t="s">
        <v>486</v>
      </c>
      <c r="S13" s="29" t="s">
        <v>487</v>
      </c>
      <c r="T13" s="29" t="s">
        <v>488</v>
      </c>
      <c r="U13" s="29" t="s">
        <v>489</v>
      </c>
      <c r="V13" s="29" t="s">
        <v>490</v>
      </c>
      <c r="W13" s="29" t="s">
        <v>491</v>
      </c>
      <c r="X13" s="29" t="s">
        <v>492</v>
      </c>
      <c r="Y13" s="29" t="s">
        <v>926</v>
      </c>
      <c r="Z13" s="29" t="s">
        <v>927</v>
      </c>
      <c r="AA13" s="29" t="s">
        <v>928</v>
      </c>
      <c r="AB13" s="29" t="s">
        <v>929</v>
      </c>
      <c r="AC13" s="29" t="s">
        <v>930</v>
      </c>
      <c r="AD13" s="29" t="s">
        <v>931</v>
      </c>
      <c r="AE13" s="29" t="s">
        <v>932</v>
      </c>
      <c r="AF13" s="29" t="s">
        <v>933</v>
      </c>
      <c r="AG13" s="29" t="s">
        <v>934</v>
      </c>
      <c r="AH13" s="29" t="s">
        <v>935</v>
      </c>
      <c r="AI13" s="29" t="s">
        <v>936</v>
      </c>
      <c r="AJ13" s="29" t="s">
        <v>937</v>
      </c>
      <c r="AK13" s="29" t="s">
        <v>938</v>
      </c>
      <c r="AL13" s="29" t="s">
        <v>939</v>
      </c>
      <c r="AM13" s="29" t="s">
        <v>940</v>
      </c>
      <c r="AN13" s="29" t="s">
        <v>941</v>
      </c>
      <c r="AO13" s="29" t="s">
        <v>942</v>
      </c>
      <c r="AP13" s="29" t="s">
        <v>943</v>
      </c>
      <c r="AQ13" s="29" t="s">
        <v>944</v>
      </c>
      <c r="AR13" s="29" t="s">
        <v>945</v>
      </c>
      <c r="AS13" s="29" t="s">
        <v>946</v>
      </c>
      <c r="AT13" s="29" t="s">
        <v>85</v>
      </c>
      <c r="AU13" s="29" t="s">
        <v>86</v>
      </c>
      <c r="AV13" s="29" t="s">
        <v>87</v>
      </c>
      <c r="AW13" s="29" t="s">
        <v>88</v>
      </c>
      <c r="AX13" s="29" t="s">
        <v>89</v>
      </c>
      <c r="AY13" s="29" t="s">
        <v>90</v>
      </c>
      <c r="AZ13" s="29" t="s">
        <v>91</v>
      </c>
    </row>
    <row r="14" spans="1:62" s="98" customFormat="1" ht="47.25">
      <c r="A14" s="122" t="s">
        <v>162</v>
      </c>
      <c r="B14" s="123" t="s">
        <v>190</v>
      </c>
      <c r="C14" s="124" t="s">
        <v>272</v>
      </c>
      <c r="D14" s="124">
        <f t="shared" ref="D14:AS14" si="0">SUM(D15:D20)</f>
        <v>116.155</v>
      </c>
      <c r="E14" s="124">
        <f t="shared" si="0"/>
        <v>0</v>
      </c>
      <c r="F14" s="124">
        <f t="shared" si="0"/>
        <v>322.101</v>
      </c>
      <c r="G14" s="124">
        <f t="shared" si="0"/>
        <v>20.258999999999997</v>
      </c>
      <c r="H14" s="124">
        <f t="shared" si="0"/>
        <v>496.76009999999991</v>
      </c>
      <c r="I14" s="124">
        <f t="shared" si="0"/>
        <v>0</v>
      </c>
      <c r="J14" s="124">
        <f t="shared" si="0"/>
        <v>9</v>
      </c>
      <c r="K14" s="124">
        <f t="shared" si="0"/>
        <v>36.238</v>
      </c>
      <c r="L14" s="124">
        <f t="shared" si="0"/>
        <v>0</v>
      </c>
      <c r="M14" s="124">
        <f t="shared" si="0"/>
        <v>45.484999999999999</v>
      </c>
      <c r="N14" s="124">
        <f t="shared" si="0"/>
        <v>5.9700000000000006</v>
      </c>
      <c r="O14" s="124">
        <f t="shared" si="0"/>
        <v>18.619000000000003</v>
      </c>
      <c r="P14" s="124">
        <f t="shared" si="0"/>
        <v>0</v>
      </c>
      <c r="Q14" s="124">
        <f t="shared" si="0"/>
        <v>0</v>
      </c>
      <c r="R14" s="124">
        <f t="shared" si="0"/>
        <v>12.7</v>
      </c>
      <c r="S14" s="124">
        <f t="shared" si="0"/>
        <v>0</v>
      </c>
      <c r="T14" s="124">
        <f t="shared" si="0"/>
        <v>43.896999999999998</v>
      </c>
      <c r="U14" s="124">
        <f t="shared" si="0"/>
        <v>6.2720000000000002</v>
      </c>
      <c r="V14" s="124">
        <f t="shared" si="0"/>
        <v>11.286</v>
      </c>
      <c r="W14" s="124">
        <f t="shared" si="0"/>
        <v>0</v>
      </c>
      <c r="X14" s="124">
        <f t="shared" si="0"/>
        <v>0</v>
      </c>
      <c r="Y14" s="124">
        <f t="shared" si="0"/>
        <v>7.91</v>
      </c>
      <c r="Z14" s="124">
        <f t="shared" si="0"/>
        <v>0</v>
      </c>
      <c r="AA14" s="124">
        <f t="shared" si="0"/>
        <v>55.695000000000007</v>
      </c>
      <c r="AB14" s="124">
        <f t="shared" si="0"/>
        <v>0</v>
      </c>
      <c r="AC14" s="124">
        <f t="shared" si="0"/>
        <v>10.477</v>
      </c>
      <c r="AD14" s="124">
        <f t="shared" si="0"/>
        <v>0</v>
      </c>
      <c r="AE14" s="124">
        <f t="shared" si="0"/>
        <v>0</v>
      </c>
      <c r="AF14" s="124">
        <f t="shared" si="0"/>
        <v>7.2759999999999998</v>
      </c>
      <c r="AG14" s="124">
        <f t="shared" si="0"/>
        <v>0</v>
      </c>
      <c r="AH14" s="124">
        <f t="shared" si="0"/>
        <v>27.716999999999995</v>
      </c>
      <c r="AI14" s="124">
        <f t="shared" si="0"/>
        <v>0</v>
      </c>
      <c r="AJ14" s="124">
        <f t="shared" si="0"/>
        <v>13.149999999999999</v>
      </c>
      <c r="AK14" s="124">
        <f t="shared" si="0"/>
        <v>0</v>
      </c>
      <c r="AL14" s="124">
        <f t="shared" si="0"/>
        <v>9</v>
      </c>
      <c r="AM14" s="124">
        <f t="shared" si="0"/>
        <v>8.18</v>
      </c>
      <c r="AN14" s="124">
        <f t="shared" si="0"/>
        <v>0</v>
      </c>
      <c r="AO14" s="124">
        <f t="shared" si="0"/>
        <v>16.315999999999999</v>
      </c>
      <c r="AP14" s="124">
        <f t="shared" si="0"/>
        <v>0</v>
      </c>
      <c r="AQ14" s="124">
        <f t="shared" si="0"/>
        <v>5.5</v>
      </c>
      <c r="AR14" s="124">
        <f t="shared" si="0"/>
        <v>0</v>
      </c>
      <c r="AS14" s="124">
        <f t="shared" si="0"/>
        <v>0</v>
      </c>
      <c r="AT14" s="124">
        <f>SUM(K14,R14,Y14,AF14,AM14)</f>
        <v>72.304000000000002</v>
      </c>
      <c r="AU14" s="124">
        <f t="shared" ref="AU14:AZ14" si="1">SUM(L14,S14,Z14,AG14,AN14)</f>
        <v>0</v>
      </c>
      <c r="AV14" s="124">
        <f t="shared" si="1"/>
        <v>189.10999999999999</v>
      </c>
      <c r="AW14" s="124">
        <f t="shared" si="1"/>
        <v>12.242000000000001</v>
      </c>
      <c r="AX14" s="124">
        <f t="shared" si="1"/>
        <v>59.032000000000004</v>
      </c>
      <c r="AY14" s="124">
        <f t="shared" si="1"/>
        <v>0</v>
      </c>
      <c r="AZ14" s="124">
        <f t="shared" si="1"/>
        <v>9</v>
      </c>
    </row>
    <row r="15" spans="1:62" s="69" customFormat="1" ht="31.5">
      <c r="A15" s="34" t="s">
        <v>163</v>
      </c>
      <c r="B15" s="35" t="s">
        <v>192</v>
      </c>
      <c r="C15" s="34" t="s">
        <v>272</v>
      </c>
      <c r="D15" s="66">
        <f t="shared" ref="D15:AS15" si="2">D22</f>
        <v>31.748000000000005</v>
      </c>
      <c r="E15" s="66">
        <f t="shared" si="2"/>
        <v>0</v>
      </c>
      <c r="F15" s="66">
        <f t="shared" si="2"/>
        <v>59.778000000000006</v>
      </c>
      <c r="G15" s="66">
        <f t="shared" si="2"/>
        <v>0</v>
      </c>
      <c r="H15" s="66">
        <f t="shared" si="2"/>
        <v>29.75</v>
      </c>
      <c r="I15" s="66">
        <f t="shared" si="2"/>
        <v>0</v>
      </c>
      <c r="J15" s="66">
        <f t="shared" si="2"/>
        <v>0</v>
      </c>
      <c r="K15" s="66">
        <f t="shared" si="2"/>
        <v>13.170000000000002</v>
      </c>
      <c r="L15" s="66">
        <f t="shared" si="2"/>
        <v>0</v>
      </c>
      <c r="M15" s="66">
        <f t="shared" si="2"/>
        <v>2.5590000000000002</v>
      </c>
      <c r="N15" s="66">
        <f t="shared" si="2"/>
        <v>0</v>
      </c>
      <c r="O15" s="66">
        <f t="shared" si="2"/>
        <v>11.908000000000001</v>
      </c>
      <c r="P15" s="66">
        <f t="shared" si="2"/>
        <v>0</v>
      </c>
      <c r="Q15" s="66">
        <f t="shared" si="2"/>
        <v>0</v>
      </c>
      <c r="R15" s="66">
        <f t="shared" si="2"/>
        <v>0</v>
      </c>
      <c r="S15" s="66">
        <f t="shared" si="2"/>
        <v>0</v>
      </c>
      <c r="T15" s="66">
        <f t="shared" si="2"/>
        <v>0</v>
      </c>
      <c r="U15" s="66">
        <f t="shared" si="2"/>
        <v>0</v>
      </c>
      <c r="V15" s="66">
        <f t="shared" si="2"/>
        <v>0</v>
      </c>
      <c r="W15" s="66">
        <f t="shared" si="2"/>
        <v>0</v>
      </c>
      <c r="X15" s="66">
        <f t="shared" si="2"/>
        <v>0</v>
      </c>
      <c r="Y15" s="66">
        <f t="shared" si="2"/>
        <v>0</v>
      </c>
      <c r="Z15" s="66">
        <f t="shared" si="2"/>
        <v>0</v>
      </c>
      <c r="AA15" s="66">
        <f t="shared" si="2"/>
        <v>0</v>
      </c>
      <c r="AB15" s="66">
        <f t="shared" si="2"/>
        <v>0</v>
      </c>
      <c r="AC15" s="66">
        <f t="shared" si="2"/>
        <v>0</v>
      </c>
      <c r="AD15" s="66">
        <f t="shared" si="2"/>
        <v>0</v>
      </c>
      <c r="AE15" s="66">
        <f t="shared" si="2"/>
        <v>0</v>
      </c>
      <c r="AF15" s="66">
        <f t="shared" si="2"/>
        <v>0</v>
      </c>
      <c r="AG15" s="66">
        <f t="shared" si="2"/>
        <v>0</v>
      </c>
      <c r="AH15" s="66">
        <f t="shared" si="2"/>
        <v>0</v>
      </c>
      <c r="AI15" s="66">
        <f t="shared" si="2"/>
        <v>0</v>
      </c>
      <c r="AJ15" s="66">
        <f t="shared" si="2"/>
        <v>0</v>
      </c>
      <c r="AK15" s="66">
        <f t="shared" si="2"/>
        <v>0</v>
      </c>
      <c r="AL15" s="66">
        <f t="shared" si="2"/>
        <v>0</v>
      </c>
      <c r="AM15" s="66">
        <f t="shared" si="2"/>
        <v>0</v>
      </c>
      <c r="AN15" s="66">
        <f t="shared" si="2"/>
        <v>0</v>
      </c>
      <c r="AO15" s="66">
        <f t="shared" si="2"/>
        <v>0</v>
      </c>
      <c r="AP15" s="66">
        <f t="shared" si="2"/>
        <v>0</v>
      </c>
      <c r="AQ15" s="66">
        <f t="shared" si="2"/>
        <v>0</v>
      </c>
      <c r="AR15" s="66">
        <f t="shared" si="2"/>
        <v>0</v>
      </c>
      <c r="AS15" s="66">
        <f t="shared" si="2"/>
        <v>0</v>
      </c>
      <c r="AT15" s="66">
        <f t="shared" ref="AT15:AT78" si="3">SUM(K15,R15,Y15,AF15,AM15)</f>
        <v>13.170000000000002</v>
      </c>
      <c r="AU15" s="66">
        <f t="shared" ref="AU15:AU78" si="4">SUM(L15,S15,Z15,AG15,AN15)</f>
        <v>0</v>
      </c>
      <c r="AV15" s="66">
        <f t="shared" ref="AV15:AV78" si="5">SUM(M15,T15,AA15,AH15,AO15)</f>
        <v>2.5590000000000002</v>
      </c>
      <c r="AW15" s="66">
        <f t="shared" ref="AW15:AW78" si="6">SUM(N15,U15,AB15,AI15,AP15)</f>
        <v>0</v>
      </c>
      <c r="AX15" s="66">
        <f t="shared" ref="AX15:AX78" si="7">SUM(O15,V15,AC15,AJ15,AQ15)</f>
        <v>11.908000000000001</v>
      </c>
      <c r="AY15" s="66">
        <f t="shared" ref="AY15:AY78" si="8">SUM(P15,W15,AD15,AK15,AR15)</f>
        <v>0</v>
      </c>
      <c r="AZ15" s="66">
        <f t="shared" ref="AZ15:AZ78" si="9">SUM(Q15,X15,AE15,AL15,AS15)</f>
        <v>0</v>
      </c>
    </row>
    <row r="16" spans="1:62" s="69" customFormat="1" ht="63">
      <c r="A16" s="34" t="s">
        <v>164</v>
      </c>
      <c r="B16" s="35" t="s">
        <v>193</v>
      </c>
      <c r="C16" s="34" t="s">
        <v>272</v>
      </c>
      <c r="D16" s="66">
        <f t="shared" ref="D16:AS16" si="10">D99</f>
        <v>48.815999999999995</v>
      </c>
      <c r="E16" s="66">
        <f t="shared" si="10"/>
        <v>0</v>
      </c>
      <c r="F16" s="66">
        <f t="shared" si="10"/>
        <v>182.684</v>
      </c>
      <c r="G16" s="66">
        <f t="shared" si="10"/>
        <v>18.882999999999996</v>
      </c>
      <c r="H16" s="66">
        <f t="shared" si="10"/>
        <v>10.029</v>
      </c>
      <c r="I16" s="66">
        <f t="shared" si="10"/>
        <v>0</v>
      </c>
      <c r="J16" s="66">
        <f t="shared" si="10"/>
        <v>8</v>
      </c>
      <c r="K16" s="66">
        <f t="shared" si="10"/>
        <v>18.398</v>
      </c>
      <c r="L16" s="66">
        <f t="shared" si="10"/>
        <v>0</v>
      </c>
      <c r="M16" s="66">
        <f t="shared" si="10"/>
        <v>32.593000000000004</v>
      </c>
      <c r="N16" s="66">
        <f t="shared" si="10"/>
        <v>5.8100000000000005</v>
      </c>
      <c r="O16" s="66">
        <f t="shared" si="10"/>
        <v>9.5000000000000001E-2</v>
      </c>
      <c r="P16" s="66">
        <f t="shared" si="10"/>
        <v>0</v>
      </c>
      <c r="Q16" s="66">
        <f t="shared" si="10"/>
        <v>0</v>
      </c>
      <c r="R16" s="66">
        <f t="shared" si="10"/>
        <v>9.8999999999999986</v>
      </c>
      <c r="S16" s="66">
        <f t="shared" si="10"/>
        <v>0</v>
      </c>
      <c r="T16" s="66">
        <f t="shared" si="10"/>
        <v>34.207000000000001</v>
      </c>
      <c r="U16" s="66">
        <f t="shared" si="10"/>
        <v>5.774</v>
      </c>
      <c r="V16" s="66">
        <f t="shared" si="10"/>
        <v>0.33599999999999997</v>
      </c>
      <c r="W16" s="66">
        <f t="shared" si="10"/>
        <v>0</v>
      </c>
      <c r="X16" s="66">
        <f t="shared" si="10"/>
        <v>0</v>
      </c>
      <c r="Y16" s="66">
        <f t="shared" si="10"/>
        <v>5.22</v>
      </c>
      <c r="Z16" s="66">
        <f t="shared" si="10"/>
        <v>0</v>
      </c>
      <c r="AA16" s="66">
        <f t="shared" si="10"/>
        <v>46.195000000000007</v>
      </c>
      <c r="AB16" s="66">
        <f t="shared" si="10"/>
        <v>0</v>
      </c>
      <c r="AC16" s="66">
        <f t="shared" si="10"/>
        <v>0.2</v>
      </c>
      <c r="AD16" s="66">
        <f t="shared" si="10"/>
        <v>0</v>
      </c>
      <c r="AE16" s="66">
        <f t="shared" si="10"/>
        <v>0</v>
      </c>
      <c r="AF16" s="66">
        <f t="shared" si="10"/>
        <v>4.3199999999999994</v>
      </c>
      <c r="AG16" s="66">
        <f t="shared" si="10"/>
        <v>0</v>
      </c>
      <c r="AH16" s="66">
        <f t="shared" si="10"/>
        <v>21.312999999999995</v>
      </c>
      <c r="AI16" s="66">
        <f t="shared" si="10"/>
        <v>0</v>
      </c>
      <c r="AJ16" s="66">
        <f t="shared" si="10"/>
        <v>0</v>
      </c>
      <c r="AK16" s="66">
        <f t="shared" si="10"/>
        <v>0</v>
      </c>
      <c r="AL16" s="66">
        <f t="shared" si="10"/>
        <v>8</v>
      </c>
      <c r="AM16" s="66">
        <f t="shared" si="10"/>
        <v>4.0599999999999996</v>
      </c>
      <c r="AN16" s="66">
        <f t="shared" si="10"/>
        <v>0</v>
      </c>
      <c r="AO16" s="66">
        <f t="shared" si="10"/>
        <v>10.915999999999999</v>
      </c>
      <c r="AP16" s="66">
        <f t="shared" si="10"/>
        <v>0</v>
      </c>
      <c r="AQ16" s="66">
        <f t="shared" si="10"/>
        <v>0</v>
      </c>
      <c r="AR16" s="66">
        <f t="shared" si="10"/>
        <v>0</v>
      </c>
      <c r="AS16" s="66">
        <f t="shared" si="10"/>
        <v>0</v>
      </c>
      <c r="AT16" s="66">
        <f t="shared" si="3"/>
        <v>41.898000000000003</v>
      </c>
      <c r="AU16" s="66">
        <f t="shared" si="4"/>
        <v>0</v>
      </c>
      <c r="AV16" s="66">
        <f t="shared" si="5"/>
        <v>145.22400000000002</v>
      </c>
      <c r="AW16" s="66">
        <f t="shared" si="6"/>
        <v>11.584</v>
      </c>
      <c r="AX16" s="66">
        <f t="shared" si="7"/>
        <v>0.63100000000000001</v>
      </c>
      <c r="AY16" s="66">
        <f t="shared" si="8"/>
        <v>0</v>
      </c>
      <c r="AZ16" s="66">
        <f t="shared" si="9"/>
        <v>8</v>
      </c>
    </row>
    <row r="17" spans="1:52" s="69" customFormat="1" ht="94.5">
      <c r="A17" s="34" t="s">
        <v>165</v>
      </c>
      <c r="B17" s="35" t="s">
        <v>194</v>
      </c>
      <c r="C17" s="34" t="s">
        <v>272</v>
      </c>
      <c r="D17" s="66">
        <f t="shared" ref="D17:AS17" si="11">D508</f>
        <v>0</v>
      </c>
      <c r="E17" s="66">
        <f t="shared" si="11"/>
        <v>0</v>
      </c>
      <c r="F17" s="66">
        <f t="shared" si="11"/>
        <v>0</v>
      </c>
      <c r="G17" s="66">
        <f t="shared" si="11"/>
        <v>0</v>
      </c>
      <c r="H17" s="66">
        <f t="shared" si="11"/>
        <v>0</v>
      </c>
      <c r="I17" s="66">
        <f t="shared" si="11"/>
        <v>0</v>
      </c>
      <c r="J17" s="66">
        <f t="shared" si="11"/>
        <v>0</v>
      </c>
      <c r="K17" s="66">
        <f t="shared" si="11"/>
        <v>0</v>
      </c>
      <c r="L17" s="66">
        <f t="shared" si="11"/>
        <v>0</v>
      </c>
      <c r="M17" s="66">
        <f t="shared" si="11"/>
        <v>0</v>
      </c>
      <c r="N17" s="66">
        <f t="shared" si="11"/>
        <v>0</v>
      </c>
      <c r="O17" s="66">
        <f t="shared" si="11"/>
        <v>0</v>
      </c>
      <c r="P17" s="66">
        <f t="shared" si="11"/>
        <v>0</v>
      </c>
      <c r="Q17" s="66">
        <f t="shared" si="11"/>
        <v>0</v>
      </c>
      <c r="R17" s="66">
        <f t="shared" si="11"/>
        <v>0</v>
      </c>
      <c r="S17" s="66">
        <f t="shared" si="11"/>
        <v>0</v>
      </c>
      <c r="T17" s="66">
        <f t="shared" si="11"/>
        <v>0</v>
      </c>
      <c r="U17" s="66">
        <f t="shared" si="11"/>
        <v>0</v>
      </c>
      <c r="V17" s="66">
        <f t="shared" si="11"/>
        <v>0</v>
      </c>
      <c r="W17" s="66">
        <f t="shared" si="11"/>
        <v>0</v>
      </c>
      <c r="X17" s="66">
        <f t="shared" si="11"/>
        <v>0</v>
      </c>
      <c r="Y17" s="66">
        <f t="shared" si="11"/>
        <v>0</v>
      </c>
      <c r="Z17" s="66">
        <f t="shared" si="11"/>
        <v>0</v>
      </c>
      <c r="AA17" s="66">
        <f t="shared" si="11"/>
        <v>0</v>
      </c>
      <c r="AB17" s="66">
        <f t="shared" si="11"/>
        <v>0</v>
      </c>
      <c r="AC17" s="66">
        <f t="shared" si="11"/>
        <v>0</v>
      </c>
      <c r="AD17" s="66">
        <f t="shared" si="11"/>
        <v>0</v>
      </c>
      <c r="AE17" s="66">
        <f t="shared" si="11"/>
        <v>0</v>
      </c>
      <c r="AF17" s="66">
        <f t="shared" si="11"/>
        <v>0</v>
      </c>
      <c r="AG17" s="66">
        <f t="shared" si="11"/>
        <v>0</v>
      </c>
      <c r="AH17" s="66">
        <f t="shared" si="11"/>
        <v>0</v>
      </c>
      <c r="AI17" s="66">
        <f t="shared" si="11"/>
        <v>0</v>
      </c>
      <c r="AJ17" s="66">
        <f t="shared" si="11"/>
        <v>0</v>
      </c>
      <c r="AK17" s="66">
        <f t="shared" si="11"/>
        <v>0</v>
      </c>
      <c r="AL17" s="66">
        <f t="shared" si="11"/>
        <v>0</v>
      </c>
      <c r="AM17" s="66">
        <f t="shared" si="11"/>
        <v>0</v>
      </c>
      <c r="AN17" s="66">
        <f t="shared" si="11"/>
        <v>0</v>
      </c>
      <c r="AO17" s="66">
        <f t="shared" si="11"/>
        <v>0</v>
      </c>
      <c r="AP17" s="66">
        <f t="shared" si="11"/>
        <v>0</v>
      </c>
      <c r="AQ17" s="66">
        <f t="shared" si="11"/>
        <v>0</v>
      </c>
      <c r="AR17" s="66">
        <f t="shared" si="11"/>
        <v>0</v>
      </c>
      <c r="AS17" s="66">
        <f t="shared" si="11"/>
        <v>0</v>
      </c>
      <c r="AT17" s="66">
        <f t="shared" si="3"/>
        <v>0</v>
      </c>
      <c r="AU17" s="66">
        <f t="shared" si="4"/>
        <v>0</v>
      </c>
      <c r="AV17" s="66">
        <f t="shared" si="5"/>
        <v>0</v>
      </c>
      <c r="AW17" s="66">
        <f t="shared" si="6"/>
        <v>0</v>
      </c>
      <c r="AX17" s="66">
        <f t="shared" si="7"/>
        <v>0</v>
      </c>
      <c r="AY17" s="66">
        <f t="shared" si="8"/>
        <v>0</v>
      </c>
      <c r="AZ17" s="66">
        <f t="shared" si="9"/>
        <v>0</v>
      </c>
    </row>
    <row r="18" spans="1:52" s="69" customFormat="1" ht="63">
      <c r="A18" s="34" t="s">
        <v>166</v>
      </c>
      <c r="B18" s="35" t="s">
        <v>195</v>
      </c>
      <c r="C18" s="34" t="s">
        <v>272</v>
      </c>
      <c r="D18" s="66">
        <f t="shared" ref="D18:AS18" si="12">D511</f>
        <v>11.376000000000003</v>
      </c>
      <c r="E18" s="66">
        <f t="shared" si="12"/>
        <v>0</v>
      </c>
      <c r="F18" s="66">
        <f t="shared" si="12"/>
        <v>25.628999999999998</v>
      </c>
      <c r="G18" s="66">
        <f t="shared" si="12"/>
        <v>1.3759999999999999</v>
      </c>
      <c r="H18" s="66">
        <f t="shared" si="12"/>
        <v>45.242999999999995</v>
      </c>
      <c r="I18" s="66">
        <f t="shared" si="12"/>
        <v>0</v>
      </c>
      <c r="J18" s="66">
        <f t="shared" si="12"/>
        <v>1</v>
      </c>
      <c r="K18" s="66">
        <f t="shared" si="12"/>
        <v>2</v>
      </c>
      <c r="L18" s="66">
        <f t="shared" si="12"/>
        <v>0</v>
      </c>
      <c r="M18" s="66">
        <f t="shared" si="12"/>
        <v>2.9849999999999994</v>
      </c>
      <c r="N18" s="66">
        <f t="shared" si="12"/>
        <v>0.16</v>
      </c>
      <c r="O18" s="66">
        <f t="shared" si="12"/>
        <v>5.3670000000000009</v>
      </c>
      <c r="P18" s="66">
        <f t="shared" si="12"/>
        <v>0</v>
      </c>
      <c r="Q18" s="66">
        <f t="shared" si="12"/>
        <v>0</v>
      </c>
      <c r="R18" s="66">
        <f t="shared" si="12"/>
        <v>1.3</v>
      </c>
      <c r="S18" s="66">
        <f t="shared" si="12"/>
        <v>0</v>
      </c>
      <c r="T18" s="66">
        <f t="shared" si="12"/>
        <v>7.1899999999999995</v>
      </c>
      <c r="U18" s="66">
        <f t="shared" si="12"/>
        <v>0.498</v>
      </c>
      <c r="V18" s="66">
        <f t="shared" si="12"/>
        <v>8.4499999999999993</v>
      </c>
      <c r="W18" s="66">
        <f t="shared" si="12"/>
        <v>0</v>
      </c>
      <c r="X18" s="66">
        <f t="shared" si="12"/>
        <v>0</v>
      </c>
      <c r="Y18" s="66">
        <f t="shared" si="12"/>
        <v>1.19</v>
      </c>
      <c r="Z18" s="66">
        <f t="shared" si="12"/>
        <v>0</v>
      </c>
      <c r="AA18" s="66">
        <f t="shared" si="12"/>
        <v>7</v>
      </c>
      <c r="AB18" s="66">
        <f t="shared" si="12"/>
        <v>0</v>
      </c>
      <c r="AC18" s="66">
        <f t="shared" si="12"/>
        <v>7.7769999999999992</v>
      </c>
      <c r="AD18" s="66">
        <f t="shared" si="12"/>
        <v>0</v>
      </c>
      <c r="AE18" s="66">
        <f t="shared" si="12"/>
        <v>0</v>
      </c>
      <c r="AF18" s="66">
        <f t="shared" si="12"/>
        <v>1.456</v>
      </c>
      <c r="AG18" s="66">
        <f t="shared" si="12"/>
        <v>0</v>
      </c>
      <c r="AH18" s="66">
        <f t="shared" si="12"/>
        <v>3.9039999999999999</v>
      </c>
      <c r="AI18" s="66">
        <f t="shared" si="12"/>
        <v>0</v>
      </c>
      <c r="AJ18" s="66">
        <f t="shared" si="12"/>
        <v>10.649999999999999</v>
      </c>
      <c r="AK18" s="66">
        <f t="shared" si="12"/>
        <v>0</v>
      </c>
      <c r="AL18" s="66">
        <f t="shared" si="12"/>
        <v>1</v>
      </c>
      <c r="AM18" s="66">
        <f t="shared" si="12"/>
        <v>2.62</v>
      </c>
      <c r="AN18" s="66">
        <f t="shared" si="12"/>
        <v>0</v>
      </c>
      <c r="AO18" s="66">
        <f t="shared" si="12"/>
        <v>2.9</v>
      </c>
      <c r="AP18" s="66">
        <f t="shared" si="12"/>
        <v>0</v>
      </c>
      <c r="AQ18" s="66">
        <f t="shared" si="12"/>
        <v>3</v>
      </c>
      <c r="AR18" s="66">
        <f t="shared" si="12"/>
        <v>0</v>
      </c>
      <c r="AS18" s="66">
        <f t="shared" si="12"/>
        <v>0</v>
      </c>
      <c r="AT18" s="66">
        <f t="shared" si="3"/>
        <v>8.5659999999999989</v>
      </c>
      <c r="AU18" s="66">
        <f t="shared" si="4"/>
        <v>0</v>
      </c>
      <c r="AV18" s="66">
        <f t="shared" si="5"/>
        <v>23.978999999999996</v>
      </c>
      <c r="AW18" s="66">
        <f t="shared" si="6"/>
        <v>0.65800000000000003</v>
      </c>
      <c r="AX18" s="66">
        <f t="shared" si="7"/>
        <v>35.244</v>
      </c>
      <c r="AY18" s="66">
        <f t="shared" si="8"/>
        <v>0</v>
      </c>
      <c r="AZ18" s="66">
        <f t="shared" si="9"/>
        <v>1</v>
      </c>
    </row>
    <row r="19" spans="1:52" s="69" customFormat="1" ht="78.75">
      <c r="A19" s="34" t="s">
        <v>167</v>
      </c>
      <c r="B19" s="35" t="s">
        <v>196</v>
      </c>
      <c r="C19" s="34" t="s">
        <v>272</v>
      </c>
      <c r="D19" s="66">
        <f t="shared" ref="D19:AS19" si="13">D729</f>
        <v>0</v>
      </c>
      <c r="E19" s="66">
        <f t="shared" si="13"/>
        <v>0</v>
      </c>
      <c r="F19" s="66">
        <f t="shared" si="13"/>
        <v>0</v>
      </c>
      <c r="G19" s="66">
        <f t="shared" si="13"/>
        <v>0</v>
      </c>
      <c r="H19" s="66">
        <f t="shared" si="13"/>
        <v>0</v>
      </c>
      <c r="I19" s="66">
        <f t="shared" si="13"/>
        <v>0</v>
      </c>
      <c r="J19" s="66">
        <f t="shared" si="13"/>
        <v>0</v>
      </c>
      <c r="K19" s="66">
        <f t="shared" si="13"/>
        <v>0</v>
      </c>
      <c r="L19" s="66">
        <f t="shared" si="13"/>
        <v>0</v>
      </c>
      <c r="M19" s="66">
        <f t="shared" si="13"/>
        <v>0</v>
      </c>
      <c r="N19" s="66">
        <f t="shared" si="13"/>
        <v>0</v>
      </c>
      <c r="O19" s="66">
        <f t="shared" si="13"/>
        <v>0</v>
      </c>
      <c r="P19" s="66">
        <f t="shared" si="13"/>
        <v>0</v>
      </c>
      <c r="Q19" s="66">
        <f t="shared" si="13"/>
        <v>0</v>
      </c>
      <c r="R19" s="66">
        <f t="shared" si="13"/>
        <v>0</v>
      </c>
      <c r="S19" s="66">
        <f t="shared" si="13"/>
        <v>0</v>
      </c>
      <c r="T19" s="66">
        <f t="shared" si="13"/>
        <v>0</v>
      </c>
      <c r="U19" s="66">
        <f t="shared" si="13"/>
        <v>0</v>
      </c>
      <c r="V19" s="66">
        <f t="shared" si="13"/>
        <v>0</v>
      </c>
      <c r="W19" s="66">
        <f t="shared" si="13"/>
        <v>0</v>
      </c>
      <c r="X19" s="66">
        <f t="shared" si="13"/>
        <v>0</v>
      </c>
      <c r="Y19" s="66">
        <f t="shared" si="13"/>
        <v>0</v>
      </c>
      <c r="Z19" s="66">
        <f t="shared" si="13"/>
        <v>0</v>
      </c>
      <c r="AA19" s="66">
        <f t="shared" si="13"/>
        <v>0</v>
      </c>
      <c r="AB19" s="66">
        <f t="shared" si="13"/>
        <v>0</v>
      </c>
      <c r="AC19" s="66">
        <f t="shared" si="13"/>
        <v>0</v>
      </c>
      <c r="AD19" s="66">
        <f t="shared" si="13"/>
        <v>0</v>
      </c>
      <c r="AE19" s="66">
        <f t="shared" si="13"/>
        <v>0</v>
      </c>
      <c r="AF19" s="66">
        <f t="shared" si="13"/>
        <v>0</v>
      </c>
      <c r="AG19" s="66">
        <f t="shared" si="13"/>
        <v>0</v>
      </c>
      <c r="AH19" s="66">
        <f t="shared" si="13"/>
        <v>0</v>
      </c>
      <c r="AI19" s="66">
        <f t="shared" si="13"/>
        <v>0</v>
      </c>
      <c r="AJ19" s="66">
        <f t="shared" si="13"/>
        <v>0</v>
      </c>
      <c r="AK19" s="66">
        <f t="shared" si="13"/>
        <v>0</v>
      </c>
      <c r="AL19" s="66">
        <f t="shared" si="13"/>
        <v>0</v>
      </c>
      <c r="AM19" s="66">
        <f t="shared" si="13"/>
        <v>0</v>
      </c>
      <c r="AN19" s="66">
        <f t="shared" si="13"/>
        <v>0</v>
      </c>
      <c r="AO19" s="66">
        <f t="shared" si="13"/>
        <v>0</v>
      </c>
      <c r="AP19" s="66">
        <f t="shared" si="13"/>
        <v>0</v>
      </c>
      <c r="AQ19" s="66">
        <f t="shared" si="13"/>
        <v>0</v>
      </c>
      <c r="AR19" s="66">
        <f t="shared" si="13"/>
        <v>0</v>
      </c>
      <c r="AS19" s="66">
        <f t="shared" si="13"/>
        <v>0</v>
      </c>
      <c r="AT19" s="66">
        <f t="shared" si="3"/>
        <v>0</v>
      </c>
      <c r="AU19" s="66">
        <f t="shared" si="4"/>
        <v>0</v>
      </c>
      <c r="AV19" s="66">
        <f t="shared" si="5"/>
        <v>0</v>
      </c>
      <c r="AW19" s="66">
        <f t="shared" si="6"/>
        <v>0</v>
      </c>
      <c r="AX19" s="66">
        <f t="shared" si="7"/>
        <v>0</v>
      </c>
      <c r="AY19" s="66">
        <f t="shared" si="8"/>
        <v>0</v>
      </c>
      <c r="AZ19" s="66">
        <f t="shared" si="9"/>
        <v>0</v>
      </c>
    </row>
    <row r="20" spans="1:52" s="69" customFormat="1" ht="31.5">
      <c r="A20" s="34" t="s">
        <v>168</v>
      </c>
      <c r="B20" s="35" t="s">
        <v>197</v>
      </c>
      <c r="C20" s="34" t="s">
        <v>272</v>
      </c>
      <c r="D20" s="66">
        <f t="shared" ref="D20:AS20" si="14">D731</f>
        <v>24.214999999999996</v>
      </c>
      <c r="E20" s="66">
        <f t="shared" si="14"/>
        <v>0</v>
      </c>
      <c r="F20" s="66">
        <f t="shared" si="14"/>
        <v>54.01</v>
      </c>
      <c r="G20" s="66">
        <f t="shared" si="14"/>
        <v>0</v>
      </c>
      <c r="H20" s="66">
        <f t="shared" si="14"/>
        <v>411.73809999999992</v>
      </c>
      <c r="I20" s="66">
        <f t="shared" si="14"/>
        <v>0</v>
      </c>
      <c r="J20" s="66">
        <f t="shared" si="14"/>
        <v>0</v>
      </c>
      <c r="K20" s="66">
        <f t="shared" si="14"/>
        <v>2.67</v>
      </c>
      <c r="L20" s="66">
        <f t="shared" si="14"/>
        <v>0</v>
      </c>
      <c r="M20" s="66">
        <f t="shared" si="14"/>
        <v>7.3480000000000008</v>
      </c>
      <c r="N20" s="66">
        <f t="shared" si="14"/>
        <v>0</v>
      </c>
      <c r="O20" s="66">
        <f t="shared" si="14"/>
        <v>1.2490000000000001</v>
      </c>
      <c r="P20" s="66">
        <f t="shared" si="14"/>
        <v>0</v>
      </c>
      <c r="Q20" s="66">
        <f t="shared" si="14"/>
        <v>0</v>
      </c>
      <c r="R20" s="66">
        <f t="shared" si="14"/>
        <v>1.5</v>
      </c>
      <c r="S20" s="66">
        <f t="shared" si="14"/>
        <v>0</v>
      </c>
      <c r="T20" s="66">
        <f t="shared" si="14"/>
        <v>2.5</v>
      </c>
      <c r="U20" s="66">
        <f t="shared" si="14"/>
        <v>0</v>
      </c>
      <c r="V20" s="66">
        <f t="shared" si="14"/>
        <v>2.5</v>
      </c>
      <c r="W20" s="66">
        <f t="shared" si="14"/>
        <v>0</v>
      </c>
      <c r="X20" s="66">
        <f t="shared" si="14"/>
        <v>0</v>
      </c>
      <c r="Y20" s="66">
        <f t="shared" si="14"/>
        <v>1.5</v>
      </c>
      <c r="Z20" s="66">
        <f t="shared" si="14"/>
        <v>0</v>
      </c>
      <c r="AA20" s="66">
        <f t="shared" si="14"/>
        <v>2.5</v>
      </c>
      <c r="AB20" s="66">
        <f t="shared" si="14"/>
        <v>0</v>
      </c>
      <c r="AC20" s="66">
        <f t="shared" si="14"/>
        <v>2.5</v>
      </c>
      <c r="AD20" s="66">
        <f t="shared" si="14"/>
        <v>0</v>
      </c>
      <c r="AE20" s="66">
        <f t="shared" si="14"/>
        <v>0</v>
      </c>
      <c r="AF20" s="66">
        <f t="shared" si="14"/>
        <v>1.5</v>
      </c>
      <c r="AG20" s="66">
        <f t="shared" si="14"/>
        <v>0</v>
      </c>
      <c r="AH20" s="66">
        <f t="shared" si="14"/>
        <v>2.5</v>
      </c>
      <c r="AI20" s="66">
        <f t="shared" si="14"/>
        <v>0</v>
      </c>
      <c r="AJ20" s="66">
        <f t="shared" si="14"/>
        <v>2.5</v>
      </c>
      <c r="AK20" s="66">
        <f t="shared" si="14"/>
        <v>0</v>
      </c>
      <c r="AL20" s="66">
        <f t="shared" si="14"/>
        <v>0</v>
      </c>
      <c r="AM20" s="66">
        <f t="shared" si="14"/>
        <v>1.5</v>
      </c>
      <c r="AN20" s="66">
        <f t="shared" si="14"/>
        <v>0</v>
      </c>
      <c r="AO20" s="66">
        <f t="shared" si="14"/>
        <v>2.5</v>
      </c>
      <c r="AP20" s="66">
        <f t="shared" si="14"/>
        <v>0</v>
      </c>
      <c r="AQ20" s="66">
        <f t="shared" si="14"/>
        <v>2.5</v>
      </c>
      <c r="AR20" s="66">
        <f t="shared" si="14"/>
        <v>0</v>
      </c>
      <c r="AS20" s="66">
        <f t="shared" si="14"/>
        <v>0</v>
      </c>
      <c r="AT20" s="66">
        <f t="shared" si="3"/>
        <v>8.67</v>
      </c>
      <c r="AU20" s="66">
        <f t="shared" si="4"/>
        <v>0</v>
      </c>
      <c r="AV20" s="66">
        <f t="shared" si="5"/>
        <v>17.347999999999999</v>
      </c>
      <c r="AW20" s="66">
        <f t="shared" si="6"/>
        <v>0</v>
      </c>
      <c r="AX20" s="66">
        <f t="shared" si="7"/>
        <v>11.249000000000001</v>
      </c>
      <c r="AY20" s="66">
        <f t="shared" si="8"/>
        <v>0</v>
      </c>
      <c r="AZ20" s="66">
        <f t="shared" si="9"/>
        <v>0</v>
      </c>
    </row>
    <row r="21" spans="1:52" s="99" customFormat="1" ht="20.25" customHeight="1">
      <c r="A21" s="122" t="s">
        <v>169</v>
      </c>
      <c r="B21" s="123" t="s">
        <v>161</v>
      </c>
      <c r="C21" s="124" t="s">
        <v>218</v>
      </c>
      <c r="D21" s="124">
        <f t="shared" ref="D21:AS21" si="15">D14</f>
        <v>116.155</v>
      </c>
      <c r="E21" s="124">
        <f t="shared" si="15"/>
        <v>0</v>
      </c>
      <c r="F21" s="124">
        <f t="shared" si="15"/>
        <v>322.101</v>
      </c>
      <c r="G21" s="124">
        <f t="shared" si="15"/>
        <v>20.258999999999997</v>
      </c>
      <c r="H21" s="124">
        <f t="shared" si="15"/>
        <v>496.76009999999991</v>
      </c>
      <c r="I21" s="124">
        <f t="shared" si="15"/>
        <v>0</v>
      </c>
      <c r="J21" s="124">
        <f t="shared" si="15"/>
        <v>9</v>
      </c>
      <c r="K21" s="124">
        <f t="shared" si="15"/>
        <v>36.238</v>
      </c>
      <c r="L21" s="124">
        <f t="shared" si="15"/>
        <v>0</v>
      </c>
      <c r="M21" s="124">
        <f t="shared" si="15"/>
        <v>45.484999999999999</v>
      </c>
      <c r="N21" s="124">
        <f t="shared" si="15"/>
        <v>5.9700000000000006</v>
      </c>
      <c r="O21" s="124">
        <f t="shared" si="15"/>
        <v>18.619000000000003</v>
      </c>
      <c r="P21" s="124">
        <f t="shared" si="15"/>
        <v>0</v>
      </c>
      <c r="Q21" s="124">
        <f t="shared" si="15"/>
        <v>0</v>
      </c>
      <c r="R21" s="124">
        <f t="shared" si="15"/>
        <v>12.7</v>
      </c>
      <c r="S21" s="124">
        <f t="shared" si="15"/>
        <v>0</v>
      </c>
      <c r="T21" s="124">
        <f t="shared" si="15"/>
        <v>43.896999999999998</v>
      </c>
      <c r="U21" s="124">
        <f t="shared" si="15"/>
        <v>6.2720000000000002</v>
      </c>
      <c r="V21" s="124">
        <f t="shared" si="15"/>
        <v>11.286</v>
      </c>
      <c r="W21" s="124">
        <f t="shared" si="15"/>
        <v>0</v>
      </c>
      <c r="X21" s="124">
        <f t="shared" si="15"/>
        <v>0</v>
      </c>
      <c r="Y21" s="124">
        <f t="shared" si="15"/>
        <v>7.91</v>
      </c>
      <c r="Z21" s="124">
        <f t="shared" si="15"/>
        <v>0</v>
      </c>
      <c r="AA21" s="124">
        <f t="shared" si="15"/>
        <v>55.695000000000007</v>
      </c>
      <c r="AB21" s="124">
        <f t="shared" si="15"/>
        <v>0</v>
      </c>
      <c r="AC21" s="124">
        <f t="shared" si="15"/>
        <v>10.477</v>
      </c>
      <c r="AD21" s="124">
        <f t="shared" si="15"/>
        <v>0</v>
      </c>
      <c r="AE21" s="124">
        <f t="shared" si="15"/>
        <v>0</v>
      </c>
      <c r="AF21" s="124">
        <f t="shared" si="15"/>
        <v>7.2759999999999998</v>
      </c>
      <c r="AG21" s="124">
        <f t="shared" si="15"/>
        <v>0</v>
      </c>
      <c r="AH21" s="124">
        <f t="shared" si="15"/>
        <v>27.716999999999995</v>
      </c>
      <c r="AI21" s="124">
        <f t="shared" si="15"/>
        <v>0</v>
      </c>
      <c r="AJ21" s="124">
        <f t="shared" si="15"/>
        <v>13.149999999999999</v>
      </c>
      <c r="AK21" s="124">
        <f t="shared" si="15"/>
        <v>0</v>
      </c>
      <c r="AL21" s="124">
        <f t="shared" si="15"/>
        <v>9</v>
      </c>
      <c r="AM21" s="124">
        <f t="shared" si="15"/>
        <v>8.18</v>
      </c>
      <c r="AN21" s="124">
        <f t="shared" si="15"/>
        <v>0</v>
      </c>
      <c r="AO21" s="124">
        <f t="shared" si="15"/>
        <v>16.315999999999999</v>
      </c>
      <c r="AP21" s="124">
        <f t="shared" si="15"/>
        <v>0</v>
      </c>
      <c r="AQ21" s="124">
        <f t="shared" si="15"/>
        <v>5.5</v>
      </c>
      <c r="AR21" s="124">
        <f t="shared" si="15"/>
        <v>0</v>
      </c>
      <c r="AS21" s="124">
        <f t="shared" si="15"/>
        <v>0</v>
      </c>
      <c r="AT21" s="124">
        <f t="shared" si="3"/>
        <v>72.304000000000002</v>
      </c>
      <c r="AU21" s="124">
        <f t="shared" si="4"/>
        <v>0</v>
      </c>
      <c r="AV21" s="124">
        <f t="shared" si="5"/>
        <v>189.10999999999999</v>
      </c>
      <c r="AW21" s="124">
        <f t="shared" si="6"/>
        <v>12.242000000000001</v>
      </c>
      <c r="AX21" s="124">
        <f t="shared" si="7"/>
        <v>59.032000000000004</v>
      </c>
      <c r="AY21" s="124">
        <f t="shared" si="8"/>
        <v>0</v>
      </c>
      <c r="AZ21" s="124">
        <f t="shared" si="9"/>
        <v>9</v>
      </c>
    </row>
    <row r="22" spans="1:52" s="101" customFormat="1" ht="47.25">
      <c r="A22" s="91" t="s">
        <v>113</v>
      </c>
      <c r="B22" s="92" t="s">
        <v>198</v>
      </c>
      <c r="C22" s="91" t="s">
        <v>218</v>
      </c>
      <c r="D22" s="100">
        <f t="shared" ref="D22:AS22" si="16">SUM(D23,D84,D87,D96)</f>
        <v>31.748000000000005</v>
      </c>
      <c r="E22" s="100">
        <f t="shared" si="16"/>
        <v>0</v>
      </c>
      <c r="F22" s="100">
        <f t="shared" si="16"/>
        <v>59.778000000000006</v>
      </c>
      <c r="G22" s="100">
        <f t="shared" si="16"/>
        <v>0</v>
      </c>
      <c r="H22" s="100">
        <f t="shared" si="16"/>
        <v>29.75</v>
      </c>
      <c r="I22" s="100">
        <f t="shared" si="16"/>
        <v>0</v>
      </c>
      <c r="J22" s="100">
        <f t="shared" si="16"/>
        <v>0</v>
      </c>
      <c r="K22" s="100">
        <f t="shared" si="16"/>
        <v>13.170000000000002</v>
      </c>
      <c r="L22" s="100">
        <f t="shared" si="16"/>
        <v>0</v>
      </c>
      <c r="M22" s="100">
        <f t="shared" si="16"/>
        <v>2.5590000000000002</v>
      </c>
      <c r="N22" s="100">
        <f t="shared" si="16"/>
        <v>0</v>
      </c>
      <c r="O22" s="100">
        <f t="shared" si="16"/>
        <v>11.908000000000001</v>
      </c>
      <c r="P22" s="100">
        <f t="shared" si="16"/>
        <v>0</v>
      </c>
      <c r="Q22" s="100">
        <f t="shared" si="16"/>
        <v>0</v>
      </c>
      <c r="R22" s="100">
        <f t="shared" si="16"/>
        <v>0</v>
      </c>
      <c r="S22" s="100">
        <f t="shared" si="16"/>
        <v>0</v>
      </c>
      <c r="T22" s="100">
        <f t="shared" si="16"/>
        <v>0</v>
      </c>
      <c r="U22" s="100">
        <f t="shared" si="16"/>
        <v>0</v>
      </c>
      <c r="V22" s="100">
        <f t="shared" si="16"/>
        <v>0</v>
      </c>
      <c r="W22" s="100">
        <f t="shared" si="16"/>
        <v>0</v>
      </c>
      <c r="X22" s="100">
        <f t="shared" si="16"/>
        <v>0</v>
      </c>
      <c r="Y22" s="100">
        <f t="shared" si="16"/>
        <v>0</v>
      </c>
      <c r="Z22" s="100">
        <f t="shared" si="16"/>
        <v>0</v>
      </c>
      <c r="AA22" s="100">
        <f t="shared" si="16"/>
        <v>0</v>
      </c>
      <c r="AB22" s="100">
        <f t="shared" si="16"/>
        <v>0</v>
      </c>
      <c r="AC22" s="100">
        <f t="shared" si="16"/>
        <v>0</v>
      </c>
      <c r="AD22" s="100">
        <f t="shared" si="16"/>
        <v>0</v>
      </c>
      <c r="AE22" s="100">
        <f t="shared" si="16"/>
        <v>0</v>
      </c>
      <c r="AF22" s="100">
        <f t="shared" si="16"/>
        <v>0</v>
      </c>
      <c r="AG22" s="100">
        <f t="shared" si="16"/>
        <v>0</v>
      </c>
      <c r="AH22" s="100">
        <f t="shared" si="16"/>
        <v>0</v>
      </c>
      <c r="AI22" s="100">
        <f t="shared" si="16"/>
        <v>0</v>
      </c>
      <c r="AJ22" s="100">
        <f t="shared" si="16"/>
        <v>0</v>
      </c>
      <c r="AK22" s="100">
        <f t="shared" si="16"/>
        <v>0</v>
      </c>
      <c r="AL22" s="100">
        <f t="shared" si="16"/>
        <v>0</v>
      </c>
      <c r="AM22" s="100">
        <f t="shared" si="16"/>
        <v>0</v>
      </c>
      <c r="AN22" s="100">
        <f t="shared" si="16"/>
        <v>0</v>
      </c>
      <c r="AO22" s="100">
        <f t="shared" si="16"/>
        <v>0</v>
      </c>
      <c r="AP22" s="100">
        <f t="shared" si="16"/>
        <v>0</v>
      </c>
      <c r="AQ22" s="100">
        <f t="shared" si="16"/>
        <v>0</v>
      </c>
      <c r="AR22" s="100">
        <f t="shared" si="16"/>
        <v>0</v>
      </c>
      <c r="AS22" s="100">
        <f t="shared" si="16"/>
        <v>0</v>
      </c>
      <c r="AT22" s="100">
        <f t="shared" si="3"/>
        <v>13.170000000000002</v>
      </c>
      <c r="AU22" s="100">
        <f t="shared" si="4"/>
        <v>0</v>
      </c>
      <c r="AV22" s="100">
        <f t="shared" si="5"/>
        <v>2.5590000000000002</v>
      </c>
      <c r="AW22" s="100">
        <f t="shared" si="6"/>
        <v>0</v>
      </c>
      <c r="AX22" s="100">
        <f t="shared" si="7"/>
        <v>11.908000000000001</v>
      </c>
      <c r="AY22" s="100">
        <f t="shared" si="8"/>
        <v>0</v>
      </c>
      <c r="AZ22" s="100">
        <f t="shared" si="9"/>
        <v>0</v>
      </c>
    </row>
    <row r="23" spans="1:52" s="102" customFormat="1" ht="78.75">
      <c r="A23" s="126" t="s">
        <v>114</v>
      </c>
      <c r="B23" s="127" t="s">
        <v>199</v>
      </c>
      <c r="C23" s="126" t="s">
        <v>218</v>
      </c>
      <c r="D23" s="129">
        <f t="shared" ref="D23:AS23" si="17">SUM(D24,D27,D30)</f>
        <v>31.748000000000005</v>
      </c>
      <c r="E23" s="129">
        <f t="shared" si="17"/>
        <v>0</v>
      </c>
      <c r="F23" s="129">
        <f t="shared" si="17"/>
        <v>59.778000000000006</v>
      </c>
      <c r="G23" s="129">
        <f t="shared" si="17"/>
        <v>0</v>
      </c>
      <c r="H23" s="129">
        <f t="shared" si="17"/>
        <v>29.75</v>
      </c>
      <c r="I23" s="129">
        <f t="shared" si="17"/>
        <v>0</v>
      </c>
      <c r="J23" s="129">
        <f t="shared" si="17"/>
        <v>0</v>
      </c>
      <c r="K23" s="129">
        <f t="shared" si="17"/>
        <v>13.170000000000002</v>
      </c>
      <c r="L23" s="129">
        <f t="shared" si="17"/>
        <v>0</v>
      </c>
      <c r="M23" s="129">
        <f t="shared" si="17"/>
        <v>2.5590000000000002</v>
      </c>
      <c r="N23" s="129">
        <f t="shared" si="17"/>
        <v>0</v>
      </c>
      <c r="O23" s="129">
        <f t="shared" si="17"/>
        <v>11.908000000000001</v>
      </c>
      <c r="P23" s="129">
        <f t="shared" si="17"/>
        <v>0</v>
      </c>
      <c r="Q23" s="129">
        <f t="shared" si="17"/>
        <v>0</v>
      </c>
      <c r="R23" s="129">
        <f t="shared" si="17"/>
        <v>0</v>
      </c>
      <c r="S23" s="129">
        <f t="shared" si="17"/>
        <v>0</v>
      </c>
      <c r="T23" s="129">
        <f t="shared" si="17"/>
        <v>0</v>
      </c>
      <c r="U23" s="129">
        <f t="shared" si="17"/>
        <v>0</v>
      </c>
      <c r="V23" s="129">
        <f t="shared" si="17"/>
        <v>0</v>
      </c>
      <c r="W23" s="129">
        <f t="shared" si="17"/>
        <v>0</v>
      </c>
      <c r="X23" s="129">
        <f t="shared" si="17"/>
        <v>0</v>
      </c>
      <c r="Y23" s="129">
        <f t="shared" si="17"/>
        <v>0</v>
      </c>
      <c r="Z23" s="129">
        <f t="shared" si="17"/>
        <v>0</v>
      </c>
      <c r="AA23" s="129">
        <f t="shared" si="17"/>
        <v>0</v>
      </c>
      <c r="AB23" s="129">
        <f t="shared" si="17"/>
        <v>0</v>
      </c>
      <c r="AC23" s="129">
        <f t="shared" si="17"/>
        <v>0</v>
      </c>
      <c r="AD23" s="129">
        <f t="shared" si="17"/>
        <v>0</v>
      </c>
      <c r="AE23" s="129">
        <f t="shared" si="17"/>
        <v>0</v>
      </c>
      <c r="AF23" s="129">
        <f t="shared" si="17"/>
        <v>0</v>
      </c>
      <c r="AG23" s="129">
        <f t="shared" si="17"/>
        <v>0</v>
      </c>
      <c r="AH23" s="129">
        <f t="shared" si="17"/>
        <v>0</v>
      </c>
      <c r="AI23" s="129">
        <f t="shared" si="17"/>
        <v>0</v>
      </c>
      <c r="AJ23" s="129">
        <f t="shared" si="17"/>
        <v>0</v>
      </c>
      <c r="AK23" s="129">
        <f t="shared" si="17"/>
        <v>0</v>
      </c>
      <c r="AL23" s="129">
        <f t="shared" si="17"/>
        <v>0</v>
      </c>
      <c r="AM23" s="129">
        <f t="shared" si="17"/>
        <v>0</v>
      </c>
      <c r="AN23" s="129">
        <f t="shared" si="17"/>
        <v>0</v>
      </c>
      <c r="AO23" s="129">
        <f t="shared" si="17"/>
        <v>0</v>
      </c>
      <c r="AP23" s="129">
        <f t="shared" si="17"/>
        <v>0</v>
      </c>
      <c r="AQ23" s="129">
        <f t="shared" si="17"/>
        <v>0</v>
      </c>
      <c r="AR23" s="129">
        <f t="shared" si="17"/>
        <v>0</v>
      </c>
      <c r="AS23" s="129">
        <f t="shared" si="17"/>
        <v>0</v>
      </c>
      <c r="AT23" s="129">
        <f t="shared" si="3"/>
        <v>13.170000000000002</v>
      </c>
      <c r="AU23" s="129">
        <f t="shared" si="4"/>
        <v>0</v>
      </c>
      <c r="AV23" s="129">
        <f t="shared" si="5"/>
        <v>2.5590000000000002</v>
      </c>
      <c r="AW23" s="129">
        <f t="shared" si="6"/>
        <v>0</v>
      </c>
      <c r="AX23" s="129">
        <f t="shared" si="7"/>
        <v>11.908000000000001</v>
      </c>
      <c r="AY23" s="129">
        <f t="shared" si="8"/>
        <v>0</v>
      </c>
      <c r="AZ23" s="129">
        <f t="shared" si="9"/>
        <v>0</v>
      </c>
    </row>
    <row r="24" spans="1:52" s="175" customFormat="1" ht="110.25">
      <c r="A24" s="132" t="s">
        <v>128</v>
      </c>
      <c r="B24" s="157" t="s">
        <v>200</v>
      </c>
      <c r="C24" s="158" t="s">
        <v>218</v>
      </c>
      <c r="D24" s="131">
        <f t="shared" ref="D24:AS24" si="18">SUM(D25:D26)</f>
        <v>0.623</v>
      </c>
      <c r="E24" s="131">
        <f t="shared" si="18"/>
        <v>0</v>
      </c>
      <c r="F24" s="131">
        <f t="shared" si="18"/>
        <v>33.117000000000004</v>
      </c>
      <c r="G24" s="131">
        <f t="shared" si="18"/>
        <v>0</v>
      </c>
      <c r="H24" s="131">
        <f t="shared" si="18"/>
        <v>2.2290000000000001</v>
      </c>
      <c r="I24" s="131">
        <f t="shared" si="18"/>
        <v>0</v>
      </c>
      <c r="J24" s="131">
        <f t="shared" si="18"/>
        <v>0</v>
      </c>
      <c r="K24" s="131">
        <f t="shared" si="18"/>
        <v>0</v>
      </c>
      <c r="L24" s="131">
        <f t="shared" si="18"/>
        <v>0</v>
      </c>
      <c r="M24" s="131">
        <f t="shared" si="18"/>
        <v>0</v>
      </c>
      <c r="N24" s="131">
        <f t="shared" si="18"/>
        <v>0</v>
      </c>
      <c r="O24" s="131">
        <f t="shared" si="18"/>
        <v>0</v>
      </c>
      <c r="P24" s="131">
        <f t="shared" si="18"/>
        <v>0</v>
      </c>
      <c r="Q24" s="131">
        <f t="shared" si="18"/>
        <v>0</v>
      </c>
      <c r="R24" s="131">
        <f t="shared" si="18"/>
        <v>0</v>
      </c>
      <c r="S24" s="131">
        <f t="shared" si="18"/>
        <v>0</v>
      </c>
      <c r="T24" s="131">
        <f t="shared" si="18"/>
        <v>0</v>
      </c>
      <c r="U24" s="131">
        <f t="shared" si="18"/>
        <v>0</v>
      </c>
      <c r="V24" s="131">
        <f t="shared" si="18"/>
        <v>0</v>
      </c>
      <c r="W24" s="131">
        <f t="shared" si="18"/>
        <v>0</v>
      </c>
      <c r="X24" s="131">
        <f t="shared" si="18"/>
        <v>0</v>
      </c>
      <c r="Y24" s="131">
        <f t="shared" si="18"/>
        <v>0</v>
      </c>
      <c r="Z24" s="131">
        <f t="shared" si="18"/>
        <v>0</v>
      </c>
      <c r="AA24" s="131">
        <f t="shared" si="18"/>
        <v>0</v>
      </c>
      <c r="AB24" s="131">
        <f t="shared" si="18"/>
        <v>0</v>
      </c>
      <c r="AC24" s="131">
        <f t="shared" si="18"/>
        <v>0</v>
      </c>
      <c r="AD24" s="131">
        <f t="shared" si="18"/>
        <v>0</v>
      </c>
      <c r="AE24" s="131">
        <f t="shared" si="18"/>
        <v>0</v>
      </c>
      <c r="AF24" s="131">
        <f t="shared" si="18"/>
        <v>0</v>
      </c>
      <c r="AG24" s="131">
        <f t="shared" si="18"/>
        <v>0</v>
      </c>
      <c r="AH24" s="131">
        <f t="shared" si="18"/>
        <v>0</v>
      </c>
      <c r="AI24" s="131">
        <f t="shared" si="18"/>
        <v>0</v>
      </c>
      <c r="AJ24" s="131">
        <f t="shared" si="18"/>
        <v>0</v>
      </c>
      <c r="AK24" s="131">
        <f t="shared" si="18"/>
        <v>0</v>
      </c>
      <c r="AL24" s="131">
        <f t="shared" si="18"/>
        <v>0</v>
      </c>
      <c r="AM24" s="131">
        <f t="shared" si="18"/>
        <v>0</v>
      </c>
      <c r="AN24" s="131">
        <f t="shared" si="18"/>
        <v>0</v>
      </c>
      <c r="AO24" s="131">
        <f t="shared" si="18"/>
        <v>0</v>
      </c>
      <c r="AP24" s="131">
        <f t="shared" si="18"/>
        <v>0</v>
      </c>
      <c r="AQ24" s="131">
        <f t="shared" si="18"/>
        <v>0</v>
      </c>
      <c r="AR24" s="131">
        <f t="shared" si="18"/>
        <v>0</v>
      </c>
      <c r="AS24" s="131">
        <f t="shared" si="18"/>
        <v>0</v>
      </c>
      <c r="AT24" s="131">
        <f t="shared" si="3"/>
        <v>0</v>
      </c>
      <c r="AU24" s="131">
        <f t="shared" si="4"/>
        <v>0</v>
      </c>
      <c r="AV24" s="131">
        <f t="shared" si="5"/>
        <v>0</v>
      </c>
      <c r="AW24" s="131">
        <f t="shared" si="6"/>
        <v>0</v>
      </c>
      <c r="AX24" s="131">
        <f t="shared" si="7"/>
        <v>0</v>
      </c>
      <c r="AY24" s="131">
        <f t="shared" si="8"/>
        <v>0</v>
      </c>
      <c r="AZ24" s="131">
        <f t="shared" si="9"/>
        <v>0</v>
      </c>
    </row>
    <row r="25" spans="1:52" s="68" customFormat="1" ht="94.5">
      <c r="A25" s="63" t="s">
        <v>128</v>
      </c>
      <c r="B25" s="54" t="s">
        <v>273</v>
      </c>
      <c r="C25" s="63" t="s">
        <v>274</v>
      </c>
      <c r="D25" s="36">
        <v>0.623</v>
      </c>
      <c r="E25" s="36">
        <v>0</v>
      </c>
      <c r="F25" s="154">
        <v>33.117000000000004</v>
      </c>
      <c r="G25" s="154">
        <v>0</v>
      </c>
      <c r="H25" s="154">
        <v>2.2290000000000001</v>
      </c>
      <c r="I25" s="154">
        <v>0</v>
      </c>
      <c r="J25" s="154">
        <v>0</v>
      </c>
      <c r="K25" s="154">
        <v>0</v>
      </c>
      <c r="L25" s="154">
        <v>0</v>
      </c>
      <c r="M25" s="154">
        <v>0</v>
      </c>
      <c r="N25" s="154">
        <v>0</v>
      </c>
      <c r="O25" s="154">
        <v>0</v>
      </c>
      <c r="P25" s="154">
        <v>0</v>
      </c>
      <c r="Q25" s="154">
        <v>0</v>
      </c>
      <c r="R25" s="154">
        <v>0</v>
      </c>
      <c r="S25" s="154">
        <v>0</v>
      </c>
      <c r="T25" s="154">
        <v>0</v>
      </c>
      <c r="U25" s="154">
        <v>0</v>
      </c>
      <c r="V25" s="154">
        <v>0</v>
      </c>
      <c r="W25" s="154">
        <v>0</v>
      </c>
      <c r="X25" s="154">
        <v>0</v>
      </c>
      <c r="Y25" s="36">
        <v>0</v>
      </c>
      <c r="Z25" s="36">
        <v>0</v>
      </c>
      <c r="AA25" s="154">
        <v>0</v>
      </c>
      <c r="AB25" s="36">
        <v>0</v>
      </c>
      <c r="AC25" s="36">
        <v>0</v>
      </c>
      <c r="AD25" s="154">
        <v>0</v>
      </c>
      <c r="AE25" s="154">
        <v>0</v>
      </c>
      <c r="AF25" s="154">
        <v>0</v>
      </c>
      <c r="AG25" s="154">
        <v>0</v>
      </c>
      <c r="AH25" s="154">
        <v>0</v>
      </c>
      <c r="AI25" s="154">
        <v>0</v>
      </c>
      <c r="AJ25" s="154">
        <v>0</v>
      </c>
      <c r="AK25" s="154">
        <v>0</v>
      </c>
      <c r="AL25" s="154">
        <v>0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f t="shared" si="3"/>
        <v>0</v>
      </c>
      <c r="AU25" s="154">
        <f t="shared" si="4"/>
        <v>0</v>
      </c>
      <c r="AV25" s="154">
        <f t="shared" si="5"/>
        <v>0</v>
      </c>
      <c r="AW25" s="36">
        <f t="shared" si="6"/>
        <v>0</v>
      </c>
      <c r="AX25" s="36">
        <f t="shared" si="7"/>
        <v>0</v>
      </c>
      <c r="AY25" s="154">
        <f t="shared" si="8"/>
        <v>0</v>
      </c>
      <c r="AZ25" s="154">
        <f t="shared" si="9"/>
        <v>0</v>
      </c>
    </row>
    <row r="26" spans="1:52" s="175" customFormat="1" ht="94.5">
      <c r="A26" s="63" t="s">
        <v>128</v>
      </c>
      <c r="B26" s="54" t="s">
        <v>273</v>
      </c>
      <c r="C26" s="34" t="s">
        <v>982</v>
      </c>
      <c r="D26" s="66">
        <v>0</v>
      </c>
      <c r="E26" s="66">
        <v>0</v>
      </c>
      <c r="F26" s="154">
        <v>0</v>
      </c>
      <c r="G26" s="154">
        <v>0</v>
      </c>
      <c r="H26" s="154">
        <v>0</v>
      </c>
      <c r="I26" s="154">
        <v>0</v>
      </c>
      <c r="J26" s="154">
        <v>0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54">
        <v>0</v>
      </c>
      <c r="Q26" s="154">
        <v>0</v>
      </c>
      <c r="R26" s="154">
        <v>0</v>
      </c>
      <c r="S26" s="154">
        <v>0</v>
      </c>
      <c r="T26" s="154">
        <v>0</v>
      </c>
      <c r="U26" s="154">
        <v>0</v>
      </c>
      <c r="V26" s="154">
        <v>0</v>
      </c>
      <c r="W26" s="154">
        <v>0</v>
      </c>
      <c r="X26" s="154">
        <v>0</v>
      </c>
      <c r="Y26" s="66">
        <v>0</v>
      </c>
      <c r="Z26" s="66">
        <v>0</v>
      </c>
      <c r="AA26" s="154">
        <v>0</v>
      </c>
      <c r="AB26" s="66">
        <v>0</v>
      </c>
      <c r="AC26" s="66">
        <v>0</v>
      </c>
      <c r="AD26" s="154">
        <v>0</v>
      </c>
      <c r="AE26" s="154">
        <v>0</v>
      </c>
      <c r="AF26" s="154">
        <v>0</v>
      </c>
      <c r="AG26" s="154">
        <v>0</v>
      </c>
      <c r="AH26" s="154">
        <v>0</v>
      </c>
      <c r="AI26" s="154">
        <v>0</v>
      </c>
      <c r="AJ26" s="154">
        <v>0</v>
      </c>
      <c r="AK26" s="154">
        <v>0</v>
      </c>
      <c r="AL26" s="154">
        <v>0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f t="shared" si="3"/>
        <v>0</v>
      </c>
      <c r="AU26" s="154">
        <f t="shared" si="4"/>
        <v>0</v>
      </c>
      <c r="AV26" s="154">
        <f t="shared" si="5"/>
        <v>0</v>
      </c>
      <c r="AW26" s="66">
        <f t="shared" si="6"/>
        <v>0</v>
      </c>
      <c r="AX26" s="66">
        <f t="shared" si="7"/>
        <v>0</v>
      </c>
      <c r="AY26" s="154">
        <f t="shared" si="8"/>
        <v>0</v>
      </c>
      <c r="AZ26" s="154">
        <f t="shared" si="9"/>
        <v>0</v>
      </c>
    </row>
    <row r="27" spans="1:52" s="68" customFormat="1" ht="110.25">
      <c r="A27" s="132" t="s">
        <v>129</v>
      </c>
      <c r="B27" s="157" t="s">
        <v>275</v>
      </c>
      <c r="C27" s="158" t="s">
        <v>218</v>
      </c>
      <c r="D27" s="131">
        <f t="shared" ref="D27:AS27" si="19">SUM(D28:D29)</f>
        <v>10.675000000000001</v>
      </c>
      <c r="E27" s="131">
        <f t="shared" si="19"/>
        <v>0</v>
      </c>
      <c r="F27" s="131">
        <f t="shared" si="19"/>
        <v>22.718</v>
      </c>
      <c r="G27" s="131">
        <f t="shared" si="19"/>
        <v>0</v>
      </c>
      <c r="H27" s="131">
        <f t="shared" si="19"/>
        <v>10.391</v>
      </c>
      <c r="I27" s="131">
        <f t="shared" si="19"/>
        <v>0</v>
      </c>
      <c r="J27" s="131">
        <f t="shared" si="19"/>
        <v>0</v>
      </c>
      <c r="K27" s="131">
        <f t="shared" si="19"/>
        <v>0</v>
      </c>
      <c r="L27" s="131">
        <f t="shared" si="19"/>
        <v>0</v>
      </c>
      <c r="M27" s="131">
        <f t="shared" si="19"/>
        <v>0</v>
      </c>
      <c r="N27" s="131">
        <f t="shared" si="19"/>
        <v>0</v>
      </c>
      <c r="O27" s="131">
        <f t="shared" si="19"/>
        <v>0</v>
      </c>
      <c r="P27" s="131">
        <f t="shared" si="19"/>
        <v>0</v>
      </c>
      <c r="Q27" s="131">
        <f t="shared" si="19"/>
        <v>0</v>
      </c>
      <c r="R27" s="131">
        <f t="shared" si="19"/>
        <v>0</v>
      </c>
      <c r="S27" s="131">
        <f t="shared" si="19"/>
        <v>0</v>
      </c>
      <c r="T27" s="131">
        <f t="shared" si="19"/>
        <v>0</v>
      </c>
      <c r="U27" s="131">
        <f t="shared" si="19"/>
        <v>0</v>
      </c>
      <c r="V27" s="131">
        <f t="shared" si="19"/>
        <v>0</v>
      </c>
      <c r="W27" s="131">
        <f t="shared" si="19"/>
        <v>0</v>
      </c>
      <c r="X27" s="131">
        <f t="shared" si="19"/>
        <v>0</v>
      </c>
      <c r="Y27" s="131">
        <f t="shared" si="19"/>
        <v>0</v>
      </c>
      <c r="Z27" s="131">
        <f t="shared" si="19"/>
        <v>0</v>
      </c>
      <c r="AA27" s="131">
        <f t="shared" si="19"/>
        <v>0</v>
      </c>
      <c r="AB27" s="131">
        <f t="shared" si="19"/>
        <v>0</v>
      </c>
      <c r="AC27" s="131">
        <f t="shared" si="19"/>
        <v>0</v>
      </c>
      <c r="AD27" s="131">
        <f t="shared" si="19"/>
        <v>0</v>
      </c>
      <c r="AE27" s="131">
        <f t="shared" si="19"/>
        <v>0</v>
      </c>
      <c r="AF27" s="131">
        <f t="shared" si="19"/>
        <v>0</v>
      </c>
      <c r="AG27" s="131">
        <f t="shared" si="19"/>
        <v>0</v>
      </c>
      <c r="AH27" s="131">
        <f t="shared" si="19"/>
        <v>0</v>
      </c>
      <c r="AI27" s="131">
        <f t="shared" si="19"/>
        <v>0</v>
      </c>
      <c r="AJ27" s="131">
        <f t="shared" si="19"/>
        <v>0</v>
      </c>
      <c r="AK27" s="131">
        <f t="shared" si="19"/>
        <v>0</v>
      </c>
      <c r="AL27" s="131">
        <f t="shared" si="19"/>
        <v>0</v>
      </c>
      <c r="AM27" s="131">
        <f t="shared" si="19"/>
        <v>0</v>
      </c>
      <c r="AN27" s="131">
        <f t="shared" si="19"/>
        <v>0</v>
      </c>
      <c r="AO27" s="131">
        <f t="shared" si="19"/>
        <v>0</v>
      </c>
      <c r="AP27" s="131">
        <f t="shared" si="19"/>
        <v>0</v>
      </c>
      <c r="AQ27" s="131">
        <f t="shared" si="19"/>
        <v>0</v>
      </c>
      <c r="AR27" s="131">
        <f t="shared" si="19"/>
        <v>0</v>
      </c>
      <c r="AS27" s="131">
        <f t="shared" si="19"/>
        <v>0</v>
      </c>
      <c r="AT27" s="131">
        <f t="shared" si="3"/>
        <v>0</v>
      </c>
      <c r="AU27" s="131">
        <f t="shared" si="4"/>
        <v>0</v>
      </c>
      <c r="AV27" s="131">
        <f t="shared" si="5"/>
        <v>0</v>
      </c>
      <c r="AW27" s="131">
        <f t="shared" si="6"/>
        <v>0</v>
      </c>
      <c r="AX27" s="131">
        <f t="shared" si="7"/>
        <v>0</v>
      </c>
      <c r="AY27" s="131">
        <f t="shared" si="8"/>
        <v>0</v>
      </c>
      <c r="AZ27" s="131">
        <f t="shared" si="9"/>
        <v>0</v>
      </c>
    </row>
    <row r="28" spans="1:52" s="175" customFormat="1" ht="94.5">
      <c r="A28" s="63" t="s">
        <v>129</v>
      </c>
      <c r="B28" s="54" t="s">
        <v>276</v>
      </c>
      <c r="C28" s="55" t="s">
        <v>384</v>
      </c>
      <c r="D28" s="36">
        <v>10.675000000000001</v>
      </c>
      <c r="E28" s="36">
        <v>0</v>
      </c>
      <c r="F28" s="154">
        <v>22.718</v>
      </c>
      <c r="G28" s="154">
        <v>0</v>
      </c>
      <c r="H28" s="154">
        <v>10.391</v>
      </c>
      <c r="I28" s="154">
        <v>0</v>
      </c>
      <c r="J28" s="154">
        <v>0</v>
      </c>
      <c r="K28" s="154">
        <v>0</v>
      </c>
      <c r="L28" s="154">
        <v>0</v>
      </c>
      <c r="M28" s="154">
        <v>0</v>
      </c>
      <c r="N28" s="154">
        <v>0</v>
      </c>
      <c r="O28" s="154">
        <v>0</v>
      </c>
      <c r="P28" s="154">
        <v>0</v>
      </c>
      <c r="Q28" s="154">
        <v>0</v>
      </c>
      <c r="R28" s="154">
        <v>0</v>
      </c>
      <c r="S28" s="154">
        <v>0</v>
      </c>
      <c r="T28" s="154">
        <v>0</v>
      </c>
      <c r="U28" s="154">
        <v>0</v>
      </c>
      <c r="V28" s="154">
        <v>0</v>
      </c>
      <c r="W28" s="154">
        <v>0</v>
      </c>
      <c r="X28" s="154">
        <v>0</v>
      </c>
      <c r="Y28" s="36">
        <v>0</v>
      </c>
      <c r="Z28" s="36">
        <v>0</v>
      </c>
      <c r="AA28" s="154">
        <v>0</v>
      </c>
      <c r="AB28" s="36">
        <v>0</v>
      </c>
      <c r="AC28" s="36">
        <v>0</v>
      </c>
      <c r="AD28" s="154">
        <v>0</v>
      </c>
      <c r="AE28" s="154">
        <v>0</v>
      </c>
      <c r="AF28" s="154">
        <v>0</v>
      </c>
      <c r="AG28" s="154">
        <v>0</v>
      </c>
      <c r="AH28" s="154">
        <v>0</v>
      </c>
      <c r="AI28" s="154">
        <v>0</v>
      </c>
      <c r="AJ28" s="154">
        <v>0</v>
      </c>
      <c r="AK28" s="154">
        <v>0</v>
      </c>
      <c r="AL28" s="154">
        <v>0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f t="shared" si="3"/>
        <v>0</v>
      </c>
      <c r="AU28" s="154">
        <f t="shared" si="4"/>
        <v>0</v>
      </c>
      <c r="AV28" s="154">
        <f t="shared" si="5"/>
        <v>0</v>
      </c>
      <c r="AW28" s="36">
        <f t="shared" si="6"/>
        <v>0</v>
      </c>
      <c r="AX28" s="36">
        <f t="shared" si="7"/>
        <v>0</v>
      </c>
      <c r="AY28" s="154">
        <f t="shared" si="8"/>
        <v>0</v>
      </c>
      <c r="AZ28" s="154">
        <f t="shared" si="9"/>
        <v>0</v>
      </c>
    </row>
    <row r="29" spans="1:52" s="102" customFormat="1" ht="94.5">
      <c r="A29" s="199" t="s">
        <v>129</v>
      </c>
      <c r="B29" s="200" t="s">
        <v>1913</v>
      </c>
      <c r="C29" s="199" t="s">
        <v>983</v>
      </c>
      <c r="D29" s="66">
        <v>0</v>
      </c>
      <c r="E29" s="202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66">
        <v>0</v>
      </c>
      <c r="Z29" s="202">
        <v>0</v>
      </c>
      <c r="AA29" s="203">
        <v>0</v>
      </c>
      <c r="AB29" s="66">
        <v>0</v>
      </c>
      <c r="AC29" s="202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f t="shared" si="3"/>
        <v>0</v>
      </c>
      <c r="AU29" s="203">
        <f t="shared" si="4"/>
        <v>0</v>
      </c>
      <c r="AV29" s="203">
        <f t="shared" si="5"/>
        <v>0</v>
      </c>
      <c r="AW29" s="66">
        <f t="shared" si="6"/>
        <v>0</v>
      </c>
      <c r="AX29" s="202">
        <f t="shared" si="7"/>
        <v>0</v>
      </c>
      <c r="AY29" s="203">
        <f t="shared" si="8"/>
        <v>0</v>
      </c>
      <c r="AZ29" s="203">
        <f t="shared" si="9"/>
        <v>0</v>
      </c>
    </row>
    <row r="30" spans="1:52" s="175" customFormat="1" ht="94.5">
      <c r="A30" s="132" t="s">
        <v>170</v>
      </c>
      <c r="B30" s="157" t="s">
        <v>201</v>
      </c>
      <c r="C30" s="132" t="s">
        <v>218</v>
      </c>
      <c r="D30" s="160">
        <f t="shared" ref="D30:AS30" si="20">SUM(D31:D83)</f>
        <v>20.450000000000006</v>
      </c>
      <c r="E30" s="160">
        <f t="shared" si="20"/>
        <v>0</v>
      </c>
      <c r="F30" s="160">
        <f t="shared" si="20"/>
        <v>3.9430000000000001</v>
      </c>
      <c r="G30" s="160">
        <f t="shared" si="20"/>
        <v>0</v>
      </c>
      <c r="H30" s="160">
        <f t="shared" si="20"/>
        <v>17.13</v>
      </c>
      <c r="I30" s="160">
        <f t="shared" si="20"/>
        <v>0</v>
      </c>
      <c r="J30" s="160">
        <f t="shared" si="20"/>
        <v>0</v>
      </c>
      <c r="K30" s="160">
        <f t="shared" si="20"/>
        <v>13.170000000000002</v>
      </c>
      <c r="L30" s="160">
        <f t="shared" si="20"/>
        <v>0</v>
      </c>
      <c r="M30" s="160">
        <f t="shared" si="20"/>
        <v>2.5590000000000002</v>
      </c>
      <c r="N30" s="160">
        <f t="shared" si="20"/>
        <v>0</v>
      </c>
      <c r="O30" s="160">
        <f t="shared" si="20"/>
        <v>11.908000000000001</v>
      </c>
      <c r="P30" s="160">
        <f t="shared" si="20"/>
        <v>0</v>
      </c>
      <c r="Q30" s="160">
        <f t="shared" si="20"/>
        <v>0</v>
      </c>
      <c r="R30" s="160">
        <f t="shared" si="20"/>
        <v>0</v>
      </c>
      <c r="S30" s="160">
        <f t="shared" si="20"/>
        <v>0</v>
      </c>
      <c r="T30" s="160">
        <f t="shared" si="20"/>
        <v>0</v>
      </c>
      <c r="U30" s="160">
        <f t="shared" si="20"/>
        <v>0</v>
      </c>
      <c r="V30" s="160">
        <f t="shared" si="20"/>
        <v>0</v>
      </c>
      <c r="W30" s="160">
        <f t="shared" si="20"/>
        <v>0</v>
      </c>
      <c r="X30" s="160">
        <f t="shared" si="20"/>
        <v>0</v>
      </c>
      <c r="Y30" s="160">
        <f t="shared" si="20"/>
        <v>0</v>
      </c>
      <c r="Z30" s="160">
        <f t="shared" si="20"/>
        <v>0</v>
      </c>
      <c r="AA30" s="160">
        <f t="shared" si="20"/>
        <v>0</v>
      </c>
      <c r="AB30" s="160">
        <f t="shared" si="20"/>
        <v>0</v>
      </c>
      <c r="AC30" s="160">
        <f t="shared" si="20"/>
        <v>0</v>
      </c>
      <c r="AD30" s="160">
        <f t="shared" si="20"/>
        <v>0</v>
      </c>
      <c r="AE30" s="160">
        <f t="shared" si="20"/>
        <v>0</v>
      </c>
      <c r="AF30" s="160">
        <f t="shared" si="20"/>
        <v>0</v>
      </c>
      <c r="AG30" s="160">
        <f t="shared" si="20"/>
        <v>0</v>
      </c>
      <c r="AH30" s="160">
        <f t="shared" si="20"/>
        <v>0</v>
      </c>
      <c r="AI30" s="160">
        <f t="shared" si="20"/>
        <v>0</v>
      </c>
      <c r="AJ30" s="160">
        <f t="shared" si="20"/>
        <v>0</v>
      </c>
      <c r="AK30" s="160">
        <f t="shared" si="20"/>
        <v>0</v>
      </c>
      <c r="AL30" s="160">
        <f t="shared" si="20"/>
        <v>0</v>
      </c>
      <c r="AM30" s="160">
        <f t="shared" si="20"/>
        <v>0</v>
      </c>
      <c r="AN30" s="160">
        <f t="shared" si="20"/>
        <v>0</v>
      </c>
      <c r="AO30" s="160">
        <f t="shared" si="20"/>
        <v>0</v>
      </c>
      <c r="AP30" s="160">
        <f t="shared" si="20"/>
        <v>0</v>
      </c>
      <c r="AQ30" s="160">
        <f t="shared" si="20"/>
        <v>0</v>
      </c>
      <c r="AR30" s="160">
        <f t="shared" si="20"/>
        <v>0</v>
      </c>
      <c r="AS30" s="160">
        <f t="shared" si="20"/>
        <v>0</v>
      </c>
      <c r="AT30" s="160">
        <f t="shared" si="3"/>
        <v>13.170000000000002</v>
      </c>
      <c r="AU30" s="160">
        <f t="shared" si="4"/>
        <v>0</v>
      </c>
      <c r="AV30" s="160">
        <f t="shared" si="5"/>
        <v>2.5590000000000002</v>
      </c>
      <c r="AW30" s="160">
        <f t="shared" si="6"/>
        <v>0</v>
      </c>
      <c r="AX30" s="160">
        <f t="shared" si="7"/>
        <v>11.908000000000001</v>
      </c>
      <c r="AY30" s="160">
        <f t="shared" si="8"/>
        <v>0</v>
      </c>
      <c r="AZ30" s="160">
        <f t="shared" si="9"/>
        <v>0</v>
      </c>
    </row>
    <row r="31" spans="1:52" s="175" customFormat="1" ht="63">
      <c r="A31" s="63" t="s">
        <v>170</v>
      </c>
      <c r="B31" s="54" t="s">
        <v>984</v>
      </c>
      <c r="C31" s="63" t="s">
        <v>985</v>
      </c>
      <c r="D31" s="36">
        <v>0.16</v>
      </c>
      <c r="E31" s="36">
        <v>0</v>
      </c>
      <c r="F31" s="154">
        <v>0</v>
      </c>
      <c r="G31" s="154">
        <v>0</v>
      </c>
      <c r="H31" s="154">
        <v>6.0000000000000001E-3</v>
      </c>
      <c r="I31" s="154">
        <v>0</v>
      </c>
      <c r="J31" s="154">
        <v>0</v>
      </c>
      <c r="K31" s="154">
        <v>0</v>
      </c>
      <c r="L31" s="154">
        <v>0</v>
      </c>
      <c r="M31" s="154">
        <v>0</v>
      </c>
      <c r="N31" s="154">
        <v>0</v>
      </c>
      <c r="O31" s="154">
        <v>0</v>
      </c>
      <c r="P31" s="154">
        <v>0</v>
      </c>
      <c r="Q31" s="154">
        <v>0</v>
      </c>
      <c r="R31" s="154">
        <v>0</v>
      </c>
      <c r="S31" s="154">
        <v>0</v>
      </c>
      <c r="T31" s="154">
        <v>0</v>
      </c>
      <c r="U31" s="154">
        <v>0</v>
      </c>
      <c r="V31" s="154">
        <v>0</v>
      </c>
      <c r="W31" s="154">
        <v>0</v>
      </c>
      <c r="X31" s="154">
        <v>0</v>
      </c>
      <c r="Y31" s="36">
        <v>0</v>
      </c>
      <c r="Z31" s="36">
        <v>0</v>
      </c>
      <c r="AA31" s="154">
        <v>0</v>
      </c>
      <c r="AB31" s="36">
        <v>0</v>
      </c>
      <c r="AC31" s="36">
        <v>0</v>
      </c>
      <c r="AD31" s="154">
        <v>0</v>
      </c>
      <c r="AE31" s="154">
        <v>0</v>
      </c>
      <c r="AF31" s="154">
        <v>0</v>
      </c>
      <c r="AG31" s="154">
        <v>0</v>
      </c>
      <c r="AH31" s="154">
        <v>0</v>
      </c>
      <c r="AI31" s="154">
        <v>0</v>
      </c>
      <c r="AJ31" s="154">
        <v>0</v>
      </c>
      <c r="AK31" s="154">
        <v>0</v>
      </c>
      <c r="AL31" s="154">
        <v>0</v>
      </c>
      <c r="AM31" s="154">
        <v>0</v>
      </c>
      <c r="AN31" s="154">
        <v>0</v>
      </c>
      <c r="AO31" s="154">
        <v>0</v>
      </c>
      <c r="AP31" s="154">
        <v>0</v>
      </c>
      <c r="AQ31" s="154">
        <v>0</v>
      </c>
      <c r="AR31" s="154">
        <v>0</v>
      </c>
      <c r="AS31" s="154">
        <v>0</v>
      </c>
      <c r="AT31" s="154">
        <f t="shared" si="3"/>
        <v>0</v>
      </c>
      <c r="AU31" s="154">
        <f t="shared" si="4"/>
        <v>0</v>
      </c>
      <c r="AV31" s="154">
        <f t="shared" si="5"/>
        <v>0</v>
      </c>
      <c r="AW31" s="36">
        <f t="shared" si="6"/>
        <v>0</v>
      </c>
      <c r="AX31" s="36">
        <f t="shared" si="7"/>
        <v>0</v>
      </c>
      <c r="AY31" s="154">
        <f t="shared" si="8"/>
        <v>0</v>
      </c>
      <c r="AZ31" s="154">
        <f t="shared" si="9"/>
        <v>0</v>
      </c>
    </row>
    <row r="32" spans="1:52" s="102" customFormat="1" ht="63">
      <c r="A32" s="199" t="s">
        <v>170</v>
      </c>
      <c r="B32" s="200" t="s">
        <v>986</v>
      </c>
      <c r="C32" s="199" t="s">
        <v>987</v>
      </c>
      <c r="D32" s="66">
        <v>0</v>
      </c>
      <c r="E32" s="202">
        <v>0</v>
      </c>
      <c r="F32" s="203">
        <v>0</v>
      </c>
      <c r="G32" s="203">
        <v>0</v>
      </c>
      <c r="H32" s="203">
        <v>0.14199999999999999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66">
        <v>0</v>
      </c>
      <c r="Z32" s="202">
        <v>0</v>
      </c>
      <c r="AA32" s="203">
        <v>0</v>
      </c>
      <c r="AB32" s="66">
        <v>0</v>
      </c>
      <c r="AC32" s="202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f t="shared" si="3"/>
        <v>0</v>
      </c>
      <c r="AU32" s="203">
        <f t="shared" si="4"/>
        <v>0</v>
      </c>
      <c r="AV32" s="203">
        <f t="shared" si="5"/>
        <v>0</v>
      </c>
      <c r="AW32" s="66">
        <f t="shared" si="6"/>
        <v>0</v>
      </c>
      <c r="AX32" s="202">
        <f t="shared" si="7"/>
        <v>0</v>
      </c>
      <c r="AY32" s="203">
        <f t="shared" si="8"/>
        <v>0</v>
      </c>
      <c r="AZ32" s="203">
        <f t="shared" si="9"/>
        <v>0</v>
      </c>
    </row>
    <row r="33" spans="1:52" s="175" customFormat="1" ht="63">
      <c r="A33" s="63" t="s">
        <v>170</v>
      </c>
      <c r="B33" s="54" t="s">
        <v>988</v>
      </c>
      <c r="C33" s="63" t="s">
        <v>989</v>
      </c>
      <c r="D33" s="66">
        <v>2</v>
      </c>
      <c r="E33" s="66">
        <v>0</v>
      </c>
      <c r="F33" s="154">
        <v>0</v>
      </c>
      <c r="G33" s="154">
        <v>0</v>
      </c>
      <c r="H33" s="154">
        <v>1.756</v>
      </c>
      <c r="I33" s="154">
        <v>0</v>
      </c>
      <c r="J33" s="154">
        <v>0</v>
      </c>
      <c r="K33" s="154">
        <v>0</v>
      </c>
      <c r="L33" s="154">
        <v>0</v>
      </c>
      <c r="M33" s="154">
        <v>0</v>
      </c>
      <c r="N33" s="154">
        <v>0</v>
      </c>
      <c r="O33" s="154">
        <v>0</v>
      </c>
      <c r="P33" s="154">
        <v>0</v>
      </c>
      <c r="Q33" s="154">
        <v>0</v>
      </c>
      <c r="R33" s="154">
        <v>0</v>
      </c>
      <c r="S33" s="154">
        <v>0</v>
      </c>
      <c r="T33" s="154">
        <v>0</v>
      </c>
      <c r="U33" s="154">
        <v>0</v>
      </c>
      <c r="V33" s="154">
        <v>0</v>
      </c>
      <c r="W33" s="154">
        <v>0</v>
      </c>
      <c r="X33" s="154">
        <v>0</v>
      </c>
      <c r="Y33" s="66">
        <v>0</v>
      </c>
      <c r="Z33" s="66">
        <v>0</v>
      </c>
      <c r="AA33" s="154">
        <v>0</v>
      </c>
      <c r="AB33" s="66">
        <v>0</v>
      </c>
      <c r="AC33" s="66">
        <v>0</v>
      </c>
      <c r="AD33" s="154">
        <v>0</v>
      </c>
      <c r="AE33" s="154">
        <v>0</v>
      </c>
      <c r="AF33" s="154">
        <v>0</v>
      </c>
      <c r="AG33" s="154">
        <v>0</v>
      </c>
      <c r="AH33" s="154">
        <v>0</v>
      </c>
      <c r="AI33" s="154">
        <v>0</v>
      </c>
      <c r="AJ33" s="154">
        <v>0</v>
      </c>
      <c r="AK33" s="154">
        <v>0</v>
      </c>
      <c r="AL33" s="154">
        <v>0</v>
      </c>
      <c r="AM33" s="154">
        <v>0</v>
      </c>
      <c r="AN33" s="154">
        <v>0</v>
      </c>
      <c r="AO33" s="154">
        <v>0</v>
      </c>
      <c r="AP33" s="154">
        <v>0</v>
      </c>
      <c r="AQ33" s="154">
        <v>0</v>
      </c>
      <c r="AR33" s="154">
        <v>0</v>
      </c>
      <c r="AS33" s="154">
        <v>0</v>
      </c>
      <c r="AT33" s="154">
        <f t="shared" si="3"/>
        <v>0</v>
      </c>
      <c r="AU33" s="154">
        <f t="shared" si="4"/>
        <v>0</v>
      </c>
      <c r="AV33" s="154">
        <f t="shared" si="5"/>
        <v>0</v>
      </c>
      <c r="AW33" s="66">
        <f t="shared" si="6"/>
        <v>0</v>
      </c>
      <c r="AX33" s="66">
        <f t="shared" si="7"/>
        <v>0</v>
      </c>
      <c r="AY33" s="154">
        <f t="shared" si="8"/>
        <v>0</v>
      </c>
      <c r="AZ33" s="154">
        <f t="shared" si="9"/>
        <v>0</v>
      </c>
    </row>
    <row r="34" spans="1:52" s="105" customFormat="1" ht="47.25">
      <c r="A34" s="63" t="s">
        <v>170</v>
      </c>
      <c r="B34" s="54" t="s">
        <v>990</v>
      </c>
      <c r="C34" s="63" t="s">
        <v>991</v>
      </c>
      <c r="D34" s="36">
        <v>0.63</v>
      </c>
      <c r="E34" s="36">
        <v>0</v>
      </c>
      <c r="F34" s="154">
        <v>0</v>
      </c>
      <c r="G34" s="154">
        <v>0</v>
      </c>
      <c r="H34" s="154">
        <v>1.1719999999999999</v>
      </c>
      <c r="I34" s="154">
        <v>0</v>
      </c>
      <c r="J34" s="154">
        <v>0</v>
      </c>
      <c r="K34" s="154">
        <v>0</v>
      </c>
      <c r="L34" s="154">
        <v>0</v>
      </c>
      <c r="M34" s="154">
        <v>0</v>
      </c>
      <c r="N34" s="154">
        <v>0</v>
      </c>
      <c r="O34" s="154">
        <v>0</v>
      </c>
      <c r="P34" s="154">
        <v>0</v>
      </c>
      <c r="Q34" s="154">
        <v>0</v>
      </c>
      <c r="R34" s="154">
        <v>0</v>
      </c>
      <c r="S34" s="154">
        <v>0</v>
      </c>
      <c r="T34" s="154">
        <v>0</v>
      </c>
      <c r="U34" s="154">
        <v>0</v>
      </c>
      <c r="V34" s="154">
        <v>0</v>
      </c>
      <c r="W34" s="154">
        <v>0</v>
      </c>
      <c r="X34" s="154">
        <v>0</v>
      </c>
      <c r="Y34" s="36">
        <v>0</v>
      </c>
      <c r="Z34" s="36">
        <v>0</v>
      </c>
      <c r="AA34" s="154">
        <v>0</v>
      </c>
      <c r="AB34" s="36">
        <v>0</v>
      </c>
      <c r="AC34" s="36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f t="shared" si="3"/>
        <v>0</v>
      </c>
      <c r="AU34" s="154">
        <f t="shared" si="4"/>
        <v>0</v>
      </c>
      <c r="AV34" s="154">
        <f t="shared" si="5"/>
        <v>0</v>
      </c>
      <c r="AW34" s="36">
        <f t="shared" si="6"/>
        <v>0</v>
      </c>
      <c r="AX34" s="36">
        <f t="shared" si="7"/>
        <v>0</v>
      </c>
      <c r="AY34" s="154">
        <f t="shared" si="8"/>
        <v>0</v>
      </c>
      <c r="AZ34" s="154">
        <f t="shared" si="9"/>
        <v>0</v>
      </c>
    </row>
    <row r="35" spans="1:52" s="105" customFormat="1" ht="78.75">
      <c r="A35" s="63" t="s">
        <v>170</v>
      </c>
      <c r="B35" s="54" t="s">
        <v>992</v>
      </c>
      <c r="C35" s="63" t="s">
        <v>993</v>
      </c>
      <c r="D35" s="36">
        <v>0.63</v>
      </c>
      <c r="E35" s="36">
        <v>0</v>
      </c>
      <c r="F35" s="154">
        <v>0</v>
      </c>
      <c r="G35" s="154">
        <v>0</v>
      </c>
      <c r="H35" s="154">
        <v>2.5999999999999999E-2</v>
      </c>
      <c r="I35" s="154">
        <v>0</v>
      </c>
      <c r="J35" s="154">
        <v>0</v>
      </c>
      <c r="K35" s="154">
        <v>0</v>
      </c>
      <c r="L35" s="154">
        <v>0</v>
      </c>
      <c r="M35" s="154">
        <v>0</v>
      </c>
      <c r="N35" s="154">
        <v>0</v>
      </c>
      <c r="O35" s="154">
        <v>0</v>
      </c>
      <c r="P35" s="154">
        <v>0</v>
      </c>
      <c r="Q35" s="154">
        <v>0</v>
      </c>
      <c r="R35" s="154">
        <v>0</v>
      </c>
      <c r="S35" s="154">
        <v>0</v>
      </c>
      <c r="T35" s="154">
        <v>0</v>
      </c>
      <c r="U35" s="154">
        <v>0</v>
      </c>
      <c r="V35" s="154">
        <v>0</v>
      </c>
      <c r="W35" s="154">
        <v>0</v>
      </c>
      <c r="X35" s="154">
        <v>0</v>
      </c>
      <c r="Y35" s="36">
        <v>0</v>
      </c>
      <c r="Z35" s="36">
        <v>0</v>
      </c>
      <c r="AA35" s="154">
        <v>0</v>
      </c>
      <c r="AB35" s="36">
        <v>0</v>
      </c>
      <c r="AC35" s="36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f t="shared" si="3"/>
        <v>0</v>
      </c>
      <c r="AU35" s="154">
        <f t="shared" si="4"/>
        <v>0</v>
      </c>
      <c r="AV35" s="154">
        <f t="shared" si="5"/>
        <v>0</v>
      </c>
      <c r="AW35" s="36">
        <f t="shared" si="6"/>
        <v>0</v>
      </c>
      <c r="AX35" s="36">
        <f t="shared" si="7"/>
        <v>0</v>
      </c>
      <c r="AY35" s="154">
        <f t="shared" si="8"/>
        <v>0</v>
      </c>
      <c r="AZ35" s="154">
        <f t="shared" si="9"/>
        <v>0</v>
      </c>
    </row>
    <row r="36" spans="1:52" s="105" customFormat="1" ht="78.75">
      <c r="A36" s="63" t="s">
        <v>170</v>
      </c>
      <c r="B36" s="54" t="s">
        <v>994</v>
      </c>
      <c r="C36" s="63" t="s">
        <v>995</v>
      </c>
      <c r="D36" s="36">
        <v>0</v>
      </c>
      <c r="E36" s="36">
        <v>0</v>
      </c>
      <c r="F36" s="154">
        <v>0</v>
      </c>
      <c r="G36" s="154">
        <v>0</v>
      </c>
      <c r="H36" s="154">
        <v>0.92200000000000004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0</v>
      </c>
      <c r="S36" s="154">
        <v>0</v>
      </c>
      <c r="T36" s="154">
        <v>0</v>
      </c>
      <c r="U36" s="154">
        <v>0</v>
      </c>
      <c r="V36" s="154">
        <v>0</v>
      </c>
      <c r="W36" s="154">
        <v>0</v>
      </c>
      <c r="X36" s="154">
        <v>0</v>
      </c>
      <c r="Y36" s="36">
        <v>0</v>
      </c>
      <c r="Z36" s="36">
        <v>0</v>
      </c>
      <c r="AA36" s="154">
        <v>0</v>
      </c>
      <c r="AB36" s="36">
        <v>0</v>
      </c>
      <c r="AC36" s="36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f t="shared" si="3"/>
        <v>0</v>
      </c>
      <c r="AU36" s="154">
        <f t="shared" si="4"/>
        <v>0</v>
      </c>
      <c r="AV36" s="154">
        <f t="shared" si="5"/>
        <v>0</v>
      </c>
      <c r="AW36" s="36">
        <f t="shared" si="6"/>
        <v>0</v>
      </c>
      <c r="AX36" s="36">
        <f t="shared" si="7"/>
        <v>0</v>
      </c>
      <c r="AY36" s="154">
        <f t="shared" si="8"/>
        <v>0</v>
      </c>
      <c r="AZ36" s="154">
        <f t="shared" si="9"/>
        <v>0</v>
      </c>
    </row>
    <row r="37" spans="1:52" s="175" customFormat="1" ht="94.5">
      <c r="A37" s="63" t="s">
        <v>170</v>
      </c>
      <c r="B37" s="54" t="s">
        <v>996</v>
      </c>
      <c r="C37" s="63" t="s">
        <v>997</v>
      </c>
      <c r="D37" s="66">
        <v>0</v>
      </c>
      <c r="E37" s="66">
        <v>0</v>
      </c>
      <c r="F37" s="154">
        <v>0</v>
      </c>
      <c r="G37" s="154">
        <v>0</v>
      </c>
      <c r="H37" s="154">
        <v>6.5000000000000002E-2</v>
      </c>
      <c r="I37" s="154">
        <v>0</v>
      </c>
      <c r="J37" s="154">
        <v>0</v>
      </c>
      <c r="K37" s="154">
        <v>0</v>
      </c>
      <c r="L37" s="154">
        <v>0</v>
      </c>
      <c r="M37" s="154">
        <v>0</v>
      </c>
      <c r="N37" s="154">
        <v>0</v>
      </c>
      <c r="O37" s="154">
        <v>0</v>
      </c>
      <c r="P37" s="154">
        <v>0</v>
      </c>
      <c r="Q37" s="154">
        <v>0</v>
      </c>
      <c r="R37" s="154">
        <v>0</v>
      </c>
      <c r="S37" s="154">
        <v>0</v>
      </c>
      <c r="T37" s="154">
        <v>0</v>
      </c>
      <c r="U37" s="154">
        <v>0</v>
      </c>
      <c r="V37" s="154">
        <v>0</v>
      </c>
      <c r="W37" s="154">
        <v>0</v>
      </c>
      <c r="X37" s="154">
        <v>0</v>
      </c>
      <c r="Y37" s="66">
        <v>0</v>
      </c>
      <c r="Z37" s="66">
        <v>0</v>
      </c>
      <c r="AA37" s="154">
        <v>0</v>
      </c>
      <c r="AB37" s="66">
        <v>0</v>
      </c>
      <c r="AC37" s="66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f t="shared" si="3"/>
        <v>0</v>
      </c>
      <c r="AU37" s="154">
        <f t="shared" si="4"/>
        <v>0</v>
      </c>
      <c r="AV37" s="154">
        <f t="shared" si="5"/>
        <v>0</v>
      </c>
      <c r="AW37" s="66">
        <f t="shared" si="6"/>
        <v>0</v>
      </c>
      <c r="AX37" s="66">
        <f t="shared" si="7"/>
        <v>0</v>
      </c>
      <c r="AY37" s="154">
        <f t="shared" si="8"/>
        <v>0</v>
      </c>
      <c r="AZ37" s="154">
        <f t="shared" si="9"/>
        <v>0</v>
      </c>
    </row>
    <row r="38" spans="1:52" s="105" customFormat="1" ht="110.25">
      <c r="A38" s="63" t="s">
        <v>170</v>
      </c>
      <c r="B38" s="54" t="s">
        <v>998</v>
      </c>
      <c r="C38" s="63" t="s">
        <v>999</v>
      </c>
      <c r="D38" s="36">
        <v>1</v>
      </c>
      <c r="E38" s="36">
        <v>0</v>
      </c>
      <c r="F38" s="154">
        <v>0</v>
      </c>
      <c r="G38" s="154">
        <v>0</v>
      </c>
      <c r="H38" s="154">
        <v>0</v>
      </c>
      <c r="I38" s="154">
        <v>0</v>
      </c>
      <c r="J38" s="154">
        <v>0</v>
      </c>
      <c r="K38" s="154">
        <v>0</v>
      </c>
      <c r="L38" s="154">
        <v>0</v>
      </c>
      <c r="M38" s="154">
        <v>0</v>
      </c>
      <c r="N38" s="154">
        <v>0</v>
      </c>
      <c r="O38" s="154">
        <v>0</v>
      </c>
      <c r="P38" s="154">
        <v>0</v>
      </c>
      <c r="Q38" s="154">
        <v>0</v>
      </c>
      <c r="R38" s="154">
        <v>0</v>
      </c>
      <c r="S38" s="154">
        <v>0</v>
      </c>
      <c r="T38" s="154">
        <v>0</v>
      </c>
      <c r="U38" s="154">
        <v>0</v>
      </c>
      <c r="V38" s="154">
        <v>0</v>
      </c>
      <c r="W38" s="154">
        <v>0</v>
      </c>
      <c r="X38" s="154">
        <v>0</v>
      </c>
      <c r="Y38" s="36">
        <v>0</v>
      </c>
      <c r="Z38" s="36">
        <v>0</v>
      </c>
      <c r="AA38" s="154">
        <v>0</v>
      </c>
      <c r="AB38" s="36">
        <v>0</v>
      </c>
      <c r="AC38" s="36">
        <v>0</v>
      </c>
      <c r="AD38" s="154">
        <v>0</v>
      </c>
      <c r="AE38" s="154">
        <v>0</v>
      </c>
      <c r="AF38" s="154">
        <v>0</v>
      </c>
      <c r="AG38" s="154">
        <v>0</v>
      </c>
      <c r="AH38" s="154">
        <v>0</v>
      </c>
      <c r="AI38" s="154">
        <v>0</v>
      </c>
      <c r="AJ38" s="154">
        <v>0</v>
      </c>
      <c r="AK38" s="154">
        <v>0</v>
      </c>
      <c r="AL38" s="154">
        <v>0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f t="shared" si="3"/>
        <v>0</v>
      </c>
      <c r="AU38" s="154">
        <f t="shared" si="4"/>
        <v>0</v>
      </c>
      <c r="AV38" s="154">
        <f t="shared" si="5"/>
        <v>0</v>
      </c>
      <c r="AW38" s="36">
        <f t="shared" si="6"/>
        <v>0</v>
      </c>
      <c r="AX38" s="36">
        <f t="shared" si="7"/>
        <v>0</v>
      </c>
      <c r="AY38" s="154">
        <f t="shared" si="8"/>
        <v>0</v>
      </c>
      <c r="AZ38" s="154">
        <f t="shared" si="9"/>
        <v>0</v>
      </c>
    </row>
    <row r="39" spans="1:52" s="105" customFormat="1" ht="78.75">
      <c r="A39" s="63" t="s">
        <v>170</v>
      </c>
      <c r="B39" s="54" t="s">
        <v>1000</v>
      </c>
      <c r="C39" s="63" t="s">
        <v>1001</v>
      </c>
      <c r="D39" s="36">
        <v>0.4</v>
      </c>
      <c r="E39" s="36">
        <v>0</v>
      </c>
      <c r="F39" s="154">
        <v>1.25</v>
      </c>
      <c r="G39" s="154">
        <v>0</v>
      </c>
      <c r="H39" s="154">
        <v>0</v>
      </c>
      <c r="I39" s="154">
        <v>0</v>
      </c>
      <c r="J39" s="154">
        <v>0</v>
      </c>
      <c r="K39" s="154">
        <v>0</v>
      </c>
      <c r="L39" s="154">
        <v>0</v>
      </c>
      <c r="M39" s="154">
        <v>0</v>
      </c>
      <c r="N39" s="154">
        <v>0</v>
      </c>
      <c r="O39" s="154">
        <v>0</v>
      </c>
      <c r="P39" s="154">
        <v>0</v>
      </c>
      <c r="Q39" s="154">
        <v>0</v>
      </c>
      <c r="R39" s="154">
        <v>0</v>
      </c>
      <c r="S39" s="154">
        <v>0</v>
      </c>
      <c r="T39" s="154">
        <v>0</v>
      </c>
      <c r="U39" s="154">
        <v>0</v>
      </c>
      <c r="V39" s="154">
        <v>0</v>
      </c>
      <c r="W39" s="154">
        <v>0</v>
      </c>
      <c r="X39" s="154">
        <v>0</v>
      </c>
      <c r="Y39" s="36">
        <v>0</v>
      </c>
      <c r="Z39" s="36">
        <v>0</v>
      </c>
      <c r="AA39" s="154">
        <v>0</v>
      </c>
      <c r="AB39" s="36">
        <v>0</v>
      </c>
      <c r="AC39" s="36">
        <v>0</v>
      </c>
      <c r="AD39" s="154">
        <v>0</v>
      </c>
      <c r="AE39" s="154">
        <v>0</v>
      </c>
      <c r="AF39" s="154">
        <v>0</v>
      </c>
      <c r="AG39" s="154">
        <v>0</v>
      </c>
      <c r="AH39" s="154">
        <v>0</v>
      </c>
      <c r="AI39" s="154">
        <v>0</v>
      </c>
      <c r="AJ39" s="154">
        <v>0</v>
      </c>
      <c r="AK39" s="154">
        <v>0</v>
      </c>
      <c r="AL39" s="154">
        <v>0</v>
      </c>
      <c r="AM39" s="154">
        <v>0</v>
      </c>
      <c r="AN39" s="154">
        <v>0</v>
      </c>
      <c r="AO39" s="154">
        <v>0</v>
      </c>
      <c r="AP39" s="154">
        <v>0</v>
      </c>
      <c r="AQ39" s="154">
        <v>0</v>
      </c>
      <c r="AR39" s="154">
        <v>0</v>
      </c>
      <c r="AS39" s="154">
        <v>0</v>
      </c>
      <c r="AT39" s="154">
        <f t="shared" si="3"/>
        <v>0</v>
      </c>
      <c r="AU39" s="154">
        <f t="shared" si="4"/>
        <v>0</v>
      </c>
      <c r="AV39" s="154">
        <f t="shared" si="5"/>
        <v>0</v>
      </c>
      <c r="AW39" s="36">
        <f t="shared" si="6"/>
        <v>0</v>
      </c>
      <c r="AX39" s="36">
        <f t="shared" si="7"/>
        <v>0</v>
      </c>
      <c r="AY39" s="154">
        <f t="shared" si="8"/>
        <v>0</v>
      </c>
      <c r="AZ39" s="154">
        <f t="shared" si="9"/>
        <v>0</v>
      </c>
    </row>
    <row r="40" spans="1:52" s="105" customFormat="1" ht="173.25">
      <c r="A40" s="63" t="s">
        <v>170</v>
      </c>
      <c r="B40" s="54" t="s">
        <v>1002</v>
      </c>
      <c r="C40" s="63" t="s">
        <v>1003</v>
      </c>
      <c r="D40" s="36">
        <v>0.4</v>
      </c>
      <c r="E40" s="36">
        <v>0</v>
      </c>
      <c r="F40" s="154">
        <v>0</v>
      </c>
      <c r="G40" s="154">
        <v>0</v>
      </c>
      <c r="H40" s="154">
        <v>0.158</v>
      </c>
      <c r="I40" s="154">
        <v>0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0</v>
      </c>
      <c r="Q40" s="154">
        <v>0</v>
      </c>
      <c r="R40" s="154">
        <v>0</v>
      </c>
      <c r="S40" s="154">
        <v>0</v>
      </c>
      <c r="T40" s="154">
        <v>0</v>
      </c>
      <c r="U40" s="154">
        <v>0</v>
      </c>
      <c r="V40" s="154">
        <v>0</v>
      </c>
      <c r="W40" s="154">
        <v>0</v>
      </c>
      <c r="X40" s="154">
        <v>0</v>
      </c>
      <c r="Y40" s="36">
        <v>0</v>
      </c>
      <c r="Z40" s="36">
        <v>0</v>
      </c>
      <c r="AA40" s="154">
        <v>0</v>
      </c>
      <c r="AB40" s="36">
        <v>0</v>
      </c>
      <c r="AC40" s="36">
        <v>0</v>
      </c>
      <c r="AD40" s="154">
        <v>0</v>
      </c>
      <c r="AE40" s="154">
        <v>0</v>
      </c>
      <c r="AF40" s="154">
        <v>0</v>
      </c>
      <c r="AG40" s="154">
        <v>0</v>
      </c>
      <c r="AH40" s="154">
        <v>0</v>
      </c>
      <c r="AI40" s="154">
        <v>0</v>
      </c>
      <c r="AJ40" s="154">
        <v>0</v>
      </c>
      <c r="AK40" s="154">
        <v>0</v>
      </c>
      <c r="AL40" s="154">
        <v>0</v>
      </c>
      <c r="AM40" s="154">
        <v>0</v>
      </c>
      <c r="AN40" s="154">
        <v>0</v>
      </c>
      <c r="AO40" s="154">
        <v>0</v>
      </c>
      <c r="AP40" s="154">
        <v>0</v>
      </c>
      <c r="AQ40" s="154">
        <v>0</v>
      </c>
      <c r="AR40" s="154">
        <v>0</v>
      </c>
      <c r="AS40" s="154">
        <v>0</v>
      </c>
      <c r="AT40" s="154">
        <f t="shared" si="3"/>
        <v>0</v>
      </c>
      <c r="AU40" s="154">
        <f t="shared" si="4"/>
        <v>0</v>
      </c>
      <c r="AV40" s="154">
        <f t="shared" si="5"/>
        <v>0</v>
      </c>
      <c r="AW40" s="36">
        <f t="shared" si="6"/>
        <v>0</v>
      </c>
      <c r="AX40" s="36">
        <f t="shared" si="7"/>
        <v>0</v>
      </c>
      <c r="AY40" s="154">
        <f t="shared" si="8"/>
        <v>0</v>
      </c>
      <c r="AZ40" s="154">
        <f t="shared" si="9"/>
        <v>0</v>
      </c>
    </row>
    <row r="41" spans="1:52" s="102" customFormat="1" ht="47.25">
      <c r="A41" s="199" t="s">
        <v>170</v>
      </c>
      <c r="B41" s="200" t="s">
        <v>1004</v>
      </c>
      <c r="C41" s="199" t="s">
        <v>1005</v>
      </c>
      <c r="D41" s="66">
        <v>0.4</v>
      </c>
      <c r="E41" s="202">
        <v>0</v>
      </c>
      <c r="F41" s="203">
        <v>5.0000000000000001E-3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66">
        <v>0</v>
      </c>
      <c r="Z41" s="202">
        <v>0</v>
      </c>
      <c r="AA41" s="203">
        <v>0</v>
      </c>
      <c r="AB41" s="66">
        <v>0</v>
      </c>
      <c r="AC41" s="202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f t="shared" si="3"/>
        <v>0</v>
      </c>
      <c r="AU41" s="203">
        <f t="shared" si="4"/>
        <v>0</v>
      </c>
      <c r="AV41" s="203">
        <f t="shared" si="5"/>
        <v>0</v>
      </c>
      <c r="AW41" s="66">
        <f t="shared" si="6"/>
        <v>0</v>
      </c>
      <c r="AX41" s="202">
        <f t="shared" si="7"/>
        <v>0</v>
      </c>
      <c r="AY41" s="203">
        <f t="shared" si="8"/>
        <v>0</v>
      </c>
      <c r="AZ41" s="203">
        <f t="shared" si="9"/>
        <v>0</v>
      </c>
    </row>
    <row r="42" spans="1:52" s="175" customFormat="1" ht="78.75">
      <c r="A42" s="63" t="s">
        <v>170</v>
      </c>
      <c r="B42" s="54" t="s">
        <v>1006</v>
      </c>
      <c r="C42" s="63" t="s">
        <v>1007</v>
      </c>
      <c r="D42" s="36">
        <v>0.8</v>
      </c>
      <c r="E42" s="36">
        <v>0</v>
      </c>
      <c r="F42" s="154">
        <v>6.4000000000000001E-2</v>
      </c>
      <c r="G42" s="154">
        <v>0</v>
      </c>
      <c r="H42" s="154">
        <v>1.345</v>
      </c>
      <c r="I42" s="154">
        <v>0</v>
      </c>
      <c r="J42" s="154">
        <v>0</v>
      </c>
      <c r="K42" s="154">
        <v>0.8</v>
      </c>
      <c r="L42" s="154">
        <v>0</v>
      </c>
      <c r="M42" s="154">
        <v>6.4000000000000001E-2</v>
      </c>
      <c r="N42" s="154">
        <v>0</v>
      </c>
      <c r="O42" s="154">
        <v>1.345</v>
      </c>
      <c r="P42" s="154">
        <v>0</v>
      </c>
      <c r="Q42" s="154">
        <v>0</v>
      </c>
      <c r="R42" s="154">
        <v>0</v>
      </c>
      <c r="S42" s="154">
        <v>0</v>
      </c>
      <c r="T42" s="154">
        <v>0</v>
      </c>
      <c r="U42" s="154">
        <v>0</v>
      </c>
      <c r="V42" s="154">
        <v>0</v>
      </c>
      <c r="W42" s="154">
        <v>0</v>
      </c>
      <c r="X42" s="154">
        <v>0</v>
      </c>
      <c r="Y42" s="36">
        <v>0</v>
      </c>
      <c r="Z42" s="36">
        <v>0</v>
      </c>
      <c r="AA42" s="154">
        <v>0</v>
      </c>
      <c r="AB42" s="36">
        <v>0</v>
      </c>
      <c r="AC42" s="36">
        <v>0</v>
      </c>
      <c r="AD42" s="154">
        <v>0</v>
      </c>
      <c r="AE42" s="154">
        <v>0</v>
      </c>
      <c r="AF42" s="154">
        <v>0</v>
      </c>
      <c r="AG42" s="154">
        <v>0</v>
      </c>
      <c r="AH42" s="154">
        <v>0</v>
      </c>
      <c r="AI42" s="154">
        <v>0</v>
      </c>
      <c r="AJ42" s="154">
        <v>0</v>
      </c>
      <c r="AK42" s="154">
        <v>0</v>
      </c>
      <c r="AL42" s="154">
        <v>0</v>
      </c>
      <c r="AM42" s="154">
        <v>0</v>
      </c>
      <c r="AN42" s="154">
        <v>0</v>
      </c>
      <c r="AO42" s="154">
        <v>0</v>
      </c>
      <c r="AP42" s="154">
        <v>0</v>
      </c>
      <c r="AQ42" s="154">
        <v>0</v>
      </c>
      <c r="AR42" s="154">
        <v>0</v>
      </c>
      <c r="AS42" s="154">
        <v>0</v>
      </c>
      <c r="AT42" s="154">
        <f t="shared" si="3"/>
        <v>0.8</v>
      </c>
      <c r="AU42" s="154">
        <f t="shared" si="4"/>
        <v>0</v>
      </c>
      <c r="AV42" s="154">
        <f t="shared" si="5"/>
        <v>6.4000000000000001E-2</v>
      </c>
      <c r="AW42" s="36">
        <f t="shared" si="6"/>
        <v>0</v>
      </c>
      <c r="AX42" s="36">
        <f t="shared" si="7"/>
        <v>1.345</v>
      </c>
      <c r="AY42" s="154">
        <f t="shared" si="8"/>
        <v>0</v>
      </c>
      <c r="AZ42" s="154">
        <f t="shared" si="9"/>
        <v>0</v>
      </c>
    </row>
    <row r="43" spans="1:52" s="175" customFormat="1" ht="47.25">
      <c r="A43" s="63" t="s">
        <v>170</v>
      </c>
      <c r="B43" s="54" t="s">
        <v>1756</v>
      </c>
      <c r="C43" s="63" t="s">
        <v>1008</v>
      </c>
      <c r="D43" s="36">
        <v>0</v>
      </c>
      <c r="E43" s="36">
        <v>0</v>
      </c>
      <c r="F43" s="154">
        <v>3.9E-2</v>
      </c>
      <c r="G43" s="154">
        <v>0</v>
      </c>
      <c r="H43" s="154">
        <v>0</v>
      </c>
      <c r="I43" s="154">
        <v>0</v>
      </c>
      <c r="J43" s="154">
        <v>0</v>
      </c>
      <c r="K43" s="154">
        <v>0</v>
      </c>
      <c r="L43" s="154">
        <v>0</v>
      </c>
      <c r="M43" s="154">
        <v>0</v>
      </c>
      <c r="N43" s="154">
        <v>0</v>
      </c>
      <c r="O43" s="154">
        <v>0</v>
      </c>
      <c r="P43" s="154">
        <v>0</v>
      </c>
      <c r="Q43" s="154">
        <v>0</v>
      </c>
      <c r="R43" s="154">
        <v>0</v>
      </c>
      <c r="S43" s="154">
        <v>0</v>
      </c>
      <c r="T43" s="154">
        <v>0</v>
      </c>
      <c r="U43" s="154">
        <v>0</v>
      </c>
      <c r="V43" s="154">
        <v>0</v>
      </c>
      <c r="W43" s="154">
        <v>0</v>
      </c>
      <c r="X43" s="154">
        <v>0</v>
      </c>
      <c r="Y43" s="36">
        <v>0</v>
      </c>
      <c r="Z43" s="36">
        <v>0</v>
      </c>
      <c r="AA43" s="154">
        <v>0</v>
      </c>
      <c r="AB43" s="36">
        <v>0</v>
      </c>
      <c r="AC43" s="36">
        <v>0</v>
      </c>
      <c r="AD43" s="154">
        <v>0</v>
      </c>
      <c r="AE43" s="154">
        <v>0</v>
      </c>
      <c r="AF43" s="154">
        <v>0</v>
      </c>
      <c r="AG43" s="154">
        <v>0</v>
      </c>
      <c r="AH43" s="154">
        <v>0</v>
      </c>
      <c r="AI43" s="154">
        <v>0</v>
      </c>
      <c r="AJ43" s="154">
        <v>0</v>
      </c>
      <c r="AK43" s="154">
        <v>0</v>
      </c>
      <c r="AL43" s="154">
        <v>0</v>
      </c>
      <c r="AM43" s="154">
        <v>0</v>
      </c>
      <c r="AN43" s="154">
        <v>0</v>
      </c>
      <c r="AO43" s="154">
        <v>0</v>
      </c>
      <c r="AP43" s="154">
        <v>0</v>
      </c>
      <c r="AQ43" s="154">
        <v>0</v>
      </c>
      <c r="AR43" s="154">
        <v>0</v>
      </c>
      <c r="AS43" s="154">
        <v>0</v>
      </c>
      <c r="AT43" s="154">
        <f t="shared" si="3"/>
        <v>0</v>
      </c>
      <c r="AU43" s="154">
        <f t="shared" si="4"/>
        <v>0</v>
      </c>
      <c r="AV43" s="154">
        <f t="shared" si="5"/>
        <v>0</v>
      </c>
      <c r="AW43" s="36">
        <f t="shared" si="6"/>
        <v>0</v>
      </c>
      <c r="AX43" s="36">
        <f t="shared" si="7"/>
        <v>0</v>
      </c>
      <c r="AY43" s="154">
        <f t="shared" si="8"/>
        <v>0</v>
      </c>
      <c r="AZ43" s="154">
        <f t="shared" si="9"/>
        <v>0</v>
      </c>
    </row>
    <row r="44" spans="1:52" s="101" customFormat="1" ht="63">
      <c r="A44" s="63" t="s">
        <v>170</v>
      </c>
      <c r="B44" s="54" t="s">
        <v>1009</v>
      </c>
      <c r="C44" s="63" t="s">
        <v>1010</v>
      </c>
      <c r="D44" s="66">
        <v>0</v>
      </c>
      <c r="E44" s="66">
        <v>0</v>
      </c>
      <c r="F44" s="154">
        <v>0</v>
      </c>
      <c r="G44" s="154">
        <v>0</v>
      </c>
      <c r="H44" s="154">
        <v>0</v>
      </c>
      <c r="I44" s="154">
        <v>0</v>
      </c>
      <c r="J44" s="154">
        <v>0</v>
      </c>
      <c r="K44" s="154">
        <v>0</v>
      </c>
      <c r="L44" s="154">
        <v>0</v>
      </c>
      <c r="M44" s="154">
        <v>0</v>
      </c>
      <c r="N44" s="154">
        <v>0</v>
      </c>
      <c r="O44" s="154">
        <v>0</v>
      </c>
      <c r="P44" s="154">
        <v>0</v>
      </c>
      <c r="Q44" s="154">
        <v>0</v>
      </c>
      <c r="R44" s="154">
        <v>0</v>
      </c>
      <c r="S44" s="154">
        <v>0</v>
      </c>
      <c r="T44" s="154">
        <v>0</v>
      </c>
      <c r="U44" s="154">
        <v>0</v>
      </c>
      <c r="V44" s="154">
        <v>0</v>
      </c>
      <c r="W44" s="154">
        <v>0</v>
      </c>
      <c r="X44" s="154">
        <v>0</v>
      </c>
      <c r="Y44" s="66">
        <v>0</v>
      </c>
      <c r="Z44" s="66">
        <v>0</v>
      </c>
      <c r="AA44" s="154">
        <v>0</v>
      </c>
      <c r="AB44" s="66">
        <v>0</v>
      </c>
      <c r="AC44" s="66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f t="shared" si="3"/>
        <v>0</v>
      </c>
      <c r="AU44" s="154">
        <f t="shared" si="4"/>
        <v>0</v>
      </c>
      <c r="AV44" s="154">
        <f t="shared" si="5"/>
        <v>0</v>
      </c>
      <c r="AW44" s="66">
        <f t="shared" si="6"/>
        <v>0</v>
      </c>
      <c r="AX44" s="66">
        <f t="shared" si="7"/>
        <v>0</v>
      </c>
      <c r="AY44" s="154">
        <f t="shared" si="8"/>
        <v>0</v>
      </c>
      <c r="AZ44" s="154">
        <f t="shared" si="9"/>
        <v>0</v>
      </c>
    </row>
    <row r="45" spans="1:52" s="102" customFormat="1" ht="63">
      <c r="A45" s="199" t="s">
        <v>170</v>
      </c>
      <c r="B45" s="200" t="s">
        <v>1757</v>
      </c>
      <c r="C45" s="199" t="s">
        <v>1011</v>
      </c>
      <c r="D45" s="66">
        <v>0.63</v>
      </c>
      <c r="E45" s="202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66">
        <v>0</v>
      </c>
      <c r="Z45" s="202">
        <v>0</v>
      </c>
      <c r="AA45" s="203">
        <v>0</v>
      </c>
      <c r="AB45" s="66">
        <v>0</v>
      </c>
      <c r="AC45" s="202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f t="shared" si="3"/>
        <v>0</v>
      </c>
      <c r="AU45" s="203">
        <f t="shared" si="4"/>
        <v>0</v>
      </c>
      <c r="AV45" s="203">
        <f t="shared" si="5"/>
        <v>0</v>
      </c>
      <c r="AW45" s="66">
        <f t="shared" si="6"/>
        <v>0</v>
      </c>
      <c r="AX45" s="202">
        <f t="shared" si="7"/>
        <v>0</v>
      </c>
      <c r="AY45" s="203">
        <f t="shared" si="8"/>
        <v>0</v>
      </c>
      <c r="AZ45" s="203">
        <f t="shared" si="9"/>
        <v>0</v>
      </c>
    </row>
    <row r="46" spans="1:52" s="175" customFormat="1" ht="47.25">
      <c r="A46" s="63" t="s">
        <v>170</v>
      </c>
      <c r="B46" s="54" t="s">
        <v>1695</v>
      </c>
      <c r="C46" s="63" t="s">
        <v>1012</v>
      </c>
      <c r="D46" s="66">
        <v>0</v>
      </c>
      <c r="E46" s="66">
        <v>0</v>
      </c>
      <c r="F46" s="154">
        <v>0</v>
      </c>
      <c r="G46" s="154">
        <v>0</v>
      </c>
      <c r="H46" s="154">
        <v>0</v>
      </c>
      <c r="I46" s="154">
        <v>0</v>
      </c>
      <c r="J46" s="154">
        <v>0</v>
      </c>
      <c r="K46" s="154">
        <v>0</v>
      </c>
      <c r="L46" s="154">
        <v>0</v>
      </c>
      <c r="M46" s="154">
        <v>0</v>
      </c>
      <c r="N46" s="154">
        <v>0</v>
      </c>
      <c r="O46" s="154">
        <v>0</v>
      </c>
      <c r="P46" s="154">
        <v>0</v>
      </c>
      <c r="Q46" s="154">
        <v>0</v>
      </c>
      <c r="R46" s="154">
        <v>0</v>
      </c>
      <c r="S46" s="154">
        <v>0</v>
      </c>
      <c r="T46" s="154">
        <v>0</v>
      </c>
      <c r="U46" s="154">
        <v>0</v>
      </c>
      <c r="V46" s="154">
        <v>0</v>
      </c>
      <c r="W46" s="154">
        <v>0</v>
      </c>
      <c r="X46" s="154">
        <v>0</v>
      </c>
      <c r="Y46" s="66">
        <v>0</v>
      </c>
      <c r="Z46" s="66">
        <v>0</v>
      </c>
      <c r="AA46" s="154">
        <v>0</v>
      </c>
      <c r="AB46" s="66">
        <v>0</v>
      </c>
      <c r="AC46" s="66">
        <v>0</v>
      </c>
      <c r="AD46" s="154">
        <v>0</v>
      </c>
      <c r="AE46" s="154">
        <v>0</v>
      </c>
      <c r="AF46" s="154">
        <v>0</v>
      </c>
      <c r="AG46" s="154">
        <v>0</v>
      </c>
      <c r="AH46" s="154">
        <v>0</v>
      </c>
      <c r="AI46" s="154">
        <v>0</v>
      </c>
      <c r="AJ46" s="154">
        <v>0</v>
      </c>
      <c r="AK46" s="154">
        <v>0</v>
      </c>
      <c r="AL46" s="154">
        <v>0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f t="shared" si="3"/>
        <v>0</v>
      </c>
      <c r="AU46" s="154">
        <f t="shared" si="4"/>
        <v>0</v>
      </c>
      <c r="AV46" s="154">
        <f t="shared" si="5"/>
        <v>0</v>
      </c>
      <c r="AW46" s="66">
        <f t="shared" si="6"/>
        <v>0</v>
      </c>
      <c r="AX46" s="66">
        <f t="shared" si="7"/>
        <v>0</v>
      </c>
      <c r="AY46" s="154">
        <f t="shared" si="8"/>
        <v>0</v>
      </c>
      <c r="AZ46" s="154">
        <f t="shared" si="9"/>
        <v>0</v>
      </c>
    </row>
    <row r="47" spans="1:52" s="69" customFormat="1" ht="31.5">
      <c r="A47" s="63" t="s">
        <v>170</v>
      </c>
      <c r="B47" s="54" t="s">
        <v>1013</v>
      </c>
      <c r="C47" s="63" t="s">
        <v>1014</v>
      </c>
      <c r="D47" s="52">
        <v>0</v>
      </c>
      <c r="E47" s="36">
        <v>0</v>
      </c>
      <c r="F47" s="154">
        <v>0</v>
      </c>
      <c r="G47" s="154">
        <v>0</v>
      </c>
      <c r="H47" s="154">
        <v>0</v>
      </c>
      <c r="I47" s="154">
        <v>0</v>
      </c>
      <c r="J47" s="154">
        <v>0</v>
      </c>
      <c r="K47" s="154">
        <v>0</v>
      </c>
      <c r="L47" s="154">
        <v>0</v>
      </c>
      <c r="M47" s="154">
        <v>0</v>
      </c>
      <c r="N47" s="154">
        <v>0</v>
      </c>
      <c r="O47" s="154">
        <v>0</v>
      </c>
      <c r="P47" s="154">
        <v>0</v>
      </c>
      <c r="Q47" s="154">
        <v>0</v>
      </c>
      <c r="R47" s="154">
        <v>0</v>
      </c>
      <c r="S47" s="154">
        <v>0</v>
      </c>
      <c r="T47" s="154">
        <v>0</v>
      </c>
      <c r="U47" s="154">
        <v>0</v>
      </c>
      <c r="V47" s="154">
        <v>0</v>
      </c>
      <c r="W47" s="154">
        <v>0</v>
      </c>
      <c r="X47" s="154">
        <v>0</v>
      </c>
      <c r="Y47" s="52">
        <v>0</v>
      </c>
      <c r="Z47" s="36">
        <v>0</v>
      </c>
      <c r="AA47" s="154">
        <v>0</v>
      </c>
      <c r="AB47" s="52">
        <v>0</v>
      </c>
      <c r="AC47" s="36">
        <v>0</v>
      </c>
      <c r="AD47" s="154">
        <v>0</v>
      </c>
      <c r="AE47" s="154">
        <v>0</v>
      </c>
      <c r="AF47" s="154">
        <v>0</v>
      </c>
      <c r="AG47" s="154">
        <v>0</v>
      </c>
      <c r="AH47" s="154">
        <v>0</v>
      </c>
      <c r="AI47" s="154">
        <v>0</v>
      </c>
      <c r="AJ47" s="154">
        <v>0</v>
      </c>
      <c r="AK47" s="154">
        <v>0</v>
      </c>
      <c r="AL47" s="154">
        <v>0</v>
      </c>
      <c r="AM47" s="154">
        <v>0</v>
      </c>
      <c r="AN47" s="154">
        <v>0</v>
      </c>
      <c r="AO47" s="154">
        <v>0</v>
      </c>
      <c r="AP47" s="154">
        <v>0</v>
      </c>
      <c r="AQ47" s="154">
        <v>0</v>
      </c>
      <c r="AR47" s="154">
        <v>0</v>
      </c>
      <c r="AS47" s="154">
        <v>0</v>
      </c>
      <c r="AT47" s="154">
        <f t="shared" si="3"/>
        <v>0</v>
      </c>
      <c r="AU47" s="154">
        <f t="shared" si="4"/>
        <v>0</v>
      </c>
      <c r="AV47" s="154">
        <f t="shared" si="5"/>
        <v>0</v>
      </c>
      <c r="AW47" s="52">
        <f t="shared" si="6"/>
        <v>0</v>
      </c>
      <c r="AX47" s="36">
        <f t="shared" si="7"/>
        <v>0</v>
      </c>
      <c r="AY47" s="154">
        <f t="shared" si="8"/>
        <v>0</v>
      </c>
      <c r="AZ47" s="154">
        <f t="shared" si="9"/>
        <v>0</v>
      </c>
    </row>
    <row r="48" spans="1:52" s="103" customFormat="1" ht="78.75">
      <c r="A48" s="63" t="s">
        <v>170</v>
      </c>
      <c r="B48" s="54" t="s">
        <v>1015</v>
      </c>
      <c r="C48" s="63" t="s">
        <v>1016</v>
      </c>
      <c r="D48" s="52">
        <v>0</v>
      </c>
      <c r="E48" s="36">
        <v>0</v>
      </c>
      <c r="F48" s="154">
        <v>0</v>
      </c>
      <c r="G48" s="154">
        <v>0</v>
      </c>
      <c r="H48" s="154">
        <v>0</v>
      </c>
      <c r="I48" s="154">
        <v>0</v>
      </c>
      <c r="J48" s="154">
        <v>0</v>
      </c>
      <c r="K48" s="154">
        <v>0</v>
      </c>
      <c r="L48" s="154">
        <v>0</v>
      </c>
      <c r="M48" s="154">
        <v>0</v>
      </c>
      <c r="N48" s="154">
        <v>0</v>
      </c>
      <c r="O48" s="154">
        <v>0</v>
      </c>
      <c r="P48" s="154">
        <v>0</v>
      </c>
      <c r="Q48" s="154">
        <v>0</v>
      </c>
      <c r="R48" s="154">
        <v>0</v>
      </c>
      <c r="S48" s="154">
        <v>0</v>
      </c>
      <c r="T48" s="154">
        <v>0</v>
      </c>
      <c r="U48" s="154">
        <v>0</v>
      </c>
      <c r="V48" s="154">
        <v>0</v>
      </c>
      <c r="W48" s="154">
        <v>0</v>
      </c>
      <c r="X48" s="154">
        <v>0</v>
      </c>
      <c r="Y48" s="52">
        <v>0</v>
      </c>
      <c r="Z48" s="36">
        <v>0</v>
      </c>
      <c r="AA48" s="154">
        <v>0</v>
      </c>
      <c r="AB48" s="52">
        <v>0</v>
      </c>
      <c r="AC48" s="36">
        <v>0</v>
      </c>
      <c r="AD48" s="154">
        <v>0</v>
      </c>
      <c r="AE48" s="154">
        <v>0</v>
      </c>
      <c r="AF48" s="154">
        <v>0</v>
      </c>
      <c r="AG48" s="154">
        <v>0</v>
      </c>
      <c r="AH48" s="154">
        <v>0</v>
      </c>
      <c r="AI48" s="154">
        <v>0</v>
      </c>
      <c r="AJ48" s="154">
        <v>0</v>
      </c>
      <c r="AK48" s="154">
        <v>0</v>
      </c>
      <c r="AL48" s="154">
        <v>0</v>
      </c>
      <c r="AM48" s="154">
        <v>0</v>
      </c>
      <c r="AN48" s="154">
        <v>0</v>
      </c>
      <c r="AO48" s="154">
        <v>0</v>
      </c>
      <c r="AP48" s="154">
        <v>0</v>
      </c>
      <c r="AQ48" s="154">
        <v>0</v>
      </c>
      <c r="AR48" s="154">
        <v>0</v>
      </c>
      <c r="AS48" s="154">
        <v>0</v>
      </c>
      <c r="AT48" s="154">
        <f t="shared" si="3"/>
        <v>0</v>
      </c>
      <c r="AU48" s="154">
        <f t="shared" si="4"/>
        <v>0</v>
      </c>
      <c r="AV48" s="154">
        <f t="shared" si="5"/>
        <v>0</v>
      </c>
      <c r="AW48" s="52">
        <f t="shared" si="6"/>
        <v>0</v>
      </c>
      <c r="AX48" s="36">
        <f t="shared" si="7"/>
        <v>0</v>
      </c>
      <c r="AY48" s="154">
        <f t="shared" si="8"/>
        <v>0</v>
      </c>
      <c r="AZ48" s="154">
        <f t="shared" si="9"/>
        <v>0</v>
      </c>
    </row>
    <row r="49" spans="1:52" s="103" customFormat="1" ht="31.5">
      <c r="A49" s="63" t="s">
        <v>170</v>
      </c>
      <c r="B49" s="54" t="s">
        <v>1017</v>
      </c>
      <c r="C49" s="63" t="s">
        <v>1018</v>
      </c>
      <c r="D49" s="52">
        <v>0</v>
      </c>
      <c r="E49" s="36">
        <v>0</v>
      </c>
      <c r="F49" s="154">
        <v>0</v>
      </c>
      <c r="G49" s="154">
        <v>0</v>
      </c>
      <c r="H49" s="154">
        <v>0</v>
      </c>
      <c r="I49" s="154">
        <v>0</v>
      </c>
      <c r="J49" s="154">
        <v>0</v>
      </c>
      <c r="K49" s="154">
        <v>0</v>
      </c>
      <c r="L49" s="154">
        <v>0</v>
      </c>
      <c r="M49" s="154">
        <v>0</v>
      </c>
      <c r="N49" s="154">
        <v>0</v>
      </c>
      <c r="O49" s="154">
        <v>0</v>
      </c>
      <c r="P49" s="154">
        <v>0</v>
      </c>
      <c r="Q49" s="154">
        <v>0</v>
      </c>
      <c r="R49" s="154">
        <v>0</v>
      </c>
      <c r="S49" s="154">
        <v>0</v>
      </c>
      <c r="T49" s="154">
        <v>0</v>
      </c>
      <c r="U49" s="154">
        <v>0</v>
      </c>
      <c r="V49" s="154">
        <v>0</v>
      </c>
      <c r="W49" s="154">
        <v>0</v>
      </c>
      <c r="X49" s="154">
        <v>0</v>
      </c>
      <c r="Y49" s="52">
        <v>0</v>
      </c>
      <c r="Z49" s="36">
        <v>0</v>
      </c>
      <c r="AA49" s="154">
        <v>0</v>
      </c>
      <c r="AB49" s="52">
        <v>0</v>
      </c>
      <c r="AC49" s="36">
        <v>0</v>
      </c>
      <c r="AD49" s="154">
        <v>0</v>
      </c>
      <c r="AE49" s="154">
        <v>0</v>
      </c>
      <c r="AF49" s="154">
        <v>0</v>
      </c>
      <c r="AG49" s="154">
        <v>0</v>
      </c>
      <c r="AH49" s="154">
        <v>0</v>
      </c>
      <c r="AI49" s="154">
        <v>0</v>
      </c>
      <c r="AJ49" s="154">
        <v>0</v>
      </c>
      <c r="AK49" s="154">
        <v>0</v>
      </c>
      <c r="AL49" s="154">
        <v>0</v>
      </c>
      <c r="AM49" s="154">
        <v>0</v>
      </c>
      <c r="AN49" s="154">
        <v>0</v>
      </c>
      <c r="AO49" s="154">
        <v>0</v>
      </c>
      <c r="AP49" s="154">
        <v>0</v>
      </c>
      <c r="AQ49" s="154">
        <v>0</v>
      </c>
      <c r="AR49" s="154">
        <v>0</v>
      </c>
      <c r="AS49" s="154">
        <v>0</v>
      </c>
      <c r="AT49" s="154">
        <f t="shared" si="3"/>
        <v>0</v>
      </c>
      <c r="AU49" s="154">
        <f t="shared" si="4"/>
        <v>0</v>
      </c>
      <c r="AV49" s="154">
        <f t="shared" si="5"/>
        <v>0</v>
      </c>
      <c r="AW49" s="52">
        <f t="shared" si="6"/>
        <v>0</v>
      </c>
      <c r="AX49" s="36">
        <f t="shared" si="7"/>
        <v>0</v>
      </c>
      <c r="AY49" s="154">
        <f t="shared" si="8"/>
        <v>0</v>
      </c>
      <c r="AZ49" s="154">
        <f t="shared" si="9"/>
        <v>0</v>
      </c>
    </row>
    <row r="50" spans="1:52" s="68" customFormat="1" ht="63">
      <c r="A50" s="133" t="s">
        <v>960</v>
      </c>
      <c r="B50" s="134" t="s">
        <v>1758</v>
      </c>
      <c r="C50" s="133" t="s">
        <v>1759</v>
      </c>
      <c r="D50" s="155">
        <v>0</v>
      </c>
      <c r="E50" s="154">
        <v>0</v>
      </c>
      <c r="F50" s="154">
        <v>1.4E-2</v>
      </c>
      <c r="G50" s="154">
        <v>0</v>
      </c>
      <c r="H50" s="154">
        <v>0.314</v>
      </c>
      <c r="I50" s="154">
        <v>0</v>
      </c>
      <c r="J50" s="154">
        <v>0</v>
      </c>
      <c r="K50" s="154">
        <v>0</v>
      </c>
      <c r="L50" s="154">
        <v>0</v>
      </c>
      <c r="M50" s="154">
        <v>1.4E-2</v>
      </c>
      <c r="N50" s="154">
        <v>0</v>
      </c>
      <c r="O50" s="154">
        <v>0.314</v>
      </c>
      <c r="P50" s="154">
        <v>0</v>
      </c>
      <c r="Q50" s="154">
        <v>0</v>
      </c>
      <c r="R50" s="154">
        <v>0</v>
      </c>
      <c r="S50" s="154">
        <v>0</v>
      </c>
      <c r="T50" s="154">
        <v>0</v>
      </c>
      <c r="U50" s="154">
        <v>0</v>
      </c>
      <c r="V50" s="154">
        <v>0</v>
      </c>
      <c r="W50" s="154">
        <v>0</v>
      </c>
      <c r="X50" s="154">
        <v>0</v>
      </c>
      <c r="Y50" s="155">
        <v>0</v>
      </c>
      <c r="Z50" s="154">
        <v>0</v>
      </c>
      <c r="AA50" s="154">
        <v>0</v>
      </c>
      <c r="AB50" s="155">
        <v>0</v>
      </c>
      <c r="AC50" s="154">
        <v>0</v>
      </c>
      <c r="AD50" s="154">
        <v>0</v>
      </c>
      <c r="AE50" s="154">
        <v>0</v>
      </c>
      <c r="AF50" s="154">
        <v>0</v>
      </c>
      <c r="AG50" s="154">
        <v>0</v>
      </c>
      <c r="AH50" s="154">
        <v>0</v>
      </c>
      <c r="AI50" s="154">
        <v>0</v>
      </c>
      <c r="AJ50" s="154">
        <v>0</v>
      </c>
      <c r="AK50" s="154">
        <v>0</v>
      </c>
      <c r="AL50" s="154">
        <v>0</v>
      </c>
      <c r="AM50" s="154">
        <v>0</v>
      </c>
      <c r="AN50" s="154">
        <v>0</v>
      </c>
      <c r="AO50" s="154">
        <v>0</v>
      </c>
      <c r="AP50" s="154">
        <v>0</v>
      </c>
      <c r="AQ50" s="154">
        <v>0</v>
      </c>
      <c r="AR50" s="154">
        <v>0</v>
      </c>
      <c r="AS50" s="154">
        <v>0</v>
      </c>
      <c r="AT50" s="154">
        <f t="shared" si="3"/>
        <v>0</v>
      </c>
      <c r="AU50" s="154">
        <f t="shared" si="4"/>
        <v>0</v>
      </c>
      <c r="AV50" s="154">
        <f t="shared" si="5"/>
        <v>1.4E-2</v>
      </c>
      <c r="AW50" s="155">
        <f t="shared" si="6"/>
        <v>0</v>
      </c>
      <c r="AX50" s="154">
        <f t="shared" si="7"/>
        <v>0.314</v>
      </c>
      <c r="AY50" s="154">
        <f t="shared" si="8"/>
        <v>0</v>
      </c>
      <c r="AZ50" s="154">
        <f t="shared" si="9"/>
        <v>0</v>
      </c>
    </row>
    <row r="51" spans="1:52" s="68" customFormat="1" ht="63">
      <c r="A51" s="133" t="s">
        <v>962</v>
      </c>
      <c r="B51" s="134" t="s">
        <v>1760</v>
      </c>
      <c r="C51" s="133" t="s">
        <v>1761</v>
      </c>
      <c r="D51" s="155">
        <v>0</v>
      </c>
      <c r="E51" s="154">
        <v>0</v>
      </c>
      <c r="F51" s="154">
        <v>5.8999999999999997E-2</v>
      </c>
      <c r="G51" s="154">
        <v>0</v>
      </c>
      <c r="H51" s="154">
        <v>5.5E-2</v>
      </c>
      <c r="I51" s="154">
        <v>0</v>
      </c>
      <c r="J51" s="154">
        <v>0</v>
      </c>
      <c r="K51" s="154">
        <v>0</v>
      </c>
      <c r="L51" s="154">
        <v>0</v>
      </c>
      <c r="M51" s="154">
        <v>0</v>
      </c>
      <c r="N51" s="154">
        <v>0</v>
      </c>
      <c r="O51" s="154">
        <v>0</v>
      </c>
      <c r="P51" s="154">
        <v>0</v>
      </c>
      <c r="Q51" s="154">
        <v>0</v>
      </c>
      <c r="R51" s="154">
        <v>0</v>
      </c>
      <c r="S51" s="154">
        <v>0</v>
      </c>
      <c r="T51" s="154">
        <v>0</v>
      </c>
      <c r="U51" s="154">
        <v>0</v>
      </c>
      <c r="V51" s="154">
        <v>0</v>
      </c>
      <c r="W51" s="154">
        <v>0</v>
      </c>
      <c r="X51" s="154">
        <v>0</v>
      </c>
      <c r="Y51" s="155">
        <v>0</v>
      </c>
      <c r="Z51" s="154">
        <v>0</v>
      </c>
      <c r="AA51" s="154">
        <v>0</v>
      </c>
      <c r="AB51" s="155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f t="shared" si="3"/>
        <v>0</v>
      </c>
      <c r="AU51" s="154">
        <f t="shared" si="4"/>
        <v>0</v>
      </c>
      <c r="AV51" s="154">
        <f t="shared" si="5"/>
        <v>0</v>
      </c>
      <c r="AW51" s="155">
        <f t="shared" si="6"/>
        <v>0</v>
      </c>
      <c r="AX51" s="154">
        <f t="shared" si="7"/>
        <v>0</v>
      </c>
      <c r="AY51" s="154">
        <f t="shared" si="8"/>
        <v>0</v>
      </c>
      <c r="AZ51" s="154">
        <f t="shared" si="9"/>
        <v>0</v>
      </c>
    </row>
    <row r="52" spans="1:52" s="68" customFormat="1" ht="78.75">
      <c r="A52" s="133" t="s">
        <v>964</v>
      </c>
      <c r="B52" s="134" t="s">
        <v>1762</v>
      </c>
      <c r="C52" s="133" t="s">
        <v>1763</v>
      </c>
      <c r="D52" s="155">
        <v>0</v>
      </c>
      <c r="E52" s="154">
        <v>0</v>
      </c>
      <c r="F52" s="154">
        <v>0</v>
      </c>
      <c r="G52" s="154">
        <v>0</v>
      </c>
      <c r="H52" s="154">
        <v>0.44700000000000001</v>
      </c>
      <c r="I52" s="154">
        <v>0</v>
      </c>
      <c r="J52" s="154">
        <v>0</v>
      </c>
      <c r="K52" s="154">
        <v>0</v>
      </c>
      <c r="L52" s="154">
        <v>0</v>
      </c>
      <c r="M52" s="154">
        <v>0</v>
      </c>
      <c r="N52" s="154">
        <v>0</v>
      </c>
      <c r="O52" s="154">
        <v>0.44700000000000001</v>
      </c>
      <c r="P52" s="154">
        <v>0</v>
      </c>
      <c r="Q52" s="154">
        <v>0</v>
      </c>
      <c r="R52" s="154">
        <v>0</v>
      </c>
      <c r="S52" s="154">
        <v>0</v>
      </c>
      <c r="T52" s="154">
        <v>0</v>
      </c>
      <c r="U52" s="154">
        <v>0</v>
      </c>
      <c r="V52" s="154">
        <v>0</v>
      </c>
      <c r="W52" s="154">
        <v>0</v>
      </c>
      <c r="X52" s="154">
        <v>0</v>
      </c>
      <c r="Y52" s="155">
        <v>0</v>
      </c>
      <c r="Z52" s="154">
        <v>0</v>
      </c>
      <c r="AA52" s="154">
        <v>0</v>
      </c>
      <c r="AB52" s="155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f t="shared" si="3"/>
        <v>0</v>
      </c>
      <c r="AU52" s="154">
        <f t="shared" si="4"/>
        <v>0</v>
      </c>
      <c r="AV52" s="154">
        <f t="shared" si="5"/>
        <v>0</v>
      </c>
      <c r="AW52" s="155">
        <f t="shared" si="6"/>
        <v>0</v>
      </c>
      <c r="AX52" s="154">
        <f t="shared" si="7"/>
        <v>0.44700000000000001</v>
      </c>
      <c r="AY52" s="154">
        <f t="shared" si="8"/>
        <v>0</v>
      </c>
      <c r="AZ52" s="154">
        <f t="shared" si="9"/>
        <v>0</v>
      </c>
    </row>
    <row r="53" spans="1:52" s="68" customFormat="1" ht="189">
      <c r="A53" s="133" t="s">
        <v>966</v>
      </c>
      <c r="B53" s="134" t="s">
        <v>1764</v>
      </c>
      <c r="C53" s="133" t="s">
        <v>1765</v>
      </c>
      <c r="D53" s="155">
        <v>5</v>
      </c>
      <c r="E53" s="154">
        <v>0</v>
      </c>
      <c r="F53" s="154">
        <v>0</v>
      </c>
      <c r="G53" s="154">
        <v>0</v>
      </c>
      <c r="H53" s="154">
        <v>2.7959999999999998</v>
      </c>
      <c r="I53" s="154">
        <v>0</v>
      </c>
      <c r="J53" s="154">
        <v>0</v>
      </c>
      <c r="K53" s="154">
        <v>5</v>
      </c>
      <c r="L53" s="154">
        <v>0</v>
      </c>
      <c r="M53" s="154">
        <v>0</v>
      </c>
      <c r="N53" s="154">
        <v>0</v>
      </c>
      <c r="O53" s="154">
        <v>2.7959999999999998</v>
      </c>
      <c r="P53" s="154">
        <v>0</v>
      </c>
      <c r="Q53" s="154">
        <v>0</v>
      </c>
      <c r="R53" s="154">
        <v>0</v>
      </c>
      <c r="S53" s="154">
        <v>0</v>
      </c>
      <c r="T53" s="154">
        <v>0</v>
      </c>
      <c r="U53" s="154">
        <v>0</v>
      </c>
      <c r="V53" s="154">
        <v>0</v>
      </c>
      <c r="W53" s="154">
        <v>0</v>
      </c>
      <c r="X53" s="154">
        <v>0</v>
      </c>
      <c r="Y53" s="155">
        <v>0</v>
      </c>
      <c r="Z53" s="154">
        <v>0</v>
      </c>
      <c r="AA53" s="154">
        <v>0</v>
      </c>
      <c r="AB53" s="155">
        <v>0</v>
      </c>
      <c r="AC53" s="154">
        <v>0</v>
      </c>
      <c r="AD53" s="154">
        <v>0</v>
      </c>
      <c r="AE53" s="154">
        <v>0</v>
      </c>
      <c r="AF53" s="154">
        <v>0</v>
      </c>
      <c r="AG53" s="154">
        <v>0</v>
      </c>
      <c r="AH53" s="154">
        <v>0</v>
      </c>
      <c r="AI53" s="154">
        <v>0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f t="shared" si="3"/>
        <v>5</v>
      </c>
      <c r="AU53" s="154">
        <f t="shared" si="4"/>
        <v>0</v>
      </c>
      <c r="AV53" s="154">
        <f t="shared" si="5"/>
        <v>0</v>
      </c>
      <c r="AW53" s="155">
        <f t="shared" si="6"/>
        <v>0</v>
      </c>
      <c r="AX53" s="154">
        <f t="shared" si="7"/>
        <v>2.7959999999999998</v>
      </c>
      <c r="AY53" s="154">
        <f t="shared" si="8"/>
        <v>0</v>
      </c>
      <c r="AZ53" s="154">
        <f t="shared" si="9"/>
        <v>0</v>
      </c>
    </row>
    <row r="54" spans="1:52" s="68" customFormat="1" ht="141.75">
      <c r="A54" s="133" t="s">
        <v>968</v>
      </c>
      <c r="B54" s="134" t="s">
        <v>1766</v>
      </c>
      <c r="C54" s="133" t="s">
        <v>1767</v>
      </c>
      <c r="D54" s="155">
        <v>0.4</v>
      </c>
      <c r="E54" s="154">
        <v>0</v>
      </c>
      <c r="F54" s="154">
        <v>0</v>
      </c>
      <c r="G54" s="154">
        <v>0</v>
      </c>
      <c r="H54" s="154">
        <v>0.16600000000000001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>
        <v>0</v>
      </c>
      <c r="Q54" s="154">
        <v>0</v>
      </c>
      <c r="R54" s="154">
        <v>0</v>
      </c>
      <c r="S54" s="154">
        <v>0</v>
      </c>
      <c r="T54" s="154">
        <v>0</v>
      </c>
      <c r="U54" s="154">
        <v>0</v>
      </c>
      <c r="V54" s="154">
        <v>0</v>
      </c>
      <c r="W54" s="154">
        <v>0</v>
      </c>
      <c r="X54" s="154">
        <v>0</v>
      </c>
      <c r="Y54" s="155">
        <v>0</v>
      </c>
      <c r="Z54" s="154">
        <v>0</v>
      </c>
      <c r="AA54" s="154">
        <v>0</v>
      </c>
      <c r="AB54" s="155">
        <v>0</v>
      </c>
      <c r="AC54" s="154">
        <v>0</v>
      </c>
      <c r="AD54" s="154">
        <v>0</v>
      </c>
      <c r="AE54" s="154">
        <v>0</v>
      </c>
      <c r="AF54" s="154">
        <v>0</v>
      </c>
      <c r="AG54" s="154">
        <v>0</v>
      </c>
      <c r="AH54" s="154">
        <v>0</v>
      </c>
      <c r="AI54" s="154">
        <v>0</v>
      </c>
      <c r="AJ54" s="154">
        <v>0</v>
      </c>
      <c r="AK54" s="154">
        <v>0</v>
      </c>
      <c r="AL54" s="154">
        <v>0</v>
      </c>
      <c r="AM54" s="154">
        <v>0</v>
      </c>
      <c r="AN54" s="154">
        <v>0</v>
      </c>
      <c r="AO54" s="154">
        <v>0</v>
      </c>
      <c r="AP54" s="154">
        <v>0</v>
      </c>
      <c r="AQ54" s="154">
        <v>0</v>
      </c>
      <c r="AR54" s="154">
        <v>0</v>
      </c>
      <c r="AS54" s="154">
        <v>0</v>
      </c>
      <c r="AT54" s="154">
        <f t="shared" si="3"/>
        <v>0</v>
      </c>
      <c r="AU54" s="154">
        <f t="shared" si="4"/>
        <v>0</v>
      </c>
      <c r="AV54" s="154">
        <f t="shared" si="5"/>
        <v>0</v>
      </c>
      <c r="AW54" s="155">
        <f t="shared" si="6"/>
        <v>0</v>
      </c>
      <c r="AX54" s="154">
        <f t="shared" si="7"/>
        <v>0</v>
      </c>
      <c r="AY54" s="154">
        <f t="shared" si="8"/>
        <v>0</v>
      </c>
      <c r="AZ54" s="154">
        <f t="shared" si="9"/>
        <v>0</v>
      </c>
    </row>
    <row r="55" spans="1:52" s="68" customFormat="1" ht="31.5">
      <c r="A55" s="133" t="s">
        <v>1768</v>
      </c>
      <c r="B55" s="134" t="s">
        <v>1769</v>
      </c>
      <c r="C55" s="133" t="s">
        <v>1770</v>
      </c>
      <c r="D55" s="155">
        <v>0</v>
      </c>
      <c r="E55" s="154">
        <v>0</v>
      </c>
      <c r="F55" s="154">
        <v>1.2E-2</v>
      </c>
      <c r="G55" s="154">
        <v>0</v>
      </c>
      <c r="H55" s="154">
        <v>0</v>
      </c>
      <c r="I55" s="154">
        <v>0</v>
      </c>
      <c r="J55" s="154">
        <v>0</v>
      </c>
      <c r="K55" s="154">
        <v>0</v>
      </c>
      <c r="L55" s="154">
        <v>0</v>
      </c>
      <c r="M55" s="154">
        <v>1.2E-2</v>
      </c>
      <c r="N55" s="154">
        <v>0</v>
      </c>
      <c r="O55" s="154">
        <v>0</v>
      </c>
      <c r="P55" s="154">
        <v>0</v>
      </c>
      <c r="Q55" s="154">
        <v>0</v>
      </c>
      <c r="R55" s="154">
        <v>0</v>
      </c>
      <c r="S55" s="154">
        <v>0</v>
      </c>
      <c r="T55" s="154">
        <v>0</v>
      </c>
      <c r="U55" s="154">
        <v>0</v>
      </c>
      <c r="V55" s="154">
        <v>0</v>
      </c>
      <c r="W55" s="154">
        <v>0</v>
      </c>
      <c r="X55" s="154">
        <v>0</v>
      </c>
      <c r="Y55" s="155">
        <v>0</v>
      </c>
      <c r="Z55" s="154">
        <v>0</v>
      </c>
      <c r="AA55" s="154">
        <v>0</v>
      </c>
      <c r="AB55" s="155">
        <v>0</v>
      </c>
      <c r="AC55" s="154">
        <v>0</v>
      </c>
      <c r="AD55" s="154">
        <v>0</v>
      </c>
      <c r="AE55" s="154">
        <v>0</v>
      </c>
      <c r="AF55" s="154">
        <v>0</v>
      </c>
      <c r="AG55" s="154">
        <v>0</v>
      </c>
      <c r="AH55" s="154">
        <v>0</v>
      </c>
      <c r="AI55" s="154">
        <v>0</v>
      </c>
      <c r="AJ55" s="154">
        <v>0</v>
      </c>
      <c r="AK55" s="154">
        <v>0</v>
      </c>
      <c r="AL55" s="154">
        <v>0</v>
      </c>
      <c r="AM55" s="154">
        <v>0</v>
      </c>
      <c r="AN55" s="154">
        <v>0</v>
      </c>
      <c r="AO55" s="154">
        <v>0</v>
      </c>
      <c r="AP55" s="154">
        <v>0</v>
      </c>
      <c r="AQ55" s="154">
        <v>0</v>
      </c>
      <c r="AR55" s="154">
        <v>0</v>
      </c>
      <c r="AS55" s="154">
        <v>0</v>
      </c>
      <c r="AT55" s="154">
        <f t="shared" si="3"/>
        <v>0</v>
      </c>
      <c r="AU55" s="154">
        <f t="shared" si="4"/>
        <v>0</v>
      </c>
      <c r="AV55" s="154">
        <f t="shared" si="5"/>
        <v>1.2E-2</v>
      </c>
      <c r="AW55" s="155">
        <f t="shared" si="6"/>
        <v>0</v>
      </c>
      <c r="AX55" s="154">
        <f t="shared" si="7"/>
        <v>0</v>
      </c>
      <c r="AY55" s="154">
        <f t="shared" si="8"/>
        <v>0</v>
      </c>
      <c r="AZ55" s="154">
        <f t="shared" si="9"/>
        <v>0</v>
      </c>
    </row>
    <row r="56" spans="1:52" s="68" customFormat="1" ht="78.75">
      <c r="A56" s="133" t="s">
        <v>1771</v>
      </c>
      <c r="B56" s="134" t="s">
        <v>1772</v>
      </c>
      <c r="C56" s="133" t="s">
        <v>1773</v>
      </c>
      <c r="D56" s="155">
        <v>0.4</v>
      </c>
      <c r="E56" s="154">
        <v>0</v>
      </c>
      <c r="F56" s="154">
        <v>5.0000000000000001E-3</v>
      </c>
      <c r="G56" s="154">
        <v>0</v>
      </c>
      <c r="H56" s="154">
        <v>0</v>
      </c>
      <c r="I56" s="154">
        <v>0</v>
      </c>
      <c r="J56" s="154">
        <v>0</v>
      </c>
      <c r="K56" s="154">
        <v>0.4</v>
      </c>
      <c r="L56" s="154">
        <v>0</v>
      </c>
      <c r="M56" s="154">
        <v>5.0000000000000001E-3</v>
      </c>
      <c r="N56" s="154">
        <v>0</v>
      </c>
      <c r="O56" s="154">
        <v>0</v>
      </c>
      <c r="P56" s="154">
        <v>0</v>
      </c>
      <c r="Q56" s="154">
        <v>0</v>
      </c>
      <c r="R56" s="154">
        <v>0</v>
      </c>
      <c r="S56" s="154">
        <v>0</v>
      </c>
      <c r="T56" s="154">
        <v>0</v>
      </c>
      <c r="U56" s="154">
        <v>0</v>
      </c>
      <c r="V56" s="154">
        <v>0</v>
      </c>
      <c r="W56" s="154">
        <v>0</v>
      </c>
      <c r="X56" s="154">
        <v>0</v>
      </c>
      <c r="Y56" s="155">
        <v>0</v>
      </c>
      <c r="Z56" s="154">
        <v>0</v>
      </c>
      <c r="AA56" s="154">
        <v>0</v>
      </c>
      <c r="AB56" s="155">
        <v>0</v>
      </c>
      <c r="AC56" s="154">
        <v>0</v>
      </c>
      <c r="AD56" s="154">
        <v>0</v>
      </c>
      <c r="AE56" s="154">
        <v>0</v>
      </c>
      <c r="AF56" s="154">
        <v>0</v>
      </c>
      <c r="AG56" s="154">
        <v>0</v>
      </c>
      <c r="AH56" s="154">
        <v>0</v>
      </c>
      <c r="AI56" s="154">
        <v>0</v>
      </c>
      <c r="AJ56" s="154">
        <v>0</v>
      </c>
      <c r="AK56" s="154">
        <v>0</v>
      </c>
      <c r="AL56" s="154">
        <v>0</v>
      </c>
      <c r="AM56" s="154">
        <v>0</v>
      </c>
      <c r="AN56" s="154">
        <v>0</v>
      </c>
      <c r="AO56" s="154">
        <v>0</v>
      </c>
      <c r="AP56" s="154">
        <v>0</v>
      </c>
      <c r="AQ56" s="154">
        <v>0</v>
      </c>
      <c r="AR56" s="154">
        <v>0</v>
      </c>
      <c r="AS56" s="154">
        <v>0</v>
      </c>
      <c r="AT56" s="154">
        <f t="shared" si="3"/>
        <v>0.4</v>
      </c>
      <c r="AU56" s="154">
        <f t="shared" si="4"/>
        <v>0</v>
      </c>
      <c r="AV56" s="154">
        <f t="shared" si="5"/>
        <v>5.0000000000000001E-3</v>
      </c>
      <c r="AW56" s="155">
        <f t="shared" si="6"/>
        <v>0</v>
      </c>
      <c r="AX56" s="154">
        <f t="shared" si="7"/>
        <v>0</v>
      </c>
      <c r="AY56" s="154">
        <f t="shared" si="8"/>
        <v>0</v>
      </c>
      <c r="AZ56" s="154">
        <f t="shared" si="9"/>
        <v>0</v>
      </c>
    </row>
    <row r="57" spans="1:52" s="68" customFormat="1" ht="63">
      <c r="A57" s="133" t="s">
        <v>1774</v>
      </c>
      <c r="B57" s="134" t="s">
        <v>1775</v>
      </c>
      <c r="C57" s="133" t="s">
        <v>1776</v>
      </c>
      <c r="D57" s="155">
        <v>0.4</v>
      </c>
      <c r="E57" s="154">
        <v>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0.4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v>0</v>
      </c>
      <c r="S57" s="154">
        <v>0</v>
      </c>
      <c r="T57" s="154">
        <v>0</v>
      </c>
      <c r="U57" s="154">
        <v>0</v>
      </c>
      <c r="V57" s="154">
        <v>0</v>
      </c>
      <c r="W57" s="154">
        <v>0</v>
      </c>
      <c r="X57" s="154">
        <v>0</v>
      </c>
      <c r="Y57" s="155">
        <v>0</v>
      </c>
      <c r="Z57" s="154">
        <v>0</v>
      </c>
      <c r="AA57" s="154">
        <v>0</v>
      </c>
      <c r="AB57" s="155">
        <v>0</v>
      </c>
      <c r="AC57" s="154">
        <v>0</v>
      </c>
      <c r="AD57" s="154">
        <v>0</v>
      </c>
      <c r="AE57" s="154">
        <v>0</v>
      </c>
      <c r="AF57" s="154">
        <v>0</v>
      </c>
      <c r="AG57" s="154">
        <v>0</v>
      </c>
      <c r="AH57" s="154">
        <v>0</v>
      </c>
      <c r="AI57" s="154">
        <v>0</v>
      </c>
      <c r="AJ57" s="154">
        <v>0</v>
      </c>
      <c r="AK57" s="154">
        <v>0</v>
      </c>
      <c r="AL57" s="154">
        <v>0</v>
      </c>
      <c r="AM57" s="154">
        <v>0</v>
      </c>
      <c r="AN57" s="154">
        <v>0</v>
      </c>
      <c r="AO57" s="154">
        <v>0</v>
      </c>
      <c r="AP57" s="154">
        <v>0</v>
      </c>
      <c r="AQ57" s="154">
        <v>0</v>
      </c>
      <c r="AR57" s="154">
        <v>0</v>
      </c>
      <c r="AS57" s="154">
        <v>0</v>
      </c>
      <c r="AT57" s="154">
        <f t="shared" si="3"/>
        <v>0.4</v>
      </c>
      <c r="AU57" s="154">
        <f t="shared" si="4"/>
        <v>0</v>
      </c>
      <c r="AV57" s="154">
        <f t="shared" si="5"/>
        <v>0</v>
      </c>
      <c r="AW57" s="155">
        <f t="shared" si="6"/>
        <v>0</v>
      </c>
      <c r="AX57" s="154">
        <f t="shared" si="7"/>
        <v>0</v>
      </c>
      <c r="AY57" s="154">
        <f t="shared" si="8"/>
        <v>0</v>
      </c>
      <c r="AZ57" s="154">
        <f t="shared" si="9"/>
        <v>0</v>
      </c>
    </row>
    <row r="58" spans="1:52" s="68" customFormat="1" ht="63">
      <c r="A58" s="133" t="s">
        <v>1777</v>
      </c>
      <c r="B58" s="134" t="s">
        <v>1778</v>
      </c>
      <c r="C58" s="133" t="s">
        <v>1779</v>
      </c>
      <c r="D58" s="155">
        <v>0.63</v>
      </c>
      <c r="E58" s="154">
        <v>0</v>
      </c>
      <c r="F58" s="154">
        <v>0</v>
      </c>
      <c r="G58" s="154">
        <v>0</v>
      </c>
      <c r="H58" s="154">
        <v>3.0000000000000001E-3</v>
      </c>
      <c r="I58" s="154">
        <v>0</v>
      </c>
      <c r="J58" s="154">
        <v>0</v>
      </c>
      <c r="K58" s="154">
        <v>0.63</v>
      </c>
      <c r="L58" s="154">
        <v>0</v>
      </c>
      <c r="M58" s="154">
        <v>0</v>
      </c>
      <c r="N58" s="154">
        <v>0</v>
      </c>
      <c r="O58" s="154">
        <v>3.0000000000000001E-3</v>
      </c>
      <c r="P58" s="154">
        <v>0</v>
      </c>
      <c r="Q58" s="154">
        <v>0</v>
      </c>
      <c r="R58" s="154">
        <v>0</v>
      </c>
      <c r="S58" s="154">
        <v>0</v>
      </c>
      <c r="T58" s="154">
        <v>0</v>
      </c>
      <c r="U58" s="154">
        <v>0</v>
      </c>
      <c r="V58" s="154">
        <v>0</v>
      </c>
      <c r="W58" s="154">
        <v>0</v>
      </c>
      <c r="X58" s="154">
        <v>0</v>
      </c>
      <c r="Y58" s="155">
        <v>0</v>
      </c>
      <c r="Z58" s="154">
        <v>0</v>
      </c>
      <c r="AA58" s="154">
        <v>0</v>
      </c>
      <c r="AB58" s="155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f t="shared" si="3"/>
        <v>0.63</v>
      </c>
      <c r="AU58" s="154">
        <f t="shared" si="4"/>
        <v>0</v>
      </c>
      <c r="AV58" s="154">
        <f t="shared" si="5"/>
        <v>0</v>
      </c>
      <c r="AW58" s="155">
        <f t="shared" si="6"/>
        <v>0</v>
      </c>
      <c r="AX58" s="154">
        <f t="shared" si="7"/>
        <v>3.0000000000000001E-3</v>
      </c>
      <c r="AY58" s="154">
        <f t="shared" si="8"/>
        <v>0</v>
      </c>
      <c r="AZ58" s="154">
        <f t="shared" si="9"/>
        <v>0</v>
      </c>
    </row>
    <row r="59" spans="1:52" s="68" customFormat="1" ht="47.25">
      <c r="A59" s="133" t="s">
        <v>1780</v>
      </c>
      <c r="B59" s="134" t="s">
        <v>1781</v>
      </c>
      <c r="C59" s="133" t="s">
        <v>1782</v>
      </c>
      <c r="D59" s="155">
        <v>0</v>
      </c>
      <c r="E59" s="154">
        <v>0</v>
      </c>
      <c r="F59" s="154">
        <v>0</v>
      </c>
      <c r="G59" s="154">
        <v>0</v>
      </c>
      <c r="H59" s="154">
        <v>0.222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0</v>
      </c>
      <c r="R59" s="154">
        <v>0</v>
      </c>
      <c r="S59" s="154">
        <v>0</v>
      </c>
      <c r="T59" s="154">
        <v>0</v>
      </c>
      <c r="U59" s="154">
        <v>0</v>
      </c>
      <c r="V59" s="154">
        <v>0</v>
      </c>
      <c r="W59" s="154">
        <v>0</v>
      </c>
      <c r="X59" s="154">
        <v>0</v>
      </c>
      <c r="Y59" s="155">
        <v>0</v>
      </c>
      <c r="Z59" s="154">
        <v>0</v>
      </c>
      <c r="AA59" s="154">
        <v>0</v>
      </c>
      <c r="AB59" s="155">
        <v>0</v>
      </c>
      <c r="AC59" s="154">
        <v>0</v>
      </c>
      <c r="AD59" s="154">
        <v>0</v>
      </c>
      <c r="AE59" s="154">
        <v>0</v>
      </c>
      <c r="AF59" s="154">
        <v>0</v>
      </c>
      <c r="AG59" s="154">
        <v>0</v>
      </c>
      <c r="AH59" s="154">
        <v>0</v>
      </c>
      <c r="AI59" s="154">
        <v>0</v>
      </c>
      <c r="AJ59" s="154">
        <v>0</v>
      </c>
      <c r="AK59" s="154">
        <v>0</v>
      </c>
      <c r="AL59" s="154">
        <v>0</v>
      </c>
      <c r="AM59" s="154">
        <v>0</v>
      </c>
      <c r="AN59" s="154">
        <v>0</v>
      </c>
      <c r="AO59" s="154">
        <v>0</v>
      </c>
      <c r="AP59" s="154">
        <v>0</v>
      </c>
      <c r="AQ59" s="154">
        <v>0</v>
      </c>
      <c r="AR59" s="154">
        <v>0</v>
      </c>
      <c r="AS59" s="154">
        <v>0</v>
      </c>
      <c r="AT59" s="154">
        <f t="shared" si="3"/>
        <v>0</v>
      </c>
      <c r="AU59" s="154">
        <f t="shared" si="4"/>
        <v>0</v>
      </c>
      <c r="AV59" s="154">
        <f t="shared" si="5"/>
        <v>0</v>
      </c>
      <c r="AW59" s="155">
        <f t="shared" si="6"/>
        <v>0</v>
      </c>
      <c r="AX59" s="154">
        <f t="shared" si="7"/>
        <v>0</v>
      </c>
      <c r="AY59" s="154">
        <f t="shared" si="8"/>
        <v>0</v>
      </c>
      <c r="AZ59" s="154">
        <f t="shared" si="9"/>
        <v>0</v>
      </c>
    </row>
    <row r="60" spans="1:52" s="68" customFormat="1" ht="94.5">
      <c r="A60" s="133" t="s">
        <v>1783</v>
      </c>
      <c r="B60" s="134" t="s">
        <v>1784</v>
      </c>
      <c r="C60" s="133" t="s">
        <v>1785</v>
      </c>
      <c r="D60" s="155">
        <v>0</v>
      </c>
      <c r="E60" s="154">
        <v>0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v>0</v>
      </c>
      <c r="S60" s="154">
        <v>0</v>
      </c>
      <c r="T60" s="154">
        <v>0</v>
      </c>
      <c r="U60" s="154">
        <v>0</v>
      </c>
      <c r="V60" s="154">
        <v>0</v>
      </c>
      <c r="W60" s="154">
        <v>0</v>
      </c>
      <c r="X60" s="154">
        <v>0</v>
      </c>
      <c r="Y60" s="155">
        <v>0</v>
      </c>
      <c r="Z60" s="154">
        <v>0</v>
      </c>
      <c r="AA60" s="154">
        <v>0</v>
      </c>
      <c r="AB60" s="155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f t="shared" si="3"/>
        <v>0</v>
      </c>
      <c r="AU60" s="154">
        <f t="shared" si="4"/>
        <v>0</v>
      </c>
      <c r="AV60" s="154">
        <f t="shared" si="5"/>
        <v>0</v>
      </c>
      <c r="AW60" s="155">
        <f t="shared" si="6"/>
        <v>0</v>
      </c>
      <c r="AX60" s="154">
        <f t="shared" si="7"/>
        <v>0</v>
      </c>
      <c r="AY60" s="154">
        <f t="shared" si="8"/>
        <v>0</v>
      </c>
      <c r="AZ60" s="154">
        <f t="shared" si="9"/>
        <v>0</v>
      </c>
    </row>
    <row r="61" spans="1:52" s="68" customFormat="1" ht="126">
      <c r="A61" s="133" t="s">
        <v>1786</v>
      </c>
      <c r="B61" s="134" t="s">
        <v>1787</v>
      </c>
      <c r="C61" s="133" t="s">
        <v>1788</v>
      </c>
      <c r="D61" s="155">
        <v>0.25</v>
      </c>
      <c r="E61" s="154">
        <v>0</v>
      </c>
      <c r="F61" s="154">
        <v>0.08</v>
      </c>
      <c r="G61" s="154">
        <v>0</v>
      </c>
      <c r="H61" s="154">
        <v>0.06</v>
      </c>
      <c r="I61" s="154">
        <v>0</v>
      </c>
      <c r="J61" s="154">
        <v>0</v>
      </c>
      <c r="K61" s="154">
        <v>0.25</v>
      </c>
      <c r="L61" s="154">
        <v>0</v>
      </c>
      <c r="M61" s="154">
        <v>0.08</v>
      </c>
      <c r="N61" s="154">
        <v>0</v>
      </c>
      <c r="O61" s="154">
        <v>0.06</v>
      </c>
      <c r="P61" s="154">
        <v>0</v>
      </c>
      <c r="Q61" s="154">
        <v>0</v>
      </c>
      <c r="R61" s="154">
        <v>0</v>
      </c>
      <c r="S61" s="154">
        <v>0</v>
      </c>
      <c r="T61" s="154">
        <v>0</v>
      </c>
      <c r="U61" s="154">
        <v>0</v>
      </c>
      <c r="V61" s="154">
        <v>0</v>
      </c>
      <c r="W61" s="154">
        <v>0</v>
      </c>
      <c r="X61" s="154">
        <v>0</v>
      </c>
      <c r="Y61" s="155">
        <v>0</v>
      </c>
      <c r="Z61" s="154">
        <v>0</v>
      </c>
      <c r="AA61" s="154">
        <v>0</v>
      </c>
      <c r="AB61" s="155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f t="shared" si="3"/>
        <v>0.25</v>
      </c>
      <c r="AU61" s="154">
        <f t="shared" si="4"/>
        <v>0</v>
      </c>
      <c r="AV61" s="154">
        <f t="shared" si="5"/>
        <v>0.08</v>
      </c>
      <c r="AW61" s="155">
        <f t="shared" si="6"/>
        <v>0</v>
      </c>
      <c r="AX61" s="154">
        <f t="shared" si="7"/>
        <v>0.06</v>
      </c>
      <c r="AY61" s="154">
        <f t="shared" si="8"/>
        <v>0</v>
      </c>
      <c r="AZ61" s="154">
        <f t="shared" si="9"/>
        <v>0</v>
      </c>
    </row>
    <row r="62" spans="1:52" s="68" customFormat="1" ht="126">
      <c r="A62" s="133" t="s">
        <v>1789</v>
      </c>
      <c r="B62" s="134" t="s">
        <v>1790</v>
      </c>
      <c r="C62" s="133" t="s">
        <v>1791</v>
      </c>
      <c r="D62" s="155">
        <v>0.63</v>
      </c>
      <c r="E62" s="154">
        <v>0</v>
      </c>
      <c r="F62" s="154">
        <v>0</v>
      </c>
      <c r="G62" s="154">
        <v>0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0</v>
      </c>
      <c r="S62" s="154">
        <v>0</v>
      </c>
      <c r="T62" s="154">
        <v>0</v>
      </c>
      <c r="U62" s="154">
        <v>0</v>
      </c>
      <c r="V62" s="154">
        <v>0</v>
      </c>
      <c r="W62" s="154">
        <v>0</v>
      </c>
      <c r="X62" s="154">
        <v>0</v>
      </c>
      <c r="Y62" s="155">
        <v>0</v>
      </c>
      <c r="Z62" s="154">
        <v>0</v>
      </c>
      <c r="AA62" s="154">
        <v>0</v>
      </c>
      <c r="AB62" s="155">
        <v>0</v>
      </c>
      <c r="AC62" s="154">
        <v>0</v>
      </c>
      <c r="AD62" s="154">
        <v>0</v>
      </c>
      <c r="AE62" s="154">
        <v>0</v>
      </c>
      <c r="AF62" s="154">
        <v>0</v>
      </c>
      <c r="AG62" s="154">
        <v>0</v>
      </c>
      <c r="AH62" s="154">
        <v>0</v>
      </c>
      <c r="AI62" s="154">
        <v>0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f t="shared" si="3"/>
        <v>0</v>
      </c>
      <c r="AU62" s="154">
        <f t="shared" si="4"/>
        <v>0</v>
      </c>
      <c r="AV62" s="154">
        <f t="shared" si="5"/>
        <v>0</v>
      </c>
      <c r="AW62" s="155">
        <f t="shared" si="6"/>
        <v>0</v>
      </c>
      <c r="AX62" s="154">
        <f t="shared" si="7"/>
        <v>0</v>
      </c>
      <c r="AY62" s="154">
        <f t="shared" si="8"/>
        <v>0</v>
      </c>
      <c r="AZ62" s="154">
        <f t="shared" si="9"/>
        <v>0</v>
      </c>
    </row>
    <row r="63" spans="1:52" s="68" customFormat="1" ht="31.5">
      <c r="A63" s="133" t="s">
        <v>1792</v>
      </c>
      <c r="B63" s="134" t="s">
        <v>1793</v>
      </c>
      <c r="C63" s="133" t="s">
        <v>1794</v>
      </c>
      <c r="D63" s="155">
        <v>0</v>
      </c>
      <c r="E63" s="154">
        <v>0</v>
      </c>
      <c r="F63" s="154">
        <v>0</v>
      </c>
      <c r="G63" s="154">
        <v>0</v>
      </c>
      <c r="H63" s="154">
        <v>0</v>
      </c>
      <c r="I63" s="154">
        <v>0</v>
      </c>
      <c r="J63" s="154">
        <v>0</v>
      </c>
      <c r="K63" s="154">
        <v>0</v>
      </c>
      <c r="L63" s="154">
        <v>0</v>
      </c>
      <c r="M63" s="154">
        <v>0</v>
      </c>
      <c r="N63" s="154">
        <v>0</v>
      </c>
      <c r="O63" s="154">
        <v>0</v>
      </c>
      <c r="P63" s="154">
        <v>0</v>
      </c>
      <c r="Q63" s="154">
        <v>0</v>
      </c>
      <c r="R63" s="154">
        <v>0</v>
      </c>
      <c r="S63" s="154">
        <v>0</v>
      </c>
      <c r="T63" s="154">
        <v>0</v>
      </c>
      <c r="U63" s="154">
        <v>0</v>
      </c>
      <c r="V63" s="154">
        <v>0</v>
      </c>
      <c r="W63" s="154">
        <v>0</v>
      </c>
      <c r="X63" s="154">
        <v>0</v>
      </c>
      <c r="Y63" s="155">
        <v>0</v>
      </c>
      <c r="Z63" s="154">
        <v>0</v>
      </c>
      <c r="AA63" s="154">
        <v>0</v>
      </c>
      <c r="AB63" s="155">
        <v>0</v>
      </c>
      <c r="AC63" s="154">
        <v>0</v>
      </c>
      <c r="AD63" s="154">
        <v>0</v>
      </c>
      <c r="AE63" s="154">
        <v>0</v>
      </c>
      <c r="AF63" s="154">
        <v>0</v>
      </c>
      <c r="AG63" s="154">
        <v>0</v>
      </c>
      <c r="AH63" s="154">
        <v>0</v>
      </c>
      <c r="AI63" s="154">
        <v>0</v>
      </c>
      <c r="AJ63" s="154">
        <v>0</v>
      </c>
      <c r="AK63" s="154">
        <v>0</v>
      </c>
      <c r="AL63" s="154">
        <v>0</v>
      </c>
      <c r="AM63" s="154">
        <v>0</v>
      </c>
      <c r="AN63" s="154">
        <v>0</v>
      </c>
      <c r="AO63" s="154">
        <v>0</v>
      </c>
      <c r="AP63" s="154">
        <v>0</v>
      </c>
      <c r="AQ63" s="154">
        <v>0</v>
      </c>
      <c r="AR63" s="154">
        <v>0</v>
      </c>
      <c r="AS63" s="154">
        <v>0</v>
      </c>
      <c r="AT63" s="154">
        <f t="shared" si="3"/>
        <v>0</v>
      </c>
      <c r="AU63" s="154">
        <f t="shared" si="4"/>
        <v>0</v>
      </c>
      <c r="AV63" s="154">
        <f t="shared" si="5"/>
        <v>0</v>
      </c>
      <c r="AW63" s="155">
        <f t="shared" si="6"/>
        <v>0</v>
      </c>
      <c r="AX63" s="154">
        <f t="shared" si="7"/>
        <v>0</v>
      </c>
      <c r="AY63" s="154">
        <f t="shared" si="8"/>
        <v>0</v>
      </c>
      <c r="AZ63" s="154">
        <f t="shared" si="9"/>
        <v>0</v>
      </c>
    </row>
    <row r="64" spans="1:52" s="68" customFormat="1" ht="141.75">
      <c r="A64" s="133" t="s">
        <v>1795</v>
      </c>
      <c r="B64" s="134" t="s">
        <v>1796</v>
      </c>
      <c r="C64" s="133" t="s">
        <v>1797</v>
      </c>
      <c r="D64" s="155">
        <v>0</v>
      </c>
      <c r="E64" s="154">
        <v>0</v>
      </c>
      <c r="F64" s="154">
        <v>0</v>
      </c>
      <c r="G64" s="154">
        <v>0</v>
      </c>
      <c r="H64" s="154">
        <v>0.51600000000000001</v>
      </c>
      <c r="I64" s="154">
        <v>0</v>
      </c>
      <c r="J64" s="154">
        <v>0</v>
      </c>
      <c r="K64" s="154">
        <v>0</v>
      </c>
      <c r="L64" s="154">
        <v>0</v>
      </c>
      <c r="M64" s="154">
        <v>0</v>
      </c>
      <c r="N64" s="154">
        <v>0</v>
      </c>
      <c r="O64" s="154">
        <v>0</v>
      </c>
      <c r="P64" s="154">
        <v>0</v>
      </c>
      <c r="Q64" s="154">
        <v>0</v>
      </c>
      <c r="R64" s="154">
        <v>0</v>
      </c>
      <c r="S64" s="154">
        <v>0</v>
      </c>
      <c r="T64" s="154">
        <v>0</v>
      </c>
      <c r="U64" s="154">
        <v>0</v>
      </c>
      <c r="V64" s="154">
        <v>0</v>
      </c>
      <c r="W64" s="154">
        <v>0</v>
      </c>
      <c r="X64" s="154">
        <v>0</v>
      </c>
      <c r="Y64" s="155">
        <v>0</v>
      </c>
      <c r="Z64" s="154">
        <v>0</v>
      </c>
      <c r="AA64" s="154">
        <v>0</v>
      </c>
      <c r="AB64" s="155">
        <v>0</v>
      </c>
      <c r="AC64" s="154">
        <v>0</v>
      </c>
      <c r="AD64" s="154">
        <v>0</v>
      </c>
      <c r="AE64" s="154">
        <v>0</v>
      </c>
      <c r="AF64" s="154">
        <v>0</v>
      </c>
      <c r="AG64" s="154">
        <v>0</v>
      </c>
      <c r="AH64" s="154">
        <v>0</v>
      </c>
      <c r="AI64" s="154">
        <v>0</v>
      </c>
      <c r="AJ64" s="154">
        <v>0</v>
      </c>
      <c r="AK64" s="154">
        <v>0</v>
      </c>
      <c r="AL64" s="154">
        <v>0</v>
      </c>
      <c r="AM64" s="154">
        <v>0</v>
      </c>
      <c r="AN64" s="154">
        <v>0</v>
      </c>
      <c r="AO64" s="154">
        <v>0</v>
      </c>
      <c r="AP64" s="154">
        <v>0</v>
      </c>
      <c r="AQ64" s="154">
        <v>0</v>
      </c>
      <c r="AR64" s="154">
        <v>0</v>
      </c>
      <c r="AS64" s="154">
        <v>0</v>
      </c>
      <c r="AT64" s="154">
        <f t="shared" si="3"/>
        <v>0</v>
      </c>
      <c r="AU64" s="154">
        <f t="shared" si="4"/>
        <v>0</v>
      </c>
      <c r="AV64" s="154">
        <f t="shared" si="5"/>
        <v>0</v>
      </c>
      <c r="AW64" s="155">
        <f t="shared" si="6"/>
        <v>0</v>
      </c>
      <c r="AX64" s="154">
        <f t="shared" si="7"/>
        <v>0</v>
      </c>
      <c r="AY64" s="154">
        <f t="shared" si="8"/>
        <v>0</v>
      </c>
      <c r="AZ64" s="154">
        <f t="shared" si="9"/>
        <v>0</v>
      </c>
    </row>
    <row r="65" spans="1:52" s="68" customFormat="1" ht="126">
      <c r="A65" s="133" t="s">
        <v>1798</v>
      </c>
      <c r="B65" s="134" t="s">
        <v>1799</v>
      </c>
      <c r="C65" s="133" t="s">
        <v>1800</v>
      </c>
      <c r="D65" s="155">
        <v>0.63</v>
      </c>
      <c r="E65" s="154">
        <v>0</v>
      </c>
      <c r="F65" s="154">
        <v>0</v>
      </c>
      <c r="G65" s="154">
        <v>0</v>
      </c>
      <c r="H65" s="154">
        <v>0</v>
      </c>
      <c r="I65" s="154">
        <v>0</v>
      </c>
      <c r="J65" s="154">
        <v>0</v>
      </c>
      <c r="K65" s="154">
        <v>0.63</v>
      </c>
      <c r="L65" s="154">
        <v>0</v>
      </c>
      <c r="M65" s="154">
        <v>0</v>
      </c>
      <c r="N65" s="154">
        <v>0</v>
      </c>
      <c r="O65" s="154">
        <v>0</v>
      </c>
      <c r="P65" s="154">
        <v>0</v>
      </c>
      <c r="Q65" s="154">
        <v>0</v>
      </c>
      <c r="R65" s="154">
        <v>0</v>
      </c>
      <c r="S65" s="154">
        <v>0</v>
      </c>
      <c r="T65" s="154">
        <v>0</v>
      </c>
      <c r="U65" s="154">
        <v>0</v>
      </c>
      <c r="V65" s="154">
        <v>0</v>
      </c>
      <c r="W65" s="154">
        <v>0</v>
      </c>
      <c r="X65" s="154">
        <v>0</v>
      </c>
      <c r="Y65" s="155">
        <v>0</v>
      </c>
      <c r="Z65" s="154">
        <v>0</v>
      </c>
      <c r="AA65" s="154">
        <v>0</v>
      </c>
      <c r="AB65" s="155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f t="shared" si="3"/>
        <v>0.63</v>
      </c>
      <c r="AU65" s="154">
        <f t="shared" si="4"/>
        <v>0</v>
      </c>
      <c r="AV65" s="154">
        <f t="shared" si="5"/>
        <v>0</v>
      </c>
      <c r="AW65" s="155">
        <f t="shared" si="6"/>
        <v>0</v>
      </c>
      <c r="AX65" s="154">
        <f t="shared" si="7"/>
        <v>0</v>
      </c>
      <c r="AY65" s="154">
        <f t="shared" si="8"/>
        <v>0</v>
      </c>
      <c r="AZ65" s="154">
        <f t="shared" si="9"/>
        <v>0</v>
      </c>
    </row>
    <row r="66" spans="1:52" s="68" customFormat="1" ht="31.5">
      <c r="A66" s="133" t="s">
        <v>1801</v>
      </c>
      <c r="B66" s="134" t="s">
        <v>1802</v>
      </c>
      <c r="C66" s="133" t="s">
        <v>1803</v>
      </c>
      <c r="D66" s="155">
        <v>0</v>
      </c>
      <c r="E66" s="154">
        <v>0</v>
      </c>
      <c r="F66" s="154">
        <v>0</v>
      </c>
      <c r="G66" s="154">
        <v>0</v>
      </c>
      <c r="H66" s="154">
        <v>0</v>
      </c>
      <c r="I66" s="154">
        <v>0</v>
      </c>
      <c r="J66" s="154">
        <v>0</v>
      </c>
      <c r="K66" s="154">
        <v>0</v>
      </c>
      <c r="L66" s="154">
        <v>0</v>
      </c>
      <c r="M66" s="154">
        <v>0</v>
      </c>
      <c r="N66" s="154">
        <v>0</v>
      </c>
      <c r="O66" s="154">
        <v>0</v>
      </c>
      <c r="P66" s="154">
        <v>0</v>
      </c>
      <c r="Q66" s="154">
        <v>0</v>
      </c>
      <c r="R66" s="154">
        <v>0</v>
      </c>
      <c r="S66" s="154">
        <v>0</v>
      </c>
      <c r="T66" s="154">
        <v>0</v>
      </c>
      <c r="U66" s="154">
        <v>0</v>
      </c>
      <c r="V66" s="154">
        <v>0</v>
      </c>
      <c r="W66" s="154">
        <v>0</v>
      </c>
      <c r="X66" s="154">
        <v>0</v>
      </c>
      <c r="Y66" s="155">
        <v>0</v>
      </c>
      <c r="Z66" s="154">
        <v>0</v>
      </c>
      <c r="AA66" s="154">
        <v>0</v>
      </c>
      <c r="AB66" s="155">
        <v>0</v>
      </c>
      <c r="AC66" s="154">
        <v>0</v>
      </c>
      <c r="AD66" s="154">
        <v>0</v>
      </c>
      <c r="AE66" s="154">
        <v>0</v>
      </c>
      <c r="AF66" s="154">
        <v>0</v>
      </c>
      <c r="AG66" s="154">
        <v>0</v>
      </c>
      <c r="AH66" s="154">
        <v>0</v>
      </c>
      <c r="AI66" s="154">
        <v>0</v>
      </c>
      <c r="AJ66" s="154">
        <v>0</v>
      </c>
      <c r="AK66" s="154">
        <v>0</v>
      </c>
      <c r="AL66" s="154">
        <v>0</v>
      </c>
      <c r="AM66" s="154">
        <v>0</v>
      </c>
      <c r="AN66" s="154">
        <v>0</v>
      </c>
      <c r="AO66" s="154">
        <v>0</v>
      </c>
      <c r="AP66" s="154">
        <v>0</v>
      </c>
      <c r="AQ66" s="154">
        <v>0</v>
      </c>
      <c r="AR66" s="154">
        <v>0</v>
      </c>
      <c r="AS66" s="154">
        <v>0</v>
      </c>
      <c r="AT66" s="154">
        <f t="shared" si="3"/>
        <v>0</v>
      </c>
      <c r="AU66" s="154">
        <f t="shared" si="4"/>
        <v>0</v>
      </c>
      <c r="AV66" s="154">
        <f t="shared" si="5"/>
        <v>0</v>
      </c>
      <c r="AW66" s="155">
        <f t="shared" si="6"/>
        <v>0</v>
      </c>
      <c r="AX66" s="154">
        <f t="shared" si="7"/>
        <v>0</v>
      </c>
      <c r="AY66" s="154">
        <f t="shared" si="8"/>
        <v>0</v>
      </c>
      <c r="AZ66" s="154">
        <f t="shared" si="9"/>
        <v>0</v>
      </c>
    </row>
    <row r="67" spans="1:52" s="68" customFormat="1" ht="47.25">
      <c r="A67" s="133" t="s">
        <v>1804</v>
      </c>
      <c r="B67" s="134" t="s">
        <v>1805</v>
      </c>
      <c r="C67" s="133" t="s">
        <v>1806</v>
      </c>
      <c r="D67" s="155">
        <v>0</v>
      </c>
      <c r="E67" s="154">
        <v>0</v>
      </c>
      <c r="F67" s="154">
        <v>0</v>
      </c>
      <c r="G67" s="154">
        <v>0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5">
        <v>0</v>
      </c>
      <c r="Z67" s="154">
        <v>0</v>
      </c>
      <c r="AA67" s="154">
        <v>0</v>
      </c>
      <c r="AB67" s="155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f t="shared" si="3"/>
        <v>0</v>
      </c>
      <c r="AU67" s="154">
        <f t="shared" si="4"/>
        <v>0</v>
      </c>
      <c r="AV67" s="154">
        <f t="shared" si="5"/>
        <v>0</v>
      </c>
      <c r="AW67" s="155">
        <f t="shared" si="6"/>
        <v>0</v>
      </c>
      <c r="AX67" s="154">
        <f t="shared" si="7"/>
        <v>0</v>
      </c>
      <c r="AY67" s="154">
        <f t="shared" si="8"/>
        <v>0</v>
      </c>
      <c r="AZ67" s="154">
        <f t="shared" si="9"/>
        <v>0</v>
      </c>
    </row>
    <row r="68" spans="1:52" s="68" customFormat="1" ht="252">
      <c r="A68" s="133" t="s">
        <v>1807</v>
      </c>
      <c r="B68" s="134" t="s">
        <v>1808</v>
      </c>
      <c r="C68" s="133" t="s">
        <v>1809</v>
      </c>
      <c r="D68" s="155">
        <v>0.4</v>
      </c>
      <c r="E68" s="154">
        <v>0</v>
      </c>
      <c r="F68" s="154">
        <v>0</v>
      </c>
      <c r="G68" s="154">
        <v>0</v>
      </c>
      <c r="H68" s="154">
        <v>0.51700000000000002</v>
      </c>
      <c r="I68" s="154">
        <v>0</v>
      </c>
      <c r="J68" s="154">
        <v>0</v>
      </c>
      <c r="K68" s="154">
        <v>0.4</v>
      </c>
      <c r="L68" s="154">
        <v>0</v>
      </c>
      <c r="M68" s="154">
        <v>0</v>
      </c>
      <c r="N68" s="154">
        <v>0</v>
      </c>
      <c r="O68" s="154">
        <v>0.51700000000000002</v>
      </c>
      <c r="P68" s="154">
        <v>0</v>
      </c>
      <c r="Q68" s="154">
        <v>0</v>
      </c>
      <c r="R68" s="154">
        <v>0</v>
      </c>
      <c r="S68" s="154">
        <v>0</v>
      </c>
      <c r="T68" s="154">
        <v>0</v>
      </c>
      <c r="U68" s="154">
        <v>0</v>
      </c>
      <c r="V68" s="154">
        <v>0</v>
      </c>
      <c r="W68" s="154">
        <v>0</v>
      </c>
      <c r="X68" s="154">
        <v>0</v>
      </c>
      <c r="Y68" s="155">
        <v>0</v>
      </c>
      <c r="Z68" s="154">
        <v>0</v>
      </c>
      <c r="AA68" s="154">
        <v>0</v>
      </c>
      <c r="AB68" s="155">
        <v>0</v>
      </c>
      <c r="AC68" s="154">
        <v>0</v>
      </c>
      <c r="AD68" s="154">
        <v>0</v>
      </c>
      <c r="AE68" s="154">
        <v>0</v>
      </c>
      <c r="AF68" s="154">
        <v>0</v>
      </c>
      <c r="AG68" s="154">
        <v>0</v>
      </c>
      <c r="AH68" s="154">
        <v>0</v>
      </c>
      <c r="AI68" s="154">
        <v>0</v>
      </c>
      <c r="AJ68" s="154">
        <v>0</v>
      </c>
      <c r="AK68" s="154">
        <v>0</v>
      </c>
      <c r="AL68" s="154">
        <v>0</v>
      </c>
      <c r="AM68" s="154">
        <v>0</v>
      </c>
      <c r="AN68" s="154">
        <v>0</v>
      </c>
      <c r="AO68" s="154">
        <v>0</v>
      </c>
      <c r="AP68" s="154">
        <v>0</v>
      </c>
      <c r="AQ68" s="154">
        <v>0</v>
      </c>
      <c r="AR68" s="154">
        <v>0</v>
      </c>
      <c r="AS68" s="154">
        <v>0</v>
      </c>
      <c r="AT68" s="154">
        <f t="shared" si="3"/>
        <v>0.4</v>
      </c>
      <c r="AU68" s="154">
        <f t="shared" si="4"/>
        <v>0</v>
      </c>
      <c r="AV68" s="154">
        <f t="shared" si="5"/>
        <v>0</v>
      </c>
      <c r="AW68" s="155">
        <f t="shared" si="6"/>
        <v>0</v>
      </c>
      <c r="AX68" s="154">
        <f t="shared" si="7"/>
        <v>0.51700000000000002</v>
      </c>
      <c r="AY68" s="154">
        <f t="shared" si="8"/>
        <v>0</v>
      </c>
      <c r="AZ68" s="154">
        <f t="shared" si="9"/>
        <v>0</v>
      </c>
    </row>
    <row r="69" spans="1:52" s="68" customFormat="1" ht="110.25">
      <c r="A69" s="133" t="s">
        <v>1810</v>
      </c>
      <c r="B69" s="134" t="s">
        <v>1811</v>
      </c>
      <c r="C69" s="133" t="s">
        <v>1812</v>
      </c>
      <c r="D69" s="155">
        <v>0</v>
      </c>
      <c r="E69" s="154">
        <v>0</v>
      </c>
      <c r="F69" s="154">
        <v>0</v>
      </c>
      <c r="G69" s="154">
        <v>0</v>
      </c>
      <c r="H69" s="154">
        <v>1.6</v>
      </c>
      <c r="I69" s="154">
        <v>0</v>
      </c>
      <c r="J69" s="154">
        <v>0</v>
      </c>
      <c r="K69" s="154">
        <v>0</v>
      </c>
      <c r="L69" s="154">
        <v>0</v>
      </c>
      <c r="M69" s="154">
        <v>0</v>
      </c>
      <c r="N69" s="154">
        <v>0</v>
      </c>
      <c r="O69" s="154">
        <v>1.6</v>
      </c>
      <c r="P69" s="154">
        <v>0</v>
      </c>
      <c r="Q69" s="154">
        <v>0</v>
      </c>
      <c r="R69" s="154">
        <v>0</v>
      </c>
      <c r="S69" s="154">
        <v>0</v>
      </c>
      <c r="T69" s="154">
        <v>0</v>
      </c>
      <c r="U69" s="154">
        <v>0</v>
      </c>
      <c r="V69" s="154">
        <v>0</v>
      </c>
      <c r="W69" s="154">
        <v>0</v>
      </c>
      <c r="X69" s="154">
        <v>0</v>
      </c>
      <c r="Y69" s="155">
        <v>0</v>
      </c>
      <c r="Z69" s="154">
        <v>0</v>
      </c>
      <c r="AA69" s="154">
        <v>0</v>
      </c>
      <c r="AB69" s="155">
        <v>0</v>
      </c>
      <c r="AC69" s="154">
        <v>0</v>
      </c>
      <c r="AD69" s="154">
        <v>0</v>
      </c>
      <c r="AE69" s="154">
        <v>0</v>
      </c>
      <c r="AF69" s="154">
        <v>0</v>
      </c>
      <c r="AG69" s="154">
        <v>0</v>
      </c>
      <c r="AH69" s="154">
        <v>0</v>
      </c>
      <c r="AI69" s="154">
        <v>0</v>
      </c>
      <c r="AJ69" s="154">
        <v>0</v>
      </c>
      <c r="AK69" s="154">
        <v>0</v>
      </c>
      <c r="AL69" s="154">
        <v>0</v>
      </c>
      <c r="AM69" s="154">
        <v>0</v>
      </c>
      <c r="AN69" s="154">
        <v>0</v>
      </c>
      <c r="AO69" s="154">
        <v>0</v>
      </c>
      <c r="AP69" s="154">
        <v>0</v>
      </c>
      <c r="AQ69" s="154">
        <v>0</v>
      </c>
      <c r="AR69" s="154">
        <v>0</v>
      </c>
      <c r="AS69" s="154">
        <v>0</v>
      </c>
      <c r="AT69" s="154">
        <f t="shared" si="3"/>
        <v>0</v>
      </c>
      <c r="AU69" s="154">
        <f t="shared" si="4"/>
        <v>0</v>
      </c>
      <c r="AV69" s="154">
        <f t="shared" si="5"/>
        <v>0</v>
      </c>
      <c r="AW69" s="155">
        <f t="shared" si="6"/>
        <v>0</v>
      </c>
      <c r="AX69" s="154">
        <f t="shared" si="7"/>
        <v>1.6</v>
      </c>
      <c r="AY69" s="154">
        <f t="shared" si="8"/>
        <v>0</v>
      </c>
      <c r="AZ69" s="154">
        <f t="shared" si="9"/>
        <v>0</v>
      </c>
    </row>
    <row r="70" spans="1:52" s="68" customFormat="1" ht="94.5">
      <c r="A70" s="133" t="s">
        <v>1813</v>
      </c>
      <c r="B70" s="134" t="s">
        <v>1814</v>
      </c>
      <c r="C70" s="133" t="s">
        <v>1815</v>
      </c>
      <c r="D70" s="155">
        <v>0</v>
      </c>
      <c r="E70" s="154">
        <v>0</v>
      </c>
      <c r="F70" s="154">
        <v>0.13500000000000001</v>
      </c>
      <c r="G70" s="154">
        <v>0</v>
      </c>
      <c r="H70" s="154">
        <v>0</v>
      </c>
      <c r="I70" s="154">
        <v>0</v>
      </c>
      <c r="J70" s="154">
        <v>0</v>
      </c>
      <c r="K70" s="154">
        <v>0</v>
      </c>
      <c r="L70" s="154">
        <v>0</v>
      </c>
      <c r="M70" s="154">
        <v>0.13500000000000001</v>
      </c>
      <c r="N70" s="154">
        <v>0</v>
      </c>
      <c r="O70" s="154">
        <v>0</v>
      </c>
      <c r="P70" s="154">
        <v>0</v>
      </c>
      <c r="Q70" s="154">
        <v>0</v>
      </c>
      <c r="R70" s="154">
        <v>0</v>
      </c>
      <c r="S70" s="154">
        <v>0</v>
      </c>
      <c r="T70" s="154">
        <v>0</v>
      </c>
      <c r="U70" s="154">
        <v>0</v>
      </c>
      <c r="V70" s="154">
        <v>0</v>
      </c>
      <c r="W70" s="154">
        <v>0</v>
      </c>
      <c r="X70" s="154">
        <v>0</v>
      </c>
      <c r="Y70" s="155">
        <v>0</v>
      </c>
      <c r="Z70" s="154">
        <v>0</v>
      </c>
      <c r="AA70" s="154">
        <v>0</v>
      </c>
      <c r="AB70" s="155">
        <v>0</v>
      </c>
      <c r="AC70" s="154">
        <v>0</v>
      </c>
      <c r="AD70" s="154">
        <v>0</v>
      </c>
      <c r="AE70" s="154">
        <v>0</v>
      </c>
      <c r="AF70" s="154">
        <v>0</v>
      </c>
      <c r="AG70" s="154">
        <v>0</v>
      </c>
      <c r="AH70" s="154">
        <v>0</v>
      </c>
      <c r="AI70" s="154">
        <v>0</v>
      </c>
      <c r="AJ70" s="154">
        <v>0</v>
      </c>
      <c r="AK70" s="154">
        <v>0</v>
      </c>
      <c r="AL70" s="154">
        <v>0</v>
      </c>
      <c r="AM70" s="154">
        <v>0</v>
      </c>
      <c r="AN70" s="154">
        <v>0</v>
      </c>
      <c r="AO70" s="154">
        <v>0</v>
      </c>
      <c r="AP70" s="154">
        <v>0</v>
      </c>
      <c r="AQ70" s="154">
        <v>0</v>
      </c>
      <c r="AR70" s="154">
        <v>0</v>
      </c>
      <c r="AS70" s="154">
        <v>0</v>
      </c>
      <c r="AT70" s="154">
        <f t="shared" si="3"/>
        <v>0</v>
      </c>
      <c r="AU70" s="154">
        <f t="shared" si="4"/>
        <v>0</v>
      </c>
      <c r="AV70" s="154">
        <f t="shared" si="5"/>
        <v>0.13500000000000001</v>
      </c>
      <c r="AW70" s="155">
        <f t="shared" si="6"/>
        <v>0</v>
      </c>
      <c r="AX70" s="154">
        <f t="shared" si="7"/>
        <v>0</v>
      </c>
      <c r="AY70" s="154">
        <f t="shared" si="8"/>
        <v>0</v>
      </c>
      <c r="AZ70" s="154">
        <f t="shared" si="9"/>
        <v>0</v>
      </c>
    </row>
    <row r="71" spans="1:52" s="68" customFormat="1" ht="362.25">
      <c r="A71" s="133" t="s">
        <v>1816</v>
      </c>
      <c r="B71" s="134" t="s">
        <v>1817</v>
      </c>
      <c r="C71" s="133" t="s">
        <v>1818</v>
      </c>
      <c r="D71" s="155">
        <v>1</v>
      </c>
      <c r="E71" s="154">
        <v>0</v>
      </c>
      <c r="F71" s="154">
        <v>0</v>
      </c>
      <c r="G71" s="154">
        <v>0</v>
      </c>
      <c r="H71" s="154">
        <v>4.2000000000000003E-2</v>
      </c>
      <c r="I71" s="154">
        <v>0</v>
      </c>
      <c r="J71" s="154">
        <v>0</v>
      </c>
      <c r="K71" s="154">
        <v>1</v>
      </c>
      <c r="L71" s="154">
        <v>0</v>
      </c>
      <c r="M71" s="154">
        <v>0</v>
      </c>
      <c r="N71" s="154">
        <v>0</v>
      </c>
      <c r="O71" s="154">
        <v>4.2000000000000003E-2</v>
      </c>
      <c r="P71" s="154">
        <v>0</v>
      </c>
      <c r="Q71" s="154">
        <v>0</v>
      </c>
      <c r="R71" s="154">
        <v>0</v>
      </c>
      <c r="S71" s="154">
        <v>0</v>
      </c>
      <c r="T71" s="154">
        <v>0</v>
      </c>
      <c r="U71" s="154">
        <v>0</v>
      </c>
      <c r="V71" s="154">
        <v>0</v>
      </c>
      <c r="W71" s="154">
        <v>0</v>
      </c>
      <c r="X71" s="154">
        <v>0</v>
      </c>
      <c r="Y71" s="155">
        <v>0</v>
      </c>
      <c r="Z71" s="154">
        <v>0</v>
      </c>
      <c r="AA71" s="154">
        <v>0</v>
      </c>
      <c r="AB71" s="155">
        <v>0</v>
      </c>
      <c r="AC71" s="154">
        <v>0</v>
      </c>
      <c r="AD71" s="154">
        <v>0</v>
      </c>
      <c r="AE71" s="154">
        <v>0</v>
      </c>
      <c r="AF71" s="154">
        <v>0</v>
      </c>
      <c r="AG71" s="154">
        <v>0</v>
      </c>
      <c r="AH71" s="154">
        <v>0</v>
      </c>
      <c r="AI71" s="154">
        <v>0</v>
      </c>
      <c r="AJ71" s="154">
        <v>0</v>
      </c>
      <c r="AK71" s="154">
        <v>0</v>
      </c>
      <c r="AL71" s="154">
        <v>0</v>
      </c>
      <c r="AM71" s="154">
        <v>0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f t="shared" si="3"/>
        <v>1</v>
      </c>
      <c r="AU71" s="154">
        <f t="shared" si="4"/>
        <v>0</v>
      </c>
      <c r="AV71" s="154">
        <f t="shared" si="5"/>
        <v>0</v>
      </c>
      <c r="AW71" s="155">
        <f t="shared" si="6"/>
        <v>0</v>
      </c>
      <c r="AX71" s="154">
        <f t="shared" si="7"/>
        <v>4.2000000000000003E-2</v>
      </c>
      <c r="AY71" s="154">
        <f t="shared" si="8"/>
        <v>0</v>
      </c>
      <c r="AZ71" s="154">
        <f t="shared" si="9"/>
        <v>0</v>
      </c>
    </row>
    <row r="72" spans="1:52" s="68" customFormat="1" ht="94.5">
      <c r="A72" s="133" t="s">
        <v>1819</v>
      </c>
      <c r="B72" s="134" t="s">
        <v>1820</v>
      </c>
      <c r="C72" s="133" t="s">
        <v>1821</v>
      </c>
      <c r="D72" s="155">
        <v>0</v>
      </c>
      <c r="E72" s="154">
        <v>0</v>
      </c>
      <c r="F72" s="154">
        <v>0.50800000000000001</v>
      </c>
      <c r="G72" s="154">
        <v>0</v>
      </c>
      <c r="H72" s="154">
        <v>0</v>
      </c>
      <c r="I72" s="154">
        <v>0</v>
      </c>
      <c r="J72" s="154">
        <v>0</v>
      </c>
      <c r="K72" s="154">
        <v>0</v>
      </c>
      <c r="L72" s="154">
        <v>0</v>
      </c>
      <c r="M72" s="154">
        <v>0.50800000000000001</v>
      </c>
      <c r="N72" s="154">
        <v>0</v>
      </c>
      <c r="O72" s="154">
        <v>0</v>
      </c>
      <c r="P72" s="154">
        <v>0</v>
      </c>
      <c r="Q72" s="154">
        <v>0</v>
      </c>
      <c r="R72" s="154">
        <v>0</v>
      </c>
      <c r="S72" s="154">
        <v>0</v>
      </c>
      <c r="T72" s="154">
        <v>0</v>
      </c>
      <c r="U72" s="154">
        <v>0</v>
      </c>
      <c r="V72" s="154">
        <v>0</v>
      </c>
      <c r="W72" s="154">
        <v>0</v>
      </c>
      <c r="X72" s="154">
        <v>0</v>
      </c>
      <c r="Y72" s="155">
        <v>0</v>
      </c>
      <c r="Z72" s="154">
        <v>0</v>
      </c>
      <c r="AA72" s="154">
        <v>0</v>
      </c>
      <c r="AB72" s="155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f t="shared" si="3"/>
        <v>0</v>
      </c>
      <c r="AU72" s="154">
        <f t="shared" si="4"/>
        <v>0</v>
      </c>
      <c r="AV72" s="154">
        <f t="shared" si="5"/>
        <v>0.50800000000000001</v>
      </c>
      <c r="AW72" s="155">
        <f t="shared" si="6"/>
        <v>0</v>
      </c>
      <c r="AX72" s="154">
        <f t="shared" si="7"/>
        <v>0</v>
      </c>
      <c r="AY72" s="154">
        <f t="shared" si="8"/>
        <v>0</v>
      </c>
      <c r="AZ72" s="154">
        <f t="shared" si="9"/>
        <v>0</v>
      </c>
    </row>
    <row r="73" spans="1:52" s="68" customFormat="1" ht="31.5">
      <c r="A73" s="133" t="s">
        <v>1822</v>
      </c>
      <c r="B73" s="134" t="s">
        <v>1823</v>
      </c>
      <c r="C73" s="133" t="s">
        <v>1824</v>
      </c>
      <c r="D73" s="155">
        <v>0</v>
      </c>
      <c r="E73" s="154">
        <v>0</v>
      </c>
      <c r="F73" s="154">
        <v>0</v>
      </c>
      <c r="G73" s="154">
        <v>0</v>
      </c>
      <c r="H73" s="154">
        <v>0</v>
      </c>
      <c r="I73" s="154">
        <v>0</v>
      </c>
      <c r="J73" s="154">
        <v>0</v>
      </c>
      <c r="K73" s="154">
        <v>0</v>
      </c>
      <c r="L73" s="154">
        <v>0</v>
      </c>
      <c r="M73" s="154">
        <v>0</v>
      </c>
      <c r="N73" s="154">
        <v>0</v>
      </c>
      <c r="O73" s="154">
        <v>0</v>
      </c>
      <c r="P73" s="154">
        <v>0</v>
      </c>
      <c r="Q73" s="154">
        <v>0</v>
      </c>
      <c r="R73" s="154">
        <v>0</v>
      </c>
      <c r="S73" s="154">
        <v>0</v>
      </c>
      <c r="T73" s="154">
        <v>0</v>
      </c>
      <c r="U73" s="154">
        <v>0</v>
      </c>
      <c r="V73" s="154">
        <v>0</v>
      </c>
      <c r="W73" s="154">
        <v>0</v>
      </c>
      <c r="X73" s="154">
        <v>0</v>
      </c>
      <c r="Y73" s="155">
        <v>0</v>
      </c>
      <c r="Z73" s="154">
        <v>0</v>
      </c>
      <c r="AA73" s="154">
        <v>0</v>
      </c>
      <c r="AB73" s="155">
        <v>0</v>
      </c>
      <c r="AC73" s="154">
        <v>0</v>
      </c>
      <c r="AD73" s="154">
        <v>0</v>
      </c>
      <c r="AE73" s="154">
        <v>0</v>
      </c>
      <c r="AF73" s="154">
        <v>0</v>
      </c>
      <c r="AG73" s="154">
        <v>0</v>
      </c>
      <c r="AH73" s="154">
        <v>0</v>
      </c>
      <c r="AI73" s="154">
        <v>0</v>
      </c>
      <c r="AJ73" s="154">
        <v>0</v>
      </c>
      <c r="AK73" s="154">
        <v>0</v>
      </c>
      <c r="AL73" s="154">
        <v>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f t="shared" si="3"/>
        <v>0</v>
      </c>
      <c r="AU73" s="154">
        <f t="shared" si="4"/>
        <v>0</v>
      </c>
      <c r="AV73" s="154">
        <f t="shared" si="5"/>
        <v>0</v>
      </c>
      <c r="AW73" s="155">
        <f t="shared" si="6"/>
        <v>0</v>
      </c>
      <c r="AX73" s="154">
        <f t="shared" si="7"/>
        <v>0</v>
      </c>
      <c r="AY73" s="154">
        <f t="shared" si="8"/>
        <v>0</v>
      </c>
      <c r="AZ73" s="154">
        <f t="shared" si="9"/>
        <v>0</v>
      </c>
    </row>
    <row r="74" spans="1:52" s="68" customFormat="1" ht="157.5">
      <c r="A74" s="133" t="s">
        <v>1825</v>
      </c>
      <c r="B74" s="134" t="s">
        <v>1826</v>
      </c>
      <c r="C74" s="133" t="s">
        <v>1827</v>
      </c>
      <c r="D74" s="155">
        <v>0</v>
      </c>
      <c r="E74" s="154">
        <v>0</v>
      </c>
      <c r="F74" s="154">
        <v>1.7410000000000001</v>
      </c>
      <c r="G74" s="154">
        <v>0</v>
      </c>
      <c r="H74" s="154">
        <v>1.829</v>
      </c>
      <c r="I74" s="154">
        <v>0</v>
      </c>
      <c r="J74" s="154">
        <v>0</v>
      </c>
      <c r="K74" s="154">
        <v>0</v>
      </c>
      <c r="L74" s="154">
        <v>0</v>
      </c>
      <c r="M74" s="154">
        <v>1.7410000000000001</v>
      </c>
      <c r="N74" s="154">
        <v>0</v>
      </c>
      <c r="O74" s="154">
        <v>1.829</v>
      </c>
      <c r="P74" s="154">
        <v>0</v>
      </c>
      <c r="Q74" s="154">
        <v>0</v>
      </c>
      <c r="R74" s="154">
        <v>0</v>
      </c>
      <c r="S74" s="154">
        <v>0</v>
      </c>
      <c r="T74" s="154">
        <v>0</v>
      </c>
      <c r="U74" s="154">
        <v>0</v>
      </c>
      <c r="V74" s="154">
        <v>0</v>
      </c>
      <c r="W74" s="154">
        <v>0</v>
      </c>
      <c r="X74" s="154">
        <v>0</v>
      </c>
      <c r="Y74" s="155">
        <v>0</v>
      </c>
      <c r="Z74" s="154">
        <v>0</v>
      </c>
      <c r="AA74" s="154">
        <v>0</v>
      </c>
      <c r="AB74" s="155">
        <v>0</v>
      </c>
      <c r="AC74" s="154">
        <v>0</v>
      </c>
      <c r="AD74" s="154">
        <v>0</v>
      </c>
      <c r="AE74" s="154">
        <v>0</v>
      </c>
      <c r="AF74" s="154">
        <v>0</v>
      </c>
      <c r="AG74" s="154">
        <v>0</v>
      </c>
      <c r="AH74" s="154">
        <v>0</v>
      </c>
      <c r="AI74" s="154">
        <v>0</v>
      </c>
      <c r="AJ74" s="154">
        <v>0</v>
      </c>
      <c r="AK74" s="154">
        <v>0</v>
      </c>
      <c r="AL74" s="154">
        <v>0</v>
      </c>
      <c r="AM74" s="154">
        <v>0</v>
      </c>
      <c r="AN74" s="154">
        <v>0</v>
      </c>
      <c r="AO74" s="154">
        <v>0</v>
      </c>
      <c r="AP74" s="154">
        <v>0</v>
      </c>
      <c r="AQ74" s="154">
        <v>0</v>
      </c>
      <c r="AR74" s="154">
        <v>0</v>
      </c>
      <c r="AS74" s="154">
        <v>0</v>
      </c>
      <c r="AT74" s="154">
        <f t="shared" si="3"/>
        <v>0</v>
      </c>
      <c r="AU74" s="154">
        <f t="shared" si="4"/>
        <v>0</v>
      </c>
      <c r="AV74" s="154">
        <f t="shared" si="5"/>
        <v>1.7410000000000001</v>
      </c>
      <c r="AW74" s="155">
        <f t="shared" si="6"/>
        <v>0</v>
      </c>
      <c r="AX74" s="154">
        <f t="shared" si="7"/>
        <v>1.829</v>
      </c>
      <c r="AY74" s="154">
        <f t="shared" si="8"/>
        <v>0</v>
      </c>
      <c r="AZ74" s="154">
        <f t="shared" si="9"/>
        <v>0</v>
      </c>
    </row>
    <row r="75" spans="1:52" s="68" customFormat="1" ht="94.5">
      <c r="A75" s="133" t="s">
        <v>1828</v>
      </c>
      <c r="B75" s="134" t="s">
        <v>1829</v>
      </c>
      <c r="C75" s="133" t="s">
        <v>1830</v>
      </c>
      <c r="D75" s="155">
        <v>0</v>
      </c>
      <c r="E75" s="154">
        <v>0</v>
      </c>
      <c r="F75" s="154">
        <v>3.1E-2</v>
      </c>
      <c r="G75" s="154">
        <v>0</v>
      </c>
      <c r="H75" s="154">
        <v>1.6E-2</v>
      </c>
      <c r="I75" s="154">
        <v>0</v>
      </c>
      <c r="J75" s="154">
        <v>0</v>
      </c>
      <c r="K75" s="154">
        <v>0</v>
      </c>
      <c r="L75" s="154">
        <v>0</v>
      </c>
      <c r="M75" s="154">
        <v>0</v>
      </c>
      <c r="N75" s="154">
        <v>0</v>
      </c>
      <c r="O75" s="154">
        <v>0</v>
      </c>
      <c r="P75" s="154">
        <v>0</v>
      </c>
      <c r="Q75" s="154">
        <v>0</v>
      </c>
      <c r="R75" s="154">
        <v>0</v>
      </c>
      <c r="S75" s="154">
        <v>0</v>
      </c>
      <c r="T75" s="154">
        <v>0</v>
      </c>
      <c r="U75" s="154">
        <v>0</v>
      </c>
      <c r="V75" s="154">
        <v>0</v>
      </c>
      <c r="W75" s="154">
        <v>0</v>
      </c>
      <c r="X75" s="154">
        <v>0</v>
      </c>
      <c r="Y75" s="155">
        <v>0</v>
      </c>
      <c r="Z75" s="154">
        <v>0</v>
      </c>
      <c r="AA75" s="154">
        <v>0</v>
      </c>
      <c r="AB75" s="155">
        <v>0</v>
      </c>
      <c r="AC75" s="154">
        <v>0</v>
      </c>
      <c r="AD75" s="154">
        <v>0</v>
      </c>
      <c r="AE75" s="154">
        <v>0</v>
      </c>
      <c r="AF75" s="154">
        <v>0</v>
      </c>
      <c r="AG75" s="154">
        <v>0</v>
      </c>
      <c r="AH75" s="154">
        <v>0</v>
      </c>
      <c r="AI75" s="154">
        <v>0</v>
      </c>
      <c r="AJ75" s="154">
        <v>0</v>
      </c>
      <c r="AK75" s="154">
        <v>0</v>
      </c>
      <c r="AL75" s="154">
        <v>0</v>
      </c>
      <c r="AM75" s="154">
        <v>0</v>
      </c>
      <c r="AN75" s="154">
        <v>0</v>
      </c>
      <c r="AO75" s="154">
        <v>0</v>
      </c>
      <c r="AP75" s="154">
        <v>0</v>
      </c>
      <c r="AQ75" s="154">
        <v>0</v>
      </c>
      <c r="AR75" s="154">
        <v>0</v>
      </c>
      <c r="AS75" s="154">
        <v>0</v>
      </c>
      <c r="AT75" s="154">
        <f t="shared" si="3"/>
        <v>0</v>
      </c>
      <c r="AU75" s="154">
        <f t="shared" si="4"/>
        <v>0</v>
      </c>
      <c r="AV75" s="154">
        <f t="shared" si="5"/>
        <v>0</v>
      </c>
      <c r="AW75" s="155">
        <f t="shared" si="6"/>
        <v>0</v>
      </c>
      <c r="AX75" s="154">
        <f t="shared" si="7"/>
        <v>0</v>
      </c>
      <c r="AY75" s="154">
        <f t="shared" si="8"/>
        <v>0</v>
      </c>
      <c r="AZ75" s="154">
        <f t="shared" si="9"/>
        <v>0</v>
      </c>
    </row>
    <row r="76" spans="1:52" s="68" customFormat="1" ht="409.5">
      <c r="A76" s="133" t="s">
        <v>1831</v>
      </c>
      <c r="B76" s="134" t="s">
        <v>1832</v>
      </c>
      <c r="C76" s="133" t="s">
        <v>1833</v>
      </c>
      <c r="D76" s="155">
        <v>2</v>
      </c>
      <c r="E76" s="154">
        <v>0</v>
      </c>
      <c r="F76" s="154">
        <v>0</v>
      </c>
      <c r="G76" s="154">
        <v>0</v>
      </c>
      <c r="H76" s="154">
        <v>0.90900000000000003</v>
      </c>
      <c r="I76" s="154">
        <v>0</v>
      </c>
      <c r="J76" s="154">
        <v>0</v>
      </c>
      <c r="K76" s="154">
        <v>2</v>
      </c>
      <c r="L76" s="154">
        <v>0</v>
      </c>
      <c r="M76" s="154">
        <v>0</v>
      </c>
      <c r="N76" s="154">
        <v>0</v>
      </c>
      <c r="O76" s="154">
        <v>0.90900000000000003</v>
      </c>
      <c r="P76" s="154">
        <v>0</v>
      </c>
      <c r="Q76" s="154">
        <v>0</v>
      </c>
      <c r="R76" s="154">
        <v>0</v>
      </c>
      <c r="S76" s="154">
        <v>0</v>
      </c>
      <c r="T76" s="154">
        <v>0</v>
      </c>
      <c r="U76" s="154">
        <v>0</v>
      </c>
      <c r="V76" s="154">
        <v>0</v>
      </c>
      <c r="W76" s="154">
        <v>0</v>
      </c>
      <c r="X76" s="154">
        <v>0</v>
      </c>
      <c r="Y76" s="155">
        <v>0</v>
      </c>
      <c r="Z76" s="154">
        <v>0</v>
      </c>
      <c r="AA76" s="154">
        <v>0</v>
      </c>
      <c r="AB76" s="155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f t="shared" si="3"/>
        <v>2</v>
      </c>
      <c r="AU76" s="154">
        <f t="shared" si="4"/>
        <v>0</v>
      </c>
      <c r="AV76" s="154">
        <f t="shared" si="5"/>
        <v>0</v>
      </c>
      <c r="AW76" s="155">
        <f t="shared" si="6"/>
        <v>0</v>
      </c>
      <c r="AX76" s="154">
        <f t="shared" si="7"/>
        <v>0.90900000000000003</v>
      </c>
      <c r="AY76" s="154">
        <f t="shared" si="8"/>
        <v>0</v>
      </c>
      <c r="AZ76" s="154">
        <f t="shared" si="9"/>
        <v>0</v>
      </c>
    </row>
    <row r="77" spans="1:52" s="68" customFormat="1" ht="63">
      <c r="A77" s="133" t="s">
        <v>1834</v>
      </c>
      <c r="B77" s="134" t="s">
        <v>1835</v>
      </c>
      <c r="C77" s="133" t="s">
        <v>1836</v>
      </c>
      <c r="D77" s="155">
        <v>0</v>
      </c>
      <c r="E77" s="154">
        <v>0</v>
      </c>
      <c r="F77" s="154">
        <v>0</v>
      </c>
      <c r="G77" s="154">
        <v>0</v>
      </c>
      <c r="H77" s="154">
        <v>0.32800000000000001</v>
      </c>
      <c r="I77" s="154">
        <v>0</v>
      </c>
      <c r="J77" s="154">
        <v>0</v>
      </c>
      <c r="K77" s="154">
        <v>0</v>
      </c>
      <c r="L77" s="154">
        <v>0</v>
      </c>
      <c r="M77" s="154">
        <v>0</v>
      </c>
      <c r="N77" s="154">
        <v>0</v>
      </c>
      <c r="O77" s="154">
        <v>0.32800000000000001</v>
      </c>
      <c r="P77" s="154">
        <v>0</v>
      </c>
      <c r="Q77" s="154">
        <v>0</v>
      </c>
      <c r="R77" s="154">
        <v>0</v>
      </c>
      <c r="S77" s="154">
        <v>0</v>
      </c>
      <c r="T77" s="154">
        <v>0</v>
      </c>
      <c r="U77" s="154">
        <v>0</v>
      </c>
      <c r="V77" s="154">
        <v>0</v>
      </c>
      <c r="W77" s="154">
        <v>0</v>
      </c>
      <c r="X77" s="154">
        <v>0</v>
      </c>
      <c r="Y77" s="155">
        <v>0</v>
      </c>
      <c r="Z77" s="154">
        <v>0</v>
      </c>
      <c r="AA77" s="154">
        <v>0</v>
      </c>
      <c r="AB77" s="155">
        <v>0</v>
      </c>
      <c r="AC77" s="154">
        <v>0</v>
      </c>
      <c r="AD77" s="154">
        <v>0</v>
      </c>
      <c r="AE77" s="154">
        <v>0</v>
      </c>
      <c r="AF77" s="154">
        <v>0</v>
      </c>
      <c r="AG77" s="154">
        <v>0</v>
      </c>
      <c r="AH77" s="154">
        <v>0</v>
      </c>
      <c r="AI77" s="154">
        <v>0</v>
      </c>
      <c r="AJ77" s="154">
        <v>0</v>
      </c>
      <c r="AK77" s="154">
        <v>0</v>
      </c>
      <c r="AL77" s="154">
        <v>0</v>
      </c>
      <c r="AM77" s="154">
        <v>0</v>
      </c>
      <c r="AN77" s="154">
        <v>0</v>
      </c>
      <c r="AO77" s="154">
        <v>0</v>
      </c>
      <c r="AP77" s="154">
        <v>0</v>
      </c>
      <c r="AQ77" s="154">
        <v>0</v>
      </c>
      <c r="AR77" s="154">
        <v>0</v>
      </c>
      <c r="AS77" s="154">
        <v>0</v>
      </c>
      <c r="AT77" s="154">
        <f t="shared" si="3"/>
        <v>0</v>
      </c>
      <c r="AU77" s="154">
        <f t="shared" si="4"/>
        <v>0</v>
      </c>
      <c r="AV77" s="154">
        <f t="shared" si="5"/>
        <v>0</v>
      </c>
      <c r="AW77" s="155">
        <f t="shared" si="6"/>
        <v>0</v>
      </c>
      <c r="AX77" s="154">
        <f t="shared" si="7"/>
        <v>0.32800000000000001</v>
      </c>
      <c r="AY77" s="154">
        <f t="shared" si="8"/>
        <v>0</v>
      </c>
      <c r="AZ77" s="154">
        <f t="shared" si="9"/>
        <v>0</v>
      </c>
    </row>
    <row r="78" spans="1:52" s="68" customFormat="1" ht="94.5">
      <c r="A78" s="133" t="s">
        <v>1837</v>
      </c>
      <c r="B78" s="134" t="s">
        <v>1838</v>
      </c>
      <c r="C78" s="133" t="s">
        <v>1839</v>
      </c>
      <c r="D78" s="155">
        <v>0.4</v>
      </c>
      <c r="E78" s="154">
        <v>0</v>
      </c>
      <c r="F78" s="154">
        <v>0</v>
      </c>
      <c r="G78" s="154">
        <v>0</v>
      </c>
      <c r="H78" s="154">
        <v>0</v>
      </c>
      <c r="I78" s="154">
        <v>0</v>
      </c>
      <c r="J78" s="154">
        <v>0</v>
      </c>
      <c r="K78" s="154">
        <v>0.4</v>
      </c>
      <c r="L78" s="154">
        <v>0</v>
      </c>
      <c r="M78" s="154">
        <v>0</v>
      </c>
      <c r="N78" s="154">
        <v>0</v>
      </c>
      <c r="O78" s="154">
        <v>0</v>
      </c>
      <c r="P78" s="154">
        <v>0</v>
      </c>
      <c r="Q78" s="154">
        <v>0</v>
      </c>
      <c r="R78" s="154">
        <v>0</v>
      </c>
      <c r="S78" s="154">
        <v>0</v>
      </c>
      <c r="T78" s="154">
        <v>0</v>
      </c>
      <c r="U78" s="154">
        <v>0</v>
      </c>
      <c r="V78" s="154">
        <v>0</v>
      </c>
      <c r="W78" s="154">
        <v>0</v>
      </c>
      <c r="X78" s="154">
        <v>0</v>
      </c>
      <c r="Y78" s="155">
        <v>0</v>
      </c>
      <c r="Z78" s="154">
        <v>0</v>
      </c>
      <c r="AA78" s="154">
        <v>0</v>
      </c>
      <c r="AB78" s="155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f t="shared" si="3"/>
        <v>0.4</v>
      </c>
      <c r="AU78" s="154">
        <f t="shared" si="4"/>
        <v>0</v>
      </c>
      <c r="AV78" s="154">
        <f t="shared" si="5"/>
        <v>0</v>
      </c>
      <c r="AW78" s="155">
        <f t="shared" si="6"/>
        <v>0</v>
      </c>
      <c r="AX78" s="154">
        <f t="shared" si="7"/>
        <v>0</v>
      </c>
      <c r="AY78" s="154">
        <f t="shared" si="8"/>
        <v>0</v>
      </c>
      <c r="AZ78" s="154">
        <f t="shared" si="9"/>
        <v>0</v>
      </c>
    </row>
    <row r="79" spans="1:52" s="68" customFormat="1" ht="267.75">
      <c r="A79" s="133" t="s">
        <v>1840</v>
      </c>
      <c r="B79" s="134" t="s">
        <v>1841</v>
      </c>
      <c r="C79" s="133" t="s">
        <v>1842</v>
      </c>
      <c r="D79" s="155">
        <v>1.26</v>
      </c>
      <c r="E79" s="154">
        <v>0</v>
      </c>
      <c r="F79" s="154">
        <v>0</v>
      </c>
      <c r="G79" s="154">
        <v>0</v>
      </c>
      <c r="H79" s="154">
        <v>0.41299999999999998</v>
      </c>
      <c r="I79" s="154">
        <v>0</v>
      </c>
      <c r="J79" s="154">
        <v>0</v>
      </c>
      <c r="K79" s="154">
        <v>1.26</v>
      </c>
      <c r="L79" s="154">
        <v>0</v>
      </c>
      <c r="M79" s="154">
        <v>0</v>
      </c>
      <c r="N79" s="154">
        <v>0</v>
      </c>
      <c r="O79" s="154">
        <v>0.41299999999999998</v>
      </c>
      <c r="P79" s="154">
        <v>0</v>
      </c>
      <c r="Q79" s="154">
        <v>0</v>
      </c>
      <c r="R79" s="154">
        <v>0</v>
      </c>
      <c r="S79" s="154">
        <v>0</v>
      </c>
      <c r="T79" s="154">
        <v>0</v>
      </c>
      <c r="U79" s="154">
        <v>0</v>
      </c>
      <c r="V79" s="154">
        <v>0</v>
      </c>
      <c r="W79" s="154">
        <v>0</v>
      </c>
      <c r="X79" s="154">
        <v>0</v>
      </c>
      <c r="Y79" s="155">
        <v>0</v>
      </c>
      <c r="Z79" s="154">
        <v>0</v>
      </c>
      <c r="AA79" s="154">
        <v>0</v>
      </c>
      <c r="AB79" s="155">
        <v>0</v>
      </c>
      <c r="AC79" s="154">
        <v>0</v>
      </c>
      <c r="AD79" s="154">
        <v>0</v>
      </c>
      <c r="AE79" s="154">
        <v>0</v>
      </c>
      <c r="AF79" s="154">
        <v>0</v>
      </c>
      <c r="AG79" s="154">
        <v>0</v>
      </c>
      <c r="AH79" s="154">
        <v>0</v>
      </c>
      <c r="AI79" s="154">
        <v>0</v>
      </c>
      <c r="AJ79" s="154">
        <v>0</v>
      </c>
      <c r="AK79" s="154">
        <v>0</v>
      </c>
      <c r="AL79" s="154">
        <v>0</v>
      </c>
      <c r="AM79" s="154">
        <v>0</v>
      </c>
      <c r="AN79" s="154">
        <v>0</v>
      </c>
      <c r="AO79" s="154">
        <v>0</v>
      </c>
      <c r="AP79" s="154">
        <v>0</v>
      </c>
      <c r="AQ79" s="154">
        <v>0</v>
      </c>
      <c r="AR79" s="154">
        <v>0</v>
      </c>
      <c r="AS79" s="154">
        <v>0</v>
      </c>
      <c r="AT79" s="154">
        <f t="shared" ref="AT79:AT142" si="21">SUM(K79,R79,Y79,AF79,AM79)</f>
        <v>1.26</v>
      </c>
      <c r="AU79" s="154">
        <f t="shared" ref="AU79:AU142" si="22">SUM(L79,S79,Z79,AG79,AN79)</f>
        <v>0</v>
      </c>
      <c r="AV79" s="154">
        <f t="shared" ref="AV79:AV142" si="23">SUM(M79,T79,AA79,AH79,AO79)</f>
        <v>0</v>
      </c>
      <c r="AW79" s="155">
        <f t="shared" ref="AW79:AW142" si="24">SUM(N79,U79,AB79,AI79,AP79)</f>
        <v>0</v>
      </c>
      <c r="AX79" s="154">
        <f t="shared" ref="AX79:AX142" si="25">SUM(O79,V79,AC79,AJ79,AQ79)</f>
        <v>0.41299999999999998</v>
      </c>
      <c r="AY79" s="154">
        <f t="shared" ref="AY79:AY142" si="26">SUM(P79,W79,AD79,AK79,AR79)</f>
        <v>0</v>
      </c>
      <c r="AZ79" s="154">
        <f t="shared" ref="AZ79:AZ142" si="27">SUM(Q79,X79,AE79,AL79,AS79)</f>
        <v>0</v>
      </c>
    </row>
    <row r="80" spans="1:52" s="68" customFormat="1" ht="126">
      <c r="A80" s="133" t="s">
        <v>1843</v>
      </c>
      <c r="B80" s="134" t="s">
        <v>1844</v>
      </c>
      <c r="C80" s="133" t="s">
        <v>1845</v>
      </c>
      <c r="D80" s="155">
        <v>0</v>
      </c>
      <c r="E80" s="154">
        <v>0</v>
      </c>
      <c r="F80" s="154">
        <v>0</v>
      </c>
      <c r="G80" s="154">
        <v>0</v>
      </c>
      <c r="H80" s="154">
        <v>0.185</v>
      </c>
      <c r="I80" s="154">
        <v>0</v>
      </c>
      <c r="J80" s="154">
        <v>0</v>
      </c>
      <c r="K80" s="154">
        <v>0</v>
      </c>
      <c r="L80" s="154">
        <v>0</v>
      </c>
      <c r="M80" s="154">
        <v>0</v>
      </c>
      <c r="N80" s="154">
        <v>0</v>
      </c>
      <c r="O80" s="154">
        <v>0.185</v>
      </c>
      <c r="P80" s="154">
        <v>0</v>
      </c>
      <c r="Q80" s="154">
        <v>0</v>
      </c>
      <c r="R80" s="154">
        <v>0</v>
      </c>
      <c r="S80" s="154">
        <v>0</v>
      </c>
      <c r="T80" s="154">
        <v>0</v>
      </c>
      <c r="U80" s="154">
        <v>0</v>
      </c>
      <c r="V80" s="154">
        <v>0</v>
      </c>
      <c r="W80" s="154">
        <v>0</v>
      </c>
      <c r="X80" s="154">
        <v>0</v>
      </c>
      <c r="Y80" s="155">
        <v>0</v>
      </c>
      <c r="Z80" s="154">
        <v>0</v>
      </c>
      <c r="AA80" s="154">
        <v>0</v>
      </c>
      <c r="AB80" s="155">
        <v>0</v>
      </c>
      <c r="AC80" s="154">
        <v>0</v>
      </c>
      <c r="AD80" s="154">
        <v>0</v>
      </c>
      <c r="AE80" s="154">
        <v>0</v>
      </c>
      <c r="AF80" s="154">
        <v>0</v>
      </c>
      <c r="AG80" s="154">
        <v>0</v>
      </c>
      <c r="AH80" s="154">
        <v>0</v>
      </c>
      <c r="AI80" s="154">
        <v>0</v>
      </c>
      <c r="AJ80" s="154">
        <v>0</v>
      </c>
      <c r="AK80" s="154">
        <v>0</v>
      </c>
      <c r="AL80" s="154">
        <v>0</v>
      </c>
      <c r="AM80" s="154">
        <v>0</v>
      </c>
      <c r="AN80" s="154">
        <v>0</v>
      </c>
      <c r="AO80" s="154">
        <v>0</v>
      </c>
      <c r="AP80" s="154">
        <v>0</v>
      </c>
      <c r="AQ80" s="154">
        <v>0</v>
      </c>
      <c r="AR80" s="154">
        <v>0</v>
      </c>
      <c r="AS80" s="154">
        <v>0</v>
      </c>
      <c r="AT80" s="154">
        <f t="shared" si="21"/>
        <v>0</v>
      </c>
      <c r="AU80" s="154">
        <f t="shared" si="22"/>
        <v>0</v>
      </c>
      <c r="AV80" s="154">
        <f t="shared" si="23"/>
        <v>0</v>
      </c>
      <c r="AW80" s="155">
        <f t="shared" si="24"/>
        <v>0</v>
      </c>
      <c r="AX80" s="154">
        <f t="shared" si="25"/>
        <v>0.185</v>
      </c>
      <c r="AY80" s="154">
        <f t="shared" si="26"/>
        <v>0</v>
      </c>
      <c r="AZ80" s="154">
        <f t="shared" si="27"/>
        <v>0</v>
      </c>
    </row>
    <row r="81" spans="1:52" s="68" customFormat="1" ht="94.5">
      <c r="A81" s="133" t="s">
        <v>1846</v>
      </c>
      <c r="B81" s="134" t="s">
        <v>1847</v>
      </c>
      <c r="C81" s="133" t="s">
        <v>1848</v>
      </c>
      <c r="D81" s="155">
        <v>0</v>
      </c>
      <c r="E81" s="154">
        <v>0</v>
      </c>
      <c r="F81" s="154">
        <v>0</v>
      </c>
      <c r="G81" s="154">
        <v>0</v>
      </c>
      <c r="H81" s="154">
        <v>1.1200000000000001</v>
      </c>
      <c r="I81" s="154">
        <v>0</v>
      </c>
      <c r="J81" s="154">
        <v>0</v>
      </c>
      <c r="K81" s="154">
        <v>0</v>
      </c>
      <c r="L81" s="154">
        <v>0</v>
      </c>
      <c r="M81" s="154">
        <v>0</v>
      </c>
      <c r="N81" s="154">
        <v>0</v>
      </c>
      <c r="O81" s="154">
        <v>1.1200000000000001</v>
      </c>
      <c r="P81" s="154">
        <v>0</v>
      </c>
      <c r="Q81" s="154">
        <v>0</v>
      </c>
      <c r="R81" s="154">
        <v>0</v>
      </c>
      <c r="S81" s="154">
        <v>0</v>
      </c>
      <c r="T81" s="154">
        <v>0</v>
      </c>
      <c r="U81" s="154">
        <v>0</v>
      </c>
      <c r="V81" s="154">
        <v>0</v>
      </c>
      <c r="W81" s="154">
        <v>0</v>
      </c>
      <c r="X81" s="154">
        <v>0</v>
      </c>
      <c r="Y81" s="155">
        <v>0</v>
      </c>
      <c r="Z81" s="154">
        <v>0</v>
      </c>
      <c r="AA81" s="154">
        <v>0</v>
      </c>
      <c r="AB81" s="155">
        <v>0</v>
      </c>
      <c r="AC81" s="154">
        <v>0</v>
      </c>
      <c r="AD81" s="154">
        <v>0</v>
      </c>
      <c r="AE81" s="154">
        <v>0</v>
      </c>
      <c r="AF81" s="154">
        <v>0</v>
      </c>
      <c r="AG81" s="154">
        <v>0</v>
      </c>
      <c r="AH81" s="154">
        <v>0</v>
      </c>
      <c r="AI81" s="154">
        <v>0</v>
      </c>
      <c r="AJ81" s="154">
        <v>0</v>
      </c>
      <c r="AK81" s="154">
        <v>0</v>
      </c>
      <c r="AL81" s="154">
        <v>0</v>
      </c>
      <c r="AM81" s="154">
        <v>0</v>
      </c>
      <c r="AN81" s="154">
        <v>0</v>
      </c>
      <c r="AO81" s="154">
        <v>0</v>
      </c>
      <c r="AP81" s="154">
        <v>0</v>
      </c>
      <c r="AQ81" s="154">
        <v>0</v>
      </c>
      <c r="AR81" s="154">
        <v>0</v>
      </c>
      <c r="AS81" s="154">
        <v>0</v>
      </c>
      <c r="AT81" s="154">
        <f t="shared" si="21"/>
        <v>0</v>
      </c>
      <c r="AU81" s="154">
        <f t="shared" si="22"/>
        <v>0</v>
      </c>
      <c r="AV81" s="154">
        <f t="shared" si="23"/>
        <v>0</v>
      </c>
      <c r="AW81" s="155">
        <f t="shared" si="24"/>
        <v>0</v>
      </c>
      <c r="AX81" s="154">
        <f t="shared" si="25"/>
        <v>1.1200000000000001</v>
      </c>
      <c r="AY81" s="154">
        <f t="shared" si="26"/>
        <v>0</v>
      </c>
      <c r="AZ81" s="154">
        <f t="shared" si="27"/>
        <v>0</v>
      </c>
    </row>
    <row r="82" spans="1:52" s="68" customFormat="1" ht="47.25">
      <c r="A82" s="133" t="s">
        <v>1849</v>
      </c>
      <c r="B82" s="134" t="s">
        <v>1850</v>
      </c>
      <c r="C82" s="133" t="s">
        <v>1851</v>
      </c>
      <c r="D82" s="155">
        <v>0</v>
      </c>
      <c r="E82" s="154">
        <v>0</v>
      </c>
      <c r="F82" s="154">
        <v>0</v>
      </c>
      <c r="G82" s="154">
        <v>0</v>
      </c>
      <c r="H82" s="154">
        <v>0</v>
      </c>
      <c r="I82" s="154">
        <v>0</v>
      </c>
      <c r="J82" s="154">
        <v>0</v>
      </c>
      <c r="K82" s="154">
        <v>0</v>
      </c>
      <c r="L82" s="154">
        <v>0</v>
      </c>
      <c r="M82" s="154">
        <v>0</v>
      </c>
      <c r="N82" s="154">
        <v>0</v>
      </c>
      <c r="O82" s="154">
        <v>0</v>
      </c>
      <c r="P82" s="154">
        <v>0</v>
      </c>
      <c r="Q82" s="154">
        <v>0</v>
      </c>
      <c r="R82" s="154">
        <v>0</v>
      </c>
      <c r="S82" s="154">
        <v>0</v>
      </c>
      <c r="T82" s="154">
        <v>0</v>
      </c>
      <c r="U82" s="154">
        <v>0</v>
      </c>
      <c r="V82" s="154">
        <v>0</v>
      </c>
      <c r="W82" s="154">
        <v>0</v>
      </c>
      <c r="X82" s="154">
        <v>0</v>
      </c>
      <c r="Y82" s="155">
        <v>0</v>
      </c>
      <c r="Z82" s="154">
        <v>0</v>
      </c>
      <c r="AA82" s="154">
        <v>0</v>
      </c>
      <c r="AB82" s="155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f t="shared" si="21"/>
        <v>0</v>
      </c>
      <c r="AU82" s="154">
        <f t="shared" si="22"/>
        <v>0</v>
      </c>
      <c r="AV82" s="154">
        <f t="shared" si="23"/>
        <v>0</v>
      </c>
      <c r="AW82" s="155">
        <f t="shared" si="24"/>
        <v>0</v>
      </c>
      <c r="AX82" s="154">
        <f t="shared" si="25"/>
        <v>0</v>
      </c>
      <c r="AY82" s="154">
        <f t="shared" si="26"/>
        <v>0</v>
      </c>
      <c r="AZ82" s="154">
        <f t="shared" si="27"/>
        <v>0</v>
      </c>
    </row>
    <row r="83" spans="1:52" s="68" customFormat="1" ht="31.5">
      <c r="A83" s="133" t="s">
        <v>170</v>
      </c>
      <c r="B83" s="134" t="s">
        <v>1852</v>
      </c>
      <c r="C83" s="133" t="s">
        <v>1853</v>
      </c>
      <c r="D83" s="155">
        <v>0</v>
      </c>
      <c r="E83" s="154">
        <v>0</v>
      </c>
      <c r="F83" s="154">
        <v>0</v>
      </c>
      <c r="G83" s="154">
        <v>0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0</v>
      </c>
      <c r="S83" s="154">
        <v>0</v>
      </c>
      <c r="T83" s="154">
        <v>0</v>
      </c>
      <c r="U83" s="154">
        <v>0</v>
      </c>
      <c r="V83" s="154">
        <v>0</v>
      </c>
      <c r="W83" s="154">
        <v>0</v>
      </c>
      <c r="X83" s="154">
        <v>0</v>
      </c>
      <c r="Y83" s="155">
        <v>0</v>
      </c>
      <c r="Z83" s="154">
        <v>0</v>
      </c>
      <c r="AA83" s="154">
        <v>0</v>
      </c>
      <c r="AB83" s="155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f t="shared" si="21"/>
        <v>0</v>
      </c>
      <c r="AU83" s="154">
        <f t="shared" si="22"/>
        <v>0</v>
      </c>
      <c r="AV83" s="154">
        <f t="shared" si="23"/>
        <v>0</v>
      </c>
      <c r="AW83" s="155">
        <f t="shared" si="24"/>
        <v>0</v>
      </c>
      <c r="AX83" s="154">
        <f t="shared" si="25"/>
        <v>0</v>
      </c>
      <c r="AY83" s="154">
        <f t="shared" si="26"/>
        <v>0</v>
      </c>
      <c r="AZ83" s="154">
        <f t="shared" si="27"/>
        <v>0</v>
      </c>
    </row>
    <row r="84" spans="1:52" s="69" customFormat="1" ht="63">
      <c r="A84" s="126" t="s">
        <v>115</v>
      </c>
      <c r="B84" s="127" t="s">
        <v>202</v>
      </c>
      <c r="C84" s="164" t="s">
        <v>218</v>
      </c>
      <c r="D84" s="164">
        <f t="shared" ref="D84:AS84" si="28">SUM(D85:D86)</f>
        <v>0</v>
      </c>
      <c r="E84" s="164">
        <f t="shared" si="28"/>
        <v>0</v>
      </c>
      <c r="F84" s="164">
        <f t="shared" si="28"/>
        <v>0</v>
      </c>
      <c r="G84" s="164">
        <f t="shared" si="28"/>
        <v>0</v>
      </c>
      <c r="H84" s="164">
        <f t="shared" si="28"/>
        <v>0</v>
      </c>
      <c r="I84" s="164">
        <f t="shared" si="28"/>
        <v>0</v>
      </c>
      <c r="J84" s="164">
        <f t="shared" si="28"/>
        <v>0</v>
      </c>
      <c r="K84" s="164">
        <f t="shared" si="28"/>
        <v>0</v>
      </c>
      <c r="L84" s="164">
        <f t="shared" si="28"/>
        <v>0</v>
      </c>
      <c r="M84" s="164">
        <f t="shared" si="28"/>
        <v>0</v>
      </c>
      <c r="N84" s="164">
        <f t="shared" si="28"/>
        <v>0</v>
      </c>
      <c r="O84" s="164">
        <f t="shared" si="28"/>
        <v>0</v>
      </c>
      <c r="P84" s="164">
        <f t="shared" si="28"/>
        <v>0</v>
      </c>
      <c r="Q84" s="164">
        <f t="shared" si="28"/>
        <v>0</v>
      </c>
      <c r="R84" s="164">
        <f t="shared" si="28"/>
        <v>0</v>
      </c>
      <c r="S84" s="164">
        <f t="shared" si="28"/>
        <v>0</v>
      </c>
      <c r="T84" s="164">
        <f t="shared" si="28"/>
        <v>0</v>
      </c>
      <c r="U84" s="164">
        <f t="shared" si="28"/>
        <v>0</v>
      </c>
      <c r="V84" s="164">
        <f t="shared" si="28"/>
        <v>0</v>
      </c>
      <c r="W84" s="164">
        <f t="shared" si="28"/>
        <v>0</v>
      </c>
      <c r="X84" s="164">
        <f t="shared" si="28"/>
        <v>0</v>
      </c>
      <c r="Y84" s="164">
        <f t="shared" si="28"/>
        <v>0</v>
      </c>
      <c r="Z84" s="164">
        <f t="shared" si="28"/>
        <v>0</v>
      </c>
      <c r="AA84" s="164">
        <f t="shared" si="28"/>
        <v>0</v>
      </c>
      <c r="AB84" s="164">
        <f t="shared" si="28"/>
        <v>0</v>
      </c>
      <c r="AC84" s="164">
        <f t="shared" si="28"/>
        <v>0</v>
      </c>
      <c r="AD84" s="164">
        <f t="shared" si="28"/>
        <v>0</v>
      </c>
      <c r="AE84" s="164">
        <f t="shared" si="28"/>
        <v>0</v>
      </c>
      <c r="AF84" s="164">
        <f t="shared" si="28"/>
        <v>0</v>
      </c>
      <c r="AG84" s="164">
        <f t="shared" si="28"/>
        <v>0</v>
      </c>
      <c r="AH84" s="164">
        <f t="shared" si="28"/>
        <v>0</v>
      </c>
      <c r="AI84" s="164">
        <f t="shared" si="28"/>
        <v>0</v>
      </c>
      <c r="AJ84" s="164">
        <f t="shared" si="28"/>
        <v>0</v>
      </c>
      <c r="AK84" s="164">
        <f t="shared" si="28"/>
        <v>0</v>
      </c>
      <c r="AL84" s="164">
        <f t="shared" si="28"/>
        <v>0</v>
      </c>
      <c r="AM84" s="164">
        <f t="shared" si="28"/>
        <v>0</v>
      </c>
      <c r="AN84" s="164">
        <f t="shared" si="28"/>
        <v>0</v>
      </c>
      <c r="AO84" s="164">
        <f t="shared" si="28"/>
        <v>0</v>
      </c>
      <c r="AP84" s="164">
        <f t="shared" si="28"/>
        <v>0</v>
      </c>
      <c r="AQ84" s="164">
        <f t="shared" si="28"/>
        <v>0</v>
      </c>
      <c r="AR84" s="164">
        <f t="shared" si="28"/>
        <v>0</v>
      </c>
      <c r="AS84" s="164">
        <f t="shared" si="28"/>
        <v>0</v>
      </c>
      <c r="AT84" s="164">
        <f t="shared" si="21"/>
        <v>0</v>
      </c>
      <c r="AU84" s="164">
        <f t="shared" si="22"/>
        <v>0</v>
      </c>
      <c r="AV84" s="164">
        <f t="shared" si="23"/>
        <v>0</v>
      </c>
      <c r="AW84" s="164">
        <f t="shared" si="24"/>
        <v>0</v>
      </c>
      <c r="AX84" s="164">
        <f t="shared" si="25"/>
        <v>0</v>
      </c>
      <c r="AY84" s="164">
        <f t="shared" si="26"/>
        <v>0</v>
      </c>
      <c r="AZ84" s="164">
        <f t="shared" si="27"/>
        <v>0</v>
      </c>
    </row>
    <row r="85" spans="1:52" s="69" customFormat="1" ht="110.25">
      <c r="A85" s="132" t="s">
        <v>171</v>
      </c>
      <c r="B85" s="157" t="s">
        <v>203</v>
      </c>
      <c r="C85" s="158" t="s">
        <v>1717</v>
      </c>
      <c r="D85" s="131">
        <v>0</v>
      </c>
      <c r="E85" s="131">
        <v>0</v>
      </c>
      <c r="F85" s="183">
        <v>0</v>
      </c>
      <c r="G85" s="183">
        <v>0</v>
      </c>
      <c r="H85" s="183">
        <v>0</v>
      </c>
      <c r="I85" s="183">
        <v>0</v>
      </c>
      <c r="J85" s="183">
        <v>0</v>
      </c>
      <c r="K85" s="183">
        <v>0</v>
      </c>
      <c r="L85" s="183">
        <v>0</v>
      </c>
      <c r="M85" s="183">
        <v>0</v>
      </c>
      <c r="N85" s="183">
        <v>0</v>
      </c>
      <c r="O85" s="183">
        <v>0</v>
      </c>
      <c r="P85" s="183">
        <v>0</v>
      </c>
      <c r="Q85" s="183">
        <v>0</v>
      </c>
      <c r="R85" s="183">
        <v>0</v>
      </c>
      <c r="S85" s="183">
        <v>0</v>
      </c>
      <c r="T85" s="183">
        <v>0</v>
      </c>
      <c r="U85" s="183">
        <v>0</v>
      </c>
      <c r="V85" s="183">
        <v>0</v>
      </c>
      <c r="W85" s="183">
        <v>0</v>
      </c>
      <c r="X85" s="183">
        <v>0</v>
      </c>
      <c r="Y85" s="131">
        <v>0</v>
      </c>
      <c r="Z85" s="131">
        <v>0</v>
      </c>
      <c r="AA85" s="183">
        <v>0</v>
      </c>
      <c r="AB85" s="131">
        <v>0</v>
      </c>
      <c r="AC85" s="131">
        <v>0</v>
      </c>
      <c r="AD85" s="183">
        <v>0</v>
      </c>
      <c r="AE85" s="183">
        <v>0</v>
      </c>
      <c r="AF85" s="183">
        <v>0</v>
      </c>
      <c r="AG85" s="183">
        <v>0</v>
      </c>
      <c r="AH85" s="183">
        <v>0</v>
      </c>
      <c r="AI85" s="183">
        <v>0</v>
      </c>
      <c r="AJ85" s="183">
        <v>0</v>
      </c>
      <c r="AK85" s="183">
        <v>0</v>
      </c>
      <c r="AL85" s="183">
        <v>0</v>
      </c>
      <c r="AM85" s="183">
        <v>0</v>
      </c>
      <c r="AN85" s="183">
        <v>0</v>
      </c>
      <c r="AO85" s="183">
        <v>0</v>
      </c>
      <c r="AP85" s="183">
        <v>0</v>
      </c>
      <c r="AQ85" s="183">
        <v>0</v>
      </c>
      <c r="AR85" s="183">
        <v>0</v>
      </c>
      <c r="AS85" s="183">
        <v>0</v>
      </c>
      <c r="AT85" s="183">
        <f t="shared" si="21"/>
        <v>0</v>
      </c>
      <c r="AU85" s="183">
        <f t="shared" si="22"/>
        <v>0</v>
      </c>
      <c r="AV85" s="183">
        <f t="shared" si="23"/>
        <v>0</v>
      </c>
      <c r="AW85" s="131">
        <f t="shared" si="24"/>
        <v>0</v>
      </c>
      <c r="AX85" s="131">
        <f t="shared" si="25"/>
        <v>0</v>
      </c>
      <c r="AY85" s="183">
        <f t="shared" si="26"/>
        <v>0</v>
      </c>
      <c r="AZ85" s="183">
        <f t="shared" si="27"/>
        <v>0</v>
      </c>
    </row>
    <row r="86" spans="1:52" s="69" customFormat="1" ht="78.75">
      <c r="A86" s="132" t="s">
        <v>172</v>
      </c>
      <c r="B86" s="157" t="s">
        <v>204</v>
      </c>
      <c r="C86" s="158" t="s">
        <v>1718</v>
      </c>
      <c r="D86" s="131">
        <v>0</v>
      </c>
      <c r="E86" s="131">
        <v>0</v>
      </c>
      <c r="F86" s="183">
        <v>0</v>
      </c>
      <c r="G86" s="183">
        <v>0</v>
      </c>
      <c r="H86" s="183">
        <v>0</v>
      </c>
      <c r="I86" s="183">
        <v>0</v>
      </c>
      <c r="J86" s="183">
        <v>0</v>
      </c>
      <c r="K86" s="183">
        <v>0</v>
      </c>
      <c r="L86" s="183">
        <v>0</v>
      </c>
      <c r="M86" s="183">
        <v>0</v>
      </c>
      <c r="N86" s="183">
        <v>0</v>
      </c>
      <c r="O86" s="183">
        <v>0</v>
      </c>
      <c r="P86" s="183">
        <v>0</v>
      </c>
      <c r="Q86" s="183">
        <v>0</v>
      </c>
      <c r="R86" s="183">
        <v>0</v>
      </c>
      <c r="S86" s="183">
        <v>0</v>
      </c>
      <c r="T86" s="183">
        <v>0</v>
      </c>
      <c r="U86" s="183">
        <v>0</v>
      </c>
      <c r="V86" s="183">
        <v>0</v>
      </c>
      <c r="W86" s="183">
        <v>0</v>
      </c>
      <c r="X86" s="183">
        <v>0</v>
      </c>
      <c r="Y86" s="131">
        <v>0</v>
      </c>
      <c r="Z86" s="131">
        <v>0</v>
      </c>
      <c r="AA86" s="183">
        <v>0</v>
      </c>
      <c r="AB86" s="131">
        <v>0</v>
      </c>
      <c r="AC86" s="131">
        <v>0</v>
      </c>
      <c r="AD86" s="183">
        <v>0</v>
      </c>
      <c r="AE86" s="183">
        <v>0</v>
      </c>
      <c r="AF86" s="183">
        <v>0</v>
      </c>
      <c r="AG86" s="183">
        <v>0</v>
      </c>
      <c r="AH86" s="183">
        <v>0</v>
      </c>
      <c r="AI86" s="183">
        <v>0</v>
      </c>
      <c r="AJ86" s="183">
        <v>0</v>
      </c>
      <c r="AK86" s="183">
        <v>0</v>
      </c>
      <c r="AL86" s="183">
        <v>0</v>
      </c>
      <c r="AM86" s="183">
        <v>0</v>
      </c>
      <c r="AN86" s="183">
        <v>0</v>
      </c>
      <c r="AO86" s="183">
        <v>0</v>
      </c>
      <c r="AP86" s="183">
        <v>0</v>
      </c>
      <c r="AQ86" s="183">
        <v>0</v>
      </c>
      <c r="AR86" s="183">
        <v>0</v>
      </c>
      <c r="AS86" s="183">
        <v>0</v>
      </c>
      <c r="AT86" s="183">
        <f t="shared" si="21"/>
        <v>0</v>
      </c>
      <c r="AU86" s="183">
        <f t="shared" si="22"/>
        <v>0</v>
      </c>
      <c r="AV86" s="183">
        <f t="shared" si="23"/>
        <v>0</v>
      </c>
      <c r="AW86" s="131">
        <f t="shared" si="24"/>
        <v>0</v>
      </c>
      <c r="AX86" s="131">
        <f t="shared" si="25"/>
        <v>0</v>
      </c>
      <c r="AY86" s="183">
        <f t="shared" si="26"/>
        <v>0</v>
      </c>
      <c r="AZ86" s="183">
        <f t="shared" si="27"/>
        <v>0</v>
      </c>
    </row>
    <row r="87" spans="1:52" s="69" customFormat="1" ht="78.75">
      <c r="A87" s="126" t="s">
        <v>116</v>
      </c>
      <c r="B87" s="127" t="s">
        <v>205</v>
      </c>
      <c r="C87" s="126" t="s">
        <v>218</v>
      </c>
      <c r="D87" s="164">
        <f t="shared" ref="D87:AS87" si="29">SUM(D88,D92)</f>
        <v>0</v>
      </c>
      <c r="E87" s="164">
        <f t="shared" si="29"/>
        <v>0</v>
      </c>
      <c r="F87" s="164">
        <f t="shared" si="29"/>
        <v>0</v>
      </c>
      <c r="G87" s="164">
        <f t="shared" si="29"/>
        <v>0</v>
      </c>
      <c r="H87" s="164">
        <f t="shared" si="29"/>
        <v>0</v>
      </c>
      <c r="I87" s="164">
        <f t="shared" si="29"/>
        <v>0</v>
      </c>
      <c r="J87" s="164">
        <f t="shared" si="29"/>
        <v>0</v>
      </c>
      <c r="K87" s="164">
        <f t="shared" si="29"/>
        <v>0</v>
      </c>
      <c r="L87" s="164">
        <f t="shared" si="29"/>
        <v>0</v>
      </c>
      <c r="M87" s="164">
        <f t="shared" si="29"/>
        <v>0</v>
      </c>
      <c r="N87" s="164">
        <f t="shared" si="29"/>
        <v>0</v>
      </c>
      <c r="O87" s="164">
        <f t="shared" si="29"/>
        <v>0</v>
      </c>
      <c r="P87" s="164">
        <f t="shared" si="29"/>
        <v>0</v>
      </c>
      <c r="Q87" s="164">
        <f t="shared" si="29"/>
        <v>0</v>
      </c>
      <c r="R87" s="164">
        <f t="shared" si="29"/>
        <v>0</v>
      </c>
      <c r="S87" s="164">
        <f t="shared" si="29"/>
        <v>0</v>
      </c>
      <c r="T87" s="164">
        <f t="shared" si="29"/>
        <v>0</v>
      </c>
      <c r="U87" s="164">
        <f t="shared" si="29"/>
        <v>0</v>
      </c>
      <c r="V87" s="164">
        <f t="shared" si="29"/>
        <v>0</v>
      </c>
      <c r="W87" s="164">
        <f t="shared" si="29"/>
        <v>0</v>
      </c>
      <c r="X87" s="164">
        <f t="shared" si="29"/>
        <v>0</v>
      </c>
      <c r="Y87" s="164">
        <f t="shared" si="29"/>
        <v>0</v>
      </c>
      <c r="Z87" s="164">
        <f t="shared" si="29"/>
        <v>0</v>
      </c>
      <c r="AA87" s="164">
        <f t="shared" si="29"/>
        <v>0</v>
      </c>
      <c r="AB87" s="164">
        <f t="shared" si="29"/>
        <v>0</v>
      </c>
      <c r="AC87" s="164">
        <f t="shared" si="29"/>
        <v>0</v>
      </c>
      <c r="AD87" s="164">
        <f t="shared" si="29"/>
        <v>0</v>
      </c>
      <c r="AE87" s="164">
        <f t="shared" si="29"/>
        <v>0</v>
      </c>
      <c r="AF87" s="164">
        <f t="shared" si="29"/>
        <v>0</v>
      </c>
      <c r="AG87" s="164">
        <f t="shared" si="29"/>
        <v>0</v>
      </c>
      <c r="AH87" s="164">
        <f t="shared" si="29"/>
        <v>0</v>
      </c>
      <c r="AI87" s="164">
        <f t="shared" si="29"/>
        <v>0</v>
      </c>
      <c r="AJ87" s="164">
        <f t="shared" si="29"/>
        <v>0</v>
      </c>
      <c r="AK87" s="164">
        <f t="shared" si="29"/>
        <v>0</v>
      </c>
      <c r="AL87" s="164">
        <f t="shared" si="29"/>
        <v>0</v>
      </c>
      <c r="AM87" s="164">
        <f t="shared" si="29"/>
        <v>0</v>
      </c>
      <c r="AN87" s="164">
        <f t="shared" si="29"/>
        <v>0</v>
      </c>
      <c r="AO87" s="164">
        <f t="shared" si="29"/>
        <v>0</v>
      </c>
      <c r="AP87" s="164">
        <f t="shared" si="29"/>
        <v>0</v>
      </c>
      <c r="AQ87" s="164">
        <f t="shared" si="29"/>
        <v>0</v>
      </c>
      <c r="AR87" s="164">
        <f t="shared" si="29"/>
        <v>0</v>
      </c>
      <c r="AS87" s="164">
        <f t="shared" si="29"/>
        <v>0</v>
      </c>
      <c r="AT87" s="164">
        <f t="shared" si="21"/>
        <v>0</v>
      </c>
      <c r="AU87" s="164">
        <f t="shared" si="22"/>
        <v>0</v>
      </c>
      <c r="AV87" s="164">
        <f t="shared" si="23"/>
        <v>0</v>
      </c>
      <c r="AW87" s="164">
        <f t="shared" si="24"/>
        <v>0</v>
      </c>
      <c r="AX87" s="164">
        <f t="shared" si="25"/>
        <v>0</v>
      </c>
      <c r="AY87" s="164">
        <f t="shared" si="26"/>
        <v>0</v>
      </c>
      <c r="AZ87" s="164">
        <f t="shared" si="27"/>
        <v>0</v>
      </c>
    </row>
    <row r="88" spans="1:52" s="69" customFormat="1" ht="63">
      <c r="A88" s="132" t="s">
        <v>130</v>
      </c>
      <c r="B88" s="157" t="s">
        <v>206</v>
      </c>
      <c r="C88" s="158" t="s">
        <v>218</v>
      </c>
      <c r="D88" s="131">
        <f t="shared" ref="D88:AS88" si="30">SUM(D89:D91)</f>
        <v>0</v>
      </c>
      <c r="E88" s="131">
        <f t="shared" si="30"/>
        <v>0</v>
      </c>
      <c r="F88" s="131">
        <f t="shared" si="30"/>
        <v>0</v>
      </c>
      <c r="G88" s="131">
        <f t="shared" si="30"/>
        <v>0</v>
      </c>
      <c r="H88" s="131">
        <f t="shared" si="30"/>
        <v>0</v>
      </c>
      <c r="I88" s="131">
        <f t="shared" si="30"/>
        <v>0</v>
      </c>
      <c r="J88" s="131">
        <f t="shared" si="30"/>
        <v>0</v>
      </c>
      <c r="K88" s="131">
        <f t="shared" si="30"/>
        <v>0</v>
      </c>
      <c r="L88" s="131">
        <f t="shared" si="30"/>
        <v>0</v>
      </c>
      <c r="M88" s="131">
        <f t="shared" si="30"/>
        <v>0</v>
      </c>
      <c r="N88" s="131">
        <f t="shared" si="30"/>
        <v>0</v>
      </c>
      <c r="O88" s="131">
        <f t="shared" si="30"/>
        <v>0</v>
      </c>
      <c r="P88" s="131">
        <f t="shared" si="30"/>
        <v>0</v>
      </c>
      <c r="Q88" s="131">
        <f t="shared" si="30"/>
        <v>0</v>
      </c>
      <c r="R88" s="131">
        <f t="shared" si="30"/>
        <v>0</v>
      </c>
      <c r="S88" s="131">
        <f t="shared" si="30"/>
        <v>0</v>
      </c>
      <c r="T88" s="131">
        <f t="shared" si="30"/>
        <v>0</v>
      </c>
      <c r="U88" s="131">
        <f t="shared" si="30"/>
        <v>0</v>
      </c>
      <c r="V88" s="131">
        <f t="shared" si="30"/>
        <v>0</v>
      </c>
      <c r="W88" s="131">
        <f t="shared" si="30"/>
        <v>0</v>
      </c>
      <c r="X88" s="131">
        <f t="shared" si="30"/>
        <v>0</v>
      </c>
      <c r="Y88" s="131">
        <f t="shared" si="30"/>
        <v>0</v>
      </c>
      <c r="Z88" s="131">
        <f t="shared" si="30"/>
        <v>0</v>
      </c>
      <c r="AA88" s="131">
        <f t="shared" si="30"/>
        <v>0</v>
      </c>
      <c r="AB88" s="131">
        <f t="shared" si="30"/>
        <v>0</v>
      </c>
      <c r="AC88" s="131">
        <f t="shared" si="30"/>
        <v>0</v>
      </c>
      <c r="AD88" s="131">
        <f t="shared" si="30"/>
        <v>0</v>
      </c>
      <c r="AE88" s="131">
        <f t="shared" si="30"/>
        <v>0</v>
      </c>
      <c r="AF88" s="131">
        <f t="shared" si="30"/>
        <v>0</v>
      </c>
      <c r="AG88" s="131">
        <f t="shared" si="30"/>
        <v>0</v>
      </c>
      <c r="AH88" s="131">
        <f t="shared" si="30"/>
        <v>0</v>
      </c>
      <c r="AI88" s="131">
        <f t="shared" si="30"/>
        <v>0</v>
      </c>
      <c r="AJ88" s="131">
        <f t="shared" si="30"/>
        <v>0</v>
      </c>
      <c r="AK88" s="131">
        <f t="shared" si="30"/>
        <v>0</v>
      </c>
      <c r="AL88" s="131">
        <f t="shared" si="30"/>
        <v>0</v>
      </c>
      <c r="AM88" s="131">
        <f t="shared" si="30"/>
        <v>0</v>
      </c>
      <c r="AN88" s="131">
        <f t="shared" si="30"/>
        <v>0</v>
      </c>
      <c r="AO88" s="131">
        <f t="shared" si="30"/>
        <v>0</v>
      </c>
      <c r="AP88" s="131">
        <f t="shared" si="30"/>
        <v>0</v>
      </c>
      <c r="AQ88" s="131">
        <f t="shared" si="30"/>
        <v>0</v>
      </c>
      <c r="AR88" s="131">
        <f t="shared" si="30"/>
        <v>0</v>
      </c>
      <c r="AS88" s="131">
        <f t="shared" si="30"/>
        <v>0</v>
      </c>
      <c r="AT88" s="131">
        <f t="shared" si="21"/>
        <v>0</v>
      </c>
      <c r="AU88" s="131">
        <f t="shared" si="22"/>
        <v>0</v>
      </c>
      <c r="AV88" s="131">
        <f t="shared" si="23"/>
        <v>0</v>
      </c>
      <c r="AW88" s="131">
        <f t="shared" si="24"/>
        <v>0</v>
      </c>
      <c r="AX88" s="131">
        <f t="shared" si="25"/>
        <v>0</v>
      </c>
      <c r="AY88" s="131">
        <f t="shared" si="26"/>
        <v>0</v>
      </c>
      <c r="AZ88" s="131">
        <f t="shared" si="27"/>
        <v>0</v>
      </c>
    </row>
    <row r="89" spans="1:52" s="69" customFormat="1" ht="173.25">
      <c r="A89" s="209" t="s">
        <v>130</v>
      </c>
      <c r="B89" s="211" t="s">
        <v>207</v>
      </c>
      <c r="C89" s="206" t="s">
        <v>218</v>
      </c>
      <c r="D89" s="212">
        <v>0</v>
      </c>
      <c r="E89" s="210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12">
        <v>0</v>
      </c>
      <c r="Z89" s="210">
        <v>0</v>
      </c>
      <c r="AA89" s="206">
        <v>0</v>
      </c>
      <c r="AB89" s="212">
        <v>0</v>
      </c>
      <c r="AC89" s="210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f t="shared" si="21"/>
        <v>0</v>
      </c>
      <c r="AU89" s="206">
        <f t="shared" si="22"/>
        <v>0</v>
      </c>
      <c r="AV89" s="206">
        <f t="shared" si="23"/>
        <v>0</v>
      </c>
      <c r="AW89" s="212">
        <f t="shared" si="24"/>
        <v>0</v>
      </c>
      <c r="AX89" s="210">
        <f t="shared" si="25"/>
        <v>0</v>
      </c>
      <c r="AY89" s="206">
        <f t="shared" si="26"/>
        <v>0</v>
      </c>
      <c r="AZ89" s="206">
        <f t="shared" si="27"/>
        <v>0</v>
      </c>
    </row>
    <row r="90" spans="1:52" s="69" customFormat="1" ht="157.5">
      <c r="A90" s="209" t="s">
        <v>130</v>
      </c>
      <c r="B90" s="211" t="s">
        <v>208</v>
      </c>
      <c r="C90" s="206" t="s">
        <v>218</v>
      </c>
      <c r="D90" s="213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13">
        <v>0</v>
      </c>
      <c r="Z90" s="206">
        <v>0</v>
      </c>
      <c r="AA90" s="206">
        <v>0</v>
      </c>
      <c r="AB90" s="213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f t="shared" si="21"/>
        <v>0</v>
      </c>
      <c r="AU90" s="206">
        <f t="shared" si="22"/>
        <v>0</v>
      </c>
      <c r="AV90" s="206">
        <f t="shared" si="23"/>
        <v>0</v>
      </c>
      <c r="AW90" s="213">
        <f t="shared" si="24"/>
        <v>0</v>
      </c>
      <c r="AX90" s="206">
        <f t="shared" si="25"/>
        <v>0</v>
      </c>
      <c r="AY90" s="206">
        <f t="shared" si="26"/>
        <v>0</v>
      </c>
      <c r="AZ90" s="206">
        <f t="shared" si="27"/>
        <v>0</v>
      </c>
    </row>
    <row r="91" spans="1:52" s="69" customFormat="1" ht="173.25">
      <c r="A91" s="209" t="s">
        <v>130</v>
      </c>
      <c r="B91" s="211" t="s">
        <v>209</v>
      </c>
      <c r="C91" s="206" t="s">
        <v>218</v>
      </c>
      <c r="D91" s="212">
        <v>0</v>
      </c>
      <c r="E91" s="210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12">
        <v>0</v>
      </c>
      <c r="Z91" s="210">
        <v>0</v>
      </c>
      <c r="AA91" s="206">
        <v>0</v>
      </c>
      <c r="AB91" s="212">
        <v>0</v>
      </c>
      <c r="AC91" s="210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f t="shared" si="21"/>
        <v>0</v>
      </c>
      <c r="AU91" s="206">
        <f t="shared" si="22"/>
        <v>0</v>
      </c>
      <c r="AV91" s="206">
        <f t="shared" si="23"/>
        <v>0</v>
      </c>
      <c r="AW91" s="212">
        <f t="shared" si="24"/>
        <v>0</v>
      </c>
      <c r="AX91" s="210">
        <f t="shared" si="25"/>
        <v>0</v>
      </c>
      <c r="AY91" s="206">
        <f t="shared" si="26"/>
        <v>0</v>
      </c>
      <c r="AZ91" s="206">
        <f t="shared" si="27"/>
        <v>0</v>
      </c>
    </row>
    <row r="92" spans="1:52" s="69" customFormat="1" ht="63">
      <c r="A92" s="132" t="s">
        <v>131</v>
      </c>
      <c r="B92" s="157" t="s">
        <v>277</v>
      </c>
      <c r="C92" s="158" t="s">
        <v>1719</v>
      </c>
      <c r="D92" s="131">
        <f t="shared" ref="D92:AS92" si="31">SUM(D93:D95)</f>
        <v>0</v>
      </c>
      <c r="E92" s="131">
        <f t="shared" si="31"/>
        <v>0</v>
      </c>
      <c r="F92" s="131">
        <f t="shared" si="31"/>
        <v>0</v>
      </c>
      <c r="G92" s="131">
        <f t="shared" si="31"/>
        <v>0</v>
      </c>
      <c r="H92" s="131">
        <f t="shared" si="31"/>
        <v>0</v>
      </c>
      <c r="I92" s="131">
        <f t="shared" si="31"/>
        <v>0</v>
      </c>
      <c r="J92" s="131">
        <f t="shared" si="31"/>
        <v>0</v>
      </c>
      <c r="K92" s="131">
        <f t="shared" si="31"/>
        <v>0</v>
      </c>
      <c r="L92" s="131">
        <f t="shared" si="31"/>
        <v>0</v>
      </c>
      <c r="M92" s="131">
        <f t="shared" si="31"/>
        <v>0</v>
      </c>
      <c r="N92" s="131">
        <f t="shared" si="31"/>
        <v>0</v>
      </c>
      <c r="O92" s="131">
        <f t="shared" si="31"/>
        <v>0</v>
      </c>
      <c r="P92" s="131">
        <f t="shared" si="31"/>
        <v>0</v>
      </c>
      <c r="Q92" s="131">
        <f t="shared" si="31"/>
        <v>0</v>
      </c>
      <c r="R92" s="131">
        <f t="shared" si="31"/>
        <v>0</v>
      </c>
      <c r="S92" s="131">
        <f t="shared" si="31"/>
        <v>0</v>
      </c>
      <c r="T92" s="131">
        <f t="shared" si="31"/>
        <v>0</v>
      </c>
      <c r="U92" s="131">
        <f t="shared" si="31"/>
        <v>0</v>
      </c>
      <c r="V92" s="131">
        <f t="shared" si="31"/>
        <v>0</v>
      </c>
      <c r="W92" s="131">
        <f t="shared" si="31"/>
        <v>0</v>
      </c>
      <c r="X92" s="131">
        <f t="shared" si="31"/>
        <v>0</v>
      </c>
      <c r="Y92" s="131">
        <f t="shared" si="31"/>
        <v>0</v>
      </c>
      <c r="Z92" s="131">
        <f t="shared" si="31"/>
        <v>0</v>
      </c>
      <c r="AA92" s="131">
        <f t="shared" si="31"/>
        <v>0</v>
      </c>
      <c r="AB92" s="131">
        <f t="shared" si="31"/>
        <v>0</v>
      </c>
      <c r="AC92" s="131">
        <f t="shared" si="31"/>
        <v>0</v>
      </c>
      <c r="AD92" s="131">
        <f t="shared" si="31"/>
        <v>0</v>
      </c>
      <c r="AE92" s="131">
        <f t="shared" si="31"/>
        <v>0</v>
      </c>
      <c r="AF92" s="131">
        <f t="shared" si="31"/>
        <v>0</v>
      </c>
      <c r="AG92" s="131">
        <f t="shared" si="31"/>
        <v>0</v>
      </c>
      <c r="AH92" s="131">
        <f t="shared" si="31"/>
        <v>0</v>
      </c>
      <c r="AI92" s="131">
        <f t="shared" si="31"/>
        <v>0</v>
      </c>
      <c r="AJ92" s="131">
        <f t="shared" si="31"/>
        <v>0</v>
      </c>
      <c r="AK92" s="131">
        <f t="shared" si="31"/>
        <v>0</v>
      </c>
      <c r="AL92" s="131">
        <f t="shared" si="31"/>
        <v>0</v>
      </c>
      <c r="AM92" s="131">
        <f t="shared" si="31"/>
        <v>0</v>
      </c>
      <c r="AN92" s="131">
        <f t="shared" si="31"/>
        <v>0</v>
      </c>
      <c r="AO92" s="131">
        <f t="shared" si="31"/>
        <v>0</v>
      </c>
      <c r="AP92" s="131">
        <f t="shared" si="31"/>
        <v>0</v>
      </c>
      <c r="AQ92" s="131">
        <f t="shared" si="31"/>
        <v>0</v>
      </c>
      <c r="AR92" s="131">
        <f t="shared" si="31"/>
        <v>0</v>
      </c>
      <c r="AS92" s="131">
        <f t="shared" si="31"/>
        <v>0</v>
      </c>
      <c r="AT92" s="131">
        <f t="shared" si="21"/>
        <v>0</v>
      </c>
      <c r="AU92" s="131">
        <f t="shared" si="22"/>
        <v>0</v>
      </c>
      <c r="AV92" s="131">
        <f t="shared" si="23"/>
        <v>0</v>
      </c>
      <c r="AW92" s="131">
        <f t="shared" si="24"/>
        <v>0</v>
      </c>
      <c r="AX92" s="131">
        <f t="shared" si="25"/>
        <v>0</v>
      </c>
      <c r="AY92" s="131">
        <f t="shared" si="26"/>
        <v>0</v>
      </c>
      <c r="AZ92" s="131">
        <f t="shared" si="27"/>
        <v>0</v>
      </c>
    </row>
    <row r="93" spans="1:52" s="69" customFormat="1" ht="173.25">
      <c r="A93" s="209" t="s">
        <v>131</v>
      </c>
      <c r="B93" s="211" t="s">
        <v>278</v>
      </c>
      <c r="C93" s="206" t="s">
        <v>218</v>
      </c>
      <c r="D93" s="212">
        <v>0</v>
      </c>
      <c r="E93" s="210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12">
        <v>0</v>
      </c>
      <c r="Z93" s="210">
        <v>0</v>
      </c>
      <c r="AA93" s="206">
        <v>0</v>
      </c>
      <c r="AB93" s="212">
        <v>0</v>
      </c>
      <c r="AC93" s="210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f t="shared" si="21"/>
        <v>0</v>
      </c>
      <c r="AU93" s="206">
        <f t="shared" si="22"/>
        <v>0</v>
      </c>
      <c r="AV93" s="206">
        <f t="shared" si="23"/>
        <v>0</v>
      </c>
      <c r="AW93" s="212">
        <f t="shared" si="24"/>
        <v>0</v>
      </c>
      <c r="AX93" s="210">
        <f t="shared" si="25"/>
        <v>0</v>
      </c>
      <c r="AY93" s="206">
        <f t="shared" si="26"/>
        <v>0</v>
      </c>
      <c r="AZ93" s="206">
        <f t="shared" si="27"/>
        <v>0</v>
      </c>
    </row>
    <row r="94" spans="1:52" s="69" customFormat="1" ht="157.5">
      <c r="A94" s="209" t="s">
        <v>131</v>
      </c>
      <c r="B94" s="269" t="s">
        <v>208</v>
      </c>
      <c r="C94" s="206" t="s">
        <v>218</v>
      </c>
      <c r="D94" s="213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13">
        <v>0</v>
      </c>
      <c r="Z94" s="206">
        <v>0</v>
      </c>
      <c r="AA94" s="206">
        <v>0</v>
      </c>
      <c r="AB94" s="213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f t="shared" si="21"/>
        <v>0</v>
      </c>
      <c r="AU94" s="206">
        <f t="shared" si="22"/>
        <v>0</v>
      </c>
      <c r="AV94" s="206">
        <f t="shared" si="23"/>
        <v>0</v>
      </c>
      <c r="AW94" s="213">
        <f t="shared" si="24"/>
        <v>0</v>
      </c>
      <c r="AX94" s="206">
        <f t="shared" si="25"/>
        <v>0</v>
      </c>
      <c r="AY94" s="206">
        <f t="shared" si="26"/>
        <v>0</v>
      </c>
      <c r="AZ94" s="206">
        <f t="shared" si="27"/>
        <v>0</v>
      </c>
    </row>
    <row r="95" spans="1:52" s="69" customFormat="1" ht="173.25">
      <c r="A95" s="209" t="s">
        <v>131</v>
      </c>
      <c r="B95" s="211" t="s">
        <v>279</v>
      </c>
      <c r="C95" s="206" t="s">
        <v>218</v>
      </c>
      <c r="D95" s="213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13">
        <v>0</v>
      </c>
      <c r="Z95" s="206">
        <v>0</v>
      </c>
      <c r="AA95" s="206">
        <v>0</v>
      </c>
      <c r="AB95" s="213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f t="shared" si="21"/>
        <v>0</v>
      </c>
      <c r="AU95" s="206">
        <f t="shared" si="22"/>
        <v>0</v>
      </c>
      <c r="AV95" s="206">
        <f t="shared" si="23"/>
        <v>0</v>
      </c>
      <c r="AW95" s="213">
        <f t="shared" si="24"/>
        <v>0</v>
      </c>
      <c r="AX95" s="206">
        <f t="shared" si="25"/>
        <v>0</v>
      </c>
      <c r="AY95" s="206">
        <f t="shared" si="26"/>
        <v>0</v>
      </c>
      <c r="AZ95" s="206">
        <f t="shared" si="27"/>
        <v>0</v>
      </c>
    </row>
    <row r="96" spans="1:52" s="69" customFormat="1" ht="157.5">
      <c r="A96" s="126" t="s">
        <v>117</v>
      </c>
      <c r="B96" s="127" t="s">
        <v>210</v>
      </c>
      <c r="C96" s="164" t="s">
        <v>218</v>
      </c>
      <c r="D96" s="164">
        <f t="shared" ref="D96:AS96" si="32">SUM(D97:D98)</f>
        <v>0</v>
      </c>
      <c r="E96" s="164">
        <f t="shared" si="32"/>
        <v>0</v>
      </c>
      <c r="F96" s="164">
        <f>SUM(F97:F98)</f>
        <v>0</v>
      </c>
      <c r="G96" s="164">
        <f t="shared" si="32"/>
        <v>0</v>
      </c>
      <c r="H96" s="164">
        <f t="shared" si="32"/>
        <v>0</v>
      </c>
      <c r="I96" s="164">
        <f t="shared" si="32"/>
        <v>0</v>
      </c>
      <c r="J96" s="164">
        <f t="shared" si="32"/>
        <v>0</v>
      </c>
      <c r="K96" s="164">
        <f t="shared" si="32"/>
        <v>0</v>
      </c>
      <c r="L96" s="164">
        <f t="shared" si="32"/>
        <v>0</v>
      </c>
      <c r="M96" s="164">
        <f t="shared" si="32"/>
        <v>0</v>
      </c>
      <c r="N96" s="164">
        <f t="shared" si="32"/>
        <v>0</v>
      </c>
      <c r="O96" s="164">
        <f t="shared" si="32"/>
        <v>0</v>
      </c>
      <c r="P96" s="164">
        <f t="shared" si="32"/>
        <v>0</v>
      </c>
      <c r="Q96" s="164">
        <f t="shared" si="32"/>
        <v>0</v>
      </c>
      <c r="R96" s="164">
        <f t="shared" si="32"/>
        <v>0</v>
      </c>
      <c r="S96" s="164">
        <f t="shared" si="32"/>
        <v>0</v>
      </c>
      <c r="T96" s="164">
        <f t="shared" si="32"/>
        <v>0</v>
      </c>
      <c r="U96" s="164">
        <f t="shared" si="32"/>
        <v>0</v>
      </c>
      <c r="V96" s="164">
        <f t="shared" si="32"/>
        <v>0</v>
      </c>
      <c r="W96" s="164">
        <f t="shared" si="32"/>
        <v>0</v>
      </c>
      <c r="X96" s="164">
        <f t="shared" si="32"/>
        <v>0</v>
      </c>
      <c r="Y96" s="164">
        <f t="shared" si="32"/>
        <v>0</v>
      </c>
      <c r="Z96" s="164">
        <f t="shared" si="32"/>
        <v>0</v>
      </c>
      <c r="AA96" s="164">
        <f t="shared" si="32"/>
        <v>0</v>
      </c>
      <c r="AB96" s="164">
        <f t="shared" si="32"/>
        <v>0</v>
      </c>
      <c r="AC96" s="164">
        <f t="shared" si="32"/>
        <v>0</v>
      </c>
      <c r="AD96" s="164">
        <f t="shared" si="32"/>
        <v>0</v>
      </c>
      <c r="AE96" s="164">
        <f t="shared" si="32"/>
        <v>0</v>
      </c>
      <c r="AF96" s="164">
        <f t="shared" si="32"/>
        <v>0</v>
      </c>
      <c r="AG96" s="164">
        <f t="shared" si="32"/>
        <v>0</v>
      </c>
      <c r="AH96" s="164">
        <f t="shared" si="32"/>
        <v>0</v>
      </c>
      <c r="AI96" s="164">
        <f t="shared" si="32"/>
        <v>0</v>
      </c>
      <c r="AJ96" s="164">
        <f t="shared" si="32"/>
        <v>0</v>
      </c>
      <c r="AK96" s="164">
        <f t="shared" si="32"/>
        <v>0</v>
      </c>
      <c r="AL96" s="164">
        <f t="shared" si="32"/>
        <v>0</v>
      </c>
      <c r="AM96" s="164">
        <f t="shared" si="32"/>
        <v>0</v>
      </c>
      <c r="AN96" s="164">
        <f t="shared" si="32"/>
        <v>0</v>
      </c>
      <c r="AO96" s="164">
        <f t="shared" si="32"/>
        <v>0</v>
      </c>
      <c r="AP96" s="164">
        <f t="shared" si="32"/>
        <v>0</v>
      </c>
      <c r="AQ96" s="164">
        <f t="shared" si="32"/>
        <v>0</v>
      </c>
      <c r="AR96" s="164">
        <f t="shared" si="32"/>
        <v>0</v>
      </c>
      <c r="AS96" s="164">
        <f t="shared" si="32"/>
        <v>0</v>
      </c>
      <c r="AT96" s="164">
        <f t="shared" si="21"/>
        <v>0</v>
      </c>
      <c r="AU96" s="164">
        <f t="shared" si="22"/>
        <v>0</v>
      </c>
      <c r="AV96" s="164">
        <f t="shared" si="23"/>
        <v>0</v>
      </c>
      <c r="AW96" s="164">
        <f t="shared" si="24"/>
        <v>0</v>
      </c>
      <c r="AX96" s="164">
        <f t="shared" si="25"/>
        <v>0</v>
      </c>
      <c r="AY96" s="164">
        <f t="shared" si="26"/>
        <v>0</v>
      </c>
      <c r="AZ96" s="164">
        <f t="shared" si="27"/>
        <v>0</v>
      </c>
    </row>
    <row r="97" spans="1:52" s="69" customFormat="1" ht="126">
      <c r="A97" s="132" t="s">
        <v>173</v>
      </c>
      <c r="B97" s="157" t="s">
        <v>211</v>
      </c>
      <c r="C97" s="183" t="s">
        <v>218</v>
      </c>
      <c r="D97" s="131">
        <v>0</v>
      </c>
      <c r="E97" s="131">
        <v>0</v>
      </c>
      <c r="F97" s="183">
        <v>0</v>
      </c>
      <c r="G97" s="183">
        <v>0</v>
      </c>
      <c r="H97" s="183">
        <v>0</v>
      </c>
      <c r="I97" s="183">
        <v>0</v>
      </c>
      <c r="J97" s="183">
        <v>0</v>
      </c>
      <c r="K97" s="183">
        <v>0</v>
      </c>
      <c r="L97" s="183">
        <v>0</v>
      </c>
      <c r="M97" s="183">
        <v>0</v>
      </c>
      <c r="N97" s="183">
        <v>0</v>
      </c>
      <c r="O97" s="183">
        <v>0</v>
      </c>
      <c r="P97" s="183">
        <v>0</v>
      </c>
      <c r="Q97" s="183">
        <v>0</v>
      </c>
      <c r="R97" s="183">
        <v>0</v>
      </c>
      <c r="S97" s="183">
        <v>0</v>
      </c>
      <c r="T97" s="183">
        <v>0</v>
      </c>
      <c r="U97" s="183">
        <v>0</v>
      </c>
      <c r="V97" s="183">
        <v>0</v>
      </c>
      <c r="W97" s="183">
        <v>0</v>
      </c>
      <c r="X97" s="183">
        <v>0</v>
      </c>
      <c r="Y97" s="131">
        <v>0</v>
      </c>
      <c r="Z97" s="131">
        <v>0</v>
      </c>
      <c r="AA97" s="183">
        <v>0</v>
      </c>
      <c r="AB97" s="131">
        <v>0</v>
      </c>
      <c r="AC97" s="131">
        <v>0</v>
      </c>
      <c r="AD97" s="183">
        <v>0</v>
      </c>
      <c r="AE97" s="183">
        <v>0</v>
      </c>
      <c r="AF97" s="183">
        <v>0</v>
      </c>
      <c r="AG97" s="183">
        <v>0</v>
      </c>
      <c r="AH97" s="183">
        <v>0</v>
      </c>
      <c r="AI97" s="183">
        <v>0</v>
      </c>
      <c r="AJ97" s="183">
        <v>0</v>
      </c>
      <c r="AK97" s="183">
        <v>0</v>
      </c>
      <c r="AL97" s="183">
        <v>0</v>
      </c>
      <c r="AM97" s="183">
        <v>0</v>
      </c>
      <c r="AN97" s="183">
        <v>0</v>
      </c>
      <c r="AO97" s="183">
        <v>0</v>
      </c>
      <c r="AP97" s="183">
        <v>0</v>
      </c>
      <c r="AQ97" s="183">
        <v>0</v>
      </c>
      <c r="AR97" s="183">
        <v>0</v>
      </c>
      <c r="AS97" s="183">
        <v>0</v>
      </c>
      <c r="AT97" s="183">
        <f t="shared" si="21"/>
        <v>0</v>
      </c>
      <c r="AU97" s="183">
        <f t="shared" si="22"/>
        <v>0</v>
      </c>
      <c r="AV97" s="183">
        <f t="shared" si="23"/>
        <v>0</v>
      </c>
      <c r="AW97" s="131">
        <f t="shared" si="24"/>
        <v>0</v>
      </c>
      <c r="AX97" s="131">
        <f t="shared" si="25"/>
        <v>0</v>
      </c>
      <c r="AY97" s="183">
        <f t="shared" si="26"/>
        <v>0</v>
      </c>
      <c r="AZ97" s="183">
        <f t="shared" si="27"/>
        <v>0</v>
      </c>
    </row>
    <row r="98" spans="1:52" s="69" customFormat="1" ht="141.75">
      <c r="A98" s="132" t="s">
        <v>174</v>
      </c>
      <c r="B98" s="157" t="s">
        <v>212</v>
      </c>
      <c r="C98" s="183" t="s">
        <v>218</v>
      </c>
      <c r="D98" s="131">
        <v>0</v>
      </c>
      <c r="E98" s="131">
        <v>0</v>
      </c>
      <c r="F98" s="183">
        <v>0</v>
      </c>
      <c r="G98" s="183">
        <v>0</v>
      </c>
      <c r="H98" s="183">
        <v>0</v>
      </c>
      <c r="I98" s="183">
        <v>0</v>
      </c>
      <c r="J98" s="183">
        <v>0</v>
      </c>
      <c r="K98" s="183">
        <v>0</v>
      </c>
      <c r="L98" s="183">
        <v>0</v>
      </c>
      <c r="M98" s="183">
        <v>0</v>
      </c>
      <c r="N98" s="183">
        <v>0</v>
      </c>
      <c r="O98" s="183">
        <v>0</v>
      </c>
      <c r="P98" s="183">
        <v>0</v>
      </c>
      <c r="Q98" s="183">
        <v>0</v>
      </c>
      <c r="R98" s="183">
        <v>0</v>
      </c>
      <c r="S98" s="183">
        <v>0</v>
      </c>
      <c r="T98" s="183">
        <v>0</v>
      </c>
      <c r="U98" s="183">
        <v>0</v>
      </c>
      <c r="V98" s="183">
        <v>0</v>
      </c>
      <c r="W98" s="183">
        <v>0</v>
      </c>
      <c r="X98" s="183">
        <v>0</v>
      </c>
      <c r="Y98" s="131">
        <v>0</v>
      </c>
      <c r="Z98" s="131">
        <v>0</v>
      </c>
      <c r="AA98" s="183">
        <v>0</v>
      </c>
      <c r="AB98" s="131">
        <v>0</v>
      </c>
      <c r="AC98" s="131">
        <v>0</v>
      </c>
      <c r="AD98" s="183">
        <v>0</v>
      </c>
      <c r="AE98" s="183">
        <v>0</v>
      </c>
      <c r="AF98" s="183">
        <v>0</v>
      </c>
      <c r="AG98" s="183">
        <v>0</v>
      </c>
      <c r="AH98" s="183">
        <v>0</v>
      </c>
      <c r="AI98" s="183">
        <v>0</v>
      </c>
      <c r="AJ98" s="183">
        <v>0</v>
      </c>
      <c r="AK98" s="183">
        <v>0</v>
      </c>
      <c r="AL98" s="183">
        <v>0</v>
      </c>
      <c r="AM98" s="183">
        <v>0</v>
      </c>
      <c r="AN98" s="183">
        <v>0</v>
      </c>
      <c r="AO98" s="183">
        <v>0</v>
      </c>
      <c r="AP98" s="183">
        <v>0</v>
      </c>
      <c r="AQ98" s="183">
        <v>0</v>
      </c>
      <c r="AR98" s="183">
        <v>0</v>
      </c>
      <c r="AS98" s="183">
        <v>0</v>
      </c>
      <c r="AT98" s="183">
        <f t="shared" si="21"/>
        <v>0</v>
      </c>
      <c r="AU98" s="183">
        <f t="shared" si="22"/>
        <v>0</v>
      </c>
      <c r="AV98" s="183">
        <f t="shared" si="23"/>
        <v>0</v>
      </c>
      <c r="AW98" s="131">
        <f t="shared" si="24"/>
        <v>0</v>
      </c>
      <c r="AX98" s="131">
        <f t="shared" si="25"/>
        <v>0</v>
      </c>
      <c r="AY98" s="183">
        <f t="shared" si="26"/>
        <v>0</v>
      </c>
      <c r="AZ98" s="183">
        <f t="shared" si="27"/>
        <v>0</v>
      </c>
    </row>
    <row r="99" spans="1:52" s="69" customFormat="1" ht="63">
      <c r="A99" s="91" t="s">
        <v>118</v>
      </c>
      <c r="B99" s="96" t="s">
        <v>213</v>
      </c>
      <c r="C99" s="100" t="s">
        <v>218</v>
      </c>
      <c r="D99" s="100">
        <f t="shared" ref="D99:AS99" si="33">SUM(D100,D122,D479,D491)</f>
        <v>48.815999999999995</v>
      </c>
      <c r="E99" s="100">
        <f t="shared" si="33"/>
        <v>0</v>
      </c>
      <c r="F99" s="100">
        <f t="shared" si="33"/>
        <v>182.684</v>
      </c>
      <c r="G99" s="100">
        <f t="shared" si="33"/>
        <v>18.882999999999996</v>
      </c>
      <c r="H99" s="100">
        <f t="shared" si="33"/>
        <v>10.029</v>
      </c>
      <c r="I99" s="100">
        <f t="shared" si="33"/>
        <v>0</v>
      </c>
      <c r="J99" s="100">
        <f t="shared" si="33"/>
        <v>8</v>
      </c>
      <c r="K99" s="100">
        <f t="shared" si="33"/>
        <v>18.398</v>
      </c>
      <c r="L99" s="100">
        <f t="shared" si="33"/>
        <v>0</v>
      </c>
      <c r="M99" s="100">
        <f t="shared" si="33"/>
        <v>32.593000000000004</v>
      </c>
      <c r="N99" s="100">
        <f t="shared" si="33"/>
        <v>5.8100000000000005</v>
      </c>
      <c r="O99" s="100">
        <f t="shared" si="33"/>
        <v>9.5000000000000001E-2</v>
      </c>
      <c r="P99" s="100">
        <f t="shared" si="33"/>
        <v>0</v>
      </c>
      <c r="Q99" s="100">
        <f t="shared" si="33"/>
        <v>0</v>
      </c>
      <c r="R99" s="100">
        <f t="shared" si="33"/>
        <v>9.8999999999999986</v>
      </c>
      <c r="S99" s="100">
        <f t="shared" si="33"/>
        <v>0</v>
      </c>
      <c r="T99" s="100">
        <f t="shared" si="33"/>
        <v>34.207000000000001</v>
      </c>
      <c r="U99" s="100">
        <f t="shared" si="33"/>
        <v>5.774</v>
      </c>
      <c r="V99" s="100">
        <f t="shared" si="33"/>
        <v>0.33599999999999997</v>
      </c>
      <c r="W99" s="100">
        <f t="shared" si="33"/>
        <v>0</v>
      </c>
      <c r="X99" s="100">
        <f t="shared" si="33"/>
        <v>0</v>
      </c>
      <c r="Y99" s="100">
        <f t="shared" si="33"/>
        <v>5.22</v>
      </c>
      <c r="Z99" s="100">
        <f t="shared" si="33"/>
        <v>0</v>
      </c>
      <c r="AA99" s="100">
        <f t="shared" si="33"/>
        <v>46.195000000000007</v>
      </c>
      <c r="AB99" s="100">
        <f t="shared" si="33"/>
        <v>0</v>
      </c>
      <c r="AC99" s="100">
        <f t="shared" si="33"/>
        <v>0.2</v>
      </c>
      <c r="AD99" s="100">
        <f t="shared" si="33"/>
        <v>0</v>
      </c>
      <c r="AE99" s="100">
        <f t="shared" si="33"/>
        <v>0</v>
      </c>
      <c r="AF99" s="100">
        <f t="shared" si="33"/>
        <v>4.3199999999999994</v>
      </c>
      <c r="AG99" s="100">
        <f t="shared" si="33"/>
        <v>0</v>
      </c>
      <c r="AH99" s="100">
        <f t="shared" si="33"/>
        <v>21.312999999999995</v>
      </c>
      <c r="AI99" s="100">
        <f t="shared" si="33"/>
        <v>0</v>
      </c>
      <c r="AJ99" s="100">
        <f t="shared" si="33"/>
        <v>0</v>
      </c>
      <c r="AK99" s="100">
        <f t="shared" si="33"/>
        <v>0</v>
      </c>
      <c r="AL99" s="100">
        <f t="shared" si="33"/>
        <v>8</v>
      </c>
      <c r="AM99" s="100">
        <f t="shared" si="33"/>
        <v>4.0599999999999996</v>
      </c>
      <c r="AN99" s="100">
        <f t="shared" si="33"/>
        <v>0</v>
      </c>
      <c r="AO99" s="100">
        <f t="shared" si="33"/>
        <v>10.915999999999999</v>
      </c>
      <c r="AP99" s="100">
        <f t="shared" si="33"/>
        <v>0</v>
      </c>
      <c r="AQ99" s="100">
        <f t="shared" si="33"/>
        <v>0</v>
      </c>
      <c r="AR99" s="100">
        <f t="shared" si="33"/>
        <v>0</v>
      </c>
      <c r="AS99" s="100">
        <f t="shared" si="33"/>
        <v>0</v>
      </c>
      <c r="AT99" s="100">
        <f t="shared" si="21"/>
        <v>41.898000000000003</v>
      </c>
      <c r="AU99" s="100">
        <f t="shared" si="22"/>
        <v>0</v>
      </c>
      <c r="AV99" s="100">
        <f t="shared" si="23"/>
        <v>145.22400000000002</v>
      </c>
      <c r="AW99" s="100">
        <f t="shared" si="24"/>
        <v>11.584</v>
      </c>
      <c r="AX99" s="100">
        <f t="shared" si="25"/>
        <v>0.63100000000000001</v>
      </c>
      <c r="AY99" s="100">
        <f t="shared" si="26"/>
        <v>0</v>
      </c>
      <c r="AZ99" s="100">
        <f t="shared" si="27"/>
        <v>8</v>
      </c>
    </row>
    <row r="100" spans="1:52" s="69" customFormat="1" ht="126">
      <c r="A100" s="126" t="s">
        <v>132</v>
      </c>
      <c r="B100" s="127" t="s">
        <v>214</v>
      </c>
      <c r="C100" s="164" t="s">
        <v>218</v>
      </c>
      <c r="D100" s="164">
        <f t="shared" ref="D100:AS100" si="34">SUM(D101,D118,)</f>
        <v>41.795999999999992</v>
      </c>
      <c r="E100" s="164">
        <f t="shared" si="34"/>
        <v>0</v>
      </c>
      <c r="F100" s="164">
        <f t="shared" si="34"/>
        <v>3.3660000000000001</v>
      </c>
      <c r="G100" s="164">
        <f t="shared" si="34"/>
        <v>0.71499999999999997</v>
      </c>
      <c r="H100" s="164">
        <f t="shared" si="34"/>
        <v>0.41000000000000003</v>
      </c>
      <c r="I100" s="164">
        <f t="shared" si="34"/>
        <v>0</v>
      </c>
      <c r="J100" s="164">
        <f t="shared" si="34"/>
        <v>8</v>
      </c>
      <c r="K100" s="164">
        <f t="shared" si="34"/>
        <v>16.117999999999999</v>
      </c>
      <c r="L100" s="164">
        <f t="shared" si="34"/>
        <v>0</v>
      </c>
      <c r="M100" s="164">
        <f t="shared" si="34"/>
        <v>0</v>
      </c>
      <c r="N100" s="164">
        <f t="shared" si="34"/>
        <v>0</v>
      </c>
      <c r="O100" s="164">
        <f t="shared" si="34"/>
        <v>0</v>
      </c>
      <c r="P100" s="164">
        <f t="shared" si="34"/>
        <v>0</v>
      </c>
      <c r="Q100" s="164">
        <f t="shared" si="34"/>
        <v>0</v>
      </c>
      <c r="R100" s="164">
        <f t="shared" si="34"/>
        <v>8.0599999999999987</v>
      </c>
      <c r="S100" s="164">
        <f t="shared" si="34"/>
        <v>0</v>
      </c>
      <c r="T100" s="164">
        <f t="shared" si="34"/>
        <v>0</v>
      </c>
      <c r="U100" s="164">
        <f t="shared" si="34"/>
        <v>0</v>
      </c>
      <c r="V100" s="164">
        <f t="shared" si="34"/>
        <v>0</v>
      </c>
      <c r="W100" s="164">
        <f t="shared" si="34"/>
        <v>0</v>
      </c>
      <c r="X100" s="164">
        <f t="shared" si="34"/>
        <v>0</v>
      </c>
      <c r="Y100" s="164">
        <f t="shared" si="34"/>
        <v>4.0599999999999996</v>
      </c>
      <c r="Z100" s="164">
        <f t="shared" si="34"/>
        <v>0</v>
      </c>
      <c r="AA100" s="164">
        <f t="shared" si="34"/>
        <v>0</v>
      </c>
      <c r="AB100" s="164">
        <f t="shared" si="34"/>
        <v>0</v>
      </c>
      <c r="AC100" s="164">
        <f t="shared" si="34"/>
        <v>0.2</v>
      </c>
      <c r="AD100" s="164">
        <f t="shared" si="34"/>
        <v>0</v>
      </c>
      <c r="AE100" s="164">
        <f t="shared" si="34"/>
        <v>0</v>
      </c>
      <c r="AF100" s="164">
        <f t="shared" si="34"/>
        <v>4.0599999999999996</v>
      </c>
      <c r="AG100" s="164">
        <f t="shared" si="34"/>
        <v>0</v>
      </c>
      <c r="AH100" s="164">
        <f t="shared" si="34"/>
        <v>0</v>
      </c>
      <c r="AI100" s="164">
        <f t="shared" si="34"/>
        <v>0</v>
      </c>
      <c r="AJ100" s="164">
        <f t="shared" si="34"/>
        <v>0</v>
      </c>
      <c r="AK100" s="164">
        <f t="shared" si="34"/>
        <v>0</v>
      </c>
      <c r="AL100" s="164">
        <f t="shared" si="34"/>
        <v>8</v>
      </c>
      <c r="AM100" s="164">
        <f t="shared" si="34"/>
        <v>4.0599999999999996</v>
      </c>
      <c r="AN100" s="164">
        <f t="shared" si="34"/>
        <v>0</v>
      </c>
      <c r="AO100" s="164">
        <f t="shared" si="34"/>
        <v>0</v>
      </c>
      <c r="AP100" s="164">
        <f t="shared" si="34"/>
        <v>0</v>
      </c>
      <c r="AQ100" s="164">
        <f t="shared" si="34"/>
        <v>0</v>
      </c>
      <c r="AR100" s="164">
        <f t="shared" si="34"/>
        <v>0</v>
      </c>
      <c r="AS100" s="164">
        <f t="shared" si="34"/>
        <v>0</v>
      </c>
      <c r="AT100" s="164">
        <f t="shared" si="21"/>
        <v>36.357999999999997</v>
      </c>
      <c r="AU100" s="164">
        <f t="shared" si="22"/>
        <v>0</v>
      </c>
      <c r="AV100" s="164">
        <f t="shared" si="23"/>
        <v>0</v>
      </c>
      <c r="AW100" s="164">
        <f t="shared" si="24"/>
        <v>0</v>
      </c>
      <c r="AX100" s="164">
        <f t="shared" si="25"/>
        <v>0.2</v>
      </c>
      <c r="AY100" s="164">
        <f t="shared" si="26"/>
        <v>0</v>
      </c>
      <c r="AZ100" s="164">
        <f t="shared" si="27"/>
        <v>8</v>
      </c>
    </row>
    <row r="101" spans="1:52" s="69" customFormat="1" ht="63">
      <c r="A101" s="132" t="s">
        <v>133</v>
      </c>
      <c r="B101" s="157" t="s">
        <v>215</v>
      </c>
      <c r="C101" s="131" t="s">
        <v>218</v>
      </c>
      <c r="D101" s="131">
        <f t="shared" ref="D101:AS101" si="35">SUM(D102:D117)</f>
        <v>6.9</v>
      </c>
      <c r="E101" s="131">
        <f t="shared" si="35"/>
        <v>0</v>
      </c>
      <c r="F101" s="131">
        <f t="shared" si="35"/>
        <v>3.3660000000000001</v>
      </c>
      <c r="G101" s="131">
        <f t="shared" si="35"/>
        <v>0.71499999999999997</v>
      </c>
      <c r="H101" s="131">
        <f t="shared" si="35"/>
        <v>0.21</v>
      </c>
      <c r="I101" s="131">
        <f t="shared" si="35"/>
        <v>0</v>
      </c>
      <c r="J101" s="131">
        <f t="shared" si="35"/>
        <v>8</v>
      </c>
      <c r="K101" s="131">
        <f t="shared" si="35"/>
        <v>0</v>
      </c>
      <c r="L101" s="131">
        <f t="shared" si="35"/>
        <v>0</v>
      </c>
      <c r="M101" s="131">
        <f t="shared" si="35"/>
        <v>0</v>
      </c>
      <c r="N101" s="131">
        <f t="shared" si="35"/>
        <v>0</v>
      </c>
      <c r="O101" s="131">
        <f t="shared" si="35"/>
        <v>0</v>
      </c>
      <c r="P101" s="131">
        <f t="shared" si="35"/>
        <v>0</v>
      </c>
      <c r="Q101" s="131">
        <f t="shared" si="35"/>
        <v>0</v>
      </c>
      <c r="R101" s="131">
        <f t="shared" si="35"/>
        <v>4</v>
      </c>
      <c r="S101" s="131">
        <f t="shared" si="35"/>
        <v>0</v>
      </c>
      <c r="T101" s="131">
        <f t="shared" si="35"/>
        <v>0</v>
      </c>
      <c r="U101" s="131">
        <f t="shared" si="35"/>
        <v>0</v>
      </c>
      <c r="V101" s="131">
        <f t="shared" si="35"/>
        <v>0</v>
      </c>
      <c r="W101" s="131">
        <f t="shared" si="35"/>
        <v>0</v>
      </c>
      <c r="X101" s="131">
        <f t="shared" si="35"/>
        <v>0</v>
      </c>
      <c r="Y101" s="131">
        <f t="shared" si="35"/>
        <v>0</v>
      </c>
      <c r="Z101" s="131">
        <f t="shared" si="35"/>
        <v>0</v>
      </c>
      <c r="AA101" s="131">
        <f t="shared" si="35"/>
        <v>0</v>
      </c>
      <c r="AB101" s="131">
        <f t="shared" si="35"/>
        <v>0</v>
      </c>
      <c r="AC101" s="131">
        <f t="shared" si="35"/>
        <v>0</v>
      </c>
      <c r="AD101" s="131">
        <f t="shared" si="35"/>
        <v>0</v>
      </c>
      <c r="AE101" s="131">
        <f t="shared" si="35"/>
        <v>0</v>
      </c>
      <c r="AF101" s="131">
        <f t="shared" si="35"/>
        <v>0</v>
      </c>
      <c r="AG101" s="131">
        <f t="shared" si="35"/>
        <v>0</v>
      </c>
      <c r="AH101" s="131">
        <f t="shared" si="35"/>
        <v>0</v>
      </c>
      <c r="AI101" s="131">
        <f t="shared" si="35"/>
        <v>0</v>
      </c>
      <c r="AJ101" s="131">
        <f t="shared" si="35"/>
        <v>0</v>
      </c>
      <c r="AK101" s="131">
        <f t="shared" si="35"/>
        <v>0</v>
      </c>
      <c r="AL101" s="131">
        <f t="shared" si="35"/>
        <v>8</v>
      </c>
      <c r="AM101" s="131">
        <f t="shared" si="35"/>
        <v>0</v>
      </c>
      <c r="AN101" s="131">
        <f t="shared" si="35"/>
        <v>0</v>
      </c>
      <c r="AO101" s="131">
        <f t="shared" si="35"/>
        <v>0</v>
      </c>
      <c r="AP101" s="131">
        <f t="shared" si="35"/>
        <v>0</v>
      </c>
      <c r="AQ101" s="131">
        <f t="shared" si="35"/>
        <v>0</v>
      </c>
      <c r="AR101" s="131">
        <f t="shared" si="35"/>
        <v>0</v>
      </c>
      <c r="AS101" s="131">
        <f t="shared" si="35"/>
        <v>0</v>
      </c>
      <c r="AT101" s="131">
        <f t="shared" si="21"/>
        <v>4</v>
      </c>
      <c r="AU101" s="131">
        <f t="shared" si="22"/>
        <v>0</v>
      </c>
      <c r="AV101" s="131">
        <f t="shared" si="23"/>
        <v>0</v>
      </c>
      <c r="AW101" s="131">
        <f t="shared" si="24"/>
        <v>0</v>
      </c>
      <c r="AX101" s="131">
        <f t="shared" si="25"/>
        <v>0</v>
      </c>
      <c r="AY101" s="131">
        <f t="shared" si="26"/>
        <v>0</v>
      </c>
      <c r="AZ101" s="131">
        <f t="shared" si="27"/>
        <v>8</v>
      </c>
    </row>
    <row r="102" spans="1:52" s="69" customFormat="1" ht="63">
      <c r="A102" s="63" t="s">
        <v>133</v>
      </c>
      <c r="B102" s="78" t="s">
        <v>385</v>
      </c>
      <c r="C102" s="79" t="s">
        <v>280</v>
      </c>
      <c r="D102" s="67">
        <v>0</v>
      </c>
      <c r="E102" s="66">
        <v>0</v>
      </c>
      <c r="F102" s="154">
        <v>0</v>
      </c>
      <c r="G102" s="154">
        <v>0</v>
      </c>
      <c r="H102" s="154">
        <v>0</v>
      </c>
      <c r="I102" s="154">
        <v>0</v>
      </c>
      <c r="J102" s="154">
        <v>0</v>
      </c>
      <c r="K102" s="154">
        <v>0</v>
      </c>
      <c r="L102" s="154">
        <v>0</v>
      </c>
      <c r="M102" s="154">
        <v>0</v>
      </c>
      <c r="N102" s="154">
        <v>0</v>
      </c>
      <c r="O102" s="154">
        <v>0</v>
      </c>
      <c r="P102" s="154">
        <v>0</v>
      </c>
      <c r="Q102" s="154">
        <v>0</v>
      </c>
      <c r="R102" s="154">
        <v>0</v>
      </c>
      <c r="S102" s="154">
        <v>0</v>
      </c>
      <c r="T102" s="154">
        <v>0</v>
      </c>
      <c r="U102" s="154">
        <v>0</v>
      </c>
      <c r="V102" s="154">
        <v>0</v>
      </c>
      <c r="W102" s="154">
        <v>0</v>
      </c>
      <c r="X102" s="154">
        <v>0</v>
      </c>
      <c r="Y102" s="67">
        <v>0</v>
      </c>
      <c r="Z102" s="66">
        <v>0</v>
      </c>
      <c r="AA102" s="154">
        <v>0</v>
      </c>
      <c r="AB102" s="67">
        <v>0</v>
      </c>
      <c r="AC102" s="66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f t="shared" si="21"/>
        <v>0</v>
      </c>
      <c r="AU102" s="154">
        <f t="shared" si="22"/>
        <v>0</v>
      </c>
      <c r="AV102" s="154">
        <f t="shared" si="23"/>
        <v>0</v>
      </c>
      <c r="AW102" s="67">
        <f t="shared" si="24"/>
        <v>0</v>
      </c>
      <c r="AX102" s="66">
        <f t="shared" si="25"/>
        <v>0</v>
      </c>
      <c r="AY102" s="154">
        <f t="shared" si="26"/>
        <v>0</v>
      </c>
      <c r="AZ102" s="154">
        <f t="shared" si="27"/>
        <v>0</v>
      </c>
    </row>
    <row r="103" spans="1:52" s="69" customFormat="1" ht="94.5">
      <c r="A103" s="63" t="s">
        <v>133</v>
      </c>
      <c r="B103" s="78" t="s">
        <v>281</v>
      </c>
      <c r="C103" s="79" t="s">
        <v>282</v>
      </c>
      <c r="D103" s="67">
        <v>0.4</v>
      </c>
      <c r="E103" s="66">
        <v>0</v>
      </c>
      <c r="F103" s="154">
        <v>3.3660000000000001</v>
      </c>
      <c r="G103" s="154">
        <v>0.71499999999999997</v>
      </c>
      <c r="H103" s="154">
        <v>0.21</v>
      </c>
      <c r="I103" s="154">
        <v>0</v>
      </c>
      <c r="J103" s="154">
        <v>0</v>
      </c>
      <c r="K103" s="154">
        <v>0</v>
      </c>
      <c r="L103" s="154">
        <v>0</v>
      </c>
      <c r="M103" s="154">
        <v>0</v>
      </c>
      <c r="N103" s="154">
        <v>0</v>
      </c>
      <c r="O103" s="154">
        <v>0</v>
      </c>
      <c r="P103" s="154">
        <v>0</v>
      </c>
      <c r="Q103" s="154">
        <v>0</v>
      </c>
      <c r="R103" s="154">
        <v>0</v>
      </c>
      <c r="S103" s="154">
        <v>0</v>
      </c>
      <c r="T103" s="154">
        <v>0</v>
      </c>
      <c r="U103" s="154">
        <v>0</v>
      </c>
      <c r="V103" s="154">
        <v>0</v>
      </c>
      <c r="W103" s="154">
        <v>0</v>
      </c>
      <c r="X103" s="154">
        <v>0</v>
      </c>
      <c r="Y103" s="67">
        <v>0</v>
      </c>
      <c r="Z103" s="66">
        <v>0</v>
      </c>
      <c r="AA103" s="154">
        <v>0</v>
      </c>
      <c r="AB103" s="67">
        <v>0</v>
      </c>
      <c r="AC103" s="66">
        <v>0</v>
      </c>
      <c r="AD103" s="154">
        <v>0</v>
      </c>
      <c r="AE103" s="154">
        <v>0</v>
      </c>
      <c r="AF103" s="154">
        <v>0</v>
      </c>
      <c r="AG103" s="154">
        <v>0</v>
      </c>
      <c r="AH103" s="154">
        <v>0</v>
      </c>
      <c r="AI103" s="154">
        <v>0</v>
      </c>
      <c r="AJ103" s="154">
        <v>0</v>
      </c>
      <c r="AK103" s="154">
        <v>0</v>
      </c>
      <c r="AL103" s="154">
        <v>0</v>
      </c>
      <c r="AM103" s="154">
        <v>0</v>
      </c>
      <c r="AN103" s="154">
        <v>0</v>
      </c>
      <c r="AO103" s="154">
        <v>0</v>
      </c>
      <c r="AP103" s="154">
        <v>0</v>
      </c>
      <c r="AQ103" s="154">
        <v>0</v>
      </c>
      <c r="AR103" s="154">
        <v>0</v>
      </c>
      <c r="AS103" s="154">
        <v>0</v>
      </c>
      <c r="AT103" s="154">
        <f t="shared" si="21"/>
        <v>0</v>
      </c>
      <c r="AU103" s="154">
        <f t="shared" si="22"/>
        <v>0</v>
      </c>
      <c r="AV103" s="154">
        <f t="shared" si="23"/>
        <v>0</v>
      </c>
      <c r="AW103" s="67">
        <f t="shared" si="24"/>
        <v>0</v>
      </c>
      <c r="AX103" s="66">
        <f t="shared" si="25"/>
        <v>0</v>
      </c>
      <c r="AY103" s="154">
        <f t="shared" si="26"/>
        <v>0</v>
      </c>
      <c r="AZ103" s="154">
        <f t="shared" si="27"/>
        <v>0</v>
      </c>
    </row>
    <row r="104" spans="1:52" s="69" customFormat="1" ht="63">
      <c r="A104" s="63" t="s">
        <v>133</v>
      </c>
      <c r="B104" s="78" t="s">
        <v>423</v>
      </c>
      <c r="C104" s="79" t="s">
        <v>450</v>
      </c>
      <c r="D104" s="36">
        <v>0</v>
      </c>
      <c r="E104" s="36">
        <v>0</v>
      </c>
      <c r="F104" s="154">
        <v>0</v>
      </c>
      <c r="G104" s="154">
        <v>0</v>
      </c>
      <c r="H104" s="154">
        <v>0</v>
      </c>
      <c r="I104" s="154">
        <v>0</v>
      </c>
      <c r="J104" s="154">
        <v>0</v>
      </c>
      <c r="K104" s="154">
        <v>0</v>
      </c>
      <c r="L104" s="154">
        <v>0</v>
      </c>
      <c r="M104" s="154">
        <v>0</v>
      </c>
      <c r="N104" s="154">
        <v>0</v>
      </c>
      <c r="O104" s="154">
        <v>0</v>
      </c>
      <c r="P104" s="154">
        <v>0</v>
      </c>
      <c r="Q104" s="154">
        <v>0</v>
      </c>
      <c r="R104" s="154">
        <v>0</v>
      </c>
      <c r="S104" s="154">
        <v>0</v>
      </c>
      <c r="T104" s="154">
        <v>0</v>
      </c>
      <c r="U104" s="154">
        <v>0</v>
      </c>
      <c r="V104" s="154">
        <v>0</v>
      </c>
      <c r="W104" s="154">
        <v>0</v>
      </c>
      <c r="X104" s="154">
        <v>0</v>
      </c>
      <c r="Y104" s="36">
        <v>0</v>
      </c>
      <c r="Z104" s="36">
        <v>0</v>
      </c>
      <c r="AA104" s="154">
        <v>0</v>
      </c>
      <c r="AB104" s="36">
        <v>0</v>
      </c>
      <c r="AC104" s="36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f t="shared" si="21"/>
        <v>0</v>
      </c>
      <c r="AU104" s="154">
        <f t="shared" si="22"/>
        <v>0</v>
      </c>
      <c r="AV104" s="154">
        <f t="shared" si="23"/>
        <v>0</v>
      </c>
      <c r="AW104" s="36">
        <f t="shared" si="24"/>
        <v>0</v>
      </c>
      <c r="AX104" s="36">
        <f t="shared" si="25"/>
        <v>0</v>
      </c>
      <c r="AY104" s="154">
        <f t="shared" si="26"/>
        <v>0</v>
      </c>
      <c r="AZ104" s="154">
        <f t="shared" si="27"/>
        <v>0</v>
      </c>
    </row>
    <row r="105" spans="1:52" s="69" customFormat="1" ht="63">
      <c r="A105" s="63" t="s">
        <v>133</v>
      </c>
      <c r="B105" s="78" t="s">
        <v>505</v>
      </c>
      <c r="C105" s="79" t="s">
        <v>506</v>
      </c>
      <c r="D105" s="52">
        <v>2.5</v>
      </c>
      <c r="E105" s="36">
        <v>0</v>
      </c>
      <c r="F105" s="154">
        <v>0</v>
      </c>
      <c r="G105" s="154">
        <v>0</v>
      </c>
      <c r="H105" s="154">
        <v>0</v>
      </c>
      <c r="I105" s="154">
        <v>0</v>
      </c>
      <c r="J105" s="154">
        <v>0</v>
      </c>
      <c r="K105" s="154">
        <v>0</v>
      </c>
      <c r="L105" s="154">
        <v>0</v>
      </c>
      <c r="M105" s="154">
        <v>0</v>
      </c>
      <c r="N105" s="154">
        <v>0</v>
      </c>
      <c r="O105" s="154">
        <v>0</v>
      </c>
      <c r="P105" s="154">
        <v>0</v>
      </c>
      <c r="Q105" s="154">
        <v>0</v>
      </c>
      <c r="R105" s="154">
        <v>0</v>
      </c>
      <c r="S105" s="154">
        <v>0</v>
      </c>
      <c r="T105" s="154">
        <v>0</v>
      </c>
      <c r="U105" s="154">
        <v>0</v>
      </c>
      <c r="V105" s="154">
        <v>0</v>
      </c>
      <c r="W105" s="154">
        <v>0</v>
      </c>
      <c r="X105" s="154">
        <v>0</v>
      </c>
      <c r="Y105" s="52">
        <v>0</v>
      </c>
      <c r="Z105" s="36">
        <v>0</v>
      </c>
      <c r="AA105" s="154">
        <v>0</v>
      </c>
      <c r="AB105" s="52">
        <v>0</v>
      </c>
      <c r="AC105" s="36">
        <v>0</v>
      </c>
      <c r="AD105" s="154">
        <v>0</v>
      </c>
      <c r="AE105" s="154">
        <v>0</v>
      </c>
      <c r="AF105" s="154">
        <v>0</v>
      </c>
      <c r="AG105" s="154">
        <v>0</v>
      </c>
      <c r="AH105" s="154">
        <v>0</v>
      </c>
      <c r="AI105" s="154">
        <v>0</v>
      </c>
      <c r="AJ105" s="154">
        <v>0</v>
      </c>
      <c r="AK105" s="154">
        <v>0</v>
      </c>
      <c r="AL105" s="154">
        <v>0</v>
      </c>
      <c r="AM105" s="154">
        <v>0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f t="shared" si="21"/>
        <v>0</v>
      </c>
      <c r="AU105" s="154">
        <f t="shared" si="22"/>
        <v>0</v>
      </c>
      <c r="AV105" s="154">
        <f t="shared" si="23"/>
        <v>0</v>
      </c>
      <c r="AW105" s="52">
        <f t="shared" si="24"/>
        <v>0</v>
      </c>
      <c r="AX105" s="36">
        <f t="shared" si="25"/>
        <v>0</v>
      </c>
      <c r="AY105" s="154">
        <f t="shared" si="26"/>
        <v>0</v>
      </c>
      <c r="AZ105" s="154">
        <f t="shared" si="27"/>
        <v>0</v>
      </c>
    </row>
    <row r="106" spans="1:52" s="69" customFormat="1" ht="47.25">
      <c r="A106" s="133" t="s">
        <v>133</v>
      </c>
      <c r="B106" s="139" t="s">
        <v>507</v>
      </c>
      <c r="C106" s="79" t="s">
        <v>508</v>
      </c>
      <c r="D106" s="155">
        <v>0</v>
      </c>
      <c r="E106" s="154">
        <v>0</v>
      </c>
      <c r="F106" s="154">
        <v>0</v>
      </c>
      <c r="G106" s="154">
        <v>0</v>
      </c>
      <c r="H106" s="154">
        <v>0</v>
      </c>
      <c r="I106" s="154">
        <v>0</v>
      </c>
      <c r="J106" s="154">
        <v>0</v>
      </c>
      <c r="K106" s="154">
        <v>0</v>
      </c>
      <c r="L106" s="154">
        <v>0</v>
      </c>
      <c r="M106" s="154">
        <v>0</v>
      </c>
      <c r="N106" s="154">
        <v>0</v>
      </c>
      <c r="O106" s="154">
        <v>0</v>
      </c>
      <c r="P106" s="154">
        <v>0</v>
      </c>
      <c r="Q106" s="154">
        <v>0</v>
      </c>
      <c r="R106" s="154">
        <v>0</v>
      </c>
      <c r="S106" s="154">
        <v>0</v>
      </c>
      <c r="T106" s="154">
        <v>0</v>
      </c>
      <c r="U106" s="154">
        <v>0</v>
      </c>
      <c r="V106" s="154">
        <v>0</v>
      </c>
      <c r="W106" s="154">
        <v>0</v>
      </c>
      <c r="X106" s="154">
        <v>0</v>
      </c>
      <c r="Y106" s="155">
        <v>0</v>
      </c>
      <c r="Z106" s="154">
        <v>0</v>
      </c>
      <c r="AA106" s="154">
        <v>0</v>
      </c>
      <c r="AB106" s="155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f t="shared" si="21"/>
        <v>0</v>
      </c>
      <c r="AU106" s="154">
        <f t="shared" si="22"/>
        <v>0</v>
      </c>
      <c r="AV106" s="154">
        <f t="shared" si="23"/>
        <v>0</v>
      </c>
      <c r="AW106" s="155">
        <f t="shared" si="24"/>
        <v>0</v>
      </c>
      <c r="AX106" s="154">
        <f t="shared" si="25"/>
        <v>0</v>
      </c>
      <c r="AY106" s="154">
        <f t="shared" si="26"/>
        <v>0</v>
      </c>
      <c r="AZ106" s="154">
        <f t="shared" si="27"/>
        <v>0</v>
      </c>
    </row>
    <row r="107" spans="1:52" s="69" customFormat="1" ht="63">
      <c r="A107" s="199" t="s">
        <v>133</v>
      </c>
      <c r="B107" s="200" t="s">
        <v>1854</v>
      </c>
      <c r="C107" s="199" t="s">
        <v>509</v>
      </c>
      <c r="D107" s="66">
        <v>0</v>
      </c>
      <c r="E107" s="202">
        <v>0</v>
      </c>
      <c r="F107" s="203">
        <v>0</v>
      </c>
      <c r="G107" s="203">
        <v>0</v>
      </c>
      <c r="H107" s="203">
        <v>0</v>
      </c>
      <c r="I107" s="203">
        <v>0</v>
      </c>
      <c r="J107" s="203">
        <v>0</v>
      </c>
      <c r="K107" s="203">
        <v>0</v>
      </c>
      <c r="L107" s="203">
        <v>0</v>
      </c>
      <c r="M107" s="203">
        <v>0</v>
      </c>
      <c r="N107" s="203">
        <v>0</v>
      </c>
      <c r="O107" s="203">
        <v>0</v>
      </c>
      <c r="P107" s="203">
        <v>0</v>
      </c>
      <c r="Q107" s="203">
        <v>0</v>
      </c>
      <c r="R107" s="203">
        <v>0</v>
      </c>
      <c r="S107" s="203">
        <v>0</v>
      </c>
      <c r="T107" s="203">
        <v>0</v>
      </c>
      <c r="U107" s="203">
        <v>0</v>
      </c>
      <c r="V107" s="203">
        <v>0</v>
      </c>
      <c r="W107" s="203">
        <v>0</v>
      </c>
      <c r="X107" s="203">
        <v>0</v>
      </c>
      <c r="Y107" s="66">
        <v>0</v>
      </c>
      <c r="Z107" s="202">
        <v>0</v>
      </c>
      <c r="AA107" s="203">
        <v>0</v>
      </c>
      <c r="AB107" s="66">
        <v>0</v>
      </c>
      <c r="AC107" s="202">
        <v>0</v>
      </c>
      <c r="AD107" s="203">
        <v>0</v>
      </c>
      <c r="AE107" s="203">
        <v>0</v>
      </c>
      <c r="AF107" s="203">
        <v>0</v>
      </c>
      <c r="AG107" s="203">
        <v>0</v>
      </c>
      <c r="AH107" s="203">
        <v>0</v>
      </c>
      <c r="AI107" s="203">
        <v>0</v>
      </c>
      <c r="AJ107" s="203">
        <v>0</v>
      </c>
      <c r="AK107" s="203">
        <v>0</v>
      </c>
      <c r="AL107" s="203">
        <v>0</v>
      </c>
      <c r="AM107" s="203">
        <v>0</v>
      </c>
      <c r="AN107" s="203">
        <v>0</v>
      </c>
      <c r="AO107" s="203">
        <v>0</v>
      </c>
      <c r="AP107" s="203">
        <v>0</v>
      </c>
      <c r="AQ107" s="203">
        <v>0</v>
      </c>
      <c r="AR107" s="203">
        <v>0</v>
      </c>
      <c r="AS107" s="203">
        <v>0</v>
      </c>
      <c r="AT107" s="203">
        <f t="shared" si="21"/>
        <v>0</v>
      </c>
      <c r="AU107" s="203">
        <f t="shared" si="22"/>
        <v>0</v>
      </c>
      <c r="AV107" s="203">
        <f t="shared" si="23"/>
        <v>0</v>
      </c>
      <c r="AW107" s="66">
        <f t="shared" si="24"/>
        <v>0</v>
      </c>
      <c r="AX107" s="202">
        <f t="shared" si="25"/>
        <v>0</v>
      </c>
      <c r="AY107" s="203">
        <f t="shared" si="26"/>
        <v>0</v>
      </c>
      <c r="AZ107" s="203">
        <f t="shared" si="27"/>
        <v>0</v>
      </c>
    </row>
    <row r="108" spans="1:52" s="69" customFormat="1" ht="31.5">
      <c r="A108" s="63" t="s">
        <v>133</v>
      </c>
      <c r="B108" s="54" t="s">
        <v>1019</v>
      </c>
      <c r="C108" s="34" t="s">
        <v>1020</v>
      </c>
      <c r="D108" s="66">
        <v>0</v>
      </c>
      <c r="E108" s="66">
        <v>0</v>
      </c>
      <c r="F108" s="154">
        <v>0</v>
      </c>
      <c r="G108" s="154">
        <v>0</v>
      </c>
      <c r="H108" s="154">
        <v>0</v>
      </c>
      <c r="I108" s="154">
        <v>0</v>
      </c>
      <c r="J108" s="154">
        <v>0</v>
      </c>
      <c r="K108" s="154">
        <v>0</v>
      </c>
      <c r="L108" s="154">
        <v>0</v>
      </c>
      <c r="M108" s="154">
        <v>0</v>
      </c>
      <c r="N108" s="154">
        <v>0</v>
      </c>
      <c r="O108" s="154">
        <v>0</v>
      </c>
      <c r="P108" s="154">
        <v>0</v>
      </c>
      <c r="Q108" s="154">
        <v>0</v>
      </c>
      <c r="R108" s="154">
        <v>0</v>
      </c>
      <c r="S108" s="154">
        <v>0</v>
      </c>
      <c r="T108" s="154">
        <v>0</v>
      </c>
      <c r="U108" s="154">
        <v>0</v>
      </c>
      <c r="V108" s="154">
        <v>0</v>
      </c>
      <c r="W108" s="154">
        <v>0</v>
      </c>
      <c r="X108" s="154">
        <v>0</v>
      </c>
      <c r="Y108" s="66">
        <v>0</v>
      </c>
      <c r="Z108" s="66">
        <v>0</v>
      </c>
      <c r="AA108" s="154">
        <v>0</v>
      </c>
      <c r="AB108" s="66">
        <v>0</v>
      </c>
      <c r="AC108" s="66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f t="shared" si="21"/>
        <v>0</v>
      </c>
      <c r="AU108" s="154">
        <f t="shared" si="22"/>
        <v>0</v>
      </c>
      <c r="AV108" s="154">
        <f t="shared" si="23"/>
        <v>0</v>
      </c>
      <c r="AW108" s="66">
        <f t="shared" si="24"/>
        <v>0</v>
      </c>
      <c r="AX108" s="66">
        <f t="shared" si="25"/>
        <v>0</v>
      </c>
      <c r="AY108" s="154">
        <f t="shared" si="26"/>
        <v>0</v>
      </c>
      <c r="AZ108" s="154">
        <f t="shared" si="27"/>
        <v>0</v>
      </c>
    </row>
    <row r="109" spans="1:52" s="69" customFormat="1" ht="31.5">
      <c r="A109" s="63" t="s">
        <v>133</v>
      </c>
      <c r="B109" s="54" t="s">
        <v>1021</v>
      </c>
      <c r="C109" s="63" t="s">
        <v>1022</v>
      </c>
      <c r="D109" s="52">
        <v>0</v>
      </c>
      <c r="E109" s="36">
        <v>0</v>
      </c>
      <c r="F109" s="154">
        <v>0</v>
      </c>
      <c r="G109" s="154">
        <v>0</v>
      </c>
      <c r="H109" s="154">
        <v>0</v>
      </c>
      <c r="I109" s="154">
        <v>0</v>
      </c>
      <c r="J109" s="154">
        <v>0</v>
      </c>
      <c r="K109" s="154">
        <v>0</v>
      </c>
      <c r="L109" s="154">
        <v>0</v>
      </c>
      <c r="M109" s="154">
        <v>0</v>
      </c>
      <c r="N109" s="154">
        <v>0</v>
      </c>
      <c r="O109" s="154">
        <v>0</v>
      </c>
      <c r="P109" s="154">
        <v>0</v>
      </c>
      <c r="Q109" s="154">
        <v>0</v>
      </c>
      <c r="R109" s="154">
        <v>0</v>
      </c>
      <c r="S109" s="154">
        <v>0</v>
      </c>
      <c r="T109" s="154">
        <v>0</v>
      </c>
      <c r="U109" s="154">
        <v>0</v>
      </c>
      <c r="V109" s="154">
        <v>0</v>
      </c>
      <c r="W109" s="154">
        <v>0</v>
      </c>
      <c r="X109" s="154">
        <v>0</v>
      </c>
      <c r="Y109" s="52">
        <v>0</v>
      </c>
      <c r="Z109" s="36">
        <v>0</v>
      </c>
      <c r="AA109" s="154">
        <v>0</v>
      </c>
      <c r="AB109" s="52">
        <v>0</v>
      </c>
      <c r="AC109" s="36">
        <v>0</v>
      </c>
      <c r="AD109" s="154">
        <v>0</v>
      </c>
      <c r="AE109" s="154">
        <v>0</v>
      </c>
      <c r="AF109" s="154">
        <v>0</v>
      </c>
      <c r="AG109" s="154">
        <v>0</v>
      </c>
      <c r="AH109" s="154">
        <v>0</v>
      </c>
      <c r="AI109" s="154">
        <v>0</v>
      </c>
      <c r="AJ109" s="154">
        <v>0</v>
      </c>
      <c r="AK109" s="154">
        <v>0</v>
      </c>
      <c r="AL109" s="154">
        <v>0</v>
      </c>
      <c r="AM109" s="154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f t="shared" si="21"/>
        <v>0</v>
      </c>
      <c r="AU109" s="154">
        <f t="shared" si="22"/>
        <v>0</v>
      </c>
      <c r="AV109" s="154">
        <f t="shared" si="23"/>
        <v>0</v>
      </c>
      <c r="AW109" s="52">
        <f t="shared" si="24"/>
        <v>0</v>
      </c>
      <c r="AX109" s="36">
        <f t="shared" si="25"/>
        <v>0</v>
      </c>
      <c r="AY109" s="154">
        <f t="shared" si="26"/>
        <v>0</v>
      </c>
      <c r="AZ109" s="154">
        <f t="shared" si="27"/>
        <v>0</v>
      </c>
    </row>
    <row r="110" spans="1:52" s="69" customFormat="1" ht="47.25">
      <c r="A110" s="63" t="s">
        <v>133</v>
      </c>
      <c r="B110" s="54" t="s">
        <v>1023</v>
      </c>
      <c r="C110" s="63" t="s">
        <v>1024</v>
      </c>
      <c r="D110" s="52">
        <v>0</v>
      </c>
      <c r="E110" s="36">
        <v>0</v>
      </c>
      <c r="F110" s="154">
        <v>0</v>
      </c>
      <c r="G110" s="154">
        <v>0</v>
      </c>
      <c r="H110" s="154">
        <v>0</v>
      </c>
      <c r="I110" s="154">
        <v>0</v>
      </c>
      <c r="J110" s="154">
        <v>0</v>
      </c>
      <c r="K110" s="154">
        <v>0</v>
      </c>
      <c r="L110" s="154">
        <v>0</v>
      </c>
      <c r="M110" s="154">
        <v>0</v>
      </c>
      <c r="N110" s="154">
        <v>0</v>
      </c>
      <c r="O110" s="154">
        <v>0</v>
      </c>
      <c r="P110" s="154">
        <v>0</v>
      </c>
      <c r="Q110" s="154">
        <v>0</v>
      </c>
      <c r="R110" s="154">
        <v>0</v>
      </c>
      <c r="S110" s="154">
        <v>0</v>
      </c>
      <c r="T110" s="154">
        <v>0</v>
      </c>
      <c r="U110" s="154">
        <v>0</v>
      </c>
      <c r="V110" s="154">
        <v>0</v>
      </c>
      <c r="W110" s="154">
        <v>0</v>
      </c>
      <c r="X110" s="154">
        <v>0</v>
      </c>
      <c r="Y110" s="52">
        <v>0</v>
      </c>
      <c r="Z110" s="36">
        <v>0</v>
      </c>
      <c r="AA110" s="154">
        <v>0</v>
      </c>
      <c r="AB110" s="52">
        <v>0</v>
      </c>
      <c r="AC110" s="36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f t="shared" si="21"/>
        <v>0</v>
      </c>
      <c r="AU110" s="154">
        <f t="shared" si="22"/>
        <v>0</v>
      </c>
      <c r="AV110" s="154">
        <f t="shared" si="23"/>
        <v>0</v>
      </c>
      <c r="AW110" s="52">
        <f t="shared" si="24"/>
        <v>0</v>
      </c>
      <c r="AX110" s="36">
        <f t="shared" si="25"/>
        <v>0</v>
      </c>
      <c r="AY110" s="154">
        <f t="shared" si="26"/>
        <v>0</v>
      </c>
      <c r="AZ110" s="154">
        <f t="shared" si="27"/>
        <v>0</v>
      </c>
    </row>
    <row r="111" spans="1:52" s="69" customFormat="1" ht="47.25">
      <c r="A111" s="63" t="s">
        <v>133</v>
      </c>
      <c r="B111" s="54" t="s">
        <v>1025</v>
      </c>
      <c r="C111" s="63" t="s">
        <v>1026</v>
      </c>
      <c r="D111" s="52">
        <v>0</v>
      </c>
      <c r="E111" s="36">
        <v>0</v>
      </c>
      <c r="F111" s="154">
        <v>0</v>
      </c>
      <c r="G111" s="154">
        <v>0</v>
      </c>
      <c r="H111" s="154">
        <v>0</v>
      </c>
      <c r="I111" s="154">
        <v>0</v>
      </c>
      <c r="J111" s="154">
        <v>0</v>
      </c>
      <c r="K111" s="154">
        <v>0</v>
      </c>
      <c r="L111" s="154">
        <v>0</v>
      </c>
      <c r="M111" s="154">
        <v>0</v>
      </c>
      <c r="N111" s="154">
        <v>0</v>
      </c>
      <c r="O111" s="154">
        <v>0</v>
      </c>
      <c r="P111" s="154">
        <v>0</v>
      </c>
      <c r="Q111" s="154">
        <v>0</v>
      </c>
      <c r="R111" s="154">
        <v>0</v>
      </c>
      <c r="S111" s="154">
        <v>0</v>
      </c>
      <c r="T111" s="154">
        <v>0</v>
      </c>
      <c r="U111" s="154">
        <v>0</v>
      </c>
      <c r="V111" s="154">
        <v>0</v>
      </c>
      <c r="W111" s="154">
        <v>0</v>
      </c>
      <c r="X111" s="154">
        <v>0</v>
      </c>
      <c r="Y111" s="52">
        <v>0</v>
      </c>
      <c r="Z111" s="36">
        <v>0</v>
      </c>
      <c r="AA111" s="154">
        <v>0</v>
      </c>
      <c r="AB111" s="52">
        <v>0</v>
      </c>
      <c r="AC111" s="36">
        <v>0</v>
      </c>
      <c r="AD111" s="154">
        <v>0</v>
      </c>
      <c r="AE111" s="154">
        <v>0</v>
      </c>
      <c r="AF111" s="154">
        <v>0</v>
      </c>
      <c r="AG111" s="154">
        <v>0</v>
      </c>
      <c r="AH111" s="154">
        <v>0</v>
      </c>
      <c r="AI111" s="154">
        <v>0</v>
      </c>
      <c r="AJ111" s="154">
        <v>0</v>
      </c>
      <c r="AK111" s="154">
        <v>0</v>
      </c>
      <c r="AL111" s="154">
        <v>0</v>
      </c>
      <c r="AM111" s="154">
        <v>0</v>
      </c>
      <c r="AN111" s="154">
        <v>0</v>
      </c>
      <c r="AO111" s="154">
        <v>0</v>
      </c>
      <c r="AP111" s="154">
        <v>0</v>
      </c>
      <c r="AQ111" s="154">
        <v>0</v>
      </c>
      <c r="AR111" s="154">
        <v>0</v>
      </c>
      <c r="AS111" s="154">
        <v>0</v>
      </c>
      <c r="AT111" s="154">
        <f t="shared" si="21"/>
        <v>0</v>
      </c>
      <c r="AU111" s="154">
        <f t="shared" si="22"/>
        <v>0</v>
      </c>
      <c r="AV111" s="154">
        <f t="shared" si="23"/>
        <v>0</v>
      </c>
      <c r="AW111" s="52">
        <f t="shared" si="24"/>
        <v>0</v>
      </c>
      <c r="AX111" s="36">
        <f t="shared" si="25"/>
        <v>0</v>
      </c>
      <c r="AY111" s="154">
        <f t="shared" si="26"/>
        <v>0</v>
      </c>
      <c r="AZ111" s="154">
        <f t="shared" si="27"/>
        <v>0</v>
      </c>
    </row>
    <row r="112" spans="1:52" s="69" customFormat="1" ht="31.5">
      <c r="A112" s="63" t="s">
        <v>133</v>
      </c>
      <c r="B112" s="54" t="s">
        <v>1027</v>
      </c>
      <c r="C112" s="63" t="s">
        <v>1028</v>
      </c>
      <c r="D112" s="52">
        <v>0</v>
      </c>
      <c r="E112" s="36">
        <v>0</v>
      </c>
      <c r="F112" s="154">
        <v>0</v>
      </c>
      <c r="G112" s="154">
        <v>0</v>
      </c>
      <c r="H112" s="154">
        <v>0</v>
      </c>
      <c r="I112" s="154">
        <v>0</v>
      </c>
      <c r="J112" s="154">
        <v>0</v>
      </c>
      <c r="K112" s="154">
        <v>0</v>
      </c>
      <c r="L112" s="154">
        <v>0</v>
      </c>
      <c r="M112" s="154">
        <v>0</v>
      </c>
      <c r="N112" s="154">
        <v>0</v>
      </c>
      <c r="O112" s="154">
        <v>0</v>
      </c>
      <c r="P112" s="154">
        <v>0</v>
      </c>
      <c r="Q112" s="154">
        <v>0</v>
      </c>
      <c r="R112" s="154">
        <v>0</v>
      </c>
      <c r="S112" s="154">
        <v>0</v>
      </c>
      <c r="T112" s="154">
        <v>0</v>
      </c>
      <c r="U112" s="154">
        <v>0</v>
      </c>
      <c r="V112" s="154">
        <v>0</v>
      </c>
      <c r="W112" s="154">
        <v>0</v>
      </c>
      <c r="X112" s="154">
        <v>0</v>
      </c>
      <c r="Y112" s="52">
        <v>0</v>
      </c>
      <c r="Z112" s="36">
        <v>0</v>
      </c>
      <c r="AA112" s="154">
        <v>0</v>
      </c>
      <c r="AB112" s="52">
        <v>0</v>
      </c>
      <c r="AC112" s="36">
        <v>0</v>
      </c>
      <c r="AD112" s="154">
        <v>0</v>
      </c>
      <c r="AE112" s="154">
        <v>0</v>
      </c>
      <c r="AF112" s="154">
        <v>0</v>
      </c>
      <c r="AG112" s="154">
        <v>0</v>
      </c>
      <c r="AH112" s="154">
        <v>0</v>
      </c>
      <c r="AI112" s="154">
        <v>0</v>
      </c>
      <c r="AJ112" s="154">
        <v>0</v>
      </c>
      <c r="AK112" s="154">
        <v>0</v>
      </c>
      <c r="AL112" s="154">
        <v>0</v>
      </c>
      <c r="AM112" s="154">
        <v>0</v>
      </c>
      <c r="AN112" s="154">
        <v>0</v>
      </c>
      <c r="AO112" s="154">
        <v>0</v>
      </c>
      <c r="AP112" s="154">
        <v>0</v>
      </c>
      <c r="AQ112" s="154">
        <v>0</v>
      </c>
      <c r="AR112" s="154">
        <v>0</v>
      </c>
      <c r="AS112" s="154">
        <v>0</v>
      </c>
      <c r="AT112" s="154">
        <f t="shared" si="21"/>
        <v>0</v>
      </c>
      <c r="AU112" s="154">
        <f t="shared" si="22"/>
        <v>0</v>
      </c>
      <c r="AV112" s="154">
        <f t="shared" si="23"/>
        <v>0</v>
      </c>
      <c r="AW112" s="52">
        <f t="shared" si="24"/>
        <v>0</v>
      </c>
      <c r="AX112" s="36">
        <f t="shared" si="25"/>
        <v>0</v>
      </c>
      <c r="AY112" s="154">
        <f t="shared" si="26"/>
        <v>0</v>
      </c>
      <c r="AZ112" s="154">
        <f t="shared" si="27"/>
        <v>0</v>
      </c>
    </row>
    <row r="113" spans="1:52" s="69" customFormat="1" ht="31.5">
      <c r="A113" s="63" t="s">
        <v>133</v>
      </c>
      <c r="B113" s="54" t="s">
        <v>1029</v>
      </c>
      <c r="C113" s="63" t="s">
        <v>1030</v>
      </c>
      <c r="D113" s="52">
        <v>0</v>
      </c>
      <c r="E113" s="36">
        <v>0</v>
      </c>
      <c r="F113" s="154">
        <v>0</v>
      </c>
      <c r="G113" s="154">
        <v>0</v>
      </c>
      <c r="H113" s="154">
        <v>0</v>
      </c>
      <c r="I113" s="154">
        <v>0</v>
      </c>
      <c r="J113" s="154">
        <v>0</v>
      </c>
      <c r="K113" s="154">
        <v>0</v>
      </c>
      <c r="L113" s="154">
        <v>0</v>
      </c>
      <c r="M113" s="154">
        <v>0</v>
      </c>
      <c r="N113" s="154">
        <v>0</v>
      </c>
      <c r="O113" s="154">
        <v>0</v>
      </c>
      <c r="P113" s="154">
        <v>0</v>
      </c>
      <c r="Q113" s="154">
        <v>0</v>
      </c>
      <c r="R113" s="154">
        <v>0</v>
      </c>
      <c r="S113" s="154">
        <v>0</v>
      </c>
      <c r="T113" s="154">
        <v>0</v>
      </c>
      <c r="U113" s="154">
        <v>0</v>
      </c>
      <c r="V113" s="154">
        <v>0</v>
      </c>
      <c r="W113" s="154">
        <v>0</v>
      </c>
      <c r="X113" s="154">
        <v>0</v>
      </c>
      <c r="Y113" s="52">
        <v>0</v>
      </c>
      <c r="Z113" s="36">
        <v>0</v>
      </c>
      <c r="AA113" s="154">
        <v>0</v>
      </c>
      <c r="AB113" s="52">
        <v>0</v>
      </c>
      <c r="AC113" s="36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f t="shared" si="21"/>
        <v>0</v>
      </c>
      <c r="AU113" s="154">
        <f t="shared" si="22"/>
        <v>0</v>
      </c>
      <c r="AV113" s="154">
        <f t="shared" si="23"/>
        <v>0</v>
      </c>
      <c r="AW113" s="52">
        <f t="shared" si="24"/>
        <v>0</v>
      </c>
      <c r="AX113" s="36">
        <f t="shared" si="25"/>
        <v>0</v>
      </c>
      <c r="AY113" s="154">
        <f t="shared" si="26"/>
        <v>0</v>
      </c>
      <c r="AZ113" s="154">
        <f t="shared" si="27"/>
        <v>0</v>
      </c>
    </row>
    <row r="114" spans="1:52" s="69" customFormat="1" ht="31.5">
      <c r="A114" s="63" t="s">
        <v>133</v>
      </c>
      <c r="B114" s="54" t="s">
        <v>1031</v>
      </c>
      <c r="C114" s="63" t="s">
        <v>1032</v>
      </c>
      <c r="D114" s="67">
        <v>0</v>
      </c>
      <c r="E114" s="66">
        <v>0</v>
      </c>
      <c r="F114" s="154">
        <v>0</v>
      </c>
      <c r="G114" s="154">
        <v>0</v>
      </c>
      <c r="H114" s="154">
        <v>0</v>
      </c>
      <c r="I114" s="154">
        <v>0</v>
      </c>
      <c r="J114" s="154">
        <v>0</v>
      </c>
      <c r="K114" s="154">
        <v>0</v>
      </c>
      <c r="L114" s="154">
        <v>0</v>
      </c>
      <c r="M114" s="154">
        <v>0</v>
      </c>
      <c r="N114" s="154">
        <v>0</v>
      </c>
      <c r="O114" s="154">
        <v>0</v>
      </c>
      <c r="P114" s="154">
        <v>0</v>
      </c>
      <c r="Q114" s="154">
        <v>0</v>
      </c>
      <c r="R114" s="154">
        <v>0</v>
      </c>
      <c r="S114" s="154">
        <v>0</v>
      </c>
      <c r="T114" s="154">
        <v>0</v>
      </c>
      <c r="U114" s="154">
        <v>0</v>
      </c>
      <c r="V114" s="154">
        <v>0</v>
      </c>
      <c r="W114" s="154">
        <v>0</v>
      </c>
      <c r="X114" s="154">
        <v>0</v>
      </c>
      <c r="Y114" s="67">
        <v>0</v>
      </c>
      <c r="Z114" s="66">
        <v>0</v>
      </c>
      <c r="AA114" s="154">
        <v>0</v>
      </c>
      <c r="AB114" s="67">
        <v>0</v>
      </c>
      <c r="AC114" s="66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f t="shared" si="21"/>
        <v>0</v>
      </c>
      <c r="AU114" s="154">
        <f t="shared" si="22"/>
        <v>0</v>
      </c>
      <c r="AV114" s="154">
        <f t="shared" si="23"/>
        <v>0</v>
      </c>
      <c r="AW114" s="67">
        <f t="shared" si="24"/>
        <v>0</v>
      </c>
      <c r="AX114" s="66">
        <f t="shared" si="25"/>
        <v>0</v>
      </c>
      <c r="AY114" s="154">
        <f t="shared" si="26"/>
        <v>0</v>
      </c>
      <c r="AZ114" s="154">
        <f t="shared" si="27"/>
        <v>0</v>
      </c>
    </row>
    <row r="115" spans="1:52" s="69" customFormat="1" ht="47.25">
      <c r="A115" s="63" t="s">
        <v>133</v>
      </c>
      <c r="B115" s="54" t="s">
        <v>1033</v>
      </c>
      <c r="C115" s="63" t="s">
        <v>1034</v>
      </c>
      <c r="D115" s="67">
        <v>0</v>
      </c>
      <c r="E115" s="66">
        <v>0</v>
      </c>
      <c r="F115" s="154">
        <v>0</v>
      </c>
      <c r="G115" s="154">
        <v>0</v>
      </c>
      <c r="H115" s="154">
        <v>0</v>
      </c>
      <c r="I115" s="154">
        <v>0</v>
      </c>
      <c r="J115" s="154">
        <v>8</v>
      </c>
      <c r="K115" s="154">
        <v>0</v>
      </c>
      <c r="L115" s="154">
        <v>0</v>
      </c>
      <c r="M115" s="154">
        <v>0</v>
      </c>
      <c r="N115" s="154">
        <v>0</v>
      </c>
      <c r="O115" s="154">
        <v>0</v>
      </c>
      <c r="P115" s="154">
        <v>0</v>
      </c>
      <c r="Q115" s="154">
        <v>0</v>
      </c>
      <c r="R115" s="154">
        <v>0</v>
      </c>
      <c r="S115" s="154">
        <v>0</v>
      </c>
      <c r="T115" s="154">
        <v>0</v>
      </c>
      <c r="U115" s="154">
        <v>0</v>
      </c>
      <c r="V115" s="154">
        <v>0</v>
      </c>
      <c r="W115" s="154">
        <v>0</v>
      </c>
      <c r="X115" s="154">
        <v>0</v>
      </c>
      <c r="Y115" s="67">
        <v>0</v>
      </c>
      <c r="Z115" s="66">
        <v>0</v>
      </c>
      <c r="AA115" s="154">
        <v>0</v>
      </c>
      <c r="AB115" s="67">
        <v>0</v>
      </c>
      <c r="AC115" s="66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8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f t="shared" si="21"/>
        <v>0</v>
      </c>
      <c r="AU115" s="154">
        <f t="shared" si="22"/>
        <v>0</v>
      </c>
      <c r="AV115" s="154">
        <f t="shared" si="23"/>
        <v>0</v>
      </c>
      <c r="AW115" s="67">
        <f t="shared" si="24"/>
        <v>0</v>
      </c>
      <c r="AX115" s="66">
        <f t="shared" si="25"/>
        <v>0</v>
      </c>
      <c r="AY115" s="154">
        <f t="shared" si="26"/>
        <v>0</v>
      </c>
      <c r="AZ115" s="154">
        <f t="shared" si="27"/>
        <v>8</v>
      </c>
    </row>
    <row r="116" spans="1:52" s="69" customFormat="1" ht="63">
      <c r="A116" s="63" t="s">
        <v>133</v>
      </c>
      <c r="B116" s="54" t="s">
        <v>1035</v>
      </c>
      <c r="C116" s="63" t="s">
        <v>1036</v>
      </c>
      <c r="D116" s="67">
        <v>0</v>
      </c>
      <c r="E116" s="66">
        <v>0</v>
      </c>
      <c r="F116" s="154">
        <v>0</v>
      </c>
      <c r="G116" s="154">
        <v>0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0</v>
      </c>
      <c r="S116" s="154">
        <v>0</v>
      </c>
      <c r="T116" s="154">
        <v>0</v>
      </c>
      <c r="U116" s="154">
        <v>0</v>
      </c>
      <c r="V116" s="154">
        <v>0</v>
      </c>
      <c r="W116" s="154">
        <v>0</v>
      </c>
      <c r="X116" s="154">
        <v>0</v>
      </c>
      <c r="Y116" s="67">
        <v>0</v>
      </c>
      <c r="Z116" s="66">
        <v>0</v>
      </c>
      <c r="AA116" s="154">
        <v>0</v>
      </c>
      <c r="AB116" s="67">
        <v>0</v>
      </c>
      <c r="AC116" s="66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f t="shared" si="21"/>
        <v>0</v>
      </c>
      <c r="AU116" s="154">
        <f t="shared" si="22"/>
        <v>0</v>
      </c>
      <c r="AV116" s="154">
        <f t="shared" si="23"/>
        <v>0</v>
      </c>
      <c r="AW116" s="67">
        <f t="shared" si="24"/>
        <v>0</v>
      </c>
      <c r="AX116" s="66">
        <f t="shared" si="25"/>
        <v>0</v>
      </c>
      <c r="AY116" s="154">
        <f t="shared" si="26"/>
        <v>0</v>
      </c>
      <c r="AZ116" s="154">
        <f t="shared" si="27"/>
        <v>0</v>
      </c>
    </row>
    <row r="117" spans="1:52" s="68" customFormat="1" ht="31.5">
      <c r="A117" s="133" t="s">
        <v>133</v>
      </c>
      <c r="B117" s="134" t="s">
        <v>1910</v>
      </c>
      <c r="C117" s="133" t="s">
        <v>1855</v>
      </c>
      <c r="D117" s="155">
        <v>4</v>
      </c>
      <c r="E117" s="154">
        <v>0</v>
      </c>
      <c r="F117" s="154">
        <v>0</v>
      </c>
      <c r="G117" s="154">
        <v>0</v>
      </c>
      <c r="H117" s="154">
        <v>0</v>
      </c>
      <c r="I117" s="154">
        <v>0</v>
      </c>
      <c r="J117" s="154">
        <v>0</v>
      </c>
      <c r="K117" s="154">
        <v>0</v>
      </c>
      <c r="L117" s="154">
        <v>0</v>
      </c>
      <c r="M117" s="154">
        <v>0</v>
      </c>
      <c r="N117" s="154">
        <v>0</v>
      </c>
      <c r="O117" s="154">
        <v>0</v>
      </c>
      <c r="P117" s="154">
        <v>0</v>
      </c>
      <c r="Q117" s="154">
        <v>0</v>
      </c>
      <c r="R117" s="154">
        <v>4</v>
      </c>
      <c r="S117" s="154">
        <v>0</v>
      </c>
      <c r="T117" s="154">
        <v>0</v>
      </c>
      <c r="U117" s="154">
        <v>0</v>
      </c>
      <c r="V117" s="154">
        <v>0</v>
      </c>
      <c r="W117" s="154">
        <v>0</v>
      </c>
      <c r="X117" s="154">
        <v>0</v>
      </c>
      <c r="Y117" s="155">
        <v>0</v>
      </c>
      <c r="Z117" s="154">
        <v>0</v>
      </c>
      <c r="AA117" s="154">
        <v>0</v>
      </c>
      <c r="AB117" s="155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f t="shared" si="21"/>
        <v>4</v>
      </c>
      <c r="AU117" s="154">
        <f t="shared" si="22"/>
        <v>0</v>
      </c>
      <c r="AV117" s="154">
        <f t="shared" si="23"/>
        <v>0</v>
      </c>
      <c r="AW117" s="155">
        <f t="shared" si="24"/>
        <v>0</v>
      </c>
      <c r="AX117" s="154">
        <f t="shared" si="25"/>
        <v>0</v>
      </c>
      <c r="AY117" s="154">
        <f t="shared" si="26"/>
        <v>0</v>
      </c>
      <c r="AZ117" s="154">
        <f t="shared" si="27"/>
        <v>0</v>
      </c>
    </row>
    <row r="118" spans="1:52" s="69" customFormat="1" ht="126">
      <c r="A118" s="132" t="s">
        <v>134</v>
      </c>
      <c r="B118" s="157" t="s">
        <v>216</v>
      </c>
      <c r="C118" s="131" t="s">
        <v>218</v>
      </c>
      <c r="D118" s="131">
        <f t="shared" ref="D118:AS118" si="36">SUM(D119:D121)</f>
        <v>34.895999999999994</v>
      </c>
      <c r="E118" s="131">
        <f t="shared" si="36"/>
        <v>0</v>
      </c>
      <c r="F118" s="131">
        <f t="shared" si="36"/>
        <v>0</v>
      </c>
      <c r="G118" s="131">
        <f t="shared" si="36"/>
        <v>0</v>
      </c>
      <c r="H118" s="131">
        <f t="shared" si="36"/>
        <v>0.2</v>
      </c>
      <c r="I118" s="131">
        <f t="shared" si="36"/>
        <v>0</v>
      </c>
      <c r="J118" s="131">
        <f t="shared" si="36"/>
        <v>0</v>
      </c>
      <c r="K118" s="131">
        <f t="shared" si="36"/>
        <v>16.117999999999999</v>
      </c>
      <c r="L118" s="131">
        <f t="shared" si="36"/>
        <v>0</v>
      </c>
      <c r="M118" s="131">
        <f t="shared" si="36"/>
        <v>0</v>
      </c>
      <c r="N118" s="131">
        <f t="shared" si="36"/>
        <v>0</v>
      </c>
      <c r="O118" s="131">
        <f t="shared" si="36"/>
        <v>0</v>
      </c>
      <c r="P118" s="131">
        <f t="shared" si="36"/>
        <v>0</v>
      </c>
      <c r="Q118" s="131">
        <f t="shared" si="36"/>
        <v>0</v>
      </c>
      <c r="R118" s="131">
        <f t="shared" si="36"/>
        <v>4.0599999999999996</v>
      </c>
      <c r="S118" s="131">
        <f t="shared" si="36"/>
        <v>0</v>
      </c>
      <c r="T118" s="131">
        <f t="shared" si="36"/>
        <v>0</v>
      </c>
      <c r="U118" s="131">
        <f t="shared" si="36"/>
        <v>0</v>
      </c>
      <c r="V118" s="131">
        <f t="shared" si="36"/>
        <v>0</v>
      </c>
      <c r="W118" s="131">
        <f t="shared" si="36"/>
        <v>0</v>
      </c>
      <c r="X118" s="131">
        <f t="shared" si="36"/>
        <v>0</v>
      </c>
      <c r="Y118" s="131">
        <f t="shared" si="36"/>
        <v>4.0599999999999996</v>
      </c>
      <c r="Z118" s="131">
        <f t="shared" si="36"/>
        <v>0</v>
      </c>
      <c r="AA118" s="131">
        <f t="shared" si="36"/>
        <v>0</v>
      </c>
      <c r="AB118" s="131">
        <f t="shared" si="36"/>
        <v>0</v>
      </c>
      <c r="AC118" s="131">
        <f t="shared" si="36"/>
        <v>0.2</v>
      </c>
      <c r="AD118" s="131">
        <f t="shared" si="36"/>
        <v>0</v>
      </c>
      <c r="AE118" s="131">
        <f t="shared" si="36"/>
        <v>0</v>
      </c>
      <c r="AF118" s="131">
        <f t="shared" si="36"/>
        <v>4.0599999999999996</v>
      </c>
      <c r="AG118" s="131">
        <f t="shared" si="36"/>
        <v>0</v>
      </c>
      <c r="AH118" s="131">
        <f t="shared" si="36"/>
        <v>0</v>
      </c>
      <c r="AI118" s="131">
        <f t="shared" si="36"/>
        <v>0</v>
      </c>
      <c r="AJ118" s="131">
        <f t="shared" si="36"/>
        <v>0</v>
      </c>
      <c r="AK118" s="131">
        <f t="shared" si="36"/>
        <v>0</v>
      </c>
      <c r="AL118" s="131">
        <f t="shared" si="36"/>
        <v>0</v>
      </c>
      <c r="AM118" s="131">
        <f t="shared" si="36"/>
        <v>4.0599999999999996</v>
      </c>
      <c r="AN118" s="131">
        <f t="shared" si="36"/>
        <v>0</v>
      </c>
      <c r="AO118" s="131">
        <f t="shared" si="36"/>
        <v>0</v>
      </c>
      <c r="AP118" s="131">
        <f t="shared" si="36"/>
        <v>0</v>
      </c>
      <c r="AQ118" s="131">
        <f t="shared" si="36"/>
        <v>0</v>
      </c>
      <c r="AR118" s="131">
        <f t="shared" si="36"/>
        <v>0</v>
      </c>
      <c r="AS118" s="131">
        <f t="shared" si="36"/>
        <v>0</v>
      </c>
      <c r="AT118" s="131">
        <f t="shared" si="21"/>
        <v>32.357999999999997</v>
      </c>
      <c r="AU118" s="131">
        <f t="shared" si="22"/>
        <v>0</v>
      </c>
      <c r="AV118" s="131">
        <f t="shared" si="23"/>
        <v>0</v>
      </c>
      <c r="AW118" s="131">
        <f t="shared" si="24"/>
        <v>0</v>
      </c>
      <c r="AX118" s="131">
        <f t="shared" si="25"/>
        <v>0.2</v>
      </c>
      <c r="AY118" s="131">
        <f t="shared" si="26"/>
        <v>0</v>
      </c>
      <c r="AZ118" s="131">
        <f t="shared" si="27"/>
        <v>0</v>
      </c>
    </row>
    <row r="119" spans="1:52" s="69" customFormat="1" ht="78.75">
      <c r="A119" s="63" t="s">
        <v>134</v>
      </c>
      <c r="B119" s="60" t="s">
        <v>283</v>
      </c>
      <c r="C119" s="198" t="s">
        <v>284</v>
      </c>
      <c r="D119" s="36">
        <v>2.5379999999999998</v>
      </c>
      <c r="E119" s="36">
        <v>0</v>
      </c>
      <c r="F119" s="154">
        <v>0</v>
      </c>
      <c r="G119" s="154">
        <v>0</v>
      </c>
      <c r="H119" s="154">
        <v>0</v>
      </c>
      <c r="I119" s="154">
        <v>0</v>
      </c>
      <c r="J119" s="154">
        <v>0</v>
      </c>
      <c r="K119" s="154">
        <v>0</v>
      </c>
      <c r="L119" s="154">
        <v>0</v>
      </c>
      <c r="M119" s="154">
        <v>0</v>
      </c>
      <c r="N119" s="154">
        <v>0</v>
      </c>
      <c r="O119" s="154">
        <v>0</v>
      </c>
      <c r="P119" s="154">
        <v>0</v>
      </c>
      <c r="Q119" s="154">
        <v>0</v>
      </c>
      <c r="R119" s="154">
        <v>0</v>
      </c>
      <c r="S119" s="154">
        <v>0</v>
      </c>
      <c r="T119" s="154">
        <v>0</v>
      </c>
      <c r="U119" s="154">
        <v>0</v>
      </c>
      <c r="V119" s="154">
        <v>0</v>
      </c>
      <c r="W119" s="154">
        <v>0</v>
      </c>
      <c r="X119" s="154">
        <v>0</v>
      </c>
      <c r="Y119" s="36">
        <v>0</v>
      </c>
      <c r="Z119" s="36">
        <v>0</v>
      </c>
      <c r="AA119" s="154">
        <v>0</v>
      </c>
      <c r="AB119" s="36">
        <v>0</v>
      </c>
      <c r="AC119" s="36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f t="shared" si="21"/>
        <v>0</v>
      </c>
      <c r="AU119" s="154">
        <f t="shared" si="22"/>
        <v>0</v>
      </c>
      <c r="AV119" s="154">
        <f t="shared" si="23"/>
        <v>0</v>
      </c>
      <c r="AW119" s="36">
        <f t="shared" si="24"/>
        <v>0</v>
      </c>
      <c r="AX119" s="36">
        <f t="shared" si="25"/>
        <v>0</v>
      </c>
      <c r="AY119" s="154">
        <f t="shared" si="26"/>
        <v>0</v>
      </c>
      <c r="AZ119" s="154">
        <f t="shared" si="27"/>
        <v>0</v>
      </c>
    </row>
    <row r="120" spans="1:52" s="69" customFormat="1" ht="78.75">
      <c r="A120" s="63" t="s">
        <v>134</v>
      </c>
      <c r="B120" s="60" t="s">
        <v>1699</v>
      </c>
      <c r="C120" s="198" t="s">
        <v>1037</v>
      </c>
      <c r="D120" s="36">
        <v>32.357999999999997</v>
      </c>
      <c r="E120" s="36">
        <v>0</v>
      </c>
      <c r="F120" s="154">
        <v>0</v>
      </c>
      <c r="G120" s="154">
        <v>0</v>
      </c>
      <c r="H120" s="154">
        <v>0</v>
      </c>
      <c r="I120" s="154">
        <v>0</v>
      </c>
      <c r="J120" s="154">
        <v>0</v>
      </c>
      <c r="K120" s="154">
        <v>16.117999999999999</v>
      </c>
      <c r="L120" s="154">
        <v>0</v>
      </c>
      <c r="M120" s="154">
        <v>0</v>
      </c>
      <c r="N120" s="154">
        <v>0</v>
      </c>
      <c r="O120" s="154">
        <v>0</v>
      </c>
      <c r="P120" s="154">
        <v>0</v>
      </c>
      <c r="Q120" s="154">
        <v>0</v>
      </c>
      <c r="R120" s="154">
        <v>4.0599999999999996</v>
      </c>
      <c r="S120" s="154">
        <v>0</v>
      </c>
      <c r="T120" s="154">
        <v>0</v>
      </c>
      <c r="U120" s="154">
        <v>0</v>
      </c>
      <c r="V120" s="154">
        <v>0</v>
      </c>
      <c r="W120" s="154">
        <v>0</v>
      </c>
      <c r="X120" s="154">
        <v>0</v>
      </c>
      <c r="Y120" s="36">
        <v>4.0599999999999996</v>
      </c>
      <c r="Z120" s="36">
        <v>0</v>
      </c>
      <c r="AA120" s="154">
        <v>0</v>
      </c>
      <c r="AB120" s="36">
        <v>0</v>
      </c>
      <c r="AC120" s="36">
        <v>0</v>
      </c>
      <c r="AD120" s="154">
        <v>0</v>
      </c>
      <c r="AE120" s="154">
        <v>0</v>
      </c>
      <c r="AF120" s="154">
        <v>4.0599999999999996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4.0599999999999996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f t="shared" si="21"/>
        <v>32.357999999999997</v>
      </c>
      <c r="AU120" s="154">
        <f t="shared" si="22"/>
        <v>0</v>
      </c>
      <c r="AV120" s="154">
        <f t="shared" si="23"/>
        <v>0</v>
      </c>
      <c r="AW120" s="36">
        <f t="shared" si="24"/>
        <v>0</v>
      </c>
      <c r="AX120" s="36">
        <f t="shared" si="25"/>
        <v>0</v>
      </c>
      <c r="AY120" s="154">
        <f t="shared" si="26"/>
        <v>0</v>
      </c>
      <c r="AZ120" s="154">
        <f t="shared" si="27"/>
        <v>0</v>
      </c>
    </row>
    <row r="121" spans="1:52" s="69" customFormat="1" ht="94.5">
      <c r="A121" s="63" t="s">
        <v>134</v>
      </c>
      <c r="B121" s="54" t="s">
        <v>1038</v>
      </c>
      <c r="C121" s="63" t="s">
        <v>1039</v>
      </c>
      <c r="D121" s="52">
        <v>0</v>
      </c>
      <c r="E121" s="36">
        <v>0</v>
      </c>
      <c r="F121" s="154">
        <v>0</v>
      </c>
      <c r="G121" s="154">
        <v>0</v>
      </c>
      <c r="H121" s="154">
        <v>0.2</v>
      </c>
      <c r="I121" s="154">
        <v>0</v>
      </c>
      <c r="J121" s="154">
        <v>0</v>
      </c>
      <c r="K121" s="154">
        <v>0</v>
      </c>
      <c r="L121" s="154">
        <v>0</v>
      </c>
      <c r="M121" s="154">
        <v>0</v>
      </c>
      <c r="N121" s="154">
        <v>0</v>
      </c>
      <c r="O121" s="154">
        <v>0</v>
      </c>
      <c r="P121" s="154">
        <v>0</v>
      </c>
      <c r="Q121" s="154">
        <v>0</v>
      </c>
      <c r="R121" s="154">
        <v>0</v>
      </c>
      <c r="S121" s="154">
        <v>0</v>
      </c>
      <c r="T121" s="154">
        <v>0</v>
      </c>
      <c r="U121" s="154">
        <v>0</v>
      </c>
      <c r="V121" s="154">
        <v>0</v>
      </c>
      <c r="W121" s="154">
        <v>0</v>
      </c>
      <c r="X121" s="154">
        <v>0</v>
      </c>
      <c r="Y121" s="52">
        <v>0</v>
      </c>
      <c r="Z121" s="36">
        <v>0</v>
      </c>
      <c r="AA121" s="154">
        <v>0</v>
      </c>
      <c r="AB121" s="52">
        <v>0</v>
      </c>
      <c r="AC121" s="36">
        <v>0.2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f t="shared" si="21"/>
        <v>0</v>
      </c>
      <c r="AU121" s="154">
        <f t="shared" si="22"/>
        <v>0</v>
      </c>
      <c r="AV121" s="154">
        <f t="shared" si="23"/>
        <v>0</v>
      </c>
      <c r="AW121" s="52">
        <f t="shared" si="24"/>
        <v>0</v>
      </c>
      <c r="AX121" s="36">
        <f t="shared" si="25"/>
        <v>0.2</v>
      </c>
      <c r="AY121" s="154">
        <f t="shared" si="26"/>
        <v>0</v>
      </c>
      <c r="AZ121" s="154">
        <f t="shared" si="27"/>
        <v>0</v>
      </c>
    </row>
    <row r="122" spans="1:52" s="69" customFormat="1" ht="78.75">
      <c r="A122" s="126" t="s">
        <v>135</v>
      </c>
      <c r="B122" s="127" t="s">
        <v>217</v>
      </c>
      <c r="C122" s="164" t="s">
        <v>218</v>
      </c>
      <c r="D122" s="164">
        <f t="shared" ref="D122:AS122" si="37">SUM(D123,D478)</f>
        <v>7.0200000000000014</v>
      </c>
      <c r="E122" s="164">
        <f t="shared" si="37"/>
        <v>0</v>
      </c>
      <c r="F122" s="164">
        <f t="shared" si="37"/>
        <v>179.31799999999998</v>
      </c>
      <c r="G122" s="164">
        <f t="shared" si="37"/>
        <v>18.167999999999996</v>
      </c>
      <c r="H122" s="164">
        <f t="shared" si="37"/>
        <v>9.6189999999999998</v>
      </c>
      <c r="I122" s="164">
        <f t="shared" si="37"/>
        <v>0</v>
      </c>
      <c r="J122" s="164">
        <f t="shared" si="37"/>
        <v>0</v>
      </c>
      <c r="K122" s="164">
        <f t="shared" si="37"/>
        <v>2.2800000000000002</v>
      </c>
      <c r="L122" s="164">
        <f t="shared" si="37"/>
        <v>0</v>
      </c>
      <c r="M122" s="164">
        <f t="shared" si="37"/>
        <v>32.593000000000004</v>
      </c>
      <c r="N122" s="164">
        <f t="shared" si="37"/>
        <v>5.8100000000000005</v>
      </c>
      <c r="O122" s="164">
        <f t="shared" si="37"/>
        <v>9.5000000000000001E-2</v>
      </c>
      <c r="P122" s="164">
        <f t="shared" si="37"/>
        <v>0</v>
      </c>
      <c r="Q122" s="164">
        <f t="shared" si="37"/>
        <v>0</v>
      </c>
      <c r="R122" s="164">
        <f t="shared" si="37"/>
        <v>1.8400000000000003</v>
      </c>
      <c r="S122" s="164">
        <f t="shared" si="37"/>
        <v>0</v>
      </c>
      <c r="T122" s="164">
        <f t="shared" si="37"/>
        <v>34.207000000000001</v>
      </c>
      <c r="U122" s="164">
        <f t="shared" si="37"/>
        <v>5.774</v>
      </c>
      <c r="V122" s="164">
        <f t="shared" si="37"/>
        <v>0.33599999999999997</v>
      </c>
      <c r="W122" s="164">
        <f t="shared" si="37"/>
        <v>0</v>
      </c>
      <c r="X122" s="164">
        <f t="shared" si="37"/>
        <v>0</v>
      </c>
      <c r="Y122" s="164">
        <f t="shared" si="37"/>
        <v>1.1600000000000001</v>
      </c>
      <c r="Z122" s="164">
        <f t="shared" si="37"/>
        <v>0</v>
      </c>
      <c r="AA122" s="164">
        <f t="shared" si="37"/>
        <v>46.195000000000007</v>
      </c>
      <c r="AB122" s="164">
        <f t="shared" si="37"/>
        <v>0</v>
      </c>
      <c r="AC122" s="164">
        <f t="shared" si="37"/>
        <v>0</v>
      </c>
      <c r="AD122" s="164">
        <f t="shared" si="37"/>
        <v>0</v>
      </c>
      <c r="AE122" s="164">
        <f t="shared" si="37"/>
        <v>0</v>
      </c>
      <c r="AF122" s="164">
        <f t="shared" si="37"/>
        <v>0.26</v>
      </c>
      <c r="AG122" s="164">
        <f t="shared" si="37"/>
        <v>0</v>
      </c>
      <c r="AH122" s="164">
        <f t="shared" si="37"/>
        <v>21.312999999999995</v>
      </c>
      <c r="AI122" s="164">
        <f t="shared" si="37"/>
        <v>0</v>
      </c>
      <c r="AJ122" s="164">
        <f t="shared" si="37"/>
        <v>0</v>
      </c>
      <c r="AK122" s="164">
        <f t="shared" si="37"/>
        <v>0</v>
      </c>
      <c r="AL122" s="164">
        <f t="shared" si="37"/>
        <v>0</v>
      </c>
      <c r="AM122" s="164">
        <f t="shared" si="37"/>
        <v>0</v>
      </c>
      <c r="AN122" s="164">
        <f t="shared" si="37"/>
        <v>0</v>
      </c>
      <c r="AO122" s="164">
        <f t="shared" si="37"/>
        <v>10.915999999999999</v>
      </c>
      <c r="AP122" s="164">
        <f t="shared" si="37"/>
        <v>0</v>
      </c>
      <c r="AQ122" s="164">
        <f t="shared" si="37"/>
        <v>0</v>
      </c>
      <c r="AR122" s="164">
        <f t="shared" si="37"/>
        <v>0</v>
      </c>
      <c r="AS122" s="164">
        <f t="shared" si="37"/>
        <v>0</v>
      </c>
      <c r="AT122" s="164">
        <f t="shared" si="21"/>
        <v>5.5400000000000009</v>
      </c>
      <c r="AU122" s="164">
        <f t="shared" si="22"/>
        <v>0</v>
      </c>
      <c r="AV122" s="164">
        <f t="shared" si="23"/>
        <v>145.22400000000002</v>
      </c>
      <c r="AW122" s="164">
        <f t="shared" si="24"/>
        <v>11.584</v>
      </c>
      <c r="AX122" s="164">
        <f t="shared" si="25"/>
        <v>0.43099999999999994</v>
      </c>
      <c r="AY122" s="164">
        <f t="shared" si="26"/>
        <v>0</v>
      </c>
      <c r="AZ122" s="164">
        <f t="shared" si="27"/>
        <v>0</v>
      </c>
    </row>
    <row r="123" spans="1:52" s="69" customFormat="1" ht="47.25">
      <c r="A123" s="132" t="s">
        <v>175</v>
      </c>
      <c r="B123" s="157" t="s">
        <v>219</v>
      </c>
      <c r="C123" s="131" t="s">
        <v>218</v>
      </c>
      <c r="D123" s="131">
        <f t="shared" ref="D123:AS123" si="38">SUM(D124:D477)</f>
        <v>7.0200000000000014</v>
      </c>
      <c r="E123" s="131">
        <f t="shared" si="38"/>
        <v>0</v>
      </c>
      <c r="F123" s="131">
        <f t="shared" si="38"/>
        <v>179.31799999999998</v>
      </c>
      <c r="G123" s="131">
        <f t="shared" si="38"/>
        <v>18.167999999999996</v>
      </c>
      <c r="H123" s="131">
        <f t="shared" si="38"/>
        <v>9.6189999999999998</v>
      </c>
      <c r="I123" s="131">
        <f t="shared" si="38"/>
        <v>0</v>
      </c>
      <c r="J123" s="131">
        <f t="shared" si="38"/>
        <v>0</v>
      </c>
      <c r="K123" s="131">
        <f t="shared" si="38"/>
        <v>2.2800000000000002</v>
      </c>
      <c r="L123" s="131">
        <f t="shared" si="38"/>
        <v>0</v>
      </c>
      <c r="M123" s="131">
        <f t="shared" si="38"/>
        <v>32.593000000000004</v>
      </c>
      <c r="N123" s="131">
        <f t="shared" si="38"/>
        <v>5.8100000000000005</v>
      </c>
      <c r="O123" s="131">
        <f t="shared" si="38"/>
        <v>9.5000000000000001E-2</v>
      </c>
      <c r="P123" s="131">
        <f t="shared" si="38"/>
        <v>0</v>
      </c>
      <c r="Q123" s="131">
        <f t="shared" si="38"/>
        <v>0</v>
      </c>
      <c r="R123" s="131">
        <f t="shared" si="38"/>
        <v>1.8400000000000003</v>
      </c>
      <c r="S123" s="131">
        <f t="shared" si="38"/>
        <v>0</v>
      </c>
      <c r="T123" s="131">
        <f t="shared" si="38"/>
        <v>34.207000000000001</v>
      </c>
      <c r="U123" s="131">
        <f t="shared" si="38"/>
        <v>5.774</v>
      </c>
      <c r="V123" s="131">
        <f t="shared" si="38"/>
        <v>0.33599999999999997</v>
      </c>
      <c r="W123" s="131">
        <f t="shared" si="38"/>
        <v>0</v>
      </c>
      <c r="X123" s="131">
        <f t="shared" si="38"/>
        <v>0</v>
      </c>
      <c r="Y123" s="131">
        <f t="shared" si="38"/>
        <v>1.1600000000000001</v>
      </c>
      <c r="Z123" s="131">
        <f t="shared" si="38"/>
        <v>0</v>
      </c>
      <c r="AA123" s="131">
        <f t="shared" si="38"/>
        <v>46.195000000000007</v>
      </c>
      <c r="AB123" s="131">
        <f t="shared" si="38"/>
        <v>0</v>
      </c>
      <c r="AC123" s="131">
        <f t="shared" si="38"/>
        <v>0</v>
      </c>
      <c r="AD123" s="131">
        <f t="shared" si="38"/>
        <v>0</v>
      </c>
      <c r="AE123" s="131">
        <f t="shared" si="38"/>
        <v>0</v>
      </c>
      <c r="AF123" s="131">
        <f t="shared" si="38"/>
        <v>0.26</v>
      </c>
      <c r="AG123" s="131">
        <f t="shared" si="38"/>
        <v>0</v>
      </c>
      <c r="AH123" s="131">
        <f t="shared" si="38"/>
        <v>21.312999999999995</v>
      </c>
      <c r="AI123" s="131">
        <f t="shared" si="38"/>
        <v>0</v>
      </c>
      <c r="AJ123" s="131">
        <f t="shared" si="38"/>
        <v>0</v>
      </c>
      <c r="AK123" s="131">
        <f t="shared" si="38"/>
        <v>0</v>
      </c>
      <c r="AL123" s="131">
        <f t="shared" si="38"/>
        <v>0</v>
      </c>
      <c r="AM123" s="131">
        <f t="shared" si="38"/>
        <v>0</v>
      </c>
      <c r="AN123" s="131">
        <f t="shared" si="38"/>
        <v>0</v>
      </c>
      <c r="AO123" s="131">
        <f t="shared" si="38"/>
        <v>10.915999999999999</v>
      </c>
      <c r="AP123" s="131">
        <f t="shared" si="38"/>
        <v>0</v>
      </c>
      <c r="AQ123" s="131">
        <f t="shared" si="38"/>
        <v>0</v>
      </c>
      <c r="AR123" s="131">
        <f t="shared" si="38"/>
        <v>0</v>
      </c>
      <c r="AS123" s="131">
        <f t="shared" si="38"/>
        <v>0</v>
      </c>
      <c r="AT123" s="131">
        <f t="shared" si="21"/>
        <v>5.5400000000000009</v>
      </c>
      <c r="AU123" s="131">
        <f t="shared" si="22"/>
        <v>0</v>
      </c>
      <c r="AV123" s="131">
        <f t="shared" si="23"/>
        <v>145.22400000000002</v>
      </c>
      <c r="AW123" s="131">
        <f t="shared" si="24"/>
        <v>11.584</v>
      </c>
      <c r="AX123" s="131">
        <f t="shared" si="25"/>
        <v>0.43099999999999994</v>
      </c>
      <c r="AY123" s="131">
        <f t="shared" si="26"/>
        <v>0</v>
      </c>
      <c r="AZ123" s="131">
        <f t="shared" si="27"/>
        <v>0</v>
      </c>
    </row>
    <row r="124" spans="1:52" s="69" customFormat="1" ht="63">
      <c r="A124" s="63" t="s">
        <v>175</v>
      </c>
      <c r="B124" s="257" t="s">
        <v>424</v>
      </c>
      <c r="C124" s="198" t="s">
        <v>451</v>
      </c>
      <c r="D124" s="52">
        <v>0</v>
      </c>
      <c r="E124" s="36">
        <v>0</v>
      </c>
      <c r="F124" s="154">
        <v>0</v>
      </c>
      <c r="G124" s="154">
        <v>0</v>
      </c>
      <c r="H124" s="154">
        <v>0</v>
      </c>
      <c r="I124" s="154">
        <v>0</v>
      </c>
      <c r="J124" s="154">
        <v>0</v>
      </c>
      <c r="K124" s="154">
        <v>0</v>
      </c>
      <c r="L124" s="154">
        <v>0</v>
      </c>
      <c r="M124" s="154">
        <v>0</v>
      </c>
      <c r="N124" s="154">
        <v>0</v>
      </c>
      <c r="O124" s="154">
        <v>0</v>
      </c>
      <c r="P124" s="154">
        <v>0</v>
      </c>
      <c r="Q124" s="154">
        <v>0</v>
      </c>
      <c r="R124" s="154">
        <v>0</v>
      </c>
      <c r="S124" s="154">
        <v>0</v>
      </c>
      <c r="T124" s="154">
        <v>0</v>
      </c>
      <c r="U124" s="154">
        <v>0</v>
      </c>
      <c r="V124" s="154">
        <v>0</v>
      </c>
      <c r="W124" s="154">
        <v>0</v>
      </c>
      <c r="X124" s="154">
        <v>0</v>
      </c>
      <c r="Y124" s="52">
        <v>0</v>
      </c>
      <c r="Z124" s="36">
        <v>0</v>
      </c>
      <c r="AA124" s="154">
        <v>0</v>
      </c>
      <c r="AB124" s="52">
        <v>0</v>
      </c>
      <c r="AC124" s="36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f t="shared" si="21"/>
        <v>0</v>
      </c>
      <c r="AU124" s="154">
        <f t="shared" si="22"/>
        <v>0</v>
      </c>
      <c r="AV124" s="154">
        <f t="shared" si="23"/>
        <v>0</v>
      </c>
      <c r="AW124" s="52">
        <f t="shared" si="24"/>
        <v>0</v>
      </c>
      <c r="AX124" s="36">
        <f t="shared" si="25"/>
        <v>0</v>
      </c>
      <c r="AY124" s="154">
        <f t="shared" si="26"/>
        <v>0</v>
      </c>
      <c r="AZ124" s="154">
        <f t="shared" si="27"/>
        <v>0</v>
      </c>
    </row>
    <row r="125" spans="1:52" s="69" customFormat="1" ht="63">
      <c r="A125" s="63" t="s">
        <v>175</v>
      </c>
      <c r="B125" s="257" t="s">
        <v>1700</v>
      </c>
      <c r="C125" s="198" t="s">
        <v>1040</v>
      </c>
      <c r="D125" s="52">
        <v>0</v>
      </c>
      <c r="E125" s="36">
        <v>0</v>
      </c>
      <c r="F125" s="154">
        <v>0</v>
      </c>
      <c r="G125" s="154">
        <v>0</v>
      </c>
      <c r="H125" s="154">
        <v>0</v>
      </c>
      <c r="I125" s="154">
        <v>0</v>
      </c>
      <c r="J125" s="154">
        <v>0</v>
      </c>
      <c r="K125" s="154">
        <v>0</v>
      </c>
      <c r="L125" s="154">
        <v>0</v>
      </c>
      <c r="M125" s="154">
        <v>0</v>
      </c>
      <c r="N125" s="154">
        <v>0</v>
      </c>
      <c r="O125" s="154">
        <v>0</v>
      </c>
      <c r="P125" s="154">
        <v>0</v>
      </c>
      <c r="Q125" s="154">
        <v>0</v>
      </c>
      <c r="R125" s="154">
        <v>0</v>
      </c>
      <c r="S125" s="154">
        <v>0</v>
      </c>
      <c r="T125" s="154">
        <v>0</v>
      </c>
      <c r="U125" s="154">
        <v>0</v>
      </c>
      <c r="V125" s="154">
        <v>0</v>
      </c>
      <c r="W125" s="154">
        <v>0</v>
      </c>
      <c r="X125" s="154">
        <v>0</v>
      </c>
      <c r="Y125" s="52">
        <v>0</v>
      </c>
      <c r="Z125" s="36">
        <v>0</v>
      </c>
      <c r="AA125" s="154">
        <v>0</v>
      </c>
      <c r="AB125" s="52">
        <v>0</v>
      </c>
      <c r="AC125" s="36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f t="shared" si="21"/>
        <v>0</v>
      </c>
      <c r="AU125" s="154">
        <f t="shared" si="22"/>
        <v>0</v>
      </c>
      <c r="AV125" s="154">
        <f t="shared" si="23"/>
        <v>0</v>
      </c>
      <c r="AW125" s="52">
        <f t="shared" si="24"/>
        <v>0</v>
      </c>
      <c r="AX125" s="36">
        <f t="shared" si="25"/>
        <v>0</v>
      </c>
      <c r="AY125" s="154">
        <f t="shared" si="26"/>
        <v>0</v>
      </c>
      <c r="AZ125" s="154">
        <f t="shared" si="27"/>
        <v>0</v>
      </c>
    </row>
    <row r="126" spans="1:52" s="69" customFormat="1" ht="94.5">
      <c r="A126" s="63" t="s">
        <v>175</v>
      </c>
      <c r="B126" s="54" t="s">
        <v>1041</v>
      </c>
      <c r="C126" s="63" t="s">
        <v>1856</v>
      </c>
      <c r="D126" s="52">
        <v>0</v>
      </c>
      <c r="E126" s="36">
        <v>0</v>
      </c>
      <c r="F126" s="154">
        <v>1.2370000000000001</v>
      </c>
      <c r="G126" s="154">
        <v>0.5</v>
      </c>
      <c r="H126" s="154">
        <v>0</v>
      </c>
      <c r="I126" s="154">
        <v>0</v>
      </c>
      <c r="J126" s="154">
        <v>0</v>
      </c>
      <c r="K126" s="154">
        <v>0</v>
      </c>
      <c r="L126" s="154">
        <v>0</v>
      </c>
      <c r="M126" s="154">
        <v>1.2370000000000001</v>
      </c>
      <c r="N126" s="154">
        <v>0.5</v>
      </c>
      <c r="O126" s="154">
        <v>0</v>
      </c>
      <c r="P126" s="154">
        <v>0</v>
      </c>
      <c r="Q126" s="154">
        <v>0</v>
      </c>
      <c r="R126" s="154">
        <v>0</v>
      </c>
      <c r="S126" s="154">
        <v>0</v>
      </c>
      <c r="T126" s="154">
        <v>0</v>
      </c>
      <c r="U126" s="154">
        <v>0</v>
      </c>
      <c r="V126" s="154">
        <v>0</v>
      </c>
      <c r="W126" s="154">
        <v>0</v>
      </c>
      <c r="X126" s="154">
        <v>0</v>
      </c>
      <c r="Y126" s="52">
        <v>0</v>
      </c>
      <c r="Z126" s="36">
        <v>0</v>
      </c>
      <c r="AA126" s="154">
        <v>0</v>
      </c>
      <c r="AB126" s="52">
        <v>0</v>
      </c>
      <c r="AC126" s="36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f t="shared" si="21"/>
        <v>0</v>
      </c>
      <c r="AU126" s="154">
        <f t="shared" si="22"/>
        <v>0</v>
      </c>
      <c r="AV126" s="154">
        <f t="shared" si="23"/>
        <v>1.2370000000000001</v>
      </c>
      <c r="AW126" s="52">
        <f t="shared" si="24"/>
        <v>0.5</v>
      </c>
      <c r="AX126" s="36">
        <f t="shared" si="25"/>
        <v>0</v>
      </c>
      <c r="AY126" s="154">
        <f t="shared" si="26"/>
        <v>0</v>
      </c>
      <c r="AZ126" s="154">
        <f t="shared" si="27"/>
        <v>0</v>
      </c>
    </row>
    <row r="127" spans="1:52" s="69" customFormat="1" ht="78.75">
      <c r="A127" s="63" t="s">
        <v>175</v>
      </c>
      <c r="B127" s="54" t="s">
        <v>1043</v>
      </c>
      <c r="C127" s="63" t="s">
        <v>1044</v>
      </c>
      <c r="D127" s="52">
        <v>0.4</v>
      </c>
      <c r="E127" s="36">
        <v>0</v>
      </c>
      <c r="F127" s="154">
        <v>1.8340000000000001</v>
      </c>
      <c r="G127" s="154">
        <v>0</v>
      </c>
      <c r="H127" s="154">
        <v>0</v>
      </c>
      <c r="I127" s="154">
        <v>0</v>
      </c>
      <c r="J127" s="154">
        <v>0</v>
      </c>
      <c r="K127" s="154">
        <v>0.4</v>
      </c>
      <c r="L127" s="154">
        <v>0</v>
      </c>
      <c r="M127" s="154">
        <v>1.8340000000000001</v>
      </c>
      <c r="N127" s="154">
        <v>0</v>
      </c>
      <c r="O127" s="154">
        <v>0</v>
      </c>
      <c r="P127" s="154">
        <v>0</v>
      </c>
      <c r="Q127" s="154">
        <v>0</v>
      </c>
      <c r="R127" s="154">
        <v>0</v>
      </c>
      <c r="S127" s="154">
        <v>0</v>
      </c>
      <c r="T127" s="154">
        <v>0</v>
      </c>
      <c r="U127" s="154">
        <v>0</v>
      </c>
      <c r="V127" s="154">
        <v>0</v>
      </c>
      <c r="W127" s="154">
        <v>0</v>
      </c>
      <c r="X127" s="154">
        <v>0</v>
      </c>
      <c r="Y127" s="52">
        <v>0</v>
      </c>
      <c r="Z127" s="36">
        <v>0</v>
      </c>
      <c r="AA127" s="154">
        <v>0</v>
      </c>
      <c r="AB127" s="52">
        <v>0</v>
      </c>
      <c r="AC127" s="36">
        <v>0</v>
      </c>
      <c r="AD127" s="154">
        <v>0</v>
      </c>
      <c r="AE127" s="154">
        <v>0</v>
      </c>
      <c r="AF127" s="154">
        <v>0</v>
      </c>
      <c r="AG127" s="154">
        <v>0</v>
      </c>
      <c r="AH127" s="154">
        <v>0</v>
      </c>
      <c r="AI127" s="154">
        <v>0</v>
      </c>
      <c r="AJ127" s="154">
        <v>0</v>
      </c>
      <c r="AK127" s="154">
        <v>0</v>
      </c>
      <c r="AL127" s="154">
        <v>0</v>
      </c>
      <c r="AM127" s="154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f t="shared" si="21"/>
        <v>0.4</v>
      </c>
      <c r="AU127" s="154">
        <f t="shared" si="22"/>
        <v>0</v>
      </c>
      <c r="AV127" s="154">
        <f t="shared" si="23"/>
        <v>1.8340000000000001</v>
      </c>
      <c r="AW127" s="52">
        <f t="shared" si="24"/>
        <v>0</v>
      </c>
      <c r="AX127" s="36">
        <f t="shared" si="25"/>
        <v>0</v>
      </c>
      <c r="AY127" s="154">
        <f t="shared" si="26"/>
        <v>0</v>
      </c>
      <c r="AZ127" s="154">
        <f t="shared" si="27"/>
        <v>0</v>
      </c>
    </row>
    <row r="128" spans="1:52" s="68" customFormat="1" ht="31.5">
      <c r="A128" s="133" t="s">
        <v>175</v>
      </c>
      <c r="B128" s="134" t="s">
        <v>1857</v>
      </c>
      <c r="C128" s="133" t="s">
        <v>1858</v>
      </c>
      <c r="D128" s="155">
        <v>0</v>
      </c>
      <c r="E128" s="154">
        <v>0</v>
      </c>
      <c r="F128" s="154">
        <v>0</v>
      </c>
      <c r="G128" s="154">
        <v>0</v>
      </c>
      <c r="H128" s="154">
        <v>0</v>
      </c>
      <c r="I128" s="154">
        <v>0</v>
      </c>
      <c r="J128" s="154">
        <v>0</v>
      </c>
      <c r="K128" s="154">
        <v>0</v>
      </c>
      <c r="L128" s="154">
        <v>0</v>
      </c>
      <c r="M128" s="154">
        <v>0</v>
      </c>
      <c r="N128" s="154">
        <v>0</v>
      </c>
      <c r="O128" s="154">
        <v>0</v>
      </c>
      <c r="P128" s="154">
        <v>0</v>
      </c>
      <c r="Q128" s="154">
        <v>0</v>
      </c>
      <c r="R128" s="154">
        <v>0</v>
      </c>
      <c r="S128" s="154">
        <v>0</v>
      </c>
      <c r="T128" s="154">
        <v>0</v>
      </c>
      <c r="U128" s="154">
        <v>0</v>
      </c>
      <c r="V128" s="154">
        <v>0</v>
      </c>
      <c r="W128" s="154">
        <v>0</v>
      </c>
      <c r="X128" s="154">
        <v>0</v>
      </c>
      <c r="Y128" s="155">
        <v>0</v>
      </c>
      <c r="Z128" s="154">
        <v>0</v>
      </c>
      <c r="AA128" s="154">
        <v>0</v>
      </c>
      <c r="AB128" s="155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f t="shared" si="21"/>
        <v>0</v>
      </c>
      <c r="AU128" s="154">
        <f t="shared" si="22"/>
        <v>0</v>
      </c>
      <c r="AV128" s="154">
        <f t="shared" si="23"/>
        <v>0</v>
      </c>
      <c r="AW128" s="155">
        <f t="shared" si="24"/>
        <v>0</v>
      </c>
      <c r="AX128" s="154">
        <f t="shared" si="25"/>
        <v>0</v>
      </c>
      <c r="AY128" s="154">
        <f t="shared" si="26"/>
        <v>0</v>
      </c>
      <c r="AZ128" s="154">
        <f t="shared" si="27"/>
        <v>0</v>
      </c>
    </row>
    <row r="129" spans="1:52" s="69" customFormat="1" ht="31.5">
      <c r="A129" s="63" t="s">
        <v>175</v>
      </c>
      <c r="B129" s="54" t="s">
        <v>300</v>
      </c>
      <c r="C129" s="63" t="s">
        <v>301</v>
      </c>
      <c r="D129" s="52">
        <v>0</v>
      </c>
      <c r="E129" s="36">
        <v>0</v>
      </c>
      <c r="F129" s="154">
        <v>0.9</v>
      </c>
      <c r="G129" s="154">
        <v>0</v>
      </c>
      <c r="H129" s="154">
        <v>0</v>
      </c>
      <c r="I129" s="154">
        <v>0</v>
      </c>
      <c r="J129" s="154">
        <v>0</v>
      </c>
      <c r="K129" s="154">
        <v>0</v>
      </c>
      <c r="L129" s="154">
        <v>0</v>
      </c>
      <c r="M129" s="154">
        <v>0</v>
      </c>
      <c r="N129" s="154">
        <v>0</v>
      </c>
      <c r="O129" s="154">
        <v>0</v>
      </c>
      <c r="P129" s="154">
        <v>0</v>
      </c>
      <c r="Q129" s="154">
        <v>0</v>
      </c>
      <c r="R129" s="154">
        <v>0</v>
      </c>
      <c r="S129" s="154">
        <v>0</v>
      </c>
      <c r="T129" s="154">
        <v>0</v>
      </c>
      <c r="U129" s="154">
        <v>0</v>
      </c>
      <c r="V129" s="154">
        <v>0</v>
      </c>
      <c r="W129" s="154">
        <v>0</v>
      </c>
      <c r="X129" s="154">
        <v>0</v>
      </c>
      <c r="Y129" s="52">
        <v>0</v>
      </c>
      <c r="Z129" s="36">
        <v>0</v>
      </c>
      <c r="AA129" s="154">
        <v>0.9</v>
      </c>
      <c r="AB129" s="52">
        <v>0</v>
      </c>
      <c r="AC129" s="36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f t="shared" si="21"/>
        <v>0</v>
      </c>
      <c r="AU129" s="154">
        <f t="shared" si="22"/>
        <v>0</v>
      </c>
      <c r="AV129" s="154">
        <f t="shared" si="23"/>
        <v>0.9</v>
      </c>
      <c r="AW129" s="52">
        <f t="shared" si="24"/>
        <v>0</v>
      </c>
      <c r="AX129" s="36">
        <f t="shared" si="25"/>
        <v>0</v>
      </c>
      <c r="AY129" s="154">
        <f t="shared" si="26"/>
        <v>0</v>
      </c>
      <c r="AZ129" s="154">
        <f t="shared" si="27"/>
        <v>0</v>
      </c>
    </row>
    <row r="130" spans="1:52" s="69" customFormat="1" ht="31.5">
      <c r="A130" s="63" t="s">
        <v>175</v>
      </c>
      <c r="B130" s="54" t="s">
        <v>306</v>
      </c>
      <c r="C130" s="63" t="s">
        <v>307</v>
      </c>
      <c r="D130" s="52">
        <v>0</v>
      </c>
      <c r="E130" s="36">
        <v>0</v>
      </c>
      <c r="F130" s="154">
        <v>0</v>
      </c>
      <c r="G130" s="154">
        <v>0</v>
      </c>
      <c r="H130" s="154">
        <v>0</v>
      </c>
      <c r="I130" s="154">
        <v>0</v>
      </c>
      <c r="J130" s="154">
        <v>0</v>
      </c>
      <c r="K130" s="154">
        <v>0</v>
      </c>
      <c r="L130" s="154">
        <v>0</v>
      </c>
      <c r="M130" s="154">
        <v>0</v>
      </c>
      <c r="N130" s="154">
        <v>0</v>
      </c>
      <c r="O130" s="154">
        <v>0</v>
      </c>
      <c r="P130" s="154">
        <v>0</v>
      </c>
      <c r="Q130" s="154">
        <v>0</v>
      </c>
      <c r="R130" s="154">
        <v>0</v>
      </c>
      <c r="S130" s="154">
        <v>0</v>
      </c>
      <c r="T130" s="154">
        <v>0</v>
      </c>
      <c r="U130" s="154">
        <v>0</v>
      </c>
      <c r="V130" s="154">
        <v>0</v>
      </c>
      <c r="W130" s="154">
        <v>0</v>
      </c>
      <c r="X130" s="154">
        <v>0</v>
      </c>
      <c r="Y130" s="52">
        <v>0</v>
      </c>
      <c r="Z130" s="36">
        <v>0</v>
      </c>
      <c r="AA130" s="154">
        <v>0</v>
      </c>
      <c r="AB130" s="52">
        <v>0</v>
      </c>
      <c r="AC130" s="36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f t="shared" si="21"/>
        <v>0</v>
      </c>
      <c r="AU130" s="154">
        <f t="shared" si="22"/>
        <v>0</v>
      </c>
      <c r="AV130" s="154">
        <f t="shared" si="23"/>
        <v>0</v>
      </c>
      <c r="AW130" s="52">
        <f t="shared" si="24"/>
        <v>0</v>
      </c>
      <c r="AX130" s="36">
        <f t="shared" si="25"/>
        <v>0</v>
      </c>
      <c r="AY130" s="154">
        <f t="shared" si="26"/>
        <v>0</v>
      </c>
      <c r="AZ130" s="154">
        <f t="shared" si="27"/>
        <v>0</v>
      </c>
    </row>
    <row r="131" spans="1:52" s="69" customFormat="1" ht="31.5">
      <c r="A131" s="63" t="s">
        <v>175</v>
      </c>
      <c r="B131" s="54" t="s">
        <v>308</v>
      </c>
      <c r="C131" s="63" t="s">
        <v>309</v>
      </c>
      <c r="D131" s="52">
        <v>0</v>
      </c>
      <c r="E131" s="36">
        <v>0</v>
      </c>
      <c r="F131" s="154">
        <v>1.6639999999999999</v>
      </c>
      <c r="G131" s="154">
        <v>0</v>
      </c>
      <c r="H131" s="154">
        <v>0</v>
      </c>
      <c r="I131" s="154">
        <v>0</v>
      </c>
      <c r="J131" s="154">
        <v>0</v>
      </c>
      <c r="K131" s="154">
        <v>0</v>
      </c>
      <c r="L131" s="154">
        <v>0</v>
      </c>
      <c r="M131" s="154">
        <v>0</v>
      </c>
      <c r="N131" s="154">
        <v>0</v>
      </c>
      <c r="O131" s="154">
        <v>0</v>
      </c>
      <c r="P131" s="154">
        <v>0</v>
      </c>
      <c r="Q131" s="154">
        <v>0</v>
      </c>
      <c r="R131" s="154">
        <v>0</v>
      </c>
      <c r="S131" s="154">
        <v>0</v>
      </c>
      <c r="T131" s="154">
        <v>0</v>
      </c>
      <c r="U131" s="154">
        <v>0</v>
      </c>
      <c r="V131" s="154">
        <v>0</v>
      </c>
      <c r="W131" s="154">
        <v>0</v>
      </c>
      <c r="X131" s="154">
        <v>0</v>
      </c>
      <c r="Y131" s="52">
        <v>0</v>
      </c>
      <c r="Z131" s="36">
        <v>0</v>
      </c>
      <c r="AA131" s="154">
        <v>1.6639999999999999</v>
      </c>
      <c r="AB131" s="52">
        <v>0</v>
      </c>
      <c r="AC131" s="36">
        <v>0</v>
      </c>
      <c r="AD131" s="154">
        <v>0</v>
      </c>
      <c r="AE131" s="154">
        <v>0</v>
      </c>
      <c r="AF131" s="154">
        <v>0</v>
      </c>
      <c r="AG131" s="154">
        <v>0</v>
      </c>
      <c r="AH131" s="154">
        <v>0</v>
      </c>
      <c r="AI131" s="154">
        <v>0</v>
      </c>
      <c r="AJ131" s="154">
        <v>0</v>
      </c>
      <c r="AK131" s="154">
        <v>0</v>
      </c>
      <c r="AL131" s="154">
        <v>0</v>
      </c>
      <c r="AM131" s="154">
        <v>0</v>
      </c>
      <c r="AN131" s="154">
        <v>0</v>
      </c>
      <c r="AO131" s="154">
        <v>0</v>
      </c>
      <c r="AP131" s="154">
        <v>0</v>
      </c>
      <c r="AQ131" s="154">
        <v>0</v>
      </c>
      <c r="AR131" s="154">
        <v>0</v>
      </c>
      <c r="AS131" s="154">
        <v>0</v>
      </c>
      <c r="AT131" s="154">
        <f t="shared" si="21"/>
        <v>0</v>
      </c>
      <c r="AU131" s="154">
        <f t="shared" si="22"/>
        <v>0</v>
      </c>
      <c r="AV131" s="154">
        <f t="shared" si="23"/>
        <v>1.6639999999999999</v>
      </c>
      <c r="AW131" s="52">
        <f t="shared" si="24"/>
        <v>0</v>
      </c>
      <c r="AX131" s="36">
        <f t="shared" si="25"/>
        <v>0</v>
      </c>
      <c r="AY131" s="154">
        <f t="shared" si="26"/>
        <v>0</v>
      </c>
      <c r="AZ131" s="154">
        <f t="shared" si="27"/>
        <v>0</v>
      </c>
    </row>
    <row r="132" spans="1:52" s="69" customFormat="1" ht="31.5">
      <c r="A132" s="63" t="s">
        <v>175</v>
      </c>
      <c r="B132" s="54" t="s">
        <v>310</v>
      </c>
      <c r="C132" s="63" t="s">
        <v>311</v>
      </c>
      <c r="D132" s="52">
        <v>0</v>
      </c>
      <c r="E132" s="36">
        <v>0</v>
      </c>
      <c r="F132" s="154">
        <v>0</v>
      </c>
      <c r="G132" s="154">
        <v>0</v>
      </c>
      <c r="H132" s="154">
        <v>1.4999999999999999E-2</v>
      </c>
      <c r="I132" s="154">
        <v>0</v>
      </c>
      <c r="J132" s="154">
        <v>0</v>
      </c>
      <c r="K132" s="154">
        <v>0</v>
      </c>
      <c r="L132" s="154">
        <v>0</v>
      </c>
      <c r="M132" s="154">
        <v>0</v>
      </c>
      <c r="N132" s="154">
        <v>0</v>
      </c>
      <c r="O132" s="154">
        <v>1.4999999999999999E-2</v>
      </c>
      <c r="P132" s="154">
        <v>0</v>
      </c>
      <c r="Q132" s="154">
        <v>0</v>
      </c>
      <c r="R132" s="154">
        <v>0</v>
      </c>
      <c r="S132" s="154">
        <v>0</v>
      </c>
      <c r="T132" s="154">
        <v>0</v>
      </c>
      <c r="U132" s="154">
        <v>0</v>
      </c>
      <c r="V132" s="154">
        <v>0</v>
      </c>
      <c r="W132" s="154">
        <v>0</v>
      </c>
      <c r="X132" s="154">
        <v>0</v>
      </c>
      <c r="Y132" s="52">
        <v>0</v>
      </c>
      <c r="Z132" s="36">
        <v>0</v>
      </c>
      <c r="AA132" s="154">
        <v>0</v>
      </c>
      <c r="AB132" s="52">
        <v>0</v>
      </c>
      <c r="AC132" s="36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f t="shared" si="21"/>
        <v>0</v>
      </c>
      <c r="AU132" s="154">
        <f t="shared" si="22"/>
        <v>0</v>
      </c>
      <c r="AV132" s="154">
        <f t="shared" si="23"/>
        <v>0</v>
      </c>
      <c r="AW132" s="52">
        <f t="shared" si="24"/>
        <v>0</v>
      </c>
      <c r="AX132" s="36">
        <f t="shared" si="25"/>
        <v>1.4999999999999999E-2</v>
      </c>
      <c r="AY132" s="154">
        <f t="shared" si="26"/>
        <v>0</v>
      </c>
      <c r="AZ132" s="154">
        <f t="shared" si="27"/>
        <v>0</v>
      </c>
    </row>
    <row r="133" spans="1:52" s="69" customFormat="1" ht="47.25">
      <c r="A133" s="63" t="s">
        <v>175</v>
      </c>
      <c r="B133" s="54" t="s">
        <v>425</v>
      </c>
      <c r="C133" s="63" t="s">
        <v>452</v>
      </c>
      <c r="D133" s="52">
        <v>0</v>
      </c>
      <c r="E133" s="36">
        <v>0</v>
      </c>
      <c r="F133" s="154">
        <v>4.415</v>
      </c>
      <c r="G133" s="154">
        <v>0</v>
      </c>
      <c r="H133" s="154">
        <v>0</v>
      </c>
      <c r="I133" s="154">
        <v>0</v>
      </c>
      <c r="J133" s="154">
        <v>0</v>
      </c>
      <c r="K133" s="154">
        <v>0</v>
      </c>
      <c r="L133" s="154">
        <v>0</v>
      </c>
      <c r="M133" s="154">
        <v>0</v>
      </c>
      <c r="N133" s="154">
        <v>0</v>
      </c>
      <c r="O133" s="154">
        <v>0</v>
      </c>
      <c r="P133" s="154">
        <v>0</v>
      </c>
      <c r="Q133" s="154">
        <v>0</v>
      </c>
      <c r="R133" s="154">
        <v>0</v>
      </c>
      <c r="S133" s="154">
        <v>0</v>
      </c>
      <c r="T133" s="154">
        <v>4.415</v>
      </c>
      <c r="U133" s="154">
        <v>0</v>
      </c>
      <c r="V133" s="154">
        <v>0</v>
      </c>
      <c r="W133" s="154">
        <v>0</v>
      </c>
      <c r="X133" s="154">
        <v>0</v>
      </c>
      <c r="Y133" s="52">
        <v>0</v>
      </c>
      <c r="Z133" s="36">
        <v>0</v>
      </c>
      <c r="AA133" s="154">
        <v>0</v>
      </c>
      <c r="AB133" s="52">
        <v>0</v>
      </c>
      <c r="AC133" s="36">
        <v>0</v>
      </c>
      <c r="AD133" s="154">
        <v>0</v>
      </c>
      <c r="AE133" s="154">
        <v>0</v>
      </c>
      <c r="AF133" s="154">
        <v>0</v>
      </c>
      <c r="AG133" s="154">
        <v>0</v>
      </c>
      <c r="AH133" s="154">
        <v>0</v>
      </c>
      <c r="AI133" s="154">
        <v>0</v>
      </c>
      <c r="AJ133" s="154">
        <v>0</v>
      </c>
      <c r="AK133" s="154">
        <v>0</v>
      </c>
      <c r="AL133" s="154">
        <v>0</v>
      </c>
      <c r="AM133" s="154">
        <v>0</v>
      </c>
      <c r="AN133" s="154">
        <v>0</v>
      </c>
      <c r="AO133" s="154">
        <v>0</v>
      </c>
      <c r="AP133" s="154">
        <v>0</v>
      </c>
      <c r="AQ133" s="154">
        <v>0</v>
      </c>
      <c r="AR133" s="154">
        <v>0</v>
      </c>
      <c r="AS133" s="154">
        <v>0</v>
      </c>
      <c r="AT133" s="154">
        <f t="shared" si="21"/>
        <v>0</v>
      </c>
      <c r="AU133" s="154">
        <f t="shared" si="22"/>
        <v>0</v>
      </c>
      <c r="AV133" s="154">
        <f t="shared" si="23"/>
        <v>4.415</v>
      </c>
      <c r="AW133" s="52">
        <f t="shared" si="24"/>
        <v>0</v>
      </c>
      <c r="AX133" s="36">
        <f t="shared" si="25"/>
        <v>0</v>
      </c>
      <c r="AY133" s="154">
        <f t="shared" si="26"/>
        <v>0</v>
      </c>
      <c r="AZ133" s="154">
        <f t="shared" si="27"/>
        <v>0</v>
      </c>
    </row>
    <row r="134" spans="1:52" s="69" customFormat="1" ht="63">
      <c r="A134" s="63" t="s">
        <v>175</v>
      </c>
      <c r="B134" s="54" t="s">
        <v>426</v>
      </c>
      <c r="C134" s="63" t="s">
        <v>453</v>
      </c>
      <c r="D134" s="52">
        <v>0</v>
      </c>
      <c r="E134" s="36">
        <v>0</v>
      </c>
      <c r="F134" s="154">
        <v>4.3040000000000003</v>
      </c>
      <c r="G134" s="154">
        <v>0</v>
      </c>
      <c r="H134" s="154">
        <v>0</v>
      </c>
      <c r="I134" s="154">
        <v>0</v>
      </c>
      <c r="J134" s="154">
        <v>0</v>
      </c>
      <c r="K134" s="154">
        <v>0</v>
      </c>
      <c r="L134" s="154">
        <v>0</v>
      </c>
      <c r="M134" s="154">
        <v>0</v>
      </c>
      <c r="N134" s="154">
        <v>0</v>
      </c>
      <c r="O134" s="154">
        <v>0</v>
      </c>
      <c r="P134" s="154">
        <v>0</v>
      </c>
      <c r="Q134" s="154">
        <v>0</v>
      </c>
      <c r="R134" s="154">
        <v>0</v>
      </c>
      <c r="S134" s="154">
        <v>0</v>
      </c>
      <c r="T134" s="154">
        <v>0</v>
      </c>
      <c r="U134" s="154">
        <v>0</v>
      </c>
      <c r="V134" s="154">
        <v>0</v>
      </c>
      <c r="W134" s="154">
        <v>0</v>
      </c>
      <c r="X134" s="154">
        <v>0</v>
      </c>
      <c r="Y134" s="52">
        <v>0</v>
      </c>
      <c r="Z134" s="36">
        <v>0</v>
      </c>
      <c r="AA134" s="154">
        <v>4.3040000000000003</v>
      </c>
      <c r="AB134" s="52">
        <v>0</v>
      </c>
      <c r="AC134" s="36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f t="shared" si="21"/>
        <v>0</v>
      </c>
      <c r="AU134" s="154">
        <f t="shared" si="22"/>
        <v>0</v>
      </c>
      <c r="AV134" s="154">
        <f t="shared" si="23"/>
        <v>4.3040000000000003</v>
      </c>
      <c r="AW134" s="52">
        <f t="shared" si="24"/>
        <v>0</v>
      </c>
      <c r="AX134" s="36">
        <f t="shared" si="25"/>
        <v>0</v>
      </c>
      <c r="AY134" s="154">
        <f t="shared" si="26"/>
        <v>0</v>
      </c>
      <c r="AZ134" s="154">
        <f t="shared" si="27"/>
        <v>0</v>
      </c>
    </row>
    <row r="135" spans="1:52" s="69" customFormat="1" ht="63">
      <c r="A135" s="63" t="s">
        <v>175</v>
      </c>
      <c r="B135" s="54" t="s">
        <v>613</v>
      </c>
      <c r="C135" s="63" t="s">
        <v>614</v>
      </c>
      <c r="D135" s="52">
        <v>0.1</v>
      </c>
      <c r="E135" s="36">
        <v>0</v>
      </c>
      <c r="F135" s="154">
        <v>1.3380000000000001</v>
      </c>
      <c r="G135" s="154">
        <v>0</v>
      </c>
      <c r="H135" s="154">
        <v>0</v>
      </c>
      <c r="I135" s="154">
        <v>0</v>
      </c>
      <c r="J135" s="154">
        <v>0</v>
      </c>
      <c r="K135" s="154">
        <v>0</v>
      </c>
      <c r="L135" s="154">
        <v>0</v>
      </c>
      <c r="M135" s="154">
        <v>0</v>
      </c>
      <c r="N135" s="154">
        <v>0</v>
      </c>
      <c r="O135" s="154">
        <v>0</v>
      </c>
      <c r="P135" s="154">
        <v>0</v>
      </c>
      <c r="Q135" s="154">
        <v>0</v>
      </c>
      <c r="R135" s="154">
        <v>0</v>
      </c>
      <c r="S135" s="154">
        <v>0</v>
      </c>
      <c r="T135" s="154">
        <v>0</v>
      </c>
      <c r="U135" s="154">
        <v>0</v>
      </c>
      <c r="V135" s="154">
        <v>0</v>
      </c>
      <c r="W135" s="154">
        <v>0</v>
      </c>
      <c r="X135" s="154">
        <v>0</v>
      </c>
      <c r="Y135" s="52">
        <v>0</v>
      </c>
      <c r="Z135" s="36">
        <v>0</v>
      </c>
      <c r="AA135" s="154">
        <v>0</v>
      </c>
      <c r="AB135" s="52">
        <v>0</v>
      </c>
      <c r="AC135" s="36">
        <v>0</v>
      </c>
      <c r="AD135" s="154">
        <v>0</v>
      </c>
      <c r="AE135" s="154">
        <v>0</v>
      </c>
      <c r="AF135" s="154">
        <v>0</v>
      </c>
      <c r="AG135" s="154">
        <v>0</v>
      </c>
      <c r="AH135" s="154">
        <v>0</v>
      </c>
      <c r="AI135" s="154">
        <v>0</v>
      </c>
      <c r="AJ135" s="154">
        <v>0</v>
      </c>
      <c r="AK135" s="154">
        <v>0</v>
      </c>
      <c r="AL135" s="154">
        <v>0</v>
      </c>
      <c r="AM135" s="154">
        <v>0</v>
      </c>
      <c r="AN135" s="154">
        <v>0</v>
      </c>
      <c r="AO135" s="154">
        <v>0</v>
      </c>
      <c r="AP135" s="154">
        <v>0</v>
      </c>
      <c r="AQ135" s="154">
        <v>0</v>
      </c>
      <c r="AR135" s="154">
        <v>0</v>
      </c>
      <c r="AS135" s="154">
        <v>0</v>
      </c>
      <c r="AT135" s="154">
        <f t="shared" si="21"/>
        <v>0</v>
      </c>
      <c r="AU135" s="154">
        <f t="shared" si="22"/>
        <v>0</v>
      </c>
      <c r="AV135" s="154">
        <f t="shared" si="23"/>
        <v>0</v>
      </c>
      <c r="AW135" s="52">
        <f t="shared" si="24"/>
        <v>0</v>
      </c>
      <c r="AX135" s="36">
        <f t="shared" si="25"/>
        <v>0</v>
      </c>
      <c r="AY135" s="154">
        <f t="shared" si="26"/>
        <v>0</v>
      </c>
      <c r="AZ135" s="154">
        <f t="shared" si="27"/>
        <v>0</v>
      </c>
    </row>
    <row r="136" spans="1:52" s="69" customFormat="1" ht="78.75">
      <c r="A136" s="63" t="s">
        <v>175</v>
      </c>
      <c r="B136" s="54" t="s">
        <v>510</v>
      </c>
      <c r="C136" s="63" t="s">
        <v>511</v>
      </c>
      <c r="D136" s="52">
        <v>0</v>
      </c>
      <c r="E136" s="36">
        <v>0</v>
      </c>
      <c r="F136" s="154">
        <v>0</v>
      </c>
      <c r="G136" s="154">
        <v>0</v>
      </c>
      <c r="H136" s="154">
        <v>0.318</v>
      </c>
      <c r="I136" s="154">
        <v>0</v>
      </c>
      <c r="J136" s="154">
        <v>0</v>
      </c>
      <c r="K136" s="154">
        <v>0</v>
      </c>
      <c r="L136" s="154">
        <v>0</v>
      </c>
      <c r="M136" s="154">
        <v>0</v>
      </c>
      <c r="N136" s="154">
        <v>0</v>
      </c>
      <c r="O136" s="154">
        <v>0</v>
      </c>
      <c r="P136" s="154">
        <v>0</v>
      </c>
      <c r="Q136" s="154">
        <v>0</v>
      </c>
      <c r="R136" s="154">
        <v>0</v>
      </c>
      <c r="S136" s="154">
        <v>0</v>
      </c>
      <c r="T136" s="154">
        <v>0</v>
      </c>
      <c r="U136" s="154">
        <v>0</v>
      </c>
      <c r="V136" s="154">
        <v>0</v>
      </c>
      <c r="W136" s="154">
        <v>0</v>
      </c>
      <c r="X136" s="154">
        <v>0</v>
      </c>
      <c r="Y136" s="52">
        <v>0</v>
      </c>
      <c r="Z136" s="36">
        <v>0</v>
      </c>
      <c r="AA136" s="154">
        <v>0</v>
      </c>
      <c r="AB136" s="52">
        <v>0</v>
      </c>
      <c r="AC136" s="36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f t="shared" si="21"/>
        <v>0</v>
      </c>
      <c r="AU136" s="154">
        <f t="shared" si="22"/>
        <v>0</v>
      </c>
      <c r="AV136" s="154">
        <f t="shared" si="23"/>
        <v>0</v>
      </c>
      <c r="AW136" s="52">
        <f t="shared" si="24"/>
        <v>0</v>
      </c>
      <c r="AX136" s="36">
        <f t="shared" si="25"/>
        <v>0</v>
      </c>
      <c r="AY136" s="154">
        <f t="shared" si="26"/>
        <v>0</v>
      </c>
      <c r="AZ136" s="154">
        <f t="shared" si="27"/>
        <v>0</v>
      </c>
    </row>
    <row r="137" spans="1:52" s="69" customFormat="1" ht="63">
      <c r="A137" s="63" t="s">
        <v>175</v>
      </c>
      <c r="B137" s="54" t="s">
        <v>512</v>
      </c>
      <c r="C137" s="63" t="s">
        <v>513</v>
      </c>
      <c r="D137" s="52">
        <v>0</v>
      </c>
      <c r="E137" s="36">
        <v>0</v>
      </c>
      <c r="F137" s="154">
        <v>0</v>
      </c>
      <c r="G137" s="154">
        <v>0</v>
      </c>
      <c r="H137" s="154">
        <v>0.64100000000000001</v>
      </c>
      <c r="I137" s="154">
        <v>0</v>
      </c>
      <c r="J137" s="154">
        <v>0</v>
      </c>
      <c r="K137" s="154">
        <v>0</v>
      </c>
      <c r="L137" s="154">
        <v>0</v>
      </c>
      <c r="M137" s="154">
        <v>0</v>
      </c>
      <c r="N137" s="154">
        <v>0</v>
      </c>
      <c r="O137" s="154">
        <v>0</v>
      </c>
      <c r="P137" s="154">
        <v>0</v>
      </c>
      <c r="Q137" s="154">
        <v>0</v>
      </c>
      <c r="R137" s="154">
        <v>0</v>
      </c>
      <c r="S137" s="154">
        <v>0</v>
      </c>
      <c r="T137" s="154">
        <v>0</v>
      </c>
      <c r="U137" s="154">
        <v>0</v>
      </c>
      <c r="V137" s="154">
        <v>0</v>
      </c>
      <c r="W137" s="154">
        <v>0</v>
      </c>
      <c r="X137" s="154">
        <v>0</v>
      </c>
      <c r="Y137" s="52">
        <v>0</v>
      </c>
      <c r="Z137" s="36">
        <v>0</v>
      </c>
      <c r="AA137" s="154">
        <v>0</v>
      </c>
      <c r="AB137" s="52">
        <v>0</v>
      </c>
      <c r="AC137" s="36">
        <v>0</v>
      </c>
      <c r="AD137" s="154">
        <v>0</v>
      </c>
      <c r="AE137" s="154">
        <v>0</v>
      </c>
      <c r="AF137" s="154">
        <v>0</v>
      </c>
      <c r="AG137" s="154">
        <v>0</v>
      </c>
      <c r="AH137" s="154">
        <v>0</v>
      </c>
      <c r="AI137" s="154">
        <v>0</v>
      </c>
      <c r="AJ137" s="154">
        <v>0</v>
      </c>
      <c r="AK137" s="154">
        <v>0</v>
      </c>
      <c r="AL137" s="154">
        <v>0</v>
      </c>
      <c r="AM137" s="154">
        <v>0</v>
      </c>
      <c r="AN137" s="154">
        <v>0</v>
      </c>
      <c r="AO137" s="154">
        <v>0</v>
      </c>
      <c r="AP137" s="154">
        <v>0</v>
      </c>
      <c r="AQ137" s="154">
        <v>0</v>
      </c>
      <c r="AR137" s="154">
        <v>0</v>
      </c>
      <c r="AS137" s="154">
        <v>0</v>
      </c>
      <c r="AT137" s="154">
        <f t="shared" si="21"/>
        <v>0</v>
      </c>
      <c r="AU137" s="154">
        <f t="shared" si="22"/>
        <v>0</v>
      </c>
      <c r="AV137" s="154">
        <f t="shared" si="23"/>
        <v>0</v>
      </c>
      <c r="AW137" s="52">
        <f t="shared" si="24"/>
        <v>0</v>
      </c>
      <c r="AX137" s="36">
        <f t="shared" si="25"/>
        <v>0</v>
      </c>
      <c r="AY137" s="154">
        <f t="shared" si="26"/>
        <v>0</v>
      </c>
      <c r="AZ137" s="154">
        <f t="shared" si="27"/>
        <v>0</v>
      </c>
    </row>
    <row r="138" spans="1:52" s="69" customFormat="1" ht="47.25">
      <c r="A138" s="63" t="s">
        <v>175</v>
      </c>
      <c r="B138" s="54" t="s">
        <v>514</v>
      </c>
      <c r="C138" s="63" t="s">
        <v>515</v>
      </c>
      <c r="D138" s="52">
        <v>0</v>
      </c>
      <c r="E138" s="36">
        <v>0</v>
      </c>
      <c r="F138" s="154">
        <v>0</v>
      </c>
      <c r="G138" s="154">
        <v>0</v>
      </c>
      <c r="H138" s="154">
        <v>0.35899999999999999</v>
      </c>
      <c r="I138" s="154">
        <v>0</v>
      </c>
      <c r="J138" s="154">
        <v>0</v>
      </c>
      <c r="K138" s="154">
        <v>0</v>
      </c>
      <c r="L138" s="154">
        <v>0</v>
      </c>
      <c r="M138" s="154">
        <v>0</v>
      </c>
      <c r="N138" s="154">
        <v>0</v>
      </c>
      <c r="O138" s="154">
        <v>0</v>
      </c>
      <c r="P138" s="154">
        <v>0</v>
      </c>
      <c r="Q138" s="154">
        <v>0</v>
      </c>
      <c r="R138" s="154">
        <v>0</v>
      </c>
      <c r="S138" s="154">
        <v>0</v>
      </c>
      <c r="T138" s="154">
        <v>0</v>
      </c>
      <c r="U138" s="154">
        <v>0</v>
      </c>
      <c r="V138" s="154">
        <v>0</v>
      </c>
      <c r="W138" s="154">
        <v>0</v>
      </c>
      <c r="X138" s="154">
        <v>0</v>
      </c>
      <c r="Y138" s="52">
        <v>0</v>
      </c>
      <c r="Z138" s="36">
        <v>0</v>
      </c>
      <c r="AA138" s="154">
        <v>0</v>
      </c>
      <c r="AB138" s="52">
        <v>0</v>
      </c>
      <c r="AC138" s="36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f t="shared" si="21"/>
        <v>0</v>
      </c>
      <c r="AU138" s="154">
        <f t="shared" si="22"/>
        <v>0</v>
      </c>
      <c r="AV138" s="154">
        <f t="shared" si="23"/>
        <v>0</v>
      </c>
      <c r="AW138" s="52">
        <f t="shared" si="24"/>
        <v>0</v>
      </c>
      <c r="AX138" s="36">
        <f t="shared" si="25"/>
        <v>0</v>
      </c>
      <c r="AY138" s="154">
        <f t="shared" si="26"/>
        <v>0</v>
      </c>
      <c r="AZ138" s="154">
        <f t="shared" si="27"/>
        <v>0</v>
      </c>
    </row>
    <row r="139" spans="1:52" s="69" customFormat="1" ht="63">
      <c r="A139" s="63" t="s">
        <v>175</v>
      </c>
      <c r="B139" s="54" t="s">
        <v>516</v>
      </c>
      <c r="C139" s="63" t="s">
        <v>517</v>
      </c>
      <c r="D139" s="52">
        <v>0</v>
      </c>
      <c r="E139" s="36">
        <v>0</v>
      </c>
      <c r="F139" s="154">
        <v>0</v>
      </c>
      <c r="G139" s="154">
        <v>0</v>
      </c>
      <c r="H139" s="154">
        <v>0.51300000000000001</v>
      </c>
      <c r="I139" s="154">
        <v>0</v>
      </c>
      <c r="J139" s="154">
        <v>0</v>
      </c>
      <c r="K139" s="154">
        <v>0</v>
      </c>
      <c r="L139" s="154">
        <v>0</v>
      </c>
      <c r="M139" s="154">
        <v>0</v>
      </c>
      <c r="N139" s="154">
        <v>0</v>
      </c>
      <c r="O139" s="154">
        <v>0</v>
      </c>
      <c r="P139" s="154">
        <v>0</v>
      </c>
      <c r="Q139" s="154">
        <v>0</v>
      </c>
      <c r="R139" s="154">
        <v>0</v>
      </c>
      <c r="S139" s="154">
        <v>0</v>
      </c>
      <c r="T139" s="154">
        <v>0</v>
      </c>
      <c r="U139" s="154">
        <v>0</v>
      </c>
      <c r="V139" s="154">
        <v>0</v>
      </c>
      <c r="W139" s="154">
        <v>0</v>
      </c>
      <c r="X139" s="154">
        <v>0</v>
      </c>
      <c r="Y139" s="52">
        <v>0</v>
      </c>
      <c r="Z139" s="36">
        <v>0</v>
      </c>
      <c r="AA139" s="154">
        <v>0</v>
      </c>
      <c r="AB139" s="52">
        <v>0</v>
      </c>
      <c r="AC139" s="36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f t="shared" si="21"/>
        <v>0</v>
      </c>
      <c r="AU139" s="154">
        <f t="shared" si="22"/>
        <v>0</v>
      </c>
      <c r="AV139" s="154">
        <f t="shared" si="23"/>
        <v>0</v>
      </c>
      <c r="AW139" s="52">
        <f t="shared" si="24"/>
        <v>0</v>
      </c>
      <c r="AX139" s="36">
        <f t="shared" si="25"/>
        <v>0</v>
      </c>
      <c r="AY139" s="154">
        <f t="shared" si="26"/>
        <v>0</v>
      </c>
      <c r="AZ139" s="154">
        <f t="shared" si="27"/>
        <v>0</v>
      </c>
    </row>
    <row r="140" spans="1:52" s="69" customFormat="1" ht="63">
      <c r="A140" s="63" t="s">
        <v>175</v>
      </c>
      <c r="B140" s="54" t="s">
        <v>518</v>
      </c>
      <c r="C140" s="63" t="s">
        <v>519</v>
      </c>
      <c r="D140" s="52">
        <v>0</v>
      </c>
      <c r="E140" s="36">
        <v>0</v>
      </c>
      <c r="F140" s="154">
        <v>0</v>
      </c>
      <c r="G140" s="154">
        <v>0</v>
      </c>
      <c r="H140" s="154">
        <v>0.23400000000000001</v>
      </c>
      <c r="I140" s="154">
        <v>0</v>
      </c>
      <c r="J140" s="154">
        <v>0</v>
      </c>
      <c r="K140" s="154">
        <v>0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0</v>
      </c>
      <c r="W140" s="154">
        <v>0</v>
      </c>
      <c r="X140" s="154">
        <v>0</v>
      </c>
      <c r="Y140" s="52">
        <v>0</v>
      </c>
      <c r="Z140" s="36">
        <v>0</v>
      </c>
      <c r="AA140" s="154">
        <v>0</v>
      </c>
      <c r="AB140" s="52">
        <v>0</v>
      </c>
      <c r="AC140" s="36">
        <v>0</v>
      </c>
      <c r="AD140" s="154">
        <v>0</v>
      </c>
      <c r="AE140" s="154">
        <v>0</v>
      </c>
      <c r="AF140" s="154">
        <v>0</v>
      </c>
      <c r="AG140" s="154">
        <v>0</v>
      </c>
      <c r="AH140" s="154">
        <v>0</v>
      </c>
      <c r="AI140" s="154">
        <v>0</v>
      </c>
      <c r="AJ140" s="154">
        <v>0</v>
      </c>
      <c r="AK140" s="154">
        <v>0</v>
      </c>
      <c r="AL140" s="154">
        <v>0</v>
      </c>
      <c r="AM140" s="154">
        <v>0</v>
      </c>
      <c r="AN140" s="154">
        <v>0</v>
      </c>
      <c r="AO140" s="154">
        <v>0</v>
      </c>
      <c r="AP140" s="154">
        <v>0</v>
      </c>
      <c r="AQ140" s="154">
        <v>0</v>
      </c>
      <c r="AR140" s="154">
        <v>0</v>
      </c>
      <c r="AS140" s="154">
        <v>0</v>
      </c>
      <c r="AT140" s="154">
        <f t="shared" si="21"/>
        <v>0</v>
      </c>
      <c r="AU140" s="154">
        <f t="shared" si="22"/>
        <v>0</v>
      </c>
      <c r="AV140" s="154">
        <f t="shared" si="23"/>
        <v>0</v>
      </c>
      <c r="AW140" s="52">
        <f t="shared" si="24"/>
        <v>0</v>
      </c>
      <c r="AX140" s="36">
        <f t="shared" si="25"/>
        <v>0</v>
      </c>
      <c r="AY140" s="154">
        <f t="shared" si="26"/>
        <v>0</v>
      </c>
      <c r="AZ140" s="154">
        <f t="shared" si="27"/>
        <v>0</v>
      </c>
    </row>
    <row r="141" spans="1:52" s="69" customFormat="1" ht="63">
      <c r="A141" s="63" t="s">
        <v>175</v>
      </c>
      <c r="B141" s="54" t="s">
        <v>520</v>
      </c>
      <c r="C141" s="63" t="s">
        <v>521</v>
      </c>
      <c r="D141" s="52">
        <v>0</v>
      </c>
      <c r="E141" s="36">
        <v>0</v>
      </c>
      <c r="F141" s="154">
        <v>0</v>
      </c>
      <c r="G141" s="154">
        <v>0</v>
      </c>
      <c r="H141" s="154">
        <v>0.25</v>
      </c>
      <c r="I141" s="154">
        <v>0</v>
      </c>
      <c r="J141" s="154">
        <v>0</v>
      </c>
      <c r="K141" s="154">
        <v>0</v>
      </c>
      <c r="L141" s="154">
        <v>0</v>
      </c>
      <c r="M141" s="154">
        <v>0</v>
      </c>
      <c r="N141" s="154">
        <v>0</v>
      </c>
      <c r="O141" s="154">
        <v>0</v>
      </c>
      <c r="P141" s="154">
        <v>0</v>
      </c>
      <c r="Q141" s="154">
        <v>0</v>
      </c>
      <c r="R141" s="154">
        <v>0</v>
      </c>
      <c r="S141" s="154">
        <v>0</v>
      </c>
      <c r="T141" s="154">
        <v>0</v>
      </c>
      <c r="U141" s="154">
        <v>0</v>
      </c>
      <c r="V141" s="154">
        <v>0</v>
      </c>
      <c r="W141" s="154">
        <v>0</v>
      </c>
      <c r="X141" s="154">
        <v>0</v>
      </c>
      <c r="Y141" s="52">
        <v>0</v>
      </c>
      <c r="Z141" s="36">
        <v>0</v>
      </c>
      <c r="AA141" s="154">
        <v>0</v>
      </c>
      <c r="AB141" s="52">
        <v>0</v>
      </c>
      <c r="AC141" s="36">
        <v>0</v>
      </c>
      <c r="AD141" s="154">
        <v>0</v>
      </c>
      <c r="AE141" s="154">
        <v>0</v>
      </c>
      <c r="AF141" s="154">
        <v>0</v>
      </c>
      <c r="AG141" s="154">
        <v>0</v>
      </c>
      <c r="AH141" s="154">
        <v>0</v>
      </c>
      <c r="AI141" s="154">
        <v>0</v>
      </c>
      <c r="AJ141" s="154">
        <v>0</v>
      </c>
      <c r="AK141" s="154">
        <v>0</v>
      </c>
      <c r="AL141" s="154">
        <v>0</v>
      </c>
      <c r="AM141" s="154">
        <v>0</v>
      </c>
      <c r="AN141" s="154">
        <v>0</v>
      </c>
      <c r="AO141" s="154">
        <v>0</v>
      </c>
      <c r="AP141" s="154">
        <v>0</v>
      </c>
      <c r="AQ141" s="154">
        <v>0</v>
      </c>
      <c r="AR141" s="154">
        <v>0</v>
      </c>
      <c r="AS141" s="154">
        <v>0</v>
      </c>
      <c r="AT141" s="154">
        <f t="shared" si="21"/>
        <v>0</v>
      </c>
      <c r="AU141" s="154">
        <f t="shared" si="22"/>
        <v>0</v>
      </c>
      <c r="AV141" s="154">
        <f t="shared" si="23"/>
        <v>0</v>
      </c>
      <c r="AW141" s="52">
        <f t="shared" si="24"/>
        <v>0</v>
      </c>
      <c r="AX141" s="36">
        <f t="shared" si="25"/>
        <v>0</v>
      </c>
      <c r="AY141" s="154">
        <f t="shared" si="26"/>
        <v>0</v>
      </c>
      <c r="AZ141" s="154">
        <f t="shared" si="27"/>
        <v>0</v>
      </c>
    </row>
    <row r="142" spans="1:52" s="69" customFormat="1" ht="47.25">
      <c r="A142" s="133" t="s">
        <v>175</v>
      </c>
      <c r="B142" s="134" t="s">
        <v>522</v>
      </c>
      <c r="C142" s="133" t="s">
        <v>523</v>
      </c>
      <c r="D142" s="155">
        <v>0</v>
      </c>
      <c r="E142" s="154">
        <v>0</v>
      </c>
      <c r="F142" s="154">
        <v>0</v>
      </c>
      <c r="G142" s="154">
        <v>0</v>
      </c>
      <c r="H142" s="154">
        <v>0.626</v>
      </c>
      <c r="I142" s="154">
        <v>0</v>
      </c>
      <c r="J142" s="154">
        <v>0</v>
      </c>
      <c r="K142" s="154">
        <v>0</v>
      </c>
      <c r="L142" s="154">
        <v>0</v>
      </c>
      <c r="M142" s="154">
        <v>0</v>
      </c>
      <c r="N142" s="154">
        <v>0</v>
      </c>
      <c r="O142" s="154">
        <v>0</v>
      </c>
      <c r="P142" s="154">
        <v>0</v>
      </c>
      <c r="Q142" s="154">
        <v>0</v>
      </c>
      <c r="R142" s="154">
        <v>0</v>
      </c>
      <c r="S142" s="154">
        <v>0</v>
      </c>
      <c r="T142" s="154">
        <v>0</v>
      </c>
      <c r="U142" s="154">
        <v>0</v>
      </c>
      <c r="V142" s="154">
        <v>0</v>
      </c>
      <c r="W142" s="154">
        <v>0</v>
      </c>
      <c r="X142" s="154">
        <v>0</v>
      </c>
      <c r="Y142" s="155">
        <v>0</v>
      </c>
      <c r="Z142" s="154">
        <v>0</v>
      </c>
      <c r="AA142" s="154">
        <v>0</v>
      </c>
      <c r="AB142" s="155">
        <v>0</v>
      </c>
      <c r="AC142" s="154">
        <v>0</v>
      </c>
      <c r="AD142" s="154">
        <v>0</v>
      </c>
      <c r="AE142" s="154">
        <v>0</v>
      </c>
      <c r="AF142" s="154">
        <v>0</v>
      </c>
      <c r="AG142" s="154">
        <v>0</v>
      </c>
      <c r="AH142" s="154">
        <v>0</v>
      </c>
      <c r="AI142" s="154">
        <v>0</v>
      </c>
      <c r="AJ142" s="154">
        <v>0</v>
      </c>
      <c r="AK142" s="154">
        <v>0</v>
      </c>
      <c r="AL142" s="154">
        <v>0</v>
      </c>
      <c r="AM142" s="154">
        <v>0</v>
      </c>
      <c r="AN142" s="154">
        <v>0</v>
      </c>
      <c r="AO142" s="154">
        <v>0</v>
      </c>
      <c r="AP142" s="154">
        <v>0</v>
      </c>
      <c r="AQ142" s="154">
        <v>0</v>
      </c>
      <c r="AR142" s="154">
        <v>0</v>
      </c>
      <c r="AS142" s="154">
        <v>0</v>
      </c>
      <c r="AT142" s="154">
        <f t="shared" si="21"/>
        <v>0</v>
      </c>
      <c r="AU142" s="154">
        <f t="shared" si="22"/>
        <v>0</v>
      </c>
      <c r="AV142" s="154">
        <f t="shared" si="23"/>
        <v>0</v>
      </c>
      <c r="AW142" s="155">
        <f t="shared" si="24"/>
        <v>0</v>
      </c>
      <c r="AX142" s="154">
        <f t="shared" si="25"/>
        <v>0</v>
      </c>
      <c r="AY142" s="154">
        <f t="shared" si="26"/>
        <v>0</v>
      </c>
      <c r="AZ142" s="154">
        <f t="shared" si="27"/>
        <v>0</v>
      </c>
    </row>
    <row r="143" spans="1:52" s="69" customFormat="1" ht="47.25">
      <c r="A143" s="133" t="s">
        <v>175</v>
      </c>
      <c r="B143" s="134" t="s">
        <v>524</v>
      </c>
      <c r="C143" s="133" t="s">
        <v>525</v>
      </c>
      <c r="D143" s="155">
        <v>0</v>
      </c>
      <c r="E143" s="154">
        <v>0</v>
      </c>
      <c r="F143" s="154">
        <v>0</v>
      </c>
      <c r="G143" s="154">
        <v>0</v>
      </c>
      <c r="H143" s="154">
        <v>0.66400000000000003</v>
      </c>
      <c r="I143" s="154">
        <v>0</v>
      </c>
      <c r="J143" s="154">
        <v>0</v>
      </c>
      <c r="K143" s="154">
        <v>0</v>
      </c>
      <c r="L143" s="154">
        <v>0</v>
      </c>
      <c r="M143" s="154">
        <v>0</v>
      </c>
      <c r="N143" s="154">
        <v>0</v>
      </c>
      <c r="O143" s="154">
        <v>0</v>
      </c>
      <c r="P143" s="154">
        <v>0</v>
      </c>
      <c r="Q143" s="154">
        <v>0</v>
      </c>
      <c r="R143" s="154">
        <v>0</v>
      </c>
      <c r="S143" s="154">
        <v>0</v>
      </c>
      <c r="T143" s="154">
        <v>0</v>
      </c>
      <c r="U143" s="154">
        <v>0</v>
      </c>
      <c r="V143" s="154">
        <v>0</v>
      </c>
      <c r="W143" s="154">
        <v>0</v>
      </c>
      <c r="X143" s="154">
        <v>0</v>
      </c>
      <c r="Y143" s="155">
        <v>0</v>
      </c>
      <c r="Z143" s="154">
        <v>0</v>
      </c>
      <c r="AA143" s="154">
        <v>0</v>
      </c>
      <c r="AB143" s="155">
        <v>0</v>
      </c>
      <c r="AC143" s="154">
        <v>0</v>
      </c>
      <c r="AD143" s="154">
        <v>0</v>
      </c>
      <c r="AE143" s="154">
        <v>0</v>
      </c>
      <c r="AF143" s="154">
        <v>0</v>
      </c>
      <c r="AG143" s="154">
        <v>0</v>
      </c>
      <c r="AH143" s="154">
        <v>0</v>
      </c>
      <c r="AI143" s="154">
        <v>0</v>
      </c>
      <c r="AJ143" s="154">
        <v>0</v>
      </c>
      <c r="AK143" s="154">
        <v>0</v>
      </c>
      <c r="AL143" s="154">
        <v>0</v>
      </c>
      <c r="AM143" s="154">
        <v>0</v>
      </c>
      <c r="AN143" s="154">
        <v>0</v>
      </c>
      <c r="AO143" s="154">
        <v>0</v>
      </c>
      <c r="AP143" s="154">
        <v>0</v>
      </c>
      <c r="AQ143" s="154">
        <v>0</v>
      </c>
      <c r="AR143" s="154">
        <v>0</v>
      </c>
      <c r="AS143" s="154">
        <v>0</v>
      </c>
      <c r="AT143" s="154">
        <f t="shared" ref="AT143:AT206" si="39">SUM(K143,R143,Y143,AF143,AM143)</f>
        <v>0</v>
      </c>
      <c r="AU143" s="154">
        <f t="shared" ref="AU143:AU206" si="40">SUM(L143,S143,Z143,AG143,AN143)</f>
        <v>0</v>
      </c>
      <c r="AV143" s="154">
        <f t="shared" ref="AV143:AV206" si="41">SUM(M143,T143,AA143,AH143,AO143)</f>
        <v>0</v>
      </c>
      <c r="AW143" s="155">
        <f t="shared" ref="AW143:AW206" si="42">SUM(N143,U143,AB143,AI143,AP143)</f>
        <v>0</v>
      </c>
      <c r="AX143" s="154">
        <f t="shared" ref="AX143:AX206" si="43">SUM(O143,V143,AC143,AJ143,AQ143)</f>
        <v>0</v>
      </c>
      <c r="AY143" s="154">
        <f t="shared" ref="AY143:AY206" si="44">SUM(P143,W143,AD143,AK143,AR143)</f>
        <v>0</v>
      </c>
      <c r="AZ143" s="154">
        <f t="shared" ref="AZ143:AZ206" si="45">SUM(Q143,X143,AE143,AL143,AS143)</f>
        <v>0</v>
      </c>
    </row>
    <row r="144" spans="1:52" s="69" customFormat="1" ht="47.25">
      <c r="A144" s="63" t="s">
        <v>175</v>
      </c>
      <c r="B144" s="54" t="s">
        <v>526</v>
      </c>
      <c r="C144" s="63" t="s">
        <v>527</v>
      </c>
      <c r="D144" s="52">
        <v>0</v>
      </c>
      <c r="E144" s="36">
        <v>0</v>
      </c>
      <c r="F144" s="154">
        <v>0</v>
      </c>
      <c r="G144" s="154">
        <v>0</v>
      </c>
      <c r="H144" s="154">
        <v>0.64400000000000002</v>
      </c>
      <c r="I144" s="154">
        <v>0</v>
      </c>
      <c r="J144" s="154">
        <v>0</v>
      </c>
      <c r="K144" s="154">
        <v>0</v>
      </c>
      <c r="L144" s="154">
        <v>0</v>
      </c>
      <c r="M144" s="154">
        <v>0</v>
      </c>
      <c r="N144" s="154">
        <v>0</v>
      </c>
      <c r="O144" s="154">
        <v>0</v>
      </c>
      <c r="P144" s="154">
        <v>0</v>
      </c>
      <c r="Q144" s="154">
        <v>0</v>
      </c>
      <c r="R144" s="154">
        <v>0</v>
      </c>
      <c r="S144" s="154">
        <v>0</v>
      </c>
      <c r="T144" s="154">
        <v>0</v>
      </c>
      <c r="U144" s="154">
        <v>0</v>
      </c>
      <c r="V144" s="154">
        <v>0</v>
      </c>
      <c r="W144" s="154">
        <v>0</v>
      </c>
      <c r="X144" s="154">
        <v>0</v>
      </c>
      <c r="Y144" s="52">
        <v>0</v>
      </c>
      <c r="Z144" s="36">
        <v>0</v>
      </c>
      <c r="AA144" s="154">
        <v>0</v>
      </c>
      <c r="AB144" s="52">
        <v>0</v>
      </c>
      <c r="AC144" s="36">
        <v>0</v>
      </c>
      <c r="AD144" s="154">
        <v>0</v>
      </c>
      <c r="AE144" s="154">
        <v>0</v>
      </c>
      <c r="AF144" s="154">
        <v>0</v>
      </c>
      <c r="AG144" s="154">
        <v>0</v>
      </c>
      <c r="AH144" s="154">
        <v>0</v>
      </c>
      <c r="AI144" s="154">
        <v>0</v>
      </c>
      <c r="AJ144" s="154">
        <v>0</v>
      </c>
      <c r="AK144" s="154">
        <v>0</v>
      </c>
      <c r="AL144" s="154">
        <v>0</v>
      </c>
      <c r="AM144" s="154">
        <v>0</v>
      </c>
      <c r="AN144" s="154">
        <v>0</v>
      </c>
      <c r="AO144" s="154">
        <v>0</v>
      </c>
      <c r="AP144" s="154">
        <v>0</v>
      </c>
      <c r="AQ144" s="154">
        <v>0</v>
      </c>
      <c r="AR144" s="154">
        <v>0</v>
      </c>
      <c r="AS144" s="154">
        <v>0</v>
      </c>
      <c r="AT144" s="154">
        <f t="shared" si="39"/>
        <v>0</v>
      </c>
      <c r="AU144" s="154">
        <f t="shared" si="40"/>
        <v>0</v>
      </c>
      <c r="AV144" s="154">
        <f t="shared" si="41"/>
        <v>0</v>
      </c>
      <c r="AW144" s="52">
        <f t="shared" si="42"/>
        <v>0</v>
      </c>
      <c r="AX144" s="36">
        <f t="shared" si="43"/>
        <v>0</v>
      </c>
      <c r="AY144" s="154">
        <f t="shared" si="44"/>
        <v>0</v>
      </c>
      <c r="AZ144" s="154">
        <f t="shared" si="45"/>
        <v>0</v>
      </c>
    </row>
    <row r="145" spans="1:52" s="69" customFormat="1" ht="47.25">
      <c r="A145" s="63" t="s">
        <v>175</v>
      </c>
      <c r="B145" s="54" t="s">
        <v>528</v>
      </c>
      <c r="C145" s="63" t="s">
        <v>529</v>
      </c>
      <c r="D145" s="52">
        <v>0</v>
      </c>
      <c r="E145" s="36">
        <v>0</v>
      </c>
      <c r="F145" s="154">
        <v>0</v>
      </c>
      <c r="G145" s="154">
        <v>0</v>
      </c>
      <c r="H145" s="154">
        <v>0.38300000000000001</v>
      </c>
      <c r="I145" s="154">
        <v>0</v>
      </c>
      <c r="J145" s="154">
        <v>0</v>
      </c>
      <c r="K145" s="154">
        <v>0</v>
      </c>
      <c r="L145" s="154">
        <v>0</v>
      </c>
      <c r="M145" s="154">
        <v>0</v>
      </c>
      <c r="N145" s="154">
        <v>0</v>
      </c>
      <c r="O145" s="154">
        <v>0</v>
      </c>
      <c r="P145" s="154">
        <v>0</v>
      </c>
      <c r="Q145" s="154">
        <v>0</v>
      </c>
      <c r="R145" s="154">
        <v>0</v>
      </c>
      <c r="S145" s="154">
        <v>0</v>
      </c>
      <c r="T145" s="154">
        <v>0</v>
      </c>
      <c r="U145" s="154">
        <v>0</v>
      </c>
      <c r="V145" s="154">
        <v>0</v>
      </c>
      <c r="W145" s="154">
        <v>0</v>
      </c>
      <c r="X145" s="154">
        <v>0</v>
      </c>
      <c r="Y145" s="52">
        <v>0</v>
      </c>
      <c r="Z145" s="36">
        <v>0</v>
      </c>
      <c r="AA145" s="154">
        <v>0</v>
      </c>
      <c r="AB145" s="52">
        <v>0</v>
      </c>
      <c r="AC145" s="36">
        <v>0</v>
      </c>
      <c r="AD145" s="154">
        <v>0</v>
      </c>
      <c r="AE145" s="154">
        <v>0</v>
      </c>
      <c r="AF145" s="154">
        <v>0</v>
      </c>
      <c r="AG145" s="154">
        <v>0</v>
      </c>
      <c r="AH145" s="154">
        <v>0</v>
      </c>
      <c r="AI145" s="154">
        <v>0</v>
      </c>
      <c r="AJ145" s="154">
        <v>0</v>
      </c>
      <c r="AK145" s="154">
        <v>0</v>
      </c>
      <c r="AL145" s="154">
        <v>0</v>
      </c>
      <c r="AM145" s="154">
        <v>0</v>
      </c>
      <c r="AN145" s="154">
        <v>0</v>
      </c>
      <c r="AO145" s="154">
        <v>0</v>
      </c>
      <c r="AP145" s="154">
        <v>0</v>
      </c>
      <c r="AQ145" s="154">
        <v>0</v>
      </c>
      <c r="AR145" s="154">
        <v>0</v>
      </c>
      <c r="AS145" s="154">
        <v>0</v>
      </c>
      <c r="AT145" s="154">
        <f t="shared" si="39"/>
        <v>0</v>
      </c>
      <c r="AU145" s="154">
        <f t="shared" si="40"/>
        <v>0</v>
      </c>
      <c r="AV145" s="154">
        <f t="shared" si="41"/>
        <v>0</v>
      </c>
      <c r="AW145" s="52">
        <f t="shared" si="42"/>
        <v>0</v>
      </c>
      <c r="AX145" s="36">
        <f t="shared" si="43"/>
        <v>0</v>
      </c>
      <c r="AY145" s="154">
        <f t="shared" si="44"/>
        <v>0</v>
      </c>
      <c r="AZ145" s="154">
        <f t="shared" si="45"/>
        <v>0</v>
      </c>
    </row>
    <row r="146" spans="1:52" s="69" customFormat="1" ht="63">
      <c r="A146" s="133" t="s">
        <v>175</v>
      </c>
      <c r="B146" s="134" t="s">
        <v>530</v>
      </c>
      <c r="C146" s="133" t="s">
        <v>531</v>
      </c>
      <c r="D146" s="155">
        <v>0</v>
      </c>
      <c r="E146" s="154">
        <v>0</v>
      </c>
      <c r="F146" s="154">
        <v>0</v>
      </c>
      <c r="G146" s="154">
        <v>0</v>
      </c>
      <c r="H146" s="154">
        <v>0.76300000000000001</v>
      </c>
      <c r="I146" s="154">
        <v>0</v>
      </c>
      <c r="J146" s="154">
        <v>0</v>
      </c>
      <c r="K146" s="154">
        <v>0</v>
      </c>
      <c r="L146" s="154">
        <v>0</v>
      </c>
      <c r="M146" s="154">
        <v>0</v>
      </c>
      <c r="N146" s="154">
        <v>0</v>
      </c>
      <c r="O146" s="154">
        <v>0</v>
      </c>
      <c r="P146" s="154">
        <v>0</v>
      </c>
      <c r="Q146" s="154">
        <v>0</v>
      </c>
      <c r="R146" s="154">
        <v>0</v>
      </c>
      <c r="S146" s="154">
        <v>0</v>
      </c>
      <c r="T146" s="154">
        <v>0</v>
      </c>
      <c r="U146" s="154">
        <v>0</v>
      </c>
      <c r="V146" s="154">
        <v>0</v>
      </c>
      <c r="W146" s="154">
        <v>0</v>
      </c>
      <c r="X146" s="154">
        <v>0</v>
      </c>
      <c r="Y146" s="155">
        <v>0</v>
      </c>
      <c r="Z146" s="154">
        <v>0</v>
      </c>
      <c r="AA146" s="154">
        <v>0</v>
      </c>
      <c r="AB146" s="155">
        <v>0</v>
      </c>
      <c r="AC146" s="154">
        <v>0</v>
      </c>
      <c r="AD146" s="154">
        <v>0</v>
      </c>
      <c r="AE146" s="154">
        <v>0</v>
      </c>
      <c r="AF146" s="154">
        <v>0</v>
      </c>
      <c r="AG146" s="154">
        <v>0</v>
      </c>
      <c r="AH146" s="154">
        <v>0</v>
      </c>
      <c r="AI146" s="154">
        <v>0</v>
      </c>
      <c r="AJ146" s="154">
        <v>0</v>
      </c>
      <c r="AK146" s="154">
        <v>0</v>
      </c>
      <c r="AL146" s="154">
        <v>0</v>
      </c>
      <c r="AM146" s="154">
        <v>0</v>
      </c>
      <c r="AN146" s="154">
        <v>0</v>
      </c>
      <c r="AO146" s="154">
        <v>0</v>
      </c>
      <c r="AP146" s="154">
        <v>0</v>
      </c>
      <c r="AQ146" s="154">
        <v>0</v>
      </c>
      <c r="AR146" s="154">
        <v>0</v>
      </c>
      <c r="AS146" s="154">
        <v>0</v>
      </c>
      <c r="AT146" s="154">
        <f t="shared" si="39"/>
        <v>0</v>
      </c>
      <c r="AU146" s="154">
        <f t="shared" si="40"/>
        <v>0</v>
      </c>
      <c r="AV146" s="154">
        <f t="shared" si="41"/>
        <v>0</v>
      </c>
      <c r="AW146" s="155">
        <f t="shared" si="42"/>
        <v>0</v>
      </c>
      <c r="AX146" s="154">
        <f t="shared" si="43"/>
        <v>0</v>
      </c>
      <c r="AY146" s="154">
        <f t="shared" si="44"/>
        <v>0</v>
      </c>
      <c r="AZ146" s="154">
        <f t="shared" si="45"/>
        <v>0</v>
      </c>
    </row>
    <row r="147" spans="1:52" s="69" customFormat="1" ht="189">
      <c r="A147" s="133" t="s">
        <v>175</v>
      </c>
      <c r="B147" s="134" t="s">
        <v>302</v>
      </c>
      <c r="C147" s="133" t="s">
        <v>303</v>
      </c>
      <c r="D147" s="155">
        <v>0.4</v>
      </c>
      <c r="E147" s="154">
        <v>0</v>
      </c>
      <c r="F147" s="154">
        <v>3.0019999999999998</v>
      </c>
      <c r="G147" s="154">
        <v>0</v>
      </c>
      <c r="H147" s="154">
        <v>0</v>
      </c>
      <c r="I147" s="154">
        <v>0</v>
      </c>
      <c r="J147" s="154">
        <v>0</v>
      </c>
      <c r="K147" s="154">
        <v>0.4</v>
      </c>
      <c r="L147" s="154">
        <v>0</v>
      </c>
      <c r="M147" s="154">
        <v>3.0019999999999998</v>
      </c>
      <c r="N147" s="154">
        <v>0</v>
      </c>
      <c r="O147" s="154">
        <v>0</v>
      </c>
      <c r="P147" s="154">
        <v>0</v>
      </c>
      <c r="Q147" s="154">
        <v>0</v>
      </c>
      <c r="R147" s="154">
        <v>0</v>
      </c>
      <c r="S147" s="154">
        <v>0</v>
      </c>
      <c r="T147" s="154">
        <v>0</v>
      </c>
      <c r="U147" s="154">
        <v>0</v>
      </c>
      <c r="V147" s="154">
        <v>0</v>
      </c>
      <c r="W147" s="154">
        <v>0</v>
      </c>
      <c r="X147" s="154">
        <v>0</v>
      </c>
      <c r="Y147" s="155">
        <v>0</v>
      </c>
      <c r="Z147" s="154">
        <v>0</v>
      </c>
      <c r="AA147" s="154">
        <v>0</v>
      </c>
      <c r="AB147" s="155">
        <v>0</v>
      </c>
      <c r="AC147" s="154">
        <v>0</v>
      </c>
      <c r="AD147" s="154">
        <v>0</v>
      </c>
      <c r="AE147" s="154">
        <v>0</v>
      </c>
      <c r="AF147" s="154">
        <v>0</v>
      </c>
      <c r="AG147" s="154">
        <v>0</v>
      </c>
      <c r="AH147" s="154">
        <v>0</v>
      </c>
      <c r="AI147" s="154">
        <v>0</v>
      </c>
      <c r="AJ147" s="154">
        <v>0</v>
      </c>
      <c r="AK147" s="154">
        <v>0</v>
      </c>
      <c r="AL147" s="154">
        <v>0</v>
      </c>
      <c r="AM147" s="154">
        <v>0</v>
      </c>
      <c r="AN147" s="154">
        <v>0</v>
      </c>
      <c r="AO147" s="154">
        <v>0</v>
      </c>
      <c r="AP147" s="154">
        <v>0</v>
      </c>
      <c r="AQ147" s="154">
        <v>0</v>
      </c>
      <c r="AR147" s="154">
        <v>0</v>
      </c>
      <c r="AS147" s="154">
        <v>0</v>
      </c>
      <c r="AT147" s="154">
        <f t="shared" si="39"/>
        <v>0.4</v>
      </c>
      <c r="AU147" s="154">
        <f t="shared" si="40"/>
        <v>0</v>
      </c>
      <c r="AV147" s="154">
        <f t="shared" si="41"/>
        <v>3.0019999999999998</v>
      </c>
      <c r="AW147" s="155">
        <f t="shared" si="42"/>
        <v>0</v>
      </c>
      <c r="AX147" s="154">
        <f t="shared" si="43"/>
        <v>0</v>
      </c>
      <c r="AY147" s="154">
        <f t="shared" si="44"/>
        <v>0</v>
      </c>
      <c r="AZ147" s="154">
        <f t="shared" si="45"/>
        <v>0</v>
      </c>
    </row>
    <row r="148" spans="1:52" s="69" customFormat="1" ht="47.25">
      <c r="A148" s="140" t="s">
        <v>175</v>
      </c>
      <c r="B148" s="141" t="s">
        <v>285</v>
      </c>
      <c r="C148" s="137" t="s">
        <v>286</v>
      </c>
      <c r="D148" s="155">
        <v>0</v>
      </c>
      <c r="E148" s="154">
        <v>0</v>
      </c>
      <c r="F148" s="154">
        <v>0.53500000000000003</v>
      </c>
      <c r="G148" s="154">
        <v>1.4419999999999999</v>
      </c>
      <c r="H148" s="154">
        <v>0</v>
      </c>
      <c r="I148" s="154">
        <v>0</v>
      </c>
      <c r="J148" s="154">
        <v>0</v>
      </c>
      <c r="K148" s="154">
        <v>0</v>
      </c>
      <c r="L148" s="154">
        <v>0</v>
      </c>
      <c r="M148" s="154">
        <v>0</v>
      </c>
      <c r="N148" s="154">
        <v>0</v>
      </c>
      <c r="O148" s="154">
        <v>0</v>
      </c>
      <c r="P148" s="154">
        <v>0</v>
      </c>
      <c r="Q148" s="154">
        <v>0</v>
      </c>
      <c r="R148" s="154">
        <v>0</v>
      </c>
      <c r="S148" s="154">
        <v>0</v>
      </c>
      <c r="T148" s="154">
        <v>0</v>
      </c>
      <c r="U148" s="154">
        <v>0</v>
      </c>
      <c r="V148" s="154">
        <v>0</v>
      </c>
      <c r="W148" s="154">
        <v>0</v>
      </c>
      <c r="X148" s="154">
        <v>0</v>
      </c>
      <c r="Y148" s="155">
        <v>0</v>
      </c>
      <c r="Z148" s="154">
        <v>0</v>
      </c>
      <c r="AA148" s="154">
        <v>0</v>
      </c>
      <c r="AB148" s="155">
        <v>0</v>
      </c>
      <c r="AC148" s="154">
        <v>0</v>
      </c>
      <c r="AD148" s="154">
        <v>0</v>
      </c>
      <c r="AE148" s="154">
        <v>0</v>
      </c>
      <c r="AF148" s="154">
        <v>0</v>
      </c>
      <c r="AG148" s="154">
        <v>0</v>
      </c>
      <c r="AH148" s="154">
        <v>0</v>
      </c>
      <c r="AI148" s="154">
        <v>0</v>
      </c>
      <c r="AJ148" s="154">
        <v>0</v>
      </c>
      <c r="AK148" s="154">
        <v>0</v>
      </c>
      <c r="AL148" s="154">
        <v>0</v>
      </c>
      <c r="AM148" s="154">
        <v>0</v>
      </c>
      <c r="AN148" s="154">
        <v>0</v>
      </c>
      <c r="AO148" s="154">
        <v>0</v>
      </c>
      <c r="AP148" s="154">
        <v>0</v>
      </c>
      <c r="AQ148" s="154">
        <v>0</v>
      </c>
      <c r="AR148" s="154">
        <v>0</v>
      </c>
      <c r="AS148" s="154">
        <v>0</v>
      </c>
      <c r="AT148" s="154">
        <f t="shared" si="39"/>
        <v>0</v>
      </c>
      <c r="AU148" s="154">
        <f t="shared" si="40"/>
        <v>0</v>
      </c>
      <c r="AV148" s="154">
        <f t="shared" si="41"/>
        <v>0</v>
      </c>
      <c r="AW148" s="155">
        <f t="shared" si="42"/>
        <v>0</v>
      </c>
      <c r="AX148" s="154">
        <f t="shared" si="43"/>
        <v>0</v>
      </c>
      <c r="AY148" s="154">
        <f t="shared" si="44"/>
        <v>0</v>
      </c>
      <c r="AZ148" s="154">
        <f t="shared" si="45"/>
        <v>0</v>
      </c>
    </row>
    <row r="149" spans="1:52" s="69" customFormat="1" ht="31.5">
      <c r="A149" s="133" t="s">
        <v>175</v>
      </c>
      <c r="B149" s="134" t="s">
        <v>287</v>
      </c>
      <c r="C149" s="133" t="s">
        <v>288</v>
      </c>
      <c r="D149" s="155">
        <v>0</v>
      </c>
      <c r="E149" s="154">
        <v>0</v>
      </c>
      <c r="F149" s="154">
        <v>0</v>
      </c>
      <c r="G149" s="154">
        <v>0</v>
      </c>
      <c r="H149" s="154">
        <v>1.43</v>
      </c>
      <c r="I149" s="154">
        <v>0</v>
      </c>
      <c r="J149" s="154">
        <v>0</v>
      </c>
      <c r="K149" s="154">
        <v>0</v>
      </c>
      <c r="L149" s="154">
        <v>0</v>
      </c>
      <c r="M149" s="154">
        <v>0</v>
      </c>
      <c r="N149" s="154">
        <v>0</v>
      </c>
      <c r="O149" s="154">
        <v>0</v>
      </c>
      <c r="P149" s="154">
        <v>0</v>
      </c>
      <c r="Q149" s="154">
        <v>0</v>
      </c>
      <c r="R149" s="154">
        <v>0</v>
      </c>
      <c r="S149" s="154">
        <v>0</v>
      </c>
      <c r="T149" s="154">
        <v>0</v>
      </c>
      <c r="U149" s="154">
        <v>0</v>
      </c>
      <c r="V149" s="154">
        <v>0</v>
      </c>
      <c r="W149" s="154">
        <v>0</v>
      </c>
      <c r="X149" s="154">
        <v>0</v>
      </c>
      <c r="Y149" s="155">
        <v>0</v>
      </c>
      <c r="Z149" s="154">
        <v>0</v>
      </c>
      <c r="AA149" s="154">
        <v>0</v>
      </c>
      <c r="AB149" s="155">
        <v>0</v>
      </c>
      <c r="AC149" s="154">
        <v>0</v>
      </c>
      <c r="AD149" s="154">
        <v>0</v>
      </c>
      <c r="AE149" s="154">
        <v>0</v>
      </c>
      <c r="AF149" s="154">
        <v>0</v>
      </c>
      <c r="AG149" s="154">
        <v>0</v>
      </c>
      <c r="AH149" s="154">
        <v>0</v>
      </c>
      <c r="AI149" s="154">
        <v>0</v>
      </c>
      <c r="AJ149" s="154">
        <v>0</v>
      </c>
      <c r="AK149" s="154">
        <v>0</v>
      </c>
      <c r="AL149" s="154">
        <v>0</v>
      </c>
      <c r="AM149" s="154">
        <v>0</v>
      </c>
      <c r="AN149" s="154">
        <v>0</v>
      </c>
      <c r="AO149" s="154">
        <v>0</v>
      </c>
      <c r="AP149" s="154">
        <v>0</v>
      </c>
      <c r="AQ149" s="154">
        <v>0</v>
      </c>
      <c r="AR149" s="154">
        <v>0</v>
      </c>
      <c r="AS149" s="154">
        <v>0</v>
      </c>
      <c r="AT149" s="154">
        <f t="shared" si="39"/>
        <v>0</v>
      </c>
      <c r="AU149" s="154">
        <f t="shared" si="40"/>
        <v>0</v>
      </c>
      <c r="AV149" s="154">
        <f t="shared" si="41"/>
        <v>0</v>
      </c>
      <c r="AW149" s="155">
        <f t="shared" si="42"/>
        <v>0</v>
      </c>
      <c r="AX149" s="154">
        <f t="shared" si="43"/>
        <v>0</v>
      </c>
      <c r="AY149" s="154">
        <f t="shared" si="44"/>
        <v>0</v>
      </c>
      <c r="AZ149" s="154">
        <f t="shared" si="45"/>
        <v>0</v>
      </c>
    </row>
    <row r="150" spans="1:52" s="69" customFormat="1" ht="47.25">
      <c r="A150" s="133" t="s">
        <v>175</v>
      </c>
      <c r="B150" s="134" t="s">
        <v>289</v>
      </c>
      <c r="C150" s="133" t="s">
        <v>290</v>
      </c>
      <c r="D150" s="155">
        <v>0</v>
      </c>
      <c r="E150" s="154">
        <v>0</v>
      </c>
      <c r="F150" s="154">
        <v>5.8000000000000003E-2</v>
      </c>
      <c r="G150" s="154">
        <v>0.93500000000000005</v>
      </c>
      <c r="H150" s="154">
        <v>0</v>
      </c>
      <c r="I150" s="154">
        <v>0</v>
      </c>
      <c r="J150" s="154">
        <v>0</v>
      </c>
      <c r="K150" s="154">
        <v>0</v>
      </c>
      <c r="L150" s="154">
        <v>0</v>
      </c>
      <c r="M150" s="154">
        <v>0</v>
      </c>
      <c r="N150" s="154">
        <v>0</v>
      </c>
      <c r="O150" s="154">
        <v>0</v>
      </c>
      <c r="P150" s="154">
        <v>0</v>
      </c>
      <c r="Q150" s="154">
        <v>0</v>
      </c>
      <c r="R150" s="154">
        <v>0</v>
      </c>
      <c r="S150" s="154">
        <v>0</v>
      </c>
      <c r="T150" s="154">
        <v>0</v>
      </c>
      <c r="U150" s="154">
        <v>0</v>
      </c>
      <c r="V150" s="154">
        <v>0</v>
      </c>
      <c r="W150" s="154">
        <v>0</v>
      </c>
      <c r="X150" s="154">
        <v>0</v>
      </c>
      <c r="Y150" s="155">
        <v>0</v>
      </c>
      <c r="Z150" s="154">
        <v>0</v>
      </c>
      <c r="AA150" s="154">
        <v>0</v>
      </c>
      <c r="AB150" s="155">
        <v>0</v>
      </c>
      <c r="AC150" s="154">
        <v>0</v>
      </c>
      <c r="AD150" s="154">
        <v>0</v>
      </c>
      <c r="AE150" s="154">
        <v>0</v>
      </c>
      <c r="AF150" s="154">
        <v>0</v>
      </c>
      <c r="AG150" s="154">
        <v>0</v>
      </c>
      <c r="AH150" s="154">
        <v>0</v>
      </c>
      <c r="AI150" s="154">
        <v>0</v>
      </c>
      <c r="AJ150" s="154">
        <v>0</v>
      </c>
      <c r="AK150" s="154">
        <v>0</v>
      </c>
      <c r="AL150" s="154">
        <v>0</v>
      </c>
      <c r="AM150" s="154">
        <v>0</v>
      </c>
      <c r="AN150" s="154">
        <v>0</v>
      </c>
      <c r="AO150" s="154">
        <v>0</v>
      </c>
      <c r="AP150" s="154">
        <v>0</v>
      </c>
      <c r="AQ150" s="154">
        <v>0</v>
      </c>
      <c r="AR150" s="154">
        <v>0</v>
      </c>
      <c r="AS150" s="154">
        <v>0</v>
      </c>
      <c r="AT150" s="154">
        <f t="shared" si="39"/>
        <v>0</v>
      </c>
      <c r="AU150" s="154">
        <f t="shared" si="40"/>
        <v>0</v>
      </c>
      <c r="AV150" s="154">
        <f t="shared" si="41"/>
        <v>0</v>
      </c>
      <c r="AW150" s="155">
        <f t="shared" si="42"/>
        <v>0</v>
      </c>
      <c r="AX150" s="154">
        <f t="shared" si="43"/>
        <v>0</v>
      </c>
      <c r="AY150" s="154">
        <f t="shared" si="44"/>
        <v>0</v>
      </c>
      <c r="AZ150" s="154">
        <f t="shared" si="45"/>
        <v>0</v>
      </c>
    </row>
    <row r="151" spans="1:52" s="69" customFormat="1" ht="47.25">
      <c r="A151" s="63" t="s">
        <v>175</v>
      </c>
      <c r="B151" s="54" t="s">
        <v>291</v>
      </c>
      <c r="C151" s="63" t="s">
        <v>292</v>
      </c>
      <c r="D151" s="52">
        <v>0</v>
      </c>
      <c r="E151" s="36">
        <v>0</v>
      </c>
      <c r="F151" s="154">
        <v>2.4620000000000002</v>
      </c>
      <c r="G151" s="154">
        <v>0.19600000000000001</v>
      </c>
      <c r="H151" s="154">
        <v>0</v>
      </c>
      <c r="I151" s="154">
        <v>0</v>
      </c>
      <c r="J151" s="154">
        <v>0</v>
      </c>
      <c r="K151" s="154">
        <v>0</v>
      </c>
      <c r="L151" s="154">
        <v>0</v>
      </c>
      <c r="M151" s="154">
        <v>2.4620000000000002</v>
      </c>
      <c r="N151" s="154">
        <v>0.19600000000000001</v>
      </c>
      <c r="O151" s="154">
        <v>0</v>
      </c>
      <c r="P151" s="154">
        <v>0</v>
      </c>
      <c r="Q151" s="154">
        <v>0</v>
      </c>
      <c r="R151" s="154">
        <v>0</v>
      </c>
      <c r="S151" s="154">
        <v>0</v>
      </c>
      <c r="T151" s="154">
        <v>0</v>
      </c>
      <c r="U151" s="154">
        <v>0</v>
      </c>
      <c r="V151" s="154">
        <v>0</v>
      </c>
      <c r="W151" s="154">
        <v>0</v>
      </c>
      <c r="X151" s="154">
        <v>0</v>
      </c>
      <c r="Y151" s="52">
        <v>0</v>
      </c>
      <c r="Z151" s="36">
        <v>0</v>
      </c>
      <c r="AA151" s="154">
        <v>0</v>
      </c>
      <c r="AB151" s="52">
        <v>0</v>
      </c>
      <c r="AC151" s="36">
        <v>0</v>
      </c>
      <c r="AD151" s="154">
        <v>0</v>
      </c>
      <c r="AE151" s="154">
        <v>0</v>
      </c>
      <c r="AF151" s="154">
        <v>0</v>
      </c>
      <c r="AG151" s="154">
        <v>0</v>
      </c>
      <c r="AH151" s="154">
        <v>0</v>
      </c>
      <c r="AI151" s="154">
        <v>0</v>
      </c>
      <c r="AJ151" s="154">
        <v>0</v>
      </c>
      <c r="AK151" s="154">
        <v>0</v>
      </c>
      <c r="AL151" s="154">
        <v>0</v>
      </c>
      <c r="AM151" s="154">
        <v>0</v>
      </c>
      <c r="AN151" s="154">
        <v>0</v>
      </c>
      <c r="AO151" s="154">
        <v>0</v>
      </c>
      <c r="AP151" s="154">
        <v>0</v>
      </c>
      <c r="AQ151" s="154">
        <v>0</v>
      </c>
      <c r="AR151" s="154">
        <v>0</v>
      </c>
      <c r="AS151" s="154">
        <v>0</v>
      </c>
      <c r="AT151" s="154">
        <f t="shared" si="39"/>
        <v>0</v>
      </c>
      <c r="AU151" s="154">
        <f t="shared" si="40"/>
        <v>0</v>
      </c>
      <c r="AV151" s="154">
        <f t="shared" si="41"/>
        <v>2.4620000000000002</v>
      </c>
      <c r="AW151" s="52">
        <f t="shared" si="42"/>
        <v>0.19600000000000001</v>
      </c>
      <c r="AX151" s="36">
        <f t="shared" si="43"/>
        <v>0</v>
      </c>
      <c r="AY151" s="154">
        <f t="shared" si="44"/>
        <v>0</v>
      </c>
      <c r="AZ151" s="154">
        <f t="shared" si="45"/>
        <v>0</v>
      </c>
    </row>
    <row r="152" spans="1:52" s="69" customFormat="1" ht="47.25">
      <c r="A152" s="133" t="s">
        <v>175</v>
      </c>
      <c r="B152" s="134" t="s">
        <v>293</v>
      </c>
      <c r="C152" s="133" t="s">
        <v>294</v>
      </c>
      <c r="D152" s="155">
        <v>0</v>
      </c>
      <c r="E152" s="154">
        <v>0</v>
      </c>
      <c r="F152" s="154">
        <v>1.982</v>
      </c>
      <c r="G152" s="154">
        <v>5.6000000000000001E-2</v>
      </c>
      <c r="H152" s="154">
        <v>0</v>
      </c>
      <c r="I152" s="154">
        <v>0</v>
      </c>
      <c r="J152" s="154">
        <v>0</v>
      </c>
      <c r="K152" s="154">
        <v>0</v>
      </c>
      <c r="L152" s="154">
        <v>0</v>
      </c>
      <c r="M152" s="154">
        <v>0</v>
      </c>
      <c r="N152" s="154">
        <v>0</v>
      </c>
      <c r="O152" s="154">
        <v>0</v>
      </c>
      <c r="P152" s="154">
        <v>0</v>
      </c>
      <c r="Q152" s="154">
        <v>0</v>
      </c>
      <c r="R152" s="154">
        <v>0</v>
      </c>
      <c r="S152" s="154">
        <v>0</v>
      </c>
      <c r="T152" s="154">
        <v>0</v>
      </c>
      <c r="U152" s="154">
        <v>0</v>
      </c>
      <c r="V152" s="154">
        <v>0</v>
      </c>
      <c r="W152" s="154">
        <v>0</v>
      </c>
      <c r="X152" s="154">
        <v>0</v>
      </c>
      <c r="Y152" s="155">
        <v>0</v>
      </c>
      <c r="Z152" s="154">
        <v>0</v>
      </c>
      <c r="AA152" s="154">
        <v>0</v>
      </c>
      <c r="AB152" s="155">
        <v>0</v>
      </c>
      <c r="AC152" s="154">
        <v>0</v>
      </c>
      <c r="AD152" s="154">
        <v>0</v>
      </c>
      <c r="AE152" s="154">
        <v>0</v>
      </c>
      <c r="AF152" s="154">
        <v>0</v>
      </c>
      <c r="AG152" s="154">
        <v>0</v>
      </c>
      <c r="AH152" s="154">
        <v>0</v>
      </c>
      <c r="AI152" s="154">
        <v>0</v>
      </c>
      <c r="AJ152" s="154">
        <v>0</v>
      </c>
      <c r="AK152" s="154">
        <v>0</v>
      </c>
      <c r="AL152" s="154">
        <v>0</v>
      </c>
      <c r="AM152" s="154">
        <v>0</v>
      </c>
      <c r="AN152" s="154">
        <v>0</v>
      </c>
      <c r="AO152" s="154">
        <v>0</v>
      </c>
      <c r="AP152" s="154">
        <v>0</v>
      </c>
      <c r="AQ152" s="154">
        <v>0</v>
      </c>
      <c r="AR152" s="154">
        <v>0</v>
      </c>
      <c r="AS152" s="154">
        <v>0</v>
      </c>
      <c r="AT152" s="154">
        <f t="shared" si="39"/>
        <v>0</v>
      </c>
      <c r="AU152" s="154">
        <f t="shared" si="40"/>
        <v>0</v>
      </c>
      <c r="AV152" s="154">
        <f t="shared" si="41"/>
        <v>0</v>
      </c>
      <c r="AW152" s="155">
        <f t="shared" si="42"/>
        <v>0</v>
      </c>
      <c r="AX152" s="154">
        <f t="shared" si="43"/>
        <v>0</v>
      </c>
      <c r="AY152" s="154">
        <f t="shared" si="44"/>
        <v>0</v>
      </c>
      <c r="AZ152" s="154">
        <f t="shared" si="45"/>
        <v>0</v>
      </c>
    </row>
    <row r="153" spans="1:52" s="69" customFormat="1" ht="63">
      <c r="A153" s="133" t="s">
        <v>175</v>
      </c>
      <c r="B153" s="134" t="s">
        <v>295</v>
      </c>
      <c r="C153" s="133" t="s">
        <v>296</v>
      </c>
      <c r="D153" s="155">
        <v>0</v>
      </c>
      <c r="E153" s="154">
        <v>0</v>
      </c>
      <c r="F153" s="154">
        <v>0.434</v>
      </c>
      <c r="G153" s="154">
        <v>0</v>
      </c>
      <c r="H153" s="154">
        <v>0</v>
      </c>
      <c r="I153" s="154">
        <v>0</v>
      </c>
      <c r="J153" s="154">
        <v>0</v>
      </c>
      <c r="K153" s="154">
        <v>0</v>
      </c>
      <c r="L153" s="154">
        <v>0</v>
      </c>
      <c r="M153" s="154">
        <v>0</v>
      </c>
      <c r="N153" s="154">
        <v>0</v>
      </c>
      <c r="O153" s="154">
        <v>0</v>
      </c>
      <c r="P153" s="154">
        <v>0</v>
      </c>
      <c r="Q153" s="154">
        <v>0</v>
      </c>
      <c r="R153" s="154">
        <v>0</v>
      </c>
      <c r="S153" s="154">
        <v>0</v>
      </c>
      <c r="T153" s="154">
        <v>0</v>
      </c>
      <c r="U153" s="154">
        <v>0</v>
      </c>
      <c r="V153" s="154">
        <v>0</v>
      </c>
      <c r="W153" s="154">
        <v>0</v>
      </c>
      <c r="X153" s="154">
        <v>0</v>
      </c>
      <c r="Y153" s="155">
        <v>0</v>
      </c>
      <c r="Z153" s="154">
        <v>0</v>
      </c>
      <c r="AA153" s="154">
        <v>0</v>
      </c>
      <c r="AB153" s="155">
        <v>0</v>
      </c>
      <c r="AC153" s="154">
        <v>0</v>
      </c>
      <c r="AD153" s="154">
        <v>0</v>
      </c>
      <c r="AE153" s="154">
        <v>0</v>
      </c>
      <c r="AF153" s="154">
        <v>0</v>
      </c>
      <c r="AG153" s="154">
        <v>0</v>
      </c>
      <c r="AH153" s="154">
        <v>0</v>
      </c>
      <c r="AI153" s="154">
        <v>0</v>
      </c>
      <c r="AJ153" s="154">
        <v>0</v>
      </c>
      <c r="AK153" s="154">
        <v>0</v>
      </c>
      <c r="AL153" s="154">
        <v>0</v>
      </c>
      <c r="AM153" s="154">
        <v>0</v>
      </c>
      <c r="AN153" s="154">
        <v>0</v>
      </c>
      <c r="AO153" s="154">
        <v>0</v>
      </c>
      <c r="AP153" s="154">
        <v>0</v>
      </c>
      <c r="AQ153" s="154">
        <v>0</v>
      </c>
      <c r="AR153" s="154">
        <v>0</v>
      </c>
      <c r="AS153" s="154">
        <v>0</v>
      </c>
      <c r="AT153" s="154">
        <f t="shared" si="39"/>
        <v>0</v>
      </c>
      <c r="AU153" s="154">
        <f t="shared" si="40"/>
        <v>0</v>
      </c>
      <c r="AV153" s="154">
        <f t="shared" si="41"/>
        <v>0</v>
      </c>
      <c r="AW153" s="155">
        <f t="shared" si="42"/>
        <v>0</v>
      </c>
      <c r="AX153" s="154">
        <f t="shared" si="43"/>
        <v>0</v>
      </c>
      <c r="AY153" s="154">
        <f t="shared" si="44"/>
        <v>0</v>
      </c>
      <c r="AZ153" s="154">
        <f t="shared" si="45"/>
        <v>0</v>
      </c>
    </row>
    <row r="154" spans="1:52" s="69" customFormat="1" ht="63">
      <c r="A154" s="133" t="s">
        <v>175</v>
      </c>
      <c r="B154" s="134" t="s">
        <v>532</v>
      </c>
      <c r="C154" s="133" t="s">
        <v>533</v>
      </c>
      <c r="D154" s="155">
        <v>0</v>
      </c>
      <c r="E154" s="154">
        <v>0</v>
      </c>
      <c r="F154" s="154">
        <v>0.113</v>
      </c>
      <c r="G154" s="154">
        <v>0.34399999999999997</v>
      </c>
      <c r="H154" s="154">
        <v>1.3280000000000001</v>
      </c>
      <c r="I154" s="154">
        <v>0</v>
      </c>
      <c r="J154" s="154">
        <v>0</v>
      </c>
      <c r="K154" s="154">
        <v>0</v>
      </c>
      <c r="L154" s="154">
        <v>0</v>
      </c>
      <c r="M154" s="154">
        <v>0</v>
      </c>
      <c r="N154" s="154">
        <v>0</v>
      </c>
      <c r="O154" s="154">
        <v>0</v>
      </c>
      <c r="P154" s="154">
        <v>0</v>
      </c>
      <c r="Q154" s="154">
        <v>0</v>
      </c>
      <c r="R154" s="154">
        <v>0</v>
      </c>
      <c r="S154" s="154">
        <v>0</v>
      </c>
      <c r="T154" s="154">
        <v>0</v>
      </c>
      <c r="U154" s="154">
        <v>0</v>
      </c>
      <c r="V154" s="154">
        <v>0</v>
      </c>
      <c r="W154" s="154">
        <v>0</v>
      </c>
      <c r="X154" s="154">
        <v>0</v>
      </c>
      <c r="Y154" s="155">
        <v>0</v>
      </c>
      <c r="Z154" s="154">
        <v>0</v>
      </c>
      <c r="AA154" s="154">
        <v>0</v>
      </c>
      <c r="AB154" s="155">
        <v>0</v>
      </c>
      <c r="AC154" s="154">
        <v>0</v>
      </c>
      <c r="AD154" s="154">
        <v>0</v>
      </c>
      <c r="AE154" s="154">
        <v>0</v>
      </c>
      <c r="AF154" s="154">
        <v>0</v>
      </c>
      <c r="AG154" s="154">
        <v>0</v>
      </c>
      <c r="AH154" s="154">
        <v>0</v>
      </c>
      <c r="AI154" s="154">
        <v>0</v>
      </c>
      <c r="AJ154" s="154">
        <v>0</v>
      </c>
      <c r="AK154" s="154">
        <v>0</v>
      </c>
      <c r="AL154" s="154">
        <v>0</v>
      </c>
      <c r="AM154" s="154">
        <v>0</v>
      </c>
      <c r="AN154" s="154">
        <v>0</v>
      </c>
      <c r="AO154" s="154">
        <v>0</v>
      </c>
      <c r="AP154" s="154">
        <v>0</v>
      </c>
      <c r="AQ154" s="154">
        <v>0</v>
      </c>
      <c r="AR154" s="154">
        <v>0</v>
      </c>
      <c r="AS154" s="154">
        <v>0</v>
      </c>
      <c r="AT154" s="154">
        <f t="shared" si="39"/>
        <v>0</v>
      </c>
      <c r="AU154" s="154">
        <f t="shared" si="40"/>
        <v>0</v>
      </c>
      <c r="AV154" s="154">
        <f t="shared" si="41"/>
        <v>0</v>
      </c>
      <c r="AW154" s="155">
        <f t="shared" si="42"/>
        <v>0</v>
      </c>
      <c r="AX154" s="154">
        <f t="shared" si="43"/>
        <v>0</v>
      </c>
      <c r="AY154" s="154">
        <f t="shared" si="44"/>
        <v>0</v>
      </c>
      <c r="AZ154" s="154">
        <f t="shared" si="45"/>
        <v>0</v>
      </c>
    </row>
    <row r="155" spans="1:52" s="69" customFormat="1" ht="47.25">
      <c r="A155" s="63" t="s">
        <v>175</v>
      </c>
      <c r="B155" s="54" t="s">
        <v>297</v>
      </c>
      <c r="C155" s="63" t="s">
        <v>298</v>
      </c>
      <c r="D155" s="52">
        <v>0</v>
      </c>
      <c r="E155" s="36">
        <v>0</v>
      </c>
      <c r="F155" s="154">
        <v>3.0880000000000001</v>
      </c>
      <c r="G155" s="154">
        <v>1.1459999999999999</v>
      </c>
      <c r="H155" s="154">
        <v>0.9</v>
      </c>
      <c r="I155" s="154">
        <v>0</v>
      </c>
      <c r="J155" s="154">
        <v>0</v>
      </c>
      <c r="K155" s="154">
        <v>0</v>
      </c>
      <c r="L155" s="154">
        <v>0</v>
      </c>
      <c r="M155" s="154">
        <v>0</v>
      </c>
      <c r="N155" s="154">
        <v>0</v>
      </c>
      <c r="O155" s="154">
        <v>0</v>
      </c>
      <c r="P155" s="154">
        <v>0</v>
      </c>
      <c r="Q155" s="154">
        <v>0</v>
      </c>
      <c r="R155" s="154">
        <v>0</v>
      </c>
      <c r="S155" s="154">
        <v>0</v>
      </c>
      <c r="T155" s="154">
        <v>0</v>
      </c>
      <c r="U155" s="154">
        <v>0</v>
      </c>
      <c r="V155" s="154">
        <v>0</v>
      </c>
      <c r="W155" s="154">
        <v>0</v>
      </c>
      <c r="X155" s="154">
        <v>0</v>
      </c>
      <c r="Y155" s="52">
        <v>0</v>
      </c>
      <c r="Z155" s="36">
        <v>0</v>
      </c>
      <c r="AA155" s="154">
        <v>0</v>
      </c>
      <c r="AB155" s="52">
        <v>0</v>
      </c>
      <c r="AC155" s="36">
        <v>0</v>
      </c>
      <c r="AD155" s="154">
        <v>0</v>
      </c>
      <c r="AE155" s="154">
        <v>0</v>
      </c>
      <c r="AF155" s="154">
        <v>0</v>
      </c>
      <c r="AG155" s="154">
        <v>0</v>
      </c>
      <c r="AH155" s="154">
        <v>0</v>
      </c>
      <c r="AI155" s="154">
        <v>0</v>
      </c>
      <c r="AJ155" s="154">
        <v>0</v>
      </c>
      <c r="AK155" s="154">
        <v>0</v>
      </c>
      <c r="AL155" s="154">
        <v>0</v>
      </c>
      <c r="AM155" s="154">
        <v>0</v>
      </c>
      <c r="AN155" s="154">
        <v>0</v>
      </c>
      <c r="AO155" s="154">
        <v>0</v>
      </c>
      <c r="AP155" s="154">
        <v>0</v>
      </c>
      <c r="AQ155" s="154">
        <v>0</v>
      </c>
      <c r="AR155" s="154">
        <v>0</v>
      </c>
      <c r="AS155" s="154">
        <v>0</v>
      </c>
      <c r="AT155" s="154">
        <f t="shared" si="39"/>
        <v>0</v>
      </c>
      <c r="AU155" s="154">
        <f t="shared" si="40"/>
        <v>0</v>
      </c>
      <c r="AV155" s="154">
        <f t="shared" si="41"/>
        <v>0</v>
      </c>
      <c r="AW155" s="52">
        <f t="shared" si="42"/>
        <v>0</v>
      </c>
      <c r="AX155" s="36">
        <f t="shared" si="43"/>
        <v>0</v>
      </c>
      <c r="AY155" s="154">
        <f t="shared" si="44"/>
        <v>0</v>
      </c>
      <c r="AZ155" s="154">
        <f t="shared" si="45"/>
        <v>0</v>
      </c>
    </row>
    <row r="156" spans="1:52" s="69" customFormat="1" ht="126">
      <c r="A156" s="133" t="s">
        <v>175</v>
      </c>
      <c r="B156" s="134" t="s">
        <v>534</v>
      </c>
      <c r="C156" s="133" t="s">
        <v>535</v>
      </c>
      <c r="D156" s="155">
        <v>0</v>
      </c>
      <c r="E156" s="154">
        <v>0</v>
      </c>
      <c r="F156" s="154">
        <v>0</v>
      </c>
      <c r="G156" s="154">
        <v>0</v>
      </c>
      <c r="H156" s="154">
        <v>0</v>
      </c>
      <c r="I156" s="154">
        <v>0</v>
      </c>
      <c r="J156" s="154">
        <v>0</v>
      </c>
      <c r="K156" s="154">
        <v>0</v>
      </c>
      <c r="L156" s="154">
        <v>0</v>
      </c>
      <c r="M156" s="154">
        <v>0</v>
      </c>
      <c r="N156" s="154">
        <v>0</v>
      </c>
      <c r="O156" s="154">
        <v>0</v>
      </c>
      <c r="P156" s="154">
        <v>0</v>
      </c>
      <c r="Q156" s="154">
        <v>0</v>
      </c>
      <c r="R156" s="154">
        <v>0</v>
      </c>
      <c r="S156" s="154">
        <v>0</v>
      </c>
      <c r="T156" s="154">
        <v>0</v>
      </c>
      <c r="U156" s="154">
        <v>0</v>
      </c>
      <c r="V156" s="154">
        <v>0</v>
      </c>
      <c r="W156" s="154">
        <v>0</v>
      </c>
      <c r="X156" s="154">
        <v>0</v>
      </c>
      <c r="Y156" s="155">
        <v>0</v>
      </c>
      <c r="Z156" s="154">
        <v>0</v>
      </c>
      <c r="AA156" s="154">
        <v>0</v>
      </c>
      <c r="AB156" s="155">
        <v>0</v>
      </c>
      <c r="AC156" s="154">
        <v>0</v>
      </c>
      <c r="AD156" s="154">
        <v>0</v>
      </c>
      <c r="AE156" s="154">
        <v>0</v>
      </c>
      <c r="AF156" s="154">
        <v>0</v>
      </c>
      <c r="AG156" s="154">
        <v>0</v>
      </c>
      <c r="AH156" s="154">
        <v>0</v>
      </c>
      <c r="AI156" s="154">
        <v>0</v>
      </c>
      <c r="AJ156" s="154">
        <v>0</v>
      </c>
      <c r="AK156" s="154">
        <v>0</v>
      </c>
      <c r="AL156" s="154">
        <v>0</v>
      </c>
      <c r="AM156" s="154">
        <v>0</v>
      </c>
      <c r="AN156" s="154">
        <v>0</v>
      </c>
      <c r="AO156" s="154">
        <v>0</v>
      </c>
      <c r="AP156" s="154">
        <v>0</v>
      </c>
      <c r="AQ156" s="154">
        <v>0</v>
      </c>
      <c r="AR156" s="154">
        <v>0</v>
      </c>
      <c r="AS156" s="154">
        <v>0</v>
      </c>
      <c r="AT156" s="154">
        <f t="shared" si="39"/>
        <v>0</v>
      </c>
      <c r="AU156" s="154">
        <f t="shared" si="40"/>
        <v>0</v>
      </c>
      <c r="AV156" s="154">
        <f t="shared" si="41"/>
        <v>0</v>
      </c>
      <c r="AW156" s="155">
        <f t="shared" si="42"/>
        <v>0</v>
      </c>
      <c r="AX156" s="154">
        <f t="shared" si="43"/>
        <v>0</v>
      </c>
      <c r="AY156" s="154">
        <f t="shared" si="44"/>
        <v>0</v>
      </c>
      <c r="AZ156" s="154">
        <f t="shared" si="45"/>
        <v>0</v>
      </c>
    </row>
    <row r="157" spans="1:52" s="69" customFormat="1" ht="126">
      <c r="A157" s="133" t="s">
        <v>175</v>
      </c>
      <c r="B157" s="134" t="s">
        <v>536</v>
      </c>
      <c r="C157" s="133" t="s">
        <v>537</v>
      </c>
      <c r="D157" s="52">
        <v>0</v>
      </c>
      <c r="E157" s="36">
        <v>0</v>
      </c>
      <c r="F157" s="154">
        <v>0</v>
      </c>
      <c r="G157" s="154">
        <v>0</v>
      </c>
      <c r="H157" s="154">
        <v>0</v>
      </c>
      <c r="I157" s="154">
        <v>0</v>
      </c>
      <c r="J157" s="154">
        <v>0</v>
      </c>
      <c r="K157" s="154">
        <v>0</v>
      </c>
      <c r="L157" s="154">
        <v>0</v>
      </c>
      <c r="M157" s="154">
        <v>0</v>
      </c>
      <c r="N157" s="154">
        <v>0</v>
      </c>
      <c r="O157" s="154">
        <v>0</v>
      </c>
      <c r="P157" s="154">
        <v>0</v>
      </c>
      <c r="Q157" s="154">
        <v>0</v>
      </c>
      <c r="R157" s="154">
        <v>0</v>
      </c>
      <c r="S157" s="154">
        <v>0</v>
      </c>
      <c r="T157" s="154">
        <v>0</v>
      </c>
      <c r="U157" s="154">
        <v>0</v>
      </c>
      <c r="V157" s="154">
        <v>0</v>
      </c>
      <c r="W157" s="154">
        <v>0</v>
      </c>
      <c r="X157" s="154">
        <v>0</v>
      </c>
      <c r="Y157" s="52">
        <v>0</v>
      </c>
      <c r="Z157" s="36">
        <v>0</v>
      </c>
      <c r="AA157" s="154">
        <v>0</v>
      </c>
      <c r="AB157" s="52">
        <v>0</v>
      </c>
      <c r="AC157" s="36">
        <v>0</v>
      </c>
      <c r="AD157" s="154">
        <v>0</v>
      </c>
      <c r="AE157" s="154">
        <v>0</v>
      </c>
      <c r="AF157" s="154">
        <v>0</v>
      </c>
      <c r="AG157" s="154">
        <v>0</v>
      </c>
      <c r="AH157" s="154">
        <v>0</v>
      </c>
      <c r="AI157" s="154">
        <v>0</v>
      </c>
      <c r="AJ157" s="154">
        <v>0</v>
      </c>
      <c r="AK157" s="154">
        <v>0</v>
      </c>
      <c r="AL157" s="154">
        <v>0</v>
      </c>
      <c r="AM157" s="154">
        <v>0</v>
      </c>
      <c r="AN157" s="154">
        <v>0</v>
      </c>
      <c r="AO157" s="154">
        <v>0</v>
      </c>
      <c r="AP157" s="154">
        <v>0</v>
      </c>
      <c r="AQ157" s="154">
        <v>0</v>
      </c>
      <c r="AR157" s="154">
        <v>0</v>
      </c>
      <c r="AS157" s="154">
        <v>0</v>
      </c>
      <c r="AT157" s="154">
        <f t="shared" si="39"/>
        <v>0</v>
      </c>
      <c r="AU157" s="154">
        <f t="shared" si="40"/>
        <v>0</v>
      </c>
      <c r="AV157" s="154">
        <f t="shared" si="41"/>
        <v>0</v>
      </c>
      <c r="AW157" s="52">
        <f t="shared" si="42"/>
        <v>0</v>
      </c>
      <c r="AX157" s="36">
        <f t="shared" si="43"/>
        <v>0</v>
      </c>
      <c r="AY157" s="154">
        <f t="shared" si="44"/>
        <v>0</v>
      </c>
      <c r="AZ157" s="154">
        <f t="shared" si="45"/>
        <v>0</v>
      </c>
    </row>
    <row r="158" spans="1:52" s="69" customFormat="1" ht="110.25">
      <c r="A158" s="63" t="s">
        <v>175</v>
      </c>
      <c r="B158" s="54" t="s">
        <v>1905</v>
      </c>
      <c r="C158" s="63" t="s">
        <v>299</v>
      </c>
      <c r="D158" s="52">
        <v>0</v>
      </c>
      <c r="E158" s="36">
        <v>0</v>
      </c>
      <c r="F158" s="154">
        <v>0.435</v>
      </c>
      <c r="G158" s="154">
        <v>9.4E-2</v>
      </c>
      <c r="H158" s="154">
        <v>0</v>
      </c>
      <c r="I158" s="154">
        <v>0</v>
      </c>
      <c r="J158" s="154">
        <v>0</v>
      </c>
      <c r="K158" s="154">
        <v>0</v>
      </c>
      <c r="L158" s="154">
        <v>0</v>
      </c>
      <c r="M158" s="154">
        <v>0</v>
      </c>
      <c r="N158" s="154">
        <v>0</v>
      </c>
      <c r="O158" s="154">
        <v>0</v>
      </c>
      <c r="P158" s="154">
        <v>0</v>
      </c>
      <c r="Q158" s="154">
        <v>0</v>
      </c>
      <c r="R158" s="154">
        <v>0</v>
      </c>
      <c r="S158" s="154">
        <v>0</v>
      </c>
      <c r="T158" s="154">
        <v>0</v>
      </c>
      <c r="U158" s="154">
        <v>0</v>
      </c>
      <c r="V158" s="154">
        <v>0</v>
      </c>
      <c r="W158" s="154">
        <v>0</v>
      </c>
      <c r="X158" s="154">
        <v>0</v>
      </c>
      <c r="Y158" s="52">
        <v>0</v>
      </c>
      <c r="Z158" s="36">
        <v>0</v>
      </c>
      <c r="AA158" s="154">
        <v>0</v>
      </c>
      <c r="AB158" s="52">
        <v>0</v>
      </c>
      <c r="AC158" s="36">
        <v>0</v>
      </c>
      <c r="AD158" s="154">
        <v>0</v>
      </c>
      <c r="AE158" s="154">
        <v>0</v>
      </c>
      <c r="AF158" s="154">
        <v>0</v>
      </c>
      <c r="AG158" s="154">
        <v>0</v>
      </c>
      <c r="AH158" s="154">
        <v>0</v>
      </c>
      <c r="AI158" s="154">
        <v>0</v>
      </c>
      <c r="AJ158" s="154">
        <v>0</v>
      </c>
      <c r="AK158" s="154">
        <v>0</v>
      </c>
      <c r="AL158" s="154">
        <v>0</v>
      </c>
      <c r="AM158" s="154">
        <v>0</v>
      </c>
      <c r="AN158" s="154">
        <v>0</v>
      </c>
      <c r="AO158" s="154">
        <v>0</v>
      </c>
      <c r="AP158" s="154">
        <v>0</v>
      </c>
      <c r="AQ158" s="154">
        <v>0</v>
      </c>
      <c r="AR158" s="154">
        <v>0</v>
      </c>
      <c r="AS158" s="154">
        <v>0</v>
      </c>
      <c r="AT158" s="154">
        <f t="shared" si="39"/>
        <v>0</v>
      </c>
      <c r="AU158" s="154">
        <f t="shared" si="40"/>
        <v>0</v>
      </c>
      <c r="AV158" s="154">
        <f t="shared" si="41"/>
        <v>0</v>
      </c>
      <c r="AW158" s="52">
        <f t="shared" si="42"/>
        <v>0</v>
      </c>
      <c r="AX158" s="36">
        <f t="shared" si="43"/>
        <v>0</v>
      </c>
      <c r="AY158" s="154">
        <f t="shared" si="44"/>
        <v>0</v>
      </c>
      <c r="AZ158" s="154">
        <f t="shared" si="45"/>
        <v>0</v>
      </c>
    </row>
    <row r="159" spans="1:52" s="69" customFormat="1" ht="78.75">
      <c r="A159" s="63" t="s">
        <v>175</v>
      </c>
      <c r="B159" s="54" t="s">
        <v>304</v>
      </c>
      <c r="C159" s="63" t="s">
        <v>305</v>
      </c>
      <c r="D159" s="52">
        <v>0</v>
      </c>
      <c r="E159" s="36">
        <v>0</v>
      </c>
      <c r="F159" s="154">
        <v>1.7769999999999999</v>
      </c>
      <c r="G159" s="154">
        <v>0</v>
      </c>
      <c r="H159" s="154">
        <v>0</v>
      </c>
      <c r="I159" s="154">
        <v>0</v>
      </c>
      <c r="J159" s="154">
        <v>0</v>
      </c>
      <c r="K159" s="154">
        <v>0</v>
      </c>
      <c r="L159" s="154">
        <v>0</v>
      </c>
      <c r="M159" s="154">
        <v>0</v>
      </c>
      <c r="N159" s="154">
        <v>0</v>
      </c>
      <c r="O159" s="154">
        <v>0</v>
      </c>
      <c r="P159" s="154">
        <v>0</v>
      </c>
      <c r="Q159" s="154">
        <v>0</v>
      </c>
      <c r="R159" s="154">
        <v>0</v>
      </c>
      <c r="S159" s="154">
        <v>0</v>
      </c>
      <c r="T159" s="154">
        <v>0</v>
      </c>
      <c r="U159" s="154">
        <v>0</v>
      </c>
      <c r="V159" s="154">
        <v>0</v>
      </c>
      <c r="W159" s="154">
        <v>0</v>
      </c>
      <c r="X159" s="154">
        <v>0</v>
      </c>
      <c r="Y159" s="52">
        <v>0</v>
      </c>
      <c r="Z159" s="36">
        <v>0</v>
      </c>
      <c r="AA159" s="154">
        <v>0</v>
      </c>
      <c r="AB159" s="52">
        <v>0</v>
      </c>
      <c r="AC159" s="36">
        <v>0</v>
      </c>
      <c r="AD159" s="154">
        <v>0</v>
      </c>
      <c r="AE159" s="154">
        <v>0</v>
      </c>
      <c r="AF159" s="154">
        <v>0</v>
      </c>
      <c r="AG159" s="154">
        <v>0</v>
      </c>
      <c r="AH159" s="154">
        <v>0</v>
      </c>
      <c r="AI159" s="154">
        <v>0</v>
      </c>
      <c r="AJ159" s="154">
        <v>0</v>
      </c>
      <c r="AK159" s="154">
        <v>0</v>
      </c>
      <c r="AL159" s="154">
        <v>0</v>
      </c>
      <c r="AM159" s="154">
        <v>0</v>
      </c>
      <c r="AN159" s="154">
        <v>0</v>
      </c>
      <c r="AO159" s="154">
        <v>0</v>
      </c>
      <c r="AP159" s="154">
        <v>0</v>
      </c>
      <c r="AQ159" s="154">
        <v>0</v>
      </c>
      <c r="AR159" s="154">
        <v>0</v>
      </c>
      <c r="AS159" s="154">
        <v>0</v>
      </c>
      <c r="AT159" s="154">
        <f t="shared" si="39"/>
        <v>0</v>
      </c>
      <c r="AU159" s="154">
        <f t="shared" si="40"/>
        <v>0</v>
      </c>
      <c r="AV159" s="154">
        <f t="shared" si="41"/>
        <v>0</v>
      </c>
      <c r="AW159" s="52">
        <f t="shared" si="42"/>
        <v>0</v>
      </c>
      <c r="AX159" s="36">
        <f t="shared" si="43"/>
        <v>0</v>
      </c>
      <c r="AY159" s="154">
        <f t="shared" si="44"/>
        <v>0</v>
      </c>
      <c r="AZ159" s="154">
        <f t="shared" si="45"/>
        <v>0</v>
      </c>
    </row>
    <row r="160" spans="1:52" s="69" customFormat="1" ht="31.5">
      <c r="A160" s="63" t="s">
        <v>175</v>
      </c>
      <c r="B160" s="54" t="s">
        <v>312</v>
      </c>
      <c r="C160" s="63" t="s">
        <v>313</v>
      </c>
      <c r="D160" s="52">
        <v>0</v>
      </c>
      <c r="E160" s="36">
        <v>0</v>
      </c>
      <c r="F160" s="154">
        <v>0</v>
      </c>
      <c r="G160" s="154">
        <v>0</v>
      </c>
      <c r="H160" s="154">
        <v>0</v>
      </c>
      <c r="I160" s="154">
        <v>0</v>
      </c>
      <c r="J160" s="154">
        <v>0</v>
      </c>
      <c r="K160" s="154">
        <v>0</v>
      </c>
      <c r="L160" s="154">
        <v>0</v>
      </c>
      <c r="M160" s="154">
        <v>0</v>
      </c>
      <c r="N160" s="154">
        <v>0</v>
      </c>
      <c r="O160" s="154">
        <v>0</v>
      </c>
      <c r="P160" s="154">
        <v>0</v>
      </c>
      <c r="Q160" s="154">
        <v>0</v>
      </c>
      <c r="R160" s="154">
        <v>0</v>
      </c>
      <c r="S160" s="154">
        <v>0</v>
      </c>
      <c r="T160" s="154">
        <v>0</v>
      </c>
      <c r="U160" s="154">
        <v>0</v>
      </c>
      <c r="V160" s="154">
        <v>0</v>
      </c>
      <c r="W160" s="154">
        <v>0</v>
      </c>
      <c r="X160" s="154">
        <v>0</v>
      </c>
      <c r="Y160" s="52">
        <v>0</v>
      </c>
      <c r="Z160" s="36">
        <v>0</v>
      </c>
      <c r="AA160" s="154">
        <v>0</v>
      </c>
      <c r="AB160" s="52">
        <v>0</v>
      </c>
      <c r="AC160" s="36">
        <v>0</v>
      </c>
      <c r="AD160" s="154">
        <v>0</v>
      </c>
      <c r="AE160" s="154">
        <v>0</v>
      </c>
      <c r="AF160" s="154">
        <v>0</v>
      </c>
      <c r="AG160" s="154">
        <v>0</v>
      </c>
      <c r="AH160" s="154">
        <v>0</v>
      </c>
      <c r="AI160" s="154">
        <v>0</v>
      </c>
      <c r="AJ160" s="154">
        <v>0</v>
      </c>
      <c r="AK160" s="154">
        <v>0</v>
      </c>
      <c r="AL160" s="154">
        <v>0</v>
      </c>
      <c r="AM160" s="154">
        <v>0</v>
      </c>
      <c r="AN160" s="154">
        <v>0</v>
      </c>
      <c r="AO160" s="154">
        <v>0</v>
      </c>
      <c r="AP160" s="154">
        <v>0</v>
      </c>
      <c r="AQ160" s="154">
        <v>0</v>
      </c>
      <c r="AR160" s="154">
        <v>0</v>
      </c>
      <c r="AS160" s="154">
        <v>0</v>
      </c>
      <c r="AT160" s="154">
        <f t="shared" si="39"/>
        <v>0</v>
      </c>
      <c r="AU160" s="154">
        <f t="shared" si="40"/>
        <v>0</v>
      </c>
      <c r="AV160" s="154">
        <f t="shared" si="41"/>
        <v>0</v>
      </c>
      <c r="AW160" s="52">
        <f t="shared" si="42"/>
        <v>0</v>
      </c>
      <c r="AX160" s="36">
        <f t="shared" si="43"/>
        <v>0</v>
      </c>
      <c r="AY160" s="154">
        <f t="shared" si="44"/>
        <v>0</v>
      </c>
      <c r="AZ160" s="154">
        <f t="shared" si="45"/>
        <v>0</v>
      </c>
    </row>
    <row r="161" spans="1:52" s="69" customFormat="1" ht="110.25">
      <c r="A161" s="63" t="s">
        <v>175</v>
      </c>
      <c r="B161" s="54" t="s">
        <v>314</v>
      </c>
      <c r="C161" s="63" t="s">
        <v>315</v>
      </c>
      <c r="D161" s="52">
        <v>0</v>
      </c>
      <c r="E161" s="36">
        <v>0</v>
      </c>
      <c r="F161" s="154">
        <v>0.28199999999999997</v>
      </c>
      <c r="G161" s="154">
        <v>0</v>
      </c>
      <c r="H161" s="154">
        <v>0.08</v>
      </c>
      <c r="I161" s="154">
        <v>0</v>
      </c>
      <c r="J161" s="154">
        <v>0</v>
      </c>
      <c r="K161" s="154">
        <v>0</v>
      </c>
      <c r="L161" s="154">
        <v>0</v>
      </c>
      <c r="M161" s="154">
        <v>0.28199999999999997</v>
      </c>
      <c r="N161" s="154">
        <v>0</v>
      </c>
      <c r="O161" s="154">
        <v>0.08</v>
      </c>
      <c r="P161" s="154">
        <v>0</v>
      </c>
      <c r="Q161" s="154">
        <v>0</v>
      </c>
      <c r="R161" s="154">
        <v>0</v>
      </c>
      <c r="S161" s="154">
        <v>0</v>
      </c>
      <c r="T161" s="154">
        <v>0</v>
      </c>
      <c r="U161" s="154">
        <v>0</v>
      </c>
      <c r="V161" s="154">
        <v>0</v>
      </c>
      <c r="W161" s="154">
        <v>0</v>
      </c>
      <c r="X161" s="154">
        <v>0</v>
      </c>
      <c r="Y161" s="52">
        <v>0</v>
      </c>
      <c r="Z161" s="36">
        <v>0</v>
      </c>
      <c r="AA161" s="154">
        <v>0</v>
      </c>
      <c r="AB161" s="52">
        <v>0</v>
      </c>
      <c r="AC161" s="36">
        <v>0</v>
      </c>
      <c r="AD161" s="154">
        <v>0</v>
      </c>
      <c r="AE161" s="154">
        <v>0</v>
      </c>
      <c r="AF161" s="154">
        <v>0</v>
      </c>
      <c r="AG161" s="154">
        <v>0</v>
      </c>
      <c r="AH161" s="154">
        <v>0</v>
      </c>
      <c r="AI161" s="154">
        <v>0</v>
      </c>
      <c r="AJ161" s="154">
        <v>0</v>
      </c>
      <c r="AK161" s="154">
        <v>0</v>
      </c>
      <c r="AL161" s="154">
        <v>0</v>
      </c>
      <c r="AM161" s="154">
        <v>0</v>
      </c>
      <c r="AN161" s="154">
        <v>0</v>
      </c>
      <c r="AO161" s="154">
        <v>0</v>
      </c>
      <c r="AP161" s="154">
        <v>0</v>
      </c>
      <c r="AQ161" s="154">
        <v>0</v>
      </c>
      <c r="AR161" s="154">
        <v>0</v>
      </c>
      <c r="AS161" s="154">
        <v>0</v>
      </c>
      <c r="AT161" s="154">
        <f t="shared" si="39"/>
        <v>0</v>
      </c>
      <c r="AU161" s="154">
        <f t="shared" si="40"/>
        <v>0</v>
      </c>
      <c r="AV161" s="154">
        <f t="shared" si="41"/>
        <v>0.28199999999999997</v>
      </c>
      <c r="AW161" s="52">
        <f t="shared" si="42"/>
        <v>0</v>
      </c>
      <c r="AX161" s="36">
        <f t="shared" si="43"/>
        <v>0.08</v>
      </c>
      <c r="AY161" s="154">
        <f t="shared" si="44"/>
        <v>0</v>
      </c>
      <c r="AZ161" s="154">
        <f t="shared" si="45"/>
        <v>0</v>
      </c>
    </row>
    <row r="162" spans="1:52" s="69" customFormat="1" ht="47.25">
      <c r="A162" s="63" t="s">
        <v>175</v>
      </c>
      <c r="B162" s="54" t="s">
        <v>316</v>
      </c>
      <c r="C162" s="63" t="s">
        <v>317</v>
      </c>
      <c r="D162" s="52">
        <v>0</v>
      </c>
      <c r="E162" s="36">
        <v>0</v>
      </c>
      <c r="F162" s="154">
        <v>0.66200000000000003</v>
      </c>
      <c r="G162" s="154">
        <v>0.48899999999999999</v>
      </c>
      <c r="H162" s="154">
        <v>0</v>
      </c>
      <c r="I162" s="154">
        <v>0</v>
      </c>
      <c r="J162" s="154">
        <v>0</v>
      </c>
      <c r="K162" s="154">
        <v>0</v>
      </c>
      <c r="L162" s="154">
        <v>0</v>
      </c>
      <c r="M162" s="154">
        <v>0.66200000000000003</v>
      </c>
      <c r="N162" s="154">
        <v>0.48899999999999999</v>
      </c>
      <c r="O162" s="154">
        <v>0</v>
      </c>
      <c r="P162" s="154">
        <v>0</v>
      </c>
      <c r="Q162" s="154">
        <v>0</v>
      </c>
      <c r="R162" s="154">
        <v>0</v>
      </c>
      <c r="S162" s="154">
        <v>0</v>
      </c>
      <c r="T162" s="154">
        <v>0</v>
      </c>
      <c r="U162" s="154">
        <v>0</v>
      </c>
      <c r="V162" s="154">
        <v>0</v>
      </c>
      <c r="W162" s="154">
        <v>0</v>
      </c>
      <c r="X162" s="154">
        <v>0</v>
      </c>
      <c r="Y162" s="52">
        <v>0</v>
      </c>
      <c r="Z162" s="36">
        <v>0</v>
      </c>
      <c r="AA162" s="154">
        <v>0</v>
      </c>
      <c r="AB162" s="52">
        <v>0</v>
      </c>
      <c r="AC162" s="36">
        <v>0</v>
      </c>
      <c r="AD162" s="154">
        <v>0</v>
      </c>
      <c r="AE162" s="154">
        <v>0</v>
      </c>
      <c r="AF162" s="154">
        <v>0</v>
      </c>
      <c r="AG162" s="154">
        <v>0</v>
      </c>
      <c r="AH162" s="154">
        <v>0</v>
      </c>
      <c r="AI162" s="154">
        <v>0</v>
      </c>
      <c r="AJ162" s="154">
        <v>0</v>
      </c>
      <c r="AK162" s="154">
        <v>0</v>
      </c>
      <c r="AL162" s="154">
        <v>0</v>
      </c>
      <c r="AM162" s="154">
        <v>0</v>
      </c>
      <c r="AN162" s="154">
        <v>0</v>
      </c>
      <c r="AO162" s="154">
        <v>0</v>
      </c>
      <c r="AP162" s="154">
        <v>0</v>
      </c>
      <c r="AQ162" s="154">
        <v>0</v>
      </c>
      <c r="AR162" s="154">
        <v>0</v>
      </c>
      <c r="AS162" s="154">
        <v>0</v>
      </c>
      <c r="AT162" s="154">
        <f t="shared" si="39"/>
        <v>0</v>
      </c>
      <c r="AU162" s="154">
        <f t="shared" si="40"/>
        <v>0</v>
      </c>
      <c r="AV162" s="154">
        <f t="shared" si="41"/>
        <v>0.66200000000000003</v>
      </c>
      <c r="AW162" s="52">
        <f t="shared" si="42"/>
        <v>0.48899999999999999</v>
      </c>
      <c r="AX162" s="36">
        <f t="shared" si="43"/>
        <v>0</v>
      </c>
      <c r="AY162" s="154">
        <f t="shared" si="44"/>
        <v>0</v>
      </c>
      <c r="AZ162" s="154">
        <f t="shared" si="45"/>
        <v>0</v>
      </c>
    </row>
    <row r="163" spans="1:52" s="69" customFormat="1" ht="47.25">
      <c r="A163" s="63" t="s">
        <v>175</v>
      </c>
      <c r="B163" s="54" t="s">
        <v>318</v>
      </c>
      <c r="C163" s="63" t="s">
        <v>319</v>
      </c>
      <c r="D163" s="52">
        <v>0</v>
      </c>
      <c r="E163" s="36">
        <v>0</v>
      </c>
      <c r="F163" s="154">
        <v>1.5509999999999999</v>
      </c>
      <c r="G163" s="154">
        <v>0</v>
      </c>
      <c r="H163" s="154">
        <v>0</v>
      </c>
      <c r="I163" s="154">
        <v>0</v>
      </c>
      <c r="J163" s="154">
        <v>0</v>
      </c>
      <c r="K163" s="154">
        <v>0</v>
      </c>
      <c r="L163" s="154">
        <v>0</v>
      </c>
      <c r="M163" s="154">
        <v>0</v>
      </c>
      <c r="N163" s="154">
        <v>0</v>
      </c>
      <c r="O163" s="154">
        <v>0</v>
      </c>
      <c r="P163" s="154">
        <v>0</v>
      </c>
      <c r="Q163" s="154">
        <v>0</v>
      </c>
      <c r="R163" s="154">
        <v>0</v>
      </c>
      <c r="S163" s="154">
        <v>0</v>
      </c>
      <c r="T163" s="154">
        <v>0</v>
      </c>
      <c r="U163" s="154">
        <v>0</v>
      </c>
      <c r="V163" s="154">
        <v>0</v>
      </c>
      <c r="W163" s="154">
        <v>0</v>
      </c>
      <c r="X163" s="154">
        <v>0</v>
      </c>
      <c r="Y163" s="52">
        <v>0</v>
      </c>
      <c r="Z163" s="36">
        <v>0</v>
      </c>
      <c r="AA163" s="154">
        <v>0</v>
      </c>
      <c r="AB163" s="52">
        <v>0</v>
      </c>
      <c r="AC163" s="36">
        <v>0</v>
      </c>
      <c r="AD163" s="154">
        <v>0</v>
      </c>
      <c r="AE163" s="154">
        <v>0</v>
      </c>
      <c r="AF163" s="154">
        <v>0</v>
      </c>
      <c r="AG163" s="154">
        <v>0</v>
      </c>
      <c r="AH163" s="154">
        <v>0</v>
      </c>
      <c r="AI163" s="154">
        <v>0</v>
      </c>
      <c r="AJ163" s="154">
        <v>0</v>
      </c>
      <c r="AK163" s="154">
        <v>0</v>
      </c>
      <c r="AL163" s="154">
        <v>0</v>
      </c>
      <c r="AM163" s="154">
        <v>0</v>
      </c>
      <c r="AN163" s="154">
        <v>0</v>
      </c>
      <c r="AO163" s="154">
        <v>0</v>
      </c>
      <c r="AP163" s="154">
        <v>0</v>
      </c>
      <c r="AQ163" s="154">
        <v>0</v>
      </c>
      <c r="AR163" s="154">
        <v>0</v>
      </c>
      <c r="AS163" s="154">
        <v>0</v>
      </c>
      <c r="AT163" s="154">
        <f t="shared" si="39"/>
        <v>0</v>
      </c>
      <c r="AU163" s="154">
        <f t="shared" si="40"/>
        <v>0</v>
      </c>
      <c r="AV163" s="154">
        <f t="shared" si="41"/>
        <v>0</v>
      </c>
      <c r="AW163" s="52">
        <f t="shared" si="42"/>
        <v>0</v>
      </c>
      <c r="AX163" s="36">
        <f t="shared" si="43"/>
        <v>0</v>
      </c>
      <c r="AY163" s="154">
        <f t="shared" si="44"/>
        <v>0</v>
      </c>
      <c r="AZ163" s="154">
        <f t="shared" si="45"/>
        <v>0</v>
      </c>
    </row>
    <row r="164" spans="1:52" s="69" customFormat="1" ht="47.25">
      <c r="A164" s="63" t="s">
        <v>175</v>
      </c>
      <c r="B164" s="54" t="s">
        <v>320</v>
      </c>
      <c r="C164" s="63" t="s">
        <v>321</v>
      </c>
      <c r="D164" s="52">
        <v>0</v>
      </c>
      <c r="E164" s="36">
        <v>0</v>
      </c>
      <c r="F164" s="154">
        <v>2.3839999999999999</v>
      </c>
      <c r="G164" s="154">
        <v>0</v>
      </c>
      <c r="H164" s="154">
        <v>0</v>
      </c>
      <c r="I164" s="154">
        <v>0</v>
      </c>
      <c r="J164" s="154">
        <v>0</v>
      </c>
      <c r="K164" s="154">
        <v>0</v>
      </c>
      <c r="L164" s="154">
        <v>0</v>
      </c>
      <c r="M164" s="154">
        <v>0</v>
      </c>
      <c r="N164" s="154">
        <v>0</v>
      </c>
      <c r="O164" s="154">
        <v>0</v>
      </c>
      <c r="P164" s="154">
        <v>0</v>
      </c>
      <c r="Q164" s="154">
        <v>0</v>
      </c>
      <c r="R164" s="154">
        <v>0</v>
      </c>
      <c r="S164" s="154">
        <v>0</v>
      </c>
      <c r="T164" s="154">
        <v>0</v>
      </c>
      <c r="U164" s="154">
        <v>0</v>
      </c>
      <c r="V164" s="154">
        <v>0</v>
      </c>
      <c r="W164" s="154">
        <v>0</v>
      </c>
      <c r="X164" s="154">
        <v>0</v>
      </c>
      <c r="Y164" s="52">
        <v>0</v>
      </c>
      <c r="Z164" s="36">
        <v>0</v>
      </c>
      <c r="AA164" s="154">
        <v>0</v>
      </c>
      <c r="AB164" s="52">
        <v>0</v>
      </c>
      <c r="AC164" s="36">
        <v>0</v>
      </c>
      <c r="AD164" s="154">
        <v>0</v>
      </c>
      <c r="AE164" s="154">
        <v>0</v>
      </c>
      <c r="AF164" s="154">
        <v>0</v>
      </c>
      <c r="AG164" s="154">
        <v>0</v>
      </c>
      <c r="AH164" s="154">
        <v>0</v>
      </c>
      <c r="AI164" s="154">
        <v>0</v>
      </c>
      <c r="AJ164" s="154">
        <v>0</v>
      </c>
      <c r="AK164" s="154">
        <v>0</v>
      </c>
      <c r="AL164" s="154">
        <v>0</v>
      </c>
      <c r="AM164" s="154">
        <v>0</v>
      </c>
      <c r="AN164" s="154">
        <v>0</v>
      </c>
      <c r="AO164" s="154">
        <v>0</v>
      </c>
      <c r="AP164" s="154">
        <v>0</v>
      </c>
      <c r="AQ164" s="154">
        <v>0</v>
      </c>
      <c r="AR164" s="154">
        <v>0</v>
      </c>
      <c r="AS164" s="154">
        <v>0</v>
      </c>
      <c r="AT164" s="154">
        <f t="shared" si="39"/>
        <v>0</v>
      </c>
      <c r="AU164" s="154">
        <f t="shared" si="40"/>
        <v>0</v>
      </c>
      <c r="AV164" s="154">
        <f t="shared" si="41"/>
        <v>0</v>
      </c>
      <c r="AW164" s="52">
        <f t="shared" si="42"/>
        <v>0</v>
      </c>
      <c r="AX164" s="36">
        <f t="shared" si="43"/>
        <v>0</v>
      </c>
      <c r="AY164" s="154">
        <f t="shared" si="44"/>
        <v>0</v>
      </c>
      <c r="AZ164" s="154">
        <f t="shared" si="45"/>
        <v>0</v>
      </c>
    </row>
    <row r="165" spans="1:52" s="69" customFormat="1" ht="47.25">
      <c r="A165" s="63" t="s">
        <v>175</v>
      </c>
      <c r="B165" s="54" t="s">
        <v>322</v>
      </c>
      <c r="C165" s="63" t="s">
        <v>323</v>
      </c>
      <c r="D165" s="52">
        <v>0</v>
      </c>
      <c r="E165" s="36">
        <v>0</v>
      </c>
      <c r="F165" s="154">
        <v>2.9740000000000002</v>
      </c>
      <c r="G165" s="154">
        <v>0</v>
      </c>
      <c r="H165" s="154">
        <v>0</v>
      </c>
      <c r="I165" s="154">
        <v>0</v>
      </c>
      <c r="J165" s="154">
        <v>0</v>
      </c>
      <c r="K165" s="154">
        <v>0</v>
      </c>
      <c r="L165" s="154">
        <v>0</v>
      </c>
      <c r="M165" s="154">
        <v>0</v>
      </c>
      <c r="N165" s="154">
        <v>0</v>
      </c>
      <c r="O165" s="154">
        <v>0</v>
      </c>
      <c r="P165" s="154">
        <v>0</v>
      </c>
      <c r="Q165" s="154">
        <v>0</v>
      </c>
      <c r="R165" s="154">
        <v>0</v>
      </c>
      <c r="S165" s="154">
        <v>0</v>
      </c>
      <c r="T165" s="154">
        <v>0</v>
      </c>
      <c r="U165" s="154">
        <v>0</v>
      </c>
      <c r="V165" s="154">
        <v>0</v>
      </c>
      <c r="W165" s="154">
        <v>0</v>
      </c>
      <c r="X165" s="154">
        <v>0</v>
      </c>
      <c r="Y165" s="52">
        <v>0</v>
      </c>
      <c r="Z165" s="36">
        <v>0</v>
      </c>
      <c r="AA165" s="154">
        <v>0</v>
      </c>
      <c r="AB165" s="52">
        <v>0</v>
      </c>
      <c r="AC165" s="36">
        <v>0</v>
      </c>
      <c r="AD165" s="154">
        <v>0</v>
      </c>
      <c r="AE165" s="154">
        <v>0</v>
      </c>
      <c r="AF165" s="154">
        <v>0</v>
      </c>
      <c r="AG165" s="154">
        <v>0</v>
      </c>
      <c r="AH165" s="154">
        <v>0</v>
      </c>
      <c r="AI165" s="154">
        <v>0</v>
      </c>
      <c r="AJ165" s="154">
        <v>0</v>
      </c>
      <c r="AK165" s="154">
        <v>0</v>
      </c>
      <c r="AL165" s="154">
        <v>0</v>
      </c>
      <c r="AM165" s="154">
        <v>0</v>
      </c>
      <c r="AN165" s="154">
        <v>0</v>
      </c>
      <c r="AO165" s="154">
        <v>0</v>
      </c>
      <c r="AP165" s="154">
        <v>0</v>
      </c>
      <c r="AQ165" s="154">
        <v>0</v>
      </c>
      <c r="AR165" s="154">
        <v>0</v>
      </c>
      <c r="AS165" s="154">
        <v>0</v>
      </c>
      <c r="AT165" s="154">
        <f t="shared" si="39"/>
        <v>0</v>
      </c>
      <c r="AU165" s="154">
        <f t="shared" si="40"/>
        <v>0</v>
      </c>
      <c r="AV165" s="154">
        <f t="shared" si="41"/>
        <v>0</v>
      </c>
      <c r="AW165" s="52">
        <f t="shared" si="42"/>
        <v>0</v>
      </c>
      <c r="AX165" s="36">
        <f t="shared" si="43"/>
        <v>0</v>
      </c>
      <c r="AY165" s="154">
        <f t="shared" si="44"/>
        <v>0</v>
      </c>
      <c r="AZ165" s="154">
        <f t="shared" si="45"/>
        <v>0</v>
      </c>
    </row>
    <row r="166" spans="1:52" s="69" customFormat="1" ht="47.25">
      <c r="A166" s="63" t="s">
        <v>175</v>
      </c>
      <c r="B166" s="54" t="s">
        <v>324</v>
      </c>
      <c r="C166" s="63" t="s">
        <v>325</v>
      </c>
      <c r="D166" s="52">
        <v>0</v>
      </c>
      <c r="E166" s="36">
        <v>0</v>
      </c>
      <c r="F166" s="154">
        <v>0.22900000000000001</v>
      </c>
      <c r="G166" s="154">
        <v>4.1000000000000002E-2</v>
      </c>
      <c r="H166" s="154">
        <v>0</v>
      </c>
      <c r="I166" s="154">
        <v>0</v>
      </c>
      <c r="J166" s="154">
        <v>0</v>
      </c>
      <c r="K166" s="154">
        <v>0</v>
      </c>
      <c r="L166" s="154">
        <v>0</v>
      </c>
      <c r="M166" s="154">
        <v>0</v>
      </c>
      <c r="N166" s="154">
        <v>0</v>
      </c>
      <c r="O166" s="154">
        <v>0</v>
      </c>
      <c r="P166" s="154">
        <v>0</v>
      </c>
      <c r="Q166" s="154">
        <v>0</v>
      </c>
      <c r="R166" s="154">
        <v>0</v>
      </c>
      <c r="S166" s="154">
        <v>0</v>
      </c>
      <c r="T166" s="154">
        <v>0</v>
      </c>
      <c r="U166" s="154">
        <v>0</v>
      </c>
      <c r="V166" s="154">
        <v>0</v>
      </c>
      <c r="W166" s="154">
        <v>0</v>
      </c>
      <c r="X166" s="154">
        <v>0</v>
      </c>
      <c r="Y166" s="52">
        <v>0</v>
      </c>
      <c r="Z166" s="36">
        <v>0</v>
      </c>
      <c r="AA166" s="154">
        <v>0</v>
      </c>
      <c r="AB166" s="52">
        <v>0</v>
      </c>
      <c r="AC166" s="36">
        <v>0</v>
      </c>
      <c r="AD166" s="154">
        <v>0</v>
      </c>
      <c r="AE166" s="154">
        <v>0</v>
      </c>
      <c r="AF166" s="154">
        <v>0</v>
      </c>
      <c r="AG166" s="154">
        <v>0</v>
      </c>
      <c r="AH166" s="154">
        <v>0</v>
      </c>
      <c r="AI166" s="154">
        <v>0</v>
      </c>
      <c r="AJ166" s="154">
        <v>0</v>
      </c>
      <c r="AK166" s="154">
        <v>0</v>
      </c>
      <c r="AL166" s="154">
        <v>0</v>
      </c>
      <c r="AM166" s="154">
        <v>0</v>
      </c>
      <c r="AN166" s="154">
        <v>0</v>
      </c>
      <c r="AO166" s="154">
        <v>0</v>
      </c>
      <c r="AP166" s="154">
        <v>0</v>
      </c>
      <c r="AQ166" s="154">
        <v>0</v>
      </c>
      <c r="AR166" s="154">
        <v>0</v>
      </c>
      <c r="AS166" s="154">
        <v>0</v>
      </c>
      <c r="AT166" s="154">
        <f t="shared" si="39"/>
        <v>0</v>
      </c>
      <c r="AU166" s="154">
        <f t="shared" si="40"/>
        <v>0</v>
      </c>
      <c r="AV166" s="154">
        <f t="shared" si="41"/>
        <v>0</v>
      </c>
      <c r="AW166" s="52">
        <f t="shared" si="42"/>
        <v>0</v>
      </c>
      <c r="AX166" s="36">
        <f t="shared" si="43"/>
        <v>0</v>
      </c>
      <c r="AY166" s="154">
        <f t="shared" si="44"/>
        <v>0</v>
      </c>
      <c r="AZ166" s="154">
        <f t="shared" si="45"/>
        <v>0</v>
      </c>
    </row>
    <row r="167" spans="1:52" s="69" customFormat="1" ht="47.25">
      <c r="A167" s="63" t="s">
        <v>175</v>
      </c>
      <c r="B167" s="54" t="s">
        <v>427</v>
      </c>
      <c r="C167" s="63" t="s">
        <v>454</v>
      </c>
      <c r="D167" s="52">
        <v>0</v>
      </c>
      <c r="E167" s="36">
        <v>0</v>
      </c>
      <c r="F167" s="154">
        <v>3.544</v>
      </c>
      <c r="G167" s="154">
        <v>0.193</v>
      </c>
      <c r="H167" s="154">
        <v>0</v>
      </c>
      <c r="I167" s="154">
        <v>0</v>
      </c>
      <c r="J167" s="154">
        <v>0</v>
      </c>
      <c r="K167" s="154">
        <v>0</v>
      </c>
      <c r="L167" s="154">
        <v>0</v>
      </c>
      <c r="M167" s="154">
        <v>0</v>
      </c>
      <c r="N167" s="154">
        <v>0</v>
      </c>
      <c r="O167" s="154">
        <v>0</v>
      </c>
      <c r="P167" s="154">
        <v>0</v>
      </c>
      <c r="Q167" s="154">
        <v>0</v>
      </c>
      <c r="R167" s="154">
        <v>0</v>
      </c>
      <c r="S167" s="154">
        <v>0</v>
      </c>
      <c r="T167" s="154">
        <v>0</v>
      </c>
      <c r="U167" s="154">
        <v>0</v>
      </c>
      <c r="V167" s="154">
        <v>0</v>
      </c>
      <c r="W167" s="154">
        <v>0</v>
      </c>
      <c r="X167" s="154">
        <v>0</v>
      </c>
      <c r="Y167" s="52">
        <v>0</v>
      </c>
      <c r="Z167" s="36">
        <v>0</v>
      </c>
      <c r="AA167" s="154">
        <v>0</v>
      </c>
      <c r="AB167" s="52">
        <v>0</v>
      </c>
      <c r="AC167" s="36">
        <v>0</v>
      </c>
      <c r="AD167" s="154">
        <v>0</v>
      </c>
      <c r="AE167" s="154">
        <v>0</v>
      </c>
      <c r="AF167" s="154">
        <v>0</v>
      </c>
      <c r="AG167" s="154">
        <v>0</v>
      </c>
      <c r="AH167" s="154">
        <v>0</v>
      </c>
      <c r="AI167" s="154">
        <v>0</v>
      </c>
      <c r="AJ167" s="154">
        <v>0</v>
      </c>
      <c r="AK167" s="154">
        <v>0</v>
      </c>
      <c r="AL167" s="154">
        <v>0</v>
      </c>
      <c r="AM167" s="154">
        <v>0</v>
      </c>
      <c r="AN167" s="154">
        <v>0</v>
      </c>
      <c r="AO167" s="154">
        <v>0</v>
      </c>
      <c r="AP167" s="154">
        <v>0</v>
      </c>
      <c r="AQ167" s="154">
        <v>0</v>
      </c>
      <c r="AR167" s="154">
        <v>0</v>
      </c>
      <c r="AS167" s="154">
        <v>0</v>
      </c>
      <c r="AT167" s="154">
        <f t="shared" si="39"/>
        <v>0</v>
      </c>
      <c r="AU167" s="154">
        <f t="shared" si="40"/>
        <v>0</v>
      </c>
      <c r="AV167" s="154">
        <f t="shared" si="41"/>
        <v>0</v>
      </c>
      <c r="AW167" s="52">
        <f t="shared" si="42"/>
        <v>0</v>
      </c>
      <c r="AX167" s="36">
        <f t="shared" si="43"/>
        <v>0</v>
      </c>
      <c r="AY167" s="154">
        <f t="shared" si="44"/>
        <v>0</v>
      </c>
      <c r="AZ167" s="154">
        <f t="shared" si="45"/>
        <v>0</v>
      </c>
    </row>
    <row r="168" spans="1:52" s="69" customFormat="1" ht="47.25">
      <c r="A168" s="63" t="s">
        <v>175</v>
      </c>
      <c r="B168" s="54" t="s">
        <v>428</v>
      </c>
      <c r="C168" s="63" t="s">
        <v>455</v>
      </c>
      <c r="D168" s="52">
        <v>0</v>
      </c>
      <c r="E168" s="36">
        <v>0</v>
      </c>
      <c r="F168" s="154">
        <v>3.1819999999999999</v>
      </c>
      <c r="G168" s="154">
        <v>0.191</v>
      </c>
      <c r="H168" s="154">
        <v>0</v>
      </c>
      <c r="I168" s="154">
        <v>0</v>
      </c>
      <c r="J168" s="154">
        <v>0</v>
      </c>
      <c r="K168" s="154">
        <v>0</v>
      </c>
      <c r="L168" s="154">
        <v>0</v>
      </c>
      <c r="M168" s="154">
        <v>0</v>
      </c>
      <c r="N168" s="154">
        <v>0</v>
      </c>
      <c r="O168" s="154">
        <v>0</v>
      </c>
      <c r="P168" s="154">
        <v>0</v>
      </c>
      <c r="Q168" s="154">
        <v>0</v>
      </c>
      <c r="R168" s="154">
        <v>0</v>
      </c>
      <c r="S168" s="154">
        <v>0</v>
      </c>
      <c r="T168" s="154">
        <v>0</v>
      </c>
      <c r="U168" s="154">
        <v>0</v>
      </c>
      <c r="V168" s="154">
        <v>0</v>
      </c>
      <c r="W168" s="154">
        <v>0</v>
      </c>
      <c r="X168" s="154">
        <v>0</v>
      </c>
      <c r="Y168" s="52">
        <v>0</v>
      </c>
      <c r="Z168" s="36">
        <v>0</v>
      </c>
      <c r="AA168" s="154">
        <v>0</v>
      </c>
      <c r="AB168" s="52">
        <v>0</v>
      </c>
      <c r="AC168" s="36">
        <v>0</v>
      </c>
      <c r="AD168" s="154">
        <v>0</v>
      </c>
      <c r="AE168" s="154">
        <v>0</v>
      </c>
      <c r="AF168" s="154">
        <v>0</v>
      </c>
      <c r="AG168" s="154">
        <v>0</v>
      </c>
      <c r="AH168" s="154">
        <v>0</v>
      </c>
      <c r="AI168" s="154">
        <v>0</v>
      </c>
      <c r="AJ168" s="154">
        <v>0</v>
      </c>
      <c r="AK168" s="154">
        <v>0</v>
      </c>
      <c r="AL168" s="154">
        <v>0</v>
      </c>
      <c r="AM168" s="154">
        <v>0</v>
      </c>
      <c r="AN168" s="154">
        <v>0</v>
      </c>
      <c r="AO168" s="154">
        <v>0</v>
      </c>
      <c r="AP168" s="154">
        <v>0</v>
      </c>
      <c r="AQ168" s="154">
        <v>0</v>
      </c>
      <c r="AR168" s="154">
        <v>0</v>
      </c>
      <c r="AS168" s="154">
        <v>0</v>
      </c>
      <c r="AT168" s="154">
        <f t="shared" si="39"/>
        <v>0</v>
      </c>
      <c r="AU168" s="154">
        <f t="shared" si="40"/>
        <v>0</v>
      </c>
      <c r="AV168" s="154">
        <f t="shared" si="41"/>
        <v>0</v>
      </c>
      <c r="AW168" s="52">
        <f t="shared" si="42"/>
        <v>0</v>
      </c>
      <c r="AX168" s="36">
        <f t="shared" si="43"/>
        <v>0</v>
      </c>
      <c r="AY168" s="154">
        <f t="shared" si="44"/>
        <v>0</v>
      </c>
      <c r="AZ168" s="154">
        <f t="shared" si="45"/>
        <v>0</v>
      </c>
    </row>
    <row r="169" spans="1:52" s="69" customFormat="1" ht="94.5">
      <c r="A169" s="63" t="s">
        <v>175</v>
      </c>
      <c r="B169" s="54" t="s">
        <v>429</v>
      </c>
      <c r="C169" s="63" t="s">
        <v>456</v>
      </c>
      <c r="D169" s="52">
        <v>0</v>
      </c>
      <c r="E169" s="36">
        <v>0</v>
      </c>
      <c r="F169" s="154">
        <v>0.35799999999999998</v>
      </c>
      <c r="G169" s="154">
        <v>0.114</v>
      </c>
      <c r="H169" s="154">
        <v>0</v>
      </c>
      <c r="I169" s="154">
        <v>0</v>
      </c>
      <c r="J169" s="154">
        <v>0</v>
      </c>
      <c r="K169" s="154">
        <v>0</v>
      </c>
      <c r="L169" s="154">
        <v>0</v>
      </c>
      <c r="M169" s="154">
        <v>0</v>
      </c>
      <c r="N169" s="154">
        <v>0</v>
      </c>
      <c r="O169" s="154">
        <v>0</v>
      </c>
      <c r="P169" s="154">
        <v>0</v>
      </c>
      <c r="Q169" s="154">
        <v>0</v>
      </c>
      <c r="R169" s="154">
        <v>0</v>
      </c>
      <c r="S169" s="154">
        <v>0</v>
      </c>
      <c r="T169" s="154">
        <v>0</v>
      </c>
      <c r="U169" s="154">
        <v>0</v>
      </c>
      <c r="V169" s="154">
        <v>0</v>
      </c>
      <c r="W169" s="154">
        <v>0</v>
      </c>
      <c r="X169" s="154">
        <v>0</v>
      </c>
      <c r="Y169" s="52">
        <v>0</v>
      </c>
      <c r="Z169" s="36">
        <v>0</v>
      </c>
      <c r="AA169" s="154">
        <v>0</v>
      </c>
      <c r="AB169" s="52">
        <v>0</v>
      </c>
      <c r="AC169" s="36">
        <v>0</v>
      </c>
      <c r="AD169" s="154">
        <v>0</v>
      </c>
      <c r="AE169" s="154">
        <v>0</v>
      </c>
      <c r="AF169" s="154">
        <v>0</v>
      </c>
      <c r="AG169" s="154">
        <v>0</v>
      </c>
      <c r="AH169" s="154">
        <v>0</v>
      </c>
      <c r="AI169" s="154">
        <v>0</v>
      </c>
      <c r="AJ169" s="154">
        <v>0</v>
      </c>
      <c r="AK169" s="154">
        <v>0</v>
      </c>
      <c r="AL169" s="154">
        <v>0</v>
      </c>
      <c r="AM169" s="154">
        <v>0</v>
      </c>
      <c r="AN169" s="154">
        <v>0</v>
      </c>
      <c r="AO169" s="154">
        <v>0</v>
      </c>
      <c r="AP169" s="154">
        <v>0</v>
      </c>
      <c r="AQ169" s="154">
        <v>0</v>
      </c>
      <c r="AR169" s="154">
        <v>0</v>
      </c>
      <c r="AS169" s="154">
        <v>0</v>
      </c>
      <c r="AT169" s="154">
        <f t="shared" si="39"/>
        <v>0</v>
      </c>
      <c r="AU169" s="154">
        <f t="shared" si="40"/>
        <v>0</v>
      </c>
      <c r="AV169" s="154">
        <f t="shared" si="41"/>
        <v>0</v>
      </c>
      <c r="AW169" s="52">
        <f t="shared" si="42"/>
        <v>0</v>
      </c>
      <c r="AX169" s="36">
        <f t="shared" si="43"/>
        <v>0</v>
      </c>
      <c r="AY169" s="154">
        <f t="shared" si="44"/>
        <v>0</v>
      </c>
      <c r="AZ169" s="154">
        <f t="shared" si="45"/>
        <v>0</v>
      </c>
    </row>
    <row r="170" spans="1:52" s="69" customFormat="1" ht="78.75">
      <c r="A170" s="63" t="s">
        <v>175</v>
      </c>
      <c r="B170" s="54" t="s">
        <v>430</v>
      </c>
      <c r="C170" s="63" t="s">
        <v>457</v>
      </c>
      <c r="D170" s="52">
        <v>0.16</v>
      </c>
      <c r="E170" s="36">
        <v>0</v>
      </c>
      <c r="F170" s="154">
        <v>3.0110000000000001</v>
      </c>
      <c r="G170" s="154">
        <v>1.036</v>
      </c>
      <c r="H170" s="154">
        <v>0</v>
      </c>
      <c r="I170" s="154">
        <v>0</v>
      </c>
      <c r="J170" s="154">
        <v>0</v>
      </c>
      <c r="K170" s="154">
        <v>0</v>
      </c>
      <c r="L170" s="154">
        <v>0</v>
      </c>
      <c r="M170" s="154">
        <v>0</v>
      </c>
      <c r="N170" s="154">
        <v>0</v>
      </c>
      <c r="O170" s="154">
        <v>0</v>
      </c>
      <c r="P170" s="154">
        <v>0</v>
      </c>
      <c r="Q170" s="154">
        <v>0</v>
      </c>
      <c r="R170" s="154">
        <v>0.16</v>
      </c>
      <c r="S170" s="154">
        <v>0</v>
      </c>
      <c r="T170" s="154">
        <v>3.0110000000000001</v>
      </c>
      <c r="U170" s="154">
        <v>1.036</v>
      </c>
      <c r="V170" s="154">
        <v>0</v>
      </c>
      <c r="W170" s="154">
        <v>0</v>
      </c>
      <c r="X170" s="154">
        <v>0</v>
      </c>
      <c r="Y170" s="52">
        <v>0</v>
      </c>
      <c r="Z170" s="36">
        <v>0</v>
      </c>
      <c r="AA170" s="154">
        <v>0</v>
      </c>
      <c r="AB170" s="52">
        <v>0</v>
      </c>
      <c r="AC170" s="36">
        <v>0</v>
      </c>
      <c r="AD170" s="154">
        <v>0</v>
      </c>
      <c r="AE170" s="154">
        <v>0</v>
      </c>
      <c r="AF170" s="154">
        <v>0</v>
      </c>
      <c r="AG170" s="154">
        <v>0</v>
      </c>
      <c r="AH170" s="154">
        <v>0</v>
      </c>
      <c r="AI170" s="154">
        <v>0</v>
      </c>
      <c r="AJ170" s="154">
        <v>0</v>
      </c>
      <c r="AK170" s="154">
        <v>0</v>
      </c>
      <c r="AL170" s="154">
        <v>0</v>
      </c>
      <c r="AM170" s="154">
        <v>0</v>
      </c>
      <c r="AN170" s="154">
        <v>0</v>
      </c>
      <c r="AO170" s="154">
        <v>0</v>
      </c>
      <c r="AP170" s="154">
        <v>0</v>
      </c>
      <c r="AQ170" s="154">
        <v>0</v>
      </c>
      <c r="AR170" s="154">
        <v>0</v>
      </c>
      <c r="AS170" s="154">
        <v>0</v>
      </c>
      <c r="AT170" s="154">
        <f t="shared" si="39"/>
        <v>0.16</v>
      </c>
      <c r="AU170" s="154">
        <f t="shared" si="40"/>
        <v>0</v>
      </c>
      <c r="AV170" s="154">
        <f t="shared" si="41"/>
        <v>3.0110000000000001</v>
      </c>
      <c r="AW170" s="52">
        <f t="shared" si="42"/>
        <v>1.036</v>
      </c>
      <c r="AX170" s="36">
        <f t="shared" si="43"/>
        <v>0</v>
      </c>
      <c r="AY170" s="154">
        <f t="shared" si="44"/>
        <v>0</v>
      </c>
      <c r="AZ170" s="154">
        <f t="shared" si="45"/>
        <v>0</v>
      </c>
    </row>
    <row r="171" spans="1:52" s="69" customFormat="1" ht="78.75">
      <c r="A171" s="63" t="s">
        <v>175</v>
      </c>
      <c r="B171" s="54" t="s">
        <v>431</v>
      </c>
      <c r="C171" s="63" t="s">
        <v>458</v>
      </c>
      <c r="D171" s="52">
        <v>0</v>
      </c>
      <c r="E171" s="36">
        <v>0</v>
      </c>
      <c r="F171" s="154">
        <v>1.2250000000000001</v>
      </c>
      <c r="G171" s="154">
        <v>1.7310000000000001</v>
      </c>
      <c r="H171" s="154">
        <v>0</v>
      </c>
      <c r="I171" s="154">
        <v>0</v>
      </c>
      <c r="J171" s="154">
        <v>0</v>
      </c>
      <c r="K171" s="154">
        <v>0</v>
      </c>
      <c r="L171" s="154">
        <v>0</v>
      </c>
      <c r="M171" s="154">
        <v>1.2250000000000001</v>
      </c>
      <c r="N171" s="154">
        <v>1.7310000000000001</v>
      </c>
      <c r="O171" s="154">
        <v>0</v>
      </c>
      <c r="P171" s="154">
        <v>0</v>
      </c>
      <c r="Q171" s="154">
        <v>0</v>
      </c>
      <c r="R171" s="154">
        <v>0</v>
      </c>
      <c r="S171" s="154">
        <v>0</v>
      </c>
      <c r="T171" s="154">
        <v>0</v>
      </c>
      <c r="U171" s="154">
        <v>0</v>
      </c>
      <c r="V171" s="154">
        <v>0</v>
      </c>
      <c r="W171" s="154">
        <v>0</v>
      </c>
      <c r="X171" s="154">
        <v>0</v>
      </c>
      <c r="Y171" s="52">
        <v>0</v>
      </c>
      <c r="Z171" s="36">
        <v>0</v>
      </c>
      <c r="AA171" s="154">
        <v>0</v>
      </c>
      <c r="AB171" s="52">
        <v>0</v>
      </c>
      <c r="AC171" s="36">
        <v>0</v>
      </c>
      <c r="AD171" s="154">
        <v>0</v>
      </c>
      <c r="AE171" s="154">
        <v>0</v>
      </c>
      <c r="AF171" s="154">
        <v>0</v>
      </c>
      <c r="AG171" s="154">
        <v>0</v>
      </c>
      <c r="AH171" s="154">
        <v>0</v>
      </c>
      <c r="AI171" s="154">
        <v>0</v>
      </c>
      <c r="AJ171" s="154">
        <v>0</v>
      </c>
      <c r="AK171" s="154">
        <v>0</v>
      </c>
      <c r="AL171" s="154">
        <v>0</v>
      </c>
      <c r="AM171" s="154">
        <v>0</v>
      </c>
      <c r="AN171" s="154">
        <v>0</v>
      </c>
      <c r="AO171" s="154">
        <v>0</v>
      </c>
      <c r="AP171" s="154">
        <v>0</v>
      </c>
      <c r="AQ171" s="154">
        <v>0</v>
      </c>
      <c r="AR171" s="154">
        <v>0</v>
      </c>
      <c r="AS171" s="154">
        <v>0</v>
      </c>
      <c r="AT171" s="154">
        <f t="shared" si="39"/>
        <v>0</v>
      </c>
      <c r="AU171" s="154">
        <f t="shared" si="40"/>
        <v>0</v>
      </c>
      <c r="AV171" s="154">
        <f t="shared" si="41"/>
        <v>1.2250000000000001</v>
      </c>
      <c r="AW171" s="52">
        <f t="shared" si="42"/>
        <v>1.7310000000000001</v>
      </c>
      <c r="AX171" s="36">
        <f t="shared" si="43"/>
        <v>0</v>
      </c>
      <c r="AY171" s="154">
        <f t="shared" si="44"/>
        <v>0</v>
      </c>
      <c r="AZ171" s="154">
        <f t="shared" si="45"/>
        <v>0</v>
      </c>
    </row>
    <row r="172" spans="1:52" s="69" customFormat="1" ht="63">
      <c r="A172" s="63" t="s">
        <v>175</v>
      </c>
      <c r="B172" s="54" t="s">
        <v>432</v>
      </c>
      <c r="C172" s="63" t="s">
        <v>459</v>
      </c>
      <c r="D172" s="52">
        <v>0.16</v>
      </c>
      <c r="E172" s="36">
        <v>0</v>
      </c>
      <c r="F172" s="154">
        <v>0</v>
      </c>
      <c r="G172" s="154">
        <v>1.401</v>
      </c>
      <c r="H172" s="154">
        <v>0</v>
      </c>
      <c r="I172" s="154">
        <v>0</v>
      </c>
      <c r="J172" s="154">
        <v>0</v>
      </c>
      <c r="K172" s="154">
        <v>0</v>
      </c>
      <c r="L172" s="154">
        <v>0</v>
      </c>
      <c r="M172" s="154">
        <v>0</v>
      </c>
      <c r="N172" s="154">
        <v>0</v>
      </c>
      <c r="O172" s="154">
        <v>0</v>
      </c>
      <c r="P172" s="154">
        <v>0</v>
      </c>
      <c r="Q172" s="154">
        <v>0</v>
      </c>
      <c r="R172" s="154">
        <v>0</v>
      </c>
      <c r="S172" s="154">
        <v>0</v>
      </c>
      <c r="T172" s="154">
        <v>0</v>
      </c>
      <c r="U172" s="154">
        <v>0</v>
      </c>
      <c r="V172" s="154">
        <v>0</v>
      </c>
      <c r="W172" s="154">
        <v>0</v>
      </c>
      <c r="X172" s="154">
        <v>0</v>
      </c>
      <c r="Y172" s="52">
        <v>0</v>
      </c>
      <c r="Z172" s="36">
        <v>0</v>
      </c>
      <c r="AA172" s="154">
        <v>0</v>
      </c>
      <c r="AB172" s="52">
        <v>0</v>
      </c>
      <c r="AC172" s="36">
        <v>0</v>
      </c>
      <c r="AD172" s="154">
        <v>0</v>
      </c>
      <c r="AE172" s="154">
        <v>0</v>
      </c>
      <c r="AF172" s="154">
        <v>0</v>
      </c>
      <c r="AG172" s="154">
        <v>0</v>
      </c>
      <c r="AH172" s="154">
        <v>0</v>
      </c>
      <c r="AI172" s="154">
        <v>0</v>
      </c>
      <c r="AJ172" s="154">
        <v>0</v>
      </c>
      <c r="AK172" s="154">
        <v>0</v>
      </c>
      <c r="AL172" s="154">
        <v>0</v>
      </c>
      <c r="AM172" s="154">
        <v>0</v>
      </c>
      <c r="AN172" s="154">
        <v>0</v>
      </c>
      <c r="AO172" s="154">
        <v>0</v>
      </c>
      <c r="AP172" s="154">
        <v>0</v>
      </c>
      <c r="AQ172" s="154">
        <v>0</v>
      </c>
      <c r="AR172" s="154">
        <v>0</v>
      </c>
      <c r="AS172" s="154">
        <v>0</v>
      </c>
      <c r="AT172" s="154">
        <f t="shared" si="39"/>
        <v>0</v>
      </c>
      <c r="AU172" s="154">
        <f t="shared" si="40"/>
        <v>0</v>
      </c>
      <c r="AV172" s="154">
        <f t="shared" si="41"/>
        <v>0</v>
      </c>
      <c r="AW172" s="52">
        <f t="shared" si="42"/>
        <v>0</v>
      </c>
      <c r="AX172" s="36">
        <f t="shared" si="43"/>
        <v>0</v>
      </c>
      <c r="AY172" s="154">
        <f t="shared" si="44"/>
        <v>0</v>
      </c>
      <c r="AZ172" s="154">
        <f t="shared" si="45"/>
        <v>0</v>
      </c>
    </row>
    <row r="173" spans="1:52" s="103" customFormat="1" ht="63">
      <c r="A173" s="63" t="s">
        <v>175</v>
      </c>
      <c r="B173" s="54" t="s">
        <v>433</v>
      </c>
      <c r="C173" s="63" t="s">
        <v>460</v>
      </c>
      <c r="D173" s="67">
        <v>0</v>
      </c>
      <c r="E173" s="66">
        <v>0</v>
      </c>
      <c r="F173" s="154">
        <v>2.5169999999999999</v>
      </c>
      <c r="G173" s="154">
        <v>0</v>
      </c>
      <c r="H173" s="154">
        <v>0</v>
      </c>
      <c r="I173" s="154">
        <v>0</v>
      </c>
      <c r="J173" s="154">
        <v>0</v>
      </c>
      <c r="K173" s="154">
        <v>0</v>
      </c>
      <c r="L173" s="154">
        <v>0</v>
      </c>
      <c r="M173" s="154">
        <v>0</v>
      </c>
      <c r="N173" s="154">
        <v>0</v>
      </c>
      <c r="O173" s="154">
        <v>0</v>
      </c>
      <c r="P173" s="154">
        <v>0</v>
      </c>
      <c r="Q173" s="154">
        <v>0</v>
      </c>
      <c r="R173" s="154">
        <v>0</v>
      </c>
      <c r="S173" s="154">
        <v>0</v>
      </c>
      <c r="T173" s="154">
        <v>0</v>
      </c>
      <c r="U173" s="154">
        <v>0</v>
      </c>
      <c r="V173" s="154">
        <v>0</v>
      </c>
      <c r="W173" s="154">
        <v>0</v>
      </c>
      <c r="X173" s="154">
        <v>0</v>
      </c>
      <c r="Y173" s="67">
        <v>0</v>
      </c>
      <c r="Z173" s="66">
        <v>0</v>
      </c>
      <c r="AA173" s="154">
        <v>0</v>
      </c>
      <c r="AB173" s="67">
        <v>0</v>
      </c>
      <c r="AC173" s="66">
        <v>0</v>
      </c>
      <c r="AD173" s="154">
        <v>0</v>
      </c>
      <c r="AE173" s="154">
        <v>0</v>
      </c>
      <c r="AF173" s="154">
        <v>0</v>
      </c>
      <c r="AG173" s="154">
        <v>0</v>
      </c>
      <c r="AH173" s="154">
        <v>0</v>
      </c>
      <c r="AI173" s="154">
        <v>0</v>
      </c>
      <c r="AJ173" s="154">
        <v>0</v>
      </c>
      <c r="AK173" s="154">
        <v>0</v>
      </c>
      <c r="AL173" s="154">
        <v>0</v>
      </c>
      <c r="AM173" s="154">
        <v>0</v>
      </c>
      <c r="AN173" s="154">
        <v>0</v>
      </c>
      <c r="AO173" s="154">
        <v>0</v>
      </c>
      <c r="AP173" s="154">
        <v>0</v>
      </c>
      <c r="AQ173" s="154">
        <v>0</v>
      </c>
      <c r="AR173" s="154">
        <v>0</v>
      </c>
      <c r="AS173" s="154">
        <v>0</v>
      </c>
      <c r="AT173" s="154">
        <f t="shared" si="39"/>
        <v>0</v>
      </c>
      <c r="AU173" s="154">
        <f t="shared" si="40"/>
        <v>0</v>
      </c>
      <c r="AV173" s="154">
        <f t="shared" si="41"/>
        <v>0</v>
      </c>
      <c r="AW173" s="67">
        <f t="shared" si="42"/>
        <v>0</v>
      </c>
      <c r="AX173" s="66">
        <f t="shared" si="43"/>
        <v>0</v>
      </c>
      <c r="AY173" s="154">
        <f t="shared" si="44"/>
        <v>0</v>
      </c>
      <c r="AZ173" s="154">
        <f t="shared" si="45"/>
        <v>0</v>
      </c>
    </row>
    <row r="174" spans="1:52" s="102" customFormat="1" ht="47.25">
      <c r="A174" s="63" t="s">
        <v>175</v>
      </c>
      <c r="B174" s="54" t="s">
        <v>434</v>
      </c>
      <c r="C174" s="63" t="s">
        <v>461</v>
      </c>
      <c r="D174" s="67">
        <v>0.1</v>
      </c>
      <c r="E174" s="66">
        <v>0</v>
      </c>
      <c r="F174" s="154">
        <v>1.069</v>
      </c>
      <c r="G174" s="154">
        <v>0.5</v>
      </c>
      <c r="H174" s="154">
        <v>0</v>
      </c>
      <c r="I174" s="154">
        <v>0</v>
      </c>
      <c r="J174" s="154">
        <v>0</v>
      </c>
      <c r="K174" s="154">
        <v>0</v>
      </c>
      <c r="L174" s="154">
        <v>0</v>
      </c>
      <c r="M174" s="154">
        <v>0</v>
      </c>
      <c r="N174" s="154">
        <v>0</v>
      </c>
      <c r="O174" s="154">
        <v>0</v>
      </c>
      <c r="P174" s="154">
        <v>0</v>
      </c>
      <c r="Q174" s="154">
        <v>0</v>
      </c>
      <c r="R174" s="154">
        <v>0</v>
      </c>
      <c r="S174" s="154">
        <v>0</v>
      </c>
      <c r="T174" s="154">
        <v>0</v>
      </c>
      <c r="U174" s="154">
        <v>0</v>
      </c>
      <c r="V174" s="154">
        <v>0</v>
      </c>
      <c r="W174" s="154">
        <v>0</v>
      </c>
      <c r="X174" s="154">
        <v>0</v>
      </c>
      <c r="Y174" s="67">
        <v>0</v>
      </c>
      <c r="Z174" s="66">
        <v>0</v>
      </c>
      <c r="AA174" s="154">
        <v>0</v>
      </c>
      <c r="AB174" s="67">
        <v>0</v>
      </c>
      <c r="AC174" s="66">
        <v>0</v>
      </c>
      <c r="AD174" s="154">
        <v>0</v>
      </c>
      <c r="AE174" s="154">
        <v>0</v>
      </c>
      <c r="AF174" s="154">
        <v>0</v>
      </c>
      <c r="AG174" s="154">
        <v>0</v>
      </c>
      <c r="AH174" s="154">
        <v>0</v>
      </c>
      <c r="AI174" s="154">
        <v>0</v>
      </c>
      <c r="AJ174" s="154">
        <v>0</v>
      </c>
      <c r="AK174" s="154">
        <v>0</v>
      </c>
      <c r="AL174" s="154">
        <v>0</v>
      </c>
      <c r="AM174" s="154">
        <v>0</v>
      </c>
      <c r="AN174" s="154">
        <v>0</v>
      </c>
      <c r="AO174" s="154">
        <v>0</v>
      </c>
      <c r="AP174" s="154">
        <v>0</v>
      </c>
      <c r="AQ174" s="154">
        <v>0</v>
      </c>
      <c r="AR174" s="154">
        <v>0</v>
      </c>
      <c r="AS174" s="154">
        <v>0</v>
      </c>
      <c r="AT174" s="154">
        <f t="shared" si="39"/>
        <v>0</v>
      </c>
      <c r="AU174" s="154">
        <f t="shared" si="40"/>
        <v>0</v>
      </c>
      <c r="AV174" s="154">
        <f t="shared" si="41"/>
        <v>0</v>
      </c>
      <c r="AW174" s="67">
        <f t="shared" si="42"/>
        <v>0</v>
      </c>
      <c r="AX174" s="66">
        <f t="shared" si="43"/>
        <v>0</v>
      </c>
      <c r="AY174" s="154">
        <f t="shared" si="44"/>
        <v>0</v>
      </c>
      <c r="AZ174" s="154">
        <f t="shared" si="45"/>
        <v>0</v>
      </c>
    </row>
    <row r="175" spans="1:52" s="103" customFormat="1" ht="47.25">
      <c r="A175" s="63" t="s">
        <v>175</v>
      </c>
      <c r="B175" s="54" t="s">
        <v>435</v>
      </c>
      <c r="C175" s="63" t="s">
        <v>462</v>
      </c>
      <c r="D175" s="67">
        <v>0</v>
      </c>
      <c r="E175" s="66">
        <v>0</v>
      </c>
      <c r="F175" s="154">
        <v>4.0910000000000002</v>
      </c>
      <c r="G175" s="154">
        <v>0</v>
      </c>
      <c r="H175" s="154">
        <v>0</v>
      </c>
      <c r="I175" s="154">
        <v>0</v>
      </c>
      <c r="J175" s="154">
        <v>0</v>
      </c>
      <c r="K175" s="154">
        <v>0</v>
      </c>
      <c r="L175" s="154">
        <v>0</v>
      </c>
      <c r="M175" s="154">
        <v>4.0910000000000002</v>
      </c>
      <c r="N175" s="154">
        <v>0</v>
      </c>
      <c r="O175" s="154">
        <v>0</v>
      </c>
      <c r="P175" s="154">
        <v>0</v>
      </c>
      <c r="Q175" s="154">
        <v>0</v>
      </c>
      <c r="R175" s="154">
        <v>0</v>
      </c>
      <c r="S175" s="154">
        <v>0</v>
      </c>
      <c r="T175" s="154">
        <v>0</v>
      </c>
      <c r="U175" s="154">
        <v>0</v>
      </c>
      <c r="V175" s="154">
        <v>0</v>
      </c>
      <c r="W175" s="154">
        <v>0</v>
      </c>
      <c r="X175" s="154">
        <v>0</v>
      </c>
      <c r="Y175" s="67">
        <v>0</v>
      </c>
      <c r="Z175" s="66">
        <v>0</v>
      </c>
      <c r="AA175" s="154">
        <v>0</v>
      </c>
      <c r="AB175" s="67">
        <v>0</v>
      </c>
      <c r="AC175" s="66">
        <v>0</v>
      </c>
      <c r="AD175" s="154">
        <v>0</v>
      </c>
      <c r="AE175" s="154">
        <v>0</v>
      </c>
      <c r="AF175" s="154">
        <v>0</v>
      </c>
      <c r="AG175" s="154">
        <v>0</v>
      </c>
      <c r="AH175" s="154">
        <v>0</v>
      </c>
      <c r="AI175" s="154">
        <v>0</v>
      </c>
      <c r="AJ175" s="154">
        <v>0</v>
      </c>
      <c r="AK175" s="154">
        <v>0</v>
      </c>
      <c r="AL175" s="154">
        <v>0</v>
      </c>
      <c r="AM175" s="154">
        <v>0</v>
      </c>
      <c r="AN175" s="154">
        <v>0</v>
      </c>
      <c r="AO175" s="154">
        <v>0</v>
      </c>
      <c r="AP175" s="154">
        <v>0</v>
      </c>
      <c r="AQ175" s="154">
        <v>0</v>
      </c>
      <c r="AR175" s="154">
        <v>0</v>
      </c>
      <c r="AS175" s="154">
        <v>0</v>
      </c>
      <c r="AT175" s="154">
        <f t="shared" si="39"/>
        <v>0</v>
      </c>
      <c r="AU175" s="154">
        <f t="shared" si="40"/>
        <v>0</v>
      </c>
      <c r="AV175" s="154">
        <f t="shared" si="41"/>
        <v>4.0910000000000002</v>
      </c>
      <c r="AW175" s="67">
        <f t="shared" si="42"/>
        <v>0</v>
      </c>
      <c r="AX175" s="66">
        <f t="shared" si="43"/>
        <v>0</v>
      </c>
      <c r="AY175" s="154">
        <f t="shared" si="44"/>
        <v>0</v>
      </c>
      <c r="AZ175" s="154">
        <f t="shared" si="45"/>
        <v>0</v>
      </c>
    </row>
    <row r="176" spans="1:52" s="69" customFormat="1" ht="63">
      <c r="A176" s="63" t="s">
        <v>175</v>
      </c>
      <c r="B176" s="54" t="s">
        <v>436</v>
      </c>
      <c r="C176" s="63" t="s">
        <v>463</v>
      </c>
      <c r="D176" s="67">
        <v>0</v>
      </c>
      <c r="E176" s="66">
        <v>0</v>
      </c>
      <c r="F176" s="154">
        <v>0.17399999999999999</v>
      </c>
      <c r="G176" s="154">
        <v>0</v>
      </c>
      <c r="H176" s="154">
        <v>0</v>
      </c>
      <c r="I176" s="154">
        <v>0</v>
      </c>
      <c r="J176" s="154">
        <v>0</v>
      </c>
      <c r="K176" s="154">
        <v>0</v>
      </c>
      <c r="L176" s="154">
        <v>0</v>
      </c>
      <c r="M176" s="154">
        <v>0</v>
      </c>
      <c r="N176" s="154">
        <v>0</v>
      </c>
      <c r="O176" s="154">
        <v>0</v>
      </c>
      <c r="P176" s="154">
        <v>0</v>
      </c>
      <c r="Q176" s="154">
        <v>0</v>
      </c>
      <c r="R176" s="154">
        <v>0</v>
      </c>
      <c r="S176" s="154">
        <v>0</v>
      </c>
      <c r="T176" s="154">
        <v>0</v>
      </c>
      <c r="U176" s="154">
        <v>0</v>
      </c>
      <c r="V176" s="154">
        <v>0</v>
      </c>
      <c r="W176" s="154">
        <v>0</v>
      </c>
      <c r="X176" s="154">
        <v>0</v>
      </c>
      <c r="Y176" s="67">
        <v>0</v>
      </c>
      <c r="Z176" s="66">
        <v>0</v>
      </c>
      <c r="AA176" s="154">
        <v>0</v>
      </c>
      <c r="AB176" s="67">
        <v>0</v>
      </c>
      <c r="AC176" s="66">
        <v>0</v>
      </c>
      <c r="AD176" s="154">
        <v>0</v>
      </c>
      <c r="AE176" s="154">
        <v>0</v>
      </c>
      <c r="AF176" s="154">
        <v>0</v>
      </c>
      <c r="AG176" s="154">
        <v>0</v>
      </c>
      <c r="AH176" s="154">
        <v>0</v>
      </c>
      <c r="AI176" s="154">
        <v>0</v>
      </c>
      <c r="AJ176" s="154">
        <v>0</v>
      </c>
      <c r="AK176" s="154">
        <v>0</v>
      </c>
      <c r="AL176" s="154">
        <v>0</v>
      </c>
      <c r="AM176" s="154">
        <v>0</v>
      </c>
      <c r="AN176" s="154">
        <v>0</v>
      </c>
      <c r="AO176" s="154">
        <v>0</v>
      </c>
      <c r="AP176" s="154">
        <v>0</v>
      </c>
      <c r="AQ176" s="154">
        <v>0</v>
      </c>
      <c r="AR176" s="154">
        <v>0</v>
      </c>
      <c r="AS176" s="154">
        <v>0</v>
      </c>
      <c r="AT176" s="154">
        <f t="shared" si="39"/>
        <v>0</v>
      </c>
      <c r="AU176" s="154">
        <f t="shared" si="40"/>
        <v>0</v>
      </c>
      <c r="AV176" s="154">
        <f t="shared" si="41"/>
        <v>0</v>
      </c>
      <c r="AW176" s="67">
        <f t="shared" si="42"/>
        <v>0</v>
      </c>
      <c r="AX176" s="66">
        <f t="shared" si="43"/>
        <v>0</v>
      </c>
      <c r="AY176" s="154">
        <f t="shared" si="44"/>
        <v>0</v>
      </c>
      <c r="AZ176" s="154">
        <f t="shared" si="45"/>
        <v>0</v>
      </c>
    </row>
    <row r="177" spans="1:52" s="103" customFormat="1" ht="63">
      <c r="A177" s="133" t="s">
        <v>175</v>
      </c>
      <c r="B177" s="134" t="s">
        <v>538</v>
      </c>
      <c r="C177" s="133" t="s">
        <v>539</v>
      </c>
      <c r="D177" s="155">
        <v>0.16</v>
      </c>
      <c r="E177" s="154">
        <v>0</v>
      </c>
      <c r="F177" s="154">
        <v>0.189</v>
      </c>
      <c r="G177" s="154">
        <v>0</v>
      </c>
      <c r="H177" s="154">
        <v>0.17899999999999999</v>
      </c>
      <c r="I177" s="154">
        <v>0</v>
      </c>
      <c r="J177" s="154">
        <v>0</v>
      </c>
      <c r="K177" s="154">
        <v>0</v>
      </c>
      <c r="L177" s="154">
        <v>0</v>
      </c>
      <c r="M177" s="154">
        <v>0</v>
      </c>
      <c r="N177" s="154">
        <v>0</v>
      </c>
      <c r="O177" s="154">
        <v>0</v>
      </c>
      <c r="P177" s="154">
        <v>0</v>
      </c>
      <c r="Q177" s="154">
        <v>0</v>
      </c>
      <c r="R177" s="154">
        <v>0.16</v>
      </c>
      <c r="S177" s="154">
        <v>0</v>
      </c>
      <c r="T177" s="154">
        <v>0.189</v>
      </c>
      <c r="U177" s="154">
        <v>0</v>
      </c>
      <c r="V177" s="154">
        <v>0.17899999999999999</v>
      </c>
      <c r="W177" s="154">
        <v>0</v>
      </c>
      <c r="X177" s="154">
        <v>0</v>
      </c>
      <c r="Y177" s="155">
        <v>0</v>
      </c>
      <c r="Z177" s="154">
        <v>0</v>
      </c>
      <c r="AA177" s="154">
        <v>0</v>
      </c>
      <c r="AB177" s="155">
        <v>0</v>
      </c>
      <c r="AC177" s="154">
        <v>0</v>
      </c>
      <c r="AD177" s="154">
        <v>0</v>
      </c>
      <c r="AE177" s="154">
        <v>0</v>
      </c>
      <c r="AF177" s="154">
        <v>0</v>
      </c>
      <c r="AG177" s="154">
        <v>0</v>
      </c>
      <c r="AH177" s="154">
        <v>0</v>
      </c>
      <c r="AI177" s="154">
        <v>0</v>
      </c>
      <c r="AJ177" s="154">
        <v>0</v>
      </c>
      <c r="AK177" s="154">
        <v>0</v>
      </c>
      <c r="AL177" s="154">
        <v>0</v>
      </c>
      <c r="AM177" s="154">
        <v>0</v>
      </c>
      <c r="AN177" s="154">
        <v>0</v>
      </c>
      <c r="AO177" s="154">
        <v>0</v>
      </c>
      <c r="AP177" s="154">
        <v>0</v>
      </c>
      <c r="AQ177" s="154">
        <v>0</v>
      </c>
      <c r="AR177" s="154">
        <v>0</v>
      </c>
      <c r="AS177" s="154">
        <v>0</v>
      </c>
      <c r="AT177" s="154">
        <f t="shared" si="39"/>
        <v>0.16</v>
      </c>
      <c r="AU177" s="154">
        <f t="shared" si="40"/>
        <v>0</v>
      </c>
      <c r="AV177" s="154">
        <f t="shared" si="41"/>
        <v>0.189</v>
      </c>
      <c r="AW177" s="155">
        <f t="shared" si="42"/>
        <v>0</v>
      </c>
      <c r="AX177" s="154">
        <f t="shared" si="43"/>
        <v>0.17899999999999999</v>
      </c>
      <c r="AY177" s="154">
        <f t="shared" si="44"/>
        <v>0</v>
      </c>
      <c r="AZ177" s="154">
        <f t="shared" si="45"/>
        <v>0</v>
      </c>
    </row>
    <row r="178" spans="1:52" s="103" customFormat="1" ht="63">
      <c r="A178" s="63" t="s">
        <v>175</v>
      </c>
      <c r="B178" s="54" t="s">
        <v>540</v>
      </c>
      <c r="C178" s="63" t="s">
        <v>541</v>
      </c>
      <c r="D178" s="52">
        <v>0</v>
      </c>
      <c r="E178" s="36">
        <v>0</v>
      </c>
      <c r="F178" s="154">
        <v>0.38500000000000001</v>
      </c>
      <c r="G178" s="154">
        <v>0.14599999999999999</v>
      </c>
      <c r="H178" s="154">
        <v>0</v>
      </c>
      <c r="I178" s="154">
        <v>0</v>
      </c>
      <c r="J178" s="154">
        <v>0</v>
      </c>
      <c r="K178" s="154">
        <v>0</v>
      </c>
      <c r="L178" s="154">
        <v>0</v>
      </c>
      <c r="M178" s="154">
        <v>0</v>
      </c>
      <c r="N178" s="154">
        <v>0</v>
      </c>
      <c r="O178" s="154">
        <v>0</v>
      </c>
      <c r="P178" s="154">
        <v>0</v>
      </c>
      <c r="Q178" s="154">
        <v>0</v>
      </c>
      <c r="R178" s="154">
        <v>0</v>
      </c>
      <c r="S178" s="154">
        <v>0</v>
      </c>
      <c r="T178" s="154">
        <v>0.38500000000000001</v>
      </c>
      <c r="U178" s="154">
        <v>0.14599999999999999</v>
      </c>
      <c r="V178" s="154">
        <v>0</v>
      </c>
      <c r="W178" s="154">
        <v>0</v>
      </c>
      <c r="X178" s="154">
        <v>0</v>
      </c>
      <c r="Y178" s="52">
        <v>0</v>
      </c>
      <c r="Z178" s="36">
        <v>0</v>
      </c>
      <c r="AA178" s="154">
        <v>0</v>
      </c>
      <c r="AB178" s="52">
        <v>0</v>
      </c>
      <c r="AC178" s="36">
        <v>0</v>
      </c>
      <c r="AD178" s="154">
        <v>0</v>
      </c>
      <c r="AE178" s="154">
        <v>0</v>
      </c>
      <c r="AF178" s="154">
        <v>0</v>
      </c>
      <c r="AG178" s="154">
        <v>0</v>
      </c>
      <c r="AH178" s="154">
        <v>0</v>
      </c>
      <c r="AI178" s="154">
        <v>0</v>
      </c>
      <c r="AJ178" s="154">
        <v>0</v>
      </c>
      <c r="AK178" s="154">
        <v>0</v>
      </c>
      <c r="AL178" s="154">
        <v>0</v>
      </c>
      <c r="AM178" s="154">
        <v>0</v>
      </c>
      <c r="AN178" s="154">
        <v>0</v>
      </c>
      <c r="AO178" s="154">
        <v>0</v>
      </c>
      <c r="AP178" s="154">
        <v>0</v>
      </c>
      <c r="AQ178" s="154">
        <v>0</v>
      </c>
      <c r="AR178" s="154">
        <v>0</v>
      </c>
      <c r="AS178" s="154">
        <v>0</v>
      </c>
      <c r="AT178" s="154">
        <f t="shared" si="39"/>
        <v>0</v>
      </c>
      <c r="AU178" s="154">
        <f t="shared" si="40"/>
        <v>0</v>
      </c>
      <c r="AV178" s="154">
        <f t="shared" si="41"/>
        <v>0.38500000000000001</v>
      </c>
      <c r="AW178" s="52">
        <f t="shared" si="42"/>
        <v>0.14599999999999999</v>
      </c>
      <c r="AX178" s="36">
        <f t="shared" si="43"/>
        <v>0</v>
      </c>
      <c r="AY178" s="154">
        <f t="shared" si="44"/>
        <v>0</v>
      </c>
      <c r="AZ178" s="154">
        <f t="shared" si="45"/>
        <v>0</v>
      </c>
    </row>
    <row r="179" spans="1:52" s="103" customFormat="1" ht="47.25">
      <c r="A179" s="63" t="s">
        <v>175</v>
      </c>
      <c r="B179" s="54" t="s">
        <v>1696</v>
      </c>
      <c r="C179" s="63" t="s">
        <v>542</v>
      </c>
      <c r="D179" s="52">
        <v>0</v>
      </c>
      <c r="E179" s="36">
        <v>0</v>
      </c>
      <c r="F179" s="154">
        <v>0</v>
      </c>
      <c r="G179" s="154">
        <v>0</v>
      </c>
      <c r="H179" s="154">
        <v>0</v>
      </c>
      <c r="I179" s="154">
        <v>0</v>
      </c>
      <c r="J179" s="154">
        <v>0</v>
      </c>
      <c r="K179" s="154">
        <v>0</v>
      </c>
      <c r="L179" s="154">
        <v>0</v>
      </c>
      <c r="M179" s="154">
        <v>0</v>
      </c>
      <c r="N179" s="154">
        <v>0</v>
      </c>
      <c r="O179" s="154">
        <v>0</v>
      </c>
      <c r="P179" s="154">
        <v>0</v>
      </c>
      <c r="Q179" s="154">
        <v>0</v>
      </c>
      <c r="R179" s="154">
        <v>0</v>
      </c>
      <c r="S179" s="154">
        <v>0</v>
      </c>
      <c r="T179" s="154">
        <v>0</v>
      </c>
      <c r="U179" s="154">
        <v>0</v>
      </c>
      <c r="V179" s="154">
        <v>0</v>
      </c>
      <c r="W179" s="154">
        <v>0</v>
      </c>
      <c r="X179" s="154">
        <v>0</v>
      </c>
      <c r="Y179" s="52">
        <v>0</v>
      </c>
      <c r="Z179" s="36">
        <v>0</v>
      </c>
      <c r="AA179" s="154">
        <v>0</v>
      </c>
      <c r="AB179" s="52">
        <v>0</v>
      </c>
      <c r="AC179" s="36">
        <v>0</v>
      </c>
      <c r="AD179" s="154">
        <v>0</v>
      </c>
      <c r="AE179" s="154">
        <v>0</v>
      </c>
      <c r="AF179" s="154">
        <v>0</v>
      </c>
      <c r="AG179" s="154">
        <v>0</v>
      </c>
      <c r="AH179" s="154">
        <v>0</v>
      </c>
      <c r="AI179" s="154">
        <v>0</v>
      </c>
      <c r="AJ179" s="154">
        <v>0</v>
      </c>
      <c r="AK179" s="154">
        <v>0</v>
      </c>
      <c r="AL179" s="154">
        <v>0</v>
      </c>
      <c r="AM179" s="154">
        <v>0</v>
      </c>
      <c r="AN179" s="154">
        <v>0</v>
      </c>
      <c r="AO179" s="154">
        <v>0</v>
      </c>
      <c r="AP179" s="154">
        <v>0</v>
      </c>
      <c r="AQ179" s="154">
        <v>0</v>
      </c>
      <c r="AR179" s="154">
        <v>0</v>
      </c>
      <c r="AS179" s="154">
        <v>0</v>
      </c>
      <c r="AT179" s="154">
        <f t="shared" si="39"/>
        <v>0</v>
      </c>
      <c r="AU179" s="154">
        <f t="shared" si="40"/>
        <v>0</v>
      </c>
      <c r="AV179" s="154">
        <f t="shared" si="41"/>
        <v>0</v>
      </c>
      <c r="AW179" s="52">
        <f t="shared" si="42"/>
        <v>0</v>
      </c>
      <c r="AX179" s="36">
        <f t="shared" si="43"/>
        <v>0</v>
      </c>
      <c r="AY179" s="154">
        <f t="shared" si="44"/>
        <v>0</v>
      </c>
      <c r="AZ179" s="154">
        <f t="shared" si="45"/>
        <v>0</v>
      </c>
    </row>
    <row r="180" spans="1:52" s="103" customFormat="1" ht="47.25">
      <c r="A180" s="63" t="s">
        <v>175</v>
      </c>
      <c r="B180" s="54" t="s">
        <v>543</v>
      </c>
      <c r="C180" s="63" t="s">
        <v>544</v>
      </c>
      <c r="D180" s="67">
        <v>0</v>
      </c>
      <c r="E180" s="66">
        <v>0</v>
      </c>
      <c r="F180" s="154">
        <v>0.42899999999999999</v>
      </c>
      <c r="G180" s="154">
        <v>0</v>
      </c>
      <c r="H180" s="154">
        <v>0</v>
      </c>
      <c r="I180" s="154">
        <v>0</v>
      </c>
      <c r="J180" s="154">
        <v>0</v>
      </c>
      <c r="K180" s="154">
        <v>0</v>
      </c>
      <c r="L180" s="154">
        <v>0</v>
      </c>
      <c r="M180" s="154">
        <v>0</v>
      </c>
      <c r="N180" s="154">
        <v>0</v>
      </c>
      <c r="O180" s="154">
        <v>0</v>
      </c>
      <c r="P180" s="154">
        <v>0</v>
      </c>
      <c r="Q180" s="154">
        <v>0</v>
      </c>
      <c r="R180" s="154">
        <v>0</v>
      </c>
      <c r="S180" s="154">
        <v>0</v>
      </c>
      <c r="T180" s="154">
        <v>0.42899999999999999</v>
      </c>
      <c r="U180" s="154">
        <v>0</v>
      </c>
      <c r="V180" s="154">
        <v>0</v>
      </c>
      <c r="W180" s="154">
        <v>0</v>
      </c>
      <c r="X180" s="154">
        <v>0</v>
      </c>
      <c r="Y180" s="67">
        <v>0</v>
      </c>
      <c r="Z180" s="66">
        <v>0</v>
      </c>
      <c r="AA180" s="154">
        <v>0</v>
      </c>
      <c r="AB180" s="67">
        <v>0</v>
      </c>
      <c r="AC180" s="66">
        <v>0</v>
      </c>
      <c r="AD180" s="154">
        <v>0</v>
      </c>
      <c r="AE180" s="154">
        <v>0</v>
      </c>
      <c r="AF180" s="154">
        <v>0</v>
      </c>
      <c r="AG180" s="154">
        <v>0</v>
      </c>
      <c r="AH180" s="154">
        <v>0</v>
      </c>
      <c r="AI180" s="154">
        <v>0</v>
      </c>
      <c r="AJ180" s="154">
        <v>0</v>
      </c>
      <c r="AK180" s="154">
        <v>0</v>
      </c>
      <c r="AL180" s="154">
        <v>0</v>
      </c>
      <c r="AM180" s="154">
        <v>0</v>
      </c>
      <c r="AN180" s="154">
        <v>0</v>
      </c>
      <c r="AO180" s="154">
        <v>0</v>
      </c>
      <c r="AP180" s="154">
        <v>0</v>
      </c>
      <c r="AQ180" s="154">
        <v>0</v>
      </c>
      <c r="AR180" s="154">
        <v>0</v>
      </c>
      <c r="AS180" s="154">
        <v>0</v>
      </c>
      <c r="AT180" s="154">
        <f t="shared" si="39"/>
        <v>0</v>
      </c>
      <c r="AU180" s="154">
        <f t="shared" si="40"/>
        <v>0</v>
      </c>
      <c r="AV180" s="154">
        <f t="shared" si="41"/>
        <v>0.42899999999999999</v>
      </c>
      <c r="AW180" s="67">
        <f t="shared" si="42"/>
        <v>0</v>
      </c>
      <c r="AX180" s="66">
        <f t="shared" si="43"/>
        <v>0</v>
      </c>
      <c r="AY180" s="154">
        <f t="shared" si="44"/>
        <v>0</v>
      </c>
      <c r="AZ180" s="154">
        <f t="shared" si="45"/>
        <v>0</v>
      </c>
    </row>
    <row r="181" spans="1:52" s="102" customFormat="1" ht="63">
      <c r="A181" s="63" t="s">
        <v>175</v>
      </c>
      <c r="B181" s="54" t="s">
        <v>545</v>
      </c>
      <c r="C181" s="63" t="s">
        <v>546</v>
      </c>
      <c r="D181" s="67">
        <v>0</v>
      </c>
      <c r="E181" s="66">
        <v>0</v>
      </c>
      <c r="F181" s="154">
        <v>0</v>
      </c>
      <c r="G181" s="154">
        <v>0</v>
      </c>
      <c r="H181" s="154">
        <v>0</v>
      </c>
      <c r="I181" s="154">
        <v>0</v>
      </c>
      <c r="J181" s="154">
        <v>0</v>
      </c>
      <c r="K181" s="154">
        <v>0</v>
      </c>
      <c r="L181" s="154">
        <v>0</v>
      </c>
      <c r="M181" s="154">
        <v>0</v>
      </c>
      <c r="N181" s="154">
        <v>0</v>
      </c>
      <c r="O181" s="154">
        <v>0</v>
      </c>
      <c r="P181" s="154">
        <v>0</v>
      </c>
      <c r="Q181" s="154">
        <v>0</v>
      </c>
      <c r="R181" s="154">
        <v>0</v>
      </c>
      <c r="S181" s="154">
        <v>0</v>
      </c>
      <c r="T181" s="154">
        <v>0</v>
      </c>
      <c r="U181" s="154">
        <v>0</v>
      </c>
      <c r="V181" s="154">
        <v>0</v>
      </c>
      <c r="W181" s="154">
        <v>0</v>
      </c>
      <c r="X181" s="154">
        <v>0</v>
      </c>
      <c r="Y181" s="67">
        <v>0</v>
      </c>
      <c r="Z181" s="66">
        <v>0</v>
      </c>
      <c r="AA181" s="154">
        <v>0</v>
      </c>
      <c r="AB181" s="67">
        <v>0</v>
      </c>
      <c r="AC181" s="66">
        <v>0</v>
      </c>
      <c r="AD181" s="154">
        <v>0</v>
      </c>
      <c r="AE181" s="154">
        <v>0</v>
      </c>
      <c r="AF181" s="154">
        <v>0</v>
      </c>
      <c r="AG181" s="154">
        <v>0</v>
      </c>
      <c r="AH181" s="154">
        <v>0</v>
      </c>
      <c r="AI181" s="154">
        <v>0</v>
      </c>
      <c r="AJ181" s="154">
        <v>0</v>
      </c>
      <c r="AK181" s="154">
        <v>0</v>
      </c>
      <c r="AL181" s="154">
        <v>0</v>
      </c>
      <c r="AM181" s="154">
        <v>0</v>
      </c>
      <c r="AN181" s="154">
        <v>0</v>
      </c>
      <c r="AO181" s="154">
        <v>0</v>
      </c>
      <c r="AP181" s="154">
        <v>0</v>
      </c>
      <c r="AQ181" s="154">
        <v>0</v>
      </c>
      <c r="AR181" s="154">
        <v>0</v>
      </c>
      <c r="AS181" s="154">
        <v>0</v>
      </c>
      <c r="AT181" s="154">
        <f t="shared" si="39"/>
        <v>0</v>
      </c>
      <c r="AU181" s="154">
        <f t="shared" si="40"/>
        <v>0</v>
      </c>
      <c r="AV181" s="154">
        <f t="shared" si="41"/>
        <v>0</v>
      </c>
      <c r="AW181" s="67">
        <f t="shared" si="42"/>
        <v>0</v>
      </c>
      <c r="AX181" s="66">
        <f t="shared" si="43"/>
        <v>0</v>
      </c>
      <c r="AY181" s="154">
        <f t="shared" si="44"/>
        <v>0</v>
      </c>
      <c r="AZ181" s="154">
        <f t="shared" si="45"/>
        <v>0</v>
      </c>
    </row>
    <row r="182" spans="1:52" s="103" customFormat="1" ht="31.5">
      <c r="A182" s="63" t="s">
        <v>175</v>
      </c>
      <c r="B182" s="54" t="s">
        <v>547</v>
      </c>
      <c r="C182" s="63" t="s">
        <v>548</v>
      </c>
      <c r="D182" s="67">
        <v>0</v>
      </c>
      <c r="E182" s="66">
        <v>0</v>
      </c>
      <c r="F182" s="154">
        <v>1.4079999999999999</v>
      </c>
      <c r="G182" s="154">
        <v>0.51100000000000001</v>
      </c>
      <c r="H182" s="154">
        <v>0</v>
      </c>
      <c r="I182" s="154">
        <v>0</v>
      </c>
      <c r="J182" s="154">
        <v>0</v>
      </c>
      <c r="K182" s="154">
        <v>0</v>
      </c>
      <c r="L182" s="154">
        <v>0</v>
      </c>
      <c r="M182" s="154">
        <v>1.4079999999999999</v>
      </c>
      <c r="N182" s="154">
        <v>0.51100000000000001</v>
      </c>
      <c r="O182" s="154">
        <v>0</v>
      </c>
      <c r="P182" s="154">
        <v>0</v>
      </c>
      <c r="Q182" s="154">
        <v>0</v>
      </c>
      <c r="R182" s="154">
        <v>0</v>
      </c>
      <c r="S182" s="154">
        <v>0</v>
      </c>
      <c r="T182" s="154">
        <v>0</v>
      </c>
      <c r="U182" s="154">
        <v>0</v>
      </c>
      <c r="V182" s="154">
        <v>0</v>
      </c>
      <c r="W182" s="154">
        <v>0</v>
      </c>
      <c r="X182" s="154">
        <v>0</v>
      </c>
      <c r="Y182" s="67">
        <v>0</v>
      </c>
      <c r="Z182" s="66">
        <v>0</v>
      </c>
      <c r="AA182" s="154">
        <v>0</v>
      </c>
      <c r="AB182" s="67">
        <v>0</v>
      </c>
      <c r="AC182" s="66">
        <v>0</v>
      </c>
      <c r="AD182" s="154">
        <v>0</v>
      </c>
      <c r="AE182" s="154">
        <v>0</v>
      </c>
      <c r="AF182" s="154">
        <v>0</v>
      </c>
      <c r="AG182" s="154">
        <v>0</v>
      </c>
      <c r="AH182" s="154">
        <v>0</v>
      </c>
      <c r="AI182" s="154">
        <v>0</v>
      </c>
      <c r="AJ182" s="154">
        <v>0</v>
      </c>
      <c r="AK182" s="154">
        <v>0</v>
      </c>
      <c r="AL182" s="154">
        <v>0</v>
      </c>
      <c r="AM182" s="154">
        <v>0</v>
      </c>
      <c r="AN182" s="154">
        <v>0</v>
      </c>
      <c r="AO182" s="154">
        <v>0</v>
      </c>
      <c r="AP182" s="154">
        <v>0</v>
      </c>
      <c r="AQ182" s="154">
        <v>0</v>
      </c>
      <c r="AR182" s="154">
        <v>0</v>
      </c>
      <c r="AS182" s="154">
        <v>0</v>
      </c>
      <c r="AT182" s="154">
        <f t="shared" si="39"/>
        <v>0</v>
      </c>
      <c r="AU182" s="154">
        <f t="shared" si="40"/>
        <v>0</v>
      </c>
      <c r="AV182" s="154">
        <f t="shared" si="41"/>
        <v>1.4079999999999999</v>
      </c>
      <c r="AW182" s="67">
        <f t="shared" si="42"/>
        <v>0.51100000000000001</v>
      </c>
      <c r="AX182" s="66">
        <f t="shared" si="43"/>
        <v>0</v>
      </c>
      <c r="AY182" s="154">
        <f t="shared" si="44"/>
        <v>0</v>
      </c>
      <c r="AZ182" s="154">
        <f t="shared" si="45"/>
        <v>0</v>
      </c>
    </row>
    <row r="183" spans="1:52" s="69" customFormat="1" ht="63">
      <c r="A183" s="63" t="s">
        <v>175</v>
      </c>
      <c r="B183" s="54" t="s">
        <v>549</v>
      </c>
      <c r="C183" s="63" t="s">
        <v>550</v>
      </c>
      <c r="D183" s="52">
        <v>0</v>
      </c>
      <c r="E183" s="36">
        <v>0</v>
      </c>
      <c r="F183" s="154">
        <v>0</v>
      </c>
      <c r="G183" s="154">
        <v>0</v>
      </c>
      <c r="H183" s="154">
        <v>0</v>
      </c>
      <c r="I183" s="154">
        <v>0</v>
      </c>
      <c r="J183" s="154">
        <v>0</v>
      </c>
      <c r="K183" s="154">
        <v>0</v>
      </c>
      <c r="L183" s="154">
        <v>0</v>
      </c>
      <c r="M183" s="154">
        <v>0</v>
      </c>
      <c r="N183" s="154">
        <v>0</v>
      </c>
      <c r="O183" s="154">
        <v>0</v>
      </c>
      <c r="P183" s="154">
        <v>0</v>
      </c>
      <c r="Q183" s="154">
        <v>0</v>
      </c>
      <c r="R183" s="154">
        <v>0</v>
      </c>
      <c r="S183" s="154">
        <v>0</v>
      </c>
      <c r="T183" s="154">
        <v>0</v>
      </c>
      <c r="U183" s="154">
        <v>0</v>
      </c>
      <c r="V183" s="154">
        <v>0</v>
      </c>
      <c r="W183" s="154">
        <v>0</v>
      </c>
      <c r="X183" s="154">
        <v>0</v>
      </c>
      <c r="Y183" s="52">
        <v>0</v>
      </c>
      <c r="Z183" s="36">
        <v>0</v>
      </c>
      <c r="AA183" s="154">
        <v>0</v>
      </c>
      <c r="AB183" s="52">
        <v>0</v>
      </c>
      <c r="AC183" s="36">
        <v>0</v>
      </c>
      <c r="AD183" s="154">
        <v>0</v>
      </c>
      <c r="AE183" s="154">
        <v>0</v>
      </c>
      <c r="AF183" s="154">
        <v>0</v>
      </c>
      <c r="AG183" s="154">
        <v>0</v>
      </c>
      <c r="AH183" s="154">
        <v>0</v>
      </c>
      <c r="AI183" s="154">
        <v>0</v>
      </c>
      <c r="AJ183" s="154">
        <v>0</v>
      </c>
      <c r="AK183" s="154">
        <v>0</v>
      </c>
      <c r="AL183" s="154">
        <v>0</v>
      </c>
      <c r="AM183" s="154">
        <v>0</v>
      </c>
      <c r="AN183" s="154">
        <v>0</v>
      </c>
      <c r="AO183" s="154">
        <v>0</v>
      </c>
      <c r="AP183" s="154">
        <v>0</v>
      </c>
      <c r="AQ183" s="154">
        <v>0</v>
      </c>
      <c r="AR183" s="154">
        <v>0</v>
      </c>
      <c r="AS183" s="154">
        <v>0</v>
      </c>
      <c r="AT183" s="154">
        <f t="shared" si="39"/>
        <v>0</v>
      </c>
      <c r="AU183" s="154">
        <f t="shared" si="40"/>
        <v>0</v>
      </c>
      <c r="AV183" s="154">
        <f t="shared" si="41"/>
        <v>0</v>
      </c>
      <c r="AW183" s="52">
        <f t="shared" si="42"/>
        <v>0</v>
      </c>
      <c r="AX183" s="36">
        <f t="shared" si="43"/>
        <v>0</v>
      </c>
      <c r="AY183" s="154">
        <f t="shared" si="44"/>
        <v>0</v>
      </c>
      <c r="AZ183" s="154">
        <f t="shared" si="45"/>
        <v>0</v>
      </c>
    </row>
    <row r="184" spans="1:52" s="69" customFormat="1" ht="94.5">
      <c r="A184" s="63" t="s">
        <v>175</v>
      </c>
      <c r="B184" s="54" t="s">
        <v>551</v>
      </c>
      <c r="C184" s="63" t="s">
        <v>552</v>
      </c>
      <c r="D184" s="52">
        <v>0</v>
      </c>
      <c r="E184" s="36">
        <v>0</v>
      </c>
      <c r="F184" s="154">
        <v>0</v>
      </c>
      <c r="G184" s="154">
        <v>0</v>
      </c>
      <c r="H184" s="154">
        <v>0</v>
      </c>
      <c r="I184" s="154">
        <v>0</v>
      </c>
      <c r="J184" s="154">
        <v>0</v>
      </c>
      <c r="K184" s="154">
        <v>0</v>
      </c>
      <c r="L184" s="154">
        <v>0</v>
      </c>
      <c r="M184" s="154">
        <v>0</v>
      </c>
      <c r="N184" s="154">
        <v>0</v>
      </c>
      <c r="O184" s="154">
        <v>0</v>
      </c>
      <c r="P184" s="154">
        <v>0</v>
      </c>
      <c r="Q184" s="154">
        <v>0</v>
      </c>
      <c r="R184" s="154">
        <v>0</v>
      </c>
      <c r="S184" s="154">
        <v>0</v>
      </c>
      <c r="T184" s="154">
        <v>0</v>
      </c>
      <c r="U184" s="154">
        <v>0</v>
      </c>
      <c r="V184" s="154">
        <v>0</v>
      </c>
      <c r="W184" s="154">
        <v>0</v>
      </c>
      <c r="X184" s="154">
        <v>0</v>
      </c>
      <c r="Y184" s="52">
        <v>0</v>
      </c>
      <c r="Z184" s="36">
        <v>0</v>
      </c>
      <c r="AA184" s="154">
        <v>0</v>
      </c>
      <c r="AB184" s="52">
        <v>0</v>
      </c>
      <c r="AC184" s="36">
        <v>0</v>
      </c>
      <c r="AD184" s="154">
        <v>0</v>
      </c>
      <c r="AE184" s="154">
        <v>0</v>
      </c>
      <c r="AF184" s="154">
        <v>0</v>
      </c>
      <c r="AG184" s="154">
        <v>0</v>
      </c>
      <c r="AH184" s="154">
        <v>0</v>
      </c>
      <c r="AI184" s="154">
        <v>0</v>
      </c>
      <c r="AJ184" s="154">
        <v>0</v>
      </c>
      <c r="AK184" s="154">
        <v>0</v>
      </c>
      <c r="AL184" s="154">
        <v>0</v>
      </c>
      <c r="AM184" s="154">
        <v>0</v>
      </c>
      <c r="AN184" s="154">
        <v>0</v>
      </c>
      <c r="AO184" s="154">
        <v>0</v>
      </c>
      <c r="AP184" s="154">
        <v>0</v>
      </c>
      <c r="AQ184" s="154">
        <v>0</v>
      </c>
      <c r="AR184" s="154">
        <v>0</v>
      </c>
      <c r="AS184" s="154">
        <v>0</v>
      </c>
      <c r="AT184" s="154">
        <f t="shared" si="39"/>
        <v>0</v>
      </c>
      <c r="AU184" s="154">
        <f t="shared" si="40"/>
        <v>0</v>
      </c>
      <c r="AV184" s="154">
        <f t="shared" si="41"/>
        <v>0</v>
      </c>
      <c r="AW184" s="52">
        <f t="shared" si="42"/>
        <v>0</v>
      </c>
      <c r="AX184" s="36">
        <f t="shared" si="43"/>
        <v>0</v>
      </c>
      <c r="AY184" s="154">
        <f t="shared" si="44"/>
        <v>0</v>
      </c>
      <c r="AZ184" s="154">
        <f t="shared" si="45"/>
        <v>0</v>
      </c>
    </row>
    <row r="185" spans="1:52" s="69" customFormat="1" ht="78.75">
      <c r="A185" s="63" t="s">
        <v>175</v>
      </c>
      <c r="B185" s="54" t="s">
        <v>553</v>
      </c>
      <c r="C185" s="63" t="s">
        <v>554</v>
      </c>
      <c r="D185" s="52">
        <v>0</v>
      </c>
      <c r="E185" s="36">
        <v>0</v>
      </c>
      <c r="F185" s="154">
        <v>0</v>
      </c>
      <c r="G185" s="154">
        <v>0</v>
      </c>
      <c r="H185" s="154">
        <v>0</v>
      </c>
      <c r="I185" s="154">
        <v>0</v>
      </c>
      <c r="J185" s="154">
        <v>0</v>
      </c>
      <c r="K185" s="154">
        <v>0</v>
      </c>
      <c r="L185" s="154">
        <v>0</v>
      </c>
      <c r="M185" s="154">
        <v>0</v>
      </c>
      <c r="N185" s="154">
        <v>0</v>
      </c>
      <c r="O185" s="154">
        <v>0</v>
      </c>
      <c r="P185" s="154">
        <v>0</v>
      </c>
      <c r="Q185" s="154">
        <v>0</v>
      </c>
      <c r="R185" s="154">
        <v>0</v>
      </c>
      <c r="S185" s="154">
        <v>0</v>
      </c>
      <c r="T185" s="154">
        <v>0</v>
      </c>
      <c r="U185" s="154">
        <v>0</v>
      </c>
      <c r="V185" s="154">
        <v>0</v>
      </c>
      <c r="W185" s="154">
        <v>0</v>
      </c>
      <c r="X185" s="154">
        <v>0</v>
      </c>
      <c r="Y185" s="52">
        <v>0</v>
      </c>
      <c r="Z185" s="36">
        <v>0</v>
      </c>
      <c r="AA185" s="154">
        <v>0</v>
      </c>
      <c r="AB185" s="52">
        <v>0</v>
      </c>
      <c r="AC185" s="36">
        <v>0</v>
      </c>
      <c r="AD185" s="154">
        <v>0</v>
      </c>
      <c r="AE185" s="154">
        <v>0</v>
      </c>
      <c r="AF185" s="154">
        <v>0</v>
      </c>
      <c r="AG185" s="154">
        <v>0</v>
      </c>
      <c r="AH185" s="154">
        <v>0</v>
      </c>
      <c r="AI185" s="154">
        <v>0</v>
      </c>
      <c r="AJ185" s="154">
        <v>0</v>
      </c>
      <c r="AK185" s="154">
        <v>0</v>
      </c>
      <c r="AL185" s="154">
        <v>0</v>
      </c>
      <c r="AM185" s="154">
        <v>0</v>
      </c>
      <c r="AN185" s="154">
        <v>0</v>
      </c>
      <c r="AO185" s="154">
        <v>0</v>
      </c>
      <c r="AP185" s="154">
        <v>0</v>
      </c>
      <c r="AQ185" s="154">
        <v>0</v>
      </c>
      <c r="AR185" s="154">
        <v>0</v>
      </c>
      <c r="AS185" s="154">
        <v>0</v>
      </c>
      <c r="AT185" s="154">
        <f t="shared" si="39"/>
        <v>0</v>
      </c>
      <c r="AU185" s="154">
        <f t="shared" si="40"/>
        <v>0</v>
      </c>
      <c r="AV185" s="154">
        <f t="shared" si="41"/>
        <v>0</v>
      </c>
      <c r="AW185" s="52">
        <f t="shared" si="42"/>
        <v>0</v>
      </c>
      <c r="AX185" s="36">
        <f t="shared" si="43"/>
        <v>0</v>
      </c>
      <c r="AY185" s="154">
        <f t="shared" si="44"/>
        <v>0</v>
      </c>
      <c r="AZ185" s="154">
        <f t="shared" si="45"/>
        <v>0</v>
      </c>
    </row>
    <row r="186" spans="1:52" s="69" customFormat="1" ht="94.5">
      <c r="A186" s="63" t="s">
        <v>175</v>
      </c>
      <c r="B186" s="54" t="s">
        <v>555</v>
      </c>
      <c r="C186" s="63" t="s">
        <v>556</v>
      </c>
      <c r="D186" s="67">
        <v>0</v>
      </c>
      <c r="E186" s="66">
        <v>0</v>
      </c>
      <c r="F186" s="154">
        <v>0</v>
      </c>
      <c r="G186" s="154">
        <v>0</v>
      </c>
      <c r="H186" s="154">
        <v>0</v>
      </c>
      <c r="I186" s="154">
        <v>0</v>
      </c>
      <c r="J186" s="154">
        <v>0</v>
      </c>
      <c r="K186" s="154">
        <v>0</v>
      </c>
      <c r="L186" s="154">
        <v>0</v>
      </c>
      <c r="M186" s="154">
        <v>0</v>
      </c>
      <c r="N186" s="154">
        <v>0</v>
      </c>
      <c r="O186" s="154">
        <v>0</v>
      </c>
      <c r="P186" s="154">
        <v>0</v>
      </c>
      <c r="Q186" s="154">
        <v>0</v>
      </c>
      <c r="R186" s="154">
        <v>0</v>
      </c>
      <c r="S186" s="154">
        <v>0</v>
      </c>
      <c r="T186" s="154">
        <v>0</v>
      </c>
      <c r="U186" s="154">
        <v>0</v>
      </c>
      <c r="V186" s="154">
        <v>0</v>
      </c>
      <c r="W186" s="154">
        <v>0</v>
      </c>
      <c r="X186" s="154">
        <v>0</v>
      </c>
      <c r="Y186" s="67">
        <v>0</v>
      </c>
      <c r="Z186" s="66">
        <v>0</v>
      </c>
      <c r="AA186" s="154">
        <v>0</v>
      </c>
      <c r="AB186" s="67">
        <v>0</v>
      </c>
      <c r="AC186" s="66">
        <v>0</v>
      </c>
      <c r="AD186" s="154">
        <v>0</v>
      </c>
      <c r="AE186" s="154">
        <v>0</v>
      </c>
      <c r="AF186" s="154">
        <v>0</v>
      </c>
      <c r="AG186" s="154">
        <v>0</v>
      </c>
      <c r="AH186" s="154">
        <v>0</v>
      </c>
      <c r="AI186" s="154">
        <v>0</v>
      </c>
      <c r="AJ186" s="154">
        <v>0</v>
      </c>
      <c r="AK186" s="154">
        <v>0</v>
      </c>
      <c r="AL186" s="154">
        <v>0</v>
      </c>
      <c r="AM186" s="154">
        <v>0</v>
      </c>
      <c r="AN186" s="154">
        <v>0</v>
      </c>
      <c r="AO186" s="154">
        <v>0</v>
      </c>
      <c r="AP186" s="154">
        <v>0</v>
      </c>
      <c r="AQ186" s="154">
        <v>0</v>
      </c>
      <c r="AR186" s="154">
        <v>0</v>
      </c>
      <c r="AS186" s="154">
        <v>0</v>
      </c>
      <c r="AT186" s="154">
        <f t="shared" si="39"/>
        <v>0</v>
      </c>
      <c r="AU186" s="154">
        <f t="shared" si="40"/>
        <v>0</v>
      </c>
      <c r="AV186" s="154">
        <f t="shared" si="41"/>
        <v>0</v>
      </c>
      <c r="AW186" s="67">
        <f t="shared" si="42"/>
        <v>0</v>
      </c>
      <c r="AX186" s="66">
        <f t="shared" si="43"/>
        <v>0</v>
      </c>
      <c r="AY186" s="154">
        <f t="shared" si="44"/>
        <v>0</v>
      </c>
      <c r="AZ186" s="154">
        <f t="shared" si="45"/>
        <v>0</v>
      </c>
    </row>
    <row r="187" spans="1:52" s="69" customFormat="1" ht="141.75">
      <c r="A187" s="63" t="s">
        <v>175</v>
      </c>
      <c r="B187" s="54" t="s">
        <v>557</v>
      </c>
      <c r="C187" s="63" t="s">
        <v>558</v>
      </c>
      <c r="D187" s="52">
        <v>0</v>
      </c>
      <c r="E187" s="36">
        <v>0</v>
      </c>
      <c r="F187" s="154">
        <v>0</v>
      </c>
      <c r="G187" s="154">
        <v>0</v>
      </c>
      <c r="H187" s="154">
        <v>0</v>
      </c>
      <c r="I187" s="154">
        <v>0</v>
      </c>
      <c r="J187" s="154">
        <v>0</v>
      </c>
      <c r="K187" s="154">
        <v>0</v>
      </c>
      <c r="L187" s="154">
        <v>0</v>
      </c>
      <c r="M187" s="154">
        <v>0</v>
      </c>
      <c r="N187" s="154">
        <v>0</v>
      </c>
      <c r="O187" s="154">
        <v>0</v>
      </c>
      <c r="P187" s="154">
        <v>0</v>
      </c>
      <c r="Q187" s="154">
        <v>0</v>
      </c>
      <c r="R187" s="154">
        <v>0</v>
      </c>
      <c r="S187" s="154">
        <v>0</v>
      </c>
      <c r="T187" s="154">
        <v>0</v>
      </c>
      <c r="U187" s="154">
        <v>0</v>
      </c>
      <c r="V187" s="154">
        <v>0</v>
      </c>
      <c r="W187" s="154">
        <v>0</v>
      </c>
      <c r="X187" s="154">
        <v>0</v>
      </c>
      <c r="Y187" s="52">
        <v>0</v>
      </c>
      <c r="Z187" s="36">
        <v>0</v>
      </c>
      <c r="AA187" s="154">
        <v>0</v>
      </c>
      <c r="AB187" s="52">
        <v>0</v>
      </c>
      <c r="AC187" s="36">
        <v>0</v>
      </c>
      <c r="AD187" s="154">
        <v>0</v>
      </c>
      <c r="AE187" s="154">
        <v>0</v>
      </c>
      <c r="AF187" s="154">
        <v>0</v>
      </c>
      <c r="AG187" s="154">
        <v>0</v>
      </c>
      <c r="AH187" s="154">
        <v>0</v>
      </c>
      <c r="AI187" s="154">
        <v>0</v>
      </c>
      <c r="AJ187" s="154">
        <v>0</v>
      </c>
      <c r="AK187" s="154">
        <v>0</v>
      </c>
      <c r="AL187" s="154">
        <v>0</v>
      </c>
      <c r="AM187" s="154">
        <v>0</v>
      </c>
      <c r="AN187" s="154">
        <v>0</v>
      </c>
      <c r="AO187" s="154">
        <v>0</v>
      </c>
      <c r="AP187" s="154">
        <v>0</v>
      </c>
      <c r="AQ187" s="154">
        <v>0</v>
      </c>
      <c r="AR187" s="154">
        <v>0</v>
      </c>
      <c r="AS187" s="154">
        <v>0</v>
      </c>
      <c r="AT187" s="154">
        <f t="shared" si="39"/>
        <v>0</v>
      </c>
      <c r="AU187" s="154">
        <f t="shared" si="40"/>
        <v>0</v>
      </c>
      <c r="AV187" s="154">
        <f t="shared" si="41"/>
        <v>0</v>
      </c>
      <c r="AW187" s="52">
        <f t="shared" si="42"/>
        <v>0</v>
      </c>
      <c r="AX187" s="36">
        <f t="shared" si="43"/>
        <v>0</v>
      </c>
      <c r="AY187" s="154">
        <f t="shared" si="44"/>
        <v>0</v>
      </c>
      <c r="AZ187" s="154">
        <f t="shared" si="45"/>
        <v>0</v>
      </c>
    </row>
    <row r="188" spans="1:52" s="69" customFormat="1" ht="94.5">
      <c r="A188" s="63" t="s">
        <v>175</v>
      </c>
      <c r="B188" s="54" t="s">
        <v>1697</v>
      </c>
      <c r="C188" s="63" t="s">
        <v>559</v>
      </c>
      <c r="D188" s="52">
        <v>0.16</v>
      </c>
      <c r="E188" s="36">
        <v>0</v>
      </c>
      <c r="F188" s="154">
        <v>1.528</v>
      </c>
      <c r="G188" s="154">
        <v>0</v>
      </c>
      <c r="H188" s="154">
        <v>0</v>
      </c>
      <c r="I188" s="154">
        <v>0</v>
      </c>
      <c r="J188" s="154">
        <v>0</v>
      </c>
      <c r="K188" s="154">
        <v>0</v>
      </c>
      <c r="L188" s="154">
        <v>0</v>
      </c>
      <c r="M188" s="154">
        <v>0</v>
      </c>
      <c r="N188" s="154">
        <v>0</v>
      </c>
      <c r="O188" s="154">
        <v>0</v>
      </c>
      <c r="P188" s="154">
        <v>0</v>
      </c>
      <c r="Q188" s="154">
        <v>0</v>
      </c>
      <c r="R188" s="154">
        <v>0.16</v>
      </c>
      <c r="S188" s="154">
        <v>0</v>
      </c>
      <c r="T188" s="154">
        <v>1.528</v>
      </c>
      <c r="U188" s="154">
        <v>0</v>
      </c>
      <c r="V188" s="154">
        <v>0</v>
      </c>
      <c r="W188" s="154">
        <v>0</v>
      </c>
      <c r="X188" s="154">
        <v>0</v>
      </c>
      <c r="Y188" s="52">
        <v>0</v>
      </c>
      <c r="Z188" s="36">
        <v>0</v>
      </c>
      <c r="AA188" s="154">
        <v>0</v>
      </c>
      <c r="AB188" s="52">
        <v>0</v>
      </c>
      <c r="AC188" s="36">
        <v>0</v>
      </c>
      <c r="AD188" s="154">
        <v>0</v>
      </c>
      <c r="AE188" s="154">
        <v>0</v>
      </c>
      <c r="AF188" s="154">
        <v>0</v>
      </c>
      <c r="AG188" s="154">
        <v>0</v>
      </c>
      <c r="AH188" s="154">
        <v>0</v>
      </c>
      <c r="AI188" s="154">
        <v>0</v>
      </c>
      <c r="AJ188" s="154">
        <v>0</v>
      </c>
      <c r="AK188" s="154">
        <v>0</v>
      </c>
      <c r="AL188" s="154">
        <v>0</v>
      </c>
      <c r="AM188" s="154">
        <v>0</v>
      </c>
      <c r="AN188" s="154">
        <v>0</v>
      </c>
      <c r="AO188" s="154">
        <v>0</v>
      </c>
      <c r="AP188" s="154">
        <v>0</v>
      </c>
      <c r="AQ188" s="154">
        <v>0</v>
      </c>
      <c r="AR188" s="154">
        <v>0</v>
      </c>
      <c r="AS188" s="154">
        <v>0</v>
      </c>
      <c r="AT188" s="154">
        <f t="shared" si="39"/>
        <v>0.16</v>
      </c>
      <c r="AU188" s="154">
        <f t="shared" si="40"/>
        <v>0</v>
      </c>
      <c r="AV188" s="154">
        <f t="shared" si="41"/>
        <v>1.528</v>
      </c>
      <c r="AW188" s="52">
        <f t="shared" si="42"/>
        <v>0</v>
      </c>
      <c r="AX188" s="36">
        <f t="shared" si="43"/>
        <v>0</v>
      </c>
      <c r="AY188" s="154">
        <f t="shared" si="44"/>
        <v>0</v>
      </c>
      <c r="AZ188" s="154">
        <f t="shared" si="45"/>
        <v>0</v>
      </c>
    </row>
    <row r="189" spans="1:52" s="69" customFormat="1" ht="110.25">
      <c r="A189" s="63" t="s">
        <v>175</v>
      </c>
      <c r="B189" s="54" t="s">
        <v>560</v>
      </c>
      <c r="C189" s="63" t="s">
        <v>561</v>
      </c>
      <c r="D189" s="52">
        <v>0</v>
      </c>
      <c r="E189" s="36">
        <v>0</v>
      </c>
      <c r="F189" s="154">
        <v>0</v>
      </c>
      <c r="G189" s="154">
        <v>0</v>
      </c>
      <c r="H189" s="154">
        <v>0</v>
      </c>
      <c r="I189" s="154">
        <v>0</v>
      </c>
      <c r="J189" s="154">
        <v>0</v>
      </c>
      <c r="K189" s="154">
        <v>0</v>
      </c>
      <c r="L189" s="154">
        <v>0</v>
      </c>
      <c r="M189" s="154">
        <v>0</v>
      </c>
      <c r="N189" s="154">
        <v>0</v>
      </c>
      <c r="O189" s="154">
        <v>0</v>
      </c>
      <c r="P189" s="154">
        <v>0</v>
      </c>
      <c r="Q189" s="154">
        <v>0</v>
      </c>
      <c r="R189" s="154">
        <v>0</v>
      </c>
      <c r="S189" s="154">
        <v>0</v>
      </c>
      <c r="T189" s="154">
        <v>0</v>
      </c>
      <c r="U189" s="154">
        <v>0</v>
      </c>
      <c r="V189" s="154">
        <v>0</v>
      </c>
      <c r="W189" s="154">
        <v>0</v>
      </c>
      <c r="X189" s="154">
        <v>0</v>
      </c>
      <c r="Y189" s="52">
        <v>0</v>
      </c>
      <c r="Z189" s="36">
        <v>0</v>
      </c>
      <c r="AA189" s="154">
        <v>0</v>
      </c>
      <c r="AB189" s="52">
        <v>0</v>
      </c>
      <c r="AC189" s="36">
        <v>0</v>
      </c>
      <c r="AD189" s="154">
        <v>0</v>
      </c>
      <c r="AE189" s="154">
        <v>0</v>
      </c>
      <c r="AF189" s="154">
        <v>0</v>
      </c>
      <c r="AG189" s="154">
        <v>0</v>
      </c>
      <c r="AH189" s="154">
        <v>0</v>
      </c>
      <c r="AI189" s="154">
        <v>0</v>
      </c>
      <c r="AJ189" s="154">
        <v>0</v>
      </c>
      <c r="AK189" s="154">
        <v>0</v>
      </c>
      <c r="AL189" s="154">
        <v>0</v>
      </c>
      <c r="AM189" s="154">
        <v>0</v>
      </c>
      <c r="AN189" s="154">
        <v>0</v>
      </c>
      <c r="AO189" s="154">
        <v>0</v>
      </c>
      <c r="AP189" s="154">
        <v>0</v>
      </c>
      <c r="AQ189" s="154">
        <v>0</v>
      </c>
      <c r="AR189" s="154">
        <v>0</v>
      </c>
      <c r="AS189" s="154">
        <v>0</v>
      </c>
      <c r="AT189" s="154">
        <f t="shared" si="39"/>
        <v>0</v>
      </c>
      <c r="AU189" s="154">
        <f t="shared" si="40"/>
        <v>0</v>
      </c>
      <c r="AV189" s="154">
        <f t="shared" si="41"/>
        <v>0</v>
      </c>
      <c r="AW189" s="52">
        <f t="shared" si="42"/>
        <v>0</v>
      </c>
      <c r="AX189" s="36">
        <f t="shared" si="43"/>
        <v>0</v>
      </c>
      <c r="AY189" s="154">
        <f t="shared" si="44"/>
        <v>0</v>
      </c>
      <c r="AZ189" s="154">
        <f t="shared" si="45"/>
        <v>0</v>
      </c>
    </row>
    <row r="190" spans="1:52" s="69" customFormat="1" ht="47.25">
      <c r="A190" s="133" t="s">
        <v>175</v>
      </c>
      <c r="B190" s="134" t="s">
        <v>562</v>
      </c>
      <c r="C190" s="133" t="s">
        <v>563</v>
      </c>
      <c r="D190" s="155">
        <v>0</v>
      </c>
      <c r="E190" s="154">
        <v>0</v>
      </c>
      <c r="F190" s="154">
        <v>0</v>
      </c>
      <c r="G190" s="154">
        <v>0</v>
      </c>
      <c r="H190" s="154">
        <v>0</v>
      </c>
      <c r="I190" s="154">
        <v>0</v>
      </c>
      <c r="J190" s="154">
        <v>0</v>
      </c>
      <c r="K190" s="154">
        <v>0</v>
      </c>
      <c r="L190" s="154">
        <v>0</v>
      </c>
      <c r="M190" s="154">
        <v>0</v>
      </c>
      <c r="N190" s="154">
        <v>0</v>
      </c>
      <c r="O190" s="154">
        <v>0</v>
      </c>
      <c r="P190" s="154">
        <v>0</v>
      </c>
      <c r="Q190" s="154">
        <v>0</v>
      </c>
      <c r="R190" s="154">
        <v>0</v>
      </c>
      <c r="S190" s="154">
        <v>0</v>
      </c>
      <c r="T190" s="154">
        <v>0</v>
      </c>
      <c r="U190" s="154">
        <v>0</v>
      </c>
      <c r="V190" s="154">
        <v>0</v>
      </c>
      <c r="W190" s="154">
        <v>0</v>
      </c>
      <c r="X190" s="154">
        <v>0</v>
      </c>
      <c r="Y190" s="155">
        <v>0</v>
      </c>
      <c r="Z190" s="154">
        <v>0</v>
      </c>
      <c r="AA190" s="154">
        <v>0</v>
      </c>
      <c r="AB190" s="155">
        <v>0</v>
      </c>
      <c r="AC190" s="154">
        <v>0</v>
      </c>
      <c r="AD190" s="154">
        <v>0</v>
      </c>
      <c r="AE190" s="154">
        <v>0</v>
      </c>
      <c r="AF190" s="154">
        <v>0</v>
      </c>
      <c r="AG190" s="154">
        <v>0</v>
      </c>
      <c r="AH190" s="154">
        <v>0</v>
      </c>
      <c r="AI190" s="154">
        <v>0</v>
      </c>
      <c r="AJ190" s="154">
        <v>0</v>
      </c>
      <c r="AK190" s="154">
        <v>0</v>
      </c>
      <c r="AL190" s="154">
        <v>0</v>
      </c>
      <c r="AM190" s="154">
        <v>0</v>
      </c>
      <c r="AN190" s="154">
        <v>0</v>
      </c>
      <c r="AO190" s="154">
        <v>0</v>
      </c>
      <c r="AP190" s="154">
        <v>0</v>
      </c>
      <c r="AQ190" s="154">
        <v>0</v>
      </c>
      <c r="AR190" s="154">
        <v>0</v>
      </c>
      <c r="AS190" s="154">
        <v>0</v>
      </c>
      <c r="AT190" s="154">
        <f t="shared" si="39"/>
        <v>0</v>
      </c>
      <c r="AU190" s="154">
        <f t="shared" si="40"/>
        <v>0</v>
      </c>
      <c r="AV190" s="154">
        <f t="shared" si="41"/>
        <v>0</v>
      </c>
      <c r="AW190" s="155">
        <f t="shared" si="42"/>
        <v>0</v>
      </c>
      <c r="AX190" s="154">
        <f t="shared" si="43"/>
        <v>0</v>
      </c>
      <c r="AY190" s="154">
        <f t="shared" si="44"/>
        <v>0</v>
      </c>
      <c r="AZ190" s="154">
        <f t="shared" si="45"/>
        <v>0</v>
      </c>
    </row>
    <row r="191" spans="1:52" s="69" customFormat="1" ht="78.75">
      <c r="A191" s="133" t="s">
        <v>175</v>
      </c>
      <c r="B191" s="134" t="s">
        <v>564</v>
      </c>
      <c r="C191" s="133" t="s">
        <v>565</v>
      </c>
      <c r="D191" s="155">
        <v>0</v>
      </c>
      <c r="E191" s="154">
        <v>0</v>
      </c>
      <c r="F191" s="154">
        <v>0</v>
      </c>
      <c r="G191" s="154">
        <v>0</v>
      </c>
      <c r="H191" s="154">
        <v>0</v>
      </c>
      <c r="I191" s="154">
        <v>0</v>
      </c>
      <c r="J191" s="154">
        <v>0</v>
      </c>
      <c r="K191" s="154">
        <v>0</v>
      </c>
      <c r="L191" s="154">
        <v>0</v>
      </c>
      <c r="M191" s="154">
        <v>0</v>
      </c>
      <c r="N191" s="154">
        <v>0</v>
      </c>
      <c r="O191" s="154">
        <v>0</v>
      </c>
      <c r="P191" s="154">
        <v>0</v>
      </c>
      <c r="Q191" s="154">
        <v>0</v>
      </c>
      <c r="R191" s="154">
        <v>0</v>
      </c>
      <c r="S191" s="154">
        <v>0</v>
      </c>
      <c r="T191" s="154">
        <v>0</v>
      </c>
      <c r="U191" s="154">
        <v>0</v>
      </c>
      <c r="V191" s="154">
        <v>0</v>
      </c>
      <c r="W191" s="154">
        <v>0</v>
      </c>
      <c r="X191" s="154">
        <v>0</v>
      </c>
      <c r="Y191" s="155">
        <v>0</v>
      </c>
      <c r="Z191" s="154">
        <v>0</v>
      </c>
      <c r="AA191" s="154">
        <v>0</v>
      </c>
      <c r="AB191" s="155">
        <v>0</v>
      </c>
      <c r="AC191" s="154">
        <v>0</v>
      </c>
      <c r="AD191" s="154">
        <v>0</v>
      </c>
      <c r="AE191" s="154">
        <v>0</v>
      </c>
      <c r="AF191" s="154">
        <v>0</v>
      </c>
      <c r="AG191" s="154">
        <v>0</v>
      </c>
      <c r="AH191" s="154">
        <v>0</v>
      </c>
      <c r="AI191" s="154">
        <v>0</v>
      </c>
      <c r="AJ191" s="154">
        <v>0</v>
      </c>
      <c r="AK191" s="154">
        <v>0</v>
      </c>
      <c r="AL191" s="154">
        <v>0</v>
      </c>
      <c r="AM191" s="154">
        <v>0</v>
      </c>
      <c r="AN191" s="154">
        <v>0</v>
      </c>
      <c r="AO191" s="154">
        <v>0</v>
      </c>
      <c r="AP191" s="154">
        <v>0</v>
      </c>
      <c r="AQ191" s="154">
        <v>0</v>
      </c>
      <c r="AR191" s="154">
        <v>0</v>
      </c>
      <c r="AS191" s="154">
        <v>0</v>
      </c>
      <c r="AT191" s="154">
        <f t="shared" si="39"/>
        <v>0</v>
      </c>
      <c r="AU191" s="154">
        <f t="shared" si="40"/>
        <v>0</v>
      </c>
      <c r="AV191" s="154">
        <f t="shared" si="41"/>
        <v>0</v>
      </c>
      <c r="AW191" s="155">
        <f t="shared" si="42"/>
        <v>0</v>
      </c>
      <c r="AX191" s="154">
        <f t="shared" si="43"/>
        <v>0</v>
      </c>
      <c r="AY191" s="154">
        <f t="shared" si="44"/>
        <v>0</v>
      </c>
      <c r="AZ191" s="154">
        <f t="shared" si="45"/>
        <v>0</v>
      </c>
    </row>
    <row r="192" spans="1:52" s="69" customFormat="1" ht="78.75">
      <c r="A192" s="133" t="s">
        <v>175</v>
      </c>
      <c r="B192" s="134" t="s">
        <v>1906</v>
      </c>
      <c r="C192" s="133" t="s">
        <v>566</v>
      </c>
      <c r="D192" s="155">
        <v>0</v>
      </c>
      <c r="E192" s="154">
        <v>0</v>
      </c>
      <c r="F192" s="154">
        <v>1.68</v>
      </c>
      <c r="G192" s="154">
        <v>0.127</v>
      </c>
      <c r="H192" s="154">
        <v>0</v>
      </c>
      <c r="I192" s="154">
        <v>0</v>
      </c>
      <c r="J192" s="154">
        <v>0</v>
      </c>
      <c r="K192" s="154">
        <v>0</v>
      </c>
      <c r="L192" s="154">
        <v>0</v>
      </c>
      <c r="M192" s="154">
        <v>0</v>
      </c>
      <c r="N192" s="154">
        <v>0</v>
      </c>
      <c r="O192" s="154">
        <v>0</v>
      </c>
      <c r="P192" s="154">
        <v>0</v>
      </c>
      <c r="Q192" s="154">
        <v>0</v>
      </c>
      <c r="R192" s="154">
        <v>0</v>
      </c>
      <c r="S192" s="154">
        <v>0</v>
      </c>
      <c r="T192" s="154">
        <v>0</v>
      </c>
      <c r="U192" s="154">
        <v>0</v>
      </c>
      <c r="V192" s="154">
        <v>0</v>
      </c>
      <c r="W192" s="154">
        <v>0</v>
      </c>
      <c r="X192" s="154">
        <v>0</v>
      </c>
      <c r="Y192" s="155">
        <v>0</v>
      </c>
      <c r="Z192" s="154">
        <v>0</v>
      </c>
      <c r="AA192" s="154">
        <v>0</v>
      </c>
      <c r="AB192" s="155">
        <v>0</v>
      </c>
      <c r="AC192" s="154">
        <v>0</v>
      </c>
      <c r="AD192" s="154">
        <v>0</v>
      </c>
      <c r="AE192" s="154">
        <v>0</v>
      </c>
      <c r="AF192" s="154">
        <v>0</v>
      </c>
      <c r="AG192" s="154">
        <v>0</v>
      </c>
      <c r="AH192" s="154">
        <v>0</v>
      </c>
      <c r="AI192" s="154">
        <v>0</v>
      </c>
      <c r="AJ192" s="154">
        <v>0</v>
      </c>
      <c r="AK192" s="154">
        <v>0</v>
      </c>
      <c r="AL192" s="154">
        <v>0</v>
      </c>
      <c r="AM192" s="154">
        <v>0</v>
      </c>
      <c r="AN192" s="154">
        <v>0</v>
      </c>
      <c r="AO192" s="154">
        <v>0</v>
      </c>
      <c r="AP192" s="154">
        <v>0</v>
      </c>
      <c r="AQ192" s="154">
        <v>0</v>
      </c>
      <c r="AR192" s="154">
        <v>0</v>
      </c>
      <c r="AS192" s="154">
        <v>0</v>
      </c>
      <c r="AT192" s="154">
        <f t="shared" si="39"/>
        <v>0</v>
      </c>
      <c r="AU192" s="154">
        <f t="shared" si="40"/>
        <v>0</v>
      </c>
      <c r="AV192" s="154">
        <f t="shared" si="41"/>
        <v>0</v>
      </c>
      <c r="AW192" s="155">
        <f t="shared" si="42"/>
        <v>0</v>
      </c>
      <c r="AX192" s="154">
        <f t="shared" si="43"/>
        <v>0</v>
      </c>
      <c r="AY192" s="154">
        <f t="shared" si="44"/>
        <v>0</v>
      </c>
      <c r="AZ192" s="154">
        <f t="shared" si="45"/>
        <v>0</v>
      </c>
    </row>
    <row r="193" spans="1:52" s="69" customFormat="1" ht="94.5">
      <c r="A193" s="63" t="s">
        <v>175</v>
      </c>
      <c r="B193" s="54" t="s">
        <v>567</v>
      </c>
      <c r="C193" s="63" t="s">
        <v>568</v>
      </c>
      <c r="D193" s="52">
        <v>0</v>
      </c>
      <c r="E193" s="36">
        <v>0</v>
      </c>
      <c r="F193" s="154">
        <v>1.3720000000000001</v>
      </c>
      <c r="G193" s="154">
        <v>0</v>
      </c>
      <c r="H193" s="154">
        <v>0</v>
      </c>
      <c r="I193" s="154">
        <v>0</v>
      </c>
      <c r="J193" s="154">
        <v>0</v>
      </c>
      <c r="K193" s="154">
        <v>0</v>
      </c>
      <c r="L193" s="154">
        <v>0</v>
      </c>
      <c r="M193" s="154">
        <v>0</v>
      </c>
      <c r="N193" s="154">
        <v>0</v>
      </c>
      <c r="O193" s="154">
        <v>0</v>
      </c>
      <c r="P193" s="154">
        <v>0</v>
      </c>
      <c r="Q193" s="154">
        <v>0</v>
      </c>
      <c r="R193" s="154">
        <v>0</v>
      </c>
      <c r="S193" s="154">
        <v>0</v>
      </c>
      <c r="T193" s="154">
        <v>1.3720000000000001</v>
      </c>
      <c r="U193" s="154">
        <v>0</v>
      </c>
      <c r="V193" s="154">
        <v>0</v>
      </c>
      <c r="W193" s="154">
        <v>0</v>
      </c>
      <c r="X193" s="154">
        <v>0</v>
      </c>
      <c r="Y193" s="52">
        <v>0</v>
      </c>
      <c r="Z193" s="36">
        <v>0</v>
      </c>
      <c r="AA193" s="154">
        <v>0</v>
      </c>
      <c r="AB193" s="52">
        <v>0</v>
      </c>
      <c r="AC193" s="36">
        <v>0</v>
      </c>
      <c r="AD193" s="154">
        <v>0</v>
      </c>
      <c r="AE193" s="154">
        <v>0</v>
      </c>
      <c r="AF193" s="154">
        <v>0</v>
      </c>
      <c r="AG193" s="154">
        <v>0</v>
      </c>
      <c r="AH193" s="154">
        <v>0</v>
      </c>
      <c r="AI193" s="154">
        <v>0</v>
      </c>
      <c r="AJ193" s="154">
        <v>0</v>
      </c>
      <c r="AK193" s="154">
        <v>0</v>
      </c>
      <c r="AL193" s="154">
        <v>0</v>
      </c>
      <c r="AM193" s="154">
        <v>0</v>
      </c>
      <c r="AN193" s="154">
        <v>0</v>
      </c>
      <c r="AO193" s="154">
        <v>0</v>
      </c>
      <c r="AP193" s="154">
        <v>0</v>
      </c>
      <c r="AQ193" s="154">
        <v>0</v>
      </c>
      <c r="AR193" s="154">
        <v>0</v>
      </c>
      <c r="AS193" s="154">
        <v>0</v>
      </c>
      <c r="AT193" s="154">
        <f t="shared" si="39"/>
        <v>0</v>
      </c>
      <c r="AU193" s="154">
        <f t="shared" si="40"/>
        <v>0</v>
      </c>
      <c r="AV193" s="154">
        <f t="shared" si="41"/>
        <v>1.3720000000000001</v>
      </c>
      <c r="AW193" s="52">
        <f t="shared" si="42"/>
        <v>0</v>
      </c>
      <c r="AX193" s="36">
        <f t="shared" si="43"/>
        <v>0</v>
      </c>
      <c r="AY193" s="154">
        <f t="shared" si="44"/>
        <v>0</v>
      </c>
      <c r="AZ193" s="154">
        <f t="shared" si="45"/>
        <v>0</v>
      </c>
    </row>
    <row r="194" spans="1:52" s="69" customFormat="1" ht="78.75">
      <c r="A194" s="63" t="s">
        <v>175</v>
      </c>
      <c r="B194" s="54" t="s">
        <v>569</v>
      </c>
      <c r="C194" s="63" t="s">
        <v>570</v>
      </c>
      <c r="D194" s="52">
        <v>0</v>
      </c>
      <c r="E194" s="36">
        <v>0</v>
      </c>
      <c r="F194" s="154">
        <v>1.27</v>
      </c>
      <c r="G194" s="154">
        <v>0</v>
      </c>
      <c r="H194" s="154">
        <v>0</v>
      </c>
      <c r="I194" s="154">
        <v>0</v>
      </c>
      <c r="J194" s="154">
        <v>0</v>
      </c>
      <c r="K194" s="154">
        <v>0</v>
      </c>
      <c r="L194" s="154">
        <v>0</v>
      </c>
      <c r="M194" s="154">
        <v>0</v>
      </c>
      <c r="N194" s="154">
        <v>0</v>
      </c>
      <c r="O194" s="154">
        <v>0</v>
      </c>
      <c r="P194" s="154">
        <v>0</v>
      </c>
      <c r="Q194" s="154">
        <v>0</v>
      </c>
      <c r="R194" s="154">
        <v>0</v>
      </c>
      <c r="S194" s="154">
        <v>0</v>
      </c>
      <c r="T194" s="154">
        <v>1.27</v>
      </c>
      <c r="U194" s="154">
        <v>0</v>
      </c>
      <c r="V194" s="154">
        <v>0</v>
      </c>
      <c r="W194" s="154">
        <v>0</v>
      </c>
      <c r="X194" s="154">
        <v>0</v>
      </c>
      <c r="Y194" s="52">
        <v>0</v>
      </c>
      <c r="Z194" s="36">
        <v>0</v>
      </c>
      <c r="AA194" s="154">
        <v>0</v>
      </c>
      <c r="AB194" s="52">
        <v>0</v>
      </c>
      <c r="AC194" s="36">
        <v>0</v>
      </c>
      <c r="AD194" s="154">
        <v>0</v>
      </c>
      <c r="AE194" s="154">
        <v>0</v>
      </c>
      <c r="AF194" s="154">
        <v>0</v>
      </c>
      <c r="AG194" s="154">
        <v>0</v>
      </c>
      <c r="AH194" s="154">
        <v>0</v>
      </c>
      <c r="AI194" s="154">
        <v>0</v>
      </c>
      <c r="AJ194" s="154">
        <v>0</v>
      </c>
      <c r="AK194" s="154">
        <v>0</v>
      </c>
      <c r="AL194" s="154">
        <v>0</v>
      </c>
      <c r="AM194" s="154">
        <v>0</v>
      </c>
      <c r="AN194" s="154">
        <v>0</v>
      </c>
      <c r="AO194" s="154">
        <v>0</v>
      </c>
      <c r="AP194" s="154">
        <v>0</v>
      </c>
      <c r="AQ194" s="154">
        <v>0</v>
      </c>
      <c r="AR194" s="154">
        <v>0</v>
      </c>
      <c r="AS194" s="154">
        <v>0</v>
      </c>
      <c r="AT194" s="154">
        <f t="shared" si="39"/>
        <v>0</v>
      </c>
      <c r="AU194" s="154">
        <f t="shared" si="40"/>
        <v>0</v>
      </c>
      <c r="AV194" s="154">
        <f t="shared" si="41"/>
        <v>1.27</v>
      </c>
      <c r="AW194" s="52">
        <f t="shared" si="42"/>
        <v>0</v>
      </c>
      <c r="AX194" s="36">
        <f t="shared" si="43"/>
        <v>0</v>
      </c>
      <c r="AY194" s="154">
        <f t="shared" si="44"/>
        <v>0</v>
      </c>
      <c r="AZ194" s="154">
        <f t="shared" si="45"/>
        <v>0</v>
      </c>
    </row>
    <row r="195" spans="1:52" s="69" customFormat="1" ht="110.25">
      <c r="A195" s="63" t="s">
        <v>175</v>
      </c>
      <c r="B195" s="54" t="s">
        <v>571</v>
      </c>
      <c r="C195" s="63" t="s">
        <v>572</v>
      </c>
      <c r="D195" s="52">
        <v>0</v>
      </c>
      <c r="E195" s="36">
        <v>0</v>
      </c>
      <c r="F195" s="154">
        <v>0</v>
      </c>
      <c r="G195" s="154">
        <v>0</v>
      </c>
      <c r="H195" s="154">
        <v>0</v>
      </c>
      <c r="I195" s="154">
        <v>0</v>
      </c>
      <c r="J195" s="154">
        <v>0</v>
      </c>
      <c r="K195" s="154">
        <v>0</v>
      </c>
      <c r="L195" s="154">
        <v>0</v>
      </c>
      <c r="M195" s="154">
        <v>0</v>
      </c>
      <c r="N195" s="154">
        <v>0</v>
      </c>
      <c r="O195" s="154">
        <v>0</v>
      </c>
      <c r="P195" s="154">
        <v>0</v>
      </c>
      <c r="Q195" s="154">
        <v>0</v>
      </c>
      <c r="R195" s="154">
        <v>0</v>
      </c>
      <c r="S195" s="154">
        <v>0</v>
      </c>
      <c r="T195" s="154">
        <v>0</v>
      </c>
      <c r="U195" s="154">
        <v>0</v>
      </c>
      <c r="V195" s="154">
        <v>0</v>
      </c>
      <c r="W195" s="154">
        <v>0</v>
      </c>
      <c r="X195" s="154">
        <v>0</v>
      </c>
      <c r="Y195" s="52">
        <v>0</v>
      </c>
      <c r="Z195" s="36">
        <v>0</v>
      </c>
      <c r="AA195" s="154">
        <v>0</v>
      </c>
      <c r="AB195" s="52">
        <v>0</v>
      </c>
      <c r="AC195" s="36">
        <v>0</v>
      </c>
      <c r="AD195" s="154">
        <v>0</v>
      </c>
      <c r="AE195" s="154">
        <v>0</v>
      </c>
      <c r="AF195" s="154">
        <v>0</v>
      </c>
      <c r="AG195" s="154">
        <v>0</v>
      </c>
      <c r="AH195" s="154">
        <v>0</v>
      </c>
      <c r="AI195" s="154">
        <v>0</v>
      </c>
      <c r="AJ195" s="154">
        <v>0</v>
      </c>
      <c r="AK195" s="154">
        <v>0</v>
      </c>
      <c r="AL195" s="154">
        <v>0</v>
      </c>
      <c r="AM195" s="154">
        <v>0</v>
      </c>
      <c r="AN195" s="154">
        <v>0</v>
      </c>
      <c r="AO195" s="154">
        <v>0</v>
      </c>
      <c r="AP195" s="154">
        <v>0</v>
      </c>
      <c r="AQ195" s="154">
        <v>0</v>
      </c>
      <c r="AR195" s="154">
        <v>0</v>
      </c>
      <c r="AS195" s="154">
        <v>0</v>
      </c>
      <c r="AT195" s="154">
        <f t="shared" si="39"/>
        <v>0</v>
      </c>
      <c r="AU195" s="154">
        <f t="shared" si="40"/>
        <v>0</v>
      </c>
      <c r="AV195" s="154">
        <f t="shared" si="41"/>
        <v>0</v>
      </c>
      <c r="AW195" s="52">
        <f t="shared" si="42"/>
        <v>0</v>
      </c>
      <c r="AX195" s="36">
        <f t="shared" si="43"/>
        <v>0</v>
      </c>
      <c r="AY195" s="154">
        <f t="shared" si="44"/>
        <v>0</v>
      </c>
      <c r="AZ195" s="154">
        <f t="shared" si="45"/>
        <v>0</v>
      </c>
    </row>
    <row r="196" spans="1:52" s="88" customFormat="1" ht="47.25">
      <c r="A196" s="63" t="s">
        <v>175</v>
      </c>
      <c r="B196" s="54" t="s">
        <v>573</v>
      </c>
      <c r="C196" s="63" t="s">
        <v>574</v>
      </c>
      <c r="D196" s="52">
        <v>0</v>
      </c>
      <c r="E196" s="36">
        <v>0</v>
      </c>
      <c r="F196" s="154">
        <v>0</v>
      </c>
      <c r="G196" s="154">
        <v>0</v>
      </c>
      <c r="H196" s="154">
        <v>0</v>
      </c>
      <c r="I196" s="154">
        <v>0</v>
      </c>
      <c r="J196" s="154">
        <v>0</v>
      </c>
      <c r="K196" s="154">
        <v>0</v>
      </c>
      <c r="L196" s="154">
        <v>0</v>
      </c>
      <c r="M196" s="154">
        <v>0</v>
      </c>
      <c r="N196" s="154">
        <v>0</v>
      </c>
      <c r="O196" s="154">
        <v>0</v>
      </c>
      <c r="P196" s="154">
        <v>0</v>
      </c>
      <c r="Q196" s="154">
        <v>0</v>
      </c>
      <c r="R196" s="154">
        <v>0</v>
      </c>
      <c r="S196" s="154">
        <v>0</v>
      </c>
      <c r="T196" s="154">
        <v>0</v>
      </c>
      <c r="U196" s="154">
        <v>0</v>
      </c>
      <c r="V196" s="154">
        <v>0</v>
      </c>
      <c r="W196" s="154">
        <v>0</v>
      </c>
      <c r="X196" s="154">
        <v>0</v>
      </c>
      <c r="Y196" s="52">
        <v>0</v>
      </c>
      <c r="Z196" s="36">
        <v>0</v>
      </c>
      <c r="AA196" s="154">
        <v>0</v>
      </c>
      <c r="AB196" s="52">
        <v>0</v>
      </c>
      <c r="AC196" s="36">
        <v>0</v>
      </c>
      <c r="AD196" s="154">
        <v>0</v>
      </c>
      <c r="AE196" s="154">
        <v>0</v>
      </c>
      <c r="AF196" s="154">
        <v>0</v>
      </c>
      <c r="AG196" s="154">
        <v>0</v>
      </c>
      <c r="AH196" s="154">
        <v>0</v>
      </c>
      <c r="AI196" s="154">
        <v>0</v>
      </c>
      <c r="AJ196" s="154">
        <v>0</v>
      </c>
      <c r="AK196" s="154">
        <v>0</v>
      </c>
      <c r="AL196" s="154">
        <v>0</v>
      </c>
      <c r="AM196" s="154">
        <v>0</v>
      </c>
      <c r="AN196" s="154">
        <v>0</v>
      </c>
      <c r="AO196" s="154">
        <v>0</v>
      </c>
      <c r="AP196" s="154">
        <v>0</v>
      </c>
      <c r="AQ196" s="154">
        <v>0</v>
      </c>
      <c r="AR196" s="154">
        <v>0</v>
      </c>
      <c r="AS196" s="154">
        <v>0</v>
      </c>
      <c r="AT196" s="154">
        <f t="shared" si="39"/>
        <v>0</v>
      </c>
      <c r="AU196" s="154">
        <f t="shared" si="40"/>
        <v>0</v>
      </c>
      <c r="AV196" s="154">
        <f t="shared" si="41"/>
        <v>0</v>
      </c>
      <c r="AW196" s="52">
        <f t="shared" si="42"/>
        <v>0</v>
      </c>
      <c r="AX196" s="36">
        <f t="shared" si="43"/>
        <v>0</v>
      </c>
      <c r="AY196" s="154">
        <f t="shared" si="44"/>
        <v>0</v>
      </c>
      <c r="AZ196" s="154">
        <f t="shared" si="45"/>
        <v>0</v>
      </c>
    </row>
    <row r="197" spans="1:52" s="69" customFormat="1" ht="47.25">
      <c r="A197" s="63" t="s">
        <v>175</v>
      </c>
      <c r="B197" s="54" t="s">
        <v>575</v>
      </c>
      <c r="C197" s="63" t="s">
        <v>576</v>
      </c>
      <c r="D197" s="52">
        <v>0</v>
      </c>
      <c r="E197" s="36">
        <v>0</v>
      </c>
      <c r="F197" s="154">
        <v>0.93799999999999994</v>
      </c>
      <c r="G197" s="154">
        <v>0</v>
      </c>
      <c r="H197" s="154">
        <v>0</v>
      </c>
      <c r="I197" s="154">
        <v>0</v>
      </c>
      <c r="J197" s="154">
        <v>0</v>
      </c>
      <c r="K197" s="154">
        <v>0</v>
      </c>
      <c r="L197" s="154">
        <v>0</v>
      </c>
      <c r="M197" s="154">
        <v>0</v>
      </c>
      <c r="N197" s="154">
        <v>0</v>
      </c>
      <c r="O197" s="154">
        <v>0</v>
      </c>
      <c r="P197" s="154">
        <v>0</v>
      </c>
      <c r="Q197" s="154">
        <v>0</v>
      </c>
      <c r="R197" s="154">
        <v>0</v>
      </c>
      <c r="S197" s="154">
        <v>0</v>
      </c>
      <c r="T197" s="154">
        <v>0.93799999999999994</v>
      </c>
      <c r="U197" s="154">
        <v>0</v>
      </c>
      <c r="V197" s="154">
        <v>0</v>
      </c>
      <c r="W197" s="154">
        <v>0</v>
      </c>
      <c r="X197" s="154">
        <v>0</v>
      </c>
      <c r="Y197" s="52">
        <v>0</v>
      </c>
      <c r="Z197" s="36">
        <v>0</v>
      </c>
      <c r="AA197" s="154">
        <v>0</v>
      </c>
      <c r="AB197" s="52">
        <v>0</v>
      </c>
      <c r="AC197" s="36">
        <v>0</v>
      </c>
      <c r="AD197" s="154">
        <v>0</v>
      </c>
      <c r="AE197" s="154">
        <v>0</v>
      </c>
      <c r="AF197" s="154">
        <v>0</v>
      </c>
      <c r="AG197" s="154">
        <v>0</v>
      </c>
      <c r="AH197" s="154">
        <v>0</v>
      </c>
      <c r="AI197" s="154">
        <v>0</v>
      </c>
      <c r="AJ197" s="154">
        <v>0</v>
      </c>
      <c r="AK197" s="154">
        <v>0</v>
      </c>
      <c r="AL197" s="154">
        <v>0</v>
      </c>
      <c r="AM197" s="154">
        <v>0</v>
      </c>
      <c r="AN197" s="154">
        <v>0</v>
      </c>
      <c r="AO197" s="154">
        <v>0</v>
      </c>
      <c r="AP197" s="154">
        <v>0</v>
      </c>
      <c r="AQ197" s="154">
        <v>0</v>
      </c>
      <c r="AR197" s="154">
        <v>0</v>
      </c>
      <c r="AS197" s="154">
        <v>0</v>
      </c>
      <c r="AT197" s="154">
        <f t="shared" si="39"/>
        <v>0</v>
      </c>
      <c r="AU197" s="154">
        <f t="shared" si="40"/>
        <v>0</v>
      </c>
      <c r="AV197" s="154">
        <f t="shared" si="41"/>
        <v>0.93799999999999994</v>
      </c>
      <c r="AW197" s="52">
        <f t="shared" si="42"/>
        <v>0</v>
      </c>
      <c r="AX197" s="36">
        <f t="shared" si="43"/>
        <v>0</v>
      </c>
      <c r="AY197" s="154">
        <f t="shared" si="44"/>
        <v>0</v>
      </c>
      <c r="AZ197" s="154">
        <f t="shared" si="45"/>
        <v>0</v>
      </c>
    </row>
    <row r="198" spans="1:52" s="69" customFormat="1" ht="47.25">
      <c r="A198" s="63" t="s">
        <v>175</v>
      </c>
      <c r="B198" s="54" t="s">
        <v>577</v>
      </c>
      <c r="C198" s="63" t="s">
        <v>578</v>
      </c>
      <c r="D198" s="52">
        <v>0</v>
      </c>
      <c r="E198" s="36">
        <v>0</v>
      </c>
      <c r="F198" s="154">
        <v>0</v>
      </c>
      <c r="G198" s="154">
        <v>0</v>
      </c>
      <c r="H198" s="154">
        <v>0</v>
      </c>
      <c r="I198" s="154">
        <v>0</v>
      </c>
      <c r="J198" s="154">
        <v>0</v>
      </c>
      <c r="K198" s="154">
        <v>0</v>
      </c>
      <c r="L198" s="154">
        <v>0</v>
      </c>
      <c r="M198" s="154">
        <v>0</v>
      </c>
      <c r="N198" s="154">
        <v>0</v>
      </c>
      <c r="O198" s="154">
        <v>0</v>
      </c>
      <c r="P198" s="154">
        <v>0</v>
      </c>
      <c r="Q198" s="154">
        <v>0</v>
      </c>
      <c r="R198" s="154">
        <v>0</v>
      </c>
      <c r="S198" s="154">
        <v>0</v>
      </c>
      <c r="T198" s="154">
        <v>0</v>
      </c>
      <c r="U198" s="154">
        <v>0</v>
      </c>
      <c r="V198" s="154">
        <v>0</v>
      </c>
      <c r="W198" s="154">
        <v>0</v>
      </c>
      <c r="X198" s="154">
        <v>0</v>
      </c>
      <c r="Y198" s="52">
        <v>0</v>
      </c>
      <c r="Z198" s="36">
        <v>0</v>
      </c>
      <c r="AA198" s="154">
        <v>0</v>
      </c>
      <c r="AB198" s="52">
        <v>0</v>
      </c>
      <c r="AC198" s="36">
        <v>0</v>
      </c>
      <c r="AD198" s="154">
        <v>0</v>
      </c>
      <c r="AE198" s="154">
        <v>0</v>
      </c>
      <c r="AF198" s="154">
        <v>0</v>
      </c>
      <c r="AG198" s="154">
        <v>0</v>
      </c>
      <c r="AH198" s="154">
        <v>0</v>
      </c>
      <c r="AI198" s="154">
        <v>0</v>
      </c>
      <c r="AJ198" s="154">
        <v>0</v>
      </c>
      <c r="AK198" s="154">
        <v>0</v>
      </c>
      <c r="AL198" s="154">
        <v>0</v>
      </c>
      <c r="AM198" s="154">
        <v>0</v>
      </c>
      <c r="AN198" s="154">
        <v>0</v>
      </c>
      <c r="AO198" s="154">
        <v>0</v>
      </c>
      <c r="AP198" s="154">
        <v>0</v>
      </c>
      <c r="AQ198" s="154">
        <v>0</v>
      </c>
      <c r="AR198" s="154">
        <v>0</v>
      </c>
      <c r="AS198" s="154">
        <v>0</v>
      </c>
      <c r="AT198" s="154">
        <f t="shared" si="39"/>
        <v>0</v>
      </c>
      <c r="AU198" s="154">
        <f t="shared" si="40"/>
        <v>0</v>
      </c>
      <c r="AV198" s="154">
        <f t="shared" si="41"/>
        <v>0</v>
      </c>
      <c r="AW198" s="52">
        <f t="shared" si="42"/>
        <v>0</v>
      </c>
      <c r="AX198" s="36">
        <f t="shared" si="43"/>
        <v>0</v>
      </c>
      <c r="AY198" s="154">
        <f t="shared" si="44"/>
        <v>0</v>
      </c>
      <c r="AZ198" s="154">
        <f t="shared" si="45"/>
        <v>0</v>
      </c>
    </row>
    <row r="199" spans="1:52" s="69" customFormat="1" ht="47.25">
      <c r="A199" s="63" t="s">
        <v>175</v>
      </c>
      <c r="B199" s="54" t="s">
        <v>579</v>
      </c>
      <c r="C199" s="63" t="s">
        <v>580</v>
      </c>
      <c r="D199" s="52">
        <v>0</v>
      </c>
      <c r="E199" s="36">
        <v>0</v>
      </c>
      <c r="F199" s="154">
        <v>0</v>
      </c>
      <c r="G199" s="154">
        <v>0</v>
      </c>
      <c r="H199" s="154">
        <v>0</v>
      </c>
      <c r="I199" s="154">
        <v>0</v>
      </c>
      <c r="J199" s="154">
        <v>0</v>
      </c>
      <c r="K199" s="154">
        <v>0</v>
      </c>
      <c r="L199" s="154">
        <v>0</v>
      </c>
      <c r="M199" s="154">
        <v>0</v>
      </c>
      <c r="N199" s="154">
        <v>0</v>
      </c>
      <c r="O199" s="154">
        <v>0</v>
      </c>
      <c r="P199" s="154">
        <v>0</v>
      </c>
      <c r="Q199" s="154">
        <v>0</v>
      </c>
      <c r="R199" s="154">
        <v>0</v>
      </c>
      <c r="S199" s="154">
        <v>0</v>
      </c>
      <c r="T199" s="154">
        <v>0</v>
      </c>
      <c r="U199" s="154">
        <v>0</v>
      </c>
      <c r="V199" s="154">
        <v>0</v>
      </c>
      <c r="W199" s="154">
        <v>0</v>
      </c>
      <c r="X199" s="154">
        <v>0</v>
      </c>
      <c r="Y199" s="52">
        <v>0</v>
      </c>
      <c r="Z199" s="36">
        <v>0</v>
      </c>
      <c r="AA199" s="154">
        <v>0</v>
      </c>
      <c r="AB199" s="52">
        <v>0</v>
      </c>
      <c r="AC199" s="36">
        <v>0</v>
      </c>
      <c r="AD199" s="154">
        <v>0</v>
      </c>
      <c r="AE199" s="154">
        <v>0</v>
      </c>
      <c r="AF199" s="154">
        <v>0</v>
      </c>
      <c r="AG199" s="154">
        <v>0</v>
      </c>
      <c r="AH199" s="154">
        <v>0</v>
      </c>
      <c r="AI199" s="154">
        <v>0</v>
      </c>
      <c r="AJ199" s="154">
        <v>0</v>
      </c>
      <c r="AK199" s="154">
        <v>0</v>
      </c>
      <c r="AL199" s="154">
        <v>0</v>
      </c>
      <c r="AM199" s="154">
        <v>0</v>
      </c>
      <c r="AN199" s="154">
        <v>0</v>
      </c>
      <c r="AO199" s="154">
        <v>0</v>
      </c>
      <c r="AP199" s="154">
        <v>0</v>
      </c>
      <c r="AQ199" s="154">
        <v>0</v>
      </c>
      <c r="AR199" s="154">
        <v>0</v>
      </c>
      <c r="AS199" s="154">
        <v>0</v>
      </c>
      <c r="AT199" s="154">
        <f t="shared" si="39"/>
        <v>0</v>
      </c>
      <c r="AU199" s="154">
        <f t="shared" si="40"/>
        <v>0</v>
      </c>
      <c r="AV199" s="154">
        <f t="shared" si="41"/>
        <v>0</v>
      </c>
      <c r="AW199" s="52">
        <f t="shared" si="42"/>
        <v>0</v>
      </c>
      <c r="AX199" s="36">
        <f t="shared" si="43"/>
        <v>0</v>
      </c>
      <c r="AY199" s="154">
        <f t="shared" si="44"/>
        <v>0</v>
      </c>
      <c r="AZ199" s="154">
        <f t="shared" si="45"/>
        <v>0</v>
      </c>
    </row>
    <row r="200" spans="1:52" s="69" customFormat="1" ht="47.25">
      <c r="A200" s="63" t="s">
        <v>175</v>
      </c>
      <c r="B200" s="54" t="s">
        <v>581</v>
      </c>
      <c r="C200" s="63" t="s">
        <v>582</v>
      </c>
      <c r="D200" s="52">
        <v>0</v>
      </c>
      <c r="E200" s="36">
        <v>0</v>
      </c>
      <c r="F200" s="154">
        <v>0</v>
      </c>
      <c r="G200" s="154">
        <v>0</v>
      </c>
      <c r="H200" s="154">
        <v>0</v>
      </c>
      <c r="I200" s="154">
        <v>0</v>
      </c>
      <c r="J200" s="154">
        <v>0</v>
      </c>
      <c r="K200" s="154">
        <v>0</v>
      </c>
      <c r="L200" s="154">
        <v>0</v>
      </c>
      <c r="M200" s="154">
        <v>0</v>
      </c>
      <c r="N200" s="154">
        <v>0</v>
      </c>
      <c r="O200" s="154">
        <v>0</v>
      </c>
      <c r="P200" s="154">
        <v>0</v>
      </c>
      <c r="Q200" s="154">
        <v>0</v>
      </c>
      <c r="R200" s="154">
        <v>0</v>
      </c>
      <c r="S200" s="154">
        <v>0</v>
      </c>
      <c r="T200" s="154">
        <v>0</v>
      </c>
      <c r="U200" s="154">
        <v>0</v>
      </c>
      <c r="V200" s="154">
        <v>0</v>
      </c>
      <c r="W200" s="154">
        <v>0</v>
      </c>
      <c r="X200" s="154">
        <v>0</v>
      </c>
      <c r="Y200" s="52">
        <v>0</v>
      </c>
      <c r="Z200" s="36">
        <v>0</v>
      </c>
      <c r="AA200" s="154">
        <v>0</v>
      </c>
      <c r="AB200" s="52">
        <v>0</v>
      </c>
      <c r="AC200" s="36">
        <v>0</v>
      </c>
      <c r="AD200" s="154">
        <v>0</v>
      </c>
      <c r="AE200" s="154">
        <v>0</v>
      </c>
      <c r="AF200" s="154">
        <v>0</v>
      </c>
      <c r="AG200" s="154">
        <v>0</v>
      </c>
      <c r="AH200" s="154">
        <v>0</v>
      </c>
      <c r="AI200" s="154">
        <v>0</v>
      </c>
      <c r="AJ200" s="154">
        <v>0</v>
      </c>
      <c r="AK200" s="154">
        <v>0</v>
      </c>
      <c r="AL200" s="154">
        <v>0</v>
      </c>
      <c r="AM200" s="154">
        <v>0</v>
      </c>
      <c r="AN200" s="154">
        <v>0</v>
      </c>
      <c r="AO200" s="154">
        <v>0</v>
      </c>
      <c r="AP200" s="154">
        <v>0</v>
      </c>
      <c r="AQ200" s="154">
        <v>0</v>
      </c>
      <c r="AR200" s="154">
        <v>0</v>
      </c>
      <c r="AS200" s="154">
        <v>0</v>
      </c>
      <c r="AT200" s="154">
        <f t="shared" si="39"/>
        <v>0</v>
      </c>
      <c r="AU200" s="154">
        <f t="shared" si="40"/>
        <v>0</v>
      </c>
      <c r="AV200" s="154">
        <f t="shared" si="41"/>
        <v>0</v>
      </c>
      <c r="AW200" s="52">
        <f t="shared" si="42"/>
        <v>0</v>
      </c>
      <c r="AX200" s="36">
        <f t="shared" si="43"/>
        <v>0</v>
      </c>
      <c r="AY200" s="154">
        <f t="shared" si="44"/>
        <v>0</v>
      </c>
      <c r="AZ200" s="154">
        <f t="shared" si="45"/>
        <v>0</v>
      </c>
    </row>
    <row r="201" spans="1:52" s="69" customFormat="1" ht="63">
      <c r="A201" s="63" t="s">
        <v>175</v>
      </c>
      <c r="B201" s="54" t="s">
        <v>583</v>
      </c>
      <c r="C201" s="63" t="s">
        <v>584</v>
      </c>
      <c r="D201" s="52">
        <v>0</v>
      </c>
      <c r="E201" s="36">
        <v>0</v>
      </c>
      <c r="F201" s="154">
        <v>1.8680000000000001</v>
      </c>
      <c r="G201" s="154">
        <v>5.3999999999999999E-2</v>
      </c>
      <c r="H201" s="154">
        <v>0</v>
      </c>
      <c r="I201" s="154">
        <v>0</v>
      </c>
      <c r="J201" s="154">
        <v>0</v>
      </c>
      <c r="K201" s="154">
        <v>0</v>
      </c>
      <c r="L201" s="154">
        <v>0</v>
      </c>
      <c r="M201" s="154">
        <v>1.8680000000000001</v>
      </c>
      <c r="N201" s="154">
        <v>5.3999999999999999E-2</v>
      </c>
      <c r="O201" s="154">
        <v>0</v>
      </c>
      <c r="P201" s="154">
        <v>0</v>
      </c>
      <c r="Q201" s="154">
        <v>0</v>
      </c>
      <c r="R201" s="154">
        <v>0</v>
      </c>
      <c r="S201" s="154">
        <v>0</v>
      </c>
      <c r="T201" s="154">
        <v>0</v>
      </c>
      <c r="U201" s="154">
        <v>0</v>
      </c>
      <c r="V201" s="154">
        <v>0</v>
      </c>
      <c r="W201" s="154">
        <v>0</v>
      </c>
      <c r="X201" s="154">
        <v>0</v>
      </c>
      <c r="Y201" s="52">
        <v>0</v>
      </c>
      <c r="Z201" s="36">
        <v>0</v>
      </c>
      <c r="AA201" s="154">
        <v>0</v>
      </c>
      <c r="AB201" s="52">
        <v>0</v>
      </c>
      <c r="AC201" s="36">
        <v>0</v>
      </c>
      <c r="AD201" s="154">
        <v>0</v>
      </c>
      <c r="AE201" s="154">
        <v>0</v>
      </c>
      <c r="AF201" s="154">
        <v>0</v>
      </c>
      <c r="AG201" s="154">
        <v>0</v>
      </c>
      <c r="AH201" s="154">
        <v>0</v>
      </c>
      <c r="AI201" s="154">
        <v>0</v>
      </c>
      <c r="AJ201" s="154">
        <v>0</v>
      </c>
      <c r="AK201" s="154">
        <v>0</v>
      </c>
      <c r="AL201" s="154">
        <v>0</v>
      </c>
      <c r="AM201" s="154">
        <v>0</v>
      </c>
      <c r="AN201" s="154">
        <v>0</v>
      </c>
      <c r="AO201" s="154">
        <v>0</v>
      </c>
      <c r="AP201" s="154">
        <v>0</v>
      </c>
      <c r="AQ201" s="154">
        <v>0</v>
      </c>
      <c r="AR201" s="154">
        <v>0</v>
      </c>
      <c r="AS201" s="154">
        <v>0</v>
      </c>
      <c r="AT201" s="154">
        <f t="shared" si="39"/>
        <v>0</v>
      </c>
      <c r="AU201" s="154">
        <f t="shared" si="40"/>
        <v>0</v>
      </c>
      <c r="AV201" s="154">
        <f t="shared" si="41"/>
        <v>1.8680000000000001</v>
      </c>
      <c r="AW201" s="52">
        <f t="shared" si="42"/>
        <v>5.3999999999999999E-2</v>
      </c>
      <c r="AX201" s="36">
        <f t="shared" si="43"/>
        <v>0</v>
      </c>
      <c r="AY201" s="154">
        <f t="shared" si="44"/>
        <v>0</v>
      </c>
      <c r="AZ201" s="154">
        <f t="shared" si="45"/>
        <v>0</v>
      </c>
    </row>
    <row r="202" spans="1:52" s="69" customFormat="1" ht="63">
      <c r="A202" s="63" t="s">
        <v>175</v>
      </c>
      <c r="B202" s="54" t="s">
        <v>585</v>
      </c>
      <c r="C202" s="63" t="s">
        <v>586</v>
      </c>
      <c r="D202" s="52">
        <v>0</v>
      </c>
      <c r="E202" s="36">
        <v>0</v>
      </c>
      <c r="F202" s="154">
        <v>0.61599999999999999</v>
      </c>
      <c r="G202" s="154">
        <v>0</v>
      </c>
      <c r="H202" s="154">
        <v>0</v>
      </c>
      <c r="I202" s="154">
        <v>0</v>
      </c>
      <c r="J202" s="154">
        <v>0</v>
      </c>
      <c r="K202" s="154">
        <v>0</v>
      </c>
      <c r="L202" s="154">
        <v>0</v>
      </c>
      <c r="M202" s="154">
        <v>0</v>
      </c>
      <c r="N202" s="154">
        <v>0</v>
      </c>
      <c r="O202" s="154">
        <v>0</v>
      </c>
      <c r="P202" s="154">
        <v>0</v>
      </c>
      <c r="Q202" s="154">
        <v>0</v>
      </c>
      <c r="R202" s="154">
        <v>0</v>
      </c>
      <c r="S202" s="154">
        <v>0</v>
      </c>
      <c r="T202" s="154">
        <v>0</v>
      </c>
      <c r="U202" s="154">
        <v>0</v>
      </c>
      <c r="V202" s="154">
        <v>0</v>
      </c>
      <c r="W202" s="154">
        <v>0</v>
      </c>
      <c r="X202" s="154">
        <v>0</v>
      </c>
      <c r="Y202" s="52">
        <v>0</v>
      </c>
      <c r="Z202" s="36">
        <v>0</v>
      </c>
      <c r="AA202" s="154">
        <v>0</v>
      </c>
      <c r="AB202" s="52">
        <v>0</v>
      </c>
      <c r="AC202" s="36">
        <v>0</v>
      </c>
      <c r="AD202" s="154">
        <v>0</v>
      </c>
      <c r="AE202" s="154">
        <v>0</v>
      </c>
      <c r="AF202" s="154">
        <v>0</v>
      </c>
      <c r="AG202" s="154">
        <v>0</v>
      </c>
      <c r="AH202" s="154">
        <v>0</v>
      </c>
      <c r="AI202" s="154">
        <v>0</v>
      </c>
      <c r="AJ202" s="154">
        <v>0</v>
      </c>
      <c r="AK202" s="154">
        <v>0</v>
      </c>
      <c r="AL202" s="154">
        <v>0</v>
      </c>
      <c r="AM202" s="154">
        <v>0</v>
      </c>
      <c r="AN202" s="154">
        <v>0</v>
      </c>
      <c r="AO202" s="154">
        <v>0.61599999999999999</v>
      </c>
      <c r="AP202" s="154">
        <v>0</v>
      </c>
      <c r="AQ202" s="154">
        <v>0</v>
      </c>
      <c r="AR202" s="154">
        <v>0</v>
      </c>
      <c r="AS202" s="154">
        <v>0</v>
      </c>
      <c r="AT202" s="154">
        <f t="shared" si="39"/>
        <v>0</v>
      </c>
      <c r="AU202" s="154">
        <f t="shared" si="40"/>
        <v>0</v>
      </c>
      <c r="AV202" s="154">
        <f t="shared" si="41"/>
        <v>0.61599999999999999</v>
      </c>
      <c r="AW202" s="52">
        <f t="shared" si="42"/>
        <v>0</v>
      </c>
      <c r="AX202" s="36">
        <f t="shared" si="43"/>
        <v>0</v>
      </c>
      <c r="AY202" s="154">
        <f t="shared" si="44"/>
        <v>0</v>
      </c>
      <c r="AZ202" s="154">
        <f t="shared" si="45"/>
        <v>0</v>
      </c>
    </row>
    <row r="203" spans="1:52" s="69" customFormat="1" ht="63">
      <c r="A203" s="133" t="s">
        <v>175</v>
      </c>
      <c r="B203" s="134" t="s">
        <v>587</v>
      </c>
      <c r="C203" s="133" t="s">
        <v>588</v>
      </c>
      <c r="D203" s="155">
        <v>0</v>
      </c>
      <c r="E203" s="154">
        <v>0</v>
      </c>
      <c r="F203" s="154">
        <v>0</v>
      </c>
      <c r="G203" s="154">
        <v>0</v>
      </c>
      <c r="H203" s="154">
        <v>0</v>
      </c>
      <c r="I203" s="154">
        <v>0</v>
      </c>
      <c r="J203" s="154">
        <v>0</v>
      </c>
      <c r="K203" s="154">
        <v>0</v>
      </c>
      <c r="L203" s="154">
        <v>0</v>
      </c>
      <c r="M203" s="154">
        <v>0</v>
      </c>
      <c r="N203" s="154">
        <v>0</v>
      </c>
      <c r="O203" s="154">
        <v>0</v>
      </c>
      <c r="P203" s="154">
        <v>0</v>
      </c>
      <c r="Q203" s="154">
        <v>0</v>
      </c>
      <c r="R203" s="154">
        <v>0</v>
      </c>
      <c r="S203" s="154">
        <v>0</v>
      </c>
      <c r="T203" s="154">
        <v>0</v>
      </c>
      <c r="U203" s="154">
        <v>0</v>
      </c>
      <c r="V203" s="154">
        <v>0</v>
      </c>
      <c r="W203" s="154">
        <v>0</v>
      </c>
      <c r="X203" s="154">
        <v>0</v>
      </c>
      <c r="Y203" s="155">
        <v>0</v>
      </c>
      <c r="Z203" s="154">
        <v>0</v>
      </c>
      <c r="AA203" s="154">
        <v>0</v>
      </c>
      <c r="AB203" s="155">
        <v>0</v>
      </c>
      <c r="AC203" s="154">
        <v>0</v>
      </c>
      <c r="AD203" s="154">
        <v>0</v>
      </c>
      <c r="AE203" s="154">
        <v>0</v>
      </c>
      <c r="AF203" s="154">
        <v>0</v>
      </c>
      <c r="AG203" s="154">
        <v>0</v>
      </c>
      <c r="AH203" s="154">
        <v>0</v>
      </c>
      <c r="AI203" s="154">
        <v>0</v>
      </c>
      <c r="AJ203" s="154">
        <v>0</v>
      </c>
      <c r="AK203" s="154">
        <v>0</v>
      </c>
      <c r="AL203" s="154">
        <v>0</v>
      </c>
      <c r="AM203" s="154">
        <v>0</v>
      </c>
      <c r="AN203" s="154">
        <v>0</v>
      </c>
      <c r="AO203" s="154">
        <v>0</v>
      </c>
      <c r="AP203" s="154">
        <v>0</v>
      </c>
      <c r="AQ203" s="154">
        <v>0</v>
      </c>
      <c r="AR203" s="154">
        <v>0</v>
      </c>
      <c r="AS203" s="154">
        <v>0</v>
      </c>
      <c r="AT203" s="154">
        <f t="shared" si="39"/>
        <v>0</v>
      </c>
      <c r="AU203" s="154">
        <f t="shared" si="40"/>
        <v>0</v>
      </c>
      <c r="AV203" s="154">
        <f t="shared" si="41"/>
        <v>0</v>
      </c>
      <c r="AW203" s="155">
        <f t="shared" si="42"/>
        <v>0</v>
      </c>
      <c r="AX203" s="154">
        <f t="shared" si="43"/>
        <v>0</v>
      </c>
      <c r="AY203" s="154">
        <f t="shared" si="44"/>
        <v>0</v>
      </c>
      <c r="AZ203" s="154">
        <f t="shared" si="45"/>
        <v>0</v>
      </c>
    </row>
    <row r="204" spans="1:52" s="103" customFormat="1" ht="63">
      <c r="A204" s="63" t="s">
        <v>175</v>
      </c>
      <c r="B204" s="54" t="s">
        <v>589</v>
      </c>
      <c r="C204" s="63" t="s">
        <v>590</v>
      </c>
      <c r="D204" s="52">
        <v>0</v>
      </c>
      <c r="E204" s="36">
        <v>0</v>
      </c>
      <c r="F204" s="154">
        <v>0</v>
      </c>
      <c r="G204" s="154">
        <v>0</v>
      </c>
      <c r="H204" s="154">
        <v>0</v>
      </c>
      <c r="I204" s="154">
        <v>0</v>
      </c>
      <c r="J204" s="154">
        <v>0</v>
      </c>
      <c r="K204" s="154">
        <v>0</v>
      </c>
      <c r="L204" s="154">
        <v>0</v>
      </c>
      <c r="M204" s="154">
        <v>0</v>
      </c>
      <c r="N204" s="154">
        <v>0</v>
      </c>
      <c r="O204" s="154">
        <v>0</v>
      </c>
      <c r="P204" s="154">
        <v>0</v>
      </c>
      <c r="Q204" s="154">
        <v>0</v>
      </c>
      <c r="R204" s="154">
        <v>0</v>
      </c>
      <c r="S204" s="154">
        <v>0</v>
      </c>
      <c r="T204" s="154">
        <v>0</v>
      </c>
      <c r="U204" s="154">
        <v>0</v>
      </c>
      <c r="V204" s="154">
        <v>0</v>
      </c>
      <c r="W204" s="154">
        <v>0</v>
      </c>
      <c r="X204" s="154">
        <v>0</v>
      </c>
      <c r="Y204" s="52">
        <v>0</v>
      </c>
      <c r="Z204" s="36">
        <v>0</v>
      </c>
      <c r="AA204" s="154">
        <v>0</v>
      </c>
      <c r="AB204" s="52">
        <v>0</v>
      </c>
      <c r="AC204" s="36">
        <v>0</v>
      </c>
      <c r="AD204" s="154">
        <v>0</v>
      </c>
      <c r="AE204" s="154">
        <v>0</v>
      </c>
      <c r="AF204" s="154">
        <v>0</v>
      </c>
      <c r="AG204" s="154">
        <v>0</v>
      </c>
      <c r="AH204" s="154">
        <v>0</v>
      </c>
      <c r="AI204" s="154">
        <v>0</v>
      </c>
      <c r="AJ204" s="154">
        <v>0</v>
      </c>
      <c r="AK204" s="154">
        <v>0</v>
      </c>
      <c r="AL204" s="154">
        <v>0</v>
      </c>
      <c r="AM204" s="154">
        <v>0</v>
      </c>
      <c r="AN204" s="154">
        <v>0</v>
      </c>
      <c r="AO204" s="154">
        <v>0</v>
      </c>
      <c r="AP204" s="154">
        <v>0</v>
      </c>
      <c r="AQ204" s="154">
        <v>0</v>
      </c>
      <c r="AR204" s="154">
        <v>0</v>
      </c>
      <c r="AS204" s="154">
        <v>0</v>
      </c>
      <c r="AT204" s="154">
        <f t="shared" si="39"/>
        <v>0</v>
      </c>
      <c r="AU204" s="154">
        <f t="shared" si="40"/>
        <v>0</v>
      </c>
      <c r="AV204" s="154">
        <f t="shared" si="41"/>
        <v>0</v>
      </c>
      <c r="AW204" s="52">
        <f t="shared" si="42"/>
        <v>0</v>
      </c>
      <c r="AX204" s="36">
        <f t="shared" si="43"/>
        <v>0</v>
      </c>
      <c r="AY204" s="154">
        <f t="shared" si="44"/>
        <v>0</v>
      </c>
      <c r="AZ204" s="154">
        <f t="shared" si="45"/>
        <v>0</v>
      </c>
    </row>
    <row r="205" spans="1:52" s="101" customFormat="1" ht="63">
      <c r="A205" s="63" t="s">
        <v>175</v>
      </c>
      <c r="B205" s="54" t="s">
        <v>591</v>
      </c>
      <c r="C205" s="63" t="s">
        <v>592</v>
      </c>
      <c r="D205" s="52">
        <v>0</v>
      </c>
      <c r="E205" s="36">
        <v>0</v>
      </c>
      <c r="F205" s="154">
        <v>0</v>
      </c>
      <c r="G205" s="154">
        <v>0</v>
      </c>
      <c r="H205" s="154">
        <v>0</v>
      </c>
      <c r="I205" s="154">
        <v>0</v>
      </c>
      <c r="J205" s="154">
        <v>0</v>
      </c>
      <c r="K205" s="154">
        <v>0</v>
      </c>
      <c r="L205" s="154">
        <v>0</v>
      </c>
      <c r="M205" s="154">
        <v>0</v>
      </c>
      <c r="N205" s="154">
        <v>0</v>
      </c>
      <c r="O205" s="154">
        <v>0</v>
      </c>
      <c r="P205" s="154">
        <v>0</v>
      </c>
      <c r="Q205" s="154">
        <v>0</v>
      </c>
      <c r="R205" s="154">
        <v>0</v>
      </c>
      <c r="S205" s="154">
        <v>0</v>
      </c>
      <c r="T205" s="154">
        <v>0</v>
      </c>
      <c r="U205" s="154">
        <v>0</v>
      </c>
      <c r="V205" s="154">
        <v>0</v>
      </c>
      <c r="W205" s="154">
        <v>0</v>
      </c>
      <c r="X205" s="154">
        <v>0</v>
      </c>
      <c r="Y205" s="52">
        <v>0</v>
      </c>
      <c r="Z205" s="36">
        <v>0</v>
      </c>
      <c r="AA205" s="154">
        <v>0</v>
      </c>
      <c r="AB205" s="52">
        <v>0</v>
      </c>
      <c r="AC205" s="36">
        <v>0</v>
      </c>
      <c r="AD205" s="154">
        <v>0</v>
      </c>
      <c r="AE205" s="154">
        <v>0</v>
      </c>
      <c r="AF205" s="154">
        <v>0</v>
      </c>
      <c r="AG205" s="154">
        <v>0</v>
      </c>
      <c r="AH205" s="154">
        <v>0</v>
      </c>
      <c r="AI205" s="154">
        <v>0</v>
      </c>
      <c r="AJ205" s="154">
        <v>0</v>
      </c>
      <c r="AK205" s="154">
        <v>0</v>
      </c>
      <c r="AL205" s="154">
        <v>0</v>
      </c>
      <c r="AM205" s="154">
        <v>0</v>
      </c>
      <c r="AN205" s="154">
        <v>0</v>
      </c>
      <c r="AO205" s="154">
        <v>0</v>
      </c>
      <c r="AP205" s="154">
        <v>0</v>
      </c>
      <c r="AQ205" s="154">
        <v>0</v>
      </c>
      <c r="AR205" s="154">
        <v>0</v>
      </c>
      <c r="AS205" s="154">
        <v>0</v>
      </c>
      <c r="AT205" s="154">
        <f t="shared" si="39"/>
        <v>0</v>
      </c>
      <c r="AU205" s="154">
        <f t="shared" si="40"/>
        <v>0</v>
      </c>
      <c r="AV205" s="154">
        <f t="shared" si="41"/>
        <v>0</v>
      </c>
      <c r="AW205" s="52">
        <f t="shared" si="42"/>
        <v>0</v>
      </c>
      <c r="AX205" s="36">
        <f t="shared" si="43"/>
        <v>0</v>
      </c>
      <c r="AY205" s="154">
        <f t="shared" si="44"/>
        <v>0</v>
      </c>
      <c r="AZ205" s="154">
        <f t="shared" si="45"/>
        <v>0</v>
      </c>
    </row>
    <row r="206" spans="1:52" s="102" customFormat="1" ht="47.25">
      <c r="A206" s="133" t="s">
        <v>175</v>
      </c>
      <c r="B206" s="134" t="s">
        <v>593</v>
      </c>
      <c r="C206" s="133" t="s">
        <v>594</v>
      </c>
      <c r="D206" s="155">
        <v>0</v>
      </c>
      <c r="E206" s="154">
        <v>0</v>
      </c>
      <c r="F206" s="154">
        <v>0.79</v>
      </c>
      <c r="G206" s="154">
        <v>0</v>
      </c>
      <c r="H206" s="154">
        <v>0</v>
      </c>
      <c r="I206" s="154">
        <v>0</v>
      </c>
      <c r="J206" s="154">
        <v>0</v>
      </c>
      <c r="K206" s="154">
        <v>0</v>
      </c>
      <c r="L206" s="154">
        <v>0</v>
      </c>
      <c r="M206" s="154">
        <v>0</v>
      </c>
      <c r="N206" s="154">
        <v>0</v>
      </c>
      <c r="O206" s="154">
        <v>0</v>
      </c>
      <c r="P206" s="154">
        <v>0</v>
      </c>
      <c r="Q206" s="154">
        <v>0</v>
      </c>
      <c r="R206" s="154">
        <v>0</v>
      </c>
      <c r="S206" s="154">
        <v>0</v>
      </c>
      <c r="T206" s="154">
        <v>0.79</v>
      </c>
      <c r="U206" s="154">
        <v>0</v>
      </c>
      <c r="V206" s="154">
        <v>0</v>
      </c>
      <c r="W206" s="154">
        <v>0</v>
      </c>
      <c r="X206" s="154">
        <v>0</v>
      </c>
      <c r="Y206" s="155">
        <v>0</v>
      </c>
      <c r="Z206" s="154">
        <v>0</v>
      </c>
      <c r="AA206" s="154">
        <v>0</v>
      </c>
      <c r="AB206" s="155">
        <v>0</v>
      </c>
      <c r="AC206" s="154">
        <v>0</v>
      </c>
      <c r="AD206" s="154">
        <v>0</v>
      </c>
      <c r="AE206" s="154">
        <v>0</v>
      </c>
      <c r="AF206" s="154">
        <v>0</v>
      </c>
      <c r="AG206" s="154">
        <v>0</v>
      </c>
      <c r="AH206" s="154">
        <v>0</v>
      </c>
      <c r="AI206" s="154">
        <v>0</v>
      </c>
      <c r="AJ206" s="154">
        <v>0</v>
      </c>
      <c r="AK206" s="154">
        <v>0</v>
      </c>
      <c r="AL206" s="154">
        <v>0</v>
      </c>
      <c r="AM206" s="154">
        <v>0</v>
      </c>
      <c r="AN206" s="154">
        <v>0</v>
      </c>
      <c r="AO206" s="154">
        <v>0</v>
      </c>
      <c r="AP206" s="154">
        <v>0</v>
      </c>
      <c r="AQ206" s="154">
        <v>0</v>
      </c>
      <c r="AR206" s="154">
        <v>0</v>
      </c>
      <c r="AS206" s="154">
        <v>0</v>
      </c>
      <c r="AT206" s="154">
        <f t="shared" si="39"/>
        <v>0</v>
      </c>
      <c r="AU206" s="154">
        <f t="shared" si="40"/>
        <v>0</v>
      </c>
      <c r="AV206" s="154">
        <f t="shared" si="41"/>
        <v>0.79</v>
      </c>
      <c r="AW206" s="155">
        <f t="shared" si="42"/>
        <v>0</v>
      </c>
      <c r="AX206" s="154">
        <f t="shared" si="43"/>
        <v>0</v>
      </c>
      <c r="AY206" s="154">
        <f t="shared" si="44"/>
        <v>0</v>
      </c>
      <c r="AZ206" s="154">
        <f t="shared" si="45"/>
        <v>0</v>
      </c>
    </row>
    <row r="207" spans="1:52" s="102" customFormat="1" ht="47.25">
      <c r="A207" s="63" t="s">
        <v>175</v>
      </c>
      <c r="B207" s="54" t="s">
        <v>595</v>
      </c>
      <c r="C207" s="63" t="s">
        <v>596</v>
      </c>
      <c r="D207" s="52">
        <v>0</v>
      </c>
      <c r="E207" s="36">
        <v>0</v>
      </c>
      <c r="F207" s="154">
        <v>1.042</v>
      </c>
      <c r="G207" s="154">
        <v>0</v>
      </c>
      <c r="H207" s="154">
        <v>0</v>
      </c>
      <c r="I207" s="154">
        <v>0</v>
      </c>
      <c r="J207" s="154">
        <v>0</v>
      </c>
      <c r="K207" s="154">
        <v>0</v>
      </c>
      <c r="L207" s="154">
        <v>0</v>
      </c>
      <c r="M207" s="154">
        <v>1.042</v>
      </c>
      <c r="N207" s="154">
        <v>0</v>
      </c>
      <c r="O207" s="154">
        <v>0</v>
      </c>
      <c r="P207" s="154">
        <v>0</v>
      </c>
      <c r="Q207" s="154">
        <v>0</v>
      </c>
      <c r="R207" s="154">
        <v>0</v>
      </c>
      <c r="S207" s="154">
        <v>0</v>
      </c>
      <c r="T207" s="154">
        <v>0</v>
      </c>
      <c r="U207" s="154">
        <v>0</v>
      </c>
      <c r="V207" s="154">
        <v>0</v>
      </c>
      <c r="W207" s="154">
        <v>0</v>
      </c>
      <c r="X207" s="154">
        <v>0</v>
      </c>
      <c r="Y207" s="52">
        <v>0</v>
      </c>
      <c r="Z207" s="36">
        <v>0</v>
      </c>
      <c r="AA207" s="154">
        <v>0</v>
      </c>
      <c r="AB207" s="52">
        <v>0</v>
      </c>
      <c r="AC207" s="36">
        <v>0</v>
      </c>
      <c r="AD207" s="154">
        <v>0</v>
      </c>
      <c r="AE207" s="154">
        <v>0</v>
      </c>
      <c r="AF207" s="154">
        <v>0</v>
      </c>
      <c r="AG207" s="154">
        <v>0</v>
      </c>
      <c r="AH207" s="154">
        <v>0</v>
      </c>
      <c r="AI207" s="154">
        <v>0</v>
      </c>
      <c r="AJ207" s="154">
        <v>0</v>
      </c>
      <c r="AK207" s="154">
        <v>0</v>
      </c>
      <c r="AL207" s="154">
        <v>0</v>
      </c>
      <c r="AM207" s="154">
        <v>0</v>
      </c>
      <c r="AN207" s="154">
        <v>0</v>
      </c>
      <c r="AO207" s="154">
        <v>0</v>
      </c>
      <c r="AP207" s="154">
        <v>0</v>
      </c>
      <c r="AQ207" s="154">
        <v>0</v>
      </c>
      <c r="AR207" s="154">
        <v>0</v>
      </c>
      <c r="AS207" s="154">
        <v>0</v>
      </c>
      <c r="AT207" s="154">
        <f t="shared" ref="AT207:AT270" si="46">SUM(K207,R207,Y207,AF207,AM207)</f>
        <v>0</v>
      </c>
      <c r="AU207" s="154">
        <f t="shared" ref="AU207:AU270" si="47">SUM(L207,S207,Z207,AG207,AN207)</f>
        <v>0</v>
      </c>
      <c r="AV207" s="154">
        <f t="shared" ref="AV207:AV270" si="48">SUM(M207,T207,AA207,AH207,AO207)</f>
        <v>1.042</v>
      </c>
      <c r="AW207" s="52">
        <f t="shared" ref="AW207:AW270" si="49">SUM(N207,U207,AB207,AI207,AP207)</f>
        <v>0</v>
      </c>
      <c r="AX207" s="36">
        <f t="shared" ref="AX207:AX270" si="50">SUM(O207,V207,AC207,AJ207,AQ207)</f>
        <v>0</v>
      </c>
      <c r="AY207" s="154">
        <f t="shared" ref="AY207:AY270" si="51">SUM(P207,W207,AD207,AK207,AR207)</f>
        <v>0</v>
      </c>
      <c r="AZ207" s="154">
        <f t="shared" ref="AZ207:AZ270" si="52">SUM(Q207,X207,AE207,AL207,AS207)</f>
        <v>0</v>
      </c>
    </row>
    <row r="208" spans="1:52" s="101" customFormat="1" ht="31.5">
      <c r="A208" s="63" t="s">
        <v>175</v>
      </c>
      <c r="B208" s="54" t="s">
        <v>597</v>
      </c>
      <c r="C208" s="63" t="s">
        <v>598</v>
      </c>
      <c r="D208" s="52">
        <v>0</v>
      </c>
      <c r="E208" s="36">
        <v>0</v>
      </c>
      <c r="F208" s="154">
        <v>1.968</v>
      </c>
      <c r="G208" s="154">
        <v>0.16</v>
      </c>
      <c r="H208" s="154">
        <v>0</v>
      </c>
      <c r="I208" s="154">
        <v>0</v>
      </c>
      <c r="J208" s="154">
        <v>0</v>
      </c>
      <c r="K208" s="154">
        <v>0</v>
      </c>
      <c r="L208" s="154">
        <v>0</v>
      </c>
      <c r="M208" s="154">
        <v>0</v>
      </c>
      <c r="N208" s="154">
        <v>0</v>
      </c>
      <c r="O208" s="154">
        <v>0</v>
      </c>
      <c r="P208" s="154">
        <v>0</v>
      </c>
      <c r="Q208" s="154">
        <v>0</v>
      </c>
      <c r="R208" s="154">
        <v>0</v>
      </c>
      <c r="S208" s="154">
        <v>0</v>
      </c>
      <c r="T208" s="154">
        <v>1.968</v>
      </c>
      <c r="U208" s="154">
        <v>0.16</v>
      </c>
      <c r="V208" s="154">
        <v>0</v>
      </c>
      <c r="W208" s="154">
        <v>0</v>
      </c>
      <c r="X208" s="154">
        <v>0</v>
      </c>
      <c r="Y208" s="52">
        <v>0</v>
      </c>
      <c r="Z208" s="36">
        <v>0</v>
      </c>
      <c r="AA208" s="154">
        <v>0</v>
      </c>
      <c r="AB208" s="52">
        <v>0</v>
      </c>
      <c r="AC208" s="36">
        <v>0</v>
      </c>
      <c r="AD208" s="154">
        <v>0</v>
      </c>
      <c r="AE208" s="154">
        <v>0</v>
      </c>
      <c r="AF208" s="154">
        <v>0</v>
      </c>
      <c r="AG208" s="154">
        <v>0</v>
      </c>
      <c r="AH208" s="154">
        <v>0</v>
      </c>
      <c r="AI208" s="154">
        <v>0</v>
      </c>
      <c r="AJ208" s="154">
        <v>0</v>
      </c>
      <c r="AK208" s="154">
        <v>0</v>
      </c>
      <c r="AL208" s="154">
        <v>0</v>
      </c>
      <c r="AM208" s="154">
        <v>0</v>
      </c>
      <c r="AN208" s="154">
        <v>0</v>
      </c>
      <c r="AO208" s="154">
        <v>0</v>
      </c>
      <c r="AP208" s="154">
        <v>0</v>
      </c>
      <c r="AQ208" s="154">
        <v>0</v>
      </c>
      <c r="AR208" s="154">
        <v>0</v>
      </c>
      <c r="AS208" s="154">
        <v>0</v>
      </c>
      <c r="AT208" s="154">
        <f t="shared" si="46"/>
        <v>0</v>
      </c>
      <c r="AU208" s="154">
        <f t="shared" si="47"/>
        <v>0</v>
      </c>
      <c r="AV208" s="154">
        <f t="shared" si="48"/>
        <v>1.968</v>
      </c>
      <c r="AW208" s="52">
        <f t="shared" si="49"/>
        <v>0.16</v>
      </c>
      <c r="AX208" s="36">
        <f t="shared" si="50"/>
        <v>0</v>
      </c>
      <c r="AY208" s="154">
        <f t="shared" si="51"/>
        <v>0</v>
      </c>
      <c r="AZ208" s="154">
        <f t="shared" si="52"/>
        <v>0</v>
      </c>
    </row>
    <row r="209" spans="1:52" s="69" customFormat="1" ht="47.25">
      <c r="A209" s="63" t="s">
        <v>175</v>
      </c>
      <c r="B209" s="54" t="s">
        <v>599</v>
      </c>
      <c r="C209" s="63" t="s">
        <v>600</v>
      </c>
      <c r="D209" s="52">
        <v>0</v>
      </c>
      <c r="E209" s="36">
        <v>0</v>
      </c>
      <c r="F209" s="154">
        <v>0</v>
      </c>
      <c r="G209" s="154">
        <v>0</v>
      </c>
      <c r="H209" s="154">
        <v>0</v>
      </c>
      <c r="I209" s="154">
        <v>0</v>
      </c>
      <c r="J209" s="154">
        <v>0</v>
      </c>
      <c r="K209" s="154">
        <v>0</v>
      </c>
      <c r="L209" s="154">
        <v>0</v>
      </c>
      <c r="M209" s="154">
        <v>0</v>
      </c>
      <c r="N209" s="154">
        <v>0</v>
      </c>
      <c r="O209" s="154">
        <v>0</v>
      </c>
      <c r="P209" s="154">
        <v>0</v>
      </c>
      <c r="Q209" s="154">
        <v>0</v>
      </c>
      <c r="R209" s="154">
        <v>0</v>
      </c>
      <c r="S209" s="154">
        <v>0</v>
      </c>
      <c r="T209" s="154">
        <v>0</v>
      </c>
      <c r="U209" s="154">
        <v>0</v>
      </c>
      <c r="V209" s="154">
        <v>0</v>
      </c>
      <c r="W209" s="154">
        <v>0</v>
      </c>
      <c r="X209" s="154">
        <v>0</v>
      </c>
      <c r="Y209" s="52">
        <v>0</v>
      </c>
      <c r="Z209" s="36">
        <v>0</v>
      </c>
      <c r="AA209" s="154">
        <v>0</v>
      </c>
      <c r="AB209" s="52">
        <v>0</v>
      </c>
      <c r="AC209" s="36">
        <v>0</v>
      </c>
      <c r="AD209" s="154">
        <v>0</v>
      </c>
      <c r="AE209" s="154">
        <v>0</v>
      </c>
      <c r="AF209" s="154">
        <v>0</v>
      </c>
      <c r="AG209" s="154">
        <v>0</v>
      </c>
      <c r="AH209" s="154">
        <v>0</v>
      </c>
      <c r="AI209" s="154">
        <v>0</v>
      </c>
      <c r="AJ209" s="154">
        <v>0</v>
      </c>
      <c r="AK209" s="154">
        <v>0</v>
      </c>
      <c r="AL209" s="154">
        <v>0</v>
      </c>
      <c r="AM209" s="154">
        <v>0</v>
      </c>
      <c r="AN209" s="154">
        <v>0</v>
      </c>
      <c r="AO209" s="154">
        <v>0</v>
      </c>
      <c r="AP209" s="154">
        <v>0</v>
      </c>
      <c r="AQ209" s="154">
        <v>0</v>
      </c>
      <c r="AR209" s="154">
        <v>0</v>
      </c>
      <c r="AS209" s="154">
        <v>0</v>
      </c>
      <c r="AT209" s="154">
        <f t="shared" si="46"/>
        <v>0</v>
      </c>
      <c r="AU209" s="154">
        <f t="shared" si="47"/>
        <v>0</v>
      </c>
      <c r="AV209" s="154">
        <f t="shared" si="48"/>
        <v>0</v>
      </c>
      <c r="AW209" s="52">
        <f t="shared" si="49"/>
        <v>0</v>
      </c>
      <c r="AX209" s="36">
        <f t="shared" si="50"/>
        <v>0</v>
      </c>
      <c r="AY209" s="154">
        <f t="shared" si="51"/>
        <v>0</v>
      </c>
      <c r="AZ209" s="154">
        <f t="shared" si="52"/>
        <v>0</v>
      </c>
    </row>
    <row r="210" spans="1:52" s="69" customFormat="1" ht="47.25">
      <c r="A210" s="133" t="s">
        <v>175</v>
      </c>
      <c r="B210" s="134" t="s">
        <v>601</v>
      </c>
      <c r="C210" s="133" t="s">
        <v>602</v>
      </c>
      <c r="D210" s="155">
        <v>0</v>
      </c>
      <c r="E210" s="154">
        <v>0</v>
      </c>
      <c r="F210" s="154">
        <v>0.9</v>
      </c>
      <c r="G210" s="154">
        <v>0</v>
      </c>
      <c r="H210" s="154">
        <v>0</v>
      </c>
      <c r="I210" s="154">
        <v>0</v>
      </c>
      <c r="J210" s="154">
        <v>0</v>
      </c>
      <c r="K210" s="154">
        <v>0</v>
      </c>
      <c r="L210" s="154">
        <v>0</v>
      </c>
      <c r="M210" s="154">
        <v>0</v>
      </c>
      <c r="N210" s="154">
        <v>0</v>
      </c>
      <c r="O210" s="154">
        <v>0</v>
      </c>
      <c r="P210" s="154">
        <v>0</v>
      </c>
      <c r="Q210" s="154">
        <v>0</v>
      </c>
      <c r="R210" s="154">
        <v>0</v>
      </c>
      <c r="S210" s="154">
        <v>0</v>
      </c>
      <c r="T210" s="154">
        <v>0</v>
      </c>
      <c r="U210" s="154">
        <v>0</v>
      </c>
      <c r="V210" s="154">
        <v>0</v>
      </c>
      <c r="W210" s="154">
        <v>0</v>
      </c>
      <c r="X210" s="154">
        <v>0</v>
      </c>
      <c r="Y210" s="155">
        <v>0</v>
      </c>
      <c r="Z210" s="154">
        <v>0</v>
      </c>
      <c r="AA210" s="154">
        <v>0.9</v>
      </c>
      <c r="AB210" s="155">
        <v>0</v>
      </c>
      <c r="AC210" s="154">
        <v>0</v>
      </c>
      <c r="AD210" s="154">
        <v>0</v>
      </c>
      <c r="AE210" s="154">
        <v>0</v>
      </c>
      <c r="AF210" s="154">
        <v>0</v>
      </c>
      <c r="AG210" s="154">
        <v>0</v>
      </c>
      <c r="AH210" s="154">
        <v>0</v>
      </c>
      <c r="AI210" s="154">
        <v>0</v>
      </c>
      <c r="AJ210" s="154">
        <v>0</v>
      </c>
      <c r="AK210" s="154">
        <v>0</v>
      </c>
      <c r="AL210" s="154">
        <v>0</v>
      </c>
      <c r="AM210" s="154">
        <v>0</v>
      </c>
      <c r="AN210" s="154">
        <v>0</v>
      </c>
      <c r="AO210" s="154">
        <v>0</v>
      </c>
      <c r="AP210" s="154">
        <v>0</v>
      </c>
      <c r="AQ210" s="154">
        <v>0</v>
      </c>
      <c r="AR210" s="154">
        <v>0</v>
      </c>
      <c r="AS210" s="154">
        <v>0</v>
      </c>
      <c r="AT210" s="154">
        <f t="shared" si="46"/>
        <v>0</v>
      </c>
      <c r="AU210" s="154">
        <f t="shared" si="47"/>
        <v>0</v>
      </c>
      <c r="AV210" s="154">
        <f t="shared" si="48"/>
        <v>0.9</v>
      </c>
      <c r="AW210" s="155">
        <f t="shared" si="49"/>
        <v>0</v>
      </c>
      <c r="AX210" s="154">
        <f t="shared" si="50"/>
        <v>0</v>
      </c>
      <c r="AY210" s="154">
        <f t="shared" si="51"/>
        <v>0</v>
      </c>
      <c r="AZ210" s="154">
        <f t="shared" si="52"/>
        <v>0</v>
      </c>
    </row>
    <row r="211" spans="1:52" s="69" customFormat="1" ht="78.75">
      <c r="A211" s="133" t="s">
        <v>175</v>
      </c>
      <c r="B211" s="134" t="s">
        <v>603</v>
      </c>
      <c r="C211" s="133" t="s">
        <v>604</v>
      </c>
      <c r="D211" s="155">
        <v>0</v>
      </c>
      <c r="E211" s="154">
        <v>0</v>
      </c>
      <c r="F211" s="154">
        <v>0.22800000000000001</v>
      </c>
      <c r="G211" s="154">
        <v>0</v>
      </c>
      <c r="H211" s="154">
        <v>0</v>
      </c>
      <c r="I211" s="154">
        <v>0</v>
      </c>
      <c r="J211" s="154">
        <v>0</v>
      </c>
      <c r="K211" s="154">
        <v>0</v>
      </c>
      <c r="L211" s="154">
        <v>0</v>
      </c>
      <c r="M211" s="154">
        <v>0.22800000000000001</v>
      </c>
      <c r="N211" s="154">
        <v>0</v>
      </c>
      <c r="O211" s="154">
        <v>0</v>
      </c>
      <c r="P211" s="154">
        <v>0</v>
      </c>
      <c r="Q211" s="154">
        <v>0</v>
      </c>
      <c r="R211" s="154">
        <v>0</v>
      </c>
      <c r="S211" s="154">
        <v>0</v>
      </c>
      <c r="T211" s="154">
        <v>0</v>
      </c>
      <c r="U211" s="154">
        <v>0</v>
      </c>
      <c r="V211" s="154">
        <v>0</v>
      </c>
      <c r="W211" s="154">
        <v>0</v>
      </c>
      <c r="X211" s="154">
        <v>0</v>
      </c>
      <c r="Y211" s="155">
        <v>0</v>
      </c>
      <c r="Z211" s="154">
        <v>0</v>
      </c>
      <c r="AA211" s="154">
        <v>0</v>
      </c>
      <c r="AB211" s="155">
        <v>0</v>
      </c>
      <c r="AC211" s="154">
        <v>0</v>
      </c>
      <c r="AD211" s="154">
        <v>0</v>
      </c>
      <c r="AE211" s="154">
        <v>0</v>
      </c>
      <c r="AF211" s="154">
        <v>0</v>
      </c>
      <c r="AG211" s="154">
        <v>0</v>
      </c>
      <c r="AH211" s="154">
        <v>0</v>
      </c>
      <c r="AI211" s="154">
        <v>0</v>
      </c>
      <c r="AJ211" s="154">
        <v>0</v>
      </c>
      <c r="AK211" s="154">
        <v>0</v>
      </c>
      <c r="AL211" s="154">
        <v>0</v>
      </c>
      <c r="AM211" s="154">
        <v>0</v>
      </c>
      <c r="AN211" s="154">
        <v>0</v>
      </c>
      <c r="AO211" s="154">
        <v>0</v>
      </c>
      <c r="AP211" s="154">
        <v>0</v>
      </c>
      <c r="AQ211" s="154">
        <v>0</v>
      </c>
      <c r="AR211" s="154">
        <v>0</v>
      </c>
      <c r="AS211" s="154">
        <v>0</v>
      </c>
      <c r="AT211" s="154">
        <f t="shared" si="46"/>
        <v>0</v>
      </c>
      <c r="AU211" s="154">
        <f t="shared" si="47"/>
        <v>0</v>
      </c>
      <c r="AV211" s="154">
        <f t="shared" si="48"/>
        <v>0.22800000000000001</v>
      </c>
      <c r="AW211" s="155">
        <f t="shared" si="49"/>
        <v>0</v>
      </c>
      <c r="AX211" s="154">
        <f t="shared" si="50"/>
        <v>0</v>
      </c>
      <c r="AY211" s="154">
        <f t="shared" si="51"/>
        <v>0</v>
      </c>
      <c r="AZ211" s="154">
        <f t="shared" si="52"/>
        <v>0</v>
      </c>
    </row>
    <row r="212" spans="1:52" s="69" customFormat="1" ht="47.25">
      <c r="A212" s="63" t="s">
        <v>175</v>
      </c>
      <c r="B212" s="54" t="s">
        <v>605</v>
      </c>
      <c r="C212" s="63" t="s">
        <v>606</v>
      </c>
      <c r="D212" s="52">
        <v>0</v>
      </c>
      <c r="E212" s="36">
        <v>0</v>
      </c>
      <c r="F212" s="154">
        <v>0</v>
      </c>
      <c r="G212" s="154">
        <v>0</v>
      </c>
      <c r="H212" s="154">
        <v>0</v>
      </c>
      <c r="I212" s="154">
        <v>0</v>
      </c>
      <c r="J212" s="154">
        <v>0</v>
      </c>
      <c r="K212" s="154">
        <v>0</v>
      </c>
      <c r="L212" s="154">
        <v>0</v>
      </c>
      <c r="M212" s="154">
        <v>0</v>
      </c>
      <c r="N212" s="154">
        <v>0</v>
      </c>
      <c r="O212" s="154">
        <v>0</v>
      </c>
      <c r="P212" s="154">
        <v>0</v>
      </c>
      <c r="Q212" s="154">
        <v>0</v>
      </c>
      <c r="R212" s="154">
        <v>0</v>
      </c>
      <c r="S212" s="154">
        <v>0</v>
      </c>
      <c r="T212" s="154">
        <v>0</v>
      </c>
      <c r="U212" s="154">
        <v>0</v>
      </c>
      <c r="V212" s="154">
        <v>0</v>
      </c>
      <c r="W212" s="154">
        <v>0</v>
      </c>
      <c r="X212" s="154">
        <v>0</v>
      </c>
      <c r="Y212" s="52">
        <v>0</v>
      </c>
      <c r="Z212" s="36">
        <v>0</v>
      </c>
      <c r="AA212" s="154">
        <v>0</v>
      </c>
      <c r="AB212" s="52">
        <v>0</v>
      </c>
      <c r="AC212" s="36">
        <v>0</v>
      </c>
      <c r="AD212" s="154">
        <v>0</v>
      </c>
      <c r="AE212" s="154">
        <v>0</v>
      </c>
      <c r="AF212" s="154">
        <v>0</v>
      </c>
      <c r="AG212" s="154">
        <v>0</v>
      </c>
      <c r="AH212" s="154">
        <v>0</v>
      </c>
      <c r="AI212" s="154">
        <v>0</v>
      </c>
      <c r="AJ212" s="154">
        <v>0</v>
      </c>
      <c r="AK212" s="154">
        <v>0</v>
      </c>
      <c r="AL212" s="154">
        <v>0</v>
      </c>
      <c r="AM212" s="154">
        <v>0</v>
      </c>
      <c r="AN212" s="154">
        <v>0</v>
      </c>
      <c r="AO212" s="154">
        <v>0</v>
      </c>
      <c r="AP212" s="154">
        <v>0</v>
      </c>
      <c r="AQ212" s="154">
        <v>0</v>
      </c>
      <c r="AR212" s="154">
        <v>0</v>
      </c>
      <c r="AS212" s="154">
        <v>0</v>
      </c>
      <c r="AT212" s="154">
        <f t="shared" si="46"/>
        <v>0</v>
      </c>
      <c r="AU212" s="154">
        <f t="shared" si="47"/>
        <v>0</v>
      </c>
      <c r="AV212" s="154">
        <f t="shared" si="48"/>
        <v>0</v>
      </c>
      <c r="AW212" s="52">
        <f t="shared" si="49"/>
        <v>0</v>
      </c>
      <c r="AX212" s="36">
        <f t="shared" si="50"/>
        <v>0</v>
      </c>
      <c r="AY212" s="154">
        <f t="shared" si="51"/>
        <v>0</v>
      </c>
      <c r="AZ212" s="154">
        <f t="shared" si="52"/>
        <v>0</v>
      </c>
    </row>
    <row r="213" spans="1:52" s="69" customFormat="1" ht="47.25">
      <c r="A213" s="63" t="s">
        <v>175</v>
      </c>
      <c r="B213" s="54" t="s">
        <v>607</v>
      </c>
      <c r="C213" s="63" t="s">
        <v>608</v>
      </c>
      <c r="D213" s="52">
        <v>0</v>
      </c>
      <c r="E213" s="36">
        <v>0</v>
      </c>
      <c r="F213" s="154">
        <v>0.5</v>
      </c>
      <c r="G213" s="154">
        <v>0</v>
      </c>
      <c r="H213" s="154">
        <v>0</v>
      </c>
      <c r="I213" s="154">
        <v>0</v>
      </c>
      <c r="J213" s="154">
        <v>0</v>
      </c>
      <c r="K213" s="154">
        <v>0</v>
      </c>
      <c r="L213" s="154">
        <v>0</v>
      </c>
      <c r="M213" s="154">
        <v>0</v>
      </c>
      <c r="N213" s="154">
        <v>0</v>
      </c>
      <c r="O213" s="154">
        <v>0</v>
      </c>
      <c r="P213" s="154">
        <v>0</v>
      </c>
      <c r="Q213" s="154">
        <v>0</v>
      </c>
      <c r="R213" s="154">
        <v>0</v>
      </c>
      <c r="S213" s="154">
        <v>0</v>
      </c>
      <c r="T213" s="154">
        <v>0</v>
      </c>
      <c r="U213" s="154">
        <v>0</v>
      </c>
      <c r="V213" s="154">
        <v>0</v>
      </c>
      <c r="W213" s="154">
        <v>0</v>
      </c>
      <c r="X213" s="154">
        <v>0</v>
      </c>
      <c r="Y213" s="52">
        <v>0</v>
      </c>
      <c r="Z213" s="36">
        <v>0</v>
      </c>
      <c r="AA213" s="154">
        <v>0.5</v>
      </c>
      <c r="AB213" s="52">
        <v>0</v>
      </c>
      <c r="AC213" s="36">
        <v>0</v>
      </c>
      <c r="AD213" s="154">
        <v>0</v>
      </c>
      <c r="AE213" s="154">
        <v>0</v>
      </c>
      <c r="AF213" s="154">
        <v>0</v>
      </c>
      <c r="AG213" s="154">
        <v>0</v>
      </c>
      <c r="AH213" s="154">
        <v>0</v>
      </c>
      <c r="AI213" s="154">
        <v>0</v>
      </c>
      <c r="AJ213" s="154">
        <v>0</v>
      </c>
      <c r="AK213" s="154">
        <v>0</v>
      </c>
      <c r="AL213" s="154">
        <v>0</v>
      </c>
      <c r="AM213" s="154">
        <v>0</v>
      </c>
      <c r="AN213" s="154">
        <v>0</v>
      </c>
      <c r="AO213" s="154">
        <v>0</v>
      </c>
      <c r="AP213" s="154">
        <v>0</v>
      </c>
      <c r="AQ213" s="154">
        <v>0</v>
      </c>
      <c r="AR213" s="154">
        <v>0</v>
      </c>
      <c r="AS213" s="154">
        <v>0</v>
      </c>
      <c r="AT213" s="154">
        <f t="shared" si="46"/>
        <v>0</v>
      </c>
      <c r="AU213" s="154">
        <f t="shared" si="47"/>
        <v>0</v>
      </c>
      <c r="AV213" s="154">
        <f t="shared" si="48"/>
        <v>0.5</v>
      </c>
      <c r="AW213" s="52">
        <f t="shared" si="49"/>
        <v>0</v>
      </c>
      <c r="AX213" s="36">
        <f t="shared" si="50"/>
        <v>0</v>
      </c>
      <c r="AY213" s="154">
        <f t="shared" si="51"/>
        <v>0</v>
      </c>
      <c r="AZ213" s="154">
        <f t="shared" si="52"/>
        <v>0</v>
      </c>
    </row>
    <row r="214" spans="1:52" s="69" customFormat="1" ht="78.75">
      <c r="A214" s="63" t="s">
        <v>175</v>
      </c>
      <c r="B214" s="54" t="s">
        <v>609</v>
      </c>
      <c r="C214" s="63" t="s">
        <v>610</v>
      </c>
      <c r="D214" s="52">
        <v>0.4</v>
      </c>
      <c r="E214" s="36">
        <v>0</v>
      </c>
      <c r="F214" s="154">
        <v>0.34300000000000003</v>
      </c>
      <c r="G214" s="154">
        <v>0.53300000000000003</v>
      </c>
      <c r="H214" s="154">
        <v>0</v>
      </c>
      <c r="I214" s="154">
        <v>0</v>
      </c>
      <c r="J214" s="154">
        <v>0</v>
      </c>
      <c r="K214" s="154">
        <v>0.4</v>
      </c>
      <c r="L214" s="154">
        <v>0</v>
      </c>
      <c r="M214" s="154">
        <v>0.34300000000000003</v>
      </c>
      <c r="N214" s="154">
        <v>0.53300000000000003</v>
      </c>
      <c r="O214" s="154">
        <v>0</v>
      </c>
      <c r="P214" s="154">
        <v>0</v>
      </c>
      <c r="Q214" s="154">
        <v>0</v>
      </c>
      <c r="R214" s="154">
        <v>0</v>
      </c>
      <c r="S214" s="154">
        <v>0</v>
      </c>
      <c r="T214" s="154">
        <v>0</v>
      </c>
      <c r="U214" s="154">
        <v>0</v>
      </c>
      <c r="V214" s="154">
        <v>0</v>
      </c>
      <c r="W214" s="154">
        <v>0</v>
      </c>
      <c r="X214" s="154">
        <v>0</v>
      </c>
      <c r="Y214" s="52">
        <v>0</v>
      </c>
      <c r="Z214" s="36">
        <v>0</v>
      </c>
      <c r="AA214" s="154">
        <v>0</v>
      </c>
      <c r="AB214" s="52">
        <v>0</v>
      </c>
      <c r="AC214" s="36">
        <v>0</v>
      </c>
      <c r="AD214" s="154">
        <v>0</v>
      </c>
      <c r="AE214" s="154">
        <v>0</v>
      </c>
      <c r="AF214" s="154">
        <v>0</v>
      </c>
      <c r="AG214" s="154">
        <v>0</v>
      </c>
      <c r="AH214" s="154">
        <v>0</v>
      </c>
      <c r="AI214" s="154">
        <v>0</v>
      </c>
      <c r="AJ214" s="154">
        <v>0</v>
      </c>
      <c r="AK214" s="154">
        <v>0</v>
      </c>
      <c r="AL214" s="154">
        <v>0</v>
      </c>
      <c r="AM214" s="154">
        <v>0</v>
      </c>
      <c r="AN214" s="154">
        <v>0</v>
      </c>
      <c r="AO214" s="154">
        <v>0</v>
      </c>
      <c r="AP214" s="154">
        <v>0</v>
      </c>
      <c r="AQ214" s="154">
        <v>0</v>
      </c>
      <c r="AR214" s="154">
        <v>0</v>
      </c>
      <c r="AS214" s="154">
        <v>0</v>
      </c>
      <c r="AT214" s="154">
        <f t="shared" si="46"/>
        <v>0.4</v>
      </c>
      <c r="AU214" s="154">
        <f t="shared" si="47"/>
        <v>0</v>
      </c>
      <c r="AV214" s="154">
        <f t="shared" si="48"/>
        <v>0.34300000000000003</v>
      </c>
      <c r="AW214" s="52">
        <f t="shared" si="49"/>
        <v>0.53300000000000003</v>
      </c>
      <c r="AX214" s="36">
        <f t="shared" si="50"/>
        <v>0</v>
      </c>
      <c r="AY214" s="154">
        <f t="shared" si="51"/>
        <v>0</v>
      </c>
      <c r="AZ214" s="154">
        <f t="shared" si="52"/>
        <v>0</v>
      </c>
    </row>
    <row r="215" spans="1:52" s="69" customFormat="1" ht="126">
      <c r="A215" s="63" t="s">
        <v>175</v>
      </c>
      <c r="B215" s="54" t="s">
        <v>611</v>
      </c>
      <c r="C215" s="63" t="s">
        <v>612</v>
      </c>
      <c r="D215" s="52">
        <v>0.25</v>
      </c>
      <c r="E215" s="36">
        <v>0</v>
      </c>
      <c r="F215" s="154">
        <v>1.04</v>
      </c>
      <c r="G215" s="154">
        <v>0</v>
      </c>
      <c r="H215" s="154">
        <v>0</v>
      </c>
      <c r="I215" s="154">
        <v>0</v>
      </c>
      <c r="J215" s="154">
        <v>0</v>
      </c>
      <c r="K215" s="154">
        <v>0.25</v>
      </c>
      <c r="L215" s="154">
        <v>0</v>
      </c>
      <c r="M215" s="154">
        <v>1.04</v>
      </c>
      <c r="N215" s="154">
        <v>0</v>
      </c>
      <c r="O215" s="154">
        <v>0</v>
      </c>
      <c r="P215" s="154">
        <v>0</v>
      </c>
      <c r="Q215" s="154">
        <v>0</v>
      </c>
      <c r="R215" s="154">
        <v>0</v>
      </c>
      <c r="S215" s="154">
        <v>0</v>
      </c>
      <c r="T215" s="154">
        <v>0</v>
      </c>
      <c r="U215" s="154">
        <v>0</v>
      </c>
      <c r="V215" s="154">
        <v>0</v>
      </c>
      <c r="W215" s="154">
        <v>0</v>
      </c>
      <c r="X215" s="154">
        <v>0</v>
      </c>
      <c r="Y215" s="52">
        <v>0</v>
      </c>
      <c r="Z215" s="36">
        <v>0</v>
      </c>
      <c r="AA215" s="154">
        <v>0</v>
      </c>
      <c r="AB215" s="52">
        <v>0</v>
      </c>
      <c r="AC215" s="36">
        <v>0</v>
      </c>
      <c r="AD215" s="154">
        <v>0</v>
      </c>
      <c r="AE215" s="154">
        <v>0</v>
      </c>
      <c r="AF215" s="154">
        <v>0</v>
      </c>
      <c r="AG215" s="154">
        <v>0</v>
      </c>
      <c r="AH215" s="154">
        <v>0</v>
      </c>
      <c r="AI215" s="154">
        <v>0</v>
      </c>
      <c r="AJ215" s="154">
        <v>0</v>
      </c>
      <c r="AK215" s="154">
        <v>0</v>
      </c>
      <c r="AL215" s="154">
        <v>0</v>
      </c>
      <c r="AM215" s="154">
        <v>0</v>
      </c>
      <c r="AN215" s="154">
        <v>0</v>
      </c>
      <c r="AO215" s="154">
        <v>0</v>
      </c>
      <c r="AP215" s="154">
        <v>0</v>
      </c>
      <c r="AQ215" s="154">
        <v>0</v>
      </c>
      <c r="AR215" s="154">
        <v>0</v>
      </c>
      <c r="AS215" s="154">
        <v>0</v>
      </c>
      <c r="AT215" s="154">
        <f t="shared" si="46"/>
        <v>0.25</v>
      </c>
      <c r="AU215" s="154">
        <f t="shared" si="47"/>
        <v>0</v>
      </c>
      <c r="AV215" s="154">
        <f t="shared" si="48"/>
        <v>1.04</v>
      </c>
      <c r="AW215" s="52">
        <f t="shared" si="49"/>
        <v>0</v>
      </c>
      <c r="AX215" s="36">
        <f t="shared" si="50"/>
        <v>0</v>
      </c>
      <c r="AY215" s="154">
        <f t="shared" si="51"/>
        <v>0</v>
      </c>
      <c r="AZ215" s="154">
        <f t="shared" si="52"/>
        <v>0</v>
      </c>
    </row>
    <row r="216" spans="1:52" s="69" customFormat="1" ht="47.25">
      <c r="A216" s="63" t="s">
        <v>175</v>
      </c>
      <c r="B216" s="56" t="s">
        <v>615</v>
      </c>
      <c r="C216" s="55" t="s">
        <v>616</v>
      </c>
      <c r="D216" s="52">
        <v>0</v>
      </c>
      <c r="E216" s="36">
        <v>0</v>
      </c>
      <c r="F216" s="154">
        <v>0.42</v>
      </c>
      <c r="G216" s="154">
        <v>0</v>
      </c>
      <c r="H216" s="154">
        <v>0</v>
      </c>
      <c r="I216" s="154">
        <v>0</v>
      </c>
      <c r="J216" s="154">
        <v>0</v>
      </c>
      <c r="K216" s="154">
        <v>0</v>
      </c>
      <c r="L216" s="154">
        <v>0</v>
      </c>
      <c r="M216" s="154">
        <v>0</v>
      </c>
      <c r="N216" s="154">
        <v>0</v>
      </c>
      <c r="O216" s="154">
        <v>0</v>
      </c>
      <c r="P216" s="154">
        <v>0</v>
      </c>
      <c r="Q216" s="154">
        <v>0</v>
      </c>
      <c r="R216" s="154">
        <v>0</v>
      </c>
      <c r="S216" s="154">
        <v>0</v>
      </c>
      <c r="T216" s="154">
        <v>0</v>
      </c>
      <c r="U216" s="154">
        <v>0</v>
      </c>
      <c r="V216" s="154">
        <v>0</v>
      </c>
      <c r="W216" s="154">
        <v>0</v>
      </c>
      <c r="X216" s="154">
        <v>0</v>
      </c>
      <c r="Y216" s="52">
        <v>0</v>
      </c>
      <c r="Z216" s="36">
        <v>0</v>
      </c>
      <c r="AA216" s="154">
        <v>0.42</v>
      </c>
      <c r="AB216" s="52">
        <v>0</v>
      </c>
      <c r="AC216" s="36">
        <v>0</v>
      </c>
      <c r="AD216" s="154">
        <v>0</v>
      </c>
      <c r="AE216" s="154">
        <v>0</v>
      </c>
      <c r="AF216" s="154">
        <v>0</v>
      </c>
      <c r="AG216" s="154">
        <v>0</v>
      </c>
      <c r="AH216" s="154">
        <v>0</v>
      </c>
      <c r="AI216" s="154">
        <v>0</v>
      </c>
      <c r="AJ216" s="154">
        <v>0</v>
      </c>
      <c r="AK216" s="154">
        <v>0</v>
      </c>
      <c r="AL216" s="154">
        <v>0</v>
      </c>
      <c r="AM216" s="154">
        <v>0</v>
      </c>
      <c r="AN216" s="154">
        <v>0</v>
      </c>
      <c r="AO216" s="154">
        <v>0</v>
      </c>
      <c r="AP216" s="154">
        <v>0</v>
      </c>
      <c r="AQ216" s="154">
        <v>0</v>
      </c>
      <c r="AR216" s="154">
        <v>0</v>
      </c>
      <c r="AS216" s="154">
        <v>0</v>
      </c>
      <c r="AT216" s="154">
        <f t="shared" si="46"/>
        <v>0</v>
      </c>
      <c r="AU216" s="154">
        <f t="shared" si="47"/>
        <v>0</v>
      </c>
      <c r="AV216" s="154">
        <f t="shared" si="48"/>
        <v>0.42</v>
      </c>
      <c r="AW216" s="52">
        <f t="shared" si="49"/>
        <v>0</v>
      </c>
      <c r="AX216" s="36">
        <f t="shared" si="50"/>
        <v>0</v>
      </c>
      <c r="AY216" s="154">
        <f t="shared" si="51"/>
        <v>0</v>
      </c>
      <c r="AZ216" s="154">
        <f t="shared" si="52"/>
        <v>0</v>
      </c>
    </row>
    <row r="217" spans="1:52" s="69" customFormat="1" ht="63">
      <c r="A217" s="73" t="s">
        <v>175</v>
      </c>
      <c r="B217" s="80" t="s">
        <v>617</v>
      </c>
      <c r="C217" s="58" t="s">
        <v>618</v>
      </c>
      <c r="D217" s="52">
        <v>0</v>
      </c>
      <c r="E217" s="36">
        <v>0</v>
      </c>
      <c r="F217" s="154">
        <v>0.26100000000000001</v>
      </c>
      <c r="G217" s="154">
        <v>6.2E-2</v>
      </c>
      <c r="H217" s="154">
        <v>0</v>
      </c>
      <c r="I217" s="154">
        <v>0</v>
      </c>
      <c r="J217" s="154">
        <v>0</v>
      </c>
      <c r="K217" s="154">
        <v>0</v>
      </c>
      <c r="L217" s="154">
        <v>0</v>
      </c>
      <c r="M217" s="154">
        <v>0.26100000000000001</v>
      </c>
      <c r="N217" s="154">
        <v>6.2E-2</v>
      </c>
      <c r="O217" s="154">
        <v>0</v>
      </c>
      <c r="P217" s="154">
        <v>0</v>
      </c>
      <c r="Q217" s="154">
        <v>0</v>
      </c>
      <c r="R217" s="154">
        <v>0</v>
      </c>
      <c r="S217" s="154">
        <v>0</v>
      </c>
      <c r="T217" s="154">
        <v>0</v>
      </c>
      <c r="U217" s="154">
        <v>0</v>
      </c>
      <c r="V217" s="154">
        <v>0</v>
      </c>
      <c r="W217" s="154">
        <v>0</v>
      </c>
      <c r="X217" s="154">
        <v>0</v>
      </c>
      <c r="Y217" s="52">
        <v>0</v>
      </c>
      <c r="Z217" s="36">
        <v>0</v>
      </c>
      <c r="AA217" s="154">
        <v>0</v>
      </c>
      <c r="AB217" s="52">
        <v>0</v>
      </c>
      <c r="AC217" s="36">
        <v>0</v>
      </c>
      <c r="AD217" s="154">
        <v>0</v>
      </c>
      <c r="AE217" s="154">
        <v>0</v>
      </c>
      <c r="AF217" s="154">
        <v>0</v>
      </c>
      <c r="AG217" s="154">
        <v>0</v>
      </c>
      <c r="AH217" s="154">
        <v>0</v>
      </c>
      <c r="AI217" s="154">
        <v>0</v>
      </c>
      <c r="AJ217" s="154">
        <v>0</v>
      </c>
      <c r="AK217" s="154">
        <v>0</v>
      </c>
      <c r="AL217" s="154">
        <v>0</v>
      </c>
      <c r="AM217" s="154">
        <v>0</v>
      </c>
      <c r="AN217" s="154">
        <v>0</v>
      </c>
      <c r="AO217" s="154">
        <v>0</v>
      </c>
      <c r="AP217" s="154">
        <v>0</v>
      </c>
      <c r="AQ217" s="154">
        <v>0</v>
      </c>
      <c r="AR217" s="154">
        <v>0</v>
      </c>
      <c r="AS217" s="154">
        <v>0</v>
      </c>
      <c r="AT217" s="154">
        <f t="shared" si="46"/>
        <v>0</v>
      </c>
      <c r="AU217" s="154">
        <f t="shared" si="47"/>
        <v>0</v>
      </c>
      <c r="AV217" s="154">
        <f t="shared" si="48"/>
        <v>0.26100000000000001</v>
      </c>
      <c r="AW217" s="52">
        <f t="shared" si="49"/>
        <v>6.2E-2</v>
      </c>
      <c r="AX217" s="36">
        <f t="shared" si="50"/>
        <v>0</v>
      </c>
      <c r="AY217" s="154">
        <f t="shared" si="51"/>
        <v>0</v>
      </c>
      <c r="AZ217" s="154">
        <f t="shared" si="52"/>
        <v>0</v>
      </c>
    </row>
    <row r="218" spans="1:52" s="69" customFormat="1" ht="47.25">
      <c r="A218" s="73" t="s">
        <v>175</v>
      </c>
      <c r="B218" s="80" t="s">
        <v>619</v>
      </c>
      <c r="C218" s="58" t="s">
        <v>620</v>
      </c>
      <c r="D218" s="52">
        <v>0</v>
      </c>
      <c r="E218" s="36">
        <v>0</v>
      </c>
      <c r="F218" s="154">
        <v>0.38800000000000001</v>
      </c>
      <c r="G218" s="154">
        <v>0.30099999999999999</v>
      </c>
      <c r="H218" s="154">
        <v>0</v>
      </c>
      <c r="I218" s="154">
        <v>0</v>
      </c>
      <c r="J218" s="154">
        <v>0</v>
      </c>
      <c r="K218" s="154">
        <v>0</v>
      </c>
      <c r="L218" s="154">
        <v>0</v>
      </c>
      <c r="M218" s="154">
        <v>0.38800000000000001</v>
      </c>
      <c r="N218" s="154">
        <v>0.30099999999999999</v>
      </c>
      <c r="O218" s="154">
        <v>0</v>
      </c>
      <c r="P218" s="154">
        <v>0</v>
      </c>
      <c r="Q218" s="154">
        <v>0</v>
      </c>
      <c r="R218" s="154">
        <v>0</v>
      </c>
      <c r="S218" s="154">
        <v>0</v>
      </c>
      <c r="T218" s="154">
        <v>0</v>
      </c>
      <c r="U218" s="154">
        <v>0</v>
      </c>
      <c r="V218" s="154">
        <v>0</v>
      </c>
      <c r="W218" s="154">
        <v>0</v>
      </c>
      <c r="X218" s="154">
        <v>0</v>
      </c>
      <c r="Y218" s="52">
        <v>0</v>
      </c>
      <c r="Z218" s="36">
        <v>0</v>
      </c>
      <c r="AA218" s="154">
        <v>0</v>
      </c>
      <c r="AB218" s="52">
        <v>0</v>
      </c>
      <c r="AC218" s="36">
        <v>0</v>
      </c>
      <c r="AD218" s="154">
        <v>0</v>
      </c>
      <c r="AE218" s="154">
        <v>0</v>
      </c>
      <c r="AF218" s="154">
        <v>0</v>
      </c>
      <c r="AG218" s="154">
        <v>0</v>
      </c>
      <c r="AH218" s="154">
        <v>0</v>
      </c>
      <c r="AI218" s="154">
        <v>0</v>
      </c>
      <c r="AJ218" s="154">
        <v>0</v>
      </c>
      <c r="AK218" s="154">
        <v>0</v>
      </c>
      <c r="AL218" s="154">
        <v>0</v>
      </c>
      <c r="AM218" s="154">
        <v>0</v>
      </c>
      <c r="AN218" s="154">
        <v>0</v>
      </c>
      <c r="AO218" s="154">
        <v>0</v>
      </c>
      <c r="AP218" s="154">
        <v>0</v>
      </c>
      <c r="AQ218" s="154">
        <v>0</v>
      </c>
      <c r="AR218" s="154">
        <v>0</v>
      </c>
      <c r="AS218" s="154">
        <v>0</v>
      </c>
      <c r="AT218" s="154">
        <f t="shared" si="46"/>
        <v>0</v>
      </c>
      <c r="AU218" s="154">
        <f t="shared" si="47"/>
        <v>0</v>
      </c>
      <c r="AV218" s="154">
        <f t="shared" si="48"/>
        <v>0.38800000000000001</v>
      </c>
      <c r="AW218" s="52">
        <f t="shared" si="49"/>
        <v>0.30099999999999999</v>
      </c>
      <c r="AX218" s="36">
        <f t="shared" si="50"/>
        <v>0</v>
      </c>
      <c r="AY218" s="154">
        <f t="shared" si="51"/>
        <v>0</v>
      </c>
      <c r="AZ218" s="154">
        <f t="shared" si="52"/>
        <v>0</v>
      </c>
    </row>
    <row r="219" spans="1:52" s="69" customFormat="1" ht="47.25">
      <c r="A219" s="73" t="s">
        <v>175</v>
      </c>
      <c r="B219" s="80" t="s">
        <v>621</v>
      </c>
      <c r="C219" s="58" t="s">
        <v>622</v>
      </c>
      <c r="D219" s="52">
        <v>0</v>
      </c>
      <c r="E219" s="36">
        <v>0</v>
      </c>
      <c r="F219" s="154">
        <v>0</v>
      </c>
      <c r="G219" s="154">
        <v>0</v>
      </c>
      <c r="H219" s="154">
        <v>0</v>
      </c>
      <c r="I219" s="154">
        <v>0</v>
      </c>
      <c r="J219" s="154">
        <v>0</v>
      </c>
      <c r="K219" s="154">
        <v>0</v>
      </c>
      <c r="L219" s="154">
        <v>0</v>
      </c>
      <c r="M219" s="154">
        <v>0</v>
      </c>
      <c r="N219" s="154">
        <v>0</v>
      </c>
      <c r="O219" s="154">
        <v>0</v>
      </c>
      <c r="P219" s="154">
        <v>0</v>
      </c>
      <c r="Q219" s="154">
        <v>0</v>
      </c>
      <c r="R219" s="154">
        <v>0</v>
      </c>
      <c r="S219" s="154">
        <v>0</v>
      </c>
      <c r="T219" s="154">
        <v>0</v>
      </c>
      <c r="U219" s="154">
        <v>0</v>
      </c>
      <c r="V219" s="154">
        <v>0</v>
      </c>
      <c r="W219" s="154">
        <v>0</v>
      </c>
      <c r="X219" s="154">
        <v>0</v>
      </c>
      <c r="Y219" s="52">
        <v>0</v>
      </c>
      <c r="Z219" s="36">
        <v>0</v>
      </c>
      <c r="AA219" s="154">
        <v>0</v>
      </c>
      <c r="AB219" s="52">
        <v>0</v>
      </c>
      <c r="AC219" s="36">
        <v>0</v>
      </c>
      <c r="AD219" s="154">
        <v>0</v>
      </c>
      <c r="AE219" s="154">
        <v>0</v>
      </c>
      <c r="AF219" s="154">
        <v>0</v>
      </c>
      <c r="AG219" s="154">
        <v>0</v>
      </c>
      <c r="AH219" s="154">
        <v>0</v>
      </c>
      <c r="AI219" s="154">
        <v>0</v>
      </c>
      <c r="AJ219" s="154">
        <v>0</v>
      </c>
      <c r="AK219" s="154">
        <v>0</v>
      </c>
      <c r="AL219" s="154">
        <v>0</v>
      </c>
      <c r="AM219" s="154">
        <v>0</v>
      </c>
      <c r="AN219" s="154">
        <v>0</v>
      </c>
      <c r="AO219" s="154">
        <v>0</v>
      </c>
      <c r="AP219" s="154">
        <v>0</v>
      </c>
      <c r="AQ219" s="154">
        <v>0</v>
      </c>
      <c r="AR219" s="154">
        <v>0</v>
      </c>
      <c r="AS219" s="154">
        <v>0</v>
      </c>
      <c r="AT219" s="154">
        <f t="shared" si="46"/>
        <v>0</v>
      </c>
      <c r="AU219" s="154">
        <f t="shared" si="47"/>
        <v>0</v>
      </c>
      <c r="AV219" s="154">
        <f t="shared" si="48"/>
        <v>0</v>
      </c>
      <c r="AW219" s="52">
        <f t="shared" si="49"/>
        <v>0</v>
      </c>
      <c r="AX219" s="36">
        <f t="shared" si="50"/>
        <v>0</v>
      </c>
      <c r="AY219" s="154">
        <f t="shared" si="51"/>
        <v>0</v>
      </c>
      <c r="AZ219" s="154">
        <f t="shared" si="52"/>
        <v>0</v>
      </c>
    </row>
    <row r="220" spans="1:52" s="69" customFormat="1" ht="47.25">
      <c r="A220" s="73" t="s">
        <v>175</v>
      </c>
      <c r="B220" s="80" t="s">
        <v>623</v>
      </c>
      <c r="C220" s="58" t="s">
        <v>624</v>
      </c>
      <c r="D220" s="52">
        <v>0</v>
      </c>
      <c r="E220" s="36">
        <v>0</v>
      </c>
      <c r="F220" s="154">
        <v>0.23</v>
      </c>
      <c r="G220" s="154">
        <v>0</v>
      </c>
      <c r="H220" s="154">
        <v>0</v>
      </c>
      <c r="I220" s="154">
        <v>0</v>
      </c>
      <c r="J220" s="154">
        <v>0</v>
      </c>
      <c r="K220" s="154">
        <v>0</v>
      </c>
      <c r="L220" s="154">
        <v>0</v>
      </c>
      <c r="M220" s="154">
        <v>0</v>
      </c>
      <c r="N220" s="154">
        <v>0</v>
      </c>
      <c r="O220" s="154">
        <v>0</v>
      </c>
      <c r="P220" s="154">
        <v>0</v>
      </c>
      <c r="Q220" s="154">
        <v>0</v>
      </c>
      <c r="R220" s="154">
        <v>0</v>
      </c>
      <c r="S220" s="154">
        <v>0</v>
      </c>
      <c r="T220" s="154">
        <v>0</v>
      </c>
      <c r="U220" s="154">
        <v>0</v>
      </c>
      <c r="V220" s="154">
        <v>0</v>
      </c>
      <c r="W220" s="154">
        <v>0</v>
      </c>
      <c r="X220" s="154">
        <v>0</v>
      </c>
      <c r="Y220" s="52">
        <v>0</v>
      </c>
      <c r="Z220" s="36">
        <v>0</v>
      </c>
      <c r="AA220" s="154">
        <v>0.23</v>
      </c>
      <c r="AB220" s="52">
        <v>0</v>
      </c>
      <c r="AC220" s="36">
        <v>0</v>
      </c>
      <c r="AD220" s="154">
        <v>0</v>
      </c>
      <c r="AE220" s="154">
        <v>0</v>
      </c>
      <c r="AF220" s="154">
        <v>0</v>
      </c>
      <c r="AG220" s="154">
        <v>0</v>
      </c>
      <c r="AH220" s="154">
        <v>0</v>
      </c>
      <c r="AI220" s="154">
        <v>0</v>
      </c>
      <c r="AJ220" s="154">
        <v>0</v>
      </c>
      <c r="AK220" s="154">
        <v>0</v>
      </c>
      <c r="AL220" s="154">
        <v>0</v>
      </c>
      <c r="AM220" s="154">
        <v>0</v>
      </c>
      <c r="AN220" s="154">
        <v>0</v>
      </c>
      <c r="AO220" s="154">
        <v>0</v>
      </c>
      <c r="AP220" s="154">
        <v>0</v>
      </c>
      <c r="AQ220" s="154">
        <v>0</v>
      </c>
      <c r="AR220" s="154">
        <v>0</v>
      </c>
      <c r="AS220" s="154">
        <v>0</v>
      </c>
      <c r="AT220" s="154">
        <f t="shared" si="46"/>
        <v>0</v>
      </c>
      <c r="AU220" s="154">
        <f t="shared" si="47"/>
        <v>0</v>
      </c>
      <c r="AV220" s="154">
        <f t="shared" si="48"/>
        <v>0.23</v>
      </c>
      <c r="AW220" s="52">
        <f t="shared" si="49"/>
        <v>0</v>
      </c>
      <c r="AX220" s="36">
        <f t="shared" si="50"/>
        <v>0</v>
      </c>
      <c r="AY220" s="154">
        <f t="shared" si="51"/>
        <v>0</v>
      </c>
      <c r="AZ220" s="154">
        <f t="shared" si="52"/>
        <v>0</v>
      </c>
    </row>
    <row r="221" spans="1:52" s="69" customFormat="1" ht="47.25">
      <c r="A221" s="73" t="s">
        <v>175</v>
      </c>
      <c r="B221" s="80" t="s">
        <v>625</v>
      </c>
      <c r="C221" s="58" t="s">
        <v>626</v>
      </c>
      <c r="D221" s="52">
        <v>0</v>
      </c>
      <c r="E221" s="36">
        <v>0</v>
      </c>
      <c r="F221" s="154">
        <v>0.81299999999999994</v>
      </c>
      <c r="G221" s="154">
        <v>0</v>
      </c>
      <c r="H221" s="154">
        <v>0</v>
      </c>
      <c r="I221" s="154">
        <v>0</v>
      </c>
      <c r="J221" s="154">
        <v>0</v>
      </c>
      <c r="K221" s="154">
        <v>0</v>
      </c>
      <c r="L221" s="154">
        <v>0</v>
      </c>
      <c r="M221" s="154">
        <v>0.81299999999999994</v>
      </c>
      <c r="N221" s="154">
        <v>0</v>
      </c>
      <c r="O221" s="154">
        <v>0</v>
      </c>
      <c r="P221" s="154">
        <v>0</v>
      </c>
      <c r="Q221" s="154">
        <v>0</v>
      </c>
      <c r="R221" s="154">
        <v>0</v>
      </c>
      <c r="S221" s="154">
        <v>0</v>
      </c>
      <c r="T221" s="154">
        <v>0</v>
      </c>
      <c r="U221" s="154">
        <v>0</v>
      </c>
      <c r="V221" s="154">
        <v>0</v>
      </c>
      <c r="W221" s="154">
        <v>0</v>
      </c>
      <c r="X221" s="154">
        <v>0</v>
      </c>
      <c r="Y221" s="52">
        <v>0</v>
      </c>
      <c r="Z221" s="36">
        <v>0</v>
      </c>
      <c r="AA221" s="154">
        <v>0</v>
      </c>
      <c r="AB221" s="52">
        <v>0</v>
      </c>
      <c r="AC221" s="36">
        <v>0</v>
      </c>
      <c r="AD221" s="154">
        <v>0</v>
      </c>
      <c r="AE221" s="154">
        <v>0</v>
      </c>
      <c r="AF221" s="154">
        <v>0</v>
      </c>
      <c r="AG221" s="154">
        <v>0</v>
      </c>
      <c r="AH221" s="154">
        <v>0</v>
      </c>
      <c r="AI221" s="154">
        <v>0</v>
      </c>
      <c r="AJ221" s="154">
        <v>0</v>
      </c>
      <c r="AK221" s="154">
        <v>0</v>
      </c>
      <c r="AL221" s="154">
        <v>0</v>
      </c>
      <c r="AM221" s="154">
        <v>0</v>
      </c>
      <c r="AN221" s="154">
        <v>0</v>
      </c>
      <c r="AO221" s="154">
        <v>0</v>
      </c>
      <c r="AP221" s="154">
        <v>0</v>
      </c>
      <c r="AQ221" s="154">
        <v>0</v>
      </c>
      <c r="AR221" s="154">
        <v>0</v>
      </c>
      <c r="AS221" s="154">
        <v>0</v>
      </c>
      <c r="AT221" s="154">
        <f t="shared" si="46"/>
        <v>0</v>
      </c>
      <c r="AU221" s="154">
        <f t="shared" si="47"/>
        <v>0</v>
      </c>
      <c r="AV221" s="154">
        <f t="shared" si="48"/>
        <v>0.81299999999999994</v>
      </c>
      <c r="AW221" s="52">
        <f t="shared" si="49"/>
        <v>0</v>
      </c>
      <c r="AX221" s="36">
        <f t="shared" si="50"/>
        <v>0</v>
      </c>
      <c r="AY221" s="154">
        <f t="shared" si="51"/>
        <v>0</v>
      </c>
      <c r="AZ221" s="154">
        <f t="shared" si="52"/>
        <v>0</v>
      </c>
    </row>
    <row r="222" spans="1:52" s="69" customFormat="1" ht="63">
      <c r="A222" s="73" t="s">
        <v>175</v>
      </c>
      <c r="B222" s="80" t="s">
        <v>627</v>
      </c>
      <c r="C222" s="58" t="s">
        <v>628</v>
      </c>
      <c r="D222" s="52">
        <v>0.25</v>
      </c>
      <c r="E222" s="36">
        <v>0</v>
      </c>
      <c r="F222" s="154">
        <v>0.30299999999999999</v>
      </c>
      <c r="G222" s="154">
        <v>9.9000000000000005E-2</v>
      </c>
      <c r="H222" s="154">
        <v>0</v>
      </c>
      <c r="I222" s="154">
        <v>0</v>
      </c>
      <c r="J222" s="154">
        <v>0</v>
      </c>
      <c r="K222" s="154">
        <v>0.25</v>
      </c>
      <c r="L222" s="154">
        <v>0</v>
      </c>
      <c r="M222" s="154">
        <v>0.30299999999999999</v>
      </c>
      <c r="N222" s="154">
        <v>9.9000000000000005E-2</v>
      </c>
      <c r="O222" s="154">
        <v>0</v>
      </c>
      <c r="P222" s="154">
        <v>0</v>
      </c>
      <c r="Q222" s="154">
        <v>0</v>
      </c>
      <c r="R222" s="154">
        <v>0</v>
      </c>
      <c r="S222" s="154">
        <v>0</v>
      </c>
      <c r="T222" s="154">
        <v>0</v>
      </c>
      <c r="U222" s="154">
        <v>0</v>
      </c>
      <c r="V222" s="154">
        <v>0</v>
      </c>
      <c r="W222" s="154">
        <v>0</v>
      </c>
      <c r="X222" s="154">
        <v>0</v>
      </c>
      <c r="Y222" s="52">
        <v>0</v>
      </c>
      <c r="Z222" s="36">
        <v>0</v>
      </c>
      <c r="AA222" s="154">
        <v>0</v>
      </c>
      <c r="AB222" s="52">
        <v>0</v>
      </c>
      <c r="AC222" s="36">
        <v>0</v>
      </c>
      <c r="AD222" s="154">
        <v>0</v>
      </c>
      <c r="AE222" s="154">
        <v>0</v>
      </c>
      <c r="AF222" s="154">
        <v>0</v>
      </c>
      <c r="AG222" s="154">
        <v>0</v>
      </c>
      <c r="AH222" s="154">
        <v>0</v>
      </c>
      <c r="AI222" s="154">
        <v>0</v>
      </c>
      <c r="AJ222" s="154">
        <v>0</v>
      </c>
      <c r="AK222" s="154">
        <v>0</v>
      </c>
      <c r="AL222" s="154">
        <v>0</v>
      </c>
      <c r="AM222" s="154">
        <v>0</v>
      </c>
      <c r="AN222" s="154">
        <v>0</v>
      </c>
      <c r="AO222" s="154">
        <v>0</v>
      </c>
      <c r="AP222" s="154">
        <v>0</v>
      </c>
      <c r="AQ222" s="154">
        <v>0</v>
      </c>
      <c r="AR222" s="154">
        <v>0</v>
      </c>
      <c r="AS222" s="154">
        <v>0</v>
      </c>
      <c r="AT222" s="154">
        <f t="shared" si="46"/>
        <v>0.25</v>
      </c>
      <c r="AU222" s="154">
        <f t="shared" si="47"/>
        <v>0</v>
      </c>
      <c r="AV222" s="154">
        <f t="shared" si="48"/>
        <v>0.30299999999999999</v>
      </c>
      <c r="AW222" s="52">
        <f t="shared" si="49"/>
        <v>9.9000000000000005E-2</v>
      </c>
      <c r="AX222" s="36">
        <f t="shared" si="50"/>
        <v>0</v>
      </c>
      <c r="AY222" s="154">
        <f t="shared" si="51"/>
        <v>0</v>
      </c>
      <c r="AZ222" s="154">
        <f t="shared" si="52"/>
        <v>0</v>
      </c>
    </row>
    <row r="223" spans="1:52" s="69" customFormat="1" ht="63">
      <c r="A223" s="73" t="s">
        <v>175</v>
      </c>
      <c r="B223" s="80" t="s">
        <v>629</v>
      </c>
      <c r="C223" s="58" t="s">
        <v>630</v>
      </c>
      <c r="D223" s="52">
        <v>0</v>
      </c>
      <c r="E223" s="36">
        <v>0</v>
      </c>
      <c r="F223" s="154">
        <v>0.42499999999999999</v>
      </c>
      <c r="G223" s="154">
        <v>0</v>
      </c>
      <c r="H223" s="154">
        <v>0</v>
      </c>
      <c r="I223" s="154">
        <v>0</v>
      </c>
      <c r="J223" s="154">
        <v>0</v>
      </c>
      <c r="K223" s="154">
        <v>0</v>
      </c>
      <c r="L223" s="154">
        <v>0</v>
      </c>
      <c r="M223" s="154">
        <v>0.42499999999999999</v>
      </c>
      <c r="N223" s="154">
        <v>0</v>
      </c>
      <c r="O223" s="154">
        <v>0</v>
      </c>
      <c r="P223" s="154">
        <v>0</v>
      </c>
      <c r="Q223" s="154">
        <v>0</v>
      </c>
      <c r="R223" s="154">
        <v>0</v>
      </c>
      <c r="S223" s="154">
        <v>0</v>
      </c>
      <c r="T223" s="154">
        <v>0</v>
      </c>
      <c r="U223" s="154">
        <v>0</v>
      </c>
      <c r="V223" s="154">
        <v>0</v>
      </c>
      <c r="W223" s="154">
        <v>0</v>
      </c>
      <c r="X223" s="154">
        <v>0</v>
      </c>
      <c r="Y223" s="52">
        <v>0</v>
      </c>
      <c r="Z223" s="36">
        <v>0</v>
      </c>
      <c r="AA223" s="154">
        <v>0</v>
      </c>
      <c r="AB223" s="52">
        <v>0</v>
      </c>
      <c r="AC223" s="36">
        <v>0</v>
      </c>
      <c r="AD223" s="154">
        <v>0</v>
      </c>
      <c r="AE223" s="154">
        <v>0</v>
      </c>
      <c r="AF223" s="154">
        <v>0</v>
      </c>
      <c r="AG223" s="154">
        <v>0</v>
      </c>
      <c r="AH223" s="154">
        <v>0</v>
      </c>
      <c r="AI223" s="154">
        <v>0</v>
      </c>
      <c r="AJ223" s="154">
        <v>0</v>
      </c>
      <c r="AK223" s="154">
        <v>0</v>
      </c>
      <c r="AL223" s="154">
        <v>0</v>
      </c>
      <c r="AM223" s="154">
        <v>0</v>
      </c>
      <c r="AN223" s="154">
        <v>0</v>
      </c>
      <c r="AO223" s="154">
        <v>0</v>
      </c>
      <c r="AP223" s="154">
        <v>0</v>
      </c>
      <c r="AQ223" s="154">
        <v>0</v>
      </c>
      <c r="AR223" s="154">
        <v>0</v>
      </c>
      <c r="AS223" s="154">
        <v>0</v>
      </c>
      <c r="AT223" s="154">
        <f t="shared" si="46"/>
        <v>0</v>
      </c>
      <c r="AU223" s="154">
        <f t="shared" si="47"/>
        <v>0</v>
      </c>
      <c r="AV223" s="154">
        <f t="shared" si="48"/>
        <v>0.42499999999999999</v>
      </c>
      <c r="AW223" s="52">
        <f t="shared" si="49"/>
        <v>0</v>
      </c>
      <c r="AX223" s="36">
        <f t="shared" si="50"/>
        <v>0</v>
      </c>
      <c r="AY223" s="154">
        <f t="shared" si="51"/>
        <v>0</v>
      </c>
      <c r="AZ223" s="154">
        <f t="shared" si="52"/>
        <v>0</v>
      </c>
    </row>
    <row r="224" spans="1:52" s="69" customFormat="1" ht="47.25">
      <c r="A224" s="73" t="s">
        <v>175</v>
      </c>
      <c r="B224" s="80" t="s">
        <v>631</v>
      </c>
      <c r="C224" s="58" t="s">
        <v>632</v>
      </c>
      <c r="D224" s="67">
        <v>0</v>
      </c>
      <c r="E224" s="66">
        <v>0</v>
      </c>
      <c r="F224" s="154">
        <v>1.4470000000000001</v>
      </c>
      <c r="G224" s="154">
        <v>0.246</v>
      </c>
      <c r="H224" s="154">
        <v>0</v>
      </c>
      <c r="I224" s="154">
        <v>0</v>
      </c>
      <c r="J224" s="154">
        <v>0</v>
      </c>
      <c r="K224" s="154">
        <v>0</v>
      </c>
      <c r="L224" s="154">
        <v>0</v>
      </c>
      <c r="M224" s="154">
        <v>0</v>
      </c>
      <c r="N224" s="154">
        <v>0</v>
      </c>
      <c r="O224" s="154">
        <v>0</v>
      </c>
      <c r="P224" s="154">
        <v>0</v>
      </c>
      <c r="Q224" s="154">
        <v>0</v>
      </c>
      <c r="R224" s="154">
        <v>0</v>
      </c>
      <c r="S224" s="154">
        <v>0</v>
      </c>
      <c r="T224" s="154">
        <v>1.4470000000000001</v>
      </c>
      <c r="U224" s="154">
        <v>0.246</v>
      </c>
      <c r="V224" s="154">
        <v>0</v>
      </c>
      <c r="W224" s="154">
        <v>0</v>
      </c>
      <c r="X224" s="154">
        <v>0</v>
      </c>
      <c r="Y224" s="67">
        <v>0</v>
      </c>
      <c r="Z224" s="66">
        <v>0</v>
      </c>
      <c r="AA224" s="154">
        <v>0</v>
      </c>
      <c r="AB224" s="67">
        <v>0</v>
      </c>
      <c r="AC224" s="66">
        <v>0</v>
      </c>
      <c r="AD224" s="154">
        <v>0</v>
      </c>
      <c r="AE224" s="154">
        <v>0</v>
      </c>
      <c r="AF224" s="154">
        <v>0</v>
      </c>
      <c r="AG224" s="154">
        <v>0</v>
      </c>
      <c r="AH224" s="154">
        <v>0</v>
      </c>
      <c r="AI224" s="154">
        <v>0</v>
      </c>
      <c r="AJ224" s="154">
        <v>0</v>
      </c>
      <c r="AK224" s="154">
        <v>0</v>
      </c>
      <c r="AL224" s="154">
        <v>0</v>
      </c>
      <c r="AM224" s="154">
        <v>0</v>
      </c>
      <c r="AN224" s="154">
        <v>0</v>
      </c>
      <c r="AO224" s="154">
        <v>0</v>
      </c>
      <c r="AP224" s="154">
        <v>0</v>
      </c>
      <c r="AQ224" s="154">
        <v>0</v>
      </c>
      <c r="AR224" s="154">
        <v>0</v>
      </c>
      <c r="AS224" s="154">
        <v>0</v>
      </c>
      <c r="AT224" s="154">
        <f t="shared" si="46"/>
        <v>0</v>
      </c>
      <c r="AU224" s="154">
        <f t="shared" si="47"/>
        <v>0</v>
      </c>
      <c r="AV224" s="154">
        <f t="shared" si="48"/>
        <v>1.4470000000000001</v>
      </c>
      <c r="AW224" s="67">
        <f t="shared" si="49"/>
        <v>0.246</v>
      </c>
      <c r="AX224" s="66">
        <f t="shared" si="50"/>
        <v>0</v>
      </c>
      <c r="AY224" s="154">
        <f t="shared" si="51"/>
        <v>0</v>
      </c>
      <c r="AZ224" s="154">
        <f t="shared" si="52"/>
        <v>0</v>
      </c>
    </row>
    <row r="225" spans="1:52" s="69" customFormat="1" ht="63">
      <c r="A225" s="73" t="s">
        <v>175</v>
      </c>
      <c r="B225" s="80" t="s">
        <v>633</v>
      </c>
      <c r="C225" s="58" t="s">
        <v>634</v>
      </c>
      <c r="D225" s="52">
        <v>0.16</v>
      </c>
      <c r="E225" s="36">
        <v>0</v>
      </c>
      <c r="F225" s="154">
        <v>0.84599999999999997</v>
      </c>
      <c r="G225" s="154">
        <v>0.61599999999999999</v>
      </c>
      <c r="H225" s="154">
        <v>0</v>
      </c>
      <c r="I225" s="154">
        <v>0</v>
      </c>
      <c r="J225" s="154">
        <v>0</v>
      </c>
      <c r="K225" s="154">
        <v>0.16</v>
      </c>
      <c r="L225" s="154">
        <v>0</v>
      </c>
      <c r="M225" s="154">
        <v>0.84599999999999997</v>
      </c>
      <c r="N225" s="154">
        <v>0.61599999999999999</v>
      </c>
      <c r="O225" s="154">
        <v>0</v>
      </c>
      <c r="P225" s="154">
        <v>0</v>
      </c>
      <c r="Q225" s="154">
        <v>0</v>
      </c>
      <c r="R225" s="154">
        <v>0</v>
      </c>
      <c r="S225" s="154">
        <v>0</v>
      </c>
      <c r="T225" s="154">
        <v>0</v>
      </c>
      <c r="U225" s="154">
        <v>0</v>
      </c>
      <c r="V225" s="154">
        <v>0</v>
      </c>
      <c r="W225" s="154">
        <v>0</v>
      </c>
      <c r="X225" s="154">
        <v>0</v>
      </c>
      <c r="Y225" s="52">
        <v>0</v>
      </c>
      <c r="Z225" s="36">
        <v>0</v>
      </c>
      <c r="AA225" s="154">
        <v>0</v>
      </c>
      <c r="AB225" s="52">
        <v>0</v>
      </c>
      <c r="AC225" s="36">
        <v>0</v>
      </c>
      <c r="AD225" s="154">
        <v>0</v>
      </c>
      <c r="AE225" s="154">
        <v>0</v>
      </c>
      <c r="AF225" s="154">
        <v>0</v>
      </c>
      <c r="AG225" s="154">
        <v>0</v>
      </c>
      <c r="AH225" s="154">
        <v>0</v>
      </c>
      <c r="AI225" s="154">
        <v>0</v>
      </c>
      <c r="AJ225" s="154">
        <v>0</v>
      </c>
      <c r="AK225" s="154">
        <v>0</v>
      </c>
      <c r="AL225" s="154">
        <v>0</v>
      </c>
      <c r="AM225" s="154">
        <v>0</v>
      </c>
      <c r="AN225" s="154">
        <v>0</v>
      </c>
      <c r="AO225" s="154">
        <v>0</v>
      </c>
      <c r="AP225" s="154">
        <v>0</v>
      </c>
      <c r="AQ225" s="154">
        <v>0</v>
      </c>
      <c r="AR225" s="154">
        <v>0</v>
      </c>
      <c r="AS225" s="154">
        <v>0</v>
      </c>
      <c r="AT225" s="154">
        <f t="shared" si="46"/>
        <v>0.16</v>
      </c>
      <c r="AU225" s="154">
        <f t="shared" si="47"/>
        <v>0</v>
      </c>
      <c r="AV225" s="154">
        <f t="shared" si="48"/>
        <v>0.84599999999999997</v>
      </c>
      <c r="AW225" s="52">
        <f t="shared" si="49"/>
        <v>0.61599999999999999</v>
      </c>
      <c r="AX225" s="36">
        <f t="shared" si="50"/>
        <v>0</v>
      </c>
      <c r="AY225" s="154">
        <f t="shared" si="51"/>
        <v>0</v>
      </c>
      <c r="AZ225" s="154">
        <f t="shared" si="52"/>
        <v>0</v>
      </c>
    </row>
    <row r="226" spans="1:52" s="68" customFormat="1" ht="63">
      <c r="A226" s="73" t="s">
        <v>175</v>
      </c>
      <c r="B226" s="80" t="s">
        <v>635</v>
      </c>
      <c r="C226" s="58" t="s">
        <v>636</v>
      </c>
      <c r="D226" s="67">
        <v>0.16</v>
      </c>
      <c r="E226" s="66">
        <v>0</v>
      </c>
      <c r="F226" s="154">
        <v>0.20399999999999999</v>
      </c>
      <c r="G226" s="154">
        <v>6.0000000000000001E-3</v>
      </c>
      <c r="H226" s="154">
        <v>0</v>
      </c>
      <c r="I226" s="154">
        <v>0</v>
      </c>
      <c r="J226" s="154">
        <v>0</v>
      </c>
      <c r="K226" s="154">
        <v>0.16</v>
      </c>
      <c r="L226" s="154">
        <v>0</v>
      </c>
      <c r="M226" s="154">
        <v>0.20399999999999999</v>
      </c>
      <c r="N226" s="154">
        <v>6.0000000000000001E-3</v>
      </c>
      <c r="O226" s="154">
        <v>0</v>
      </c>
      <c r="P226" s="154">
        <v>0</v>
      </c>
      <c r="Q226" s="154">
        <v>0</v>
      </c>
      <c r="R226" s="154">
        <v>0</v>
      </c>
      <c r="S226" s="154">
        <v>0</v>
      </c>
      <c r="T226" s="154">
        <v>0</v>
      </c>
      <c r="U226" s="154">
        <v>0</v>
      </c>
      <c r="V226" s="154">
        <v>0</v>
      </c>
      <c r="W226" s="154">
        <v>0</v>
      </c>
      <c r="X226" s="154">
        <v>0</v>
      </c>
      <c r="Y226" s="67">
        <v>0</v>
      </c>
      <c r="Z226" s="66">
        <v>0</v>
      </c>
      <c r="AA226" s="154">
        <v>0</v>
      </c>
      <c r="AB226" s="67">
        <v>0</v>
      </c>
      <c r="AC226" s="66">
        <v>0</v>
      </c>
      <c r="AD226" s="154">
        <v>0</v>
      </c>
      <c r="AE226" s="154">
        <v>0</v>
      </c>
      <c r="AF226" s="154">
        <v>0</v>
      </c>
      <c r="AG226" s="154">
        <v>0</v>
      </c>
      <c r="AH226" s="154">
        <v>0</v>
      </c>
      <c r="AI226" s="154">
        <v>0</v>
      </c>
      <c r="AJ226" s="154">
        <v>0</v>
      </c>
      <c r="AK226" s="154">
        <v>0</v>
      </c>
      <c r="AL226" s="154">
        <v>0</v>
      </c>
      <c r="AM226" s="154">
        <v>0</v>
      </c>
      <c r="AN226" s="154">
        <v>0</v>
      </c>
      <c r="AO226" s="154">
        <v>0</v>
      </c>
      <c r="AP226" s="154">
        <v>0</v>
      </c>
      <c r="AQ226" s="154">
        <v>0</v>
      </c>
      <c r="AR226" s="154">
        <v>0</v>
      </c>
      <c r="AS226" s="154">
        <v>0</v>
      </c>
      <c r="AT226" s="154">
        <f t="shared" si="46"/>
        <v>0.16</v>
      </c>
      <c r="AU226" s="154">
        <f t="shared" si="47"/>
        <v>0</v>
      </c>
      <c r="AV226" s="154">
        <f t="shared" si="48"/>
        <v>0.20399999999999999</v>
      </c>
      <c r="AW226" s="67">
        <f t="shared" si="49"/>
        <v>6.0000000000000001E-3</v>
      </c>
      <c r="AX226" s="66">
        <f t="shared" si="50"/>
        <v>0</v>
      </c>
      <c r="AY226" s="154">
        <f t="shared" si="51"/>
        <v>0</v>
      </c>
      <c r="AZ226" s="154">
        <f t="shared" si="52"/>
        <v>0</v>
      </c>
    </row>
    <row r="227" spans="1:52" s="69" customFormat="1" ht="47.25">
      <c r="A227" s="73" t="s">
        <v>175</v>
      </c>
      <c r="B227" s="80" t="s">
        <v>637</v>
      </c>
      <c r="C227" s="58" t="s">
        <v>638</v>
      </c>
      <c r="D227" s="67">
        <v>0.5</v>
      </c>
      <c r="E227" s="66">
        <v>0</v>
      </c>
      <c r="F227" s="154">
        <v>2.7050000000000001</v>
      </c>
      <c r="G227" s="154">
        <v>1.139</v>
      </c>
      <c r="H227" s="154">
        <v>0</v>
      </c>
      <c r="I227" s="154">
        <v>0</v>
      </c>
      <c r="J227" s="154">
        <v>0</v>
      </c>
      <c r="K227" s="154">
        <v>0</v>
      </c>
      <c r="L227" s="154">
        <v>0</v>
      </c>
      <c r="M227" s="154">
        <v>0</v>
      </c>
      <c r="N227" s="154">
        <v>0</v>
      </c>
      <c r="O227" s="154">
        <v>0</v>
      </c>
      <c r="P227" s="154">
        <v>0</v>
      </c>
      <c r="Q227" s="154">
        <v>0</v>
      </c>
      <c r="R227" s="154">
        <v>0.5</v>
      </c>
      <c r="S227" s="154">
        <v>0</v>
      </c>
      <c r="T227" s="154">
        <v>2.7050000000000001</v>
      </c>
      <c r="U227" s="154">
        <v>1.139</v>
      </c>
      <c r="V227" s="154">
        <v>0</v>
      </c>
      <c r="W227" s="154">
        <v>0</v>
      </c>
      <c r="X227" s="154">
        <v>0</v>
      </c>
      <c r="Y227" s="67">
        <v>0</v>
      </c>
      <c r="Z227" s="66">
        <v>0</v>
      </c>
      <c r="AA227" s="154">
        <v>0</v>
      </c>
      <c r="AB227" s="67">
        <v>0</v>
      </c>
      <c r="AC227" s="66">
        <v>0</v>
      </c>
      <c r="AD227" s="154">
        <v>0</v>
      </c>
      <c r="AE227" s="154">
        <v>0</v>
      </c>
      <c r="AF227" s="154">
        <v>0</v>
      </c>
      <c r="AG227" s="154">
        <v>0</v>
      </c>
      <c r="AH227" s="154">
        <v>0</v>
      </c>
      <c r="AI227" s="154">
        <v>0</v>
      </c>
      <c r="AJ227" s="154">
        <v>0</v>
      </c>
      <c r="AK227" s="154">
        <v>0</v>
      </c>
      <c r="AL227" s="154">
        <v>0</v>
      </c>
      <c r="AM227" s="154">
        <v>0</v>
      </c>
      <c r="AN227" s="154">
        <v>0</v>
      </c>
      <c r="AO227" s="154">
        <v>0</v>
      </c>
      <c r="AP227" s="154">
        <v>0</v>
      </c>
      <c r="AQ227" s="154">
        <v>0</v>
      </c>
      <c r="AR227" s="154">
        <v>0</v>
      </c>
      <c r="AS227" s="154">
        <v>0</v>
      </c>
      <c r="AT227" s="154">
        <f t="shared" si="46"/>
        <v>0.5</v>
      </c>
      <c r="AU227" s="154">
        <f t="shared" si="47"/>
        <v>0</v>
      </c>
      <c r="AV227" s="154">
        <f t="shared" si="48"/>
        <v>2.7050000000000001</v>
      </c>
      <c r="AW227" s="67">
        <f t="shared" si="49"/>
        <v>1.139</v>
      </c>
      <c r="AX227" s="66">
        <f t="shared" si="50"/>
        <v>0</v>
      </c>
      <c r="AY227" s="154">
        <f t="shared" si="51"/>
        <v>0</v>
      </c>
      <c r="AZ227" s="154">
        <f t="shared" si="52"/>
        <v>0</v>
      </c>
    </row>
    <row r="228" spans="1:52" s="69" customFormat="1" ht="47.25">
      <c r="A228" s="143" t="s">
        <v>175</v>
      </c>
      <c r="B228" s="144" t="s">
        <v>639</v>
      </c>
      <c r="C228" s="136" t="s">
        <v>640</v>
      </c>
      <c r="D228" s="155">
        <v>0</v>
      </c>
      <c r="E228" s="154">
        <v>0</v>
      </c>
      <c r="F228" s="154">
        <v>0.39500000000000002</v>
      </c>
      <c r="G228" s="154">
        <v>0.221</v>
      </c>
      <c r="H228" s="154">
        <v>0</v>
      </c>
      <c r="I228" s="154">
        <v>0</v>
      </c>
      <c r="J228" s="154">
        <v>0</v>
      </c>
      <c r="K228" s="154">
        <v>0</v>
      </c>
      <c r="L228" s="154">
        <v>0</v>
      </c>
      <c r="M228" s="154">
        <v>0</v>
      </c>
      <c r="N228" s="154">
        <v>0</v>
      </c>
      <c r="O228" s="154">
        <v>0</v>
      </c>
      <c r="P228" s="154">
        <v>0</v>
      </c>
      <c r="Q228" s="154">
        <v>0</v>
      </c>
      <c r="R228" s="154">
        <v>0</v>
      </c>
      <c r="S228" s="154">
        <v>0</v>
      </c>
      <c r="T228" s="154">
        <v>0.39500000000000002</v>
      </c>
      <c r="U228" s="154">
        <v>0.221</v>
      </c>
      <c r="V228" s="154">
        <v>0</v>
      </c>
      <c r="W228" s="154">
        <v>0</v>
      </c>
      <c r="X228" s="154">
        <v>0</v>
      </c>
      <c r="Y228" s="155">
        <v>0</v>
      </c>
      <c r="Z228" s="154">
        <v>0</v>
      </c>
      <c r="AA228" s="154">
        <v>0</v>
      </c>
      <c r="AB228" s="155">
        <v>0</v>
      </c>
      <c r="AC228" s="154">
        <v>0</v>
      </c>
      <c r="AD228" s="154">
        <v>0</v>
      </c>
      <c r="AE228" s="154">
        <v>0</v>
      </c>
      <c r="AF228" s="154">
        <v>0</v>
      </c>
      <c r="AG228" s="154">
        <v>0</v>
      </c>
      <c r="AH228" s="154">
        <v>0</v>
      </c>
      <c r="AI228" s="154">
        <v>0</v>
      </c>
      <c r="AJ228" s="154">
        <v>0</v>
      </c>
      <c r="AK228" s="154">
        <v>0</v>
      </c>
      <c r="AL228" s="154">
        <v>0</v>
      </c>
      <c r="AM228" s="154">
        <v>0</v>
      </c>
      <c r="AN228" s="154">
        <v>0</v>
      </c>
      <c r="AO228" s="154">
        <v>0</v>
      </c>
      <c r="AP228" s="154">
        <v>0</v>
      </c>
      <c r="AQ228" s="154">
        <v>0</v>
      </c>
      <c r="AR228" s="154">
        <v>0</v>
      </c>
      <c r="AS228" s="154">
        <v>0</v>
      </c>
      <c r="AT228" s="154">
        <f t="shared" si="46"/>
        <v>0</v>
      </c>
      <c r="AU228" s="154">
        <f t="shared" si="47"/>
        <v>0</v>
      </c>
      <c r="AV228" s="154">
        <f t="shared" si="48"/>
        <v>0.39500000000000002</v>
      </c>
      <c r="AW228" s="155">
        <f t="shared" si="49"/>
        <v>0.221</v>
      </c>
      <c r="AX228" s="154">
        <f t="shared" si="50"/>
        <v>0</v>
      </c>
      <c r="AY228" s="154">
        <f t="shared" si="51"/>
        <v>0</v>
      </c>
      <c r="AZ228" s="154">
        <f t="shared" si="52"/>
        <v>0</v>
      </c>
    </row>
    <row r="229" spans="1:52" s="69" customFormat="1" ht="63">
      <c r="A229" s="143" t="s">
        <v>175</v>
      </c>
      <c r="B229" s="144" t="s">
        <v>641</v>
      </c>
      <c r="C229" s="136" t="s">
        <v>642</v>
      </c>
      <c r="D229" s="155">
        <v>0</v>
      </c>
      <c r="E229" s="154">
        <v>0</v>
      </c>
      <c r="F229" s="154">
        <v>0</v>
      </c>
      <c r="G229" s="154">
        <v>0</v>
      </c>
      <c r="H229" s="154">
        <v>0</v>
      </c>
      <c r="I229" s="154">
        <v>0</v>
      </c>
      <c r="J229" s="154">
        <v>0</v>
      </c>
      <c r="K229" s="154">
        <v>0</v>
      </c>
      <c r="L229" s="154">
        <v>0</v>
      </c>
      <c r="M229" s="154">
        <v>0</v>
      </c>
      <c r="N229" s="154">
        <v>0</v>
      </c>
      <c r="O229" s="154">
        <v>0</v>
      </c>
      <c r="P229" s="154">
        <v>0</v>
      </c>
      <c r="Q229" s="154">
        <v>0</v>
      </c>
      <c r="R229" s="154">
        <v>0</v>
      </c>
      <c r="S229" s="154">
        <v>0</v>
      </c>
      <c r="T229" s="154">
        <v>0</v>
      </c>
      <c r="U229" s="154">
        <v>0</v>
      </c>
      <c r="V229" s="154">
        <v>0</v>
      </c>
      <c r="W229" s="154">
        <v>0</v>
      </c>
      <c r="X229" s="154">
        <v>0</v>
      </c>
      <c r="Y229" s="155">
        <v>0</v>
      </c>
      <c r="Z229" s="154">
        <v>0</v>
      </c>
      <c r="AA229" s="154">
        <v>0</v>
      </c>
      <c r="AB229" s="155">
        <v>0</v>
      </c>
      <c r="AC229" s="154">
        <v>0</v>
      </c>
      <c r="AD229" s="154">
        <v>0</v>
      </c>
      <c r="AE229" s="154">
        <v>0</v>
      </c>
      <c r="AF229" s="154">
        <v>0</v>
      </c>
      <c r="AG229" s="154">
        <v>0</v>
      </c>
      <c r="AH229" s="154">
        <v>0</v>
      </c>
      <c r="AI229" s="154">
        <v>0</v>
      </c>
      <c r="AJ229" s="154">
        <v>0</v>
      </c>
      <c r="AK229" s="154">
        <v>0</v>
      </c>
      <c r="AL229" s="154">
        <v>0</v>
      </c>
      <c r="AM229" s="154">
        <v>0</v>
      </c>
      <c r="AN229" s="154">
        <v>0</v>
      </c>
      <c r="AO229" s="154">
        <v>0</v>
      </c>
      <c r="AP229" s="154">
        <v>0</v>
      </c>
      <c r="AQ229" s="154">
        <v>0</v>
      </c>
      <c r="AR229" s="154">
        <v>0</v>
      </c>
      <c r="AS229" s="154">
        <v>0</v>
      </c>
      <c r="AT229" s="154">
        <f t="shared" si="46"/>
        <v>0</v>
      </c>
      <c r="AU229" s="154">
        <f t="shared" si="47"/>
        <v>0</v>
      </c>
      <c r="AV229" s="154">
        <f t="shared" si="48"/>
        <v>0</v>
      </c>
      <c r="AW229" s="155">
        <f t="shared" si="49"/>
        <v>0</v>
      </c>
      <c r="AX229" s="154">
        <f t="shared" si="50"/>
        <v>0</v>
      </c>
      <c r="AY229" s="154">
        <f t="shared" si="51"/>
        <v>0</v>
      </c>
      <c r="AZ229" s="154">
        <f t="shared" si="52"/>
        <v>0</v>
      </c>
    </row>
    <row r="230" spans="1:52" s="69" customFormat="1" ht="94.5">
      <c r="A230" s="143" t="s">
        <v>175</v>
      </c>
      <c r="B230" s="144" t="s">
        <v>643</v>
      </c>
      <c r="C230" s="136" t="s">
        <v>644</v>
      </c>
      <c r="D230" s="155">
        <v>0</v>
      </c>
      <c r="E230" s="154">
        <v>0</v>
      </c>
      <c r="F230" s="154">
        <v>0</v>
      </c>
      <c r="G230" s="154">
        <v>0</v>
      </c>
      <c r="H230" s="154">
        <v>0</v>
      </c>
      <c r="I230" s="154">
        <v>0</v>
      </c>
      <c r="J230" s="154">
        <v>0</v>
      </c>
      <c r="K230" s="154">
        <v>0</v>
      </c>
      <c r="L230" s="154">
        <v>0</v>
      </c>
      <c r="M230" s="154">
        <v>0</v>
      </c>
      <c r="N230" s="154">
        <v>0</v>
      </c>
      <c r="O230" s="154">
        <v>0</v>
      </c>
      <c r="P230" s="154">
        <v>0</v>
      </c>
      <c r="Q230" s="154">
        <v>0</v>
      </c>
      <c r="R230" s="154">
        <v>0</v>
      </c>
      <c r="S230" s="154">
        <v>0</v>
      </c>
      <c r="T230" s="154">
        <v>0</v>
      </c>
      <c r="U230" s="154">
        <v>0</v>
      </c>
      <c r="V230" s="154">
        <v>0</v>
      </c>
      <c r="W230" s="154">
        <v>0</v>
      </c>
      <c r="X230" s="154">
        <v>0</v>
      </c>
      <c r="Y230" s="155">
        <v>0</v>
      </c>
      <c r="Z230" s="154">
        <v>0</v>
      </c>
      <c r="AA230" s="154">
        <v>0</v>
      </c>
      <c r="AB230" s="155">
        <v>0</v>
      </c>
      <c r="AC230" s="154">
        <v>0</v>
      </c>
      <c r="AD230" s="154">
        <v>0</v>
      </c>
      <c r="AE230" s="154">
        <v>0</v>
      </c>
      <c r="AF230" s="154">
        <v>0</v>
      </c>
      <c r="AG230" s="154">
        <v>0</v>
      </c>
      <c r="AH230" s="154">
        <v>0</v>
      </c>
      <c r="AI230" s="154">
        <v>0</v>
      </c>
      <c r="AJ230" s="154">
        <v>0</v>
      </c>
      <c r="AK230" s="154">
        <v>0</v>
      </c>
      <c r="AL230" s="154">
        <v>0</v>
      </c>
      <c r="AM230" s="154">
        <v>0</v>
      </c>
      <c r="AN230" s="154">
        <v>0</v>
      </c>
      <c r="AO230" s="154">
        <v>0</v>
      </c>
      <c r="AP230" s="154">
        <v>0</v>
      </c>
      <c r="AQ230" s="154">
        <v>0</v>
      </c>
      <c r="AR230" s="154">
        <v>0</v>
      </c>
      <c r="AS230" s="154">
        <v>0</v>
      </c>
      <c r="AT230" s="154">
        <f t="shared" si="46"/>
        <v>0</v>
      </c>
      <c r="AU230" s="154">
        <f t="shared" si="47"/>
        <v>0</v>
      </c>
      <c r="AV230" s="154">
        <f t="shared" si="48"/>
        <v>0</v>
      </c>
      <c r="AW230" s="155">
        <f t="shared" si="49"/>
        <v>0</v>
      </c>
      <c r="AX230" s="154">
        <f t="shared" si="50"/>
        <v>0</v>
      </c>
      <c r="AY230" s="154">
        <f t="shared" si="51"/>
        <v>0</v>
      </c>
      <c r="AZ230" s="154">
        <f t="shared" si="52"/>
        <v>0</v>
      </c>
    </row>
    <row r="231" spans="1:52" s="69" customFormat="1" ht="94.5">
      <c r="A231" s="143" t="s">
        <v>175</v>
      </c>
      <c r="B231" s="144" t="s">
        <v>645</v>
      </c>
      <c r="C231" s="136" t="s">
        <v>646</v>
      </c>
      <c r="D231" s="155">
        <v>0</v>
      </c>
      <c r="E231" s="154">
        <v>0</v>
      </c>
      <c r="F231" s="154">
        <v>0</v>
      </c>
      <c r="G231" s="154">
        <v>0</v>
      </c>
      <c r="H231" s="154">
        <v>0</v>
      </c>
      <c r="I231" s="154">
        <v>0</v>
      </c>
      <c r="J231" s="154">
        <v>0</v>
      </c>
      <c r="K231" s="154">
        <v>0</v>
      </c>
      <c r="L231" s="154">
        <v>0</v>
      </c>
      <c r="M231" s="154">
        <v>0</v>
      </c>
      <c r="N231" s="154">
        <v>0</v>
      </c>
      <c r="O231" s="154">
        <v>0</v>
      </c>
      <c r="P231" s="154">
        <v>0</v>
      </c>
      <c r="Q231" s="154">
        <v>0</v>
      </c>
      <c r="R231" s="154">
        <v>0</v>
      </c>
      <c r="S231" s="154">
        <v>0</v>
      </c>
      <c r="T231" s="154">
        <v>0</v>
      </c>
      <c r="U231" s="154">
        <v>0</v>
      </c>
      <c r="V231" s="154">
        <v>0</v>
      </c>
      <c r="W231" s="154">
        <v>0</v>
      </c>
      <c r="X231" s="154">
        <v>0</v>
      </c>
      <c r="Y231" s="155">
        <v>0</v>
      </c>
      <c r="Z231" s="154">
        <v>0</v>
      </c>
      <c r="AA231" s="154">
        <v>0</v>
      </c>
      <c r="AB231" s="155">
        <v>0</v>
      </c>
      <c r="AC231" s="154">
        <v>0</v>
      </c>
      <c r="AD231" s="154">
        <v>0</v>
      </c>
      <c r="AE231" s="154">
        <v>0</v>
      </c>
      <c r="AF231" s="154">
        <v>0</v>
      </c>
      <c r="AG231" s="154">
        <v>0</v>
      </c>
      <c r="AH231" s="154">
        <v>0</v>
      </c>
      <c r="AI231" s="154">
        <v>0</v>
      </c>
      <c r="AJ231" s="154">
        <v>0</v>
      </c>
      <c r="AK231" s="154">
        <v>0</v>
      </c>
      <c r="AL231" s="154">
        <v>0</v>
      </c>
      <c r="AM231" s="154">
        <v>0</v>
      </c>
      <c r="AN231" s="154">
        <v>0</v>
      </c>
      <c r="AO231" s="154">
        <v>0</v>
      </c>
      <c r="AP231" s="154">
        <v>0</v>
      </c>
      <c r="AQ231" s="154">
        <v>0</v>
      </c>
      <c r="AR231" s="154">
        <v>0</v>
      </c>
      <c r="AS231" s="154">
        <v>0</v>
      </c>
      <c r="AT231" s="154">
        <f t="shared" si="46"/>
        <v>0</v>
      </c>
      <c r="AU231" s="154">
        <f t="shared" si="47"/>
        <v>0</v>
      </c>
      <c r="AV231" s="154">
        <f t="shared" si="48"/>
        <v>0</v>
      </c>
      <c r="AW231" s="155">
        <f t="shared" si="49"/>
        <v>0</v>
      </c>
      <c r="AX231" s="154">
        <f t="shared" si="50"/>
        <v>0</v>
      </c>
      <c r="AY231" s="154">
        <f t="shared" si="51"/>
        <v>0</v>
      </c>
      <c r="AZ231" s="154">
        <f t="shared" si="52"/>
        <v>0</v>
      </c>
    </row>
    <row r="232" spans="1:52" s="69" customFormat="1" ht="126">
      <c r="A232" s="143" t="s">
        <v>175</v>
      </c>
      <c r="B232" s="144" t="s">
        <v>647</v>
      </c>
      <c r="C232" s="136" t="s">
        <v>648</v>
      </c>
      <c r="D232" s="155">
        <v>0.16</v>
      </c>
      <c r="E232" s="154">
        <v>0</v>
      </c>
      <c r="F232" s="154">
        <v>0.24</v>
      </c>
      <c r="G232" s="154">
        <v>0</v>
      </c>
      <c r="H232" s="154">
        <v>0</v>
      </c>
      <c r="I232" s="154">
        <v>0</v>
      </c>
      <c r="J232" s="154">
        <v>0</v>
      </c>
      <c r="K232" s="154">
        <v>0</v>
      </c>
      <c r="L232" s="154">
        <v>0</v>
      </c>
      <c r="M232" s="154">
        <v>0</v>
      </c>
      <c r="N232" s="154">
        <v>0</v>
      </c>
      <c r="O232" s="154">
        <v>0</v>
      </c>
      <c r="P232" s="154">
        <v>0</v>
      </c>
      <c r="Q232" s="154">
        <v>0</v>
      </c>
      <c r="R232" s="154">
        <v>0</v>
      </c>
      <c r="S232" s="154">
        <v>0</v>
      </c>
      <c r="T232" s="154">
        <v>0</v>
      </c>
      <c r="U232" s="154">
        <v>0</v>
      </c>
      <c r="V232" s="154">
        <v>0</v>
      </c>
      <c r="W232" s="154">
        <v>0</v>
      </c>
      <c r="X232" s="154">
        <v>0</v>
      </c>
      <c r="Y232" s="155">
        <v>0</v>
      </c>
      <c r="Z232" s="154">
        <v>0</v>
      </c>
      <c r="AA232" s="154">
        <v>0</v>
      </c>
      <c r="AB232" s="155">
        <v>0</v>
      </c>
      <c r="AC232" s="154">
        <v>0</v>
      </c>
      <c r="AD232" s="154">
        <v>0</v>
      </c>
      <c r="AE232" s="154">
        <v>0</v>
      </c>
      <c r="AF232" s="154">
        <v>0</v>
      </c>
      <c r="AG232" s="154">
        <v>0</v>
      </c>
      <c r="AH232" s="154">
        <v>0</v>
      </c>
      <c r="AI232" s="154">
        <v>0</v>
      </c>
      <c r="AJ232" s="154">
        <v>0</v>
      </c>
      <c r="AK232" s="154">
        <v>0</v>
      </c>
      <c r="AL232" s="154">
        <v>0</v>
      </c>
      <c r="AM232" s="154">
        <v>0</v>
      </c>
      <c r="AN232" s="154">
        <v>0</v>
      </c>
      <c r="AO232" s="154">
        <v>0</v>
      </c>
      <c r="AP232" s="154">
        <v>0</v>
      </c>
      <c r="AQ232" s="154">
        <v>0</v>
      </c>
      <c r="AR232" s="154">
        <v>0</v>
      </c>
      <c r="AS232" s="154">
        <v>0</v>
      </c>
      <c r="AT232" s="154">
        <f t="shared" si="46"/>
        <v>0</v>
      </c>
      <c r="AU232" s="154">
        <f t="shared" si="47"/>
        <v>0</v>
      </c>
      <c r="AV232" s="154">
        <f t="shared" si="48"/>
        <v>0</v>
      </c>
      <c r="AW232" s="155">
        <f t="shared" si="49"/>
        <v>0</v>
      </c>
      <c r="AX232" s="154">
        <f t="shared" si="50"/>
        <v>0</v>
      </c>
      <c r="AY232" s="154">
        <f t="shared" si="51"/>
        <v>0</v>
      </c>
      <c r="AZ232" s="154">
        <f t="shared" si="52"/>
        <v>0</v>
      </c>
    </row>
    <row r="233" spans="1:52" s="69" customFormat="1" ht="63">
      <c r="A233" s="143" t="s">
        <v>175</v>
      </c>
      <c r="B233" s="144" t="s">
        <v>649</v>
      </c>
      <c r="C233" s="136" t="s">
        <v>650</v>
      </c>
      <c r="D233" s="155">
        <v>0</v>
      </c>
      <c r="E233" s="154">
        <v>0</v>
      </c>
      <c r="F233" s="154">
        <v>0.502</v>
      </c>
      <c r="G233" s="154">
        <v>0</v>
      </c>
      <c r="H233" s="154">
        <v>0</v>
      </c>
      <c r="I233" s="154">
        <v>0</v>
      </c>
      <c r="J233" s="154">
        <v>0</v>
      </c>
      <c r="K233" s="154">
        <v>0</v>
      </c>
      <c r="L233" s="154">
        <v>0</v>
      </c>
      <c r="M233" s="154">
        <v>0</v>
      </c>
      <c r="N233" s="154">
        <v>0</v>
      </c>
      <c r="O233" s="154">
        <v>0</v>
      </c>
      <c r="P233" s="154">
        <v>0</v>
      </c>
      <c r="Q233" s="154">
        <v>0</v>
      </c>
      <c r="R233" s="154">
        <v>0</v>
      </c>
      <c r="S233" s="154">
        <v>0</v>
      </c>
      <c r="T233" s="154">
        <v>0</v>
      </c>
      <c r="U233" s="154">
        <v>0</v>
      </c>
      <c r="V233" s="154">
        <v>0</v>
      </c>
      <c r="W233" s="154">
        <v>0</v>
      </c>
      <c r="X233" s="154">
        <v>0</v>
      </c>
      <c r="Y233" s="155">
        <v>0</v>
      </c>
      <c r="Z233" s="154">
        <v>0</v>
      </c>
      <c r="AA233" s="154">
        <v>0</v>
      </c>
      <c r="AB233" s="155">
        <v>0</v>
      </c>
      <c r="AC233" s="154">
        <v>0</v>
      </c>
      <c r="AD233" s="154">
        <v>0</v>
      </c>
      <c r="AE233" s="154">
        <v>0</v>
      </c>
      <c r="AF233" s="154">
        <v>0</v>
      </c>
      <c r="AG233" s="154">
        <v>0</v>
      </c>
      <c r="AH233" s="154">
        <v>0</v>
      </c>
      <c r="AI233" s="154">
        <v>0</v>
      </c>
      <c r="AJ233" s="154">
        <v>0</v>
      </c>
      <c r="AK233" s="154">
        <v>0</v>
      </c>
      <c r="AL233" s="154">
        <v>0</v>
      </c>
      <c r="AM233" s="154">
        <v>0</v>
      </c>
      <c r="AN233" s="154">
        <v>0</v>
      </c>
      <c r="AO233" s="154">
        <v>0</v>
      </c>
      <c r="AP233" s="154">
        <v>0</v>
      </c>
      <c r="AQ233" s="154">
        <v>0</v>
      </c>
      <c r="AR233" s="154">
        <v>0</v>
      </c>
      <c r="AS233" s="154">
        <v>0</v>
      </c>
      <c r="AT233" s="154">
        <f t="shared" si="46"/>
        <v>0</v>
      </c>
      <c r="AU233" s="154">
        <f t="shared" si="47"/>
        <v>0</v>
      </c>
      <c r="AV233" s="154">
        <f t="shared" si="48"/>
        <v>0</v>
      </c>
      <c r="AW233" s="155">
        <f t="shared" si="49"/>
        <v>0</v>
      </c>
      <c r="AX233" s="154">
        <f t="shared" si="50"/>
        <v>0</v>
      </c>
      <c r="AY233" s="154">
        <f t="shared" si="51"/>
        <v>0</v>
      </c>
      <c r="AZ233" s="154">
        <f t="shared" si="52"/>
        <v>0</v>
      </c>
    </row>
    <row r="234" spans="1:52" s="69" customFormat="1" ht="126">
      <c r="A234" s="74" t="s">
        <v>175</v>
      </c>
      <c r="B234" s="42" t="s">
        <v>651</v>
      </c>
      <c r="C234" s="64" t="s">
        <v>652</v>
      </c>
      <c r="D234" s="67">
        <v>0.16</v>
      </c>
      <c r="E234" s="66">
        <v>0</v>
      </c>
      <c r="F234" s="154">
        <v>0.11799999999999999</v>
      </c>
      <c r="G234" s="154">
        <v>0</v>
      </c>
      <c r="H234" s="154">
        <v>0</v>
      </c>
      <c r="I234" s="154">
        <v>0</v>
      </c>
      <c r="J234" s="154">
        <v>0</v>
      </c>
      <c r="K234" s="154">
        <v>0</v>
      </c>
      <c r="L234" s="154">
        <v>0</v>
      </c>
      <c r="M234" s="154">
        <v>0</v>
      </c>
      <c r="N234" s="154">
        <v>0</v>
      </c>
      <c r="O234" s="154">
        <v>0</v>
      </c>
      <c r="P234" s="154">
        <v>0</v>
      </c>
      <c r="Q234" s="154">
        <v>0</v>
      </c>
      <c r="R234" s="154">
        <v>0</v>
      </c>
      <c r="S234" s="154">
        <v>0</v>
      </c>
      <c r="T234" s="154">
        <v>0</v>
      </c>
      <c r="U234" s="154">
        <v>0</v>
      </c>
      <c r="V234" s="154">
        <v>0</v>
      </c>
      <c r="W234" s="154">
        <v>0</v>
      </c>
      <c r="X234" s="154">
        <v>0</v>
      </c>
      <c r="Y234" s="67">
        <v>0</v>
      </c>
      <c r="Z234" s="66">
        <v>0</v>
      </c>
      <c r="AA234" s="154">
        <v>0</v>
      </c>
      <c r="AB234" s="67">
        <v>0</v>
      </c>
      <c r="AC234" s="66">
        <v>0</v>
      </c>
      <c r="AD234" s="154">
        <v>0</v>
      </c>
      <c r="AE234" s="154">
        <v>0</v>
      </c>
      <c r="AF234" s="154">
        <v>0</v>
      </c>
      <c r="AG234" s="154">
        <v>0</v>
      </c>
      <c r="AH234" s="154">
        <v>0</v>
      </c>
      <c r="AI234" s="154">
        <v>0</v>
      </c>
      <c r="AJ234" s="154">
        <v>0</v>
      </c>
      <c r="AK234" s="154">
        <v>0</v>
      </c>
      <c r="AL234" s="154">
        <v>0</v>
      </c>
      <c r="AM234" s="154">
        <v>0</v>
      </c>
      <c r="AN234" s="154">
        <v>0</v>
      </c>
      <c r="AO234" s="154">
        <v>0</v>
      </c>
      <c r="AP234" s="154">
        <v>0</v>
      </c>
      <c r="AQ234" s="154">
        <v>0</v>
      </c>
      <c r="AR234" s="154">
        <v>0</v>
      </c>
      <c r="AS234" s="154">
        <v>0</v>
      </c>
      <c r="AT234" s="154">
        <f t="shared" si="46"/>
        <v>0</v>
      </c>
      <c r="AU234" s="154">
        <f t="shared" si="47"/>
        <v>0</v>
      </c>
      <c r="AV234" s="154">
        <f t="shared" si="48"/>
        <v>0</v>
      </c>
      <c r="AW234" s="67">
        <f t="shared" si="49"/>
        <v>0</v>
      </c>
      <c r="AX234" s="66">
        <f t="shared" si="50"/>
        <v>0</v>
      </c>
      <c r="AY234" s="154">
        <f t="shared" si="51"/>
        <v>0</v>
      </c>
      <c r="AZ234" s="154">
        <f t="shared" si="52"/>
        <v>0</v>
      </c>
    </row>
    <row r="235" spans="1:52" s="69" customFormat="1" ht="110.25">
      <c r="A235" s="74" t="s">
        <v>175</v>
      </c>
      <c r="B235" s="56" t="s">
        <v>653</v>
      </c>
      <c r="C235" s="55" t="s">
        <v>654</v>
      </c>
      <c r="D235" s="52">
        <v>0</v>
      </c>
      <c r="E235" s="36">
        <v>0</v>
      </c>
      <c r="F235" s="154">
        <v>0.20699999999999999</v>
      </c>
      <c r="G235" s="154">
        <v>0</v>
      </c>
      <c r="H235" s="154">
        <v>0</v>
      </c>
      <c r="I235" s="154">
        <v>0</v>
      </c>
      <c r="J235" s="154">
        <v>0</v>
      </c>
      <c r="K235" s="154">
        <v>0</v>
      </c>
      <c r="L235" s="154">
        <v>0</v>
      </c>
      <c r="M235" s="154">
        <v>0</v>
      </c>
      <c r="N235" s="154">
        <v>0</v>
      </c>
      <c r="O235" s="154">
        <v>0</v>
      </c>
      <c r="P235" s="154">
        <v>0</v>
      </c>
      <c r="Q235" s="154">
        <v>0</v>
      </c>
      <c r="R235" s="154">
        <v>0</v>
      </c>
      <c r="S235" s="154">
        <v>0</v>
      </c>
      <c r="T235" s="154">
        <v>0</v>
      </c>
      <c r="U235" s="154">
        <v>0</v>
      </c>
      <c r="V235" s="154">
        <v>0</v>
      </c>
      <c r="W235" s="154">
        <v>0</v>
      </c>
      <c r="X235" s="154">
        <v>0</v>
      </c>
      <c r="Y235" s="52">
        <v>0</v>
      </c>
      <c r="Z235" s="36">
        <v>0</v>
      </c>
      <c r="AA235" s="154">
        <v>0</v>
      </c>
      <c r="AB235" s="52">
        <v>0</v>
      </c>
      <c r="AC235" s="36">
        <v>0</v>
      </c>
      <c r="AD235" s="154">
        <v>0</v>
      </c>
      <c r="AE235" s="154">
        <v>0</v>
      </c>
      <c r="AF235" s="154">
        <v>0</v>
      </c>
      <c r="AG235" s="154">
        <v>0</v>
      </c>
      <c r="AH235" s="154">
        <v>0</v>
      </c>
      <c r="AI235" s="154">
        <v>0</v>
      </c>
      <c r="AJ235" s="154">
        <v>0</v>
      </c>
      <c r="AK235" s="154">
        <v>0</v>
      </c>
      <c r="AL235" s="154">
        <v>0</v>
      </c>
      <c r="AM235" s="154">
        <v>0</v>
      </c>
      <c r="AN235" s="154">
        <v>0</v>
      </c>
      <c r="AO235" s="154">
        <v>0</v>
      </c>
      <c r="AP235" s="154">
        <v>0</v>
      </c>
      <c r="AQ235" s="154">
        <v>0</v>
      </c>
      <c r="AR235" s="154">
        <v>0</v>
      </c>
      <c r="AS235" s="154">
        <v>0</v>
      </c>
      <c r="AT235" s="154">
        <f t="shared" si="46"/>
        <v>0</v>
      </c>
      <c r="AU235" s="154">
        <f t="shared" si="47"/>
        <v>0</v>
      </c>
      <c r="AV235" s="154">
        <f t="shared" si="48"/>
        <v>0</v>
      </c>
      <c r="AW235" s="52">
        <f t="shared" si="49"/>
        <v>0</v>
      </c>
      <c r="AX235" s="36">
        <f t="shared" si="50"/>
        <v>0</v>
      </c>
      <c r="AY235" s="154">
        <f t="shared" si="51"/>
        <v>0</v>
      </c>
      <c r="AZ235" s="154">
        <f t="shared" si="52"/>
        <v>0</v>
      </c>
    </row>
    <row r="236" spans="1:52" s="69" customFormat="1" ht="78.75">
      <c r="A236" s="74" t="s">
        <v>175</v>
      </c>
      <c r="B236" s="56" t="s">
        <v>655</v>
      </c>
      <c r="C236" s="55" t="s">
        <v>656</v>
      </c>
      <c r="D236" s="52">
        <v>0</v>
      </c>
      <c r="E236" s="36">
        <v>0</v>
      </c>
      <c r="F236" s="154">
        <v>1.919</v>
      </c>
      <c r="G236" s="154">
        <v>0</v>
      </c>
      <c r="H236" s="154">
        <v>0</v>
      </c>
      <c r="I236" s="154">
        <v>0</v>
      </c>
      <c r="J236" s="154">
        <v>0</v>
      </c>
      <c r="K236" s="154">
        <v>0</v>
      </c>
      <c r="L236" s="154">
        <v>0</v>
      </c>
      <c r="M236" s="154">
        <v>0</v>
      </c>
      <c r="N236" s="154">
        <v>0</v>
      </c>
      <c r="O236" s="154">
        <v>0</v>
      </c>
      <c r="P236" s="154">
        <v>0</v>
      </c>
      <c r="Q236" s="154">
        <v>0</v>
      </c>
      <c r="R236" s="154">
        <v>0</v>
      </c>
      <c r="S236" s="154">
        <v>0</v>
      </c>
      <c r="T236" s="154">
        <v>0</v>
      </c>
      <c r="U236" s="154">
        <v>0</v>
      </c>
      <c r="V236" s="154">
        <v>0</v>
      </c>
      <c r="W236" s="154">
        <v>0</v>
      </c>
      <c r="X236" s="154">
        <v>0</v>
      </c>
      <c r="Y236" s="52">
        <v>0</v>
      </c>
      <c r="Z236" s="36">
        <v>0</v>
      </c>
      <c r="AA236" s="154">
        <v>0</v>
      </c>
      <c r="AB236" s="52">
        <v>0</v>
      </c>
      <c r="AC236" s="36">
        <v>0</v>
      </c>
      <c r="AD236" s="154">
        <v>0</v>
      </c>
      <c r="AE236" s="154">
        <v>0</v>
      </c>
      <c r="AF236" s="154">
        <v>0</v>
      </c>
      <c r="AG236" s="154">
        <v>0</v>
      </c>
      <c r="AH236" s="154">
        <v>0</v>
      </c>
      <c r="AI236" s="154">
        <v>0</v>
      </c>
      <c r="AJ236" s="154">
        <v>0</v>
      </c>
      <c r="AK236" s="154">
        <v>0</v>
      </c>
      <c r="AL236" s="154">
        <v>0</v>
      </c>
      <c r="AM236" s="154">
        <v>0</v>
      </c>
      <c r="AN236" s="154">
        <v>0</v>
      </c>
      <c r="AO236" s="154">
        <v>0</v>
      </c>
      <c r="AP236" s="154">
        <v>0</v>
      </c>
      <c r="AQ236" s="154">
        <v>0</v>
      </c>
      <c r="AR236" s="154">
        <v>0</v>
      </c>
      <c r="AS236" s="154">
        <v>0</v>
      </c>
      <c r="AT236" s="154">
        <f t="shared" si="46"/>
        <v>0</v>
      </c>
      <c r="AU236" s="154">
        <f t="shared" si="47"/>
        <v>0</v>
      </c>
      <c r="AV236" s="154">
        <f t="shared" si="48"/>
        <v>0</v>
      </c>
      <c r="AW236" s="52">
        <f t="shared" si="49"/>
        <v>0</v>
      </c>
      <c r="AX236" s="36">
        <f t="shared" si="50"/>
        <v>0</v>
      </c>
      <c r="AY236" s="154">
        <f t="shared" si="51"/>
        <v>0</v>
      </c>
      <c r="AZ236" s="154">
        <f t="shared" si="52"/>
        <v>0</v>
      </c>
    </row>
    <row r="237" spans="1:52" s="68" customFormat="1" ht="94.5">
      <c r="A237" s="63" t="s">
        <v>175</v>
      </c>
      <c r="B237" s="56" t="s">
        <v>657</v>
      </c>
      <c r="C237" s="55" t="s">
        <v>658</v>
      </c>
      <c r="D237" s="67">
        <v>0</v>
      </c>
      <c r="E237" s="66">
        <v>0</v>
      </c>
      <c r="F237" s="154">
        <v>1.8660000000000001</v>
      </c>
      <c r="G237" s="154">
        <v>0.33200000000000002</v>
      </c>
      <c r="H237" s="154">
        <v>0</v>
      </c>
      <c r="I237" s="154">
        <v>0</v>
      </c>
      <c r="J237" s="154">
        <v>0</v>
      </c>
      <c r="K237" s="154">
        <v>0</v>
      </c>
      <c r="L237" s="154">
        <v>0</v>
      </c>
      <c r="M237" s="154">
        <v>1.8660000000000001</v>
      </c>
      <c r="N237" s="154">
        <v>0.33200000000000002</v>
      </c>
      <c r="O237" s="154">
        <v>0</v>
      </c>
      <c r="P237" s="154">
        <v>0</v>
      </c>
      <c r="Q237" s="154">
        <v>0</v>
      </c>
      <c r="R237" s="154">
        <v>0</v>
      </c>
      <c r="S237" s="154">
        <v>0</v>
      </c>
      <c r="T237" s="154">
        <v>0</v>
      </c>
      <c r="U237" s="154">
        <v>0</v>
      </c>
      <c r="V237" s="154">
        <v>0</v>
      </c>
      <c r="W237" s="154">
        <v>0</v>
      </c>
      <c r="X237" s="154">
        <v>0</v>
      </c>
      <c r="Y237" s="67">
        <v>0</v>
      </c>
      <c r="Z237" s="66">
        <v>0</v>
      </c>
      <c r="AA237" s="154">
        <v>0</v>
      </c>
      <c r="AB237" s="67">
        <v>0</v>
      </c>
      <c r="AC237" s="66">
        <v>0</v>
      </c>
      <c r="AD237" s="154">
        <v>0</v>
      </c>
      <c r="AE237" s="154">
        <v>0</v>
      </c>
      <c r="AF237" s="154">
        <v>0</v>
      </c>
      <c r="AG237" s="154">
        <v>0</v>
      </c>
      <c r="AH237" s="154">
        <v>0</v>
      </c>
      <c r="AI237" s="154">
        <v>0</v>
      </c>
      <c r="AJ237" s="154">
        <v>0</v>
      </c>
      <c r="AK237" s="154">
        <v>0</v>
      </c>
      <c r="AL237" s="154">
        <v>0</v>
      </c>
      <c r="AM237" s="154">
        <v>0</v>
      </c>
      <c r="AN237" s="154">
        <v>0</v>
      </c>
      <c r="AO237" s="154">
        <v>0</v>
      </c>
      <c r="AP237" s="154">
        <v>0</v>
      </c>
      <c r="AQ237" s="154">
        <v>0</v>
      </c>
      <c r="AR237" s="154">
        <v>0</v>
      </c>
      <c r="AS237" s="154">
        <v>0</v>
      </c>
      <c r="AT237" s="154">
        <f t="shared" si="46"/>
        <v>0</v>
      </c>
      <c r="AU237" s="154">
        <f t="shared" si="47"/>
        <v>0</v>
      </c>
      <c r="AV237" s="154">
        <f t="shared" si="48"/>
        <v>1.8660000000000001</v>
      </c>
      <c r="AW237" s="67">
        <f t="shared" si="49"/>
        <v>0.33200000000000002</v>
      </c>
      <c r="AX237" s="66">
        <f t="shared" si="50"/>
        <v>0</v>
      </c>
      <c r="AY237" s="154">
        <f t="shared" si="51"/>
        <v>0</v>
      </c>
      <c r="AZ237" s="154">
        <f t="shared" si="52"/>
        <v>0</v>
      </c>
    </row>
    <row r="238" spans="1:52" s="69" customFormat="1" ht="63">
      <c r="A238" s="74" t="s">
        <v>175</v>
      </c>
      <c r="B238" s="56" t="s">
        <v>659</v>
      </c>
      <c r="C238" s="55" t="s">
        <v>660</v>
      </c>
      <c r="D238" s="67">
        <v>0.1</v>
      </c>
      <c r="E238" s="66">
        <v>0</v>
      </c>
      <c r="F238" s="154">
        <v>4.28</v>
      </c>
      <c r="G238" s="154">
        <v>0.29199999999999998</v>
      </c>
      <c r="H238" s="154">
        <v>0</v>
      </c>
      <c r="I238" s="154">
        <v>0</v>
      </c>
      <c r="J238" s="154">
        <v>0</v>
      </c>
      <c r="K238" s="154">
        <v>0.1</v>
      </c>
      <c r="L238" s="154">
        <v>0</v>
      </c>
      <c r="M238" s="154">
        <v>4.28</v>
      </c>
      <c r="N238" s="154">
        <v>0.29199999999999998</v>
      </c>
      <c r="O238" s="154">
        <v>0</v>
      </c>
      <c r="P238" s="154">
        <v>0</v>
      </c>
      <c r="Q238" s="154">
        <v>0</v>
      </c>
      <c r="R238" s="154">
        <v>0</v>
      </c>
      <c r="S238" s="154">
        <v>0</v>
      </c>
      <c r="T238" s="154">
        <v>0</v>
      </c>
      <c r="U238" s="154">
        <v>0</v>
      </c>
      <c r="V238" s="154">
        <v>0</v>
      </c>
      <c r="W238" s="154">
        <v>0</v>
      </c>
      <c r="X238" s="154">
        <v>0</v>
      </c>
      <c r="Y238" s="67">
        <v>0</v>
      </c>
      <c r="Z238" s="66">
        <v>0</v>
      </c>
      <c r="AA238" s="154">
        <v>0</v>
      </c>
      <c r="AB238" s="67">
        <v>0</v>
      </c>
      <c r="AC238" s="66">
        <v>0</v>
      </c>
      <c r="AD238" s="154">
        <v>0</v>
      </c>
      <c r="AE238" s="154">
        <v>0</v>
      </c>
      <c r="AF238" s="154">
        <v>0</v>
      </c>
      <c r="AG238" s="154">
        <v>0</v>
      </c>
      <c r="AH238" s="154">
        <v>0</v>
      </c>
      <c r="AI238" s="154">
        <v>0</v>
      </c>
      <c r="AJ238" s="154">
        <v>0</v>
      </c>
      <c r="AK238" s="154">
        <v>0</v>
      </c>
      <c r="AL238" s="154">
        <v>0</v>
      </c>
      <c r="AM238" s="154">
        <v>0</v>
      </c>
      <c r="AN238" s="154">
        <v>0</v>
      </c>
      <c r="AO238" s="154">
        <v>0</v>
      </c>
      <c r="AP238" s="154">
        <v>0</v>
      </c>
      <c r="AQ238" s="154">
        <v>0</v>
      </c>
      <c r="AR238" s="154">
        <v>0</v>
      </c>
      <c r="AS238" s="154">
        <v>0</v>
      </c>
      <c r="AT238" s="154">
        <f t="shared" si="46"/>
        <v>0.1</v>
      </c>
      <c r="AU238" s="154">
        <f t="shared" si="47"/>
        <v>0</v>
      </c>
      <c r="AV238" s="154">
        <f t="shared" si="48"/>
        <v>4.28</v>
      </c>
      <c r="AW238" s="67">
        <f t="shared" si="49"/>
        <v>0.29199999999999998</v>
      </c>
      <c r="AX238" s="66">
        <f t="shared" si="50"/>
        <v>0</v>
      </c>
      <c r="AY238" s="154">
        <f t="shared" si="51"/>
        <v>0</v>
      </c>
      <c r="AZ238" s="154">
        <f t="shared" si="52"/>
        <v>0</v>
      </c>
    </row>
    <row r="239" spans="1:52" s="69" customFormat="1" ht="63">
      <c r="A239" s="74" t="s">
        <v>175</v>
      </c>
      <c r="B239" s="56" t="s">
        <v>661</v>
      </c>
      <c r="C239" s="55" t="s">
        <v>662</v>
      </c>
      <c r="D239" s="67">
        <v>0</v>
      </c>
      <c r="E239" s="66">
        <v>0</v>
      </c>
      <c r="F239" s="154">
        <v>0</v>
      </c>
      <c r="G239" s="154">
        <v>0</v>
      </c>
      <c r="H239" s="154">
        <v>0</v>
      </c>
      <c r="I239" s="154">
        <v>0</v>
      </c>
      <c r="J239" s="154">
        <v>0</v>
      </c>
      <c r="K239" s="154">
        <v>0</v>
      </c>
      <c r="L239" s="154">
        <v>0</v>
      </c>
      <c r="M239" s="154">
        <v>0</v>
      </c>
      <c r="N239" s="154">
        <v>0</v>
      </c>
      <c r="O239" s="154">
        <v>0</v>
      </c>
      <c r="P239" s="154">
        <v>0</v>
      </c>
      <c r="Q239" s="154">
        <v>0</v>
      </c>
      <c r="R239" s="154">
        <v>0</v>
      </c>
      <c r="S239" s="154">
        <v>0</v>
      </c>
      <c r="T239" s="154">
        <v>0</v>
      </c>
      <c r="U239" s="154">
        <v>0</v>
      </c>
      <c r="V239" s="154">
        <v>0</v>
      </c>
      <c r="W239" s="154">
        <v>0</v>
      </c>
      <c r="X239" s="154">
        <v>0</v>
      </c>
      <c r="Y239" s="67">
        <v>0</v>
      </c>
      <c r="Z239" s="66">
        <v>0</v>
      </c>
      <c r="AA239" s="154">
        <v>0</v>
      </c>
      <c r="AB239" s="67">
        <v>0</v>
      </c>
      <c r="AC239" s="66">
        <v>0</v>
      </c>
      <c r="AD239" s="154">
        <v>0</v>
      </c>
      <c r="AE239" s="154">
        <v>0</v>
      </c>
      <c r="AF239" s="154">
        <v>0</v>
      </c>
      <c r="AG239" s="154">
        <v>0</v>
      </c>
      <c r="AH239" s="154">
        <v>0</v>
      </c>
      <c r="AI239" s="154">
        <v>0</v>
      </c>
      <c r="AJ239" s="154">
        <v>0</v>
      </c>
      <c r="AK239" s="154">
        <v>0</v>
      </c>
      <c r="AL239" s="154">
        <v>0</v>
      </c>
      <c r="AM239" s="154">
        <v>0</v>
      </c>
      <c r="AN239" s="154">
        <v>0</v>
      </c>
      <c r="AO239" s="154">
        <v>0</v>
      </c>
      <c r="AP239" s="154">
        <v>0</v>
      </c>
      <c r="AQ239" s="154">
        <v>0</v>
      </c>
      <c r="AR239" s="154">
        <v>0</v>
      </c>
      <c r="AS239" s="154">
        <v>0</v>
      </c>
      <c r="AT239" s="154">
        <f t="shared" si="46"/>
        <v>0</v>
      </c>
      <c r="AU239" s="154">
        <f t="shared" si="47"/>
        <v>0</v>
      </c>
      <c r="AV239" s="154">
        <f t="shared" si="48"/>
        <v>0</v>
      </c>
      <c r="AW239" s="67">
        <f t="shared" si="49"/>
        <v>0</v>
      </c>
      <c r="AX239" s="66">
        <f t="shared" si="50"/>
        <v>0</v>
      </c>
      <c r="AY239" s="154">
        <f t="shared" si="51"/>
        <v>0</v>
      </c>
      <c r="AZ239" s="154">
        <f t="shared" si="52"/>
        <v>0</v>
      </c>
    </row>
    <row r="240" spans="1:52" s="69" customFormat="1" ht="110.25">
      <c r="A240" s="63" t="s">
        <v>175</v>
      </c>
      <c r="B240" s="56" t="s">
        <v>1045</v>
      </c>
      <c r="C240" s="55" t="s">
        <v>663</v>
      </c>
      <c r="D240" s="67">
        <v>0</v>
      </c>
      <c r="E240" s="66">
        <v>0</v>
      </c>
      <c r="F240" s="154">
        <v>4.3979999999999997</v>
      </c>
      <c r="G240" s="154">
        <v>0</v>
      </c>
      <c r="H240" s="154">
        <v>0</v>
      </c>
      <c r="I240" s="154">
        <v>0</v>
      </c>
      <c r="J240" s="154">
        <v>0</v>
      </c>
      <c r="K240" s="154">
        <v>0</v>
      </c>
      <c r="L240" s="154">
        <v>0</v>
      </c>
      <c r="M240" s="154">
        <v>0</v>
      </c>
      <c r="N240" s="154">
        <v>0</v>
      </c>
      <c r="O240" s="154">
        <v>0</v>
      </c>
      <c r="P240" s="154">
        <v>0</v>
      </c>
      <c r="Q240" s="154">
        <v>0</v>
      </c>
      <c r="R240" s="154">
        <v>0</v>
      </c>
      <c r="S240" s="154">
        <v>0</v>
      </c>
      <c r="T240" s="154">
        <v>4.3979999999999997</v>
      </c>
      <c r="U240" s="154">
        <v>0</v>
      </c>
      <c r="V240" s="154">
        <v>0</v>
      </c>
      <c r="W240" s="154">
        <v>0</v>
      </c>
      <c r="X240" s="154">
        <v>0</v>
      </c>
      <c r="Y240" s="67">
        <v>0</v>
      </c>
      <c r="Z240" s="66">
        <v>0</v>
      </c>
      <c r="AA240" s="154">
        <v>0</v>
      </c>
      <c r="AB240" s="67">
        <v>0</v>
      </c>
      <c r="AC240" s="66">
        <v>0</v>
      </c>
      <c r="AD240" s="154">
        <v>0</v>
      </c>
      <c r="AE240" s="154">
        <v>0</v>
      </c>
      <c r="AF240" s="154">
        <v>0</v>
      </c>
      <c r="AG240" s="154">
        <v>0</v>
      </c>
      <c r="AH240" s="154">
        <v>0</v>
      </c>
      <c r="AI240" s="154">
        <v>0</v>
      </c>
      <c r="AJ240" s="154">
        <v>0</v>
      </c>
      <c r="AK240" s="154">
        <v>0</v>
      </c>
      <c r="AL240" s="154">
        <v>0</v>
      </c>
      <c r="AM240" s="154">
        <v>0</v>
      </c>
      <c r="AN240" s="154">
        <v>0</v>
      </c>
      <c r="AO240" s="154">
        <v>0</v>
      </c>
      <c r="AP240" s="154">
        <v>0</v>
      </c>
      <c r="AQ240" s="154">
        <v>0</v>
      </c>
      <c r="AR240" s="154">
        <v>0</v>
      </c>
      <c r="AS240" s="154">
        <v>0</v>
      </c>
      <c r="AT240" s="154">
        <f t="shared" si="46"/>
        <v>0</v>
      </c>
      <c r="AU240" s="154">
        <f t="shared" si="47"/>
        <v>0</v>
      </c>
      <c r="AV240" s="154">
        <f t="shared" si="48"/>
        <v>4.3979999999999997</v>
      </c>
      <c r="AW240" s="67">
        <f t="shared" si="49"/>
        <v>0</v>
      </c>
      <c r="AX240" s="66">
        <f t="shared" si="50"/>
        <v>0</v>
      </c>
      <c r="AY240" s="154">
        <f t="shared" si="51"/>
        <v>0</v>
      </c>
      <c r="AZ240" s="154">
        <f t="shared" si="52"/>
        <v>0</v>
      </c>
    </row>
    <row r="241" spans="1:52" s="69" customFormat="1" ht="47.25">
      <c r="A241" s="63" t="s">
        <v>175</v>
      </c>
      <c r="B241" s="54" t="s">
        <v>664</v>
      </c>
      <c r="C241" s="64" t="s">
        <v>665</v>
      </c>
      <c r="D241" s="52">
        <v>0</v>
      </c>
      <c r="E241" s="36">
        <v>0</v>
      </c>
      <c r="F241" s="154">
        <v>0</v>
      </c>
      <c r="G241" s="154">
        <v>0</v>
      </c>
      <c r="H241" s="154">
        <v>0</v>
      </c>
      <c r="I241" s="154">
        <v>0</v>
      </c>
      <c r="J241" s="154">
        <v>0</v>
      </c>
      <c r="K241" s="154">
        <v>0</v>
      </c>
      <c r="L241" s="154">
        <v>0</v>
      </c>
      <c r="M241" s="154">
        <v>0</v>
      </c>
      <c r="N241" s="154">
        <v>0</v>
      </c>
      <c r="O241" s="154">
        <v>0</v>
      </c>
      <c r="P241" s="154">
        <v>0</v>
      </c>
      <c r="Q241" s="154">
        <v>0</v>
      </c>
      <c r="R241" s="154">
        <v>0</v>
      </c>
      <c r="S241" s="154">
        <v>0</v>
      </c>
      <c r="T241" s="154">
        <v>0</v>
      </c>
      <c r="U241" s="154">
        <v>0</v>
      </c>
      <c r="V241" s="154">
        <v>0</v>
      </c>
      <c r="W241" s="154">
        <v>0</v>
      </c>
      <c r="X241" s="154">
        <v>0</v>
      </c>
      <c r="Y241" s="52">
        <v>0</v>
      </c>
      <c r="Z241" s="36">
        <v>0</v>
      </c>
      <c r="AA241" s="154">
        <v>0</v>
      </c>
      <c r="AB241" s="52">
        <v>0</v>
      </c>
      <c r="AC241" s="36">
        <v>0</v>
      </c>
      <c r="AD241" s="154">
        <v>0</v>
      </c>
      <c r="AE241" s="154">
        <v>0</v>
      </c>
      <c r="AF241" s="154">
        <v>0</v>
      </c>
      <c r="AG241" s="154">
        <v>0</v>
      </c>
      <c r="AH241" s="154">
        <v>0</v>
      </c>
      <c r="AI241" s="154">
        <v>0</v>
      </c>
      <c r="AJ241" s="154">
        <v>0</v>
      </c>
      <c r="AK241" s="154">
        <v>0</v>
      </c>
      <c r="AL241" s="154">
        <v>0</v>
      </c>
      <c r="AM241" s="154">
        <v>0</v>
      </c>
      <c r="AN241" s="154">
        <v>0</v>
      </c>
      <c r="AO241" s="154">
        <v>0</v>
      </c>
      <c r="AP241" s="154">
        <v>0</v>
      </c>
      <c r="AQ241" s="154">
        <v>0</v>
      </c>
      <c r="AR241" s="154">
        <v>0</v>
      </c>
      <c r="AS241" s="154">
        <v>0</v>
      </c>
      <c r="AT241" s="154">
        <f t="shared" si="46"/>
        <v>0</v>
      </c>
      <c r="AU241" s="154">
        <f t="shared" si="47"/>
        <v>0</v>
      </c>
      <c r="AV241" s="154">
        <f t="shared" si="48"/>
        <v>0</v>
      </c>
      <c r="AW241" s="52">
        <f t="shared" si="49"/>
        <v>0</v>
      </c>
      <c r="AX241" s="36">
        <f t="shared" si="50"/>
        <v>0</v>
      </c>
      <c r="AY241" s="154">
        <f t="shared" si="51"/>
        <v>0</v>
      </c>
      <c r="AZ241" s="154">
        <f t="shared" si="52"/>
        <v>0</v>
      </c>
    </row>
    <row r="242" spans="1:52" s="69" customFormat="1" ht="63">
      <c r="A242" s="63" t="s">
        <v>175</v>
      </c>
      <c r="B242" s="54" t="s">
        <v>666</v>
      </c>
      <c r="C242" s="64" t="s">
        <v>667</v>
      </c>
      <c r="D242" s="52">
        <v>0</v>
      </c>
      <c r="E242" s="36">
        <v>0</v>
      </c>
      <c r="F242" s="154">
        <v>0.81100000000000005</v>
      </c>
      <c r="G242" s="154">
        <v>0</v>
      </c>
      <c r="H242" s="154">
        <v>0</v>
      </c>
      <c r="I242" s="154">
        <v>0</v>
      </c>
      <c r="J242" s="154">
        <v>0</v>
      </c>
      <c r="K242" s="154">
        <v>0</v>
      </c>
      <c r="L242" s="154">
        <v>0</v>
      </c>
      <c r="M242" s="154">
        <v>0</v>
      </c>
      <c r="N242" s="154">
        <v>0</v>
      </c>
      <c r="O242" s="154">
        <v>0</v>
      </c>
      <c r="P242" s="154">
        <v>0</v>
      </c>
      <c r="Q242" s="154">
        <v>0</v>
      </c>
      <c r="R242" s="154">
        <v>0</v>
      </c>
      <c r="S242" s="154">
        <v>0</v>
      </c>
      <c r="T242" s="154">
        <v>0</v>
      </c>
      <c r="U242" s="154">
        <v>0</v>
      </c>
      <c r="V242" s="154">
        <v>0</v>
      </c>
      <c r="W242" s="154">
        <v>0</v>
      </c>
      <c r="X242" s="154">
        <v>0</v>
      </c>
      <c r="Y242" s="52">
        <v>0</v>
      </c>
      <c r="Z242" s="36">
        <v>0</v>
      </c>
      <c r="AA242" s="154">
        <v>0</v>
      </c>
      <c r="AB242" s="52">
        <v>0</v>
      </c>
      <c r="AC242" s="36">
        <v>0</v>
      </c>
      <c r="AD242" s="154">
        <v>0</v>
      </c>
      <c r="AE242" s="154">
        <v>0</v>
      </c>
      <c r="AF242" s="154">
        <v>0</v>
      </c>
      <c r="AG242" s="154">
        <v>0</v>
      </c>
      <c r="AH242" s="154">
        <v>0</v>
      </c>
      <c r="AI242" s="154">
        <v>0</v>
      </c>
      <c r="AJ242" s="154">
        <v>0</v>
      </c>
      <c r="AK242" s="154">
        <v>0</v>
      </c>
      <c r="AL242" s="154">
        <v>0</v>
      </c>
      <c r="AM242" s="154">
        <v>0</v>
      </c>
      <c r="AN242" s="154">
        <v>0</v>
      </c>
      <c r="AO242" s="154">
        <v>0</v>
      </c>
      <c r="AP242" s="154">
        <v>0</v>
      </c>
      <c r="AQ242" s="154">
        <v>0</v>
      </c>
      <c r="AR242" s="154">
        <v>0</v>
      </c>
      <c r="AS242" s="154">
        <v>0</v>
      </c>
      <c r="AT242" s="154">
        <f t="shared" si="46"/>
        <v>0</v>
      </c>
      <c r="AU242" s="154">
        <f t="shared" si="47"/>
        <v>0</v>
      </c>
      <c r="AV242" s="154">
        <f t="shared" si="48"/>
        <v>0</v>
      </c>
      <c r="AW242" s="52">
        <f t="shared" si="49"/>
        <v>0</v>
      </c>
      <c r="AX242" s="36">
        <f t="shared" si="50"/>
        <v>0</v>
      </c>
      <c r="AY242" s="154">
        <f t="shared" si="51"/>
        <v>0</v>
      </c>
      <c r="AZ242" s="154">
        <f t="shared" si="52"/>
        <v>0</v>
      </c>
    </row>
    <row r="243" spans="1:52" s="69" customFormat="1" ht="63">
      <c r="A243" s="63" t="s">
        <v>175</v>
      </c>
      <c r="B243" s="54" t="s">
        <v>668</v>
      </c>
      <c r="C243" s="64" t="s">
        <v>669</v>
      </c>
      <c r="D243" s="52">
        <v>0.26</v>
      </c>
      <c r="E243" s="36">
        <v>0</v>
      </c>
      <c r="F243" s="154">
        <v>1.4450000000000001</v>
      </c>
      <c r="G243" s="154">
        <v>1.381</v>
      </c>
      <c r="H243" s="154">
        <v>0</v>
      </c>
      <c r="I243" s="154">
        <v>0</v>
      </c>
      <c r="J243" s="154">
        <v>0</v>
      </c>
      <c r="K243" s="154">
        <v>0</v>
      </c>
      <c r="L243" s="154">
        <v>0</v>
      </c>
      <c r="M243" s="154">
        <v>0</v>
      </c>
      <c r="N243" s="154">
        <v>0</v>
      </c>
      <c r="O243" s="154">
        <v>0</v>
      </c>
      <c r="P243" s="154">
        <v>0</v>
      </c>
      <c r="Q243" s="154">
        <v>0</v>
      </c>
      <c r="R243" s="154">
        <v>0.26</v>
      </c>
      <c r="S243" s="154">
        <v>0</v>
      </c>
      <c r="T243" s="154">
        <v>1.4450000000000001</v>
      </c>
      <c r="U243" s="154">
        <v>1.381</v>
      </c>
      <c r="V243" s="154">
        <v>0</v>
      </c>
      <c r="W243" s="154">
        <v>0</v>
      </c>
      <c r="X243" s="154">
        <v>0</v>
      </c>
      <c r="Y243" s="52">
        <v>0</v>
      </c>
      <c r="Z243" s="36">
        <v>0</v>
      </c>
      <c r="AA243" s="154">
        <v>0</v>
      </c>
      <c r="AB243" s="52">
        <v>0</v>
      </c>
      <c r="AC243" s="36">
        <v>0</v>
      </c>
      <c r="AD243" s="154">
        <v>0</v>
      </c>
      <c r="AE243" s="154">
        <v>0</v>
      </c>
      <c r="AF243" s="154">
        <v>0</v>
      </c>
      <c r="AG243" s="154">
        <v>0</v>
      </c>
      <c r="AH243" s="154">
        <v>0</v>
      </c>
      <c r="AI243" s="154">
        <v>0</v>
      </c>
      <c r="AJ243" s="154">
        <v>0</v>
      </c>
      <c r="AK243" s="154">
        <v>0</v>
      </c>
      <c r="AL243" s="154">
        <v>0</v>
      </c>
      <c r="AM243" s="154">
        <v>0</v>
      </c>
      <c r="AN243" s="154">
        <v>0</v>
      </c>
      <c r="AO243" s="154">
        <v>0</v>
      </c>
      <c r="AP243" s="154">
        <v>0</v>
      </c>
      <c r="AQ243" s="154">
        <v>0</v>
      </c>
      <c r="AR243" s="154">
        <v>0</v>
      </c>
      <c r="AS243" s="154">
        <v>0</v>
      </c>
      <c r="AT243" s="154">
        <f t="shared" si="46"/>
        <v>0.26</v>
      </c>
      <c r="AU243" s="154">
        <f t="shared" si="47"/>
        <v>0</v>
      </c>
      <c r="AV243" s="154">
        <f t="shared" si="48"/>
        <v>1.4450000000000001</v>
      </c>
      <c r="AW243" s="52">
        <f t="shared" si="49"/>
        <v>1.381</v>
      </c>
      <c r="AX243" s="36">
        <f t="shared" si="50"/>
        <v>0</v>
      </c>
      <c r="AY243" s="154">
        <f t="shared" si="51"/>
        <v>0</v>
      </c>
      <c r="AZ243" s="154">
        <f t="shared" si="52"/>
        <v>0</v>
      </c>
    </row>
    <row r="244" spans="1:52" s="69" customFormat="1" ht="47.25">
      <c r="A244" s="63" t="s">
        <v>175</v>
      </c>
      <c r="B244" s="54" t="s">
        <v>670</v>
      </c>
      <c r="C244" s="64" t="s">
        <v>671</v>
      </c>
      <c r="D244" s="52">
        <v>0</v>
      </c>
      <c r="E244" s="36">
        <v>0</v>
      </c>
      <c r="F244" s="154">
        <v>1.75</v>
      </c>
      <c r="G244" s="154">
        <v>0</v>
      </c>
      <c r="H244" s="154">
        <v>0</v>
      </c>
      <c r="I244" s="154">
        <v>0</v>
      </c>
      <c r="J244" s="154">
        <v>0</v>
      </c>
      <c r="K244" s="154">
        <v>0</v>
      </c>
      <c r="L244" s="154">
        <v>0</v>
      </c>
      <c r="M244" s="154">
        <v>0</v>
      </c>
      <c r="N244" s="154">
        <v>0</v>
      </c>
      <c r="O244" s="154">
        <v>0</v>
      </c>
      <c r="P244" s="154">
        <v>0</v>
      </c>
      <c r="Q244" s="154">
        <v>0</v>
      </c>
      <c r="R244" s="154">
        <v>0</v>
      </c>
      <c r="S244" s="154">
        <v>0</v>
      </c>
      <c r="T244" s="154">
        <v>0</v>
      </c>
      <c r="U244" s="154">
        <v>0</v>
      </c>
      <c r="V244" s="154">
        <v>0</v>
      </c>
      <c r="W244" s="154">
        <v>0</v>
      </c>
      <c r="X244" s="154">
        <v>0</v>
      </c>
      <c r="Y244" s="52">
        <v>0</v>
      </c>
      <c r="Z244" s="36">
        <v>0</v>
      </c>
      <c r="AA244" s="154">
        <v>1.75</v>
      </c>
      <c r="AB244" s="52">
        <v>0</v>
      </c>
      <c r="AC244" s="36">
        <v>0</v>
      </c>
      <c r="AD244" s="154">
        <v>0</v>
      </c>
      <c r="AE244" s="154">
        <v>0</v>
      </c>
      <c r="AF244" s="154">
        <v>0</v>
      </c>
      <c r="AG244" s="154">
        <v>0</v>
      </c>
      <c r="AH244" s="154">
        <v>0</v>
      </c>
      <c r="AI244" s="154">
        <v>0</v>
      </c>
      <c r="AJ244" s="154">
        <v>0</v>
      </c>
      <c r="AK244" s="154">
        <v>0</v>
      </c>
      <c r="AL244" s="154">
        <v>0</v>
      </c>
      <c r="AM244" s="154">
        <v>0</v>
      </c>
      <c r="AN244" s="154">
        <v>0</v>
      </c>
      <c r="AO244" s="154">
        <v>0</v>
      </c>
      <c r="AP244" s="154">
        <v>0</v>
      </c>
      <c r="AQ244" s="154">
        <v>0</v>
      </c>
      <c r="AR244" s="154">
        <v>0</v>
      </c>
      <c r="AS244" s="154">
        <v>0</v>
      </c>
      <c r="AT244" s="154">
        <f t="shared" si="46"/>
        <v>0</v>
      </c>
      <c r="AU244" s="154">
        <f t="shared" si="47"/>
        <v>0</v>
      </c>
      <c r="AV244" s="154">
        <f t="shared" si="48"/>
        <v>1.75</v>
      </c>
      <c r="AW244" s="52">
        <f t="shared" si="49"/>
        <v>0</v>
      </c>
      <c r="AX244" s="36">
        <f t="shared" si="50"/>
        <v>0</v>
      </c>
      <c r="AY244" s="154">
        <f t="shared" si="51"/>
        <v>0</v>
      </c>
      <c r="AZ244" s="154">
        <f t="shared" si="52"/>
        <v>0</v>
      </c>
    </row>
    <row r="245" spans="1:52" s="69" customFormat="1" ht="47.25">
      <c r="A245" s="63" t="s">
        <v>175</v>
      </c>
      <c r="B245" s="57" t="s">
        <v>672</v>
      </c>
      <c r="C245" s="64" t="s">
        <v>673</v>
      </c>
      <c r="D245" s="52">
        <v>0</v>
      </c>
      <c r="E245" s="36">
        <v>0</v>
      </c>
      <c r="F245" s="154">
        <v>0</v>
      </c>
      <c r="G245" s="154">
        <v>0</v>
      </c>
      <c r="H245" s="154">
        <v>0</v>
      </c>
      <c r="I245" s="154">
        <v>0</v>
      </c>
      <c r="J245" s="154">
        <v>0</v>
      </c>
      <c r="K245" s="154">
        <v>0</v>
      </c>
      <c r="L245" s="154">
        <v>0</v>
      </c>
      <c r="M245" s="154">
        <v>0</v>
      </c>
      <c r="N245" s="154">
        <v>0</v>
      </c>
      <c r="O245" s="154">
        <v>0</v>
      </c>
      <c r="P245" s="154">
        <v>0</v>
      </c>
      <c r="Q245" s="154">
        <v>0</v>
      </c>
      <c r="R245" s="154">
        <v>0</v>
      </c>
      <c r="S245" s="154">
        <v>0</v>
      </c>
      <c r="T245" s="154">
        <v>0</v>
      </c>
      <c r="U245" s="154">
        <v>0</v>
      </c>
      <c r="V245" s="154">
        <v>0</v>
      </c>
      <c r="W245" s="154">
        <v>0</v>
      </c>
      <c r="X245" s="154">
        <v>0</v>
      </c>
      <c r="Y245" s="52">
        <v>0</v>
      </c>
      <c r="Z245" s="36">
        <v>0</v>
      </c>
      <c r="AA245" s="154">
        <v>0</v>
      </c>
      <c r="AB245" s="52">
        <v>0</v>
      </c>
      <c r="AC245" s="36">
        <v>0</v>
      </c>
      <c r="AD245" s="154">
        <v>0</v>
      </c>
      <c r="AE245" s="154">
        <v>0</v>
      </c>
      <c r="AF245" s="154">
        <v>0</v>
      </c>
      <c r="AG245" s="154">
        <v>0</v>
      </c>
      <c r="AH245" s="154">
        <v>0</v>
      </c>
      <c r="AI245" s="154">
        <v>0</v>
      </c>
      <c r="AJ245" s="154">
        <v>0</v>
      </c>
      <c r="AK245" s="154">
        <v>0</v>
      </c>
      <c r="AL245" s="154">
        <v>0</v>
      </c>
      <c r="AM245" s="154">
        <v>0</v>
      </c>
      <c r="AN245" s="154">
        <v>0</v>
      </c>
      <c r="AO245" s="154">
        <v>0</v>
      </c>
      <c r="AP245" s="154">
        <v>0</v>
      </c>
      <c r="AQ245" s="154">
        <v>0</v>
      </c>
      <c r="AR245" s="154">
        <v>0</v>
      </c>
      <c r="AS245" s="154">
        <v>0</v>
      </c>
      <c r="AT245" s="154">
        <f t="shared" si="46"/>
        <v>0</v>
      </c>
      <c r="AU245" s="154">
        <f t="shared" si="47"/>
        <v>0</v>
      </c>
      <c r="AV245" s="154">
        <f t="shared" si="48"/>
        <v>0</v>
      </c>
      <c r="AW245" s="52">
        <f t="shared" si="49"/>
        <v>0</v>
      </c>
      <c r="AX245" s="36">
        <f t="shared" si="50"/>
        <v>0</v>
      </c>
      <c r="AY245" s="154">
        <f t="shared" si="51"/>
        <v>0</v>
      </c>
      <c r="AZ245" s="154">
        <f t="shared" si="52"/>
        <v>0</v>
      </c>
    </row>
    <row r="246" spans="1:52" s="69" customFormat="1" ht="47.25">
      <c r="A246" s="63" t="s">
        <v>175</v>
      </c>
      <c r="B246" s="57" t="s">
        <v>674</v>
      </c>
      <c r="C246" s="64" t="s">
        <v>675</v>
      </c>
      <c r="D246" s="52">
        <v>0</v>
      </c>
      <c r="E246" s="36">
        <v>0</v>
      </c>
      <c r="F246" s="154">
        <v>0</v>
      </c>
      <c r="G246" s="154">
        <v>0</v>
      </c>
      <c r="H246" s="154">
        <v>0</v>
      </c>
      <c r="I246" s="154">
        <v>0</v>
      </c>
      <c r="J246" s="154">
        <v>0</v>
      </c>
      <c r="K246" s="154">
        <v>0</v>
      </c>
      <c r="L246" s="154">
        <v>0</v>
      </c>
      <c r="M246" s="154">
        <v>0</v>
      </c>
      <c r="N246" s="154">
        <v>0</v>
      </c>
      <c r="O246" s="154">
        <v>0</v>
      </c>
      <c r="P246" s="154">
        <v>0</v>
      </c>
      <c r="Q246" s="154">
        <v>0</v>
      </c>
      <c r="R246" s="154">
        <v>0</v>
      </c>
      <c r="S246" s="154">
        <v>0</v>
      </c>
      <c r="T246" s="154">
        <v>0</v>
      </c>
      <c r="U246" s="154">
        <v>0</v>
      </c>
      <c r="V246" s="154">
        <v>0</v>
      </c>
      <c r="W246" s="154">
        <v>0</v>
      </c>
      <c r="X246" s="154">
        <v>0</v>
      </c>
      <c r="Y246" s="52">
        <v>0</v>
      </c>
      <c r="Z246" s="36">
        <v>0</v>
      </c>
      <c r="AA246" s="154">
        <v>0</v>
      </c>
      <c r="AB246" s="52">
        <v>0</v>
      </c>
      <c r="AC246" s="36">
        <v>0</v>
      </c>
      <c r="AD246" s="154">
        <v>0</v>
      </c>
      <c r="AE246" s="154">
        <v>0</v>
      </c>
      <c r="AF246" s="154">
        <v>0</v>
      </c>
      <c r="AG246" s="154">
        <v>0</v>
      </c>
      <c r="AH246" s="154">
        <v>0</v>
      </c>
      <c r="AI246" s="154">
        <v>0</v>
      </c>
      <c r="AJ246" s="154">
        <v>0</v>
      </c>
      <c r="AK246" s="154">
        <v>0</v>
      </c>
      <c r="AL246" s="154">
        <v>0</v>
      </c>
      <c r="AM246" s="154">
        <v>0</v>
      </c>
      <c r="AN246" s="154">
        <v>0</v>
      </c>
      <c r="AO246" s="154">
        <v>0</v>
      </c>
      <c r="AP246" s="154">
        <v>0</v>
      </c>
      <c r="AQ246" s="154">
        <v>0</v>
      </c>
      <c r="AR246" s="154">
        <v>0</v>
      </c>
      <c r="AS246" s="154">
        <v>0</v>
      </c>
      <c r="AT246" s="154">
        <f t="shared" si="46"/>
        <v>0</v>
      </c>
      <c r="AU246" s="154">
        <f t="shared" si="47"/>
        <v>0</v>
      </c>
      <c r="AV246" s="154">
        <f t="shared" si="48"/>
        <v>0</v>
      </c>
      <c r="AW246" s="52">
        <f t="shared" si="49"/>
        <v>0</v>
      </c>
      <c r="AX246" s="36">
        <f t="shared" si="50"/>
        <v>0</v>
      </c>
      <c r="AY246" s="154">
        <f t="shared" si="51"/>
        <v>0</v>
      </c>
      <c r="AZ246" s="154">
        <f t="shared" si="52"/>
        <v>0</v>
      </c>
    </row>
    <row r="247" spans="1:52" s="69" customFormat="1" ht="47.25">
      <c r="A247" s="63" t="s">
        <v>175</v>
      </c>
      <c r="B247" s="57" t="s">
        <v>676</v>
      </c>
      <c r="C247" s="64" t="s">
        <v>677</v>
      </c>
      <c r="D247" s="52">
        <v>0</v>
      </c>
      <c r="E247" s="36">
        <v>0</v>
      </c>
      <c r="F247" s="154">
        <v>0</v>
      </c>
      <c r="G247" s="154">
        <v>0</v>
      </c>
      <c r="H247" s="154">
        <v>0</v>
      </c>
      <c r="I247" s="154">
        <v>0</v>
      </c>
      <c r="J247" s="154">
        <v>0</v>
      </c>
      <c r="K247" s="154">
        <v>0</v>
      </c>
      <c r="L247" s="154">
        <v>0</v>
      </c>
      <c r="M247" s="154">
        <v>0</v>
      </c>
      <c r="N247" s="154">
        <v>0</v>
      </c>
      <c r="O247" s="154">
        <v>0</v>
      </c>
      <c r="P247" s="154">
        <v>0</v>
      </c>
      <c r="Q247" s="154">
        <v>0</v>
      </c>
      <c r="R247" s="154">
        <v>0</v>
      </c>
      <c r="S247" s="154">
        <v>0</v>
      </c>
      <c r="T247" s="154">
        <v>0</v>
      </c>
      <c r="U247" s="154">
        <v>0</v>
      </c>
      <c r="V247" s="154">
        <v>0</v>
      </c>
      <c r="W247" s="154">
        <v>0</v>
      </c>
      <c r="X247" s="154">
        <v>0</v>
      </c>
      <c r="Y247" s="52">
        <v>0</v>
      </c>
      <c r="Z247" s="36">
        <v>0</v>
      </c>
      <c r="AA247" s="154">
        <v>0</v>
      </c>
      <c r="AB247" s="52">
        <v>0</v>
      </c>
      <c r="AC247" s="36">
        <v>0</v>
      </c>
      <c r="AD247" s="154">
        <v>0</v>
      </c>
      <c r="AE247" s="154">
        <v>0</v>
      </c>
      <c r="AF247" s="154">
        <v>0</v>
      </c>
      <c r="AG247" s="154">
        <v>0</v>
      </c>
      <c r="AH247" s="154">
        <v>0</v>
      </c>
      <c r="AI247" s="154">
        <v>0</v>
      </c>
      <c r="AJ247" s="154">
        <v>0</v>
      </c>
      <c r="AK247" s="154">
        <v>0</v>
      </c>
      <c r="AL247" s="154">
        <v>0</v>
      </c>
      <c r="AM247" s="154">
        <v>0</v>
      </c>
      <c r="AN247" s="154">
        <v>0</v>
      </c>
      <c r="AO247" s="154">
        <v>0</v>
      </c>
      <c r="AP247" s="154">
        <v>0</v>
      </c>
      <c r="AQ247" s="154">
        <v>0</v>
      </c>
      <c r="AR247" s="154">
        <v>0</v>
      </c>
      <c r="AS247" s="154">
        <v>0</v>
      </c>
      <c r="AT247" s="154">
        <f t="shared" si="46"/>
        <v>0</v>
      </c>
      <c r="AU247" s="154">
        <f t="shared" si="47"/>
        <v>0</v>
      </c>
      <c r="AV247" s="154">
        <f t="shared" si="48"/>
        <v>0</v>
      </c>
      <c r="AW247" s="52">
        <f t="shared" si="49"/>
        <v>0</v>
      </c>
      <c r="AX247" s="36">
        <f t="shared" si="50"/>
        <v>0</v>
      </c>
      <c r="AY247" s="154">
        <f t="shared" si="51"/>
        <v>0</v>
      </c>
      <c r="AZ247" s="154">
        <f t="shared" si="52"/>
        <v>0</v>
      </c>
    </row>
    <row r="248" spans="1:52" s="69" customFormat="1" ht="47.25">
      <c r="A248" s="63" t="s">
        <v>175</v>
      </c>
      <c r="B248" s="57" t="s">
        <v>678</v>
      </c>
      <c r="C248" s="64" t="s">
        <v>679</v>
      </c>
      <c r="D248" s="52">
        <v>0</v>
      </c>
      <c r="E248" s="36">
        <v>0</v>
      </c>
      <c r="F248" s="154">
        <v>0</v>
      </c>
      <c r="G248" s="154">
        <v>0</v>
      </c>
      <c r="H248" s="154">
        <v>0</v>
      </c>
      <c r="I248" s="154">
        <v>0</v>
      </c>
      <c r="J248" s="154">
        <v>0</v>
      </c>
      <c r="K248" s="154">
        <v>0</v>
      </c>
      <c r="L248" s="154">
        <v>0</v>
      </c>
      <c r="M248" s="154">
        <v>0</v>
      </c>
      <c r="N248" s="154">
        <v>0</v>
      </c>
      <c r="O248" s="154">
        <v>0</v>
      </c>
      <c r="P248" s="154">
        <v>0</v>
      </c>
      <c r="Q248" s="154">
        <v>0</v>
      </c>
      <c r="R248" s="154">
        <v>0</v>
      </c>
      <c r="S248" s="154">
        <v>0</v>
      </c>
      <c r="T248" s="154">
        <v>0</v>
      </c>
      <c r="U248" s="154">
        <v>0</v>
      </c>
      <c r="V248" s="154">
        <v>0</v>
      </c>
      <c r="W248" s="154">
        <v>0</v>
      </c>
      <c r="X248" s="154">
        <v>0</v>
      </c>
      <c r="Y248" s="52">
        <v>0</v>
      </c>
      <c r="Z248" s="36">
        <v>0</v>
      </c>
      <c r="AA248" s="154">
        <v>0</v>
      </c>
      <c r="AB248" s="52">
        <v>0</v>
      </c>
      <c r="AC248" s="36">
        <v>0</v>
      </c>
      <c r="AD248" s="154">
        <v>0</v>
      </c>
      <c r="AE248" s="154">
        <v>0</v>
      </c>
      <c r="AF248" s="154">
        <v>0</v>
      </c>
      <c r="AG248" s="154">
        <v>0</v>
      </c>
      <c r="AH248" s="154">
        <v>0</v>
      </c>
      <c r="AI248" s="154">
        <v>0</v>
      </c>
      <c r="AJ248" s="154">
        <v>0</v>
      </c>
      <c r="AK248" s="154">
        <v>0</v>
      </c>
      <c r="AL248" s="154">
        <v>0</v>
      </c>
      <c r="AM248" s="154">
        <v>0</v>
      </c>
      <c r="AN248" s="154">
        <v>0</v>
      </c>
      <c r="AO248" s="154">
        <v>0</v>
      </c>
      <c r="AP248" s="154">
        <v>0</v>
      </c>
      <c r="AQ248" s="154">
        <v>0</v>
      </c>
      <c r="AR248" s="154">
        <v>0</v>
      </c>
      <c r="AS248" s="154">
        <v>0</v>
      </c>
      <c r="AT248" s="154">
        <f t="shared" si="46"/>
        <v>0</v>
      </c>
      <c r="AU248" s="154">
        <f t="shared" si="47"/>
        <v>0</v>
      </c>
      <c r="AV248" s="154">
        <f t="shared" si="48"/>
        <v>0</v>
      </c>
      <c r="AW248" s="52">
        <f t="shared" si="49"/>
        <v>0</v>
      </c>
      <c r="AX248" s="36">
        <f t="shared" si="50"/>
        <v>0</v>
      </c>
      <c r="AY248" s="154">
        <f t="shared" si="51"/>
        <v>0</v>
      </c>
      <c r="AZ248" s="154">
        <f t="shared" si="52"/>
        <v>0</v>
      </c>
    </row>
    <row r="249" spans="1:52" s="69" customFormat="1" ht="47.25">
      <c r="A249" s="63" t="s">
        <v>175</v>
      </c>
      <c r="B249" s="57" t="s">
        <v>680</v>
      </c>
      <c r="C249" s="64" t="s">
        <v>681</v>
      </c>
      <c r="D249" s="52">
        <v>0</v>
      </c>
      <c r="E249" s="36">
        <v>0</v>
      </c>
      <c r="F249" s="154">
        <v>0</v>
      </c>
      <c r="G249" s="154">
        <v>0</v>
      </c>
      <c r="H249" s="154">
        <v>0</v>
      </c>
      <c r="I249" s="154">
        <v>0</v>
      </c>
      <c r="J249" s="154">
        <v>0</v>
      </c>
      <c r="K249" s="154">
        <v>0</v>
      </c>
      <c r="L249" s="154">
        <v>0</v>
      </c>
      <c r="M249" s="154">
        <v>0</v>
      </c>
      <c r="N249" s="154">
        <v>0</v>
      </c>
      <c r="O249" s="154">
        <v>0</v>
      </c>
      <c r="P249" s="154">
        <v>0</v>
      </c>
      <c r="Q249" s="154">
        <v>0</v>
      </c>
      <c r="R249" s="154">
        <v>0</v>
      </c>
      <c r="S249" s="154">
        <v>0</v>
      </c>
      <c r="T249" s="154">
        <v>0</v>
      </c>
      <c r="U249" s="154">
        <v>0</v>
      </c>
      <c r="V249" s="154">
        <v>0</v>
      </c>
      <c r="W249" s="154">
        <v>0</v>
      </c>
      <c r="X249" s="154">
        <v>0</v>
      </c>
      <c r="Y249" s="52">
        <v>0</v>
      </c>
      <c r="Z249" s="36">
        <v>0</v>
      </c>
      <c r="AA249" s="154">
        <v>0</v>
      </c>
      <c r="AB249" s="52">
        <v>0</v>
      </c>
      <c r="AC249" s="36">
        <v>0</v>
      </c>
      <c r="AD249" s="154">
        <v>0</v>
      </c>
      <c r="AE249" s="154">
        <v>0</v>
      </c>
      <c r="AF249" s="154">
        <v>0</v>
      </c>
      <c r="AG249" s="154">
        <v>0</v>
      </c>
      <c r="AH249" s="154">
        <v>0</v>
      </c>
      <c r="AI249" s="154">
        <v>0</v>
      </c>
      <c r="AJ249" s="154">
        <v>0</v>
      </c>
      <c r="AK249" s="154">
        <v>0</v>
      </c>
      <c r="AL249" s="154">
        <v>0</v>
      </c>
      <c r="AM249" s="154">
        <v>0</v>
      </c>
      <c r="AN249" s="154">
        <v>0</v>
      </c>
      <c r="AO249" s="154">
        <v>0</v>
      </c>
      <c r="AP249" s="154">
        <v>0</v>
      </c>
      <c r="AQ249" s="154">
        <v>0</v>
      </c>
      <c r="AR249" s="154">
        <v>0</v>
      </c>
      <c r="AS249" s="154">
        <v>0</v>
      </c>
      <c r="AT249" s="154">
        <f t="shared" si="46"/>
        <v>0</v>
      </c>
      <c r="AU249" s="154">
        <f t="shared" si="47"/>
        <v>0</v>
      </c>
      <c r="AV249" s="154">
        <f t="shared" si="48"/>
        <v>0</v>
      </c>
      <c r="AW249" s="52">
        <f t="shared" si="49"/>
        <v>0</v>
      </c>
      <c r="AX249" s="36">
        <f t="shared" si="50"/>
        <v>0</v>
      </c>
      <c r="AY249" s="154">
        <f t="shared" si="51"/>
        <v>0</v>
      </c>
      <c r="AZ249" s="154">
        <f t="shared" si="52"/>
        <v>0</v>
      </c>
    </row>
    <row r="250" spans="1:52" s="69" customFormat="1" ht="47.25">
      <c r="A250" s="63" t="s">
        <v>175</v>
      </c>
      <c r="B250" s="57" t="s">
        <v>682</v>
      </c>
      <c r="C250" s="64" t="s">
        <v>683</v>
      </c>
      <c r="D250" s="52">
        <v>0</v>
      </c>
      <c r="E250" s="36">
        <v>0</v>
      </c>
      <c r="F250" s="154">
        <v>0</v>
      </c>
      <c r="G250" s="154">
        <v>0</v>
      </c>
      <c r="H250" s="154">
        <v>0</v>
      </c>
      <c r="I250" s="154">
        <v>0</v>
      </c>
      <c r="J250" s="154">
        <v>0</v>
      </c>
      <c r="K250" s="154">
        <v>0</v>
      </c>
      <c r="L250" s="154">
        <v>0</v>
      </c>
      <c r="M250" s="154">
        <v>0</v>
      </c>
      <c r="N250" s="154">
        <v>0</v>
      </c>
      <c r="O250" s="154">
        <v>0</v>
      </c>
      <c r="P250" s="154">
        <v>0</v>
      </c>
      <c r="Q250" s="154">
        <v>0</v>
      </c>
      <c r="R250" s="154">
        <v>0</v>
      </c>
      <c r="S250" s="154">
        <v>0</v>
      </c>
      <c r="T250" s="154">
        <v>0</v>
      </c>
      <c r="U250" s="154">
        <v>0</v>
      </c>
      <c r="V250" s="154">
        <v>0</v>
      </c>
      <c r="W250" s="154">
        <v>0</v>
      </c>
      <c r="X250" s="154">
        <v>0</v>
      </c>
      <c r="Y250" s="52">
        <v>0</v>
      </c>
      <c r="Z250" s="36">
        <v>0</v>
      </c>
      <c r="AA250" s="154">
        <v>0</v>
      </c>
      <c r="AB250" s="52">
        <v>0</v>
      </c>
      <c r="AC250" s="36">
        <v>0</v>
      </c>
      <c r="AD250" s="154">
        <v>0</v>
      </c>
      <c r="AE250" s="154">
        <v>0</v>
      </c>
      <c r="AF250" s="154">
        <v>0</v>
      </c>
      <c r="AG250" s="154">
        <v>0</v>
      </c>
      <c r="AH250" s="154">
        <v>0</v>
      </c>
      <c r="AI250" s="154">
        <v>0</v>
      </c>
      <c r="AJ250" s="154">
        <v>0</v>
      </c>
      <c r="AK250" s="154">
        <v>0</v>
      </c>
      <c r="AL250" s="154">
        <v>0</v>
      </c>
      <c r="AM250" s="154">
        <v>0</v>
      </c>
      <c r="AN250" s="154">
        <v>0</v>
      </c>
      <c r="AO250" s="154">
        <v>0</v>
      </c>
      <c r="AP250" s="154">
        <v>0</v>
      </c>
      <c r="AQ250" s="154">
        <v>0</v>
      </c>
      <c r="AR250" s="154">
        <v>0</v>
      </c>
      <c r="AS250" s="154">
        <v>0</v>
      </c>
      <c r="AT250" s="154">
        <f t="shared" si="46"/>
        <v>0</v>
      </c>
      <c r="AU250" s="154">
        <f t="shared" si="47"/>
        <v>0</v>
      </c>
      <c r="AV250" s="154">
        <f t="shared" si="48"/>
        <v>0</v>
      </c>
      <c r="AW250" s="52">
        <f t="shared" si="49"/>
        <v>0</v>
      </c>
      <c r="AX250" s="36">
        <f t="shared" si="50"/>
        <v>0</v>
      </c>
      <c r="AY250" s="154">
        <f t="shared" si="51"/>
        <v>0</v>
      </c>
      <c r="AZ250" s="154">
        <f t="shared" si="52"/>
        <v>0</v>
      </c>
    </row>
    <row r="251" spans="1:52" s="69" customFormat="1" ht="47.25">
      <c r="A251" s="63" t="s">
        <v>175</v>
      </c>
      <c r="B251" s="57" t="s">
        <v>684</v>
      </c>
      <c r="C251" s="64" t="s">
        <v>685</v>
      </c>
      <c r="D251" s="52">
        <v>0</v>
      </c>
      <c r="E251" s="36">
        <v>0</v>
      </c>
      <c r="F251" s="154">
        <v>0</v>
      </c>
      <c r="G251" s="154">
        <v>0</v>
      </c>
      <c r="H251" s="154">
        <v>0</v>
      </c>
      <c r="I251" s="154">
        <v>0</v>
      </c>
      <c r="J251" s="154">
        <v>0</v>
      </c>
      <c r="K251" s="154">
        <v>0</v>
      </c>
      <c r="L251" s="154">
        <v>0</v>
      </c>
      <c r="M251" s="154">
        <v>0</v>
      </c>
      <c r="N251" s="154">
        <v>0</v>
      </c>
      <c r="O251" s="154">
        <v>0</v>
      </c>
      <c r="P251" s="154">
        <v>0</v>
      </c>
      <c r="Q251" s="154">
        <v>0</v>
      </c>
      <c r="R251" s="154">
        <v>0</v>
      </c>
      <c r="S251" s="154">
        <v>0</v>
      </c>
      <c r="T251" s="154">
        <v>0</v>
      </c>
      <c r="U251" s="154">
        <v>0</v>
      </c>
      <c r="V251" s="154">
        <v>0</v>
      </c>
      <c r="W251" s="154">
        <v>0</v>
      </c>
      <c r="X251" s="154">
        <v>0</v>
      </c>
      <c r="Y251" s="52">
        <v>0</v>
      </c>
      <c r="Z251" s="36">
        <v>0</v>
      </c>
      <c r="AA251" s="154">
        <v>0</v>
      </c>
      <c r="AB251" s="52">
        <v>0</v>
      </c>
      <c r="AC251" s="36">
        <v>0</v>
      </c>
      <c r="AD251" s="154">
        <v>0</v>
      </c>
      <c r="AE251" s="154">
        <v>0</v>
      </c>
      <c r="AF251" s="154">
        <v>0</v>
      </c>
      <c r="AG251" s="154">
        <v>0</v>
      </c>
      <c r="AH251" s="154">
        <v>0</v>
      </c>
      <c r="AI251" s="154">
        <v>0</v>
      </c>
      <c r="AJ251" s="154">
        <v>0</v>
      </c>
      <c r="AK251" s="154">
        <v>0</v>
      </c>
      <c r="AL251" s="154">
        <v>0</v>
      </c>
      <c r="AM251" s="154">
        <v>0</v>
      </c>
      <c r="AN251" s="154">
        <v>0</v>
      </c>
      <c r="AO251" s="154">
        <v>0</v>
      </c>
      <c r="AP251" s="154">
        <v>0</v>
      </c>
      <c r="AQ251" s="154">
        <v>0</v>
      </c>
      <c r="AR251" s="154">
        <v>0</v>
      </c>
      <c r="AS251" s="154">
        <v>0</v>
      </c>
      <c r="AT251" s="154">
        <f t="shared" si="46"/>
        <v>0</v>
      </c>
      <c r="AU251" s="154">
        <f t="shared" si="47"/>
        <v>0</v>
      </c>
      <c r="AV251" s="154">
        <f t="shared" si="48"/>
        <v>0</v>
      </c>
      <c r="AW251" s="52">
        <f t="shared" si="49"/>
        <v>0</v>
      </c>
      <c r="AX251" s="36">
        <f t="shared" si="50"/>
        <v>0</v>
      </c>
      <c r="AY251" s="154">
        <f t="shared" si="51"/>
        <v>0</v>
      </c>
      <c r="AZ251" s="154">
        <f t="shared" si="52"/>
        <v>0</v>
      </c>
    </row>
    <row r="252" spans="1:52" s="69" customFormat="1" ht="47.25">
      <c r="A252" s="63" t="s">
        <v>175</v>
      </c>
      <c r="B252" s="57" t="s">
        <v>686</v>
      </c>
      <c r="C252" s="64" t="s">
        <v>687</v>
      </c>
      <c r="D252" s="52">
        <v>0</v>
      </c>
      <c r="E252" s="36">
        <v>0</v>
      </c>
      <c r="F252" s="154">
        <v>1.19</v>
      </c>
      <c r="G252" s="154">
        <v>0</v>
      </c>
      <c r="H252" s="154">
        <v>0</v>
      </c>
      <c r="I252" s="154">
        <v>0</v>
      </c>
      <c r="J252" s="154">
        <v>0</v>
      </c>
      <c r="K252" s="154">
        <v>0</v>
      </c>
      <c r="L252" s="154">
        <v>0</v>
      </c>
      <c r="M252" s="154">
        <v>0</v>
      </c>
      <c r="N252" s="154">
        <v>0</v>
      </c>
      <c r="O252" s="154">
        <v>0</v>
      </c>
      <c r="P252" s="154">
        <v>0</v>
      </c>
      <c r="Q252" s="154">
        <v>0</v>
      </c>
      <c r="R252" s="154">
        <v>0</v>
      </c>
      <c r="S252" s="154">
        <v>0</v>
      </c>
      <c r="T252" s="154">
        <v>0</v>
      </c>
      <c r="U252" s="154">
        <v>0</v>
      </c>
      <c r="V252" s="154">
        <v>0</v>
      </c>
      <c r="W252" s="154">
        <v>0</v>
      </c>
      <c r="X252" s="154">
        <v>0</v>
      </c>
      <c r="Y252" s="52">
        <v>0</v>
      </c>
      <c r="Z252" s="36">
        <v>0</v>
      </c>
      <c r="AA252" s="154">
        <v>1.19</v>
      </c>
      <c r="AB252" s="52">
        <v>0</v>
      </c>
      <c r="AC252" s="36">
        <v>0</v>
      </c>
      <c r="AD252" s="154">
        <v>0</v>
      </c>
      <c r="AE252" s="154">
        <v>0</v>
      </c>
      <c r="AF252" s="154">
        <v>0</v>
      </c>
      <c r="AG252" s="154">
        <v>0</v>
      </c>
      <c r="AH252" s="154">
        <v>0</v>
      </c>
      <c r="AI252" s="154">
        <v>0</v>
      </c>
      <c r="AJ252" s="154">
        <v>0</v>
      </c>
      <c r="AK252" s="154">
        <v>0</v>
      </c>
      <c r="AL252" s="154">
        <v>0</v>
      </c>
      <c r="AM252" s="154">
        <v>0</v>
      </c>
      <c r="AN252" s="154">
        <v>0</v>
      </c>
      <c r="AO252" s="154">
        <v>0</v>
      </c>
      <c r="AP252" s="154">
        <v>0</v>
      </c>
      <c r="AQ252" s="154">
        <v>0</v>
      </c>
      <c r="AR252" s="154">
        <v>0</v>
      </c>
      <c r="AS252" s="154">
        <v>0</v>
      </c>
      <c r="AT252" s="154">
        <f t="shared" si="46"/>
        <v>0</v>
      </c>
      <c r="AU252" s="154">
        <f t="shared" si="47"/>
        <v>0</v>
      </c>
      <c r="AV252" s="154">
        <f t="shared" si="48"/>
        <v>1.19</v>
      </c>
      <c r="AW252" s="52">
        <f t="shared" si="49"/>
        <v>0</v>
      </c>
      <c r="AX252" s="36">
        <f t="shared" si="50"/>
        <v>0</v>
      </c>
      <c r="AY252" s="154">
        <f t="shared" si="51"/>
        <v>0</v>
      </c>
      <c r="AZ252" s="154">
        <f t="shared" si="52"/>
        <v>0</v>
      </c>
    </row>
    <row r="253" spans="1:52" s="69" customFormat="1" ht="47.25">
      <c r="A253" s="63" t="s">
        <v>175</v>
      </c>
      <c r="B253" s="57" t="s">
        <v>688</v>
      </c>
      <c r="C253" s="64" t="s">
        <v>689</v>
      </c>
      <c r="D253" s="52">
        <v>0</v>
      </c>
      <c r="E253" s="36">
        <v>0</v>
      </c>
      <c r="F253" s="154">
        <v>0</v>
      </c>
      <c r="G253" s="154">
        <v>0</v>
      </c>
      <c r="H253" s="154">
        <v>0</v>
      </c>
      <c r="I253" s="154">
        <v>0</v>
      </c>
      <c r="J253" s="154">
        <v>0</v>
      </c>
      <c r="K253" s="154">
        <v>0</v>
      </c>
      <c r="L253" s="154">
        <v>0</v>
      </c>
      <c r="M253" s="154">
        <v>0</v>
      </c>
      <c r="N253" s="154">
        <v>0</v>
      </c>
      <c r="O253" s="154">
        <v>0</v>
      </c>
      <c r="P253" s="154">
        <v>0</v>
      </c>
      <c r="Q253" s="154">
        <v>0</v>
      </c>
      <c r="R253" s="154">
        <v>0</v>
      </c>
      <c r="S253" s="154">
        <v>0</v>
      </c>
      <c r="T253" s="154">
        <v>0</v>
      </c>
      <c r="U253" s="154">
        <v>0</v>
      </c>
      <c r="V253" s="154">
        <v>0</v>
      </c>
      <c r="W253" s="154">
        <v>0</v>
      </c>
      <c r="X253" s="154">
        <v>0</v>
      </c>
      <c r="Y253" s="52">
        <v>0</v>
      </c>
      <c r="Z253" s="36">
        <v>0</v>
      </c>
      <c r="AA253" s="154">
        <v>0</v>
      </c>
      <c r="AB253" s="52">
        <v>0</v>
      </c>
      <c r="AC253" s="36">
        <v>0</v>
      </c>
      <c r="AD253" s="154">
        <v>0</v>
      </c>
      <c r="AE253" s="154">
        <v>0</v>
      </c>
      <c r="AF253" s="154">
        <v>0</v>
      </c>
      <c r="AG253" s="154">
        <v>0</v>
      </c>
      <c r="AH253" s="154">
        <v>0</v>
      </c>
      <c r="AI253" s="154">
        <v>0</v>
      </c>
      <c r="AJ253" s="154">
        <v>0</v>
      </c>
      <c r="AK253" s="154">
        <v>0</v>
      </c>
      <c r="AL253" s="154">
        <v>0</v>
      </c>
      <c r="AM253" s="154">
        <v>0</v>
      </c>
      <c r="AN253" s="154">
        <v>0</v>
      </c>
      <c r="AO253" s="154">
        <v>0</v>
      </c>
      <c r="AP253" s="154">
        <v>0</v>
      </c>
      <c r="AQ253" s="154">
        <v>0</v>
      </c>
      <c r="AR253" s="154">
        <v>0</v>
      </c>
      <c r="AS253" s="154">
        <v>0</v>
      </c>
      <c r="AT253" s="154">
        <f t="shared" si="46"/>
        <v>0</v>
      </c>
      <c r="AU253" s="154">
        <f t="shared" si="47"/>
        <v>0</v>
      </c>
      <c r="AV253" s="154">
        <f t="shared" si="48"/>
        <v>0</v>
      </c>
      <c r="AW253" s="52">
        <f t="shared" si="49"/>
        <v>0</v>
      </c>
      <c r="AX253" s="36">
        <f t="shared" si="50"/>
        <v>0</v>
      </c>
      <c r="AY253" s="154">
        <f t="shared" si="51"/>
        <v>0</v>
      </c>
      <c r="AZ253" s="154">
        <f t="shared" si="52"/>
        <v>0</v>
      </c>
    </row>
    <row r="254" spans="1:52" s="69" customFormat="1" ht="47.25">
      <c r="A254" s="63" t="s">
        <v>175</v>
      </c>
      <c r="B254" s="57" t="s">
        <v>690</v>
      </c>
      <c r="C254" s="64" t="s">
        <v>691</v>
      </c>
      <c r="D254" s="52">
        <v>0</v>
      </c>
      <c r="E254" s="36">
        <v>0</v>
      </c>
      <c r="F254" s="154">
        <v>0</v>
      </c>
      <c r="G254" s="154">
        <v>0</v>
      </c>
      <c r="H254" s="154">
        <v>0</v>
      </c>
      <c r="I254" s="154">
        <v>0</v>
      </c>
      <c r="J254" s="154">
        <v>0</v>
      </c>
      <c r="K254" s="154">
        <v>0</v>
      </c>
      <c r="L254" s="154">
        <v>0</v>
      </c>
      <c r="M254" s="154">
        <v>0</v>
      </c>
      <c r="N254" s="154">
        <v>0</v>
      </c>
      <c r="O254" s="154">
        <v>0</v>
      </c>
      <c r="P254" s="154">
        <v>0</v>
      </c>
      <c r="Q254" s="154">
        <v>0</v>
      </c>
      <c r="R254" s="154">
        <v>0</v>
      </c>
      <c r="S254" s="154">
        <v>0</v>
      </c>
      <c r="T254" s="154">
        <v>0</v>
      </c>
      <c r="U254" s="154">
        <v>0</v>
      </c>
      <c r="V254" s="154">
        <v>0</v>
      </c>
      <c r="W254" s="154">
        <v>0</v>
      </c>
      <c r="X254" s="154">
        <v>0</v>
      </c>
      <c r="Y254" s="52">
        <v>0</v>
      </c>
      <c r="Z254" s="36">
        <v>0</v>
      </c>
      <c r="AA254" s="154">
        <v>0</v>
      </c>
      <c r="AB254" s="52">
        <v>0</v>
      </c>
      <c r="AC254" s="36">
        <v>0</v>
      </c>
      <c r="AD254" s="154">
        <v>0</v>
      </c>
      <c r="AE254" s="154">
        <v>0</v>
      </c>
      <c r="AF254" s="154">
        <v>0</v>
      </c>
      <c r="AG254" s="154">
        <v>0</v>
      </c>
      <c r="AH254" s="154">
        <v>0</v>
      </c>
      <c r="AI254" s="154">
        <v>0</v>
      </c>
      <c r="AJ254" s="154">
        <v>0</v>
      </c>
      <c r="AK254" s="154">
        <v>0</v>
      </c>
      <c r="AL254" s="154">
        <v>0</v>
      </c>
      <c r="AM254" s="154">
        <v>0</v>
      </c>
      <c r="AN254" s="154">
        <v>0</v>
      </c>
      <c r="AO254" s="154">
        <v>0</v>
      </c>
      <c r="AP254" s="154">
        <v>0</v>
      </c>
      <c r="AQ254" s="154">
        <v>0</v>
      </c>
      <c r="AR254" s="154">
        <v>0</v>
      </c>
      <c r="AS254" s="154">
        <v>0</v>
      </c>
      <c r="AT254" s="154">
        <f t="shared" si="46"/>
        <v>0</v>
      </c>
      <c r="AU254" s="154">
        <f t="shared" si="47"/>
        <v>0</v>
      </c>
      <c r="AV254" s="154">
        <f t="shared" si="48"/>
        <v>0</v>
      </c>
      <c r="AW254" s="52">
        <f t="shared" si="49"/>
        <v>0</v>
      </c>
      <c r="AX254" s="36">
        <f t="shared" si="50"/>
        <v>0</v>
      </c>
      <c r="AY254" s="154">
        <f t="shared" si="51"/>
        <v>0</v>
      </c>
      <c r="AZ254" s="154">
        <f t="shared" si="52"/>
        <v>0</v>
      </c>
    </row>
    <row r="255" spans="1:52" s="69" customFormat="1" ht="47.25">
      <c r="A255" s="63" t="s">
        <v>175</v>
      </c>
      <c r="B255" s="57" t="s">
        <v>692</v>
      </c>
      <c r="C255" s="64" t="s">
        <v>693</v>
      </c>
      <c r="D255" s="52">
        <v>0</v>
      </c>
      <c r="E255" s="36">
        <v>0</v>
      </c>
      <c r="F255" s="154">
        <v>0</v>
      </c>
      <c r="G255" s="154">
        <v>0</v>
      </c>
      <c r="H255" s="154">
        <v>0</v>
      </c>
      <c r="I255" s="154">
        <v>0</v>
      </c>
      <c r="J255" s="154">
        <v>0</v>
      </c>
      <c r="K255" s="154">
        <v>0</v>
      </c>
      <c r="L255" s="154">
        <v>0</v>
      </c>
      <c r="M255" s="154">
        <v>0</v>
      </c>
      <c r="N255" s="154">
        <v>0</v>
      </c>
      <c r="O255" s="154">
        <v>0</v>
      </c>
      <c r="P255" s="154">
        <v>0</v>
      </c>
      <c r="Q255" s="154">
        <v>0</v>
      </c>
      <c r="R255" s="154">
        <v>0</v>
      </c>
      <c r="S255" s="154">
        <v>0</v>
      </c>
      <c r="T255" s="154">
        <v>0</v>
      </c>
      <c r="U255" s="154">
        <v>0</v>
      </c>
      <c r="V255" s="154">
        <v>0</v>
      </c>
      <c r="W255" s="154">
        <v>0</v>
      </c>
      <c r="X255" s="154">
        <v>0</v>
      </c>
      <c r="Y255" s="52">
        <v>0</v>
      </c>
      <c r="Z255" s="36">
        <v>0</v>
      </c>
      <c r="AA255" s="154">
        <v>0</v>
      </c>
      <c r="AB255" s="52">
        <v>0</v>
      </c>
      <c r="AC255" s="36">
        <v>0</v>
      </c>
      <c r="AD255" s="154">
        <v>0</v>
      </c>
      <c r="AE255" s="154">
        <v>0</v>
      </c>
      <c r="AF255" s="154">
        <v>0</v>
      </c>
      <c r="AG255" s="154">
        <v>0</v>
      </c>
      <c r="AH255" s="154">
        <v>0</v>
      </c>
      <c r="AI255" s="154">
        <v>0</v>
      </c>
      <c r="AJ255" s="154">
        <v>0</v>
      </c>
      <c r="AK255" s="154">
        <v>0</v>
      </c>
      <c r="AL255" s="154">
        <v>0</v>
      </c>
      <c r="AM255" s="154">
        <v>0</v>
      </c>
      <c r="AN255" s="154">
        <v>0</v>
      </c>
      <c r="AO255" s="154">
        <v>0</v>
      </c>
      <c r="AP255" s="154">
        <v>0</v>
      </c>
      <c r="AQ255" s="154">
        <v>0</v>
      </c>
      <c r="AR255" s="154">
        <v>0</v>
      </c>
      <c r="AS255" s="154">
        <v>0</v>
      </c>
      <c r="AT255" s="154">
        <f t="shared" si="46"/>
        <v>0</v>
      </c>
      <c r="AU255" s="154">
        <f t="shared" si="47"/>
        <v>0</v>
      </c>
      <c r="AV255" s="154">
        <f t="shared" si="48"/>
        <v>0</v>
      </c>
      <c r="AW255" s="52">
        <f t="shared" si="49"/>
        <v>0</v>
      </c>
      <c r="AX255" s="36">
        <f t="shared" si="50"/>
        <v>0</v>
      </c>
      <c r="AY255" s="154">
        <f t="shared" si="51"/>
        <v>0</v>
      </c>
      <c r="AZ255" s="154">
        <f t="shared" si="52"/>
        <v>0</v>
      </c>
    </row>
    <row r="256" spans="1:52" s="68" customFormat="1" ht="47.25">
      <c r="A256" s="63" t="s">
        <v>175</v>
      </c>
      <c r="B256" s="57" t="s">
        <v>694</v>
      </c>
      <c r="C256" s="64" t="s">
        <v>695</v>
      </c>
      <c r="D256" s="52">
        <v>0</v>
      </c>
      <c r="E256" s="36">
        <v>0</v>
      </c>
      <c r="F256" s="154">
        <v>0</v>
      </c>
      <c r="G256" s="154">
        <v>0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0</v>
      </c>
      <c r="S256" s="154">
        <v>0</v>
      </c>
      <c r="T256" s="154">
        <v>0</v>
      </c>
      <c r="U256" s="154">
        <v>0</v>
      </c>
      <c r="V256" s="154">
        <v>0</v>
      </c>
      <c r="W256" s="154">
        <v>0</v>
      </c>
      <c r="X256" s="154">
        <v>0</v>
      </c>
      <c r="Y256" s="52">
        <v>0</v>
      </c>
      <c r="Z256" s="36">
        <v>0</v>
      </c>
      <c r="AA256" s="154">
        <v>0</v>
      </c>
      <c r="AB256" s="52">
        <v>0</v>
      </c>
      <c r="AC256" s="36">
        <v>0</v>
      </c>
      <c r="AD256" s="154">
        <v>0</v>
      </c>
      <c r="AE256" s="154">
        <v>0</v>
      </c>
      <c r="AF256" s="154">
        <v>0</v>
      </c>
      <c r="AG256" s="154">
        <v>0</v>
      </c>
      <c r="AH256" s="154">
        <v>0</v>
      </c>
      <c r="AI256" s="154">
        <v>0</v>
      </c>
      <c r="AJ256" s="154">
        <v>0</v>
      </c>
      <c r="AK256" s="154">
        <v>0</v>
      </c>
      <c r="AL256" s="154">
        <v>0</v>
      </c>
      <c r="AM256" s="154">
        <v>0</v>
      </c>
      <c r="AN256" s="154">
        <v>0</v>
      </c>
      <c r="AO256" s="154">
        <v>0</v>
      </c>
      <c r="AP256" s="154">
        <v>0</v>
      </c>
      <c r="AQ256" s="154">
        <v>0</v>
      </c>
      <c r="AR256" s="154">
        <v>0</v>
      </c>
      <c r="AS256" s="154">
        <v>0</v>
      </c>
      <c r="AT256" s="154">
        <f t="shared" si="46"/>
        <v>0</v>
      </c>
      <c r="AU256" s="154">
        <f t="shared" si="47"/>
        <v>0</v>
      </c>
      <c r="AV256" s="154">
        <f t="shared" si="48"/>
        <v>0</v>
      </c>
      <c r="AW256" s="52">
        <f t="shared" si="49"/>
        <v>0</v>
      </c>
      <c r="AX256" s="36">
        <f t="shared" si="50"/>
        <v>0</v>
      </c>
      <c r="AY256" s="154">
        <f t="shared" si="51"/>
        <v>0</v>
      </c>
      <c r="AZ256" s="154">
        <f t="shared" si="52"/>
        <v>0</v>
      </c>
    </row>
    <row r="257" spans="1:52" s="69" customFormat="1" ht="47.25">
      <c r="A257" s="63" t="s">
        <v>175</v>
      </c>
      <c r="B257" s="57" t="s">
        <v>696</v>
      </c>
      <c r="C257" s="64" t="s">
        <v>697</v>
      </c>
      <c r="D257" s="52">
        <v>0</v>
      </c>
      <c r="E257" s="36">
        <v>0</v>
      </c>
      <c r="F257" s="154">
        <v>0.51</v>
      </c>
      <c r="G257" s="154">
        <v>0</v>
      </c>
      <c r="H257" s="154">
        <v>0</v>
      </c>
      <c r="I257" s="154">
        <v>0</v>
      </c>
      <c r="J257" s="154">
        <v>0</v>
      </c>
      <c r="K257" s="154">
        <v>0</v>
      </c>
      <c r="L257" s="154">
        <v>0</v>
      </c>
      <c r="M257" s="154">
        <v>0</v>
      </c>
      <c r="N257" s="154">
        <v>0</v>
      </c>
      <c r="O257" s="154">
        <v>0</v>
      </c>
      <c r="P257" s="154">
        <v>0</v>
      </c>
      <c r="Q257" s="154">
        <v>0</v>
      </c>
      <c r="R257" s="154">
        <v>0</v>
      </c>
      <c r="S257" s="154">
        <v>0</v>
      </c>
      <c r="T257" s="154">
        <v>0</v>
      </c>
      <c r="U257" s="154">
        <v>0</v>
      </c>
      <c r="V257" s="154">
        <v>0</v>
      </c>
      <c r="W257" s="154">
        <v>0</v>
      </c>
      <c r="X257" s="154">
        <v>0</v>
      </c>
      <c r="Y257" s="52">
        <v>0</v>
      </c>
      <c r="Z257" s="36">
        <v>0</v>
      </c>
      <c r="AA257" s="154">
        <v>0.51</v>
      </c>
      <c r="AB257" s="52">
        <v>0</v>
      </c>
      <c r="AC257" s="36">
        <v>0</v>
      </c>
      <c r="AD257" s="154">
        <v>0</v>
      </c>
      <c r="AE257" s="154">
        <v>0</v>
      </c>
      <c r="AF257" s="154">
        <v>0</v>
      </c>
      <c r="AG257" s="154">
        <v>0</v>
      </c>
      <c r="AH257" s="154">
        <v>0</v>
      </c>
      <c r="AI257" s="154">
        <v>0</v>
      </c>
      <c r="AJ257" s="154">
        <v>0</v>
      </c>
      <c r="AK257" s="154">
        <v>0</v>
      </c>
      <c r="AL257" s="154">
        <v>0</v>
      </c>
      <c r="AM257" s="154">
        <v>0</v>
      </c>
      <c r="AN257" s="154">
        <v>0</v>
      </c>
      <c r="AO257" s="154">
        <v>0</v>
      </c>
      <c r="AP257" s="154">
        <v>0</v>
      </c>
      <c r="AQ257" s="154">
        <v>0</v>
      </c>
      <c r="AR257" s="154">
        <v>0</v>
      </c>
      <c r="AS257" s="154">
        <v>0</v>
      </c>
      <c r="AT257" s="154">
        <f t="shared" si="46"/>
        <v>0</v>
      </c>
      <c r="AU257" s="154">
        <f t="shared" si="47"/>
        <v>0</v>
      </c>
      <c r="AV257" s="154">
        <f t="shared" si="48"/>
        <v>0.51</v>
      </c>
      <c r="AW257" s="52">
        <f t="shared" si="49"/>
        <v>0</v>
      </c>
      <c r="AX257" s="36">
        <f t="shared" si="50"/>
        <v>0</v>
      </c>
      <c r="AY257" s="154">
        <f t="shared" si="51"/>
        <v>0</v>
      </c>
      <c r="AZ257" s="154">
        <f t="shared" si="52"/>
        <v>0</v>
      </c>
    </row>
    <row r="258" spans="1:52" s="69" customFormat="1" ht="47.25">
      <c r="A258" s="63" t="s">
        <v>175</v>
      </c>
      <c r="B258" s="57" t="s">
        <v>698</v>
      </c>
      <c r="C258" s="64" t="s">
        <v>699</v>
      </c>
      <c r="D258" s="52">
        <v>0</v>
      </c>
      <c r="E258" s="36">
        <v>0</v>
      </c>
      <c r="F258" s="154">
        <v>0</v>
      </c>
      <c r="G258" s="154">
        <v>0</v>
      </c>
      <c r="H258" s="154">
        <v>0</v>
      </c>
      <c r="I258" s="154">
        <v>0</v>
      </c>
      <c r="J258" s="154">
        <v>0</v>
      </c>
      <c r="K258" s="154">
        <v>0</v>
      </c>
      <c r="L258" s="154">
        <v>0</v>
      </c>
      <c r="M258" s="154">
        <v>0</v>
      </c>
      <c r="N258" s="154">
        <v>0</v>
      </c>
      <c r="O258" s="154">
        <v>0</v>
      </c>
      <c r="P258" s="154">
        <v>0</v>
      </c>
      <c r="Q258" s="154">
        <v>0</v>
      </c>
      <c r="R258" s="154">
        <v>0</v>
      </c>
      <c r="S258" s="154">
        <v>0</v>
      </c>
      <c r="T258" s="154">
        <v>0</v>
      </c>
      <c r="U258" s="154">
        <v>0</v>
      </c>
      <c r="V258" s="154">
        <v>0</v>
      </c>
      <c r="W258" s="154">
        <v>0</v>
      </c>
      <c r="X258" s="154">
        <v>0</v>
      </c>
      <c r="Y258" s="52">
        <v>0</v>
      </c>
      <c r="Z258" s="36">
        <v>0</v>
      </c>
      <c r="AA258" s="154">
        <v>0</v>
      </c>
      <c r="AB258" s="52">
        <v>0</v>
      </c>
      <c r="AC258" s="36">
        <v>0</v>
      </c>
      <c r="AD258" s="154">
        <v>0</v>
      </c>
      <c r="AE258" s="154">
        <v>0</v>
      </c>
      <c r="AF258" s="154">
        <v>0</v>
      </c>
      <c r="AG258" s="154">
        <v>0</v>
      </c>
      <c r="AH258" s="154">
        <v>0</v>
      </c>
      <c r="AI258" s="154">
        <v>0</v>
      </c>
      <c r="AJ258" s="154">
        <v>0</v>
      </c>
      <c r="AK258" s="154">
        <v>0</v>
      </c>
      <c r="AL258" s="154">
        <v>0</v>
      </c>
      <c r="AM258" s="154">
        <v>0</v>
      </c>
      <c r="AN258" s="154">
        <v>0</v>
      </c>
      <c r="AO258" s="154">
        <v>0</v>
      </c>
      <c r="AP258" s="154">
        <v>0</v>
      </c>
      <c r="AQ258" s="154">
        <v>0</v>
      </c>
      <c r="AR258" s="154">
        <v>0</v>
      </c>
      <c r="AS258" s="154">
        <v>0</v>
      </c>
      <c r="AT258" s="154">
        <f t="shared" si="46"/>
        <v>0</v>
      </c>
      <c r="AU258" s="154">
        <f t="shared" si="47"/>
        <v>0</v>
      </c>
      <c r="AV258" s="154">
        <f t="shared" si="48"/>
        <v>0</v>
      </c>
      <c r="AW258" s="52">
        <f t="shared" si="49"/>
        <v>0</v>
      </c>
      <c r="AX258" s="36">
        <f t="shared" si="50"/>
        <v>0</v>
      </c>
      <c r="AY258" s="154">
        <f t="shared" si="51"/>
        <v>0</v>
      </c>
      <c r="AZ258" s="154">
        <f t="shared" si="52"/>
        <v>0</v>
      </c>
    </row>
    <row r="259" spans="1:52" s="69" customFormat="1" ht="47.25">
      <c r="A259" s="63" t="s">
        <v>175</v>
      </c>
      <c r="B259" s="57" t="s">
        <v>700</v>
      </c>
      <c r="C259" s="64" t="s">
        <v>701</v>
      </c>
      <c r="D259" s="52">
        <v>0</v>
      </c>
      <c r="E259" s="36">
        <v>0</v>
      </c>
      <c r="F259" s="154">
        <v>0.51200000000000001</v>
      </c>
      <c r="G259" s="154">
        <v>8.7999999999999995E-2</v>
      </c>
      <c r="H259" s="154">
        <v>0</v>
      </c>
      <c r="I259" s="154">
        <v>0</v>
      </c>
      <c r="J259" s="154">
        <v>0</v>
      </c>
      <c r="K259" s="154">
        <v>0</v>
      </c>
      <c r="L259" s="154">
        <v>0</v>
      </c>
      <c r="M259" s="154">
        <v>0.51200000000000001</v>
      </c>
      <c r="N259" s="154">
        <v>8.7999999999999995E-2</v>
      </c>
      <c r="O259" s="154">
        <v>0</v>
      </c>
      <c r="P259" s="154">
        <v>0</v>
      </c>
      <c r="Q259" s="154">
        <v>0</v>
      </c>
      <c r="R259" s="154">
        <v>0</v>
      </c>
      <c r="S259" s="154">
        <v>0</v>
      </c>
      <c r="T259" s="154">
        <v>0</v>
      </c>
      <c r="U259" s="154">
        <v>0</v>
      </c>
      <c r="V259" s="154">
        <v>0</v>
      </c>
      <c r="W259" s="154">
        <v>0</v>
      </c>
      <c r="X259" s="154">
        <v>0</v>
      </c>
      <c r="Y259" s="52">
        <v>0</v>
      </c>
      <c r="Z259" s="36">
        <v>0</v>
      </c>
      <c r="AA259" s="154">
        <v>0</v>
      </c>
      <c r="AB259" s="52">
        <v>0</v>
      </c>
      <c r="AC259" s="36">
        <v>0</v>
      </c>
      <c r="AD259" s="154">
        <v>0</v>
      </c>
      <c r="AE259" s="154">
        <v>0</v>
      </c>
      <c r="AF259" s="154">
        <v>0</v>
      </c>
      <c r="AG259" s="154">
        <v>0</v>
      </c>
      <c r="AH259" s="154">
        <v>0</v>
      </c>
      <c r="AI259" s="154">
        <v>0</v>
      </c>
      <c r="AJ259" s="154">
        <v>0</v>
      </c>
      <c r="AK259" s="154">
        <v>0</v>
      </c>
      <c r="AL259" s="154">
        <v>0</v>
      </c>
      <c r="AM259" s="154">
        <v>0</v>
      </c>
      <c r="AN259" s="154">
        <v>0</v>
      </c>
      <c r="AO259" s="154">
        <v>0</v>
      </c>
      <c r="AP259" s="154">
        <v>0</v>
      </c>
      <c r="AQ259" s="154">
        <v>0</v>
      </c>
      <c r="AR259" s="154">
        <v>0</v>
      </c>
      <c r="AS259" s="154">
        <v>0</v>
      </c>
      <c r="AT259" s="154">
        <f t="shared" si="46"/>
        <v>0</v>
      </c>
      <c r="AU259" s="154">
        <f t="shared" si="47"/>
        <v>0</v>
      </c>
      <c r="AV259" s="154">
        <f t="shared" si="48"/>
        <v>0.51200000000000001</v>
      </c>
      <c r="AW259" s="52">
        <f t="shared" si="49"/>
        <v>8.7999999999999995E-2</v>
      </c>
      <c r="AX259" s="36">
        <f t="shared" si="50"/>
        <v>0</v>
      </c>
      <c r="AY259" s="154">
        <f t="shared" si="51"/>
        <v>0</v>
      </c>
      <c r="AZ259" s="154">
        <f t="shared" si="52"/>
        <v>0</v>
      </c>
    </row>
    <row r="260" spans="1:52" s="69" customFormat="1" ht="78.75">
      <c r="A260" s="63" t="s">
        <v>175</v>
      </c>
      <c r="B260" s="57" t="s">
        <v>702</v>
      </c>
      <c r="C260" s="64" t="s">
        <v>703</v>
      </c>
      <c r="D260" s="52">
        <v>0</v>
      </c>
      <c r="E260" s="36">
        <v>0</v>
      </c>
      <c r="F260" s="154">
        <v>0</v>
      </c>
      <c r="G260" s="154">
        <v>0</v>
      </c>
      <c r="H260" s="154">
        <v>0</v>
      </c>
      <c r="I260" s="154">
        <v>0</v>
      </c>
      <c r="J260" s="154">
        <v>0</v>
      </c>
      <c r="K260" s="154">
        <v>0</v>
      </c>
      <c r="L260" s="154">
        <v>0</v>
      </c>
      <c r="M260" s="154">
        <v>0</v>
      </c>
      <c r="N260" s="154">
        <v>0</v>
      </c>
      <c r="O260" s="154">
        <v>0</v>
      </c>
      <c r="P260" s="154">
        <v>0</v>
      </c>
      <c r="Q260" s="154">
        <v>0</v>
      </c>
      <c r="R260" s="154">
        <v>0</v>
      </c>
      <c r="S260" s="154">
        <v>0</v>
      </c>
      <c r="T260" s="154">
        <v>0</v>
      </c>
      <c r="U260" s="154">
        <v>0</v>
      </c>
      <c r="V260" s="154">
        <v>0</v>
      </c>
      <c r="W260" s="154">
        <v>0</v>
      </c>
      <c r="X260" s="154">
        <v>0</v>
      </c>
      <c r="Y260" s="52">
        <v>0</v>
      </c>
      <c r="Z260" s="36">
        <v>0</v>
      </c>
      <c r="AA260" s="154">
        <v>0</v>
      </c>
      <c r="AB260" s="52">
        <v>0</v>
      </c>
      <c r="AC260" s="36">
        <v>0</v>
      </c>
      <c r="AD260" s="154">
        <v>0</v>
      </c>
      <c r="AE260" s="154">
        <v>0</v>
      </c>
      <c r="AF260" s="154">
        <v>0</v>
      </c>
      <c r="AG260" s="154">
        <v>0</v>
      </c>
      <c r="AH260" s="154">
        <v>0</v>
      </c>
      <c r="AI260" s="154">
        <v>0</v>
      </c>
      <c r="AJ260" s="154">
        <v>0</v>
      </c>
      <c r="AK260" s="154">
        <v>0</v>
      </c>
      <c r="AL260" s="154">
        <v>0</v>
      </c>
      <c r="AM260" s="154">
        <v>0</v>
      </c>
      <c r="AN260" s="154">
        <v>0</v>
      </c>
      <c r="AO260" s="154">
        <v>0</v>
      </c>
      <c r="AP260" s="154">
        <v>0</v>
      </c>
      <c r="AQ260" s="154">
        <v>0</v>
      </c>
      <c r="AR260" s="154">
        <v>0</v>
      </c>
      <c r="AS260" s="154">
        <v>0</v>
      </c>
      <c r="AT260" s="154">
        <f t="shared" si="46"/>
        <v>0</v>
      </c>
      <c r="AU260" s="154">
        <f t="shared" si="47"/>
        <v>0</v>
      </c>
      <c r="AV260" s="154">
        <f t="shared" si="48"/>
        <v>0</v>
      </c>
      <c r="AW260" s="52">
        <f t="shared" si="49"/>
        <v>0</v>
      </c>
      <c r="AX260" s="36">
        <f t="shared" si="50"/>
        <v>0</v>
      </c>
      <c r="AY260" s="154">
        <f t="shared" si="51"/>
        <v>0</v>
      </c>
      <c r="AZ260" s="154">
        <f t="shared" si="52"/>
        <v>0</v>
      </c>
    </row>
    <row r="261" spans="1:52" s="69" customFormat="1" ht="157.5">
      <c r="A261" s="63" t="s">
        <v>175</v>
      </c>
      <c r="B261" s="57" t="s">
        <v>704</v>
      </c>
      <c r="C261" s="64" t="s">
        <v>705</v>
      </c>
      <c r="D261" s="52">
        <v>0</v>
      </c>
      <c r="E261" s="36">
        <v>0</v>
      </c>
      <c r="F261" s="154">
        <v>0</v>
      </c>
      <c r="G261" s="154">
        <v>0</v>
      </c>
      <c r="H261" s="154">
        <v>0</v>
      </c>
      <c r="I261" s="154">
        <v>0</v>
      </c>
      <c r="J261" s="154">
        <v>0</v>
      </c>
      <c r="K261" s="154">
        <v>0</v>
      </c>
      <c r="L261" s="154">
        <v>0</v>
      </c>
      <c r="M261" s="154">
        <v>0</v>
      </c>
      <c r="N261" s="154">
        <v>0</v>
      </c>
      <c r="O261" s="154">
        <v>0</v>
      </c>
      <c r="P261" s="154">
        <v>0</v>
      </c>
      <c r="Q261" s="154">
        <v>0</v>
      </c>
      <c r="R261" s="154">
        <v>0</v>
      </c>
      <c r="S261" s="154">
        <v>0</v>
      </c>
      <c r="T261" s="154">
        <v>0</v>
      </c>
      <c r="U261" s="154">
        <v>0</v>
      </c>
      <c r="V261" s="154">
        <v>0</v>
      </c>
      <c r="W261" s="154">
        <v>0</v>
      </c>
      <c r="X261" s="154">
        <v>0</v>
      </c>
      <c r="Y261" s="52">
        <v>0</v>
      </c>
      <c r="Z261" s="36">
        <v>0</v>
      </c>
      <c r="AA261" s="154">
        <v>0</v>
      </c>
      <c r="AB261" s="52">
        <v>0</v>
      </c>
      <c r="AC261" s="36">
        <v>0</v>
      </c>
      <c r="AD261" s="154">
        <v>0</v>
      </c>
      <c r="AE261" s="154">
        <v>0</v>
      </c>
      <c r="AF261" s="154">
        <v>0</v>
      </c>
      <c r="AG261" s="154">
        <v>0</v>
      </c>
      <c r="AH261" s="154">
        <v>0</v>
      </c>
      <c r="AI261" s="154">
        <v>0</v>
      </c>
      <c r="AJ261" s="154">
        <v>0</v>
      </c>
      <c r="AK261" s="154">
        <v>0</v>
      </c>
      <c r="AL261" s="154">
        <v>0</v>
      </c>
      <c r="AM261" s="154">
        <v>0</v>
      </c>
      <c r="AN261" s="154">
        <v>0</v>
      </c>
      <c r="AO261" s="154">
        <v>0</v>
      </c>
      <c r="AP261" s="154">
        <v>0</v>
      </c>
      <c r="AQ261" s="154">
        <v>0</v>
      </c>
      <c r="AR261" s="154">
        <v>0</v>
      </c>
      <c r="AS261" s="154">
        <v>0</v>
      </c>
      <c r="AT261" s="154">
        <f t="shared" si="46"/>
        <v>0</v>
      </c>
      <c r="AU261" s="154">
        <f t="shared" si="47"/>
        <v>0</v>
      </c>
      <c r="AV261" s="154">
        <f t="shared" si="48"/>
        <v>0</v>
      </c>
      <c r="AW261" s="52">
        <f t="shared" si="49"/>
        <v>0</v>
      </c>
      <c r="AX261" s="36">
        <f t="shared" si="50"/>
        <v>0</v>
      </c>
      <c r="AY261" s="154">
        <f t="shared" si="51"/>
        <v>0</v>
      </c>
      <c r="AZ261" s="154">
        <f t="shared" si="52"/>
        <v>0</v>
      </c>
    </row>
    <row r="262" spans="1:52" s="69" customFormat="1" ht="47.25">
      <c r="A262" s="63" t="s">
        <v>175</v>
      </c>
      <c r="B262" s="57" t="s">
        <v>706</v>
      </c>
      <c r="C262" s="64" t="s">
        <v>707</v>
      </c>
      <c r="D262" s="52">
        <v>0</v>
      </c>
      <c r="E262" s="36">
        <v>0</v>
      </c>
      <c r="F262" s="154">
        <v>0</v>
      </c>
      <c r="G262" s="154">
        <v>0</v>
      </c>
      <c r="H262" s="154">
        <v>0</v>
      </c>
      <c r="I262" s="154">
        <v>0</v>
      </c>
      <c r="J262" s="154">
        <v>0</v>
      </c>
      <c r="K262" s="154">
        <v>0</v>
      </c>
      <c r="L262" s="154">
        <v>0</v>
      </c>
      <c r="M262" s="154">
        <v>0</v>
      </c>
      <c r="N262" s="154">
        <v>0</v>
      </c>
      <c r="O262" s="154">
        <v>0</v>
      </c>
      <c r="P262" s="154">
        <v>0</v>
      </c>
      <c r="Q262" s="154">
        <v>0</v>
      </c>
      <c r="R262" s="154">
        <v>0</v>
      </c>
      <c r="S262" s="154">
        <v>0</v>
      </c>
      <c r="T262" s="154">
        <v>0</v>
      </c>
      <c r="U262" s="154">
        <v>0</v>
      </c>
      <c r="V262" s="154">
        <v>0</v>
      </c>
      <c r="W262" s="154">
        <v>0</v>
      </c>
      <c r="X262" s="154">
        <v>0</v>
      </c>
      <c r="Y262" s="52">
        <v>0</v>
      </c>
      <c r="Z262" s="36">
        <v>0</v>
      </c>
      <c r="AA262" s="154">
        <v>0</v>
      </c>
      <c r="AB262" s="52">
        <v>0</v>
      </c>
      <c r="AC262" s="36">
        <v>0</v>
      </c>
      <c r="AD262" s="154">
        <v>0</v>
      </c>
      <c r="AE262" s="154">
        <v>0</v>
      </c>
      <c r="AF262" s="154">
        <v>0</v>
      </c>
      <c r="AG262" s="154">
        <v>0</v>
      </c>
      <c r="AH262" s="154">
        <v>0</v>
      </c>
      <c r="AI262" s="154">
        <v>0</v>
      </c>
      <c r="AJ262" s="154">
        <v>0</v>
      </c>
      <c r="AK262" s="154">
        <v>0</v>
      </c>
      <c r="AL262" s="154">
        <v>0</v>
      </c>
      <c r="AM262" s="154">
        <v>0</v>
      </c>
      <c r="AN262" s="154">
        <v>0</v>
      </c>
      <c r="AO262" s="154">
        <v>0</v>
      </c>
      <c r="AP262" s="154">
        <v>0</v>
      </c>
      <c r="AQ262" s="154">
        <v>0</v>
      </c>
      <c r="AR262" s="154">
        <v>0</v>
      </c>
      <c r="AS262" s="154">
        <v>0</v>
      </c>
      <c r="AT262" s="154">
        <f t="shared" si="46"/>
        <v>0</v>
      </c>
      <c r="AU262" s="154">
        <f t="shared" si="47"/>
        <v>0</v>
      </c>
      <c r="AV262" s="154">
        <f t="shared" si="48"/>
        <v>0</v>
      </c>
      <c r="AW262" s="52">
        <f t="shared" si="49"/>
        <v>0</v>
      </c>
      <c r="AX262" s="36">
        <f t="shared" si="50"/>
        <v>0</v>
      </c>
      <c r="AY262" s="154">
        <f t="shared" si="51"/>
        <v>0</v>
      </c>
      <c r="AZ262" s="154">
        <f t="shared" si="52"/>
        <v>0</v>
      </c>
    </row>
    <row r="263" spans="1:52" s="69" customFormat="1" ht="47.25">
      <c r="A263" s="63" t="s">
        <v>175</v>
      </c>
      <c r="B263" s="57" t="s">
        <v>708</v>
      </c>
      <c r="C263" s="64" t="s">
        <v>709</v>
      </c>
      <c r="D263" s="52">
        <v>0</v>
      </c>
      <c r="E263" s="36">
        <v>0</v>
      </c>
      <c r="F263" s="154">
        <v>1.6</v>
      </c>
      <c r="G263" s="154">
        <v>0</v>
      </c>
      <c r="H263" s="154">
        <v>0</v>
      </c>
      <c r="I263" s="154">
        <v>0</v>
      </c>
      <c r="J263" s="154">
        <v>0</v>
      </c>
      <c r="K263" s="154">
        <v>0</v>
      </c>
      <c r="L263" s="154">
        <v>0</v>
      </c>
      <c r="M263" s="154">
        <v>0</v>
      </c>
      <c r="N263" s="154">
        <v>0</v>
      </c>
      <c r="O263" s="154">
        <v>0</v>
      </c>
      <c r="P263" s="154">
        <v>0</v>
      </c>
      <c r="Q263" s="154">
        <v>0</v>
      </c>
      <c r="R263" s="154">
        <v>0</v>
      </c>
      <c r="S263" s="154">
        <v>0</v>
      </c>
      <c r="T263" s="154">
        <v>0</v>
      </c>
      <c r="U263" s="154">
        <v>0</v>
      </c>
      <c r="V263" s="154">
        <v>0</v>
      </c>
      <c r="W263" s="154">
        <v>0</v>
      </c>
      <c r="X263" s="154">
        <v>0</v>
      </c>
      <c r="Y263" s="52">
        <v>0</v>
      </c>
      <c r="Z263" s="36">
        <v>0</v>
      </c>
      <c r="AA263" s="154">
        <v>1.6</v>
      </c>
      <c r="AB263" s="52">
        <v>0</v>
      </c>
      <c r="AC263" s="36">
        <v>0</v>
      </c>
      <c r="AD263" s="154">
        <v>0</v>
      </c>
      <c r="AE263" s="154">
        <v>0</v>
      </c>
      <c r="AF263" s="154">
        <v>0</v>
      </c>
      <c r="AG263" s="154">
        <v>0</v>
      </c>
      <c r="AH263" s="154">
        <v>0</v>
      </c>
      <c r="AI263" s="154">
        <v>0</v>
      </c>
      <c r="AJ263" s="154">
        <v>0</v>
      </c>
      <c r="AK263" s="154">
        <v>0</v>
      </c>
      <c r="AL263" s="154">
        <v>0</v>
      </c>
      <c r="AM263" s="154">
        <v>0</v>
      </c>
      <c r="AN263" s="154">
        <v>0</v>
      </c>
      <c r="AO263" s="154">
        <v>0</v>
      </c>
      <c r="AP263" s="154">
        <v>0</v>
      </c>
      <c r="AQ263" s="154">
        <v>0</v>
      </c>
      <c r="AR263" s="154">
        <v>0</v>
      </c>
      <c r="AS263" s="154">
        <v>0</v>
      </c>
      <c r="AT263" s="154">
        <f t="shared" si="46"/>
        <v>0</v>
      </c>
      <c r="AU263" s="154">
        <f t="shared" si="47"/>
        <v>0</v>
      </c>
      <c r="AV263" s="154">
        <f t="shared" si="48"/>
        <v>1.6</v>
      </c>
      <c r="AW263" s="52">
        <f t="shared" si="49"/>
        <v>0</v>
      </c>
      <c r="AX263" s="36">
        <f t="shared" si="50"/>
        <v>0</v>
      </c>
      <c r="AY263" s="154">
        <f t="shared" si="51"/>
        <v>0</v>
      </c>
      <c r="AZ263" s="154">
        <f t="shared" si="52"/>
        <v>0</v>
      </c>
    </row>
    <row r="264" spans="1:52" s="69" customFormat="1" ht="47.25">
      <c r="A264" s="63" t="s">
        <v>175</v>
      </c>
      <c r="B264" s="57" t="s">
        <v>710</v>
      </c>
      <c r="C264" s="64" t="s">
        <v>711</v>
      </c>
      <c r="D264" s="52">
        <v>0</v>
      </c>
      <c r="E264" s="36">
        <v>0</v>
      </c>
      <c r="F264" s="154">
        <v>0</v>
      </c>
      <c r="G264" s="154">
        <v>0</v>
      </c>
      <c r="H264" s="154">
        <v>0</v>
      </c>
      <c r="I264" s="154">
        <v>0</v>
      </c>
      <c r="J264" s="154">
        <v>0</v>
      </c>
      <c r="K264" s="154">
        <v>0</v>
      </c>
      <c r="L264" s="154">
        <v>0</v>
      </c>
      <c r="M264" s="154">
        <v>0</v>
      </c>
      <c r="N264" s="154">
        <v>0</v>
      </c>
      <c r="O264" s="154">
        <v>0</v>
      </c>
      <c r="P264" s="154">
        <v>0</v>
      </c>
      <c r="Q264" s="154">
        <v>0</v>
      </c>
      <c r="R264" s="154">
        <v>0</v>
      </c>
      <c r="S264" s="154">
        <v>0</v>
      </c>
      <c r="T264" s="154">
        <v>0</v>
      </c>
      <c r="U264" s="154">
        <v>0</v>
      </c>
      <c r="V264" s="154">
        <v>0</v>
      </c>
      <c r="W264" s="154">
        <v>0</v>
      </c>
      <c r="X264" s="154">
        <v>0</v>
      </c>
      <c r="Y264" s="52">
        <v>0</v>
      </c>
      <c r="Z264" s="36">
        <v>0</v>
      </c>
      <c r="AA264" s="154">
        <v>0</v>
      </c>
      <c r="AB264" s="52">
        <v>0</v>
      </c>
      <c r="AC264" s="36">
        <v>0</v>
      </c>
      <c r="AD264" s="154">
        <v>0</v>
      </c>
      <c r="AE264" s="154">
        <v>0</v>
      </c>
      <c r="AF264" s="154">
        <v>0</v>
      </c>
      <c r="AG264" s="154">
        <v>0</v>
      </c>
      <c r="AH264" s="154">
        <v>0</v>
      </c>
      <c r="AI264" s="154">
        <v>0</v>
      </c>
      <c r="AJ264" s="154">
        <v>0</v>
      </c>
      <c r="AK264" s="154">
        <v>0</v>
      </c>
      <c r="AL264" s="154">
        <v>0</v>
      </c>
      <c r="AM264" s="154">
        <v>0</v>
      </c>
      <c r="AN264" s="154">
        <v>0</v>
      </c>
      <c r="AO264" s="154">
        <v>0</v>
      </c>
      <c r="AP264" s="154">
        <v>0</v>
      </c>
      <c r="AQ264" s="154">
        <v>0</v>
      </c>
      <c r="AR264" s="154">
        <v>0</v>
      </c>
      <c r="AS264" s="154">
        <v>0</v>
      </c>
      <c r="AT264" s="154">
        <f t="shared" si="46"/>
        <v>0</v>
      </c>
      <c r="AU264" s="154">
        <f t="shared" si="47"/>
        <v>0</v>
      </c>
      <c r="AV264" s="154">
        <f t="shared" si="48"/>
        <v>0</v>
      </c>
      <c r="AW264" s="52">
        <f t="shared" si="49"/>
        <v>0</v>
      </c>
      <c r="AX264" s="36">
        <f t="shared" si="50"/>
        <v>0</v>
      </c>
      <c r="AY264" s="154">
        <f t="shared" si="51"/>
        <v>0</v>
      </c>
      <c r="AZ264" s="154">
        <f t="shared" si="52"/>
        <v>0</v>
      </c>
    </row>
    <row r="265" spans="1:52" s="69" customFormat="1" ht="63">
      <c r="A265" s="63" t="s">
        <v>175</v>
      </c>
      <c r="B265" s="57" t="s">
        <v>712</v>
      </c>
      <c r="C265" s="64" t="s">
        <v>713</v>
      </c>
      <c r="D265" s="52">
        <v>0</v>
      </c>
      <c r="E265" s="36">
        <v>0</v>
      </c>
      <c r="F265" s="154">
        <v>0</v>
      </c>
      <c r="G265" s="154">
        <v>0</v>
      </c>
      <c r="H265" s="154">
        <v>0</v>
      </c>
      <c r="I265" s="154">
        <v>0</v>
      </c>
      <c r="J265" s="154">
        <v>0</v>
      </c>
      <c r="K265" s="154">
        <v>0</v>
      </c>
      <c r="L265" s="154">
        <v>0</v>
      </c>
      <c r="M265" s="154">
        <v>0</v>
      </c>
      <c r="N265" s="154">
        <v>0</v>
      </c>
      <c r="O265" s="154">
        <v>0</v>
      </c>
      <c r="P265" s="154">
        <v>0</v>
      </c>
      <c r="Q265" s="154">
        <v>0</v>
      </c>
      <c r="R265" s="154">
        <v>0</v>
      </c>
      <c r="S265" s="154">
        <v>0</v>
      </c>
      <c r="T265" s="154">
        <v>0</v>
      </c>
      <c r="U265" s="154">
        <v>0</v>
      </c>
      <c r="V265" s="154">
        <v>0</v>
      </c>
      <c r="W265" s="154">
        <v>0</v>
      </c>
      <c r="X265" s="154">
        <v>0</v>
      </c>
      <c r="Y265" s="52">
        <v>0</v>
      </c>
      <c r="Z265" s="36">
        <v>0</v>
      </c>
      <c r="AA265" s="154">
        <v>0</v>
      </c>
      <c r="AB265" s="52">
        <v>0</v>
      </c>
      <c r="AC265" s="36">
        <v>0</v>
      </c>
      <c r="AD265" s="154">
        <v>0</v>
      </c>
      <c r="AE265" s="154">
        <v>0</v>
      </c>
      <c r="AF265" s="154">
        <v>0</v>
      </c>
      <c r="AG265" s="154">
        <v>0</v>
      </c>
      <c r="AH265" s="154">
        <v>0</v>
      </c>
      <c r="AI265" s="154">
        <v>0</v>
      </c>
      <c r="AJ265" s="154">
        <v>0</v>
      </c>
      <c r="AK265" s="154">
        <v>0</v>
      </c>
      <c r="AL265" s="154">
        <v>0</v>
      </c>
      <c r="AM265" s="154">
        <v>0</v>
      </c>
      <c r="AN265" s="154">
        <v>0</v>
      </c>
      <c r="AO265" s="154">
        <v>0</v>
      </c>
      <c r="AP265" s="154">
        <v>0</v>
      </c>
      <c r="AQ265" s="154">
        <v>0</v>
      </c>
      <c r="AR265" s="154">
        <v>0</v>
      </c>
      <c r="AS265" s="154">
        <v>0</v>
      </c>
      <c r="AT265" s="154">
        <f t="shared" si="46"/>
        <v>0</v>
      </c>
      <c r="AU265" s="154">
        <f t="shared" si="47"/>
        <v>0</v>
      </c>
      <c r="AV265" s="154">
        <f t="shared" si="48"/>
        <v>0</v>
      </c>
      <c r="AW265" s="52">
        <f t="shared" si="49"/>
        <v>0</v>
      </c>
      <c r="AX265" s="36">
        <f t="shared" si="50"/>
        <v>0</v>
      </c>
      <c r="AY265" s="154">
        <f t="shared" si="51"/>
        <v>0</v>
      </c>
      <c r="AZ265" s="154">
        <f t="shared" si="52"/>
        <v>0</v>
      </c>
    </row>
    <row r="266" spans="1:52" s="69" customFormat="1" ht="47.25">
      <c r="A266" s="63" t="s">
        <v>175</v>
      </c>
      <c r="B266" s="57" t="s">
        <v>714</v>
      </c>
      <c r="C266" s="64" t="s">
        <v>715</v>
      </c>
      <c r="D266" s="52">
        <v>0</v>
      </c>
      <c r="E266" s="36">
        <v>0</v>
      </c>
      <c r="F266" s="154">
        <v>0</v>
      </c>
      <c r="G266" s="154">
        <v>0</v>
      </c>
      <c r="H266" s="154">
        <v>0</v>
      </c>
      <c r="I266" s="154">
        <v>0</v>
      </c>
      <c r="J266" s="154">
        <v>0</v>
      </c>
      <c r="K266" s="154">
        <v>0</v>
      </c>
      <c r="L266" s="154">
        <v>0</v>
      </c>
      <c r="M266" s="154">
        <v>0</v>
      </c>
      <c r="N266" s="154">
        <v>0</v>
      </c>
      <c r="O266" s="154">
        <v>0</v>
      </c>
      <c r="P266" s="154">
        <v>0</v>
      </c>
      <c r="Q266" s="154">
        <v>0</v>
      </c>
      <c r="R266" s="154">
        <v>0</v>
      </c>
      <c r="S266" s="154">
        <v>0</v>
      </c>
      <c r="T266" s="154">
        <v>0</v>
      </c>
      <c r="U266" s="154">
        <v>0</v>
      </c>
      <c r="V266" s="154">
        <v>0</v>
      </c>
      <c r="W266" s="154">
        <v>0</v>
      </c>
      <c r="X266" s="154">
        <v>0</v>
      </c>
      <c r="Y266" s="52">
        <v>0</v>
      </c>
      <c r="Z266" s="36">
        <v>0</v>
      </c>
      <c r="AA266" s="154">
        <v>0</v>
      </c>
      <c r="AB266" s="52">
        <v>0</v>
      </c>
      <c r="AC266" s="36">
        <v>0</v>
      </c>
      <c r="AD266" s="154">
        <v>0</v>
      </c>
      <c r="AE266" s="154">
        <v>0</v>
      </c>
      <c r="AF266" s="154">
        <v>0</v>
      </c>
      <c r="AG266" s="154">
        <v>0</v>
      </c>
      <c r="AH266" s="154">
        <v>0</v>
      </c>
      <c r="AI266" s="154">
        <v>0</v>
      </c>
      <c r="AJ266" s="154">
        <v>0</v>
      </c>
      <c r="AK266" s="154">
        <v>0</v>
      </c>
      <c r="AL266" s="154">
        <v>0</v>
      </c>
      <c r="AM266" s="154">
        <v>0</v>
      </c>
      <c r="AN266" s="154">
        <v>0</v>
      </c>
      <c r="AO266" s="154">
        <v>0</v>
      </c>
      <c r="AP266" s="154">
        <v>0</v>
      </c>
      <c r="AQ266" s="154">
        <v>0</v>
      </c>
      <c r="AR266" s="154">
        <v>0</v>
      </c>
      <c r="AS266" s="154">
        <v>0</v>
      </c>
      <c r="AT266" s="154">
        <f t="shared" si="46"/>
        <v>0</v>
      </c>
      <c r="AU266" s="154">
        <f t="shared" si="47"/>
        <v>0</v>
      </c>
      <c r="AV266" s="154">
        <f t="shared" si="48"/>
        <v>0</v>
      </c>
      <c r="AW266" s="52">
        <f t="shared" si="49"/>
        <v>0</v>
      </c>
      <c r="AX266" s="36">
        <f t="shared" si="50"/>
        <v>0</v>
      </c>
      <c r="AY266" s="154">
        <f t="shared" si="51"/>
        <v>0</v>
      </c>
      <c r="AZ266" s="154">
        <f t="shared" si="52"/>
        <v>0</v>
      </c>
    </row>
    <row r="267" spans="1:52" s="69" customFormat="1" ht="63">
      <c r="A267" s="63" t="s">
        <v>175</v>
      </c>
      <c r="B267" s="57" t="s">
        <v>716</v>
      </c>
      <c r="C267" s="64" t="s">
        <v>717</v>
      </c>
      <c r="D267" s="52">
        <v>0</v>
      </c>
      <c r="E267" s="36">
        <v>0</v>
      </c>
      <c r="F267" s="154">
        <v>0</v>
      </c>
      <c r="G267" s="154">
        <v>0</v>
      </c>
      <c r="H267" s="154">
        <v>0</v>
      </c>
      <c r="I267" s="154">
        <v>0</v>
      </c>
      <c r="J267" s="154">
        <v>0</v>
      </c>
      <c r="K267" s="154">
        <v>0</v>
      </c>
      <c r="L267" s="154">
        <v>0</v>
      </c>
      <c r="M267" s="154">
        <v>0</v>
      </c>
      <c r="N267" s="154">
        <v>0</v>
      </c>
      <c r="O267" s="154">
        <v>0</v>
      </c>
      <c r="P267" s="154">
        <v>0</v>
      </c>
      <c r="Q267" s="154">
        <v>0</v>
      </c>
      <c r="R267" s="154">
        <v>0</v>
      </c>
      <c r="S267" s="154">
        <v>0</v>
      </c>
      <c r="T267" s="154">
        <v>0</v>
      </c>
      <c r="U267" s="154">
        <v>0</v>
      </c>
      <c r="V267" s="154">
        <v>0</v>
      </c>
      <c r="W267" s="154">
        <v>0</v>
      </c>
      <c r="X267" s="154">
        <v>0</v>
      </c>
      <c r="Y267" s="52">
        <v>0</v>
      </c>
      <c r="Z267" s="36">
        <v>0</v>
      </c>
      <c r="AA267" s="154">
        <v>0</v>
      </c>
      <c r="AB267" s="52">
        <v>0</v>
      </c>
      <c r="AC267" s="36">
        <v>0</v>
      </c>
      <c r="AD267" s="154">
        <v>0</v>
      </c>
      <c r="AE267" s="154">
        <v>0</v>
      </c>
      <c r="AF267" s="154">
        <v>0</v>
      </c>
      <c r="AG267" s="154">
        <v>0</v>
      </c>
      <c r="AH267" s="154">
        <v>0</v>
      </c>
      <c r="AI267" s="154">
        <v>0</v>
      </c>
      <c r="AJ267" s="154">
        <v>0</v>
      </c>
      <c r="AK267" s="154">
        <v>0</v>
      </c>
      <c r="AL267" s="154">
        <v>0</v>
      </c>
      <c r="AM267" s="154">
        <v>0</v>
      </c>
      <c r="AN267" s="154">
        <v>0</v>
      </c>
      <c r="AO267" s="154">
        <v>0</v>
      </c>
      <c r="AP267" s="154">
        <v>0</v>
      </c>
      <c r="AQ267" s="154">
        <v>0</v>
      </c>
      <c r="AR267" s="154">
        <v>0</v>
      </c>
      <c r="AS267" s="154">
        <v>0</v>
      </c>
      <c r="AT267" s="154">
        <f t="shared" si="46"/>
        <v>0</v>
      </c>
      <c r="AU267" s="154">
        <f t="shared" si="47"/>
        <v>0</v>
      </c>
      <c r="AV267" s="154">
        <f t="shared" si="48"/>
        <v>0</v>
      </c>
      <c r="AW267" s="52">
        <f t="shared" si="49"/>
        <v>0</v>
      </c>
      <c r="AX267" s="36">
        <f t="shared" si="50"/>
        <v>0</v>
      </c>
      <c r="AY267" s="154">
        <f t="shared" si="51"/>
        <v>0</v>
      </c>
      <c r="AZ267" s="154">
        <f t="shared" si="52"/>
        <v>0</v>
      </c>
    </row>
    <row r="268" spans="1:52" s="69" customFormat="1" ht="63">
      <c r="A268" s="63" t="s">
        <v>175</v>
      </c>
      <c r="B268" s="57" t="s">
        <v>718</v>
      </c>
      <c r="C268" s="64" t="s">
        <v>719</v>
      </c>
      <c r="D268" s="52">
        <v>0</v>
      </c>
      <c r="E268" s="36">
        <v>0</v>
      </c>
      <c r="F268" s="154">
        <v>2.0840000000000001</v>
      </c>
      <c r="G268" s="154">
        <v>0.69699999999999995</v>
      </c>
      <c r="H268" s="154">
        <v>0</v>
      </c>
      <c r="I268" s="154">
        <v>0</v>
      </c>
      <c r="J268" s="154">
        <v>0</v>
      </c>
      <c r="K268" s="154">
        <v>0</v>
      </c>
      <c r="L268" s="154">
        <v>0</v>
      </c>
      <c r="M268" s="154">
        <v>0</v>
      </c>
      <c r="N268" s="154">
        <v>0</v>
      </c>
      <c r="O268" s="154">
        <v>0</v>
      </c>
      <c r="P268" s="154">
        <v>0</v>
      </c>
      <c r="Q268" s="154">
        <v>0</v>
      </c>
      <c r="R268" s="154">
        <v>0</v>
      </c>
      <c r="S268" s="154">
        <v>0</v>
      </c>
      <c r="T268" s="154">
        <v>2.0840000000000001</v>
      </c>
      <c r="U268" s="154">
        <v>0.69699999999999995</v>
      </c>
      <c r="V268" s="154">
        <v>0</v>
      </c>
      <c r="W268" s="154">
        <v>0</v>
      </c>
      <c r="X268" s="154">
        <v>0</v>
      </c>
      <c r="Y268" s="52">
        <v>0</v>
      </c>
      <c r="Z268" s="36">
        <v>0</v>
      </c>
      <c r="AA268" s="154">
        <v>0</v>
      </c>
      <c r="AB268" s="52">
        <v>0</v>
      </c>
      <c r="AC268" s="36">
        <v>0</v>
      </c>
      <c r="AD268" s="154">
        <v>0</v>
      </c>
      <c r="AE268" s="154">
        <v>0</v>
      </c>
      <c r="AF268" s="154">
        <v>0</v>
      </c>
      <c r="AG268" s="154">
        <v>0</v>
      </c>
      <c r="AH268" s="154">
        <v>0</v>
      </c>
      <c r="AI268" s="154">
        <v>0</v>
      </c>
      <c r="AJ268" s="154">
        <v>0</v>
      </c>
      <c r="AK268" s="154">
        <v>0</v>
      </c>
      <c r="AL268" s="154">
        <v>0</v>
      </c>
      <c r="AM268" s="154">
        <v>0</v>
      </c>
      <c r="AN268" s="154">
        <v>0</v>
      </c>
      <c r="AO268" s="154">
        <v>0</v>
      </c>
      <c r="AP268" s="154">
        <v>0</v>
      </c>
      <c r="AQ268" s="154">
        <v>0</v>
      </c>
      <c r="AR268" s="154">
        <v>0</v>
      </c>
      <c r="AS268" s="154">
        <v>0</v>
      </c>
      <c r="AT268" s="154">
        <f t="shared" si="46"/>
        <v>0</v>
      </c>
      <c r="AU268" s="154">
        <f t="shared" si="47"/>
        <v>0</v>
      </c>
      <c r="AV268" s="154">
        <f t="shared" si="48"/>
        <v>2.0840000000000001</v>
      </c>
      <c r="AW268" s="52">
        <f t="shared" si="49"/>
        <v>0.69699999999999995</v>
      </c>
      <c r="AX268" s="36">
        <f t="shared" si="50"/>
        <v>0</v>
      </c>
      <c r="AY268" s="154">
        <f t="shared" si="51"/>
        <v>0</v>
      </c>
      <c r="AZ268" s="154">
        <f t="shared" si="52"/>
        <v>0</v>
      </c>
    </row>
    <row r="269" spans="1:52" s="69" customFormat="1" ht="63">
      <c r="A269" s="63" t="s">
        <v>175</v>
      </c>
      <c r="B269" s="57" t="s">
        <v>720</v>
      </c>
      <c r="C269" s="64" t="s">
        <v>721</v>
      </c>
      <c r="D269" s="52">
        <v>0</v>
      </c>
      <c r="E269" s="36">
        <v>0</v>
      </c>
      <c r="F269" s="154">
        <v>2.0579999999999998</v>
      </c>
      <c r="G269" s="154">
        <v>0.23499999999999999</v>
      </c>
      <c r="H269" s="154">
        <v>0</v>
      </c>
      <c r="I269" s="154">
        <v>0</v>
      </c>
      <c r="J269" s="154">
        <v>0</v>
      </c>
      <c r="K269" s="154">
        <v>0</v>
      </c>
      <c r="L269" s="154">
        <v>0</v>
      </c>
      <c r="M269" s="154">
        <v>0</v>
      </c>
      <c r="N269" s="154">
        <v>0</v>
      </c>
      <c r="O269" s="154">
        <v>0</v>
      </c>
      <c r="P269" s="154">
        <v>0</v>
      </c>
      <c r="Q269" s="154">
        <v>0</v>
      </c>
      <c r="R269" s="154">
        <v>0</v>
      </c>
      <c r="S269" s="154">
        <v>0</v>
      </c>
      <c r="T269" s="154">
        <v>2.0579999999999998</v>
      </c>
      <c r="U269" s="154">
        <v>0.23499999999999999</v>
      </c>
      <c r="V269" s="154">
        <v>0</v>
      </c>
      <c r="W269" s="154">
        <v>0</v>
      </c>
      <c r="X269" s="154">
        <v>0</v>
      </c>
      <c r="Y269" s="52">
        <v>0</v>
      </c>
      <c r="Z269" s="36">
        <v>0</v>
      </c>
      <c r="AA269" s="154">
        <v>0</v>
      </c>
      <c r="AB269" s="52">
        <v>0</v>
      </c>
      <c r="AC269" s="36">
        <v>0</v>
      </c>
      <c r="AD269" s="154">
        <v>0</v>
      </c>
      <c r="AE269" s="154">
        <v>0</v>
      </c>
      <c r="AF269" s="154">
        <v>0</v>
      </c>
      <c r="AG269" s="154">
        <v>0</v>
      </c>
      <c r="AH269" s="154">
        <v>0</v>
      </c>
      <c r="AI269" s="154">
        <v>0</v>
      </c>
      <c r="AJ269" s="154">
        <v>0</v>
      </c>
      <c r="AK269" s="154">
        <v>0</v>
      </c>
      <c r="AL269" s="154">
        <v>0</v>
      </c>
      <c r="AM269" s="154">
        <v>0</v>
      </c>
      <c r="AN269" s="154">
        <v>0</v>
      </c>
      <c r="AO269" s="154">
        <v>0</v>
      </c>
      <c r="AP269" s="154">
        <v>0</v>
      </c>
      <c r="AQ269" s="154">
        <v>0</v>
      </c>
      <c r="AR269" s="154">
        <v>0</v>
      </c>
      <c r="AS269" s="154">
        <v>0</v>
      </c>
      <c r="AT269" s="154">
        <f t="shared" si="46"/>
        <v>0</v>
      </c>
      <c r="AU269" s="154">
        <f t="shared" si="47"/>
        <v>0</v>
      </c>
      <c r="AV269" s="154">
        <f t="shared" si="48"/>
        <v>2.0579999999999998</v>
      </c>
      <c r="AW269" s="52">
        <f t="shared" si="49"/>
        <v>0.23499999999999999</v>
      </c>
      <c r="AX269" s="36">
        <f t="shared" si="50"/>
        <v>0</v>
      </c>
      <c r="AY269" s="154">
        <f t="shared" si="51"/>
        <v>0</v>
      </c>
      <c r="AZ269" s="154">
        <f t="shared" si="52"/>
        <v>0</v>
      </c>
    </row>
    <row r="270" spans="1:52" s="69" customFormat="1" ht="94.5">
      <c r="A270" s="63" t="s">
        <v>175</v>
      </c>
      <c r="B270" s="57" t="s">
        <v>722</v>
      </c>
      <c r="C270" s="64" t="s">
        <v>723</v>
      </c>
      <c r="D270" s="52">
        <v>0.1</v>
      </c>
      <c r="E270" s="36">
        <v>0</v>
      </c>
      <c r="F270" s="154">
        <v>1.339</v>
      </c>
      <c r="G270" s="154">
        <v>0</v>
      </c>
      <c r="H270" s="154">
        <v>0</v>
      </c>
      <c r="I270" s="154">
        <v>0</v>
      </c>
      <c r="J270" s="154">
        <v>0</v>
      </c>
      <c r="K270" s="154">
        <v>0</v>
      </c>
      <c r="L270" s="154">
        <v>0</v>
      </c>
      <c r="M270" s="154">
        <v>0</v>
      </c>
      <c r="N270" s="154">
        <v>0</v>
      </c>
      <c r="O270" s="154">
        <v>0</v>
      </c>
      <c r="P270" s="154">
        <v>0</v>
      </c>
      <c r="Q270" s="154">
        <v>0</v>
      </c>
      <c r="R270" s="154">
        <v>0.1</v>
      </c>
      <c r="S270" s="154">
        <v>0</v>
      </c>
      <c r="T270" s="154">
        <v>1.339</v>
      </c>
      <c r="U270" s="154">
        <v>0</v>
      </c>
      <c r="V270" s="154">
        <v>0</v>
      </c>
      <c r="W270" s="154">
        <v>0</v>
      </c>
      <c r="X270" s="154">
        <v>0</v>
      </c>
      <c r="Y270" s="52">
        <v>0</v>
      </c>
      <c r="Z270" s="36">
        <v>0</v>
      </c>
      <c r="AA270" s="154">
        <v>0</v>
      </c>
      <c r="AB270" s="52">
        <v>0</v>
      </c>
      <c r="AC270" s="36">
        <v>0</v>
      </c>
      <c r="AD270" s="154">
        <v>0</v>
      </c>
      <c r="AE270" s="154">
        <v>0</v>
      </c>
      <c r="AF270" s="154">
        <v>0</v>
      </c>
      <c r="AG270" s="154">
        <v>0</v>
      </c>
      <c r="AH270" s="154">
        <v>0</v>
      </c>
      <c r="AI270" s="154">
        <v>0</v>
      </c>
      <c r="AJ270" s="154">
        <v>0</v>
      </c>
      <c r="AK270" s="154">
        <v>0</v>
      </c>
      <c r="AL270" s="154">
        <v>0</v>
      </c>
      <c r="AM270" s="154">
        <v>0</v>
      </c>
      <c r="AN270" s="154">
        <v>0</v>
      </c>
      <c r="AO270" s="154">
        <v>0</v>
      </c>
      <c r="AP270" s="154">
        <v>0</v>
      </c>
      <c r="AQ270" s="154">
        <v>0</v>
      </c>
      <c r="AR270" s="154">
        <v>0</v>
      </c>
      <c r="AS270" s="154">
        <v>0</v>
      </c>
      <c r="AT270" s="154">
        <f t="shared" si="46"/>
        <v>0.1</v>
      </c>
      <c r="AU270" s="154">
        <f t="shared" si="47"/>
        <v>0</v>
      </c>
      <c r="AV270" s="154">
        <f t="shared" si="48"/>
        <v>1.339</v>
      </c>
      <c r="AW270" s="52">
        <f t="shared" si="49"/>
        <v>0</v>
      </c>
      <c r="AX270" s="36">
        <f t="shared" si="50"/>
        <v>0</v>
      </c>
      <c r="AY270" s="154">
        <f t="shared" si="51"/>
        <v>0</v>
      </c>
      <c r="AZ270" s="154">
        <f t="shared" si="52"/>
        <v>0</v>
      </c>
    </row>
    <row r="271" spans="1:52" s="69" customFormat="1" ht="47.25">
      <c r="A271" s="63" t="s">
        <v>175</v>
      </c>
      <c r="B271" s="57" t="s">
        <v>724</v>
      </c>
      <c r="C271" s="64" t="s">
        <v>725</v>
      </c>
      <c r="D271" s="52">
        <v>0</v>
      </c>
      <c r="E271" s="36">
        <v>0</v>
      </c>
      <c r="F271" s="154">
        <v>1.3129999999999999</v>
      </c>
      <c r="G271" s="154">
        <v>0</v>
      </c>
      <c r="H271" s="154">
        <v>0</v>
      </c>
      <c r="I271" s="154">
        <v>0</v>
      </c>
      <c r="J271" s="154">
        <v>0</v>
      </c>
      <c r="K271" s="154">
        <v>0</v>
      </c>
      <c r="L271" s="154">
        <v>0</v>
      </c>
      <c r="M271" s="154">
        <v>1.3129999999999999</v>
      </c>
      <c r="N271" s="154">
        <v>0</v>
      </c>
      <c r="O271" s="154">
        <v>0</v>
      </c>
      <c r="P271" s="154">
        <v>0</v>
      </c>
      <c r="Q271" s="154">
        <v>0</v>
      </c>
      <c r="R271" s="154">
        <v>0</v>
      </c>
      <c r="S271" s="154">
        <v>0</v>
      </c>
      <c r="T271" s="154">
        <v>0</v>
      </c>
      <c r="U271" s="154">
        <v>0</v>
      </c>
      <c r="V271" s="154">
        <v>0</v>
      </c>
      <c r="W271" s="154">
        <v>0</v>
      </c>
      <c r="X271" s="154">
        <v>0</v>
      </c>
      <c r="Y271" s="52">
        <v>0</v>
      </c>
      <c r="Z271" s="36">
        <v>0</v>
      </c>
      <c r="AA271" s="154">
        <v>0</v>
      </c>
      <c r="AB271" s="52">
        <v>0</v>
      </c>
      <c r="AC271" s="36">
        <v>0</v>
      </c>
      <c r="AD271" s="154">
        <v>0</v>
      </c>
      <c r="AE271" s="154">
        <v>0</v>
      </c>
      <c r="AF271" s="154">
        <v>0</v>
      </c>
      <c r="AG271" s="154">
        <v>0</v>
      </c>
      <c r="AH271" s="154">
        <v>0</v>
      </c>
      <c r="AI271" s="154">
        <v>0</v>
      </c>
      <c r="AJ271" s="154">
        <v>0</v>
      </c>
      <c r="AK271" s="154">
        <v>0</v>
      </c>
      <c r="AL271" s="154">
        <v>0</v>
      </c>
      <c r="AM271" s="154">
        <v>0</v>
      </c>
      <c r="AN271" s="154">
        <v>0</v>
      </c>
      <c r="AO271" s="154">
        <v>0</v>
      </c>
      <c r="AP271" s="154">
        <v>0</v>
      </c>
      <c r="AQ271" s="154">
        <v>0</v>
      </c>
      <c r="AR271" s="154">
        <v>0</v>
      </c>
      <c r="AS271" s="154">
        <v>0</v>
      </c>
      <c r="AT271" s="154">
        <f t="shared" ref="AT271:AT333" si="53">SUM(K271,R271,Y271,AF271,AM271)</f>
        <v>0</v>
      </c>
      <c r="AU271" s="154">
        <f t="shared" ref="AU271:AU333" si="54">SUM(L271,S271,Z271,AG271,AN271)</f>
        <v>0</v>
      </c>
      <c r="AV271" s="154">
        <f t="shared" ref="AV271:AV333" si="55">SUM(M271,T271,AA271,AH271,AO271)</f>
        <v>1.3129999999999999</v>
      </c>
      <c r="AW271" s="52">
        <f t="shared" ref="AW271:AW333" si="56">SUM(N271,U271,AB271,AI271,AP271)</f>
        <v>0</v>
      </c>
      <c r="AX271" s="36">
        <f t="shared" ref="AX271:AX333" si="57">SUM(O271,V271,AC271,AJ271,AQ271)</f>
        <v>0</v>
      </c>
      <c r="AY271" s="154">
        <f t="shared" ref="AY271:AY333" si="58">SUM(P271,W271,AD271,AK271,AR271)</f>
        <v>0</v>
      </c>
      <c r="AZ271" s="154">
        <f t="shared" ref="AZ271:AZ333" si="59">SUM(Q271,X271,AE271,AL271,AS271)</f>
        <v>0</v>
      </c>
    </row>
    <row r="272" spans="1:52" s="69" customFormat="1" ht="47.25">
      <c r="A272" s="63" t="s">
        <v>175</v>
      </c>
      <c r="B272" s="57" t="s">
        <v>726</v>
      </c>
      <c r="C272" s="64" t="s">
        <v>727</v>
      </c>
      <c r="D272" s="52">
        <v>0.4</v>
      </c>
      <c r="E272" s="36">
        <v>0</v>
      </c>
      <c r="F272" s="154">
        <v>1.175</v>
      </c>
      <c r="G272" s="154">
        <v>0.30099999999999999</v>
      </c>
      <c r="H272" s="154">
        <v>0.157</v>
      </c>
      <c r="I272" s="154">
        <v>0</v>
      </c>
      <c r="J272" s="154">
        <v>0</v>
      </c>
      <c r="K272" s="154">
        <v>0</v>
      </c>
      <c r="L272" s="154">
        <v>0</v>
      </c>
      <c r="M272" s="154">
        <v>0</v>
      </c>
      <c r="N272" s="154">
        <v>0</v>
      </c>
      <c r="O272" s="154">
        <v>0</v>
      </c>
      <c r="P272" s="154">
        <v>0</v>
      </c>
      <c r="Q272" s="154">
        <v>0</v>
      </c>
      <c r="R272" s="154">
        <v>0.4</v>
      </c>
      <c r="S272" s="154">
        <v>0</v>
      </c>
      <c r="T272" s="154">
        <v>1.175</v>
      </c>
      <c r="U272" s="154">
        <v>0.30099999999999999</v>
      </c>
      <c r="V272" s="154">
        <v>0.157</v>
      </c>
      <c r="W272" s="154">
        <v>0</v>
      </c>
      <c r="X272" s="154">
        <v>0</v>
      </c>
      <c r="Y272" s="52">
        <v>0</v>
      </c>
      <c r="Z272" s="36">
        <v>0</v>
      </c>
      <c r="AA272" s="154">
        <v>0</v>
      </c>
      <c r="AB272" s="52">
        <v>0</v>
      </c>
      <c r="AC272" s="36">
        <v>0</v>
      </c>
      <c r="AD272" s="154">
        <v>0</v>
      </c>
      <c r="AE272" s="154">
        <v>0</v>
      </c>
      <c r="AF272" s="154">
        <v>0</v>
      </c>
      <c r="AG272" s="154">
        <v>0</v>
      </c>
      <c r="AH272" s="154">
        <v>0</v>
      </c>
      <c r="AI272" s="154">
        <v>0</v>
      </c>
      <c r="AJ272" s="154">
        <v>0</v>
      </c>
      <c r="AK272" s="154">
        <v>0</v>
      </c>
      <c r="AL272" s="154">
        <v>0</v>
      </c>
      <c r="AM272" s="154">
        <v>0</v>
      </c>
      <c r="AN272" s="154">
        <v>0</v>
      </c>
      <c r="AO272" s="154">
        <v>0</v>
      </c>
      <c r="AP272" s="154">
        <v>0</v>
      </c>
      <c r="AQ272" s="154">
        <v>0</v>
      </c>
      <c r="AR272" s="154">
        <v>0</v>
      </c>
      <c r="AS272" s="154">
        <v>0</v>
      </c>
      <c r="AT272" s="154">
        <f t="shared" si="53"/>
        <v>0.4</v>
      </c>
      <c r="AU272" s="154">
        <f t="shared" si="54"/>
        <v>0</v>
      </c>
      <c r="AV272" s="154">
        <f t="shared" si="55"/>
        <v>1.175</v>
      </c>
      <c r="AW272" s="52">
        <f t="shared" si="56"/>
        <v>0.30099999999999999</v>
      </c>
      <c r="AX272" s="36">
        <f t="shared" si="57"/>
        <v>0.157</v>
      </c>
      <c r="AY272" s="154">
        <f t="shared" si="58"/>
        <v>0</v>
      </c>
      <c r="AZ272" s="154">
        <f t="shared" si="59"/>
        <v>0</v>
      </c>
    </row>
    <row r="273" spans="1:52" s="69" customFormat="1" ht="47.25">
      <c r="A273" s="63" t="s">
        <v>175</v>
      </c>
      <c r="B273" s="57" t="s">
        <v>728</v>
      </c>
      <c r="C273" s="64" t="s">
        <v>729</v>
      </c>
      <c r="D273" s="52">
        <v>0</v>
      </c>
      <c r="E273" s="36">
        <v>0</v>
      </c>
      <c r="F273" s="154">
        <v>0</v>
      </c>
      <c r="G273" s="154">
        <v>0</v>
      </c>
      <c r="H273" s="154">
        <v>0</v>
      </c>
      <c r="I273" s="154">
        <v>0</v>
      </c>
      <c r="J273" s="154">
        <v>0</v>
      </c>
      <c r="K273" s="154">
        <v>0</v>
      </c>
      <c r="L273" s="154">
        <v>0</v>
      </c>
      <c r="M273" s="154">
        <v>0</v>
      </c>
      <c r="N273" s="154">
        <v>0</v>
      </c>
      <c r="O273" s="154">
        <v>0</v>
      </c>
      <c r="P273" s="154">
        <v>0</v>
      </c>
      <c r="Q273" s="154">
        <v>0</v>
      </c>
      <c r="R273" s="154">
        <v>0</v>
      </c>
      <c r="S273" s="154">
        <v>0</v>
      </c>
      <c r="T273" s="154">
        <v>0</v>
      </c>
      <c r="U273" s="154">
        <v>0</v>
      </c>
      <c r="V273" s="154">
        <v>0</v>
      </c>
      <c r="W273" s="154">
        <v>0</v>
      </c>
      <c r="X273" s="154">
        <v>0</v>
      </c>
      <c r="Y273" s="52">
        <v>0</v>
      </c>
      <c r="Z273" s="36">
        <v>0</v>
      </c>
      <c r="AA273" s="154">
        <v>0</v>
      </c>
      <c r="AB273" s="52">
        <v>0</v>
      </c>
      <c r="AC273" s="36">
        <v>0</v>
      </c>
      <c r="AD273" s="154">
        <v>0</v>
      </c>
      <c r="AE273" s="154">
        <v>0</v>
      </c>
      <c r="AF273" s="154">
        <v>0</v>
      </c>
      <c r="AG273" s="154">
        <v>0</v>
      </c>
      <c r="AH273" s="154">
        <v>0</v>
      </c>
      <c r="AI273" s="154">
        <v>0</v>
      </c>
      <c r="AJ273" s="154">
        <v>0</v>
      </c>
      <c r="AK273" s="154">
        <v>0</v>
      </c>
      <c r="AL273" s="154">
        <v>0</v>
      </c>
      <c r="AM273" s="154">
        <v>0</v>
      </c>
      <c r="AN273" s="154">
        <v>0</v>
      </c>
      <c r="AO273" s="154">
        <v>0</v>
      </c>
      <c r="AP273" s="154">
        <v>0</v>
      </c>
      <c r="AQ273" s="154">
        <v>0</v>
      </c>
      <c r="AR273" s="154">
        <v>0</v>
      </c>
      <c r="AS273" s="154">
        <v>0</v>
      </c>
      <c r="AT273" s="154">
        <f t="shared" si="53"/>
        <v>0</v>
      </c>
      <c r="AU273" s="154">
        <f t="shared" si="54"/>
        <v>0</v>
      </c>
      <c r="AV273" s="154">
        <f t="shared" si="55"/>
        <v>0</v>
      </c>
      <c r="AW273" s="52">
        <f t="shared" si="56"/>
        <v>0</v>
      </c>
      <c r="AX273" s="36">
        <f t="shared" si="57"/>
        <v>0</v>
      </c>
      <c r="AY273" s="154">
        <f t="shared" si="58"/>
        <v>0</v>
      </c>
      <c r="AZ273" s="154">
        <f t="shared" si="59"/>
        <v>0</v>
      </c>
    </row>
    <row r="274" spans="1:52" s="69" customFormat="1" ht="47.25">
      <c r="A274" s="63" t="s">
        <v>175</v>
      </c>
      <c r="B274" s="57" t="s">
        <v>730</v>
      </c>
      <c r="C274" s="64" t="s">
        <v>731</v>
      </c>
      <c r="D274" s="52">
        <v>0</v>
      </c>
      <c r="E274" s="36">
        <v>0</v>
      </c>
      <c r="F274" s="154">
        <v>0.66700000000000004</v>
      </c>
      <c r="G274" s="154">
        <v>0.20799999999999999</v>
      </c>
      <c r="H274" s="154">
        <v>0</v>
      </c>
      <c r="I274" s="154">
        <v>0</v>
      </c>
      <c r="J274" s="154">
        <v>0</v>
      </c>
      <c r="K274" s="154">
        <v>0</v>
      </c>
      <c r="L274" s="154">
        <v>0</v>
      </c>
      <c r="M274" s="154">
        <v>0</v>
      </c>
      <c r="N274" s="154">
        <v>0</v>
      </c>
      <c r="O274" s="154">
        <v>0</v>
      </c>
      <c r="P274" s="154">
        <v>0</v>
      </c>
      <c r="Q274" s="154">
        <v>0</v>
      </c>
      <c r="R274" s="154">
        <v>0</v>
      </c>
      <c r="S274" s="154">
        <v>0</v>
      </c>
      <c r="T274" s="154">
        <v>0.66700000000000004</v>
      </c>
      <c r="U274" s="154">
        <v>0.20799999999999999</v>
      </c>
      <c r="V274" s="154">
        <v>0</v>
      </c>
      <c r="W274" s="154">
        <v>0</v>
      </c>
      <c r="X274" s="154">
        <v>0</v>
      </c>
      <c r="Y274" s="52">
        <v>0</v>
      </c>
      <c r="Z274" s="36">
        <v>0</v>
      </c>
      <c r="AA274" s="154">
        <v>0</v>
      </c>
      <c r="AB274" s="52">
        <v>0</v>
      </c>
      <c r="AC274" s="36">
        <v>0</v>
      </c>
      <c r="AD274" s="154">
        <v>0</v>
      </c>
      <c r="AE274" s="154">
        <v>0</v>
      </c>
      <c r="AF274" s="154">
        <v>0</v>
      </c>
      <c r="AG274" s="154">
        <v>0</v>
      </c>
      <c r="AH274" s="154">
        <v>0</v>
      </c>
      <c r="AI274" s="154">
        <v>0</v>
      </c>
      <c r="AJ274" s="154">
        <v>0</v>
      </c>
      <c r="AK274" s="154">
        <v>0</v>
      </c>
      <c r="AL274" s="154">
        <v>0</v>
      </c>
      <c r="AM274" s="154">
        <v>0</v>
      </c>
      <c r="AN274" s="154">
        <v>0</v>
      </c>
      <c r="AO274" s="154">
        <v>0</v>
      </c>
      <c r="AP274" s="154">
        <v>0</v>
      </c>
      <c r="AQ274" s="154">
        <v>0</v>
      </c>
      <c r="AR274" s="154">
        <v>0</v>
      </c>
      <c r="AS274" s="154">
        <v>0</v>
      </c>
      <c r="AT274" s="154">
        <f t="shared" si="53"/>
        <v>0</v>
      </c>
      <c r="AU274" s="154">
        <f t="shared" si="54"/>
        <v>0</v>
      </c>
      <c r="AV274" s="154">
        <f t="shared" si="55"/>
        <v>0.66700000000000004</v>
      </c>
      <c r="AW274" s="52">
        <f t="shared" si="56"/>
        <v>0.20799999999999999</v>
      </c>
      <c r="AX274" s="36">
        <f t="shared" si="57"/>
        <v>0</v>
      </c>
      <c r="AY274" s="154">
        <f t="shared" si="58"/>
        <v>0</v>
      </c>
      <c r="AZ274" s="154">
        <f t="shared" si="59"/>
        <v>0</v>
      </c>
    </row>
    <row r="275" spans="1:52" s="69" customFormat="1" ht="47.25">
      <c r="A275" s="63" t="s">
        <v>175</v>
      </c>
      <c r="B275" s="57" t="s">
        <v>732</v>
      </c>
      <c r="C275" s="64" t="s">
        <v>733</v>
      </c>
      <c r="D275" s="52">
        <v>0</v>
      </c>
      <c r="E275" s="36">
        <v>0</v>
      </c>
      <c r="F275" s="154">
        <v>0</v>
      </c>
      <c r="G275" s="154">
        <v>0</v>
      </c>
      <c r="H275" s="154">
        <v>0</v>
      </c>
      <c r="I275" s="154">
        <v>0</v>
      </c>
      <c r="J275" s="154">
        <v>0</v>
      </c>
      <c r="K275" s="154">
        <v>0</v>
      </c>
      <c r="L275" s="154">
        <v>0</v>
      </c>
      <c r="M275" s="154">
        <v>0</v>
      </c>
      <c r="N275" s="154">
        <v>0</v>
      </c>
      <c r="O275" s="154">
        <v>0</v>
      </c>
      <c r="P275" s="154">
        <v>0</v>
      </c>
      <c r="Q275" s="154">
        <v>0</v>
      </c>
      <c r="R275" s="154">
        <v>0</v>
      </c>
      <c r="S275" s="154">
        <v>0</v>
      </c>
      <c r="T275" s="154">
        <v>0</v>
      </c>
      <c r="U275" s="154">
        <v>0</v>
      </c>
      <c r="V275" s="154">
        <v>0</v>
      </c>
      <c r="W275" s="154">
        <v>0</v>
      </c>
      <c r="X275" s="154">
        <v>0</v>
      </c>
      <c r="Y275" s="52">
        <v>0</v>
      </c>
      <c r="Z275" s="36">
        <v>0</v>
      </c>
      <c r="AA275" s="154">
        <v>0</v>
      </c>
      <c r="AB275" s="52">
        <v>0</v>
      </c>
      <c r="AC275" s="36">
        <v>0</v>
      </c>
      <c r="AD275" s="154">
        <v>0</v>
      </c>
      <c r="AE275" s="154">
        <v>0</v>
      </c>
      <c r="AF275" s="154">
        <v>0</v>
      </c>
      <c r="AG275" s="154">
        <v>0</v>
      </c>
      <c r="AH275" s="154">
        <v>0</v>
      </c>
      <c r="AI275" s="154">
        <v>0</v>
      </c>
      <c r="AJ275" s="154">
        <v>0</v>
      </c>
      <c r="AK275" s="154">
        <v>0</v>
      </c>
      <c r="AL275" s="154">
        <v>0</v>
      </c>
      <c r="AM275" s="154">
        <v>0</v>
      </c>
      <c r="AN275" s="154">
        <v>0</v>
      </c>
      <c r="AO275" s="154">
        <v>0</v>
      </c>
      <c r="AP275" s="154">
        <v>0</v>
      </c>
      <c r="AQ275" s="154">
        <v>0</v>
      </c>
      <c r="AR275" s="154">
        <v>0</v>
      </c>
      <c r="AS275" s="154">
        <v>0</v>
      </c>
      <c r="AT275" s="154">
        <f t="shared" si="53"/>
        <v>0</v>
      </c>
      <c r="AU275" s="154">
        <f t="shared" si="54"/>
        <v>0</v>
      </c>
      <c r="AV275" s="154">
        <f t="shared" si="55"/>
        <v>0</v>
      </c>
      <c r="AW275" s="52">
        <f t="shared" si="56"/>
        <v>0</v>
      </c>
      <c r="AX275" s="36">
        <f t="shared" si="57"/>
        <v>0</v>
      </c>
      <c r="AY275" s="154">
        <f t="shared" si="58"/>
        <v>0</v>
      </c>
      <c r="AZ275" s="154">
        <f t="shared" si="59"/>
        <v>0</v>
      </c>
    </row>
    <row r="276" spans="1:52" s="69" customFormat="1" ht="47.25">
      <c r="A276" s="63" t="s">
        <v>175</v>
      </c>
      <c r="B276" s="57" t="s">
        <v>1046</v>
      </c>
      <c r="C276" s="64" t="s">
        <v>1047</v>
      </c>
      <c r="D276" s="52">
        <v>0</v>
      </c>
      <c r="E276" s="36">
        <v>0</v>
      </c>
      <c r="F276" s="154">
        <v>1.8</v>
      </c>
      <c r="G276" s="154">
        <v>0</v>
      </c>
      <c r="H276" s="154">
        <v>0</v>
      </c>
      <c r="I276" s="154">
        <v>0</v>
      </c>
      <c r="J276" s="154">
        <v>0</v>
      </c>
      <c r="K276" s="154">
        <v>0</v>
      </c>
      <c r="L276" s="154">
        <v>0</v>
      </c>
      <c r="M276" s="154">
        <v>0</v>
      </c>
      <c r="N276" s="154">
        <v>0</v>
      </c>
      <c r="O276" s="154">
        <v>0</v>
      </c>
      <c r="P276" s="154">
        <v>0</v>
      </c>
      <c r="Q276" s="154">
        <v>0</v>
      </c>
      <c r="R276" s="154">
        <v>0</v>
      </c>
      <c r="S276" s="154">
        <v>0</v>
      </c>
      <c r="T276" s="154">
        <v>0</v>
      </c>
      <c r="U276" s="154">
        <v>0</v>
      </c>
      <c r="V276" s="154">
        <v>0</v>
      </c>
      <c r="W276" s="154">
        <v>0</v>
      </c>
      <c r="X276" s="154">
        <v>0</v>
      </c>
      <c r="Y276" s="52">
        <v>0</v>
      </c>
      <c r="Z276" s="36">
        <v>0</v>
      </c>
      <c r="AA276" s="154">
        <v>0</v>
      </c>
      <c r="AB276" s="52">
        <v>0</v>
      </c>
      <c r="AC276" s="36">
        <v>0</v>
      </c>
      <c r="AD276" s="154">
        <v>0</v>
      </c>
      <c r="AE276" s="154">
        <v>0</v>
      </c>
      <c r="AF276" s="154">
        <v>0</v>
      </c>
      <c r="AG276" s="154">
        <v>0</v>
      </c>
      <c r="AH276" s="154">
        <v>1.8</v>
      </c>
      <c r="AI276" s="154">
        <v>0</v>
      </c>
      <c r="AJ276" s="154">
        <v>0</v>
      </c>
      <c r="AK276" s="154">
        <v>0</v>
      </c>
      <c r="AL276" s="154">
        <v>0</v>
      </c>
      <c r="AM276" s="154">
        <v>0</v>
      </c>
      <c r="AN276" s="154">
        <v>0</v>
      </c>
      <c r="AO276" s="154">
        <v>0</v>
      </c>
      <c r="AP276" s="154">
        <v>0</v>
      </c>
      <c r="AQ276" s="154">
        <v>0</v>
      </c>
      <c r="AR276" s="154">
        <v>0</v>
      </c>
      <c r="AS276" s="154">
        <v>0</v>
      </c>
      <c r="AT276" s="154">
        <f t="shared" si="53"/>
        <v>0</v>
      </c>
      <c r="AU276" s="154">
        <f t="shared" si="54"/>
        <v>0</v>
      </c>
      <c r="AV276" s="154">
        <f t="shared" si="55"/>
        <v>1.8</v>
      </c>
      <c r="AW276" s="52">
        <f t="shared" si="56"/>
        <v>0</v>
      </c>
      <c r="AX276" s="36">
        <f t="shared" si="57"/>
        <v>0</v>
      </c>
      <c r="AY276" s="154">
        <f t="shared" si="58"/>
        <v>0</v>
      </c>
      <c r="AZ276" s="154">
        <f t="shared" si="59"/>
        <v>0</v>
      </c>
    </row>
    <row r="277" spans="1:52" s="69" customFormat="1" ht="47.25">
      <c r="A277" s="133" t="s">
        <v>175</v>
      </c>
      <c r="B277" s="152" t="s">
        <v>1048</v>
      </c>
      <c r="C277" s="146" t="s">
        <v>1049</v>
      </c>
      <c r="D277" s="155">
        <v>0</v>
      </c>
      <c r="E277" s="154">
        <v>0</v>
      </c>
      <c r="F277" s="154">
        <v>1</v>
      </c>
      <c r="G277" s="154">
        <v>0</v>
      </c>
      <c r="H277" s="154">
        <v>0</v>
      </c>
      <c r="I277" s="154">
        <v>0</v>
      </c>
      <c r="J277" s="154">
        <v>0</v>
      </c>
      <c r="K277" s="154">
        <v>0</v>
      </c>
      <c r="L277" s="154">
        <v>0</v>
      </c>
      <c r="M277" s="154">
        <v>0</v>
      </c>
      <c r="N277" s="154">
        <v>0</v>
      </c>
      <c r="O277" s="154">
        <v>0</v>
      </c>
      <c r="P277" s="154">
        <v>0</v>
      </c>
      <c r="Q277" s="154">
        <v>0</v>
      </c>
      <c r="R277" s="154">
        <v>0</v>
      </c>
      <c r="S277" s="154">
        <v>0</v>
      </c>
      <c r="T277" s="154">
        <v>0</v>
      </c>
      <c r="U277" s="154">
        <v>0</v>
      </c>
      <c r="V277" s="154">
        <v>0</v>
      </c>
      <c r="W277" s="154">
        <v>0</v>
      </c>
      <c r="X277" s="154">
        <v>0</v>
      </c>
      <c r="Y277" s="155">
        <v>0</v>
      </c>
      <c r="Z277" s="154">
        <v>0</v>
      </c>
      <c r="AA277" s="154">
        <v>0</v>
      </c>
      <c r="AB277" s="155">
        <v>0</v>
      </c>
      <c r="AC277" s="154">
        <v>0</v>
      </c>
      <c r="AD277" s="154">
        <v>0</v>
      </c>
      <c r="AE277" s="154">
        <v>0</v>
      </c>
      <c r="AF277" s="154">
        <v>0</v>
      </c>
      <c r="AG277" s="154">
        <v>0</v>
      </c>
      <c r="AH277" s="154">
        <v>1</v>
      </c>
      <c r="AI277" s="154">
        <v>0</v>
      </c>
      <c r="AJ277" s="154">
        <v>0</v>
      </c>
      <c r="AK277" s="154">
        <v>0</v>
      </c>
      <c r="AL277" s="154">
        <v>0</v>
      </c>
      <c r="AM277" s="154">
        <v>0</v>
      </c>
      <c r="AN277" s="154">
        <v>0</v>
      </c>
      <c r="AO277" s="154">
        <v>0</v>
      </c>
      <c r="AP277" s="154">
        <v>0</v>
      </c>
      <c r="AQ277" s="154">
        <v>0</v>
      </c>
      <c r="AR277" s="154">
        <v>0</v>
      </c>
      <c r="AS277" s="154">
        <v>0</v>
      </c>
      <c r="AT277" s="154">
        <f t="shared" si="53"/>
        <v>0</v>
      </c>
      <c r="AU277" s="154">
        <f t="shared" si="54"/>
        <v>0</v>
      </c>
      <c r="AV277" s="154">
        <f t="shared" si="55"/>
        <v>1</v>
      </c>
      <c r="AW277" s="155">
        <f t="shared" si="56"/>
        <v>0</v>
      </c>
      <c r="AX277" s="154">
        <f t="shared" si="57"/>
        <v>0</v>
      </c>
      <c r="AY277" s="154">
        <f t="shared" si="58"/>
        <v>0</v>
      </c>
      <c r="AZ277" s="154">
        <f t="shared" si="59"/>
        <v>0</v>
      </c>
    </row>
    <row r="278" spans="1:52" s="69" customFormat="1" ht="47.25">
      <c r="A278" s="133" t="s">
        <v>175</v>
      </c>
      <c r="B278" s="142" t="s">
        <v>1050</v>
      </c>
      <c r="C278" s="146" t="s">
        <v>1051</v>
      </c>
      <c r="D278" s="155">
        <v>0</v>
      </c>
      <c r="E278" s="154">
        <v>0</v>
      </c>
      <c r="F278" s="154">
        <v>0</v>
      </c>
      <c r="G278" s="154">
        <v>0</v>
      </c>
      <c r="H278" s="154">
        <v>0</v>
      </c>
      <c r="I278" s="154">
        <v>0</v>
      </c>
      <c r="J278" s="154">
        <v>0</v>
      </c>
      <c r="K278" s="154">
        <v>0</v>
      </c>
      <c r="L278" s="154">
        <v>0</v>
      </c>
      <c r="M278" s="154">
        <v>0</v>
      </c>
      <c r="N278" s="154">
        <v>0</v>
      </c>
      <c r="O278" s="154">
        <v>0</v>
      </c>
      <c r="P278" s="154">
        <v>0</v>
      </c>
      <c r="Q278" s="154">
        <v>0</v>
      </c>
      <c r="R278" s="154">
        <v>0</v>
      </c>
      <c r="S278" s="154">
        <v>0</v>
      </c>
      <c r="T278" s="154">
        <v>0</v>
      </c>
      <c r="U278" s="154">
        <v>0</v>
      </c>
      <c r="V278" s="154">
        <v>0</v>
      </c>
      <c r="W278" s="154">
        <v>0</v>
      </c>
      <c r="X278" s="154">
        <v>0</v>
      </c>
      <c r="Y278" s="155">
        <v>0</v>
      </c>
      <c r="Z278" s="154">
        <v>0</v>
      </c>
      <c r="AA278" s="154">
        <v>0</v>
      </c>
      <c r="AB278" s="155">
        <v>0</v>
      </c>
      <c r="AC278" s="154">
        <v>0</v>
      </c>
      <c r="AD278" s="154">
        <v>0</v>
      </c>
      <c r="AE278" s="154">
        <v>0</v>
      </c>
      <c r="AF278" s="154">
        <v>0</v>
      </c>
      <c r="AG278" s="154">
        <v>0</v>
      </c>
      <c r="AH278" s="154">
        <v>0</v>
      </c>
      <c r="AI278" s="154">
        <v>0</v>
      </c>
      <c r="AJ278" s="154">
        <v>0</v>
      </c>
      <c r="AK278" s="154">
        <v>0</v>
      </c>
      <c r="AL278" s="154">
        <v>0</v>
      </c>
      <c r="AM278" s="154">
        <v>0</v>
      </c>
      <c r="AN278" s="154">
        <v>0</v>
      </c>
      <c r="AO278" s="154">
        <v>0</v>
      </c>
      <c r="AP278" s="154">
        <v>0</v>
      </c>
      <c r="AQ278" s="154">
        <v>0</v>
      </c>
      <c r="AR278" s="154">
        <v>0</v>
      </c>
      <c r="AS278" s="154">
        <v>0</v>
      </c>
      <c r="AT278" s="154">
        <f t="shared" si="53"/>
        <v>0</v>
      </c>
      <c r="AU278" s="154">
        <f t="shared" si="54"/>
        <v>0</v>
      </c>
      <c r="AV278" s="154">
        <f t="shared" si="55"/>
        <v>0</v>
      </c>
      <c r="AW278" s="155">
        <f t="shared" si="56"/>
        <v>0</v>
      </c>
      <c r="AX278" s="154">
        <f t="shared" si="57"/>
        <v>0</v>
      </c>
      <c r="AY278" s="154">
        <f t="shared" si="58"/>
        <v>0</v>
      </c>
      <c r="AZ278" s="154">
        <f t="shared" si="59"/>
        <v>0</v>
      </c>
    </row>
    <row r="279" spans="1:52" s="69" customFormat="1" ht="94.5">
      <c r="A279" s="133" t="s">
        <v>175</v>
      </c>
      <c r="B279" s="142" t="s">
        <v>1052</v>
      </c>
      <c r="C279" s="146" t="s">
        <v>1053</v>
      </c>
      <c r="D279" s="155">
        <v>0</v>
      </c>
      <c r="E279" s="154">
        <v>0</v>
      </c>
      <c r="F279" s="154">
        <v>0</v>
      </c>
      <c r="G279" s="154">
        <v>0</v>
      </c>
      <c r="H279" s="154">
        <v>0</v>
      </c>
      <c r="I279" s="154">
        <v>0</v>
      </c>
      <c r="J279" s="154">
        <v>0</v>
      </c>
      <c r="K279" s="154">
        <v>0</v>
      </c>
      <c r="L279" s="154">
        <v>0</v>
      </c>
      <c r="M279" s="154">
        <v>0</v>
      </c>
      <c r="N279" s="154">
        <v>0</v>
      </c>
      <c r="O279" s="154">
        <v>0</v>
      </c>
      <c r="P279" s="154">
        <v>0</v>
      </c>
      <c r="Q279" s="154">
        <v>0</v>
      </c>
      <c r="R279" s="154">
        <v>0</v>
      </c>
      <c r="S279" s="154">
        <v>0</v>
      </c>
      <c r="T279" s="154">
        <v>0</v>
      </c>
      <c r="U279" s="154">
        <v>0</v>
      </c>
      <c r="V279" s="154">
        <v>0</v>
      </c>
      <c r="W279" s="154">
        <v>0</v>
      </c>
      <c r="X279" s="154">
        <v>0</v>
      </c>
      <c r="Y279" s="155">
        <v>0</v>
      </c>
      <c r="Z279" s="154">
        <v>0</v>
      </c>
      <c r="AA279" s="154">
        <v>0</v>
      </c>
      <c r="AB279" s="155">
        <v>0</v>
      </c>
      <c r="AC279" s="154">
        <v>0</v>
      </c>
      <c r="AD279" s="154">
        <v>0</v>
      </c>
      <c r="AE279" s="154">
        <v>0</v>
      </c>
      <c r="AF279" s="154">
        <v>0</v>
      </c>
      <c r="AG279" s="154">
        <v>0</v>
      </c>
      <c r="AH279" s="154">
        <v>0</v>
      </c>
      <c r="AI279" s="154">
        <v>0</v>
      </c>
      <c r="AJ279" s="154">
        <v>0</v>
      </c>
      <c r="AK279" s="154">
        <v>0</v>
      </c>
      <c r="AL279" s="154">
        <v>0</v>
      </c>
      <c r="AM279" s="154">
        <v>0</v>
      </c>
      <c r="AN279" s="154">
        <v>0</v>
      </c>
      <c r="AO279" s="154">
        <v>0</v>
      </c>
      <c r="AP279" s="154">
        <v>0</v>
      </c>
      <c r="AQ279" s="154">
        <v>0</v>
      </c>
      <c r="AR279" s="154">
        <v>0</v>
      </c>
      <c r="AS279" s="154">
        <v>0</v>
      </c>
      <c r="AT279" s="154">
        <f t="shared" si="53"/>
        <v>0</v>
      </c>
      <c r="AU279" s="154">
        <f t="shared" si="54"/>
        <v>0</v>
      </c>
      <c r="AV279" s="154">
        <f t="shared" si="55"/>
        <v>0</v>
      </c>
      <c r="AW279" s="155">
        <f t="shared" si="56"/>
        <v>0</v>
      </c>
      <c r="AX279" s="154">
        <f t="shared" si="57"/>
        <v>0</v>
      </c>
      <c r="AY279" s="154">
        <f t="shared" si="58"/>
        <v>0</v>
      </c>
      <c r="AZ279" s="154">
        <f t="shared" si="59"/>
        <v>0</v>
      </c>
    </row>
    <row r="280" spans="1:52" s="69" customFormat="1" ht="47.25">
      <c r="A280" s="133" t="s">
        <v>175</v>
      </c>
      <c r="B280" s="142" t="s">
        <v>1054</v>
      </c>
      <c r="C280" s="146" t="s">
        <v>1055</v>
      </c>
      <c r="D280" s="155">
        <v>0</v>
      </c>
      <c r="E280" s="154">
        <v>0</v>
      </c>
      <c r="F280" s="154">
        <v>0</v>
      </c>
      <c r="G280" s="154">
        <v>0</v>
      </c>
      <c r="H280" s="154">
        <v>0</v>
      </c>
      <c r="I280" s="154">
        <v>0</v>
      </c>
      <c r="J280" s="154">
        <v>0</v>
      </c>
      <c r="K280" s="154">
        <v>0</v>
      </c>
      <c r="L280" s="154">
        <v>0</v>
      </c>
      <c r="M280" s="154">
        <v>0</v>
      </c>
      <c r="N280" s="154">
        <v>0</v>
      </c>
      <c r="O280" s="154">
        <v>0</v>
      </c>
      <c r="P280" s="154">
        <v>0</v>
      </c>
      <c r="Q280" s="154">
        <v>0</v>
      </c>
      <c r="R280" s="154">
        <v>0</v>
      </c>
      <c r="S280" s="154">
        <v>0</v>
      </c>
      <c r="T280" s="154">
        <v>0</v>
      </c>
      <c r="U280" s="154">
        <v>0</v>
      </c>
      <c r="V280" s="154">
        <v>0</v>
      </c>
      <c r="W280" s="154">
        <v>0</v>
      </c>
      <c r="X280" s="154">
        <v>0</v>
      </c>
      <c r="Y280" s="155">
        <v>0</v>
      </c>
      <c r="Z280" s="154">
        <v>0</v>
      </c>
      <c r="AA280" s="154">
        <v>0</v>
      </c>
      <c r="AB280" s="155">
        <v>0</v>
      </c>
      <c r="AC280" s="154">
        <v>0</v>
      </c>
      <c r="AD280" s="154">
        <v>0</v>
      </c>
      <c r="AE280" s="154">
        <v>0</v>
      </c>
      <c r="AF280" s="154">
        <v>0</v>
      </c>
      <c r="AG280" s="154">
        <v>0</v>
      </c>
      <c r="AH280" s="154">
        <v>0</v>
      </c>
      <c r="AI280" s="154">
        <v>0</v>
      </c>
      <c r="AJ280" s="154">
        <v>0</v>
      </c>
      <c r="AK280" s="154">
        <v>0</v>
      </c>
      <c r="AL280" s="154">
        <v>0</v>
      </c>
      <c r="AM280" s="154">
        <v>0</v>
      </c>
      <c r="AN280" s="154">
        <v>0</v>
      </c>
      <c r="AO280" s="154">
        <v>0</v>
      </c>
      <c r="AP280" s="154">
        <v>0</v>
      </c>
      <c r="AQ280" s="154">
        <v>0</v>
      </c>
      <c r="AR280" s="154">
        <v>0</v>
      </c>
      <c r="AS280" s="154">
        <v>0</v>
      </c>
      <c r="AT280" s="154">
        <f t="shared" si="53"/>
        <v>0</v>
      </c>
      <c r="AU280" s="154">
        <f t="shared" si="54"/>
        <v>0</v>
      </c>
      <c r="AV280" s="154">
        <f t="shared" si="55"/>
        <v>0</v>
      </c>
      <c r="AW280" s="155">
        <f t="shared" si="56"/>
        <v>0</v>
      </c>
      <c r="AX280" s="154">
        <f t="shared" si="57"/>
        <v>0</v>
      </c>
      <c r="AY280" s="154">
        <f t="shared" si="58"/>
        <v>0</v>
      </c>
      <c r="AZ280" s="154">
        <f t="shared" si="59"/>
        <v>0</v>
      </c>
    </row>
    <row r="281" spans="1:52" s="69" customFormat="1" ht="47.25">
      <c r="A281" s="133" t="s">
        <v>175</v>
      </c>
      <c r="B281" s="142" t="s">
        <v>1056</v>
      </c>
      <c r="C281" s="146" t="s">
        <v>1057</v>
      </c>
      <c r="D281" s="155">
        <v>0</v>
      </c>
      <c r="E281" s="154">
        <v>0</v>
      </c>
      <c r="F281" s="154">
        <v>0</v>
      </c>
      <c r="G281" s="154">
        <v>0</v>
      </c>
      <c r="H281" s="154">
        <v>0</v>
      </c>
      <c r="I281" s="154">
        <v>0</v>
      </c>
      <c r="J281" s="154">
        <v>0</v>
      </c>
      <c r="K281" s="154">
        <v>0</v>
      </c>
      <c r="L281" s="154">
        <v>0</v>
      </c>
      <c r="M281" s="154">
        <v>0</v>
      </c>
      <c r="N281" s="154">
        <v>0</v>
      </c>
      <c r="O281" s="154">
        <v>0</v>
      </c>
      <c r="P281" s="154">
        <v>0</v>
      </c>
      <c r="Q281" s="154">
        <v>0</v>
      </c>
      <c r="R281" s="154">
        <v>0</v>
      </c>
      <c r="S281" s="154">
        <v>0</v>
      </c>
      <c r="T281" s="154">
        <v>0</v>
      </c>
      <c r="U281" s="154">
        <v>0</v>
      </c>
      <c r="V281" s="154">
        <v>0</v>
      </c>
      <c r="W281" s="154">
        <v>0</v>
      </c>
      <c r="X281" s="154">
        <v>0</v>
      </c>
      <c r="Y281" s="155">
        <v>0</v>
      </c>
      <c r="Z281" s="154">
        <v>0</v>
      </c>
      <c r="AA281" s="154">
        <v>0</v>
      </c>
      <c r="AB281" s="155">
        <v>0</v>
      </c>
      <c r="AC281" s="154">
        <v>0</v>
      </c>
      <c r="AD281" s="154">
        <v>0</v>
      </c>
      <c r="AE281" s="154">
        <v>0</v>
      </c>
      <c r="AF281" s="154">
        <v>0</v>
      </c>
      <c r="AG281" s="154">
        <v>0</v>
      </c>
      <c r="AH281" s="154">
        <v>0</v>
      </c>
      <c r="AI281" s="154">
        <v>0</v>
      </c>
      <c r="AJ281" s="154">
        <v>0</v>
      </c>
      <c r="AK281" s="154">
        <v>0</v>
      </c>
      <c r="AL281" s="154">
        <v>0</v>
      </c>
      <c r="AM281" s="154">
        <v>0</v>
      </c>
      <c r="AN281" s="154">
        <v>0</v>
      </c>
      <c r="AO281" s="154">
        <v>0</v>
      </c>
      <c r="AP281" s="154">
        <v>0</v>
      </c>
      <c r="AQ281" s="154">
        <v>0</v>
      </c>
      <c r="AR281" s="154">
        <v>0</v>
      </c>
      <c r="AS281" s="154">
        <v>0</v>
      </c>
      <c r="AT281" s="154">
        <f t="shared" si="53"/>
        <v>0</v>
      </c>
      <c r="AU281" s="154">
        <f t="shared" si="54"/>
        <v>0</v>
      </c>
      <c r="AV281" s="154">
        <f t="shared" si="55"/>
        <v>0</v>
      </c>
      <c r="AW281" s="155">
        <f t="shared" si="56"/>
        <v>0</v>
      </c>
      <c r="AX281" s="154">
        <f t="shared" si="57"/>
        <v>0</v>
      </c>
      <c r="AY281" s="154">
        <f t="shared" si="58"/>
        <v>0</v>
      </c>
      <c r="AZ281" s="154">
        <f t="shared" si="59"/>
        <v>0</v>
      </c>
    </row>
    <row r="282" spans="1:52" s="69" customFormat="1" ht="47.25">
      <c r="A282" s="133" t="s">
        <v>175</v>
      </c>
      <c r="B282" s="142" t="s">
        <v>1058</v>
      </c>
      <c r="C282" s="146" t="s">
        <v>1059</v>
      </c>
      <c r="D282" s="155">
        <v>0</v>
      </c>
      <c r="E282" s="154">
        <v>0</v>
      </c>
      <c r="F282" s="154">
        <v>0</v>
      </c>
      <c r="G282" s="154">
        <v>0</v>
      </c>
      <c r="H282" s="154">
        <v>0</v>
      </c>
      <c r="I282" s="154">
        <v>0</v>
      </c>
      <c r="J282" s="154">
        <v>0</v>
      </c>
      <c r="K282" s="154">
        <v>0</v>
      </c>
      <c r="L282" s="154">
        <v>0</v>
      </c>
      <c r="M282" s="154">
        <v>0</v>
      </c>
      <c r="N282" s="154">
        <v>0</v>
      </c>
      <c r="O282" s="154">
        <v>0</v>
      </c>
      <c r="P282" s="154">
        <v>0</v>
      </c>
      <c r="Q282" s="154">
        <v>0</v>
      </c>
      <c r="R282" s="154">
        <v>0</v>
      </c>
      <c r="S282" s="154">
        <v>0</v>
      </c>
      <c r="T282" s="154">
        <v>0</v>
      </c>
      <c r="U282" s="154">
        <v>0</v>
      </c>
      <c r="V282" s="154">
        <v>0</v>
      </c>
      <c r="W282" s="154">
        <v>0</v>
      </c>
      <c r="X282" s="154">
        <v>0</v>
      </c>
      <c r="Y282" s="155">
        <v>0</v>
      </c>
      <c r="Z282" s="154">
        <v>0</v>
      </c>
      <c r="AA282" s="154">
        <v>0</v>
      </c>
      <c r="AB282" s="155">
        <v>0</v>
      </c>
      <c r="AC282" s="154">
        <v>0</v>
      </c>
      <c r="AD282" s="154">
        <v>0</v>
      </c>
      <c r="AE282" s="154">
        <v>0</v>
      </c>
      <c r="AF282" s="154">
        <v>0</v>
      </c>
      <c r="AG282" s="154">
        <v>0</v>
      </c>
      <c r="AH282" s="154">
        <v>0</v>
      </c>
      <c r="AI282" s="154">
        <v>0</v>
      </c>
      <c r="AJ282" s="154">
        <v>0</v>
      </c>
      <c r="AK282" s="154">
        <v>0</v>
      </c>
      <c r="AL282" s="154">
        <v>0</v>
      </c>
      <c r="AM282" s="154">
        <v>0</v>
      </c>
      <c r="AN282" s="154">
        <v>0</v>
      </c>
      <c r="AO282" s="154">
        <v>0</v>
      </c>
      <c r="AP282" s="154">
        <v>0</v>
      </c>
      <c r="AQ282" s="154">
        <v>0</v>
      </c>
      <c r="AR282" s="154">
        <v>0</v>
      </c>
      <c r="AS282" s="154">
        <v>0</v>
      </c>
      <c r="AT282" s="154">
        <f t="shared" si="53"/>
        <v>0</v>
      </c>
      <c r="AU282" s="154">
        <f t="shared" si="54"/>
        <v>0</v>
      </c>
      <c r="AV282" s="154">
        <f t="shared" si="55"/>
        <v>0</v>
      </c>
      <c r="AW282" s="155">
        <f t="shared" si="56"/>
        <v>0</v>
      </c>
      <c r="AX282" s="154">
        <f t="shared" si="57"/>
        <v>0</v>
      </c>
      <c r="AY282" s="154">
        <f t="shared" si="58"/>
        <v>0</v>
      </c>
      <c r="AZ282" s="154">
        <f t="shared" si="59"/>
        <v>0</v>
      </c>
    </row>
    <row r="283" spans="1:52" s="69" customFormat="1" ht="47.25">
      <c r="A283" s="133" t="s">
        <v>175</v>
      </c>
      <c r="B283" s="142" t="s">
        <v>1060</v>
      </c>
      <c r="C283" s="146" t="s">
        <v>1061</v>
      </c>
      <c r="D283" s="155">
        <v>0</v>
      </c>
      <c r="E283" s="154">
        <v>0</v>
      </c>
      <c r="F283" s="154">
        <v>0</v>
      </c>
      <c r="G283" s="154">
        <v>0</v>
      </c>
      <c r="H283" s="154">
        <v>0</v>
      </c>
      <c r="I283" s="154">
        <v>0</v>
      </c>
      <c r="J283" s="154">
        <v>0</v>
      </c>
      <c r="K283" s="154">
        <v>0</v>
      </c>
      <c r="L283" s="154">
        <v>0</v>
      </c>
      <c r="M283" s="154">
        <v>0</v>
      </c>
      <c r="N283" s="154">
        <v>0</v>
      </c>
      <c r="O283" s="154">
        <v>0</v>
      </c>
      <c r="P283" s="154">
        <v>0</v>
      </c>
      <c r="Q283" s="154">
        <v>0</v>
      </c>
      <c r="R283" s="154">
        <v>0</v>
      </c>
      <c r="S283" s="154">
        <v>0</v>
      </c>
      <c r="T283" s="154">
        <v>0</v>
      </c>
      <c r="U283" s="154">
        <v>0</v>
      </c>
      <c r="V283" s="154">
        <v>0</v>
      </c>
      <c r="W283" s="154">
        <v>0</v>
      </c>
      <c r="X283" s="154">
        <v>0</v>
      </c>
      <c r="Y283" s="155">
        <v>0</v>
      </c>
      <c r="Z283" s="154">
        <v>0</v>
      </c>
      <c r="AA283" s="154">
        <v>0</v>
      </c>
      <c r="AB283" s="155">
        <v>0</v>
      </c>
      <c r="AC283" s="154">
        <v>0</v>
      </c>
      <c r="AD283" s="154">
        <v>0</v>
      </c>
      <c r="AE283" s="154">
        <v>0</v>
      </c>
      <c r="AF283" s="154">
        <v>0</v>
      </c>
      <c r="AG283" s="154">
        <v>0</v>
      </c>
      <c r="AH283" s="154">
        <v>0</v>
      </c>
      <c r="AI283" s="154">
        <v>0</v>
      </c>
      <c r="AJ283" s="154">
        <v>0</v>
      </c>
      <c r="AK283" s="154">
        <v>0</v>
      </c>
      <c r="AL283" s="154">
        <v>0</v>
      </c>
      <c r="AM283" s="154">
        <v>0</v>
      </c>
      <c r="AN283" s="154">
        <v>0</v>
      </c>
      <c r="AO283" s="154">
        <v>0</v>
      </c>
      <c r="AP283" s="154">
        <v>0</v>
      </c>
      <c r="AQ283" s="154">
        <v>0</v>
      </c>
      <c r="AR283" s="154">
        <v>0</v>
      </c>
      <c r="AS283" s="154">
        <v>0</v>
      </c>
      <c r="AT283" s="154">
        <f t="shared" si="53"/>
        <v>0</v>
      </c>
      <c r="AU283" s="154">
        <f t="shared" si="54"/>
        <v>0</v>
      </c>
      <c r="AV283" s="154">
        <f t="shared" si="55"/>
        <v>0</v>
      </c>
      <c r="AW283" s="155">
        <f t="shared" si="56"/>
        <v>0</v>
      </c>
      <c r="AX283" s="154">
        <f t="shared" si="57"/>
        <v>0</v>
      </c>
      <c r="AY283" s="154">
        <f t="shared" si="58"/>
        <v>0</v>
      </c>
      <c r="AZ283" s="154">
        <f t="shared" si="59"/>
        <v>0</v>
      </c>
    </row>
    <row r="284" spans="1:52" s="69" customFormat="1" ht="47.25">
      <c r="A284" s="133" t="s">
        <v>175</v>
      </c>
      <c r="B284" s="142" t="s">
        <v>1062</v>
      </c>
      <c r="C284" s="146" t="s">
        <v>1063</v>
      </c>
      <c r="D284" s="155">
        <v>0</v>
      </c>
      <c r="E284" s="154">
        <v>0</v>
      </c>
      <c r="F284" s="154">
        <v>0</v>
      </c>
      <c r="G284" s="154">
        <v>0</v>
      </c>
      <c r="H284" s="154">
        <v>0</v>
      </c>
      <c r="I284" s="154">
        <v>0</v>
      </c>
      <c r="J284" s="154">
        <v>0</v>
      </c>
      <c r="K284" s="154">
        <v>0</v>
      </c>
      <c r="L284" s="154">
        <v>0</v>
      </c>
      <c r="M284" s="154">
        <v>0</v>
      </c>
      <c r="N284" s="154">
        <v>0</v>
      </c>
      <c r="O284" s="154">
        <v>0</v>
      </c>
      <c r="P284" s="154">
        <v>0</v>
      </c>
      <c r="Q284" s="154">
        <v>0</v>
      </c>
      <c r="R284" s="154">
        <v>0</v>
      </c>
      <c r="S284" s="154">
        <v>0</v>
      </c>
      <c r="T284" s="154">
        <v>0</v>
      </c>
      <c r="U284" s="154">
        <v>0</v>
      </c>
      <c r="V284" s="154">
        <v>0</v>
      </c>
      <c r="W284" s="154">
        <v>0</v>
      </c>
      <c r="X284" s="154">
        <v>0</v>
      </c>
      <c r="Y284" s="155">
        <v>0</v>
      </c>
      <c r="Z284" s="154">
        <v>0</v>
      </c>
      <c r="AA284" s="154">
        <v>0</v>
      </c>
      <c r="AB284" s="155">
        <v>0</v>
      </c>
      <c r="AC284" s="154">
        <v>0</v>
      </c>
      <c r="AD284" s="154">
        <v>0</v>
      </c>
      <c r="AE284" s="154">
        <v>0</v>
      </c>
      <c r="AF284" s="154">
        <v>0</v>
      </c>
      <c r="AG284" s="154">
        <v>0</v>
      </c>
      <c r="AH284" s="154">
        <v>0</v>
      </c>
      <c r="AI284" s="154">
        <v>0</v>
      </c>
      <c r="AJ284" s="154">
        <v>0</v>
      </c>
      <c r="AK284" s="154">
        <v>0</v>
      </c>
      <c r="AL284" s="154">
        <v>0</v>
      </c>
      <c r="AM284" s="154">
        <v>0</v>
      </c>
      <c r="AN284" s="154">
        <v>0</v>
      </c>
      <c r="AO284" s="154">
        <v>0</v>
      </c>
      <c r="AP284" s="154">
        <v>0</v>
      </c>
      <c r="AQ284" s="154">
        <v>0</v>
      </c>
      <c r="AR284" s="154">
        <v>0</v>
      </c>
      <c r="AS284" s="154">
        <v>0</v>
      </c>
      <c r="AT284" s="154">
        <f t="shared" si="53"/>
        <v>0</v>
      </c>
      <c r="AU284" s="154">
        <f t="shared" si="54"/>
        <v>0</v>
      </c>
      <c r="AV284" s="154">
        <f t="shared" si="55"/>
        <v>0</v>
      </c>
      <c r="AW284" s="155">
        <f t="shared" si="56"/>
        <v>0</v>
      </c>
      <c r="AX284" s="154">
        <f t="shared" si="57"/>
        <v>0</v>
      </c>
      <c r="AY284" s="154">
        <f t="shared" si="58"/>
        <v>0</v>
      </c>
      <c r="AZ284" s="154">
        <f t="shared" si="59"/>
        <v>0</v>
      </c>
    </row>
    <row r="285" spans="1:52" s="69" customFormat="1" ht="47.25">
      <c r="A285" s="133" t="s">
        <v>175</v>
      </c>
      <c r="B285" s="142" t="s">
        <v>1064</v>
      </c>
      <c r="C285" s="146" t="s">
        <v>1065</v>
      </c>
      <c r="D285" s="155">
        <v>0</v>
      </c>
      <c r="E285" s="154">
        <v>0</v>
      </c>
      <c r="F285" s="154">
        <v>0.5</v>
      </c>
      <c r="G285" s="154">
        <v>0</v>
      </c>
      <c r="H285" s="154">
        <v>0</v>
      </c>
      <c r="I285" s="154">
        <v>0</v>
      </c>
      <c r="J285" s="154">
        <v>0</v>
      </c>
      <c r="K285" s="154">
        <v>0</v>
      </c>
      <c r="L285" s="154">
        <v>0</v>
      </c>
      <c r="M285" s="154">
        <v>0</v>
      </c>
      <c r="N285" s="154">
        <v>0</v>
      </c>
      <c r="O285" s="154">
        <v>0</v>
      </c>
      <c r="P285" s="154">
        <v>0</v>
      </c>
      <c r="Q285" s="154">
        <v>0</v>
      </c>
      <c r="R285" s="154">
        <v>0</v>
      </c>
      <c r="S285" s="154">
        <v>0</v>
      </c>
      <c r="T285" s="154">
        <v>0</v>
      </c>
      <c r="U285" s="154">
        <v>0</v>
      </c>
      <c r="V285" s="154">
        <v>0</v>
      </c>
      <c r="W285" s="154">
        <v>0</v>
      </c>
      <c r="X285" s="154">
        <v>0</v>
      </c>
      <c r="Y285" s="155">
        <v>0</v>
      </c>
      <c r="Z285" s="154">
        <v>0</v>
      </c>
      <c r="AA285" s="154">
        <v>0.5</v>
      </c>
      <c r="AB285" s="155">
        <v>0</v>
      </c>
      <c r="AC285" s="154">
        <v>0</v>
      </c>
      <c r="AD285" s="154">
        <v>0</v>
      </c>
      <c r="AE285" s="154">
        <v>0</v>
      </c>
      <c r="AF285" s="154">
        <v>0</v>
      </c>
      <c r="AG285" s="154">
        <v>0</v>
      </c>
      <c r="AH285" s="154">
        <v>0</v>
      </c>
      <c r="AI285" s="154">
        <v>0</v>
      </c>
      <c r="AJ285" s="154">
        <v>0</v>
      </c>
      <c r="AK285" s="154">
        <v>0</v>
      </c>
      <c r="AL285" s="154">
        <v>0</v>
      </c>
      <c r="AM285" s="154">
        <v>0</v>
      </c>
      <c r="AN285" s="154">
        <v>0</v>
      </c>
      <c r="AO285" s="154">
        <v>0</v>
      </c>
      <c r="AP285" s="154">
        <v>0</v>
      </c>
      <c r="AQ285" s="154">
        <v>0</v>
      </c>
      <c r="AR285" s="154">
        <v>0</v>
      </c>
      <c r="AS285" s="154">
        <v>0</v>
      </c>
      <c r="AT285" s="154">
        <f t="shared" si="53"/>
        <v>0</v>
      </c>
      <c r="AU285" s="154">
        <f t="shared" si="54"/>
        <v>0</v>
      </c>
      <c r="AV285" s="154">
        <f t="shared" si="55"/>
        <v>0.5</v>
      </c>
      <c r="AW285" s="155">
        <f t="shared" si="56"/>
        <v>0</v>
      </c>
      <c r="AX285" s="154">
        <f t="shared" si="57"/>
        <v>0</v>
      </c>
      <c r="AY285" s="154">
        <f t="shared" si="58"/>
        <v>0</v>
      </c>
      <c r="AZ285" s="154">
        <f t="shared" si="59"/>
        <v>0</v>
      </c>
    </row>
    <row r="286" spans="1:52" s="69" customFormat="1" ht="47.25">
      <c r="A286" s="133" t="s">
        <v>175</v>
      </c>
      <c r="B286" s="142" t="s">
        <v>1066</v>
      </c>
      <c r="C286" s="146" t="s">
        <v>1067</v>
      </c>
      <c r="D286" s="155">
        <v>0</v>
      </c>
      <c r="E286" s="154">
        <v>0</v>
      </c>
      <c r="F286" s="154">
        <v>1.4</v>
      </c>
      <c r="G286" s="154">
        <v>0</v>
      </c>
      <c r="H286" s="154">
        <v>0</v>
      </c>
      <c r="I286" s="154">
        <v>0</v>
      </c>
      <c r="J286" s="154">
        <v>0</v>
      </c>
      <c r="K286" s="154">
        <v>0</v>
      </c>
      <c r="L286" s="154">
        <v>0</v>
      </c>
      <c r="M286" s="154">
        <v>0</v>
      </c>
      <c r="N286" s="154">
        <v>0</v>
      </c>
      <c r="O286" s="154">
        <v>0</v>
      </c>
      <c r="P286" s="154">
        <v>0</v>
      </c>
      <c r="Q286" s="154">
        <v>0</v>
      </c>
      <c r="R286" s="154">
        <v>0</v>
      </c>
      <c r="S286" s="154">
        <v>0</v>
      </c>
      <c r="T286" s="154">
        <v>0</v>
      </c>
      <c r="U286" s="154">
        <v>0</v>
      </c>
      <c r="V286" s="154">
        <v>0</v>
      </c>
      <c r="W286" s="154">
        <v>0</v>
      </c>
      <c r="X286" s="154">
        <v>0</v>
      </c>
      <c r="Y286" s="155">
        <v>0</v>
      </c>
      <c r="Z286" s="154">
        <v>0</v>
      </c>
      <c r="AA286" s="154">
        <v>1.4</v>
      </c>
      <c r="AB286" s="155">
        <v>0</v>
      </c>
      <c r="AC286" s="154">
        <v>0</v>
      </c>
      <c r="AD286" s="154">
        <v>0</v>
      </c>
      <c r="AE286" s="154">
        <v>0</v>
      </c>
      <c r="AF286" s="154">
        <v>0</v>
      </c>
      <c r="AG286" s="154">
        <v>0</v>
      </c>
      <c r="AH286" s="154">
        <v>0</v>
      </c>
      <c r="AI286" s="154">
        <v>0</v>
      </c>
      <c r="AJ286" s="154">
        <v>0</v>
      </c>
      <c r="AK286" s="154">
        <v>0</v>
      </c>
      <c r="AL286" s="154">
        <v>0</v>
      </c>
      <c r="AM286" s="154">
        <v>0</v>
      </c>
      <c r="AN286" s="154">
        <v>0</v>
      </c>
      <c r="AO286" s="154">
        <v>0</v>
      </c>
      <c r="AP286" s="154">
        <v>0</v>
      </c>
      <c r="AQ286" s="154">
        <v>0</v>
      </c>
      <c r="AR286" s="154">
        <v>0</v>
      </c>
      <c r="AS286" s="154">
        <v>0</v>
      </c>
      <c r="AT286" s="154">
        <f t="shared" si="53"/>
        <v>0</v>
      </c>
      <c r="AU286" s="154">
        <f t="shared" si="54"/>
        <v>0</v>
      </c>
      <c r="AV286" s="154">
        <f t="shared" si="55"/>
        <v>1.4</v>
      </c>
      <c r="AW286" s="155">
        <f t="shared" si="56"/>
        <v>0</v>
      </c>
      <c r="AX286" s="154">
        <f t="shared" si="57"/>
        <v>0</v>
      </c>
      <c r="AY286" s="154">
        <f t="shared" si="58"/>
        <v>0</v>
      </c>
      <c r="AZ286" s="154">
        <f t="shared" si="59"/>
        <v>0</v>
      </c>
    </row>
    <row r="287" spans="1:52" s="69" customFormat="1" ht="47.25">
      <c r="A287" s="133" t="s">
        <v>175</v>
      </c>
      <c r="B287" s="142" t="s">
        <v>1068</v>
      </c>
      <c r="C287" s="146" t="s">
        <v>1069</v>
      </c>
      <c r="D287" s="155">
        <v>0</v>
      </c>
      <c r="E287" s="154">
        <v>0</v>
      </c>
      <c r="F287" s="154">
        <v>0</v>
      </c>
      <c r="G287" s="154">
        <v>0</v>
      </c>
      <c r="H287" s="154">
        <v>0</v>
      </c>
      <c r="I287" s="154">
        <v>0</v>
      </c>
      <c r="J287" s="154">
        <v>0</v>
      </c>
      <c r="K287" s="154">
        <v>0</v>
      </c>
      <c r="L287" s="154">
        <v>0</v>
      </c>
      <c r="M287" s="154">
        <v>0</v>
      </c>
      <c r="N287" s="154">
        <v>0</v>
      </c>
      <c r="O287" s="154">
        <v>0</v>
      </c>
      <c r="P287" s="154">
        <v>0</v>
      </c>
      <c r="Q287" s="154">
        <v>0</v>
      </c>
      <c r="R287" s="154">
        <v>0</v>
      </c>
      <c r="S287" s="154">
        <v>0</v>
      </c>
      <c r="T287" s="154">
        <v>0</v>
      </c>
      <c r="U287" s="154">
        <v>0</v>
      </c>
      <c r="V287" s="154">
        <v>0</v>
      </c>
      <c r="W287" s="154">
        <v>0</v>
      </c>
      <c r="X287" s="154">
        <v>0</v>
      </c>
      <c r="Y287" s="155">
        <v>0</v>
      </c>
      <c r="Z287" s="154">
        <v>0</v>
      </c>
      <c r="AA287" s="154">
        <v>0</v>
      </c>
      <c r="AB287" s="155">
        <v>0</v>
      </c>
      <c r="AC287" s="154">
        <v>0</v>
      </c>
      <c r="AD287" s="154">
        <v>0</v>
      </c>
      <c r="AE287" s="154">
        <v>0</v>
      </c>
      <c r="AF287" s="154">
        <v>0</v>
      </c>
      <c r="AG287" s="154">
        <v>0</v>
      </c>
      <c r="AH287" s="154">
        <v>0</v>
      </c>
      <c r="AI287" s="154">
        <v>0</v>
      </c>
      <c r="AJ287" s="154">
        <v>0</v>
      </c>
      <c r="AK287" s="154">
        <v>0</v>
      </c>
      <c r="AL287" s="154">
        <v>0</v>
      </c>
      <c r="AM287" s="154">
        <v>0</v>
      </c>
      <c r="AN287" s="154">
        <v>0</v>
      </c>
      <c r="AO287" s="154">
        <v>0</v>
      </c>
      <c r="AP287" s="154">
        <v>0</v>
      </c>
      <c r="AQ287" s="154">
        <v>0</v>
      </c>
      <c r="AR287" s="154">
        <v>0</v>
      </c>
      <c r="AS287" s="154">
        <v>0</v>
      </c>
      <c r="AT287" s="154">
        <f t="shared" si="53"/>
        <v>0</v>
      </c>
      <c r="AU287" s="154">
        <f t="shared" si="54"/>
        <v>0</v>
      </c>
      <c r="AV287" s="154">
        <f t="shared" si="55"/>
        <v>0</v>
      </c>
      <c r="AW287" s="155">
        <f t="shared" si="56"/>
        <v>0</v>
      </c>
      <c r="AX287" s="154">
        <f t="shared" si="57"/>
        <v>0</v>
      </c>
      <c r="AY287" s="154">
        <f t="shared" si="58"/>
        <v>0</v>
      </c>
      <c r="AZ287" s="154">
        <f t="shared" si="59"/>
        <v>0</v>
      </c>
    </row>
    <row r="288" spans="1:52" s="69" customFormat="1" ht="63">
      <c r="A288" s="133" t="s">
        <v>175</v>
      </c>
      <c r="B288" s="142" t="s">
        <v>1070</v>
      </c>
      <c r="C288" s="146" t="s">
        <v>1071</v>
      </c>
      <c r="D288" s="155">
        <v>0.1</v>
      </c>
      <c r="E288" s="154">
        <v>0</v>
      </c>
      <c r="F288" s="154">
        <v>2.5</v>
      </c>
      <c r="G288" s="154">
        <v>0</v>
      </c>
      <c r="H288" s="154">
        <v>0</v>
      </c>
      <c r="I288" s="154">
        <v>0</v>
      </c>
      <c r="J288" s="154">
        <v>0</v>
      </c>
      <c r="K288" s="154">
        <v>0</v>
      </c>
      <c r="L288" s="154">
        <v>0</v>
      </c>
      <c r="M288" s="154">
        <v>0</v>
      </c>
      <c r="N288" s="154">
        <v>0</v>
      </c>
      <c r="O288" s="154">
        <v>0</v>
      </c>
      <c r="P288" s="154">
        <v>0</v>
      </c>
      <c r="Q288" s="154">
        <v>0</v>
      </c>
      <c r="R288" s="154">
        <v>0</v>
      </c>
      <c r="S288" s="154">
        <v>0</v>
      </c>
      <c r="T288" s="154">
        <v>0</v>
      </c>
      <c r="U288" s="154">
        <v>0</v>
      </c>
      <c r="V288" s="154">
        <v>0</v>
      </c>
      <c r="W288" s="154">
        <v>0</v>
      </c>
      <c r="X288" s="154">
        <v>0</v>
      </c>
      <c r="Y288" s="155">
        <v>0.1</v>
      </c>
      <c r="Z288" s="154">
        <v>0</v>
      </c>
      <c r="AA288" s="154">
        <v>2.5</v>
      </c>
      <c r="AB288" s="155">
        <v>0</v>
      </c>
      <c r="AC288" s="154">
        <v>0</v>
      </c>
      <c r="AD288" s="154">
        <v>0</v>
      </c>
      <c r="AE288" s="154">
        <v>0</v>
      </c>
      <c r="AF288" s="154">
        <v>0</v>
      </c>
      <c r="AG288" s="154">
        <v>0</v>
      </c>
      <c r="AH288" s="154">
        <v>0</v>
      </c>
      <c r="AI288" s="154">
        <v>0</v>
      </c>
      <c r="AJ288" s="154">
        <v>0</v>
      </c>
      <c r="AK288" s="154">
        <v>0</v>
      </c>
      <c r="AL288" s="154">
        <v>0</v>
      </c>
      <c r="AM288" s="154">
        <v>0</v>
      </c>
      <c r="AN288" s="154">
        <v>0</v>
      </c>
      <c r="AO288" s="154">
        <v>0</v>
      </c>
      <c r="AP288" s="154">
        <v>0</v>
      </c>
      <c r="AQ288" s="154">
        <v>0</v>
      </c>
      <c r="AR288" s="154">
        <v>0</v>
      </c>
      <c r="AS288" s="154">
        <v>0</v>
      </c>
      <c r="AT288" s="154">
        <f t="shared" si="53"/>
        <v>0.1</v>
      </c>
      <c r="AU288" s="154">
        <f t="shared" si="54"/>
        <v>0</v>
      </c>
      <c r="AV288" s="154">
        <f t="shared" si="55"/>
        <v>2.5</v>
      </c>
      <c r="AW288" s="155">
        <f t="shared" si="56"/>
        <v>0</v>
      </c>
      <c r="AX288" s="154">
        <f t="shared" si="57"/>
        <v>0</v>
      </c>
      <c r="AY288" s="154">
        <f t="shared" si="58"/>
        <v>0</v>
      </c>
      <c r="AZ288" s="154">
        <f t="shared" si="59"/>
        <v>0</v>
      </c>
    </row>
    <row r="289" spans="1:52" s="69" customFormat="1" ht="78.75">
      <c r="A289" s="133" t="s">
        <v>175</v>
      </c>
      <c r="B289" s="142" t="s">
        <v>1072</v>
      </c>
      <c r="C289" s="146" t="s">
        <v>1073</v>
      </c>
      <c r="D289" s="155">
        <v>0</v>
      </c>
      <c r="E289" s="154">
        <v>0</v>
      </c>
      <c r="F289" s="154">
        <v>0</v>
      </c>
      <c r="G289" s="154">
        <v>0</v>
      </c>
      <c r="H289" s="154">
        <v>0</v>
      </c>
      <c r="I289" s="154">
        <v>0</v>
      </c>
      <c r="J289" s="154">
        <v>0</v>
      </c>
      <c r="K289" s="154">
        <v>0</v>
      </c>
      <c r="L289" s="154">
        <v>0</v>
      </c>
      <c r="M289" s="154">
        <v>0</v>
      </c>
      <c r="N289" s="154">
        <v>0</v>
      </c>
      <c r="O289" s="154">
        <v>0</v>
      </c>
      <c r="P289" s="154">
        <v>0</v>
      </c>
      <c r="Q289" s="154">
        <v>0</v>
      </c>
      <c r="R289" s="154">
        <v>0</v>
      </c>
      <c r="S289" s="154">
        <v>0</v>
      </c>
      <c r="T289" s="154">
        <v>0</v>
      </c>
      <c r="U289" s="154">
        <v>0</v>
      </c>
      <c r="V289" s="154">
        <v>0</v>
      </c>
      <c r="W289" s="154">
        <v>0</v>
      </c>
      <c r="X289" s="154">
        <v>0</v>
      </c>
      <c r="Y289" s="155">
        <v>0</v>
      </c>
      <c r="Z289" s="154">
        <v>0</v>
      </c>
      <c r="AA289" s="154">
        <v>0</v>
      </c>
      <c r="AB289" s="155">
        <v>0</v>
      </c>
      <c r="AC289" s="154">
        <v>0</v>
      </c>
      <c r="AD289" s="154">
        <v>0</v>
      </c>
      <c r="AE289" s="154">
        <v>0</v>
      </c>
      <c r="AF289" s="154">
        <v>0</v>
      </c>
      <c r="AG289" s="154">
        <v>0</v>
      </c>
      <c r="AH289" s="154">
        <v>0</v>
      </c>
      <c r="AI289" s="154">
        <v>0</v>
      </c>
      <c r="AJ289" s="154">
        <v>0</v>
      </c>
      <c r="AK289" s="154">
        <v>0</v>
      </c>
      <c r="AL289" s="154">
        <v>0</v>
      </c>
      <c r="AM289" s="154">
        <v>0</v>
      </c>
      <c r="AN289" s="154">
        <v>0</v>
      </c>
      <c r="AO289" s="154">
        <v>0</v>
      </c>
      <c r="AP289" s="154">
        <v>0</v>
      </c>
      <c r="AQ289" s="154">
        <v>0</v>
      </c>
      <c r="AR289" s="154">
        <v>0</v>
      </c>
      <c r="AS289" s="154">
        <v>0</v>
      </c>
      <c r="AT289" s="154">
        <f t="shared" si="53"/>
        <v>0</v>
      </c>
      <c r="AU289" s="154">
        <f t="shared" si="54"/>
        <v>0</v>
      </c>
      <c r="AV289" s="154">
        <f t="shared" si="55"/>
        <v>0</v>
      </c>
      <c r="AW289" s="155">
        <f t="shared" si="56"/>
        <v>0</v>
      </c>
      <c r="AX289" s="154">
        <f t="shared" si="57"/>
        <v>0</v>
      </c>
      <c r="AY289" s="154">
        <f t="shared" si="58"/>
        <v>0</v>
      </c>
      <c r="AZ289" s="154">
        <f t="shared" si="59"/>
        <v>0</v>
      </c>
    </row>
    <row r="290" spans="1:52" s="69" customFormat="1" ht="31.5">
      <c r="A290" s="133" t="s">
        <v>175</v>
      </c>
      <c r="B290" s="142" t="s">
        <v>1074</v>
      </c>
      <c r="C290" s="146" t="s">
        <v>1075</v>
      </c>
      <c r="D290" s="155">
        <v>0</v>
      </c>
      <c r="E290" s="154">
        <v>0</v>
      </c>
      <c r="F290" s="154">
        <v>0</v>
      </c>
      <c r="G290" s="154">
        <v>0</v>
      </c>
      <c r="H290" s="154">
        <v>0</v>
      </c>
      <c r="I290" s="154">
        <v>0</v>
      </c>
      <c r="J290" s="154">
        <v>0</v>
      </c>
      <c r="K290" s="154">
        <v>0</v>
      </c>
      <c r="L290" s="154">
        <v>0</v>
      </c>
      <c r="M290" s="154">
        <v>0</v>
      </c>
      <c r="N290" s="154">
        <v>0</v>
      </c>
      <c r="O290" s="154">
        <v>0</v>
      </c>
      <c r="P290" s="154">
        <v>0</v>
      </c>
      <c r="Q290" s="154">
        <v>0</v>
      </c>
      <c r="R290" s="154">
        <v>0</v>
      </c>
      <c r="S290" s="154">
        <v>0</v>
      </c>
      <c r="T290" s="154">
        <v>0</v>
      </c>
      <c r="U290" s="154">
        <v>0</v>
      </c>
      <c r="V290" s="154">
        <v>0</v>
      </c>
      <c r="W290" s="154">
        <v>0</v>
      </c>
      <c r="X290" s="154">
        <v>0</v>
      </c>
      <c r="Y290" s="155">
        <v>0</v>
      </c>
      <c r="Z290" s="154">
        <v>0</v>
      </c>
      <c r="AA290" s="154">
        <v>0</v>
      </c>
      <c r="AB290" s="155">
        <v>0</v>
      </c>
      <c r="AC290" s="154">
        <v>0</v>
      </c>
      <c r="AD290" s="154">
        <v>0</v>
      </c>
      <c r="AE290" s="154">
        <v>0</v>
      </c>
      <c r="AF290" s="154">
        <v>0</v>
      </c>
      <c r="AG290" s="154">
        <v>0</v>
      </c>
      <c r="AH290" s="154">
        <v>0</v>
      </c>
      <c r="AI290" s="154">
        <v>0</v>
      </c>
      <c r="AJ290" s="154">
        <v>0</v>
      </c>
      <c r="AK290" s="154">
        <v>0</v>
      </c>
      <c r="AL290" s="154">
        <v>0</v>
      </c>
      <c r="AM290" s="154">
        <v>0</v>
      </c>
      <c r="AN290" s="154">
        <v>0</v>
      </c>
      <c r="AO290" s="154">
        <v>0</v>
      </c>
      <c r="AP290" s="154">
        <v>0</v>
      </c>
      <c r="AQ290" s="154">
        <v>0</v>
      </c>
      <c r="AR290" s="154">
        <v>0</v>
      </c>
      <c r="AS290" s="154">
        <v>0</v>
      </c>
      <c r="AT290" s="154">
        <f t="shared" si="53"/>
        <v>0</v>
      </c>
      <c r="AU290" s="154">
        <f t="shared" si="54"/>
        <v>0</v>
      </c>
      <c r="AV290" s="154">
        <f t="shared" si="55"/>
        <v>0</v>
      </c>
      <c r="AW290" s="155">
        <f t="shared" si="56"/>
        <v>0</v>
      </c>
      <c r="AX290" s="154">
        <f t="shared" si="57"/>
        <v>0</v>
      </c>
      <c r="AY290" s="154">
        <f t="shared" si="58"/>
        <v>0</v>
      </c>
      <c r="AZ290" s="154">
        <f t="shared" si="59"/>
        <v>0</v>
      </c>
    </row>
    <row r="291" spans="1:52" s="69" customFormat="1" ht="47.25">
      <c r="A291" s="133" t="s">
        <v>175</v>
      </c>
      <c r="B291" s="142" t="s">
        <v>1076</v>
      </c>
      <c r="C291" s="146" t="s">
        <v>1077</v>
      </c>
      <c r="D291" s="155">
        <v>0</v>
      </c>
      <c r="E291" s="154">
        <v>0</v>
      </c>
      <c r="F291" s="154">
        <v>4.7</v>
      </c>
      <c r="G291" s="154">
        <v>0</v>
      </c>
      <c r="H291" s="154">
        <v>0</v>
      </c>
      <c r="I291" s="154">
        <v>0</v>
      </c>
      <c r="J291" s="154">
        <v>0</v>
      </c>
      <c r="K291" s="154">
        <v>0</v>
      </c>
      <c r="L291" s="154">
        <v>0</v>
      </c>
      <c r="M291" s="154">
        <v>0</v>
      </c>
      <c r="N291" s="154">
        <v>0</v>
      </c>
      <c r="O291" s="154">
        <v>0</v>
      </c>
      <c r="P291" s="154">
        <v>0</v>
      </c>
      <c r="Q291" s="154">
        <v>0</v>
      </c>
      <c r="R291" s="154">
        <v>0</v>
      </c>
      <c r="S291" s="154">
        <v>0</v>
      </c>
      <c r="T291" s="154">
        <v>0</v>
      </c>
      <c r="U291" s="154">
        <v>0</v>
      </c>
      <c r="V291" s="154">
        <v>0</v>
      </c>
      <c r="W291" s="154">
        <v>0</v>
      </c>
      <c r="X291" s="154">
        <v>0</v>
      </c>
      <c r="Y291" s="155">
        <v>0</v>
      </c>
      <c r="Z291" s="154">
        <v>0</v>
      </c>
      <c r="AA291" s="154">
        <v>0</v>
      </c>
      <c r="AB291" s="155">
        <v>0</v>
      </c>
      <c r="AC291" s="154">
        <v>0</v>
      </c>
      <c r="AD291" s="154">
        <v>0</v>
      </c>
      <c r="AE291" s="154">
        <v>0</v>
      </c>
      <c r="AF291" s="154">
        <v>0</v>
      </c>
      <c r="AG291" s="154">
        <v>0</v>
      </c>
      <c r="AH291" s="154">
        <v>0</v>
      </c>
      <c r="AI291" s="154">
        <v>0</v>
      </c>
      <c r="AJ291" s="154">
        <v>0</v>
      </c>
      <c r="AK291" s="154">
        <v>0</v>
      </c>
      <c r="AL291" s="154">
        <v>0</v>
      </c>
      <c r="AM291" s="154">
        <v>0</v>
      </c>
      <c r="AN291" s="154">
        <v>0</v>
      </c>
      <c r="AO291" s="154">
        <v>4.7</v>
      </c>
      <c r="AP291" s="154">
        <v>0</v>
      </c>
      <c r="AQ291" s="154">
        <v>0</v>
      </c>
      <c r="AR291" s="154">
        <v>0</v>
      </c>
      <c r="AS291" s="154">
        <v>0</v>
      </c>
      <c r="AT291" s="154">
        <f t="shared" si="53"/>
        <v>0</v>
      </c>
      <c r="AU291" s="154">
        <f t="shared" si="54"/>
        <v>0</v>
      </c>
      <c r="AV291" s="154">
        <f t="shared" si="55"/>
        <v>4.7</v>
      </c>
      <c r="AW291" s="155">
        <f t="shared" si="56"/>
        <v>0</v>
      </c>
      <c r="AX291" s="154">
        <f t="shared" si="57"/>
        <v>0</v>
      </c>
      <c r="AY291" s="154">
        <f t="shared" si="58"/>
        <v>0</v>
      </c>
      <c r="AZ291" s="154">
        <f t="shared" si="59"/>
        <v>0</v>
      </c>
    </row>
    <row r="292" spans="1:52" s="69" customFormat="1" ht="31.5">
      <c r="A292" s="133" t="s">
        <v>175</v>
      </c>
      <c r="B292" s="142" t="s">
        <v>1078</v>
      </c>
      <c r="C292" s="146" t="s">
        <v>1079</v>
      </c>
      <c r="D292" s="155">
        <v>0</v>
      </c>
      <c r="E292" s="154">
        <v>0</v>
      </c>
      <c r="F292" s="154">
        <v>4.5</v>
      </c>
      <c r="G292" s="154">
        <v>0</v>
      </c>
      <c r="H292" s="154">
        <v>0</v>
      </c>
      <c r="I292" s="154">
        <v>0</v>
      </c>
      <c r="J292" s="154">
        <v>0</v>
      </c>
      <c r="K292" s="154">
        <v>0</v>
      </c>
      <c r="L292" s="154">
        <v>0</v>
      </c>
      <c r="M292" s="154">
        <v>0</v>
      </c>
      <c r="N292" s="154">
        <v>0</v>
      </c>
      <c r="O292" s="154">
        <v>0</v>
      </c>
      <c r="P292" s="154">
        <v>0</v>
      </c>
      <c r="Q292" s="154">
        <v>0</v>
      </c>
      <c r="R292" s="154">
        <v>0</v>
      </c>
      <c r="S292" s="154">
        <v>0</v>
      </c>
      <c r="T292" s="154">
        <v>0</v>
      </c>
      <c r="U292" s="154">
        <v>0</v>
      </c>
      <c r="V292" s="154">
        <v>0</v>
      </c>
      <c r="W292" s="154">
        <v>0</v>
      </c>
      <c r="X292" s="154">
        <v>0</v>
      </c>
      <c r="Y292" s="155">
        <v>0</v>
      </c>
      <c r="Z292" s="154">
        <v>0</v>
      </c>
      <c r="AA292" s="154">
        <v>0</v>
      </c>
      <c r="AB292" s="155">
        <v>0</v>
      </c>
      <c r="AC292" s="154">
        <v>0</v>
      </c>
      <c r="AD292" s="154">
        <v>0</v>
      </c>
      <c r="AE292" s="154">
        <v>0</v>
      </c>
      <c r="AF292" s="154">
        <v>0</v>
      </c>
      <c r="AG292" s="154">
        <v>0</v>
      </c>
      <c r="AH292" s="154">
        <v>0</v>
      </c>
      <c r="AI292" s="154">
        <v>0</v>
      </c>
      <c r="AJ292" s="154">
        <v>0</v>
      </c>
      <c r="AK292" s="154">
        <v>0</v>
      </c>
      <c r="AL292" s="154">
        <v>0</v>
      </c>
      <c r="AM292" s="154">
        <v>0</v>
      </c>
      <c r="AN292" s="154">
        <v>0</v>
      </c>
      <c r="AO292" s="154">
        <v>4.5</v>
      </c>
      <c r="AP292" s="154">
        <v>0</v>
      </c>
      <c r="AQ292" s="154">
        <v>0</v>
      </c>
      <c r="AR292" s="154">
        <v>0</v>
      </c>
      <c r="AS292" s="154">
        <v>0</v>
      </c>
      <c r="AT292" s="154">
        <f t="shared" si="53"/>
        <v>0</v>
      </c>
      <c r="AU292" s="154">
        <f t="shared" si="54"/>
        <v>0</v>
      </c>
      <c r="AV292" s="154">
        <f t="shared" si="55"/>
        <v>4.5</v>
      </c>
      <c r="AW292" s="155">
        <f t="shared" si="56"/>
        <v>0</v>
      </c>
      <c r="AX292" s="154">
        <f t="shared" si="57"/>
        <v>0</v>
      </c>
      <c r="AY292" s="154">
        <f t="shared" si="58"/>
        <v>0</v>
      </c>
      <c r="AZ292" s="154">
        <f t="shared" si="59"/>
        <v>0</v>
      </c>
    </row>
    <row r="293" spans="1:52" s="69" customFormat="1" ht="31.5">
      <c r="A293" s="133" t="s">
        <v>175</v>
      </c>
      <c r="B293" s="142" t="s">
        <v>1080</v>
      </c>
      <c r="C293" s="146" t="s">
        <v>1081</v>
      </c>
      <c r="D293" s="155">
        <v>0</v>
      </c>
      <c r="E293" s="154">
        <v>0</v>
      </c>
      <c r="F293" s="154">
        <v>1.5</v>
      </c>
      <c r="G293" s="154">
        <v>0</v>
      </c>
      <c r="H293" s="154">
        <v>0</v>
      </c>
      <c r="I293" s="154">
        <v>0</v>
      </c>
      <c r="J293" s="154">
        <v>0</v>
      </c>
      <c r="K293" s="154">
        <v>0</v>
      </c>
      <c r="L293" s="154">
        <v>0</v>
      </c>
      <c r="M293" s="154">
        <v>0</v>
      </c>
      <c r="N293" s="154">
        <v>0</v>
      </c>
      <c r="O293" s="154">
        <v>0</v>
      </c>
      <c r="P293" s="154">
        <v>0</v>
      </c>
      <c r="Q293" s="154">
        <v>0</v>
      </c>
      <c r="R293" s="154">
        <v>0</v>
      </c>
      <c r="S293" s="154">
        <v>0</v>
      </c>
      <c r="T293" s="154">
        <v>0</v>
      </c>
      <c r="U293" s="154">
        <v>0</v>
      </c>
      <c r="V293" s="154">
        <v>0</v>
      </c>
      <c r="W293" s="154">
        <v>0</v>
      </c>
      <c r="X293" s="154">
        <v>0</v>
      </c>
      <c r="Y293" s="155">
        <v>0</v>
      </c>
      <c r="Z293" s="154">
        <v>0</v>
      </c>
      <c r="AA293" s="154">
        <v>1.5</v>
      </c>
      <c r="AB293" s="155">
        <v>0</v>
      </c>
      <c r="AC293" s="154">
        <v>0</v>
      </c>
      <c r="AD293" s="154">
        <v>0</v>
      </c>
      <c r="AE293" s="154">
        <v>0</v>
      </c>
      <c r="AF293" s="154">
        <v>0</v>
      </c>
      <c r="AG293" s="154">
        <v>0</v>
      </c>
      <c r="AH293" s="154">
        <v>0</v>
      </c>
      <c r="AI293" s="154">
        <v>0</v>
      </c>
      <c r="AJ293" s="154">
        <v>0</v>
      </c>
      <c r="AK293" s="154">
        <v>0</v>
      </c>
      <c r="AL293" s="154">
        <v>0</v>
      </c>
      <c r="AM293" s="154">
        <v>0</v>
      </c>
      <c r="AN293" s="154">
        <v>0</v>
      </c>
      <c r="AO293" s="154">
        <v>0</v>
      </c>
      <c r="AP293" s="154">
        <v>0</v>
      </c>
      <c r="AQ293" s="154">
        <v>0</v>
      </c>
      <c r="AR293" s="154">
        <v>0</v>
      </c>
      <c r="AS293" s="154">
        <v>0</v>
      </c>
      <c r="AT293" s="154">
        <f t="shared" si="53"/>
        <v>0</v>
      </c>
      <c r="AU293" s="154">
        <f t="shared" si="54"/>
        <v>0</v>
      </c>
      <c r="AV293" s="154">
        <f t="shared" si="55"/>
        <v>1.5</v>
      </c>
      <c r="AW293" s="155">
        <f t="shared" si="56"/>
        <v>0</v>
      </c>
      <c r="AX293" s="154">
        <f t="shared" si="57"/>
        <v>0</v>
      </c>
      <c r="AY293" s="154">
        <f t="shared" si="58"/>
        <v>0</v>
      </c>
      <c r="AZ293" s="154">
        <f t="shared" si="59"/>
        <v>0</v>
      </c>
    </row>
    <row r="294" spans="1:52" s="69" customFormat="1" ht="31.5">
      <c r="A294" s="133" t="s">
        <v>175</v>
      </c>
      <c r="B294" s="142" t="s">
        <v>1082</v>
      </c>
      <c r="C294" s="146" t="s">
        <v>1083</v>
      </c>
      <c r="D294" s="155">
        <v>0</v>
      </c>
      <c r="E294" s="154">
        <v>0</v>
      </c>
      <c r="F294" s="154">
        <v>0</v>
      </c>
      <c r="G294" s="154">
        <v>0</v>
      </c>
      <c r="H294" s="154">
        <v>0</v>
      </c>
      <c r="I294" s="154">
        <v>0</v>
      </c>
      <c r="J294" s="154">
        <v>0</v>
      </c>
      <c r="K294" s="154">
        <v>0</v>
      </c>
      <c r="L294" s="154">
        <v>0</v>
      </c>
      <c r="M294" s="154">
        <v>0</v>
      </c>
      <c r="N294" s="154">
        <v>0</v>
      </c>
      <c r="O294" s="154">
        <v>0</v>
      </c>
      <c r="P294" s="154">
        <v>0</v>
      </c>
      <c r="Q294" s="154">
        <v>0</v>
      </c>
      <c r="R294" s="154">
        <v>0</v>
      </c>
      <c r="S294" s="154">
        <v>0</v>
      </c>
      <c r="T294" s="154">
        <v>0</v>
      </c>
      <c r="U294" s="154">
        <v>0</v>
      </c>
      <c r="V294" s="154">
        <v>0</v>
      </c>
      <c r="W294" s="154">
        <v>0</v>
      </c>
      <c r="X294" s="154">
        <v>0</v>
      </c>
      <c r="Y294" s="155">
        <v>0</v>
      </c>
      <c r="Z294" s="154">
        <v>0</v>
      </c>
      <c r="AA294" s="154">
        <v>0</v>
      </c>
      <c r="AB294" s="155">
        <v>0</v>
      </c>
      <c r="AC294" s="154">
        <v>0</v>
      </c>
      <c r="AD294" s="154">
        <v>0</v>
      </c>
      <c r="AE294" s="154">
        <v>0</v>
      </c>
      <c r="AF294" s="154">
        <v>0</v>
      </c>
      <c r="AG294" s="154">
        <v>0</v>
      </c>
      <c r="AH294" s="154">
        <v>0</v>
      </c>
      <c r="AI294" s="154">
        <v>0</v>
      </c>
      <c r="AJ294" s="154">
        <v>0</v>
      </c>
      <c r="AK294" s="154">
        <v>0</v>
      </c>
      <c r="AL294" s="154">
        <v>0</v>
      </c>
      <c r="AM294" s="154">
        <v>0</v>
      </c>
      <c r="AN294" s="154">
        <v>0</v>
      </c>
      <c r="AO294" s="154">
        <v>0</v>
      </c>
      <c r="AP294" s="154">
        <v>0</v>
      </c>
      <c r="AQ294" s="154">
        <v>0</v>
      </c>
      <c r="AR294" s="154">
        <v>0</v>
      </c>
      <c r="AS294" s="154">
        <v>0</v>
      </c>
      <c r="AT294" s="154">
        <f t="shared" si="53"/>
        <v>0</v>
      </c>
      <c r="AU294" s="154">
        <f t="shared" si="54"/>
        <v>0</v>
      </c>
      <c r="AV294" s="154">
        <f t="shared" si="55"/>
        <v>0</v>
      </c>
      <c r="AW294" s="155">
        <f t="shared" si="56"/>
        <v>0</v>
      </c>
      <c r="AX294" s="154">
        <f t="shared" si="57"/>
        <v>0</v>
      </c>
      <c r="AY294" s="154">
        <f t="shared" si="58"/>
        <v>0</v>
      </c>
      <c r="AZ294" s="154">
        <f t="shared" si="59"/>
        <v>0</v>
      </c>
    </row>
    <row r="295" spans="1:52" s="69" customFormat="1" ht="126">
      <c r="A295" s="133" t="s">
        <v>175</v>
      </c>
      <c r="B295" s="142" t="s">
        <v>1084</v>
      </c>
      <c r="C295" s="146" t="s">
        <v>1085</v>
      </c>
      <c r="D295" s="155">
        <v>0</v>
      </c>
      <c r="E295" s="154">
        <v>0</v>
      </c>
      <c r="F295" s="154">
        <v>0</v>
      </c>
      <c r="G295" s="154">
        <v>0</v>
      </c>
      <c r="H295" s="154">
        <v>0</v>
      </c>
      <c r="I295" s="154">
        <v>0</v>
      </c>
      <c r="J295" s="154">
        <v>0</v>
      </c>
      <c r="K295" s="154">
        <v>0</v>
      </c>
      <c r="L295" s="154">
        <v>0</v>
      </c>
      <c r="M295" s="154">
        <v>0</v>
      </c>
      <c r="N295" s="154">
        <v>0</v>
      </c>
      <c r="O295" s="154">
        <v>0</v>
      </c>
      <c r="P295" s="154">
        <v>0</v>
      </c>
      <c r="Q295" s="154">
        <v>0</v>
      </c>
      <c r="R295" s="154">
        <v>0</v>
      </c>
      <c r="S295" s="154">
        <v>0</v>
      </c>
      <c r="T295" s="154">
        <v>0</v>
      </c>
      <c r="U295" s="154">
        <v>0</v>
      </c>
      <c r="V295" s="154">
        <v>0</v>
      </c>
      <c r="W295" s="154">
        <v>0</v>
      </c>
      <c r="X295" s="154">
        <v>0</v>
      </c>
      <c r="Y295" s="155">
        <v>0</v>
      </c>
      <c r="Z295" s="154">
        <v>0</v>
      </c>
      <c r="AA295" s="154">
        <v>0</v>
      </c>
      <c r="AB295" s="155">
        <v>0</v>
      </c>
      <c r="AC295" s="154">
        <v>0</v>
      </c>
      <c r="AD295" s="154">
        <v>0</v>
      </c>
      <c r="AE295" s="154">
        <v>0</v>
      </c>
      <c r="AF295" s="154">
        <v>0</v>
      </c>
      <c r="AG295" s="154">
        <v>0</v>
      </c>
      <c r="AH295" s="154">
        <v>0</v>
      </c>
      <c r="AI295" s="154">
        <v>0</v>
      </c>
      <c r="AJ295" s="154">
        <v>0</v>
      </c>
      <c r="AK295" s="154">
        <v>0</v>
      </c>
      <c r="AL295" s="154">
        <v>0</v>
      </c>
      <c r="AM295" s="154">
        <v>0</v>
      </c>
      <c r="AN295" s="154">
        <v>0</v>
      </c>
      <c r="AO295" s="154">
        <v>0</v>
      </c>
      <c r="AP295" s="154">
        <v>0</v>
      </c>
      <c r="AQ295" s="154">
        <v>0</v>
      </c>
      <c r="AR295" s="154">
        <v>0</v>
      </c>
      <c r="AS295" s="154">
        <v>0</v>
      </c>
      <c r="AT295" s="154">
        <f t="shared" si="53"/>
        <v>0</v>
      </c>
      <c r="AU295" s="154">
        <f t="shared" si="54"/>
        <v>0</v>
      </c>
      <c r="AV295" s="154">
        <f t="shared" si="55"/>
        <v>0</v>
      </c>
      <c r="AW295" s="155">
        <f t="shared" si="56"/>
        <v>0</v>
      </c>
      <c r="AX295" s="154">
        <f t="shared" si="57"/>
        <v>0</v>
      </c>
      <c r="AY295" s="154">
        <f t="shared" si="58"/>
        <v>0</v>
      </c>
      <c r="AZ295" s="154">
        <f t="shared" si="59"/>
        <v>0</v>
      </c>
    </row>
    <row r="296" spans="1:52" s="69" customFormat="1" ht="141.75">
      <c r="A296" s="133" t="s">
        <v>175</v>
      </c>
      <c r="B296" s="142" t="s">
        <v>1086</v>
      </c>
      <c r="C296" s="146" t="s">
        <v>1087</v>
      </c>
      <c r="D296" s="155">
        <v>0</v>
      </c>
      <c r="E296" s="154">
        <v>0</v>
      </c>
      <c r="F296" s="154">
        <v>0.26</v>
      </c>
      <c r="G296" s="154">
        <v>0</v>
      </c>
      <c r="H296" s="154">
        <v>0</v>
      </c>
      <c r="I296" s="154">
        <v>0</v>
      </c>
      <c r="J296" s="154">
        <v>0</v>
      </c>
      <c r="K296" s="154">
        <v>0</v>
      </c>
      <c r="L296" s="154">
        <v>0</v>
      </c>
      <c r="M296" s="154">
        <v>0</v>
      </c>
      <c r="N296" s="154">
        <v>0</v>
      </c>
      <c r="O296" s="154">
        <v>0</v>
      </c>
      <c r="P296" s="154">
        <v>0</v>
      </c>
      <c r="Q296" s="154">
        <v>0</v>
      </c>
      <c r="R296" s="154">
        <v>0</v>
      </c>
      <c r="S296" s="154">
        <v>0</v>
      </c>
      <c r="T296" s="154">
        <v>0</v>
      </c>
      <c r="U296" s="154">
        <v>0</v>
      </c>
      <c r="V296" s="154">
        <v>0</v>
      </c>
      <c r="W296" s="154">
        <v>0</v>
      </c>
      <c r="X296" s="154">
        <v>0</v>
      </c>
      <c r="Y296" s="155">
        <v>0</v>
      </c>
      <c r="Z296" s="154">
        <v>0</v>
      </c>
      <c r="AA296" s="154">
        <v>0</v>
      </c>
      <c r="AB296" s="155">
        <v>0</v>
      </c>
      <c r="AC296" s="154">
        <v>0</v>
      </c>
      <c r="AD296" s="154">
        <v>0</v>
      </c>
      <c r="AE296" s="154">
        <v>0</v>
      </c>
      <c r="AF296" s="154">
        <v>0</v>
      </c>
      <c r="AG296" s="154">
        <v>0</v>
      </c>
      <c r="AH296" s="154">
        <v>0.26</v>
      </c>
      <c r="AI296" s="154">
        <v>0</v>
      </c>
      <c r="AJ296" s="154">
        <v>0</v>
      </c>
      <c r="AK296" s="154">
        <v>0</v>
      </c>
      <c r="AL296" s="154">
        <v>0</v>
      </c>
      <c r="AM296" s="154">
        <v>0</v>
      </c>
      <c r="AN296" s="154">
        <v>0</v>
      </c>
      <c r="AO296" s="154">
        <v>0</v>
      </c>
      <c r="AP296" s="154">
        <v>0</v>
      </c>
      <c r="AQ296" s="154">
        <v>0</v>
      </c>
      <c r="AR296" s="154">
        <v>0</v>
      </c>
      <c r="AS296" s="154">
        <v>0</v>
      </c>
      <c r="AT296" s="154">
        <f t="shared" si="53"/>
        <v>0</v>
      </c>
      <c r="AU296" s="154">
        <f t="shared" si="54"/>
        <v>0</v>
      </c>
      <c r="AV296" s="154">
        <f t="shared" si="55"/>
        <v>0.26</v>
      </c>
      <c r="AW296" s="155">
        <f t="shared" si="56"/>
        <v>0</v>
      </c>
      <c r="AX296" s="154">
        <f t="shared" si="57"/>
        <v>0</v>
      </c>
      <c r="AY296" s="154">
        <f t="shared" si="58"/>
        <v>0</v>
      </c>
      <c r="AZ296" s="154">
        <f t="shared" si="59"/>
        <v>0</v>
      </c>
    </row>
    <row r="297" spans="1:52" s="69" customFormat="1" ht="126">
      <c r="A297" s="133" t="s">
        <v>175</v>
      </c>
      <c r="B297" s="142" t="s">
        <v>1088</v>
      </c>
      <c r="C297" s="146" t="s">
        <v>1089</v>
      </c>
      <c r="D297" s="155">
        <v>0</v>
      </c>
      <c r="E297" s="154">
        <v>0</v>
      </c>
      <c r="F297" s="154">
        <v>0</v>
      </c>
      <c r="G297" s="154">
        <v>0</v>
      </c>
      <c r="H297" s="154">
        <v>0</v>
      </c>
      <c r="I297" s="154">
        <v>0</v>
      </c>
      <c r="J297" s="154">
        <v>0</v>
      </c>
      <c r="K297" s="154">
        <v>0</v>
      </c>
      <c r="L297" s="154">
        <v>0</v>
      </c>
      <c r="M297" s="154">
        <v>0</v>
      </c>
      <c r="N297" s="154">
        <v>0</v>
      </c>
      <c r="O297" s="154">
        <v>0</v>
      </c>
      <c r="P297" s="154">
        <v>0</v>
      </c>
      <c r="Q297" s="154">
        <v>0</v>
      </c>
      <c r="R297" s="154">
        <v>0</v>
      </c>
      <c r="S297" s="154">
        <v>0</v>
      </c>
      <c r="T297" s="154">
        <v>0</v>
      </c>
      <c r="U297" s="154">
        <v>0</v>
      </c>
      <c r="V297" s="154">
        <v>0</v>
      </c>
      <c r="W297" s="154">
        <v>0</v>
      </c>
      <c r="X297" s="154">
        <v>0</v>
      </c>
      <c r="Y297" s="155">
        <v>0</v>
      </c>
      <c r="Z297" s="154">
        <v>0</v>
      </c>
      <c r="AA297" s="154">
        <v>0</v>
      </c>
      <c r="AB297" s="155">
        <v>0</v>
      </c>
      <c r="AC297" s="154">
        <v>0</v>
      </c>
      <c r="AD297" s="154">
        <v>0</v>
      </c>
      <c r="AE297" s="154">
        <v>0</v>
      </c>
      <c r="AF297" s="154">
        <v>0</v>
      </c>
      <c r="AG297" s="154">
        <v>0</v>
      </c>
      <c r="AH297" s="154">
        <v>0</v>
      </c>
      <c r="AI297" s="154">
        <v>0</v>
      </c>
      <c r="AJ297" s="154">
        <v>0</v>
      </c>
      <c r="AK297" s="154">
        <v>0</v>
      </c>
      <c r="AL297" s="154">
        <v>0</v>
      </c>
      <c r="AM297" s="154">
        <v>0</v>
      </c>
      <c r="AN297" s="154">
        <v>0</v>
      </c>
      <c r="AO297" s="154">
        <v>0</v>
      </c>
      <c r="AP297" s="154">
        <v>0</v>
      </c>
      <c r="AQ297" s="154">
        <v>0</v>
      </c>
      <c r="AR297" s="154">
        <v>0</v>
      </c>
      <c r="AS297" s="154">
        <v>0</v>
      </c>
      <c r="AT297" s="154">
        <f t="shared" si="53"/>
        <v>0</v>
      </c>
      <c r="AU297" s="154">
        <f t="shared" si="54"/>
        <v>0</v>
      </c>
      <c r="AV297" s="154">
        <f t="shared" si="55"/>
        <v>0</v>
      </c>
      <c r="AW297" s="155">
        <f t="shared" si="56"/>
        <v>0</v>
      </c>
      <c r="AX297" s="154">
        <f t="shared" si="57"/>
        <v>0</v>
      </c>
      <c r="AY297" s="154">
        <f t="shared" si="58"/>
        <v>0</v>
      </c>
      <c r="AZ297" s="154">
        <f t="shared" si="59"/>
        <v>0</v>
      </c>
    </row>
    <row r="298" spans="1:52" s="69" customFormat="1" ht="78.75">
      <c r="A298" s="133" t="s">
        <v>175</v>
      </c>
      <c r="B298" s="142" t="s">
        <v>1090</v>
      </c>
      <c r="C298" s="146" t="s">
        <v>1091</v>
      </c>
      <c r="D298" s="155">
        <v>0.1</v>
      </c>
      <c r="E298" s="154">
        <v>0</v>
      </c>
      <c r="F298" s="154">
        <v>4.59</v>
      </c>
      <c r="G298" s="154">
        <v>0</v>
      </c>
      <c r="H298" s="154">
        <v>0</v>
      </c>
      <c r="I298" s="154">
        <v>0</v>
      </c>
      <c r="J298" s="154">
        <v>0</v>
      </c>
      <c r="K298" s="154">
        <v>0</v>
      </c>
      <c r="L298" s="154">
        <v>0</v>
      </c>
      <c r="M298" s="154">
        <v>0</v>
      </c>
      <c r="N298" s="154">
        <v>0</v>
      </c>
      <c r="O298" s="154">
        <v>0</v>
      </c>
      <c r="P298" s="154">
        <v>0</v>
      </c>
      <c r="Q298" s="154">
        <v>0</v>
      </c>
      <c r="R298" s="154">
        <v>0</v>
      </c>
      <c r="S298" s="154">
        <v>0</v>
      </c>
      <c r="T298" s="154">
        <v>0</v>
      </c>
      <c r="U298" s="154">
        <v>0</v>
      </c>
      <c r="V298" s="154">
        <v>0</v>
      </c>
      <c r="W298" s="154">
        <v>0</v>
      </c>
      <c r="X298" s="154">
        <v>0</v>
      </c>
      <c r="Y298" s="155">
        <v>0</v>
      </c>
      <c r="Z298" s="154">
        <v>0</v>
      </c>
      <c r="AA298" s="154">
        <v>0</v>
      </c>
      <c r="AB298" s="155">
        <v>0</v>
      </c>
      <c r="AC298" s="154">
        <v>0</v>
      </c>
      <c r="AD298" s="154">
        <v>0</v>
      </c>
      <c r="AE298" s="154">
        <v>0</v>
      </c>
      <c r="AF298" s="154">
        <v>0.1</v>
      </c>
      <c r="AG298" s="154">
        <v>0</v>
      </c>
      <c r="AH298" s="154">
        <v>4.59</v>
      </c>
      <c r="AI298" s="154">
        <v>0</v>
      </c>
      <c r="AJ298" s="154">
        <v>0</v>
      </c>
      <c r="AK298" s="154">
        <v>0</v>
      </c>
      <c r="AL298" s="154">
        <v>0</v>
      </c>
      <c r="AM298" s="154">
        <v>0</v>
      </c>
      <c r="AN298" s="154">
        <v>0</v>
      </c>
      <c r="AO298" s="154">
        <v>0</v>
      </c>
      <c r="AP298" s="154">
        <v>0</v>
      </c>
      <c r="AQ298" s="154">
        <v>0</v>
      </c>
      <c r="AR298" s="154">
        <v>0</v>
      </c>
      <c r="AS298" s="154">
        <v>0</v>
      </c>
      <c r="AT298" s="154">
        <f t="shared" si="53"/>
        <v>0.1</v>
      </c>
      <c r="AU298" s="154">
        <f t="shared" si="54"/>
        <v>0</v>
      </c>
      <c r="AV298" s="154">
        <f t="shared" si="55"/>
        <v>4.59</v>
      </c>
      <c r="AW298" s="155">
        <f t="shared" si="56"/>
        <v>0</v>
      </c>
      <c r="AX298" s="154">
        <f t="shared" si="57"/>
        <v>0</v>
      </c>
      <c r="AY298" s="154">
        <f t="shared" si="58"/>
        <v>0</v>
      </c>
      <c r="AZ298" s="154">
        <f t="shared" si="59"/>
        <v>0</v>
      </c>
    </row>
    <row r="299" spans="1:52" s="69" customFormat="1" ht="126">
      <c r="A299" s="133" t="s">
        <v>175</v>
      </c>
      <c r="B299" s="142" t="s">
        <v>1092</v>
      </c>
      <c r="C299" s="146" t="s">
        <v>1093</v>
      </c>
      <c r="D299" s="155">
        <v>0.16</v>
      </c>
      <c r="E299" s="154">
        <v>0</v>
      </c>
      <c r="F299" s="154">
        <v>3.11</v>
      </c>
      <c r="G299" s="154">
        <v>0</v>
      </c>
      <c r="H299" s="154">
        <v>0</v>
      </c>
      <c r="I299" s="154">
        <v>0</v>
      </c>
      <c r="J299" s="154">
        <v>0</v>
      </c>
      <c r="K299" s="154">
        <v>0</v>
      </c>
      <c r="L299" s="154">
        <v>0</v>
      </c>
      <c r="M299" s="154">
        <v>0</v>
      </c>
      <c r="N299" s="154">
        <v>0</v>
      </c>
      <c r="O299" s="154">
        <v>0</v>
      </c>
      <c r="P299" s="154">
        <v>0</v>
      </c>
      <c r="Q299" s="154">
        <v>0</v>
      </c>
      <c r="R299" s="154">
        <v>0</v>
      </c>
      <c r="S299" s="154">
        <v>0</v>
      </c>
      <c r="T299" s="154">
        <v>0</v>
      </c>
      <c r="U299" s="154">
        <v>0</v>
      </c>
      <c r="V299" s="154">
        <v>0</v>
      </c>
      <c r="W299" s="154">
        <v>0</v>
      </c>
      <c r="X299" s="154">
        <v>0</v>
      </c>
      <c r="Y299" s="155">
        <v>0.16</v>
      </c>
      <c r="Z299" s="154">
        <v>0</v>
      </c>
      <c r="AA299" s="154">
        <v>3.11</v>
      </c>
      <c r="AB299" s="155">
        <v>0</v>
      </c>
      <c r="AC299" s="154">
        <v>0</v>
      </c>
      <c r="AD299" s="154">
        <v>0</v>
      </c>
      <c r="AE299" s="154">
        <v>0</v>
      </c>
      <c r="AF299" s="154">
        <v>0</v>
      </c>
      <c r="AG299" s="154">
        <v>0</v>
      </c>
      <c r="AH299" s="154">
        <v>0</v>
      </c>
      <c r="AI299" s="154">
        <v>0</v>
      </c>
      <c r="AJ299" s="154">
        <v>0</v>
      </c>
      <c r="AK299" s="154">
        <v>0</v>
      </c>
      <c r="AL299" s="154">
        <v>0</v>
      </c>
      <c r="AM299" s="154">
        <v>0</v>
      </c>
      <c r="AN299" s="154">
        <v>0</v>
      </c>
      <c r="AO299" s="154">
        <v>0</v>
      </c>
      <c r="AP299" s="154">
        <v>0</v>
      </c>
      <c r="AQ299" s="154">
        <v>0</v>
      </c>
      <c r="AR299" s="154">
        <v>0</v>
      </c>
      <c r="AS299" s="154">
        <v>0</v>
      </c>
      <c r="AT299" s="154">
        <f t="shared" si="53"/>
        <v>0.16</v>
      </c>
      <c r="AU299" s="154">
        <f t="shared" si="54"/>
        <v>0</v>
      </c>
      <c r="AV299" s="154">
        <f t="shared" si="55"/>
        <v>3.11</v>
      </c>
      <c r="AW299" s="155">
        <f t="shared" si="56"/>
        <v>0</v>
      </c>
      <c r="AX299" s="154">
        <f t="shared" si="57"/>
        <v>0</v>
      </c>
      <c r="AY299" s="154">
        <f t="shared" si="58"/>
        <v>0</v>
      </c>
      <c r="AZ299" s="154">
        <f t="shared" si="59"/>
        <v>0</v>
      </c>
    </row>
    <row r="300" spans="1:52" s="69" customFormat="1" ht="94.5">
      <c r="A300" s="133" t="s">
        <v>175</v>
      </c>
      <c r="B300" s="142" t="s">
        <v>1094</v>
      </c>
      <c r="C300" s="146" t="s">
        <v>1095</v>
      </c>
      <c r="D300" s="155">
        <v>0</v>
      </c>
      <c r="E300" s="154">
        <v>0</v>
      </c>
      <c r="F300" s="154">
        <v>0</v>
      </c>
      <c r="G300" s="154">
        <v>0</v>
      </c>
      <c r="H300" s="154">
        <v>0</v>
      </c>
      <c r="I300" s="154">
        <v>0</v>
      </c>
      <c r="J300" s="154">
        <v>0</v>
      </c>
      <c r="K300" s="154">
        <v>0</v>
      </c>
      <c r="L300" s="154">
        <v>0</v>
      </c>
      <c r="M300" s="154">
        <v>0</v>
      </c>
      <c r="N300" s="154">
        <v>0</v>
      </c>
      <c r="O300" s="154">
        <v>0</v>
      </c>
      <c r="P300" s="154">
        <v>0</v>
      </c>
      <c r="Q300" s="154">
        <v>0</v>
      </c>
      <c r="R300" s="154">
        <v>0</v>
      </c>
      <c r="S300" s="154">
        <v>0</v>
      </c>
      <c r="T300" s="154">
        <v>0</v>
      </c>
      <c r="U300" s="154">
        <v>0</v>
      </c>
      <c r="V300" s="154">
        <v>0</v>
      </c>
      <c r="W300" s="154">
        <v>0</v>
      </c>
      <c r="X300" s="154">
        <v>0</v>
      </c>
      <c r="Y300" s="155">
        <v>0</v>
      </c>
      <c r="Z300" s="154">
        <v>0</v>
      </c>
      <c r="AA300" s="154">
        <v>0</v>
      </c>
      <c r="AB300" s="155">
        <v>0</v>
      </c>
      <c r="AC300" s="154">
        <v>0</v>
      </c>
      <c r="AD300" s="154">
        <v>0</v>
      </c>
      <c r="AE300" s="154">
        <v>0</v>
      </c>
      <c r="AF300" s="154">
        <v>0</v>
      </c>
      <c r="AG300" s="154">
        <v>0</v>
      </c>
      <c r="AH300" s="154">
        <v>0</v>
      </c>
      <c r="AI300" s="154">
        <v>0</v>
      </c>
      <c r="AJ300" s="154">
        <v>0</v>
      </c>
      <c r="AK300" s="154">
        <v>0</v>
      </c>
      <c r="AL300" s="154">
        <v>0</v>
      </c>
      <c r="AM300" s="154">
        <v>0</v>
      </c>
      <c r="AN300" s="154">
        <v>0</v>
      </c>
      <c r="AO300" s="154">
        <v>0</v>
      </c>
      <c r="AP300" s="154">
        <v>0</v>
      </c>
      <c r="AQ300" s="154">
        <v>0</v>
      </c>
      <c r="AR300" s="154">
        <v>0</v>
      </c>
      <c r="AS300" s="154">
        <v>0</v>
      </c>
      <c r="AT300" s="154">
        <f t="shared" si="53"/>
        <v>0</v>
      </c>
      <c r="AU300" s="154">
        <f t="shared" si="54"/>
        <v>0</v>
      </c>
      <c r="AV300" s="154">
        <f t="shared" si="55"/>
        <v>0</v>
      </c>
      <c r="AW300" s="155">
        <f t="shared" si="56"/>
        <v>0</v>
      </c>
      <c r="AX300" s="154">
        <f t="shared" si="57"/>
        <v>0</v>
      </c>
      <c r="AY300" s="154">
        <f t="shared" si="58"/>
        <v>0</v>
      </c>
      <c r="AZ300" s="154">
        <f t="shared" si="59"/>
        <v>0</v>
      </c>
    </row>
    <row r="301" spans="1:52" s="69" customFormat="1" ht="94.5">
      <c r="A301" s="133" t="s">
        <v>175</v>
      </c>
      <c r="B301" s="142" t="s">
        <v>1096</v>
      </c>
      <c r="C301" s="146" t="s">
        <v>1097</v>
      </c>
      <c r="D301" s="155">
        <v>0</v>
      </c>
      <c r="E301" s="154">
        <v>0</v>
      </c>
      <c r="F301" s="154">
        <v>0</v>
      </c>
      <c r="G301" s="154">
        <v>0</v>
      </c>
      <c r="H301" s="154">
        <v>0</v>
      </c>
      <c r="I301" s="154">
        <v>0</v>
      </c>
      <c r="J301" s="154">
        <v>0</v>
      </c>
      <c r="K301" s="154">
        <v>0</v>
      </c>
      <c r="L301" s="154">
        <v>0</v>
      </c>
      <c r="M301" s="154">
        <v>0</v>
      </c>
      <c r="N301" s="154">
        <v>0</v>
      </c>
      <c r="O301" s="154">
        <v>0</v>
      </c>
      <c r="P301" s="154">
        <v>0</v>
      </c>
      <c r="Q301" s="154">
        <v>0</v>
      </c>
      <c r="R301" s="154">
        <v>0</v>
      </c>
      <c r="S301" s="154">
        <v>0</v>
      </c>
      <c r="T301" s="154">
        <v>0</v>
      </c>
      <c r="U301" s="154">
        <v>0</v>
      </c>
      <c r="V301" s="154">
        <v>0</v>
      </c>
      <c r="W301" s="154">
        <v>0</v>
      </c>
      <c r="X301" s="154">
        <v>0</v>
      </c>
      <c r="Y301" s="155">
        <v>0</v>
      </c>
      <c r="Z301" s="154">
        <v>0</v>
      </c>
      <c r="AA301" s="154">
        <v>0</v>
      </c>
      <c r="AB301" s="155">
        <v>0</v>
      </c>
      <c r="AC301" s="154">
        <v>0</v>
      </c>
      <c r="AD301" s="154">
        <v>0</v>
      </c>
      <c r="AE301" s="154">
        <v>0</v>
      </c>
      <c r="AF301" s="154">
        <v>0</v>
      </c>
      <c r="AG301" s="154">
        <v>0</v>
      </c>
      <c r="AH301" s="154">
        <v>0</v>
      </c>
      <c r="AI301" s="154">
        <v>0</v>
      </c>
      <c r="AJ301" s="154">
        <v>0</v>
      </c>
      <c r="AK301" s="154">
        <v>0</v>
      </c>
      <c r="AL301" s="154">
        <v>0</v>
      </c>
      <c r="AM301" s="154">
        <v>0</v>
      </c>
      <c r="AN301" s="154">
        <v>0</v>
      </c>
      <c r="AO301" s="154">
        <v>0</v>
      </c>
      <c r="AP301" s="154">
        <v>0</v>
      </c>
      <c r="AQ301" s="154">
        <v>0</v>
      </c>
      <c r="AR301" s="154">
        <v>0</v>
      </c>
      <c r="AS301" s="154">
        <v>0</v>
      </c>
      <c r="AT301" s="154">
        <f t="shared" si="53"/>
        <v>0</v>
      </c>
      <c r="AU301" s="154">
        <f t="shared" si="54"/>
        <v>0</v>
      </c>
      <c r="AV301" s="154">
        <f t="shared" si="55"/>
        <v>0</v>
      </c>
      <c r="AW301" s="155">
        <f t="shared" si="56"/>
        <v>0</v>
      </c>
      <c r="AX301" s="154">
        <f t="shared" si="57"/>
        <v>0</v>
      </c>
      <c r="AY301" s="154">
        <f t="shared" si="58"/>
        <v>0</v>
      </c>
      <c r="AZ301" s="154">
        <f t="shared" si="59"/>
        <v>0</v>
      </c>
    </row>
    <row r="302" spans="1:52" s="69" customFormat="1" ht="126">
      <c r="A302" s="133" t="s">
        <v>175</v>
      </c>
      <c r="B302" s="142" t="s">
        <v>1098</v>
      </c>
      <c r="C302" s="146" t="s">
        <v>1099</v>
      </c>
      <c r="D302" s="155">
        <v>0</v>
      </c>
      <c r="E302" s="154">
        <v>0</v>
      </c>
      <c r="F302" s="154">
        <v>0</v>
      </c>
      <c r="G302" s="154">
        <v>0</v>
      </c>
      <c r="H302" s="154">
        <v>0</v>
      </c>
      <c r="I302" s="154">
        <v>0</v>
      </c>
      <c r="J302" s="154">
        <v>0</v>
      </c>
      <c r="K302" s="154">
        <v>0</v>
      </c>
      <c r="L302" s="154">
        <v>0</v>
      </c>
      <c r="M302" s="154">
        <v>0</v>
      </c>
      <c r="N302" s="154">
        <v>0</v>
      </c>
      <c r="O302" s="154">
        <v>0</v>
      </c>
      <c r="P302" s="154">
        <v>0</v>
      </c>
      <c r="Q302" s="154">
        <v>0</v>
      </c>
      <c r="R302" s="154">
        <v>0</v>
      </c>
      <c r="S302" s="154">
        <v>0</v>
      </c>
      <c r="T302" s="154">
        <v>0</v>
      </c>
      <c r="U302" s="154">
        <v>0</v>
      </c>
      <c r="V302" s="154">
        <v>0</v>
      </c>
      <c r="W302" s="154">
        <v>0</v>
      </c>
      <c r="X302" s="154">
        <v>0</v>
      </c>
      <c r="Y302" s="155">
        <v>0</v>
      </c>
      <c r="Z302" s="154">
        <v>0</v>
      </c>
      <c r="AA302" s="154">
        <v>0</v>
      </c>
      <c r="AB302" s="155">
        <v>0</v>
      </c>
      <c r="AC302" s="154">
        <v>0</v>
      </c>
      <c r="AD302" s="154">
        <v>0</v>
      </c>
      <c r="AE302" s="154">
        <v>0</v>
      </c>
      <c r="AF302" s="154">
        <v>0</v>
      </c>
      <c r="AG302" s="154">
        <v>0</v>
      </c>
      <c r="AH302" s="154">
        <v>0</v>
      </c>
      <c r="AI302" s="154">
        <v>0</v>
      </c>
      <c r="AJ302" s="154">
        <v>0</v>
      </c>
      <c r="AK302" s="154">
        <v>0</v>
      </c>
      <c r="AL302" s="154">
        <v>0</v>
      </c>
      <c r="AM302" s="154">
        <v>0</v>
      </c>
      <c r="AN302" s="154">
        <v>0</v>
      </c>
      <c r="AO302" s="154">
        <v>0</v>
      </c>
      <c r="AP302" s="154">
        <v>0</v>
      </c>
      <c r="AQ302" s="154">
        <v>0</v>
      </c>
      <c r="AR302" s="154">
        <v>0</v>
      </c>
      <c r="AS302" s="154">
        <v>0</v>
      </c>
      <c r="AT302" s="154">
        <f t="shared" si="53"/>
        <v>0</v>
      </c>
      <c r="AU302" s="154">
        <f t="shared" si="54"/>
        <v>0</v>
      </c>
      <c r="AV302" s="154">
        <f t="shared" si="55"/>
        <v>0</v>
      </c>
      <c r="AW302" s="155">
        <f t="shared" si="56"/>
        <v>0</v>
      </c>
      <c r="AX302" s="154">
        <f t="shared" si="57"/>
        <v>0</v>
      </c>
      <c r="AY302" s="154">
        <f t="shared" si="58"/>
        <v>0</v>
      </c>
      <c r="AZ302" s="154">
        <f t="shared" si="59"/>
        <v>0</v>
      </c>
    </row>
    <row r="303" spans="1:52" s="69" customFormat="1" ht="141.75">
      <c r="A303" s="133" t="s">
        <v>175</v>
      </c>
      <c r="B303" s="142" t="s">
        <v>1100</v>
      </c>
      <c r="C303" s="146" t="s">
        <v>1101</v>
      </c>
      <c r="D303" s="155">
        <v>0</v>
      </c>
      <c r="E303" s="154">
        <v>0</v>
      </c>
      <c r="F303" s="154">
        <v>0</v>
      </c>
      <c r="G303" s="154">
        <v>0</v>
      </c>
      <c r="H303" s="154">
        <v>0</v>
      </c>
      <c r="I303" s="154">
        <v>0</v>
      </c>
      <c r="J303" s="154">
        <v>0</v>
      </c>
      <c r="K303" s="154">
        <v>0</v>
      </c>
      <c r="L303" s="154">
        <v>0</v>
      </c>
      <c r="M303" s="154">
        <v>0</v>
      </c>
      <c r="N303" s="154">
        <v>0</v>
      </c>
      <c r="O303" s="154">
        <v>0</v>
      </c>
      <c r="P303" s="154">
        <v>0</v>
      </c>
      <c r="Q303" s="154">
        <v>0</v>
      </c>
      <c r="R303" s="154">
        <v>0</v>
      </c>
      <c r="S303" s="154">
        <v>0</v>
      </c>
      <c r="T303" s="154">
        <v>0</v>
      </c>
      <c r="U303" s="154">
        <v>0</v>
      </c>
      <c r="V303" s="154">
        <v>0</v>
      </c>
      <c r="W303" s="154">
        <v>0</v>
      </c>
      <c r="X303" s="154">
        <v>0</v>
      </c>
      <c r="Y303" s="155">
        <v>0</v>
      </c>
      <c r="Z303" s="154">
        <v>0</v>
      </c>
      <c r="AA303" s="154">
        <v>0</v>
      </c>
      <c r="AB303" s="155">
        <v>0</v>
      </c>
      <c r="AC303" s="154">
        <v>0</v>
      </c>
      <c r="AD303" s="154">
        <v>0</v>
      </c>
      <c r="AE303" s="154">
        <v>0</v>
      </c>
      <c r="AF303" s="154">
        <v>0</v>
      </c>
      <c r="AG303" s="154">
        <v>0</v>
      </c>
      <c r="AH303" s="154">
        <v>0</v>
      </c>
      <c r="AI303" s="154">
        <v>0</v>
      </c>
      <c r="AJ303" s="154">
        <v>0</v>
      </c>
      <c r="AK303" s="154">
        <v>0</v>
      </c>
      <c r="AL303" s="154">
        <v>0</v>
      </c>
      <c r="AM303" s="154">
        <v>0</v>
      </c>
      <c r="AN303" s="154">
        <v>0</v>
      </c>
      <c r="AO303" s="154">
        <v>0</v>
      </c>
      <c r="AP303" s="154">
        <v>0</v>
      </c>
      <c r="AQ303" s="154">
        <v>0</v>
      </c>
      <c r="AR303" s="154">
        <v>0</v>
      </c>
      <c r="AS303" s="154">
        <v>0</v>
      </c>
      <c r="AT303" s="154">
        <f t="shared" si="53"/>
        <v>0</v>
      </c>
      <c r="AU303" s="154">
        <f t="shared" si="54"/>
        <v>0</v>
      </c>
      <c r="AV303" s="154">
        <f t="shared" si="55"/>
        <v>0</v>
      </c>
      <c r="AW303" s="155">
        <f t="shared" si="56"/>
        <v>0</v>
      </c>
      <c r="AX303" s="154">
        <f t="shared" si="57"/>
        <v>0</v>
      </c>
      <c r="AY303" s="154">
        <f t="shared" si="58"/>
        <v>0</v>
      </c>
      <c r="AZ303" s="154">
        <f t="shared" si="59"/>
        <v>0</v>
      </c>
    </row>
    <row r="304" spans="1:52" s="69" customFormat="1" ht="78.75">
      <c r="A304" s="133" t="s">
        <v>175</v>
      </c>
      <c r="B304" s="142" t="s">
        <v>1102</v>
      </c>
      <c r="C304" s="146" t="s">
        <v>1103</v>
      </c>
      <c r="D304" s="155">
        <v>0</v>
      </c>
      <c r="E304" s="154">
        <v>0</v>
      </c>
      <c r="F304" s="154">
        <v>1.575</v>
      </c>
      <c r="G304" s="154">
        <v>0</v>
      </c>
      <c r="H304" s="154">
        <v>0</v>
      </c>
      <c r="I304" s="154">
        <v>0</v>
      </c>
      <c r="J304" s="154">
        <v>0</v>
      </c>
      <c r="K304" s="154">
        <v>0</v>
      </c>
      <c r="L304" s="154">
        <v>0</v>
      </c>
      <c r="M304" s="154">
        <v>0</v>
      </c>
      <c r="N304" s="154">
        <v>0</v>
      </c>
      <c r="O304" s="154">
        <v>0</v>
      </c>
      <c r="P304" s="154">
        <v>0</v>
      </c>
      <c r="Q304" s="154">
        <v>0</v>
      </c>
      <c r="R304" s="154">
        <v>0</v>
      </c>
      <c r="S304" s="154">
        <v>0</v>
      </c>
      <c r="T304" s="154">
        <v>0</v>
      </c>
      <c r="U304" s="154">
        <v>0</v>
      </c>
      <c r="V304" s="154">
        <v>0</v>
      </c>
      <c r="W304" s="154">
        <v>0</v>
      </c>
      <c r="X304" s="154">
        <v>0</v>
      </c>
      <c r="Y304" s="155">
        <v>0</v>
      </c>
      <c r="Z304" s="154">
        <v>0</v>
      </c>
      <c r="AA304" s="154">
        <v>1.575</v>
      </c>
      <c r="AB304" s="155">
        <v>0</v>
      </c>
      <c r="AC304" s="154">
        <v>0</v>
      </c>
      <c r="AD304" s="154">
        <v>0</v>
      </c>
      <c r="AE304" s="154">
        <v>0</v>
      </c>
      <c r="AF304" s="154">
        <v>0</v>
      </c>
      <c r="AG304" s="154">
        <v>0</v>
      </c>
      <c r="AH304" s="154">
        <v>0</v>
      </c>
      <c r="AI304" s="154">
        <v>0</v>
      </c>
      <c r="AJ304" s="154">
        <v>0</v>
      </c>
      <c r="AK304" s="154">
        <v>0</v>
      </c>
      <c r="AL304" s="154">
        <v>0</v>
      </c>
      <c r="AM304" s="154">
        <v>0</v>
      </c>
      <c r="AN304" s="154">
        <v>0</v>
      </c>
      <c r="AO304" s="154">
        <v>0</v>
      </c>
      <c r="AP304" s="154">
        <v>0</v>
      </c>
      <c r="AQ304" s="154">
        <v>0</v>
      </c>
      <c r="AR304" s="154">
        <v>0</v>
      </c>
      <c r="AS304" s="154">
        <v>0</v>
      </c>
      <c r="AT304" s="154">
        <f t="shared" si="53"/>
        <v>0</v>
      </c>
      <c r="AU304" s="154">
        <f t="shared" si="54"/>
        <v>0</v>
      </c>
      <c r="AV304" s="154">
        <f t="shared" si="55"/>
        <v>1.575</v>
      </c>
      <c r="AW304" s="155">
        <f t="shared" si="56"/>
        <v>0</v>
      </c>
      <c r="AX304" s="154">
        <f t="shared" si="57"/>
        <v>0</v>
      </c>
      <c r="AY304" s="154">
        <f t="shared" si="58"/>
        <v>0</v>
      </c>
      <c r="AZ304" s="154">
        <f t="shared" si="59"/>
        <v>0</v>
      </c>
    </row>
    <row r="305" spans="1:52" s="69" customFormat="1" ht="47.25">
      <c r="A305" s="133" t="s">
        <v>175</v>
      </c>
      <c r="B305" s="142" t="s">
        <v>1104</v>
      </c>
      <c r="C305" s="146" t="s">
        <v>1105</v>
      </c>
      <c r="D305" s="155">
        <v>0</v>
      </c>
      <c r="E305" s="154">
        <v>0</v>
      </c>
      <c r="F305" s="154">
        <v>0</v>
      </c>
      <c r="G305" s="154">
        <v>0</v>
      </c>
      <c r="H305" s="154">
        <v>0</v>
      </c>
      <c r="I305" s="154">
        <v>0</v>
      </c>
      <c r="J305" s="154">
        <v>0</v>
      </c>
      <c r="K305" s="154">
        <v>0</v>
      </c>
      <c r="L305" s="154">
        <v>0</v>
      </c>
      <c r="M305" s="154">
        <v>0</v>
      </c>
      <c r="N305" s="154">
        <v>0</v>
      </c>
      <c r="O305" s="154">
        <v>0</v>
      </c>
      <c r="P305" s="154">
        <v>0</v>
      </c>
      <c r="Q305" s="154">
        <v>0</v>
      </c>
      <c r="R305" s="154">
        <v>0</v>
      </c>
      <c r="S305" s="154">
        <v>0</v>
      </c>
      <c r="T305" s="154">
        <v>0</v>
      </c>
      <c r="U305" s="154">
        <v>0</v>
      </c>
      <c r="V305" s="154">
        <v>0</v>
      </c>
      <c r="W305" s="154">
        <v>0</v>
      </c>
      <c r="X305" s="154">
        <v>0</v>
      </c>
      <c r="Y305" s="155">
        <v>0</v>
      </c>
      <c r="Z305" s="154">
        <v>0</v>
      </c>
      <c r="AA305" s="154">
        <v>0</v>
      </c>
      <c r="AB305" s="155">
        <v>0</v>
      </c>
      <c r="AC305" s="154">
        <v>0</v>
      </c>
      <c r="AD305" s="154">
        <v>0</v>
      </c>
      <c r="AE305" s="154">
        <v>0</v>
      </c>
      <c r="AF305" s="154">
        <v>0</v>
      </c>
      <c r="AG305" s="154">
        <v>0</v>
      </c>
      <c r="AH305" s="154">
        <v>0</v>
      </c>
      <c r="AI305" s="154">
        <v>0</v>
      </c>
      <c r="AJ305" s="154">
        <v>0</v>
      </c>
      <c r="AK305" s="154">
        <v>0</v>
      </c>
      <c r="AL305" s="154">
        <v>0</v>
      </c>
      <c r="AM305" s="154">
        <v>0</v>
      </c>
      <c r="AN305" s="154">
        <v>0</v>
      </c>
      <c r="AO305" s="154">
        <v>0</v>
      </c>
      <c r="AP305" s="154">
        <v>0</v>
      </c>
      <c r="AQ305" s="154">
        <v>0</v>
      </c>
      <c r="AR305" s="154">
        <v>0</v>
      </c>
      <c r="AS305" s="154">
        <v>0</v>
      </c>
      <c r="AT305" s="154">
        <f t="shared" si="53"/>
        <v>0</v>
      </c>
      <c r="AU305" s="154">
        <f t="shared" si="54"/>
        <v>0</v>
      </c>
      <c r="AV305" s="154">
        <f t="shared" si="55"/>
        <v>0</v>
      </c>
      <c r="AW305" s="155">
        <f t="shared" si="56"/>
        <v>0</v>
      </c>
      <c r="AX305" s="154">
        <f t="shared" si="57"/>
        <v>0</v>
      </c>
      <c r="AY305" s="154">
        <f t="shared" si="58"/>
        <v>0</v>
      </c>
      <c r="AZ305" s="154">
        <f t="shared" si="59"/>
        <v>0</v>
      </c>
    </row>
    <row r="306" spans="1:52" s="69" customFormat="1" ht="110.25">
      <c r="A306" s="133" t="s">
        <v>175</v>
      </c>
      <c r="B306" s="142" t="s">
        <v>1106</v>
      </c>
      <c r="C306" s="146" t="s">
        <v>1107</v>
      </c>
      <c r="D306" s="155">
        <v>0</v>
      </c>
      <c r="E306" s="154">
        <v>0</v>
      </c>
      <c r="F306" s="154">
        <v>0</v>
      </c>
      <c r="G306" s="154">
        <v>0</v>
      </c>
      <c r="H306" s="154">
        <v>0</v>
      </c>
      <c r="I306" s="154">
        <v>0</v>
      </c>
      <c r="J306" s="154">
        <v>0</v>
      </c>
      <c r="K306" s="154">
        <v>0</v>
      </c>
      <c r="L306" s="154">
        <v>0</v>
      </c>
      <c r="M306" s="154">
        <v>0</v>
      </c>
      <c r="N306" s="154">
        <v>0</v>
      </c>
      <c r="O306" s="154">
        <v>0</v>
      </c>
      <c r="P306" s="154">
        <v>0</v>
      </c>
      <c r="Q306" s="154">
        <v>0</v>
      </c>
      <c r="R306" s="154">
        <v>0</v>
      </c>
      <c r="S306" s="154">
        <v>0</v>
      </c>
      <c r="T306" s="154">
        <v>0</v>
      </c>
      <c r="U306" s="154">
        <v>0</v>
      </c>
      <c r="V306" s="154">
        <v>0</v>
      </c>
      <c r="W306" s="154">
        <v>0</v>
      </c>
      <c r="X306" s="154">
        <v>0</v>
      </c>
      <c r="Y306" s="155">
        <v>0</v>
      </c>
      <c r="Z306" s="154">
        <v>0</v>
      </c>
      <c r="AA306" s="154">
        <v>0</v>
      </c>
      <c r="AB306" s="155">
        <v>0</v>
      </c>
      <c r="AC306" s="154">
        <v>0</v>
      </c>
      <c r="AD306" s="154">
        <v>0</v>
      </c>
      <c r="AE306" s="154">
        <v>0</v>
      </c>
      <c r="AF306" s="154">
        <v>0</v>
      </c>
      <c r="AG306" s="154">
        <v>0</v>
      </c>
      <c r="AH306" s="154">
        <v>0</v>
      </c>
      <c r="AI306" s="154">
        <v>0</v>
      </c>
      <c r="AJ306" s="154">
        <v>0</v>
      </c>
      <c r="AK306" s="154">
        <v>0</v>
      </c>
      <c r="AL306" s="154">
        <v>0</v>
      </c>
      <c r="AM306" s="154">
        <v>0</v>
      </c>
      <c r="AN306" s="154">
        <v>0</v>
      </c>
      <c r="AO306" s="154">
        <v>0</v>
      </c>
      <c r="AP306" s="154">
        <v>0</v>
      </c>
      <c r="AQ306" s="154">
        <v>0</v>
      </c>
      <c r="AR306" s="154">
        <v>0</v>
      </c>
      <c r="AS306" s="154">
        <v>0</v>
      </c>
      <c r="AT306" s="154">
        <f t="shared" si="53"/>
        <v>0</v>
      </c>
      <c r="AU306" s="154">
        <f t="shared" si="54"/>
        <v>0</v>
      </c>
      <c r="AV306" s="154">
        <f t="shared" si="55"/>
        <v>0</v>
      </c>
      <c r="AW306" s="155">
        <f t="shared" si="56"/>
        <v>0</v>
      </c>
      <c r="AX306" s="154">
        <f t="shared" si="57"/>
        <v>0</v>
      </c>
      <c r="AY306" s="154">
        <f t="shared" si="58"/>
        <v>0</v>
      </c>
      <c r="AZ306" s="154">
        <f t="shared" si="59"/>
        <v>0</v>
      </c>
    </row>
    <row r="307" spans="1:52" s="69" customFormat="1" ht="47.25">
      <c r="A307" s="133" t="s">
        <v>175</v>
      </c>
      <c r="B307" s="142" t="s">
        <v>1108</v>
      </c>
      <c r="C307" s="146" t="s">
        <v>1109</v>
      </c>
      <c r="D307" s="155">
        <v>0</v>
      </c>
      <c r="E307" s="154">
        <v>0</v>
      </c>
      <c r="F307" s="154">
        <v>0.65</v>
      </c>
      <c r="G307" s="154">
        <v>0</v>
      </c>
      <c r="H307" s="154">
        <v>0</v>
      </c>
      <c r="I307" s="154">
        <v>0</v>
      </c>
      <c r="J307" s="154">
        <v>0</v>
      </c>
      <c r="K307" s="154">
        <v>0</v>
      </c>
      <c r="L307" s="154">
        <v>0</v>
      </c>
      <c r="M307" s="154">
        <v>0</v>
      </c>
      <c r="N307" s="154">
        <v>0</v>
      </c>
      <c r="O307" s="154">
        <v>0</v>
      </c>
      <c r="P307" s="154">
        <v>0</v>
      </c>
      <c r="Q307" s="154">
        <v>0</v>
      </c>
      <c r="R307" s="154">
        <v>0</v>
      </c>
      <c r="S307" s="154">
        <v>0</v>
      </c>
      <c r="T307" s="154">
        <v>0</v>
      </c>
      <c r="U307" s="154">
        <v>0</v>
      </c>
      <c r="V307" s="154">
        <v>0</v>
      </c>
      <c r="W307" s="154">
        <v>0</v>
      </c>
      <c r="X307" s="154">
        <v>0</v>
      </c>
      <c r="Y307" s="155">
        <v>0</v>
      </c>
      <c r="Z307" s="154">
        <v>0</v>
      </c>
      <c r="AA307" s="154">
        <v>0.65</v>
      </c>
      <c r="AB307" s="155">
        <v>0</v>
      </c>
      <c r="AC307" s="154">
        <v>0</v>
      </c>
      <c r="AD307" s="154">
        <v>0</v>
      </c>
      <c r="AE307" s="154">
        <v>0</v>
      </c>
      <c r="AF307" s="154">
        <v>0</v>
      </c>
      <c r="AG307" s="154">
        <v>0</v>
      </c>
      <c r="AH307" s="154">
        <v>0</v>
      </c>
      <c r="AI307" s="154">
        <v>0</v>
      </c>
      <c r="AJ307" s="154">
        <v>0</v>
      </c>
      <c r="AK307" s="154">
        <v>0</v>
      </c>
      <c r="AL307" s="154">
        <v>0</v>
      </c>
      <c r="AM307" s="154">
        <v>0</v>
      </c>
      <c r="AN307" s="154">
        <v>0</v>
      </c>
      <c r="AO307" s="154">
        <v>0</v>
      </c>
      <c r="AP307" s="154">
        <v>0</v>
      </c>
      <c r="AQ307" s="154">
        <v>0</v>
      </c>
      <c r="AR307" s="154">
        <v>0</v>
      </c>
      <c r="AS307" s="154">
        <v>0</v>
      </c>
      <c r="AT307" s="154">
        <f t="shared" si="53"/>
        <v>0</v>
      </c>
      <c r="AU307" s="154">
        <f t="shared" si="54"/>
        <v>0</v>
      </c>
      <c r="AV307" s="154">
        <f t="shared" si="55"/>
        <v>0.65</v>
      </c>
      <c r="AW307" s="155">
        <f t="shared" si="56"/>
        <v>0</v>
      </c>
      <c r="AX307" s="154">
        <f t="shared" si="57"/>
        <v>0</v>
      </c>
      <c r="AY307" s="154">
        <f t="shared" si="58"/>
        <v>0</v>
      </c>
      <c r="AZ307" s="154">
        <f t="shared" si="59"/>
        <v>0</v>
      </c>
    </row>
    <row r="308" spans="1:52" s="69" customFormat="1" ht="126">
      <c r="A308" s="133" t="s">
        <v>175</v>
      </c>
      <c r="B308" s="142" t="s">
        <v>1110</v>
      </c>
      <c r="C308" s="146" t="s">
        <v>1111</v>
      </c>
      <c r="D308" s="155">
        <v>0</v>
      </c>
      <c r="E308" s="154">
        <v>0</v>
      </c>
      <c r="F308" s="154">
        <v>0</v>
      </c>
      <c r="G308" s="154">
        <v>0</v>
      </c>
      <c r="H308" s="154">
        <v>0</v>
      </c>
      <c r="I308" s="154">
        <v>0</v>
      </c>
      <c r="J308" s="154">
        <v>0</v>
      </c>
      <c r="K308" s="154">
        <v>0</v>
      </c>
      <c r="L308" s="154">
        <v>0</v>
      </c>
      <c r="M308" s="154">
        <v>0</v>
      </c>
      <c r="N308" s="154">
        <v>0</v>
      </c>
      <c r="O308" s="154">
        <v>0</v>
      </c>
      <c r="P308" s="154">
        <v>0</v>
      </c>
      <c r="Q308" s="154">
        <v>0</v>
      </c>
      <c r="R308" s="154">
        <v>0</v>
      </c>
      <c r="S308" s="154">
        <v>0</v>
      </c>
      <c r="T308" s="154">
        <v>0</v>
      </c>
      <c r="U308" s="154">
        <v>0</v>
      </c>
      <c r="V308" s="154">
        <v>0</v>
      </c>
      <c r="W308" s="154">
        <v>0</v>
      </c>
      <c r="X308" s="154">
        <v>0</v>
      </c>
      <c r="Y308" s="155">
        <v>0</v>
      </c>
      <c r="Z308" s="154">
        <v>0</v>
      </c>
      <c r="AA308" s="154">
        <v>0</v>
      </c>
      <c r="AB308" s="155">
        <v>0</v>
      </c>
      <c r="AC308" s="154">
        <v>0</v>
      </c>
      <c r="AD308" s="154">
        <v>0</v>
      </c>
      <c r="AE308" s="154">
        <v>0</v>
      </c>
      <c r="AF308" s="154">
        <v>0</v>
      </c>
      <c r="AG308" s="154">
        <v>0</v>
      </c>
      <c r="AH308" s="154">
        <v>0</v>
      </c>
      <c r="AI308" s="154">
        <v>0</v>
      </c>
      <c r="AJ308" s="154">
        <v>0</v>
      </c>
      <c r="AK308" s="154">
        <v>0</v>
      </c>
      <c r="AL308" s="154">
        <v>0</v>
      </c>
      <c r="AM308" s="154">
        <v>0</v>
      </c>
      <c r="AN308" s="154">
        <v>0</v>
      </c>
      <c r="AO308" s="154">
        <v>0</v>
      </c>
      <c r="AP308" s="154">
        <v>0</v>
      </c>
      <c r="AQ308" s="154">
        <v>0</v>
      </c>
      <c r="AR308" s="154">
        <v>0</v>
      </c>
      <c r="AS308" s="154">
        <v>0</v>
      </c>
      <c r="AT308" s="154">
        <f t="shared" si="53"/>
        <v>0</v>
      </c>
      <c r="AU308" s="154">
        <f t="shared" si="54"/>
        <v>0</v>
      </c>
      <c r="AV308" s="154">
        <f t="shared" si="55"/>
        <v>0</v>
      </c>
      <c r="AW308" s="155">
        <f t="shared" si="56"/>
        <v>0</v>
      </c>
      <c r="AX308" s="154">
        <f t="shared" si="57"/>
        <v>0</v>
      </c>
      <c r="AY308" s="154">
        <f t="shared" si="58"/>
        <v>0</v>
      </c>
      <c r="AZ308" s="154">
        <f t="shared" si="59"/>
        <v>0</v>
      </c>
    </row>
    <row r="309" spans="1:52" s="69" customFormat="1" ht="78.75">
      <c r="A309" s="133" t="s">
        <v>175</v>
      </c>
      <c r="B309" s="142" t="s">
        <v>1112</v>
      </c>
      <c r="C309" s="146" t="s">
        <v>1113</v>
      </c>
      <c r="D309" s="155">
        <v>0</v>
      </c>
      <c r="E309" s="154">
        <v>0</v>
      </c>
      <c r="F309" s="154">
        <v>0</v>
      </c>
      <c r="G309" s="154">
        <v>0</v>
      </c>
      <c r="H309" s="154">
        <v>0</v>
      </c>
      <c r="I309" s="154">
        <v>0</v>
      </c>
      <c r="J309" s="154">
        <v>0</v>
      </c>
      <c r="K309" s="154">
        <v>0</v>
      </c>
      <c r="L309" s="154">
        <v>0</v>
      </c>
      <c r="M309" s="154">
        <v>0</v>
      </c>
      <c r="N309" s="154">
        <v>0</v>
      </c>
      <c r="O309" s="154">
        <v>0</v>
      </c>
      <c r="P309" s="154">
        <v>0</v>
      </c>
      <c r="Q309" s="154">
        <v>0</v>
      </c>
      <c r="R309" s="154">
        <v>0</v>
      </c>
      <c r="S309" s="154">
        <v>0</v>
      </c>
      <c r="T309" s="154">
        <v>0</v>
      </c>
      <c r="U309" s="154">
        <v>0</v>
      </c>
      <c r="V309" s="154">
        <v>0</v>
      </c>
      <c r="W309" s="154">
        <v>0</v>
      </c>
      <c r="X309" s="154">
        <v>0</v>
      </c>
      <c r="Y309" s="155">
        <v>0</v>
      </c>
      <c r="Z309" s="154">
        <v>0</v>
      </c>
      <c r="AA309" s="154">
        <v>0</v>
      </c>
      <c r="AB309" s="155">
        <v>0</v>
      </c>
      <c r="AC309" s="154">
        <v>0</v>
      </c>
      <c r="AD309" s="154">
        <v>0</v>
      </c>
      <c r="AE309" s="154">
        <v>0</v>
      </c>
      <c r="AF309" s="154">
        <v>0</v>
      </c>
      <c r="AG309" s="154">
        <v>0</v>
      </c>
      <c r="AH309" s="154">
        <v>0</v>
      </c>
      <c r="AI309" s="154">
        <v>0</v>
      </c>
      <c r="AJ309" s="154">
        <v>0</v>
      </c>
      <c r="AK309" s="154">
        <v>0</v>
      </c>
      <c r="AL309" s="154">
        <v>0</v>
      </c>
      <c r="AM309" s="154">
        <v>0</v>
      </c>
      <c r="AN309" s="154">
        <v>0</v>
      </c>
      <c r="AO309" s="154">
        <v>0</v>
      </c>
      <c r="AP309" s="154">
        <v>0</v>
      </c>
      <c r="AQ309" s="154">
        <v>0</v>
      </c>
      <c r="AR309" s="154">
        <v>0</v>
      </c>
      <c r="AS309" s="154">
        <v>0</v>
      </c>
      <c r="AT309" s="154">
        <f t="shared" si="53"/>
        <v>0</v>
      </c>
      <c r="AU309" s="154">
        <f t="shared" si="54"/>
        <v>0</v>
      </c>
      <c r="AV309" s="154">
        <f t="shared" si="55"/>
        <v>0</v>
      </c>
      <c r="AW309" s="155">
        <f t="shared" si="56"/>
        <v>0</v>
      </c>
      <c r="AX309" s="154">
        <f t="shared" si="57"/>
        <v>0</v>
      </c>
      <c r="AY309" s="154">
        <f t="shared" si="58"/>
        <v>0</v>
      </c>
      <c r="AZ309" s="154">
        <f t="shared" si="59"/>
        <v>0</v>
      </c>
    </row>
    <row r="310" spans="1:52" s="69" customFormat="1" ht="94.5">
      <c r="A310" s="133" t="s">
        <v>175</v>
      </c>
      <c r="B310" s="142" t="s">
        <v>1114</v>
      </c>
      <c r="C310" s="146" t="s">
        <v>1115</v>
      </c>
      <c r="D310" s="155">
        <v>0</v>
      </c>
      <c r="E310" s="154">
        <v>0</v>
      </c>
      <c r="F310" s="154">
        <v>0</v>
      </c>
      <c r="G310" s="154">
        <v>0</v>
      </c>
      <c r="H310" s="154">
        <v>0</v>
      </c>
      <c r="I310" s="154">
        <v>0</v>
      </c>
      <c r="J310" s="154">
        <v>0</v>
      </c>
      <c r="K310" s="154">
        <v>0</v>
      </c>
      <c r="L310" s="154">
        <v>0</v>
      </c>
      <c r="M310" s="154">
        <v>0</v>
      </c>
      <c r="N310" s="154">
        <v>0</v>
      </c>
      <c r="O310" s="154">
        <v>0</v>
      </c>
      <c r="P310" s="154">
        <v>0</v>
      </c>
      <c r="Q310" s="154">
        <v>0</v>
      </c>
      <c r="R310" s="154">
        <v>0</v>
      </c>
      <c r="S310" s="154">
        <v>0</v>
      </c>
      <c r="T310" s="154">
        <v>0</v>
      </c>
      <c r="U310" s="154">
        <v>0</v>
      </c>
      <c r="V310" s="154">
        <v>0</v>
      </c>
      <c r="W310" s="154">
        <v>0</v>
      </c>
      <c r="X310" s="154">
        <v>0</v>
      </c>
      <c r="Y310" s="155">
        <v>0</v>
      </c>
      <c r="Z310" s="154">
        <v>0</v>
      </c>
      <c r="AA310" s="154">
        <v>0</v>
      </c>
      <c r="AB310" s="155">
        <v>0</v>
      </c>
      <c r="AC310" s="154">
        <v>0</v>
      </c>
      <c r="AD310" s="154">
        <v>0</v>
      </c>
      <c r="AE310" s="154">
        <v>0</v>
      </c>
      <c r="AF310" s="154">
        <v>0</v>
      </c>
      <c r="AG310" s="154">
        <v>0</v>
      </c>
      <c r="AH310" s="154">
        <v>0</v>
      </c>
      <c r="AI310" s="154">
        <v>0</v>
      </c>
      <c r="AJ310" s="154">
        <v>0</v>
      </c>
      <c r="AK310" s="154">
        <v>0</v>
      </c>
      <c r="AL310" s="154">
        <v>0</v>
      </c>
      <c r="AM310" s="154">
        <v>0</v>
      </c>
      <c r="AN310" s="154">
        <v>0</v>
      </c>
      <c r="AO310" s="154">
        <v>0</v>
      </c>
      <c r="AP310" s="154">
        <v>0</v>
      </c>
      <c r="AQ310" s="154">
        <v>0</v>
      </c>
      <c r="AR310" s="154">
        <v>0</v>
      </c>
      <c r="AS310" s="154">
        <v>0</v>
      </c>
      <c r="AT310" s="154">
        <f t="shared" si="53"/>
        <v>0</v>
      </c>
      <c r="AU310" s="154">
        <f t="shared" si="54"/>
        <v>0</v>
      </c>
      <c r="AV310" s="154">
        <f t="shared" si="55"/>
        <v>0</v>
      </c>
      <c r="AW310" s="155">
        <f t="shared" si="56"/>
        <v>0</v>
      </c>
      <c r="AX310" s="154">
        <f t="shared" si="57"/>
        <v>0</v>
      </c>
      <c r="AY310" s="154">
        <f t="shared" si="58"/>
        <v>0</v>
      </c>
      <c r="AZ310" s="154">
        <f t="shared" si="59"/>
        <v>0</v>
      </c>
    </row>
    <row r="311" spans="1:52" s="69" customFormat="1" ht="47.25">
      <c r="A311" s="133" t="s">
        <v>175</v>
      </c>
      <c r="B311" s="142" t="s">
        <v>1116</v>
      </c>
      <c r="C311" s="146" t="s">
        <v>1117</v>
      </c>
      <c r="D311" s="155">
        <v>0</v>
      </c>
      <c r="E311" s="154">
        <v>0</v>
      </c>
      <c r="F311" s="154">
        <v>4</v>
      </c>
      <c r="G311" s="154">
        <v>0</v>
      </c>
      <c r="H311" s="154">
        <v>0</v>
      </c>
      <c r="I311" s="154">
        <v>0</v>
      </c>
      <c r="J311" s="154">
        <v>0</v>
      </c>
      <c r="K311" s="154">
        <v>0</v>
      </c>
      <c r="L311" s="154">
        <v>0</v>
      </c>
      <c r="M311" s="154">
        <v>0</v>
      </c>
      <c r="N311" s="154">
        <v>0</v>
      </c>
      <c r="O311" s="154">
        <v>0</v>
      </c>
      <c r="P311" s="154">
        <v>0</v>
      </c>
      <c r="Q311" s="154">
        <v>0</v>
      </c>
      <c r="R311" s="154">
        <v>0</v>
      </c>
      <c r="S311" s="154">
        <v>0</v>
      </c>
      <c r="T311" s="154">
        <v>0</v>
      </c>
      <c r="U311" s="154">
        <v>0</v>
      </c>
      <c r="V311" s="154">
        <v>0</v>
      </c>
      <c r="W311" s="154">
        <v>0</v>
      </c>
      <c r="X311" s="154">
        <v>0</v>
      </c>
      <c r="Y311" s="155">
        <v>0</v>
      </c>
      <c r="Z311" s="154">
        <v>0</v>
      </c>
      <c r="AA311" s="154">
        <v>0</v>
      </c>
      <c r="AB311" s="155">
        <v>0</v>
      </c>
      <c r="AC311" s="154">
        <v>0</v>
      </c>
      <c r="AD311" s="154">
        <v>0</v>
      </c>
      <c r="AE311" s="154">
        <v>0</v>
      </c>
      <c r="AF311" s="154">
        <v>0</v>
      </c>
      <c r="AG311" s="154">
        <v>0</v>
      </c>
      <c r="AH311" s="154">
        <v>4</v>
      </c>
      <c r="AI311" s="154">
        <v>0</v>
      </c>
      <c r="AJ311" s="154">
        <v>0</v>
      </c>
      <c r="AK311" s="154">
        <v>0</v>
      </c>
      <c r="AL311" s="154">
        <v>0</v>
      </c>
      <c r="AM311" s="154">
        <v>0</v>
      </c>
      <c r="AN311" s="154">
        <v>0</v>
      </c>
      <c r="AO311" s="154">
        <v>0</v>
      </c>
      <c r="AP311" s="154">
        <v>0</v>
      </c>
      <c r="AQ311" s="154">
        <v>0</v>
      </c>
      <c r="AR311" s="154">
        <v>0</v>
      </c>
      <c r="AS311" s="154">
        <v>0</v>
      </c>
      <c r="AT311" s="154">
        <f t="shared" si="53"/>
        <v>0</v>
      </c>
      <c r="AU311" s="154">
        <f t="shared" si="54"/>
        <v>0</v>
      </c>
      <c r="AV311" s="154">
        <f t="shared" si="55"/>
        <v>4</v>
      </c>
      <c r="AW311" s="155">
        <f t="shared" si="56"/>
        <v>0</v>
      </c>
      <c r="AX311" s="154">
        <f t="shared" si="57"/>
        <v>0</v>
      </c>
      <c r="AY311" s="154">
        <f t="shared" si="58"/>
        <v>0</v>
      </c>
      <c r="AZ311" s="154">
        <f t="shared" si="59"/>
        <v>0</v>
      </c>
    </row>
    <row r="312" spans="1:52" s="69" customFormat="1" ht="63">
      <c r="A312" s="133" t="s">
        <v>175</v>
      </c>
      <c r="B312" s="142" t="s">
        <v>1118</v>
      </c>
      <c r="C312" s="146" t="s">
        <v>1119</v>
      </c>
      <c r="D312" s="155">
        <v>0</v>
      </c>
      <c r="E312" s="154">
        <v>0</v>
      </c>
      <c r="F312" s="154">
        <v>1.9590000000000001</v>
      </c>
      <c r="G312" s="154">
        <v>0</v>
      </c>
      <c r="H312" s="154">
        <v>0</v>
      </c>
      <c r="I312" s="154">
        <v>0</v>
      </c>
      <c r="J312" s="154">
        <v>0</v>
      </c>
      <c r="K312" s="154">
        <v>0</v>
      </c>
      <c r="L312" s="154">
        <v>0</v>
      </c>
      <c r="M312" s="154">
        <v>0</v>
      </c>
      <c r="N312" s="154">
        <v>0</v>
      </c>
      <c r="O312" s="154">
        <v>0</v>
      </c>
      <c r="P312" s="154">
        <v>0</v>
      </c>
      <c r="Q312" s="154">
        <v>0</v>
      </c>
      <c r="R312" s="154">
        <v>0</v>
      </c>
      <c r="S312" s="154">
        <v>0</v>
      </c>
      <c r="T312" s="154">
        <v>0</v>
      </c>
      <c r="U312" s="154">
        <v>0</v>
      </c>
      <c r="V312" s="154">
        <v>0</v>
      </c>
      <c r="W312" s="154">
        <v>0</v>
      </c>
      <c r="X312" s="154">
        <v>0</v>
      </c>
      <c r="Y312" s="155">
        <v>0</v>
      </c>
      <c r="Z312" s="154">
        <v>0</v>
      </c>
      <c r="AA312" s="154">
        <v>1.9590000000000001</v>
      </c>
      <c r="AB312" s="155">
        <v>0</v>
      </c>
      <c r="AC312" s="154">
        <v>0</v>
      </c>
      <c r="AD312" s="154">
        <v>0</v>
      </c>
      <c r="AE312" s="154">
        <v>0</v>
      </c>
      <c r="AF312" s="154">
        <v>0</v>
      </c>
      <c r="AG312" s="154">
        <v>0</v>
      </c>
      <c r="AH312" s="154">
        <v>0</v>
      </c>
      <c r="AI312" s="154">
        <v>0</v>
      </c>
      <c r="AJ312" s="154">
        <v>0</v>
      </c>
      <c r="AK312" s="154">
        <v>0</v>
      </c>
      <c r="AL312" s="154">
        <v>0</v>
      </c>
      <c r="AM312" s="154">
        <v>0</v>
      </c>
      <c r="AN312" s="154">
        <v>0</v>
      </c>
      <c r="AO312" s="154">
        <v>0</v>
      </c>
      <c r="AP312" s="154">
        <v>0</v>
      </c>
      <c r="AQ312" s="154">
        <v>0</v>
      </c>
      <c r="AR312" s="154">
        <v>0</v>
      </c>
      <c r="AS312" s="154">
        <v>0</v>
      </c>
      <c r="AT312" s="154">
        <f t="shared" si="53"/>
        <v>0</v>
      </c>
      <c r="AU312" s="154">
        <f t="shared" si="54"/>
        <v>0</v>
      </c>
      <c r="AV312" s="154">
        <f t="shared" si="55"/>
        <v>1.9590000000000001</v>
      </c>
      <c r="AW312" s="155">
        <f t="shared" si="56"/>
        <v>0</v>
      </c>
      <c r="AX312" s="154">
        <f t="shared" si="57"/>
        <v>0</v>
      </c>
      <c r="AY312" s="154">
        <f t="shared" si="58"/>
        <v>0</v>
      </c>
      <c r="AZ312" s="154">
        <f t="shared" si="59"/>
        <v>0</v>
      </c>
    </row>
    <row r="313" spans="1:52" s="69" customFormat="1" ht="47.25">
      <c r="A313" s="133" t="s">
        <v>175</v>
      </c>
      <c r="B313" s="142" t="s">
        <v>1120</v>
      </c>
      <c r="C313" s="146" t="s">
        <v>1121</v>
      </c>
      <c r="D313" s="155">
        <v>0</v>
      </c>
      <c r="E313" s="154">
        <v>0</v>
      </c>
      <c r="F313" s="154">
        <v>1.28</v>
      </c>
      <c r="G313" s="154">
        <v>0</v>
      </c>
      <c r="H313" s="154">
        <v>0</v>
      </c>
      <c r="I313" s="154">
        <v>0</v>
      </c>
      <c r="J313" s="154">
        <v>0</v>
      </c>
      <c r="K313" s="154">
        <v>0</v>
      </c>
      <c r="L313" s="154">
        <v>0</v>
      </c>
      <c r="M313" s="154">
        <v>0</v>
      </c>
      <c r="N313" s="154">
        <v>0</v>
      </c>
      <c r="O313" s="154">
        <v>0</v>
      </c>
      <c r="P313" s="154">
        <v>0</v>
      </c>
      <c r="Q313" s="154">
        <v>0</v>
      </c>
      <c r="R313" s="154">
        <v>0</v>
      </c>
      <c r="S313" s="154">
        <v>0</v>
      </c>
      <c r="T313" s="154">
        <v>0</v>
      </c>
      <c r="U313" s="154">
        <v>0</v>
      </c>
      <c r="V313" s="154">
        <v>0</v>
      </c>
      <c r="W313" s="154">
        <v>0</v>
      </c>
      <c r="X313" s="154">
        <v>0</v>
      </c>
      <c r="Y313" s="155">
        <v>0</v>
      </c>
      <c r="Z313" s="154">
        <v>0</v>
      </c>
      <c r="AA313" s="154">
        <v>1.28</v>
      </c>
      <c r="AB313" s="155">
        <v>0</v>
      </c>
      <c r="AC313" s="154">
        <v>0</v>
      </c>
      <c r="AD313" s="154">
        <v>0</v>
      </c>
      <c r="AE313" s="154">
        <v>0</v>
      </c>
      <c r="AF313" s="154">
        <v>0</v>
      </c>
      <c r="AG313" s="154">
        <v>0</v>
      </c>
      <c r="AH313" s="154">
        <v>0</v>
      </c>
      <c r="AI313" s="154">
        <v>0</v>
      </c>
      <c r="AJ313" s="154">
        <v>0</v>
      </c>
      <c r="AK313" s="154">
        <v>0</v>
      </c>
      <c r="AL313" s="154">
        <v>0</v>
      </c>
      <c r="AM313" s="154">
        <v>0</v>
      </c>
      <c r="AN313" s="154">
        <v>0</v>
      </c>
      <c r="AO313" s="154">
        <v>0</v>
      </c>
      <c r="AP313" s="154">
        <v>0</v>
      </c>
      <c r="AQ313" s="154">
        <v>0</v>
      </c>
      <c r="AR313" s="154">
        <v>0</v>
      </c>
      <c r="AS313" s="154">
        <v>0</v>
      </c>
      <c r="AT313" s="154">
        <f t="shared" si="53"/>
        <v>0</v>
      </c>
      <c r="AU313" s="154">
        <f t="shared" si="54"/>
        <v>0</v>
      </c>
      <c r="AV313" s="154">
        <f t="shared" si="55"/>
        <v>1.28</v>
      </c>
      <c r="AW313" s="155">
        <f t="shared" si="56"/>
        <v>0</v>
      </c>
      <c r="AX313" s="154">
        <f t="shared" si="57"/>
        <v>0</v>
      </c>
      <c r="AY313" s="154">
        <f t="shared" si="58"/>
        <v>0</v>
      </c>
      <c r="AZ313" s="154">
        <f t="shared" si="59"/>
        <v>0</v>
      </c>
    </row>
    <row r="314" spans="1:52" s="69" customFormat="1" ht="47.25">
      <c r="A314" s="133" t="s">
        <v>175</v>
      </c>
      <c r="B314" s="142" t="s">
        <v>1122</v>
      </c>
      <c r="C314" s="146" t="s">
        <v>1123</v>
      </c>
      <c r="D314" s="155">
        <v>0</v>
      </c>
      <c r="E314" s="154">
        <v>0</v>
      </c>
      <c r="F314" s="154">
        <v>0</v>
      </c>
      <c r="G314" s="154">
        <v>0</v>
      </c>
      <c r="H314" s="154">
        <v>0</v>
      </c>
      <c r="I314" s="154">
        <v>0</v>
      </c>
      <c r="J314" s="154">
        <v>0</v>
      </c>
      <c r="K314" s="154">
        <v>0</v>
      </c>
      <c r="L314" s="154">
        <v>0</v>
      </c>
      <c r="M314" s="154">
        <v>0</v>
      </c>
      <c r="N314" s="154">
        <v>0</v>
      </c>
      <c r="O314" s="154">
        <v>0</v>
      </c>
      <c r="P314" s="154">
        <v>0</v>
      </c>
      <c r="Q314" s="154">
        <v>0</v>
      </c>
      <c r="R314" s="154">
        <v>0</v>
      </c>
      <c r="S314" s="154">
        <v>0</v>
      </c>
      <c r="T314" s="154">
        <v>0</v>
      </c>
      <c r="U314" s="154">
        <v>0</v>
      </c>
      <c r="V314" s="154">
        <v>0</v>
      </c>
      <c r="W314" s="154">
        <v>0</v>
      </c>
      <c r="X314" s="154">
        <v>0</v>
      </c>
      <c r="Y314" s="155">
        <v>0</v>
      </c>
      <c r="Z314" s="154">
        <v>0</v>
      </c>
      <c r="AA314" s="154">
        <v>0</v>
      </c>
      <c r="AB314" s="155">
        <v>0</v>
      </c>
      <c r="AC314" s="154">
        <v>0</v>
      </c>
      <c r="AD314" s="154">
        <v>0</v>
      </c>
      <c r="AE314" s="154">
        <v>0</v>
      </c>
      <c r="AF314" s="154">
        <v>0</v>
      </c>
      <c r="AG314" s="154">
        <v>0</v>
      </c>
      <c r="AH314" s="154">
        <v>0</v>
      </c>
      <c r="AI314" s="154">
        <v>0</v>
      </c>
      <c r="AJ314" s="154">
        <v>0</v>
      </c>
      <c r="AK314" s="154">
        <v>0</v>
      </c>
      <c r="AL314" s="154">
        <v>0</v>
      </c>
      <c r="AM314" s="154">
        <v>0</v>
      </c>
      <c r="AN314" s="154">
        <v>0</v>
      </c>
      <c r="AO314" s="154">
        <v>0</v>
      </c>
      <c r="AP314" s="154">
        <v>0</v>
      </c>
      <c r="AQ314" s="154">
        <v>0</v>
      </c>
      <c r="AR314" s="154">
        <v>0</v>
      </c>
      <c r="AS314" s="154">
        <v>0</v>
      </c>
      <c r="AT314" s="154">
        <f t="shared" si="53"/>
        <v>0</v>
      </c>
      <c r="AU314" s="154">
        <f t="shared" si="54"/>
        <v>0</v>
      </c>
      <c r="AV314" s="154">
        <f t="shared" si="55"/>
        <v>0</v>
      </c>
      <c r="AW314" s="155">
        <f t="shared" si="56"/>
        <v>0</v>
      </c>
      <c r="AX314" s="154">
        <f t="shared" si="57"/>
        <v>0</v>
      </c>
      <c r="AY314" s="154">
        <f t="shared" si="58"/>
        <v>0</v>
      </c>
      <c r="AZ314" s="154">
        <f t="shared" si="59"/>
        <v>0</v>
      </c>
    </row>
    <row r="315" spans="1:52" s="69" customFormat="1" ht="63">
      <c r="A315" s="133" t="s">
        <v>175</v>
      </c>
      <c r="B315" s="142" t="s">
        <v>1124</v>
      </c>
      <c r="C315" s="146" t="s">
        <v>1125</v>
      </c>
      <c r="D315" s="155">
        <v>0</v>
      </c>
      <c r="E315" s="154">
        <v>0</v>
      </c>
      <c r="F315" s="154">
        <v>0</v>
      </c>
      <c r="G315" s="154">
        <v>0</v>
      </c>
      <c r="H315" s="154">
        <v>0</v>
      </c>
      <c r="I315" s="154">
        <v>0</v>
      </c>
      <c r="J315" s="154">
        <v>0</v>
      </c>
      <c r="K315" s="154">
        <v>0</v>
      </c>
      <c r="L315" s="154">
        <v>0</v>
      </c>
      <c r="M315" s="154">
        <v>0</v>
      </c>
      <c r="N315" s="154">
        <v>0</v>
      </c>
      <c r="O315" s="154">
        <v>0</v>
      </c>
      <c r="P315" s="154">
        <v>0</v>
      </c>
      <c r="Q315" s="154">
        <v>0</v>
      </c>
      <c r="R315" s="154">
        <v>0</v>
      </c>
      <c r="S315" s="154">
        <v>0</v>
      </c>
      <c r="T315" s="154">
        <v>0</v>
      </c>
      <c r="U315" s="154">
        <v>0</v>
      </c>
      <c r="V315" s="154">
        <v>0</v>
      </c>
      <c r="W315" s="154">
        <v>0</v>
      </c>
      <c r="X315" s="154">
        <v>0</v>
      </c>
      <c r="Y315" s="155">
        <v>0</v>
      </c>
      <c r="Z315" s="154">
        <v>0</v>
      </c>
      <c r="AA315" s="154">
        <v>0</v>
      </c>
      <c r="AB315" s="155">
        <v>0</v>
      </c>
      <c r="AC315" s="154">
        <v>0</v>
      </c>
      <c r="AD315" s="154">
        <v>0</v>
      </c>
      <c r="AE315" s="154">
        <v>0</v>
      </c>
      <c r="AF315" s="154">
        <v>0</v>
      </c>
      <c r="AG315" s="154">
        <v>0</v>
      </c>
      <c r="AH315" s="154">
        <v>0</v>
      </c>
      <c r="AI315" s="154">
        <v>0</v>
      </c>
      <c r="AJ315" s="154">
        <v>0</v>
      </c>
      <c r="AK315" s="154">
        <v>0</v>
      </c>
      <c r="AL315" s="154">
        <v>0</v>
      </c>
      <c r="AM315" s="154">
        <v>0</v>
      </c>
      <c r="AN315" s="154">
        <v>0</v>
      </c>
      <c r="AO315" s="154">
        <v>0</v>
      </c>
      <c r="AP315" s="154">
        <v>0</v>
      </c>
      <c r="AQ315" s="154">
        <v>0</v>
      </c>
      <c r="AR315" s="154">
        <v>0</v>
      </c>
      <c r="AS315" s="154">
        <v>0</v>
      </c>
      <c r="AT315" s="154">
        <f t="shared" si="53"/>
        <v>0</v>
      </c>
      <c r="AU315" s="154">
        <f t="shared" si="54"/>
        <v>0</v>
      </c>
      <c r="AV315" s="154">
        <f t="shared" si="55"/>
        <v>0</v>
      </c>
      <c r="AW315" s="155">
        <f t="shared" si="56"/>
        <v>0</v>
      </c>
      <c r="AX315" s="154">
        <f t="shared" si="57"/>
        <v>0</v>
      </c>
      <c r="AY315" s="154">
        <f t="shared" si="58"/>
        <v>0</v>
      </c>
      <c r="AZ315" s="154">
        <f t="shared" si="59"/>
        <v>0</v>
      </c>
    </row>
    <row r="316" spans="1:52" s="69" customFormat="1" ht="47.25">
      <c r="A316" s="133" t="s">
        <v>175</v>
      </c>
      <c r="B316" s="147" t="s">
        <v>1126</v>
      </c>
      <c r="C316" s="146" t="s">
        <v>1127</v>
      </c>
      <c r="D316" s="155">
        <v>0</v>
      </c>
      <c r="E316" s="154">
        <v>0</v>
      </c>
      <c r="F316" s="154">
        <v>0.72099999999999997</v>
      </c>
      <c r="G316" s="154">
        <v>0</v>
      </c>
      <c r="H316" s="154">
        <v>0</v>
      </c>
      <c r="I316" s="154">
        <v>0</v>
      </c>
      <c r="J316" s="154">
        <v>0</v>
      </c>
      <c r="K316" s="154">
        <v>0</v>
      </c>
      <c r="L316" s="154">
        <v>0</v>
      </c>
      <c r="M316" s="154">
        <v>0</v>
      </c>
      <c r="N316" s="154">
        <v>0</v>
      </c>
      <c r="O316" s="154">
        <v>0</v>
      </c>
      <c r="P316" s="154">
        <v>0</v>
      </c>
      <c r="Q316" s="154">
        <v>0</v>
      </c>
      <c r="R316" s="154">
        <v>0</v>
      </c>
      <c r="S316" s="154">
        <v>0</v>
      </c>
      <c r="T316" s="154">
        <v>0</v>
      </c>
      <c r="U316" s="154">
        <v>0</v>
      </c>
      <c r="V316" s="154">
        <v>0</v>
      </c>
      <c r="W316" s="154">
        <v>0</v>
      </c>
      <c r="X316" s="154">
        <v>0</v>
      </c>
      <c r="Y316" s="155">
        <v>0</v>
      </c>
      <c r="Z316" s="154">
        <v>0</v>
      </c>
      <c r="AA316" s="154">
        <v>0.72099999999999997</v>
      </c>
      <c r="AB316" s="155">
        <v>0</v>
      </c>
      <c r="AC316" s="154">
        <v>0</v>
      </c>
      <c r="AD316" s="154">
        <v>0</v>
      </c>
      <c r="AE316" s="154">
        <v>0</v>
      </c>
      <c r="AF316" s="154">
        <v>0</v>
      </c>
      <c r="AG316" s="154">
        <v>0</v>
      </c>
      <c r="AH316" s="154">
        <v>0</v>
      </c>
      <c r="AI316" s="154">
        <v>0</v>
      </c>
      <c r="AJ316" s="154">
        <v>0</v>
      </c>
      <c r="AK316" s="154">
        <v>0</v>
      </c>
      <c r="AL316" s="154">
        <v>0</v>
      </c>
      <c r="AM316" s="154">
        <v>0</v>
      </c>
      <c r="AN316" s="154">
        <v>0</v>
      </c>
      <c r="AO316" s="154">
        <v>0</v>
      </c>
      <c r="AP316" s="154">
        <v>0</v>
      </c>
      <c r="AQ316" s="154">
        <v>0</v>
      </c>
      <c r="AR316" s="154">
        <v>0</v>
      </c>
      <c r="AS316" s="154">
        <v>0</v>
      </c>
      <c r="AT316" s="154">
        <f t="shared" si="53"/>
        <v>0</v>
      </c>
      <c r="AU316" s="154">
        <f t="shared" si="54"/>
        <v>0</v>
      </c>
      <c r="AV316" s="154">
        <f t="shared" si="55"/>
        <v>0.72099999999999997</v>
      </c>
      <c r="AW316" s="155">
        <f t="shared" si="56"/>
        <v>0</v>
      </c>
      <c r="AX316" s="154">
        <f t="shared" si="57"/>
        <v>0</v>
      </c>
      <c r="AY316" s="154">
        <f t="shared" si="58"/>
        <v>0</v>
      </c>
      <c r="AZ316" s="154">
        <f t="shared" si="59"/>
        <v>0</v>
      </c>
    </row>
    <row r="317" spans="1:52" s="69" customFormat="1" ht="47.25">
      <c r="A317" s="133" t="s">
        <v>175</v>
      </c>
      <c r="B317" s="147" t="s">
        <v>1128</v>
      </c>
      <c r="C317" s="146" t="s">
        <v>1129</v>
      </c>
      <c r="D317" s="155">
        <v>0</v>
      </c>
      <c r="E317" s="154">
        <v>0</v>
      </c>
      <c r="F317" s="154">
        <v>0</v>
      </c>
      <c r="G317" s="154">
        <v>0</v>
      </c>
      <c r="H317" s="154">
        <v>0</v>
      </c>
      <c r="I317" s="154">
        <v>0</v>
      </c>
      <c r="J317" s="154">
        <v>0</v>
      </c>
      <c r="K317" s="154">
        <v>0</v>
      </c>
      <c r="L317" s="154">
        <v>0</v>
      </c>
      <c r="M317" s="154">
        <v>0</v>
      </c>
      <c r="N317" s="154">
        <v>0</v>
      </c>
      <c r="O317" s="154">
        <v>0</v>
      </c>
      <c r="P317" s="154">
        <v>0</v>
      </c>
      <c r="Q317" s="154">
        <v>0</v>
      </c>
      <c r="R317" s="154">
        <v>0</v>
      </c>
      <c r="S317" s="154">
        <v>0</v>
      </c>
      <c r="T317" s="154">
        <v>0</v>
      </c>
      <c r="U317" s="154">
        <v>0</v>
      </c>
      <c r="V317" s="154">
        <v>0</v>
      </c>
      <c r="W317" s="154">
        <v>0</v>
      </c>
      <c r="X317" s="154">
        <v>0</v>
      </c>
      <c r="Y317" s="155">
        <v>0</v>
      </c>
      <c r="Z317" s="154">
        <v>0</v>
      </c>
      <c r="AA317" s="154">
        <v>0</v>
      </c>
      <c r="AB317" s="155">
        <v>0</v>
      </c>
      <c r="AC317" s="154">
        <v>0</v>
      </c>
      <c r="AD317" s="154">
        <v>0</v>
      </c>
      <c r="AE317" s="154">
        <v>0</v>
      </c>
      <c r="AF317" s="154">
        <v>0</v>
      </c>
      <c r="AG317" s="154">
        <v>0</v>
      </c>
      <c r="AH317" s="154">
        <v>0</v>
      </c>
      <c r="AI317" s="154">
        <v>0</v>
      </c>
      <c r="AJ317" s="154">
        <v>0</v>
      </c>
      <c r="AK317" s="154">
        <v>0</v>
      </c>
      <c r="AL317" s="154">
        <v>0</v>
      </c>
      <c r="AM317" s="154">
        <v>0</v>
      </c>
      <c r="AN317" s="154">
        <v>0</v>
      </c>
      <c r="AO317" s="154">
        <v>0</v>
      </c>
      <c r="AP317" s="154">
        <v>0</v>
      </c>
      <c r="AQ317" s="154">
        <v>0</v>
      </c>
      <c r="AR317" s="154">
        <v>0</v>
      </c>
      <c r="AS317" s="154">
        <v>0</v>
      </c>
      <c r="AT317" s="154">
        <f t="shared" si="53"/>
        <v>0</v>
      </c>
      <c r="AU317" s="154">
        <f t="shared" si="54"/>
        <v>0</v>
      </c>
      <c r="AV317" s="154">
        <f t="shared" si="55"/>
        <v>0</v>
      </c>
      <c r="AW317" s="155">
        <f t="shared" si="56"/>
        <v>0</v>
      </c>
      <c r="AX317" s="154">
        <f t="shared" si="57"/>
        <v>0</v>
      </c>
      <c r="AY317" s="154">
        <f t="shared" si="58"/>
        <v>0</v>
      </c>
      <c r="AZ317" s="154">
        <f t="shared" si="59"/>
        <v>0</v>
      </c>
    </row>
    <row r="318" spans="1:52" s="69" customFormat="1" ht="47.25">
      <c r="A318" s="133" t="s">
        <v>175</v>
      </c>
      <c r="B318" s="147" t="s">
        <v>1130</v>
      </c>
      <c r="C318" s="146" t="s">
        <v>1131</v>
      </c>
      <c r="D318" s="155">
        <v>0</v>
      </c>
      <c r="E318" s="154">
        <v>0</v>
      </c>
      <c r="F318" s="154">
        <v>0</v>
      </c>
      <c r="G318" s="154">
        <v>0</v>
      </c>
      <c r="H318" s="154">
        <v>0</v>
      </c>
      <c r="I318" s="154">
        <v>0</v>
      </c>
      <c r="J318" s="154">
        <v>0</v>
      </c>
      <c r="K318" s="154">
        <v>0</v>
      </c>
      <c r="L318" s="154">
        <v>0</v>
      </c>
      <c r="M318" s="154">
        <v>0</v>
      </c>
      <c r="N318" s="154">
        <v>0</v>
      </c>
      <c r="O318" s="154">
        <v>0</v>
      </c>
      <c r="P318" s="154">
        <v>0</v>
      </c>
      <c r="Q318" s="154">
        <v>0</v>
      </c>
      <c r="R318" s="154">
        <v>0</v>
      </c>
      <c r="S318" s="154">
        <v>0</v>
      </c>
      <c r="T318" s="154">
        <v>0</v>
      </c>
      <c r="U318" s="154">
        <v>0</v>
      </c>
      <c r="V318" s="154">
        <v>0</v>
      </c>
      <c r="W318" s="154">
        <v>0</v>
      </c>
      <c r="X318" s="154">
        <v>0</v>
      </c>
      <c r="Y318" s="155">
        <v>0</v>
      </c>
      <c r="Z318" s="154">
        <v>0</v>
      </c>
      <c r="AA318" s="154">
        <v>0</v>
      </c>
      <c r="AB318" s="155">
        <v>0</v>
      </c>
      <c r="AC318" s="154">
        <v>0</v>
      </c>
      <c r="AD318" s="154">
        <v>0</v>
      </c>
      <c r="AE318" s="154">
        <v>0</v>
      </c>
      <c r="AF318" s="154">
        <v>0</v>
      </c>
      <c r="AG318" s="154">
        <v>0</v>
      </c>
      <c r="AH318" s="154">
        <v>0</v>
      </c>
      <c r="AI318" s="154">
        <v>0</v>
      </c>
      <c r="AJ318" s="154">
        <v>0</v>
      </c>
      <c r="AK318" s="154">
        <v>0</v>
      </c>
      <c r="AL318" s="154">
        <v>0</v>
      </c>
      <c r="AM318" s="154">
        <v>0</v>
      </c>
      <c r="AN318" s="154">
        <v>0</v>
      </c>
      <c r="AO318" s="154">
        <v>0</v>
      </c>
      <c r="AP318" s="154">
        <v>0</v>
      </c>
      <c r="AQ318" s="154">
        <v>0</v>
      </c>
      <c r="AR318" s="154">
        <v>0</v>
      </c>
      <c r="AS318" s="154">
        <v>0</v>
      </c>
      <c r="AT318" s="154">
        <f t="shared" si="53"/>
        <v>0</v>
      </c>
      <c r="AU318" s="154">
        <f t="shared" si="54"/>
        <v>0</v>
      </c>
      <c r="AV318" s="154">
        <f t="shared" si="55"/>
        <v>0</v>
      </c>
      <c r="AW318" s="155">
        <f t="shared" si="56"/>
        <v>0</v>
      </c>
      <c r="AX318" s="154">
        <f t="shared" si="57"/>
        <v>0</v>
      </c>
      <c r="AY318" s="154">
        <f t="shared" si="58"/>
        <v>0</v>
      </c>
      <c r="AZ318" s="154">
        <f t="shared" si="59"/>
        <v>0</v>
      </c>
    </row>
    <row r="319" spans="1:52" s="69" customFormat="1" ht="47.25">
      <c r="A319" s="133" t="s">
        <v>175</v>
      </c>
      <c r="B319" s="147" t="s">
        <v>1132</v>
      </c>
      <c r="C319" s="146" t="s">
        <v>1133</v>
      </c>
      <c r="D319" s="155">
        <v>0</v>
      </c>
      <c r="E319" s="154">
        <v>0</v>
      </c>
      <c r="F319" s="154">
        <v>1.1000000000000001</v>
      </c>
      <c r="G319" s="154">
        <v>0</v>
      </c>
      <c r="H319" s="154">
        <v>0</v>
      </c>
      <c r="I319" s="154">
        <v>0</v>
      </c>
      <c r="J319" s="154">
        <v>0</v>
      </c>
      <c r="K319" s="154">
        <v>0</v>
      </c>
      <c r="L319" s="154">
        <v>0</v>
      </c>
      <c r="M319" s="154">
        <v>0</v>
      </c>
      <c r="N319" s="154">
        <v>0</v>
      </c>
      <c r="O319" s="154">
        <v>0</v>
      </c>
      <c r="P319" s="154">
        <v>0</v>
      </c>
      <c r="Q319" s="154">
        <v>0</v>
      </c>
      <c r="R319" s="154">
        <v>0</v>
      </c>
      <c r="S319" s="154">
        <v>0</v>
      </c>
      <c r="T319" s="154">
        <v>0</v>
      </c>
      <c r="U319" s="154">
        <v>0</v>
      </c>
      <c r="V319" s="154">
        <v>0</v>
      </c>
      <c r="W319" s="154">
        <v>0</v>
      </c>
      <c r="X319" s="154">
        <v>0</v>
      </c>
      <c r="Y319" s="155">
        <v>0</v>
      </c>
      <c r="Z319" s="154">
        <v>0</v>
      </c>
      <c r="AA319" s="154">
        <v>0</v>
      </c>
      <c r="AB319" s="155">
        <v>0</v>
      </c>
      <c r="AC319" s="154">
        <v>0</v>
      </c>
      <c r="AD319" s="154">
        <v>0</v>
      </c>
      <c r="AE319" s="154">
        <v>0</v>
      </c>
      <c r="AF319" s="154">
        <v>0</v>
      </c>
      <c r="AG319" s="154">
        <v>0</v>
      </c>
      <c r="AH319" s="154">
        <v>0</v>
      </c>
      <c r="AI319" s="154">
        <v>0</v>
      </c>
      <c r="AJ319" s="154">
        <v>0</v>
      </c>
      <c r="AK319" s="154">
        <v>0</v>
      </c>
      <c r="AL319" s="154">
        <v>0</v>
      </c>
      <c r="AM319" s="154">
        <v>0</v>
      </c>
      <c r="AN319" s="154">
        <v>0</v>
      </c>
      <c r="AO319" s="154">
        <v>1.1000000000000001</v>
      </c>
      <c r="AP319" s="154">
        <v>0</v>
      </c>
      <c r="AQ319" s="154">
        <v>0</v>
      </c>
      <c r="AR319" s="154">
        <v>0</v>
      </c>
      <c r="AS319" s="154">
        <v>0</v>
      </c>
      <c r="AT319" s="154">
        <f t="shared" si="53"/>
        <v>0</v>
      </c>
      <c r="AU319" s="154">
        <f t="shared" si="54"/>
        <v>0</v>
      </c>
      <c r="AV319" s="154">
        <f t="shared" si="55"/>
        <v>1.1000000000000001</v>
      </c>
      <c r="AW319" s="155">
        <f t="shared" si="56"/>
        <v>0</v>
      </c>
      <c r="AX319" s="154">
        <f t="shared" si="57"/>
        <v>0</v>
      </c>
      <c r="AY319" s="154">
        <f t="shared" si="58"/>
        <v>0</v>
      </c>
      <c r="AZ319" s="154">
        <f t="shared" si="59"/>
        <v>0</v>
      </c>
    </row>
    <row r="320" spans="1:52" s="69" customFormat="1" ht="31.5">
      <c r="A320" s="133" t="s">
        <v>175</v>
      </c>
      <c r="B320" s="147" t="s">
        <v>1134</v>
      </c>
      <c r="C320" s="146" t="s">
        <v>1135</v>
      </c>
      <c r="D320" s="155">
        <v>0</v>
      </c>
      <c r="E320" s="154">
        <v>0</v>
      </c>
      <c r="F320" s="154">
        <v>0.74199999999999999</v>
      </c>
      <c r="G320" s="154">
        <v>0</v>
      </c>
      <c r="H320" s="154">
        <v>0</v>
      </c>
      <c r="I320" s="154">
        <v>0</v>
      </c>
      <c r="J320" s="154">
        <v>0</v>
      </c>
      <c r="K320" s="154">
        <v>0</v>
      </c>
      <c r="L320" s="154">
        <v>0</v>
      </c>
      <c r="M320" s="154">
        <v>0</v>
      </c>
      <c r="N320" s="154">
        <v>0</v>
      </c>
      <c r="O320" s="154">
        <v>0</v>
      </c>
      <c r="P320" s="154">
        <v>0</v>
      </c>
      <c r="Q320" s="154">
        <v>0</v>
      </c>
      <c r="R320" s="154">
        <v>0</v>
      </c>
      <c r="S320" s="154">
        <v>0</v>
      </c>
      <c r="T320" s="154">
        <v>0</v>
      </c>
      <c r="U320" s="154">
        <v>0</v>
      </c>
      <c r="V320" s="154">
        <v>0</v>
      </c>
      <c r="W320" s="154">
        <v>0</v>
      </c>
      <c r="X320" s="154">
        <v>0</v>
      </c>
      <c r="Y320" s="155">
        <v>0</v>
      </c>
      <c r="Z320" s="154">
        <v>0</v>
      </c>
      <c r="AA320" s="154">
        <v>0.74199999999999999</v>
      </c>
      <c r="AB320" s="155">
        <v>0</v>
      </c>
      <c r="AC320" s="154">
        <v>0</v>
      </c>
      <c r="AD320" s="154">
        <v>0</v>
      </c>
      <c r="AE320" s="154">
        <v>0</v>
      </c>
      <c r="AF320" s="154">
        <v>0</v>
      </c>
      <c r="AG320" s="154">
        <v>0</v>
      </c>
      <c r="AH320" s="154">
        <v>0</v>
      </c>
      <c r="AI320" s="154">
        <v>0</v>
      </c>
      <c r="AJ320" s="154">
        <v>0</v>
      </c>
      <c r="AK320" s="154">
        <v>0</v>
      </c>
      <c r="AL320" s="154">
        <v>0</v>
      </c>
      <c r="AM320" s="154">
        <v>0</v>
      </c>
      <c r="AN320" s="154">
        <v>0</v>
      </c>
      <c r="AO320" s="154">
        <v>0</v>
      </c>
      <c r="AP320" s="154">
        <v>0</v>
      </c>
      <c r="AQ320" s="154">
        <v>0</v>
      </c>
      <c r="AR320" s="154">
        <v>0</v>
      </c>
      <c r="AS320" s="154">
        <v>0</v>
      </c>
      <c r="AT320" s="154">
        <f t="shared" si="53"/>
        <v>0</v>
      </c>
      <c r="AU320" s="154">
        <f t="shared" si="54"/>
        <v>0</v>
      </c>
      <c r="AV320" s="154">
        <f t="shared" si="55"/>
        <v>0.74199999999999999</v>
      </c>
      <c r="AW320" s="155">
        <f t="shared" si="56"/>
        <v>0</v>
      </c>
      <c r="AX320" s="154">
        <f t="shared" si="57"/>
        <v>0</v>
      </c>
      <c r="AY320" s="154">
        <f t="shared" si="58"/>
        <v>0</v>
      </c>
      <c r="AZ320" s="154">
        <f t="shared" si="59"/>
        <v>0</v>
      </c>
    </row>
    <row r="321" spans="1:52" s="101" customFormat="1" ht="47.25">
      <c r="A321" s="133" t="s">
        <v>175</v>
      </c>
      <c r="B321" s="147" t="s">
        <v>1136</v>
      </c>
      <c r="C321" s="146" t="s">
        <v>1137</v>
      </c>
      <c r="D321" s="155">
        <v>0</v>
      </c>
      <c r="E321" s="154">
        <v>0</v>
      </c>
      <c r="F321" s="154">
        <v>0</v>
      </c>
      <c r="G321" s="154">
        <v>0</v>
      </c>
      <c r="H321" s="154">
        <v>0</v>
      </c>
      <c r="I321" s="154">
        <v>0</v>
      </c>
      <c r="J321" s="154">
        <v>0</v>
      </c>
      <c r="K321" s="154">
        <v>0</v>
      </c>
      <c r="L321" s="154">
        <v>0</v>
      </c>
      <c r="M321" s="154">
        <v>0</v>
      </c>
      <c r="N321" s="154">
        <v>0</v>
      </c>
      <c r="O321" s="154">
        <v>0</v>
      </c>
      <c r="P321" s="154">
        <v>0</v>
      </c>
      <c r="Q321" s="154">
        <v>0</v>
      </c>
      <c r="R321" s="154">
        <v>0</v>
      </c>
      <c r="S321" s="154">
        <v>0</v>
      </c>
      <c r="T321" s="154">
        <v>0</v>
      </c>
      <c r="U321" s="154">
        <v>0</v>
      </c>
      <c r="V321" s="154">
        <v>0</v>
      </c>
      <c r="W321" s="154">
        <v>0</v>
      </c>
      <c r="X321" s="154">
        <v>0</v>
      </c>
      <c r="Y321" s="155">
        <v>0</v>
      </c>
      <c r="Z321" s="154">
        <v>0</v>
      </c>
      <c r="AA321" s="154">
        <v>0</v>
      </c>
      <c r="AB321" s="155">
        <v>0</v>
      </c>
      <c r="AC321" s="154">
        <v>0</v>
      </c>
      <c r="AD321" s="154">
        <v>0</v>
      </c>
      <c r="AE321" s="154">
        <v>0</v>
      </c>
      <c r="AF321" s="154">
        <v>0</v>
      </c>
      <c r="AG321" s="154">
        <v>0</v>
      </c>
      <c r="AH321" s="154">
        <v>0</v>
      </c>
      <c r="AI321" s="154">
        <v>0</v>
      </c>
      <c r="AJ321" s="154">
        <v>0</v>
      </c>
      <c r="AK321" s="154">
        <v>0</v>
      </c>
      <c r="AL321" s="154">
        <v>0</v>
      </c>
      <c r="AM321" s="154">
        <v>0</v>
      </c>
      <c r="AN321" s="154">
        <v>0</v>
      </c>
      <c r="AO321" s="154">
        <v>0</v>
      </c>
      <c r="AP321" s="154">
        <v>0</v>
      </c>
      <c r="AQ321" s="154">
        <v>0</v>
      </c>
      <c r="AR321" s="154">
        <v>0</v>
      </c>
      <c r="AS321" s="154">
        <v>0</v>
      </c>
      <c r="AT321" s="154">
        <f t="shared" si="53"/>
        <v>0</v>
      </c>
      <c r="AU321" s="154">
        <f t="shared" si="54"/>
        <v>0</v>
      </c>
      <c r="AV321" s="154">
        <f t="shared" si="55"/>
        <v>0</v>
      </c>
      <c r="AW321" s="155">
        <f t="shared" si="56"/>
        <v>0</v>
      </c>
      <c r="AX321" s="154">
        <f t="shared" si="57"/>
        <v>0</v>
      </c>
      <c r="AY321" s="154">
        <f t="shared" si="58"/>
        <v>0</v>
      </c>
      <c r="AZ321" s="154">
        <f t="shared" si="59"/>
        <v>0</v>
      </c>
    </row>
    <row r="322" spans="1:52" s="69" customFormat="1" ht="31.5">
      <c r="A322" s="133" t="s">
        <v>175</v>
      </c>
      <c r="B322" s="147" t="s">
        <v>1138</v>
      </c>
      <c r="C322" s="146" t="s">
        <v>1139</v>
      </c>
      <c r="D322" s="155">
        <v>0</v>
      </c>
      <c r="E322" s="154">
        <v>0</v>
      </c>
      <c r="F322" s="154">
        <v>0</v>
      </c>
      <c r="G322" s="154">
        <v>0</v>
      </c>
      <c r="H322" s="154">
        <v>0</v>
      </c>
      <c r="I322" s="154">
        <v>0</v>
      </c>
      <c r="J322" s="154">
        <v>0</v>
      </c>
      <c r="K322" s="154">
        <v>0</v>
      </c>
      <c r="L322" s="154">
        <v>0</v>
      </c>
      <c r="M322" s="154">
        <v>0</v>
      </c>
      <c r="N322" s="154">
        <v>0</v>
      </c>
      <c r="O322" s="154">
        <v>0</v>
      </c>
      <c r="P322" s="154">
        <v>0</v>
      </c>
      <c r="Q322" s="154">
        <v>0</v>
      </c>
      <c r="R322" s="154">
        <v>0</v>
      </c>
      <c r="S322" s="154">
        <v>0</v>
      </c>
      <c r="T322" s="154">
        <v>0</v>
      </c>
      <c r="U322" s="154">
        <v>0</v>
      </c>
      <c r="V322" s="154">
        <v>0</v>
      </c>
      <c r="W322" s="154">
        <v>0</v>
      </c>
      <c r="X322" s="154">
        <v>0</v>
      </c>
      <c r="Y322" s="155">
        <v>0</v>
      </c>
      <c r="Z322" s="154">
        <v>0</v>
      </c>
      <c r="AA322" s="154">
        <v>0</v>
      </c>
      <c r="AB322" s="155">
        <v>0</v>
      </c>
      <c r="AC322" s="154">
        <v>0</v>
      </c>
      <c r="AD322" s="154">
        <v>0</v>
      </c>
      <c r="AE322" s="154">
        <v>0</v>
      </c>
      <c r="AF322" s="154">
        <v>0</v>
      </c>
      <c r="AG322" s="154">
        <v>0</v>
      </c>
      <c r="AH322" s="154">
        <v>0</v>
      </c>
      <c r="AI322" s="154">
        <v>0</v>
      </c>
      <c r="AJ322" s="154">
        <v>0</v>
      </c>
      <c r="AK322" s="154">
        <v>0</v>
      </c>
      <c r="AL322" s="154">
        <v>0</v>
      </c>
      <c r="AM322" s="154">
        <v>0</v>
      </c>
      <c r="AN322" s="154">
        <v>0</v>
      </c>
      <c r="AO322" s="154">
        <v>0</v>
      </c>
      <c r="AP322" s="154">
        <v>0</v>
      </c>
      <c r="AQ322" s="154">
        <v>0</v>
      </c>
      <c r="AR322" s="154">
        <v>0</v>
      </c>
      <c r="AS322" s="154">
        <v>0</v>
      </c>
      <c r="AT322" s="154">
        <f t="shared" si="53"/>
        <v>0</v>
      </c>
      <c r="AU322" s="154">
        <f t="shared" si="54"/>
        <v>0</v>
      </c>
      <c r="AV322" s="154">
        <f t="shared" si="55"/>
        <v>0</v>
      </c>
      <c r="AW322" s="155">
        <f t="shared" si="56"/>
        <v>0</v>
      </c>
      <c r="AX322" s="154">
        <f t="shared" si="57"/>
        <v>0</v>
      </c>
      <c r="AY322" s="154">
        <f t="shared" si="58"/>
        <v>0</v>
      </c>
      <c r="AZ322" s="154">
        <f t="shared" si="59"/>
        <v>0</v>
      </c>
    </row>
    <row r="323" spans="1:52" s="108" customFormat="1" ht="47.25">
      <c r="A323" s="133" t="s">
        <v>175</v>
      </c>
      <c r="B323" s="147" t="s">
        <v>1140</v>
      </c>
      <c r="C323" s="146" t="s">
        <v>1141</v>
      </c>
      <c r="D323" s="155">
        <v>0</v>
      </c>
      <c r="E323" s="154">
        <v>0</v>
      </c>
      <c r="F323" s="154">
        <v>0</v>
      </c>
      <c r="G323" s="154">
        <v>0</v>
      </c>
      <c r="H323" s="154">
        <v>0</v>
      </c>
      <c r="I323" s="154">
        <v>0</v>
      </c>
      <c r="J323" s="154">
        <v>0</v>
      </c>
      <c r="K323" s="154">
        <v>0</v>
      </c>
      <c r="L323" s="154">
        <v>0</v>
      </c>
      <c r="M323" s="154">
        <v>0</v>
      </c>
      <c r="N323" s="154">
        <v>0</v>
      </c>
      <c r="O323" s="154">
        <v>0</v>
      </c>
      <c r="P323" s="154">
        <v>0</v>
      </c>
      <c r="Q323" s="154">
        <v>0</v>
      </c>
      <c r="R323" s="154">
        <v>0</v>
      </c>
      <c r="S323" s="154">
        <v>0</v>
      </c>
      <c r="T323" s="154">
        <v>0</v>
      </c>
      <c r="U323" s="154">
        <v>0</v>
      </c>
      <c r="V323" s="154">
        <v>0</v>
      </c>
      <c r="W323" s="154">
        <v>0</v>
      </c>
      <c r="X323" s="154">
        <v>0</v>
      </c>
      <c r="Y323" s="155">
        <v>0</v>
      </c>
      <c r="Z323" s="154">
        <v>0</v>
      </c>
      <c r="AA323" s="154">
        <v>0</v>
      </c>
      <c r="AB323" s="155">
        <v>0</v>
      </c>
      <c r="AC323" s="154">
        <v>0</v>
      </c>
      <c r="AD323" s="154">
        <v>0</v>
      </c>
      <c r="AE323" s="154">
        <v>0</v>
      </c>
      <c r="AF323" s="154">
        <v>0</v>
      </c>
      <c r="AG323" s="154">
        <v>0</v>
      </c>
      <c r="AH323" s="154">
        <v>0</v>
      </c>
      <c r="AI323" s="154">
        <v>0</v>
      </c>
      <c r="AJ323" s="154">
        <v>0</v>
      </c>
      <c r="AK323" s="154">
        <v>0</v>
      </c>
      <c r="AL323" s="154">
        <v>0</v>
      </c>
      <c r="AM323" s="154">
        <v>0</v>
      </c>
      <c r="AN323" s="154">
        <v>0</v>
      </c>
      <c r="AO323" s="154">
        <v>0</v>
      </c>
      <c r="AP323" s="154">
        <v>0</v>
      </c>
      <c r="AQ323" s="154">
        <v>0</v>
      </c>
      <c r="AR323" s="154">
        <v>0</v>
      </c>
      <c r="AS323" s="154">
        <v>0</v>
      </c>
      <c r="AT323" s="154">
        <f t="shared" si="53"/>
        <v>0</v>
      </c>
      <c r="AU323" s="154">
        <f t="shared" si="54"/>
        <v>0</v>
      </c>
      <c r="AV323" s="154">
        <f t="shared" si="55"/>
        <v>0</v>
      </c>
      <c r="AW323" s="155">
        <f t="shared" si="56"/>
        <v>0</v>
      </c>
      <c r="AX323" s="154">
        <f t="shared" si="57"/>
        <v>0</v>
      </c>
      <c r="AY323" s="154">
        <f t="shared" si="58"/>
        <v>0</v>
      </c>
      <c r="AZ323" s="154">
        <f t="shared" si="59"/>
        <v>0</v>
      </c>
    </row>
    <row r="324" spans="1:52" ht="47.25">
      <c r="A324" s="133" t="s">
        <v>175</v>
      </c>
      <c r="B324" s="147" t="s">
        <v>1142</v>
      </c>
      <c r="C324" s="146" t="s">
        <v>1143</v>
      </c>
      <c r="D324" s="155">
        <v>0</v>
      </c>
      <c r="E324" s="154">
        <v>0</v>
      </c>
      <c r="F324" s="154">
        <v>2</v>
      </c>
      <c r="G324" s="154">
        <v>0</v>
      </c>
      <c r="H324" s="154">
        <v>0</v>
      </c>
      <c r="I324" s="154">
        <v>0</v>
      </c>
      <c r="J324" s="154">
        <v>0</v>
      </c>
      <c r="K324" s="154">
        <v>0</v>
      </c>
      <c r="L324" s="154">
        <v>0</v>
      </c>
      <c r="M324" s="154">
        <v>0</v>
      </c>
      <c r="N324" s="154">
        <v>0</v>
      </c>
      <c r="O324" s="154">
        <v>0</v>
      </c>
      <c r="P324" s="154">
        <v>0</v>
      </c>
      <c r="Q324" s="154">
        <v>0</v>
      </c>
      <c r="R324" s="154">
        <v>0</v>
      </c>
      <c r="S324" s="154">
        <v>0</v>
      </c>
      <c r="T324" s="154">
        <v>0</v>
      </c>
      <c r="U324" s="154">
        <v>0</v>
      </c>
      <c r="V324" s="154">
        <v>0</v>
      </c>
      <c r="W324" s="154">
        <v>0</v>
      </c>
      <c r="X324" s="154">
        <v>0</v>
      </c>
      <c r="Y324" s="155">
        <v>0</v>
      </c>
      <c r="Z324" s="154">
        <v>0</v>
      </c>
      <c r="AA324" s="154">
        <v>2</v>
      </c>
      <c r="AB324" s="155">
        <v>0</v>
      </c>
      <c r="AC324" s="154">
        <v>0</v>
      </c>
      <c r="AD324" s="154">
        <v>0</v>
      </c>
      <c r="AE324" s="154">
        <v>0</v>
      </c>
      <c r="AF324" s="154">
        <v>0</v>
      </c>
      <c r="AG324" s="154">
        <v>0</v>
      </c>
      <c r="AH324" s="154">
        <v>0</v>
      </c>
      <c r="AI324" s="154">
        <v>0</v>
      </c>
      <c r="AJ324" s="154">
        <v>0</v>
      </c>
      <c r="AK324" s="154">
        <v>0</v>
      </c>
      <c r="AL324" s="154">
        <v>0</v>
      </c>
      <c r="AM324" s="154">
        <v>0</v>
      </c>
      <c r="AN324" s="154">
        <v>0</v>
      </c>
      <c r="AO324" s="154">
        <v>0</v>
      </c>
      <c r="AP324" s="154">
        <v>0</v>
      </c>
      <c r="AQ324" s="154">
        <v>0</v>
      </c>
      <c r="AR324" s="154">
        <v>0</v>
      </c>
      <c r="AS324" s="154">
        <v>0</v>
      </c>
      <c r="AT324" s="154">
        <f t="shared" si="53"/>
        <v>0</v>
      </c>
      <c r="AU324" s="154">
        <f t="shared" si="54"/>
        <v>0</v>
      </c>
      <c r="AV324" s="154">
        <f t="shared" si="55"/>
        <v>2</v>
      </c>
      <c r="AW324" s="155">
        <f t="shared" si="56"/>
        <v>0</v>
      </c>
      <c r="AX324" s="154">
        <f t="shared" si="57"/>
        <v>0</v>
      </c>
      <c r="AY324" s="154">
        <f t="shared" si="58"/>
        <v>0</v>
      </c>
      <c r="AZ324" s="154">
        <f t="shared" si="59"/>
        <v>0</v>
      </c>
    </row>
    <row r="325" spans="1:52" ht="47.25">
      <c r="A325" s="133" t="s">
        <v>175</v>
      </c>
      <c r="B325" s="147" t="s">
        <v>1144</v>
      </c>
      <c r="C325" s="146" t="s">
        <v>1145</v>
      </c>
      <c r="D325" s="155">
        <v>0</v>
      </c>
      <c r="E325" s="154">
        <v>0</v>
      </c>
      <c r="F325" s="154">
        <v>0.75</v>
      </c>
      <c r="G325" s="154">
        <v>0</v>
      </c>
      <c r="H325" s="154">
        <v>0</v>
      </c>
      <c r="I325" s="154">
        <v>0</v>
      </c>
      <c r="J325" s="154">
        <v>0</v>
      </c>
      <c r="K325" s="154">
        <v>0</v>
      </c>
      <c r="L325" s="154">
        <v>0</v>
      </c>
      <c r="M325" s="154">
        <v>0</v>
      </c>
      <c r="N325" s="154">
        <v>0</v>
      </c>
      <c r="O325" s="154">
        <v>0</v>
      </c>
      <c r="P325" s="154">
        <v>0</v>
      </c>
      <c r="Q325" s="154">
        <v>0</v>
      </c>
      <c r="R325" s="154">
        <v>0</v>
      </c>
      <c r="S325" s="154">
        <v>0</v>
      </c>
      <c r="T325" s="154">
        <v>0</v>
      </c>
      <c r="U325" s="154">
        <v>0</v>
      </c>
      <c r="V325" s="154">
        <v>0</v>
      </c>
      <c r="W325" s="154">
        <v>0</v>
      </c>
      <c r="X325" s="154">
        <v>0</v>
      </c>
      <c r="Y325" s="155">
        <v>0</v>
      </c>
      <c r="Z325" s="154">
        <v>0</v>
      </c>
      <c r="AA325" s="154">
        <v>0.75</v>
      </c>
      <c r="AB325" s="155">
        <v>0</v>
      </c>
      <c r="AC325" s="154">
        <v>0</v>
      </c>
      <c r="AD325" s="154">
        <v>0</v>
      </c>
      <c r="AE325" s="154">
        <v>0</v>
      </c>
      <c r="AF325" s="154">
        <v>0</v>
      </c>
      <c r="AG325" s="154">
        <v>0</v>
      </c>
      <c r="AH325" s="154">
        <v>0</v>
      </c>
      <c r="AI325" s="154">
        <v>0</v>
      </c>
      <c r="AJ325" s="154">
        <v>0</v>
      </c>
      <c r="AK325" s="154">
        <v>0</v>
      </c>
      <c r="AL325" s="154">
        <v>0</v>
      </c>
      <c r="AM325" s="154">
        <v>0</v>
      </c>
      <c r="AN325" s="154">
        <v>0</v>
      </c>
      <c r="AO325" s="154">
        <v>0</v>
      </c>
      <c r="AP325" s="154">
        <v>0</v>
      </c>
      <c r="AQ325" s="154">
        <v>0</v>
      </c>
      <c r="AR325" s="154">
        <v>0</v>
      </c>
      <c r="AS325" s="154">
        <v>0</v>
      </c>
      <c r="AT325" s="154">
        <f t="shared" si="53"/>
        <v>0</v>
      </c>
      <c r="AU325" s="154">
        <f t="shared" si="54"/>
        <v>0</v>
      </c>
      <c r="AV325" s="154">
        <f t="shared" si="55"/>
        <v>0.75</v>
      </c>
      <c r="AW325" s="155">
        <f t="shared" si="56"/>
        <v>0</v>
      </c>
      <c r="AX325" s="154">
        <f t="shared" si="57"/>
        <v>0</v>
      </c>
      <c r="AY325" s="154">
        <f t="shared" si="58"/>
        <v>0</v>
      </c>
      <c r="AZ325" s="154">
        <f t="shared" si="59"/>
        <v>0</v>
      </c>
    </row>
    <row r="326" spans="1:52" ht="31.5">
      <c r="A326" s="133" t="s">
        <v>175</v>
      </c>
      <c r="B326" s="147" t="s">
        <v>1146</v>
      </c>
      <c r="C326" s="146" t="s">
        <v>1147</v>
      </c>
      <c r="D326" s="155">
        <v>0</v>
      </c>
      <c r="E326" s="154">
        <v>0</v>
      </c>
      <c r="F326" s="154">
        <v>0</v>
      </c>
      <c r="G326" s="154">
        <v>0</v>
      </c>
      <c r="H326" s="154">
        <v>0</v>
      </c>
      <c r="I326" s="154">
        <v>0</v>
      </c>
      <c r="J326" s="154">
        <v>0</v>
      </c>
      <c r="K326" s="154">
        <v>0</v>
      </c>
      <c r="L326" s="154">
        <v>0</v>
      </c>
      <c r="M326" s="154">
        <v>0</v>
      </c>
      <c r="N326" s="154">
        <v>0</v>
      </c>
      <c r="O326" s="154">
        <v>0</v>
      </c>
      <c r="P326" s="154">
        <v>0</v>
      </c>
      <c r="Q326" s="154">
        <v>0</v>
      </c>
      <c r="R326" s="154">
        <v>0</v>
      </c>
      <c r="S326" s="154">
        <v>0</v>
      </c>
      <c r="T326" s="154">
        <v>0</v>
      </c>
      <c r="U326" s="154">
        <v>0</v>
      </c>
      <c r="V326" s="154">
        <v>0</v>
      </c>
      <c r="W326" s="154">
        <v>0</v>
      </c>
      <c r="X326" s="154">
        <v>0</v>
      </c>
      <c r="Y326" s="155">
        <v>0</v>
      </c>
      <c r="Z326" s="154">
        <v>0</v>
      </c>
      <c r="AA326" s="154">
        <v>0</v>
      </c>
      <c r="AB326" s="155">
        <v>0</v>
      </c>
      <c r="AC326" s="154">
        <v>0</v>
      </c>
      <c r="AD326" s="154">
        <v>0</v>
      </c>
      <c r="AE326" s="154">
        <v>0</v>
      </c>
      <c r="AF326" s="154">
        <v>0</v>
      </c>
      <c r="AG326" s="154">
        <v>0</v>
      </c>
      <c r="AH326" s="154">
        <v>0</v>
      </c>
      <c r="AI326" s="154">
        <v>0</v>
      </c>
      <c r="AJ326" s="154">
        <v>0</v>
      </c>
      <c r="AK326" s="154">
        <v>0</v>
      </c>
      <c r="AL326" s="154">
        <v>0</v>
      </c>
      <c r="AM326" s="154">
        <v>0</v>
      </c>
      <c r="AN326" s="154">
        <v>0</v>
      </c>
      <c r="AO326" s="154">
        <v>0</v>
      </c>
      <c r="AP326" s="154">
        <v>0</v>
      </c>
      <c r="AQ326" s="154">
        <v>0</v>
      </c>
      <c r="AR326" s="154">
        <v>0</v>
      </c>
      <c r="AS326" s="154">
        <v>0</v>
      </c>
      <c r="AT326" s="154">
        <f t="shared" si="53"/>
        <v>0</v>
      </c>
      <c r="AU326" s="154">
        <f t="shared" si="54"/>
        <v>0</v>
      </c>
      <c r="AV326" s="154">
        <f t="shared" si="55"/>
        <v>0</v>
      </c>
      <c r="AW326" s="155">
        <f t="shared" si="56"/>
        <v>0</v>
      </c>
      <c r="AX326" s="154">
        <f t="shared" si="57"/>
        <v>0</v>
      </c>
      <c r="AY326" s="154">
        <f t="shared" si="58"/>
        <v>0</v>
      </c>
      <c r="AZ326" s="154">
        <f t="shared" si="59"/>
        <v>0</v>
      </c>
    </row>
    <row r="327" spans="1:52" ht="47.25">
      <c r="A327" s="133" t="s">
        <v>175</v>
      </c>
      <c r="B327" s="147" t="s">
        <v>1148</v>
      </c>
      <c r="C327" s="146" t="s">
        <v>1149</v>
      </c>
      <c r="D327" s="155">
        <v>0</v>
      </c>
      <c r="E327" s="154">
        <v>0</v>
      </c>
      <c r="F327" s="154">
        <v>0</v>
      </c>
      <c r="G327" s="154">
        <v>0</v>
      </c>
      <c r="H327" s="154">
        <v>0</v>
      </c>
      <c r="I327" s="154">
        <v>0</v>
      </c>
      <c r="J327" s="154">
        <v>0</v>
      </c>
      <c r="K327" s="154">
        <v>0</v>
      </c>
      <c r="L327" s="154">
        <v>0</v>
      </c>
      <c r="M327" s="154">
        <v>0</v>
      </c>
      <c r="N327" s="154">
        <v>0</v>
      </c>
      <c r="O327" s="154">
        <v>0</v>
      </c>
      <c r="P327" s="154">
        <v>0</v>
      </c>
      <c r="Q327" s="154">
        <v>0</v>
      </c>
      <c r="R327" s="154">
        <v>0</v>
      </c>
      <c r="S327" s="154">
        <v>0</v>
      </c>
      <c r="T327" s="154">
        <v>0</v>
      </c>
      <c r="U327" s="154">
        <v>0</v>
      </c>
      <c r="V327" s="154">
        <v>0</v>
      </c>
      <c r="W327" s="154">
        <v>0</v>
      </c>
      <c r="X327" s="154">
        <v>0</v>
      </c>
      <c r="Y327" s="155">
        <v>0</v>
      </c>
      <c r="Z327" s="154">
        <v>0</v>
      </c>
      <c r="AA327" s="154">
        <v>0</v>
      </c>
      <c r="AB327" s="155">
        <v>0</v>
      </c>
      <c r="AC327" s="154">
        <v>0</v>
      </c>
      <c r="AD327" s="154">
        <v>0</v>
      </c>
      <c r="AE327" s="154">
        <v>0</v>
      </c>
      <c r="AF327" s="154">
        <v>0</v>
      </c>
      <c r="AG327" s="154">
        <v>0</v>
      </c>
      <c r="AH327" s="154">
        <v>0</v>
      </c>
      <c r="AI327" s="154">
        <v>0</v>
      </c>
      <c r="AJ327" s="154">
        <v>0</v>
      </c>
      <c r="AK327" s="154">
        <v>0</v>
      </c>
      <c r="AL327" s="154">
        <v>0</v>
      </c>
      <c r="AM327" s="154">
        <v>0</v>
      </c>
      <c r="AN327" s="154">
        <v>0</v>
      </c>
      <c r="AO327" s="154">
        <v>0</v>
      </c>
      <c r="AP327" s="154">
        <v>0</v>
      </c>
      <c r="AQ327" s="154">
        <v>0</v>
      </c>
      <c r="AR327" s="154">
        <v>0</v>
      </c>
      <c r="AS327" s="154">
        <v>0</v>
      </c>
      <c r="AT327" s="154">
        <f t="shared" si="53"/>
        <v>0</v>
      </c>
      <c r="AU327" s="154">
        <f t="shared" si="54"/>
        <v>0</v>
      </c>
      <c r="AV327" s="154">
        <f t="shared" si="55"/>
        <v>0</v>
      </c>
      <c r="AW327" s="155">
        <f t="shared" si="56"/>
        <v>0</v>
      </c>
      <c r="AX327" s="154">
        <f t="shared" si="57"/>
        <v>0</v>
      </c>
      <c r="AY327" s="154">
        <f t="shared" si="58"/>
        <v>0</v>
      </c>
      <c r="AZ327" s="154">
        <f t="shared" si="59"/>
        <v>0</v>
      </c>
    </row>
    <row r="328" spans="1:52" ht="47.25">
      <c r="A328" s="133" t="s">
        <v>175</v>
      </c>
      <c r="B328" s="147" t="s">
        <v>1150</v>
      </c>
      <c r="C328" s="146" t="s">
        <v>1151</v>
      </c>
      <c r="D328" s="155">
        <v>0</v>
      </c>
      <c r="E328" s="154">
        <v>0</v>
      </c>
      <c r="F328" s="154">
        <v>0</v>
      </c>
      <c r="G328" s="154">
        <v>0</v>
      </c>
      <c r="H328" s="154">
        <v>0</v>
      </c>
      <c r="I328" s="154">
        <v>0</v>
      </c>
      <c r="J328" s="154">
        <v>0</v>
      </c>
      <c r="K328" s="154">
        <v>0</v>
      </c>
      <c r="L328" s="154">
        <v>0</v>
      </c>
      <c r="M328" s="154">
        <v>0</v>
      </c>
      <c r="N328" s="154">
        <v>0</v>
      </c>
      <c r="O328" s="154">
        <v>0</v>
      </c>
      <c r="P328" s="154">
        <v>0</v>
      </c>
      <c r="Q328" s="154">
        <v>0</v>
      </c>
      <c r="R328" s="154">
        <v>0</v>
      </c>
      <c r="S328" s="154">
        <v>0</v>
      </c>
      <c r="T328" s="154">
        <v>0</v>
      </c>
      <c r="U328" s="154">
        <v>0</v>
      </c>
      <c r="V328" s="154">
        <v>0</v>
      </c>
      <c r="W328" s="154">
        <v>0</v>
      </c>
      <c r="X328" s="154">
        <v>0</v>
      </c>
      <c r="Y328" s="155">
        <v>0</v>
      </c>
      <c r="Z328" s="154">
        <v>0</v>
      </c>
      <c r="AA328" s="154">
        <v>0</v>
      </c>
      <c r="AB328" s="155">
        <v>0</v>
      </c>
      <c r="AC328" s="154">
        <v>0</v>
      </c>
      <c r="AD328" s="154">
        <v>0</v>
      </c>
      <c r="AE328" s="154">
        <v>0</v>
      </c>
      <c r="AF328" s="154">
        <v>0</v>
      </c>
      <c r="AG328" s="154">
        <v>0</v>
      </c>
      <c r="AH328" s="154">
        <v>0</v>
      </c>
      <c r="AI328" s="154">
        <v>0</v>
      </c>
      <c r="AJ328" s="154">
        <v>0</v>
      </c>
      <c r="AK328" s="154">
        <v>0</v>
      </c>
      <c r="AL328" s="154">
        <v>0</v>
      </c>
      <c r="AM328" s="154">
        <v>0</v>
      </c>
      <c r="AN328" s="154">
        <v>0</v>
      </c>
      <c r="AO328" s="154">
        <v>0</v>
      </c>
      <c r="AP328" s="154">
        <v>0</v>
      </c>
      <c r="AQ328" s="154">
        <v>0</v>
      </c>
      <c r="AR328" s="154">
        <v>0</v>
      </c>
      <c r="AS328" s="154">
        <v>0</v>
      </c>
      <c r="AT328" s="154">
        <f t="shared" si="53"/>
        <v>0</v>
      </c>
      <c r="AU328" s="154">
        <f t="shared" si="54"/>
        <v>0</v>
      </c>
      <c r="AV328" s="154">
        <f t="shared" si="55"/>
        <v>0</v>
      </c>
      <c r="AW328" s="155">
        <f t="shared" si="56"/>
        <v>0</v>
      </c>
      <c r="AX328" s="154">
        <f t="shared" si="57"/>
        <v>0</v>
      </c>
      <c r="AY328" s="154">
        <f t="shared" si="58"/>
        <v>0</v>
      </c>
      <c r="AZ328" s="154">
        <f t="shared" si="59"/>
        <v>0</v>
      </c>
    </row>
    <row r="329" spans="1:52" ht="78.75">
      <c r="A329" s="133" t="s">
        <v>175</v>
      </c>
      <c r="B329" s="147" t="s">
        <v>1152</v>
      </c>
      <c r="C329" s="146" t="s">
        <v>1153</v>
      </c>
      <c r="D329" s="155">
        <v>0</v>
      </c>
      <c r="E329" s="154">
        <v>0</v>
      </c>
      <c r="F329" s="154">
        <v>0</v>
      </c>
      <c r="G329" s="154">
        <v>0</v>
      </c>
      <c r="H329" s="154">
        <v>0</v>
      </c>
      <c r="I329" s="154">
        <v>0</v>
      </c>
      <c r="J329" s="154">
        <v>0</v>
      </c>
      <c r="K329" s="154">
        <v>0</v>
      </c>
      <c r="L329" s="154">
        <v>0</v>
      </c>
      <c r="M329" s="154">
        <v>0</v>
      </c>
      <c r="N329" s="154">
        <v>0</v>
      </c>
      <c r="O329" s="154">
        <v>0</v>
      </c>
      <c r="P329" s="154">
        <v>0</v>
      </c>
      <c r="Q329" s="154">
        <v>0</v>
      </c>
      <c r="R329" s="154">
        <v>0</v>
      </c>
      <c r="S329" s="154">
        <v>0</v>
      </c>
      <c r="T329" s="154">
        <v>0</v>
      </c>
      <c r="U329" s="154">
        <v>0</v>
      </c>
      <c r="V329" s="154">
        <v>0</v>
      </c>
      <c r="W329" s="154">
        <v>0</v>
      </c>
      <c r="X329" s="154">
        <v>0</v>
      </c>
      <c r="Y329" s="155">
        <v>0</v>
      </c>
      <c r="Z329" s="154">
        <v>0</v>
      </c>
      <c r="AA329" s="154">
        <v>0</v>
      </c>
      <c r="AB329" s="155">
        <v>0</v>
      </c>
      <c r="AC329" s="154">
        <v>0</v>
      </c>
      <c r="AD329" s="154">
        <v>0</v>
      </c>
      <c r="AE329" s="154">
        <v>0</v>
      </c>
      <c r="AF329" s="154">
        <v>0</v>
      </c>
      <c r="AG329" s="154">
        <v>0</v>
      </c>
      <c r="AH329" s="154">
        <v>0</v>
      </c>
      <c r="AI329" s="154">
        <v>0</v>
      </c>
      <c r="AJ329" s="154">
        <v>0</v>
      </c>
      <c r="AK329" s="154">
        <v>0</v>
      </c>
      <c r="AL329" s="154">
        <v>0</v>
      </c>
      <c r="AM329" s="154">
        <v>0</v>
      </c>
      <c r="AN329" s="154">
        <v>0</v>
      </c>
      <c r="AO329" s="154">
        <v>0</v>
      </c>
      <c r="AP329" s="154">
        <v>0</v>
      </c>
      <c r="AQ329" s="154">
        <v>0</v>
      </c>
      <c r="AR329" s="154">
        <v>0</v>
      </c>
      <c r="AS329" s="154">
        <v>0</v>
      </c>
      <c r="AT329" s="154">
        <f t="shared" si="53"/>
        <v>0</v>
      </c>
      <c r="AU329" s="154">
        <f t="shared" si="54"/>
        <v>0</v>
      </c>
      <c r="AV329" s="154">
        <f t="shared" si="55"/>
        <v>0</v>
      </c>
      <c r="AW329" s="155">
        <f t="shared" si="56"/>
        <v>0</v>
      </c>
      <c r="AX329" s="154">
        <f t="shared" si="57"/>
        <v>0</v>
      </c>
      <c r="AY329" s="154">
        <f t="shared" si="58"/>
        <v>0</v>
      </c>
      <c r="AZ329" s="154">
        <f t="shared" si="59"/>
        <v>0</v>
      </c>
    </row>
    <row r="330" spans="1:52" ht="47.25">
      <c r="A330" s="133" t="s">
        <v>175</v>
      </c>
      <c r="B330" s="147" t="s">
        <v>1154</v>
      </c>
      <c r="C330" s="146" t="s">
        <v>1155</v>
      </c>
      <c r="D330" s="155">
        <v>0</v>
      </c>
      <c r="E330" s="154">
        <v>0</v>
      </c>
      <c r="F330" s="154">
        <v>0</v>
      </c>
      <c r="G330" s="154">
        <v>0</v>
      </c>
      <c r="H330" s="154">
        <v>0</v>
      </c>
      <c r="I330" s="154">
        <v>0</v>
      </c>
      <c r="J330" s="154">
        <v>0</v>
      </c>
      <c r="K330" s="154">
        <v>0</v>
      </c>
      <c r="L330" s="154">
        <v>0</v>
      </c>
      <c r="M330" s="154">
        <v>0</v>
      </c>
      <c r="N330" s="154">
        <v>0</v>
      </c>
      <c r="O330" s="154">
        <v>0</v>
      </c>
      <c r="P330" s="154">
        <v>0</v>
      </c>
      <c r="Q330" s="154">
        <v>0</v>
      </c>
      <c r="R330" s="154">
        <v>0</v>
      </c>
      <c r="S330" s="154">
        <v>0</v>
      </c>
      <c r="T330" s="154">
        <v>0</v>
      </c>
      <c r="U330" s="154">
        <v>0</v>
      </c>
      <c r="V330" s="154">
        <v>0</v>
      </c>
      <c r="W330" s="154">
        <v>0</v>
      </c>
      <c r="X330" s="154">
        <v>0</v>
      </c>
      <c r="Y330" s="155">
        <v>0</v>
      </c>
      <c r="Z330" s="154">
        <v>0</v>
      </c>
      <c r="AA330" s="154">
        <v>0</v>
      </c>
      <c r="AB330" s="155">
        <v>0</v>
      </c>
      <c r="AC330" s="154">
        <v>0</v>
      </c>
      <c r="AD330" s="154">
        <v>0</v>
      </c>
      <c r="AE330" s="154">
        <v>0</v>
      </c>
      <c r="AF330" s="154">
        <v>0</v>
      </c>
      <c r="AG330" s="154">
        <v>0</v>
      </c>
      <c r="AH330" s="154">
        <v>0</v>
      </c>
      <c r="AI330" s="154">
        <v>0</v>
      </c>
      <c r="AJ330" s="154">
        <v>0</v>
      </c>
      <c r="AK330" s="154">
        <v>0</v>
      </c>
      <c r="AL330" s="154">
        <v>0</v>
      </c>
      <c r="AM330" s="154">
        <v>0</v>
      </c>
      <c r="AN330" s="154">
        <v>0</v>
      </c>
      <c r="AO330" s="154">
        <v>0</v>
      </c>
      <c r="AP330" s="154">
        <v>0</v>
      </c>
      <c r="AQ330" s="154">
        <v>0</v>
      </c>
      <c r="AR330" s="154">
        <v>0</v>
      </c>
      <c r="AS330" s="154">
        <v>0</v>
      </c>
      <c r="AT330" s="154">
        <f t="shared" si="53"/>
        <v>0</v>
      </c>
      <c r="AU330" s="154">
        <f t="shared" si="54"/>
        <v>0</v>
      </c>
      <c r="AV330" s="154">
        <f t="shared" si="55"/>
        <v>0</v>
      </c>
      <c r="AW330" s="155">
        <f t="shared" si="56"/>
        <v>0</v>
      </c>
      <c r="AX330" s="154">
        <f t="shared" si="57"/>
        <v>0</v>
      </c>
      <c r="AY330" s="154">
        <f t="shared" si="58"/>
        <v>0</v>
      </c>
      <c r="AZ330" s="154">
        <f t="shared" si="59"/>
        <v>0</v>
      </c>
    </row>
    <row r="331" spans="1:52" ht="157.5">
      <c r="A331" s="133" t="s">
        <v>175</v>
      </c>
      <c r="B331" s="147" t="s">
        <v>1156</v>
      </c>
      <c r="C331" s="146" t="s">
        <v>1157</v>
      </c>
      <c r="D331" s="155">
        <v>0</v>
      </c>
      <c r="E331" s="154">
        <v>0</v>
      </c>
      <c r="F331" s="154">
        <v>0</v>
      </c>
      <c r="G331" s="154">
        <v>0</v>
      </c>
      <c r="H331" s="154">
        <v>0</v>
      </c>
      <c r="I331" s="154">
        <v>0</v>
      </c>
      <c r="J331" s="154">
        <v>0</v>
      </c>
      <c r="K331" s="154">
        <v>0</v>
      </c>
      <c r="L331" s="154">
        <v>0</v>
      </c>
      <c r="M331" s="154">
        <v>0</v>
      </c>
      <c r="N331" s="154">
        <v>0</v>
      </c>
      <c r="O331" s="154">
        <v>0</v>
      </c>
      <c r="P331" s="154">
        <v>0</v>
      </c>
      <c r="Q331" s="154">
        <v>0</v>
      </c>
      <c r="R331" s="154">
        <v>0</v>
      </c>
      <c r="S331" s="154">
        <v>0</v>
      </c>
      <c r="T331" s="154">
        <v>0</v>
      </c>
      <c r="U331" s="154">
        <v>0</v>
      </c>
      <c r="V331" s="154">
        <v>0</v>
      </c>
      <c r="W331" s="154">
        <v>0</v>
      </c>
      <c r="X331" s="154">
        <v>0</v>
      </c>
      <c r="Y331" s="155">
        <v>0</v>
      </c>
      <c r="Z331" s="154">
        <v>0</v>
      </c>
      <c r="AA331" s="154">
        <v>0</v>
      </c>
      <c r="AB331" s="155">
        <v>0</v>
      </c>
      <c r="AC331" s="154">
        <v>0</v>
      </c>
      <c r="AD331" s="154">
        <v>0</v>
      </c>
      <c r="AE331" s="154">
        <v>0</v>
      </c>
      <c r="AF331" s="154">
        <v>0</v>
      </c>
      <c r="AG331" s="154">
        <v>0</v>
      </c>
      <c r="AH331" s="154">
        <v>0</v>
      </c>
      <c r="AI331" s="154">
        <v>0</v>
      </c>
      <c r="AJ331" s="154">
        <v>0</v>
      </c>
      <c r="AK331" s="154">
        <v>0</v>
      </c>
      <c r="AL331" s="154">
        <v>0</v>
      </c>
      <c r="AM331" s="154">
        <v>0</v>
      </c>
      <c r="AN331" s="154">
        <v>0</v>
      </c>
      <c r="AO331" s="154">
        <v>0</v>
      </c>
      <c r="AP331" s="154">
        <v>0</v>
      </c>
      <c r="AQ331" s="154">
        <v>0</v>
      </c>
      <c r="AR331" s="154">
        <v>0</v>
      </c>
      <c r="AS331" s="154">
        <v>0</v>
      </c>
      <c r="AT331" s="154">
        <f t="shared" si="53"/>
        <v>0</v>
      </c>
      <c r="AU331" s="154">
        <f t="shared" si="54"/>
        <v>0</v>
      </c>
      <c r="AV331" s="154">
        <f t="shared" si="55"/>
        <v>0</v>
      </c>
      <c r="AW331" s="155">
        <f t="shared" si="56"/>
        <v>0</v>
      </c>
      <c r="AX331" s="154">
        <f t="shared" si="57"/>
        <v>0</v>
      </c>
      <c r="AY331" s="154">
        <f t="shared" si="58"/>
        <v>0</v>
      </c>
      <c r="AZ331" s="154">
        <f t="shared" si="59"/>
        <v>0</v>
      </c>
    </row>
    <row r="332" spans="1:52" ht="31.5">
      <c r="A332" s="133" t="s">
        <v>175</v>
      </c>
      <c r="B332" s="147" t="s">
        <v>1158</v>
      </c>
      <c r="C332" s="146" t="s">
        <v>1159</v>
      </c>
      <c r="D332" s="155">
        <v>0</v>
      </c>
      <c r="E332" s="154">
        <v>0</v>
      </c>
      <c r="F332" s="154">
        <v>0</v>
      </c>
      <c r="G332" s="154">
        <v>0</v>
      </c>
      <c r="H332" s="154">
        <v>0</v>
      </c>
      <c r="I332" s="154">
        <v>0</v>
      </c>
      <c r="J332" s="154">
        <v>0</v>
      </c>
      <c r="K332" s="154">
        <v>0</v>
      </c>
      <c r="L332" s="154">
        <v>0</v>
      </c>
      <c r="M332" s="154">
        <v>0</v>
      </c>
      <c r="N332" s="154">
        <v>0</v>
      </c>
      <c r="O332" s="154">
        <v>0</v>
      </c>
      <c r="P332" s="154">
        <v>0</v>
      </c>
      <c r="Q332" s="154">
        <v>0</v>
      </c>
      <c r="R332" s="154">
        <v>0</v>
      </c>
      <c r="S332" s="154">
        <v>0</v>
      </c>
      <c r="T332" s="154">
        <v>0</v>
      </c>
      <c r="U332" s="154">
        <v>0</v>
      </c>
      <c r="V332" s="154">
        <v>0</v>
      </c>
      <c r="W332" s="154">
        <v>0</v>
      </c>
      <c r="X332" s="154">
        <v>0</v>
      </c>
      <c r="Y332" s="155">
        <v>0</v>
      </c>
      <c r="Z332" s="154">
        <v>0</v>
      </c>
      <c r="AA332" s="154">
        <v>0</v>
      </c>
      <c r="AB332" s="155">
        <v>0</v>
      </c>
      <c r="AC332" s="154">
        <v>0</v>
      </c>
      <c r="AD332" s="154">
        <v>0</v>
      </c>
      <c r="AE332" s="154">
        <v>0</v>
      </c>
      <c r="AF332" s="154">
        <v>0</v>
      </c>
      <c r="AG332" s="154">
        <v>0</v>
      </c>
      <c r="AH332" s="154">
        <v>0</v>
      </c>
      <c r="AI332" s="154">
        <v>0</v>
      </c>
      <c r="AJ332" s="154">
        <v>0</v>
      </c>
      <c r="AK332" s="154">
        <v>0</v>
      </c>
      <c r="AL332" s="154">
        <v>0</v>
      </c>
      <c r="AM332" s="154">
        <v>0</v>
      </c>
      <c r="AN332" s="154">
        <v>0</v>
      </c>
      <c r="AO332" s="154">
        <v>0</v>
      </c>
      <c r="AP332" s="154">
        <v>0</v>
      </c>
      <c r="AQ332" s="154">
        <v>0</v>
      </c>
      <c r="AR332" s="154">
        <v>0</v>
      </c>
      <c r="AS332" s="154">
        <v>0</v>
      </c>
      <c r="AT332" s="154">
        <f t="shared" si="53"/>
        <v>0</v>
      </c>
      <c r="AU332" s="154">
        <f t="shared" si="54"/>
        <v>0</v>
      </c>
      <c r="AV332" s="154">
        <f t="shared" si="55"/>
        <v>0</v>
      </c>
      <c r="AW332" s="155">
        <f t="shared" si="56"/>
        <v>0</v>
      </c>
      <c r="AX332" s="154">
        <f t="shared" si="57"/>
        <v>0</v>
      </c>
      <c r="AY332" s="154">
        <f t="shared" si="58"/>
        <v>0</v>
      </c>
      <c r="AZ332" s="154">
        <f t="shared" si="59"/>
        <v>0</v>
      </c>
    </row>
    <row r="333" spans="1:52" ht="47.25">
      <c r="A333" s="133" t="s">
        <v>175</v>
      </c>
      <c r="B333" s="147" t="s">
        <v>1160</v>
      </c>
      <c r="C333" s="146" t="s">
        <v>1161</v>
      </c>
      <c r="D333" s="155">
        <v>0</v>
      </c>
      <c r="E333" s="154">
        <v>0</v>
      </c>
      <c r="F333" s="154">
        <v>0.26</v>
      </c>
      <c r="G333" s="154">
        <v>0</v>
      </c>
      <c r="H333" s="154">
        <v>0</v>
      </c>
      <c r="I333" s="154">
        <v>0</v>
      </c>
      <c r="J333" s="154">
        <v>0</v>
      </c>
      <c r="K333" s="154">
        <v>0</v>
      </c>
      <c r="L333" s="154">
        <v>0</v>
      </c>
      <c r="M333" s="154">
        <v>0</v>
      </c>
      <c r="N333" s="154">
        <v>0</v>
      </c>
      <c r="O333" s="154">
        <v>0</v>
      </c>
      <c r="P333" s="154">
        <v>0</v>
      </c>
      <c r="Q333" s="154">
        <v>0</v>
      </c>
      <c r="R333" s="154">
        <v>0</v>
      </c>
      <c r="S333" s="154">
        <v>0</v>
      </c>
      <c r="T333" s="154">
        <v>0</v>
      </c>
      <c r="U333" s="154">
        <v>0</v>
      </c>
      <c r="V333" s="154">
        <v>0</v>
      </c>
      <c r="W333" s="154">
        <v>0</v>
      </c>
      <c r="X333" s="154">
        <v>0</v>
      </c>
      <c r="Y333" s="155">
        <v>0</v>
      </c>
      <c r="Z333" s="154">
        <v>0</v>
      </c>
      <c r="AA333" s="154">
        <v>0.26</v>
      </c>
      <c r="AB333" s="155">
        <v>0</v>
      </c>
      <c r="AC333" s="154">
        <v>0</v>
      </c>
      <c r="AD333" s="154">
        <v>0</v>
      </c>
      <c r="AE333" s="154">
        <v>0</v>
      </c>
      <c r="AF333" s="154">
        <v>0</v>
      </c>
      <c r="AG333" s="154">
        <v>0</v>
      </c>
      <c r="AH333" s="154">
        <v>0</v>
      </c>
      <c r="AI333" s="154">
        <v>0</v>
      </c>
      <c r="AJ333" s="154">
        <v>0</v>
      </c>
      <c r="AK333" s="154">
        <v>0</v>
      </c>
      <c r="AL333" s="154">
        <v>0</v>
      </c>
      <c r="AM333" s="154">
        <v>0</v>
      </c>
      <c r="AN333" s="154">
        <v>0</v>
      </c>
      <c r="AO333" s="154">
        <v>0</v>
      </c>
      <c r="AP333" s="154">
        <v>0</v>
      </c>
      <c r="AQ333" s="154">
        <v>0</v>
      </c>
      <c r="AR333" s="154">
        <v>0</v>
      </c>
      <c r="AS333" s="154">
        <v>0</v>
      </c>
      <c r="AT333" s="154">
        <f t="shared" si="53"/>
        <v>0</v>
      </c>
      <c r="AU333" s="154">
        <f t="shared" si="54"/>
        <v>0</v>
      </c>
      <c r="AV333" s="154">
        <f t="shared" si="55"/>
        <v>0.26</v>
      </c>
      <c r="AW333" s="155">
        <f t="shared" si="56"/>
        <v>0</v>
      </c>
      <c r="AX333" s="154">
        <f t="shared" si="57"/>
        <v>0</v>
      </c>
      <c r="AY333" s="154">
        <f t="shared" si="58"/>
        <v>0</v>
      </c>
      <c r="AZ333" s="154">
        <f t="shared" si="59"/>
        <v>0</v>
      </c>
    </row>
    <row r="334" spans="1:52" ht="47.25">
      <c r="A334" s="133" t="s">
        <v>175</v>
      </c>
      <c r="B334" s="147" t="s">
        <v>1162</v>
      </c>
      <c r="C334" s="146" t="s">
        <v>1163</v>
      </c>
      <c r="D334" s="155">
        <v>0</v>
      </c>
      <c r="E334" s="154">
        <v>0</v>
      </c>
      <c r="F334" s="154">
        <v>1.1140000000000001</v>
      </c>
      <c r="G334" s="154">
        <v>0</v>
      </c>
      <c r="H334" s="154">
        <v>0</v>
      </c>
      <c r="I334" s="154">
        <v>0</v>
      </c>
      <c r="J334" s="154">
        <v>0</v>
      </c>
      <c r="K334" s="154">
        <v>0</v>
      </c>
      <c r="L334" s="154">
        <v>0</v>
      </c>
      <c r="M334" s="154">
        <v>0</v>
      </c>
      <c r="N334" s="154">
        <v>0</v>
      </c>
      <c r="O334" s="154">
        <v>0</v>
      </c>
      <c r="P334" s="154">
        <v>0</v>
      </c>
      <c r="Q334" s="154">
        <v>0</v>
      </c>
      <c r="R334" s="154">
        <v>0</v>
      </c>
      <c r="S334" s="154">
        <v>0</v>
      </c>
      <c r="T334" s="154">
        <v>0</v>
      </c>
      <c r="U334" s="154">
        <v>0</v>
      </c>
      <c r="V334" s="154">
        <v>0</v>
      </c>
      <c r="W334" s="154">
        <v>0</v>
      </c>
      <c r="X334" s="154">
        <v>0</v>
      </c>
      <c r="Y334" s="155">
        <v>0</v>
      </c>
      <c r="Z334" s="154">
        <v>0</v>
      </c>
      <c r="AA334" s="154">
        <v>1.1140000000000001</v>
      </c>
      <c r="AB334" s="155">
        <v>0</v>
      </c>
      <c r="AC334" s="154">
        <v>0</v>
      </c>
      <c r="AD334" s="154">
        <v>0</v>
      </c>
      <c r="AE334" s="154">
        <v>0</v>
      </c>
      <c r="AF334" s="154">
        <v>0</v>
      </c>
      <c r="AG334" s="154">
        <v>0</v>
      </c>
      <c r="AH334" s="154">
        <v>0</v>
      </c>
      <c r="AI334" s="154">
        <v>0</v>
      </c>
      <c r="AJ334" s="154">
        <v>0</v>
      </c>
      <c r="AK334" s="154">
        <v>0</v>
      </c>
      <c r="AL334" s="154">
        <v>0</v>
      </c>
      <c r="AM334" s="154">
        <v>0</v>
      </c>
      <c r="AN334" s="154">
        <v>0</v>
      </c>
      <c r="AO334" s="154">
        <v>0</v>
      </c>
      <c r="AP334" s="154">
        <v>0</v>
      </c>
      <c r="AQ334" s="154">
        <v>0</v>
      </c>
      <c r="AR334" s="154">
        <v>0</v>
      </c>
      <c r="AS334" s="154">
        <v>0</v>
      </c>
      <c r="AT334" s="154">
        <f t="shared" ref="AT334:AT397" si="60">SUM(K334,R334,Y334,AF334,AM334)</f>
        <v>0</v>
      </c>
      <c r="AU334" s="154">
        <f t="shared" ref="AU334:AU397" si="61">SUM(L334,S334,Z334,AG334,AN334)</f>
        <v>0</v>
      </c>
      <c r="AV334" s="154">
        <f t="shared" ref="AV334:AV397" si="62">SUM(M334,T334,AA334,AH334,AO334)</f>
        <v>1.1140000000000001</v>
      </c>
      <c r="AW334" s="155">
        <f t="shared" ref="AW334:AW397" si="63">SUM(N334,U334,AB334,AI334,AP334)</f>
        <v>0</v>
      </c>
      <c r="AX334" s="154">
        <f t="shared" ref="AX334:AX397" si="64">SUM(O334,V334,AC334,AJ334,AQ334)</f>
        <v>0</v>
      </c>
      <c r="AY334" s="154">
        <f t="shared" ref="AY334:AY397" si="65">SUM(P334,W334,AD334,AK334,AR334)</f>
        <v>0</v>
      </c>
      <c r="AZ334" s="154">
        <f t="shared" ref="AZ334:AZ397" si="66">SUM(Q334,X334,AE334,AL334,AS334)</f>
        <v>0</v>
      </c>
    </row>
    <row r="335" spans="1:52" ht="141.75">
      <c r="A335" s="133" t="s">
        <v>175</v>
      </c>
      <c r="B335" s="147" t="s">
        <v>1164</v>
      </c>
      <c r="C335" s="146" t="s">
        <v>1165</v>
      </c>
      <c r="D335" s="155">
        <v>0.16</v>
      </c>
      <c r="E335" s="154">
        <v>0</v>
      </c>
      <c r="F335" s="154">
        <v>0.65800000000000003</v>
      </c>
      <c r="G335" s="154">
        <v>0</v>
      </c>
      <c r="H335" s="154">
        <v>0</v>
      </c>
      <c r="I335" s="154">
        <v>0</v>
      </c>
      <c r="J335" s="154">
        <v>0</v>
      </c>
      <c r="K335" s="154">
        <v>0.16</v>
      </c>
      <c r="L335" s="154">
        <v>0</v>
      </c>
      <c r="M335" s="154">
        <v>0.65800000000000003</v>
      </c>
      <c r="N335" s="154">
        <v>0</v>
      </c>
      <c r="O335" s="154">
        <v>0</v>
      </c>
      <c r="P335" s="154">
        <v>0</v>
      </c>
      <c r="Q335" s="154">
        <v>0</v>
      </c>
      <c r="R335" s="154">
        <v>0</v>
      </c>
      <c r="S335" s="154">
        <v>0</v>
      </c>
      <c r="T335" s="154">
        <v>0</v>
      </c>
      <c r="U335" s="154">
        <v>0</v>
      </c>
      <c r="V335" s="154">
        <v>0</v>
      </c>
      <c r="W335" s="154">
        <v>0</v>
      </c>
      <c r="X335" s="154">
        <v>0</v>
      </c>
      <c r="Y335" s="155">
        <v>0</v>
      </c>
      <c r="Z335" s="154">
        <v>0</v>
      </c>
      <c r="AA335" s="154">
        <v>0</v>
      </c>
      <c r="AB335" s="155">
        <v>0</v>
      </c>
      <c r="AC335" s="154">
        <v>0</v>
      </c>
      <c r="AD335" s="154">
        <v>0</v>
      </c>
      <c r="AE335" s="154">
        <v>0</v>
      </c>
      <c r="AF335" s="154">
        <v>0</v>
      </c>
      <c r="AG335" s="154">
        <v>0</v>
      </c>
      <c r="AH335" s="154">
        <v>0</v>
      </c>
      <c r="AI335" s="154">
        <v>0</v>
      </c>
      <c r="AJ335" s="154">
        <v>0</v>
      </c>
      <c r="AK335" s="154">
        <v>0</v>
      </c>
      <c r="AL335" s="154">
        <v>0</v>
      </c>
      <c r="AM335" s="154">
        <v>0</v>
      </c>
      <c r="AN335" s="154">
        <v>0</v>
      </c>
      <c r="AO335" s="154">
        <v>0</v>
      </c>
      <c r="AP335" s="154">
        <v>0</v>
      </c>
      <c r="AQ335" s="154">
        <v>0</v>
      </c>
      <c r="AR335" s="154">
        <v>0</v>
      </c>
      <c r="AS335" s="154">
        <v>0</v>
      </c>
      <c r="AT335" s="154">
        <f t="shared" si="60"/>
        <v>0.16</v>
      </c>
      <c r="AU335" s="154">
        <f t="shared" si="61"/>
        <v>0</v>
      </c>
      <c r="AV335" s="154">
        <f t="shared" si="62"/>
        <v>0.65800000000000003</v>
      </c>
      <c r="AW335" s="155">
        <f t="shared" si="63"/>
        <v>0</v>
      </c>
      <c r="AX335" s="154">
        <f t="shared" si="64"/>
        <v>0</v>
      </c>
      <c r="AY335" s="154">
        <f t="shared" si="65"/>
        <v>0</v>
      </c>
      <c r="AZ335" s="154">
        <f t="shared" si="66"/>
        <v>0</v>
      </c>
    </row>
    <row r="336" spans="1:52" ht="63">
      <c r="A336" s="133" t="s">
        <v>175</v>
      </c>
      <c r="B336" s="147" t="s">
        <v>1166</v>
      </c>
      <c r="C336" s="146" t="s">
        <v>1167</v>
      </c>
      <c r="D336" s="155">
        <v>0</v>
      </c>
      <c r="E336" s="154">
        <v>0</v>
      </c>
      <c r="F336" s="154">
        <v>0</v>
      </c>
      <c r="G336" s="154">
        <v>0</v>
      </c>
      <c r="H336" s="154">
        <v>0</v>
      </c>
      <c r="I336" s="154">
        <v>0</v>
      </c>
      <c r="J336" s="154">
        <v>0</v>
      </c>
      <c r="K336" s="154">
        <v>0</v>
      </c>
      <c r="L336" s="154">
        <v>0</v>
      </c>
      <c r="M336" s="154">
        <v>0</v>
      </c>
      <c r="N336" s="154">
        <v>0</v>
      </c>
      <c r="O336" s="154">
        <v>0</v>
      </c>
      <c r="P336" s="154">
        <v>0</v>
      </c>
      <c r="Q336" s="154">
        <v>0</v>
      </c>
      <c r="R336" s="154">
        <v>0</v>
      </c>
      <c r="S336" s="154">
        <v>0</v>
      </c>
      <c r="T336" s="154">
        <v>0</v>
      </c>
      <c r="U336" s="154">
        <v>0</v>
      </c>
      <c r="V336" s="154">
        <v>0</v>
      </c>
      <c r="W336" s="154">
        <v>0</v>
      </c>
      <c r="X336" s="154">
        <v>0</v>
      </c>
      <c r="Y336" s="155">
        <v>0</v>
      </c>
      <c r="Z336" s="154">
        <v>0</v>
      </c>
      <c r="AA336" s="154">
        <v>0</v>
      </c>
      <c r="AB336" s="155">
        <v>0</v>
      </c>
      <c r="AC336" s="154">
        <v>0</v>
      </c>
      <c r="AD336" s="154">
        <v>0</v>
      </c>
      <c r="AE336" s="154">
        <v>0</v>
      </c>
      <c r="AF336" s="154">
        <v>0</v>
      </c>
      <c r="AG336" s="154">
        <v>0</v>
      </c>
      <c r="AH336" s="154">
        <v>0</v>
      </c>
      <c r="AI336" s="154">
        <v>0</v>
      </c>
      <c r="AJ336" s="154">
        <v>0</v>
      </c>
      <c r="AK336" s="154">
        <v>0</v>
      </c>
      <c r="AL336" s="154">
        <v>0</v>
      </c>
      <c r="AM336" s="154">
        <v>0</v>
      </c>
      <c r="AN336" s="154">
        <v>0</v>
      </c>
      <c r="AO336" s="154">
        <v>0</v>
      </c>
      <c r="AP336" s="154">
        <v>0</v>
      </c>
      <c r="AQ336" s="154">
        <v>0</v>
      </c>
      <c r="AR336" s="154">
        <v>0</v>
      </c>
      <c r="AS336" s="154">
        <v>0</v>
      </c>
      <c r="AT336" s="154">
        <f t="shared" si="60"/>
        <v>0</v>
      </c>
      <c r="AU336" s="154">
        <f t="shared" si="61"/>
        <v>0</v>
      </c>
      <c r="AV336" s="154">
        <f t="shared" si="62"/>
        <v>0</v>
      </c>
      <c r="AW336" s="155">
        <f t="shared" si="63"/>
        <v>0</v>
      </c>
      <c r="AX336" s="154">
        <f t="shared" si="64"/>
        <v>0</v>
      </c>
      <c r="AY336" s="154">
        <f t="shared" si="65"/>
        <v>0</v>
      </c>
      <c r="AZ336" s="154">
        <f t="shared" si="66"/>
        <v>0</v>
      </c>
    </row>
    <row r="337" spans="1:52" ht="47.25">
      <c r="A337" s="133" t="s">
        <v>175</v>
      </c>
      <c r="B337" s="147" t="s">
        <v>1168</v>
      </c>
      <c r="C337" s="146" t="s">
        <v>1169</v>
      </c>
      <c r="D337" s="155">
        <v>0</v>
      </c>
      <c r="E337" s="154">
        <v>0</v>
      </c>
      <c r="F337" s="154">
        <v>0</v>
      </c>
      <c r="G337" s="154">
        <v>0</v>
      </c>
      <c r="H337" s="154">
        <v>0</v>
      </c>
      <c r="I337" s="154">
        <v>0</v>
      </c>
      <c r="J337" s="154">
        <v>0</v>
      </c>
      <c r="K337" s="154">
        <v>0</v>
      </c>
      <c r="L337" s="154">
        <v>0</v>
      </c>
      <c r="M337" s="154">
        <v>0</v>
      </c>
      <c r="N337" s="154">
        <v>0</v>
      </c>
      <c r="O337" s="154">
        <v>0</v>
      </c>
      <c r="P337" s="154">
        <v>0</v>
      </c>
      <c r="Q337" s="154">
        <v>0</v>
      </c>
      <c r="R337" s="154">
        <v>0</v>
      </c>
      <c r="S337" s="154">
        <v>0</v>
      </c>
      <c r="T337" s="154">
        <v>0</v>
      </c>
      <c r="U337" s="154">
        <v>0</v>
      </c>
      <c r="V337" s="154">
        <v>0</v>
      </c>
      <c r="W337" s="154">
        <v>0</v>
      </c>
      <c r="X337" s="154">
        <v>0</v>
      </c>
      <c r="Y337" s="155">
        <v>0</v>
      </c>
      <c r="Z337" s="154">
        <v>0</v>
      </c>
      <c r="AA337" s="154">
        <v>0</v>
      </c>
      <c r="AB337" s="155">
        <v>0</v>
      </c>
      <c r="AC337" s="154">
        <v>0</v>
      </c>
      <c r="AD337" s="154">
        <v>0</v>
      </c>
      <c r="AE337" s="154">
        <v>0</v>
      </c>
      <c r="AF337" s="154">
        <v>0</v>
      </c>
      <c r="AG337" s="154">
        <v>0</v>
      </c>
      <c r="AH337" s="154">
        <v>0</v>
      </c>
      <c r="AI337" s="154">
        <v>0</v>
      </c>
      <c r="AJ337" s="154">
        <v>0</v>
      </c>
      <c r="AK337" s="154">
        <v>0</v>
      </c>
      <c r="AL337" s="154">
        <v>0</v>
      </c>
      <c r="AM337" s="154">
        <v>0</v>
      </c>
      <c r="AN337" s="154">
        <v>0</v>
      </c>
      <c r="AO337" s="154">
        <v>0</v>
      </c>
      <c r="AP337" s="154">
        <v>0</v>
      </c>
      <c r="AQ337" s="154">
        <v>0</v>
      </c>
      <c r="AR337" s="154">
        <v>0</v>
      </c>
      <c r="AS337" s="154">
        <v>0</v>
      </c>
      <c r="AT337" s="154">
        <f t="shared" si="60"/>
        <v>0</v>
      </c>
      <c r="AU337" s="154">
        <f t="shared" si="61"/>
        <v>0</v>
      </c>
      <c r="AV337" s="154">
        <f t="shared" si="62"/>
        <v>0</v>
      </c>
      <c r="AW337" s="155">
        <f t="shared" si="63"/>
        <v>0</v>
      </c>
      <c r="AX337" s="154">
        <f t="shared" si="64"/>
        <v>0</v>
      </c>
      <c r="AY337" s="154">
        <f t="shared" si="65"/>
        <v>0</v>
      </c>
      <c r="AZ337" s="154">
        <f t="shared" si="66"/>
        <v>0</v>
      </c>
    </row>
    <row r="338" spans="1:52" ht="47.25">
      <c r="A338" s="133" t="s">
        <v>175</v>
      </c>
      <c r="B338" s="147" t="s">
        <v>1170</v>
      </c>
      <c r="C338" s="146" t="s">
        <v>1171</v>
      </c>
      <c r="D338" s="155">
        <v>0</v>
      </c>
      <c r="E338" s="154">
        <v>0</v>
      </c>
      <c r="F338" s="154">
        <v>0</v>
      </c>
      <c r="G338" s="154">
        <v>0</v>
      </c>
      <c r="H338" s="154">
        <v>0</v>
      </c>
      <c r="I338" s="154">
        <v>0</v>
      </c>
      <c r="J338" s="154">
        <v>0</v>
      </c>
      <c r="K338" s="154">
        <v>0</v>
      </c>
      <c r="L338" s="154">
        <v>0</v>
      </c>
      <c r="M338" s="154">
        <v>0</v>
      </c>
      <c r="N338" s="154">
        <v>0</v>
      </c>
      <c r="O338" s="154">
        <v>0</v>
      </c>
      <c r="P338" s="154">
        <v>0</v>
      </c>
      <c r="Q338" s="154">
        <v>0</v>
      </c>
      <c r="R338" s="154">
        <v>0</v>
      </c>
      <c r="S338" s="154">
        <v>0</v>
      </c>
      <c r="T338" s="154">
        <v>0</v>
      </c>
      <c r="U338" s="154">
        <v>0</v>
      </c>
      <c r="V338" s="154">
        <v>0</v>
      </c>
      <c r="W338" s="154">
        <v>0</v>
      </c>
      <c r="X338" s="154">
        <v>0</v>
      </c>
      <c r="Y338" s="155">
        <v>0</v>
      </c>
      <c r="Z338" s="154">
        <v>0</v>
      </c>
      <c r="AA338" s="154">
        <v>0</v>
      </c>
      <c r="AB338" s="155">
        <v>0</v>
      </c>
      <c r="AC338" s="154">
        <v>0</v>
      </c>
      <c r="AD338" s="154">
        <v>0</v>
      </c>
      <c r="AE338" s="154">
        <v>0</v>
      </c>
      <c r="AF338" s="154">
        <v>0</v>
      </c>
      <c r="AG338" s="154">
        <v>0</v>
      </c>
      <c r="AH338" s="154">
        <v>0</v>
      </c>
      <c r="AI338" s="154">
        <v>0</v>
      </c>
      <c r="AJ338" s="154">
        <v>0</v>
      </c>
      <c r="AK338" s="154">
        <v>0</v>
      </c>
      <c r="AL338" s="154">
        <v>0</v>
      </c>
      <c r="AM338" s="154">
        <v>0</v>
      </c>
      <c r="AN338" s="154">
        <v>0</v>
      </c>
      <c r="AO338" s="154">
        <v>0</v>
      </c>
      <c r="AP338" s="154">
        <v>0</v>
      </c>
      <c r="AQ338" s="154">
        <v>0</v>
      </c>
      <c r="AR338" s="154">
        <v>0</v>
      </c>
      <c r="AS338" s="154">
        <v>0</v>
      </c>
      <c r="AT338" s="154">
        <f t="shared" si="60"/>
        <v>0</v>
      </c>
      <c r="AU338" s="154">
        <f t="shared" si="61"/>
        <v>0</v>
      </c>
      <c r="AV338" s="154">
        <f t="shared" si="62"/>
        <v>0</v>
      </c>
      <c r="AW338" s="155">
        <f t="shared" si="63"/>
        <v>0</v>
      </c>
      <c r="AX338" s="154">
        <f t="shared" si="64"/>
        <v>0</v>
      </c>
      <c r="AY338" s="154">
        <f t="shared" si="65"/>
        <v>0</v>
      </c>
      <c r="AZ338" s="154">
        <f t="shared" si="66"/>
        <v>0</v>
      </c>
    </row>
    <row r="339" spans="1:52" ht="47.25">
      <c r="A339" s="133" t="s">
        <v>175</v>
      </c>
      <c r="B339" s="147" t="s">
        <v>1172</v>
      </c>
      <c r="C339" s="146" t="s">
        <v>1173</v>
      </c>
      <c r="D339" s="155">
        <v>0</v>
      </c>
      <c r="E339" s="154">
        <v>0</v>
      </c>
      <c r="F339" s="154">
        <v>0.64200000000000002</v>
      </c>
      <c r="G339" s="154">
        <v>0</v>
      </c>
      <c r="H339" s="154">
        <v>0</v>
      </c>
      <c r="I339" s="154">
        <v>0</v>
      </c>
      <c r="J339" s="154">
        <v>0</v>
      </c>
      <c r="K339" s="154">
        <v>0</v>
      </c>
      <c r="L339" s="154">
        <v>0</v>
      </c>
      <c r="M339" s="154">
        <v>0</v>
      </c>
      <c r="N339" s="154">
        <v>0</v>
      </c>
      <c r="O339" s="154">
        <v>0</v>
      </c>
      <c r="P339" s="154">
        <v>0</v>
      </c>
      <c r="Q339" s="154">
        <v>0</v>
      </c>
      <c r="R339" s="154">
        <v>0</v>
      </c>
      <c r="S339" s="154">
        <v>0</v>
      </c>
      <c r="T339" s="154">
        <v>0</v>
      </c>
      <c r="U339" s="154">
        <v>0</v>
      </c>
      <c r="V339" s="154">
        <v>0</v>
      </c>
      <c r="W339" s="154">
        <v>0</v>
      </c>
      <c r="X339" s="154">
        <v>0</v>
      </c>
      <c r="Y339" s="155">
        <v>0</v>
      </c>
      <c r="Z339" s="154">
        <v>0</v>
      </c>
      <c r="AA339" s="154">
        <v>0.64200000000000002</v>
      </c>
      <c r="AB339" s="155">
        <v>0</v>
      </c>
      <c r="AC339" s="154">
        <v>0</v>
      </c>
      <c r="AD339" s="154">
        <v>0</v>
      </c>
      <c r="AE339" s="154">
        <v>0</v>
      </c>
      <c r="AF339" s="154">
        <v>0</v>
      </c>
      <c r="AG339" s="154">
        <v>0</v>
      </c>
      <c r="AH339" s="154">
        <v>0</v>
      </c>
      <c r="AI339" s="154">
        <v>0</v>
      </c>
      <c r="AJ339" s="154">
        <v>0</v>
      </c>
      <c r="AK339" s="154">
        <v>0</v>
      </c>
      <c r="AL339" s="154">
        <v>0</v>
      </c>
      <c r="AM339" s="154">
        <v>0</v>
      </c>
      <c r="AN339" s="154">
        <v>0</v>
      </c>
      <c r="AO339" s="154">
        <v>0</v>
      </c>
      <c r="AP339" s="154">
        <v>0</v>
      </c>
      <c r="AQ339" s="154">
        <v>0</v>
      </c>
      <c r="AR339" s="154">
        <v>0</v>
      </c>
      <c r="AS339" s="154">
        <v>0</v>
      </c>
      <c r="AT339" s="154">
        <f t="shared" si="60"/>
        <v>0</v>
      </c>
      <c r="AU339" s="154">
        <f t="shared" si="61"/>
        <v>0</v>
      </c>
      <c r="AV339" s="154">
        <f t="shared" si="62"/>
        <v>0.64200000000000002</v>
      </c>
      <c r="AW339" s="155">
        <f t="shared" si="63"/>
        <v>0</v>
      </c>
      <c r="AX339" s="154">
        <f t="shared" si="64"/>
        <v>0</v>
      </c>
      <c r="AY339" s="154">
        <f t="shared" si="65"/>
        <v>0</v>
      </c>
      <c r="AZ339" s="154">
        <f t="shared" si="66"/>
        <v>0</v>
      </c>
    </row>
    <row r="340" spans="1:52" ht="47.25">
      <c r="A340" s="133" t="s">
        <v>175</v>
      </c>
      <c r="B340" s="147" t="s">
        <v>1174</v>
      </c>
      <c r="C340" s="146" t="s">
        <v>1175</v>
      </c>
      <c r="D340" s="155">
        <v>0</v>
      </c>
      <c r="E340" s="154">
        <v>0</v>
      </c>
      <c r="F340" s="154">
        <v>0</v>
      </c>
      <c r="G340" s="154">
        <v>0</v>
      </c>
      <c r="H340" s="154">
        <v>0</v>
      </c>
      <c r="I340" s="154">
        <v>0</v>
      </c>
      <c r="J340" s="154">
        <v>0</v>
      </c>
      <c r="K340" s="154">
        <v>0</v>
      </c>
      <c r="L340" s="154">
        <v>0</v>
      </c>
      <c r="M340" s="154">
        <v>0</v>
      </c>
      <c r="N340" s="154">
        <v>0</v>
      </c>
      <c r="O340" s="154">
        <v>0</v>
      </c>
      <c r="P340" s="154">
        <v>0</v>
      </c>
      <c r="Q340" s="154">
        <v>0</v>
      </c>
      <c r="R340" s="154">
        <v>0</v>
      </c>
      <c r="S340" s="154">
        <v>0</v>
      </c>
      <c r="T340" s="154">
        <v>0</v>
      </c>
      <c r="U340" s="154">
        <v>0</v>
      </c>
      <c r="V340" s="154">
        <v>0</v>
      </c>
      <c r="W340" s="154">
        <v>0</v>
      </c>
      <c r="X340" s="154">
        <v>0</v>
      </c>
      <c r="Y340" s="155">
        <v>0</v>
      </c>
      <c r="Z340" s="154">
        <v>0</v>
      </c>
      <c r="AA340" s="154">
        <v>0</v>
      </c>
      <c r="AB340" s="155">
        <v>0</v>
      </c>
      <c r="AC340" s="154">
        <v>0</v>
      </c>
      <c r="AD340" s="154">
        <v>0</v>
      </c>
      <c r="AE340" s="154">
        <v>0</v>
      </c>
      <c r="AF340" s="154">
        <v>0</v>
      </c>
      <c r="AG340" s="154">
        <v>0</v>
      </c>
      <c r="AH340" s="154">
        <v>0</v>
      </c>
      <c r="AI340" s="154">
        <v>0</v>
      </c>
      <c r="AJ340" s="154">
        <v>0</v>
      </c>
      <c r="AK340" s="154">
        <v>0</v>
      </c>
      <c r="AL340" s="154">
        <v>0</v>
      </c>
      <c r="AM340" s="154">
        <v>0</v>
      </c>
      <c r="AN340" s="154">
        <v>0</v>
      </c>
      <c r="AO340" s="154">
        <v>0</v>
      </c>
      <c r="AP340" s="154">
        <v>0</v>
      </c>
      <c r="AQ340" s="154">
        <v>0</v>
      </c>
      <c r="AR340" s="154">
        <v>0</v>
      </c>
      <c r="AS340" s="154">
        <v>0</v>
      </c>
      <c r="AT340" s="154">
        <f t="shared" si="60"/>
        <v>0</v>
      </c>
      <c r="AU340" s="154">
        <f t="shared" si="61"/>
        <v>0</v>
      </c>
      <c r="AV340" s="154">
        <f t="shared" si="62"/>
        <v>0</v>
      </c>
      <c r="AW340" s="155">
        <f t="shared" si="63"/>
        <v>0</v>
      </c>
      <c r="AX340" s="154">
        <f t="shared" si="64"/>
        <v>0</v>
      </c>
      <c r="AY340" s="154">
        <f t="shared" si="65"/>
        <v>0</v>
      </c>
      <c r="AZ340" s="154">
        <f t="shared" si="66"/>
        <v>0</v>
      </c>
    </row>
    <row r="341" spans="1:52" ht="63">
      <c r="A341" s="133" t="s">
        <v>175</v>
      </c>
      <c r="B341" s="147" t="s">
        <v>1176</v>
      </c>
      <c r="C341" s="146" t="s">
        <v>1177</v>
      </c>
      <c r="D341" s="155">
        <v>0</v>
      </c>
      <c r="E341" s="154">
        <v>0</v>
      </c>
      <c r="F341" s="154">
        <v>0</v>
      </c>
      <c r="G341" s="154">
        <v>0</v>
      </c>
      <c r="H341" s="154">
        <v>0</v>
      </c>
      <c r="I341" s="154">
        <v>0</v>
      </c>
      <c r="J341" s="154">
        <v>0</v>
      </c>
      <c r="K341" s="154">
        <v>0</v>
      </c>
      <c r="L341" s="154">
        <v>0</v>
      </c>
      <c r="M341" s="154">
        <v>0</v>
      </c>
      <c r="N341" s="154">
        <v>0</v>
      </c>
      <c r="O341" s="154">
        <v>0</v>
      </c>
      <c r="P341" s="154">
        <v>0</v>
      </c>
      <c r="Q341" s="154">
        <v>0</v>
      </c>
      <c r="R341" s="154">
        <v>0</v>
      </c>
      <c r="S341" s="154">
        <v>0</v>
      </c>
      <c r="T341" s="154">
        <v>0</v>
      </c>
      <c r="U341" s="154">
        <v>0</v>
      </c>
      <c r="V341" s="154">
        <v>0</v>
      </c>
      <c r="W341" s="154">
        <v>0</v>
      </c>
      <c r="X341" s="154">
        <v>0</v>
      </c>
      <c r="Y341" s="155">
        <v>0</v>
      </c>
      <c r="Z341" s="154">
        <v>0</v>
      </c>
      <c r="AA341" s="154">
        <v>0</v>
      </c>
      <c r="AB341" s="155">
        <v>0</v>
      </c>
      <c r="AC341" s="154">
        <v>0</v>
      </c>
      <c r="AD341" s="154">
        <v>0</v>
      </c>
      <c r="AE341" s="154">
        <v>0</v>
      </c>
      <c r="AF341" s="154">
        <v>0</v>
      </c>
      <c r="AG341" s="154">
        <v>0</v>
      </c>
      <c r="AH341" s="154">
        <v>0</v>
      </c>
      <c r="AI341" s="154">
        <v>0</v>
      </c>
      <c r="AJ341" s="154">
        <v>0</v>
      </c>
      <c r="AK341" s="154">
        <v>0</v>
      </c>
      <c r="AL341" s="154">
        <v>0</v>
      </c>
      <c r="AM341" s="154">
        <v>0</v>
      </c>
      <c r="AN341" s="154">
        <v>0</v>
      </c>
      <c r="AO341" s="154">
        <v>0</v>
      </c>
      <c r="AP341" s="154">
        <v>0</v>
      </c>
      <c r="AQ341" s="154">
        <v>0</v>
      </c>
      <c r="AR341" s="154">
        <v>0</v>
      </c>
      <c r="AS341" s="154">
        <v>0</v>
      </c>
      <c r="AT341" s="154">
        <f t="shared" si="60"/>
        <v>0</v>
      </c>
      <c r="AU341" s="154">
        <f t="shared" si="61"/>
        <v>0</v>
      </c>
      <c r="AV341" s="154">
        <f t="shared" si="62"/>
        <v>0</v>
      </c>
      <c r="AW341" s="155">
        <f t="shared" si="63"/>
        <v>0</v>
      </c>
      <c r="AX341" s="154">
        <f t="shared" si="64"/>
        <v>0</v>
      </c>
      <c r="AY341" s="154">
        <f t="shared" si="65"/>
        <v>0</v>
      </c>
      <c r="AZ341" s="154">
        <f t="shared" si="66"/>
        <v>0</v>
      </c>
    </row>
    <row r="342" spans="1:52" ht="47.25">
      <c r="A342" s="133" t="s">
        <v>175</v>
      </c>
      <c r="B342" s="147" t="s">
        <v>1178</v>
      </c>
      <c r="C342" s="146" t="s">
        <v>1179</v>
      </c>
      <c r="D342" s="155">
        <v>0</v>
      </c>
      <c r="E342" s="154">
        <v>0</v>
      </c>
      <c r="F342" s="154">
        <v>0</v>
      </c>
      <c r="G342" s="154">
        <v>0</v>
      </c>
      <c r="H342" s="154">
        <v>0</v>
      </c>
      <c r="I342" s="154">
        <v>0</v>
      </c>
      <c r="J342" s="154">
        <v>0</v>
      </c>
      <c r="K342" s="154">
        <v>0</v>
      </c>
      <c r="L342" s="154">
        <v>0</v>
      </c>
      <c r="M342" s="154">
        <v>0</v>
      </c>
      <c r="N342" s="154">
        <v>0</v>
      </c>
      <c r="O342" s="154">
        <v>0</v>
      </c>
      <c r="P342" s="154">
        <v>0</v>
      </c>
      <c r="Q342" s="154">
        <v>0</v>
      </c>
      <c r="R342" s="154">
        <v>0</v>
      </c>
      <c r="S342" s="154">
        <v>0</v>
      </c>
      <c r="T342" s="154">
        <v>0</v>
      </c>
      <c r="U342" s="154">
        <v>0</v>
      </c>
      <c r="V342" s="154">
        <v>0</v>
      </c>
      <c r="W342" s="154">
        <v>0</v>
      </c>
      <c r="X342" s="154">
        <v>0</v>
      </c>
      <c r="Y342" s="155">
        <v>0</v>
      </c>
      <c r="Z342" s="154">
        <v>0</v>
      </c>
      <c r="AA342" s="154">
        <v>0</v>
      </c>
      <c r="AB342" s="155">
        <v>0</v>
      </c>
      <c r="AC342" s="154">
        <v>0</v>
      </c>
      <c r="AD342" s="154">
        <v>0</v>
      </c>
      <c r="AE342" s="154">
        <v>0</v>
      </c>
      <c r="AF342" s="154">
        <v>0</v>
      </c>
      <c r="AG342" s="154">
        <v>0</v>
      </c>
      <c r="AH342" s="154">
        <v>0</v>
      </c>
      <c r="AI342" s="154">
        <v>0</v>
      </c>
      <c r="AJ342" s="154">
        <v>0</v>
      </c>
      <c r="AK342" s="154">
        <v>0</v>
      </c>
      <c r="AL342" s="154">
        <v>0</v>
      </c>
      <c r="AM342" s="154">
        <v>0</v>
      </c>
      <c r="AN342" s="154">
        <v>0</v>
      </c>
      <c r="AO342" s="154">
        <v>0</v>
      </c>
      <c r="AP342" s="154">
        <v>0</v>
      </c>
      <c r="AQ342" s="154">
        <v>0</v>
      </c>
      <c r="AR342" s="154">
        <v>0</v>
      </c>
      <c r="AS342" s="154">
        <v>0</v>
      </c>
      <c r="AT342" s="154">
        <f t="shared" si="60"/>
        <v>0</v>
      </c>
      <c r="AU342" s="154">
        <f t="shared" si="61"/>
        <v>0</v>
      </c>
      <c r="AV342" s="154">
        <f t="shared" si="62"/>
        <v>0</v>
      </c>
      <c r="AW342" s="155">
        <f t="shared" si="63"/>
        <v>0</v>
      </c>
      <c r="AX342" s="154">
        <f t="shared" si="64"/>
        <v>0</v>
      </c>
      <c r="AY342" s="154">
        <f t="shared" si="65"/>
        <v>0</v>
      </c>
      <c r="AZ342" s="154">
        <f t="shared" si="66"/>
        <v>0</v>
      </c>
    </row>
    <row r="343" spans="1:52" ht="47.25">
      <c r="A343" s="133" t="s">
        <v>175</v>
      </c>
      <c r="B343" s="147" t="s">
        <v>1180</v>
      </c>
      <c r="C343" s="146" t="s">
        <v>1181</v>
      </c>
      <c r="D343" s="155">
        <v>0</v>
      </c>
      <c r="E343" s="154">
        <v>0</v>
      </c>
      <c r="F343" s="154">
        <v>0.56000000000000005</v>
      </c>
      <c r="G343" s="154">
        <v>0</v>
      </c>
      <c r="H343" s="154">
        <v>0</v>
      </c>
      <c r="I343" s="154">
        <v>0</v>
      </c>
      <c r="J343" s="154">
        <v>0</v>
      </c>
      <c r="K343" s="154">
        <v>0</v>
      </c>
      <c r="L343" s="154">
        <v>0</v>
      </c>
      <c r="M343" s="154">
        <v>0</v>
      </c>
      <c r="N343" s="154">
        <v>0</v>
      </c>
      <c r="O343" s="154">
        <v>0</v>
      </c>
      <c r="P343" s="154">
        <v>0</v>
      </c>
      <c r="Q343" s="154">
        <v>0</v>
      </c>
      <c r="R343" s="154">
        <v>0</v>
      </c>
      <c r="S343" s="154">
        <v>0</v>
      </c>
      <c r="T343" s="154">
        <v>0</v>
      </c>
      <c r="U343" s="154">
        <v>0</v>
      </c>
      <c r="V343" s="154">
        <v>0</v>
      </c>
      <c r="W343" s="154">
        <v>0</v>
      </c>
      <c r="X343" s="154">
        <v>0</v>
      </c>
      <c r="Y343" s="155">
        <v>0</v>
      </c>
      <c r="Z343" s="154">
        <v>0</v>
      </c>
      <c r="AA343" s="154">
        <v>0.56000000000000005</v>
      </c>
      <c r="AB343" s="155">
        <v>0</v>
      </c>
      <c r="AC343" s="154">
        <v>0</v>
      </c>
      <c r="AD343" s="154">
        <v>0</v>
      </c>
      <c r="AE343" s="154">
        <v>0</v>
      </c>
      <c r="AF343" s="154">
        <v>0</v>
      </c>
      <c r="AG343" s="154">
        <v>0</v>
      </c>
      <c r="AH343" s="154">
        <v>0</v>
      </c>
      <c r="AI343" s="154">
        <v>0</v>
      </c>
      <c r="AJ343" s="154">
        <v>0</v>
      </c>
      <c r="AK343" s="154">
        <v>0</v>
      </c>
      <c r="AL343" s="154">
        <v>0</v>
      </c>
      <c r="AM343" s="154">
        <v>0</v>
      </c>
      <c r="AN343" s="154">
        <v>0</v>
      </c>
      <c r="AO343" s="154">
        <v>0</v>
      </c>
      <c r="AP343" s="154">
        <v>0</v>
      </c>
      <c r="AQ343" s="154">
        <v>0</v>
      </c>
      <c r="AR343" s="154">
        <v>0</v>
      </c>
      <c r="AS343" s="154">
        <v>0</v>
      </c>
      <c r="AT343" s="154">
        <f t="shared" si="60"/>
        <v>0</v>
      </c>
      <c r="AU343" s="154">
        <f t="shared" si="61"/>
        <v>0</v>
      </c>
      <c r="AV343" s="154">
        <f t="shared" si="62"/>
        <v>0.56000000000000005</v>
      </c>
      <c r="AW343" s="155">
        <f t="shared" si="63"/>
        <v>0</v>
      </c>
      <c r="AX343" s="154">
        <f t="shared" si="64"/>
        <v>0</v>
      </c>
      <c r="AY343" s="154">
        <f t="shared" si="65"/>
        <v>0</v>
      </c>
      <c r="AZ343" s="154">
        <f t="shared" si="66"/>
        <v>0</v>
      </c>
    </row>
    <row r="344" spans="1:52" s="176" customFormat="1" ht="78.75">
      <c r="A344" s="133" t="s">
        <v>175</v>
      </c>
      <c r="B344" s="147" t="s">
        <v>1182</v>
      </c>
      <c r="C344" s="146" t="s">
        <v>1183</v>
      </c>
      <c r="D344" s="155">
        <v>0.4</v>
      </c>
      <c r="E344" s="154">
        <v>0</v>
      </c>
      <c r="F344" s="154">
        <v>0.96499999999999997</v>
      </c>
      <c r="G344" s="154">
        <v>0</v>
      </c>
      <c r="H344" s="154">
        <v>0</v>
      </c>
      <c r="I344" s="154">
        <v>0</v>
      </c>
      <c r="J344" s="154">
        <v>0</v>
      </c>
      <c r="K344" s="154">
        <v>0</v>
      </c>
      <c r="L344" s="154">
        <v>0</v>
      </c>
      <c r="M344" s="154">
        <v>0</v>
      </c>
      <c r="N344" s="154">
        <v>0</v>
      </c>
      <c r="O344" s="154">
        <v>0</v>
      </c>
      <c r="P344" s="154">
        <v>0</v>
      </c>
      <c r="Q344" s="154">
        <v>0</v>
      </c>
      <c r="R344" s="154">
        <v>0</v>
      </c>
      <c r="S344" s="154">
        <v>0</v>
      </c>
      <c r="T344" s="154">
        <v>0</v>
      </c>
      <c r="U344" s="154">
        <v>0</v>
      </c>
      <c r="V344" s="154">
        <v>0</v>
      </c>
      <c r="W344" s="154">
        <v>0</v>
      </c>
      <c r="X344" s="154">
        <v>0</v>
      </c>
      <c r="Y344" s="155">
        <v>0.4</v>
      </c>
      <c r="Z344" s="154">
        <v>0</v>
      </c>
      <c r="AA344" s="154">
        <v>0.96499999999999997</v>
      </c>
      <c r="AB344" s="155">
        <v>0</v>
      </c>
      <c r="AC344" s="154">
        <v>0</v>
      </c>
      <c r="AD344" s="154">
        <v>0</v>
      </c>
      <c r="AE344" s="154">
        <v>0</v>
      </c>
      <c r="AF344" s="154">
        <v>0</v>
      </c>
      <c r="AG344" s="154">
        <v>0</v>
      </c>
      <c r="AH344" s="154">
        <v>0</v>
      </c>
      <c r="AI344" s="154">
        <v>0</v>
      </c>
      <c r="AJ344" s="154">
        <v>0</v>
      </c>
      <c r="AK344" s="154">
        <v>0</v>
      </c>
      <c r="AL344" s="154">
        <v>0</v>
      </c>
      <c r="AM344" s="154">
        <v>0</v>
      </c>
      <c r="AN344" s="154">
        <v>0</v>
      </c>
      <c r="AO344" s="154">
        <v>0</v>
      </c>
      <c r="AP344" s="154">
        <v>0</v>
      </c>
      <c r="AQ344" s="154">
        <v>0</v>
      </c>
      <c r="AR344" s="154">
        <v>0</v>
      </c>
      <c r="AS344" s="154">
        <v>0</v>
      </c>
      <c r="AT344" s="154">
        <f t="shared" si="60"/>
        <v>0.4</v>
      </c>
      <c r="AU344" s="154">
        <f t="shared" si="61"/>
        <v>0</v>
      </c>
      <c r="AV344" s="154">
        <f t="shared" si="62"/>
        <v>0.96499999999999997</v>
      </c>
      <c r="AW344" s="155">
        <f t="shared" si="63"/>
        <v>0</v>
      </c>
      <c r="AX344" s="154">
        <f t="shared" si="64"/>
        <v>0</v>
      </c>
      <c r="AY344" s="154">
        <f t="shared" si="65"/>
        <v>0</v>
      </c>
      <c r="AZ344" s="154">
        <f t="shared" si="66"/>
        <v>0</v>
      </c>
    </row>
    <row r="345" spans="1:52" ht="31.5">
      <c r="A345" s="133" t="s">
        <v>175</v>
      </c>
      <c r="B345" s="147" t="s">
        <v>1184</v>
      </c>
      <c r="C345" s="146" t="s">
        <v>1185</v>
      </c>
      <c r="D345" s="155">
        <v>0</v>
      </c>
      <c r="E345" s="154">
        <v>0</v>
      </c>
      <c r="F345" s="154">
        <v>0</v>
      </c>
      <c r="G345" s="154">
        <v>0</v>
      </c>
      <c r="H345" s="154">
        <v>0</v>
      </c>
      <c r="I345" s="154">
        <v>0</v>
      </c>
      <c r="J345" s="154">
        <v>0</v>
      </c>
      <c r="K345" s="154">
        <v>0</v>
      </c>
      <c r="L345" s="154">
        <v>0</v>
      </c>
      <c r="M345" s="154">
        <v>0</v>
      </c>
      <c r="N345" s="154">
        <v>0</v>
      </c>
      <c r="O345" s="154">
        <v>0</v>
      </c>
      <c r="P345" s="154">
        <v>0</v>
      </c>
      <c r="Q345" s="154">
        <v>0</v>
      </c>
      <c r="R345" s="154">
        <v>0</v>
      </c>
      <c r="S345" s="154">
        <v>0</v>
      </c>
      <c r="T345" s="154">
        <v>0</v>
      </c>
      <c r="U345" s="154">
        <v>0</v>
      </c>
      <c r="V345" s="154">
        <v>0</v>
      </c>
      <c r="W345" s="154">
        <v>0</v>
      </c>
      <c r="X345" s="154">
        <v>0</v>
      </c>
      <c r="Y345" s="155">
        <v>0</v>
      </c>
      <c r="Z345" s="154">
        <v>0</v>
      </c>
      <c r="AA345" s="154">
        <v>0</v>
      </c>
      <c r="AB345" s="155">
        <v>0</v>
      </c>
      <c r="AC345" s="154">
        <v>0</v>
      </c>
      <c r="AD345" s="154">
        <v>0</v>
      </c>
      <c r="AE345" s="154">
        <v>0</v>
      </c>
      <c r="AF345" s="154">
        <v>0</v>
      </c>
      <c r="AG345" s="154">
        <v>0</v>
      </c>
      <c r="AH345" s="154">
        <v>0</v>
      </c>
      <c r="AI345" s="154">
        <v>0</v>
      </c>
      <c r="AJ345" s="154">
        <v>0</v>
      </c>
      <c r="AK345" s="154">
        <v>0</v>
      </c>
      <c r="AL345" s="154">
        <v>0</v>
      </c>
      <c r="AM345" s="154">
        <v>0</v>
      </c>
      <c r="AN345" s="154">
        <v>0</v>
      </c>
      <c r="AO345" s="154">
        <v>0</v>
      </c>
      <c r="AP345" s="154">
        <v>0</v>
      </c>
      <c r="AQ345" s="154">
        <v>0</v>
      </c>
      <c r="AR345" s="154">
        <v>0</v>
      </c>
      <c r="AS345" s="154">
        <v>0</v>
      </c>
      <c r="AT345" s="154">
        <f t="shared" si="60"/>
        <v>0</v>
      </c>
      <c r="AU345" s="154">
        <f t="shared" si="61"/>
        <v>0</v>
      </c>
      <c r="AV345" s="154">
        <f t="shared" si="62"/>
        <v>0</v>
      </c>
      <c r="AW345" s="155">
        <f t="shared" si="63"/>
        <v>0</v>
      </c>
      <c r="AX345" s="154">
        <f t="shared" si="64"/>
        <v>0</v>
      </c>
      <c r="AY345" s="154">
        <f t="shared" si="65"/>
        <v>0</v>
      </c>
      <c r="AZ345" s="154">
        <f t="shared" si="66"/>
        <v>0</v>
      </c>
    </row>
    <row r="346" spans="1:52" s="176" customFormat="1" ht="47.25">
      <c r="A346" s="133" t="s">
        <v>175</v>
      </c>
      <c r="B346" s="147" t="s">
        <v>1186</v>
      </c>
      <c r="C346" s="146" t="s">
        <v>1187</v>
      </c>
      <c r="D346" s="155">
        <v>0.4</v>
      </c>
      <c r="E346" s="154">
        <v>0</v>
      </c>
      <c r="F346" s="154">
        <v>0</v>
      </c>
      <c r="G346" s="154">
        <v>0</v>
      </c>
      <c r="H346" s="154">
        <v>0</v>
      </c>
      <c r="I346" s="154">
        <v>0</v>
      </c>
      <c r="J346" s="154">
        <v>0</v>
      </c>
      <c r="K346" s="154">
        <v>0</v>
      </c>
      <c r="L346" s="154">
        <v>0</v>
      </c>
      <c r="M346" s="154">
        <v>0</v>
      </c>
      <c r="N346" s="154">
        <v>0</v>
      </c>
      <c r="O346" s="154">
        <v>0</v>
      </c>
      <c r="P346" s="154">
        <v>0</v>
      </c>
      <c r="Q346" s="154">
        <v>0</v>
      </c>
      <c r="R346" s="154">
        <v>0</v>
      </c>
      <c r="S346" s="154">
        <v>0</v>
      </c>
      <c r="T346" s="154">
        <v>0</v>
      </c>
      <c r="U346" s="154">
        <v>0</v>
      </c>
      <c r="V346" s="154">
        <v>0</v>
      </c>
      <c r="W346" s="154">
        <v>0</v>
      </c>
      <c r="X346" s="154">
        <v>0</v>
      </c>
      <c r="Y346" s="155">
        <v>0</v>
      </c>
      <c r="Z346" s="154">
        <v>0</v>
      </c>
      <c r="AA346" s="154">
        <v>0</v>
      </c>
      <c r="AB346" s="155">
        <v>0</v>
      </c>
      <c r="AC346" s="154">
        <v>0</v>
      </c>
      <c r="AD346" s="154">
        <v>0</v>
      </c>
      <c r="AE346" s="154">
        <v>0</v>
      </c>
      <c r="AF346" s="154">
        <v>0</v>
      </c>
      <c r="AG346" s="154">
        <v>0</v>
      </c>
      <c r="AH346" s="154">
        <v>0</v>
      </c>
      <c r="AI346" s="154">
        <v>0</v>
      </c>
      <c r="AJ346" s="154">
        <v>0</v>
      </c>
      <c r="AK346" s="154">
        <v>0</v>
      </c>
      <c r="AL346" s="154">
        <v>0</v>
      </c>
      <c r="AM346" s="154">
        <v>0</v>
      </c>
      <c r="AN346" s="154">
        <v>0</v>
      </c>
      <c r="AO346" s="154">
        <v>0</v>
      </c>
      <c r="AP346" s="154">
        <v>0</v>
      </c>
      <c r="AQ346" s="154">
        <v>0</v>
      </c>
      <c r="AR346" s="154">
        <v>0</v>
      </c>
      <c r="AS346" s="154">
        <v>0</v>
      </c>
      <c r="AT346" s="154">
        <f t="shared" si="60"/>
        <v>0</v>
      </c>
      <c r="AU346" s="154">
        <f t="shared" si="61"/>
        <v>0</v>
      </c>
      <c r="AV346" s="154">
        <f t="shared" si="62"/>
        <v>0</v>
      </c>
      <c r="AW346" s="155">
        <f t="shared" si="63"/>
        <v>0</v>
      </c>
      <c r="AX346" s="154">
        <f t="shared" si="64"/>
        <v>0</v>
      </c>
      <c r="AY346" s="154">
        <f t="shared" si="65"/>
        <v>0</v>
      </c>
      <c r="AZ346" s="154">
        <f t="shared" si="66"/>
        <v>0</v>
      </c>
    </row>
    <row r="347" spans="1:52" ht="31.5">
      <c r="A347" s="133" t="s">
        <v>175</v>
      </c>
      <c r="B347" s="147" t="s">
        <v>1188</v>
      </c>
      <c r="C347" s="146" t="s">
        <v>1189</v>
      </c>
      <c r="D347" s="155">
        <v>0</v>
      </c>
      <c r="E347" s="154">
        <v>0</v>
      </c>
      <c r="F347" s="154">
        <v>1.3</v>
      </c>
      <c r="G347" s="154">
        <v>0</v>
      </c>
      <c r="H347" s="154">
        <v>0</v>
      </c>
      <c r="I347" s="154">
        <v>0</v>
      </c>
      <c r="J347" s="154">
        <v>0</v>
      </c>
      <c r="K347" s="154">
        <v>0</v>
      </c>
      <c r="L347" s="154">
        <v>0</v>
      </c>
      <c r="M347" s="154">
        <v>0</v>
      </c>
      <c r="N347" s="154">
        <v>0</v>
      </c>
      <c r="O347" s="154">
        <v>0</v>
      </c>
      <c r="P347" s="154">
        <v>0</v>
      </c>
      <c r="Q347" s="154">
        <v>0</v>
      </c>
      <c r="R347" s="154">
        <v>0</v>
      </c>
      <c r="S347" s="154">
        <v>0</v>
      </c>
      <c r="T347" s="154">
        <v>0</v>
      </c>
      <c r="U347" s="154">
        <v>0</v>
      </c>
      <c r="V347" s="154">
        <v>0</v>
      </c>
      <c r="W347" s="154">
        <v>0</v>
      </c>
      <c r="X347" s="154">
        <v>0</v>
      </c>
      <c r="Y347" s="155">
        <v>0</v>
      </c>
      <c r="Z347" s="154">
        <v>0</v>
      </c>
      <c r="AA347" s="154">
        <v>1.3</v>
      </c>
      <c r="AB347" s="155">
        <v>0</v>
      </c>
      <c r="AC347" s="154">
        <v>0</v>
      </c>
      <c r="AD347" s="154">
        <v>0</v>
      </c>
      <c r="AE347" s="154">
        <v>0</v>
      </c>
      <c r="AF347" s="154">
        <v>0</v>
      </c>
      <c r="AG347" s="154">
        <v>0</v>
      </c>
      <c r="AH347" s="154">
        <v>0</v>
      </c>
      <c r="AI347" s="154">
        <v>0</v>
      </c>
      <c r="AJ347" s="154">
        <v>0</v>
      </c>
      <c r="AK347" s="154">
        <v>0</v>
      </c>
      <c r="AL347" s="154">
        <v>0</v>
      </c>
      <c r="AM347" s="154">
        <v>0</v>
      </c>
      <c r="AN347" s="154">
        <v>0</v>
      </c>
      <c r="AO347" s="154">
        <v>0</v>
      </c>
      <c r="AP347" s="154">
        <v>0</v>
      </c>
      <c r="AQ347" s="154">
        <v>0</v>
      </c>
      <c r="AR347" s="154">
        <v>0</v>
      </c>
      <c r="AS347" s="154">
        <v>0</v>
      </c>
      <c r="AT347" s="154">
        <f t="shared" si="60"/>
        <v>0</v>
      </c>
      <c r="AU347" s="154">
        <f t="shared" si="61"/>
        <v>0</v>
      </c>
      <c r="AV347" s="154">
        <f t="shared" si="62"/>
        <v>1.3</v>
      </c>
      <c r="AW347" s="155">
        <f t="shared" si="63"/>
        <v>0</v>
      </c>
      <c r="AX347" s="154">
        <f t="shared" si="64"/>
        <v>0</v>
      </c>
      <c r="AY347" s="154">
        <f t="shared" si="65"/>
        <v>0</v>
      </c>
      <c r="AZ347" s="154">
        <f t="shared" si="66"/>
        <v>0</v>
      </c>
    </row>
    <row r="348" spans="1:52" s="176" customFormat="1" ht="31.5">
      <c r="A348" s="133" t="s">
        <v>175</v>
      </c>
      <c r="B348" s="147" t="s">
        <v>1190</v>
      </c>
      <c r="C348" s="146" t="s">
        <v>1191</v>
      </c>
      <c r="D348" s="155">
        <v>0</v>
      </c>
      <c r="E348" s="154">
        <v>0</v>
      </c>
      <c r="F348" s="154">
        <v>0.51</v>
      </c>
      <c r="G348" s="154">
        <v>0</v>
      </c>
      <c r="H348" s="154">
        <v>0</v>
      </c>
      <c r="I348" s="154">
        <v>0</v>
      </c>
      <c r="J348" s="154">
        <v>0</v>
      </c>
      <c r="K348" s="154">
        <v>0</v>
      </c>
      <c r="L348" s="154">
        <v>0</v>
      </c>
      <c r="M348" s="154">
        <v>0</v>
      </c>
      <c r="N348" s="154">
        <v>0</v>
      </c>
      <c r="O348" s="154">
        <v>0</v>
      </c>
      <c r="P348" s="154">
        <v>0</v>
      </c>
      <c r="Q348" s="154">
        <v>0</v>
      </c>
      <c r="R348" s="154">
        <v>0</v>
      </c>
      <c r="S348" s="154">
        <v>0</v>
      </c>
      <c r="T348" s="154">
        <v>0</v>
      </c>
      <c r="U348" s="154">
        <v>0</v>
      </c>
      <c r="V348" s="154">
        <v>0</v>
      </c>
      <c r="W348" s="154">
        <v>0</v>
      </c>
      <c r="X348" s="154">
        <v>0</v>
      </c>
      <c r="Y348" s="155">
        <v>0</v>
      </c>
      <c r="Z348" s="154">
        <v>0</v>
      </c>
      <c r="AA348" s="154">
        <v>0.51</v>
      </c>
      <c r="AB348" s="155">
        <v>0</v>
      </c>
      <c r="AC348" s="154">
        <v>0</v>
      </c>
      <c r="AD348" s="154">
        <v>0</v>
      </c>
      <c r="AE348" s="154">
        <v>0</v>
      </c>
      <c r="AF348" s="154">
        <v>0</v>
      </c>
      <c r="AG348" s="154">
        <v>0</v>
      </c>
      <c r="AH348" s="154">
        <v>0</v>
      </c>
      <c r="AI348" s="154">
        <v>0</v>
      </c>
      <c r="AJ348" s="154">
        <v>0</v>
      </c>
      <c r="AK348" s="154">
        <v>0</v>
      </c>
      <c r="AL348" s="154">
        <v>0</v>
      </c>
      <c r="AM348" s="154">
        <v>0</v>
      </c>
      <c r="AN348" s="154">
        <v>0</v>
      </c>
      <c r="AO348" s="154">
        <v>0</v>
      </c>
      <c r="AP348" s="154">
        <v>0</v>
      </c>
      <c r="AQ348" s="154">
        <v>0</v>
      </c>
      <c r="AR348" s="154">
        <v>0</v>
      </c>
      <c r="AS348" s="154">
        <v>0</v>
      </c>
      <c r="AT348" s="154">
        <f t="shared" si="60"/>
        <v>0</v>
      </c>
      <c r="AU348" s="154">
        <f t="shared" si="61"/>
        <v>0</v>
      </c>
      <c r="AV348" s="154">
        <f t="shared" si="62"/>
        <v>0.51</v>
      </c>
      <c r="AW348" s="155">
        <f t="shared" si="63"/>
        <v>0</v>
      </c>
      <c r="AX348" s="154">
        <f t="shared" si="64"/>
        <v>0</v>
      </c>
      <c r="AY348" s="154">
        <f t="shared" si="65"/>
        <v>0</v>
      </c>
      <c r="AZ348" s="154">
        <f t="shared" si="66"/>
        <v>0</v>
      </c>
    </row>
    <row r="349" spans="1:52" s="176" customFormat="1" ht="31.5">
      <c r="A349" s="133" t="s">
        <v>175</v>
      </c>
      <c r="B349" s="147" t="s">
        <v>1192</v>
      </c>
      <c r="C349" s="146" t="s">
        <v>1193</v>
      </c>
      <c r="D349" s="155">
        <v>0</v>
      </c>
      <c r="E349" s="154">
        <v>0</v>
      </c>
      <c r="F349" s="154">
        <v>0</v>
      </c>
      <c r="G349" s="154">
        <v>0</v>
      </c>
      <c r="H349" s="154">
        <v>0</v>
      </c>
      <c r="I349" s="154">
        <v>0</v>
      </c>
      <c r="J349" s="154">
        <v>0</v>
      </c>
      <c r="K349" s="154">
        <v>0</v>
      </c>
      <c r="L349" s="154">
        <v>0</v>
      </c>
      <c r="M349" s="154">
        <v>0</v>
      </c>
      <c r="N349" s="154">
        <v>0</v>
      </c>
      <c r="O349" s="154">
        <v>0</v>
      </c>
      <c r="P349" s="154">
        <v>0</v>
      </c>
      <c r="Q349" s="154">
        <v>0</v>
      </c>
      <c r="R349" s="154">
        <v>0</v>
      </c>
      <c r="S349" s="154">
        <v>0</v>
      </c>
      <c r="T349" s="154">
        <v>0</v>
      </c>
      <c r="U349" s="154">
        <v>0</v>
      </c>
      <c r="V349" s="154">
        <v>0</v>
      </c>
      <c r="W349" s="154">
        <v>0</v>
      </c>
      <c r="X349" s="154">
        <v>0</v>
      </c>
      <c r="Y349" s="155">
        <v>0</v>
      </c>
      <c r="Z349" s="154">
        <v>0</v>
      </c>
      <c r="AA349" s="154">
        <v>0</v>
      </c>
      <c r="AB349" s="155">
        <v>0</v>
      </c>
      <c r="AC349" s="154">
        <v>0</v>
      </c>
      <c r="AD349" s="154">
        <v>0</v>
      </c>
      <c r="AE349" s="154">
        <v>0</v>
      </c>
      <c r="AF349" s="154">
        <v>0</v>
      </c>
      <c r="AG349" s="154">
        <v>0</v>
      </c>
      <c r="AH349" s="154">
        <v>0</v>
      </c>
      <c r="AI349" s="154">
        <v>0</v>
      </c>
      <c r="AJ349" s="154">
        <v>0</v>
      </c>
      <c r="AK349" s="154">
        <v>0</v>
      </c>
      <c r="AL349" s="154">
        <v>0</v>
      </c>
      <c r="AM349" s="154">
        <v>0</v>
      </c>
      <c r="AN349" s="154">
        <v>0</v>
      </c>
      <c r="AO349" s="154">
        <v>0</v>
      </c>
      <c r="AP349" s="154">
        <v>0</v>
      </c>
      <c r="AQ349" s="154">
        <v>0</v>
      </c>
      <c r="AR349" s="154">
        <v>0</v>
      </c>
      <c r="AS349" s="154">
        <v>0</v>
      </c>
      <c r="AT349" s="154">
        <f t="shared" si="60"/>
        <v>0</v>
      </c>
      <c r="AU349" s="154">
        <f t="shared" si="61"/>
        <v>0</v>
      </c>
      <c r="AV349" s="154">
        <f t="shared" si="62"/>
        <v>0</v>
      </c>
      <c r="AW349" s="155">
        <f t="shared" si="63"/>
        <v>0</v>
      </c>
      <c r="AX349" s="154">
        <f t="shared" si="64"/>
        <v>0</v>
      </c>
      <c r="AY349" s="154">
        <f t="shared" si="65"/>
        <v>0</v>
      </c>
      <c r="AZ349" s="154">
        <f t="shared" si="66"/>
        <v>0</v>
      </c>
    </row>
    <row r="350" spans="1:52" s="176" customFormat="1" ht="47.25">
      <c r="A350" s="133" t="s">
        <v>175</v>
      </c>
      <c r="B350" s="147" t="s">
        <v>1194</v>
      </c>
      <c r="C350" s="146" t="s">
        <v>1195</v>
      </c>
      <c r="D350" s="155">
        <v>0</v>
      </c>
      <c r="E350" s="154">
        <v>0</v>
      </c>
      <c r="F350" s="154">
        <v>0</v>
      </c>
      <c r="G350" s="154">
        <v>0</v>
      </c>
      <c r="H350" s="154">
        <v>0</v>
      </c>
      <c r="I350" s="154">
        <v>0</v>
      </c>
      <c r="J350" s="154">
        <v>0</v>
      </c>
      <c r="K350" s="154">
        <v>0</v>
      </c>
      <c r="L350" s="154">
        <v>0</v>
      </c>
      <c r="M350" s="154">
        <v>0</v>
      </c>
      <c r="N350" s="154">
        <v>0</v>
      </c>
      <c r="O350" s="154">
        <v>0</v>
      </c>
      <c r="P350" s="154">
        <v>0</v>
      </c>
      <c r="Q350" s="154">
        <v>0</v>
      </c>
      <c r="R350" s="154">
        <v>0</v>
      </c>
      <c r="S350" s="154">
        <v>0</v>
      </c>
      <c r="T350" s="154">
        <v>0</v>
      </c>
      <c r="U350" s="154">
        <v>0</v>
      </c>
      <c r="V350" s="154">
        <v>0</v>
      </c>
      <c r="W350" s="154">
        <v>0</v>
      </c>
      <c r="X350" s="154">
        <v>0</v>
      </c>
      <c r="Y350" s="155">
        <v>0</v>
      </c>
      <c r="Z350" s="154">
        <v>0</v>
      </c>
      <c r="AA350" s="154">
        <v>0</v>
      </c>
      <c r="AB350" s="155">
        <v>0</v>
      </c>
      <c r="AC350" s="154">
        <v>0</v>
      </c>
      <c r="AD350" s="154">
        <v>0</v>
      </c>
      <c r="AE350" s="154">
        <v>0</v>
      </c>
      <c r="AF350" s="154">
        <v>0</v>
      </c>
      <c r="AG350" s="154">
        <v>0</v>
      </c>
      <c r="AH350" s="154">
        <v>0</v>
      </c>
      <c r="AI350" s="154">
        <v>0</v>
      </c>
      <c r="AJ350" s="154">
        <v>0</v>
      </c>
      <c r="AK350" s="154">
        <v>0</v>
      </c>
      <c r="AL350" s="154">
        <v>0</v>
      </c>
      <c r="AM350" s="154">
        <v>0</v>
      </c>
      <c r="AN350" s="154">
        <v>0</v>
      </c>
      <c r="AO350" s="154">
        <v>0</v>
      </c>
      <c r="AP350" s="154">
        <v>0</v>
      </c>
      <c r="AQ350" s="154">
        <v>0</v>
      </c>
      <c r="AR350" s="154">
        <v>0</v>
      </c>
      <c r="AS350" s="154">
        <v>0</v>
      </c>
      <c r="AT350" s="154">
        <f t="shared" si="60"/>
        <v>0</v>
      </c>
      <c r="AU350" s="154">
        <f t="shared" si="61"/>
        <v>0</v>
      </c>
      <c r="AV350" s="154">
        <f t="shared" si="62"/>
        <v>0</v>
      </c>
      <c r="AW350" s="155">
        <f t="shared" si="63"/>
        <v>0</v>
      </c>
      <c r="AX350" s="154">
        <f t="shared" si="64"/>
        <v>0</v>
      </c>
      <c r="AY350" s="154">
        <f t="shared" si="65"/>
        <v>0</v>
      </c>
      <c r="AZ350" s="154">
        <f t="shared" si="66"/>
        <v>0</v>
      </c>
    </row>
    <row r="351" spans="1:52" s="176" customFormat="1" ht="47.25">
      <c r="A351" s="133" t="s">
        <v>175</v>
      </c>
      <c r="B351" s="147" t="s">
        <v>1196</v>
      </c>
      <c r="C351" s="146" t="s">
        <v>1197</v>
      </c>
      <c r="D351" s="155">
        <v>0</v>
      </c>
      <c r="E351" s="154">
        <v>0</v>
      </c>
      <c r="F351" s="154">
        <v>0</v>
      </c>
      <c r="G351" s="154">
        <v>0</v>
      </c>
      <c r="H351" s="154">
        <v>0</v>
      </c>
      <c r="I351" s="154">
        <v>0</v>
      </c>
      <c r="J351" s="154">
        <v>0</v>
      </c>
      <c r="K351" s="154">
        <v>0</v>
      </c>
      <c r="L351" s="154">
        <v>0</v>
      </c>
      <c r="M351" s="154">
        <v>0</v>
      </c>
      <c r="N351" s="154">
        <v>0</v>
      </c>
      <c r="O351" s="154">
        <v>0</v>
      </c>
      <c r="P351" s="154">
        <v>0</v>
      </c>
      <c r="Q351" s="154">
        <v>0</v>
      </c>
      <c r="R351" s="154">
        <v>0</v>
      </c>
      <c r="S351" s="154">
        <v>0</v>
      </c>
      <c r="T351" s="154">
        <v>0</v>
      </c>
      <c r="U351" s="154">
        <v>0</v>
      </c>
      <c r="V351" s="154">
        <v>0</v>
      </c>
      <c r="W351" s="154">
        <v>0</v>
      </c>
      <c r="X351" s="154">
        <v>0</v>
      </c>
      <c r="Y351" s="155">
        <v>0</v>
      </c>
      <c r="Z351" s="154">
        <v>0</v>
      </c>
      <c r="AA351" s="154">
        <v>0</v>
      </c>
      <c r="AB351" s="155">
        <v>0</v>
      </c>
      <c r="AC351" s="154">
        <v>0</v>
      </c>
      <c r="AD351" s="154">
        <v>0</v>
      </c>
      <c r="AE351" s="154">
        <v>0</v>
      </c>
      <c r="AF351" s="154">
        <v>0</v>
      </c>
      <c r="AG351" s="154">
        <v>0</v>
      </c>
      <c r="AH351" s="154">
        <v>0</v>
      </c>
      <c r="AI351" s="154">
        <v>0</v>
      </c>
      <c r="AJ351" s="154">
        <v>0</v>
      </c>
      <c r="AK351" s="154">
        <v>0</v>
      </c>
      <c r="AL351" s="154">
        <v>0</v>
      </c>
      <c r="AM351" s="154">
        <v>0</v>
      </c>
      <c r="AN351" s="154">
        <v>0</v>
      </c>
      <c r="AO351" s="154">
        <v>0</v>
      </c>
      <c r="AP351" s="154">
        <v>0</v>
      </c>
      <c r="AQ351" s="154">
        <v>0</v>
      </c>
      <c r="AR351" s="154">
        <v>0</v>
      </c>
      <c r="AS351" s="154">
        <v>0</v>
      </c>
      <c r="AT351" s="154">
        <f t="shared" si="60"/>
        <v>0</v>
      </c>
      <c r="AU351" s="154">
        <f t="shared" si="61"/>
        <v>0</v>
      </c>
      <c r="AV351" s="154">
        <f t="shared" si="62"/>
        <v>0</v>
      </c>
      <c r="AW351" s="155">
        <f t="shared" si="63"/>
        <v>0</v>
      </c>
      <c r="AX351" s="154">
        <f t="shared" si="64"/>
        <v>0</v>
      </c>
      <c r="AY351" s="154">
        <f t="shared" si="65"/>
        <v>0</v>
      </c>
      <c r="AZ351" s="154">
        <f t="shared" si="66"/>
        <v>0</v>
      </c>
    </row>
    <row r="352" spans="1:52" s="176" customFormat="1" ht="110.25">
      <c r="A352" s="133" t="s">
        <v>175</v>
      </c>
      <c r="B352" s="147" t="s">
        <v>1198</v>
      </c>
      <c r="C352" s="146" t="s">
        <v>1199</v>
      </c>
      <c r="D352" s="155">
        <v>0.16</v>
      </c>
      <c r="E352" s="154">
        <v>0</v>
      </c>
      <c r="F352" s="154">
        <v>4.0979999999999999</v>
      </c>
      <c r="G352" s="154">
        <v>0</v>
      </c>
      <c r="H352" s="154">
        <v>0</v>
      </c>
      <c r="I352" s="154">
        <v>0</v>
      </c>
      <c r="J352" s="154">
        <v>0</v>
      </c>
      <c r="K352" s="154">
        <v>0</v>
      </c>
      <c r="L352" s="154">
        <v>0</v>
      </c>
      <c r="M352" s="154">
        <v>0</v>
      </c>
      <c r="N352" s="154">
        <v>0</v>
      </c>
      <c r="O352" s="154">
        <v>0</v>
      </c>
      <c r="P352" s="154">
        <v>0</v>
      </c>
      <c r="Q352" s="154">
        <v>0</v>
      </c>
      <c r="R352" s="154">
        <v>0</v>
      </c>
      <c r="S352" s="154">
        <v>0</v>
      </c>
      <c r="T352" s="154">
        <v>0</v>
      </c>
      <c r="U352" s="154">
        <v>0</v>
      </c>
      <c r="V352" s="154">
        <v>0</v>
      </c>
      <c r="W352" s="154">
        <v>0</v>
      </c>
      <c r="X352" s="154">
        <v>0</v>
      </c>
      <c r="Y352" s="155">
        <v>0</v>
      </c>
      <c r="Z352" s="154">
        <v>0</v>
      </c>
      <c r="AA352" s="154">
        <v>0</v>
      </c>
      <c r="AB352" s="155">
        <v>0</v>
      </c>
      <c r="AC352" s="154">
        <v>0</v>
      </c>
      <c r="AD352" s="154">
        <v>0</v>
      </c>
      <c r="AE352" s="154">
        <v>0</v>
      </c>
      <c r="AF352" s="154">
        <v>0.16</v>
      </c>
      <c r="AG352" s="154">
        <v>0</v>
      </c>
      <c r="AH352" s="154">
        <v>4.0979999999999999</v>
      </c>
      <c r="AI352" s="154">
        <v>0</v>
      </c>
      <c r="AJ352" s="154">
        <v>0</v>
      </c>
      <c r="AK352" s="154">
        <v>0</v>
      </c>
      <c r="AL352" s="154">
        <v>0</v>
      </c>
      <c r="AM352" s="154">
        <v>0</v>
      </c>
      <c r="AN352" s="154">
        <v>0</v>
      </c>
      <c r="AO352" s="154">
        <v>0</v>
      </c>
      <c r="AP352" s="154">
        <v>0</v>
      </c>
      <c r="AQ352" s="154">
        <v>0</v>
      </c>
      <c r="AR352" s="154">
        <v>0</v>
      </c>
      <c r="AS352" s="154">
        <v>0</v>
      </c>
      <c r="AT352" s="154">
        <f t="shared" si="60"/>
        <v>0.16</v>
      </c>
      <c r="AU352" s="154">
        <f t="shared" si="61"/>
        <v>0</v>
      </c>
      <c r="AV352" s="154">
        <f t="shared" si="62"/>
        <v>4.0979999999999999</v>
      </c>
      <c r="AW352" s="155">
        <f t="shared" si="63"/>
        <v>0</v>
      </c>
      <c r="AX352" s="154">
        <f t="shared" si="64"/>
        <v>0</v>
      </c>
      <c r="AY352" s="154">
        <f t="shared" si="65"/>
        <v>0</v>
      </c>
      <c r="AZ352" s="154">
        <f t="shared" si="66"/>
        <v>0</v>
      </c>
    </row>
    <row r="353" spans="1:52" s="176" customFormat="1" ht="126">
      <c r="A353" s="133" t="s">
        <v>175</v>
      </c>
      <c r="B353" s="147" t="s">
        <v>1200</v>
      </c>
      <c r="C353" s="146" t="s">
        <v>1201</v>
      </c>
      <c r="D353" s="155">
        <v>0.25</v>
      </c>
      <c r="E353" s="154">
        <v>0</v>
      </c>
      <c r="F353" s="154">
        <v>2.1</v>
      </c>
      <c r="G353" s="154">
        <v>0</v>
      </c>
      <c r="H353" s="154">
        <v>0</v>
      </c>
      <c r="I353" s="154">
        <v>0</v>
      </c>
      <c r="J353" s="154">
        <v>0</v>
      </c>
      <c r="K353" s="154">
        <v>0</v>
      </c>
      <c r="L353" s="154">
        <v>0</v>
      </c>
      <c r="M353" s="154">
        <v>0</v>
      </c>
      <c r="N353" s="154">
        <v>0</v>
      </c>
      <c r="O353" s="154">
        <v>0</v>
      </c>
      <c r="P353" s="154">
        <v>0</v>
      </c>
      <c r="Q353" s="154">
        <v>0</v>
      </c>
      <c r="R353" s="154">
        <v>0</v>
      </c>
      <c r="S353" s="154">
        <v>0</v>
      </c>
      <c r="T353" s="154">
        <v>0</v>
      </c>
      <c r="U353" s="154">
        <v>0</v>
      </c>
      <c r="V353" s="154">
        <v>0</v>
      </c>
      <c r="W353" s="154">
        <v>0</v>
      </c>
      <c r="X353" s="154">
        <v>0</v>
      </c>
      <c r="Y353" s="155">
        <v>0.25</v>
      </c>
      <c r="Z353" s="154">
        <v>0</v>
      </c>
      <c r="AA353" s="154">
        <v>2.1</v>
      </c>
      <c r="AB353" s="155">
        <v>0</v>
      </c>
      <c r="AC353" s="154">
        <v>0</v>
      </c>
      <c r="AD353" s="154">
        <v>0</v>
      </c>
      <c r="AE353" s="154">
        <v>0</v>
      </c>
      <c r="AF353" s="154">
        <v>0</v>
      </c>
      <c r="AG353" s="154">
        <v>0</v>
      </c>
      <c r="AH353" s="154">
        <v>0</v>
      </c>
      <c r="AI353" s="154">
        <v>0</v>
      </c>
      <c r="AJ353" s="154">
        <v>0</v>
      </c>
      <c r="AK353" s="154">
        <v>0</v>
      </c>
      <c r="AL353" s="154">
        <v>0</v>
      </c>
      <c r="AM353" s="154">
        <v>0</v>
      </c>
      <c r="AN353" s="154">
        <v>0</v>
      </c>
      <c r="AO353" s="154">
        <v>0</v>
      </c>
      <c r="AP353" s="154">
        <v>0</v>
      </c>
      <c r="AQ353" s="154">
        <v>0</v>
      </c>
      <c r="AR353" s="154">
        <v>0</v>
      </c>
      <c r="AS353" s="154">
        <v>0</v>
      </c>
      <c r="AT353" s="154">
        <f t="shared" si="60"/>
        <v>0.25</v>
      </c>
      <c r="AU353" s="154">
        <f t="shared" si="61"/>
        <v>0</v>
      </c>
      <c r="AV353" s="154">
        <f t="shared" si="62"/>
        <v>2.1</v>
      </c>
      <c r="AW353" s="155">
        <f t="shared" si="63"/>
        <v>0</v>
      </c>
      <c r="AX353" s="154">
        <f t="shared" si="64"/>
        <v>0</v>
      </c>
      <c r="AY353" s="154">
        <f t="shared" si="65"/>
        <v>0</v>
      </c>
      <c r="AZ353" s="154">
        <f t="shared" si="66"/>
        <v>0</v>
      </c>
    </row>
    <row r="354" spans="1:52" s="176" customFormat="1" ht="47.25">
      <c r="A354" s="133" t="s">
        <v>175</v>
      </c>
      <c r="B354" s="147" t="s">
        <v>1202</v>
      </c>
      <c r="C354" s="146" t="s">
        <v>1203</v>
      </c>
      <c r="D354" s="155">
        <v>0</v>
      </c>
      <c r="E354" s="154">
        <v>0</v>
      </c>
      <c r="F354" s="154">
        <v>0</v>
      </c>
      <c r="G354" s="154">
        <v>0</v>
      </c>
      <c r="H354" s="154">
        <v>0</v>
      </c>
      <c r="I354" s="154">
        <v>0</v>
      </c>
      <c r="J354" s="154">
        <v>0</v>
      </c>
      <c r="K354" s="154">
        <v>0</v>
      </c>
      <c r="L354" s="154">
        <v>0</v>
      </c>
      <c r="M354" s="154">
        <v>0</v>
      </c>
      <c r="N354" s="154">
        <v>0</v>
      </c>
      <c r="O354" s="154">
        <v>0</v>
      </c>
      <c r="P354" s="154">
        <v>0</v>
      </c>
      <c r="Q354" s="154">
        <v>0</v>
      </c>
      <c r="R354" s="154">
        <v>0</v>
      </c>
      <c r="S354" s="154">
        <v>0</v>
      </c>
      <c r="T354" s="154">
        <v>0</v>
      </c>
      <c r="U354" s="154">
        <v>0</v>
      </c>
      <c r="V354" s="154">
        <v>0</v>
      </c>
      <c r="W354" s="154">
        <v>0</v>
      </c>
      <c r="X354" s="154">
        <v>0</v>
      </c>
      <c r="Y354" s="155">
        <v>0</v>
      </c>
      <c r="Z354" s="154">
        <v>0</v>
      </c>
      <c r="AA354" s="154">
        <v>0</v>
      </c>
      <c r="AB354" s="155">
        <v>0</v>
      </c>
      <c r="AC354" s="154">
        <v>0</v>
      </c>
      <c r="AD354" s="154">
        <v>0</v>
      </c>
      <c r="AE354" s="154">
        <v>0</v>
      </c>
      <c r="AF354" s="154">
        <v>0</v>
      </c>
      <c r="AG354" s="154">
        <v>0</v>
      </c>
      <c r="AH354" s="154">
        <v>0</v>
      </c>
      <c r="AI354" s="154">
        <v>0</v>
      </c>
      <c r="AJ354" s="154">
        <v>0</v>
      </c>
      <c r="AK354" s="154">
        <v>0</v>
      </c>
      <c r="AL354" s="154">
        <v>0</v>
      </c>
      <c r="AM354" s="154">
        <v>0</v>
      </c>
      <c r="AN354" s="154">
        <v>0</v>
      </c>
      <c r="AO354" s="154">
        <v>0</v>
      </c>
      <c r="AP354" s="154">
        <v>0</v>
      </c>
      <c r="AQ354" s="154">
        <v>0</v>
      </c>
      <c r="AR354" s="154">
        <v>0</v>
      </c>
      <c r="AS354" s="154">
        <v>0</v>
      </c>
      <c r="AT354" s="154">
        <f t="shared" si="60"/>
        <v>0</v>
      </c>
      <c r="AU354" s="154">
        <f t="shared" si="61"/>
        <v>0</v>
      </c>
      <c r="AV354" s="154">
        <f t="shared" si="62"/>
        <v>0</v>
      </c>
      <c r="AW354" s="155">
        <f t="shared" si="63"/>
        <v>0</v>
      </c>
      <c r="AX354" s="154">
        <f t="shared" si="64"/>
        <v>0</v>
      </c>
      <c r="AY354" s="154">
        <f t="shared" si="65"/>
        <v>0</v>
      </c>
      <c r="AZ354" s="154">
        <f t="shared" si="66"/>
        <v>0</v>
      </c>
    </row>
    <row r="355" spans="1:52" s="102" customFormat="1" ht="63">
      <c r="A355" s="133" t="s">
        <v>175</v>
      </c>
      <c r="B355" s="147" t="s">
        <v>1204</v>
      </c>
      <c r="C355" s="146" t="s">
        <v>1205</v>
      </c>
      <c r="D355" s="155">
        <v>0</v>
      </c>
      <c r="E355" s="154">
        <v>0</v>
      </c>
      <c r="F355" s="154">
        <v>0</v>
      </c>
      <c r="G355" s="154">
        <v>0</v>
      </c>
      <c r="H355" s="154">
        <v>0</v>
      </c>
      <c r="I355" s="154">
        <v>0</v>
      </c>
      <c r="J355" s="154">
        <v>0</v>
      </c>
      <c r="K355" s="154">
        <v>0</v>
      </c>
      <c r="L355" s="154">
        <v>0</v>
      </c>
      <c r="M355" s="154">
        <v>0</v>
      </c>
      <c r="N355" s="154">
        <v>0</v>
      </c>
      <c r="O355" s="154">
        <v>0</v>
      </c>
      <c r="P355" s="154">
        <v>0</v>
      </c>
      <c r="Q355" s="154">
        <v>0</v>
      </c>
      <c r="R355" s="154">
        <v>0</v>
      </c>
      <c r="S355" s="154">
        <v>0</v>
      </c>
      <c r="T355" s="154">
        <v>0</v>
      </c>
      <c r="U355" s="154">
        <v>0</v>
      </c>
      <c r="V355" s="154">
        <v>0</v>
      </c>
      <c r="W355" s="154">
        <v>0</v>
      </c>
      <c r="X355" s="154">
        <v>0</v>
      </c>
      <c r="Y355" s="155">
        <v>0</v>
      </c>
      <c r="Z355" s="154">
        <v>0</v>
      </c>
      <c r="AA355" s="154">
        <v>0</v>
      </c>
      <c r="AB355" s="155">
        <v>0</v>
      </c>
      <c r="AC355" s="154">
        <v>0</v>
      </c>
      <c r="AD355" s="154">
        <v>0</v>
      </c>
      <c r="AE355" s="154">
        <v>0</v>
      </c>
      <c r="AF355" s="154">
        <v>0</v>
      </c>
      <c r="AG355" s="154">
        <v>0</v>
      </c>
      <c r="AH355" s="154">
        <v>0</v>
      </c>
      <c r="AI355" s="154">
        <v>0</v>
      </c>
      <c r="AJ355" s="154">
        <v>0</v>
      </c>
      <c r="AK355" s="154">
        <v>0</v>
      </c>
      <c r="AL355" s="154">
        <v>0</v>
      </c>
      <c r="AM355" s="154">
        <v>0</v>
      </c>
      <c r="AN355" s="154">
        <v>0</v>
      </c>
      <c r="AO355" s="154">
        <v>0</v>
      </c>
      <c r="AP355" s="154">
        <v>0</v>
      </c>
      <c r="AQ355" s="154">
        <v>0</v>
      </c>
      <c r="AR355" s="154">
        <v>0</v>
      </c>
      <c r="AS355" s="154">
        <v>0</v>
      </c>
      <c r="AT355" s="154">
        <f t="shared" si="60"/>
        <v>0</v>
      </c>
      <c r="AU355" s="154">
        <f t="shared" si="61"/>
        <v>0</v>
      </c>
      <c r="AV355" s="154">
        <f t="shared" si="62"/>
        <v>0</v>
      </c>
      <c r="AW355" s="155">
        <f t="shared" si="63"/>
        <v>0</v>
      </c>
      <c r="AX355" s="154">
        <f t="shared" si="64"/>
        <v>0</v>
      </c>
      <c r="AY355" s="154">
        <f t="shared" si="65"/>
        <v>0</v>
      </c>
      <c r="AZ355" s="154">
        <f t="shared" si="66"/>
        <v>0</v>
      </c>
    </row>
    <row r="356" spans="1:52" s="176" customFormat="1" ht="204.75">
      <c r="A356" s="133" t="s">
        <v>175</v>
      </c>
      <c r="B356" s="147" t="s">
        <v>1907</v>
      </c>
      <c r="C356" s="146" t="s">
        <v>1206</v>
      </c>
      <c r="D356" s="155">
        <v>0</v>
      </c>
      <c r="E356" s="154">
        <v>0</v>
      </c>
      <c r="F356" s="154">
        <v>0</v>
      </c>
      <c r="G356" s="154">
        <v>0</v>
      </c>
      <c r="H356" s="154">
        <v>0</v>
      </c>
      <c r="I356" s="154">
        <v>0</v>
      </c>
      <c r="J356" s="154">
        <v>0</v>
      </c>
      <c r="K356" s="154">
        <v>0</v>
      </c>
      <c r="L356" s="154">
        <v>0</v>
      </c>
      <c r="M356" s="154">
        <v>0</v>
      </c>
      <c r="N356" s="154">
        <v>0</v>
      </c>
      <c r="O356" s="154">
        <v>0</v>
      </c>
      <c r="P356" s="154">
        <v>0</v>
      </c>
      <c r="Q356" s="154">
        <v>0</v>
      </c>
      <c r="R356" s="154">
        <v>0</v>
      </c>
      <c r="S356" s="154">
        <v>0</v>
      </c>
      <c r="T356" s="154">
        <v>0</v>
      </c>
      <c r="U356" s="154">
        <v>0</v>
      </c>
      <c r="V356" s="154">
        <v>0</v>
      </c>
      <c r="W356" s="154">
        <v>0</v>
      </c>
      <c r="X356" s="154">
        <v>0</v>
      </c>
      <c r="Y356" s="155">
        <v>0</v>
      </c>
      <c r="Z356" s="154">
        <v>0</v>
      </c>
      <c r="AA356" s="154">
        <v>0</v>
      </c>
      <c r="AB356" s="155">
        <v>0</v>
      </c>
      <c r="AC356" s="154">
        <v>0</v>
      </c>
      <c r="AD356" s="154">
        <v>0</v>
      </c>
      <c r="AE356" s="154">
        <v>0</v>
      </c>
      <c r="AF356" s="154">
        <v>0</v>
      </c>
      <c r="AG356" s="154">
        <v>0</v>
      </c>
      <c r="AH356" s="154">
        <v>0</v>
      </c>
      <c r="AI356" s="154">
        <v>0</v>
      </c>
      <c r="AJ356" s="154">
        <v>0</v>
      </c>
      <c r="AK356" s="154">
        <v>0</v>
      </c>
      <c r="AL356" s="154">
        <v>0</v>
      </c>
      <c r="AM356" s="154">
        <v>0</v>
      </c>
      <c r="AN356" s="154">
        <v>0</v>
      </c>
      <c r="AO356" s="154">
        <v>0</v>
      </c>
      <c r="AP356" s="154">
        <v>0</v>
      </c>
      <c r="AQ356" s="154">
        <v>0</v>
      </c>
      <c r="AR356" s="154">
        <v>0</v>
      </c>
      <c r="AS356" s="154">
        <v>0</v>
      </c>
      <c r="AT356" s="154">
        <f t="shared" si="60"/>
        <v>0</v>
      </c>
      <c r="AU356" s="154">
        <f t="shared" si="61"/>
        <v>0</v>
      </c>
      <c r="AV356" s="154">
        <f t="shared" si="62"/>
        <v>0</v>
      </c>
      <c r="AW356" s="155">
        <f t="shared" si="63"/>
        <v>0</v>
      </c>
      <c r="AX356" s="154">
        <f t="shared" si="64"/>
        <v>0</v>
      </c>
      <c r="AY356" s="154">
        <f t="shared" si="65"/>
        <v>0</v>
      </c>
      <c r="AZ356" s="154">
        <f t="shared" si="66"/>
        <v>0</v>
      </c>
    </row>
    <row r="357" spans="1:52" ht="78.75">
      <c r="A357" s="133" t="s">
        <v>175</v>
      </c>
      <c r="B357" s="147" t="s">
        <v>1207</v>
      </c>
      <c r="C357" s="146" t="s">
        <v>1208</v>
      </c>
      <c r="D357" s="155">
        <v>0.25</v>
      </c>
      <c r="E357" s="154">
        <v>0</v>
      </c>
      <c r="F357" s="154">
        <v>0.97499999999999998</v>
      </c>
      <c r="G357" s="154">
        <v>0</v>
      </c>
      <c r="H357" s="154">
        <v>0</v>
      </c>
      <c r="I357" s="154">
        <v>0</v>
      </c>
      <c r="J357" s="154">
        <v>0</v>
      </c>
      <c r="K357" s="154">
        <v>0</v>
      </c>
      <c r="L357" s="154">
        <v>0</v>
      </c>
      <c r="M357" s="154">
        <v>0</v>
      </c>
      <c r="N357" s="154">
        <v>0</v>
      </c>
      <c r="O357" s="154">
        <v>0</v>
      </c>
      <c r="P357" s="154">
        <v>0</v>
      </c>
      <c r="Q357" s="154">
        <v>0</v>
      </c>
      <c r="R357" s="154">
        <v>0</v>
      </c>
      <c r="S357" s="154">
        <v>0</v>
      </c>
      <c r="T357" s="154">
        <v>0</v>
      </c>
      <c r="U357" s="154">
        <v>0</v>
      </c>
      <c r="V357" s="154">
        <v>0</v>
      </c>
      <c r="W357" s="154">
        <v>0</v>
      </c>
      <c r="X357" s="154">
        <v>0</v>
      </c>
      <c r="Y357" s="155">
        <v>0.25</v>
      </c>
      <c r="Z357" s="154">
        <v>0</v>
      </c>
      <c r="AA357" s="154">
        <v>0.97499999999999998</v>
      </c>
      <c r="AB357" s="155">
        <v>0</v>
      </c>
      <c r="AC357" s="154">
        <v>0</v>
      </c>
      <c r="AD357" s="154">
        <v>0</v>
      </c>
      <c r="AE357" s="154">
        <v>0</v>
      </c>
      <c r="AF357" s="154">
        <v>0</v>
      </c>
      <c r="AG357" s="154">
        <v>0</v>
      </c>
      <c r="AH357" s="154">
        <v>0</v>
      </c>
      <c r="AI357" s="154">
        <v>0</v>
      </c>
      <c r="AJ357" s="154">
        <v>0</v>
      </c>
      <c r="AK357" s="154">
        <v>0</v>
      </c>
      <c r="AL357" s="154">
        <v>0</v>
      </c>
      <c r="AM357" s="154">
        <v>0</v>
      </c>
      <c r="AN357" s="154">
        <v>0</v>
      </c>
      <c r="AO357" s="154">
        <v>0</v>
      </c>
      <c r="AP357" s="154">
        <v>0</v>
      </c>
      <c r="AQ357" s="154">
        <v>0</v>
      </c>
      <c r="AR357" s="154">
        <v>0</v>
      </c>
      <c r="AS357" s="154">
        <v>0</v>
      </c>
      <c r="AT357" s="154">
        <f t="shared" si="60"/>
        <v>0.25</v>
      </c>
      <c r="AU357" s="154">
        <f t="shared" si="61"/>
        <v>0</v>
      </c>
      <c r="AV357" s="154">
        <f t="shared" si="62"/>
        <v>0.97499999999999998</v>
      </c>
      <c r="AW357" s="155">
        <f t="shared" si="63"/>
        <v>0</v>
      </c>
      <c r="AX357" s="154">
        <f t="shared" si="64"/>
        <v>0</v>
      </c>
      <c r="AY357" s="154">
        <f t="shared" si="65"/>
        <v>0</v>
      </c>
      <c r="AZ357" s="154">
        <f t="shared" si="66"/>
        <v>0</v>
      </c>
    </row>
    <row r="358" spans="1:52" ht="31.5">
      <c r="A358" s="133" t="s">
        <v>175</v>
      </c>
      <c r="B358" s="147" t="s">
        <v>1209</v>
      </c>
      <c r="C358" s="146" t="s">
        <v>1210</v>
      </c>
      <c r="D358" s="155">
        <v>0</v>
      </c>
      <c r="E358" s="154">
        <v>0</v>
      </c>
      <c r="F358" s="154">
        <v>0</v>
      </c>
      <c r="G358" s="154">
        <v>0</v>
      </c>
      <c r="H358" s="154">
        <v>0</v>
      </c>
      <c r="I358" s="154">
        <v>0</v>
      </c>
      <c r="J358" s="154">
        <v>0</v>
      </c>
      <c r="K358" s="154">
        <v>0</v>
      </c>
      <c r="L358" s="154">
        <v>0</v>
      </c>
      <c r="M358" s="154">
        <v>0</v>
      </c>
      <c r="N358" s="154">
        <v>0</v>
      </c>
      <c r="O358" s="154">
        <v>0</v>
      </c>
      <c r="P358" s="154">
        <v>0</v>
      </c>
      <c r="Q358" s="154">
        <v>0</v>
      </c>
      <c r="R358" s="154">
        <v>0</v>
      </c>
      <c r="S358" s="154">
        <v>0</v>
      </c>
      <c r="T358" s="154">
        <v>0</v>
      </c>
      <c r="U358" s="154">
        <v>0</v>
      </c>
      <c r="V358" s="154">
        <v>0</v>
      </c>
      <c r="W358" s="154">
        <v>0</v>
      </c>
      <c r="X358" s="154">
        <v>0</v>
      </c>
      <c r="Y358" s="155">
        <v>0</v>
      </c>
      <c r="Z358" s="154">
        <v>0</v>
      </c>
      <c r="AA358" s="154">
        <v>0</v>
      </c>
      <c r="AB358" s="155">
        <v>0</v>
      </c>
      <c r="AC358" s="154">
        <v>0</v>
      </c>
      <c r="AD358" s="154">
        <v>0</v>
      </c>
      <c r="AE358" s="154">
        <v>0</v>
      </c>
      <c r="AF358" s="154">
        <v>0</v>
      </c>
      <c r="AG358" s="154">
        <v>0</v>
      </c>
      <c r="AH358" s="154">
        <v>0</v>
      </c>
      <c r="AI358" s="154">
        <v>0</v>
      </c>
      <c r="AJ358" s="154">
        <v>0</v>
      </c>
      <c r="AK358" s="154">
        <v>0</v>
      </c>
      <c r="AL358" s="154">
        <v>0</v>
      </c>
      <c r="AM358" s="154">
        <v>0</v>
      </c>
      <c r="AN358" s="154">
        <v>0</v>
      </c>
      <c r="AO358" s="154">
        <v>0</v>
      </c>
      <c r="AP358" s="154">
        <v>0</v>
      </c>
      <c r="AQ358" s="154">
        <v>0</v>
      </c>
      <c r="AR358" s="154">
        <v>0</v>
      </c>
      <c r="AS358" s="154">
        <v>0</v>
      </c>
      <c r="AT358" s="154">
        <f t="shared" si="60"/>
        <v>0</v>
      </c>
      <c r="AU358" s="154">
        <f t="shared" si="61"/>
        <v>0</v>
      </c>
      <c r="AV358" s="154">
        <f t="shared" si="62"/>
        <v>0</v>
      </c>
      <c r="AW358" s="155">
        <f t="shared" si="63"/>
        <v>0</v>
      </c>
      <c r="AX358" s="154">
        <f t="shared" si="64"/>
        <v>0</v>
      </c>
      <c r="AY358" s="154">
        <f t="shared" si="65"/>
        <v>0</v>
      </c>
      <c r="AZ358" s="154">
        <f t="shared" si="66"/>
        <v>0</v>
      </c>
    </row>
    <row r="359" spans="1:52" ht="31.5">
      <c r="A359" s="133" t="s">
        <v>175</v>
      </c>
      <c r="B359" s="147" t="s">
        <v>1211</v>
      </c>
      <c r="C359" s="146" t="s">
        <v>1212</v>
      </c>
      <c r="D359" s="155">
        <v>0</v>
      </c>
      <c r="E359" s="154">
        <v>0</v>
      </c>
      <c r="F359" s="154">
        <v>0</v>
      </c>
      <c r="G359" s="154">
        <v>0</v>
      </c>
      <c r="H359" s="154">
        <v>0</v>
      </c>
      <c r="I359" s="154">
        <v>0</v>
      </c>
      <c r="J359" s="154">
        <v>0</v>
      </c>
      <c r="K359" s="154">
        <v>0</v>
      </c>
      <c r="L359" s="154">
        <v>0</v>
      </c>
      <c r="M359" s="154">
        <v>0</v>
      </c>
      <c r="N359" s="154">
        <v>0</v>
      </c>
      <c r="O359" s="154">
        <v>0</v>
      </c>
      <c r="P359" s="154">
        <v>0</v>
      </c>
      <c r="Q359" s="154">
        <v>0</v>
      </c>
      <c r="R359" s="154">
        <v>0</v>
      </c>
      <c r="S359" s="154">
        <v>0</v>
      </c>
      <c r="T359" s="154">
        <v>0</v>
      </c>
      <c r="U359" s="154">
        <v>0</v>
      </c>
      <c r="V359" s="154">
        <v>0</v>
      </c>
      <c r="W359" s="154">
        <v>0</v>
      </c>
      <c r="X359" s="154">
        <v>0</v>
      </c>
      <c r="Y359" s="155">
        <v>0</v>
      </c>
      <c r="Z359" s="154">
        <v>0</v>
      </c>
      <c r="AA359" s="154">
        <v>0</v>
      </c>
      <c r="AB359" s="155">
        <v>0</v>
      </c>
      <c r="AC359" s="154">
        <v>0</v>
      </c>
      <c r="AD359" s="154">
        <v>0</v>
      </c>
      <c r="AE359" s="154">
        <v>0</v>
      </c>
      <c r="AF359" s="154">
        <v>0</v>
      </c>
      <c r="AG359" s="154">
        <v>0</v>
      </c>
      <c r="AH359" s="154">
        <v>0</v>
      </c>
      <c r="AI359" s="154">
        <v>0</v>
      </c>
      <c r="AJ359" s="154">
        <v>0</v>
      </c>
      <c r="AK359" s="154">
        <v>0</v>
      </c>
      <c r="AL359" s="154">
        <v>0</v>
      </c>
      <c r="AM359" s="154">
        <v>0</v>
      </c>
      <c r="AN359" s="154">
        <v>0</v>
      </c>
      <c r="AO359" s="154">
        <v>0</v>
      </c>
      <c r="AP359" s="154">
        <v>0</v>
      </c>
      <c r="AQ359" s="154">
        <v>0</v>
      </c>
      <c r="AR359" s="154">
        <v>0</v>
      </c>
      <c r="AS359" s="154">
        <v>0</v>
      </c>
      <c r="AT359" s="154">
        <f t="shared" si="60"/>
        <v>0</v>
      </c>
      <c r="AU359" s="154">
        <f t="shared" si="61"/>
        <v>0</v>
      </c>
      <c r="AV359" s="154">
        <f t="shared" si="62"/>
        <v>0</v>
      </c>
      <c r="AW359" s="155">
        <f t="shared" si="63"/>
        <v>0</v>
      </c>
      <c r="AX359" s="154">
        <f t="shared" si="64"/>
        <v>0</v>
      </c>
      <c r="AY359" s="154">
        <f t="shared" si="65"/>
        <v>0</v>
      </c>
      <c r="AZ359" s="154">
        <f t="shared" si="66"/>
        <v>0</v>
      </c>
    </row>
    <row r="360" spans="1:52" ht="78.75">
      <c r="A360" s="133" t="s">
        <v>175</v>
      </c>
      <c r="B360" s="147" t="s">
        <v>1213</v>
      </c>
      <c r="C360" s="146" t="s">
        <v>1214</v>
      </c>
      <c r="D360" s="155">
        <v>0</v>
      </c>
      <c r="E360" s="154">
        <v>0</v>
      </c>
      <c r="F360" s="154">
        <v>0</v>
      </c>
      <c r="G360" s="154">
        <v>0</v>
      </c>
      <c r="H360" s="154">
        <v>0</v>
      </c>
      <c r="I360" s="154">
        <v>0</v>
      </c>
      <c r="J360" s="154">
        <v>0</v>
      </c>
      <c r="K360" s="154">
        <v>0</v>
      </c>
      <c r="L360" s="154">
        <v>0</v>
      </c>
      <c r="M360" s="154">
        <v>0</v>
      </c>
      <c r="N360" s="154">
        <v>0</v>
      </c>
      <c r="O360" s="154">
        <v>0</v>
      </c>
      <c r="P360" s="154">
        <v>0</v>
      </c>
      <c r="Q360" s="154">
        <v>0</v>
      </c>
      <c r="R360" s="154">
        <v>0</v>
      </c>
      <c r="S360" s="154">
        <v>0</v>
      </c>
      <c r="T360" s="154">
        <v>0</v>
      </c>
      <c r="U360" s="154">
        <v>0</v>
      </c>
      <c r="V360" s="154">
        <v>0</v>
      </c>
      <c r="W360" s="154">
        <v>0</v>
      </c>
      <c r="X360" s="154">
        <v>0</v>
      </c>
      <c r="Y360" s="155">
        <v>0</v>
      </c>
      <c r="Z360" s="154">
        <v>0</v>
      </c>
      <c r="AA360" s="154">
        <v>0</v>
      </c>
      <c r="AB360" s="155">
        <v>0</v>
      </c>
      <c r="AC360" s="154">
        <v>0</v>
      </c>
      <c r="AD360" s="154">
        <v>0</v>
      </c>
      <c r="AE360" s="154">
        <v>0</v>
      </c>
      <c r="AF360" s="154">
        <v>0</v>
      </c>
      <c r="AG360" s="154">
        <v>0</v>
      </c>
      <c r="AH360" s="154">
        <v>0</v>
      </c>
      <c r="AI360" s="154">
        <v>0</v>
      </c>
      <c r="AJ360" s="154">
        <v>0</v>
      </c>
      <c r="AK360" s="154">
        <v>0</v>
      </c>
      <c r="AL360" s="154">
        <v>0</v>
      </c>
      <c r="AM360" s="154">
        <v>0</v>
      </c>
      <c r="AN360" s="154">
        <v>0</v>
      </c>
      <c r="AO360" s="154">
        <v>0</v>
      </c>
      <c r="AP360" s="154">
        <v>0</v>
      </c>
      <c r="AQ360" s="154">
        <v>0</v>
      </c>
      <c r="AR360" s="154">
        <v>0</v>
      </c>
      <c r="AS360" s="154">
        <v>0</v>
      </c>
      <c r="AT360" s="154">
        <f t="shared" si="60"/>
        <v>0</v>
      </c>
      <c r="AU360" s="154">
        <f t="shared" si="61"/>
        <v>0</v>
      </c>
      <c r="AV360" s="154">
        <f t="shared" si="62"/>
        <v>0</v>
      </c>
      <c r="AW360" s="155">
        <f t="shared" si="63"/>
        <v>0</v>
      </c>
      <c r="AX360" s="154">
        <f t="shared" si="64"/>
        <v>0</v>
      </c>
      <c r="AY360" s="154">
        <f t="shared" si="65"/>
        <v>0</v>
      </c>
      <c r="AZ360" s="154">
        <f t="shared" si="66"/>
        <v>0</v>
      </c>
    </row>
    <row r="361" spans="1:52" ht="110.25">
      <c r="A361" s="133" t="s">
        <v>175</v>
      </c>
      <c r="B361" s="147" t="s">
        <v>1215</v>
      </c>
      <c r="C361" s="146" t="s">
        <v>1216</v>
      </c>
      <c r="D361" s="155">
        <v>0</v>
      </c>
      <c r="E361" s="154">
        <v>0</v>
      </c>
      <c r="F361" s="154">
        <v>0</v>
      </c>
      <c r="G361" s="154">
        <v>0</v>
      </c>
      <c r="H361" s="154">
        <v>0</v>
      </c>
      <c r="I361" s="154">
        <v>0</v>
      </c>
      <c r="J361" s="154">
        <v>0</v>
      </c>
      <c r="K361" s="154">
        <v>0</v>
      </c>
      <c r="L361" s="154">
        <v>0</v>
      </c>
      <c r="M361" s="154">
        <v>0</v>
      </c>
      <c r="N361" s="154">
        <v>0</v>
      </c>
      <c r="O361" s="154">
        <v>0</v>
      </c>
      <c r="P361" s="154">
        <v>0</v>
      </c>
      <c r="Q361" s="154">
        <v>0</v>
      </c>
      <c r="R361" s="154">
        <v>0</v>
      </c>
      <c r="S361" s="154">
        <v>0</v>
      </c>
      <c r="T361" s="154">
        <v>0</v>
      </c>
      <c r="U361" s="154">
        <v>0</v>
      </c>
      <c r="V361" s="154">
        <v>0</v>
      </c>
      <c r="W361" s="154">
        <v>0</v>
      </c>
      <c r="X361" s="154">
        <v>0</v>
      </c>
      <c r="Y361" s="155">
        <v>0</v>
      </c>
      <c r="Z361" s="154">
        <v>0</v>
      </c>
      <c r="AA361" s="154">
        <v>0</v>
      </c>
      <c r="AB361" s="155">
        <v>0</v>
      </c>
      <c r="AC361" s="154">
        <v>0</v>
      </c>
      <c r="AD361" s="154">
        <v>0</v>
      </c>
      <c r="AE361" s="154">
        <v>0</v>
      </c>
      <c r="AF361" s="154">
        <v>0</v>
      </c>
      <c r="AG361" s="154">
        <v>0</v>
      </c>
      <c r="AH361" s="154">
        <v>0</v>
      </c>
      <c r="AI361" s="154">
        <v>0</v>
      </c>
      <c r="AJ361" s="154">
        <v>0</v>
      </c>
      <c r="AK361" s="154">
        <v>0</v>
      </c>
      <c r="AL361" s="154">
        <v>0</v>
      </c>
      <c r="AM361" s="154">
        <v>0</v>
      </c>
      <c r="AN361" s="154">
        <v>0</v>
      </c>
      <c r="AO361" s="154">
        <v>0</v>
      </c>
      <c r="AP361" s="154">
        <v>0</v>
      </c>
      <c r="AQ361" s="154">
        <v>0</v>
      </c>
      <c r="AR361" s="154">
        <v>0</v>
      </c>
      <c r="AS361" s="154">
        <v>0</v>
      </c>
      <c r="AT361" s="154">
        <f t="shared" si="60"/>
        <v>0</v>
      </c>
      <c r="AU361" s="154">
        <f t="shared" si="61"/>
        <v>0</v>
      </c>
      <c r="AV361" s="154">
        <f t="shared" si="62"/>
        <v>0</v>
      </c>
      <c r="AW361" s="155">
        <f t="shared" si="63"/>
        <v>0</v>
      </c>
      <c r="AX361" s="154">
        <f t="shared" si="64"/>
        <v>0</v>
      </c>
      <c r="AY361" s="154">
        <f t="shared" si="65"/>
        <v>0</v>
      </c>
      <c r="AZ361" s="154">
        <f t="shared" si="66"/>
        <v>0</v>
      </c>
    </row>
    <row r="362" spans="1:52" ht="94.5">
      <c r="A362" s="133" t="s">
        <v>175</v>
      </c>
      <c r="B362" s="147" t="s">
        <v>1217</v>
      </c>
      <c r="C362" s="146" t="s">
        <v>1218</v>
      </c>
      <c r="D362" s="155">
        <v>0</v>
      </c>
      <c r="E362" s="154">
        <v>0</v>
      </c>
      <c r="F362" s="154">
        <v>0</v>
      </c>
      <c r="G362" s="154">
        <v>0</v>
      </c>
      <c r="H362" s="154">
        <v>0</v>
      </c>
      <c r="I362" s="154">
        <v>0</v>
      </c>
      <c r="J362" s="154">
        <v>0</v>
      </c>
      <c r="K362" s="154">
        <v>0</v>
      </c>
      <c r="L362" s="154">
        <v>0</v>
      </c>
      <c r="M362" s="154">
        <v>0</v>
      </c>
      <c r="N362" s="154">
        <v>0</v>
      </c>
      <c r="O362" s="154">
        <v>0</v>
      </c>
      <c r="P362" s="154">
        <v>0</v>
      </c>
      <c r="Q362" s="154">
        <v>0</v>
      </c>
      <c r="R362" s="154">
        <v>0</v>
      </c>
      <c r="S362" s="154">
        <v>0</v>
      </c>
      <c r="T362" s="154">
        <v>0</v>
      </c>
      <c r="U362" s="154">
        <v>0</v>
      </c>
      <c r="V362" s="154">
        <v>0</v>
      </c>
      <c r="W362" s="154">
        <v>0</v>
      </c>
      <c r="X362" s="154">
        <v>0</v>
      </c>
      <c r="Y362" s="155">
        <v>0</v>
      </c>
      <c r="Z362" s="154">
        <v>0</v>
      </c>
      <c r="AA362" s="154">
        <v>0</v>
      </c>
      <c r="AB362" s="155">
        <v>0</v>
      </c>
      <c r="AC362" s="154">
        <v>0</v>
      </c>
      <c r="AD362" s="154">
        <v>0</v>
      </c>
      <c r="AE362" s="154">
        <v>0</v>
      </c>
      <c r="AF362" s="154">
        <v>0</v>
      </c>
      <c r="AG362" s="154">
        <v>0</v>
      </c>
      <c r="AH362" s="154">
        <v>0</v>
      </c>
      <c r="AI362" s="154">
        <v>0</v>
      </c>
      <c r="AJ362" s="154">
        <v>0</v>
      </c>
      <c r="AK362" s="154">
        <v>0</v>
      </c>
      <c r="AL362" s="154">
        <v>0</v>
      </c>
      <c r="AM362" s="154">
        <v>0</v>
      </c>
      <c r="AN362" s="154">
        <v>0</v>
      </c>
      <c r="AO362" s="154">
        <v>0</v>
      </c>
      <c r="AP362" s="154">
        <v>0</v>
      </c>
      <c r="AQ362" s="154">
        <v>0</v>
      </c>
      <c r="AR362" s="154">
        <v>0</v>
      </c>
      <c r="AS362" s="154">
        <v>0</v>
      </c>
      <c r="AT362" s="154">
        <f t="shared" si="60"/>
        <v>0</v>
      </c>
      <c r="AU362" s="154">
        <f t="shared" si="61"/>
        <v>0</v>
      </c>
      <c r="AV362" s="154">
        <f t="shared" si="62"/>
        <v>0</v>
      </c>
      <c r="AW362" s="155">
        <f t="shared" si="63"/>
        <v>0</v>
      </c>
      <c r="AX362" s="154">
        <f t="shared" si="64"/>
        <v>0</v>
      </c>
      <c r="AY362" s="154">
        <f t="shared" si="65"/>
        <v>0</v>
      </c>
      <c r="AZ362" s="154">
        <f t="shared" si="66"/>
        <v>0</v>
      </c>
    </row>
    <row r="363" spans="1:52" ht="110.25">
      <c r="A363" s="133">
        <v>0</v>
      </c>
      <c r="B363" s="147" t="s">
        <v>1219</v>
      </c>
      <c r="C363" s="146" t="s">
        <v>1220</v>
      </c>
      <c r="D363" s="155">
        <v>0</v>
      </c>
      <c r="E363" s="154">
        <v>0</v>
      </c>
      <c r="F363" s="154">
        <v>0</v>
      </c>
      <c r="G363" s="154">
        <v>0</v>
      </c>
      <c r="H363" s="154">
        <v>0</v>
      </c>
      <c r="I363" s="154">
        <v>0</v>
      </c>
      <c r="J363" s="154">
        <v>0</v>
      </c>
      <c r="K363" s="154">
        <v>0</v>
      </c>
      <c r="L363" s="154">
        <v>0</v>
      </c>
      <c r="M363" s="154">
        <v>0</v>
      </c>
      <c r="N363" s="154">
        <v>0</v>
      </c>
      <c r="O363" s="154">
        <v>0</v>
      </c>
      <c r="P363" s="154">
        <v>0</v>
      </c>
      <c r="Q363" s="154">
        <v>0</v>
      </c>
      <c r="R363" s="154">
        <v>0</v>
      </c>
      <c r="S363" s="154">
        <v>0</v>
      </c>
      <c r="T363" s="154">
        <v>0</v>
      </c>
      <c r="U363" s="154">
        <v>0</v>
      </c>
      <c r="V363" s="154">
        <v>0</v>
      </c>
      <c r="W363" s="154">
        <v>0</v>
      </c>
      <c r="X363" s="154">
        <v>0</v>
      </c>
      <c r="Y363" s="155">
        <v>0</v>
      </c>
      <c r="Z363" s="154">
        <v>0</v>
      </c>
      <c r="AA363" s="154">
        <v>0</v>
      </c>
      <c r="AB363" s="155">
        <v>0</v>
      </c>
      <c r="AC363" s="154">
        <v>0</v>
      </c>
      <c r="AD363" s="154">
        <v>0</v>
      </c>
      <c r="AE363" s="154">
        <v>0</v>
      </c>
      <c r="AF363" s="154">
        <v>0</v>
      </c>
      <c r="AG363" s="154">
        <v>0</v>
      </c>
      <c r="AH363" s="154">
        <v>0</v>
      </c>
      <c r="AI363" s="154">
        <v>0</v>
      </c>
      <c r="AJ363" s="154">
        <v>0</v>
      </c>
      <c r="AK363" s="154">
        <v>0</v>
      </c>
      <c r="AL363" s="154">
        <v>0</v>
      </c>
      <c r="AM363" s="154">
        <v>0</v>
      </c>
      <c r="AN363" s="154">
        <v>0</v>
      </c>
      <c r="AO363" s="154">
        <v>0</v>
      </c>
      <c r="AP363" s="154">
        <v>0</v>
      </c>
      <c r="AQ363" s="154">
        <v>0</v>
      </c>
      <c r="AR363" s="154">
        <v>0</v>
      </c>
      <c r="AS363" s="154">
        <v>0</v>
      </c>
      <c r="AT363" s="154">
        <f t="shared" si="60"/>
        <v>0</v>
      </c>
      <c r="AU363" s="154">
        <f t="shared" si="61"/>
        <v>0</v>
      </c>
      <c r="AV363" s="154">
        <f t="shared" si="62"/>
        <v>0</v>
      </c>
      <c r="AW363" s="155">
        <f t="shared" si="63"/>
        <v>0</v>
      </c>
      <c r="AX363" s="154">
        <f t="shared" si="64"/>
        <v>0</v>
      </c>
      <c r="AY363" s="154">
        <f t="shared" si="65"/>
        <v>0</v>
      </c>
      <c r="AZ363" s="154">
        <f t="shared" si="66"/>
        <v>0</v>
      </c>
    </row>
    <row r="364" spans="1:52" ht="47.25">
      <c r="A364" s="133" t="s">
        <v>175</v>
      </c>
      <c r="B364" s="147" t="s">
        <v>1221</v>
      </c>
      <c r="C364" s="146" t="s">
        <v>1222</v>
      </c>
      <c r="D364" s="155">
        <v>0</v>
      </c>
      <c r="E364" s="154">
        <v>0</v>
      </c>
      <c r="F364" s="154">
        <v>0</v>
      </c>
      <c r="G364" s="154">
        <v>0</v>
      </c>
      <c r="H364" s="154">
        <v>0</v>
      </c>
      <c r="I364" s="154">
        <v>0</v>
      </c>
      <c r="J364" s="154">
        <v>0</v>
      </c>
      <c r="K364" s="154">
        <v>0</v>
      </c>
      <c r="L364" s="154">
        <v>0</v>
      </c>
      <c r="M364" s="154">
        <v>0</v>
      </c>
      <c r="N364" s="154">
        <v>0</v>
      </c>
      <c r="O364" s="154">
        <v>0</v>
      </c>
      <c r="P364" s="154">
        <v>0</v>
      </c>
      <c r="Q364" s="154">
        <v>0</v>
      </c>
      <c r="R364" s="154">
        <v>0</v>
      </c>
      <c r="S364" s="154">
        <v>0</v>
      </c>
      <c r="T364" s="154">
        <v>0</v>
      </c>
      <c r="U364" s="154">
        <v>0</v>
      </c>
      <c r="V364" s="154">
        <v>0</v>
      </c>
      <c r="W364" s="154">
        <v>0</v>
      </c>
      <c r="X364" s="154">
        <v>0</v>
      </c>
      <c r="Y364" s="155">
        <v>0</v>
      </c>
      <c r="Z364" s="154">
        <v>0</v>
      </c>
      <c r="AA364" s="154">
        <v>0</v>
      </c>
      <c r="AB364" s="155">
        <v>0</v>
      </c>
      <c r="AC364" s="154">
        <v>0</v>
      </c>
      <c r="AD364" s="154">
        <v>0</v>
      </c>
      <c r="AE364" s="154">
        <v>0</v>
      </c>
      <c r="AF364" s="154">
        <v>0</v>
      </c>
      <c r="AG364" s="154">
        <v>0</v>
      </c>
      <c r="AH364" s="154">
        <v>0</v>
      </c>
      <c r="AI364" s="154">
        <v>0</v>
      </c>
      <c r="AJ364" s="154">
        <v>0</v>
      </c>
      <c r="AK364" s="154">
        <v>0</v>
      </c>
      <c r="AL364" s="154">
        <v>0</v>
      </c>
      <c r="AM364" s="154">
        <v>0</v>
      </c>
      <c r="AN364" s="154">
        <v>0</v>
      </c>
      <c r="AO364" s="154">
        <v>0</v>
      </c>
      <c r="AP364" s="154">
        <v>0</v>
      </c>
      <c r="AQ364" s="154">
        <v>0</v>
      </c>
      <c r="AR364" s="154">
        <v>0</v>
      </c>
      <c r="AS364" s="154">
        <v>0</v>
      </c>
      <c r="AT364" s="154">
        <f t="shared" si="60"/>
        <v>0</v>
      </c>
      <c r="AU364" s="154">
        <f t="shared" si="61"/>
        <v>0</v>
      </c>
      <c r="AV364" s="154">
        <f t="shared" si="62"/>
        <v>0</v>
      </c>
      <c r="AW364" s="155">
        <f t="shared" si="63"/>
        <v>0</v>
      </c>
      <c r="AX364" s="154">
        <f t="shared" si="64"/>
        <v>0</v>
      </c>
      <c r="AY364" s="154">
        <f t="shared" si="65"/>
        <v>0</v>
      </c>
      <c r="AZ364" s="154">
        <f t="shared" si="66"/>
        <v>0</v>
      </c>
    </row>
    <row r="365" spans="1:52" ht="47.25">
      <c r="A365" s="133" t="s">
        <v>175</v>
      </c>
      <c r="B365" s="147" t="s">
        <v>1223</v>
      </c>
      <c r="C365" s="146" t="s">
        <v>1224</v>
      </c>
      <c r="D365" s="155">
        <v>0</v>
      </c>
      <c r="E365" s="154">
        <v>0</v>
      </c>
      <c r="F365" s="154">
        <v>0</v>
      </c>
      <c r="G365" s="154">
        <v>0</v>
      </c>
      <c r="H365" s="154">
        <v>0</v>
      </c>
      <c r="I365" s="154">
        <v>0</v>
      </c>
      <c r="J365" s="154">
        <v>0</v>
      </c>
      <c r="K365" s="154">
        <v>0</v>
      </c>
      <c r="L365" s="154">
        <v>0</v>
      </c>
      <c r="M365" s="154">
        <v>0</v>
      </c>
      <c r="N365" s="154">
        <v>0</v>
      </c>
      <c r="O365" s="154">
        <v>0</v>
      </c>
      <c r="P365" s="154">
        <v>0</v>
      </c>
      <c r="Q365" s="154">
        <v>0</v>
      </c>
      <c r="R365" s="154">
        <v>0</v>
      </c>
      <c r="S365" s="154">
        <v>0</v>
      </c>
      <c r="T365" s="154">
        <v>0</v>
      </c>
      <c r="U365" s="154">
        <v>0</v>
      </c>
      <c r="V365" s="154">
        <v>0</v>
      </c>
      <c r="W365" s="154">
        <v>0</v>
      </c>
      <c r="X365" s="154">
        <v>0</v>
      </c>
      <c r="Y365" s="155">
        <v>0</v>
      </c>
      <c r="Z365" s="154">
        <v>0</v>
      </c>
      <c r="AA365" s="154">
        <v>0</v>
      </c>
      <c r="AB365" s="155">
        <v>0</v>
      </c>
      <c r="AC365" s="154">
        <v>0</v>
      </c>
      <c r="AD365" s="154">
        <v>0</v>
      </c>
      <c r="AE365" s="154">
        <v>0</v>
      </c>
      <c r="AF365" s="154">
        <v>0</v>
      </c>
      <c r="AG365" s="154">
        <v>0</v>
      </c>
      <c r="AH365" s="154">
        <v>0</v>
      </c>
      <c r="AI365" s="154">
        <v>0</v>
      </c>
      <c r="AJ365" s="154">
        <v>0</v>
      </c>
      <c r="AK365" s="154">
        <v>0</v>
      </c>
      <c r="AL365" s="154">
        <v>0</v>
      </c>
      <c r="AM365" s="154">
        <v>0</v>
      </c>
      <c r="AN365" s="154">
        <v>0</v>
      </c>
      <c r="AO365" s="154">
        <v>0</v>
      </c>
      <c r="AP365" s="154">
        <v>0</v>
      </c>
      <c r="AQ365" s="154">
        <v>0</v>
      </c>
      <c r="AR365" s="154">
        <v>0</v>
      </c>
      <c r="AS365" s="154">
        <v>0</v>
      </c>
      <c r="AT365" s="154">
        <f t="shared" si="60"/>
        <v>0</v>
      </c>
      <c r="AU365" s="154">
        <f t="shared" si="61"/>
        <v>0</v>
      </c>
      <c r="AV365" s="154">
        <f t="shared" si="62"/>
        <v>0</v>
      </c>
      <c r="AW365" s="155">
        <f t="shared" si="63"/>
        <v>0</v>
      </c>
      <c r="AX365" s="154">
        <f t="shared" si="64"/>
        <v>0</v>
      </c>
      <c r="AY365" s="154">
        <f t="shared" si="65"/>
        <v>0</v>
      </c>
      <c r="AZ365" s="154">
        <f t="shared" si="66"/>
        <v>0</v>
      </c>
    </row>
    <row r="366" spans="1:52" ht="47.25">
      <c r="A366" s="133" t="s">
        <v>175</v>
      </c>
      <c r="B366" s="147" t="s">
        <v>1225</v>
      </c>
      <c r="C366" s="146" t="s">
        <v>1226</v>
      </c>
      <c r="D366" s="155">
        <v>0</v>
      </c>
      <c r="E366" s="154">
        <v>0</v>
      </c>
      <c r="F366" s="154">
        <v>0</v>
      </c>
      <c r="G366" s="154">
        <v>0</v>
      </c>
      <c r="H366" s="154">
        <v>0</v>
      </c>
      <c r="I366" s="154">
        <v>0</v>
      </c>
      <c r="J366" s="154">
        <v>0</v>
      </c>
      <c r="K366" s="154">
        <v>0</v>
      </c>
      <c r="L366" s="154">
        <v>0</v>
      </c>
      <c r="M366" s="154">
        <v>0</v>
      </c>
      <c r="N366" s="154">
        <v>0</v>
      </c>
      <c r="O366" s="154">
        <v>0</v>
      </c>
      <c r="P366" s="154">
        <v>0</v>
      </c>
      <c r="Q366" s="154">
        <v>0</v>
      </c>
      <c r="R366" s="154">
        <v>0</v>
      </c>
      <c r="S366" s="154">
        <v>0</v>
      </c>
      <c r="T366" s="154">
        <v>0</v>
      </c>
      <c r="U366" s="154">
        <v>0</v>
      </c>
      <c r="V366" s="154">
        <v>0</v>
      </c>
      <c r="W366" s="154">
        <v>0</v>
      </c>
      <c r="X366" s="154">
        <v>0</v>
      </c>
      <c r="Y366" s="155">
        <v>0</v>
      </c>
      <c r="Z366" s="154">
        <v>0</v>
      </c>
      <c r="AA366" s="154">
        <v>0</v>
      </c>
      <c r="AB366" s="155">
        <v>0</v>
      </c>
      <c r="AC366" s="154">
        <v>0</v>
      </c>
      <c r="AD366" s="154">
        <v>0</v>
      </c>
      <c r="AE366" s="154">
        <v>0</v>
      </c>
      <c r="AF366" s="154">
        <v>0</v>
      </c>
      <c r="AG366" s="154">
        <v>0</v>
      </c>
      <c r="AH366" s="154">
        <v>0</v>
      </c>
      <c r="AI366" s="154">
        <v>0</v>
      </c>
      <c r="AJ366" s="154">
        <v>0</v>
      </c>
      <c r="AK366" s="154">
        <v>0</v>
      </c>
      <c r="AL366" s="154">
        <v>0</v>
      </c>
      <c r="AM366" s="154">
        <v>0</v>
      </c>
      <c r="AN366" s="154">
        <v>0</v>
      </c>
      <c r="AO366" s="154">
        <v>0</v>
      </c>
      <c r="AP366" s="154">
        <v>0</v>
      </c>
      <c r="AQ366" s="154">
        <v>0</v>
      </c>
      <c r="AR366" s="154">
        <v>0</v>
      </c>
      <c r="AS366" s="154">
        <v>0</v>
      </c>
      <c r="AT366" s="154">
        <f t="shared" si="60"/>
        <v>0</v>
      </c>
      <c r="AU366" s="154">
        <f t="shared" si="61"/>
        <v>0</v>
      </c>
      <c r="AV366" s="154">
        <f t="shared" si="62"/>
        <v>0</v>
      </c>
      <c r="AW366" s="155">
        <f t="shared" si="63"/>
        <v>0</v>
      </c>
      <c r="AX366" s="154">
        <f t="shared" si="64"/>
        <v>0</v>
      </c>
      <c r="AY366" s="154">
        <f t="shared" si="65"/>
        <v>0</v>
      </c>
      <c r="AZ366" s="154">
        <f t="shared" si="66"/>
        <v>0</v>
      </c>
    </row>
    <row r="367" spans="1:52" ht="47.25">
      <c r="A367" s="133" t="s">
        <v>175</v>
      </c>
      <c r="B367" s="147" t="s">
        <v>1227</v>
      </c>
      <c r="C367" s="146" t="s">
        <v>1228</v>
      </c>
      <c r="D367" s="155">
        <v>0</v>
      </c>
      <c r="E367" s="154">
        <v>0</v>
      </c>
      <c r="F367" s="154">
        <v>0</v>
      </c>
      <c r="G367" s="154">
        <v>0</v>
      </c>
      <c r="H367" s="154">
        <v>0</v>
      </c>
      <c r="I367" s="154">
        <v>0</v>
      </c>
      <c r="J367" s="154">
        <v>0</v>
      </c>
      <c r="K367" s="154">
        <v>0</v>
      </c>
      <c r="L367" s="154">
        <v>0</v>
      </c>
      <c r="M367" s="154">
        <v>0</v>
      </c>
      <c r="N367" s="154">
        <v>0</v>
      </c>
      <c r="O367" s="154">
        <v>0</v>
      </c>
      <c r="P367" s="154">
        <v>0</v>
      </c>
      <c r="Q367" s="154">
        <v>0</v>
      </c>
      <c r="R367" s="154">
        <v>0</v>
      </c>
      <c r="S367" s="154">
        <v>0</v>
      </c>
      <c r="T367" s="154">
        <v>0</v>
      </c>
      <c r="U367" s="154">
        <v>0</v>
      </c>
      <c r="V367" s="154">
        <v>0</v>
      </c>
      <c r="W367" s="154">
        <v>0</v>
      </c>
      <c r="X367" s="154">
        <v>0</v>
      </c>
      <c r="Y367" s="155">
        <v>0</v>
      </c>
      <c r="Z367" s="154">
        <v>0</v>
      </c>
      <c r="AA367" s="154">
        <v>0</v>
      </c>
      <c r="AB367" s="155">
        <v>0</v>
      </c>
      <c r="AC367" s="154">
        <v>0</v>
      </c>
      <c r="AD367" s="154">
        <v>0</v>
      </c>
      <c r="AE367" s="154">
        <v>0</v>
      </c>
      <c r="AF367" s="154">
        <v>0</v>
      </c>
      <c r="AG367" s="154">
        <v>0</v>
      </c>
      <c r="AH367" s="154">
        <v>0</v>
      </c>
      <c r="AI367" s="154">
        <v>0</v>
      </c>
      <c r="AJ367" s="154">
        <v>0</v>
      </c>
      <c r="AK367" s="154">
        <v>0</v>
      </c>
      <c r="AL367" s="154">
        <v>0</v>
      </c>
      <c r="AM367" s="154">
        <v>0</v>
      </c>
      <c r="AN367" s="154">
        <v>0</v>
      </c>
      <c r="AO367" s="154">
        <v>0</v>
      </c>
      <c r="AP367" s="154">
        <v>0</v>
      </c>
      <c r="AQ367" s="154">
        <v>0</v>
      </c>
      <c r="AR367" s="154">
        <v>0</v>
      </c>
      <c r="AS367" s="154">
        <v>0</v>
      </c>
      <c r="AT367" s="154">
        <f t="shared" si="60"/>
        <v>0</v>
      </c>
      <c r="AU367" s="154">
        <f t="shared" si="61"/>
        <v>0</v>
      </c>
      <c r="AV367" s="154">
        <f t="shared" si="62"/>
        <v>0</v>
      </c>
      <c r="AW367" s="155">
        <f t="shared" si="63"/>
        <v>0</v>
      </c>
      <c r="AX367" s="154">
        <f t="shared" si="64"/>
        <v>0</v>
      </c>
      <c r="AY367" s="154">
        <f t="shared" si="65"/>
        <v>0</v>
      </c>
      <c r="AZ367" s="154">
        <f t="shared" si="66"/>
        <v>0</v>
      </c>
    </row>
    <row r="368" spans="1:52" ht="47.25">
      <c r="A368" s="133" t="s">
        <v>175</v>
      </c>
      <c r="B368" s="147" t="s">
        <v>1229</v>
      </c>
      <c r="C368" s="146" t="s">
        <v>1230</v>
      </c>
      <c r="D368" s="155">
        <v>0</v>
      </c>
      <c r="E368" s="154">
        <v>0</v>
      </c>
      <c r="F368" s="154">
        <v>0</v>
      </c>
      <c r="G368" s="154">
        <v>0</v>
      </c>
      <c r="H368" s="154">
        <v>0</v>
      </c>
      <c r="I368" s="154">
        <v>0</v>
      </c>
      <c r="J368" s="154">
        <v>0</v>
      </c>
      <c r="K368" s="154">
        <v>0</v>
      </c>
      <c r="L368" s="154">
        <v>0</v>
      </c>
      <c r="M368" s="154">
        <v>0</v>
      </c>
      <c r="N368" s="154">
        <v>0</v>
      </c>
      <c r="O368" s="154">
        <v>0</v>
      </c>
      <c r="P368" s="154">
        <v>0</v>
      </c>
      <c r="Q368" s="154">
        <v>0</v>
      </c>
      <c r="R368" s="154">
        <v>0</v>
      </c>
      <c r="S368" s="154">
        <v>0</v>
      </c>
      <c r="T368" s="154">
        <v>0</v>
      </c>
      <c r="U368" s="154">
        <v>0</v>
      </c>
      <c r="V368" s="154">
        <v>0</v>
      </c>
      <c r="W368" s="154">
        <v>0</v>
      </c>
      <c r="X368" s="154">
        <v>0</v>
      </c>
      <c r="Y368" s="155">
        <v>0</v>
      </c>
      <c r="Z368" s="154">
        <v>0</v>
      </c>
      <c r="AA368" s="154">
        <v>0</v>
      </c>
      <c r="AB368" s="155">
        <v>0</v>
      </c>
      <c r="AC368" s="154">
        <v>0</v>
      </c>
      <c r="AD368" s="154">
        <v>0</v>
      </c>
      <c r="AE368" s="154">
        <v>0</v>
      </c>
      <c r="AF368" s="154">
        <v>0</v>
      </c>
      <c r="AG368" s="154">
        <v>0</v>
      </c>
      <c r="AH368" s="154">
        <v>0</v>
      </c>
      <c r="AI368" s="154">
        <v>0</v>
      </c>
      <c r="AJ368" s="154">
        <v>0</v>
      </c>
      <c r="AK368" s="154">
        <v>0</v>
      </c>
      <c r="AL368" s="154">
        <v>0</v>
      </c>
      <c r="AM368" s="154">
        <v>0</v>
      </c>
      <c r="AN368" s="154">
        <v>0</v>
      </c>
      <c r="AO368" s="154">
        <v>0</v>
      </c>
      <c r="AP368" s="154">
        <v>0</v>
      </c>
      <c r="AQ368" s="154">
        <v>0</v>
      </c>
      <c r="AR368" s="154">
        <v>0</v>
      </c>
      <c r="AS368" s="154">
        <v>0</v>
      </c>
      <c r="AT368" s="154">
        <f t="shared" si="60"/>
        <v>0</v>
      </c>
      <c r="AU368" s="154">
        <f t="shared" si="61"/>
        <v>0</v>
      </c>
      <c r="AV368" s="154">
        <f t="shared" si="62"/>
        <v>0</v>
      </c>
      <c r="AW368" s="155">
        <f t="shared" si="63"/>
        <v>0</v>
      </c>
      <c r="AX368" s="154">
        <f t="shared" si="64"/>
        <v>0</v>
      </c>
      <c r="AY368" s="154">
        <f t="shared" si="65"/>
        <v>0</v>
      </c>
      <c r="AZ368" s="154">
        <f t="shared" si="66"/>
        <v>0</v>
      </c>
    </row>
    <row r="369" spans="1:52" ht="63">
      <c r="A369" s="133" t="s">
        <v>175</v>
      </c>
      <c r="B369" s="147" t="s">
        <v>1231</v>
      </c>
      <c r="C369" s="146" t="s">
        <v>1232</v>
      </c>
      <c r="D369" s="155">
        <v>0</v>
      </c>
      <c r="E369" s="154">
        <v>0</v>
      </c>
      <c r="F369" s="154">
        <v>0</v>
      </c>
      <c r="G369" s="154">
        <v>0</v>
      </c>
      <c r="H369" s="154">
        <v>0</v>
      </c>
      <c r="I369" s="154">
        <v>0</v>
      </c>
      <c r="J369" s="154">
        <v>0</v>
      </c>
      <c r="K369" s="154">
        <v>0</v>
      </c>
      <c r="L369" s="154">
        <v>0</v>
      </c>
      <c r="M369" s="154">
        <v>0</v>
      </c>
      <c r="N369" s="154">
        <v>0</v>
      </c>
      <c r="O369" s="154">
        <v>0</v>
      </c>
      <c r="P369" s="154">
        <v>0</v>
      </c>
      <c r="Q369" s="154">
        <v>0</v>
      </c>
      <c r="R369" s="154">
        <v>0</v>
      </c>
      <c r="S369" s="154">
        <v>0</v>
      </c>
      <c r="T369" s="154">
        <v>0</v>
      </c>
      <c r="U369" s="154">
        <v>0</v>
      </c>
      <c r="V369" s="154">
        <v>0</v>
      </c>
      <c r="W369" s="154">
        <v>0</v>
      </c>
      <c r="X369" s="154">
        <v>0</v>
      </c>
      <c r="Y369" s="155">
        <v>0</v>
      </c>
      <c r="Z369" s="154">
        <v>0</v>
      </c>
      <c r="AA369" s="154">
        <v>0</v>
      </c>
      <c r="AB369" s="155">
        <v>0</v>
      </c>
      <c r="AC369" s="154">
        <v>0</v>
      </c>
      <c r="AD369" s="154">
        <v>0</v>
      </c>
      <c r="AE369" s="154">
        <v>0</v>
      </c>
      <c r="AF369" s="154">
        <v>0</v>
      </c>
      <c r="AG369" s="154">
        <v>0</v>
      </c>
      <c r="AH369" s="154">
        <v>0</v>
      </c>
      <c r="AI369" s="154">
        <v>0</v>
      </c>
      <c r="AJ369" s="154">
        <v>0</v>
      </c>
      <c r="AK369" s="154">
        <v>0</v>
      </c>
      <c r="AL369" s="154">
        <v>0</v>
      </c>
      <c r="AM369" s="154">
        <v>0</v>
      </c>
      <c r="AN369" s="154">
        <v>0</v>
      </c>
      <c r="AO369" s="154">
        <v>0</v>
      </c>
      <c r="AP369" s="154">
        <v>0</v>
      </c>
      <c r="AQ369" s="154">
        <v>0</v>
      </c>
      <c r="AR369" s="154">
        <v>0</v>
      </c>
      <c r="AS369" s="154">
        <v>0</v>
      </c>
      <c r="AT369" s="154">
        <f t="shared" si="60"/>
        <v>0</v>
      </c>
      <c r="AU369" s="154">
        <f t="shared" si="61"/>
        <v>0</v>
      </c>
      <c r="AV369" s="154">
        <f t="shared" si="62"/>
        <v>0</v>
      </c>
      <c r="AW369" s="155">
        <f t="shared" si="63"/>
        <v>0</v>
      </c>
      <c r="AX369" s="154">
        <f t="shared" si="64"/>
        <v>0</v>
      </c>
      <c r="AY369" s="154">
        <f t="shared" si="65"/>
        <v>0</v>
      </c>
      <c r="AZ369" s="154">
        <f t="shared" si="66"/>
        <v>0</v>
      </c>
    </row>
    <row r="370" spans="1:52" ht="47.25">
      <c r="A370" s="133" t="s">
        <v>175</v>
      </c>
      <c r="B370" s="147" t="s">
        <v>1233</v>
      </c>
      <c r="C370" s="146" t="s">
        <v>1234</v>
      </c>
      <c r="D370" s="155">
        <v>0</v>
      </c>
      <c r="E370" s="154">
        <v>0</v>
      </c>
      <c r="F370" s="154">
        <v>1.4690000000000001</v>
      </c>
      <c r="G370" s="154">
        <v>0</v>
      </c>
      <c r="H370" s="154">
        <v>0</v>
      </c>
      <c r="I370" s="154">
        <v>0</v>
      </c>
      <c r="J370" s="154">
        <v>0</v>
      </c>
      <c r="K370" s="154">
        <v>0</v>
      </c>
      <c r="L370" s="154">
        <v>0</v>
      </c>
      <c r="M370" s="154">
        <v>0</v>
      </c>
      <c r="N370" s="154">
        <v>0</v>
      </c>
      <c r="O370" s="154">
        <v>0</v>
      </c>
      <c r="P370" s="154">
        <v>0</v>
      </c>
      <c r="Q370" s="154">
        <v>0</v>
      </c>
      <c r="R370" s="154">
        <v>0</v>
      </c>
      <c r="S370" s="154">
        <v>0</v>
      </c>
      <c r="T370" s="154">
        <v>0</v>
      </c>
      <c r="U370" s="154">
        <v>0</v>
      </c>
      <c r="V370" s="154">
        <v>0</v>
      </c>
      <c r="W370" s="154">
        <v>0</v>
      </c>
      <c r="X370" s="154">
        <v>0</v>
      </c>
      <c r="Y370" s="155">
        <v>0</v>
      </c>
      <c r="Z370" s="154">
        <v>0</v>
      </c>
      <c r="AA370" s="154">
        <v>1.4690000000000001</v>
      </c>
      <c r="AB370" s="155">
        <v>0</v>
      </c>
      <c r="AC370" s="154">
        <v>0</v>
      </c>
      <c r="AD370" s="154">
        <v>0</v>
      </c>
      <c r="AE370" s="154">
        <v>0</v>
      </c>
      <c r="AF370" s="154">
        <v>0</v>
      </c>
      <c r="AG370" s="154">
        <v>0</v>
      </c>
      <c r="AH370" s="154">
        <v>0</v>
      </c>
      <c r="AI370" s="154">
        <v>0</v>
      </c>
      <c r="AJ370" s="154">
        <v>0</v>
      </c>
      <c r="AK370" s="154">
        <v>0</v>
      </c>
      <c r="AL370" s="154">
        <v>0</v>
      </c>
      <c r="AM370" s="154">
        <v>0</v>
      </c>
      <c r="AN370" s="154">
        <v>0</v>
      </c>
      <c r="AO370" s="154">
        <v>0</v>
      </c>
      <c r="AP370" s="154">
        <v>0</v>
      </c>
      <c r="AQ370" s="154">
        <v>0</v>
      </c>
      <c r="AR370" s="154">
        <v>0</v>
      </c>
      <c r="AS370" s="154">
        <v>0</v>
      </c>
      <c r="AT370" s="154">
        <f t="shared" si="60"/>
        <v>0</v>
      </c>
      <c r="AU370" s="154">
        <f t="shared" si="61"/>
        <v>0</v>
      </c>
      <c r="AV370" s="154">
        <f t="shared" si="62"/>
        <v>1.4690000000000001</v>
      </c>
      <c r="AW370" s="155">
        <f t="shared" si="63"/>
        <v>0</v>
      </c>
      <c r="AX370" s="154">
        <f t="shared" si="64"/>
        <v>0</v>
      </c>
      <c r="AY370" s="154">
        <f t="shared" si="65"/>
        <v>0</v>
      </c>
      <c r="AZ370" s="154">
        <f t="shared" si="66"/>
        <v>0</v>
      </c>
    </row>
    <row r="371" spans="1:52" ht="47.25">
      <c r="A371" s="133" t="s">
        <v>175</v>
      </c>
      <c r="B371" s="147" t="s">
        <v>1235</v>
      </c>
      <c r="C371" s="146" t="s">
        <v>1236</v>
      </c>
      <c r="D371" s="155">
        <v>0</v>
      </c>
      <c r="E371" s="154">
        <v>0</v>
      </c>
      <c r="F371" s="154">
        <v>0.56100000000000005</v>
      </c>
      <c r="G371" s="154">
        <v>0</v>
      </c>
      <c r="H371" s="154">
        <v>0</v>
      </c>
      <c r="I371" s="154">
        <v>0</v>
      </c>
      <c r="J371" s="154">
        <v>0</v>
      </c>
      <c r="K371" s="154">
        <v>0</v>
      </c>
      <c r="L371" s="154">
        <v>0</v>
      </c>
      <c r="M371" s="154">
        <v>0</v>
      </c>
      <c r="N371" s="154">
        <v>0</v>
      </c>
      <c r="O371" s="154">
        <v>0</v>
      </c>
      <c r="P371" s="154">
        <v>0</v>
      </c>
      <c r="Q371" s="154">
        <v>0</v>
      </c>
      <c r="R371" s="154">
        <v>0</v>
      </c>
      <c r="S371" s="154">
        <v>0</v>
      </c>
      <c r="T371" s="154">
        <v>0</v>
      </c>
      <c r="U371" s="154">
        <v>0</v>
      </c>
      <c r="V371" s="154">
        <v>0</v>
      </c>
      <c r="W371" s="154">
        <v>0</v>
      </c>
      <c r="X371" s="154">
        <v>0</v>
      </c>
      <c r="Y371" s="155">
        <v>0</v>
      </c>
      <c r="Z371" s="154">
        <v>0</v>
      </c>
      <c r="AA371" s="154">
        <v>0.56100000000000005</v>
      </c>
      <c r="AB371" s="155">
        <v>0</v>
      </c>
      <c r="AC371" s="154">
        <v>0</v>
      </c>
      <c r="AD371" s="154">
        <v>0</v>
      </c>
      <c r="AE371" s="154">
        <v>0</v>
      </c>
      <c r="AF371" s="154">
        <v>0</v>
      </c>
      <c r="AG371" s="154">
        <v>0</v>
      </c>
      <c r="AH371" s="154">
        <v>0</v>
      </c>
      <c r="AI371" s="154">
        <v>0</v>
      </c>
      <c r="AJ371" s="154">
        <v>0</v>
      </c>
      <c r="AK371" s="154">
        <v>0</v>
      </c>
      <c r="AL371" s="154">
        <v>0</v>
      </c>
      <c r="AM371" s="154">
        <v>0</v>
      </c>
      <c r="AN371" s="154">
        <v>0</v>
      </c>
      <c r="AO371" s="154">
        <v>0</v>
      </c>
      <c r="AP371" s="154">
        <v>0</v>
      </c>
      <c r="AQ371" s="154">
        <v>0</v>
      </c>
      <c r="AR371" s="154">
        <v>0</v>
      </c>
      <c r="AS371" s="154">
        <v>0</v>
      </c>
      <c r="AT371" s="154">
        <f t="shared" si="60"/>
        <v>0</v>
      </c>
      <c r="AU371" s="154">
        <f t="shared" si="61"/>
        <v>0</v>
      </c>
      <c r="AV371" s="154">
        <f t="shared" si="62"/>
        <v>0.56100000000000005</v>
      </c>
      <c r="AW371" s="155">
        <f t="shared" si="63"/>
        <v>0</v>
      </c>
      <c r="AX371" s="154">
        <f t="shared" si="64"/>
        <v>0</v>
      </c>
      <c r="AY371" s="154">
        <f t="shared" si="65"/>
        <v>0</v>
      </c>
      <c r="AZ371" s="154">
        <f t="shared" si="66"/>
        <v>0</v>
      </c>
    </row>
    <row r="372" spans="1:52" ht="47.25">
      <c r="A372" s="133" t="s">
        <v>175</v>
      </c>
      <c r="B372" s="147" t="s">
        <v>1237</v>
      </c>
      <c r="C372" s="146" t="s">
        <v>1238</v>
      </c>
      <c r="D372" s="155">
        <v>0</v>
      </c>
      <c r="E372" s="154">
        <v>0</v>
      </c>
      <c r="F372" s="154">
        <v>3.0840000000000001</v>
      </c>
      <c r="G372" s="154">
        <v>0</v>
      </c>
      <c r="H372" s="154">
        <v>0</v>
      </c>
      <c r="I372" s="154">
        <v>0</v>
      </c>
      <c r="J372" s="154">
        <v>0</v>
      </c>
      <c r="K372" s="154">
        <v>0</v>
      </c>
      <c r="L372" s="154">
        <v>0</v>
      </c>
      <c r="M372" s="154">
        <v>0</v>
      </c>
      <c r="N372" s="154">
        <v>0</v>
      </c>
      <c r="O372" s="154">
        <v>0</v>
      </c>
      <c r="P372" s="154">
        <v>0</v>
      </c>
      <c r="Q372" s="154">
        <v>0</v>
      </c>
      <c r="R372" s="154">
        <v>0</v>
      </c>
      <c r="S372" s="154">
        <v>0</v>
      </c>
      <c r="T372" s="154">
        <v>0</v>
      </c>
      <c r="U372" s="154">
        <v>0</v>
      </c>
      <c r="V372" s="154">
        <v>0</v>
      </c>
      <c r="W372" s="154">
        <v>0</v>
      </c>
      <c r="X372" s="154">
        <v>0</v>
      </c>
      <c r="Y372" s="155">
        <v>0</v>
      </c>
      <c r="Z372" s="154">
        <v>0</v>
      </c>
      <c r="AA372" s="154">
        <v>3.0840000000000001</v>
      </c>
      <c r="AB372" s="155">
        <v>0</v>
      </c>
      <c r="AC372" s="154">
        <v>0</v>
      </c>
      <c r="AD372" s="154">
        <v>0</v>
      </c>
      <c r="AE372" s="154">
        <v>0</v>
      </c>
      <c r="AF372" s="154">
        <v>0</v>
      </c>
      <c r="AG372" s="154">
        <v>0</v>
      </c>
      <c r="AH372" s="154">
        <v>0</v>
      </c>
      <c r="AI372" s="154">
        <v>0</v>
      </c>
      <c r="AJ372" s="154">
        <v>0</v>
      </c>
      <c r="AK372" s="154">
        <v>0</v>
      </c>
      <c r="AL372" s="154">
        <v>0</v>
      </c>
      <c r="AM372" s="154">
        <v>0</v>
      </c>
      <c r="AN372" s="154">
        <v>0</v>
      </c>
      <c r="AO372" s="154">
        <v>0</v>
      </c>
      <c r="AP372" s="154">
        <v>0</v>
      </c>
      <c r="AQ372" s="154">
        <v>0</v>
      </c>
      <c r="AR372" s="154">
        <v>0</v>
      </c>
      <c r="AS372" s="154">
        <v>0</v>
      </c>
      <c r="AT372" s="154">
        <f t="shared" si="60"/>
        <v>0</v>
      </c>
      <c r="AU372" s="154">
        <f t="shared" si="61"/>
        <v>0</v>
      </c>
      <c r="AV372" s="154">
        <f t="shared" si="62"/>
        <v>3.0840000000000001</v>
      </c>
      <c r="AW372" s="155">
        <f t="shared" si="63"/>
        <v>0</v>
      </c>
      <c r="AX372" s="154">
        <f t="shared" si="64"/>
        <v>0</v>
      </c>
      <c r="AY372" s="154">
        <f t="shared" si="65"/>
        <v>0</v>
      </c>
      <c r="AZ372" s="154">
        <f t="shared" si="66"/>
        <v>0</v>
      </c>
    </row>
    <row r="373" spans="1:52" ht="47.25">
      <c r="A373" s="133" t="s">
        <v>175</v>
      </c>
      <c r="B373" s="147" t="s">
        <v>1239</v>
      </c>
      <c r="C373" s="146" t="s">
        <v>1240</v>
      </c>
      <c r="D373" s="155">
        <v>0</v>
      </c>
      <c r="E373" s="154">
        <v>0</v>
      </c>
      <c r="F373" s="154">
        <v>0</v>
      </c>
      <c r="G373" s="154">
        <v>0</v>
      </c>
      <c r="H373" s="154">
        <v>0</v>
      </c>
      <c r="I373" s="154">
        <v>0</v>
      </c>
      <c r="J373" s="154">
        <v>0</v>
      </c>
      <c r="K373" s="154">
        <v>0</v>
      </c>
      <c r="L373" s="154">
        <v>0</v>
      </c>
      <c r="M373" s="154">
        <v>0</v>
      </c>
      <c r="N373" s="154">
        <v>0</v>
      </c>
      <c r="O373" s="154">
        <v>0</v>
      </c>
      <c r="P373" s="154">
        <v>0</v>
      </c>
      <c r="Q373" s="154">
        <v>0</v>
      </c>
      <c r="R373" s="154">
        <v>0</v>
      </c>
      <c r="S373" s="154">
        <v>0</v>
      </c>
      <c r="T373" s="154">
        <v>0</v>
      </c>
      <c r="U373" s="154">
        <v>0</v>
      </c>
      <c r="V373" s="154">
        <v>0</v>
      </c>
      <c r="W373" s="154">
        <v>0</v>
      </c>
      <c r="X373" s="154">
        <v>0</v>
      </c>
      <c r="Y373" s="155">
        <v>0</v>
      </c>
      <c r="Z373" s="154">
        <v>0</v>
      </c>
      <c r="AA373" s="154">
        <v>0</v>
      </c>
      <c r="AB373" s="155">
        <v>0</v>
      </c>
      <c r="AC373" s="154">
        <v>0</v>
      </c>
      <c r="AD373" s="154">
        <v>0</v>
      </c>
      <c r="AE373" s="154">
        <v>0</v>
      </c>
      <c r="AF373" s="154">
        <v>0</v>
      </c>
      <c r="AG373" s="154">
        <v>0</v>
      </c>
      <c r="AH373" s="154">
        <v>0</v>
      </c>
      <c r="AI373" s="154">
        <v>0</v>
      </c>
      <c r="AJ373" s="154">
        <v>0</v>
      </c>
      <c r="AK373" s="154">
        <v>0</v>
      </c>
      <c r="AL373" s="154">
        <v>0</v>
      </c>
      <c r="AM373" s="154">
        <v>0</v>
      </c>
      <c r="AN373" s="154">
        <v>0</v>
      </c>
      <c r="AO373" s="154">
        <v>0</v>
      </c>
      <c r="AP373" s="154">
        <v>0</v>
      </c>
      <c r="AQ373" s="154">
        <v>0</v>
      </c>
      <c r="AR373" s="154">
        <v>0</v>
      </c>
      <c r="AS373" s="154">
        <v>0</v>
      </c>
      <c r="AT373" s="154">
        <f t="shared" si="60"/>
        <v>0</v>
      </c>
      <c r="AU373" s="154">
        <f t="shared" si="61"/>
        <v>0</v>
      </c>
      <c r="AV373" s="154">
        <f t="shared" si="62"/>
        <v>0</v>
      </c>
      <c r="AW373" s="155">
        <f t="shared" si="63"/>
        <v>0</v>
      </c>
      <c r="AX373" s="154">
        <f t="shared" si="64"/>
        <v>0</v>
      </c>
      <c r="AY373" s="154">
        <f t="shared" si="65"/>
        <v>0</v>
      </c>
      <c r="AZ373" s="154">
        <f t="shared" si="66"/>
        <v>0</v>
      </c>
    </row>
    <row r="374" spans="1:52" ht="47.25">
      <c r="A374" s="133" t="s">
        <v>175</v>
      </c>
      <c r="B374" s="147" t="s">
        <v>1241</v>
      </c>
      <c r="C374" s="146" t="s">
        <v>1242</v>
      </c>
      <c r="D374" s="155">
        <v>0</v>
      </c>
      <c r="E374" s="154">
        <v>0</v>
      </c>
      <c r="F374" s="154">
        <v>0</v>
      </c>
      <c r="G374" s="154">
        <v>0</v>
      </c>
      <c r="H374" s="154">
        <v>0</v>
      </c>
      <c r="I374" s="154">
        <v>0</v>
      </c>
      <c r="J374" s="154">
        <v>0</v>
      </c>
      <c r="K374" s="154">
        <v>0</v>
      </c>
      <c r="L374" s="154">
        <v>0</v>
      </c>
      <c r="M374" s="154">
        <v>0</v>
      </c>
      <c r="N374" s="154">
        <v>0</v>
      </c>
      <c r="O374" s="154">
        <v>0</v>
      </c>
      <c r="P374" s="154">
        <v>0</v>
      </c>
      <c r="Q374" s="154">
        <v>0</v>
      </c>
      <c r="R374" s="154">
        <v>0</v>
      </c>
      <c r="S374" s="154">
        <v>0</v>
      </c>
      <c r="T374" s="154">
        <v>0</v>
      </c>
      <c r="U374" s="154">
        <v>0</v>
      </c>
      <c r="V374" s="154">
        <v>0</v>
      </c>
      <c r="W374" s="154">
        <v>0</v>
      </c>
      <c r="X374" s="154">
        <v>0</v>
      </c>
      <c r="Y374" s="155">
        <v>0</v>
      </c>
      <c r="Z374" s="154">
        <v>0</v>
      </c>
      <c r="AA374" s="154">
        <v>0</v>
      </c>
      <c r="AB374" s="155">
        <v>0</v>
      </c>
      <c r="AC374" s="154">
        <v>0</v>
      </c>
      <c r="AD374" s="154">
        <v>0</v>
      </c>
      <c r="AE374" s="154">
        <v>0</v>
      </c>
      <c r="AF374" s="154">
        <v>0</v>
      </c>
      <c r="AG374" s="154">
        <v>0</v>
      </c>
      <c r="AH374" s="154">
        <v>0</v>
      </c>
      <c r="AI374" s="154">
        <v>0</v>
      </c>
      <c r="AJ374" s="154">
        <v>0</v>
      </c>
      <c r="AK374" s="154">
        <v>0</v>
      </c>
      <c r="AL374" s="154">
        <v>0</v>
      </c>
      <c r="AM374" s="154">
        <v>0</v>
      </c>
      <c r="AN374" s="154">
        <v>0</v>
      </c>
      <c r="AO374" s="154">
        <v>0</v>
      </c>
      <c r="AP374" s="154">
        <v>0</v>
      </c>
      <c r="AQ374" s="154">
        <v>0</v>
      </c>
      <c r="AR374" s="154">
        <v>0</v>
      </c>
      <c r="AS374" s="154">
        <v>0</v>
      </c>
      <c r="AT374" s="154">
        <f t="shared" si="60"/>
        <v>0</v>
      </c>
      <c r="AU374" s="154">
        <f t="shared" si="61"/>
        <v>0</v>
      </c>
      <c r="AV374" s="154">
        <f t="shared" si="62"/>
        <v>0</v>
      </c>
      <c r="AW374" s="155">
        <f t="shared" si="63"/>
        <v>0</v>
      </c>
      <c r="AX374" s="154">
        <f t="shared" si="64"/>
        <v>0</v>
      </c>
      <c r="AY374" s="154">
        <f t="shared" si="65"/>
        <v>0</v>
      </c>
      <c r="AZ374" s="154">
        <f t="shared" si="66"/>
        <v>0</v>
      </c>
    </row>
    <row r="375" spans="1:52" ht="47.25">
      <c r="A375" s="133" t="s">
        <v>175</v>
      </c>
      <c r="B375" s="147" t="s">
        <v>1243</v>
      </c>
      <c r="C375" s="146" t="s">
        <v>1244</v>
      </c>
      <c r="D375" s="155">
        <v>0</v>
      </c>
      <c r="E375" s="154">
        <v>0</v>
      </c>
      <c r="F375" s="154">
        <v>0</v>
      </c>
      <c r="G375" s="154">
        <v>0</v>
      </c>
      <c r="H375" s="154">
        <v>0</v>
      </c>
      <c r="I375" s="154">
        <v>0</v>
      </c>
      <c r="J375" s="154">
        <v>0</v>
      </c>
      <c r="K375" s="154">
        <v>0</v>
      </c>
      <c r="L375" s="154">
        <v>0</v>
      </c>
      <c r="M375" s="154">
        <v>0</v>
      </c>
      <c r="N375" s="154">
        <v>0</v>
      </c>
      <c r="O375" s="154">
        <v>0</v>
      </c>
      <c r="P375" s="154">
        <v>0</v>
      </c>
      <c r="Q375" s="154">
        <v>0</v>
      </c>
      <c r="R375" s="154">
        <v>0</v>
      </c>
      <c r="S375" s="154">
        <v>0</v>
      </c>
      <c r="T375" s="154">
        <v>0</v>
      </c>
      <c r="U375" s="154">
        <v>0</v>
      </c>
      <c r="V375" s="154">
        <v>0</v>
      </c>
      <c r="W375" s="154">
        <v>0</v>
      </c>
      <c r="X375" s="154">
        <v>0</v>
      </c>
      <c r="Y375" s="155">
        <v>0</v>
      </c>
      <c r="Z375" s="154">
        <v>0</v>
      </c>
      <c r="AA375" s="154">
        <v>0</v>
      </c>
      <c r="AB375" s="155">
        <v>0</v>
      </c>
      <c r="AC375" s="154">
        <v>0</v>
      </c>
      <c r="AD375" s="154">
        <v>0</v>
      </c>
      <c r="AE375" s="154">
        <v>0</v>
      </c>
      <c r="AF375" s="154">
        <v>0</v>
      </c>
      <c r="AG375" s="154">
        <v>0</v>
      </c>
      <c r="AH375" s="154">
        <v>0</v>
      </c>
      <c r="AI375" s="154">
        <v>0</v>
      </c>
      <c r="AJ375" s="154">
        <v>0</v>
      </c>
      <c r="AK375" s="154">
        <v>0</v>
      </c>
      <c r="AL375" s="154">
        <v>0</v>
      </c>
      <c r="AM375" s="154">
        <v>0</v>
      </c>
      <c r="AN375" s="154">
        <v>0</v>
      </c>
      <c r="AO375" s="154">
        <v>0</v>
      </c>
      <c r="AP375" s="154">
        <v>0</v>
      </c>
      <c r="AQ375" s="154">
        <v>0</v>
      </c>
      <c r="AR375" s="154">
        <v>0</v>
      </c>
      <c r="AS375" s="154">
        <v>0</v>
      </c>
      <c r="AT375" s="154">
        <f t="shared" si="60"/>
        <v>0</v>
      </c>
      <c r="AU375" s="154">
        <f t="shared" si="61"/>
        <v>0</v>
      </c>
      <c r="AV375" s="154">
        <f t="shared" si="62"/>
        <v>0</v>
      </c>
      <c r="AW375" s="155">
        <f t="shared" si="63"/>
        <v>0</v>
      </c>
      <c r="AX375" s="154">
        <f t="shared" si="64"/>
        <v>0</v>
      </c>
      <c r="AY375" s="154">
        <f t="shared" si="65"/>
        <v>0</v>
      </c>
      <c r="AZ375" s="154">
        <f t="shared" si="66"/>
        <v>0</v>
      </c>
    </row>
    <row r="376" spans="1:52" ht="47.25">
      <c r="A376" s="133" t="s">
        <v>175</v>
      </c>
      <c r="B376" s="147" t="s">
        <v>1245</v>
      </c>
      <c r="C376" s="146" t="s">
        <v>1246</v>
      </c>
      <c r="D376" s="155">
        <v>0</v>
      </c>
      <c r="E376" s="154">
        <v>0</v>
      </c>
      <c r="F376" s="154">
        <v>1.9</v>
      </c>
      <c r="G376" s="154">
        <v>0</v>
      </c>
      <c r="H376" s="154">
        <v>0</v>
      </c>
      <c r="I376" s="154">
        <v>0</v>
      </c>
      <c r="J376" s="154">
        <v>0</v>
      </c>
      <c r="K376" s="154">
        <v>0</v>
      </c>
      <c r="L376" s="154">
        <v>0</v>
      </c>
      <c r="M376" s="154">
        <v>0</v>
      </c>
      <c r="N376" s="154">
        <v>0</v>
      </c>
      <c r="O376" s="154">
        <v>0</v>
      </c>
      <c r="P376" s="154">
        <v>0</v>
      </c>
      <c r="Q376" s="154">
        <v>0</v>
      </c>
      <c r="R376" s="154">
        <v>0</v>
      </c>
      <c r="S376" s="154">
        <v>0</v>
      </c>
      <c r="T376" s="154">
        <v>0</v>
      </c>
      <c r="U376" s="154">
        <v>0</v>
      </c>
      <c r="V376" s="154">
        <v>0</v>
      </c>
      <c r="W376" s="154">
        <v>0</v>
      </c>
      <c r="X376" s="154">
        <v>0</v>
      </c>
      <c r="Y376" s="155">
        <v>0</v>
      </c>
      <c r="Z376" s="154">
        <v>0</v>
      </c>
      <c r="AA376" s="154">
        <v>0</v>
      </c>
      <c r="AB376" s="155">
        <v>0</v>
      </c>
      <c r="AC376" s="154">
        <v>0</v>
      </c>
      <c r="AD376" s="154">
        <v>0</v>
      </c>
      <c r="AE376" s="154">
        <v>0</v>
      </c>
      <c r="AF376" s="154">
        <v>0</v>
      </c>
      <c r="AG376" s="154">
        <v>0</v>
      </c>
      <c r="AH376" s="154">
        <v>1.9</v>
      </c>
      <c r="AI376" s="154">
        <v>0</v>
      </c>
      <c r="AJ376" s="154">
        <v>0</v>
      </c>
      <c r="AK376" s="154">
        <v>0</v>
      </c>
      <c r="AL376" s="154">
        <v>0</v>
      </c>
      <c r="AM376" s="154">
        <v>0</v>
      </c>
      <c r="AN376" s="154">
        <v>0</v>
      </c>
      <c r="AO376" s="154">
        <v>0</v>
      </c>
      <c r="AP376" s="154">
        <v>0</v>
      </c>
      <c r="AQ376" s="154">
        <v>0</v>
      </c>
      <c r="AR376" s="154">
        <v>0</v>
      </c>
      <c r="AS376" s="154">
        <v>0</v>
      </c>
      <c r="AT376" s="154">
        <f t="shared" si="60"/>
        <v>0</v>
      </c>
      <c r="AU376" s="154">
        <f t="shared" si="61"/>
        <v>0</v>
      </c>
      <c r="AV376" s="154">
        <f t="shared" si="62"/>
        <v>1.9</v>
      </c>
      <c r="AW376" s="155">
        <f t="shared" si="63"/>
        <v>0</v>
      </c>
      <c r="AX376" s="154">
        <f t="shared" si="64"/>
        <v>0</v>
      </c>
      <c r="AY376" s="154">
        <f t="shared" si="65"/>
        <v>0</v>
      </c>
      <c r="AZ376" s="154">
        <f t="shared" si="66"/>
        <v>0</v>
      </c>
    </row>
    <row r="377" spans="1:52" ht="47.25">
      <c r="A377" s="133" t="s">
        <v>175</v>
      </c>
      <c r="B377" s="147" t="s">
        <v>1247</v>
      </c>
      <c r="C377" s="146" t="s">
        <v>1248</v>
      </c>
      <c r="D377" s="155">
        <v>0</v>
      </c>
      <c r="E377" s="154">
        <v>0</v>
      </c>
      <c r="F377" s="154">
        <v>0</v>
      </c>
      <c r="G377" s="154">
        <v>0</v>
      </c>
      <c r="H377" s="154">
        <v>0</v>
      </c>
      <c r="I377" s="154">
        <v>0</v>
      </c>
      <c r="J377" s="154">
        <v>0</v>
      </c>
      <c r="K377" s="154">
        <v>0</v>
      </c>
      <c r="L377" s="154">
        <v>0</v>
      </c>
      <c r="M377" s="154">
        <v>0</v>
      </c>
      <c r="N377" s="154">
        <v>0</v>
      </c>
      <c r="O377" s="154">
        <v>0</v>
      </c>
      <c r="P377" s="154">
        <v>0</v>
      </c>
      <c r="Q377" s="154">
        <v>0</v>
      </c>
      <c r="R377" s="154">
        <v>0</v>
      </c>
      <c r="S377" s="154">
        <v>0</v>
      </c>
      <c r="T377" s="154">
        <v>0</v>
      </c>
      <c r="U377" s="154">
        <v>0</v>
      </c>
      <c r="V377" s="154">
        <v>0</v>
      </c>
      <c r="W377" s="154">
        <v>0</v>
      </c>
      <c r="X377" s="154">
        <v>0</v>
      </c>
      <c r="Y377" s="155">
        <v>0</v>
      </c>
      <c r="Z377" s="154">
        <v>0</v>
      </c>
      <c r="AA377" s="154">
        <v>0</v>
      </c>
      <c r="AB377" s="155">
        <v>0</v>
      </c>
      <c r="AC377" s="154">
        <v>0</v>
      </c>
      <c r="AD377" s="154">
        <v>0</v>
      </c>
      <c r="AE377" s="154">
        <v>0</v>
      </c>
      <c r="AF377" s="154">
        <v>0</v>
      </c>
      <c r="AG377" s="154">
        <v>0</v>
      </c>
      <c r="AH377" s="154">
        <v>0</v>
      </c>
      <c r="AI377" s="154">
        <v>0</v>
      </c>
      <c r="AJ377" s="154">
        <v>0</v>
      </c>
      <c r="AK377" s="154">
        <v>0</v>
      </c>
      <c r="AL377" s="154">
        <v>0</v>
      </c>
      <c r="AM377" s="154">
        <v>0</v>
      </c>
      <c r="AN377" s="154">
        <v>0</v>
      </c>
      <c r="AO377" s="154">
        <v>0</v>
      </c>
      <c r="AP377" s="154">
        <v>0</v>
      </c>
      <c r="AQ377" s="154">
        <v>0</v>
      </c>
      <c r="AR377" s="154">
        <v>0</v>
      </c>
      <c r="AS377" s="154">
        <v>0</v>
      </c>
      <c r="AT377" s="154">
        <f t="shared" si="60"/>
        <v>0</v>
      </c>
      <c r="AU377" s="154">
        <f t="shared" si="61"/>
        <v>0</v>
      </c>
      <c r="AV377" s="154">
        <f t="shared" si="62"/>
        <v>0</v>
      </c>
      <c r="AW377" s="155">
        <f t="shared" si="63"/>
        <v>0</v>
      </c>
      <c r="AX377" s="154">
        <f t="shared" si="64"/>
        <v>0</v>
      </c>
      <c r="AY377" s="154">
        <f t="shared" si="65"/>
        <v>0</v>
      </c>
      <c r="AZ377" s="154">
        <f t="shared" si="66"/>
        <v>0</v>
      </c>
    </row>
    <row r="378" spans="1:52" ht="47.25">
      <c r="A378" s="133" t="s">
        <v>175</v>
      </c>
      <c r="B378" s="147" t="s">
        <v>1249</v>
      </c>
      <c r="C378" s="146" t="s">
        <v>1250</v>
      </c>
      <c r="D378" s="155">
        <v>0</v>
      </c>
      <c r="E378" s="154">
        <v>0</v>
      </c>
      <c r="F378" s="154">
        <v>0</v>
      </c>
      <c r="G378" s="154">
        <v>0</v>
      </c>
      <c r="H378" s="154">
        <v>0</v>
      </c>
      <c r="I378" s="154">
        <v>0</v>
      </c>
      <c r="J378" s="154">
        <v>0</v>
      </c>
      <c r="K378" s="154">
        <v>0</v>
      </c>
      <c r="L378" s="154">
        <v>0</v>
      </c>
      <c r="M378" s="154">
        <v>0</v>
      </c>
      <c r="N378" s="154">
        <v>0</v>
      </c>
      <c r="O378" s="154">
        <v>0</v>
      </c>
      <c r="P378" s="154">
        <v>0</v>
      </c>
      <c r="Q378" s="154">
        <v>0</v>
      </c>
      <c r="R378" s="154">
        <v>0</v>
      </c>
      <c r="S378" s="154">
        <v>0</v>
      </c>
      <c r="T378" s="154">
        <v>0</v>
      </c>
      <c r="U378" s="154">
        <v>0</v>
      </c>
      <c r="V378" s="154">
        <v>0</v>
      </c>
      <c r="W378" s="154">
        <v>0</v>
      </c>
      <c r="X378" s="154">
        <v>0</v>
      </c>
      <c r="Y378" s="155">
        <v>0</v>
      </c>
      <c r="Z378" s="154">
        <v>0</v>
      </c>
      <c r="AA378" s="154">
        <v>0</v>
      </c>
      <c r="AB378" s="155">
        <v>0</v>
      </c>
      <c r="AC378" s="154">
        <v>0</v>
      </c>
      <c r="AD378" s="154">
        <v>0</v>
      </c>
      <c r="AE378" s="154">
        <v>0</v>
      </c>
      <c r="AF378" s="154">
        <v>0</v>
      </c>
      <c r="AG378" s="154">
        <v>0</v>
      </c>
      <c r="AH378" s="154">
        <v>0</v>
      </c>
      <c r="AI378" s="154">
        <v>0</v>
      </c>
      <c r="AJ378" s="154">
        <v>0</v>
      </c>
      <c r="AK378" s="154">
        <v>0</v>
      </c>
      <c r="AL378" s="154">
        <v>0</v>
      </c>
      <c r="AM378" s="154">
        <v>0</v>
      </c>
      <c r="AN378" s="154">
        <v>0</v>
      </c>
      <c r="AO378" s="154">
        <v>0</v>
      </c>
      <c r="AP378" s="154">
        <v>0</v>
      </c>
      <c r="AQ378" s="154">
        <v>0</v>
      </c>
      <c r="AR378" s="154">
        <v>0</v>
      </c>
      <c r="AS378" s="154">
        <v>0</v>
      </c>
      <c r="AT378" s="154">
        <f t="shared" si="60"/>
        <v>0</v>
      </c>
      <c r="AU378" s="154">
        <f t="shared" si="61"/>
        <v>0</v>
      </c>
      <c r="AV378" s="154">
        <f t="shared" si="62"/>
        <v>0</v>
      </c>
      <c r="AW378" s="155">
        <f t="shared" si="63"/>
        <v>0</v>
      </c>
      <c r="AX378" s="154">
        <f t="shared" si="64"/>
        <v>0</v>
      </c>
      <c r="AY378" s="154">
        <f t="shared" si="65"/>
        <v>0</v>
      </c>
      <c r="AZ378" s="154">
        <f t="shared" si="66"/>
        <v>0</v>
      </c>
    </row>
    <row r="379" spans="1:52" ht="47.25">
      <c r="A379" s="133" t="s">
        <v>175</v>
      </c>
      <c r="B379" s="147" t="s">
        <v>1251</v>
      </c>
      <c r="C379" s="146" t="s">
        <v>1252</v>
      </c>
      <c r="D379" s="155">
        <v>0</v>
      </c>
      <c r="E379" s="154">
        <v>0</v>
      </c>
      <c r="F379" s="154">
        <v>0</v>
      </c>
      <c r="G379" s="154">
        <v>0</v>
      </c>
      <c r="H379" s="154">
        <v>0</v>
      </c>
      <c r="I379" s="154">
        <v>0</v>
      </c>
      <c r="J379" s="154">
        <v>0</v>
      </c>
      <c r="K379" s="154">
        <v>0</v>
      </c>
      <c r="L379" s="154">
        <v>0</v>
      </c>
      <c r="M379" s="154">
        <v>0</v>
      </c>
      <c r="N379" s="154">
        <v>0</v>
      </c>
      <c r="O379" s="154">
        <v>0</v>
      </c>
      <c r="P379" s="154">
        <v>0</v>
      </c>
      <c r="Q379" s="154">
        <v>0</v>
      </c>
      <c r="R379" s="154">
        <v>0</v>
      </c>
      <c r="S379" s="154">
        <v>0</v>
      </c>
      <c r="T379" s="154">
        <v>0</v>
      </c>
      <c r="U379" s="154">
        <v>0</v>
      </c>
      <c r="V379" s="154">
        <v>0</v>
      </c>
      <c r="W379" s="154">
        <v>0</v>
      </c>
      <c r="X379" s="154">
        <v>0</v>
      </c>
      <c r="Y379" s="155">
        <v>0</v>
      </c>
      <c r="Z379" s="154">
        <v>0</v>
      </c>
      <c r="AA379" s="154">
        <v>0</v>
      </c>
      <c r="AB379" s="155">
        <v>0</v>
      </c>
      <c r="AC379" s="154">
        <v>0</v>
      </c>
      <c r="AD379" s="154">
        <v>0</v>
      </c>
      <c r="AE379" s="154">
        <v>0</v>
      </c>
      <c r="AF379" s="154">
        <v>0</v>
      </c>
      <c r="AG379" s="154">
        <v>0</v>
      </c>
      <c r="AH379" s="154">
        <v>0</v>
      </c>
      <c r="AI379" s="154">
        <v>0</v>
      </c>
      <c r="AJ379" s="154">
        <v>0</v>
      </c>
      <c r="AK379" s="154">
        <v>0</v>
      </c>
      <c r="AL379" s="154">
        <v>0</v>
      </c>
      <c r="AM379" s="154">
        <v>0</v>
      </c>
      <c r="AN379" s="154">
        <v>0</v>
      </c>
      <c r="AO379" s="154">
        <v>0</v>
      </c>
      <c r="AP379" s="154">
        <v>0</v>
      </c>
      <c r="AQ379" s="154">
        <v>0</v>
      </c>
      <c r="AR379" s="154">
        <v>0</v>
      </c>
      <c r="AS379" s="154">
        <v>0</v>
      </c>
      <c r="AT379" s="154">
        <f t="shared" si="60"/>
        <v>0</v>
      </c>
      <c r="AU379" s="154">
        <f t="shared" si="61"/>
        <v>0</v>
      </c>
      <c r="AV379" s="154">
        <f t="shared" si="62"/>
        <v>0</v>
      </c>
      <c r="AW379" s="155">
        <f t="shared" si="63"/>
        <v>0</v>
      </c>
      <c r="AX379" s="154">
        <f t="shared" si="64"/>
        <v>0</v>
      </c>
      <c r="AY379" s="154">
        <f t="shared" si="65"/>
        <v>0</v>
      </c>
      <c r="AZ379" s="154">
        <f t="shared" si="66"/>
        <v>0</v>
      </c>
    </row>
    <row r="380" spans="1:52" ht="47.25">
      <c r="A380" s="63" t="s">
        <v>175</v>
      </c>
      <c r="B380" s="54" t="s">
        <v>1253</v>
      </c>
      <c r="C380" s="63" t="s">
        <v>1254</v>
      </c>
      <c r="D380" s="52">
        <v>0</v>
      </c>
      <c r="E380" s="36">
        <v>0</v>
      </c>
      <c r="F380" s="154">
        <v>0</v>
      </c>
      <c r="G380" s="154">
        <v>0</v>
      </c>
      <c r="H380" s="154">
        <v>0</v>
      </c>
      <c r="I380" s="154">
        <v>0</v>
      </c>
      <c r="J380" s="154">
        <v>0</v>
      </c>
      <c r="K380" s="154">
        <v>0</v>
      </c>
      <c r="L380" s="154">
        <v>0</v>
      </c>
      <c r="M380" s="154">
        <v>0</v>
      </c>
      <c r="N380" s="154">
        <v>0</v>
      </c>
      <c r="O380" s="154">
        <v>0</v>
      </c>
      <c r="P380" s="154">
        <v>0</v>
      </c>
      <c r="Q380" s="154">
        <v>0</v>
      </c>
      <c r="R380" s="154">
        <v>0</v>
      </c>
      <c r="S380" s="154">
        <v>0</v>
      </c>
      <c r="T380" s="154">
        <v>0</v>
      </c>
      <c r="U380" s="154">
        <v>0</v>
      </c>
      <c r="V380" s="154">
        <v>0</v>
      </c>
      <c r="W380" s="154">
        <v>0</v>
      </c>
      <c r="X380" s="154">
        <v>0</v>
      </c>
      <c r="Y380" s="52">
        <v>0</v>
      </c>
      <c r="Z380" s="36">
        <v>0</v>
      </c>
      <c r="AA380" s="154">
        <v>0</v>
      </c>
      <c r="AB380" s="52">
        <v>0</v>
      </c>
      <c r="AC380" s="36">
        <v>0</v>
      </c>
      <c r="AD380" s="154">
        <v>0</v>
      </c>
      <c r="AE380" s="154">
        <v>0</v>
      </c>
      <c r="AF380" s="154">
        <v>0</v>
      </c>
      <c r="AG380" s="154">
        <v>0</v>
      </c>
      <c r="AH380" s="154">
        <v>0</v>
      </c>
      <c r="AI380" s="154">
        <v>0</v>
      </c>
      <c r="AJ380" s="154">
        <v>0</v>
      </c>
      <c r="AK380" s="154">
        <v>0</v>
      </c>
      <c r="AL380" s="154">
        <v>0</v>
      </c>
      <c r="AM380" s="154">
        <v>0</v>
      </c>
      <c r="AN380" s="154">
        <v>0</v>
      </c>
      <c r="AO380" s="154">
        <v>0</v>
      </c>
      <c r="AP380" s="154">
        <v>0</v>
      </c>
      <c r="AQ380" s="154">
        <v>0</v>
      </c>
      <c r="AR380" s="154">
        <v>0</v>
      </c>
      <c r="AS380" s="154">
        <v>0</v>
      </c>
      <c r="AT380" s="154">
        <f t="shared" si="60"/>
        <v>0</v>
      </c>
      <c r="AU380" s="154">
        <f t="shared" si="61"/>
        <v>0</v>
      </c>
      <c r="AV380" s="154">
        <f t="shared" si="62"/>
        <v>0</v>
      </c>
      <c r="AW380" s="52">
        <f t="shared" si="63"/>
        <v>0</v>
      </c>
      <c r="AX380" s="36">
        <f t="shared" si="64"/>
        <v>0</v>
      </c>
      <c r="AY380" s="154">
        <f t="shared" si="65"/>
        <v>0</v>
      </c>
      <c r="AZ380" s="154">
        <f t="shared" si="66"/>
        <v>0</v>
      </c>
    </row>
    <row r="381" spans="1:52" ht="47.25">
      <c r="A381" s="199" t="s">
        <v>175</v>
      </c>
      <c r="B381" s="200" t="s">
        <v>1255</v>
      </c>
      <c r="C381" s="199" t="s">
        <v>1256</v>
      </c>
      <c r="D381" s="66">
        <v>0</v>
      </c>
      <c r="E381" s="202">
        <v>0</v>
      </c>
      <c r="F381" s="203">
        <v>0</v>
      </c>
      <c r="G381" s="203">
        <v>0</v>
      </c>
      <c r="H381" s="203">
        <v>0</v>
      </c>
      <c r="I381" s="203">
        <v>0</v>
      </c>
      <c r="J381" s="203">
        <v>0</v>
      </c>
      <c r="K381" s="203">
        <v>0</v>
      </c>
      <c r="L381" s="203">
        <v>0</v>
      </c>
      <c r="M381" s="203">
        <v>0</v>
      </c>
      <c r="N381" s="203">
        <v>0</v>
      </c>
      <c r="O381" s="203">
        <v>0</v>
      </c>
      <c r="P381" s="203">
        <v>0</v>
      </c>
      <c r="Q381" s="203">
        <v>0</v>
      </c>
      <c r="R381" s="203">
        <v>0</v>
      </c>
      <c r="S381" s="203">
        <v>0</v>
      </c>
      <c r="T381" s="203">
        <v>0</v>
      </c>
      <c r="U381" s="203">
        <v>0</v>
      </c>
      <c r="V381" s="203">
        <v>0</v>
      </c>
      <c r="W381" s="203">
        <v>0</v>
      </c>
      <c r="X381" s="203">
        <v>0</v>
      </c>
      <c r="Y381" s="66">
        <v>0</v>
      </c>
      <c r="Z381" s="202">
        <v>0</v>
      </c>
      <c r="AA381" s="203">
        <v>0</v>
      </c>
      <c r="AB381" s="66">
        <v>0</v>
      </c>
      <c r="AC381" s="202">
        <v>0</v>
      </c>
      <c r="AD381" s="203">
        <v>0</v>
      </c>
      <c r="AE381" s="203">
        <v>0</v>
      </c>
      <c r="AF381" s="203">
        <v>0</v>
      </c>
      <c r="AG381" s="203">
        <v>0</v>
      </c>
      <c r="AH381" s="203">
        <v>0</v>
      </c>
      <c r="AI381" s="203">
        <v>0</v>
      </c>
      <c r="AJ381" s="203">
        <v>0</v>
      </c>
      <c r="AK381" s="203">
        <v>0</v>
      </c>
      <c r="AL381" s="203">
        <v>0</v>
      </c>
      <c r="AM381" s="203">
        <v>0</v>
      </c>
      <c r="AN381" s="203">
        <v>0</v>
      </c>
      <c r="AO381" s="203">
        <v>0</v>
      </c>
      <c r="AP381" s="203">
        <v>0</v>
      </c>
      <c r="AQ381" s="203">
        <v>0</v>
      </c>
      <c r="AR381" s="203">
        <v>0</v>
      </c>
      <c r="AS381" s="203">
        <v>0</v>
      </c>
      <c r="AT381" s="203">
        <f t="shared" si="60"/>
        <v>0</v>
      </c>
      <c r="AU381" s="203">
        <f t="shared" si="61"/>
        <v>0</v>
      </c>
      <c r="AV381" s="203">
        <f t="shared" si="62"/>
        <v>0</v>
      </c>
      <c r="AW381" s="66">
        <f t="shared" si="63"/>
        <v>0</v>
      </c>
      <c r="AX381" s="202">
        <f t="shared" si="64"/>
        <v>0</v>
      </c>
      <c r="AY381" s="203">
        <f t="shared" si="65"/>
        <v>0</v>
      </c>
      <c r="AZ381" s="203">
        <f t="shared" si="66"/>
        <v>0</v>
      </c>
    </row>
    <row r="382" spans="1:52" ht="31.5">
      <c r="A382" s="63" t="s">
        <v>175</v>
      </c>
      <c r="B382" s="54" t="s">
        <v>1257</v>
      </c>
      <c r="C382" s="63" t="s">
        <v>1258</v>
      </c>
      <c r="D382" s="66">
        <v>0</v>
      </c>
      <c r="E382" s="66">
        <v>0</v>
      </c>
      <c r="F382" s="154">
        <v>0</v>
      </c>
      <c r="G382" s="154">
        <v>0</v>
      </c>
      <c r="H382" s="154">
        <v>0</v>
      </c>
      <c r="I382" s="154">
        <v>0</v>
      </c>
      <c r="J382" s="154">
        <v>0</v>
      </c>
      <c r="K382" s="154">
        <v>0</v>
      </c>
      <c r="L382" s="154">
        <v>0</v>
      </c>
      <c r="M382" s="154">
        <v>0</v>
      </c>
      <c r="N382" s="154">
        <v>0</v>
      </c>
      <c r="O382" s="154">
        <v>0</v>
      </c>
      <c r="P382" s="154">
        <v>0</v>
      </c>
      <c r="Q382" s="154">
        <v>0</v>
      </c>
      <c r="R382" s="154">
        <v>0</v>
      </c>
      <c r="S382" s="154">
        <v>0</v>
      </c>
      <c r="T382" s="154">
        <v>0</v>
      </c>
      <c r="U382" s="154">
        <v>0</v>
      </c>
      <c r="V382" s="154">
        <v>0</v>
      </c>
      <c r="W382" s="154">
        <v>0</v>
      </c>
      <c r="X382" s="154">
        <v>0</v>
      </c>
      <c r="Y382" s="66">
        <v>0</v>
      </c>
      <c r="Z382" s="66">
        <v>0</v>
      </c>
      <c r="AA382" s="154">
        <v>0</v>
      </c>
      <c r="AB382" s="66">
        <v>0</v>
      </c>
      <c r="AC382" s="66">
        <v>0</v>
      </c>
      <c r="AD382" s="154">
        <v>0</v>
      </c>
      <c r="AE382" s="154">
        <v>0</v>
      </c>
      <c r="AF382" s="154">
        <v>0</v>
      </c>
      <c r="AG382" s="154">
        <v>0</v>
      </c>
      <c r="AH382" s="154">
        <v>0</v>
      </c>
      <c r="AI382" s="154">
        <v>0</v>
      </c>
      <c r="AJ382" s="154">
        <v>0</v>
      </c>
      <c r="AK382" s="154">
        <v>0</v>
      </c>
      <c r="AL382" s="154">
        <v>0</v>
      </c>
      <c r="AM382" s="154">
        <v>0</v>
      </c>
      <c r="AN382" s="154">
        <v>0</v>
      </c>
      <c r="AO382" s="154">
        <v>0</v>
      </c>
      <c r="AP382" s="154">
        <v>0</v>
      </c>
      <c r="AQ382" s="154">
        <v>0</v>
      </c>
      <c r="AR382" s="154">
        <v>0</v>
      </c>
      <c r="AS382" s="154">
        <v>0</v>
      </c>
      <c r="AT382" s="154">
        <f t="shared" si="60"/>
        <v>0</v>
      </c>
      <c r="AU382" s="154">
        <f t="shared" si="61"/>
        <v>0</v>
      </c>
      <c r="AV382" s="154">
        <f t="shared" si="62"/>
        <v>0</v>
      </c>
      <c r="AW382" s="66">
        <f t="shared" si="63"/>
        <v>0</v>
      </c>
      <c r="AX382" s="66">
        <f t="shared" si="64"/>
        <v>0</v>
      </c>
      <c r="AY382" s="154">
        <f t="shared" si="65"/>
        <v>0</v>
      </c>
      <c r="AZ382" s="154">
        <f t="shared" si="66"/>
        <v>0</v>
      </c>
    </row>
    <row r="383" spans="1:52" ht="31.5">
      <c r="A383" s="59" t="s">
        <v>175</v>
      </c>
      <c r="B383" s="35" t="s">
        <v>1259</v>
      </c>
      <c r="C383" s="59" t="s">
        <v>1260</v>
      </c>
      <c r="D383" s="52">
        <v>0</v>
      </c>
      <c r="E383" s="36">
        <v>0</v>
      </c>
      <c r="F383" s="154">
        <v>0</v>
      </c>
      <c r="G383" s="154">
        <v>0</v>
      </c>
      <c r="H383" s="154">
        <v>0</v>
      </c>
      <c r="I383" s="154">
        <v>0</v>
      </c>
      <c r="J383" s="154">
        <v>0</v>
      </c>
      <c r="K383" s="154">
        <v>0</v>
      </c>
      <c r="L383" s="154">
        <v>0</v>
      </c>
      <c r="M383" s="154">
        <v>0</v>
      </c>
      <c r="N383" s="154">
        <v>0</v>
      </c>
      <c r="O383" s="154">
        <v>0</v>
      </c>
      <c r="P383" s="154">
        <v>0</v>
      </c>
      <c r="Q383" s="154">
        <v>0</v>
      </c>
      <c r="R383" s="154">
        <v>0</v>
      </c>
      <c r="S383" s="154">
        <v>0</v>
      </c>
      <c r="T383" s="154">
        <v>0</v>
      </c>
      <c r="U383" s="154">
        <v>0</v>
      </c>
      <c r="V383" s="154">
        <v>0</v>
      </c>
      <c r="W383" s="154">
        <v>0</v>
      </c>
      <c r="X383" s="154">
        <v>0</v>
      </c>
      <c r="Y383" s="52">
        <v>0</v>
      </c>
      <c r="Z383" s="36">
        <v>0</v>
      </c>
      <c r="AA383" s="154">
        <v>0</v>
      </c>
      <c r="AB383" s="52">
        <v>0</v>
      </c>
      <c r="AC383" s="36">
        <v>0</v>
      </c>
      <c r="AD383" s="154">
        <v>0</v>
      </c>
      <c r="AE383" s="154">
        <v>0</v>
      </c>
      <c r="AF383" s="154">
        <v>0</v>
      </c>
      <c r="AG383" s="154">
        <v>0</v>
      </c>
      <c r="AH383" s="154">
        <v>0</v>
      </c>
      <c r="AI383" s="154">
        <v>0</v>
      </c>
      <c r="AJ383" s="154">
        <v>0</v>
      </c>
      <c r="AK383" s="154">
        <v>0</v>
      </c>
      <c r="AL383" s="154">
        <v>0</v>
      </c>
      <c r="AM383" s="154">
        <v>0</v>
      </c>
      <c r="AN383" s="154">
        <v>0</v>
      </c>
      <c r="AO383" s="154">
        <v>0</v>
      </c>
      <c r="AP383" s="154">
        <v>0</v>
      </c>
      <c r="AQ383" s="154">
        <v>0</v>
      </c>
      <c r="AR383" s="154">
        <v>0</v>
      </c>
      <c r="AS383" s="154">
        <v>0</v>
      </c>
      <c r="AT383" s="154">
        <f t="shared" si="60"/>
        <v>0</v>
      </c>
      <c r="AU383" s="154">
        <f t="shared" si="61"/>
        <v>0</v>
      </c>
      <c r="AV383" s="154">
        <f t="shared" si="62"/>
        <v>0</v>
      </c>
      <c r="AW383" s="52">
        <f t="shared" si="63"/>
        <v>0</v>
      </c>
      <c r="AX383" s="36">
        <f t="shared" si="64"/>
        <v>0</v>
      </c>
      <c r="AY383" s="154">
        <f t="shared" si="65"/>
        <v>0</v>
      </c>
      <c r="AZ383" s="154">
        <f t="shared" si="66"/>
        <v>0</v>
      </c>
    </row>
    <row r="384" spans="1:52" ht="31.5">
      <c r="A384" s="63" t="s">
        <v>175</v>
      </c>
      <c r="B384" s="54" t="s">
        <v>1261</v>
      </c>
      <c r="C384" s="63" t="s">
        <v>1262</v>
      </c>
      <c r="D384" s="52">
        <v>0</v>
      </c>
      <c r="E384" s="36">
        <v>0</v>
      </c>
      <c r="F384" s="154">
        <v>0</v>
      </c>
      <c r="G384" s="154">
        <v>0</v>
      </c>
      <c r="H384" s="154">
        <v>0</v>
      </c>
      <c r="I384" s="154">
        <v>0</v>
      </c>
      <c r="J384" s="154">
        <v>0</v>
      </c>
      <c r="K384" s="154">
        <v>0</v>
      </c>
      <c r="L384" s="154">
        <v>0</v>
      </c>
      <c r="M384" s="154">
        <v>0</v>
      </c>
      <c r="N384" s="154">
        <v>0</v>
      </c>
      <c r="O384" s="154">
        <v>0</v>
      </c>
      <c r="P384" s="154">
        <v>0</v>
      </c>
      <c r="Q384" s="154">
        <v>0</v>
      </c>
      <c r="R384" s="154">
        <v>0</v>
      </c>
      <c r="S384" s="154">
        <v>0</v>
      </c>
      <c r="T384" s="154">
        <v>0</v>
      </c>
      <c r="U384" s="154">
        <v>0</v>
      </c>
      <c r="V384" s="154">
        <v>0</v>
      </c>
      <c r="W384" s="154">
        <v>0</v>
      </c>
      <c r="X384" s="154">
        <v>0</v>
      </c>
      <c r="Y384" s="52">
        <v>0</v>
      </c>
      <c r="Z384" s="36">
        <v>0</v>
      </c>
      <c r="AA384" s="154">
        <v>0</v>
      </c>
      <c r="AB384" s="52">
        <v>0</v>
      </c>
      <c r="AC384" s="36">
        <v>0</v>
      </c>
      <c r="AD384" s="154">
        <v>0</v>
      </c>
      <c r="AE384" s="154">
        <v>0</v>
      </c>
      <c r="AF384" s="154">
        <v>0</v>
      </c>
      <c r="AG384" s="154">
        <v>0</v>
      </c>
      <c r="AH384" s="154">
        <v>0</v>
      </c>
      <c r="AI384" s="154">
        <v>0</v>
      </c>
      <c r="AJ384" s="154">
        <v>0</v>
      </c>
      <c r="AK384" s="154">
        <v>0</v>
      </c>
      <c r="AL384" s="154">
        <v>0</v>
      </c>
      <c r="AM384" s="154">
        <v>0</v>
      </c>
      <c r="AN384" s="154">
        <v>0</v>
      </c>
      <c r="AO384" s="154">
        <v>0</v>
      </c>
      <c r="AP384" s="154">
        <v>0</v>
      </c>
      <c r="AQ384" s="154">
        <v>0</v>
      </c>
      <c r="AR384" s="154">
        <v>0</v>
      </c>
      <c r="AS384" s="154">
        <v>0</v>
      </c>
      <c r="AT384" s="154">
        <f t="shared" si="60"/>
        <v>0</v>
      </c>
      <c r="AU384" s="154">
        <f t="shared" si="61"/>
        <v>0</v>
      </c>
      <c r="AV384" s="154">
        <f t="shared" si="62"/>
        <v>0</v>
      </c>
      <c r="AW384" s="52">
        <f t="shared" si="63"/>
        <v>0</v>
      </c>
      <c r="AX384" s="36">
        <f t="shared" si="64"/>
        <v>0</v>
      </c>
      <c r="AY384" s="154">
        <f t="shared" si="65"/>
        <v>0</v>
      </c>
      <c r="AZ384" s="154">
        <f t="shared" si="66"/>
        <v>0</v>
      </c>
    </row>
    <row r="385" spans="1:52" s="176" customFormat="1" ht="31.5">
      <c r="A385" s="63" t="s">
        <v>175</v>
      </c>
      <c r="B385" s="54" t="s">
        <v>1263</v>
      </c>
      <c r="C385" s="63" t="s">
        <v>1264</v>
      </c>
      <c r="D385" s="52">
        <v>0</v>
      </c>
      <c r="E385" s="36">
        <v>0</v>
      </c>
      <c r="F385" s="154">
        <v>0</v>
      </c>
      <c r="G385" s="154">
        <v>0</v>
      </c>
      <c r="H385" s="154">
        <v>0</v>
      </c>
      <c r="I385" s="154">
        <v>0</v>
      </c>
      <c r="J385" s="154">
        <v>0</v>
      </c>
      <c r="K385" s="154">
        <v>0</v>
      </c>
      <c r="L385" s="154">
        <v>0</v>
      </c>
      <c r="M385" s="154">
        <v>0</v>
      </c>
      <c r="N385" s="154">
        <v>0</v>
      </c>
      <c r="O385" s="154">
        <v>0</v>
      </c>
      <c r="P385" s="154">
        <v>0</v>
      </c>
      <c r="Q385" s="154">
        <v>0</v>
      </c>
      <c r="R385" s="154">
        <v>0</v>
      </c>
      <c r="S385" s="154">
        <v>0</v>
      </c>
      <c r="T385" s="154">
        <v>0</v>
      </c>
      <c r="U385" s="154">
        <v>0</v>
      </c>
      <c r="V385" s="154">
        <v>0</v>
      </c>
      <c r="W385" s="154">
        <v>0</v>
      </c>
      <c r="X385" s="154">
        <v>0</v>
      </c>
      <c r="Y385" s="52">
        <v>0</v>
      </c>
      <c r="Z385" s="36">
        <v>0</v>
      </c>
      <c r="AA385" s="154">
        <v>0</v>
      </c>
      <c r="AB385" s="52">
        <v>0</v>
      </c>
      <c r="AC385" s="36">
        <v>0</v>
      </c>
      <c r="AD385" s="154">
        <v>0</v>
      </c>
      <c r="AE385" s="154">
        <v>0</v>
      </c>
      <c r="AF385" s="154">
        <v>0</v>
      </c>
      <c r="AG385" s="154">
        <v>0</v>
      </c>
      <c r="AH385" s="154">
        <v>0</v>
      </c>
      <c r="AI385" s="154">
        <v>0</v>
      </c>
      <c r="AJ385" s="154">
        <v>0</v>
      </c>
      <c r="AK385" s="154">
        <v>0</v>
      </c>
      <c r="AL385" s="154">
        <v>0</v>
      </c>
      <c r="AM385" s="154">
        <v>0</v>
      </c>
      <c r="AN385" s="154">
        <v>0</v>
      </c>
      <c r="AO385" s="154">
        <v>0</v>
      </c>
      <c r="AP385" s="154">
        <v>0</v>
      </c>
      <c r="AQ385" s="154">
        <v>0</v>
      </c>
      <c r="AR385" s="154">
        <v>0</v>
      </c>
      <c r="AS385" s="154">
        <v>0</v>
      </c>
      <c r="AT385" s="154">
        <f t="shared" si="60"/>
        <v>0</v>
      </c>
      <c r="AU385" s="154">
        <f t="shared" si="61"/>
        <v>0</v>
      </c>
      <c r="AV385" s="154">
        <f t="shared" si="62"/>
        <v>0</v>
      </c>
      <c r="AW385" s="52">
        <f t="shared" si="63"/>
        <v>0</v>
      </c>
      <c r="AX385" s="36">
        <f t="shared" si="64"/>
        <v>0</v>
      </c>
      <c r="AY385" s="154">
        <f t="shared" si="65"/>
        <v>0</v>
      </c>
      <c r="AZ385" s="154">
        <f t="shared" si="66"/>
        <v>0</v>
      </c>
    </row>
    <row r="386" spans="1:52" s="108" customFormat="1" ht="252">
      <c r="A386" s="63" t="s">
        <v>175</v>
      </c>
      <c r="B386" s="54" t="s">
        <v>1265</v>
      </c>
      <c r="C386" s="63" t="s">
        <v>1266</v>
      </c>
      <c r="D386" s="52">
        <v>0</v>
      </c>
      <c r="E386" s="36">
        <v>0</v>
      </c>
      <c r="F386" s="154">
        <v>0</v>
      </c>
      <c r="G386" s="154">
        <v>0</v>
      </c>
      <c r="H386" s="154">
        <v>0</v>
      </c>
      <c r="I386" s="154">
        <v>0</v>
      </c>
      <c r="J386" s="154">
        <v>0</v>
      </c>
      <c r="K386" s="154">
        <v>0</v>
      </c>
      <c r="L386" s="154">
        <v>0</v>
      </c>
      <c r="M386" s="154">
        <v>0</v>
      </c>
      <c r="N386" s="154">
        <v>0</v>
      </c>
      <c r="O386" s="154">
        <v>0</v>
      </c>
      <c r="P386" s="154">
        <v>0</v>
      </c>
      <c r="Q386" s="154">
        <v>0</v>
      </c>
      <c r="R386" s="154">
        <v>0</v>
      </c>
      <c r="S386" s="154">
        <v>0</v>
      </c>
      <c r="T386" s="154">
        <v>0</v>
      </c>
      <c r="U386" s="154">
        <v>0</v>
      </c>
      <c r="V386" s="154">
        <v>0</v>
      </c>
      <c r="W386" s="154">
        <v>0</v>
      </c>
      <c r="X386" s="154">
        <v>0</v>
      </c>
      <c r="Y386" s="52">
        <v>0</v>
      </c>
      <c r="Z386" s="36">
        <v>0</v>
      </c>
      <c r="AA386" s="154">
        <v>0</v>
      </c>
      <c r="AB386" s="52">
        <v>0</v>
      </c>
      <c r="AC386" s="36">
        <v>0</v>
      </c>
      <c r="AD386" s="154">
        <v>0</v>
      </c>
      <c r="AE386" s="154">
        <v>0</v>
      </c>
      <c r="AF386" s="154">
        <v>0</v>
      </c>
      <c r="AG386" s="154">
        <v>0</v>
      </c>
      <c r="AH386" s="154">
        <v>0</v>
      </c>
      <c r="AI386" s="154">
        <v>0</v>
      </c>
      <c r="AJ386" s="154">
        <v>0</v>
      </c>
      <c r="AK386" s="154">
        <v>0</v>
      </c>
      <c r="AL386" s="154">
        <v>0</v>
      </c>
      <c r="AM386" s="154">
        <v>0</v>
      </c>
      <c r="AN386" s="154">
        <v>0</v>
      </c>
      <c r="AO386" s="154">
        <v>0</v>
      </c>
      <c r="AP386" s="154">
        <v>0</v>
      </c>
      <c r="AQ386" s="154">
        <v>0</v>
      </c>
      <c r="AR386" s="154">
        <v>0</v>
      </c>
      <c r="AS386" s="154">
        <v>0</v>
      </c>
      <c r="AT386" s="154">
        <f t="shared" si="60"/>
        <v>0</v>
      </c>
      <c r="AU386" s="154">
        <f t="shared" si="61"/>
        <v>0</v>
      </c>
      <c r="AV386" s="154">
        <f t="shared" si="62"/>
        <v>0</v>
      </c>
      <c r="AW386" s="52">
        <f t="shared" si="63"/>
        <v>0</v>
      </c>
      <c r="AX386" s="36">
        <f t="shared" si="64"/>
        <v>0</v>
      </c>
      <c r="AY386" s="154">
        <f t="shared" si="65"/>
        <v>0</v>
      </c>
      <c r="AZ386" s="154">
        <f t="shared" si="66"/>
        <v>0</v>
      </c>
    </row>
    <row r="387" spans="1:52" s="102" customFormat="1" ht="47.25">
      <c r="A387" s="63" t="s">
        <v>175</v>
      </c>
      <c r="B387" s="54" t="s">
        <v>1267</v>
      </c>
      <c r="C387" s="63" t="s">
        <v>1268</v>
      </c>
      <c r="D387" s="52">
        <v>0</v>
      </c>
      <c r="E387" s="36">
        <v>0</v>
      </c>
      <c r="F387" s="154">
        <v>0</v>
      </c>
      <c r="G387" s="154">
        <v>0</v>
      </c>
      <c r="H387" s="154">
        <v>0</v>
      </c>
      <c r="I387" s="154">
        <v>0</v>
      </c>
      <c r="J387" s="154">
        <v>0</v>
      </c>
      <c r="K387" s="154">
        <v>0</v>
      </c>
      <c r="L387" s="154">
        <v>0</v>
      </c>
      <c r="M387" s="154">
        <v>0</v>
      </c>
      <c r="N387" s="154">
        <v>0</v>
      </c>
      <c r="O387" s="154">
        <v>0</v>
      </c>
      <c r="P387" s="154">
        <v>0</v>
      </c>
      <c r="Q387" s="154">
        <v>0</v>
      </c>
      <c r="R387" s="154">
        <v>0</v>
      </c>
      <c r="S387" s="154">
        <v>0</v>
      </c>
      <c r="T387" s="154">
        <v>0</v>
      </c>
      <c r="U387" s="154">
        <v>0</v>
      </c>
      <c r="V387" s="154">
        <v>0</v>
      </c>
      <c r="W387" s="154">
        <v>0</v>
      </c>
      <c r="X387" s="154">
        <v>0</v>
      </c>
      <c r="Y387" s="52">
        <v>0</v>
      </c>
      <c r="Z387" s="36">
        <v>0</v>
      </c>
      <c r="AA387" s="154">
        <v>0</v>
      </c>
      <c r="AB387" s="52">
        <v>0</v>
      </c>
      <c r="AC387" s="36">
        <v>0</v>
      </c>
      <c r="AD387" s="154">
        <v>0</v>
      </c>
      <c r="AE387" s="154">
        <v>0</v>
      </c>
      <c r="AF387" s="154">
        <v>0</v>
      </c>
      <c r="AG387" s="154">
        <v>0</v>
      </c>
      <c r="AH387" s="154">
        <v>0</v>
      </c>
      <c r="AI387" s="154">
        <v>0</v>
      </c>
      <c r="AJ387" s="154">
        <v>0</v>
      </c>
      <c r="AK387" s="154">
        <v>0</v>
      </c>
      <c r="AL387" s="154">
        <v>0</v>
      </c>
      <c r="AM387" s="154">
        <v>0</v>
      </c>
      <c r="AN387" s="154">
        <v>0</v>
      </c>
      <c r="AO387" s="154">
        <v>0</v>
      </c>
      <c r="AP387" s="154">
        <v>0</v>
      </c>
      <c r="AQ387" s="154">
        <v>0</v>
      </c>
      <c r="AR387" s="154">
        <v>0</v>
      </c>
      <c r="AS387" s="154">
        <v>0</v>
      </c>
      <c r="AT387" s="154">
        <f t="shared" si="60"/>
        <v>0</v>
      </c>
      <c r="AU387" s="154">
        <f t="shared" si="61"/>
        <v>0</v>
      </c>
      <c r="AV387" s="154">
        <f t="shared" si="62"/>
        <v>0</v>
      </c>
      <c r="AW387" s="52">
        <f t="shared" si="63"/>
        <v>0</v>
      </c>
      <c r="AX387" s="36">
        <f t="shared" si="64"/>
        <v>0</v>
      </c>
      <c r="AY387" s="154">
        <f t="shared" si="65"/>
        <v>0</v>
      </c>
      <c r="AZ387" s="154">
        <f t="shared" si="66"/>
        <v>0</v>
      </c>
    </row>
    <row r="388" spans="1:52" s="102" customFormat="1" ht="78.75">
      <c r="A388" s="63" t="s">
        <v>175</v>
      </c>
      <c r="B388" s="54" t="s">
        <v>1269</v>
      </c>
      <c r="C388" s="63" t="s">
        <v>1270</v>
      </c>
      <c r="D388" s="52">
        <v>0</v>
      </c>
      <c r="E388" s="36">
        <v>0</v>
      </c>
      <c r="F388" s="154">
        <v>0</v>
      </c>
      <c r="G388" s="154">
        <v>0</v>
      </c>
      <c r="H388" s="154">
        <v>0</v>
      </c>
      <c r="I388" s="154">
        <v>0</v>
      </c>
      <c r="J388" s="154">
        <v>0</v>
      </c>
      <c r="K388" s="154">
        <v>0</v>
      </c>
      <c r="L388" s="154">
        <v>0</v>
      </c>
      <c r="M388" s="154">
        <v>0</v>
      </c>
      <c r="N388" s="154">
        <v>0</v>
      </c>
      <c r="O388" s="154">
        <v>0</v>
      </c>
      <c r="P388" s="154">
        <v>0</v>
      </c>
      <c r="Q388" s="154">
        <v>0</v>
      </c>
      <c r="R388" s="154">
        <v>0</v>
      </c>
      <c r="S388" s="154">
        <v>0</v>
      </c>
      <c r="T388" s="154">
        <v>0</v>
      </c>
      <c r="U388" s="154">
        <v>0</v>
      </c>
      <c r="V388" s="154">
        <v>0</v>
      </c>
      <c r="W388" s="154">
        <v>0</v>
      </c>
      <c r="X388" s="154">
        <v>0</v>
      </c>
      <c r="Y388" s="52">
        <v>0</v>
      </c>
      <c r="Z388" s="36">
        <v>0</v>
      </c>
      <c r="AA388" s="154">
        <v>0</v>
      </c>
      <c r="AB388" s="52">
        <v>0</v>
      </c>
      <c r="AC388" s="36">
        <v>0</v>
      </c>
      <c r="AD388" s="154">
        <v>0</v>
      </c>
      <c r="AE388" s="154">
        <v>0</v>
      </c>
      <c r="AF388" s="154">
        <v>0</v>
      </c>
      <c r="AG388" s="154">
        <v>0</v>
      </c>
      <c r="AH388" s="154">
        <v>0</v>
      </c>
      <c r="AI388" s="154">
        <v>0</v>
      </c>
      <c r="AJ388" s="154">
        <v>0</v>
      </c>
      <c r="AK388" s="154">
        <v>0</v>
      </c>
      <c r="AL388" s="154">
        <v>0</v>
      </c>
      <c r="AM388" s="154">
        <v>0</v>
      </c>
      <c r="AN388" s="154">
        <v>0</v>
      </c>
      <c r="AO388" s="154">
        <v>0</v>
      </c>
      <c r="AP388" s="154">
        <v>0</v>
      </c>
      <c r="AQ388" s="154">
        <v>0</v>
      </c>
      <c r="AR388" s="154">
        <v>0</v>
      </c>
      <c r="AS388" s="154">
        <v>0</v>
      </c>
      <c r="AT388" s="154">
        <f t="shared" si="60"/>
        <v>0</v>
      </c>
      <c r="AU388" s="154">
        <f t="shared" si="61"/>
        <v>0</v>
      </c>
      <c r="AV388" s="154">
        <f t="shared" si="62"/>
        <v>0</v>
      </c>
      <c r="AW388" s="52">
        <f t="shared" si="63"/>
        <v>0</v>
      </c>
      <c r="AX388" s="36">
        <f t="shared" si="64"/>
        <v>0</v>
      </c>
      <c r="AY388" s="154">
        <f t="shared" si="65"/>
        <v>0</v>
      </c>
      <c r="AZ388" s="154">
        <f t="shared" si="66"/>
        <v>0</v>
      </c>
    </row>
    <row r="389" spans="1:52" s="108" customFormat="1" ht="63">
      <c r="A389" s="63" t="s">
        <v>175</v>
      </c>
      <c r="B389" s="54" t="s">
        <v>1271</v>
      </c>
      <c r="C389" s="63" t="s">
        <v>1272</v>
      </c>
      <c r="D389" s="52">
        <v>0</v>
      </c>
      <c r="E389" s="36">
        <v>0</v>
      </c>
      <c r="F389" s="154">
        <v>0</v>
      </c>
      <c r="G389" s="154">
        <v>0</v>
      </c>
      <c r="H389" s="154">
        <v>0</v>
      </c>
      <c r="I389" s="154">
        <v>0</v>
      </c>
      <c r="J389" s="154">
        <v>0</v>
      </c>
      <c r="K389" s="154">
        <v>0</v>
      </c>
      <c r="L389" s="154">
        <v>0</v>
      </c>
      <c r="M389" s="154">
        <v>0</v>
      </c>
      <c r="N389" s="154">
        <v>0</v>
      </c>
      <c r="O389" s="154">
        <v>0</v>
      </c>
      <c r="P389" s="154">
        <v>0</v>
      </c>
      <c r="Q389" s="154">
        <v>0</v>
      </c>
      <c r="R389" s="154">
        <v>0</v>
      </c>
      <c r="S389" s="154">
        <v>0</v>
      </c>
      <c r="T389" s="154">
        <v>0</v>
      </c>
      <c r="U389" s="154">
        <v>0</v>
      </c>
      <c r="V389" s="154">
        <v>0</v>
      </c>
      <c r="W389" s="154">
        <v>0</v>
      </c>
      <c r="X389" s="154">
        <v>0</v>
      </c>
      <c r="Y389" s="52">
        <v>0</v>
      </c>
      <c r="Z389" s="36">
        <v>0</v>
      </c>
      <c r="AA389" s="154">
        <v>0</v>
      </c>
      <c r="AB389" s="52">
        <v>0</v>
      </c>
      <c r="AC389" s="36">
        <v>0</v>
      </c>
      <c r="AD389" s="154">
        <v>0</v>
      </c>
      <c r="AE389" s="154">
        <v>0</v>
      </c>
      <c r="AF389" s="154">
        <v>0</v>
      </c>
      <c r="AG389" s="154">
        <v>0</v>
      </c>
      <c r="AH389" s="154">
        <v>0</v>
      </c>
      <c r="AI389" s="154">
        <v>0</v>
      </c>
      <c r="AJ389" s="154">
        <v>0</v>
      </c>
      <c r="AK389" s="154">
        <v>0</v>
      </c>
      <c r="AL389" s="154">
        <v>0</v>
      </c>
      <c r="AM389" s="154">
        <v>0</v>
      </c>
      <c r="AN389" s="154">
        <v>0</v>
      </c>
      <c r="AO389" s="154">
        <v>0</v>
      </c>
      <c r="AP389" s="154">
        <v>0</v>
      </c>
      <c r="AQ389" s="154">
        <v>0</v>
      </c>
      <c r="AR389" s="154">
        <v>0</v>
      </c>
      <c r="AS389" s="154">
        <v>0</v>
      </c>
      <c r="AT389" s="154">
        <f t="shared" si="60"/>
        <v>0</v>
      </c>
      <c r="AU389" s="154">
        <f t="shared" si="61"/>
        <v>0</v>
      </c>
      <c r="AV389" s="154">
        <f t="shared" si="62"/>
        <v>0</v>
      </c>
      <c r="AW389" s="52">
        <f t="shared" si="63"/>
        <v>0</v>
      </c>
      <c r="AX389" s="36">
        <f t="shared" si="64"/>
        <v>0</v>
      </c>
      <c r="AY389" s="154">
        <f t="shared" si="65"/>
        <v>0</v>
      </c>
      <c r="AZ389" s="154">
        <f t="shared" si="66"/>
        <v>0</v>
      </c>
    </row>
    <row r="390" spans="1:52" ht="47.25">
      <c r="A390" s="63" t="s">
        <v>175</v>
      </c>
      <c r="B390" s="54" t="s">
        <v>1273</v>
      </c>
      <c r="C390" s="63" t="s">
        <v>1274</v>
      </c>
      <c r="D390" s="52">
        <v>0</v>
      </c>
      <c r="E390" s="36">
        <v>0</v>
      </c>
      <c r="F390" s="154">
        <v>0</v>
      </c>
      <c r="G390" s="154">
        <v>0</v>
      </c>
      <c r="H390" s="154">
        <v>0</v>
      </c>
      <c r="I390" s="154">
        <v>0</v>
      </c>
      <c r="J390" s="154">
        <v>0</v>
      </c>
      <c r="K390" s="154">
        <v>0</v>
      </c>
      <c r="L390" s="154">
        <v>0</v>
      </c>
      <c r="M390" s="154">
        <v>0</v>
      </c>
      <c r="N390" s="154">
        <v>0</v>
      </c>
      <c r="O390" s="154">
        <v>0</v>
      </c>
      <c r="P390" s="154">
        <v>0</v>
      </c>
      <c r="Q390" s="154">
        <v>0</v>
      </c>
      <c r="R390" s="154">
        <v>0</v>
      </c>
      <c r="S390" s="154">
        <v>0</v>
      </c>
      <c r="T390" s="154">
        <v>0</v>
      </c>
      <c r="U390" s="154">
        <v>0</v>
      </c>
      <c r="V390" s="154">
        <v>0</v>
      </c>
      <c r="W390" s="154">
        <v>0</v>
      </c>
      <c r="X390" s="154">
        <v>0</v>
      </c>
      <c r="Y390" s="52">
        <v>0</v>
      </c>
      <c r="Z390" s="36">
        <v>0</v>
      </c>
      <c r="AA390" s="154">
        <v>0</v>
      </c>
      <c r="AB390" s="52">
        <v>0</v>
      </c>
      <c r="AC390" s="36">
        <v>0</v>
      </c>
      <c r="AD390" s="154">
        <v>0</v>
      </c>
      <c r="AE390" s="154">
        <v>0</v>
      </c>
      <c r="AF390" s="154">
        <v>0</v>
      </c>
      <c r="AG390" s="154">
        <v>0</v>
      </c>
      <c r="AH390" s="154">
        <v>0</v>
      </c>
      <c r="AI390" s="154">
        <v>0</v>
      </c>
      <c r="AJ390" s="154">
        <v>0</v>
      </c>
      <c r="AK390" s="154">
        <v>0</v>
      </c>
      <c r="AL390" s="154">
        <v>0</v>
      </c>
      <c r="AM390" s="154">
        <v>0</v>
      </c>
      <c r="AN390" s="154">
        <v>0</v>
      </c>
      <c r="AO390" s="154">
        <v>0</v>
      </c>
      <c r="AP390" s="154">
        <v>0</v>
      </c>
      <c r="AQ390" s="154">
        <v>0</v>
      </c>
      <c r="AR390" s="154">
        <v>0</v>
      </c>
      <c r="AS390" s="154">
        <v>0</v>
      </c>
      <c r="AT390" s="154">
        <f t="shared" si="60"/>
        <v>0</v>
      </c>
      <c r="AU390" s="154">
        <f t="shared" si="61"/>
        <v>0</v>
      </c>
      <c r="AV390" s="154">
        <f t="shared" si="62"/>
        <v>0</v>
      </c>
      <c r="AW390" s="52">
        <f t="shared" si="63"/>
        <v>0</v>
      </c>
      <c r="AX390" s="36">
        <f t="shared" si="64"/>
        <v>0</v>
      </c>
      <c r="AY390" s="154">
        <f t="shared" si="65"/>
        <v>0</v>
      </c>
      <c r="AZ390" s="154">
        <f t="shared" si="66"/>
        <v>0</v>
      </c>
    </row>
    <row r="391" spans="1:52" ht="47.25">
      <c r="A391" s="199" t="s">
        <v>175</v>
      </c>
      <c r="B391" s="200" t="s">
        <v>1275</v>
      </c>
      <c r="C391" s="199" t="s">
        <v>1276</v>
      </c>
      <c r="D391" s="66">
        <v>0</v>
      </c>
      <c r="E391" s="202">
        <v>0</v>
      </c>
      <c r="F391" s="203">
        <v>0</v>
      </c>
      <c r="G391" s="203">
        <v>0</v>
      </c>
      <c r="H391" s="203">
        <v>0</v>
      </c>
      <c r="I391" s="203">
        <v>0</v>
      </c>
      <c r="J391" s="203">
        <v>0</v>
      </c>
      <c r="K391" s="203">
        <v>0</v>
      </c>
      <c r="L391" s="203">
        <v>0</v>
      </c>
      <c r="M391" s="203">
        <v>0</v>
      </c>
      <c r="N391" s="203">
        <v>0</v>
      </c>
      <c r="O391" s="203">
        <v>0</v>
      </c>
      <c r="P391" s="203">
        <v>0</v>
      </c>
      <c r="Q391" s="203">
        <v>0</v>
      </c>
      <c r="R391" s="203">
        <v>0</v>
      </c>
      <c r="S391" s="203">
        <v>0</v>
      </c>
      <c r="T391" s="203">
        <v>0</v>
      </c>
      <c r="U391" s="203">
        <v>0</v>
      </c>
      <c r="V391" s="203">
        <v>0</v>
      </c>
      <c r="W391" s="203">
        <v>0</v>
      </c>
      <c r="X391" s="203">
        <v>0</v>
      </c>
      <c r="Y391" s="66">
        <v>0</v>
      </c>
      <c r="Z391" s="202">
        <v>0</v>
      </c>
      <c r="AA391" s="203">
        <v>0</v>
      </c>
      <c r="AB391" s="66">
        <v>0</v>
      </c>
      <c r="AC391" s="202">
        <v>0</v>
      </c>
      <c r="AD391" s="203">
        <v>0</v>
      </c>
      <c r="AE391" s="203">
        <v>0</v>
      </c>
      <c r="AF391" s="203">
        <v>0</v>
      </c>
      <c r="AG391" s="203">
        <v>0</v>
      </c>
      <c r="AH391" s="203">
        <v>0</v>
      </c>
      <c r="AI391" s="203">
        <v>0</v>
      </c>
      <c r="AJ391" s="203">
        <v>0</v>
      </c>
      <c r="AK391" s="203">
        <v>0</v>
      </c>
      <c r="AL391" s="203">
        <v>0</v>
      </c>
      <c r="AM391" s="203">
        <v>0</v>
      </c>
      <c r="AN391" s="203">
        <v>0</v>
      </c>
      <c r="AO391" s="203">
        <v>0</v>
      </c>
      <c r="AP391" s="203">
        <v>0</v>
      </c>
      <c r="AQ391" s="203">
        <v>0</v>
      </c>
      <c r="AR391" s="203">
        <v>0</v>
      </c>
      <c r="AS391" s="203">
        <v>0</v>
      </c>
      <c r="AT391" s="203">
        <f t="shared" si="60"/>
        <v>0</v>
      </c>
      <c r="AU391" s="203">
        <f t="shared" si="61"/>
        <v>0</v>
      </c>
      <c r="AV391" s="203">
        <f t="shared" si="62"/>
        <v>0</v>
      </c>
      <c r="AW391" s="66">
        <f t="shared" si="63"/>
        <v>0</v>
      </c>
      <c r="AX391" s="202">
        <f t="shared" si="64"/>
        <v>0</v>
      </c>
      <c r="AY391" s="203">
        <f t="shared" si="65"/>
        <v>0</v>
      </c>
      <c r="AZ391" s="203">
        <f t="shared" si="66"/>
        <v>0</v>
      </c>
    </row>
    <row r="392" spans="1:52" ht="47.25">
      <c r="A392" s="63" t="s">
        <v>175</v>
      </c>
      <c r="B392" s="54" t="s">
        <v>1277</v>
      </c>
      <c r="C392" s="63" t="s">
        <v>1278</v>
      </c>
      <c r="D392" s="66">
        <v>0</v>
      </c>
      <c r="E392" s="66">
        <v>0</v>
      </c>
      <c r="F392" s="154">
        <v>0</v>
      </c>
      <c r="G392" s="154">
        <v>0</v>
      </c>
      <c r="H392" s="154">
        <v>0</v>
      </c>
      <c r="I392" s="154">
        <v>0</v>
      </c>
      <c r="J392" s="154">
        <v>0</v>
      </c>
      <c r="K392" s="154">
        <v>0</v>
      </c>
      <c r="L392" s="154">
        <v>0</v>
      </c>
      <c r="M392" s="154">
        <v>0</v>
      </c>
      <c r="N392" s="154">
        <v>0</v>
      </c>
      <c r="O392" s="154">
        <v>0</v>
      </c>
      <c r="P392" s="154">
        <v>0</v>
      </c>
      <c r="Q392" s="154">
        <v>0</v>
      </c>
      <c r="R392" s="154">
        <v>0</v>
      </c>
      <c r="S392" s="154">
        <v>0</v>
      </c>
      <c r="T392" s="154">
        <v>0</v>
      </c>
      <c r="U392" s="154">
        <v>0</v>
      </c>
      <c r="V392" s="154">
        <v>0</v>
      </c>
      <c r="W392" s="154">
        <v>0</v>
      </c>
      <c r="X392" s="154">
        <v>0</v>
      </c>
      <c r="Y392" s="66">
        <v>0</v>
      </c>
      <c r="Z392" s="66">
        <v>0</v>
      </c>
      <c r="AA392" s="154">
        <v>0</v>
      </c>
      <c r="AB392" s="66">
        <v>0</v>
      </c>
      <c r="AC392" s="66">
        <v>0</v>
      </c>
      <c r="AD392" s="154">
        <v>0</v>
      </c>
      <c r="AE392" s="154">
        <v>0</v>
      </c>
      <c r="AF392" s="154">
        <v>0</v>
      </c>
      <c r="AG392" s="154">
        <v>0</v>
      </c>
      <c r="AH392" s="154">
        <v>0</v>
      </c>
      <c r="AI392" s="154">
        <v>0</v>
      </c>
      <c r="AJ392" s="154">
        <v>0</v>
      </c>
      <c r="AK392" s="154">
        <v>0</v>
      </c>
      <c r="AL392" s="154">
        <v>0</v>
      </c>
      <c r="AM392" s="154">
        <v>0</v>
      </c>
      <c r="AN392" s="154">
        <v>0</v>
      </c>
      <c r="AO392" s="154">
        <v>0</v>
      </c>
      <c r="AP392" s="154">
        <v>0</v>
      </c>
      <c r="AQ392" s="154">
        <v>0</v>
      </c>
      <c r="AR392" s="154">
        <v>0</v>
      </c>
      <c r="AS392" s="154">
        <v>0</v>
      </c>
      <c r="AT392" s="154">
        <f t="shared" si="60"/>
        <v>0</v>
      </c>
      <c r="AU392" s="154">
        <f t="shared" si="61"/>
        <v>0</v>
      </c>
      <c r="AV392" s="154">
        <f t="shared" si="62"/>
        <v>0</v>
      </c>
      <c r="AW392" s="66">
        <f t="shared" si="63"/>
        <v>0</v>
      </c>
      <c r="AX392" s="66">
        <f t="shared" si="64"/>
        <v>0</v>
      </c>
      <c r="AY392" s="154">
        <f t="shared" si="65"/>
        <v>0</v>
      </c>
      <c r="AZ392" s="154">
        <f t="shared" si="66"/>
        <v>0</v>
      </c>
    </row>
    <row r="393" spans="1:52" ht="63">
      <c r="A393" s="63" t="s">
        <v>175</v>
      </c>
      <c r="B393" s="54" t="s">
        <v>1279</v>
      </c>
      <c r="C393" s="63" t="s">
        <v>1280</v>
      </c>
      <c r="D393" s="52">
        <v>0</v>
      </c>
      <c r="E393" s="36">
        <v>0</v>
      </c>
      <c r="F393" s="154">
        <v>0</v>
      </c>
      <c r="G393" s="154">
        <v>0</v>
      </c>
      <c r="H393" s="154">
        <v>0</v>
      </c>
      <c r="I393" s="154">
        <v>0</v>
      </c>
      <c r="J393" s="154">
        <v>0</v>
      </c>
      <c r="K393" s="154">
        <v>0</v>
      </c>
      <c r="L393" s="154">
        <v>0</v>
      </c>
      <c r="M393" s="154">
        <v>0</v>
      </c>
      <c r="N393" s="154">
        <v>0</v>
      </c>
      <c r="O393" s="154">
        <v>0</v>
      </c>
      <c r="P393" s="154">
        <v>0</v>
      </c>
      <c r="Q393" s="154">
        <v>0</v>
      </c>
      <c r="R393" s="154">
        <v>0</v>
      </c>
      <c r="S393" s="154">
        <v>0</v>
      </c>
      <c r="T393" s="154">
        <v>0</v>
      </c>
      <c r="U393" s="154">
        <v>0</v>
      </c>
      <c r="V393" s="154">
        <v>0</v>
      </c>
      <c r="W393" s="154">
        <v>0</v>
      </c>
      <c r="X393" s="154">
        <v>0</v>
      </c>
      <c r="Y393" s="52">
        <v>0</v>
      </c>
      <c r="Z393" s="36">
        <v>0</v>
      </c>
      <c r="AA393" s="154">
        <v>0</v>
      </c>
      <c r="AB393" s="52">
        <v>0</v>
      </c>
      <c r="AC393" s="36">
        <v>0</v>
      </c>
      <c r="AD393" s="154">
        <v>0</v>
      </c>
      <c r="AE393" s="154">
        <v>0</v>
      </c>
      <c r="AF393" s="154">
        <v>0</v>
      </c>
      <c r="AG393" s="154">
        <v>0</v>
      </c>
      <c r="AH393" s="154">
        <v>0</v>
      </c>
      <c r="AI393" s="154">
        <v>0</v>
      </c>
      <c r="AJ393" s="154">
        <v>0</v>
      </c>
      <c r="AK393" s="154">
        <v>0</v>
      </c>
      <c r="AL393" s="154">
        <v>0</v>
      </c>
      <c r="AM393" s="154">
        <v>0</v>
      </c>
      <c r="AN393" s="154">
        <v>0</v>
      </c>
      <c r="AO393" s="154">
        <v>0</v>
      </c>
      <c r="AP393" s="154">
        <v>0</v>
      </c>
      <c r="AQ393" s="154">
        <v>0</v>
      </c>
      <c r="AR393" s="154">
        <v>0</v>
      </c>
      <c r="AS393" s="154">
        <v>0</v>
      </c>
      <c r="AT393" s="154">
        <f t="shared" si="60"/>
        <v>0</v>
      </c>
      <c r="AU393" s="154">
        <f t="shared" si="61"/>
        <v>0</v>
      </c>
      <c r="AV393" s="154">
        <f t="shared" si="62"/>
        <v>0</v>
      </c>
      <c r="AW393" s="52">
        <f t="shared" si="63"/>
        <v>0</v>
      </c>
      <c r="AX393" s="36">
        <f t="shared" si="64"/>
        <v>0</v>
      </c>
      <c r="AY393" s="154">
        <f t="shared" si="65"/>
        <v>0</v>
      </c>
      <c r="AZ393" s="154">
        <f t="shared" si="66"/>
        <v>0</v>
      </c>
    </row>
    <row r="394" spans="1:52" ht="47.25">
      <c r="A394" s="63" t="s">
        <v>175</v>
      </c>
      <c r="B394" s="54" t="s">
        <v>1281</v>
      </c>
      <c r="C394" s="63" t="s">
        <v>1282</v>
      </c>
      <c r="D394" s="52">
        <v>0</v>
      </c>
      <c r="E394" s="36">
        <v>0</v>
      </c>
      <c r="F394" s="154">
        <v>0</v>
      </c>
      <c r="G394" s="154">
        <v>0</v>
      </c>
      <c r="H394" s="154">
        <v>0</v>
      </c>
      <c r="I394" s="154">
        <v>0</v>
      </c>
      <c r="J394" s="154">
        <v>0</v>
      </c>
      <c r="K394" s="154">
        <v>0</v>
      </c>
      <c r="L394" s="154">
        <v>0</v>
      </c>
      <c r="M394" s="154">
        <v>0</v>
      </c>
      <c r="N394" s="154">
        <v>0</v>
      </c>
      <c r="O394" s="154">
        <v>0</v>
      </c>
      <c r="P394" s="154">
        <v>0</v>
      </c>
      <c r="Q394" s="154">
        <v>0</v>
      </c>
      <c r="R394" s="154">
        <v>0</v>
      </c>
      <c r="S394" s="154">
        <v>0</v>
      </c>
      <c r="T394" s="154">
        <v>0</v>
      </c>
      <c r="U394" s="154">
        <v>0</v>
      </c>
      <c r="V394" s="154">
        <v>0</v>
      </c>
      <c r="W394" s="154">
        <v>0</v>
      </c>
      <c r="X394" s="154">
        <v>0</v>
      </c>
      <c r="Y394" s="52">
        <v>0</v>
      </c>
      <c r="Z394" s="36">
        <v>0</v>
      </c>
      <c r="AA394" s="154">
        <v>0</v>
      </c>
      <c r="AB394" s="52">
        <v>0</v>
      </c>
      <c r="AC394" s="36">
        <v>0</v>
      </c>
      <c r="AD394" s="154">
        <v>0</v>
      </c>
      <c r="AE394" s="154">
        <v>0</v>
      </c>
      <c r="AF394" s="154">
        <v>0</v>
      </c>
      <c r="AG394" s="154">
        <v>0</v>
      </c>
      <c r="AH394" s="154">
        <v>0</v>
      </c>
      <c r="AI394" s="154">
        <v>0</v>
      </c>
      <c r="AJ394" s="154">
        <v>0</v>
      </c>
      <c r="AK394" s="154">
        <v>0</v>
      </c>
      <c r="AL394" s="154">
        <v>0</v>
      </c>
      <c r="AM394" s="154">
        <v>0</v>
      </c>
      <c r="AN394" s="154">
        <v>0</v>
      </c>
      <c r="AO394" s="154">
        <v>0</v>
      </c>
      <c r="AP394" s="154">
        <v>0</v>
      </c>
      <c r="AQ394" s="154">
        <v>0</v>
      </c>
      <c r="AR394" s="154">
        <v>0</v>
      </c>
      <c r="AS394" s="154">
        <v>0</v>
      </c>
      <c r="AT394" s="154">
        <f t="shared" si="60"/>
        <v>0</v>
      </c>
      <c r="AU394" s="154">
        <f t="shared" si="61"/>
        <v>0</v>
      </c>
      <c r="AV394" s="154">
        <f t="shared" si="62"/>
        <v>0</v>
      </c>
      <c r="AW394" s="52">
        <f t="shared" si="63"/>
        <v>0</v>
      </c>
      <c r="AX394" s="36">
        <f t="shared" si="64"/>
        <v>0</v>
      </c>
      <c r="AY394" s="154">
        <f t="shared" si="65"/>
        <v>0</v>
      </c>
      <c r="AZ394" s="154">
        <f t="shared" si="66"/>
        <v>0</v>
      </c>
    </row>
    <row r="395" spans="1:52" ht="126">
      <c r="A395" s="63" t="s">
        <v>175</v>
      </c>
      <c r="B395" s="54" t="s">
        <v>1283</v>
      </c>
      <c r="C395" s="63" t="s">
        <v>1284</v>
      </c>
      <c r="D395" s="52">
        <v>0</v>
      </c>
      <c r="E395" s="36">
        <v>0</v>
      </c>
      <c r="F395" s="154">
        <v>0</v>
      </c>
      <c r="G395" s="154">
        <v>0</v>
      </c>
      <c r="H395" s="154">
        <v>0</v>
      </c>
      <c r="I395" s="154">
        <v>0</v>
      </c>
      <c r="J395" s="154">
        <v>0</v>
      </c>
      <c r="K395" s="154">
        <v>0</v>
      </c>
      <c r="L395" s="154">
        <v>0</v>
      </c>
      <c r="M395" s="154">
        <v>0</v>
      </c>
      <c r="N395" s="154">
        <v>0</v>
      </c>
      <c r="O395" s="154">
        <v>0</v>
      </c>
      <c r="P395" s="154">
        <v>0</v>
      </c>
      <c r="Q395" s="154">
        <v>0</v>
      </c>
      <c r="R395" s="154">
        <v>0</v>
      </c>
      <c r="S395" s="154">
        <v>0</v>
      </c>
      <c r="T395" s="154">
        <v>0</v>
      </c>
      <c r="U395" s="154">
        <v>0</v>
      </c>
      <c r="V395" s="154">
        <v>0</v>
      </c>
      <c r="W395" s="154">
        <v>0</v>
      </c>
      <c r="X395" s="154">
        <v>0</v>
      </c>
      <c r="Y395" s="52">
        <v>0</v>
      </c>
      <c r="Z395" s="36">
        <v>0</v>
      </c>
      <c r="AA395" s="154">
        <v>0</v>
      </c>
      <c r="AB395" s="52">
        <v>0</v>
      </c>
      <c r="AC395" s="36">
        <v>0</v>
      </c>
      <c r="AD395" s="154">
        <v>0</v>
      </c>
      <c r="AE395" s="154">
        <v>0</v>
      </c>
      <c r="AF395" s="154">
        <v>0</v>
      </c>
      <c r="AG395" s="154">
        <v>0</v>
      </c>
      <c r="AH395" s="154">
        <v>0</v>
      </c>
      <c r="AI395" s="154">
        <v>0</v>
      </c>
      <c r="AJ395" s="154">
        <v>0</v>
      </c>
      <c r="AK395" s="154">
        <v>0</v>
      </c>
      <c r="AL395" s="154">
        <v>0</v>
      </c>
      <c r="AM395" s="154">
        <v>0</v>
      </c>
      <c r="AN395" s="154">
        <v>0</v>
      </c>
      <c r="AO395" s="154">
        <v>0</v>
      </c>
      <c r="AP395" s="154">
        <v>0</v>
      </c>
      <c r="AQ395" s="154">
        <v>0</v>
      </c>
      <c r="AR395" s="154">
        <v>0</v>
      </c>
      <c r="AS395" s="154">
        <v>0</v>
      </c>
      <c r="AT395" s="154">
        <f t="shared" si="60"/>
        <v>0</v>
      </c>
      <c r="AU395" s="154">
        <f t="shared" si="61"/>
        <v>0</v>
      </c>
      <c r="AV395" s="154">
        <f t="shared" si="62"/>
        <v>0</v>
      </c>
      <c r="AW395" s="52">
        <f t="shared" si="63"/>
        <v>0</v>
      </c>
      <c r="AX395" s="36">
        <f t="shared" si="64"/>
        <v>0</v>
      </c>
      <c r="AY395" s="154">
        <f t="shared" si="65"/>
        <v>0</v>
      </c>
      <c r="AZ395" s="154">
        <f t="shared" si="66"/>
        <v>0</v>
      </c>
    </row>
    <row r="396" spans="1:52" ht="47.25">
      <c r="A396" s="63" t="s">
        <v>175</v>
      </c>
      <c r="B396" s="54" t="s">
        <v>1285</v>
      </c>
      <c r="C396" s="63" t="s">
        <v>1286</v>
      </c>
      <c r="D396" s="52">
        <v>0</v>
      </c>
      <c r="E396" s="36">
        <v>0</v>
      </c>
      <c r="F396" s="154">
        <v>0</v>
      </c>
      <c r="G396" s="154">
        <v>0</v>
      </c>
      <c r="H396" s="154">
        <v>0</v>
      </c>
      <c r="I396" s="154">
        <v>0</v>
      </c>
      <c r="J396" s="154">
        <v>0</v>
      </c>
      <c r="K396" s="154">
        <v>0</v>
      </c>
      <c r="L396" s="154">
        <v>0</v>
      </c>
      <c r="M396" s="154">
        <v>0</v>
      </c>
      <c r="N396" s="154">
        <v>0</v>
      </c>
      <c r="O396" s="154">
        <v>0</v>
      </c>
      <c r="P396" s="154">
        <v>0</v>
      </c>
      <c r="Q396" s="154">
        <v>0</v>
      </c>
      <c r="R396" s="154">
        <v>0</v>
      </c>
      <c r="S396" s="154">
        <v>0</v>
      </c>
      <c r="T396" s="154">
        <v>0</v>
      </c>
      <c r="U396" s="154">
        <v>0</v>
      </c>
      <c r="V396" s="154">
        <v>0</v>
      </c>
      <c r="W396" s="154">
        <v>0</v>
      </c>
      <c r="X396" s="154">
        <v>0</v>
      </c>
      <c r="Y396" s="52">
        <v>0</v>
      </c>
      <c r="Z396" s="36">
        <v>0</v>
      </c>
      <c r="AA396" s="154">
        <v>0</v>
      </c>
      <c r="AB396" s="52">
        <v>0</v>
      </c>
      <c r="AC396" s="36">
        <v>0</v>
      </c>
      <c r="AD396" s="154">
        <v>0</v>
      </c>
      <c r="AE396" s="154">
        <v>0</v>
      </c>
      <c r="AF396" s="154">
        <v>0</v>
      </c>
      <c r="AG396" s="154">
        <v>0</v>
      </c>
      <c r="AH396" s="154">
        <v>0</v>
      </c>
      <c r="AI396" s="154">
        <v>0</v>
      </c>
      <c r="AJ396" s="154">
        <v>0</v>
      </c>
      <c r="AK396" s="154">
        <v>0</v>
      </c>
      <c r="AL396" s="154">
        <v>0</v>
      </c>
      <c r="AM396" s="154">
        <v>0</v>
      </c>
      <c r="AN396" s="154">
        <v>0</v>
      </c>
      <c r="AO396" s="154">
        <v>0</v>
      </c>
      <c r="AP396" s="154">
        <v>0</v>
      </c>
      <c r="AQ396" s="154">
        <v>0</v>
      </c>
      <c r="AR396" s="154">
        <v>0</v>
      </c>
      <c r="AS396" s="154">
        <v>0</v>
      </c>
      <c r="AT396" s="154">
        <f t="shared" si="60"/>
        <v>0</v>
      </c>
      <c r="AU396" s="154">
        <f t="shared" si="61"/>
        <v>0</v>
      </c>
      <c r="AV396" s="154">
        <f t="shared" si="62"/>
        <v>0</v>
      </c>
      <c r="AW396" s="52">
        <f t="shared" si="63"/>
        <v>0</v>
      </c>
      <c r="AX396" s="36">
        <f t="shared" si="64"/>
        <v>0</v>
      </c>
      <c r="AY396" s="154">
        <f t="shared" si="65"/>
        <v>0</v>
      </c>
      <c r="AZ396" s="154">
        <f t="shared" si="66"/>
        <v>0</v>
      </c>
    </row>
    <row r="397" spans="1:52" ht="47.25">
      <c r="A397" s="63" t="s">
        <v>175</v>
      </c>
      <c r="B397" s="54" t="s">
        <v>1287</v>
      </c>
      <c r="C397" s="63" t="s">
        <v>1288</v>
      </c>
      <c r="D397" s="52">
        <v>0</v>
      </c>
      <c r="E397" s="36">
        <v>0</v>
      </c>
      <c r="F397" s="154">
        <v>0</v>
      </c>
      <c r="G397" s="154">
        <v>0</v>
      </c>
      <c r="H397" s="154">
        <v>0</v>
      </c>
      <c r="I397" s="154">
        <v>0</v>
      </c>
      <c r="J397" s="154">
        <v>0</v>
      </c>
      <c r="K397" s="154">
        <v>0</v>
      </c>
      <c r="L397" s="154">
        <v>0</v>
      </c>
      <c r="M397" s="154">
        <v>0</v>
      </c>
      <c r="N397" s="154">
        <v>0</v>
      </c>
      <c r="O397" s="154">
        <v>0</v>
      </c>
      <c r="P397" s="154">
        <v>0</v>
      </c>
      <c r="Q397" s="154">
        <v>0</v>
      </c>
      <c r="R397" s="154">
        <v>0</v>
      </c>
      <c r="S397" s="154">
        <v>0</v>
      </c>
      <c r="T397" s="154">
        <v>0</v>
      </c>
      <c r="U397" s="154">
        <v>0</v>
      </c>
      <c r="V397" s="154">
        <v>0</v>
      </c>
      <c r="W397" s="154">
        <v>0</v>
      </c>
      <c r="X397" s="154">
        <v>0</v>
      </c>
      <c r="Y397" s="52">
        <v>0</v>
      </c>
      <c r="Z397" s="36">
        <v>0</v>
      </c>
      <c r="AA397" s="154">
        <v>0</v>
      </c>
      <c r="AB397" s="52">
        <v>0</v>
      </c>
      <c r="AC397" s="36">
        <v>0</v>
      </c>
      <c r="AD397" s="154">
        <v>0</v>
      </c>
      <c r="AE397" s="154">
        <v>0</v>
      </c>
      <c r="AF397" s="154">
        <v>0</v>
      </c>
      <c r="AG397" s="154">
        <v>0</v>
      </c>
      <c r="AH397" s="154">
        <v>0</v>
      </c>
      <c r="AI397" s="154">
        <v>0</v>
      </c>
      <c r="AJ397" s="154">
        <v>0</v>
      </c>
      <c r="AK397" s="154">
        <v>0</v>
      </c>
      <c r="AL397" s="154">
        <v>0</v>
      </c>
      <c r="AM397" s="154">
        <v>0</v>
      </c>
      <c r="AN397" s="154">
        <v>0</v>
      </c>
      <c r="AO397" s="154">
        <v>0</v>
      </c>
      <c r="AP397" s="154">
        <v>0</v>
      </c>
      <c r="AQ397" s="154">
        <v>0</v>
      </c>
      <c r="AR397" s="154">
        <v>0</v>
      </c>
      <c r="AS397" s="154">
        <v>0</v>
      </c>
      <c r="AT397" s="154">
        <f t="shared" si="60"/>
        <v>0</v>
      </c>
      <c r="AU397" s="154">
        <f t="shared" si="61"/>
        <v>0</v>
      </c>
      <c r="AV397" s="154">
        <f t="shared" si="62"/>
        <v>0</v>
      </c>
      <c r="AW397" s="52">
        <f t="shared" si="63"/>
        <v>0</v>
      </c>
      <c r="AX397" s="36">
        <f t="shared" si="64"/>
        <v>0</v>
      </c>
      <c r="AY397" s="154">
        <f t="shared" si="65"/>
        <v>0</v>
      </c>
      <c r="AZ397" s="154">
        <f t="shared" si="66"/>
        <v>0</v>
      </c>
    </row>
    <row r="398" spans="1:52" ht="47.25">
      <c r="A398" s="63" t="s">
        <v>175</v>
      </c>
      <c r="B398" s="75" t="s">
        <v>1289</v>
      </c>
      <c r="C398" s="64" t="s">
        <v>1290</v>
      </c>
      <c r="D398" s="52">
        <v>0</v>
      </c>
      <c r="E398" s="36">
        <v>0</v>
      </c>
      <c r="F398" s="154">
        <v>0</v>
      </c>
      <c r="G398" s="154">
        <v>0</v>
      </c>
      <c r="H398" s="154">
        <v>0</v>
      </c>
      <c r="I398" s="154">
        <v>0</v>
      </c>
      <c r="J398" s="154">
        <v>0</v>
      </c>
      <c r="K398" s="154">
        <v>0</v>
      </c>
      <c r="L398" s="154">
        <v>0</v>
      </c>
      <c r="M398" s="154">
        <v>0</v>
      </c>
      <c r="N398" s="154">
        <v>0</v>
      </c>
      <c r="O398" s="154">
        <v>0</v>
      </c>
      <c r="P398" s="154">
        <v>0</v>
      </c>
      <c r="Q398" s="154">
        <v>0</v>
      </c>
      <c r="R398" s="154">
        <v>0</v>
      </c>
      <c r="S398" s="154">
        <v>0</v>
      </c>
      <c r="T398" s="154">
        <v>0</v>
      </c>
      <c r="U398" s="154">
        <v>0</v>
      </c>
      <c r="V398" s="154">
        <v>0</v>
      </c>
      <c r="W398" s="154">
        <v>0</v>
      </c>
      <c r="X398" s="154">
        <v>0</v>
      </c>
      <c r="Y398" s="52">
        <v>0</v>
      </c>
      <c r="Z398" s="36">
        <v>0</v>
      </c>
      <c r="AA398" s="154">
        <v>0</v>
      </c>
      <c r="AB398" s="52">
        <v>0</v>
      </c>
      <c r="AC398" s="36">
        <v>0</v>
      </c>
      <c r="AD398" s="154">
        <v>0</v>
      </c>
      <c r="AE398" s="154">
        <v>0</v>
      </c>
      <c r="AF398" s="154">
        <v>0</v>
      </c>
      <c r="AG398" s="154">
        <v>0</v>
      </c>
      <c r="AH398" s="154">
        <v>0</v>
      </c>
      <c r="AI398" s="154">
        <v>0</v>
      </c>
      <c r="AJ398" s="154">
        <v>0</v>
      </c>
      <c r="AK398" s="154">
        <v>0</v>
      </c>
      <c r="AL398" s="154">
        <v>0</v>
      </c>
      <c r="AM398" s="154">
        <v>0</v>
      </c>
      <c r="AN398" s="154">
        <v>0</v>
      </c>
      <c r="AO398" s="154">
        <v>0</v>
      </c>
      <c r="AP398" s="154">
        <v>0</v>
      </c>
      <c r="AQ398" s="154">
        <v>0</v>
      </c>
      <c r="AR398" s="154">
        <v>0</v>
      </c>
      <c r="AS398" s="154">
        <v>0</v>
      </c>
      <c r="AT398" s="154">
        <f t="shared" ref="AT398:AT461" si="67">SUM(K398,R398,Y398,AF398,AM398)</f>
        <v>0</v>
      </c>
      <c r="AU398" s="154">
        <f t="shared" ref="AU398:AU461" si="68">SUM(L398,S398,Z398,AG398,AN398)</f>
        <v>0</v>
      </c>
      <c r="AV398" s="154">
        <f t="shared" ref="AV398:AV461" si="69">SUM(M398,T398,AA398,AH398,AO398)</f>
        <v>0</v>
      </c>
      <c r="AW398" s="52">
        <f t="shared" ref="AW398:AW461" si="70">SUM(N398,U398,AB398,AI398,AP398)</f>
        <v>0</v>
      </c>
      <c r="AX398" s="36">
        <f t="shared" ref="AX398:AX461" si="71">SUM(O398,V398,AC398,AJ398,AQ398)</f>
        <v>0</v>
      </c>
      <c r="AY398" s="154">
        <f t="shared" ref="AY398:AY461" si="72">SUM(P398,W398,AD398,AK398,AR398)</f>
        <v>0</v>
      </c>
      <c r="AZ398" s="154">
        <f t="shared" ref="AZ398:AZ461" si="73">SUM(Q398,X398,AE398,AL398,AS398)</f>
        <v>0</v>
      </c>
    </row>
    <row r="399" spans="1:52" ht="47.25">
      <c r="A399" s="63" t="s">
        <v>175</v>
      </c>
      <c r="B399" s="77" t="s">
        <v>1291</v>
      </c>
      <c r="C399" s="64" t="s">
        <v>1292</v>
      </c>
      <c r="D399" s="52">
        <v>0</v>
      </c>
      <c r="E399" s="36">
        <v>0</v>
      </c>
      <c r="F399" s="154">
        <v>0</v>
      </c>
      <c r="G399" s="154">
        <v>0</v>
      </c>
      <c r="H399" s="154">
        <v>0</v>
      </c>
      <c r="I399" s="154">
        <v>0</v>
      </c>
      <c r="J399" s="154">
        <v>0</v>
      </c>
      <c r="K399" s="154">
        <v>0</v>
      </c>
      <c r="L399" s="154">
        <v>0</v>
      </c>
      <c r="M399" s="154">
        <v>0</v>
      </c>
      <c r="N399" s="154">
        <v>0</v>
      </c>
      <c r="O399" s="154">
        <v>0</v>
      </c>
      <c r="P399" s="154">
        <v>0</v>
      </c>
      <c r="Q399" s="154">
        <v>0</v>
      </c>
      <c r="R399" s="154">
        <v>0</v>
      </c>
      <c r="S399" s="154">
        <v>0</v>
      </c>
      <c r="T399" s="154">
        <v>0</v>
      </c>
      <c r="U399" s="154">
        <v>0</v>
      </c>
      <c r="V399" s="154">
        <v>0</v>
      </c>
      <c r="W399" s="154">
        <v>0</v>
      </c>
      <c r="X399" s="154">
        <v>0</v>
      </c>
      <c r="Y399" s="52">
        <v>0</v>
      </c>
      <c r="Z399" s="36">
        <v>0</v>
      </c>
      <c r="AA399" s="154">
        <v>0</v>
      </c>
      <c r="AB399" s="52">
        <v>0</v>
      </c>
      <c r="AC399" s="36">
        <v>0</v>
      </c>
      <c r="AD399" s="154">
        <v>0</v>
      </c>
      <c r="AE399" s="154">
        <v>0</v>
      </c>
      <c r="AF399" s="154">
        <v>0</v>
      </c>
      <c r="AG399" s="154">
        <v>0</v>
      </c>
      <c r="AH399" s="154">
        <v>0</v>
      </c>
      <c r="AI399" s="154">
        <v>0</v>
      </c>
      <c r="AJ399" s="154">
        <v>0</v>
      </c>
      <c r="AK399" s="154">
        <v>0</v>
      </c>
      <c r="AL399" s="154">
        <v>0</v>
      </c>
      <c r="AM399" s="154">
        <v>0</v>
      </c>
      <c r="AN399" s="154">
        <v>0</v>
      </c>
      <c r="AO399" s="154">
        <v>0</v>
      </c>
      <c r="AP399" s="154">
        <v>0</v>
      </c>
      <c r="AQ399" s="154">
        <v>0</v>
      </c>
      <c r="AR399" s="154">
        <v>0</v>
      </c>
      <c r="AS399" s="154">
        <v>0</v>
      </c>
      <c r="AT399" s="154">
        <f t="shared" si="67"/>
        <v>0</v>
      </c>
      <c r="AU399" s="154">
        <f t="shared" si="68"/>
        <v>0</v>
      </c>
      <c r="AV399" s="154">
        <f t="shared" si="69"/>
        <v>0</v>
      </c>
      <c r="AW399" s="52">
        <f t="shared" si="70"/>
        <v>0</v>
      </c>
      <c r="AX399" s="36">
        <f t="shared" si="71"/>
        <v>0</v>
      </c>
      <c r="AY399" s="154">
        <f t="shared" si="72"/>
        <v>0</v>
      </c>
      <c r="AZ399" s="154">
        <f t="shared" si="73"/>
        <v>0</v>
      </c>
    </row>
    <row r="400" spans="1:52" ht="47.25">
      <c r="A400" s="63" t="s">
        <v>175</v>
      </c>
      <c r="B400" s="77" t="s">
        <v>1293</v>
      </c>
      <c r="C400" s="64" t="s">
        <v>1294</v>
      </c>
      <c r="D400" s="52">
        <v>0</v>
      </c>
      <c r="E400" s="36">
        <v>0</v>
      </c>
      <c r="F400" s="154">
        <v>0</v>
      </c>
      <c r="G400" s="154">
        <v>0</v>
      </c>
      <c r="H400" s="154">
        <v>0</v>
      </c>
      <c r="I400" s="154">
        <v>0</v>
      </c>
      <c r="J400" s="154">
        <v>0</v>
      </c>
      <c r="K400" s="154">
        <v>0</v>
      </c>
      <c r="L400" s="154">
        <v>0</v>
      </c>
      <c r="M400" s="154">
        <v>0</v>
      </c>
      <c r="N400" s="154">
        <v>0</v>
      </c>
      <c r="O400" s="154">
        <v>0</v>
      </c>
      <c r="P400" s="154">
        <v>0</v>
      </c>
      <c r="Q400" s="154">
        <v>0</v>
      </c>
      <c r="R400" s="154">
        <v>0</v>
      </c>
      <c r="S400" s="154">
        <v>0</v>
      </c>
      <c r="T400" s="154">
        <v>0</v>
      </c>
      <c r="U400" s="154">
        <v>0</v>
      </c>
      <c r="V400" s="154">
        <v>0</v>
      </c>
      <c r="W400" s="154">
        <v>0</v>
      </c>
      <c r="X400" s="154">
        <v>0</v>
      </c>
      <c r="Y400" s="52">
        <v>0</v>
      </c>
      <c r="Z400" s="36">
        <v>0</v>
      </c>
      <c r="AA400" s="154">
        <v>0</v>
      </c>
      <c r="AB400" s="52">
        <v>0</v>
      </c>
      <c r="AC400" s="36">
        <v>0</v>
      </c>
      <c r="AD400" s="154">
        <v>0</v>
      </c>
      <c r="AE400" s="154">
        <v>0</v>
      </c>
      <c r="AF400" s="154">
        <v>0</v>
      </c>
      <c r="AG400" s="154">
        <v>0</v>
      </c>
      <c r="AH400" s="154">
        <v>0</v>
      </c>
      <c r="AI400" s="154">
        <v>0</v>
      </c>
      <c r="AJ400" s="154">
        <v>0</v>
      </c>
      <c r="AK400" s="154">
        <v>0</v>
      </c>
      <c r="AL400" s="154">
        <v>0</v>
      </c>
      <c r="AM400" s="154">
        <v>0</v>
      </c>
      <c r="AN400" s="154">
        <v>0</v>
      </c>
      <c r="AO400" s="154">
        <v>0</v>
      </c>
      <c r="AP400" s="154">
        <v>0</v>
      </c>
      <c r="AQ400" s="154">
        <v>0</v>
      </c>
      <c r="AR400" s="154">
        <v>0</v>
      </c>
      <c r="AS400" s="154">
        <v>0</v>
      </c>
      <c r="AT400" s="154">
        <f t="shared" si="67"/>
        <v>0</v>
      </c>
      <c r="AU400" s="154">
        <f t="shared" si="68"/>
        <v>0</v>
      </c>
      <c r="AV400" s="154">
        <f t="shared" si="69"/>
        <v>0</v>
      </c>
      <c r="AW400" s="52">
        <f t="shared" si="70"/>
        <v>0</v>
      </c>
      <c r="AX400" s="36">
        <f t="shared" si="71"/>
        <v>0</v>
      </c>
      <c r="AY400" s="154">
        <f t="shared" si="72"/>
        <v>0</v>
      </c>
      <c r="AZ400" s="154">
        <f t="shared" si="73"/>
        <v>0</v>
      </c>
    </row>
    <row r="401" spans="1:52" ht="47.25">
      <c r="A401" s="63" t="s">
        <v>175</v>
      </c>
      <c r="B401" s="77" t="s">
        <v>1295</v>
      </c>
      <c r="C401" s="64" t="s">
        <v>1296</v>
      </c>
      <c r="D401" s="52">
        <v>0</v>
      </c>
      <c r="E401" s="36">
        <v>0</v>
      </c>
      <c r="F401" s="154">
        <v>0</v>
      </c>
      <c r="G401" s="154">
        <v>0</v>
      </c>
      <c r="H401" s="154">
        <v>0</v>
      </c>
      <c r="I401" s="154">
        <v>0</v>
      </c>
      <c r="J401" s="154">
        <v>0</v>
      </c>
      <c r="K401" s="154">
        <v>0</v>
      </c>
      <c r="L401" s="154">
        <v>0</v>
      </c>
      <c r="M401" s="154">
        <v>0</v>
      </c>
      <c r="N401" s="154">
        <v>0</v>
      </c>
      <c r="O401" s="154">
        <v>0</v>
      </c>
      <c r="P401" s="154">
        <v>0</v>
      </c>
      <c r="Q401" s="154">
        <v>0</v>
      </c>
      <c r="R401" s="154">
        <v>0</v>
      </c>
      <c r="S401" s="154">
        <v>0</v>
      </c>
      <c r="T401" s="154">
        <v>0</v>
      </c>
      <c r="U401" s="154">
        <v>0</v>
      </c>
      <c r="V401" s="154">
        <v>0</v>
      </c>
      <c r="W401" s="154">
        <v>0</v>
      </c>
      <c r="X401" s="154">
        <v>0</v>
      </c>
      <c r="Y401" s="52">
        <v>0</v>
      </c>
      <c r="Z401" s="36">
        <v>0</v>
      </c>
      <c r="AA401" s="154">
        <v>0</v>
      </c>
      <c r="AB401" s="52">
        <v>0</v>
      </c>
      <c r="AC401" s="36">
        <v>0</v>
      </c>
      <c r="AD401" s="154">
        <v>0</v>
      </c>
      <c r="AE401" s="154">
        <v>0</v>
      </c>
      <c r="AF401" s="154">
        <v>0</v>
      </c>
      <c r="AG401" s="154">
        <v>0</v>
      </c>
      <c r="AH401" s="154">
        <v>0</v>
      </c>
      <c r="AI401" s="154">
        <v>0</v>
      </c>
      <c r="AJ401" s="154">
        <v>0</v>
      </c>
      <c r="AK401" s="154">
        <v>0</v>
      </c>
      <c r="AL401" s="154">
        <v>0</v>
      </c>
      <c r="AM401" s="154">
        <v>0</v>
      </c>
      <c r="AN401" s="154">
        <v>0</v>
      </c>
      <c r="AO401" s="154">
        <v>0</v>
      </c>
      <c r="AP401" s="154">
        <v>0</v>
      </c>
      <c r="AQ401" s="154">
        <v>0</v>
      </c>
      <c r="AR401" s="154">
        <v>0</v>
      </c>
      <c r="AS401" s="154">
        <v>0</v>
      </c>
      <c r="AT401" s="154">
        <f t="shared" si="67"/>
        <v>0</v>
      </c>
      <c r="AU401" s="154">
        <f t="shared" si="68"/>
        <v>0</v>
      </c>
      <c r="AV401" s="154">
        <f t="shared" si="69"/>
        <v>0</v>
      </c>
      <c r="AW401" s="52">
        <f t="shared" si="70"/>
        <v>0</v>
      </c>
      <c r="AX401" s="36">
        <f t="shared" si="71"/>
        <v>0</v>
      </c>
      <c r="AY401" s="154">
        <f t="shared" si="72"/>
        <v>0</v>
      </c>
      <c r="AZ401" s="154">
        <f t="shared" si="73"/>
        <v>0</v>
      </c>
    </row>
    <row r="402" spans="1:52" ht="47.25">
      <c r="A402" s="63" t="s">
        <v>175</v>
      </c>
      <c r="B402" s="77" t="s">
        <v>1297</v>
      </c>
      <c r="C402" s="64" t="s">
        <v>1298</v>
      </c>
      <c r="D402" s="52">
        <v>0</v>
      </c>
      <c r="E402" s="36">
        <v>0</v>
      </c>
      <c r="F402" s="154">
        <v>0</v>
      </c>
      <c r="G402" s="154">
        <v>0</v>
      </c>
      <c r="H402" s="154">
        <v>0</v>
      </c>
      <c r="I402" s="154">
        <v>0</v>
      </c>
      <c r="J402" s="154">
        <v>0</v>
      </c>
      <c r="K402" s="154">
        <v>0</v>
      </c>
      <c r="L402" s="154">
        <v>0</v>
      </c>
      <c r="M402" s="154">
        <v>0</v>
      </c>
      <c r="N402" s="154">
        <v>0</v>
      </c>
      <c r="O402" s="154">
        <v>0</v>
      </c>
      <c r="P402" s="154">
        <v>0</v>
      </c>
      <c r="Q402" s="154">
        <v>0</v>
      </c>
      <c r="R402" s="154">
        <v>0</v>
      </c>
      <c r="S402" s="154">
        <v>0</v>
      </c>
      <c r="T402" s="154">
        <v>0</v>
      </c>
      <c r="U402" s="154">
        <v>0</v>
      </c>
      <c r="V402" s="154">
        <v>0</v>
      </c>
      <c r="W402" s="154">
        <v>0</v>
      </c>
      <c r="X402" s="154">
        <v>0</v>
      </c>
      <c r="Y402" s="52">
        <v>0</v>
      </c>
      <c r="Z402" s="36">
        <v>0</v>
      </c>
      <c r="AA402" s="154">
        <v>0</v>
      </c>
      <c r="AB402" s="52">
        <v>0</v>
      </c>
      <c r="AC402" s="36">
        <v>0</v>
      </c>
      <c r="AD402" s="154">
        <v>0</v>
      </c>
      <c r="AE402" s="154">
        <v>0</v>
      </c>
      <c r="AF402" s="154">
        <v>0</v>
      </c>
      <c r="AG402" s="154">
        <v>0</v>
      </c>
      <c r="AH402" s="154">
        <v>0</v>
      </c>
      <c r="AI402" s="154">
        <v>0</v>
      </c>
      <c r="AJ402" s="154">
        <v>0</v>
      </c>
      <c r="AK402" s="154">
        <v>0</v>
      </c>
      <c r="AL402" s="154">
        <v>0</v>
      </c>
      <c r="AM402" s="154">
        <v>0</v>
      </c>
      <c r="AN402" s="154">
        <v>0</v>
      </c>
      <c r="AO402" s="154">
        <v>0</v>
      </c>
      <c r="AP402" s="154">
        <v>0</v>
      </c>
      <c r="AQ402" s="154">
        <v>0</v>
      </c>
      <c r="AR402" s="154">
        <v>0</v>
      </c>
      <c r="AS402" s="154">
        <v>0</v>
      </c>
      <c r="AT402" s="154">
        <f t="shared" si="67"/>
        <v>0</v>
      </c>
      <c r="AU402" s="154">
        <f t="shared" si="68"/>
        <v>0</v>
      </c>
      <c r="AV402" s="154">
        <f t="shared" si="69"/>
        <v>0</v>
      </c>
      <c r="AW402" s="52">
        <f t="shared" si="70"/>
        <v>0</v>
      </c>
      <c r="AX402" s="36">
        <f t="shared" si="71"/>
        <v>0</v>
      </c>
      <c r="AY402" s="154">
        <f t="shared" si="72"/>
        <v>0</v>
      </c>
      <c r="AZ402" s="154">
        <f t="shared" si="73"/>
        <v>0</v>
      </c>
    </row>
    <row r="403" spans="1:52" ht="47.25">
      <c r="A403" s="63" t="s">
        <v>175</v>
      </c>
      <c r="B403" s="77" t="s">
        <v>1299</v>
      </c>
      <c r="C403" s="64" t="s">
        <v>1300</v>
      </c>
      <c r="D403" s="52">
        <v>0</v>
      </c>
      <c r="E403" s="36">
        <v>0</v>
      </c>
      <c r="F403" s="154">
        <v>0</v>
      </c>
      <c r="G403" s="154">
        <v>0</v>
      </c>
      <c r="H403" s="154">
        <v>0</v>
      </c>
      <c r="I403" s="154">
        <v>0</v>
      </c>
      <c r="J403" s="154">
        <v>0</v>
      </c>
      <c r="K403" s="154">
        <v>0</v>
      </c>
      <c r="L403" s="154">
        <v>0</v>
      </c>
      <c r="M403" s="154">
        <v>0</v>
      </c>
      <c r="N403" s="154">
        <v>0</v>
      </c>
      <c r="O403" s="154">
        <v>0</v>
      </c>
      <c r="P403" s="154">
        <v>0</v>
      </c>
      <c r="Q403" s="154">
        <v>0</v>
      </c>
      <c r="R403" s="154">
        <v>0</v>
      </c>
      <c r="S403" s="154">
        <v>0</v>
      </c>
      <c r="T403" s="154">
        <v>0</v>
      </c>
      <c r="U403" s="154">
        <v>0</v>
      </c>
      <c r="V403" s="154">
        <v>0</v>
      </c>
      <c r="W403" s="154">
        <v>0</v>
      </c>
      <c r="X403" s="154">
        <v>0</v>
      </c>
      <c r="Y403" s="52">
        <v>0</v>
      </c>
      <c r="Z403" s="36">
        <v>0</v>
      </c>
      <c r="AA403" s="154">
        <v>0</v>
      </c>
      <c r="AB403" s="52">
        <v>0</v>
      </c>
      <c r="AC403" s="36">
        <v>0</v>
      </c>
      <c r="AD403" s="154">
        <v>0</v>
      </c>
      <c r="AE403" s="154">
        <v>0</v>
      </c>
      <c r="AF403" s="154">
        <v>0</v>
      </c>
      <c r="AG403" s="154">
        <v>0</v>
      </c>
      <c r="AH403" s="154">
        <v>0</v>
      </c>
      <c r="AI403" s="154">
        <v>0</v>
      </c>
      <c r="AJ403" s="154">
        <v>0</v>
      </c>
      <c r="AK403" s="154">
        <v>0</v>
      </c>
      <c r="AL403" s="154">
        <v>0</v>
      </c>
      <c r="AM403" s="154">
        <v>0</v>
      </c>
      <c r="AN403" s="154">
        <v>0</v>
      </c>
      <c r="AO403" s="154">
        <v>0</v>
      </c>
      <c r="AP403" s="154">
        <v>0</v>
      </c>
      <c r="AQ403" s="154">
        <v>0</v>
      </c>
      <c r="AR403" s="154">
        <v>0</v>
      </c>
      <c r="AS403" s="154">
        <v>0</v>
      </c>
      <c r="AT403" s="154">
        <f t="shared" si="67"/>
        <v>0</v>
      </c>
      <c r="AU403" s="154">
        <f t="shared" si="68"/>
        <v>0</v>
      </c>
      <c r="AV403" s="154">
        <f t="shared" si="69"/>
        <v>0</v>
      </c>
      <c r="AW403" s="52">
        <f t="shared" si="70"/>
        <v>0</v>
      </c>
      <c r="AX403" s="36">
        <f t="shared" si="71"/>
        <v>0</v>
      </c>
      <c r="AY403" s="154">
        <f t="shared" si="72"/>
        <v>0</v>
      </c>
      <c r="AZ403" s="154">
        <f t="shared" si="73"/>
        <v>0</v>
      </c>
    </row>
    <row r="404" spans="1:52" ht="47.25">
      <c r="A404" s="63" t="s">
        <v>175</v>
      </c>
      <c r="B404" s="77" t="s">
        <v>1301</v>
      </c>
      <c r="C404" s="64" t="s">
        <v>1302</v>
      </c>
      <c r="D404" s="52">
        <v>0</v>
      </c>
      <c r="E404" s="36">
        <v>0</v>
      </c>
      <c r="F404" s="154">
        <v>0</v>
      </c>
      <c r="G404" s="154">
        <v>0</v>
      </c>
      <c r="H404" s="154">
        <v>0</v>
      </c>
      <c r="I404" s="154">
        <v>0</v>
      </c>
      <c r="J404" s="154">
        <v>0</v>
      </c>
      <c r="K404" s="154">
        <v>0</v>
      </c>
      <c r="L404" s="154">
        <v>0</v>
      </c>
      <c r="M404" s="154">
        <v>0</v>
      </c>
      <c r="N404" s="154">
        <v>0</v>
      </c>
      <c r="O404" s="154">
        <v>0</v>
      </c>
      <c r="P404" s="154">
        <v>0</v>
      </c>
      <c r="Q404" s="154">
        <v>0</v>
      </c>
      <c r="R404" s="154">
        <v>0</v>
      </c>
      <c r="S404" s="154">
        <v>0</v>
      </c>
      <c r="T404" s="154">
        <v>0</v>
      </c>
      <c r="U404" s="154">
        <v>0</v>
      </c>
      <c r="V404" s="154">
        <v>0</v>
      </c>
      <c r="W404" s="154">
        <v>0</v>
      </c>
      <c r="X404" s="154">
        <v>0</v>
      </c>
      <c r="Y404" s="52">
        <v>0</v>
      </c>
      <c r="Z404" s="36">
        <v>0</v>
      </c>
      <c r="AA404" s="154">
        <v>0</v>
      </c>
      <c r="AB404" s="52">
        <v>0</v>
      </c>
      <c r="AC404" s="36">
        <v>0</v>
      </c>
      <c r="AD404" s="154">
        <v>0</v>
      </c>
      <c r="AE404" s="154">
        <v>0</v>
      </c>
      <c r="AF404" s="154">
        <v>0</v>
      </c>
      <c r="AG404" s="154">
        <v>0</v>
      </c>
      <c r="AH404" s="154">
        <v>0</v>
      </c>
      <c r="AI404" s="154">
        <v>0</v>
      </c>
      <c r="AJ404" s="154">
        <v>0</v>
      </c>
      <c r="AK404" s="154">
        <v>0</v>
      </c>
      <c r="AL404" s="154">
        <v>0</v>
      </c>
      <c r="AM404" s="154">
        <v>0</v>
      </c>
      <c r="AN404" s="154">
        <v>0</v>
      </c>
      <c r="AO404" s="154">
        <v>0</v>
      </c>
      <c r="AP404" s="154">
        <v>0</v>
      </c>
      <c r="AQ404" s="154">
        <v>0</v>
      </c>
      <c r="AR404" s="154">
        <v>0</v>
      </c>
      <c r="AS404" s="154">
        <v>0</v>
      </c>
      <c r="AT404" s="154">
        <f t="shared" si="67"/>
        <v>0</v>
      </c>
      <c r="AU404" s="154">
        <f t="shared" si="68"/>
        <v>0</v>
      </c>
      <c r="AV404" s="154">
        <f t="shared" si="69"/>
        <v>0</v>
      </c>
      <c r="AW404" s="52">
        <f t="shared" si="70"/>
        <v>0</v>
      </c>
      <c r="AX404" s="36">
        <f t="shared" si="71"/>
        <v>0</v>
      </c>
      <c r="AY404" s="154">
        <f t="shared" si="72"/>
        <v>0</v>
      </c>
      <c r="AZ404" s="154">
        <f t="shared" si="73"/>
        <v>0</v>
      </c>
    </row>
    <row r="405" spans="1:52" ht="47.25">
      <c r="A405" s="63" t="s">
        <v>175</v>
      </c>
      <c r="B405" s="72" t="s">
        <v>1303</v>
      </c>
      <c r="C405" s="62" t="s">
        <v>1304</v>
      </c>
      <c r="D405" s="52">
        <v>0</v>
      </c>
      <c r="E405" s="36">
        <v>0</v>
      </c>
      <c r="F405" s="154">
        <v>0</v>
      </c>
      <c r="G405" s="154">
        <v>0</v>
      </c>
      <c r="H405" s="154">
        <v>0</v>
      </c>
      <c r="I405" s="154">
        <v>0</v>
      </c>
      <c r="J405" s="154">
        <v>0</v>
      </c>
      <c r="K405" s="154">
        <v>0</v>
      </c>
      <c r="L405" s="154">
        <v>0</v>
      </c>
      <c r="M405" s="154">
        <v>0</v>
      </c>
      <c r="N405" s="154">
        <v>0</v>
      </c>
      <c r="O405" s="154">
        <v>0</v>
      </c>
      <c r="P405" s="154">
        <v>0</v>
      </c>
      <c r="Q405" s="154">
        <v>0</v>
      </c>
      <c r="R405" s="154">
        <v>0</v>
      </c>
      <c r="S405" s="154">
        <v>0</v>
      </c>
      <c r="T405" s="154">
        <v>0</v>
      </c>
      <c r="U405" s="154">
        <v>0</v>
      </c>
      <c r="V405" s="154">
        <v>0</v>
      </c>
      <c r="W405" s="154">
        <v>0</v>
      </c>
      <c r="X405" s="154">
        <v>0</v>
      </c>
      <c r="Y405" s="52">
        <v>0</v>
      </c>
      <c r="Z405" s="36">
        <v>0</v>
      </c>
      <c r="AA405" s="154">
        <v>0</v>
      </c>
      <c r="AB405" s="52">
        <v>0</v>
      </c>
      <c r="AC405" s="36">
        <v>0</v>
      </c>
      <c r="AD405" s="154">
        <v>0</v>
      </c>
      <c r="AE405" s="154">
        <v>0</v>
      </c>
      <c r="AF405" s="154">
        <v>0</v>
      </c>
      <c r="AG405" s="154">
        <v>0</v>
      </c>
      <c r="AH405" s="154">
        <v>0</v>
      </c>
      <c r="AI405" s="154">
        <v>0</v>
      </c>
      <c r="AJ405" s="154">
        <v>0</v>
      </c>
      <c r="AK405" s="154">
        <v>0</v>
      </c>
      <c r="AL405" s="154">
        <v>0</v>
      </c>
      <c r="AM405" s="154">
        <v>0</v>
      </c>
      <c r="AN405" s="154">
        <v>0</v>
      </c>
      <c r="AO405" s="154">
        <v>0</v>
      </c>
      <c r="AP405" s="154">
        <v>0</v>
      </c>
      <c r="AQ405" s="154">
        <v>0</v>
      </c>
      <c r="AR405" s="154">
        <v>0</v>
      </c>
      <c r="AS405" s="154">
        <v>0</v>
      </c>
      <c r="AT405" s="154">
        <f t="shared" si="67"/>
        <v>0</v>
      </c>
      <c r="AU405" s="154">
        <f t="shared" si="68"/>
        <v>0</v>
      </c>
      <c r="AV405" s="154">
        <f t="shared" si="69"/>
        <v>0</v>
      </c>
      <c r="AW405" s="52">
        <f t="shared" si="70"/>
        <v>0</v>
      </c>
      <c r="AX405" s="36">
        <f t="shared" si="71"/>
        <v>0</v>
      </c>
      <c r="AY405" s="154">
        <f t="shared" si="72"/>
        <v>0</v>
      </c>
      <c r="AZ405" s="154">
        <f t="shared" si="73"/>
        <v>0</v>
      </c>
    </row>
    <row r="406" spans="1:52" ht="47.25">
      <c r="A406" s="63" t="s">
        <v>175</v>
      </c>
      <c r="B406" s="72" t="s">
        <v>1305</v>
      </c>
      <c r="C406" s="62" t="s">
        <v>1306</v>
      </c>
      <c r="D406" s="52">
        <v>0</v>
      </c>
      <c r="E406" s="36">
        <v>0</v>
      </c>
      <c r="F406" s="154">
        <v>0</v>
      </c>
      <c r="G406" s="154">
        <v>0</v>
      </c>
      <c r="H406" s="154">
        <v>0</v>
      </c>
      <c r="I406" s="154">
        <v>0</v>
      </c>
      <c r="J406" s="154">
        <v>0</v>
      </c>
      <c r="K406" s="154">
        <v>0</v>
      </c>
      <c r="L406" s="154">
        <v>0</v>
      </c>
      <c r="M406" s="154">
        <v>0</v>
      </c>
      <c r="N406" s="154">
        <v>0</v>
      </c>
      <c r="O406" s="154">
        <v>0</v>
      </c>
      <c r="P406" s="154">
        <v>0</v>
      </c>
      <c r="Q406" s="154">
        <v>0</v>
      </c>
      <c r="R406" s="154">
        <v>0</v>
      </c>
      <c r="S406" s="154">
        <v>0</v>
      </c>
      <c r="T406" s="154">
        <v>0</v>
      </c>
      <c r="U406" s="154">
        <v>0</v>
      </c>
      <c r="V406" s="154">
        <v>0</v>
      </c>
      <c r="W406" s="154">
        <v>0</v>
      </c>
      <c r="X406" s="154">
        <v>0</v>
      </c>
      <c r="Y406" s="52">
        <v>0</v>
      </c>
      <c r="Z406" s="36">
        <v>0</v>
      </c>
      <c r="AA406" s="154">
        <v>0</v>
      </c>
      <c r="AB406" s="52">
        <v>0</v>
      </c>
      <c r="AC406" s="36">
        <v>0</v>
      </c>
      <c r="AD406" s="154">
        <v>0</v>
      </c>
      <c r="AE406" s="154">
        <v>0</v>
      </c>
      <c r="AF406" s="154">
        <v>0</v>
      </c>
      <c r="AG406" s="154">
        <v>0</v>
      </c>
      <c r="AH406" s="154">
        <v>0</v>
      </c>
      <c r="AI406" s="154">
        <v>0</v>
      </c>
      <c r="AJ406" s="154">
        <v>0</v>
      </c>
      <c r="AK406" s="154">
        <v>0</v>
      </c>
      <c r="AL406" s="154">
        <v>0</v>
      </c>
      <c r="AM406" s="154">
        <v>0</v>
      </c>
      <c r="AN406" s="154">
        <v>0</v>
      </c>
      <c r="AO406" s="154">
        <v>0</v>
      </c>
      <c r="AP406" s="154">
        <v>0</v>
      </c>
      <c r="AQ406" s="154">
        <v>0</v>
      </c>
      <c r="AR406" s="154">
        <v>0</v>
      </c>
      <c r="AS406" s="154">
        <v>0</v>
      </c>
      <c r="AT406" s="154">
        <f t="shared" si="67"/>
        <v>0</v>
      </c>
      <c r="AU406" s="154">
        <f t="shared" si="68"/>
        <v>0</v>
      </c>
      <c r="AV406" s="154">
        <f t="shared" si="69"/>
        <v>0</v>
      </c>
      <c r="AW406" s="52">
        <f t="shared" si="70"/>
        <v>0</v>
      </c>
      <c r="AX406" s="36">
        <f t="shared" si="71"/>
        <v>0</v>
      </c>
      <c r="AY406" s="154">
        <f t="shared" si="72"/>
        <v>0</v>
      </c>
      <c r="AZ406" s="154">
        <f t="shared" si="73"/>
        <v>0</v>
      </c>
    </row>
    <row r="407" spans="1:52" ht="47.25">
      <c r="A407" s="63" t="s">
        <v>175</v>
      </c>
      <c r="B407" s="85" t="s">
        <v>1307</v>
      </c>
      <c r="C407" s="62" t="s">
        <v>1308</v>
      </c>
      <c r="D407" s="52">
        <v>0</v>
      </c>
      <c r="E407" s="36">
        <v>0</v>
      </c>
      <c r="F407" s="154">
        <v>0</v>
      </c>
      <c r="G407" s="154">
        <v>0</v>
      </c>
      <c r="H407" s="154">
        <v>0</v>
      </c>
      <c r="I407" s="154">
        <v>0</v>
      </c>
      <c r="J407" s="154">
        <v>0</v>
      </c>
      <c r="K407" s="154">
        <v>0</v>
      </c>
      <c r="L407" s="154">
        <v>0</v>
      </c>
      <c r="M407" s="154">
        <v>0</v>
      </c>
      <c r="N407" s="154">
        <v>0</v>
      </c>
      <c r="O407" s="154">
        <v>0</v>
      </c>
      <c r="P407" s="154">
        <v>0</v>
      </c>
      <c r="Q407" s="154">
        <v>0</v>
      </c>
      <c r="R407" s="154">
        <v>0</v>
      </c>
      <c r="S407" s="154">
        <v>0</v>
      </c>
      <c r="T407" s="154">
        <v>0</v>
      </c>
      <c r="U407" s="154">
        <v>0</v>
      </c>
      <c r="V407" s="154">
        <v>0</v>
      </c>
      <c r="W407" s="154">
        <v>0</v>
      </c>
      <c r="X407" s="154">
        <v>0</v>
      </c>
      <c r="Y407" s="52">
        <v>0</v>
      </c>
      <c r="Z407" s="36">
        <v>0</v>
      </c>
      <c r="AA407" s="154">
        <v>0</v>
      </c>
      <c r="AB407" s="52">
        <v>0</v>
      </c>
      <c r="AC407" s="36">
        <v>0</v>
      </c>
      <c r="AD407" s="154">
        <v>0</v>
      </c>
      <c r="AE407" s="154">
        <v>0</v>
      </c>
      <c r="AF407" s="154">
        <v>0</v>
      </c>
      <c r="AG407" s="154">
        <v>0</v>
      </c>
      <c r="AH407" s="154">
        <v>0</v>
      </c>
      <c r="AI407" s="154">
        <v>0</v>
      </c>
      <c r="AJ407" s="154">
        <v>0</v>
      </c>
      <c r="AK407" s="154">
        <v>0</v>
      </c>
      <c r="AL407" s="154">
        <v>0</v>
      </c>
      <c r="AM407" s="154">
        <v>0</v>
      </c>
      <c r="AN407" s="154">
        <v>0</v>
      </c>
      <c r="AO407" s="154">
        <v>0</v>
      </c>
      <c r="AP407" s="154">
        <v>0</v>
      </c>
      <c r="AQ407" s="154">
        <v>0</v>
      </c>
      <c r="AR407" s="154">
        <v>0</v>
      </c>
      <c r="AS407" s="154">
        <v>0</v>
      </c>
      <c r="AT407" s="154">
        <f t="shared" si="67"/>
        <v>0</v>
      </c>
      <c r="AU407" s="154">
        <f t="shared" si="68"/>
        <v>0</v>
      </c>
      <c r="AV407" s="154">
        <f t="shared" si="69"/>
        <v>0</v>
      </c>
      <c r="AW407" s="52">
        <f t="shared" si="70"/>
        <v>0</v>
      </c>
      <c r="AX407" s="36">
        <f t="shared" si="71"/>
        <v>0</v>
      </c>
      <c r="AY407" s="154">
        <f t="shared" si="72"/>
        <v>0</v>
      </c>
      <c r="AZ407" s="154">
        <f t="shared" si="73"/>
        <v>0</v>
      </c>
    </row>
    <row r="408" spans="1:52" ht="31.5">
      <c r="A408" s="63" t="s">
        <v>175</v>
      </c>
      <c r="B408" s="72" t="s">
        <v>1309</v>
      </c>
      <c r="C408" s="62" t="s">
        <v>1310</v>
      </c>
      <c r="D408" s="52">
        <v>0</v>
      </c>
      <c r="E408" s="36">
        <v>0</v>
      </c>
      <c r="F408" s="154">
        <v>0</v>
      </c>
      <c r="G408" s="154">
        <v>0</v>
      </c>
      <c r="H408" s="154">
        <v>0</v>
      </c>
      <c r="I408" s="154">
        <v>0</v>
      </c>
      <c r="J408" s="154">
        <v>0</v>
      </c>
      <c r="K408" s="154">
        <v>0</v>
      </c>
      <c r="L408" s="154">
        <v>0</v>
      </c>
      <c r="M408" s="154">
        <v>0</v>
      </c>
      <c r="N408" s="154">
        <v>0</v>
      </c>
      <c r="O408" s="154">
        <v>0</v>
      </c>
      <c r="P408" s="154">
        <v>0</v>
      </c>
      <c r="Q408" s="154">
        <v>0</v>
      </c>
      <c r="R408" s="154">
        <v>0</v>
      </c>
      <c r="S408" s="154">
        <v>0</v>
      </c>
      <c r="T408" s="154">
        <v>0</v>
      </c>
      <c r="U408" s="154">
        <v>0</v>
      </c>
      <c r="V408" s="154">
        <v>0</v>
      </c>
      <c r="W408" s="154">
        <v>0</v>
      </c>
      <c r="X408" s="154">
        <v>0</v>
      </c>
      <c r="Y408" s="52">
        <v>0</v>
      </c>
      <c r="Z408" s="36">
        <v>0</v>
      </c>
      <c r="AA408" s="154">
        <v>0</v>
      </c>
      <c r="AB408" s="52">
        <v>0</v>
      </c>
      <c r="AC408" s="36">
        <v>0</v>
      </c>
      <c r="AD408" s="154">
        <v>0</v>
      </c>
      <c r="AE408" s="154">
        <v>0</v>
      </c>
      <c r="AF408" s="154">
        <v>0</v>
      </c>
      <c r="AG408" s="154">
        <v>0</v>
      </c>
      <c r="AH408" s="154">
        <v>0</v>
      </c>
      <c r="AI408" s="154">
        <v>0</v>
      </c>
      <c r="AJ408" s="154">
        <v>0</v>
      </c>
      <c r="AK408" s="154">
        <v>0</v>
      </c>
      <c r="AL408" s="154">
        <v>0</v>
      </c>
      <c r="AM408" s="154">
        <v>0</v>
      </c>
      <c r="AN408" s="154">
        <v>0</v>
      </c>
      <c r="AO408" s="154">
        <v>0</v>
      </c>
      <c r="AP408" s="154">
        <v>0</v>
      </c>
      <c r="AQ408" s="154">
        <v>0</v>
      </c>
      <c r="AR408" s="154">
        <v>0</v>
      </c>
      <c r="AS408" s="154">
        <v>0</v>
      </c>
      <c r="AT408" s="154">
        <f t="shared" si="67"/>
        <v>0</v>
      </c>
      <c r="AU408" s="154">
        <f t="shared" si="68"/>
        <v>0</v>
      </c>
      <c r="AV408" s="154">
        <f t="shared" si="69"/>
        <v>0</v>
      </c>
      <c r="AW408" s="52">
        <f t="shared" si="70"/>
        <v>0</v>
      </c>
      <c r="AX408" s="36">
        <f t="shared" si="71"/>
        <v>0</v>
      </c>
      <c r="AY408" s="154">
        <f t="shared" si="72"/>
        <v>0</v>
      </c>
      <c r="AZ408" s="154">
        <f t="shared" si="73"/>
        <v>0</v>
      </c>
    </row>
    <row r="409" spans="1:52" ht="31.5">
      <c r="A409" s="63" t="s">
        <v>175</v>
      </c>
      <c r="B409" s="72" t="s">
        <v>1311</v>
      </c>
      <c r="C409" s="62" t="s">
        <v>1312</v>
      </c>
      <c r="D409" s="52">
        <v>0</v>
      </c>
      <c r="E409" s="36">
        <v>0</v>
      </c>
      <c r="F409" s="154">
        <v>0</v>
      </c>
      <c r="G409" s="154">
        <v>0</v>
      </c>
      <c r="H409" s="154">
        <v>0</v>
      </c>
      <c r="I409" s="154">
        <v>0</v>
      </c>
      <c r="J409" s="154">
        <v>0</v>
      </c>
      <c r="K409" s="154">
        <v>0</v>
      </c>
      <c r="L409" s="154">
        <v>0</v>
      </c>
      <c r="M409" s="154">
        <v>0</v>
      </c>
      <c r="N409" s="154">
        <v>0</v>
      </c>
      <c r="O409" s="154">
        <v>0</v>
      </c>
      <c r="P409" s="154">
        <v>0</v>
      </c>
      <c r="Q409" s="154">
        <v>0</v>
      </c>
      <c r="R409" s="154">
        <v>0</v>
      </c>
      <c r="S409" s="154">
        <v>0</v>
      </c>
      <c r="T409" s="154">
        <v>0</v>
      </c>
      <c r="U409" s="154">
        <v>0</v>
      </c>
      <c r="V409" s="154">
        <v>0</v>
      </c>
      <c r="W409" s="154">
        <v>0</v>
      </c>
      <c r="X409" s="154">
        <v>0</v>
      </c>
      <c r="Y409" s="52">
        <v>0</v>
      </c>
      <c r="Z409" s="36">
        <v>0</v>
      </c>
      <c r="AA409" s="154">
        <v>0</v>
      </c>
      <c r="AB409" s="52">
        <v>0</v>
      </c>
      <c r="AC409" s="36">
        <v>0</v>
      </c>
      <c r="AD409" s="154">
        <v>0</v>
      </c>
      <c r="AE409" s="154">
        <v>0</v>
      </c>
      <c r="AF409" s="154">
        <v>0</v>
      </c>
      <c r="AG409" s="154">
        <v>0</v>
      </c>
      <c r="AH409" s="154">
        <v>0</v>
      </c>
      <c r="AI409" s="154">
        <v>0</v>
      </c>
      <c r="AJ409" s="154">
        <v>0</v>
      </c>
      <c r="AK409" s="154">
        <v>0</v>
      </c>
      <c r="AL409" s="154">
        <v>0</v>
      </c>
      <c r="AM409" s="154">
        <v>0</v>
      </c>
      <c r="AN409" s="154">
        <v>0</v>
      </c>
      <c r="AO409" s="154">
        <v>0</v>
      </c>
      <c r="AP409" s="154">
        <v>0</v>
      </c>
      <c r="AQ409" s="154">
        <v>0</v>
      </c>
      <c r="AR409" s="154">
        <v>0</v>
      </c>
      <c r="AS409" s="154">
        <v>0</v>
      </c>
      <c r="AT409" s="154">
        <f t="shared" si="67"/>
        <v>0</v>
      </c>
      <c r="AU409" s="154">
        <f t="shared" si="68"/>
        <v>0</v>
      </c>
      <c r="AV409" s="154">
        <f t="shared" si="69"/>
        <v>0</v>
      </c>
      <c r="AW409" s="52">
        <f t="shared" si="70"/>
        <v>0</v>
      </c>
      <c r="AX409" s="36">
        <f t="shared" si="71"/>
        <v>0</v>
      </c>
      <c r="AY409" s="154">
        <f t="shared" si="72"/>
        <v>0</v>
      </c>
      <c r="AZ409" s="154">
        <f t="shared" si="73"/>
        <v>0</v>
      </c>
    </row>
    <row r="410" spans="1:52" ht="31.5">
      <c r="A410" s="63" t="s">
        <v>175</v>
      </c>
      <c r="B410" s="72" t="s">
        <v>1313</v>
      </c>
      <c r="C410" s="62" t="s">
        <v>1314</v>
      </c>
      <c r="D410" s="52">
        <v>0</v>
      </c>
      <c r="E410" s="36">
        <v>0</v>
      </c>
      <c r="F410" s="154">
        <v>0</v>
      </c>
      <c r="G410" s="154">
        <v>0</v>
      </c>
      <c r="H410" s="154">
        <v>0</v>
      </c>
      <c r="I410" s="154">
        <v>0</v>
      </c>
      <c r="J410" s="154">
        <v>0</v>
      </c>
      <c r="K410" s="154">
        <v>0</v>
      </c>
      <c r="L410" s="154">
        <v>0</v>
      </c>
      <c r="M410" s="154">
        <v>0</v>
      </c>
      <c r="N410" s="154">
        <v>0</v>
      </c>
      <c r="O410" s="154">
        <v>0</v>
      </c>
      <c r="P410" s="154">
        <v>0</v>
      </c>
      <c r="Q410" s="154">
        <v>0</v>
      </c>
      <c r="R410" s="154">
        <v>0</v>
      </c>
      <c r="S410" s="154">
        <v>0</v>
      </c>
      <c r="T410" s="154">
        <v>0</v>
      </c>
      <c r="U410" s="154">
        <v>0</v>
      </c>
      <c r="V410" s="154">
        <v>0</v>
      </c>
      <c r="W410" s="154">
        <v>0</v>
      </c>
      <c r="X410" s="154">
        <v>0</v>
      </c>
      <c r="Y410" s="52">
        <v>0</v>
      </c>
      <c r="Z410" s="36">
        <v>0</v>
      </c>
      <c r="AA410" s="154">
        <v>0</v>
      </c>
      <c r="AB410" s="52">
        <v>0</v>
      </c>
      <c r="AC410" s="36">
        <v>0</v>
      </c>
      <c r="AD410" s="154">
        <v>0</v>
      </c>
      <c r="AE410" s="154">
        <v>0</v>
      </c>
      <c r="AF410" s="154">
        <v>0</v>
      </c>
      <c r="AG410" s="154">
        <v>0</v>
      </c>
      <c r="AH410" s="154">
        <v>0</v>
      </c>
      <c r="AI410" s="154">
        <v>0</v>
      </c>
      <c r="AJ410" s="154">
        <v>0</v>
      </c>
      <c r="AK410" s="154">
        <v>0</v>
      </c>
      <c r="AL410" s="154">
        <v>0</v>
      </c>
      <c r="AM410" s="154">
        <v>0</v>
      </c>
      <c r="AN410" s="154">
        <v>0</v>
      </c>
      <c r="AO410" s="154">
        <v>0</v>
      </c>
      <c r="AP410" s="154">
        <v>0</v>
      </c>
      <c r="AQ410" s="154">
        <v>0</v>
      </c>
      <c r="AR410" s="154">
        <v>0</v>
      </c>
      <c r="AS410" s="154">
        <v>0</v>
      </c>
      <c r="AT410" s="154">
        <f t="shared" si="67"/>
        <v>0</v>
      </c>
      <c r="AU410" s="154">
        <f t="shared" si="68"/>
        <v>0</v>
      </c>
      <c r="AV410" s="154">
        <f t="shared" si="69"/>
        <v>0</v>
      </c>
      <c r="AW410" s="52">
        <f t="shared" si="70"/>
        <v>0</v>
      </c>
      <c r="AX410" s="36">
        <f t="shared" si="71"/>
        <v>0</v>
      </c>
      <c r="AY410" s="154">
        <f t="shared" si="72"/>
        <v>0</v>
      </c>
      <c r="AZ410" s="154">
        <f t="shared" si="73"/>
        <v>0</v>
      </c>
    </row>
    <row r="411" spans="1:52" ht="78.75">
      <c r="A411" s="63" t="s">
        <v>175</v>
      </c>
      <c r="B411" s="72" t="s">
        <v>1315</v>
      </c>
      <c r="C411" s="62" t="s">
        <v>1316</v>
      </c>
      <c r="D411" s="52">
        <v>0</v>
      </c>
      <c r="E411" s="36">
        <v>0</v>
      </c>
      <c r="F411" s="154">
        <v>0</v>
      </c>
      <c r="G411" s="154">
        <v>0</v>
      </c>
      <c r="H411" s="154">
        <v>0</v>
      </c>
      <c r="I411" s="154">
        <v>0</v>
      </c>
      <c r="J411" s="154">
        <v>0</v>
      </c>
      <c r="K411" s="154">
        <v>0</v>
      </c>
      <c r="L411" s="154">
        <v>0</v>
      </c>
      <c r="M411" s="154">
        <v>0</v>
      </c>
      <c r="N411" s="154">
        <v>0</v>
      </c>
      <c r="O411" s="154">
        <v>0</v>
      </c>
      <c r="P411" s="154">
        <v>0</v>
      </c>
      <c r="Q411" s="154">
        <v>0</v>
      </c>
      <c r="R411" s="154">
        <v>0</v>
      </c>
      <c r="S411" s="154">
        <v>0</v>
      </c>
      <c r="T411" s="154">
        <v>0</v>
      </c>
      <c r="U411" s="154">
        <v>0</v>
      </c>
      <c r="V411" s="154">
        <v>0</v>
      </c>
      <c r="W411" s="154">
        <v>0</v>
      </c>
      <c r="X411" s="154">
        <v>0</v>
      </c>
      <c r="Y411" s="52">
        <v>0</v>
      </c>
      <c r="Z411" s="36">
        <v>0</v>
      </c>
      <c r="AA411" s="154">
        <v>0</v>
      </c>
      <c r="AB411" s="52">
        <v>0</v>
      </c>
      <c r="AC411" s="36">
        <v>0</v>
      </c>
      <c r="AD411" s="154">
        <v>0</v>
      </c>
      <c r="AE411" s="154">
        <v>0</v>
      </c>
      <c r="AF411" s="154">
        <v>0</v>
      </c>
      <c r="AG411" s="154">
        <v>0</v>
      </c>
      <c r="AH411" s="154">
        <v>0</v>
      </c>
      <c r="AI411" s="154">
        <v>0</v>
      </c>
      <c r="AJ411" s="154">
        <v>0</v>
      </c>
      <c r="AK411" s="154">
        <v>0</v>
      </c>
      <c r="AL411" s="154">
        <v>0</v>
      </c>
      <c r="AM411" s="154">
        <v>0</v>
      </c>
      <c r="AN411" s="154">
        <v>0</v>
      </c>
      <c r="AO411" s="154">
        <v>0</v>
      </c>
      <c r="AP411" s="154">
        <v>0</v>
      </c>
      <c r="AQ411" s="154">
        <v>0</v>
      </c>
      <c r="AR411" s="154">
        <v>0</v>
      </c>
      <c r="AS411" s="154">
        <v>0</v>
      </c>
      <c r="AT411" s="154">
        <f t="shared" si="67"/>
        <v>0</v>
      </c>
      <c r="AU411" s="154">
        <f t="shared" si="68"/>
        <v>0</v>
      </c>
      <c r="AV411" s="154">
        <f t="shared" si="69"/>
        <v>0</v>
      </c>
      <c r="AW411" s="52">
        <f t="shared" si="70"/>
        <v>0</v>
      </c>
      <c r="AX411" s="36">
        <f t="shared" si="71"/>
        <v>0</v>
      </c>
      <c r="AY411" s="154">
        <f t="shared" si="72"/>
        <v>0</v>
      </c>
      <c r="AZ411" s="154">
        <f t="shared" si="73"/>
        <v>0</v>
      </c>
    </row>
    <row r="412" spans="1:52" ht="47.25">
      <c r="A412" s="63" t="s">
        <v>175</v>
      </c>
      <c r="B412" s="72" t="s">
        <v>1317</v>
      </c>
      <c r="C412" s="62" t="s">
        <v>1318</v>
      </c>
      <c r="D412" s="52">
        <v>0</v>
      </c>
      <c r="E412" s="36">
        <v>0</v>
      </c>
      <c r="F412" s="154">
        <v>0</v>
      </c>
      <c r="G412" s="154">
        <v>0</v>
      </c>
      <c r="H412" s="154">
        <v>0</v>
      </c>
      <c r="I412" s="154">
        <v>0</v>
      </c>
      <c r="J412" s="154">
        <v>0</v>
      </c>
      <c r="K412" s="154">
        <v>0</v>
      </c>
      <c r="L412" s="154">
        <v>0</v>
      </c>
      <c r="M412" s="154">
        <v>0</v>
      </c>
      <c r="N412" s="154">
        <v>0</v>
      </c>
      <c r="O412" s="154">
        <v>0</v>
      </c>
      <c r="P412" s="154">
        <v>0</v>
      </c>
      <c r="Q412" s="154">
        <v>0</v>
      </c>
      <c r="R412" s="154">
        <v>0</v>
      </c>
      <c r="S412" s="154">
        <v>0</v>
      </c>
      <c r="T412" s="154">
        <v>0</v>
      </c>
      <c r="U412" s="154">
        <v>0</v>
      </c>
      <c r="V412" s="154">
        <v>0</v>
      </c>
      <c r="W412" s="154">
        <v>0</v>
      </c>
      <c r="X412" s="154">
        <v>0</v>
      </c>
      <c r="Y412" s="52">
        <v>0</v>
      </c>
      <c r="Z412" s="36">
        <v>0</v>
      </c>
      <c r="AA412" s="154">
        <v>0</v>
      </c>
      <c r="AB412" s="52">
        <v>0</v>
      </c>
      <c r="AC412" s="36">
        <v>0</v>
      </c>
      <c r="AD412" s="154">
        <v>0</v>
      </c>
      <c r="AE412" s="154">
        <v>0</v>
      </c>
      <c r="AF412" s="154">
        <v>0</v>
      </c>
      <c r="AG412" s="154">
        <v>0</v>
      </c>
      <c r="AH412" s="154">
        <v>0</v>
      </c>
      <c r="AI412" s="154">
        <v>0</v>
      </c>
      <c r="AJ412" s="154">
        <v>0</v>
      </c>
      <c r="AK412" s="154">
        <v>0</v>
      </c>
      <c r="AL412" s="154">
        <v>0</v>
      </c>
      <c r="AM412" s="154">
        <v>0</v>
      </c>
      <c r="AN412" s="154">
        <v>0</v>
      </c>
      <c r="AO412" s="154">
        <v>0</v>
      </c>
      <c r="AP412" s="154">
        <v>0</v>
      </c>
      <c r="AQ412" s="154">
        <v>0</v>
      </c>
      <c r="AR412" s="154">
        <v>0</v>
      </c>
      <c r="AS412" s="154">
        <v>0</v>
      </c>
      <c r="AT412" s="154">
        <f t="shared" si="67"/>
        <v>0</v>
      </c>
      <c r="AU412" s="154">
        <f t="shared" si="68"/>
        <v>0</v>
      </c>
      <c r="AV412" s="154">
        <f t="shared" si="69"/>
        <v>0</v>
      </c>
      <c r="AW412" s="52">
        <f t="shared" si="70"/>
        <v>0</v>
      </c>
      <c r="AX412" s="36">
        <f t="shared" si="71"/>
        <v>0</v>
      </c>
      <c r="AY412" s="154">
        <f t="shared" si="72"/>
        <v>0</v>
      </c>
      <c r="AZ412" s="154">
        <f t="shared" si="73"/>
        <v>0</v>
      </c>
    </row>
    <row r="413" spans="1:52" ht="47.25">
      <c r="A413" s="63" t="s">
        <v>175</v>
      </c>
      <c r="B413" s="72" t="s">
        <v>1319</v>
      </c>
      <c r="C413" s="62" t="s">
        <v>1320</v>
      </c>
      <c r="D413" s="52">
        <v>0</v>
      </c>
      <c r="E413" s="36">
        <v>0</v>
      </c>
      <c r="F413" s="154">
        <v>0</v>
      </c>
      <c r="G413" s="154">
        <v>0</v>
      </c>
      <c r="H413" s="154">
        <v>0</v>
      </c>
      <c r="I413" s="154">
        <v>0</v>
      </c>
      <c r="J413" s="154">
        <v>0</v>
      </c>
      <c r="K413" s="154">
        <v>0</v>
      </c>
      <c r="L413" s="154">
        <v>0</v>
      </c>
      <c r="M413" s="154">
        <v>0</v>
      </c>
      <c r="N413" s="154">
        <v>0</v>
      </c>
      <c r="O413" s="154">
        <v>0</v>
      </c>
      <c r="P413" s="154">
        <v>0</v>
      </c>
      <c r="Q413" s="154">
        <v>0</v>
      </c>
      <c r="R413" s="154">
        <v>0</v>
      </c>
      <c r="S413" s="154">
        <v>0</v>
      </c>
      <c r="T413" s="154">
        <v>0</v>
      </c>
      <c r="U413" s="154">
        <v>0</v>
      </c>
      <c r="V413" s="154">
        <v>0</v>
      </c>
      <c r="W413" s="154">
        <v>0</v>
      </c>
      <c r="X413" s="154">
        <v>0</v>
      </c>
      <c r="Y413" s="52">
        <v>0</v>
      </c>
      <c r="Z413" s="36">
        <v>0</v>
      </c>
      <c r="AA413" s="154">
        <v>0</v>
      </c>
      <c r="AB413" s="52">
        <v>0</v>
      </c>
      <c r="AC413" s="36">
        <v>0</v>
      </c>
      <c r="AD413" s="154">
        <v>0</v>
      </c>
      <c r="AE413" s="154">
        <v>0</v>
      </c>
      <c r="AF413" s="154">
        <v>0</v>
      </c>
      <c r="AG413" s="154">
        <v>0</v>
      </c>
      <c r="AH413" s="154">
        <v>0</v>
      </c>
      <c r="AI413" s="154">
        <v>0</v>
      </c>
      <c r="AJ413" s="154">
        <v>0</v>
      </c>
      <c r="AK413" s="154">
        <v>0</v>
      </c>
      <c r="AL413" s="154">
        <v>0</v>
      </c>
      <c r="AM413" s="154">
        <v>0</v>
      </c>
      <c r="AN413" s="154">
        <v>0</v>
      </c>
      <c r="AO413" s="154">
        <v>0</v>
      </c>
      <c r="AP413" s="154">
        <v>0</v>
      </c>
      <c r="AQ413" s="154">
        <v>0</v>
      </c>
      <c r="AR413" s="154">
        <v>0</v>
      </c>
      <c r="AS413" s="154">
        <v>0</v>
      </c>
      <c r="AT413" s="154">
        <f t="shared" si="67"/>
        <v>0</v>
      </c>
      <c r="AU413" s="154">
        <f t="shared" si="68"/>
        <v>0</v>
      </c>
      <c r="AV413" s="154">
        <f t="shared" si="69"/>
        <v>0</v>
      </c>
      <c r="AW413" s="52">
        <f t="shared" si="70"/>
        <v>0</v>
      </c>
      <c r="AX413" s="36">
        <f t="shared" si="71"/>
        <v>0</v>
      </c>
      <c r="AY413" s="154">
        <f t="shared" si="72"/>
        <v>0</v>
      </c>
      <c r="AZ413" s="154">
        <f t="shared" si="73"/>
        <v>0</v>
      </c>
    </row>
    <row r="414" spans="1:52" ht="63">
      <c r="A414" s="133" t="s">
        <v>175</v>
      </c>
      <c r="B414" s="173" t="s">
        <v>1321</v>
      </c>
      <c r="C414" s="146" t="s">
        <v>1322</v>
      </c>
      <c r="D414" s="155">
        <v>0</v>
      </c>
      <c r="E414" s="154">
        <v>0</v>
      </c>
      <c r="F414" s="154">
        <v>0</v>
      </c>
      <c r="G414" s="154">
        <v>0</v>
      </c>
      <c r="H414" s="154">
        <v>0</v>
      </c>
      <c r="I414" s="154">
        <v>0</v>
      </c>
      <c r="J414" s="154">
        <v>0</v>
      </c>
      <c r="K414" s="154">
        <v>0</v>
      </c>
      <c r="L414" s="154">
        <v>0</v>
      </c>
      <c r="M414" s="154">
        <v>0</v>
      </c>
      <c r="N414" s="154">
        <v>0</v>
      </c>
      <c r="O414" s="154">
        <v>0</v>
      </c>
      <c r="P414" s="154">
        <v>0</v>
      </c>
      <c r="Q414" s="154">
        <v>0</v>
      </c>
      <c r="R414" s="154">
        <v>0</v>
      </c>
      <c r="S414" s="154">
        <v>0</v>
      </c>
      <c r="T414" s="154">
        <v>0</v>
      </c>
      <c r="U414" s="154">
        <v>0</v>
      </c>
      <c r="V414" s="154">
        <v>0</v>
      </c>
      <c r="W414" s="154">
        <v>0</v>
      </c>
      <c r="X414" s="154">
        <v>0</v>
      </c>
      <c r="Y414" s="155">
        <v>0</v>
      </c>
      <c r="Z414" s="154">
        <v>0</v>
      </c>
      <c r="AA414" s="154">
        <v>0</v>
      </c>
      <c r="AB414" s="155">
        <v>0</v>
      </c>
      <c r="AC414" s="154">
        <v>0</v>
      </c>
      <c r="AD414" s="154">
        <v>0</v>
      </c>
      <c r="AE414" s="154">
        <v>0</v>
      </c>
      <c r="AF414" s="154">
        <v>0</v>
      </c>
      <c r="AG414" s="154">
        <v>0</v>
      </c>
      <c r="AH414" s="154">
        <v>0</v>
      </c>
      <c r="AI414" s="154">
        <v>0</v>
      </c>
      <c r="AJ414" s="154">
        <v>0</v>
      </c>
      <c r="AK414" s="154">
        <v>0</v>
      </c>
      <c r="AL414" s="154">
        <v>0</v>
      </c>
      <c r="AM414" s="154">
        <v>0</v>
      </c>
      <c r="AN414" s="154">
        <v>0</v>
      </c>
      <c r="AO414" s="154">
        <v>0</v>
      </c>
      <c r="AP414" s="154">
        <v>0</v>
      </c>
      <c r="AQ414" s="154">
        <v>0</v>
      </c>
      <c r="AR414" s="154">
        <v>0</v>
      </c>
      <c r="AS414" s="154">
        <v>0</v>
      </c>
      <c r="AT414" s="154">
        <f t="shared" si="67"/>
        <v>0</v>
      </c>
      <c r="AU414" s="154">
        <f t="shared" si="68"/>
        <v>0</v>
      </c>
      <c r="AV414" s="154">
        <f t="shared" si="69"/>
        <v>0</v>
      </c>
      <c r="AW414" s="155">
        <f t="shared" si="70"/>
        <v>0</v>
      </c>
      <c r="AX414" s="154">
        <f t="shared" si="71"/>
        <v>0</v>
      </c>
      <c r="AY414" s="154">
        <f t="shared" si="72"/>
        <v>0</v>
      </c>
      <c r="AZ414" s="154">
        <f t="shared" si="73"/>
        <v>0</v>
      </c>
    </row>
    <row r="415" spans="1:52" ht="189">
      <c r="A415" s="133" t="s">
        <v>175</v>
      </c>
      <c r="B415" s="217" t="s">
        <v>1323</v>
      </c>
      <c r="C415" s="146" t="s">
        <v>1324</v>
      </c>
      <c r="D415" s="155">
        <v>0</v>
      </c>
      <c r="E415" s="154">
        <v>0</v>
      </c>
      <c r="F415" s="154">
        <v>0</v>
      </c>
      <c r="G415" s="154">
        <v>0</v>
      </c>
      <c r="H415" s="154">
        <v>0</v>
      </c>
      <c r="I415" s="154">
        <v>0</v>
      </c>
      <c r="J415" s="154">
        <v>0</v>
      </c>
      <c r="K415" s="154">
        <v>0</v>
      </c>
      <c r="L415" s="154">
        <v>0</v>
      </c>
      <c r="M415" s="154">
        <v>0</v>
      </c>
      <c r="N415" s="154">
        <v>0</v>
      </c>
      <c r="O415" s="154">
        <v>0</v>
      </c>
      <c r="P415" s="154">
        <v>0</v>
      </c>
      <c r="Q415" s="154">
        <v>0</v>
      </c>
      <c r="R415" s="154">
        <v>0</v>
      </c>
      <c r="S415" s="154">
        <v>0</v>
      </c>
      <c r="T415" s="154">
        <v>0</v>
      </c>
      <c r="U415" s="154">
        <v>0</v>
      </c>
      <c r="V415" s="154">
        <v>0</v>
      </c>
      <c r="W415" s="154">
        <v>0</v>
      </c>
      <c r="X415" s="154">
        <v>0</v>
      </c>
      <c r="Y415" s="155">
        <v>0</v>
      </c>
      <c r="Z415" s="154">
        <v>0</v>
      </c>
      <c r="AA415" s="154">
        <v>0</v>
      </c>
      <c r="AB415" s="155">
        <v>0</v>
      </c>
      <c r="AC415" s="154">
        <v>0</v>
      </c>
      <c r="AD415" s="154">
        <v>0</v>
      </c>
      <c r="AE415" s="154">
        <v>0</v>
      </c>
      <c r="AF415" s="154">
        <v>0</v>
      </c>
      <c r="AG415" s="154">
        <v>0</v>
      </c>
      <c r="AH415" s="154">
        <v>0</v>
      </c>
      <c r="AI415" s="154">
        <v>0</v>
      </c>
      <c r="AJ415" s="154">
        <v>0</v>
      </c>
      <c r="AK415" s="154">
        <v>0</v>
      </c>
      <c r="AL415" s="154">
        <v>0</v>
      </c>
      <c r="AM415" s="154">
        <v>0</v>
      </c>
      <c r="AN415" s="154">
        <v>0</v>
      </c>
      <c r="AO415" s="154">
        <v>0</v>
      </c>
      <c r="AP415" s="154">
        <v>0</v>
      </c>
      <c r="AQ415" s="154">
        <v>0</v>
      </c>
      <c r="AR415" s="154">
        <v>0</v>
      </c>
      <c r="AS415" s="154">
        <v>0</v>
      </c>
      <c r="AT415" s="154">
        <f t="shared" si="67"/>
        <v>0</v>
      </c>
      <c r="AU415" s="154">
        <f t="shared" si="68"/>
        <v>0</v>
      </c>
      <c r="AV415" s="154">
        <f t="shared" si="69"/>
        <v>0</v>
      </c>
      <c r="AW415" s="155">
        <f t="shared" si="70"/>
        <v>0</v>
      </c>
      <c r="AX415" s="154">
        <f t="shared" si="71"/>
        <v>0</v>
      </c>
      <c r="AY415" s="154">
        <f t="shared" si="72"/>
        <v>0</v>
      </c>
      <c r="AZ415" s="154">
        <f t="shared" si="73"/>
        <v>0</v>
      </c>
    </row>
    <row r="416" spans="1:52" ht="204.75">
      <c r="A416" s="133" t="s">
        <v>175</v>
      </c>
      <c r="B416" s="217" t="s">
        <v>1325</v>
      </c>
      <c r="C416" s="146" t="s">
        <v>1326</v>
      </c>
      <c r="D416" s="155">
        <v>0</v>
      </c>
      <c r="E416" s="154">
        <v>0</v>
      </c>
      <c r="F416" s="154">
        <v>0</v>
      </c>
      <c r="G416" s="154">
        <v>0</v>
      </c>
      <c r="H416" s="154">
        <v>0</v>
      </c>
      <c r="I416" s="154">
        <v>0</v>
      </c>
      <c r="J416" s="154">
        <v>0</v>
      </c>
      <c r="K416" s="154">
        <v>0</v>
      </c>
      <c r="L416" s="154">
        <v>0</v>
      </c>
      <c r="M416" s="154">
        <v>0</v>
      </c>
      <c r="N416" s="154">
        <v>0</v>
      </c>
      <c r="O416" s="154">
        <v>0</v>
      </c>
      <c r="P416" s="154">
        <v>0</v>
      </c>
      <c r="Q416" s="154">
        <v>0</v>
      </c>
      <c r="R416" s="154">
        <v>0</v>
      </c>
      <c r="S416" s="154">
        <v>0</v>
      </c>
      <c r="T416" s="154">
        <v>0</v>
      </c>
      <c r="U416" s="154">
        <v>0</v>
      </c>
      <c r="V416" s="154">
        <v>0</v>
      </c>
      <c r="W416" s="154">
        <v>0</v>
      </c>
      <c r="X416" s="154">
        <v>0</v>
      </c>
      <c r="Y416" s="155">
        <v>0</v>
      </c>
      <c r="Z416" s="154">
        <v>0</v>
      </c>
      <c r="AA416" s="154">
        <v>0</v>
      </c>
      <c r="AB416" s="155">
        <v>0</v>
      </c>
      <c r="AC416" s="154">
        <v>0</v>
      </c>
      <c r="AD416" s="154">
        <v>0</v>
      </c>
      <c r="AE416" s="154">
        <v>0</v>
      </c>
      <c r="AF416" s="154">
        <v>0</v>
      </c>
      <c r="AG416" s="154">
        <v>0</v>
      </c>
      <c r="AH416" s="154">
        <v>0</v>
      </c>
      <c r="AI416" s="154">
        <v>0</v>
      </c>
      <c r="AJ416" s="154">
        <v>0</v>
      </c>
      <c r="AK416" s="154">
        <v>0</v>
      </c>
      <c r="AL416" s="154">
        <v>0</v>
      </c>
      <c r="AM416" s="154">
        <v>0</v>
      </c>
      <c r="AN416" s="154">
        <v>0</v>
      </c>
      <c r="AO416" s="154">
        <v>0</v>
      </c>
      <c r="AP416" s="154">
        <v>0</v>
      </c>
      <c r="AQ416" s="154">
        <v>0</v>
      </c>
      <c r="AR416" s="154">
        <v>0</v>
      </c>
      <c r="AS416" s="154">
        <v>0</v>
      </c>
      <c r="AT416" s="154">
        <f t="shared" si="67"/>
        <v>0</v>
      </c>
      <c r="AU416" s="154">
        <f t="shared" si="68"/>
        <v>0</v>
      </c>
      <c r="AV416" s="154">
        <f t="shared" si="69"/>
        <v>0</v>
      </c>
      <c r="AW416" s="155">
        <f t="shared" si="70"/>
        <v>0</v>
      </c>
      <c r="AX416" s="154">
        <f t="shared" si="71"/>
        <v>0</v>
      </c>
      <c r="AY416" s="154">
        <f t="shared" si="72"/>
        <v>0</v>
      </c>
      <c r="AZ416" s="154">
        <f t="shared" si="73"/>
        <v>0</v>
      </c>
    </row>
    <row r="417" spans="1:52" ht="110.25">
      <c r="A417" s="133" t="s">
        <v>175</v>
      </c>
      <c r="B417" s="173" t="s">
        <v>1327</v>
      </c>
      <c r="C417" s="146" t="s">
        <v>1328</v>
      </c>
      <c r="D417" s="155">
        <v>0</v>
      </c>
      <c r="E417" s="154">
        <v>0</v>
      </c>
      <c r="F417" s="154">
        <v>0</v>
      </c>
      <c r="G417" s="154">
        <v>0</v>
      </c>
      <c r="H417" s="154">
        <v>0</v>
      </c>
      <c r="I417" s="154">
        <v>0</v>
      </c>
      <c r="J417" s="154">
        <v>0</v>
      </c>
      <c r="K417" s="154">
        <v>0</v>
      </c>
      <c r="L417" s="154">
        <v>0</v>
      </c>
      <c r="M417" s="154">
        <v>0</v>
      </c>
      <c r="N417" s="154">
        <v>0</v>
      </c>
      <c r="O417" s="154">
        <v>0</v>
      </c>
      <c r="P417" s="154">
        <v>0</v>
      </c>
      <c r="Q417" s="154">
        <v>0</v>
      </c>
      <c r="R417" s="154">
        <v>0</v>
      </c>
      <c r="S417" s="154">
        <v>0</v>
      </c>
      <c r="T417" s="154">
        <v>0</v>
      </c>
      <c r="U417" s="154">
        <v>0</v>
      </c>
      <c r="V417" s="154">
        <v>0</v>
      </c>
      <c r="W417" s="154">
        <v>0</v>
      </c>
      <c r="X417" s="154">
        <v>0</v>
      </c>
      <c r="Y417" s="155">
        <v>0</v>
      </c>
      <c r="Z417" s="154">
        <v>0</v>
      </c>
      <c r="AA417" s="154">
        <v>0</v>
      </c>
      <c r="AB417" s="155">
        <v>0</v>
      </c>
      <c r="AC417" s="154">
        <v>0</v>
      </c>
      <c r="AD417" s="154">
        <v>0</v>
      </c>
      <c r="AE417" s="154">
        <v>0</v>
      </c>
      <c r="AF417" s="154">
        <v>0</v>
      </c>
      <c r="AG417" s="154">
        <v>0</v>
      </c>
      <c r="AH417" s="154">
        <v>0</v>
      </c>
      <c r="AI417" s="154">
        <v>0</v>
      </c>
      <c r="AJ417" s="154">
        <v>0</v>
      </c>
      <c r="AK417" s="154">
        <v>0</v>
      </c>
      <c r="AL417" s="154">
        <v>0</v>
      </c>
      <c r="AM417" s="154">
        <v>0</v>
      </c>
      <c r="AN417" s="154">
        <v>0</v>
      </c>
      <c r="AO417" s="154">
        <v>0</v>
      </c>
      <c r="AP417" s="154">
        <v>0</v>
      </c>
      <c r="AQ417" s="154">
        <v>0</v>
      </c>
      <c r="AR417" s="154">
        <v>0</v>
      </c>
      <c r="AS417" s="154">
        <v>0</v>
      </c>
      <c r="AT417" s="154">
        <f t="shared" si="67"/>
        <v>0</v>
      </c>
      <c r="AU417" s="154">
        <f t="shared" si="68"/>
        <v>0</v>
      </c>
      <c r="AV417" s="154">
        <f t="shared" si="69"/>
        <v>0</v>
      </c>
      <c r="AW417" s="155">
        <f t="shared" si="70"/>
        <v>0</v>
      </c>
      <c r="AX417" s="154">
        <f t="shared" si="71"/>
        <v>0</v>
      </c>
      <c r="AY417" s="154">
        <f t="shared" si="72"/>
        <v>0</v>
      </c>
      <c r="AZ417" s="154">
        <f t="shared" si="73"/>
        <v>0</v>
      </c>
    </row>
    <row r="418" spans="1:52" ht="94.5">
      <c r="A418" s="133" t="s">
        <v>175</v>
      </c>
      <c r="B418" s="173" t="s">
        <v>1329</v>
      </c>
      <c r="C418" s="146" t="s">
        <v>1330</v>
      </c>
      <c r="D418" s="155">
        <v>0</v>
      </c>
      <c r="E418" s="154">
        <v>0</v>
      </c>
      <c r="F418" s="154">
        <v>0</v>
      </c>
      <c r="G418" s="154">
        <v>0</v>
      </c>
      <c r="H418" s="154">
        <v>0</v>
      </c>
      <c r="I418" s="154">
        <v>0</v>
      </c>
      <c r="J418" s="154">
        <v>0</v>
      </c>
      <c r="K418" s="154">
        <v>0</v>
      </c>
      <c r="L418" s="154">
        <v>0</v>
      </c>
      <c r="M418" s="154">
        <v>0</v>
      </c>
      <c r="N418" s="154">
        <v>0</v>
      </c>
      <c r="O418" s="154">
        <v>0</v>
      </c>
      <c r="P418" s="154">
        <v>0</v>
      </c>
      <c r="Q418" s="154">
        <v>0</v>
      </c>
      <c r="R418" s="154">
        <v>0</v>
      </c>
      <c r="S418" s="154">
        <v>0</v>
      </c>
      <c r="T418" s="154">
        <v>0</v>
      </c>
      <c r="U418" s="154">
        <v>0</v>
      </c>
      <c r="V418" s="154">
        <v>0</v>
      </c>
      <c r="W418" s="154">
        <v>0</v>
      </c>
      <c r="X418" s="154">
        <v>0</v>
      </c>
      <c r="Y418" s="155">
        <v>0</v>
      </c>
      <c r="Z418" s="154">
        <v>0</v>
      </c>
      <c r="AA418" s="154">
        <v>0</v>
      </c>
      <c r="AB418" s="155">
        <v>0</v>
      </c>
      <c r="AC418" s="154">
        <v>0</v>
      </c>
      <c r="AD418" s="154">
        <v>0</v>
      </c>
      <c r="AE418" s="154">
        <v>0</v>
      </c>
      <c r="AF418" s="154">
        <v>0</v>
      </c>
      <c r="AG418" s="154">
        <v>0</v>
      </c>
      <c r="AH418" s="154">
        <v>0</v>
      </c>
      <c r="AI418" s="154">
        <v>0</v>
      </c>
      <c r="AJ418" s="154">
        <v>0</v>
      </c>
      <c r="AK418" s="154">
        <v>0</v>
      </c>
      <c r="AL418" s="154">
        <v>0</v>
      </c>
      <c r="AM418" s="154">
        <v>0</v>
      </c>
      <c r="AN418" s="154">
        <v>0</v>
      </c>
      <c r="AO418" s="154">
        <v>0</v>
      </c>
      <c r="AP418" s="154">
        <v>0</v>
      </c>
      <c r="AQ418" s="154">
        <v>0</v>
      </c>
      <c r="AR418" s="154">
        <v>0</v>
      </c>
      <c r="AS418" s="154">
        <v>0</v>
      </c>
      <c r="AT418" s="154">
        <f t="shared" si="67"/>
        <v>0</v>
      </c>
      <c r="AU418" s="154">
        <f t="shared" si="68"/>
        <v>0</v>
      </c>
      <c r="AV418" s="154">
        <f t="shared" si="69"/>
        <v>0</v>
      </c>
      <c r="AW418" s="155">
        <f t="shared" si="70"/>
        <v>0</v>
      </c>
      <c r="AX418" s="154">
        <f t="shared" si="71"/>
        <v>0</v>
      </c>
      <c r="AY418" s="154">
        <f t="shared" si="72"/>
        <v>0</v>
      </c>
      <c r="AZ418" s="154">
        <f t="shared" si="73"/>
        <v>0</v>
      </c>
    </row>
    <row r="419" spans="1:52" ht="47.25">
      <c r="A419" s="133" t="s">
        <v>175</v>
      </c>
      <c r="B419" s="173" t="s">
        <v>1331</v>
      </c>
      <c r="C419" s="146" t="s">
        <v>1332</v>
      </c>
      <c r="D419" s="155">
        <v>0</v>
      </c>
      <c r="E419" s="154">
        <v>0</v>
      </c>
      <c r="F419" s="154">
        <v>0</v>
      </c>
      <c r="G419" s="154">
        <v>0</v>
      </c>
      <c r="H419" s="154">
        <v>0</v>
      </c>
      <c r="I419" s="154">
        <v>0</v>
      </c>
      <c r="J419" s="154">
        <v>0</v>
      </c>
      <c r="K419" s="154">
        <v>0</v>
      </c>
      <c r="L419" s="154">
        <v>0</v>
      </c>
      <c r="M419" s="154">
        <v>0</v>
      </c>
      <c r="N419" s="154">
        <v>0</v>
      </c>
      <c r="O419" s="154">
        <v>0</v>
      </c>
      <c r="P419" s="154">
        <v>0</v>
      </c>
      <c r="Q419" s="154">
        <v>0</v>
      </c>
      <c r="R419" s="154">
        <v>0</v>
      </c>
      <c r="S419" s="154">
        <v>0</v>
      </c>
      <c r="T419" s="154">
        <v>0</v>
      </c>
      <c r="U419" s="154">
        <v>0</v>
      </c>
      <c r="V419" s="154">
        <v>0</v>
      </c>
      <c r="W419" s="154">
        <v>0</v>
      </c>
      <c r="X419" s="154">
        <v>0</v>
      </c>
      <c r="Y419" s="155">
        <v>0</v>
      </c>
      <c r="Z419" s="154">
        <v>0</v>
      </c>
      <c r="AA419" s="154">
        <v>0</v>
      </c>
      <c r="AB419" s="155">
        <v>0</v>
      </c>
      <c r="AC419" s="154">
        <v>0</v>
      </c>
      <c r="AD419" s="154">
        <v>0</v>
      </c>
      <c r="AE419" s="154">
        <v>0</v>
      </c>
      <c r="AF419" s="154">
        <v>0</v>
      </c>
      <c r="AG419" s="154">
        <v>0</v>
      </c>
      <c r="AH419" s="154">
        <v>0</v>
      </c>
      <c r="AI419" s="154">
        <v>0</v>
      </c>
      <c r="AJ419" s="154">
        <v>0</v>
      </c>
      <c r="AK419" s="154">
        <v>0</v>
      </c>
      <c r="AL419" s="154">
        <v>0</v>
      </c>
      <c r="AM419" s="154">
        <v>0</v>
      </c>
      <c r="AN419" s="154">
        <v>0</v>
      </c>
      <c r="AO419" s="154">
        <v>0</v>
      </c>
      <c r="AP419" s="154">
        <v>0</v>
      </c>
      <c r="AQ419" s="154">
        <v>0</v>
      </c>
      <c r="AR419" s="154">
        <v>0</v>
      </c>
      <c r="AS419" s="154">
        <v>0</v>
      </c>
      <c r="AT419" s="154">
        <f t="shared" si="67"/>
        <v>0</v>
      </c>
      <c r="AU419" s="154">
        <f t="shared" si="68"/>
        <v>0</v>
      </c>
      <c r="AV419" s="154">
        <f t="shared" si="69"/>
        <v>0</v>
      </c>
      <c r="AW419" s="155">
        <f t="shared" si="70"/>
        <v>0</v>
      </c>
      <c r="AX419" s="154">
        <f t="shared" si="71"/>
        <v>0</v>
      </c>
      <c r="AY419" s="154">
        <f t="shared" si="72"/>
        <v>0</v>
      </c>
      <c r="AZ419" s="154">
        <f t="shared" si="73"/>
        <v>0</v>
      </c>
    </row>
    <row r="420" spans="1:52" ht="94.5">
      <c r="A420" s="133" t="s">
        <v>175</v>
      </c>
      <c r="B420" s="173" t="s">
        <v>1333</v>
      </c>
      <c r="C420" s="146" t="s">
        <v>1334</v>
      </c>
      <c r="D420" s="155">
        <v>0</v>
      </c>
      <c r="E420" s="154">
        <v>0</v>
      </c>
      <c r="F420" s="154">
        <v>0</v>
      </c>
      <c r="G420" s="154">
        <v>0</v>
      </c>
      <c r="H420" s="154">
        <v>0</v>
      </c>
      <c r="I420" s="154">
        <v>0</v>
      </c>
      <c r="J420" s="154">
        <v>0</v>
      </c>
      <c r="K420" s="154">
        <v>0</v>
      </c>
      <c r="L420" s="154">
        <v>0</v>
      </c>
      <c r="M420" s="154">
        <v>0</v>
      </c>
      <c r="N420" s="154">
        <v>0</v>
      </c>
      <c r="O420" s="154">
        <v>0</v>
      </c>
      <c r="P420" s="154">
        <v>0</v>
      </c>
      <c r="Q420" s="154">
        <v>0</v>
      </c>
      <c r="R420" s="154">
        <v>0</v>
      </c>
      <c r="S420" s="154">
        <v>0</v>
      </c>
      <c r="T420" s="154">
        <v>0</v>
      </c>
      <c r="U420" s="154">
        <v>0</v>
      </c>
      <c r="V420" s="154">
        <v>0</v>
      </c>
      <c r="W420" s="154">
        <v>0</v>
      </c>
      <c r="X420" s="154">
        <v>0</v>
      </c>
      <c r="Y420" s="155">
        <v>0</v>
      </c>
      <c r="Z420" s="154">
        <v>0</v>
      </c>
      <c r="AA420" s="154">
        <v>0</v>
      </c>
      <c r="AB420" s="155">
        <v>0</v>
      </c>
      <c r="AC420" s="154">
        <v>0</v>
      </c>
      <c r="AD420" s="154">
        <v>0</v>
      </c>
      <c r="AE420" s="154">
        <v>0</v>
      </c>
      <c r="AF420" s="154">
        <v>0</v>
      </c>
      <c r="AG420" s="154">
        <v>0</v>
      </c>
      <c r="AH420" s="154">
        <v>0</v>
      </c>
      <c r="AI420" s="154">
        <v>0</v>
      </c>
      <c r="AJ420" s="154">
        <v>0</v>
      </c>
      <c r="AK420" s="154">
        <v>0</v>
      </c>
      <c r="AL420" s="154">
        <v>0</v>
      </c>
      <c r="AM420" s="154">
        <v>0</v>
      </c>
      <c r="AN420" s="154">
        <v>0</v>
      </c>
      <c r="AO420" s="154">
        <v>0</v>
      </c>
      <c r="AP420" s="154">
        <v>0</v>
      </c>
      <c r="AQ420" s="154">
        <v>0</v>
      </c>
      <c r="AR420" s="154">
        <v>0</v>
      </c>
      <c r="AS420" s="154">
        <v>0</v>
      </c>
      <c r="AT420" s="154">
        <f t="shared" si="67"/>
        <v>0</v>
      </c>
      <c r="AU420" s="154">
        <f t="shared" si="68"/>
        <v>0</v>
      </c>
      <c r="AV420" s="154">
        <f t="shared" si="69"/>
        <v>0</v>
      </c>
      <c r="AW420" s="155">
        <f t="shared" si="70"/>
        <v>0</v>
      </c>
      <c r="AX420" s="154">
        <f t="shared" si="71"/>
        <v>0</v>
      </c>
      <c r="AY420" s="154">
        <f t="shared" si="72"/>
        <v>0</v>
      </c>
      <c r="AZ420" s="154">
        <f t="shared" si="73"/>
        <v>0</v>
      </c>
    </row>
    <row r="421" spans="1:52" ht="47.25">
      <c r="A421" s="63" t="s">
        <v>175</v>
      </c>
      <c r="B421" s="54" t="s">
        <v>1335</v>
      </c>
      <c r="C421" s="34" t="s">
        <v>1336</v>
      </c>
      <c r="D421" s="52">
        <v>0</v>
      </c>
      <c r="E421" s="36">
        <v>0</v>
      </c>
      <c r="F421" s="154">
        <v>0</v>
      </c>
      <c r="G421" s="154">
        <v>0</v>
      </c>
      <c r="H421" s="154">
        <v>0</v>
      </c>
      <c r="I421" s="154">
        <v>0</v>
      </c>
      <c r="J421" s="154">
        <v>0</v>
      </c>
      <c r="K421" s="154">
        <v>0</v>
      </c>
      <c r="L421" s="154">
        <v>0</v>
      </c>
      <c r="M421" s="154">
        <v>0</v>
      </c>
      <c r="N421" s="154">
        <v>0</v>
      </c>
      <c r="O421" s="154">
        <v>0</v>
      </c>
      <c r="P421" s="154">
        <v>0</v>
      </c>
      <c r="Q421" s="154">
        <v>0</v>
      </c>
      <c r="R421" s="154">
        <v>0</v>
      </c>
      <c r="S421" s="154">
        <v>0</v>
      </c>
      <c r="T421" s="154">
        <v>0</v>
      </c>
      <c r="U421" s="154">
        <v>0</v>
      </c>
      <c r="V421" s="154">
        <v>0</v>
      </c>
      <c r="W421" s="154">
        <v>0</v>
      </c>
      <c r="X421" s="154">
        <v>0</v>
      </c>
      <c r="Y421" s="52">
        <v>0</v>
      </c>
      <c r="Z421" s="36">
        <v>0</v>
      </c>
      <c r="AA421" s="154">
        <v>0</v>
      </c>
      <c r="AB421" s="52">
        <v>0</v>
      </c>
      <c r="AC421" s="36">
        <v>0</v>
      </c>
      <c r="AD421" s="154">
        <v>0</v>
      </c>
      <c r="AE421" s="154">
        <v>0</v>
      </c>
      <c r="AF421" s="154">
        <v>0</v>
      </c>
      <c r="AG421" s="154">
        <v>0</v>
      </c>
      <c r="AH421" s="154">
        <v>0</v>
      </c>
      <c r="AI421" s="154">
        <v>0</v>
      </c>
      <c r="AJ421" s="154">
        <v>0</v>
      </c>
      <c r="AK421" s="154">
        <v>0</v>
      </c>
      <c r="AL421" s="154">
        <v>0</v>
      </c>
      <c r="AM421" s="154">
        <v>0</v>
      </c>
      <c r="AN421" s="154">
        <v>0</v>
      </c>
      <c r="AO421" s="154">
        <v>0</v>
      </c>
      <c r="AP421" s="154">
        <v>0</v>
      </c>
      <c r="AQ421" s="154">
        <v>0</v>
      </c>
      <c r="AR421" s="154">
        <v>0</v>
      </c>
      <c r="AS421" s="154">
        <v>0</v>
      </c>
      <c r="AT421" s="154">
        <f t="shared" si="67"/>
        <v>0</v>
      </c>
      <c r="AU421" s="154">
        <f t="shared" si="68"/>
        <v>0</v>
      </c>
      <c r="AV421" s="154">
        <f t="shared" si="69"/>
        <v>0</v>
      </c>
      <c r="AW421" s="52">
        <f t="shared" si="70"/>
        <v>0</v>
      </c>
      <c r="AX421" s="36">
        <f t="shared" si="71"/>
        <v>0</v>
      </c>
      <c r="AY421" s="154">
        <f t="shared" si="72"/>
        <v>0</v>
      </c>
      <c r="AZ421" s="154">
        <f t="shared" si="73"/>
        <v>0</v>
      </c>
    </row>
    <row r="422" spans="1:52" ht="94.5">
      <c r="A422" s="63" t="s">
        <v>175</v>
      </c>
      <c r="B422" s="54" t="s">
        <v>1337</v>
      </c>
      <c r="C422" s="34" t="s">
        <v>1338</v>
      </c>
      <c r="D422" s="66">
        <v>0</v>
      </c>
      <c r="E422" s="66">
        <v>0</v>
      </c>
      <c r="F422" s="154">
        <v>0</v>
      </c>
      <c r="G422" s="154">
        <v>0</v>
      </c>
      <c r="H422" s="154">
        <v>0</v>
      </c>
      <c r="I422" s="154">
        <v>0</v>
      </c>
      <c r="J422" s="154">
        <v>0</v>
      </c>
      <c r="K422" s="154">
        <v>0</v>
      </c>
      <c r="L422" s="154">
        <v>0</v>
      </c>
      <c r="M422" s="154">
        <v>0</v>
      </c>
      <c r="N422" s="154">
        <v>0</v>
      </c>
      <c r="O422" s="154">
        <v>0</v>
      </c>
      <c r="P422" s="154">
        <v>0</v>
      </c>
      <c r="Q422" s="154">
        <v>0</v>
      </c>
      <c r="R422" s="154">
        <v>0</v>
      </c>
      <c r="S422" s="154">
        <v>0</v>
      </c>
      <c r="T422" s="154">
        <v>0</v>
      </c>
      <c r="U422" s="154">
        <v>0</v>
      </c>
      <c r="V422" s="154">
        <v>0</v>
      </c>
      <c r="W422" s="154">
        <v>0</v>
      </c>
      <c r="X422" s="154">
        <v>0</v>
      </c>
      <c r="Y422" s="66">
        <v>0</v>
      </c>
      <c r="Z422" s="66">
        <v>0</v>
      </c>
      <c r="AA422" s="154">
        <v>0</v>
      </c>
      <c r="AB422" s="66">
        <v>0</v>
      </c>
      <c r="AC422" s="66">
        <v>0</v>
      </c>
      <c r="AD422" s="154">
        <v>0</v>
      </c>
      <c r="AE422" s="154">
        <v>0</v>
      </c>
      <c r="AF422" s="154">
        <v>0</v>
      </c>
      <c r="AG422" s="154">
        <v>0</v>
      </c>
      <c r="AH422" s="154">
        <v>0</v>
      </c>
      <c r="AI422" s="154">
        <v>0</v>
      </c>
      <c r="AJ422" s="154">
        <v>0</v>
      </c>
      <c r="AK422" s="154">
        <v>0</v>
      </c>
      <c r="AL422" s="154">
        <v>0</v>
      </c>
      <c r="AM422" s="154">
        <v>0</v>
      </c>
      <c r="AN422" s="154">
        <v>0</v>
      </c>
      <c r="AO422" s="154">
        <v>0</v>
      </c>
      <c r="AP422" s="154">
        <v>0</v>
      </c>
      <c r="AQ422" s="154">
        <v>0</v>
      </c>
      <c r="AR422" s="154">
        <v>0</v>
      </c>
      <c r="AS422" s="154">
        <v>0</v>
      </c>
      <c r="AT422" s="154">
        <f t="shared" si="67"/>
        <v>0</v>
      </c>
      <c r="AU422" s="154">
        <f t="shared" si="68"/>
        <v>0</v>
      </c>
      <c r="AV422" s="154">
        <f t="shared" si="69"/>
        <v>0</v>
      </c>
      <c r="AW422" s="66">
        <f t="shared" si="70"/>
        <v>0</v>
      </c>
      <c r="AX422" s="66">
        <f t="shared" si="71"/>
        <v>0</v>
      </c>
      <c r="AY422" s="154">
        <f t="shared" si="72"/>
        <v>0</v>
      </c>
      <c r="AZ422" s="154">
        <f t="shared" si="73"/>
        <v>0</v>
      </c>
    </row>
    <row r="423" spans="1:52" ht="94.5">
      <c r="A423" s="199" t="s">
        <v>175</v>
      </c>
      <c r="B423" s="200" t="s">
        <v>1339</v>
      </c>
      <c r="C423" s="199" t="s">
        <v>1340</v>
      </c>
      <c r="D423" s="66">
        <v>0</v>
      </c>
      <c r="E423" s="202">
        <v>0</v>
      </c>
      <c r="F423" s="203">
        <v>0</v>
      </c>
      <c r="G423" s="203">
        <v>0</v>
      </c>
      <c r="H423" s="203">
        <v>0</v>
      </c>
      <c r="I423" s="203">
        <v>0</v>
      </c>
      <c r="J423" s="203">
        <v>0</v>
      </c>
      <c r="K423" s="203">
        <v>0</v>
      </c>
      <c r="L423" s="203">
        <v>0</v>
      </c>
      <c r="M423" s="203">
        <v>0</v>
      </c>
      <c r="N423" s="203">
        <v>0</v>
      </c>
      <c r="O423" s="203">
        <v>0</v>
      </c>
      <c r="P423" s="203">
        <v>0</v>
      </c>
      <c r="Q423" s="203">
        <v>0</v>
      </c>
      <c r="R423" s="203">
        <v>0</v>
      </c>
      <c r="S423" s="203">
        <v>0</v>
      </c>
      <c r="T423" s="203">
        <v>0</v>
      </c>
      <c r="U423" s="203">
        <v>0</v>
      </c>
      <c r="V423" s="203">
        <v>0</v>
      </c>
      <c r="W423" s="203">
        <v>0</v>
      </c>
      <c r="X423" s="203">
        <v>0</v>
      </c>
      <c r="Y423" s="66">
        <v>0</v>
      </c>
      <c r="Z423" s="202">
        <v>0</v>
      </c>
      <c r="AA423" s="203">
        <v>0</v>
      </c>
      <c r="AB423" s="66">
        <v>0</v>
      </c>
      <c r="AC423" s="202">
        <v>0</v>
      </c>
      <c r="AD423" s="203">
        <v>0</v>
      </c>
      <c r="AE423" s="203">
        <v>0</v>
      </c>
      <c r="AF423" s="203">
        <v>0</v>
      </c>
      <c r="AG423" s="203">
        <v>0</v>
      </c>
      <c r="AH423" s="203">
        <v>0</v>
      </c>
      <c r="AI423" s="203">
        <v>0</v>
      </c>
      <c r="AJ423" s="203">
        <v>0</v>
      </c>
      <c r="AK423" s="203">
        <v>0</v>
      </c>
      <c r="AL423" s="203">
        <v>0</v>
      </c>
      <c r="AM423" s="203">
        <v>0</v>
      </c>
      <c r="AN423" s="203">
        <v>0</v>
      </c>
      <c r="AO423" s="203">
        <v>0</v>
      </c>
      <c r="AP423" s="203">
        <v>0</v>
      </c>
      <c r="AQ423" s="203">
        <v>0</v>
      </c>
      <c r="AR423" s="203">
        <v>0</v>
      </c>
      <c r="AS423" s="203">
        <v>0</v>
      </c>
      <c r="AT423" s="203">
        <f t="shared" si="67"/>
        <v>0</v>
      </c>
      <c r="AU423" s="203">
        <f t="shared" si="68"/>
        <v>0</v>
      </c>
      <c r="AV423" s="203">
        <f t="shared" si="69"/>
        <v>0</v>
      </c>
      <c r="AW423" s="66">
        <f t="shared" si="70"/>
        <v>0</v>
      </c>
      <c r="AX423" s="202">
        <f t="shared" si="71"/>
        <v>0</v>
      </c>
      <c r="AY423" s="203">
        <f t="shared" si="72"/>
        <v>0</v>
      </c>
      <c r="AZ423" s="203">
        <f t="shared" si="73"/>
        <v>0</v>
      </c>
    </row>
    <row r="424" spans="1:52" ht="141.75">
      <c r="A424" s="199" t="s">
        <v>175</v>
      </c>
      <c r="B424" s="200" t="s">
        <v>1341</v>
      </c>
      <c r="C424" s="199" t="s">
        <v>1342</v>
      </c>
      <c r="D424" s="66">
        <v>0</v>
      </c>
      <c r="E424" s="202">
        <v>0</v>
      </c>
      <c r="F424" s="203">
        <v>0</v>
      </c>
      <c r="G424" s="203">
        <v>0</v>
      </c>
      <c r="H424" s="203">
        <v>0</v>
      </c>
      <c r="I424" s="203">
        <v>0</v>
      </c>
      <c r="J424" s="203">
        <v>0</v>
      </c>
      <c r="K424" s="203">
        <v>0</v>
      </c>
      <c r="L424" s="203">
        <v>0</v>
      </c>
      <c r="M424" s="203">
        <v>0</v>
      </c>
      <c r="N424" s="203">
        <v>0</v>
      </c>
      <c r="O424" s="203">
        <v>0</v>
      </c>
      <c r="P424" s="203">
        <v>0</v>
      </c>
      <c r="Q424" s="203">
        <v>0</v>
      </c>
      <c r="R424" s="203">
        <v>0</v>
      </c>
      <c r="S424" s="203">
        <v>0</v>
      </c>
      <c r="T424" s="203">
        <v>0</v>
      </c>
      <c r="U424" s="203">
        <v>0</v>
      </c>
      <c r="V424" s="203">
        <v>0</v>
      </c>
      <c r="W424" s="203">
        <v>0</v>
      </c>
      <c r="X424" s="203">
        <v>0</v>
      </c>
      <c r="Y424" s="66">
        <v>0</v>
      </c>
      <c r="Z424" s="202">
        <v>0</v>
      </c>
      <c r="AA424" s="203">
        <v>0</v>
      </c>
      <c r="AB424" s="66">
        <v>0</v>
      </c>
      <c r="AC424" s="202">
        <v>0</v>
      </c>
      <c r="AD424" s="203">
        <v>0</v>
      </c>
      <c r="AE424" s="203">
        <v>0</v>
      </c>
      <c r="AF424" s="203">
        <v>0</v>
      </c>
      <c r="AG424" s="203">
        <v>0</v>
      </c>
      <c r="AH424" s="203">
        <v>0</v>
      </c>
      <c r="AI424" s="203">
        <v>0</v>
      </c>
      <c r="AJ424" s="203">
        <v>0</v>
      </c>
      <c r="AK424" s="203">
        <v>0</v>
      </c>
      <c r="AL424" s="203">
        <v>0</v>
      </c>
      <c r="AM424" s="203">
        <v>0</v>
      </c>
      <c r="AN424" s="203">
        <v>0</v>
      </c>
      <c r="AO424" s="203">
        <v>0</v>
      </c>
      <c r="AP424" s="203">
        <v>0</v>
      </c>
      <c r="AQ424" s="203">
        <v>0</v>
      </c>
      <c r="AR424" s="203">
        <v>0</v>
      </c>
      <c r="AS424" s="203">
        <v>0</v>
      </c>
      <c r="AT424" s="203">
        <f t="shared" si="67"/>
        <v>0</v>
      </c>
      <c r="AU424" s="203">
        <f t="shared" si="68"/>
        <v>0</v>
      </c>
      <c r="AV424" s="203">
        <f t="shared" si="69"/>
        <v>0</v>
      </c>
      <c r="AW424" s="66">
        <f t="shared" si="70"/>
        <v>0</v>
      </c>
      <c r="AX424" s="202">
        <f t="shared" si="71"/>
        <v>0</v>
      </c>
      <c r="AY424" s="203">
        <f t="shared" si="72"/>
        <v>0</v>
      </c>
      <c r="AZ424" s="203">
        <f t="shared" si="73"/>
        <v>0</v>
      </c>
    </row>
    <row r="425" spans="1:52" ht="173.25">
      <c r="A425" s="63" t="s">
        <v>175</v>
      </c>
      <c r="B425" s="54" t="s">
        <v>1343</v>
      </c>
      <c r="C425" s="34" t="s">
        <v>1344</v>
      </c>
      <c r="D425" s="66">
        <v>0</v>
      </c>
      <c r="E425" s="66">
        <v>0</v>
      </c>
      <c r="F425" s="154">
        <v>0</v>
      </c>
      <c r="G425" s="154">
        <v>0</v>
      </c>
      <c r="H425" s="154">
        <v>0</v>
      </c>
      <c r="I425" s="154">
        <v>0</v>
      </c>
      <c r="J425" s="154">
        <v>0</v>
      </c>
      <c r="K425" s="154">
        <v>0</v>
      </c>
      <c r="L425" s="154">
        <v>0</v>
      </c>
      <c r="M425" s="154">
        <v>0</v>
      </c>
      <c r="N425" s="154">
        <v>0</v>
      </c>
      <c r="O425" s="154">
        <v>0</v>
      </c>
      <c r="P425" s="154">
        <v>0</v>
      </c>
      <c r="Q425" s="154">
        <v>0</v>
      </c>
      <c r="R425" s="154">
        <v>0</v>
      </c>
      <c r="S425" s="154">
        <v>0</v>
      </c>
      <c r="T425" s="154">
        <v>0</v>
      </c>
      <c r="U425" s="154">
        <v>0</v>
      </c>
      <c r="V425" s="154">
        <v>0</v>
      </c>
      <c r="W425" s="154">
        <v>0</v>
      </c>
      <c r="X425" s="154">
        <v>0</v>
      </c>
      <c r="Y425" s="66">
        <v>0</v>
      </c>
      <c r="Z425" s="66">
        <v>0</v>
      </c>
      <c r="AA425" s="154">
        <v>0</v>
      </c>
      <c r="AB425" s="66">
        <v>0</v>
      </c>
      <c r="AC425" s="66">
        <v>0</v>
      </c>
      <c r="AD425" s="154">
        <v>0</v>
      </c>
      <c r="AE425" s="154">
        <v>0</v>
      </c>
      <c r="AF425" s="154">
        <v>0</v>
      </c>
      <c r="AG425" s="154">
        <v>0</v>
      </c>
      <c r="AH425" s="154">
        <v>0</v>
      </c>
      <c r="AI425" s="154">
        <v>0</v>
      </c>
      <c r="AJ425" s="154">
        <v>0</v>
      </c>
      <c r="AK425" s="154">
        <v>0</v>
      </c>
      <c r="AL425" s="154">
        <v>0</v>
      </c>
      <c r="AM425" s="154">
        <v>0</v>
      </c>
      <c r="AN425" s="154">
        <v>0</v>
      </c>
      <c r="AO425" s="154">
        <v>0</v>
      </c>
      <c r="AP425" s="154">
        <v>0</v>
      </c>
      <c r="AQ425" s="154">
        <v>0</v>
      </c>
      <c r="AR425" s="154">
        <v>0</v>
      </c>
      <c r="AS425" s="154">
        <v>0</v>
      </c>
      <c r="AT425" s="154">
        <f t="shared" si="67"/>
        <v>0</v>
      </c>
      <c r="AU425" s="154">
        <f t="shared" si="68"/>
        <v>0</v>
      </c>
      <c r="AV425" s="154">
        <f t="shared" si="69"/>
        <v>0</v>
      </c>
      <c r="AW425" s="66">
        <f t="shared" si="70"/>
        <v>0</v>
      </c>
      <c r="AX425" s="66">
        <f t="shared" si="71"/>
        <v>0</v>
      </c>
      <c r="AY425" s="154">
        <f t="shared" si="72"/>
        <v>0</v>
      </c>
      <c r="AZ425" s="154">
        <f t="shared" si="73"/>
        <v>0</v>
      </c>
    </row>
    <row r="426" spans="1:52" ht="94.5">
      <c r="A426" s="133" t="s">
        <v>175</v>
      </c>
      <c r="B426" s="134" t="s">
        <v>1345</v>
      </c>
      <c r="C426" s="133" t="s">
        <v>1346</v>
      </c>
      <c r="D426" s="154">
        <v>0</v>
      </c>
      <c r="E426" s="154">
        <v>0</v>
      </c>
      <c r="F426" s="154">
        <v>0</v>
      </c>
      <c r="G426" s="154">
        <v>0</v>
      </c>
      <c r="H426" s="154">
        <v>0</v>
      </c>
      <c r="I426" s="154">
        <v>0</v>
      </c>
      <c r="J426" s="154">
        <v>0</v>
      </c>
      <c r="K426" s="154">
        <v>0</v>
      </c>
      <c r="L426" s="154">
        <v>0</v>
      </c>
      <c r="M426" s="154">
        <v>0</v>
      </c>
      <c r="N426" s="154">
        <v>0</v>
      </c>
      <c r="O426" s="154">
        <v>0</v>
      </c>
      <c r="P426" s="154">
        <v>0</v>
      </c>
      <c r="Q426" s="154">
        <v>0</v>
      </c>
      <c r="R426" s="154">
        <v>0</v>
      </c>
      <c r="S426" s="154">
        <v>0</v>
      </c>
      <c r="T426" s="154">
        <v>0</v>
      </c>
      <c r="U426" s="154">
        <v>0</v>
      </c>
      <c r="V426" s="154">
        <v>0</v>
      </c>
      <c r="W426" s="154">
        <v>0</v>
      </c>
      <c r="X426" s="154">
        <v>0</v>
      </c>
      <c r="Y426" s="154">
        <v>0</v>
      </c>
      <c r="Z426" s="154">
        <v>0</v>
      </c>
      <c r="AA426" s="154">
        <v>0</v>
      </c>
      <c r="AB426" s="154">
        <v>0</v>
      </c>
      <c r="AC426" s="154">
        <v>0</v>
      </c>
      <c r="AD426" s="154">
        <v>0</v>
      </c>
      <c r="AE426" s="154">
        <v>0</v>
      </c>
      <c r="AF426" s="154">
        <v>0</v>
      </c>
      <c r="AG426" s="154">
        <v>0</v>
      </c>
      <c r="AH426" s="154">
        <v>0</v>
      </c>
      <c r="AI426" s="154">
        <v>0</v>
      </c>
      <c r="AJ426" s="154">
        <v>0</v>
      </c>
      <c r="AK426" s="154">
        <v>0</v>
      </c>
      <c r="AL426" s="154">
        <v>0</v>
      </c>
      <c r="AM426" s="154">
        <v>0</v>
      </c>
      <c r="AN426" s="154">
        <v>0</v>
      </c>
      <c r="AO426" s="154">
        <v>0</v>
      </c>
      <c r="AP426" s="154">
        <v>0</v>
      </c>
      <c r="AQ426" s="154">
        <v>0</v>
      </c>
      <c r="AR426" s="154">
        <v>0</v>
      </c>
      <c r="AS426" s="154">
        <v>0</v>
      </c>
      <c r="AT426" s="154">
        <f t="shared" si="67"/>
        <v>0</v>
      </c>
      <c r="AU426" s="154">
        <f t="shared" si="68"/>
        <v>0</v>
      </c>
      <c r="AV426" s="154">
        <f t="shared" si="69"/>
        <v>0</v>
      </c>
      <c r="AW426" s="154">
        <f t="shared" si="70"/>
        <v>0</v>
      </c>
      <c r="AX426" s="154">
        <f t="shared" si="71"/>
        <v>0</v>
      </c>
      <c r="AY426" s="154">
        <f t="shared" si="72"/>
        <v>0</v>
      </c>
      <c r="AZ426" s="154">
        <f t="shared" si="73"/>
        <v>0</v>
      </c>
    </row>
    <row r="427" spans="1:52" ht="47.25">
      <c r="A427" s="133" t="s">
        <v>175</v>
      </c>
      <c r="B427" s="134" t="s">
        <v>1347</v>
      </c>
      <c r="C427" s="133" t="s">
        <v>1348</v>
      </c>
      <c r="D427" s="154">
        <v>0</v>
      </c>
      <c r="E427" s="154">
        <v>0</v>
      </c>
      <c r="F427" s="154">
        <v>0</v>
      </c>
      <c r="G427" s="154">
        <v>0</v>
      </c>
      <c r="H427" s="154">
        <v>0</v>
      </c>
      <c r="I427" s="154">
        <v>0</v>
      </c>
      <c r="J427" s="154">
        <v>0</v>
      </c>
      <c r="K427" s="154">
        <v>0</v>
      </c>
      <c r="L427" s="154">
        <v>0</v>
      </c>
      <c r="M427" s="154">
        <v>0</v>
      </c>
      <c r="N427" s="154">
        <v>0</v>
      </c>
      <c r="O427" s="154">
        <v>0</v>
      </c>
      <c r="P427" s="154">
        <v>0</v>
      </c>
      <c r="Q427" s="154">
        <v>0</v>
      </c>
      <c r="R427" s="154">
        <v>0</v>
      </c>
      <c r="S427" s="154">
        <v>0</v>
      </c>
      <c r="T427" s="154">
        <v>0</v>
      </c>
      <c r="U427" s="154">
        <v>0</v>
      </c>
      <c r="V427" s="154">
        <v>0</v>
      </c>
      <c r="W427" s="154">
        <v>0</v>
      </c>
      <c r="X427" s="154">
        <v>0</v>
      </c>
      <c r="Y427" s="154">
        <v>0</v>
      </c>
      <c r="Z427" s="154">
        <v>0</v>
      </c>
      <c r="AA427" s="154">
        <v>0</v>
      </c>
      <c r="AB427" s="154">
        <v>0</v>
      </c>
      <c r="AC427" s="154">
        <v>0</v>
      </c>
      <c r="AD427" s="154">
        <v>0</v>
      </c>
      <c r="AE427" s="154">
        <v>0</v>
      </c>
      <c r="AF427" s="154">
        <v>0</v>
      </c>
      <c r="AG427" s="154">
        <v>0</v>
      </c>
      <c r="AH427" s="154">
        <v>0</v>
      </c>
      <c r="AI427" s="154">
        <v>0</v>
      </c>
      <c r="AJ427" s="154">
        <v>0</v>
      </c>
      <c r="AK427" s="154">
        <v>0</v>
      </c>
      <c r="AL427" s="154">
        <v>0</v>
      </c>
      <c r="AM427" s="154">
        <v>0</v>
      </c>
      <c r="AN427" s="154">
        <v>0</v>
      </c>
      <c r="AO427" s="154">
        <v>0</v>
      </c>
      <c r="AP427" s="154">
        <v>0</v>
      </c>
      <c r="AQ427" s="154">
        <v>0</v>
      </c>
      <c r="AR427" s="154">
        <v>0</v>
      </c>
      <c r="AS427" s="154">
        <v>0</v>
      </c>
      <c r="AT427" s="154">
        <f t="shared" si="67"/>
        <v>0</v>
      </c>
      <c r="AU427" s="154">
        <f t="shared" si="68"/>
        <v>0</v>
      </c>
      <c r="AV427" s="154">
        <f t="shared" si="69"/>
        <v>0</v>
      </c>
      <c r="AW427" s="154">
        <f t="shared" si="70"/>
        <v>0</v>
      </c>
      <c r="AX427" s="154">
        <f t="shared" si="71"/>
        <v>0</v>
      </c>
      <c r="AY427" s="154">
        <f t="shared" si="72"/>
        <v>0</v>
      </c>
      <c r="AZ427" s="154">
        <f t="shared" si="73"/>
        <v>0</v>
      </c>
    </row>
    <row r="428" spans="1:52" ht="47.25">
      <c r="A428" s="63" t="s">
        <v>175</v>
      </c>
      <c r="B428" s="54" t="s">
        <v>1349</v>
      </c>
      <c r="C428" s="63" t="s">
        <v>1350</v>
      </c>
      <c r="D428" s="52">
        <v>0</v>
      </c>
      <c r="E428" s="36">
        <v>0</v>
      </c>
      <c r="F428" s="154">
        <v>0</v>
      </c>
      <c r="G428" s="154">
        <v>0</v>
      </c>
      <c r="H428" s="154">
        <v>0</v>
      </c>
      <c r="I428" s="154">
        <v>0</v>
      </c>
      <c r="J428" s="154">
        <v>0</v>
      </c>
      <c r="K428" s="154">
        <v>0</v>
      </c>
      <c r="L428" s="154">
        <v>0</v>
      </c>
      <c r="M428" s="154">
        <v>0</v>
      </c>
      <c r="N428" s="154">
        <v>0</v>
      </c>
      <c r="O428" s="154">
        <v>0</v>
      </c>
      <c r="P428" s="154">
        <v>0</v>
      </c>
      <c r="Q428" s="154">
        <v>0</v>
      </c>
      <c r="R428" s="154">
        <v>0</v>
      </c>
      <c r="S428" s="154">
        <v>0</v>
      </c>
      <c r="T428" s="154">
        <v>0</v>
      </c>
      <c r="U428" s="154">
        <v>0</v>
      </c>
      <c r="V428" s="154">
        <v>0</v>
      </c>
      <c r="W428" s="154">
        <v>0</v>
      </c>
      <c r="X428" s="154">
        <v>0</v>
      </c>
      <c r="Y428" s="52">
        <v>0</v>
      </c>
      <c r="Z428" s="36">
        <v>0</v>
      </c>
      <c r="AA428" s="154">
        <v>0</v>
      </c>
      <c r="AB428" s="52">
        <v>0</v>
      </c>
      <c r="AC428" s="36">
        <v>0</v>
      </c>
      <c r="AD428" s="154">
        <v>0</v>
      </c>
      <c r="AE428" s="154">
        <v>0</v>
      </c>
      <c r="AF428" s="154">
        <v>0</v>
      </c>
      <c r="AG428" s="154">
        <v>0</v>
      </c>
      <c r="AH428" s="154">
        <v>0</v>
      </c>
      <c r="AI428" s="154">
        <v>0</v>
      </c>
      <c r="AJ428" s="154">
        <v>0</v>
      </c>
      <c r="AK428" s="154">
        <v>0</v>
      </c>
      <c r="AL428" s="154">
        <v>0</v>
      </c>
      <c r="AM428" s="154">
        <v>0</v>
      </c>
      <c r="AN428" s="154">
        <v>0</v>
      </c>
      <c r="AO428" s="154">
        <v>0</v>
      </c>
      <c r="AP428" s="154">
        <v>0</v>
      </c>
      <c r="AQ428" s="154">
        <v>0</v>
      </c>
      <c r="AR428" s="154">
        <v>0</v>
      </c>
      <c r="AS428" s="154">
        <v>0</v>
      </c>
      <c r="AT428" s="154">
        <f t="shared" si="67"/>
        <v>0</v>
      </c>
      <c r="AU428" s="154">
        <f t="shared" si="68"/>
        <v>0</v>
      </c>
      <c r="AV428" s="154">
        <f t="shared" si="69"/>
        <v>0</v>
      </c>
      <c r="AW428" s="52">
        <f t="shared" si="70"/>
        <v>0</v>
      </c>
      <c r="AX428" s="36">
        <f t="shared" si="71"/>
        <v>0</v>
      </c>
      <c r="AY428" s="154">
        <f t="shared" si="72"/>
        <v>0</v>
      </c>
      <c r="AZ428" s="154">
        <f t="shared" si="73"/>
        <v>0</v>
      </c>
    </row>
    <row r="429" spans="1:52" ht="47.25">
      <c r="A429" s="63" t="s">
        <v>175</v>
      </c>
      <c r="B429" s="54" t="s">
        <v>1351</v>
      </c>
      <c r="C429" s="63" t="s">
        <v>1352</v>
      </c>
      <c r="D429" s="67">
        <v>0</v>
      </c>
      <c r="E429" s="66">
        <v>0</v>
      </c>
      <c r="F429" s="154">
        <v>0</v>
      </c>
      <c r="G429" s="154">
        <v>0</v>
      </c>
      <c r="H429" s="154">
        <v>0</v>
      </c>
      <c r="I429" s="154">
        <v>0</v>
      </c>
      <c r="J429" s="154">
        <v>0</v>
      </c>
      <c r="K429" s="154">
        <v>0</v>
      </c>
      <c r="L429" s="154">
        <v>0</v>
      </c>
      <c r="M429" s="154">
        <v>0</v>
      </c>
      <c r="N429" s="154">
        <v>0</v>
      </c>
      <c r="O429" s="154">
        <v>0</v>
      </c>
      <c r="P429" s="154">
        <v>0</v>
      </c>
      <c r="Q429" s="154">
        <v>0</v>
      </c>
      <c r="R429" s="154">
        <v>0</v>
      </c>
      <c r="S429" s="154">
        <v>0</v>
      </c>
      <c r="T429" s="154">
        <v>0</v>
      </c>
      <c r="U429" s="154">
        <v>0</v>
      </c>
      <c r="V429" s="154">
        <v>0</v>
      </c>
      <c r="W429" s="154">
        <v>0</v>
      </c>
      <c r="X429" s="154">
        <v>0</v>
      </c>
      <c r="Y429" s="67">
        <v>0</v>
      </c>
      <c r="Z429" s="66">
        <v>0</v>
      </c>
      <c r="AA429" s="154">
        <v>0</v>
      </c>
      <c r="AB429" s="67">
        <v>0</v>
      </c>
      <c r="AC429" s="66">
        <v>0</v>
      </c>
      <c r="AD429" s="154">
        <v>0</v>
      </c>
      <c r="AE429" s="154">
        <v>0</v>
      </c>
      <c r="AF429" s="154">
        <v>0</v>
      </c>
      <c r="AG429" s="154">
        <v>0</v>
      </c>
      <c r="AH429" s="154">
        <v>0</v>
      </c>
      <c r="AI429" s="154">
        <v>0</v>
      </c>
      <c r="AJ429" s="154">
        <v>0</v>
      </c>
      <c r="AK429" s="154">
        <v>0</v>
      </c>
      <c r="AL429" s="154">
        <v>0</v>
      </c>
      <c r="AM429" s="154">
        <v>0</v>
      </c>
      <c r="AN429" s="154">
        <v>0</v>
      </c>
      <c r="AO429" s="154">
        <v>0</v>
      </c>
      <c r="AP429" s="154">
        <v>0</v>
      </c>
      <c r="AQ429" s="154">
        <v>0</v>
      </c>
      <c r="AR429" s="154">
        <v>0</v>
      </c>
      <c r="AS429" s="154">
        <v>0</v>
      </c>
      <c r="AT429" s="154">
        <f t="shared" si="67"/>
        <v>0</v>
      </c>
      <c r="AU429" s="154">
        <f t="shared" si="68"/>
        <v>0</v>
      </c>
      <c r="AV429" s="154">
        <f t="shared" si="69"/>
        <v>0</v>
      </c>
      <c r="AW429" s="67">
        <f t="shared" si="70"/>
        <v>0</v>
      </c>
      <c r="AX429" s="66">
        <f t="shared" si="71"/>
        <v>0</v>
      </c>
      <c r="AY429" s="154">
        <f t="shared" si="72"/>
        <v>0</v>
      </c>
      <c r="AZ429" s="154">
        <f t="shared" si="73"/>
        <v>0</v>
      </c>
    </row>
    <row r="430" spans="1:52" ht="47.25">
      <c r="A430" s="63" t="s">
        <v>175</v>
      </c>
      <c r="B430" s="54" t="s">
        <v>1353</v>
      </c>
      <c r="C430" s="63" t="s">
        <v>1354</v>
      </c>
      <c r="D430" s="67">
        <v>0</v>
      </c>
      <c r="E430" s="66">
        <v>0</v>
      </c>
      <c r="F430" s="154">
        <v>0</v>
      </c>
      <c r="G430" s="154">
        <v>0</v>
      </c>
      <c r="H430" s="154">
        <v>0</v>
      </c>
      <c r="I430" s="154">
        <v>0</v>
      </c>
      <c r="J430" s="154">
        <v>0</v>
      </c>
      <c r="K430" s="154">
        <v>0</v>
      </c>
      <c r="L430" s="154">
        <v>0</v>
      </c>
      <c r="M430" s="154">
        <v>0</v>
      </c>
      <c r="N430" s="154">
        <v>0</v>
      </c>
      <c r="O430" s="154">
        <v>0</v>
      </c>
      <c r="P430" s="154">
        <v>0</v>
      </c>
      <c r="Q430" s="154">
        <v>0</v>
      </c>
      <c r="R430" s="154">
        <v>0</v>
      </c>
      <c r="S430" s="154">
        <v>0</v>
      </c>
      <c r="T430" s="154">
        <v>0</v>
      </c>
      <c r="U430" s="154">
        <v>0</v>
      </c>
      <c r="V430" s="154">
        <v>0</v>
      </c>
      <c r="W430" s="154">
        <v>0</v>
      </c>
      <c r="X430" s="154">
        <v>0</v>
      </c>
      <c r="Y430" s="67">
        <v>0</v>
      </c>
      <c r="Z430" s="66">
        <v>0</v>
      </c>
      <c r="AA430" s="154">
        <v>0</v>
      </c>
      <c r="AB430" s="67">
        <v>0</v>
      </c>
      <c r="AC430" s="66">
        <v>0</v>
      </c>
      <c r="AD430" s="154">
        <v>0</v>
      </c>
      <c r="AE430" s="154">
        <v>0</v>
      </c>
      <c r="AF430" s="154">
        <v>0</v>
      </c>
      <c r="AG430" s="154">
        <v>0</v>
      </c>
      <c r="AH430" s="154">
        <v>0</v>
      </c>
      <c r="AI430" s="154">
        <v>0</v>
      </c>
      <c r="AJ430" s="154">
        <v>0</v>
      </c>
      <c r="AK430" s="154">
        <v>0</v>
      </c>
      <c r="AL430" s="154">
        <v>0</v>
      </c>
      <c r="AM430" s="154">
        <v>0</v>
      </c>
      <c r="AN430" s="154">
        <v>0</v>
      </c>
      <c r="AO430" s="154">
        <v>0</v>
      </c>
      <c r="AP430" s="154">
        <v>0</v>
      </c>
      <c r="AQ430" s="154">
        <v>0</v>
      </c>
      <c r="AR430" s="154">
        <v>0</v>
      </c>
      <c r="AS430" s="154">
        <v>0</v>
      </c>
      <c r="AT430" s="154">
        <f t="shared" si="67"/>
        <v>0</v>
      </c>
      <c r="AU430" s="154">
        <f t="shared" si="68"/>
        <v>0</v>
      </c>
      <c r="AV430" s="154">
        <f t="shared" si="69"/>
        <v>0</v>
      </c>
      <c r="AW430" s="67">
        <f t="shared" si="70"/>
        <v>0</v>
      </c>
      <c r="AX430" s="66">
        <f t="shared" si="71"/>
        <v>0</v>
      </c>
      <c r="AY430" s="154">
        <f t="shared" si="72"/>
        <v>0</v>
      </c>
      <c r="AZ430" s="154">
        <f t="shared" si="73"/>
        <v>0</v>
      </c>
    </row>
    <row r="431" spans="1:52" ht="47.25">
      <c r="A431" s="63" t="s">
        <v>175</v>
      </c>
      <c r="B431" s="54" t="s">
        <v>1355</v>
      </c>
      <c r="C431" s="63" t="s">
        <v>1356</v>
      </c>
      <c r="D431" s="67">
        <v>0</v>
      </c>
      <c r="E431" s="66">
        <v>0</v>
      </c>
      <c r="F431" s="154">
        <v>0</v>
      </c>
      <c r="G431" s="154">
        <v>0</v>
      </c>
      <c r="H431" s="154">
        <v>0</v>
      </c>
      <c r="I431" s="154">
        <v>0</v>
      </c>
      <c r="J431" s="154">
        <v>0</v>
      </c>
      <c r="K431" s="154">
        <v>0</v>
      </c>
      <c r="L431" s="154">
        <v>0</v>
      </c>
      <c r="M431" s="154">
        <v>0</v>
      </c>
      <c r="N431" s="154">
        <v>0</v>
      </c>
      <c r="O431" s="154">
        <v>0</v>
      </c>
      <c r="P431" s="154">
        <v>0</v>
      </c>
      <c r="Q431" s="154">
        <v>0</v>
      </c>
      <c r="R431" s="154">
        <v>0</v>
      </c>
      <c r="S431" s="154">
        <v>0</v>
      </c>
      <c r="T431" s="154">
        <v>0</v>
      </c>
      <c r="U431" s="154">
        <v>0</v>
      </c>
      <c r="V431" s="154">
        <v>0</v>
      </c>
      <c r="W431" s="154">
        <v>0</v>
      </c>
      <c r="X431" s="154">
        <v>0</v>
      </c>
      <c r="Y431" s="67">
        <v>0</v>
      </c>
      <c r="Z431" s="66">
        <v>0</v>
      </c>
      <c r="AA431" s="154">
        <v>0</v>
      </c>
      <c r="AB431" s="67">
        <v>0</v>
      </c>
      <c r="AC431" s="66">
        <v>0</v>
      </c>
      <c r="AD431" s="154">
        <v>0</v>
      </c>
      <c r="AE431" s="154">
        <v>0</v>
      </c>
      <c r="AF431" s="154">
        <v>0</v>
      </c>
      <c r="AG431" s="154">
        <v>0</v>
      </c>
      <c r="AH431" s="154">
        <v>0</v>
      </c>
      <c r="AI431" s="154">
        <v>0</v>
      </c>
      <c r="AJ431" s="154">
        <v>0</v>
      </c>
      <c r="AK431" s="154">
        <v>0</v>
      </c>
      <c r="AL431" s="154">
        <v>0</v>
      </c>
      <c r="AM431" s="154">
        <v>0</v>
      </c>
      <c r="AN431" s="154">
        <v>0</v>
      </c>
      <c r="AO431" s="154">
        <v>0</v>
      </c>
      <c r="AP431" s="154">
        <v>0</v>
      </c>
      <c r="AQ431" s="154">
        <v>0</v>
      </c>
      <c r="AR431" s="154">
        <v>0</v>
      </c>
      <c r="AS431" s="154">
        <v>0</v>
      </c>
      <c r="AT431" s="154">
        <f t="shared" si="67"/>
        <v>0</v>
      </c>
      <c r="AU431" s="154">
        <f t="shared" si="68"/>
        <v>0</v>
      </c>
      <c r="AV431" s="154">
        <f t="shared" si="69"/>
        <v>0</v>
      </c>
      <c r="AW431" s="67">
        <f t="shared" si="70"/>
        <v>0</v>
      </c>
      <c r="AX431" s="66">
        <f t="shared" si="71"/>
        <v>0</v>
      </c>
      <c r="AY431" s="154">
        <f t="shared" si="72"/>
        <v>0</v>
      </c>
      <c r="AZ431" s="154">
        <f t="shared" si="73"/>
        <v>0</v>
      </c>
    </row>
    <row r="432" spans="1:52" ht="63">
      <c r="A432" s="63" t="s">
        <v>175</v>
      </c>
      <c r="B432" s="54" t="s">
        <v>1357</v>
      </c>
      <c r="C432" s="63" t="s">
        <v>1358</v>
      </c>
      <c r="D432" s="67">
        <v>0</v>
      </c>
      <c r="E432" s="66">
        <v>0</v>
      </c>
      <c r="F432" s="154">
        <v>0</v>
      </c>
      <c r="G432" s="154">
        <v>0</v>
      </c>
      <c r="H432" s="154">
        <v>0</v>
      </c>
      <c r="I432" s="154">
        <v>0</v>
      </c>
      <c r="J432" s="154">
        <v>0</v>
      </c>
      <c r="K432" s="154">
        <v>0</v>
      </c>
      <c r="L432" s="154">
        <v>0</v>
      </c>
      <c r="M432" s="154">
        <v>0</v>
      </c>
      <c r="N432" s="154">
        <v>0</v>
      </c>
      <c r="O432" s="154">
        <v>0</v>
      </c>
      <c r="P432" s="154">
        <v>0</v>
      </c>
      <c r="Q432" s="154">
        <v>0</v>
      </c>
      <c r="R432" s="154">
        <v>0</v>
      </c>
      <c r="S432" s="154">
        <v>0</v>
      </c>
      <c r="T432" s="154">
        <v>0</v>
      </c>
      <c r="U432" s="154">
        <v>0</v>
      </c>
      <c r="V432" s="154">
        <v>0</v>
      </c>
      <c r="W432" s="154">
        <v>0</v>
      </c>
      <c r="X432" s="154">
        <v>0</v>
      </c>
      <c r="Y432" s="67">
        <v>0</v>
      </c>
      <c r="Z432" s="66">
        <v>0</v>
      </c>
      <c r="AA432" s="154">
        <v>0</v>
      </c>
      <c r="AB432" s="67">
        <v>0</v>
      </c>
      <c r="AC432" s="66">
        <v>0</v>
      </c>
      <c r="AD432" s="154">
        <v>0</v>
      </c>
      <c r="AE432" s="154">
        <v>0</v>
      </c>
      <c r="AF432" s="154">
        <v>0</v>
      </c>
      <c r="AG432" s="154">
        <v>0</v>
      </c>
      <c r="AH432" s="154">
        <v>0</v>
      </c>
      <c r="AI432" s="154">
        <v>0</v>
      </c>
      <c r="AJ432" s="154">
        <v>0</v>
      </c>
      <c r="AK432" s="154">
        <v>0</v>
      </c>
      <c r="AL432" s="154">
        <v>0</v>
      </c>
      <c r="AM432" s="154">
        <v>0</v>
      </c>
      <c r="AN432" s="154">
        <v>0</v>
      </c>
      <c r="AO432" s="154">
        <v>0</v>
      </c>
      <c r="AP432" s="154">
        <v>0</v>
      </c>
      <c r="AQ432" s="154">
        <v>0</v>
      </c>
      <c r="AR432" s="154">
        <v>0</v>
      </c>
      <c r="AS432" s="154">
        <v>0</v>
      </c>
      <c r="AT432" s="154">
        <f t="shared" si="67"/>
        <v>0</v>
      </c>
      <c r="AU432" s="154">
        <f t="shared" si="68"/>
        <v>0</v>
      </c>
      <c r="AV432" s="154">
        <f t="shared" si="69"/>
        <v>0</v>
      </c>
      <c r="AW432" s="67">
        <f t="shared" si="70"/>
        <v>0</v>
      </c>
      <c r="AX432" s="66">
        <f t="shared" si="71"/>
        <v>0</v>
      </c>
      <c r="AY432" s="154">
        <f t="shared" si="72"/>
        <v>0</v>
      </c>
      <c r="AZ432" s="154">
        <f t="shared" si="73"/>
        <v>0</v>
      </c>
    </row>
    <row r="433" spans="1:52" ht="47.25">
      <c r="A433" s="63" t="s">
        <v>175</v>
      </c>
      <c r="B433" s="54" t="s">
        <v>1359</v>
      </c>
      <c r="C433" s="63" t="s">
        <v>1360</v>
      </c>
      <c r="D433" s="67">
        <v>0</v>
      </c>
      <c r="E433" s="66">
        <v>0</v>
      </c>
      <c r="F433" s="154">
        <v>0</v>
      </c>
      <c r="G433" s="154">
        <v>0</v>
      </c>
      <c r="H433" s="154">
        <v>0</v>
      </c>
      <c r="I433" s="154">
        <v>0</v>
      </c>
      <c r="J433" s="154">
        <v>0</v>
      </c>
      <c r="K433" s="154">
        <v>0</v>
      </c>
      <c r="L433" s="154">
        <v>0</v>
      </c>
      <c r="M433" s="154">
        <v>0</v>
      </c>
      <c r="N433" s="154">
        <v>0</v>
      </c>
      <c r="O433" s="154">
        <v>0</v>
      </c>
      <c r="P433" s="154">
        <v>0</v>
      </c>
      <c r="Q433" s="154">
        <v>0</v>
      </c>
      <c r="R433" s="154">
        <v>0</v>
      </c>
      <c r="S433" s="154">
        <v>0</v>
      </c>
      <c r="T433" s="154">
        <v>0</v>
      </c>
      <c r="U433" s="154">
        <v>0</v>
      </c>
      <c r="V433" s="154">
        <v>0</v>
      </c>
      <c r="W433" s="154">
        <v>0</v>
      </c>
      <c r="X433" s="154">
        <v>0</v>
      </c>
      <c r="Y433" s="67">
        <v>0</v>
      </c>
      <c r="Z433" s="66">
        <v>0</v>
      </c>
      <c r="AA433" s="154">
        <v>0</v>
      </c>
      <c r="AB433" s="67">
        <v>0</v>
      </c>
      <c r="AC433" s="66">
        <v>0</v>
      </c>
      <c r="AD433" s="154">
        <v>0</v>
      </c>
      <c r="AE433" s="154">
        <v>0</v>
      </c>
      <c r="AF433" s="154">
        <v>0</v>
      </c>
      <c r="AG433" s="154">
        <v>0</v>
      </c>
      <c r="AH433" s="154">
        <v>0</v>
      </c>
      <c r="AI433" s="154">
        <v>0</v>
      </c>
      <c r="AJ433" s="154">
        <v>0</v>
      </c>
      <c r="AK433" s="154">
        <v>0</v>
      </c>
      <c r="AL433" s="154">
        <v>0</v>
      </c>
      <c r="AM433" s="154">
        <v>0</v>
      </c>
      <c r="AN433" s="154">
        <v>0</v>
      </c>
      <c r="AO433" s="154">
        <v>0</v>
      </c>
      <c r="AP433" s="154">
        <v>0</v>
      </c>
      <c r="AQ433" s="154">
        <v>0</v>
      </c>
      <c r="AR433" s="154">
        <v>0</v>
      </c>
      <c r="AS433" s="154">
        <v>0</v>
      </c>
      <c r="AT433" s="154">
        <f t="shared" si="67"/>
        <v>0</v>
      </c>
      <c r="AU433" s="154">
        <f t="shared" si="68"/>
        <v>0</v>
      </c>
      <c r="AV433" s="154">
        <f t="shared" si="69"/>
        <v>0</v>
      </c>
      <c r="AW433" s="67">
        <f t="shared" si="70"/>
        <v>0</v>
      </c>
      <c r="AX433" s="66">
        <f t="shared" si="71"/>
        <v>0</v>
      </c>
      <c r="AY433" s="154">
        <f t="shared" si="72"/>
        <v>0</v>
      </c>
      <c r="AZ433" s="154">
        <f t="shared" si="73"/>
        <v>0</v>
      </c>
    </row>
    <row r="434" spans="1:52" ht="47.25">
      <c r="A434" s="63" t="s">
        <v>175</v>
      </c>
      <c r="B434" s="54" t="s">
        <v>1361</v>
      </c>
      <c r="C434" s="63" t="s">
        <v>1362</v>
      </c>
      <c r="D434" s="67">
        <v>0</v>
      </c>
      <c r="E434" s="66">
        <v>0</v>
      </c>
      <c r="F434" s="154">
        <v>0</v>
      </c>
      <c r="G434" s="154">
        <v>0</v>
      </c>
      <c r="H434" s="154">
        <v>0</v>
      </c>
      <c r="I434" s="154">
        <v>0</v>
      </c>
      <c r="J434" s="154">
        <v>0</v>
      </c>
      <c r="K434" s="154">
        <v>0</v>
      </c>
      <c r="L434" s="154">
        <v>0</v>
      </c>
      <c r="M434" s="154">
        <v>0</v>
      </c>
      <c r="N434" s="154">
        <v>0</v>
      </c>
      <c r="O434" s="154">
        <v>0</v>
      </c>
      <c r="P434" s="154">
        <v>0</v>
      </c>
      <c r="Q434" s="154">
        <v>0</v>
      </c>
      <c r="R434" s="154">
        <v>0</v>
      </c>
      <c r="S434" s="154">
        <v>0</v>
      </c>
      <c r="T434" s="154">
        <v>0</v>
      </c>
      <c r="U434" s="154">
        <v>0</v>
      </c>
      <c r="V434" s="154">
        <v>0</v>
      </c>
      <c r="W434" s="154">
        <v>0</v>
      </c>
      <c r="X434" s="154">
        <v>0</v>
      </c>
      <c r="Y434" s="67">
        <v>0</v>
      </c>
      <c r="Z434" s="66">
        <v>0</v>
      </c>
      <c r="AA434" s="154">
        <v>0</v>
      </c>
      <c r="AB434" s="67">
        <v>0</v>
      </c>
      <c r="AC434" s="66">
        <v>0</v>
      </c>
      <c r="AD434" s="154">
        <v>0</v>
      </c>
      <c r="AE434" s="154">
        <v>0</v>
      </c>
      <c r="AF434" s="154">
        <v>0</v>
      </c>
      <c r="AG434" s="154">
        <v>0</v>
      </c>
      <c r="AH434" s="154">
        <v>0</v>
      </c>
      <c r="AI434" s="154">
        <v>0</v>
      </c>
      <c r="AJ434" s="154">
        <v>0</v>
      </c>
      <c r="AK434" s="154">
        <v>0</v>
      </c>
      <c r="AL434" s="154">
        <v>0</v>
      </c>
      <c r="AM434" s="154">
        <v>0</v>
      </c>
      <c r="AN434" s="154">
        <v>0</v>
      </c>
      <c r="AO434" s="154">
        <v>0</v>
      </c>
      <c r="AP434" s="154">
        <v>0</v>
      </c>
      <c r="AQ434" s="154">
        <v>0</v>
      </c>
      <c r="AR434" s="154">
        <v>0</v>
      </c>
      <c r="AS434" s="154">
        <v>0</v>
      </c>
      <c r="AT434" s="154">
        <f t="shared" si="67"/>
        <v>0</v>
      </c>
      <c r="AU434" s="154">
        <f t="shared" si="68"/>
        <v>0</v>
      </c>
      <c r="AV434" s="154">
        <f t="shared" si="69"/>
        <v>0</v>
      </c>
      <c r="AW434" s="67">
        <f t="shared" si="70"/>
        <v>0</v>
      </c>
      <c r="AX434" s="66">
        <f t="shared" si="71"/>
        <v>0</v>
      </c>
      <c r="AY434" s="154">
        <f t="shared" si="72"/>
        <v>0</v>
      </c>
      <c r="AZ434" s="154">
        <f t="shared" si="73"/>
        <v>0</v>
      </c>
    </row>
    <row r="435" spans="1:52" ht="110.25">
      <c r="A435" s="63" t="s">
        <v>175</v>
      </c>
      <c r="B435" s="54" t="s">
        <v>1363</v>
      </c>
      <c r="C435" s="63" t="s">
        <v>1364</v>
      </c>
      <c r="D435" s="36">
        <v>0</v>
      </c>
      <c r="E435" s="36">
        <v>0</v>
      </c>
      <c r="F435" s="154">
        <v>0</v>
      </c>
      <c r="G435" s="154">
        <v>0</v>
      </c>
      <c r="H435" s="154">
        <v>0</v>
      </c>
      <c r="I435" s="154">
        <v>0</v>
      </c>
      <c r="J435" s="154">
        <v>0</v>
      </c>
      <c r="K435" s="154">
        <v>0</v>
      </c>
      <c r="L435" s="154">
        <v>0</v>
      </c>
      <c r="M435" s="154">
        <v>0</v>
      </c>
      <c r="N435" s="154">
        <v>0</v>
      </c>
      <c r="O435" s="154">
        <v>0</v>
      </c>
      <c r="P435" s="154">
        <v>0</v>
      </c>
      <c r="Q435" s="154">
        <v>0</v>
      </c>
      <c r="R435" s="154">
        <v>0</v>
      </c>
      <c r="S435" s="154">
        <v>0</v>
      </c>
      <c r="T435" s="154">
        <v>0</v>
      </c>
      <c r="U435" s="154">
        <v>0</v>
      </c>
      <c r="V435" s="154">
        <v>0</v>
      </c>
      <c r="W435" s="154">
        <v>0</v>
      </c>
      <c r="X435" s="154">
        <v>0</v>
      </c>
      <c r="Y435" s="36">
        <v>0</v>
      </c>
      <c r="Z435" s="36">
        <v>0</v>
      </c>
      <c r="AA435" s="154">
        <v>0</v>
      </c>
      <c r="AB435" s="36">
        <v>0</v>
      </c>
      <c r="AC435" s="36">
        <v>0</v>
      </c>
      <c r="AD435" s="154">
        <v>0</v>
      </c>
      <c r="AE435" s="154">
        <v>0</v>
      </c>
      <c r="AF435" s="154">
        <v>0</v>
      </c>
      <c r="AG435" s="154">
        <v>0</v>
      </c>
      <c r="AH435" s="154">
        <v>0</v>
      </c>
      <c r="AI435" s="154">
        <v>0</v>
      </c>
      <c r="AJ435" s="154">
        <v>0</v>
      </c>
      <c r="AK435" s="154">
        <v>0</v>
      </c>
      <c r="AL435" s="154">
        <v>0</v>
      </c>
      <c r="AM435" s="154">
        <v>0</v>
      </c>
      <c r="AN435" s="154">
        <v>0</v>
      </c>
      <c r="AO435" s="154">
        <v>0</v>
      </c>
      <c r="AP435" s="154">
        <v>0</v>
      </c>
      <c r="AQ435" s="154">
        <v>0</v>
      </c>
      <c r="AR435" s="154">
        <v>0</v>
      </c>
      <c r="AS435" s="154">
        <v>0</v>
      </c>
      <c r="AT435" s="154">
        <f t="shared" si="67"/>
        <v>0</v>
      </c>
      <c r="AU435" s="154">
        <f t="shared" si="68"/>
        <v>0</v>
      </c>
      <c r="AV435" s="154">
        <f t="shared" si="69"/>
        <v>0</v>
      </c>
      <c r="AW435" s="36">
        <f t="shared" si="70"/>
        <v>0</v>
      </c>
      <c r="AX435" s="36">
        <f t="shared" si="71"/>
        <v>0</v>
      </c>
      <c r="AY435" s="154">
        <f t="shared" si="72"/>
        <v>0</v>
      </c>
      <c r="AZ435" s="154">
        <f t="shared" si="73"/>
        <v>0</v>
      </c>
    </row>
    <row r="436" spans="1:52" ht="47.25">
      <c r="A436" s="63" t="s">
        <v>175</v>
      </c>
      <c r="B436" s="54" t="s">
        <v>1365</v>
      </c>
      <c r="C436" s="63" t="s">
        <v>1366</v>
      </c>
      <c r="D436" s="36">
        <v>0</v>
      </c>
      <c r="E436" s="36">
        <v>0</v>
      </c>
      <c r="F436" s="154">
        <v>0</v>
      </c>
      <c r="G436" s="154">
        <v>0</v>
      </c>
      <c r="H436" s="154">
        <v>0</v>
      </c>
      <c r="I436" s="154">
        <v>0</v>
      </c>
      <c r="J436" s="154">
        <v>0</v>
      </c>
      <c r="K436" s="154">
        <v>0</v>
      </c>
      <c r="L436" s="154">
        <v>0</v>
      </c>
      <c r="M436" s="154">
        <v>0</v>
      </c>
      <c r="N436" s="154">
        <v>0</v>
      </c>
      <c r="O436" s="154">
        <v>0</v>
      </c>
      <c r="P436" s="154">
        <v>0</v>
      </c>
      <c r="Q436" s="154">
        <v>0</v>
      </c>
      <c r="R436" s="154">
        <v>0</v>
      </c>
      <c r="S436" s="154">
        <v>0</v>
      </c>
      <c r="T436" s="154">
        <v>0</v>
      </c>
      <c r="U436" s="154">
        <v>0</v>
      </c>
      <c r="V436" s="154">
        <v>0</v>
      </c>
      <c r="W436" s="154">
        <v>0</v>
      </c>
      <c r="X436" s="154">
        <v>0</v>
      </c>
      <c r="Y436" s="36">
        <v>0</v>
      </c>
      <c r="Z436" s="36">
        <v>0</v>
      </c>
      <c r="AA436" s="154">
        <v>0</v>
      </c>
      <c r="AB436" s="36">
        <v>0</v>
      </c>
      <c r="AC436" s="36">
        <v>0</v>
      </c>
      <c r="AD436" s="154">
        <v>0</v>
      </c>
      <c r="AE436" s="154">
        <v>0</v>
      </c>
      <c r="AF436" s="154">
        <v>0</v>
      </c>
      <c r="AG436" s="154">
        <v>0</v>
      </c>
      <c r="AH436" s="154">
        <v>0</v>
      </c>
      <c r="AI436" s="154">
        <v>0</v>
      </c>
      <c r="AJ436" s="154">
        <v>0</v>
      </c>
      <c r="AK436" s="154">
        <v>0</v>
      </c>
      <c r="AL436" s="154">
        <v>0</v>
      </c>
      <c r="AM436" s="154">
        <v>0</v>
      </c>
      <c r="AN436" s="154">
        <v>0</v>
      </c>
      <c r="AO436" s="154">
        <v>0</v>
      </c>
      <c r="AP436" s="154">
        <v>0</v>
      </c>
      <c r="AQ436" s="154">
        <v>0</v>
      </c>
      <c r="AR436" s="154">
        <v>0</v>
      </c>
      <c r="AS436" s="154">
        <v>0</v>
      </c>
      <c r="AT436" s="154">
        <f t="shared" si="67"/>
        <v>0</v>
      </c>
      <c r="AU436" s="154">
        <f t="shared" si="68"/>
        <v>0</v>
      </c>
      <c r="AV436" s="154">
        <f t="shared" si="69"/>
        <v>0</v>
      </c>
      <c r="AW436" s="36">
        <f t="shared" si="70"/>
        <v>0</v>
      </c>
      <c r="AX436" s="36">
        <f t="shared" si="71"/>
        <v>0</v>
      </c>
      <c r="AY436" s="154">
        <f t="shared" si="72"/>
        <v>0</v>
      </c>
      <c r="AZ436" s="154">
        <f t="shared" si="73"/>
        <v>0</v>
      </c>
    </row>
    <row r="437" spans="1:52" ht="63">
      <c r="A437" s="63" t="s">
        <v>175</v>
      </c>
      <c r="B437" s="54" t="s">
        <v>1367</v>
      </c>
      <c r="C437" s="63" t="s">
        <v>1368</v>
      </c>
      <c r="D437" s="36">
        <v>0</v>
      </c>
      <c r="E437" s="36">
        <v>0</v>
      </c>
      <c r="F437" s="154">
        <v>0</v>
      </c>
      <c r="G437" s="154">
        <v>0</v>
      </c>
      <c r="H437" s="154">
        <v>0</v>
      </c>
      <c r="I437" s="154">
        <v>0</v>
      </c>
      <c r="J437" s="154">
        <v>0</v>
      </c>
      <c r="K437" s="154">
        <v>0</v>
      </c>
      <c r="L437" s="154">
        <v>0</v>
      </c>
      <c r="M437" s="154">
        <v>0</v>
      </c>
      <c r="N437" s="154">
        <v>0</v>
      </c>
      <c r="O437" s="154">
        <v>0</v>
      </c>
      <c r="P437" s="154">
        <v>0</v>
      </c>
      <c r="Q437" s="154">
        <v>0</v>
      </c>
      <c r="R437" s="154">
        <v>0</v>
      </c>
      <c r="S437" s="154">
        <v>0</v>
      </c>
      <c r="T437" s="154">
        <v>0</v>
      </c>
      <c r="U437" s="154">
        <v>0</v>
      </c>
      <c r="V437" s="154">
        <v>0</v>
      </c>
      <c r="W437" s="154">
        <v>0</v>
      </c>
      <c r="X437" s="154">
        <v>0</v>
      </c>
      <c r="Y437" s="36">
        <v>0</v>
      </c>
      <c r="Z437" s="36">
        <v>0</v>
      </c>
      <c r="AA437" s="154">
        <v>0</v>
      </c>
      <c r="AB437" s="36">
        <v>0</v>
      </c>
      <c r="AC437" s="36">
        <v>0</v>
      </c>
      <c r="AD437" s="154">
        <v>0</v>
      </c>
      <c r="AE437" s="154">
        <v>0</v>
      </c>
      <c r="AF437" s="154">
        <v>0</v>
      </c>
      <c r="AG437" s="154">
        <v>0</v>
      </c>
      <c r="AH437" s="154">
        <v>0</v>
      </c>
      <c r="AI437" s="154">
        <v>0</v>
      </c>
      <c r="AJ437" s="154">
        <v>0</v>
      </c>
      <c r="AK437" s="154">
        <v>0</v>
      </c>
      <c r="AL437" s="154">
        <v>0</v>
      </c>
      <c r="AM437" s="154">
        <v>0</v>
      </c>
      <c r="AN437" s="154">
        <v>0</v>
      </c>
      <c r="AO437" s="154">
        <v>0</v>
      </c>
      <c r="AP437" s="154">
        <v>0</v>
      </c>
      <c r="AQ437" s="154">
        <v>0</v>
      </c>
      <c r="AR437" s="154">
        <v>0</v>
      </c>
      <c r="AS437" s="154">
        <v>0</v>
      </c>
      <c r="AT437" s="154">
        <f t="shared" si="67"/>
        <v>0</v>
      </c>
      <c r="AU437" s="154">
        <f t="shared" si="68"/>
        <v>0</v>
      </c>
      <c r="AV437" s="154">
        <f t="shared" si="69"/>
        <v>0</v>
      </c>
      <c r="AW437" s="36">
        <f t="shared" si="70"/>
        <v>0</v>
      </c>
      <c r="AX437" s="36">
        <f t="shared" si="71"/>
        <v>0</v>
      </c>
      <c r="AY437" s="154">
        <f t="shared" si="72"/>
        <v>0</v>
      </c>
      <c r="AZ437" s="154">
        <f t="shared" si="73"/>
        <v>0</v>
      </c>
    </row>
    <row r="438" spans="1:52" ht="47.25">
      <c r="A438" s="63" t="s">
        <v>175</v>
      </c>
      <c r="B438" s="54" t="s">
        <v>1369</v>
      </c>
      <c r="C438" s="63" t="s">
        <v>1370</v>
      </c>
      <c r="D438" s="36">
        <v>0</v>
      </c>
      <c r="E438" s="36">
        <v>0</v>
      </c>
      <c r="F438" s="154">
        <v>0</v>
      </c>
      <c r="G438" s="154">
        <v>0</v>
      </c>
      <c r="H438" s="154">
        <v>0</v>
      </c>
      <c r="I438" s="154">
        <v>0</v>
      </c>
      <c r="J438" s="154">
        <v>0</v>
      </c>
      <c r="K438" s="154">
        <v>0</v>
      </c>
      <c r="L438" s="154">
        <v>0</v>
      </c>
      <c r="M438" s="154">
        <v>0</v>
      </c>
      <c r="N438" s="154">
        <v>0</v>
      </c>
      <c r="O438" s="154">
        <v>0</v>
      </c>
      <c r="P438" s="154">
        <v>0</v>
      </c>
      <c r="Q438" s="154">
        <v>0</v>
      </c>
      <c r="R438" s="154">
        <v>0</v>
      </c>
      <c r="S438" s="154">
        <v>0</v>
      </c>
      <c r="T438" s="154">
        <v>0</v>
      </c>
      <c r="U438" s="154">
        <v>0</v>
      </c>
      <c r="V438" s="154">
        <v>0</v>
      </c>
      <c r="W438" s="154">
        <v>0</v>
      </c>
      <c r="X438" s="154">
        <v>0</v>
      </c>
      <c r="Y438" s="36">
        <v>0</v>
      </c>
      <c r="Z438" s="36">
        <v>0</v>
      </c>
      <c r="AA438" s="154">
        <v>0</v>
      </c>
      <c r="AB438" s="36">
        <v>0</v>
      </c>
      <c r="AC438" s="36">
        <v>0</v>
      </c>
      <c r="AD438" s="154">
        <v>0</v>
      </c>
      <c r="AE438" s="154">
        <v>0</v>
      </c>
      <c r="AF438" s="154">
        <v>0</v>
      </c>
      <c r="AG438" s="154">
        <v>0</v>
      </c>
      <c r="AH438" s="154">
        <v>0</v>
      </c>
      <c r="AI438" s="154">
        <v>0</v>
      </c>
      <c r="AJ438" s="154">
        <v>0</v>
      </c>
      <c r="AK438" s="154">
        <v>0</v>
      </c>
      <c r="AL438" s="154">
        <v>0</v>
      </c>
      <c r="AM438" s="154">
        <v>0</v>
      </c>
      <c r="AN438" s="154">
        <v>0</v>
      </c>
      <c r="AO438" s="154">
        <v>0</v>
      </c>
      <c r="AP438" s="154">
        <v>0</v>
      </c>
      <c r="AQ438" s="154">
        <v>0</v>
      </c>
      <c r="AR438" s="154">
        <v>0</v>
      </c>
      <c r="AS438" s="154">
        <v>0</v>
      </c>
      <c r="AT438" s="154">
        <f t="shared" si="67"/>
        <v>0</v>
      </c>
      <c r="AU438" s="154">
        <f t="shared" si="68"/>
        <v>0</v>
      </c>
      <c r="AV438" s="154">
        <f t="shared" si="69"/>
        <v>0</v>
      </c>
      <c r="AW438" s="36">
        <f t="shared" si="70"/>
        <v>0</v>
      </c>
      <c r="AX438" s="36">
        <f t="shared" si="71"/>
        <v>0</v>
      </c>
      <c r="AY438" s="154">
        <f t="shared" si="72"/>
        <v>0</v>
      </c>
      <c r="AZ438" s="154">
        <f t="shared" si="73"/>
        <v>0</v>
      </c>
    </row>
    <row r="439" spans="1:52" ht="47.25">
      <c r="A439" s="63" t="s">
        <v>175</v>
      </c>
      <c r="B439" s="54" t="s">
        <v>1371</v>
      </c>
      <c r="C439" s="63" t="s">
        <v>1372</v>
      </c>
      <c r="D439" s="36">
        <v>0</v>
      </c>
      <c r="E439" s="36">
        <v>0</v>
      </c>
      <c r="F439" s="154">
        <v>0</v>
      </c>
      <c r="G439" s="154">
        <v>0</v>
      </c>
      <c r="H439" s="154">
        <v>0</v>
      </c>
      <c r="I439" s="154">
        <v>0</v>
      </c>
      <c r="J439" s="154">
        <v>0</v>
      </c>
      <c r="K439" s="154">
        <v>0</v>
      </c>
      <c r="L439" s="154">
        <v>0</v>
      </c>
      <c r="M439" s="154">
        <v>0</v>
      </c>
      <c r="N439" s="154">
        <v>0</v>
      </c>
      <c r="O439" s="154">
        <v>0</v>
      </c>
      <c r="P439" s="154">
        <v>0</v>
      </c>
      <c r="Q439" s="154">
        <v>0</v>
      </c>
      <c r="R439" s="154">
        <v>0</v>
      </c>
      <c r="S439" s="154">
        <v>0</v>
      </c>
      <c r="T439" s="154">
        <v>0</v>
      </c>
      <c r="U439" s="154">
        <v>0</v>
      </c>
      <c r="V439" s="154">
        <v>0</v>
      </c>
      <c r="W439" s="154">
        <v>0</v>
      </c>
      <c r="X439" s="154">
        <v>0</v>
      </c>
      <c r="Y439" s="36">
        <v>0</v>
      </c>
      <c r="Z439" s="36">
        <v>0</v>
      </c>
      <c r="AA439" s="154">
        <v>0</v>
      </c>
      <c r="AB439" s="36">
        <v>0</v>
      </c>
      <c r="AC439" s="36">
        <v>0</v>
      </c>
      <c r="AD439" s="154">
        <v>0</v>
      </c>
      <c r="AE439" s="154">
        <v>0</v>
      </c>
      <c r="AF439" s="154">
        <v>0</v>
      </c>
      <c r="AG439" s="154">
        <v>0</v>
      </c>
      <c r="AH439" s="154">
        <v>0</v>
      </c>
      <c r="AI439" s="154">
        <v>0</v>
      </c>
      <c r="AJ439" s="154">
        <v>0</v>
      </c>
      <c r="AK439" s="154">
        <v>0</v>
      </c>
      <c r="AL439" s="154">
        <v>0</v>
      </c>
      <c r="AM439" s="154">
        <v>0</v>
      </c>
      <c r="AN439" s="154">
        <v>0</v>
      </c>
      <c r="AO439" s="154">
        <v>0</v>
      </c>
      <c r="AP439" s="154">
        <v>0</v>
      </c>
      <c r="AQ439" s="154">
        <v>0</v>
      </c>
      <c r="AR439" s="154">
        <v>0</v>
      </c>
      <c r="AS439" s="154">
        <v>0</v>
      </c>
      <c r="AT439" s="154">
        <f t="shared" si="67"/>
        <v>0</v>
      </c>
      <c r="AU439" s="154">
        <f t="shared" si="68"/>
        <v>0</v>
      </c>
      <c r="AV439" s="154">
        <f t="shared" si="69"/>
        <v>0</v>
      </c>
      <c r="AW439" s="36">
        <f t="shared" si="70"/>
        <v>0</v>
      </c>
      <c r="AX439" s="36">
        <f t="shared" si="71"/>
        <v>0</v>
      </c>
      <c r="AY439" s="154">
        <f t="shared" si="72"/>
        <v>0</v>
      </c>
      <c r="AZ439" s="154">
        <f t="shared" si="73"/>
        <v>0</v>
      </c>
    </row>
    <row r="440" spans="1:52" ht="47.25">
      <c r="A440" s="63" t="s">
        <v>175</v>
      </c>
      <c r="B440" s="54" t="s">
        <v>1373</v>
      </c>
      <c r="C440" s="63" t="s">
        <v>1374</v>
      </c>
      <c r="D440" s="36">
        <v>0</v>
      </c>
      <c r="E440" s="36">
        <v>0</v>
      </c>
      <c r="F440" s="154">
        <v>0</v>
      </c>
      <c r="G440" s="154">
        <v>0</v>
      </c>
      <c r="H440" s="154">
        <v>0</v>
      </c>
      <c r="I440" s="154">
        <v>0</v>
      </c>
      <c r="J440" s="154">
        <v>0</v>
      </c>
      <c r="K440" s="154">
        <v>0</v>
      </c>
      <c r="L440" s="154">
        <v>0</v>
      </c>
      <c r="M440" s="154">
        <v>0</v>
      </c>
      <c r="N440" s="154">
        <v>0</v>
      </c>
      <c r="O440" s="154">
        <v>0</v>
      </c>
      <c r="P440" s="154">
        <v>0</v>
      </c>
      <c r="Q440" s="154">
        <v>0</v>
      </c>
      <c r="R440" s="154">
        <v>0</v>
      </c>
      <c r="S440" s="154">
        <v>0</v>
      </c>
      <c r="T440" s="154">
        <v>0</v>
      </c>
      <c r="U440" s="154">
        <v>0</v>
      </c>
      <c r="V440" s="154">
        <v>0</v>
      </c>
      <c r="W440" s="154">
        <v>0</v>
      </c>
      <c r="X440" s="154">
        <v>0</v>
      </c>
      <c r="Y440" s="36">
        <v>0</v>
      </c>
      <c r="Z440" s="36">
        <v>0</v>
      </c>
      <c r="AA440" s="154">
        <v>0</v>
      </c>
      <c r="AB440" s="36">
        <v>0</v>
      </c>
      <c r="AC440" s="36">
        <v>0</v>
      </c>
      <c r="AD440" s="154">
        <v>0</v>
      </c>
      <c r="AE440" s="154">
        <v>0</v>
      </c>
      <c r="AF440" s="154">
        <v>0</v>
      </c>
      <c r="AG440" s="154">
        <v>0</v>
      </c>
      <c r="AH440" s="154">
        <v>0</v>
      </c>
      <c r="AI440" s="154">
        <v>0</v>
      </c>
      <c r="AJ440" s="154">
        <v>0</v>
      </c>
      <c r="AK440" s="154">
        <v>0</v>
      </c>
      <c r="AL440" s="154">
        <v>0</v>
      </c>
      <c r="AM440" s="154">
        <v>0</v>
      </c>
      <c r="AN440" s="154">
        <v>0</v>
      </c>
      <c r="AO440" s="154">
        <v>0</v>
      </c>
      <c r="AP440" s="154">
        <v>0</v>
      </c>
      <c r="AQ440" s="154">
        <v>0</v>
      </c>
      <c r="AR440" s="154">
        <v>0</v>
      </c>
      <c r="AS440" s="154">
        <v>0</v>
      </c>
      <c r="AT440" s="154">
        <f t="shared" si="67"/>
        <v>0</v>
      </c>
      <c r="AU440" s="154">
        <f t="shared" si="68"/>
        <v>0</v>
      </c>
      <c r="AV440" s="154">
        <f t="shared" si="69"/>
        <v>0</v>
      </c>
      <c r="AW440" s="36">
        <f t="shared" si="70"/>
        <v>0</v>
      </c>
      <c r="AX440" s="36">
        <f t="shared" si="71"/>
        <v>0</v>
      </c>
      <c r="AY440" s="154">
        <f t="shared" si="72"/>
        <v>0</v>
      </c>
      <c r="AZ440" s="154">
        <f t="shared" si="73"/>
        <v>0</v>
      </c>
    </row>
    <row r="441" spans="1:52" ht="47.25">
      <c r="A441" s="133" t="s">
        <v>175</v>
      </c>
      <c r="B441" s="134" t="s">
        <v>1375</v>
      </c>
      <c r="C441" s="133" t="s">
        <v>1376</v>
      </c>
      <c r="D441" s="154">
        <v>0</v>
      </c>
      <c r="E441" s="154">
        <v>0</v>
      </c>
      <c r="F441" s="154">
        <v>0</v>
      </c>
      <c r="G441" s="154">
        <v>0</v>
      </c>
      <c r="H441" s="154">
        <v>0</v>
      </c>
      <c r="I441" s="154">
        <v>0</v>
      </c>
      <c r="J441" s="154">
        <v>0</v>
      </c>
      <c r="K441" s="154">
        <v>0</v>
      </c>
      <c r="L441" s="154">
        <v>0</v>
      </c>
      <c r="M441" s="154">
        <v>0</v>
      </c>
      <c r="N441" s="154">
        <v>0</v>
      </c>
      <c r="O441" s="154">
        <v>0</v>
      </c>
      <c r="P441" s="154">
        <v>0</v>
      </c>
      <c r="Q441" s="154">
        <v>0</v>
      </c>
      <c r="R441" s="154">
        <v>0</v>
      </c>
      <c r="S441" s="154">
        <v>0</v>
      </c>
      <c r="T441" s="154">
        <v>0</v>
      </c>
      <c r="U441" s="154">
        <v>0</v>
      </c>
      <c r="V441" s="154">
        <v>0</v>
      </c>
      <c r="W441" s="154">
        <v>0</v>
      </c>
      <c r="X441" s="154">
        <v>0</v>
      </c>
      <c r="Y441" s="154">
        <v>0</v>
      </c>
      <c r="Z441" s="154">
        <v>0</v>
      </c>
      <c r="AA441" s="154">
        <v>0</v>
      </c>
      <c r="AB441" s="154">
        <v>0</v>
      </c>
      <c r="AC441" s="154">
        <v>0</v>
      </c>
      <c r="AD441" s="154">
        <v>0</v>
      </c>
      <c r="AE441" s="154">
        <v>0</v>
      </c>
      <c r="AF441" s="154">
        <v>0</v>
      </c>
      <c r="AG441" s="154">
        <v>0</v>
      </c>
      <c r="AH441" s="154">
        <v>0</v>
      </c>
      <c r="AI441" s="154">
        <v>0</v>
      </c>
      <c r="AJ441" s="154">
        <v>0</v>
      </c>
      <c r="AK441" s="154">
        <v>0</v>
      </c>
      <c r="AL441" s="154">
        <v>0</v>
      </c>
      <c r="AM441" s="154">
        <v>0</v>
      </c>
      <c r="AN441" s="154">
        <v>0</v>
      </c>
      <c r="AO441" s="154">
        <v>0</v>
      </c>
      <c r="AP441" s="154">
        <v>0</v>
      </c>
      <c r="AQ441" s="154">
        <v>0</v>
      </c>
      <c r="AR441" s="154">
        <v>0</v>
      </c>
      <c r="AS441" s="154">
        <v>0</v>
      </c>
      <c r="AT441" s="154">
        <f t="shared" si="67"/>
        <v>0</v>
      </c>
      <c r="AU441" s="154">
        <f t="shared" si="68"/>
        <v>0</v>
      </c>
      <c r="AV441" s="154">
        <f t="shared" si="69"/>
        <v>0</v>
      </c>
      <c r="AW441" s="154">
        <f t="shared" si="70"/>
        <v>0</v>
      </c>
      <c r="AX441" s="154">
        <f t="shared" si="71"/>
        <v>0</v>
      </c>
      <c r="AY441" s="154">
        <f t="shared" si="72"/>
        <v>0</v>
      </c>
      <c r="AZ441" s="154">
        <f t="shared" si="73"/>
        <v>0</v>
      </c>
    </row>
    <row r="442" spans="1:52" ht="47.25">
      <c r="A442" s="63" t="s">
        <v>175</v>
      </c>
      <c r="B442" s="54" t="s">
        <v>1377</v>
      </c>
      <c r="C442" s="63" t="s">
        <v>1378</v>
      </c>
      <c r="D442" s="36">
        <v>0</v>
      </c>
      <c r="E442" s="36">
        <v>0</v>
      </c>
      <c r="F442" s="154">
        <v>0</v>
      </c>
      <c r="G442" s="154">
        <v>0</v>
      </c>
      <c r="H442" s="154">
        <v>0</v>
      </c>
      <c r="I442" s="154">
        <v>0</v>
      </c>
      <c r="J442" s="154">
        <v>0</v>
      </c>
      <c r="K442" s="154">
        <v>0</v>
      </c>
      <c r="L442" s="154">
        <v>0</v>
      </c>
      <c r="M442" s="154">
        <v>0</v>
      </c>
      <c r="N442" s="154">
        <v>0</v>
      </c>
      <c r="O442" s="154">
        <v>0</v>
      </c>
      <c r="P442" s="154">
        <v>0</v>
      </c>
      <c r="Q442" s="154">
        <v>0</v>
      </c>
      <c r="R442" s="154">
        <v>0</v>
      </c>
      <c r="S442" s="154">
        <v>0</v>
      </c>
      <c r="T442" s="154">
        <v>0</v>
      </c>
      <c r="U442" s="154">
        <v>0</v>
      </c>
      <c r="V442" s="154">
        <v>0</v>
      </c>
      <c r="W442" s="154">
        <v>0</v>
      </c>
      <c r="X442" s="154">
        <v>0</v>
      </c>
      <c r="Y442" s="36">
        <v>0</v>
      </c>
      <c r="Z442" s="36">
        <v>0</v>
      </c>
      <c r="AA442" s="154">
        <v>0</v>
      </c>
      <c r="AB442" s="36">
        <v>0</v>
      </c>
      <c r="AC442" s="36">
        <v>0</v>
      </c>
      <c r="AD442" s="154">
        <v>0</v>
      </c>
      <c r="AE442" s="154">
        <v>0</v>
      </c>
      <c r="AF442" s="154">
        <v>0</v>
      </c>
      <c r="AG442" s="154">
        <v>0</v>
      </c>
      <c r="AH442" s="154">
        <v>0</v>
      </c>
      <c r="AI442" s="154">
        <v>0</v>
      </c>
      <c r="AJ442" s="154">
        <v>0</v>
      </c>
      <c r="AK442" s="154">
        <v>0</v>
      </c>
      <c r="AL442" s="154">
        <v>0</v>
      </c>
      <c r="AM442" s="154">
        <v>0</v>
      </c>
      <c r="AN442" s="154">
        <v>0</v>
      </c>
      <c r="AO442" s="154">
        <v>0</v>
      </c>
      <c r="AP442" s="154">
        <v>0</v>
      </c>
      <c r="AQ442" s="154">
        <v>0</v>
      </c>
      <c r="AR442" s="154">
        <v>0</v>
      </c>
      <c r="AS442" s="154">
        <v>0</v>
      </c>
      <c r="AT442" s="154">
        <f t="shared" si="67"/>
        <v>0</v>
      </c>
      <c r="AU442" s="154">
        <f t="shared" si="68"/>
        <v>0</v>
      </c>
      <c r="AV442" s="154">
        <f t="shared" si="69"/>
        <v>0</v>
      </c>
      <c r="AW442" s="36">
        <f t="shared" si="70"/>
        <v>0</v>
      </c>
      <c r="AX442" s="36">
        <f t="shared" si="71"/>
        <v>0</v>
      </c>
      <c r="AY442" s="154">
        <f t="shared" si="72"/>
        <v>0</v>
      </c>
      <c r="AZ442" s="154">
        <f t="shared" si="73"/>
        <v>0</v>
      </c>
    </row>
    <row r="443" spans="1:52" ht="47.25">
      <c r="A443" s="63" t="s">
        <v>175</v>
      </c>
      <c r="B443" s="54" t="s">
        <v>1379</v>
      </c>
      <c r="C443" s="63" t="s">
        <v>1380</v>
      </c>
      <c r="D443" s="36">
        <v>0</v>
      </c>
      <c r="E443" s="36">
        <v>0</v>
      </c>
      <c r="F443" s="154">
        <v>0</v>
      </c>
      <c r="G443" s="154">
        <v>0</v>
      </c>
      <c r="H443" s="154">
        <v>0</v>
      </c>
      <c r="I443" s="154">
        <v>0</v>
      </c>
      <c r="J443" s="154">
        <v>0</v>
      </c>
      <c r="K443" s="154">
        <v>0</v>
      </c>
      <c r="L443" s="154">
        <v>0</v>
      </c>
      <c r="M443" s="154">
        <v>0</v>
      </c>
      <c r="N443" s="154">
        <v>0</v>
      </c>
      <c r="O443" s="154">
        <v>0</v>
      </c>
      <c r="P443" s="154">
        <v>0</v>
      </c>
      <c r="Q443" s="154">
        <v>0</v>
      </c>
      <c r="R443" s="154">
        <v>0</v>
      </c>
      <c r="S443" s="154">
        <v>0</v>
      </c>
      <c r="T443" s="154">
        <v>0</v>
      </c>
      <c r="U443" s="154">
        <v>0</v>
      </c>
      <c r="V443" s="154">
        <v>0</v>
      </c>
      <c r="W443" s="154">
        <v>0</v>
      </c>
      <c r="X443" s="154">
        <v>0</v>
      </c>
      <c r="Y443" s="36">
        <v>0</v>
      </c>
      <c r="Z443" s="36">
        <v>0</v>
      </c>
      <c r="AA443" s="154">
        <v>0</v>
      </c>
      <c r="AB443" s="36">
        <v>0</v>
      </c>
      <c r="AC443" s="36">
        <v>0</v>
      </c>
      <c r="AD443" s="154">
        <v>0</v>
      </c>
      <c r="AE443" s="154">
        <v>0</v>
      </c>
      <c r="AF443" s="154">
        <v>0</v>
      </c>
      <c r="AG443" s="154">
        <v>0</v>
      </c>
      <c r="AH443" s="154">
        <v>0</v>
      </c>
      <c r="AI443" s="154">
        <v>0</v>
      </c>
      <c r="AJ443" s="154">
        <v>0</v>
      </c>
      <c r="AK443" s="154">
        <v>0</v>
      </c>
      <c r="AL443" s="154">
        <v>0</v>
      </c>
      <c r="AM443" s="154">
        <v>0</v>
      </c>
      <c r="AN443" s="154">
        <v>0</v>
      </c>
      <c r="AO443" s="154">
        <v>0</v>
      </c>
      <c r="AP443" s="154">
        <v>0</v>
      </c>
      <c r="AQ443" s="154">
        <v>0</v>
      </c>
      <c r="AR443" s="154">
        <v>0</v>
      </c>
      <c r="AS443" s="154">
        <v>0</v>
      </c>
      <c r="AT443" s="154">
        <f t="shared" si="67"/>
        <v>0</v>
      </c>
      <c r="AU443" s="154">
        <f t="shared" si="68"/>
        <v>0</v>
      </c>
      <c r="AV443" s="154">
        <f t="shared" si="69"/>
        <v>0</v>
      </c>
      <c r="AW443" s="36">
        <f t="shared" si="70"/>
        <v>0</v>
      </c>
      <c r="AX443" s="36">
        <f t="shared" si="71"/>
        <v>0</v>
      </c>
      <c r="AY443" s="154">
        <f t="shared" si="72"/>
        <v>0</v>
      </c>
      <c r="AZ443" s="154">
        <f t="shared" si="73"/>
        <v>0</v>
      </c>
    </row>
    <row r="444" spans="1:52" ht="63">
      <c r="A444" s="63" t="s">
        <v>175</v>
      </c>
      <c r="B444" s="54" t="s">
        <v>1381</v>
      </c>
      <c r="C444" s="63" t="s">
        <v>1382</v>
      </c>
      <c r="D444" s="36">
        <v>0</v>
      </c>
      <c r="E444" s="36">
        <v>0</v>
      </c>
      <c r="F444" s="154">
        <v>0</v>
      </c>
      <c r="G444" s="154">
        <v>0</v>
      </c>
      <c r="H444" s="154">
        <v>0</v>
      </c>
      <c r="I444" s="154">
        <v>0</v>
      </c>
      <c r="J444" s="154">
        <v>0</v>
      </c>
      <c r="K444" s="154">
        <v>0</v>
      </c>
      <c r="L444" s="154">
        <v>0</v>
      </c>
      <c r="M444" s="154">
        <v>0</v>
      </c>
      <c r="N444" s="154">
        <v>0</v>
      </c>
      <c r="O444" s="154">
        <v>0</v>
      </c>
      <c r="P444" s="154">
        <v>0</v>
      </c>
      <c r="Q444" s="154">
        <v>0</v>
      </c>
      <c r="R444" s="154">
        <v>0</v>
      </c>
      <c r="S444" s="154">
        <v>0</v>
      </c>
      <c r="T444" s="154">
        <v>0</v>
      </c>
      <c r="U444" s="154">
        <v>0</v>
      </c>
      <c r="V444" s="154">
        <v>0</v>
      </c>
      <c r="W444" s="154">
        <v>0</v>
      </c>
      <c r="X444" s="154">
        <v>0</v>
      </c>
      <c r="Y444" s="36">
        <v>0</v>
      </c>
      <c r="Z444" s="36">
        <v>0</v>
      </c>
      <c r="AA444" s="154">
        <v>0</v>
      </c>
      <c r="AB444" s="36">
        <v>0</v>
      </c>
      <c r="AC444" s="36">
        <v>0</v>
      </c>
      <c r="AD444" s="154">
        <v>0</v>
      </c>
      <c r="AE444" s="154">
        <v>0</v>
      </c>
      <c r="AF444" s="154">
        <v>0</v>
      </c>
      <c r="AG444" s="154">
        <v>0</v>
      </c>
      <c r="AH444" s="154">
        <v>0</v>
      </c>
      <c r="AI444" s="154">
        <v>0</v>
      </c>
      <c r="AJ444" s="154">
        <v>0</v>
      </c>
      <c r="AK444" s="154">
        <v>0</v>
      </c>
      <c r="AL444" s="154">
        <v>0</v>
      </c>
      <c r="AM444" s="154">
        <v>0</v>
      </c>
      <c r="AN444" s="154">
        <v>0</v>
      </c>
      <c r="AO444" s="154">
        <v>0</v>
      </c>
      <c r="AP444" s="154">
        <v>0</v>
      </c>
      <c r="AQ444" s="154">
        <v>0</v>
      </c>
      <c r="AR444" s="154">
        <v>0</v>
      </c>
      <c r="AS444" s="154">
        <v>0</v>
      </c>
      <c r="AT444" s="154">
        <f t="shared" si="67"/>
        <v>0</v>
      </c>
      <c r="AU444" s="154">
        <f t="shared" si="68"/>
        <v>0</v>
      </c>
      <c r="AV444" s="154">
        <f t="shared" si="69"/>
        <v>0</v>
      </c>
      <c r="AW444" s="36">
        <f t="shared" si="70"/>
        <v>0</v>
      </c>
      <c r="AX444" s="36">
        <f t="shared" si="71"/>
        <v>0</v>
      </c>
      <c r="AY444" s="154">
        <f t="shared" si="72"/>
        <v>0</v>
      </c>
      <c r="AZ444" s="154">
        <f t="shared" si="73"/>
        <v>0</v>
      </c>
    </row>
    <row r="445" spans="1:52" ht="31.5">
      <c r="A445" s="63" t="s">
        <v>175</v>
      </c>
      <c r="B445" s="54" t="s">
        <v>1383</v>
      </c>
      <c r="C445" s="63" t="s">
        <v>1384</v>
      </c>
      <c r="D445" s="36">
        <v>0</v>
      </c>
      <c r="E445" s="36">
        <v>0</v>
      </c>
      <c r="F445" s="154">
        <v>0</v>
      </c>
      <c r="G445" s="154">
        <v>0</v>
      </c>
      <c r="H445" s="154">
        <v>0</v>
      </c>
      <c r="I445" s="154">
        <v>0</v>
      </c>
      <c r="J445" s="154">
        <v>0</v>
      </c>
      <c r="K445" s="154">
        <v>0</v>
      </c>
      <c r="L445" s="154">
        <v>0</v>
      </c>
      <c r="M445" s="154">
        <v>0</v>
      </c>
      <c r="N445" s="154">
        <v>0</v>
      </c>
      <c r="O445" s="154">
        <v>0</v>
      </c>
      <c r="P445" s="154">
        <v>0</v>
      </c>
      <c r="Q445" s="154">
        <v>0</v>
      </c>
      <c r="R445" s="154">
        <v>0</v>
      </c>
      <c r="S445" s="154">
        <v>0</v>
      </c>
      <c r="T445" s="154">
        <v>0</v>
      </c>
      <c r="U445" s="154">
        <v>0</v>
      </c>
      <c r="V445" s="154">
        <v>0</v>
      </c>
      <c r="W445" s="154">
        <v>0</v>
      </c>
      <c r="X445" s="154">
        <v>0</v>
      </c>
      <c r="Y445" s="36">
        <v>0</v>
      </c>
      <c r="Z445" s="36">
        <v>0</v>
      </c>
      <c r="AA445" s="154">
        <v>0</v>
      </c>
      <c r="AB445" s="36">
        <v>0</v>
      </c>
      <c r="AC445" s="36">
        <v>0</v>
      </c>
      <c r="AD445" s="154">
        <v>0</v>
      </c>
      <c r="AE445" s="154">
        <v>0</v>
      </c>
      <c r="AF445" s="154">
        <v>0</v>
      </c>
      <c r="AG445" s="154">
        <v>0</v>
      </c>
      <c r="AH445" s="154">
        <v>0</v>
      </c>
      <c r="AI445" s="154">
        <v>0</v>
      </c>
      <c r="AJ445" s="154">
        <v>0</v>
      </c>
      <c r="AK445" s="154">
        <v>0</v>
      </c>
      <c r="AL445" s="154">
        <v>0</v>
      </c>
      <c r="AM445" s="154">
        <v>0</v>
      </c>
      <c r="AN445" s="154">
        <v>0</v>
      </c>
      <c r="AO445" s="154">
        <v>0</v>
      </c>
      <c r="AP445" s="154">
        <v>0</v>
      </c>
      <c r="AQ445" s="154">
        <v>0</v>
      </c>
      <c r="AR445" s="154">
        <v>0</v>
      </c>
      <c r="AS445" s="154">
        <v>0</v>
      </c>
      <c r="AT445" s="154">
        <f t="shared" si="67"/>
        <v>0</v>
      </c>
      <c r="AU445" s="154">
        <f t="shared" si="68"/>
        <v>0</v>
      </c>
      <c r="AV445" s="154">
        <f t="shared" si="69"/>
        <v>0</v>
      </c>
      <c r="AW445" s="36">
        <f t="shared" si="70"/>
        <v>0</v>
      </c>
      <c r="AX445" s="36">
        <f t="shared" si="71"/>
        <v>0</v>
      </c>
      <c r="AY445" s="154">
        <f t="shared" si="72"/>
        <v>0</v>
      </c>
      <c r="AZ445" s="154">
        <f t="shared" si="73"/>
        <v>0</v>
      </c>
    </row>
    <row r="446" spans="1:52" ht="47.25">
      <c r="A446" s="63" t="s">
        <v>175</v>
      </c>
      <c r="B446" s="54" t="s">
        <v>1385</v>
      </c>
      <c r="C446" s="63" t="s">
        <v>1386</v>
      </c>
      <c r="D446" s="52">
        <v>0</v>
      </c>
      <c r="E446" s="36">
        <v>0</v>
      </c>
      <c r="F446" s="154">
        <v>0</v>
      </c>
      <c r="G446" s="154">
        <v>0</v>
      </c>
      <c r="H446" s="154">
        <v>0</v>
      </c>
      <c r="I446" s="154">
        <v>0</v>
      </c>
      <c r="J446" s="154">
        <v>0</v>
      </c>
      <c r="K446" s="154">
        <v>0</v>
      </c>
      <c r="L446" s="154">
        <v>0</v>
      </c>
      <c r="M446" s="154">
        <v>0</v>
      </c>
      <c r="N446" s="154">
        <v>0</v>
      </c>
      <c r="O446" s="154">
        <v>0</v>
      </c>
      <c r="P446" s="154">
        <v>0</v>
      </c>
      <c r="Q446" s="154">
        <v>0</v>
      </c>
      <c r="R446" s="154">
        <v>0</v>
      </c>
      <c r="S446" s="154">
        <v>0</v>
      </c>
      <c r="T446" s="154">
        <v>0</v>
      </c>
      <c r="U446" s="154">
        <v>0</v>
      </c>
      <c r="V446" s="154">
        <v>0</v>
      </c>
      <c r="W446" s="154">
        <v>0</v>
      </c>
      <c r="X446" s="154">
        <v>0</v>
      </c>
      <c r="Y446" s="52">
        <v>0</v>
      </c>
      <c r="Z446" s="36">
        <v>0</v>
      </c>
      <c r="AA446" s="154">
        <v>0</v>
      </c>
      <c r="AB446" s="52">
        <v>0</v>
      </c>
      <c r="AC446" s="36">
        <v>0</v>
      </c>
      <c r="AD446" s="154">
        <v>0</v>
      </c>
      <c r="AE446" s="154">
        <v>0</v>
      </c>
      <c r="AF446" s="154">
        <v>0</v>
      </c>
      <c r="AG446" s="154">
        <v>0</v>
      </c>
      <c r="AH446" s="154">
        <v>0</v>
      </c>
      <c r="AI446" s="154">
        <v>0</v>
      </c>
      <c r="AJ446" s="154">
        <v>0</v>
      </c>
      <c r="AK446" s="154">
        <v>0</v>
      </c>
      <c r="AL446" s="154">
        <v>0</v>
      </c>
      <c r="AM446" s="154">
        <v>0</v>
      </c>
      <c r="AN446" s="154">
        <v>0</v>
      </c>
      <c r="AO446" s="154">
        <v>0</v>
      </c>
      <c r="AP446" s="154">
        <v>0</v>
      </c>
      <c r="AQ446" s="154">
        <v>0</v>
      </c>
      <c r="AR446" s="154">
        <v>0</v>
      </c>
      <c r="AS446" s="154">
        <v>0</v>
      </c>
      <c r="AT446" s="154">
        <f t="shared" si="67"/>
        <v>0</v>
      </c>
      <c r="AU446" s="154">
        <f t="shared" si="68"/>
        <v>0</v>
      </c>
      <c r="AV446" s="154">
        <f t="shared" si="69"/>
        <v>0</v>
      </c>
      <c r="AW446" s="52">
        <f t="shared" si="70"/>
        <v>0</v>
      </c>
      <c r="AX446" s="36">
        <f t="shared" si="71"/>
        <v>0</v>
      </c>
      <c r="AY446" s="154">
        <f t="shared" si="72"/>
        <v>0</v>
      </c>
      <c r="AZ446" s="154">
        <f t="shared" si="73"/>
        <v>0</v>
      </c>
    </row>
    <row r="447" spans="1:52" ht="47.25">
      <c r="A447" s="63" t="s">
        <v>175</v>
      </c>
      <c r="B447" s="54" t="s">
        <v>1387</v>
      </c>
      <c r="C447" s="63" t="s">
        <v>1388</v>
      </c>
      <c r="D447" s="52">
        <v>0</v>
      </c>
      <c r="E447" s="36">
        <v>0</v>
      </c>
      <c r="F447" s="154">
        <v>0</v>
      </c>
      <c r="G447" s="154">
        <v>0</v>
      </c>
      <c r="H447" s="154">
        <v>0</v>
      </c>
      <c r="I447" s="154">
        <v>0</v>
      </c>
      <c r="J447" s="154">
        <v>0</v>
      </c>
      <c r="K447" s="154">
        <v>0</v>
      </c>
      <c r="L447" s="154">
        <v>0</v>
      </c>
      <c r="M447" s="154">
        <v>0</v>
      </c>
      <c r="N447" s="154">
        <v>0</v>
      </c>
      <c r="O447" s="154">
        <v>0</v>
      </c>
      <c r="P447" s="154">
        <v>0</v>
      </c>
      <c r="Q447" s="154">
        <v>0</v>
      </c>
      <c r="R447" s="154">
        <v>0</v>
      </c>
      <c r="S447" s="154">
        <v>0</v>
      </c>
      <c r="T447" s="154">
        <v>0</v>
      </c>
      <c r="U447" s="154">
        <v>0</v>
      </c>
      <c r="V447" s="154">
        <v>0</v>
      </c>
      <c r="W447" s="154">
        <v>0</v>
      </c>
      <c r="X447" s="154">
        <v>0</v>
      </c>
      <c r="Y447" s="52">
        <v>0</v>
      </c>
      <c r="Z447" s="36">
        <v>0</v>
      </c>
      <c r="AA447" s="154">
        <v>0</v>
      </c>
      <c r="AB447" s="52">
        <v>0</v>
      </c>
      <c r="AC447" s="36">
        <v>0</v>
      </c>
      <c r="AD447" s="154">
        <v>0</v>
      </c>
      <c r="AE447" s="154">
        <v>0</v>
      </c>
      <c r="AF447" s="154">
        <v>0</v>
      </c>
      <c r="AG447" s="154">
        <v>0</v>
      </c>
      <c r="AH447" s="154">
        <v>0</v>
      </c>
      <c r="AI447" s="154">
        <v>0</v>
      </c>
      <c r="AJ447" s="154">
        <v>0</v>
      </c>
      <c r="AK447" s="154">
        <v>0</v>
      </c>
      <c r="AL447" s="154">
        <v>0</v>
      </c>
      <c r="AM447" s="154">
        <v>0</v>
      </c>
      <c r="AN447" s="154">
        <v>0</v>
      </c>
      <c r="AO447" s="154">
        <v>0</v>
      </c>
      <c r="AP447" s="154">
        <v>0</v>
      </c>
      <c r="AQ447" s="154">
        <v>0</v>
      </c>
      <c r="AR447" s="154">
        <v>0</v>
      </c>
      <c r="AS447" s="154">
        <v>0</v>
      </c>
      <c r="AT447" s="154">
        <f t="shared" si="67"/>
        <v>0</v>
      </c>
      <c r="AU447" s="154">
        <f t="shared" si="68"/>
        <v>0</v>
      </c>
      <c r="AV447" s="154">
        <f t="shared" si="69"/>
        <v>0</v>
      </c>
      <c r="AW447" s="52">
        <f t="shared" si="70"/>
        <v>0</v>
      </c>
      <c r="AX447" s="36">
        <f t="shared" si="71"/>
        <v>0</v>
      </c>
      <c r="AY447" s="154">
        <f t="shared" si="72"/>
        <v>0</v>
      </c>
      <c r="AZ447" s="154">
        <f t="shared" si="73"/>
        <v>0</v>
      </c>
    </row>
    <row r="448" spans="1:52" ht="63">
      <c r="A448" s="63" t="s">
        <v>175</v>
      </c>
      <c r="B448" s="54" t="s">
        <v>1389</v>
      </c>
      <c r="C448" s="63" t="s">
        <v>1390</v>
      </c>
      <c r="D448" s="52">
        <v>0</v>
      </c>
      <c r="E448" s="36">
        <v>0</v>
      </c>
      <c r="F448" s="154">
        <v>0</v>
      </c>
      <c r="G448" s="154">
        <v>0</v>
      </c>
      <c r="H448" s="154">
        <v>0</v>
      </c>
      <c r="I448" s="154">
        <v>0</v>
      </c>
      <c r="J448" s="154">
        <v>0</v>
      </c>
      <c r="K448" s="154">
        <v>0</v>
      </c>
      <c r="L448" s="154">
        <v>0</v>
      </c>
      <c r="M448" s="154">
        <v>0</v>
      </c>
      <c r="N448" s="154">
        <v>0</v>
      </c>
      <c r="O448" s="154">
        <v>0</v>
      </c>
      <c r="P448" s="154">
        <v>0</v>
      </c>
      <c r="Q448" s="154">
        <v>0</v>
      </c>
      <c r="R448" s="154">
        <v>0</v>
      </c>
      <c r="S448" s="154">
        <v>0</v>
      </c>
      <c r="T448" s="154">
        <v>0</v>
      </c>
      <c r="U448" s="154">
        <v>0</v>
      </c>
      <c r="V448" s="154">
        <v>0</v>
      </c>
      <c r="W448" s="154">
        <v>0</v>
      </c>
      <c r="X448" s="154">
        <v>0</v>
      </c>
      <c r="Y448" s="52">
        <v>0</v>
      </c>
      <c r="Z448" s="36">
        <v>0</v>
      </c>
      <c r="AA448" s="154">
        <v>0</v>
      </c>
      <c r="AB448" s="52">
        <v>0</v>
      </c>
      <c r="AC448" s="36">
        <v>0</v>
      </c>
      <c r="AD448" s="154">
        <v>0</v>
      </c>
      <c r="AE448" s="154">
        <v>0</v>
      </c>
      <c r="AF448" s="154">
        <v>0</v>
      </c>
      <c r="AG448" s="154">
        <v>0</v>
      </c>
      <c r="AH448" s="154">
        <v>0</v>
      </c>
      <c r="AI448" s="154">
        <v>0</v>
      </c>
      <c r="AJ448" s="154">
        <v>0</v>
      </c>
      <c r="AK448" s="154">
        <v>0</v>
      </c>
      <c r="AL448" s="154">
        <v>0</v>
      </c>
      <c r="AM448" s="154">
        <v>0</v>
      </c>
      <c r="AN448" s="154">
        <v>0</v>
      </c>
      <c r="AO448" s="154">
        <v>0</v>
      </c>
      <c r="AP448" s="154">
        <v>0</v>
      </c>
      <c r="AQ448" s="154">
        <v>0</v>
      </c>
      <c r="AR448" s="154">
        <v>0</v>
      </c>
      <c r="AS448" s="154">
        <v>0</v>
      </c>
      <c r="AT448" s="154">
        <f t="shared" si="67"/>
        <v>0</v>
      </c>
      <c r="AU448" s="154">
        <f t="shared" si="68"/>
        <v>0</v>
      </c>
      <c r="AV448" s="154">
        <f t="shared" si="69"/>
        <v>0</v>
      </c>
      <c r="AW448" s="52">
        <f t="shared" si="70"/>
        <v>0</v>
      </c>
      <c r="AX448" s="36">
        <f t="shared" si="71"/>
        <v>0</v>
      </c>
      <c r="AY448" s="154">
        <f t="shared" si="72"/>
        <v>0</v>
      </c>
      <c r="AZ448" s="154">
        <f t="shared" si="73"/>
        <v>0</v>
      </c>
    </row>
    <row r="449" spans="1:52" ht="47.25">
      <c r="A449" s="63" t="s">
        <v>175</v>
      </c>
      <c r="B449" s="54" t="s">
        <v>1391</v>
      </c>
      <c r="C449" s="63" t="s">
        <v>1392</v>
      </c>
      <c r="D449" s="52">
        <v>0</v>
      </c>
      <c r="E449" s="36">
        <v>0</v>
      </c>
      <c r="F449" s="154">
        <v>0</v>
      </c>
      <c r="G449" s="154">
        <v>0</v>
      </c>
      <c r="H449" s="154">
        <v>0</v>
      </c>
      <c r="I449" s="154">
        <v>0</v>
      </c>
      <c r="J449" s="154">
        <v>0</v>
      </c>
      <c r="K449" s="154">
        <v>0</v>
      </c>
      <c r="L449" s="154">
        <v>0</v>
      </c>
      <c r="M449" s="154">
        <v>0</v>
      </c>
      <c r="N449" s="154">
        <v>0</v>
      </c>
      <c r="O449" s="154">
        <v>0</v>
      </c>
      <c r="P449" s="154">
        <v>0</v>
      </c>
      <c r="Q449" s="154">
        <v>0</v>
      </c>
      <c r="R449" s="154">
        <v>0</v>
      </c>
      <c r="S449" s="154">
        <v>0</v>
      </c>
      <c r="T449" s="154">
        <v>0</v>
      </c>
      <c r="U449" s="154">
        <v>0</v>
      </c>
      <c r="V449" s="154">
        <v>0</v>
      </c>
      <c r="W449" s="154">
        <v>0</v>
      </c>
      <c r="X449" s="154">
        <v>0</v>
      </c>
      <c r="Y449" s="52">
        <v>0</v>
      </c>
      <c r="Z449" s="36">
        <v>0</v>
      </c>
      <c r="AA449" s="154">
        <v>0</v>
      </c>
      <c r="AB449" s="52">
        <v>0</v>
      </c>
      <c r="AC449" s="36">
        <v>0</v>
      </c>
      <c r="AD449" s="154">
        <v>0</v>
      </c>
      <c r="AE449" s="154">
        <v>0</v>
      </c>
      <c r="AF449" s="154">
        <v>0</v>
      </c>
      <c r="AG449" s="154">
        <v>0</v>
      </c>
      <c r="AH449" s="154">
        <v>0</v>
      </c>
      <c r="AI449" s="154">
        <v>0</v>
      </c>
      <c r="AJ449" s="154">
        <v>0</v>
      </c>
      <c r="AK449" s="154">
        <v>0</v>
      </c>
      <c r="AL449" s="154">
        <v>0</v>
      </c>
      <c r="AM449" s="154">
        <v>0</v>
      </c>
      <c r="AN449" s="154">
        <v>0</v>
      </c>
      <c r="AO449" s="154">
        <v>0</v>
      </c>
      <c r="AP449" s="154">
        <v>0</v>
      </c>
      <c r="AQ449" s="154">
        <v>0</v>
      </c>
      <c r="AR449" s="154">
        <v>0</v>
      </c>
      <c r="AS449" s="154">
        <v>0</v>
      </c>
      <c r="AT449" s="154">
        <f t="shared" si="67"/>
        <v>0</v>
      </c>
      <c r="AU449" s="154">
        <f t="shared" si="68"/>
        <v>0</v>
      </c>
      <c r="AV449" s="154">
        <f t="shared" si="69"/>
        <v>0</v>
      </c>
      <c r="AW449" s="52">
        <f t="shared" si="70"/>
        <v>0</v>
      </c>
      <c r="AX449" s="36">
        <f t="shared" si="71"/>
        <v>0</v>
      </c>
      <c r="AY449" s="154">
        <f t="shared" si="72"/>
        <v>0</v>
      </c>
      <c r="AZ449" s="154">
        <f t="shared" si="73"/>
        <v>0</v>
      </c>
    </row>
    <row r="450" spans="1:52" ht="47.25">
      <c r="A450" s="63" t="s">
        <v>175</v>
      </c>
      <c r="B450" s="54" t="s">
        <v>1393</v>
      </c>
      <c r="C450" s="63" t="s">
        <v>1394</v>
      </c>
      <c r="D450" s="52">
        <v>0</v>
      </c>
      <c r="E450" s="36">
        <v>0</v>
      </c>
      <c r="F450" s="154">
        <v>0</v>
      </c>
      <c r="G450" s="154">
        <v>0</v>
      </c>
      <c r="H450" s="154">
        <v>0</v>
      </c>
      <c r="I450" s="154">
        <v>0</v>
      </c>
      <c r="J450" s="154">
        <v>0</v>
      </c>
      <c r="K450" s="154">
        <v>0</v>
      </c>
      <c r="L450" s="154">
        <v>0</v>
      </c>
      <c r="M450" s="154">
        <v>0</v>
      </c>
      <c r="N450" s="154">
        <v>0</v>
      </c>
      <c r="O450" s="154">
        <v>0</v>
      </c>
      <c r="P450" s="154">
        <v>0</v>
      </c>
      <c r="Q450" s="154">
        <v>0</v>
      </c>
      <c r="R450" s="154">
        <v>0</v>
      </c>
      <c r="S450" s="154">
        <v>0</v>
      </c>
      <c r="T450" s="154">
        <v>0</v>
      </c>
      <c r="U450" s="154">
        <v>0</v>
      </c>
      <c r="V450" s="154">
        <v>0</v>
      </c>
      <c r="W450" s="154">
        <v>0</v>
      </c>
      <c r="X450" s="154">
        <v>0</v>
      </c>
      <c r="Y450" s="52">
        <v>0</v>
      </c>
      <c r="Z450" s="36">
        <v>0</v>
      </c>
      <c r="AA450" s="154">
        <v>0</v>
      </c>
      <c r="AB450" s="52">
        <v>0</v>
      </c>
      <c r="AC450" s="36">
        <v>0</v>
      </c>
      <c r="AD450" s="154">
        <v>0</v>
      </c>
      <c r="AE450" s="154">
        <v>0</v>
      </c>
      <c r="AF450" s="154">
        <v>0</v>
      </c>
      <c r="AG450" s="154">
        <v>0</v>
      </c>
      <c r="AH450" s="154">
        <v>0</v>
      </c>
      <c r="AI450" s="154">
        <v>0</v>
      </c>
      <c r="AJ450" s="154">
        <v>0</v>
      </c>
      <c r="AK450" s="154">
        <v>0</v>
      </c>
      <c r="AL450" s="154">
        <v>0</v>
      </c>
      <c r="AM450" s="154">
        <v>0</v>
      </c>
      <c r="AN450" s="154">
        <v>0</v>
      </c>
      <c r="AO450" s="154">
        <v>0</v>
      </c>
      <c r="AP450" s="154">
        <v>0</v>
      </c>
      <c r="AQ450" s="154">
        <v>0</v>
      </c>
      <c r="AR450" s="154">
        <v>0</v>
      </c>
      <c r="AS450" s="154">
        <v>0</v>
      </c>
      <c r="AT450" s="154">
        <f t="shared" si="67"/>
        <v>0</v>
      </c>
      <c r="AU450" s="154">
        <f t="shared" si="68"/>
        <v>0</v>
      </c>
      <c r="AV450" s="154">
        <f t="shared" si="69"/>
        <v>0</v>
      </c>
      <c r="AW450" s="52">
        <f t="shared" si="70"/>
        <v>0</v>
      </c>
      <c r="AX450" s="36">
        <f t="shared" si="71"/>
        <v>0</v>
      </c>
      <c r="AY450" s="154">
        <f t="shared" si="72"/>
        <v>0</v>
      </c>
      <c r="AZ450" s="154">
        <f t="shared" si="73"/>
        <v>0</v>
      </c>
    </row>
    <row r="451" spans="1:52" ht="47.25">
      <c r="A451" s="63" t="s">
        <v>175</v>
      </c>
      <c r="B451" s="54" t="s">
        <v>1395</v>
      </c>
      <c r="C451" s="63" t="s">
        <v>1396</v>
      </c>
      <c r="D451" s="52">
        <v>0</v>
      </c>
      <c r="E451" s="36">
        <v>0</v>
      </c>
      <c r="F451" s="154">
        <v>0</v>
      </c>
      <c r="G451" s="154">
        <v>0</v>
      </c>
      <c r="H451" s="154">
        <v>0</v>
      </c>
      <c r="I451" s="154">
        <v>0</v>
      </c>
      <c r="J451" s="154">
        <v>0</v>
      </c>
      <c r="K451" s="154">
        <v>0</v>
      </c>
      <c r="L451" s="154">
        <v>0</v>
      </c>
      <c r="M451" s="154">
        <v>0</v>
      </c>
      <c r="N451" s="154">
        <v>0</v>
      </c>
      <c r="O451" s="154">
        <v>0</v>
      </c>
      <c r="P451" s="154">
        <v>0</v>
      </c>
      <c r="Q451" s="154">
        <v>0</v>
      </c>
      <c r="R451" s="154">
        <v>0</v>
      </c>
      <c r="S451" s="154">
        <v>0</v>
      </c>
      <c r="T451" s="154">
        <v>0</v>
      </c>
      <c r="U451" s="154">
        <v>0</v>
      </c>
      <c r="V451" s="154">
        <v>0</v>
      </c>
      <c r="W451" s="154">
        <v>0</v>
      </c>
      <c r="X451" s="154">
        <v>0</v>
      </c>
      <c r="Y451" s="52">
        <v>0</v>
      </c>
      <c r="Z451" s="36">
        <v>0</v>
      </c>
      <c r="AA451" s="154">
        <v>0</v>
      </c>
      <c r="AB451" s="52">
        <v>0</v>
      </c>
      <c r="AC451" s="36">
        <v>0</v>
      </c>
      <c r="AD451" s="154">
        <v>0</v>
      </c>
      <c r="AE451" s="154">
        <v>0</v>
      </c>
      <c r="AF451" s="154">
        <v>0</v>
      </c>
      <c r="AG451" s="154">
        <v>0</v>
      </c>
      <c r="AH451" s="154">
        <v>0</v>
      </c>
      <c r="AI451" s="154">
        <v>0</v>
      </c>
      <c r="AJ451" s="154">
        <v>0</v>
      </c>
      <c r="AK451" s="154">
        <v>0</v>
      </c>
      <c r="AL451" s="154">
        <v>0</v>
      </c>
      <c r="AM451" s="154">
        <v>0</v>
      </c>
      <c r="AN451" s="154">
        <v>0</v>
      </c>
      <c r="AO451" s="154">
        <v>0</v>
      </c>
      <c r="AP451" s="154">
        <v>0</v>
      </c>
      <c r="AQ451" s="154">
        <v>0</v>
      </c>
      <c r="AR451" s="154">
        <v>0</v>
      </c>
      <c r="AS451" s="154">
        <v>0</v>
      </c>
      <c r="AT451" s="154">
        <f t="shared" si="67"/>
        <v>0</v>
      </c>
      <c r="AU451" s="154">
        <f t="shared" si="68"/>
        <v>0</v>
      </c>
      <c r="AV451" s="154">
        <f t="shared" si="69"/>
        <v>0</v>
      </c>
      <c r="AW451" s="52">
        <f t="shared" si="70"/>
        <v>0</v>
      </c>
      <c r="AX451" s="36">
        <f t="shared" si="71"/>
        <v>0</v>
      </c>
      <c r="AY451" s="154">
        <f t="shared" si="72"/>
        <v>0</v>
      </c>
      <c r="AZ451" s="154">
        <f t="shared" si="73"/>
        <v>0</v>
      </c>
    </row>
    <row r="452" spans="1:52" ht="47.25">
      <c r="A452" s="63" t="s">
        <v>175</v>
      </c>
      <c r="B452" s="54" t="s">
        <v>1397</v>
      </c>
      <c r="C452" s="63" t="s">
        <v>1398</v>
      </c>
      <c r="D452" s="52">
        <v>0</v>
      </c>
      <c r="E452" s="36">
        <v>0</v>
      </c>
      <c r="F452" s="154">
        <v>0</v>
      </c>
      <c r="G452" s="154">
        <v>0</v>
      </c>
      <c r="H452" s="154">
        <v>0</v>
      </c>
      <c r="I452" s="154">
        <v>0</v>
      </c>
      <c r="J452" s="154">
        <v>0</v>
      </c>
      <c r="K452" s="154">
        <v>0</v>
      </c>
      <c r="L452" s="154">
        <v>0</v>
      </c>
      <c r="M452" s="154">
        <v>0</v>
      </c>
      <c r="N452" s="154">
        <v>0</v>
      </c>
      <c r="O452" s="154">
        <v>0</v>
      </c>
      <c r="P452" s="154">
        <v>0</v>
      </c>
      <c r="Q452" s="154">
        <v>0</v>
      </c>
      <c r="R452" s="154">
        <v>0</v>
      </c>
      <c r="S452" s="154">
        <v>0</v>
      </c>
      <c r="T452" s="154">
        <v>0</v>
      </c>
      <c r="U452" s="154">
        <v>0</v>
      </c>
      <c r="V452" s="154">
        <v>0</v>
      </c>
      <c r="W452" s="154">
        <v>0</v>
      </c>
      <c r="X452" s="154">
        <v>0</v>
      </c>
      <c r="Y452" s="52">
        <v>0</v>
      </c>
      <c r="Z452" s="36">
        <v>0</v>
      </c>
      <c r="AA452" s="154">
        <v>0</v>
      </c>
      <c r="AB452" s="52">
        <v>0</v>
      </c>
      <c r="AC452" s="36">
        <v>0</v>
      </c>
      <c r="AD452" s="154">
        <v>0</v>
      </c>
      <c r="AE452" s="154">
        <v>0</v>
      </c>
      <c r="AF452" s="154">
        <v>0</v>
      </c>
      <c r="AG452" s="154">
        <v>0</v>
      </c>
      <c r="AH452" s="154">
        <v>0</v>
      </c>
      <c r="AI452" s="154">
        <v>0</v>
      </c>
      <c r="AJ452" s="154">
        <v>0</v>
      </c>
      <c r="AK452" s="154">
        <v>0</v>
      </c>
      <c r="AL452" s="154">
        <v>0</v>
      </c>
      <c r="AM452" s="154">
        <v>0</v>
      </c>
      <c r="AN452" s="154">
        <v>0</v>
      </c>
      <c r="AO452" s="154">
        <v>0</v>
      </c>
      <c r="AP452" s="154">
        <v>0</v>
      </c>
      <c r="AQ452" s="154">
        <v>0</v>
      </c>
      <c r="AR452" s="154">
        <v>0</v>
      </c>
      <c r="AS452" s="154">
        <v>0</v>
      </c>
      <c r="AT452" s="154">
        <f t="shared" si="67"/>
        <v>0</v>
      </c>
      <c r="AU452" s="154">
        <f t="shared" si="68"/>
        <v>0</v>
      </c>
      <c r="AV452" s="154">
        <f t="shared" si="69"/>
        <v>0</v>
      </c>
      <c r="AW452" s="52">
        <f t="shared" si="70"/>
        <v>0</v>
      </c>
      <c r="AX452" s="36">
        <f t="shared" si="71"/>
        <v>0</v>
      </c>
      <c r="AY452" s="154">
        <f t="shared" si="72"/>
        <v>0</v>
      </c>
      <c r="AZ452" s="154">
        <f t="shared" si="73"/>
        <v>0</v>
      </c>
    </row>
    <row r="453" spans="1:52" ht="141.75">
      <c r="A453" s="63" t="s">
        <v>175</v>
      </c>
      <c r="B453" s="54" t="s">
        <v>1399</v>
      </c>
      <c r="C453" s="63" t="s">
        <v>1400</v>
      </c>
      <c r="D453" s="52">
        <v>0</v>
      </c>
      <c r="E453" s="36">
        <v>0</v>
      </c>
      <c r="F453" s="154">
        <v>0</v>
      </c>
      <c r="G453" s="154">
        <v>0</v>
      </c>
      <c r="H453" s="154">
        <v>0</v>
      </c>
      <c r="I453" s="154">
        <v>0</v>
      </c>
      <c r="J453" s="154">
        <v>0</v>
      </c>
      <c r="K453" s="154">
        <v>0</v>
      </c>
      <c r="L453" s="154">
        <v>0</v>
      </c>
      <c r="M453" s="154">
        <v>0</v>
      </c>
      <c r="N453" s="154">
        <v>0</v>
      </c>
      <c r="O453" s="154">
        <v>0</v>
      </c>
      <c r="P453" s="154">
        <v>0</v>
      </c>
      <c r="Q453" s="154">
        <v>0</v>
      </c>
      <c r="R453" s="154">
        <v>0</v>
      </c>
      <c r="S453" s="154">
        <v>0</v>
      </c>
      <c r="T453" s="154">
        <v>0</v>
      </c>
      <c r="U453" s="154">
        <v>0</v>
      </c>
      <c r="V453" s="154">
        <v>0</v>
      </c>
      <c r="W453" s="154">
        <v>0</v>
      </c>
      <c r="X453" s="154">
        <v>0</v>
      </c>
      <c r="Y453" s="52">
        <v>0</v>
      </c>
      <c r="Z453" s="36">
        <v>0</v>
      </c>
      <c r="AA453" s="154">
        <v>0</v>
      </c>
      <c r="AB453" s="52">
        <v>0</v>
      </c>
      <c r="AC453" s="36">
        <v>0</v>
      </c>
      <c r="AD453" s="154">
        <v>0</v>
      </c>
      <c r="AE453" s="154">
        <v>0</v>
      </c>
      <c r="AF453" s="154">
        <v>0</v>
      </c>
      <c r="AG453" s="154">
        <v>0</v>
      </c>
      <c r="AH453" s="154">
        <v>0</v>
      </c>
      <c r="AI453" s="154">
        <v>0</v>
      </c>
      <c r="AJ453" s="154">
        <v>0</v>
      </c>
      <c r="AK453" s="154">
        <v>0</v>
      </c>
      <c r="AL453" s="154">
        <v>0</v>
      </c>
      <c r="AM453" s="154">
        <v>0</v>
      </c>
      <c r="AN453" s="154">
        <v>0</v>
      </c>
      <c r="AO453" s="154">
        <v>0</v>
      </c>
      <c r="AP453" s="154">
        <v>0</v>
      </c>
      <c r="AQ453" s="154">
        <v>0</v>
      </c>
      <c r="AR453" s="154">
        <v>0</v>
      </c>
      <c r="AS453" s="154">
        <v>0</v>
      </c>
      <c r="AT453" s="154">
        <f t="shared" si="67"/>
        <v>0</v>
      </c>
      <c r="AU453" s="154">
        <f t="shared" si="68"/>
        <v>0</v>
      </c>
      <c r="AV453" s="154">
        <f t="shared" si="69"/>
        <v>0</v>
      </c>
      <c r="AW453" s="52">
        <f t="shared" si="70"/>
        <v>0</v>
      </c>
      <c r="AX453" s="36">
        <f t="shared" si="71"/>
        <v>0</v>
      </c>
      <c r="AY453" s="154">
        <f t="shared" si="72"/>
        <v>0</v>
      </c>
      <c r="AZ453" s="154">
        <f t="shared" si="73"/>
        <v>0</v>
      </c>
    </row>
    <row r="454" spans="1:52" ht="47.25">
      <c r="A454" s="133" t="s">
        <v>175</v>
      </c>
      <c r="B454" s="134" t="s">
        <v>1401</v>
      </c>
      <c r="C454" s="133" t="s">
        <v>1402</v>
      </c>
      <c r="D454" s="155">
        <v>0</v>
      </c>
      <c r="E454" s="154">
        <v>0</v>
      </c>
      <c r="F454" s="154">
        <v>0</v>
      </c>
      <c r="G454" s="154">
        <v>0</v>
      </c>
      <c r="H454" s="154">
        <v>0</v>
      </c>
      <c r="I454" s="154">
        <v>0</v>
      </c>
      <c r="J454" s="154">
        <v>0</v>
      </c>
      <c r="K454" s="154">
        <v>0</v>
      </c>
      <c r="L454" s="154">
        <v>0</v>
      </c>
      <c r="M454" s="154">
        <v>0</v>
      </c>
      <c r="N454" s="154">
        <v>0</v>
      </c>
      <c r="O454" s="154">
        <v>0</v>
      </c>
      <c r="P454" s="154">
        <v>0</v>
      </c>
      <c r="Q454" s="154">
        <v>0</v>
      </c>
      <c r="R454" s="154">
        <v>0</v>
      </c>
      <c r="S454" s="154">
        <v>0</v>
      </c>
      <c r="T454" s="154">
        <v>0</v>
      </c>
      <c r="U454" s="154">
        <v>0</v>
      </c>
      <c r="V454" s="154">
        <v>0</v>
      </c>
      <c r="W454" s="154">
        <v>0</v>
      </c>
      <c r="X454" s="154">
        <v>0</v>
      </c>
      <c r="Y454" s="155">
        <v>0</v>
      </c>
      <c r="Z454" s="154">
        <v>0</v>
      </c>
      <c r="AA454" s="154">
        <v>0</v>
      </c>
      <c r="AB454" s="155">
        <v>0</v>
      </c>
      <c r="AC454" s="154">
        <v>0</v>
      </c>
      <c r="AD454" s="154">
        <v>0</v>
      </c>
      <c r="AE454" s="154">
        <v>0</v>
      </c>
      <c r="AF454" s="154">
        <v>0</v>
      </c>
      <c r="AG454" s="154">
        <v>0</v>
      </c>
      <c r="AH454" s="154">
        <v>0</v>
      </c>
      <c r="AI454" s="154">
        <v>0</v>
      </c>
      <c r="AJ454" s="154">
        <v>0</v>
      </c>
      <c r="AK454" s="154">
        <v>0</v>
      </c>
      <c r="AL454" s="154">
        <v>0</v>
      </c>
      <c r="AM454" s="154">
        <v>0</v>
      </c>
      <c r="AN454" s="154">
        <v>0</v>
      </c>
      <c r="AO454" s="154">
        <v>0</v>
      </c>
      <c r="AP454" s="154">
        <v>0</v>
      </c>
      <c r="AQ454" s="154">
        <v>0</v>
      </c>
      <c r="AR454" s="154">
        <v>0</v>
      </c>
      <c r="AS454" s="154">
        <v>0</v>
      </c>
      <c r="AT454" s="154">
        <f t="shared" si="67"/>
        <v>0</v>
      </c>
      <c r="AU454" s="154">
        <f t="shared" si="68"/>
        <v>0</v>
      </c>
      <c r="AV454" s="154">
        <f t="shared" si="69"/>
        <v>0</v>
      </c>
      <c r="AW454" s="155">
        <f t="shared" si="70"/>
        <v>0</v>
      </c>
      <c r="AX454" s="154">
        <f t="shared" si="71"/>
        <v>0</v>
      </c>
      <c r="AY454" s="154">
        <f t="shared" si="72"/>
        <v>0</v>
      </c>
      <c r="AZ454" s="154">
        <f t="shared" si="73"/>
        <v>0</v>
      </c>
    </row>
    <row r="455" spans="1:52" ht="47.25">
      <c r="A455" s="63" t="s">
        <v>175</v>
      </c>
      <c r="B455" s="54" t="s">
        <v>1403</v>
      </c>
      <c r="C455" s="63" t="s">
        <v>1404</v>
      </c>
      <c r="D455" s="52">
        <v>0</v>
      </c>
      <c r="E455" s="36">
        <v>0</v>
      </c>
      <c r="F455" s="154">
        <v>0</v>
      </c>
      <c r="G455" s="154">
        <v>0</v>
      </c>
      <c r="H455" s="154">
        <v>0</v>
      </c>
      <c r="I455" s="154">
        <v>0</v>
      </c>
      <c r="J455" s="154">
        <v>0</v>
      </c>
      <c r="K455" s="154">
        <v>0</v>
      </c>
      <c r="L455" s="154">
        <v>0</v>
      </c>
      <c r="M455" s="154">
        <v>0</v>
      </c>
      <c r="N455" s="154">
        <v>0</v>
      </c>
      <c r="O455" s="154">
        <v>0</v>
      </c>
      <c r="P455" s="154">
        <v>0</v>
      </c>
      <c r="Q455" s="154">
        <v>0</v>
      </c>
      <c r="R455" s="154">
        <v>0</v>
      </c>
      <c r="S455" s="154">
        <v>0</v>
      </c>
      <c r="T455" s="154">
        <v>0</v>
      </c>
      <c r="U455" s="154">
        <v>0</v>
      </c>
      <c r="V455" s="154">
        <v>0</v>
      </c>
      <c r="W455" s="154">
        <v>0</v>
      </c>
      <c r="X455" s="154">
        <v>0</v>
      </c>
      <c r="Y455" s="52">
        <v>0</v>
      </c>
      <c r="Z455" s="36">
        <v>0</v>
      </c>
      <c r="AA455" s="154">
        <v>0</v>
      </c>
      <c r="AB455" s="52">
        <v>0</v>
      </c>
      <c r="AC455" s="36">
        <v>0</v>
      </c>
      <c r="AD455" s="154">
        <v>0</v>
      </c>
      <c r="AE455" s="154">
        <v>0</v>
      </c>
      <c r="AF455" s="154">
        <v>0</v>
      </c>
      <c r="AG455" s="154">
        <v>0</v>
      </c>
      <c r="AH455" s="154">
        <v>0</v>
      </c>
      <c r="AI455" s="154">
        <v>0</v>
      </c>
      <c r="AJ455" s="154">
        <v>0</v>
      </c>
      <c r="AK455" s="154">
        <v>0</v>
      </c>
      <c r="AL455" s="154">
        <v>0</v>
      </c>
      <c r="AM455" s="154">
        <v>0</v>
      </c>
      <c r="AN455" s="154">
        <v>0</v>
      </c>
      <c r="AO455" s="154">
        <v>0</v>
      </c>
      <c r="AP455" s="154">
        <v>0</v>
      </c>
      <c r="AQ455" s="154">
        <v>0</v>
      </c>
      <c r="AR455" s="154">
        <v>0</v>
      </c>
      <c r="AS455" s="154">
        <v>0</v>
      </c>
      <c r="AT455" s="154">
        <f t="shared" si="67"/>
        <v>0</v>
      </c>
      <c r="AU455" s="154">
        <f t="shared" si="68"/>
        <v>0</v>
      </c>
      <c r="AV455" s="154">
        <f t="shared" si="69"/>
        <v>0</v>
      </c>
      <c r="AW455" s="52">
        <f t="shared" si="70"/>
        <v>0</v>
      </c>
      <c r="AX455" s="36">
        <f t="shared" si="71"/>
        <v>0</v>
      </c>
      <c r="AY455" s="154">
        <f t="shared" si="72"/>
        <v>0</v>
      </c>
      <c r="AZ455" s="154">
        <f t="shared" si="73"/>
        <v>0</v>
      </c>
    </row>
    <row r="456" spans="1:52" ht="63">
      <c r="A456" s="63" t="s">
        <v>175</v>
      </c>
      <c r="B456" s="54" t="s">
        <v>1405</v>
      </c>
      <c r="C456" s="63" t="s">
        <v>1406</v>
      </c>
      <c r="D456" s="52">
        <v>0</v>
      </c>
      <c r="E456" s="36">
        <v>0</v>
      </c>
      <c r="F456" s="154">
        <v>0</v>
      </c>
      <c r="G456" s="154">
        <v>0</v>
      </c>
      <c r="H456" s="154">
        <v>0</v>
      </c>
      <c r="I456" s="154">
        <v>0</v>
      </c>
      <c r="J456" s="154">
        <v>0</v>
      </c>
      <c r="K456" s="154">
        <v>0</v>
      </c>
      <c r="L456" s="154">
        <v>0</v>
      </c>
      <c r="M456" s="154">
        <v>0</v>
      </c>
      <c r="N456" s="154">
        <v>0</v>
      </c>
      <c r="O456" s="154">
        <v>0</v>
      </c>
      <c r="P456" s="154">
        <v>0</v>
      </c>
      <c r="Q456" s="154">
        <v>0</v>
      </c>
      <c r="R456" s="154">
        <v>0</v>
      </c>
      <c r="S456" s="154">
        <v>0</v>
      </c>
      <c r="T456" s="154">
        <v>0</v>
      </c>
      <c r="U456" s="154">
        <v>0</v>
      </c>
      <c r="V456" s="154">
        <v>0</v>
      </c>
      <c r="W456" s="154">
        <v>0</v>
      </c>
      <c r="X456" s="154">
        <v>0</v>
      </c>
      <c r="Y456" s="52">
        <v>0</v>
      </c>
      <c r="Z456" s="36">
        <v>0</v>
      </c>
      <c r="AA456" s="154">
        <v>0</v>
      </c>
      <c r="AB456" s="52">
        <v>0</v>
      </c>
      <c r="AC456" s="36">
        <v>0</v>
      </c>
      <c r="AD456" s="154">
        <v>0</v>
      </c>
      <c r="AE456" s="154">
        <v>0</v>
      </c>
      <c r="AF456" s="154">
        <v>0</v>
      </c>
      <c r="AG456" s="154">
        <v>0</v>
      </c>
      <c r="AH456" s="154">
        <v>0</v>
      </c>
      <c r="AI456" s="154">
        <v>0</v>
      </c>
      <c r="AJ456" s="154">
        <v>0</v>
      </c>
      <c r="AK456" s="154">
        <v>0</v>
      </c>
      <c r="AL456" s="154">
        <v>0</v>
      </c>
      <c r="AM456" s="154">
        <v>0</v>
      </c>
      <c r="AN456" s="154">
        <v>0</v>
      </c>
      <c r="AO456" s="154">
        <v>0</v>
      </c>
      <c r="AP456" s="154">
        <v>0</v>
      </c>
      <c r="AQ456" s="154">
        <v>0</v>
      </c>
      <c r="AR456" s="154">
        <v>0</v>
      </c>
      <c r="AS456" s="154">
        <v>0</v>
      </c>
      <c r="AT456" s="154">
        <f t="shared" si="67"/>
        <v>0</v>
      </c>
      <c r="AU456" s="154">
        <f t="shared" si="68"/>
        <v>0</v>
      </c>
      <c r="AV456" s="154">
        <f t="shared" si="69"/>
        <v>0</v>
      </c>
      <c r="AW456" s="52">
        <f t="shared" si="70"/>
        <v>0</v>
      </c>
      <c r="AX456" s="36">
        <f t="shared" si="71"/>
        <v>0</v>
      </c>
      <c r="AY456" s="154">
        <f t="shared" si="72"/>
        <v>0</v>
      </c>
      <c r="AZ456" s="154">
        <f t="shared" si="73"/>
        <v>0</v>
      </c>
    </row>
    <row r="457" spans="1:52" ht="47.25">
      <c r="A457" s="63" t="s">
        <v>175</v>
      </c>
      <c r="B457" s="54" t="s">
        <v>1407</v>
      </c>
      <c r="C457" s="63" t="s">
        <v>1408</v>
      </c>
      <c r="D457" s="52">
        <v>0</v>
      </c>
      <c r="E457" s="36">
        <v>0</v>
      </c>
      <c r="F457" s="154">
        <v>0</v>
      </c>
      <c r="G457" s="154">
        <v>0</v>
      </c>
      <c r="H457" s="154">
        <v>0</v>
      </c>
      <c r="I457" s="154">
        <v>0</v>
      </c>
      <c r="J457" s="154">
        <v>0</v>
      </c>
      <c r="K457" s="154">
        <v>0</v>
      </c>
      <c r="L457" s="154">
        <v>0</v>
      </c>
      <c r="M457" s="154">
        <v>0</v>
      </c>
      <c r="N457" s="154">
        <v>0</v>
      </c>
      <c r="O457" s="154">
        <v>0</v>
      </c>
      <c r="P457" s="154">
        <v>0</v>
      </c>
      <c r="Q457" s="154">
        <v>0</v>
      </c>
      <c r="R457" s="154">
        <v>0</v>
      </c>
      <c r="S457" s="154">
        <v>0</v>
      </c>
      <c r="T457" s="154">
        <v>0</v>
      </c>
      <c r="U457" s="154">
        <v>0</v>
      </c>
      <c r="V457" s="154">
        <v>0</v>
      </c>
      <c r="W457" s="154">
        <v>0</v>
      </c>
      <c r="X457" s="154">
        <v>0</v>
      </c>
      <c r="Y457" s="52">
        <v>0</v>
      </c>
      <c r="Z457" s="36">
        <v>0</v>
      </c>
      <c r="AA457" s="154">
        <v>0</v>
      </c>
      <c r="AB457" s="52">
        <v>0</v>
      </c>
      <c r="AC457" s="36">
        <v>0</v>
      </c>
      <c r="AD457" s="154">
        <v>0</v>
      </c>
      <c r="AE457" s="154">
        <v>0</v>
      </c>
      <c r="AF457" s="154">
        <v>0</v>
      </c>
      <c r="AG457" s="154">
        <v>0</v>
      </c>
      <c r="AH457" s="154">
        <v>0</v>
      </c>
      <c r="AI457" s="154">
        <v>0</v>
      </c>
      <c r="AJ457" s="154">
        <v>0</v>
      </c>
      <c r="AK457" s="154">
        <v>0</v>
      </c>
      <c r="AL457" s="154">
        <v>0</v>
      </c>
      <c r="AM457" s="154">
        <v>0</v>
      </c>
      <c r="AN457" s="154">
        <v>0</v>
      </c>
      <c r="AO457" s="154">
        <v>0</v>
      </c>
      <c r="AP457" s="154">
        <v>0</v>
      </c>
      <c r="AQ457" s="154">
        <v>0</v>
      </c>
      <c r="AR457" s="154">
        <v>0</v>
      </c>
      <c r="AS457" s="154">
        <v>0</v>
      </c>
      <c r="AT457" s="154">
        <f t="shared" si="67"/>
        <v>0</v>
      </c>
      <c r="AU457" s="154">
        <f t="shared" si="68"/>
        <v>0</v>
      </c>
      <c r="AV457" s="154">
        <f t="shared" si="69"/>
        <v>0</v>
      </c>
      <c r="AW457" s="52">
        <f t="shared" si="70"/>
        <v>0</v>
      </c>
      <c r="AX457" s="36">
        <f t="shared" si="71"/>
        <v>0</v>
      </c>
      <c r="AY457" s="154">
        <f t="shared" si="72"/>
        <v>0</v>
      </c>
      <c r="AZ457" s="154">
        <f t="shared" si="73"/>
        <v>0</v>
      </c>
    </row>
    <row r="458" spans="1:52" ht="47.25">
      <c r="A458" s="63" t="s">
        <v>175</v>
      </c>
      <c r="B458" s="54" t="s">
        <v>1409</v>
      </c>
      <c r="C458" s="63" t="s">
        <v>1410</v>
      </c>
      <c r="D458" s="52">
        <v>0</v>
      </c>
      <c r="E458" s="36">
        <v>0</v>
      </c>
      <c r="F458" s="154">
        <v>0</v>
      </c>
      <c r="G458" s="154">
        <v>0</v>
      </c>
      <c r="H458" s="154">
        <v>0</v>
      </c>
      <c r="I458" s="154">
        <v>0</v>
      </c>
      <c r="J458" s="154">
        <v>0</v>
      </c>
      <c r="K458" s="154">
        <v>0</v>
      </c>
      <c r="L458" s="154">
        <v>0</v>
      </c>
      <c r="M458" s="154">
        <v>0</v>
      </c>
      <c r="N458" s="154">
        <v>0</v>
      </c>
      <c r="O458" s="154">
        <v>0</v>
      </c>
      <c r="P458" s="154">
        <v>0</v>
      </c>
      <c r="Q458" s="154">
        <v>0</v>
      </c>
      <c r="R458" s="154">
        <v>0</v>
      </c>
      <c r="S458" s="154">
        <v>0</v>
      </c>
      <c r="T458" s="154">
        <v>0</v>
      </c>
      <c r="U458" s="154">
        <v>0</v>
      </c>
      <c r="V458" s="154">
        <v>0</v>
      </c>
      <c r="W458" s="154">
        <v>0</v>
      </c>
      <c r="X458" s="154">
        <v>0</v>
      </c>
      <c r="Y458" s="52">
        <v>0</v>
      </c>
      <c r="Z458" s="36">
        <v>0</v>
      </c>
      <c r="AA458" s="154">
        <v>0</v>
      </c>
      <c r="AB458" s="52">
        <v>0</v>
      </c>
      <c r="AC458" s="36">
        <v>0</v>
      </c>
      <c r="AD458" s="154">
        <v>0</v>
      </c>
      <c r="AE458" s="154">
        <v>0</v>
      </c>
      <c r="AF458" s="154">
        <v>0</v>
      </c>
      <c r="AG458" s="154">
        <v>0</v>
      </c>
      <c r="AH458" s="154">
        <v>0</v>
      </c>
      <c r="AI458" s="154">
        <v>0</v>
      </c>
      <c r="AJ458" s="154">
        <v>0</v>
      </c>
      <c r="AK458" s="154">
        <v>0</v>
      </c>
      <c r="AL458" s="154">
        <v>0</v>
      </c>
      <c r="AM458" s="154">
        <v>0</v>
      </c>
      <c r="AN458" s="154">
        <v>0</v>
      </c>
      <c r="AO458" s="154">
        <v>0</v>
      </c>
      <c r="AP458" s="154">
        <v>0</v>
      </c>
      <c r="AQ458" s="154">
        <v>0</v>
      </c>
      <c r="AR458" s="154">
        <v>0</v>
      </c>
      <c r="AS458" s="154">
        <v>0</v>
      </c>
      <c r="AT458" s="154">
        <f t="shared" si="67"/>
        <v>0</v>
      </c>
      <c r="AU458" s="154">
        <f t="shared" si="68"/>
        <v>0</v>
      </c>
      <c r="AV458" s="154">
        <f t="shared" si="69"/>
        <v>0</v>
      </c>
      <c r="AW458" s="52">
        <f t="shared" si="70"/>
        <v>0</v>
      </c>
      <c r="AX458" s="36">
        <f t="shared" si="71"/>
        <v>0</v>
      </c>
      <c r="AY458" s="154">
        <f t="shared" si="72"/>
        <v>0</v>
      </c>
      <c r="AZ458" s="154">
        <f t="shared" si="73"/>
        <v>0</v>
      </c>
    </row>
    <row r="459" spans="1:52" ht="47.25">
      <c r="A459" s="63" t="s">
        <v>175</v>
      </c>
      <c r="B459" s="54" t="s">
        <v>1411</v>
      </c>
      <c r="C459" s="63" t="s">
        <v>1412</v>
      </c>
      <c r="D459" s="52">
        <v>0</v>
      </c>
      <c r="E459" s="36">
        <v>0</v>
      </c>
      <c r="F459" s="154">
        <v>0</v>
      </c>
      <c r="G459" s="154">
        <v>0</v>
      </c>
      <c r="H459" s="154">
        <v>0</v>
      </c>
      <c r="I459" s="154">
        <v>0</v>
      </c>
      <c r="J459" s="154">
        <v>0</v>
      </c>
      <c r="K459" s="154">
        <v>0</v>
      </c>
      <c r="L459" s="154">
        <v>0</v>
      </c>
      <c r="M459" s="154">
        <v>0</v>
      </c>
      <c r="N459" s="154">
        <v>0</v>
      </c>
      <c r="O459" s="154">
        <v>0</v>
      </c>
      <c r="P459" s="154">
        <v>0</v>
      </c>
      <c r="Q459" s="154">
        <v>0</v>
      </c>
      <c r="R459" s="154">
        <v>0</v>
      </c>
      <c r="S459" s="154">
        <v>0</v>
      </c>
      <c r="T459" s="154">
        <v>0</v>
      </c>
      <c r="U459" s="154">
        <v>0</v>
      </c>
      <c r="V459" s="154">
        <v>0</v>
      </c>
      <c r="W459" s="154">
        <v>0</v>
      </c>
      <c r="X459" s="154">
        <v>0</v>
      </c>
      <c r="Y459" s="52">
        <v>0</v>
      </c>
      <c r="Z459" s="36">
        <v>0</v>
      </c>
      <c r="AA459" s="154">
        <v>0</v>
      </c>
      <c r="AB459" s="52">
        <v>0</v>
      </c>
      <c r="AC459" s="36">
        <v>0</v>
      </c>
      <c r="AD459" s="154">
        <v>0</v>
      </c>
      <c r="AE459" s="154">
        <v>0</v>
      </c>
      <c r="AF459" s="154">
        <v>0</v>
      </c>
      <c r="AG459" s="154">
        <v>0</v>
      </c>
      <c r="AH459" s="154">
        <v>0</v>
      </c>
      <c r="AI459" s="154">
        <v>0</v>
      </c>
      <c r="AJ459" s="154">
        <v>0</v>
      </c>
      <c r="AK459" s="154">
        <v>0</v>
      </c>
      <c r="AL459" s="154">
        <v>0</v>
      </c>
      <c r="AM459" s="154">
        <v>0</v>
      </c>
      <c r="AN459" s="154">
        <v>0</v>
      </c>
      <c r="AO459" s="154">
        <v>0</v>
      </c>
      <c r="AP459" s="154">
        <v>0</v>
      </c>
      <c r="AQ459" s="154">
        <v>0</v>
      </c>
      <c r="AR459" s="154">
        <v>0</v>
      </c>
      <c r="AS459" s="154">
        <v>0</v>
      </c>
      <c r="AT459" s="154">
        <f t="shared" si="67"/>
        <v>0</v>
      </c>
      <c r="AU459" s="154">
        <f t="shared" si="68"/>
        <v>0</v>
      </c>
      <c r="AV459" s="154">
        <f t="shared" si="69"/>
        <v>0</v>
      </c>
      <c r="AW459" s="52">
        <f t="shared" si="70"/>
        <v>0</v>
      </c>
      <c r="AX459" s="36">
        <f t="shared" si="71"/>
        <v>0</v>
      </c>
      <c r="AY459" s="154">
        <f t="shared" si="72"/>
        <v>0</v>
      </c>
      <c r="AZ459" s="154">
        <f t="shared" si="73"/>
        <v>0</v>
      </c>
    </row>
    <row r="460" spans="1:52" ht="78.75">
      <c r="A460" s="63" t="s">
        <v>175</v>
      </c>
      <c r="B460" s="54" t="s">
        <v>1413</v>
      </c>
      <c r="C460" s="63" t="s">
        <v>1414</v>
      </c>
      <c r="D460" s="67">
        <v>0</v>
      </c>
      <c r="E460" s="66">
        <v>0</v>
      </c>
      <c r="F460" s="154">
        <v>0</v>
      </c>
      <c r="G460" s="154">
        <v>0</v>
      </c>
      <c r="H460" s="154">
        <v>0</v>
      </c>
      <c r="I460" s="154">
        <v>0</v>
      </c>
      <c r="J460" s="154">
        <v>0</v>
      </c>
      <c r="K460" s="154">
        <v>0</v>
      </c>
      <c r="L460" s="154">
        <v>0</v>
      </c>
      <c r="M460" s="154">
        <v>0</v>
      </c>
      <c r="N460" s="154">
        <v>0</v>
      </c>
      <c r="O460" s="154">
        <v>0</v>
      </c>
      <c r="P460" s="154">
        <v>0</v>
      </c>
      <c r="Q460" s="154">
        <v>0</v>
      </c>
      <c r="R460" s="154">
        <v>0</v>
      </c>
      <c r="S460" s="154">
        <v>0</v>
      </c>
      <c r="T460" s="154">
        <v>0</v>
      </c>
      <c r="U460" s="154">
        <v>0</v>
      </c>
      <c r="V460" s="154">
        <v>0</v>
      </c>
      <c r="W460" s="154">
        <v>0</v>
      </c>
      <c r="X460" s="154">
        <v>0</v>
      </c>
      <c r="Y460" s="67">
        <v>0</v>
      </c>
      <c r="Z460" s="66">
        <v>0</v>
      </c>
      <c r="AA460" s="154">
        <v>0</v>
      </c>
      <c r="AB460" s="67">
        <v>0</v>
      </c>
      <c r="AC460" s="66">
        <v>0</v>
      </c>
      <c r="AD460" s="154">
        <v>0</v>
      </c>
      <c r="AE460" s="154">
        <v>0</v>
      </c>
      <c r="AF460" s="154">
        <v>0</v>
      </c>
      <c r="AG460" s="154">
        <v>0</v>
      </c>
      <c r="AH460" s="154">
        <v>0</v>
      </c>
      <c r="AI460" s="154">
        <v>0</v>
      </c>
      <c r="AJ460" s="154">
        <v>0</v>
      </c>
      <c r="AK460" s="154">
        <v>0</v>
      </c>
      <c r="AL460" s="154">
        <v>0</v>
      </c>
      <c r="AM460" s="154">
        <v>0</v>
      </c>
      <c r="AN460" s="154">
        <v>0</v>
      </c>
      <c r="AO460" s="154">
        <v>0</v>
      </c>
      <c r="AP460" s="154">
        <v>0</v>
      </c>
      <c r="AQ460" s="154">
        <v>0</v>
      </c>
      <c r="AR460" s="154">
        <v>0</v>
      </c>
      <c r="AS460" s="154">
        <v>0</v>
      </c>
      <c r="AT460" s="154">
        <f t="shared" si="67"/>
        <v>0</v>
      </c>
      <c r="AU460" s="154">
        <f t="shared" si="68"/>
        <v>0</v>
      </c>
      <c r="AV460" s="154">
        <f t="shared" si="69"/>
        <v>0</v>
      </c>
      <c r="AW460" s="67">
        <f t="shared" si="70"/>
        <v>0</v>
      </c>
      <c r="AX460" s="66">
        <f t="shared" si="71"/>
        <v>0</v>
      </c>
      <c r="AY460" s="154">
        <f t="shared" si="72"/>
        <v>0</v>
      </c>
      <c r="AZ460" s="154">
        <f t="shared" si="73"/>
        <v>0</v>
      </c>
    </row>
    <row r="461" spans="1:52" ht="78.75">
      <c r="A461" s="63" t="s">
        <v>175</v>
      </c>
      <c r="B461" s="54" t="s">
        <v>1415</v>
      </c>
      <c r="C461" s="63" t="s">
        <v>1416</v>
      </c>
      <c r="D461" s="67">
        <v>0</v>
      </c>
      <c r="E461" s="66">
        <v>0</v>
      </c>
      <c r="F461" s="154">
        <v>0</v>
      </c>
      <c r="G461" s="154">
        <v>0</v>
      </c>
      <c r="H461" s="154">
        <v>0</v>
      </c>
      <c r="I461" s="154">
        <v>0</v>
      </c>
      <c r="J461" s="154">
        <v>0</v>
      </c>
      <c r="K461" s="154">
        <v>0</v>
      </c>
      <c r="L461" s="154">
        <v>0</v>
      </c>
      <c r="M461" s="154">
        <v>0</v>
      </c>
      <c r="N461" s="154">
        <v>0</v>
      </c>
      <c r="O461" s="154">
        <v>0</v>
      </c>
      <c r="P461" s="154">
        <v>0</v>
      </c>
      <c r="Q461" s="154">
        <v>0</v>
      </c>
      <c r="R461" s="154">
        <v>0</v>
      </c>
      <c r="S461" s="154">
        <v>0</v>
      </c>
      <c r="T461" s="154">
        <v>0</v>
      </c>
      <c r="U461" s="154">
        <v>0</v>
      </c>
      <c r="V461" s="154">
        <v>0</v>
      </c>
      <c r="W461" s="154">
        <v>0</v>
      </c>
      <c r="X461" s="154">
        <v>0</v>
      </c>
      <c r="Y461" s="67">
        <v>0</v>
      </c>
      <c r="Z461" s="66">
        <v>0</v>
      </c>
      <c r="AA461" s="154">
        <v>0</v>
      </c>
      <c r="AB461" s="67">
        <v>0</v>
      </c>
      <c r="AC461" s="66">
        <v>0</v>
      </c>
      <c r="AD461" s="154">
        <v>0</v>
      </c>
      <c r="AE461" s="154">
        <v>0</v>
      </c>
      <c r="AF461" s="154">
        <v>0</v>
      </c>
      <c r="AG461" s="154">
        <v>0</v>
      </c>
      <c r="AH461" s="154">
        <v>0</v>
      </c>
      <c r="AI461" s="154">
        <v>0</v>
      </c>
      <c r="AJ461" s="154">
        <v>0</v>
      </c>
      <c r="AK461" s="154">
        <v>0</v>
      </c>
      <c r="AL461" s="154">
        <v>0</v>
      </c>
      <c r="AM461" s="154">
        <v>0</v>
      </c>
      <c r="AN461" s="154">
        <v>0</v>
      </c>
      <c r="AO461" s="154">
        <v>0</v>
      </c>
      <c r="AP461" s="154">
        <v>0</v>
      </c>
      <c r="AQ461" s="154">
        <v>0</v>
      </c>
      <c r="AR461" s="154">
        <v>0</v>
      </c>
      <c r="AS461" s="154">
        <v>0</v>
      </c>
      <c r="AT461" s="154">
        <f t="shared" si="67"/>
        <v>0</v>
      </c>
      <c r="AU461" s="154">
        <f t="shared" si="68"/>
        <v>0</v>
      </c>
      <c r="AV461" s="154">
        <f t="shared" si="69"/>
        <v>0</v>
      </c>
      <c r="AW461" s="67">
        <f t="shared" si="70"/>
        <v>0</v>
      </c>
      <c r="AX461" s="66">
        <f t="shared" si="71"/>
        <v>0</v>
      </c>
      <c r="AY461" s="154">
        <f t="shared" si="72"/>
        <v>0</v>
      </c>
      <c r="AZ461" s="154">
        <f t="shared" si="73"/>
        <v>0</v>
      </c>
    </row>
    <row r="462" spans="1:52" ht="47.25">
      <c r="A462" s="63" t="s">
        <v>175</v>
      </c>
      <c r="B462" s="54" t="s">
        <v>1417</v>
      </c>
      <c r="C462" s="63" t="s">
        <v>1418</v>
      </c>
      <c r="D462" s="67">
        <v>0.1</v>
      </c>
      <c r="E462" s="66">
        <v>0</v>
      </c>
      <c r="F462" s="154">
        <v>0.19900000000000001</v>
      </c>
      <c r="G462" s="154">
        <v>4.0000000000000001E-3</v>
      </c>
      <c r="H462" s="154">
        <v>0</v>
      </c>
      <c r="I462" s="154">
        <v>0</v>
      </c>
      <c r="J462" s="154">
        <v>0</v>
      </c>
      <c r="K462" s="154">
        <v>0</v>
      </c>
      <c r="L462" s="154">
        <v>0</v>
      </c>
      <c r="M462" s="154">
        <v>0</v>
      </c>
      <c r="N462" s="154">
        <v>0</v>
      </c>
      <c r="O462" s="154">
        <v>0</v>
      </c>
      <c r="P462" s="154">
        <v>0</v>
      </c>
      <c r="Q462" s="154">
        <v>0</v>
      </c>
      <c r="R462" s="154">
        <v>0.1</v>
      </c>
      <c r="S462" s="154">
        <v>0</v>
      </c>
      <c r="T462" s="154">
        <v>0.19900000000000001</v>
      </c>
      <c r="U462" s="154">
        <v>4.0000000000000001E-3</v>
      </c>
      <c r="V462" s="154">
        <v>0</v>
      </c>
      <c r="W462" s="154">
        <v>0</v>
      </c>
      <c r="X462" s="154">
        <v>0</v>
      </c>
      <c r="Y462" s="67">
        <v>0</v>
      </c>
      <c r="Z462" s="66">
        <v>0</v>
      </c>
      <c r="AA462" s="154">
        <v>0</v>
      </c>
      <c r="AB462" s="67">
        <v>0</v>
      </c>
      <c r="AC462" s="66">
        <v>0</v>
      </c>
      <c r="AD462" s="154">
        <v>0</v>
      </c>
      <c r="AE462" s="154">
        <v>0</v>
      </c>
      <c r="AF462" s="154">
        <v>0</v>
      </c>
      <c r="AG462" s="154">
        <v>0</v>
      </c>
      <c r="AH462" s="154">
        <v>0</v>
      </c>
      <c r="AI462" s="154">
        <v>0</v>
      </c>
      <c r="AJ462" s="154">
        <v>0</v>
      </c>
      <c r="AK462" s="154">
        <v>0</v>
      </c>
      <c r="AL462" s="154">
        <v>0</v>
      </c>
      <c r="AM462" s="154">
        <v>0</v>
      </c>
      <c r="AN462" s="154">
        <v>0</v>
      </c>
      <c r="AO462" s="154">
        <v>0</v>
      </c>
      <c r="AP462" s="154">
        <v>0</v>
      </c>
      <c r="AQ462" s="154">
        <v>0</v>
      </c>
      <c r="AR462" s="154">
        <v>0</v>
      </c>
      <c r="AS462" s="154">
        <v>0</v>
      </c>
      <c r="AT462" s="154">
        <f t="shared" ref="AT462:AT525" si="74">SUM(K462,R462,Y462,AF462,AM462)</f>
        <v>0.1</v>
      </c>
      <c r="AU462" s="154">
        <f t="shared" ref="AU462:AU525" si="75">SUM(L462,S462,Z462,AG462,AN462)</f>
        <v>0</v>
      </c>
      <c r="AV462" s="154">
        <f t="shared" ref="AV462:AV525" si="76">SUM(M462,T462,AA462,AH462,AO462)</f>
        <v>0.19900000000000001</v>
      </c>
      <c r="AW462" s="67">
        <f t="shared" ref="AW462:AW525" si="77">SUM(N462,U462,AB462,AI462,AP462)</f>
        <v>4.0000000000000001E-3</v>
      </c>
      <c r="AX462" s="66">
        <f t="shared" ref="AX462:AX525" si="78">SUM(O462,V462,AC462,AJ462,AQ462)</f>
        <v>0</v>
      </c>
      <c r="AY462" s="154">
        <f t="shared" ref="AY462:AY525" si="79">SUM(P462,W462,AD462,AK462,AR462)</f>
        <v>0</v>
      </c>
      <c r="AZ462" s="154">
        <f t="shared" ref="AZ462:AZ525" si="80">SUM(Q462,X462,AE462,AL462,AS462)</f>
        <v>0</v>
      </c>
    </row>
    <row r="463" spans="1:52" ht="78.75">
      <c r="A463" s="63" t="s">
        <v>175</v>
      </c>
      <c r="B463" s="54" t="s">
        <v>1419</v>
      </c>
      <c r="C463" s="63" t="s">
        <v>1420</v>
      </c>
      <c r="D463" s="67">
        <v>0</v>
      </c>
      <c r="E463" s="66">
        <v>0</v>
      </c>
      <c r="F463" s="154">
        <v>0</v>
      </c>
      <c r="G463" s="154">
        <v>0</v>
      </c>
      <c r="H463" s="154">
        <v>0</v>
      </c>
      <c r="I463" s="154">
        <v>0</v>
      </c>
      <c r="J463" s="154">
        <v>0</v>
      </c>
      <c r="K463" s="154">
        <v>0</v>
      </c>
      <c r="L463" s="154">
        <v>0</v>
      </c>
      <c r="M463" s="154">
        <v>0</v>
      </c>
      <c r="N463" s="154">
        <v>0</v>
      </c>
      <c r="O463" s="154">
        <v>0</v>
      </c>
      <c r="P463" s="154">
        <v>0</v>
      </c>
      <c r="Q463" s="154">
        <v>0</v>
      </c>
      <c r="R463" s="154">
        <v>0</v>
      </c>
      <c r="S463" s="154">
        <v>0</v>
      </c>
      <c r="T463" s="154">
        <v>0</v>
      </c>
      <c r="U463" s="154">
        <v>0</v>
      </c>
      <c r="V463" s="154">
        <v>0</v>
      </c>
      <c r="W463" s="154">
        <v>0</v>
      </c>
      <c r="X463" s="154">
        <v>0</v>
      </c>
      <c r="Y463" s="67">
        <v>0</v>
      </c>
      <c r="Z463" s="66">
        <v>0</v>
      </c>
      <c r="AA463" s="154">
        <v>0</v>
      </c>
      <c r="AB463" s="67">
        <v>0</v>
      </c>
      <c r="AC463" s="66">
        <v>0</v>
      </c>
      <c r="AD463" s="154">
        <v>0</v>
      </c>
      <c r="AE463" s="154">
        <v>0</v>
      </c>
      <c r="AF463" s="154">
        <v>0</v>
      </c>
      <c r="AG463" s="154">
        <v>0</v>
      </c>
      <c r="AH463" s="154">
        <v>0</v>
      </c>
      <c r="AI463" s="154">
        <v>0</v>
      </c>
      <c r="AJ463" s="154">
        <v>0</v>
      </c>
      <c r="AK463" s="154">
        <v>0</v>
      </c>
      <c r="AL463" s="154">
        <v>0</v>
      </c>
      <c r="AM463" s="154">
        <v>0</v>
      </c>
      <c r="AN463" s="154">
        <v>0</v>
      </c>
      <c r="AO463" s="154">
        <v>0</v>
      </c>
      <c r="AP463" s="154">
        <v>0</v>
      </c>
      <c r="AQ463" s="154">
        <v>0</v>
      </c>
      <c r="AR463" s="154">
        <v>0</v>
      </c>
      <c r="AS463" s="154">
        <v>0</v>
      </c>
      <c r="AT463" s="154">
        <f t="shared" si="74"/>
        <v>0</v>
      </c>
      <c r="AU463" s="154">
        <f t="shared" si="75"/>
        <v>0</v>
      </c>
      <c r="AV463" s="154">
        <f t="shared" si="76"/>
        <v>0</v>
      </c>
      <c r="AW463" s="67">
        <f t="shared" si="77"/>
        <v>0</v>
      </c>
      <c r="AX463" s="66">
        <f t="shared" si="78"/>
        <v>0</v>
      </c>
      <c r="AY463" s="154">
        <f t="shared" si="79"/>
        <v>0</v>
      </c>
      <c r="AZ463" s="154">
        <f t="shared" si="80"/>
        <v>0</v>
      </c>
    </row>
    <row r="464" spans="1:52" ht="63">
      <c r="A464" s="63" t="s">
        <v>175</v>
      </c>
      <c r="B464" s="54" t="s">
        <v>1421</v>
      </c>
      <c r="C464" s="63" t="s">
        <v>1422</v>
      </c>
      <c r="D464" s="67">
        <v>0</v>
      </c>
      <c r="E464" s="66">
        <v>0</v>
      </c>
      <c r="F464" s="154">
        <v>3.665</v>
      </c>
      <c r="G464" s="154">
        <v>0</v>
      </c>
      <c r="H464" s="154">
        <v>0</v>
      </c>
      <c r="I464" s="154">
        <v>0</v>
      </c>
      <c r="J464" s="154">
        <v>0</v>
      </c>
      <c r="K464" s="154">
        <v>0</v>
      </c>
      <c r="L464" s="154">
        <v>0</v>
      </c>
      <c r="M464" s="154">
        <v>0</v>
      </c>
      <c r="N464" s="154">
        <v>0</v>
      </c>
      <c r="O464" s="154">
        <v>0</v>
      </c>
      <c r="P464" s="154">
        <v>0</v>
      </c>
      <c r="Q464" s="154">
        <v>0</v>
      </c>
      <c r="R464" s="154">
        <v>0</v>
      </c>
      <c r="S464" s="154">
        <v>0</v>
      </c>
      <c r="T464" s="154">
        <v>0</v>
      </c>
      <c r="U464" s="154">
        <v>0</v>
      </c>
      <c r="V464" s="154">
        <v>0</v>
      </c>
      <c r="W464" s="154">
        <v>0</v>
      </c>
      <c r="X464" s="154">
        <v>0</v>
      </c>
      <c r="Y464" s="67">
        <v>0</v>
      </c>
      <c r="Z464" s="66">
        <v>0</v>
      </c>
      <c r="AA464" s="154">
        <v>0</v>
      </c>
      <c r="AB464" s="67">
        <v>0</v>
      </c>
      <c r="AC464" s="66">
        <v>0</v>
      </c>
      <c r="AD464" s="154">
        <v>0</v>
      </c>
      <c r="AE464" s="154">
        <v>0</v>
      </c>
      <c r="AF464" s="154">
        <v>0</v>
      </c>
      <c r="AG464" s="154">
        <v>0</v>
      </c>
      <c r="AH464" s="154">
        <v>3.665</v>
      </c>
      <c r="AI464" s="154">
        <v>0</v>
      </c>
      <c r="AJ464" s="154">
        <v>0</v>
      </c>
      <c r="AK464" s="154">
        <v>0</v>
      </c>
      <c r="AL464" s="154">
        <v>0</v>
      </c>
      <c r="AM464" s="154">
        <v>0</v>
      </c>
      <c r="AN464" s="154">
        <v>0</v>
      </c>
      <c r="AO464" s="154">
        <v>0</v>
      </c>
      <c r="AP464" s="154">
        <v>0</v>
      </c>
      <c r="AQ464" s="154">
        <v>0</v>
      </c>
      <c r="AR464" s="154">
        <v>0</v>
      </c>
      <c r="AS464" s="154">
        <v>0</v>
      </c>
      <c r="AT464" s="154">
        <f t="shared" si="74"/>
        <v>0</v>
      </c>
      <c r="AU464" s="154">
        <f t="shared" si="75"/>
        <v>0</v>
      </c>
      <c r="AV464" s="154">
        <f t="shared" si="76"/>
        <v>3.665</v>
      </c>
      <c r="AW464" s="67">
        <f t="shared" si="77"/>
        <v>0</v>
      </c>
      <c r="AX464" s="66">
        <f t="shared" si="78"/>
        <v>0</v>
      </c>
      <c r="AY464" s="154">
        <f t="shared" si="79"/>
        <v>0</v>
      </c>
      <c r="AZ464" s="154">
        <f t="shared" si="80"/>
        <v>0</v>
      </c>
    </row>
    <row r="465" spans="1:52" ht="63">
      <c r="A465" s="63" t="s">
        <v>175</v>
      </c>
      <c r="B465" s="54" t="s">
        <v>1423</v>
      </c>
      <c r="C465" s="63" t="s">
        <v>1424</v>
      </c>
      <c r="D465" s="67">
        <v>0</v>
      </c>
      <c r="E465" s="66">
        <v>0</v>
      </c>
      <c r="F465" s="154">
        <v>0</v>
      </c>
      <c r="G465" s="154">
        <v>0</v>
      </c>
      <c r="H465" s="154">
        <v>0</v>
      </c>
      <c r="I465" s="154">
        <v>0</v>
      </c>
      <c r="J465" s="154">
        <v>0</v>
      </c>
      <c r="K465" s="154">
        <v>0</v>
      </c>
      <c r="L465" s="154">
        <v>0</v>
      </c>
      <c r="M465" s="154">
        <v>0</v>
      </c>
      <c r="N465" s="154">
        <v>0</v>
      </c>
      <c r="O465" s="154">
        <v>0</v>
      </c>
      <c r="P465" s="154">
        <v>0</v>
      </c>
      <c r="Q465" s="154">
        <v>0</v>
      </c>
      <c r="R465" s="154">
        <v>0</v>
      </c>
      <c r="S465" s="154">
        <v>0</v>
      </c>
      <c r="T465" s="154">
        <v>0</v>
      </c>
      <c r="U465" s="154">
        <v>0</v>
      </c>
      <c r="V465" s="154">
        <v>0</v>
      </c>
      <c r="W465" s="154">
        <v>0</v>
      </c>
      <c r="X465" s="154">
        <v>0</v>
      </c>
      <c r="Y465" s="67">
        <v>0</v>
      </c>
      <c r="Z465" s="66">
        <v>0</v>
      </c>
      <c r="AA465" s="154">
        <v>0</v>
      </c>
      <c r="AB465" s="67">
        <v>0</v>
      </c>
      <c r="AC465" s="66">
        <v>0</v>
      </c>
      <c r="AD465" s="154">
        <v>0</v>
      </c>
      <c r="AE465" s="154">
        <v>0</v>
      </c>
      <c r="AF465" s="154">
        <v>0</v>
      </c>
      <c r="AG465" s="154">
        <v>0</v>
      </c>
      <c r="AH465" s="154">
        <v>0</v>
      </c>
      <c r="AI465" s="154">
        <v>0</v>
      </c>
      <c r="AJ465" s="154">
        <v>0</v>
      </c>
      <c r="AK465" s="154">
        <v>0</v>
      </c>
      <c r="AL465" s="154">
        <v>0</v>
      </c>
      <c r="AM465" s="154">
        <v>0</v>
      </c>
      <c r="AN465" s="154">
        <v>0</v>
      </c>
      <c r="AO465" s="154">
        <v>0</v>
      </c>
      <c r="AP465" s="154">
        <v>0</v>
      </c>
      <c r="AQ465" s="154">
        <v>0</v>
      </c>
      <c r="AR465" s="154">
        <v>0</v>
      </c>
      <c r="AS465" s="154">
        <v>0</v>
      </c>
      <c r="AT465" s="154">
        <f t="shared" si="74"/>
        <v>0</v>
      </c>
      <c r="AU465" s="154">
        <f t="shared" si="75"/>
        <v>0</v>
      </c>
      <c r="AV465" s="154">
        <f t="shared" si="76"/>
        <v>0</v>
      </c>
      <c r="AW465" s="67">
        <f t="shared" si="77"/>
        <v>0</v>
      </c>
      <c r="AX465" s="66">
        <f t="shared" si="78"/>
        <v>0</v>
      </c>
      <c r="AY465" s="154">
        <f t="shared" si="79"/>
        <v>0</v>
      </c>
      <c r="AZ465" s="154">
        <f t="shared" si="80"/>
        <v>0</v>
      </c>
    </row>
    <row r="466" spans="1:52" ht="47.25">
      <c r="A466" s="63" t="s">
        <v>175</v>
      </c>
      <c r="B466" s="54" t="s">
        <v>1425</v>
      </c>
      <c r="C466" s="63" t="s">
        <v>1426</v>
      </c>
      <c r="D466" s="67">
        <v>0</v>
      </c>
      <c r="E466" s="66">
        <v>0</v>
      </c>
      <c r="F466" s="154">
        <v>0</v>
      </c>
      <c r="G466" s="154">
        <v>0</v>
      </c>
      <c r="H466" s="154">
        <v>0</v>
      </c>
      <c r="I466" s="154">
        <v>0</v>
      </c>
      <c r="J466" s="154">
        <v>0</v>
      </c>
      <c r="K466" s="154">
        <v>0</v>
      </c>
      <c r="L466" s="154">
        <v>0</v>
      </c>
      <c r="M466" s="154">
        <v>0</v>
      </c>
      <c r="N466" s="154">
        <v>0</v>
      </c>
      <c r="O466" s="154">
        <v>0</v>
      </c>
      <c r="P466" s="154">
        <v>0</v>
      </c>
      <c r="Q466" s="154">
        <v>0</v>
      </c>
      <c r="R466" s="154">
        <v>0</v>
      </c>
      <c r="S466" s="154">
        <v>0</v>
      </c>
      <c r="T466" s="154">
        <v>0</v>
      </c>
      <c r="U466" s="154">
        <v>0</v>
      </c>
      <c r="V466" s="154">
        <v>0</v>
      </c>
      <c r="W466" s="154">
        <v>0</v>
      </c>
      <c r="X466" s="154">
        <v>0</v>
      </c>
      <c r="Y466" s="67">
        <v>0</v>
      </c>
      <c r="Z466" s="66">
        <v>0</v>
      </c>
      <c r="AA466" s="154">
        <v>0</v>
      </c>
      <c r="AB466" s="67">
        <v>0</v>
      </c>
      <c r="AC466" s="66">
        <v>0</v>
      </c>
      <c r="AD466" s="154">
        <v>0</v>
      </c>
      <c r="AE466" s="154">
        <v>0</v>
      </c>
      <c r="AF466" s="154">
        <v>0</v>
      </c>
      <c r="AG466" s="154">
        <v>0</v>
      </c>
      <c r="AH466" s="154">
        <v>0</v>
      </c>
      <c r="AI466" s="154">
        <v>0</v>
      </c>
      <c r="AJ466" s="154">
        <v>0</v>
      </c>
      <c r="AK466" s="154">
        <v>0</v>
      </c>
      <c r="AL466" s="154">
        <v>0</v>
      </c>
      <c r="AM466" s="154">
        <v>0</v>
      </c>
      <c r="AN466" s="154">
        <v>0</v>
      </c>
      <c r="AO466" s="154">
        <v>0</v>
      </c>
      <c r="AP466" s="154">
        <v>0</v>
      </c>
      <c r="AQ466" s="154">
        <v>0</v>
      </c>
      <c r="AR466" s="154">
        <v>0</v>
      </c>
      <c r="AS466" s="154">
        <v>0</v>
      </c>
      <c r="AT466" s="154">
        <f t="shared" si="74"/>
        <v>0</v>
      </c>
      <c r="AU466" s="154">
        <f t="shared" si="75"/>
        <v>0</v>
      </c>
      <c r="AV466" s="154">
        <f t="shared" si="76"/>
        <v>0</v>
      </c>
      <c r="AW466" s="67">
        <f t="shared" si="77"/>
        <v>0</v>
      </c>
      <c r="AX466" s="66">
        <f t="shared" si="78"/>
        <v>0</v>
      </c>
      <c r="AY466" s="154">
        <f t="shared" si="79"/>
        <v>0</v>
      </c>
      <c r="AZ466" s="154">
        <f t="shared" si="80"/>
        <v>0</v>
      </c>
    </row>
    <row r="467" spans="1:52" ht="63">
      <c r="A467" s="73" t="s">
        <v>175</v>
      </c>
      <c r="B467" s="81" t="s">
        <v>1427</v>
      </c>
      <c r="C467" s="58" t="s">
        <v>1428</v>
      </c>
      <c r="D467" s="67">
        <v>0</v>
      </c>
      <c r="E467" s="66">
        <v>0</v>
      </c>
      <c r="F467" s="154">
        <v>0</v>
      </c>
      <c r="G467" s="154">
        <v>0</v>
      </c>
      <c r="H467" s="154">
        <v>0</v>
      </c>
      <c r="I467" s="154">
        <v>0</v>
      </c>
      <c r="J467" s="154">
        <v>0</v>
      </c>
      <c r="K467" s="154">
        <v>0</v>
      </c>
      <c r="L467" s="154">
        <v>0</v>
      </c>
      <c r="M467" s="154">
        <v>0</v>
      </c>
      <c r="N467" s="154">
        <v>0</v>
      </c>
      <c r="O467" s="154">
        <v>0</v>
      </c>
      <c r="P467" s="154">
        <v>0</v>
      </c>
      <c r="Q467" s="154">
        <v>0</v>
      </c>
      <c r="R467" s="154">
        <v>0</v>
      </c>
      <c r="S467" s="154">
        <v>0</v>
      </c>
      <c r="T467" s="154">
        <v>0</v>
      </c>
      <c r="U467" s="154">
        <v>0</v>
      </c>
      <c r="V467" s="154">
        <v>0</v>
      </c>
      <c r="W467" s="154">
        <v>0</v>
      </c>
      <c r="X467" s="154">
        <v>0</v>
      </c>
      <c r="Y467" s="67">
        <v>0</v>
      </c>
      <c r="Z467" s="66">
        <v>0</v>
      </c>
      <c r="AA467" s="154">
        <v>0</v>
      </c>
      <c r="AB467" s="67">
        <v>0</v>
      </c>
      <c r="AC467" s="66">
        <v>0</v>
      </c>
      <c r="AD467" s="154">
        <v>0</v>
      </c>
      <c r="AE467" s="154">
        <v>0</v>
      </c>
      <c r="AF467" s="154">
        <v>0</v>
      </c>
      <c r="AG467" s="154">
        <v>0</v>
      </c>
      <c r="AH467" s="154">
        <v>0</v>
      </c>
      <c r="AI467" s="154">
        <v>0</v>
      </c>
      <c r="AJ467" s="154">
        <v>0</v>
      </c>
      <c r="AK467" s="154">
        <v>0</v>
      </c>
      <c r="AL467" s="154">
        <v>0</v>
      </c>
      <c r="AM467" s="154">
        <v>0</v>
      </c>
      <c r="AN467" s="154">
        <v>0</v>
      </c>
      <c r="AO467" s="154">
        <v>0</v>
      </c>
      <c r="AP467" s="154">
        <v>0</v>
      </c>
      <c r="AQ467" s="154">
        <v>0</v>
      </c>
      <c r="AR467" s="154">
        <v>0</v>
      </c>
      <c r="AS467" s="154">
        <v>0</v>
      </c>
      <c r="AT467" s="154">
        <f t="shared" si="74"/>
        <v>0</v>
      </c>
      <c r="AU467" s="154">
        <f t="shared" si="75"/>
        <v>0</v>
      </c>
      <c r="AV467" s="154">
        <f t="shared" si="76"/>
        <v>0</v>
      </c>
      <c r="AW467" s="67">
        <f t="shared" si="77"/>
        <v>0</v>
      </c>
      <c r="AX467" s="66">
        <f t="shared" si="78"/>
        <v>0</v>
      </c>
      <c r="AY467" s="154">
        <f t="shared" si="79"/>
        <v>0</v>
      </c>
      <c r="AZ467" s="154">
        <f t="shared" si="80"/>
        <v>0</v>
      </c>
    </row>
    <row r="468" spans="1:52" s="15" customFormat="1" ht="126">
      <c r="A468" s="143" t="s">
        <v>175</v>
      </c>
      <c r="B468" s="317" t="s">
        <v>1859</v>
      </c>
      <c r="C468" s="136" t="s">
        <v>1860</v>
      </c>
      <c r="D468" s="155">
        <v>0</v>
      </c>
      <c r="E468" s="154">
        <v>0</v>
      </c>
      <c r="F468" s="154">
        <v>0</v>
      </c>
      <c r="G468" s="154">
        <v>0</v>
      </c>
      <c r="H468" s="154">
        <v>0.13500000000000001</v>
      </c>
      <c r="I468" s="154">
        <v>0</v>
      </c>
      <c r="J468" s="154">
        <v>0</v>
      </c>
      <c r="K468" s="154">
        <v>0</v>
      </c>
      <c r="L468" s="154">
        <v>0</v>
      </c>
      <c r="M468" s="154">
        <v>0</v>
      </c>
      <c r="N468" s="154">
        <v>0</v>
      </c>
      <c r="O468" s="154">
        <v>0</v>
      </c>
      <c r="P468" s="154">
        <v>0</v>
      </c>
      <c r="Q468" s="154">
        <v>0</v>
      </c>
      <c r="R468" s="154">
        <v>0</v>
      </c>
      <c r="S468" s="154">
        <v>0</v>
      </c>
      <c r="T468" s="154">
        <v>0</v>
      </c>
      <c r="U468" s="154">
        <v>0</v>
      </c>
      <c r="V468" s="154">
        <v>0</v>
      </c>
      <c r="W468" s="154">
        <v>0</v>
      </c>
      <c r="X468" s="154">
        <v>0</v>
      </c>
      <c r="Y468" s="155">
        <v>0</v>
      </c>
      <c r="Z468" s="154">
        <v>0</v>
      </c>
      <c r="AA468" s="154">
        <v>0</v>
      </c>
      <c r="AB468" s="155">
        <v>0</v>
      </c>
      <c r="AC468" s="154">
        <v>0</v>
      </c>
      <c r="AD468" s="154">
        <v>0</v>
      </c>
      <c r="AE468" s="154">
        <v>0</v>
      </c>
      <c r="AF468" s="154">
        <v>0</v>
      </c>
      <c r="AG468" s="154">
        <v>0</v>
      </c>
      <c r="AH468" s="154">
        <v>0</v>
      </c>
      <c r="AI468" s="154">
        <v>0</v>
      </c>
      <c r="AJ468" s="154">
        <v>0</v>
      </c>
      <c r="AK468" s="154">
        <v>0</v>
      </c>
      <c r="AL468" s="154">
        <v>0</v>
      </c>
      <c r="AM468" s="154">
        <v>0</v>
      </c>
      <c r="AN468" s="154">
        <v>0</v>
      </c>
      <c r="AO468" s="154">
        <v>0</v>
      </c>
      <c r="AP468" s="154">
        <v>0</v>
      </c>
      <c r="AQ468" s="154">
        <v>0</v>
      </c>
      <c r="AR468" s="154">
        <v>0</v>
      </c>
      <c r="AS468" s="154">
        <v>0</v>
      </c>
      <c r="AT468" s="154">
        <f t="shared" si="74"/>
        <v>0</v>
      </c>
      <c r="AU468" s="154">
        <f t="shared" si="75"/>
        <v>0</v>
      </c>
      <c r="AV468" s="154">
        <f t="shared" si="76"/>
        <v>0</v>
      </c>
      <c r="AW468" s="155">
        <f t="shared" si="77"/>
        <v>0</v>
      </c>
      <c r="AX468" s="154">
        <f t="shared" si="78"/>
        <v>0</v>
      </c>
      <c r="AY468" s="154">
        <f t="shared" si="79"/>
        <v>0</v>
      </c>
      <c r="AZ468" s="154">
        <f t="shared" si="80"/>
        <v>0</v>
      </c>
    </row>
    <row r="469" spans="1:52" s="15" customFormat="1" ht="63">
      <c r="A469" s="143" t="s">
        <v>175</v>
      </c>
      <c r="B469" s="317" t="s">
        <v>1861</v>
      </c>
      <c r="C469" s="136" t="s">
        <v>1862</v>
      </c>
      <c r="D469" s="155">
        <v>0</v>
      </c>
      <c r="E469" s="154">
        <v>0</v>
      </c>
      <c r="F469" s="154">
        <v>7.3999999999999996E-2</v>
      </c>
      <c r="G469" s="154">
        <v>0</v>
      </c>
      <c r="H469" s="154">
        <v>0</v>
      </c>
      <c r="I469" s="154">
        <v>0</v>
      </c>
      <c r="J469" s="154">
        <v>0</v>
      </c>
      <c r="K469" s="154">
        <v>0</v>
      </c>
      <c r="L469" s="154">
        <v>0</v>
      </c>
      <c r="M469" s="154">
        <v>0</v>
      </c>
      <c r="N469" s="154">
        <v>0</v>
      </c>
      <c r="O469" s="154">
        <v>0</v>
      </c>
      <c r="P469" s="154">
        <v>0</v>
      </c>
      <c r="Q469" s="154">
        <v>0</v>
      </c>
      <c r="R469" s="154">
        <v>0</v>
      </c>
      <c r="S469" s="154">
        <v>0</v>
      </c>
      <c r="T469" s="154">
        <v>0</v>
      </c>
      <c r="U469" s="154">
        <v>0</v>
      </c>
      <c r="V469" s="154">
        <v>0</v>
      </c>
      <c r="W469" s="154">
        <v>0</v>
      </c>
      <c r="X469" s="154">
        <v>0</v>
      </c>
      <c r="Y469" s="155">
        <v>0</v>
      </c>
      <c r="Z469" s="154">
        <v>0</v>
      </c>
      <c r="AA469" s="154">
        <v>0</v>
      </c>
      <c r="AB469" s="155">
        <v>0</v>
      </c>
      <c r="AC469" s="154">
        <v>0</v>
      </c>
      <c r="AD469" s="154">
        <v>0</v>
      </c>
      <c r="AE469" s="154">
        <v>0</v>
      </c>
      <c r="AF469" s="154">
        <v>0</v>
      </c>
      <c r="AG469" s="154">
        <v>0</v>
      </c>
      <c r="AH469" s="154">
        <v>0</v>
      </c>
      <c r="AI469" s="154">
        <v>0</v>
      </c>
      <c r="AJ469" s="154">
        <v>0</v>
      </c>
      <c r="AK469" s="154">
        <v>0</v>
      </c>
      <c r="AL469" s="154">
        <v>0</v>
      </c>
      <c r="AM469" s="154">
        <v>0</v>
      </c>
      <c r="AN469" s="154">
        <v>0</v>
      </c>
      <c r="AO469" s="154">
        <v>0</v>
      </c>
      <c r="AP469" s="154">
        <v>0</v>
      </c>
      <c r="AQ469" s="154">
        <v>0</v>
      </c>
      <c r="AR469" s="154">
        <v>0</v>
      </c>
      <c r="AS469" s="154">
        <v>0</v>
      </c>
      <c r="AT469" s="154">
        <f t="shared" si="74"/>
        <v>0</v>
      </c>
      <c r="AU469" s="154">
        <f t="shared" si="75"/>
        <v>0</v>
      </c>
      <c r="AV469" s="154">
        <f t="shared" si="76"/>
        <v>0</v>
      </c>
      <c r="AW469" s="155">
        <f t="shared" si="77"/>
        <v>0</v>
      </c>
      <c r="AX469" s="154">
        <f t="shared" si="78"/>
        <v>0</v>
      </c>
      <c r="AY469" s="154">
        <f t="shared" si="79"/>
        <v>0</v>
      </c>
      <c r="AZ469" s="154">
        <f t="shared" si="80"/>
        <v>0</v>
      </c>
    </row>
    <row r="470" spans="1:52" s="15" customFormat="1" ht="63">
      <c r="A470" s="143" t="s">
        <v>175</v>
      </c>
      <c r="B470" s="317" t="s">
        <v>1863</v>
      </c>
      <c r="C470" s="136" t="s">
        <v>1864</v>
      </c>
      <c r="D470" s="155">
        <v>0</v>
      </c>
      <c r="E470" s="154">
        <v>0</v>
      </c>
      <c r="F470" s="154">
        <v>0</v>
      </c>
      <c r="G470" s="154">
        <v>0</v>
      </c>
      <c r="H470" s="154">
        <v>0</v>
      </c>
      <c r="I470" s="154">
        <v>0</v>
      </c>
      <c r="J470" s="154">
        <v>0</v>
      </c>
      <c r="K470" s="154">
        <v>0</v>
      </c>
      <c r="L470" s="154">
        <v>0</v>
      </c>
      <c r="M470" s="154">
        <v>0</v>
      </c>
      <c r="N470" s="154">
        <v>0</v>
      </c>
      <c r="O470" s="154">
        <v>0</v>
      </c>
      <c r="P470" s="154">
        <v>0</v>
      </c>
      <c r="Q470" s="154">
        <v>0</v>
      </c>
      <c r="R470" s="154">
        <v>0</v>
      </c>
      <c r="S470" s="154">
        <v>0</v>
      </c>
      <c r="T470" s="154">
        <v>0</v>
      </c>
      <c r="U470" s="154">
        <v>0</v>
      </c>
      <c r="V470" s="154">
        <v>0</v>
      </c>
      <c r="W470" s="154">
        <v>0</v>
      </c>
      <c r="X470" s="154">
        <v>0</v>
      </c>
      <c r="Y470" s="155">
        <v>0</v>
      </c>
      <c r="Z470" s="154">
        <v>0</v>
      </c>
      <c r="AA470" s="154">
        <v>0</v>
      </c>
      <c r="AB470" s="155">
        <v>0</v>
      </c>
      <c r="AC470" s="154">
        <v>0</v>
      </c>
      <c r="AD470" s="154">
        <v>0</v>
      </c>
      <c r="AE470" s="154">
        <v>0</v>
      </c>
      <c r="AF470" s="154">
        <v>0</v>
      </c>
      <c r="AG470" s="154">
        <v>0</v>
      </c>
      <c r="AH470" s="154">
        <v>0</v>
      </c>
      <c r="AI470" s="154">
        <v>0</v>
      </c>
      <c r="AJ470" s="154">
        <v>0</v>
      </c>
      <c r="AK470" s="154">
        <v>0</v>
      </c>
      <c r="AL470" s="154">
        <v>0</v>
      </c>
      <c r="AM470" s="154">
        <v>0</v>
      </c>
      <c r="AN470" s="154">
        <v>0</v>
      </c>
      <c r="AO470" s="154">
        <v>0</v>
      </c>
      <c r="AP470" s="154">
        <v>0</v>
      </c>
      <c r="AQ470" s="154">
        <v>0</v>
      </c>
      <c r="AR470" s="154">
        <v>0</v>
      </c>
      <c r="AS470" s="154">
        <v>0</v>
      </c>
      <c r="AT470" s="154">
        <f t="shared" si="74"/>
        <v>0</v>
      </c>
      <c r="AU470" s="154">
        <f t="shared" si="75"/>
        <v>0</v>
      </c>
      <c r="AV470" s="154">
        <f t="shared" si="76"/>
        <v>0</v>
      </c>
      <c r="AW470" s="155">
        <f t="shared" si="77"/>
        <v>0</v>
      </c>
      <c r="AX470" s="154">
        <f t="shared" si="78"/>
        <v>0</v>
      </c>
      <c r="AY470" s="154">
        <f t="shared" si="79"/>
        <v>0</v>
      </c>
      <c r="AZ470" s="154">
        <f t="shared" si="80"/>
        <v>0</v>
      </c>
    </row>
    <row r="471" spans="1:52" s="15" customFormat="1" ht="47.25">
      <c r="A471" s="143" t="s">
        <v>175</v>
      </c>
      <c r="B471" s="317" t="s">
        <v>1865</v>
      </c>
      <c r="C471" s="136" t="s">
        <v>1866</v>
      </c>
      <c r="D471" s="155">
        <v>0</v>
      </c>
      <c r="E471" s="154">
        <v>0</v>
      </c>
      <c r="F471" s="154">
        <v>0</v>
      </c>
      <c r="G471" s="154">
        <v>0</v>
      </c>
      <c r="H471" s="154">
        <v>0</v>
      </c>
      <c r="I471" s="154">
        <v>0</v>
      </c>
      <c r="J471" s="154">
        <v>0</v>
      </c>
      <c r="K471" s="154">
        <v>0</v>
      </c>
      <c r="L471" s="154">
        <v>0</v>
      </c>
      <c r="M471" s="154">
        <v>0</v>
      </c>
      <c r="N471" s="154">
        <v>0</v>
      </c>
      <c r="O471" s="154">
        <v>0</v>
      </c>
      <c r="P471" s="154">
        <v>0</v>
      </c>
      <c r="Q471" s="154">
        <v>0</v>
      </c>
      <c r="R471" s="154">
        <v>0</v>
      </c>
      <c r="S471" s="154">
        <v>0</v>
      </c>
      <c r="T471" s="154">
        <v>0</v>
      </c>
      <c r="U471" s="154">
        <v>0</v>
      </c>
      <c r="V471" s="154">
        <v>0</v>
      </c>
      <c r="W471" s="154">
        <v>0</v>
      </c>
      <c r="X471" s="154">
        <v>0</v>
      </c>
      <c r="Y471" s="155">
        <v>0</v>
      </c>
      <c r="Z471" s="154">
        <v>0</v>
      </c>
      <c r="AA471" s="154">
        <v>0</v>
      </c>
      <c r="AB471" s="155">
        <v>0</v>
      </c>
      <c r="AC471" s="154">
        <v>0</v>
      </c>
      <c r="AD471" s="154">
        <v>0</v>
      </c>
      <c r="AE471" s="154">
        <v>0</v>
      </c>
      <c r="AF471" s="154">
        <v>0</v>
      </c>
      <c r="AG471" s="154">
        <v>0</v>
      </c>
      <c r="AH471" s="154">
        <v>0</v>
      </c>
      <c r="AI471" s="154">
        <v>0</v>
      </c>
      <c r="AJ471" s="154">
        <v>0</v>
      </c>
      <c r="AK471" s="154">
        <v>0</v>
      </c>
      <c r="AL471" s="154">
        <v>0</v>
      </c>
      <c r="AM471" s="154">
        <v>0</v>
      </c>
      <c r="AN471" s="154">
        <v>0</v>
      </c>
      <c r="AO471" s="154">
        <v>0</v>
      </c>
      <c r="AP471" s="154">
        <v>0</v>
      </c>
      <c r="AQ471" s="154">
        <v>0</v>
      </c>
      <c r="AR471" s="154">
        <v>0</v>
      </c>
      <c r="AS471" s="154">
        <v>0</v>
      </c>
      <c r="AT471" s="154">
        <f t="shared" si="74"/>
        <v>0</v>
      </c>
      <c r="AU471" s="154">
        <f t="shared" si="75"/>
        <v>0</v>
      </c>
      <c r="AV471" s="154">
        <f t="shared" si="76"/>
        <v>0</v>
      </c>
      <c r="AW471" s="155">
        <f t="shared" si="77"/>
        <v>0</v>
      </c>
      <c r="AX471" s="154">
        <f t="shared" si="78"/>
        <v>0</v>
      </c>
      <c r="AY471" s="154">
        <f t="shared" si="79"/>
        <v>0</v>
      </c>
      <c r="AZ471" s="154">
        <f t="shared" si="80"/>
        <v>0</v>
      </c>
    </row>
    <row r="472" spans="1:52" s="15" customFormat="1" ht="47.25">
      <c r="A472" s="143" t="s">
        <v>175</v>
      </c>
      <c r="B472" s="317" t="s">
        <v>1867</v>
      </c>
      <c r="C472" s="136" t="s">
        <v>1868</v>
      </c>
      <c r="D472" s="155">
        <v>0</v>
      </c>
      <c r="E472" s="154">
        <v>0</v>
      </c>
      <c r="F472" s="154">
        <v>0</v>
      </c>
      <c r="G472" s="154">
        <v>0</v>
      </c>
      <c r="H472" s="154">
        <v>0</v>
      </c>
      <c r="I472" s="154">
        <v>0</v>
      </c>
      <c r="J472" s="154">
        <v>0</v>
      </c>
      <c r="K472" s="154">
        <v>0</v>
      </c>
      <c r="L472" s="154">
        <v>0</v>
      </c>
      <c r="M472" s="154">
        <v>0</v>
      </c>
      <c r="N472" s="154">
        <v>0</v>
      </c>
      <c r="O472" s="154">
        <v>0</v>
      </c>
      <c r="P472" s="154">
        <v>0</v>
      </c>
      <c r="Q472" s="154">
        <v>0</v>
      </c>
      <c r="R472" s="154">
        <v>0</v>
      </c>
      <c r="S472" s="154">
        <v>0</v>
      </c>
      <c r="T472" s="154">
        <v>0</v>
      </c>
      <c r="U472" s="154">
        <v>0</v>
      </c>
      <c r="V472" s="154">
        <v>0</v>
      </c>
      <c r="W472" s="154">
        <v>0</v>
      </c>
      <c r="X472" s="154">
        <v>0</v>
      </c>
      <c r="Y472" s="155">
        <v>0</v>
      </c>
      <c r="Z472" s="154">
        <v>0</v>
      </c>
      <c r="AA472" s="154">
        <v>0</v>
      </c>
      <c r="AB472" s="155">
        <v>0</v>
      </c>
      <c r="AC472" s="154">
        <v>0</v>
      </c>
      <c r="AD472" s="154">
        <v>0</v>
      </c>
      <c r="AE472" s="154">
        <v>0</v>
      </c>
      <c r="AF472" s="154">
        <v>0</v>
      </c>
      <c r="AG472" s="154">
        <v>0</v>
      </c>
      <c r="AH472" s="154">
        <v>0</v>
      </c>
      <c r="AI472" s="154">
        <v>0</v>
      </c>
      <c r="AJ472" s="154">
        <v>0</v>
      </c>
      <c r="AK472" s="154">
        <v>0</v>
      </c>
      <c r="AL472" s="154">
        <v>0</v>
      </c>
      <c r="AM472" s="154">
        <v>0</v>
      </c>
      <c r="AN472" s="154">
        <v>0</v>
      </c>
      <c r="AO472" s="154">
        <v>0</v>
      </c>
      <c r="AP472" s="154">
        <v>0</v>
      </c>
      <c r="AQ472" s="154">
        <v>0</v>
      </c>
      <c r="AR472" s="154">
        <v>0</v>
      </c>
      <c r="AS472" s="154">
        <v>0</v>
      </c>
      <c r="AT472" s="154">
        <f t="shared" si="74"/>
        <v>0</v>
      </c>
      <c r="AU472" s="154">
        <f t="shared" si="75"/>
        <v>0</v>
      </c>
      <c r="AV472" s="154">
        <f t="shared" si="76"/>
        <v>0</v>
      </c>
      <c r="AW472" s="155">
        <f t="shared" si="77"/>
        <v>0</v>
      </c>
      <c r="AX472" s="154">
        <f t="shared" si="78"/>
        <v>0</v>
      </c>
      <c r="AY472" s="154">
        <f t="shared" si="79"/>
        <v>0</v>
      </c>
      <c r="AZ472" s="154">
        <f t="shared" si="80"/>
        <v>0</v>
      </c>
    </row>
    <row r="473" spans="1:52" s="15" customFormat="1" ht="78.75">
      <c r="A473" s="143" t="s">
        <v>175</v>
      </c>
      <c r="B473" s="317" t="s">
        <v>1869</v>
      </c>
      <c r="C473" s="136" t="s">
        <v>1870</v>
      </c>
      <c r="D473" s="155">
        <v>0</v>
      </c>
      <c r="E473" s="154">
        <v>0</v>
      </c>
      <c r="F473" s="154">
        <v>0.20100000000000001</v>
      </c>
      <c r="G473" s="154">
        <v>0</v>
      </c>
      <c r="H473" s="154">
        <v>0</v>
      </c>
      <c r="I473" s="154">
        <v>0</v>
      </c>
      <c r="J473" s="154">
        <v>0</v>
      </c>
      <c r="K473" s="154">
        <v>0</v>
      </c>
      <c r="L473" s="154">
        <v>0</v>
      </c>
      <c r="M473" s="154">
        <v>0</v>
      </c>
      <c r="N473" s="154">
        <v>0</v>
      </c>
      <c r="O473" s="154">
        <v>0</v>
      </c>
      <c r="P473" s="154">
        <v>0</v>
      </c>
      <c r="Q473" s="154">
        <v>0</v>
      </c>
      <c r="R473" s="154">
        <v>0</v>
      </c>
      <c r="S473" s="154">
        <v>0</v>
      </c>
      <c r="T473" s="154">
        <v>0</v>
      </c>
      <c r="U473" s="154">
        <v>0</v>
      </c>
      <c r="V473" s="154">
        <v>0</v>
      </c>
      <c r="W473" s="154">
        <v>0</v>
      </c>
      <c r="X473" s="154">
        <v>0</v>
      </c>
      <c r="Y473" s="155">
        <v>0</v>
      </c>
      <c r="Z473" s="154">
        <v>0</v>
      </c>
      <c r="AA473" s="154">
        <v>0</v>
      </c>
      <c r="AB473" s="155">
        <v>0</v>
      </c>
      <c r="AC473" s="154">
        <v>0</v>
      </c>
      <c r="AD473" s="154">
        <v>0</v>
      </c>
      <c r="AE473" s="154">
        <v>0</v>
      </c>
      <c r="AF473" s="154">
        <v>0</v>
      </c>
      <c r="AG473" s="154">
        <v>0</v>
      </c>
      <c r="AH473" s="154">
        <v>0</v>
      </c>
      <c r="AI473" s="154">
        <v>0</v>
      </c>
      <c r="AJ473" s="154">
        <v>0</v>
      </c>
      <c r="AK473" s="154">
        <v>0</v>
      </c>
      <c r="AL473" s="154">
        <v>0</v>
      </c>
      <c r="AM473" s="154">
        <v>0</v>
      </c>
      <c r="AN473" s="154">
        <v>0</v>
      </c>
      <c r="AO473" s="154">
        <v>0</v>
      </c>
      <c r="AP473" s="154">
        <v>0</v>
      </c>
      <c r="AQ473" s="154">
        <v>0</v>
      </c>
      <c r="AR473" s="154">
        <v>0</v>
      </c>
      <c r="AS473" s="154">
        <v>0</v>
      </c>
      <c r="AT473" s="154">
        <f t="shared" si="74"/>
        <v>0</v>
      </c>
      <c r="AU473" s="154">
        <f t="shared" si="75"/>
        <v>0</v>
      </c>
      <c r="AV473" s="154">
        <f t="shared" si="76"/>
        <v>0</v>
      </c>
      <c r="AW473" s="155">
        <f t="shared" si="77"/>
        <v>0</v>
      </c>
      <c r="AX473" s="154">
        <f t="shared" si="78"/>
        <v>0</v>
      </c>
      <c r="AY473" s="154">
        <f t="shared" si="79"/>
        <v>0</v>
      </c>
      <c r="AZ473" s="154">
        <f t="shared" si="80"/>
        <v>0</v>
      </c>
    </row>
    <row r="474" spans="1:52" s="15" customFormat="1" ht="47.25">
      <c r="A474" s="143" t="s">
        <v>175</v>
      </c>
      <c r="B474" s="317" t="s">
        <v>1871</v>
      </c>
      <c r="C474" s="136" t="s">
        <v>1872</v>
      </c>
      <c r="D474" s="155">
        <v>0</v>
      </c>
      <c r="E474" s="154">
        <v>0</v>
      </c>
      <c r="F474" s="154">
        <v>0.22</v>
      </c>
      <c r="G474" s="154">
        <v>0</v>
      </c>
      <c r="H474" s="154">
        <v>0</v>
      </c>
      <c r="I474" s="154">
        <v>0</v>
      </c>
      <c r="J474" s="154">
        <v>0</v>
      </c>
      <c r="K474" s="154">
        <v>0</v>
      </c>
      <c r="L474" s="154">
        <v>0</v>
      </c>
      <c r="M474" s="154">
        <v>0</v>
      </c>
      <c r="N474" s="154">
        <v>0</v>
      </c>
      <c r="O474" s="154">
        <v>0</v>
      </c>
      <c r="P474" s="154">
        <v>0</v>
      </c>
      <c r="Q474" s="154">
        <v>0</v>
      </c>
      <c r="R474" s="154">
        <v>0</v>
      </c>
      <c r="S474" s="154">
        <v>0</v>
      </c>
      <c r="T474" s="154">
        <v>0</v>
      </c>
      <c r="U474" s="154">
        <v>0</v>
      </c>
      <c r="V474" s="154">
        <v>0</v>
      </c>
      <c r="W474" s="154">
        <v>0</v>
      </c>
      <c r="X474" s="154">
        <v>0</v>
      </c>
      <c r="Y474" s="155">
        <v>0</v>
      </c>
      <c r="Z474" s="154">
        <v>0</v>
      </c>
      <c r="AA474" s="154">
        <v>0</v>
      </c>
      <c r="AB474" s="155">
        <v>0</v>
      </c>
      <c r="AC474" s="154">
        <v>0</v>
      </c>
      <c r="AD474" s="154">
        <v>0</v>
      </c>
      <c r="AE474" s="154">
        <v>0</v>
      </c>
      <c r="AF474" s="154">
        <v>0</v>
      </c>
      <c r="AG474" s="154">
        <v>0</v>
      </c>
      <c r="AH474" s="154">
        <v>0</v>
      </c>
      <c r="AI474" s="154">
        <v>0</v>
      </c>
      <c r="AJ474" s="154">
        <v>0</v>
      </c>
      <c r="AK474" s="154">
        <v>0</v>
      </c>
      <c r="AL474" s="154">
        <v>0</v>
      </c>
      <c r="AM474" s="154">
        <v>0</v>
      </c>
      <c r="AN474" s="154">
        <v>0</v>
      </c>
      <c r="AO474" s="154">
        <v>0</v>
      </c>
      <c r="AP474" s="154">
        <v>0</v>
      </c>
      <c r="AQ474" s="154">
        <v>0</v>
      </c>
      <c r="AR474" s="154">
        <v>0</v>
      </c>
      <c r="AS474" s="154">
        <v>0</v>
      </c>
      <c r="AT474" s="154">
        <f t="shared" si="74"/>
        <v>0</v>
      </c>
      <c r="AU474" s="154">
        <f t="shared" si="75"/>
        <v>0</v>
      </c>
      <c r="AV474" s="154">
        <f t="shared" si="76"/>
        <v>0</v>
      </c>
      <c r="AW474" s="155">
        <f t="shared" si="77"/>
        <v>0</v>
      </c>
      <c r="AX474" s="154">
        <f t="shared" si="78"/>
        <v>0</v>
      </c>
      <c r="AY474" s="154">
        <f t="shared" si="79"/>
        <v>0</v>
      </c>
      <c r="AZ474" s="154">
        <f t="shared" si="80"/>
        <v>0</v>
      </c>
    </row>
    <row r="475" spans="1:52" s="15" customFormat="1" ht="31.5">
      <c r="A475" s="143" t="s">
        <v>175</v>
      </c>
      <c r="B475" s="317" t="s">
        <v>1873</v>
      </c>
      <c r="C475" s="136" t="s">
        <v>1874</v>
      </c>
      <c r="D475" s="155">
        <v>0.4</v>
      </c>
      <c r="E475" s="154">
        <v>0</v>
      </c>
      <c r="F475" s="154">
        <v>0</v>
      </c>
      <c r="G475" s="154">
        <v>0</v>
      </c>
      <c r="H475" s="154">
        <v>0</v>
      </c>
      <c r="I475" s="154">
        <v>0</v>
      </c>
      <c r="J475" s="154">
        <v>0</v>
      </c>
      <c r="K475" s="154">
        <v>0</v>
      </c>
      <c r="L475" s="154">
        <v>0</v>
      </c>
      <c r="M475" s="154">
        <v>0</v>
      </c>
      <c r="N475" s="154">
        <v>0</v>
      </c>
      <c r="O475" s="154">
        <v>0</v>
      </c>
      <c r="P475" s="154">
        <v>0</v>
      </c>
      <c r="Q475" s="154">
        <v>0</v>
      </c>
      <c r="R475" s="154">
        <v>0</v>
      </c>
      <c r="S475" s="154">
        <v>0</v>
      </c>
      <c r="T475" s="154">
        <v>0</v>
      </c>
      <c r="U475" s="154">
        <v>0</v>
      </c>
      <c r="V475" s="154">
        <v>0</v>
      </c>
      <c r="W475" s="154">
        <v>0</v>
      </c>
      <c r="X475" s="154">
        <v>0</v>
      </c>
      <c r="Y475" s="155">
        <v>0</v>
      </c>
      <c r="Z475" s="154">
        <v>0</v>
      </c>
      <c r="AA475" s="154">
        <v>0</v>
      </c>
      <c r="AB475" s="155">
        <v>0</v>
      </c>
      <c r="AC475" s="154">
        <v>0</v>
      </c>
      <c r="AD475" s="154">
        <v>0</v>
      </c>
      <c r="AE475" s="154">
        <v>0</v>
      </c>
      <c r="AF475" s="154">
        <v>0</v>
      </c>
      <c r="AG475" s="154">
        <v>0</v>
      </c>
      <c r="AH475" s="154">
        <v>0</v>
      </c>
      <c r="AI475" s="154">
        <v>0</v>
      </c>
      <c r="AJ475" s="154">
        <v>0</v>
      </c>
      <c r="AK475" s="154">
        <v>0</v>
      </c>
      <c r="AL475" s="154">
        <v>0</v>
      </c>
      <c r="AM475" s="154">
        <v>0</v>
      </c>
      <c r="AN475" s="154">
        <v>0</v>
      </c>
      <c r="AO475" s="154">
        <v>0</v>
      </c>
      <c r="AP475" s="154">
        <v>0</v>
      </c>
      <c r="AQ475" s="154">
        <v>0</v>
      </c>
      <c r="AR475" s="154">
        <v>0</v>
      </c>
      <c r="AS475" s="154">
        <v>0</v>
      </c>
      <c r="AT475" s="154">
        <f t="shared" si="74"/>
        <v>0</v>
      </c>
      <c r="AU475" s="154">
        <f t="shared" si="75"/>
        <v>0</v>
      </c>
      <c r="AV475" s="154">
        <f t="shared" si="76"/>
        <v>0</v>
      </c>
      <c r="AW475" s="155">
        <f t="shared" si="77"/>
        <v>0</v>
      </c>
      <c r="AX475" s="154">
        <f t="shared" si="78"/>
        <v>0</v>
      </c>
      <c r="AY475" s="154">
        <f t="shared" si="79"/>
        <v>0</v>
      </c>
      <c r="AZ475" s="154">
        <f t="shared" si="80"/>
        <v>0</v>
      </c>
    </row>
    <row r="476" spans="1:52" s="15" customFormat="1" ht="31.5">
      <c r="A476" s="143" t="s">
        <v>175</v>
      </c>
      <c r="B476" s="317" t="s">
        <v>1875</v>
      </c>
      <c r="C476" s="136" t="s">
        <v>1876</v>
      </c>
      <c r="D476" s="155">
        <v>0</v>
      </c>
      <c r="E476" s="154">
        <v>0</v>
      </c>
      <c r="F476" s="154">
        <v>0</v>
      </c>
      <c r="G476" s="154">
        <v>0</v>
      </c>
      <c r="H476" s="154">
        <v>0</v>
      </c>
      <c r="I476" s="154">
        <v>0</v>
      </c>
      <c r="J476" s="154">
        <v>0</v>
      </c>
      <c r="K476" s="154">
        <v>0</v>
      </c>
      <c r="L476" s="154">
        <v>0</v>
      </c>
      <c r="M476" s="154">
        <v>0</v>
      </c>
      <c r="N476" s="154">
        <v>0</v>
      </c>
      <c r="O476" s="154">
        <v>0</v>
      </c>
      <c r="P476" s="154">
        <v>0</v>
      </c>
      <c r="Q476" s="154">
        <v>0</v>
      </c>
      <c r="R476" s="154">
        <v>0</v>
      </c>
      <c r="S476" s="154">
        <v>0</v>
      </c>
      <c r="T476" s="154">
        <v>0</v>
      </c>
      <c r="U476" s="154">
        <v>0</v>
      </c>
      <c r="V476" s="154">
        <v>0</v>
      </c>
      <c r="W476" s="154">
        <v>0</v>
      </c>
      <c r="X476" s="154">
        <v>0</v>
      </c>
      <c r="Y476" s="155">
        <v>0</v>
      </c>
      <c r="Z476" s="154">
        <v>0</v>
      </c>
      <c r="AA476" s="154">
        <v>0</v>
      </c>
      <c r="AB476" s="155">
        <v>0</v>
      </c>
      <c r="AC476" s="154">
        <v>0</v>
      </c>
      <c r="AD476" s="154">
        <v>0</v>
      </c>
      <c r="AE476" s="154">
        <v>0</v>
      </c>
      <c r="AF476" s="154">
        <v>0</v>
      </c>
      <c r="AG476" s="154">
        <v>0</v>
      </c>
      <c r="AH476" s="154">
        <v>0</v>
      </c>
      <c r="AI476" s="154">
        <v>0</v>
      </c>
      <c r="AJ476" s="154">
        <v>0</v>
      </c>
      <c r="AK476" s="154">
        <v>0</v>
      </c>
      <c r="AL476" s="154">
        <v>0</v>
      </c>
      <c r="AM476" s="154">
        <v>0</v>
      </c>
      <c r="AN476" s="154">
        <v>0</v>
      </c>
      <c r="AO476" s="154">
        <v>0</v>
      </c>
      <c r="AP476" s="154">
        <v>0</v>
      </c>
      <c r="AQ476" s="154">
        <v>0</v>
      </c>
      <c r="AR476" s="154">
        <v>0</v>
      </c>
      <c r="AS476" s="154">
        <v>0</v>
      </c>
      <c r="AT476" s="154">
        <f t="shared" si="74"/>
        <v>0</v>
      </c>
      <c r="AU476" s="154">
        <f t="shared" si="75"/>
        <v>0</v>
      </c>
      <c r="AV476" s="154">
        <f t="shared" si="76"/>
        <v>0</v>
      </c>
      <c r="AW476" s="155">
        <f t="shared" si="77"/>
        <v>0</v>
      </c>
      <c r="AX476" s="154">
        <f t="shared" si="78"/>
        <v>0</v>
      </c>
      <c r="AY476" s="154">
        <f t="shared" si="79"/>
        <v>0</v>
      </c>
      <c r="AZ476" s="154">
        <f t="shared" si="80"/>
        <v>0</v>
      </c>
    </row>
    <row r="477" spans="1:52" s="15" customFormat="1" ht="63">
      <c r="A477" s="143" t="s">
        <v>175</v>
      </c>
      <c r="B477" s="317" t="s">
        <v>1877</v>
      </c>
      <c r="C477" s="136" t="s">
        <v>1878</v>
      </c>
      <c r="D477" s="155">
        <v>0</v>
      </c>
      <c r="E477" s="154">
        <v>0</v>
      </c>
      <c r="F477" s="154">
        <v>0.38</v>
      </c>
      <c r="G477" s="154">
        <v>0</v>
      </c>
      <c r="H477" s="154">
        <v>0</v>
      </c>
      <c r="I477" s="154">
        <v>0</v>
      </c>
      <c r="J477" s="154">
        <v>0</v>
      </c>
      <c r="K477" s="154">
        <v>0</v>
      </c>
      <c r="L477" s="154">
        <v>0</v>
      </c>
      <c r="M477" s="154">
        <v>0</v>
      </c>
      <c r="N477" s="154">
        <v>0</v>
      </c>
      <c r="O477" s="154">
        <v>0</v>
      </c>
      <c r="P477" s="154">
        <v>0</v>
      </c>
      <c r="Q477" s="154">
        <v>0</v>
      </c>
      <c r="R477" s="154">
        <v>0</v>
      </c>
      <c r="S477" s="154">
        <v>0</v>
      </c>
      <c r="T477" s="154">
        <v>0</v>
      </c>
      <c r="U477" s="154">
        <v>0</v>
      </c>
      <c r="V477" s="154">
        <v>0</v>
      </c>
      <c r="W477" s="154">
        <v>0</v>
      </c>
      <c r="X477" s="154">
        <v>0</v>
      </c>
      <c r="Y477" s="155">
        <v>0</v>
      </c>
      <c r="Z477" s="154">
        <v>0</v>
      </c>
      <c r="AA477" s="154">
        <v>0</v>
      </c>
      <c r="AB477" s="155">
        <v>0</v>
      </c>
      <c r="AC477" s="154">
        <v>0</v>
      </c>
      <c r="AD477" s="154">
        <v>0</v>
      </c>
      <c r="AE477" s="154">
        <v>0</v>
      </c>
      <c r="AF477" s="154">
        <v>0</v>
      </c>
      <c r="AG477" s="154">
        <v>0</v>
      </c>
      <c r="AH477" s="154">
        <v>0</v>
      </c>
      <c r="AI477" s="154">
        <v>0</v>
      </c>
      <c r="AJ477" s="154">
        <v>0</v>
      </c>
      <c r="AK477" s="154">
        <v>0</v>
      </c>
      <c r="AL477" s="154">
        <v>0</v>
      </c>
      <c r="AM477" s="154">
        <v>0</v>
      </c>
      <c r="AN477" s="154">
        <v>0</v>
      </c>
      <c r="AO477" s="154">
        <v>0</v>
      </c>
      <c r="AP477" s="154">
        <v>0</v>
      </c>
      <c r="AQ477" s="154">
        <v>0</v>
      </c>
      <c r="AR477" s="154">
        <v>0</v>
      </c>
      <c r="AS477" s="154">
        <v>0</v>
      </c>
      <c r="AT477" s="154">
        <f t="shared" si="74"/>
        <v>0</v>
      </c>
      <c r="AU477" s="154">
        <f t="shared" si="75"/>
        <v>0</v>
      </c>
      <c r="AV477" s="154">
        <f t="shared" si="76"/>
        <v>0</v>
      </c>
      <c r="AW477" s="155">
        <f t="shared" si="77"/>
        <v>0</v>
      </c>
      <c r="AX477" s="154">
        <f t="shared" si="78"/>
        <v>0</v>
      </c>
      <c r="AY477" s="154">
        <f t="shared" si="79"/>
        <v>0</v>
      </c>
      <c r="AZ477" s="154">
        <f t="shared" si="80"/>
        <v>0</v>
      </c>
    </row>
    <row r="478" spans="1:52" ht="78.75">
      <c r="A478" s="132" t="s">
        <v>176</v>
      </c>
      <c r="B478" s="157" t="s">
        <v>220</v>
      </c>
      <c r="C478" s="183" t="s">
        <v>218</v>
      </c>
      <c r="D478" s="131">
        <v>0</v>
      </c>
      <c r="E478" s="131">
        <v>0</v>
      </c>
      <c r="F478" s="183">
        <v>0</v>
      </c>
      <c r="G478" s="183">
        <v>0</v>
      </c>
      <c r="H478" s="183">
        <v>0</v>
      </c>
      <c r="I478" s="183">
        <v>0</v>
      </c>
      <c r="J478" s="183">
        <v>0</v>
      </c>
      <c r="K478" s="183">
        <v>0</v>
      </c>
      <c r="L478" s="183">
        <v>0</v>
      </c>
      <c r="M478" s="183">
        <v>0</v>
      </c>
      <c r="N478" s="183">
        <v>0</v>
      </c>
      <c r="O478" s="183">
        <v>0</v>
      </c>
      <c r="P478" s="183">
        <v>0</v>
      </c>
      <c r="Q478" s="183">
        <v>0</v>
      </c>
      <c r="R478" s="183">
        <v>0</v>
      </c>
      <c r="S478" s="183">
        <v>0</v>
      </c>
      <c r="T478" s="183">
        <v>0</v>
      </c>
      <c r="U478" s="183">
        <v>0</v>
      </c>
      <c r="V478" s="183">
        <v>0</v>
      </c>
      <c r="W478" s="183">
        <v>0</v>
      </c>
      <c r="X478" s="183">
        <v>0</v>
      </c>
      <c r="Y478" s="131">
        <v>0</v>
      </c>
      <c r="Z478" s="131">
        <v>0</v>
      </c>
      <c r="AA478" s="183">
        <v>0</v>
      </c>
      <c r="AB478" s="131">
        <v>0</v>
      </c>
      <c r="AC478" s="131">
        <v>0</v>
      </c>
      <c r="AD478" s="183">
        <v>0</v>
      </c>
      <c r="AE478" s="183">
        <v>0</v>
      </c>
      <c r="AF478" s="183">
        <v>0</v>
      </c>
      <c r="AG478" s="183">
        <v>0</v>
      </c>
      <c r="AH478" s="183">
        <v>0</v>
      </c>
      <c r="AI478" s="183">
        <v>0</v>
      </c>
      <c r="AJ478" s="183">
        <v>0</v>
      </c>
      <c r="AK478" s="183">
        <v>0</v>
      </c>
      <c r="AL478" s="183">
        <v>0</v>
      </c>
      <c r="AM478" s="183">
        <v>0</v>
      </c>
      <c r="AN478" s="183">
        <v>0</v>
      </c>
      <c r="AO478" s="183">
        <v>0</v>
      </c>
      <c r="AP478" s="183">
        <v>0</v>
      </c>
      <c r="AQ478" s="183">
        <v>0</v>
      </c>
      <c r="AR478" s="183">
        <v>0</v>
      </c>
      <c r="AS478" s="183">
        <v>0</v>
      </c>
      <c r="AT478" s="183">
        <f t="shared" si="74"/>
        <v>0</v>
      </c>
      <c r="AU478" s="183">
        <f t="shared" si="75"/>
        <v>0</v>
      </c>
      <c r="AV478" s="183">
        <f t="shared" si="76"/>
        <v>0</v>
      </c>
      <c r="AW478" s="131">
        <f t="shared" si="77"/>
        <v>0</v>
      </c>
      <c r="AX478" s="131">
        <f t="shared" si="78"/>
        <v>0</v>
      </c>
      <c r="AY478" s="183">
        <f t="shared" si="79"/>
        <v>0</v>
      </c>
      <c r="AZ478" s="183">
        <f t="shared" si="80"/>
        <v>0</v>
      </c>
    </row>
    <row r="479" spans="1:52" ht="63">
      <c r="A479" s="126" t="s">
        <v>136</v>
      </c>
      <c r="B479" s="127" t="s">
        <v>221</v>
      </c>
      <c r="C479" s="164" t="s">
        <v>218</v>
      </c>
      <c r="D479" s="164">
        <f t="shared" ref="D479:AS479" si="81">SUM(D480,D483,D485:D490)</f>
        <v>0</v>
      </c>
      <c r="E479" s="164">
        <f t="shared" si="81"/>
        <v>0</v>
      </c>
      <c r="F479" s="164">
        <f t="shared" si="81"/>
        <v>0</v>
      </c>
      <c r="G479" s="164">
        <f t="shared" si="81"/>
        <v>0</v>
      </c>
      <c r="H479" s="164">
        <f t="shared" si="81"/>
        <v>0</v>
      </c>
      <c r="I479" s="164">
        <f t="shared" si="81"/>
        <v>0</v>
      </c>
      <c r="J479" s="164">
        <f t="shared" si="81"/>
        <v>0</v>
      </c>
      <c r="K479" s="164">
        <f t="shared" si="81"/>
        <v>0</v>
      </c>
      <c r="L479" s="164">
        <f t="shared" si="81"/>
        <v>0</v>
      </c>
      <c r="M479" s="164">
        <f t="shared" si="81"/>
        <v>0</v>
      </c>
      <c r="N479" s="164">
        <f t="shared" si="81"/>
        <v>0</v>
      </c>
      <c r="O479" s="164">
        <f t="shared" si="81"/>
        <v>0</v>
      </c>
      <c r="P479" s="164">
        <f t="shared" si="81"/>
        <v>0</v>
      </c>
      <c r="Q479" s="164">
        <f t="shared" si="81"/>
        <v>0</v>
      </c>
      <c r="R479" s="164">
        <f t="shared" si="81"/>
        <v>0</v>
      </c>
      <c r="S479" s="164">
        <f t="shared" si="81"/>
        <v>0</v>
      </c>
      <c r="T479" s="164">
        <f t="shared" si="81"/>
        <v>0</v>
      </c>
      <c r="U479" s="164">
        <f t="shared" si="81"/>
        <v>0</v>
      </c>
      <c r="V479" s="164">
        <f t="shared" si="81"/>
        <v>0</v>
      </c>
      <c r="W479" s="164">
        <f t="shared" si="81"/>
        <v>0</v>
      </c>
      <c r="X479" s="164">
        <f t="shared" si="81"/>
        <v>0</v>
      </c>
      <c r="Y479" s="164">
        <f t="shared" si="81"/>
        <v>0</v>
      </c>
      <c r="Z479" s="164">
        <f t="shared" si="81"/>
        <v>0</v>
      </c>
      <c r="AA479" s="164">
        <f t="shared" si="81"/>
        <v>0</v>
      </c>
      <c r="AB479" s="164">
        <f t="shared" si="81"/>
        <v>0</v>
      </c>
      <c r="AC479" s="164">
        <f t="shared" si="81"/>
        <v>0</v>
      </c>
      <c r="AD479" s="164">
        <f t="shared" si="81"/>
        <v>0</v>
      </c>
      <c r="AE479" s="164">
        <f t="shared" si="81"/>
        <v>0</v>
      </c>
      <c r="AF479" s="164">
        <f t="shared" si="81"/>
        <v>0</v>
      </c>
      <c r="AG479" s="164">
        <f t="shared" si="81"/>
        <v>0</v>
      </c>
      <c r="AH479" s="164">
        <f t="shared" si="81"/>
        <v>0</v>
      </c>
      <c r="AI479" s="164">
        <f t="shared" si="81"/>
        <v>0</v>
      </c>
      <c r="AJ479" s="164">
        <f t="shared" si="81"/>
        <v>0</v>
      </c>
      <c r="AK479" s="164">
        <f t="shared" si="81"/>
        <v>0</v>
      </c>
      <c r="AL479" s="164">
        <f t="shared" si="81"/>
        <v>0</v>
      </c>
      <c r="AM479" s="164">
        <f t="shared" si="81"/>
        <v>0</v>
      </c>
      <c r="AN479" s="164">
        <f t="shared" si="81"/>
        <v>0</v>
      </c>
      <c r="AO479" s="164">
        <f t="shared" si="81"/>
        <v>0</v>
      </c>
      <c r="AP479" s="164">
        <f t="shared" si="81"/>
        <v>0</v>
      </c>
      <c r="AQ479" s="164">
        <f t="shared" si="81"/>
        <v>0</v>
      </c>
      <c r="AR479" s="164">
        <f t="shared" si="81"/>
        <v>0</v>
      </c>
      <c r="AS479" s="164">
        <f t="shared" si="81"/>
        <v>0</v>
      </c>
      <c r="AT479" s="164">
        <f t="shared" si="74"/>
        <v>0</v>
      </c>
      <c r="AU479" s="164">
        <f t="shared" si="75"/>
        <v>0</v>
      </c>
      <c r="AV479" s="164">
        <f t="shared" si="76"/>
        <v>0</v>
      </c>
      <c r="AW479" s="164">
        <f t="shared" si="77"/>
        <v>0</v>
      </c>
      <c r="AX479" s="164">
        <f t="shared" si="78"/>
        <v>0</v>
      </c>
      <c r="AY479" s="164">
        <f t="shared" si="79"/>
        <v>0</v>
      </c>
      <c r="AZ479" s="164">
        <f t="shared" si="80"/>
        <v>0</v>
      </c>
    </row>
    <row r="480" spans="1:52" ht="63">
      <c r="A480" s="132" t="s">
        <v>137</v>
      </c>
      <c r="B480" s="157" t="s">
        <v>222</v>
      </c>
      <c r="C480" s="131" t="s">
        <v>218</v>
      </c>
      <c r="D480" s="131">
        <f t="shared" ref="D480:AS480" si="82">SUM(D481:D482)</f>
        <v>0</v>
      </c>
      <c r="E480" s="131">
        <f t="shared" si="82"/>
        <v>0</v>
      </c>
      <c r="F480" s="131">
        <f t="shared" si="82"/>
        <v>0</v>
      </c>
      <c r="G480" s="131">
        <f t="shared" si="82"/>
        <v>0</v>
      </c>
      <c r="H480" s="131">
        <f t="shared" si="82"/>
        <v>0</v>
      </c>
      <c r="I480" s="131">
        <f t="shared" si="82"/>
        <v>0</v>
      </c>
      <c r="J480" s="131">
        <f t="shared" si="82"/>
        <v>0</v>
      </c>
      <c r="K480" s="131">
        <f t="shared" si="82"/>
        <v>0</v>
      </c>
      <c r="L480" s="131">
        <f t="shared" si="82"/>
        <v>0</v>
      </c>
      <c r="M480" s="131">
        <f t="shared" si="82"/>
        <v>0</v>
      </c>
      <c r="N480" s="131">
        <f t="shared" si="82"/>
        <v>0</v>
      </c>
      <c r="O480" s="131">
        <f t="shared" si="82"/>
        <v>0</v>
      </c>
      <c r="P480" s="131">
        <f t="shared" si="82"/>
        <v>0</v>
      </c>
      <c r="Q480" s="131">
        <f t="shared" si="82"/>
        <v>0</v>
      </c>
      <c r="R480" s="131">
        <f t="shared" si="82"/>
        <v>0</v>
      </c>
      <c r="S480" s="131">
        <f t="shared" si="82"/>
        <v>0</v>
      </c>
      <c r="T480" s="131">
        <f t="shared" si="82"/>
        <v>0</v>
      </c>
      <c r="U480" s="131">
        <f t="shared" si="82"/>
        <v>0</v>
      </c>
      <c r="V480" s="131">
        <f t="shared" si="82"/>
        <v>0</v>
      </c>
      <c r="W480" s="131">
        <f t="shared" si="82"/>
        <v>0</v>
      </c>
      <c r="X480" s="131">
        <f t="shared" si="82"/>
        <v>0</v>
      </c>
      <c r="Y480" s="131">
        <f t="shared" si="82"/>
        <v>0</v>
      </c>
      <c r="Z480" s="131">
        <f t="shared" si="82"/>
        <v>0</v>
      </c>
      <c r="AA480" s="131">
        <f t="shared" si="82"/>
        <v>0</v>
      </c>
      <c r="AB480" s="131">
        <f t="shared" si="82"/>
        <v>0</v>
      </c>
      <c r="AC480" s="131">
        <f t="shared" si="82"/>
        <v>0</v>
      </c>
      <c r="AD480" s="131">
        <f t="shared" si="82"/>
        <v>0</v>
      </c>
      <c r="AE480" s="131">
        <f t="shared" si="82"/>
        <v>0</v>
      </c>
      <c r="AF480" s="131">
        <f t="shared" si="82"/>
        <v>0</v>
      </c>
      <c r="AG480" s="131">
        <f t="shared" si="82"/>
        <v>0</v>
      </c>
      <c r="AH480" s="131">
        <f t="shared" si="82"/>
        <v>0</v>
      </c>
      <c r="AI480" s="131">
        <f t="shared" si="82"/>
        <v>0</v>
      </c>
      <c r="AJ480" s="131">
        <f t="shared" si="82"/>
        <v>0</v>
      </c>
      <c r="AK480" s="131">
        <f t="shared" si="82"/>
        <v>0</v>
      </c>
      <c r="AL480" s="131">
        <f t="shared" si="82"/>
        <v>0</v>
      </c>
      <c r="AM480" s="131">
        <f t="shared" si="82"/>
        <v>0</v>
      </c>
      <c r="AN480" s="131">
        <f t="shared" si="82"/>
        <v>0</v>
      </c>
      <c r="AO480" s="131">
        <f t="shared" si="82"/>
        <v>0</v>
      </c>
      <c r="AP480" s="131">
        <f t="shared" si="82"/>
        <v>0</v>
      </c>
      <c r="AQ480" s="131">
        <f t="shared" si="82"/>
        <v>0</v>
      </c>
      <c r="AR480" s="131">
        <f t="shared" si="82"/>
        <v>0</v>
      </c>
      <c r="AS480" s="131">
        <f t="shared" si="82"/>
        <v>0</v>
      </c>
      <c r="AT480" s="131">
        <f t="shared" si="74"/>
        <v>0</v>
      </c>
      <c r="AU480" s="131">
        <f t="shared" si="75"/>
        <v>0</v>
      </c>
      <c r="AV480" s="131">
        <f t="shared" si="76"/>
        <v>0</v>
      </c>
      <c r="AW480" s="131">
        <f t="shared" si="77"/>
        <v>0</v>
      </c>
      <c r="AX480" s="131">
        <f t="shared" si="78"/>
        <v>0</v>
      </c>
      <c r="AY480" s="131">
        <f t="shared" si="79"/>
        <v>0</v>
      </c>
      <c r="AZ480" s="131">
        <f t="shared" si="80"/>
        <v>0</v>
      </c>
    </row>
    <row r="481" spans="1:52" ht="63">
      <c r="A481" s="63" t="s">
        <v>137</v>
      </c>
      <c r="B481" s="35" t="s">
        <v>326</v>
      </c>
      <c r="C481" s="198" t="s">
        <v>327</v>
      </c>
      <c r="D481" s="36">
        <v>0</v>
      </c>
      <c r="E481" s="36">
        <v>0</v>
      </c>
      <c r="F481" s="154">
        <v>0</v>
      </c>
      <c r="G481" s="154">
        <v>0</v>
      </c>
      <c r="H481" s="154">
        <v>0</v>
      </c>
      <c r="I481" s="154">
        <v>0</v>
      </c>
      <c r="J481" s="154">
        <v>0</v>
      </c>
      <c r="K481" s="154">
        <v>0</v>
      </c>
      <c r="L481" s="154">
        <v>0</v>
      </c>
      <c r="M481" s="154">
        <v>0</v>
      </c>
      <c r="N481" s="154">
        <v>0</v>
      </c>
      <c r="O481" s="154">
        <v>0</v>
      </c>
      <c r="P481" s="154">
        <v>0</v>
      </c>
      <c r="Q481" s="154">
        <v>0</v>
      </c>
      <c r="R481" s="154">
        <v>0</v>
      </c>
      <c r="S481" s="154">
        <v>0</v>
      </c>
      <c r="T481" s="154">
        <v>0</v>
      </c>
      <c r="U481" s="154">
        <v>0</v>
      </c>
      <c r="V481" s="154">
        <v>0</v>
      </c>
      <c r="W481" s="154">
        <v>0</v>
      </c>
      <c r="X481" s="154">
        <v>0</v>
      </c>
      <c r="Y481" s="36">
        <v>0</v>
      </c>
      <c r="Z481" s="36">
        <v>0</v>
      </c>
      <c r="AA481" s="154">
        <v>0</v>
      </c>
      <c r="AB481" s="36">
        <v>0</v>
      </c>
      <c r="AC481" s="36">
        <v>0</v>
      </c>
      <c r="AD481" s="154">
        <v>0</v>
      </c>
      <c r="AE481" s="154">
        <v>0</v>
      </c>
      <c r="AF481" s="154">
        <v>0</v>
      </c>
      <c r="AG481" s="154">
        <v>0</v>
      </c>
      <c r="AH481" s="154">
        <v>0</v>
      </c>
      <c r="AI481" s="154">
        <v>0</v>
      </c>
      <c r="AJ481" s="154">
        <v>0</v>
      </c>
      <c r="AK481" s="154">
        <v>0</v>
      </c>
      <c r="AL481" s="154">
        <v>0</v>
      </c>
      <c r="AM481" s="154">
        <v>0</v>
      </c>
      <c r="AN481" s="154">
        <v>0</v>
      </c>
      <c r="AO481" s="154">
        <v>0</v>
      </c>
      <c r="AP481" s="154">
        <v>0</v>
      </c>
      <c r="AQ481" s="154">
        <v>0</v>
      </c>
      <c r="AR481" s="154">
        <v>0</v>
      </c>
      <c r="AS481" s="154">
        <v>0</v>
      </c>
      <c r="AT481" s="154">
        <f t="shared" si="74"/>
        <v>0</v>
      </c>
      <c r="AU481" s="154">
        <f t="shared" si="75"/>
        <v>0</v>
      </c>
      <c r="AV481" s="154">
        <f t="shared" si="76"/>
        <v>0</v>
      </c>
      <c r="AW481" s="36">
        <f t="shared" si="77"/>
        <v>0</v>
      </c>
      <c r="AX481" s="36">
        <f t="shared" si="78"/>
        <v>0</v>
      </c>
      <c r="AY481" s="154">
        <f t="shared" si="79"/>
        <v>0</v>
      </c>
      <c r="AZ481" s="154">
        <f t="shared" si="80"/>
        <v>0</v>
      </c>
    </row>
    <row r="482" spans="1:52" ht="31.5">
      <c r="A482" s="63" t="s">
        <v>137</v>
      </c>
      <c r="B482" s="35" t="s">
        <v>1912</v>
      </c>
      <c r="C482" s="198" t="s">
        <v>1429</v>
      </c>
      <c r="D482" s="36">
        <v>0</v>
      </c>
      <c r="E482" s="36">
        <v>0</v>
      </c>
      <c r="F482" s="154">
        <v>0</v>
      </c>
      <c r="G482" s="154">
        <v>0</v>
      </c>
      <c r="H482" s="154">
        <v>0</v>
      </c>
      <c r="I482" s="154">
        <v>0</v>
      </c>
      <c r="J482" s="154">
        <v>0</v>
      </c>
      <c r="K482" s="154">
        <v>0</v>
      </c>
      <c r="L482" s="154">
        <v>0</v>
      </c>
      <c r="M482" s="154">
        <v>0</v>
      </c>
      <c r="N482" s="154">
        <v>0</v>
      </c>
      <c r="O482" s="154">
        <v>0</v>
      </c>
      <c r="P482" s="154">
        <v>0</v>
      </c>
      <c r="Q482" s="154">
        <v>0</v>
      </c>
      <c r="R482" s="154">
        <v>0</v>
      </c>
      <c r="S482" s="154">
        <v>0</v>
      </c>
      <c r="T482" s="154">
        <v>0</v>
      </c>
      <c r="U482" s="154">
        <v>0</v>
      </c>
      <c r="V482" s="154">
        <v>0</v>
      </c>
      <c r="W482" s="154">
        <v>0</v>
      </c>
      <c r="X482" s="154">
        <v>0</v>
      </c>
      <c r="Y482" s="36">
        <v>0</v>
      </c>
      <c r="Z482" s="36">
        <v>0</v>
      </c>
      <c r="AA482" s="154">
        <v>0</v>
      </c>
      <c r="AB482" s="36">
        <v>0</v>
      </c>
      <c r="AC482" s="36">
        <v>0</v>
      </c>
      <c r="AD482" s="154">
        <v>0</v>
      </c>
      <c r="AE482" s="154">
        <v>0</v>
      </c>
      <c r="AF482" s="154">
        <v>0</v>
      </c>
      <c r="AG482" s="154">
        <v>0</v>
      </c>
      <c r="AH482" s="154">
        <v>0</v>
      </c>
      <c r="AI482" s="154">
        <v>0</v>
      </c>
      <c r="AJ482" s="154">
        <v>0</v>
      </c>
      <c r="AK482" s="154">
        <v>0</v>
      </c>
      <c r="AL482" s="154">
        <v>0</v>
      </c>
      <c r="AM482" s="154">
        <v>0</v>
      </c>
      <c r="AN482" s="154">
        <v>0</v>
      </c>
      <c r="AO482" s="154">
        <v>0</v>
      </c>
      <c r="AP482" s="154">
        <v>0</v>
      </c>
      <c r="AQ482" s="154">
        <v>0</v>
      </c>
      <c r="AR482" s="154">
        <v>0</v>
      </c>
      <c r="AS482" s="154">
        <v>0</v>
      </c>
      <c r="AT482" s="154">
        <f t="shared" si="74"/>
        <v>0</v>
      </c>
      <c r="AU482" s="154">
        <f t="shared" si="75"/>
        <v>0</v>
      </c>
      <c r="AV482" s="154">
        <f t="shared" si="76"/>
        <v>0</v>
      </c>
      <c r="AW482" s="36">
        <f t="shared" si="77"/>
        <v>0</v>
      </c>
      <c r="AX482" s="36">
        <f t="shared" si="78"/>
        <v>0</v>
      </c>
      <c r="AY482" s="154">
        <f t="shared" si="79"/>
        <v>0</v>
      </c>
      <c r="AZ482" s="154">
        <f t="shared" si="80"/>
        <v>0</v>
      </c>
    </row>
    <row r="483" spans="1:52" ht="47.25">
      <c r="A483" s="132" t="s">
        <v>138</v>
      </c>
      <c r="B483" s="157" t="s">
        <v>223</v>
      </c>
      <c r="C483" s="131" t="s">
        <v>218</v>
      </c>
      <c r="D483" s="131">
        <f t="shared" ref="D483:AS483" si="83">SUM(D484)</f>
        <v>0</v>
      </c>
      <c r="E483" s="131">
        <f t="shared" si="83"/>
        <v>0</v>
      </c>
      <c r="F483" s="131">
        <f t="shared" si="83"/>
        <v>0</v>
      </c>
      <c r="G483" s="131">
        <f t="shared" si="83"/>
        <v>0</v>
      </c>
      <c r="H483" s="131">
        <f t="shared" si="83"/>
        <v>0</v>
      </c>
      <c r="I483" s="131">
        <f t="shared" si="83"/>
        <v>0</v>
      </c>
      <c r="J483" s="131">
        <f t="shared" si="83"/>
        <v>0</v>
      </c>
      <c r="K483" s="131">
        <f t="shared" si="83"/>
        <v>0</v>
      </c>
      <c r="L483" s="131">
        <f t="shared" si="83"/>
        <v>0</v>
      </c>
      <c r="M483" s="131">
        <f t="shared" si="83"/>
        <v>0</v>
      </c>
      <c r="N483" s="131">
        <f t="shared" si="83"/>
        <v>0</v>
      </c>
      <c r="O483" s="131">
        <f t="shared" si="83"/>
        <v>0</v>
      </c>
      <c r="P483" s="131">
        <f t="shared" si="83"/>
        <v>0</v>
      </c>
      <c r="Q483" s="131">
        <f t="shared" si="83"/>
        <v>0</v>
      </c>
      <c r="R483" s="131">
        <f t="shared" si="83"/>
        <v>0</v>
      </c>
      <c r="S483" s="131">
        <f t="shared" si="83"/>
        <v>0</v>
      </c>
      <c r="T483" s="131">
        <f t="shared" si="83"/>
        <v>0</v>
      </c>
      <c r="U483" s="131">
        <f t="shared" si="83"/>
        <v>0</v>
      </c>
      <c r="V483" s="131">
        <f t="shared" si="83"/>
        <v>0</v>
      </c>
      <c r="W483" s="131">
        <f t="shared" si="83"/>
        <v>0</v>
      </c>
      <c r="X483" s="131">
        <f t="shared" si="83"/>
        <v>0</v>
      </c>
      <c r="Y483" s="131">
        <f t="shared" si="83"/>
        <v>0</v>
      </c>
      <c r="Z483" s="131">
        <f t="shared" si="83"/>
        <v>0</v>
      </c>
      <c r="AA483" s="131">
        <f t="shared" si="83"/>
        <v>0</v>
      </c>
      <c r="AB483" s="131">
        <f t="shared" si="83"/>
        <v>0</v>
      </c>
      <c r="AC483" s="131">
        <f t="shared" si="83"/>
        <v>0</v>
      </c>
      <c r="AD483" s="131">
        <f t="shared" si="83"/>
        <v>0</v>
      </c>
      <c r="AE483" s="131">
        <f t="shared" si="83"/>
        <v>0</v>
      </c>
      <c r="AF483" s="131">
        <f t="shared" si="83"/>
        <v>0</v>
      </c>
      <c r="AG483" s="131">
        <f t="shared" si="83"/>
        <v>0</v>
      </c>
      <c r="AH483" s="131">
        <f t="shared" si="83"/>
        <v>0</v>
      </c>
      <c r="AI483" s="131">
        <f t="shared" si="83"/>
        <v>0</v>
      </c>
      <c r="AJ483" s="131">
        <f t="shared" si="83"/>
        <v>0</v>
      </c>
      <c r="AK483" s="131">
        <f t="shared" si="83"/>
        <v>0</v>
      </c>
      <c r="AL483" s="131">
        <f t="shared" si="83"/>
        <v>0</v>
      </c>
      <c r="AM483" s="131">
        <f t="shared" si="83"/>
        <v>0</v>
      </c>
      <c r="AN483" s="131">
        <f t="shared" si="83"/>
        <v>0</v>
      </c>
      <c r="AO483" s="131">
        <f t="shared" si="83"/>
        <v>0</v>
      </c>
      <c r="AP483" s="131">
        <f t="shared" si="83"/>
        <v>0</v>
      </c>
      <c r="AQ483" s="131">
        <f t="shared" si="83"/>
        <v>0</v>
      </c>
      <c r="AR483" s="131">
        <f t="shared" si="83"/>
        <v>0</v>
      </c>
      <c r="AS483" s="131">
        <f t="shared" si="83"/>
        <v>0</v>
      </c>
      <c r="AT483" s="131">
        <f t="shared" si="74"/>
        <v>0</v>
      </c>
      <c r="AU483" s="131">
        <f t="shared" si="75"/>
        <v>0</v>
      </c>
      <c r="AV483" s="131">
        <f t="shared" si="76"/>
        <v>0</v>
      </c>
      <c r="AW483" s="131">
        <f t="shared" si="77"/>
        <v>0</v>
      </c>
      <c r="AX483" s="131">
        <f t="shared" si="78"/>
        <v>0</v>
      </c>
      <c r="AY483" s="131">
        <f t="shared" si="79"/>
        <v>0</v>
      </c>
      <c r="AZ483" s="131">
        <f t="shared" si="80"/>
        <v>0</v>
      </c>
    </row>
    <row r="484" spans="1:52" ht="31.5">
      <c r="A484" s="63" t="s">
        <v>138</v>
      </c>
      <c r="B484" s="35" t="s">
        <v>1707</v>
      </c>
      <c r="C484" s="198" t="s">
        <v>1430</v>
      </c>
      <c r="D484" s="52">
        <v>0</v>
      </c>
      <c r="E484" s="36">
        <v>0</v>
      </c>
      <c r="F484" s="154">
        <v>0</v>
      </c>
      <c r="G484" s="154">
        <v>0</v>
      </c>
      <c r="H484" s="154">
        <v>0</v>
      </c>
      <c r="I484" s="154">
        <v>0</v>
      </c>
      <c r="J484" s="154">
        <v>0</v>
      </c>
      <c r="K484" s="154">
        <v>0</v>
      </c>
      <c r="L484" s="154">
        <v>0</v>
      </c>
      <c r="M484" s="154">
        <v>0</v>
      </c>
      <c r="N484" s="154">
        <v>0</v>
      </c>
      <c r="O484" s="154">
        <v>0</v>
      </c>
      <c r="P484" s="154">
        <v>0</v>
      </c>
      <c r="Q484" s="154">
        <v>0</v>
      </c>
      <c r="R484" s="154">
        <v>0</v>
      </c>
      <c r="S484" s="154">
        <v>0</v>
      </c>
      <c r="T484" s="154">
        <v>0</v>
      </c>
      <c r="U484" s="154">
        <v>0</v>
      </c>
      <c r="V484" s="154">
        <v>0</v>
      </c>
      <c r="W484" s="154">
        <v>0</v>
      </c>
      <c r="X484" s="154">
        <v>0</v>
      </c>
      <c r="Y484" s="52">
        <v>0</v>
      </c>
      <c r="Z484" s="36">
        <v>0</v>
      </c>
      <c r="AA484" s="154">
        <v>0</v>
      </c>
      <c r="AB484" s="52">
        <v>0</v>
      </c>
      <c r="AC484" s="36">
        <v>0</v>
      </c>
      <c r="AD484" s="154">
        <v>0</v>
      </c>
      <c r="AE484" s="154">
        <v>0</v>
      </c>
      <c r="AF484" s="154">
        <v>0</v>
      </c>
      <c r="AG484" s="154">
        <v>0</v>
      </c>
      <c r="AH484" s="154">
        <v>0</v>
      </c>
      <c r="AI484" s="154">
        <v>0</v>
      </c>
      <c r="AJ484" s="154">
        <v>0</v>
      </c>
      <c r="AK484" s="154">
        <v>0</v>
      </c>
      <c r="AL484" s="154">
        <v>0</v>
      </c>
      <c r="AM484" s="154">
        <v>0</v>
      </c>
      <c r="AN484" s="154">
        <v>0</v>
      </c>
      <c r="AO484" s="154">
        <v>0</v>
      </c>
      <c r="AP484" s="154">
        <v>0</v>
      </c>
      <c r="AQ484" s="154">
        <v>0</v>
      </c>
      <c r="AR484" s="154">
        <v>0</v>
      </c>
      <c r="AS484" s="154">
        <v>0</v>
      </c>
      <c r="AT484" s="154">
        <f t="shared" si="74"/>
        <v>0</v>
      </c>
      <c r="AU484" s="154">
        <f t="shared" si="75"/>
        <v>0</v>
      </c>
      <c r="AV484" s="154">
        <f t="shared" si="76"/>
        <v>0</v>
      </c>
      <c r="AW484" s="52">
        <f t="shared" si="77"/>
        <v>0</v>
      </c>
      <c r="AX484" s="36">
        <f t="shared" si="78"/>
        <v>0</v>
      </c>
      <c r="AY484" s="154">
        <f t="shared" si="79"/>
        <v>0</v>
      </c>
      <c r="AZ484" s="154">
        <f t="shared" si="80"/>
        <v>0</v>
      </c>
    </row>
    <row r="485" spans="1:52" ht="47.25">
      <c r="A485" s="132" t="s">
        <v>177</v>
      </c>
      <c r="B485" s="157" t="s">
        <v>224</v>
      </c>
      <c r="C485" s="183" t="s">
        <v>218</v>
      </c>
      <c r="D485" s="131">
        <v>0</v>
      </c>
      <c r="E485" s="131">
        <v>0</v>
      </c>
      <c r="F485" s="183">
        <v>0</v>
      </c>
      <c r="G485" s="183">
        <v>0</v>
      </c>
      <c r="H485" s="183">
        <v>0</v>
      </c>
      <c r="I485" s="183">
        <v>0</v>
      </c>
      <c r="J485" s="183">
        <v>0</v>
      </c>
      <c r="K485" s="183">
        <v>0</v>
      </c>
      <c r="L485" s="183">
        <v>0</v>
      </c>
      <c r="M485" s="183">
        <v>0</v>
      </c>
      <c r="N485" s="183">
        <v>0</v>
      </c>
      <c r="O485" s="183">
        <v>0</v>
      </c>
      <c r="P485" s="183">
        <v>0</v>
      </c>
      <c r="Q485" s="183">
        <v>0</v>
      </c>
      <c r="R485" s="183">
        <v>0</v>
      </c>
      <c r="S485" s="183">
        <v>0</v>
      </c>
      <c r="T485" s="183">
        <v>0</v>
      </c>
      <c r="U485" s="183">
        <v>0</v>
      </c>
      <c r="V485" s="183">
        <v>0</v>
      </c>
      <c r="W485" s="183">
        <v>0</v>
      </c>
      <c r="X485" s="183">
        <v>0</v>
      </c>
      <c r="Y485" s="131">
        <v>0</v>
      </c>
      <c r="Z485" s="131">
        <v>0</v>
      </c>
      <c r="AA485" s="183">
        <v>0</v>
      </c>
      <c r="AB485" s="131">
        <v>0</v>
      </c>
      <c r="AC485" s="131">
        <v>0</v>
      </c>
      <c r="AD485" s="183">
        <v>0</v>
      </c>
      <c r="AE485" s="183">
        <v>0</v>
      </c>
      <c r="AF485" s="183">
        <v>0</v>
      </c>
      <c r="AG485" s="183">
        <v>0</v>
      </c>
      <c r="AH485" s="183">
        <v>0</v>
      </c>
      <c r="AI485" s="183">
        <v>0</v>
      </c>
      <c r="AJ485" s="183">
        <v>0</v>
      </c>
      <c r="AK485" s="183">
        <v>0</v>
      </c>
      <c r="AL485" s="183">
        <v>0</v>
      </c>
      <c r="AM485" s="183">
        <v>0</v>
      </c>
      <c r="AN485" s="183">
        <v>0</v>
      </c>
      <c r="AO485" s="183">
        <v>0</v>
      </c>
      <c r="AP485" s="183">
        <v>0</v>
      </c>
      <c r="AQ485" s="183">
        <v>0</v>
      </c>
      <c r="AR485" s="183">
        <v>0</v>
      </c>
      <c r="AS485" s="183">
        <v>0</v>
      </c>
      <c r="AT485" s="183">
        <f t="shared" si="74"/>
        <v>0</v>
      </c>
      <c r="AU485" s="183">
        <f t="shared" si="75"/>
        <v>0</v>
      </c>
      <c r="AV485" s="183">
        <f t="shared" si="76"/>
        <v>0</v>
      </c>
      <c r="AW485" s="131">
        <f t="shared" si="77"/>
        <v>0</v>
      </c>
      <c r="AX485" s="131">
        <f t="shared" si="78"/>
        <v>0</v>
      </c>
      <c r="AY485" s="183">
        <f t="shared" si="79"/>
        <v>0</v>
      </c>
      <c r="AZ485" s="183">
        <f t="shared" si="80"/>
        <v>0</v>
      </c>
    </row>
    <row r="486" spans="1:52" ht="63">
      <c r="A486" s="132" t="s">
        <v>178</v>
      </c>
      <c r="B486" s="157" t="s">
        <v>225</v>
      </c>
      <c r="C486" s="183" t="s">
        <v>218</v>
      </c>
      <c r="D486" s="131">
        <v>0</v>
      </c>
      <c r="E486" s="131">
        <v>0</v>
      </c>
      <c r="F486" s="183">
        <v>0</v>
      </c>
      <c r="G486" s="183">
        <v>0</v>
      </c>
      <c r="H486" s="183">
        <v>0</v>
      </c>
      <c r="I486" s="183">
        <v>0</v>
      </c>
      <c r="J486" s="183">
        <v>0</v>
      </c>
      <c r="K486" s="183">
        <v>0</v>
      </c>
      <c r="L486" s="183">
        <v>0</v>
      </c>
      <c r="M486" s="183">
        <v>0</v>
      </c>
      <c r="N486" s="183">
        <v>0</v>
      </c>
      <c r="O486" s="183">
        <v>0</v>
      </c>
      <c r="P486" s="183">
        <v>0</v>
      </c>
      <c r="Q486" s="183">
        <v>0</v>
      </c>
      <c r="R486" s="183">
        <v>0</v>
      </c>
      <c r="S486" s="183">
        <v>0</v>
      </c>
      <c r="T486" s="183">
        <v>0</v>
      </c>
      <c r="U486" s="183">
        <v>0</v>
      </c>
      <c r="V486" s="183">
        <v>0</v>
      </c>
      <c r="W486" s="183">
        <v>0</v>
      </c>
      <c r="X486" s="183">
        <v>0</v>
      </c>
      <c r="Y486" s="131">
        <v>0</v>
      </c>
      <c r="Z486" s="131">
        <v>0</v>
      </c>
      <c r="AA486" s="183">
        <v>0</v>
      </c>
      <c r="AB486" s="131">
        <v>0</v>
      </c>
      <c r="AC486" s="131">
        <v>0</v>
      </c>
      <c r="AD486" s="183">
        <v>0</v>
      </c>
      <c r="AE486" s="183">
        <v>0</v>
      </c>
      <c r="AF486" s="183">
        <v>0</v>
      </c>
      <c r="AG486" s="183">
        <v>0</v>
      </c>
      <c r="AH486" s="183">
        <v>0</v>
      </c>
      <c r="AI486" s="183">
        <v>0</v>
      </c>
      <c r="AJ486" s="183">
        <v>0</v>
      </c>
      <c r="AK486" s="183">
        <v>0</v>
      </c>
      <c r="AL486" s="183">
        <v>0</v>
      </c>
      <c r="AM486" s="183">
        <v>0</v>
      </c>
      <c r="AN486" s="183">
        <v>0</v>
      </c>
      <c r="AO486" s="183">
        <v>0</v>
      </c>
      <c r="AP486" s="183">
        <v>0</v>
      </c>
      <c r="AQ486" s="183">
        <v>0</v>
      </c>
      <c r="AR486" s="183">
        <v>0</v>
      </c>
      <c r="AS486" s="183">
        <v>0</v>
      </c>
      <c r="AT486" s="183">
        <f t="shared" si="74"/>
        <v>0</v>
      </c>
      <c r="AU486" s="183">
        <f t="shared" si="75"/>
        <v>0</v>
      </c>
      <c r="AV486" s="183">
        <f t="shared" si="76"/>
        <v>0</v>
      </c>
      <c r="AW486" s="131">
        <f t="shared" si="77"/>
        <v>0</v>
      </c>
      <c r="AX486" s="131">
        <f t="shared" si="78"/>
        <v>0</v>
      </c>
      <c r="AY486" s="183">
        <f t="shared" si="79"/>
        <v>0</v>
      </c>
      <c r="AZ486" s="183">
        <f t="shared" si="80"/>
        <v>0</v>
      </c>
    </row>
    <row r="487" spans="1:52" ht="78.75">
      <c r="A487" s="132" t="s">
        <v>179</v>
      </c>
      <c r="B487" s="157" t="s">
        <v>226</v>
      </c>
      <c r="C487" s="183" t="s">
        <v>218</v>
      </c>
      <c r="D487" s="131">
        <v>0</v>
      </c>
      <c r="E487" s="131">
        <v>0</v>
      </c>
      <c r="F487" s="183">
        <v>0</v>
      </c>
      <c r="G487" s="183">
        <v>0</v>
      </c>
      <c r="H487" s="183">
        <v>0</v>
      </c>
      <c r="I487" s="183">
        <v>0</v>
      </c>
      <c r="J487" s="183">
        <v>0</v>
      </c>
      <c r="K487" s="183">
        <v>0</v>
      </c>
      <c r="L487" s="183">
        <v>0</v>
      </c>
      <c r="M487" s="183">
        <v>0</v>
      </c>
      <c r="N487" s="183">
        <v>0</v>
      </c>
      <c r="O487" s="183">
        <v>0</v>
      </c>
      <c r="P487" s="183">
        <v>0</v>
      </c>
      <c r="Q487" s="183">
        <v>0</v>
      </c>
      <c r="R487" s="183">
        <v>0</v>
      </c>
      <c r="S487" s="183">
        <v>0</v>
      </c>
      <c r="T487" s="183">
        <v>0</v>
      </c>
      <c r="U487" s="183">
        <v>0</v>
      </c>
      <c r="V487" s="183">
        <v>0</v>
      </c>
      <c r="W487" s="183">
        <v>0</v>
      </c>
      <c r="X487" s="183">
        <v>0</v>
      </c>
      <c r="Y487" s="131">
        <v>0</v>
      </c>
      <c r="Z487" s="131">
        <v>0</v>
      </c>
      <c r="AA487" s="183">
        <v>0</v>
      </c>
      <c r="AB487" s="131">
        <v>0</v>
      </c>
      <c r="AC487" s="131">
        <v>0</v>
      </c>
      <c r="AD487" s="183">
        <v>0</v>
      </c>
      <c r="AE487" s="183">
        <v>0</v>
      </c>
      <c r="AF487" s="183">
        <v>0</v>
      </c>
      <c r="AG487" s="183">
        <v>0</v>
      </c>
      <c r="AH487" s="183">
        <v>0</v>
      </c>
      <c r="AI487" s="183">
        <v>0</v>
      </c>
      <c r="AJ487" s="183">
        <v>0</v>
      </c>
      <c r="AK487" s="183">
        <v>0</v>
      </c>
      <c r="AL487" s="183">
        <v>0</v>
      </c>
      <c r="AM487" s="183">
        <v>0</v>
      </c>
      <c r="AN487" s="183">
        <v>0</v>
      </c>
      <c r="AO487" s="183">
        <v>0</v>
      </c>
      <c r="AP487" s="183">
        <v>0</v>
      </c>
      <c r="AQ487" s="183">
        <v>0</v>
      </c>
      <c r="AR487" s="183">
        <v>0</v>
      </c>
      <c r="AS487" s="183">
        <v>0</v>
      </c>
      <c r="AT487" s="183">
        <f t="shared" si="74"/>
        <v>0</v>
      </c>
      <c r="AU487" s="183">
        <f t="shared" si="75"/>
        <v>0</v>
      </c>
      <c r="AV487" s="183">
        <f t="shared" si="76"/>
        <v>0</v>
      </c>
      <c r="AW487" s="131">
        <f t="shared" si="77"/>
        <v>0</v>
      </c>
      <c r="AX487" s="131">
        <f t="shared" si="78"/>
        <v>0</v>
      </c>
      <c r="AY487" s="183">
        <f t="shared" si="79"/>
        <v>0</v>
      </c>
      <c r="AZ487" s="183">
        <f t="shared" si="80"/>
        <v>0</v>
      </c>
    </row>
    <row r="488" spans="1:52" ht="78.75">
      <c r="A488" s="132" t="s">
        <v>180</v>
      </c>
      <c r="B488" s="157" t="s">
        <v>227</v>
      </c>
      <c r="C488" s="183" t="s">
        <v>218</v>
      </c>
      <c r="D488" s="131">
        <v>0</v>
      </c>
      <c r="E488" s="131">
        <v>0</v>
      </c>
      <c r="F488" s="183">
        <v>0</v>
      </c>
      <c r="G488" s="183">
        <v>0</v>
      </c>
      <c r="H488" s="183">
        <v>0</v>
      </c>
      <c r="I488" s="183">
        <v>0</v>
      </c>
      <c r="J488" s="183">
        <v>0</v>
      </c>
      <c r="K488" s="183">
        <v>0</v>
      </c>
      <c r="L488" s="183">
        <v>0</v>
      </c>
      <c r="M488" s="183">
        <v>0</v>
      </c>
      <c r="N488" s="183">
        <v>0</v>
      </c>
      <c r="O488" s="183">
        <v>0</v>
      </c>
      <c r="P488" s="183">
        <v>0</v>
      </c>
      <c r="Q488" s="183">
        <v>0</v>
      </c>
      <c r="R488" s="183">
        <v>0</v>
      </c>
      <c r="S488" s="183">
        <v>0</v>
      </c>
      <c r="T488" s="183">
        <v>0</v>
      </c>
      <c r="U488" s="183">
        <v>0</v>
      </c>
      <c r="V488" s="183">
        <v>0</v>
      </c>
      <c r="W488" s="183">
        <v>0</v>
      </c>
      <c r="X488" s="183">
        <v>0</v>
      </c>
      <c r="Y488" s="131">
        <v>0</v>
      </c>
      <c r="Z488" s="131">
        <v>0</v>
      </c>
      <c r="AA488" s="183">
        <v>0</v>
      </c>
      <c r="AB488" s="131">
        <v>0</v>
      </c>
      <c r="AC488" s="131">
        <v>0</v>
      </c>
      <c r="AD488" s="183">
        <v>0</v>
      </c>
      <c r="AE488" s="183">
        <v>0</v>
      </c>
      <c r="AF488" s="183">
        <v>0</v>
      </c>
      <c r="AG488" s="183">
        <v>0</v>
      </c>
      <c r="AH488" s="183">
        <v>0</v>
      </c>
      <c r="AI488" s="183">
        <v>0</v>
      </c>
      <c r="AJ488" s="183">
        <v>0</v>
      </c>
      <c r="AK488" s="183">
        <v>0</v>
      </c>
      <c r="AL488" s="183">
        <v>0</v>
      </c>
      <c r="AM488" s="183">
        <v>0</v>
      </c>
      <c r="AN488" s="183">
        <v>0</v>
      </c>
      <c r="AO488" s="183">
        <v>0</v>
      </c>
      <c r="AP488" s="183">
        <v>0</v>
      </c>
      <c r="AQ488" s="183">
        <v>0</v>
      </c>
      <c r="AR488" s="183">
        <v>0</v>
      </c>
      <c r="AS488" s="183">
        <v>0</v>
      </c>
      <c r="AT488" s="183">
        <f t="shared" si="74"/>
        <v>0</v>
      </c>
      <c r="AU488" s="183">
        <f t="shared" si="75"/>
        <v>0</v>
      </c>
      <c r="AV488" s="183">
        <f t="shared" si="76"/>
        <v>0</v>
      </c>
      <c r="AW488" s="131">
        <f t="shared" si="77"/>
        <v>0</v>
      </c>
      <c r="AX488" s="131">
        <f t="shared" si="78"/>
        <v>0</v>
      </c>
      <c r="AY488" s="183">
        <f t="shared" si="79"/>
        <v>0</v>
      </c>
      <c r="AZ488" s="183">
        <f t="shared" si="80"/>
        <v>0</v>
      </c>
    </row>
    <row r="489" spans="1:52" ht="78.75">
      <c r="A489" s="132" t="s">
        <v>181</v>
      </c>
      <c r="B489" s="157" t="s">
        <v>228</v>
      </c>
      <c r="C489" s="183" t="s">
        <v>218</v>
      </c>
      <c r="D489" s="131">
        <v>0</v>
      </c>
      <c r="E489" s="131">
        <v>0</v>
      </c>
      <c r="F489" s="183">
        <v>0</v>
      </c>
      <c r="G489" s="183">
        <v>0</v>
      </c>
      <c r="H489" s="183">
        <v>0</v>
      </c>
      <c r="I489" s="183">
        <v>0</v>
      </c>
      <c r="J489" s="183">
        <v>0</v>
      </c>
      <c r="K489" s="183">
        <v>0</v>
      </c>
      <c r="L489" s="183">
        <v>0</v>
      </c>
      <c r="M489" s="183">
        <v>0</v>
      </c>
      <c r="N489" s="183">
        <v>0</v>
      </c>
      <c r="O489" s="183">
        <v>0</v>
      </c>
      <c r="P489" s="183">
        <v>0</v>
      </c>
      <c r="Q489" s="183">
        <v>0</v>
      </c>
      <c r="R489" s="183">
        <v>0</v>
      </c>
      <c r="S489" s="183">
        <v>0</v>
      </c>
      <c r="T489" s="183">
        <v>0</v>
      </c>
      <c r="U489" s="183">
        <v>0</v>
      </c>
      <c r="V489" s="183">
        <v>0</v>
      </c>
      <c r="W489" s="183">
        <v>0</v>
      </c>
      <c r="X489" s="183">
        <v>0</v>
      </c>
      <c r="Y489" s="131">
        <v>0</v>
      </c>
      <c r="Z489" s="131">
        <v>0</v>
      </c>
      <c r="AA489" s="183">
        <v>0</v>
      </c>
      <c r="AB489" s="131">
        <v>0</v>
      </c>
      <c r="AC489" s="131">
        <v>0</v>
      </c>
      <c r="AD489" s="183">
        <v>0</v>
      </c>
      <c r="AE489" s="183">
        <v>0</v>
      </c>
      <c r="AF489" s="183">
        <v>0</v>
      </c>
      <c r="AG489" s="183">
        <v>0</v>
      </c>
      <c r="AH489" s="183">
        <v>0</v>
      </c>
      <c r="AI489" s="183">
        <v>0</v>
      </c>
      <c r="AJ489" s="183">
        <v>0</v>
      </c>
      <c r="AK489" s="183">
        <v>0</v>
      </c>
      <c r="AL489" s="183">
        <v>0</v>
      </c>
      <c r="AM489" s="183">
        <v>0</v>
      </c>
      <c r="AN489" s="183">
        <v>0</v>
      </c>
      <c r="AO489" s="183">
        <v>0</v>
      </c>
      <c r="AP489" s="183">
        <v>0</v>
      </c>
      <c r="AQ489" s="183">
        <v>0</v>
      </c>
      <c r="AR489" s="183">
        <v>0</v>
      </c>
      <c r="AS489" s="183">
        <v>0</v>
      </c>
      <c r="AT489" s="183">
        <f t="shared" si="74"/>
        <v>0</v>
      </c>
      <c r="AU489" s="183">
        <f t="shared" si="75"/>
        <v>0</v>
      </c>
      <c r="AV489" s="183">
        <f t="shared" si="76"/>
        <v>0</v>
      </c>
      <c r="AW489" s="131">
        <f t="shared" si="77"/>
        <v>0</v>
      </c>
      <c r="AX489" s="131">
        <f t="shared" si="78"/>
        <v>0</v>
      </c>
      <c r="AY489" s="183">
        <f t="shared" si="79"/>
        <v>0</v>
      </c>
      <c r="AZ489" s="183">
        <f t="shared" si="80"/>
        <v>0</v>
      </c>
    </row>
    <row r="490" spans="1:52" ht="78.75">
      <c r="A490" s="132" t="s">
        <v>182</v>
      </c>
      <c r="B490" s="157" t="s">
        <v>229</v>
      </c>
      <c r="C490" s="183" t="s">
        <v>218</v>
      </c>
      <c r="D490" s="131">
        <v>0</v>
      </c>
      <c r="E490" s="131">
        <v>0</v>
      </c>
      <c r="F490" s="183">
        <v>0</v>
      </c>
      <c r="G490" s="183">
        <v>0</v>
      </c>
      <c r="H490" s="183">
        <v>0</v>
      </c>
      <c r="I490" s="183">
        <v>0</v>
      </c>
      <c r="J490" s="183">
        <v>0</v>
      </c>
      <c r="K490" s="183">
        <v>0</v>
      </c>
      <c r="L490" s="183">
        <v>0</v>
      </c>
      <c r="M490" s="183">
        <v>0</v>
      </c>
      <c r="N490" s="183">
        <v>0</v>
      </c>
      <c r="O490" s="183">
        <v>0</v>
      </c>
      <c r="P490" s="183">
        <v>0</v>
      </c>
      <c r="Q490" s="183">
        <v>0</v>
      </c>
      <c r="R490" s="183">
        <v>0</v>
      </c>
      <c r="S490" s="183">
        <v>0</v>
      </c>
      <c r="T490" s="183">
        <v>0</v>
      </c>
      <c r="U490" s="183">
        <v>0</v>
      </c>
      <c r="V490" s="183">
        <v>0</v>
      </c>
      <c r="W490" s="183">
        <v>0</v>
      </c>
      <c r="X490" s="183">
        <v>0</v>
      </c>
      <c r="Y490" s="131">
        <v>0</v>
      </c>
      <c r="Z490" s="131">
        <v>0</v>
      </c>
      <c r="AA490" s="183">
        <v>0</v>
      </c>
      <c r="AB490" s="131">
        <v>0</v>
      </c>
      <c r="AC490" s="131">
        <v>0</v>
      </c>
      <c r="AD490" s="183">
        <v>0</v>
      </c>
      <c r="AE490" s="183">
        <v>0</v>
      </c>
      <c r="AF490" s="183">
        <v>0</v>
      </c>
      <c r="AG490" s="183">
        <v>0</v>
      </c>
      <c r="AH490" s="183">
        <v>0</v>
      </c>
      <c r="AI490" s="183">
        <v>0</v>
      </c>
      <c r="AJ490" s="183">
        <v>0</v>
      </c>
      <c r="AK490" s="183">
        <v>0</v>
      </c>
      <c r="AL490" s="183">
        <v>0</v>
      </c>
      <c r="AM490" s="183">
        <v>0</v>
      </c>
      <c r="AN490" s="183">
        <v>0</v>
      </c>
      <c r="AO490" s="183">
        <v>0</v>
      </c>
      <c r="AP490" s="183">
        <v>0</v>
      </c>
      <c r="AQ490" s="183">
        <v>0</v>
      </c>
      <c r="AR490" s="183">
        <v>0</v>
      </c>
      <c r="AS490" s="183">
        <v>0</v>
      </c>
      <c r="AT490" s="183">
        <f t="shared" si="74"/>
        <v>0</v>
      </c>
      <c r="AU490" s="183">
        <f t="shared" si="75"/>
        <v>0</v>
      </c>
      <c r="AV490" s="183">
        <f t="shared" si="76"/>
        <v>0</v>
      </c>
      <c r="AW490" s="131">
        <f t="shared" si="77"/>
        <v>0</v>
      </c>
      <c r="AX490" s="131">
        <f t="shared" si="78"/>
        <v>0</v>
      </c>
      <c r="AY490" s="183">
        <f t="shared" si="79"/>
        <v>0</v>
      </c>
      <c r="AZ490" s="183">
        <f t="shared" si="80"/>
        <v>0</v>
      </c>
    </row>
    <row r="491" spans="1:52" ht="78.75">
      <c r="A491" s="126" t="s">
        <v>183</v>
      </c>
      <c r="B491" s="127" t="s">
        <v>230</v>
      </c>
      <c r="C491" s="164" t="s">
        <v>218</v>
      </c>
      <c r="D491" s="164">
        <f t="shared" ref="D491:AS491" si="84">SUM(D492,D507)</f>
        <v>0</v>
      </c>
      <c r="E491" s="164">
        <f t="shared" si="84"/>
        <v>0</v>
      </c>
      <c r="F491" s="164">
        <f t="shared" si="84"/>
        <v>0</v>
      </c>
      <c r="G491" s="164">
        <f t="shared" si="84"/>
        <v>0</v>
      </c>
      <c r="H491" s="164">
        <f t="shared" si="84"/>
        <v>0</v>
      </c>
      <c r="I491" s="164">
        <f t="shared" si="84"/>
        <v>0</v>
      </c>
      <c r="J491" s="164">
        <f t="shared" si="84"/>
        <v>0</v>
      </c>
      <c r="K491" s="164">
        <f t="shared" si="84"/>
        <v>0</v>
      </c>
      <c r="L491" s="164">
        <f t="shared" si="84"/>
        <v>0</v>
      </c>
      <c r="M491" s="164">
        <f t="shared" si="84"/>
        <v>0</v>
      </c>
      <c r="N491" s="164">
        <f t="shared" si="84"/>
        <v>0</v>
      </c>
      <c r="O491" s="164">
        <f t="shared" si="84"/>
        <v>0</v>
      </c>
      <c r="P491" s="164">
        <f t="shared" si="84"/>
        <v>0</v>
      </c>
      <c r="Q491" s="164">
        <f t="shared" si="84"/>
        <v>0</v>
      </c>
      <c r="R491" s="164">
        <f t="shared" si="84"/>
        <v>0</v>
      </c>
      <c r="S491" s="164">
        <f t="shared" si="84"/>
        <v>0</v>
      </c>
      <c r="T491" s="164">
        <f t="shared" si="84"/>
        <v>0</v>
      </c>
      <c r="U491" s="164">
        <f t="shared" si="84"/>
        <v>0</v>
      </c>
      <c r="V491" s="164">
        <f t="shared" si="84"/>
        <v>0</v>
      </c>
      <c r="W491" s="164">
        <f t="shared" si="84"/>
        <v>0</v>
      </c>
      <c r="X491" s="164">
        <f t="shared" si="84"/>
        <v>0</v>
      </c>
      <c r="Y491" s="164">
        <f t="shared" si="84"/>
        <v>0</v>
      </c>
      <c r="Z491" s="164">
        <f t="shared" si="84"/>
        <v>0</v>
      </c>
      <c r="AA491" s="164">
        <f t="shared" si="84"/>
        <v>0</v>
      </c>
      <c r="AB491" s="164">
        <f t="shared" si="84"/>
        <v>0</v>
      </c>
      <c r="AC491" s="164">
        <f t="shared" si="84"/>
        <v>0</v>
      </c>
      <c r="AD491" s="164">
        <f t="shared" si="84"/>
        <v>0</v>
      </c>
      <c r="AE491" s="164">
        <f t="shared" si="84"/>
        <v>0</v>
      </c>
      <c r="AF491" s="164">
        <f t="shared" si="84"/>
        <v>0</v>
      </c>
      <c r="AG491" s="164">
        <f t="shared" si="84"/>
        <v>0</v>
      </c>
      <c r="AH491" s="164">
        <f t="shared" si="84"/>
        <v>0</v>
      </c>
      <c r="AI491" s="164">
        <f t="shared" si="84"/>
        <v>0</v>
      </c>
      <c r="AJ491" s="164">
        <f t="shared" si="84"/>
        <v>0</v>
      </c>
      <c r="AK491" s="164">
        <f t="shared" si="84"/>
        <v>0</v>
      </c>
      <c r="AL491" s="164">
        <f t="shared" si="84"/>
        <v>0</v>
      </c>
      <c r="AM491" s="164">
        <f t="shared" si="84"/>
        <v>0</v>
      </c>
      <c r="AN491" s="164">
        <f t="shared" si="84"/>
        <v>0</v>
      </c>
      <c r="AO491" s="164">
        <f t="shared" si="84"/>
        <v>0</v>
      </c>
      <c r="AP491" s="164">
        <f t="shared" si="84"/>
        <v>0</v>
      </c>
      <c r="AQ491" s="164">
        <f t="shared" si="84"/>
        <v>0</v>
      </c>
      <c r="AR491" s="164">
        <f t="shared" si="84"/>
        <v>0</v>
      </c>
      <c r="AS491" s="164">
        <f t="shared" si="84"/>
        <v>0</v>
      </c>
      <c r="AT491" s="164">
        <f t="shared" si="74"/>
        <v>0</v>
      </c>
      <c r="AU491" s="164">
        <f t="shared" si="75"/>
        <v>0</v>
      </c>
      <c r="AV491" s="164">
        <f t="shared" si="76"/>
        <v>0</v>
      </c>
      <c r="AW491" s="164">
        <f t="shared" si="77"/>
        <v>0</v>
      </c>
      <c r="AX491" s="164">
        <f t="shared" si="78"/>
        <v>0</v>
      </c>
      <c r="AY491" s="164">
        <f t="shared" si="79"/>
        <v>0</v>
      </c>
      <c r="AZ491" s="164">
        <f t="shared" si="80"/>
        <v>0</v>
      </c>
    </row>
    <row r="492" spans="1:52" ht="47.25">
      <c r="A492" s="132" t="s">
        <v>184</v>
      </c>
      <c r="B492" s="157" t="s">
        <v>231</v>
      </c>
      <c r="C492" s="131" t="s">
        <v>218</v>
      </c>
      <c r="D492" s="131">
        <f t="shared" ref="D492:AS492" si="85">SUM(D493:D506)</f>
        <v>0</v>
      </c>
      <c r="E492" s="131">
        <f t="shared" si="85"/>
        <v>0</v>
      </c>
      <c r="F492" s="131">
        <f t="shared" si="85"/>
        <v>0</v>
      </c>
      <c r="G492" s="131">
        <f t="shared" si="85"/>
        <v>0</v>
      </c>
      <c r="H492" s="131">
        <f t="shared" si="85"/>
        <v>0</v>
      </c>
      <c r="I492" s="131">
        <f t="shared" si="85"/>
        <v>0</v>
      </c>
      <c r="J492" s="131">
        <f t="shared" si="85"/>
        <v>0</v>
      </c>
      <c r="K492" s="131">
        <f t="shared" si="85"/>
        <v>0</v>
      </c>
      <c r="L492" s="131">
        <f t="shared" si="85"/>
        <v>0</v>
      </c>
      <c r="M492" s="131">
        <f t="shared" si="85"/>
        <v>0</v>
      </c>
      <c r="N492" s="131">
        <f t="shared" si="85"/>
        <v>0</v>
      </c>
      <c r="O492" s="131">
        <f t="shared" si="85"/>
        <v>0</v>
      </c>
      <c r="P492" s="131">
        <f t="shared" si="85"/>
        <v>0</v>
      </c>
      <c r="Q492" s="131">
        <f t="shared" si="85"/>
        <v>0</v>
      </c>
      <c r="R492" s="131">
        <f t="shared" si="85"/>
        <v>0</v>
      </c>
      <c r="S492" s="131">
        <f t="shared" si="85"/>
        <v>0</v>
      </c>
      <c r="T492" s="131">
        <f t="shared" si="85"/>
        <v>0</v>
      </c>
      <c r="U492" s="131">
        <f t="shared" si="85"/>
        <v>0</v>
      </c>
      <c r="V492" s="131">
        <f t="shared" si="85"/>
        <v>0</v>
      </c>
      <c r="W492" s="131">
        <f t="shared" si="85"/>
        <v>0</v>
      </c>
      <c r="X492" s="131">
        <f t="shared" si="85"/>
        <v>0</v>
      </c>
      <c r="Y492" s="131">
        <f t="shared" si="85"/>
        <v>0</v>
      </c>
      <c r="Z492" s="131">
        <f t="shared" si="85"/>
        <v>0</v>
      </c>
      <c r="AA492" s="131">
        <f t="shared" si="85"/>
        <v>0</v>
      </c>
      <c r="AB492" s="131">
        <f t="shared" si="85"/>
        <v>0</v>
      </c>
      <c r="AC492" s="131">
        <f t="shared" si="85"/>
        <v>0</v>
      </c>
      <c r="AD492" s="131">
        <f t="shared" si="85"/>
        <v>0</v>
      </c>
      <c r="AE492" s="131">
        <f t="shared" si="85"/>
        <v>0</v>
      </c>
      <c r="AF492" s="131">
        <f t="shared" si="85"/>
        <v>0</v>
      </c>
      <c r="AG492" s="131">
        <f t="shared" si="85"/>
        <v>0</v>
      </c>
      <c r="AH492" s="131">
        <f t="shared" si="85"/>
        <v>0</v>
      </c>
      <c r="AI492" s="131">
        <f t="shared" si="85"/>
        <v>0</v>
      </c>
      <c r="AJ492" s="131">
        <f t="shared" si="85"/>
        <v>0</v>
      </c>
      <c r="AK492" s="131">
        <f t="shared" si="85"/>
        <v>0</v>
      </c>
      <c r="AL492" s="131">
        <f t="shared" si="85"/>
        <v>0</v>
      </c>
      <c r="AM492" s="131">
        <f t="shared" si="85"/>
        <v>0</v>
      </c>
      <c r="AN492" s="131">
        <f t="shared" si="85"/>
        <v>0</v>
      </c>
      <c r="AO492" s="131">
        <f t="shared" si="85"/>
        <v>0</v>
      </c>
      <c r="AP492" s="131">
        <f t="shared" si="85"/>
        <v>0</v>
      </c>
      <c r="AQ492" s="131">
        <f t="shared" si="85"/>
        <v>0</v>
      </c>
      <c r="AR492" s="131">
        <f t="shared" si="85"/>
        <v>0</v>
      </c>
      <c r="AS492" s="131">
        <f t="shared" si="85"/>
        <v>0</v>
      </c>
      <c r="AT492" s="131">
        <f t="shared" si="74"/>
        <v>0</v>
      </c>
      <c r="AU492" s="131">
        <f t="shared" si="75"/>
        <v>0</v>
      </c>
      <c r="AV492" s="131">
        <f t="shared" si="76"/>
        <v>0</v>
      </c>
      <c r="AW492" s="131">
        <f t="shared" si="77"/>
        <v>0</v>
      </c>
      <c r="AX492" s="131">
        <f t="shared" si="78"/>
        <v>0</v>
      </c>
      <c r="AY492" s="131">
        <f t="shared" si="79"/>
        <v>0</v>
      </c>
      <c r="AZ492" s="131">
        <f t="shared" si="80"/>
        <v>0</v>
      </c>
    </row>
    <row r="493" spans="1:52" ht="78.75">
      <c r="A493" s="63" t="s">
        <v>184</v>
      </c>
      <c r="B493" s="54" t="s">
        <v>1911</v>
      </c>
      <c r="C493" s="63" t="s">
        <v>328</v>
      </c>
      <c r="D493" s="52">
        <v>0</v>
      </c>
      <c r="E493" s="36">
        <v>0</v>
      </c>
      <c r="F493" s="154">
        <v>0</v>
      </c>
      <c r="G493" s="154">
        <v>0</v>
      </c>
      <c r="H493" s="154">
        <v>0</v>
      </c>
      <c r="I493" s="154">
        <v>0</v>
      </c>
      <c r="J493" s="154">
        <v>0</v>
      </c>
      <c r="K493" s="154">
        <v>0</v>
      </c>
      <c r="L493" s="154">
        <v>0</v>
      </c>
      <c r="M493" s="154">
        <v>0</v>
      </c>
      <c r="N493" s="154">
        <v>0</v>
      </c>
      <c r="O493" s="154">
        <v>0</v>
      </c>
      <c r="P493" s="154">
        <v>0</v>
      </c>
      <c r="Q493" s="154">
        <v>0</v>
      </c>
      <c r="R493" s="154">
        <v>0</v>
      </c>
      <c r="S493" s="154">
        <v>0</v>
      </c>
      <c r="T493" s="154">
        <v>0</v>
      </c>
      <c r="U493" s="154">
        <v>0</v>
      </c>
      <c r="V493" s="154">
        <v>0</v>
      </c>
      <c r="W493" s="154">
        <v>0</v>
      </c>
      <c r="X493" s="154">
        <v>0</v>
      </c>
      <c r="Y493" s="52">
        <v>0</v>
      </c>
      <c r="Z493" s="36">
        <v>0</v>
      </c>
      <c r="AA493" s="154">
        <v>0</v>
      </c>
      <c r="AB493" s="52">
        <v>0</v>
      </c>
      <c r="AC493" s="36">
        <v>0</v>
      </c>
      <c r="AD493" s="154">
        <v>0</v>
      </c>
      <c r="AE493" s="154">
        <v>0</v>
      </c>
      <c r="AF493" s="154">
        <v>0</v>
      </c>
      <c r="AG493" s="154">
        <v>0</v>
      </c>
      <c r="AH493" s="154">
        <v>0</v>
      </c>
      <c r="AI493" s="154">
        <v>0</v>
      </c>
      <c r="AJ493" s="154">
        <v>0</v>
      </c>
      <c r="AK493" s="154">
        <v>0</v>
      </c>
      <c r="AL493" s="154">
        <v>0</v>
      </c>
      <c r="AM493" s="154">
        <v>0</v>
      </c>
      <c r="AN493" s="154">
        <v>0</v>
      </c>
      <c r="AO493" s="154">
        <v>0</v>
      </c>
      <c r="AP493" s="154">
        <v>0</v>
      </c>
      <c r="AQ493" s="154">
        <v>0</v>
      </c>
      <c r="AR493" s="154">
        <v>0</v>
      </c>
      <c r="AS493" s="154">
        <v>0</v>
      </c>
      <c r="AT493" s="154">
        <f t="shared" si="74"/>
        <v>0</v>
      </c>
      <c r="AU493" s="154">
        <f t="shared" si="75"/>
        <v>0</v>
      </c>
      <c r="AV493" s="154">
        <f t="shared" si="76"/>
        <v>0</v>
      </c>
      <c r="AW493" s="52">
        <f t="shared" si="77"/>
        <v>0</v>
      </c>
      <c r="AX493" s="36">
        <f t="shared" si="78"/>
        <v>0</v>
      </c>
      <c r="AY493" s="154">
        <f t="shared" si="79"/>
        <v>0</v>
      </c>
      <c r="AZ493" s="154">
        <f t="shared" si="80"/>
        <v>0</v>
      </c>
    </row>
    <row r="494" spans="1:52" ht="204.75">
      <c r="A494" s="63" t="s">
        <v>184</v>
      </c>
      <c r="B494" s="54" t="s">
        <v>437</v>
      </c>
      <c r="C494" s="63" t="s">
        <v>464</v>
      </c>
      <c r="D494" s="52">
        <v>0</v>
      </c>
      <c r="E494" s="36">
        <v>0</v>
      </c>
      <c r="F494" s="154">
        <v>0</v>
      </c>
      <c r="G494" s="154">
        <v>0</v>
      </c>
      <c r="H494" s="154">
        <v>0</v>
      </c>
      <c r="I494" s="154">
        <v>0</v>
      </c>
      <c r="J494" s="154">
        <v>0</v>
      </c>
      <c r="K494" s="154">
        <v>0</v>
      </c>
      <c r="L494" s="154">
        <v>0</v>
      </c>
      <c r="M494" s="154">
        <v>0</v>
      </c>
      <c r="N494" s="154">
        <v>0</v>
      </c>
      <c r="O494" s="154">
        <v>0</v>
      </c>
      <c r="P494" s="154">
        <v>0</v>
      </c>
      <c r="Q494" s="154">
        <v>0</v>
      </c>
      <c r="R494" s="154">
        <v>0</v>
      </c>
      <c r="S494" s="154">
        <v>0</v>
      </c>
      <c r="T494" s="154">
        <v>0</v>
      </c>
      <c r="U494" s="154">
        <v>0</v>
      </c>
      <c r="V494" s="154">
        <v>0</v>
      </c>
      <c r="W494" s="154">
        <v>0</v>
      </c>
      <c r="X494" s="154">
        <v>0</v>
      </c>
      <c r="Y494" s="52">
        <v>0</v>
      </c>
      <c r="Z494" s="36">
        <v>0</v>
      </c>
      <c r="AA494" s="154">
        <v>0</v>
      </c>
      <c r="AB494" s="52">
        <v>0</v>
      </c>
      <c r="AC494" s="36">
        <v>0</v>
      </c>
      <c r="AD494" s="154">
        <v>0</v>
      </c>
      <c r="AE494" s="154">
        <v>0</v>
      </c>
      <c r="AF494" s="154">
        <v>0</v>
      </c>
      <c r="AG494" s="154">
        <v>0</v>
      </c>
      <c r="AH494" s="154">
        <v>0</v>
      </c>
      <c r="AI494" s="154">
        <v>0</v>
      </c>
      <c r="AJ494" s="154">
        <v>0</v>
      </c>
      <c r="AK494" s="154">
        <v>0</v>
      </c>
      <c r="AL494" s="154">
        <v>0</v>
      </c>
      <c r="AM494" s="154">
        <v>0</v>
      </c>
      <c r="AN494" s="154">
        <v>0</v>
      </c>
      <c r="AO494" s="154">
        <v>0</v>
      </c>
      <c r="AP494" s="154">
        <v>0</v>
      </c>
      <c r="AQ494" s="154">
        <v>0</v>
      </c>
      <c r="AR494" s="154">
        <v>0</v>
      </c>
      <c r="AS494" s="154">
        <v>0</v>
      </c>
      <c r="AT494" s="154">
        <f t="shared" si="74"/>
        <v>0</v>
      </c>
      <c r="AU494" s="154">
        <f t="shared" si="75"/>
        <v>0</v>
      </c>
      <c r="AV494" s="154">
        <f t="shared" si="76"/>
        <v>0</v>
      </c>
      <c r="AW494" s="52">
        <f t="shared" si="77"/>
        <v>0</v>
      </c>
      <c r="AX494" s="36">
        <f t="shared" si="78"/>
        <v>0</v>
      </c>
      <c r="AY494" s="154">
        <f t="shared" si="79"/>
        <v>0</v>
      </c>
      <c r="AZ494" s="154">
        <f t="shared" si="80"/>
        <v>0</v>
      </c>
    </row>
    <row r="495" spans="1:52" ht="63">
      <c r="A495" s="63" t="s">
        <v>184</v>
      </c>
      <c r="B495" s="54" t="s">
        <v>1431</v>
      </c>
      <c r="C495" s="63" t="s">
        <v>734</v>
      </c>
      <c r="D495" s="52">
        <v>0</v>
      </c>
      <c r="E495" s="36">
        <v>0</v>
      </c>
      <c r="F495" s="154">
        <v>0</v>
      </c>
      <c r="G495" s="154">
        <v>0</v>
      </c>
      <c r="H495" s="154">
        <v>0</v>
      </c>
      <c r="I495" s="154">
        <v>0</v>
      </c>
      <c r="J495" s="154">
        <v>0</v>
      </c>
      <c r="K495" s="154">
        <v>0</v>
      </c>
      <c r="L495" s="154">
        <v>0</v>
      </c>
      <c r="M495" s="154">
        <v>0</v>
      </c>
      <c r="N495" s="154">
        <v>0</v>
      </c>
      <c r="O495" s="154">
        <v>0</v>
      </c>
      <c r="P495" s="154">
        <v>0</v>
      </c>
      <c r="Q495" s="154">
        <v>0</v>
      </c>
      <c r="R495" s="154">
        <v>0</v>
      </c>
      <c r="S495" s="154">
        <v>0</v>
      </c>
      <c r="T495" s="154">
        <v>0</v>
      </c>
      <c r="U495" s="154">
        <v>0</v>
      </c>
      <c r="V495" s="154">
        <v>0</v>
      </c>
      <c r="W495" s="154">
        <v>0</v>
      </c>
      <c r="X495" s="154">
        <v>0</v>
      </c>
      <c r="Y495" s="52">
        <v>0</v>
      </c>
      <c r="Z495" s="36">
        <v>0</v>
      </c>
      <c r="AA495" s="154">
        <v>0</v>
      </c>
      <c r="AB495" s="52">
        <v>0</v>
      </c>
      <c r="AC495" s="36">
        <v>0</v>
      </c>
      <c r="AD495" s="154">
        <v>0</v>
      </c>
      <c r="AE495" s="154">
        <v>0</v>
      </c>
      <c r="AF495" s="154">
        <v>0</v>
      </c>
      <c r="AG495" s="154">
        <v>0</v>
      </c>
      <c r="AH495" s="154">
        <v>0</v>
      </c>
      <c r="AI495" s="154">
        <v>0</v>
      </c>
      <c r="AJ495" s="154">
        <v>0</v>
      </c>
      <c r="AK495" s="154">
        <v>0</v>
      </c>
      <c r="AL495" s="154">
        <v>0</v>
      </c>
      <c r="AM495" s="154">
        <v>0</v>
      </c>
      <c r="AN495" s="154">
        <v>0</v>
      </c>
      <c r="AO495" s="154">
        <v>0</v>
      </c>
      <c r="AP495" s="154">
        <v>0</v>
      </c>
      <c r="AQ495" s="154">
        <v>0</v>
      </c>
      <c r="AR495" s="154">
        <v>0</v>
      </c>
      <c r="AS495" s="154">
        <v>0</v>
      </c>
      <c r="AT495" s="154">
        <f t="shared" si="74"/>
        <v>0</v>
      </c>
      <c r="AU495" s="154">
        <f t="shared" si="75"/>
        <v>0</v>
      </c>
      <c r="AV495" s="154">
        <f t="shared" si="76"/>
        <v>0</v>
      </c>
      <c r="AW495" s="52">
        <f t="shared" si="77"/>
        <v>0</v>
      </c>
      <c r="AX495" s="36">
        <f t="shared" si="78"/>
        <v>0</v>
      </c>
      <c r="AY495" s="154">
        <f t="shared" si="79"/>
        <v>0</v>
      </c>
      <c r="AZ495" s="154">
        <f t="shared" si="80"/>
        <v>0</v>
      </c>
    </row>
    <row r="496" spans="1:52" ht="63">
      <c r="A496" s="63" t="s">
        <v>184</v>
      </c>
      <c r="B496" s="54" t="s">
        <v>735</v>
      </c>
      <c r="C496" s="63" t="s">
        <v>736</v>
      </c>
      <c r="D496" s="52">
        <v>0</v>
      </c>
      <c r="E496" s="36">
        <v>0</v>
      </c>
      <c r="F496" s="154">
        <v>0</v>
      </c>
      <c r="G496" s="154">
        <v>0</v>
      </c>
      <c r="H496" s="154">
        <v>0</v>
      </c>
      <c r="I496" s="154">
        <v>0</v>
      </c>
      <c r="J496" s="154">
        <v>0</v>
      </c>
      <c r="K496" s="154">
        <v>0</v>
      </c>
      <c r="L496" s="154">
        <v>0</v>
      </c>
      <c r="M496" s="154">
        <v>0</v>
      </c>
      <c r="N496" s="154">
        <v>0</v>
      </c>
      <c r="O496" s="154">
        <v>0</v>
      </c>
      <c r="P496" s="154">
        <v>0</v>
      </c>
      <c r="Q496" s="154">
        <v>0</v>
      </c>
      <c r="R496" s="154">
        <v>0</v>
      </c>
      <c r="S496" s="154">
        <v>0</v>
      </c>
      <c r="T496" s="154">
        <v>0</v>
      </c>
      <c r="U496" s="154">
        <v>0</v>
      </c>
      <c r="V496" s="154">
        <v>0</v>
      </c>
      <c r="W496" s="154">
        <v>0</v>
      </c>
      <c r="X496" s="154">
        <v>0</v>
      </c>
      <c r="Y496" s="52">
        <v>0</v>
      </c>
      <c r="Z496" s="36">
        <v>0</v>
      </c>
      <c r="AA496" s="154">
        <v>0</v>
      </c>
      <c r="AB496" s="52">
        <v>0</v>
      </c>
      <c r="AC496" s="36">
        <v>0</v>
      </c>
      <c r="AD496" s="154">
        <v>0</v>
      </c>
      <c r="AE496" s="154">
        <v>0</v>
      </c>
      <c r="AF496" s="154">
        <v>0</v>
      </c>
      <c r="AG496" s="154">
        <v>0</v>
      </c>
      <c r="AH496" s="154">
        <v>0</v>
      </c>
      <c r="AI496" s="154">
        <v>0</v>
      </c>
      <c r="AJ496" s="154">
        <v>0</v>
      </c>
      <c r="AK496" s="154">
        <v>0</v>
      </c>
      <c r="AL496" s="154">
        <v>0</v>
      </c>
      <c r="AM496" s="154">
        <v>0</v>
      </c>
      <c r="AN496" s="154">
        <v>0</v>
      </c>
      <c r="AO496" s="154">
        <v>0</v>
      </c>
      <c r="AP496" s="154">
        <v>0</v>
      </c>
      <c r="AQ496" s="154">
        <v>0</v>
      </c>
      <c r="AR496" s="154">
        <v>0</v>
      </c>
      <c r="AS496" s="154">
        <v>0</v>
      </c>
      <c r="AT496" s="154">
        <f t="shared" si="74"/>
        <v>0</v>
      </c>
      <c r="AU496" s="154">
        <f t="shared" si="75"/>
        <v>0</v>
      </c>
      <c r="AV496" s="154">
        <f t="shared" si="76"/>
        <v>0</v>
      </c>
      <c r="AW496" s="52">
        <f t="shared" si="77"/>
        <v>0</v>
      </c>
      <c r="AX496" s="36">
        <f t="shared" si="78"/>
        <v>0</v>
      </c>
      <c r="AY496" s="154">
        <f t="shared" si="79"/>
        <v>0</v>
      </c>
      <c r="AZ496" s="154">
        <f t="shared" si="80"/>
        <v>0</v>
      </c>
    </row>
    <row r="497" spans="1:52" ht="47.25">
      <c r="A497" s="63" t="s">
        <v>184</v>
      </c>
      <c r="B497" s="54" t="s">
        <v>737</v>
      </c>
      <c r="C497" s="63" t="s">
        <v>738</v>
      </c>
      <c r="D497" s="52">
        <v>0</v>
      </c>
      <c r="E497" s="36">
        <v>0</v>
      </c>
      <c r="F497" s="154">
        <v>0</v>
      </c>
      <c r="G497" s="154">
        <v>0</v>
      </c>
      <c r="H497" s="154">
        <v>0</v>
      </c>
      <c r="I497" s="154">
        <v>0</v>
      </c>
      <c r="J497" s="154">
        <v>0</v>
      </c>
      <c r="K497" s="154">
        <v>0</v>
      </c>
      <c r="L497" s="154">
        <v>0</v>
      </c>
      <c r="M497" s="154">
        <v>0</v>
      </c>
      <c r="N497" s="154">
        <v>0</v>
      </c>
      <c r="O497" s="154">
        <v>0</v>
      </c>
      <c r="P497" s="154">
        <v>0</v>
      </c>
      <c r="Q497" s="154">
        <v>0</v>
      </c>
      <c r="R497" s="154">
        <v>0</v>
      </c>
      <c r="S497" s="154">
        <v>0</v>
      </c>
      <c r="T497" s="154">
        <v>0</v>
      </c>
      <c r="U497" s="154">
        <v>0</v>
      </c>
      <c r="V497" s="154">
        <v>0</v>
      </c>
      <c r="W497" s="154">
        <v>0</v>
      </c>
      <c r="X497" s="154">
        <v>0</v>
      </c>
      <c r="Y497" s="52">
        <v>0</v>
      </c>
      <c r="Z497" s="36">
        <v>0</v>
      </c>
      <c r="AA497" s="154">
        <v>0</v>
      </c>
      <c r="AB497" s="52">
        <v>0</v>
      </c>
      <c r="AC497" s="36">
        <v>0</v>
      </c>
      <c r="AD497" s="154">
        <v>0</v>
      </c>
      <c r="AE497" s="154">
        <v>0</v>
      </c>
      <c r="AF497" s="154">
        <v>0</v>
      </c>
      <c r="AG497" s="154">
        <v>0</v>
      </c>
      <c r="AH497" s="154">
        <v>0</v>
      </c>
      <c r="AI497" s="154">
        <v>0</v>
      </c>
      <c r="AJ497" s="154">
        <v>0</v>
      </c>
      <c r="AK497" s="154">
        <v>0</v>
      </c>
      <c r="AL497" s="154">
        <v>0</v>
      </c>
      <c r="AM497" s="154">
        <v>0</v>
      </c>
      <c r="AN497" s="154">
        <v>0</v>
      </c>
      <c r="AO497" s="154">
        <v>0</v>
      </c>
      <c r="AP497" s="154">
        <v>0</v>
      </c>
      <c r="AQ497" s="154">
        <v>0</v>
      </c>
      <c r="AR497" s="154">
        <v>0</v>
      </c>
      <c r="AS497" s="154">
        <v>0</v>
      </c>
      <c r="AT497" s="154">
        <f t="shared" si="74"/>
        <v>0</v>
      </c>
      <c r="AU497" s="154">
        <f t="shared" si="75"/>
        <v>0</v>
      </c>
      <c r="AV497" s="154">
        <f t="shared" si="76"/>
        <v>0</v>
      </c>
      <c r="AW497" s="52">
        <f t="shared" si="77"/>
        <v>0</v>
      </c>
      <c r="AX497" s="36">
        <f t="shared" si="78"/>
        <v>0</v>
      </c>
      <c r="AY497" s="154">
        <f t="shared" si="79"/>
        <v>0</v>
      </c>
      <c r="AZ497" s="154">
        <f t="shared" si="80"/>
        <v>0</v>
      </c>
    </row>
    <row r="498" spans="1:52" ht="78.75">
      <c r="A498" s="133" t="s">
        <v>184</v>
      </c>
      <c r="B498" s="134" t="s">
        <v>739</v>
      </c>
      <c r="C498" s="133" t="s">
        <v>740</v>
      </c>
      <c r="D498" s="155">
        <v>0</v>
      </c>
      <c r="E498" s="154">
        <v>0</v>
      </c>
      <c r="F498" s="154">
        <v>0</v>
      </c>
      <c r="G498" s="154">
        <v>0</v>
      </c>
      <c r="H498" s="154">
        <v>0</v>
      </c>
      <c r="I498" s="154">
        <v>0</v>
      </c>
      <c r="J498" s="154">
        <v>0</v>
      </c>
      <c r="K498" s="154">
        <v>0</v>
      </c>
      <c r="L498" s="154">
        <v>0</v>
      </c>
      <c r="M498" s="154">
        <v>0</v>
      </c>
      <c r="N498" s="154">
        <v>0</v>
      </c>
      <c r="O498" s="154">
        <v>0</v>
      </c>
      <c r="P498" s="154">
        <v>0</v>
      </c>
      <c r="Q498" s="154">
        <v>0</v>
      </c>
      <c r="R498" s="154">
        <v>0</v>
      </c>
      <c r="S498" s="154">
        <v>0</v>
      </c>
      <c r="T498" s="154">
        <v>0</v>
      </c>
      <c r="U498" s="154">
        <v>0</v>
      </c>
      <c r="V498" s="154">
        <v>0</v>
      </c>
      <c r="W498" s="154">
        <v>0</v>
      </c>
      <c r="X498" s="154">
        <v>0</v>
      </c>
      <c r="Y498" s="155">
        <v>0</v>
      </c>
      <c r="Z498" s="154">
        <v>0</v>
      </c>
      <c r="AA498" s="154">
        <v>0</v>
      </c>
      <c r="AB498" s="155">
        <v>0</v>
      </c>
      <c r="AC498" s="154">
        <v>0</v>
      </c>
      <c r="AD498" s="154">
        <v>0</v>
      </c>
      <c r="AE498" s="154">
        <v>0</v>
      </c>
      <c r="AF498" s="154">
        <v>0</v>
      </c>
      <c r="AG498" s="154">
        <v>0</v>
      </c>
      <c r="AH498" s="154">
        <v>0</v>
      </c>
      <c r="AI498" s="154">
        <v>0</v>
      </c>
      <c r="AJ498" s="154">
        <v>0</v>
      </c>
      <c r="AK498" s="154">
        <v>0</v>
      </c>
      <c r="AL498" s="154">
        <v>0</v>
      </c>
      <c r="AM498" s="154">
        <v>0</v>
      </c>
      <c r="AN498" s="154">
        <v>0</v>
      </c>
      <c r="AO498" s="154">
        <v>0</v>
      </c>
      <c r="AP498" s="154">
        <v>0</v>
      </c>
      <c r="AQ498" s="154">
        <v>0</v>
      </c>
      <c r="AR498" s="154">
        <v>0</v>
      </c>
      <c r="AS498" s="154">
        <v>0</v>
      </c>
      <c r="AT498" s="154">
        <f t="shared" si="74"/>
        <v>0</v>
      </c>
      <c r="AU498" s="154">
        <f t="shared" si="75"/>
        <v>0</v>
      </c>
      <c r="AV498" s="154">
        <f t="shared" si="76"/>
        <v>0</v>
      </c>
      <c r="AW498" s="155">
        <f t="shared" si="77"/>
        <v>0</v>
      </c>
      <c r="AX498" s="154">
        <f t="shared" si="78"/>
        <v>0</v>
      </c>
      <c r="AY498" s="154">
        <f t="shared" si="79"/>
        <v>0</v>
      </c>
      <c r="AZ498" s="154">
        <f t="shared" si="80"/>
        <v>0</v>
      </c>
    </row>
    <row r="499" spans="1:52" ht="31.5">
      <c r="A499" s="133" t="s">
        <v>184</v>
      </c>
      <c r="B499" s="134" t="s">
        <v>741</v>
      </c>
      <c r="C499" s="133" t="s">
        <v>742</v>
      </c>
      <c r="D499" s="155">
        <v>0</v>
      </c>
      <c r="E499" s="154">
        <v>0</v>
      </c>
      <c r="F499" s="154">
        <v>0</v>
      </c>
      <c r="G499" s="154">
        <v>0</v>
      </c>
      <c r="H499" s="154">
        <v>0</v>
      </c>
      <c r="I499" s="154">
        <v>0</v>
      </c>
      <c r="J499" s="154">
        <v>0</v>
      </c>
      <c r="K499" s="154">
        <v>0</v>
      </c>
      <c r="L499" s="154">
        <v>0</v>
      </c>
      <c r="M499" s="154">
        <v>0</v>
      </c>
      <c r="N499" s="154">
        <v>0</v>
      </c>
      <c r="O499" s="154">
        <v>0</v>
      </c>
      <c r="P499" s="154">
        <v>0</v>
      </c>
      <c r="Q499" s="154">
        <v>0</v>
      </c>
      <c r="R499" s="154">
        <v>0</v>
      </c>
      <c r="S499" s="154">
        <v>0</v>
      </c>
      <c r="T499" s="154">
        <v>0</v>
      </c>
      <c r="U499" s="154">
        <v>0</v>
      </c>
      <c r="V499" s="154">
        <v>0</v>
      </c>
      <c r="W499" s="154">
        <v>0</v>
      </c>
      <c r="X499" s="154">
        <v>0</v>
      </c>
      <c r="Y499" s="155">
        <v>0</v>
      </c>
      <c r="Z499" s="154">
        <v>0</v>
      </c>
      <c r="AA499" s="154">
        <v>0</v>
      </c>
      <c r="AB499" s="155">
        <v>0</v>
      </c>
      <c r="AC499" s="154">
        <v>0</v>
      </c>
      <c r="AD499" s="154">
        <v>0</v>
      </c>
      <c r="AE499" s="154">
        <v>0</v>
      </c>
      <c r="AF499" s="154">
        <v>0</v>
      </c>
      <c r="AG499" s="154">
        <v>0</v>
      </c>
      <c r="AH499" s="154">
        <v>0</v>
      </c>
      <c r="AI499" s="154">
        <v>0</v>
      </c>
      <c r="AJ499" s="154">
        <v>0</v>
      </c>
      <c r="AK499" s="154">
        <v>0</v>
      </c>
      <c r="AL499" s="154">
        <v>0</v>
      </c>
      <c r="AM499" s="154">
        <v>0</v>
      </c>
      <c r="AN499" s="154">
        <v>0</v>
      </c>
      <c r="AO499" s="154">
        <v>0</v>
      </c>
      <c r="AP499" s="154">
        <v>0</v>
      </c>
      <c r="AQ499" s="154">
        <v>0</v>
      </c>
      <c r="AR499" s="154">
        <v>0</v>
      </c>
      <c r="AS499" s="154">
        <v>0</v>
      </c>
      <c r="AT499" s="154">
        <f t="shared" si="74"/>
        <v>0</v>
      </c>
      <c r="AU499" s="154">
        <f t="shared" si="75"/>
        <v>0</v>
      </c>
      <c r="AV499" s="154">
        <f t="shared" si="76"/>
        <v>0</v>
      </c>
      <c r="AW499" s="155">
        <f t="shared" si="77"/>
        <v>0</v>
      </c>
      <c r="AX499" s="154">
        <f t="shared" si="78"/>
        <v>0</v>
      </c>
      <c r="AY499" s="154">
        <f t="shared" si="79"/>
        <v>0</v>
      </c>
      <c r="AZ499" s="154">
        <f t="shared" si="80"/>
        <v>0</v>
      </c>
    </row>
    <row r="500" spans="1:52" ht="63">
      <c r="A500" s="63" t="s">
        <v>184</v>
      </c>
      <c r="B500" s="54" t="s">
        <v>743</v>
      </c>
      <c r="C500" s="63" t="s">
        <v>744</v>
      </c>
      <c r="D500" s="52">
        <v>0</v>
      </c>
      <c r="E500" s="36">
        <v>0</v>
      </c>
      <c r="F500" s="154">
        <v>0</v>
      </c>
      <c r="G500" s="154">
        <v>0</v>
      </c>
      <c r="H500" s="154">
        <v>0</v>
      </c>
      <c r="I500" s="154">
        <v>0</v>
      </c>
      <c r="J500" s="154">
        <v>0</v>
      </c>
      <c r="K500" s="154">
        <v>0</v>
      </c>
      <c r="L500" s="154">
        <v>0</v>
      </c>
      <c r="M500" s="154">
        <v>0</v>
      </c>
      <c r="N500" s="154">
        <v>0</v>
      </c>
      <c r="O500" s="154">
        <v>0</v>
      </c>
      <c r="P500" s="154">
        <v>0</v>
      </c>
      <c r="Q500" s="154">
        <v>0</v>
      </c>
      <c r="R500" s="154">
        <v>0</v>
      </c>
      <c r="S500" s="154">
        <v>0</v>
      </c>
      <c r="T500" s="154">
        <v>0</v>
      </c>
      <c r="U500" s="154">
        <v>0</v>
      </c>
      <c r="V500" s="154">
        <v>0</v>
      </c>
      <c r="W500" s="154">
        <v>0</v>
      </c>
      <c r="X500" s="154">
        <v>0</v>
      </c>
      <c r="Y500" s="52">
        <v>0</v>
      </c>
      <c r="Z500" s="36">
        <v>0</v>
      </c>
      <c r="AA500" s="154">
        <v>0</v>
      </c>
      <c r="AB500" s="52">
        <v>0</v>
      </c>
      <c r="AC500" s="36">
        <v>0</v>
      </c>
      <c r="AD500" s="154">
        <v>0</v>
      </c>
      <c r="AE500" s="154">
        <v>0</v>
      </c>
      <c r="AF500" s="154">
        <v>0</v>
      </c>
      <c r="AG500" s="154">
        <v>0</v>
      </c>
      <c r="AH500" s="154">
        <v>0</v>
      </c>
      <c r="AI500" s="154">
        <v>0</v>
      </c>
      <c r="AJ500" s="154">
        <v>0</v>
      </c>
      <c r="AK500" s="154">
        <v>0</v>
      </c>
      <c r="AL500" s="154">
        <v>0</v>
      </c>
      <c r="AM500" s="154">
        <v>0</v>
      </c>
      <c r="AN500" s="154">
        <v>0</v>
      </c>
      <c r="AO500" s="154">
        <v>0</v>
      </c>
      <c r="AP500" s="154">
        <v>0</v>
      </c>
      <c r="AQ500" s="154">
        <v>0</v>
      </c>
      <c r="AR500" s="154">
        <v>0</v>
      </c>
      <c r="AS500" s="154">
        <v>0</v>
      </c>
      <c r="AT500" s="154">
        <f t="shared" si="74"/>
        <v>0</v>
      </c>
      <c r="AU500" s="154">
        <f t="shared" si="75"/>
        <v>0</v>
      </c>
      <c r="AV500" s="154">
        <f t="shared" si="76"/>
        <v>0</v>
      </c>
      <c r="AW500" s="52">
        <f t="shared" si="77"/>
        <v>0</v>
      </c>
      <c r="AX500" s="36">
        <f t="shared" si="78"/>
        <v>0</v>
      </c>
      <c r="AY500" s="154">
        <f t="shared" si="79"/>
        <v>0</v>
      </c>
      <c r="AZ500" s="154">
        <f t="shared" si="80"/>
        <v>0</v>
      </c>
    </row>
    <row r="501" spans="1:52" ht="31.5">
      <c r="A501" s="63" t="s">
        <v>184</v>
      </c>
      <c r="B501" s="54" t="s">
        <v>1432</v>
      </c>
      <c r="C501" s="63" t="s">
        <v>1433</v>
      </c>
      <c r="D501" s="52">
        <v>0</v>
      </c>
      <c r="E501" s="36">
        <v>0</v>
      </c>
      <c r="F501" s="154">
        <v>0</v>
      </c>
      <c r="G501" s="154">
        <v>0</v>
      </c>
      <c r="H501" s="154">
        <v>0</v>
      </c>
      <c r="I501" s="154">
        <v>0</v>
      </c>
      <c r="J501" s="154">
        <v>0</v>
      </c>
      <c r="K501" s="154">
        <v>0</v>
      </c>
      <c r="L501" s="154">
        <v>0</v>
      </c>
      <c r="M501" s="154">
        <v>0</v>
      </c>
      <c r="N501" s="154">
        <v>0</v>
      </c>
      <c r="O501" s="154">
        <v>0</v>
      </c>
      <c r="P501" s="154">
        <v>0</v>
      </c>
      <c r="Q501" s="154">
        <v>0</v>
      </c>
      <c r="R501" s="154">
        <v>0</v>
      </c>
      <c r="S501" s="154">
        <v>0</v>
      </c>
      <c r="T501" s="154">
        <v>0</v>
      </c>
      <c r="U501" s="154">
        <v>0</v>
      </c>
      <c r="V501" s="154">
        <v>0</v>
      </c>
      <c r="W501" s="154">
        <v>0</v>
      </c>
      <c r="X501" s="154">
        <v>0</v>
      </c>
      <c r="Y501" s="52">
        <v>0</v>
      </c>
      <c r="Z501" s="36">
        <v>0</v>
      </c>
      <c r="AA501" s="154">
        <v>0</v>
      </c>
      <c r="AB501" s="52">
        <v>0</v>
      </c>
      <c r="AC501" s="36">
        <v>0</v>
      </c>
      <c r="AD501" s="154">
        <v>0</v>
      </c>
      <c r="AE501" s="154">
        <v>0</v>
      </c>
      <c r="AF501" s="154">
        <v>0</v>
      </c>
      <c r="AG501" s="154">
        <v>0</v>
      </c>
      <c r="AH501" s="154">
        <v>0</v>
      </c>
      <c r="AI501" s="154">
        <v>0</v>
      </c>
      <c r="AJ501" s="154">
        <v>0</v>
      </c>
      <c r="AK501" s="154">
        <v>0</v>
      </c>
      <c r="AL501" s="154">
        <v>0</v>
      </c>
      <c r="AM501" s="154">
        <v>0</v>
      </c>
      <c r="AN501" s="154">
        <v>0</v>
      </c>
      <c r="AO501" s="154">
        <v>0</v>
      </c>
      <c r="AP501" s="154">
        <v>0</v>
      </c>
      <c r="AQ501" s="154">
        <v>0</v>
      </c>
      <c r="AR501" s="154">
        <v>0</v>
      </c>
      <c r="AS501" s="154">
        <v>0</v>
      </c>
      <c r="AT501" s="154">
        <f t="shared" si="74"/>
        <v>0</v>
      </c>
      <c r="AU501" s="154">
        <f t="shared" si="75"/>
        <v>0</v>
      </c>
      <c r="AV501" s="154">
        <f t="shared" si="76"/>
        <v>0</v>
      </c>
      <c r="AW501" s="52">
        <f t="shared" si="77"/>
        <v>0</v>
      </c>
      <c r="AX501" s="36">
        <f t="shared" si="78"/>
        <v>0</v>
      </c>
      <c r="AY501" s="154">
        <f t="shared" si="79"/>
        <v>0</v>
      </c>
      <c r="AZ501" s="154">
        <f t="shared" si="80"/>
        <v>0</v>
      </c>
    </row>
    <row r="502" spans="1:52" ht="47.25">
      <c r="A502" s="63" t="s">
        <v>184</v>
      </c>
      <c r="B502" s="54" t="s">
        <v>1434</v>
      </c>
      <c r="C502" s="63" t="s">
        <v>1435</v>
      </c>
      <c r="D502" s="52">
        <v>0</v>
      </c>
      <c r="E502" s="36">
        <v>0</v>
      </c>
      <c r="F502" s="154">
        <v>0</v>
      </c>
      <c r="G502" s="154">
        <v>0</v>
      </c>
      <c r="H502" s="154">
        <v>0</v>
      </c>
      <c r="I502" s="154">
        <v>0</v>
      </c>
      <c r="J502" s="154">
        <v>0</v>
      </c>
      <c r="K502" s="154">
        <v>0</v>
      </c>
      <c r="L502" s="154">
        <v>0</v>
      </c>
      <c r="M502" s="154">
        <v>0</v>
      </c>
      <c r="N502" s="154">
        <v>0</v>
      </c>
      <c r="O502" s="154">
        <v>0</v>
      </c>
      <c r="P502" s="154">
        <v>0</v>
      </c>
      <c r="Q502" s="154">
        <v>0</v>
      </c>
      <c r="R502" s="154">
        <v>0</v>
      </c>
      <c r="S502" s="154">
        <v>0</v>
      </c>
      <c r="T502" s="154">
        <v>0</v>
      </c>
      <c r="U502" s="154">
        <v>0</v>
      </c>
      <c r="V502" s="154">
        <v>0</v>
      </c>
      <c r="W502" s="154">
        <v>0</v>
      </c>
      <c r="X502" s="154">
        <v>0</v>
      </c>
      <c r="Y502" s="52">
        <v>0</v>
      </c>
      <c r="Z502" s="36">
        <v>0</v>
      </c>
      <c r="AA502" s="154">
        <v>0</v>
      </c>
      <c r="AB502" s="52">
        <v>0</v>
      </c>
      <c r="AC502" s="36">
        <v>0</v>
      </c>
      <c r="AD502" s="154">
        <v>0</v>
      </c>
      <c r="AE502" s="154">
        <v>0</v>
      </c>
      <c r="AF502" s="154">
        <v>0</v>
      </c>
      <c r="AG502" s="154">
        <v>0</v>
      </c>
      <c r="AH502" s="154">
        <v>0</v>
      </c>
      <c r="AI502" s="154">
        <v>0</v>
      </c>
      <c r="AJ502" s="154">
        <v>0</v>
      </c>
      <c r="AK502" s="154">
        <v>0</v>
      </c>
      <c r="AL502" s="154">
        <v>0</v>
      </c>
      <c r="AM502" s="154">
        <v>0</v>
      </c>
      <c r="AN502" s="154">
        <v>0</v>
      </c>
      <c r="AO502" s="154">
        <v>0</v>
      </c>
      <c r="AP502" s="154">
        <v>0</v>
      </c>
      <c r="AQ502" s="154">
        <v>0</v>
      </c>
      <c r="AR502" s="154">
        <v>0</v>
      </c>
      <c r="AS502" s="154">
        <v>0</v>
      </c>
      <c r="AT502" s="154">
        <f t="shared" si="74"/>
        <v>0</v>
      </c>
      <c r="AU502" s="154">
        <f t="shared" si="75"/>
        <v>0</v>
      </c>
      <c r="AV502" s="154">
        <f t="shared" si="76"/>
        <v>0</v>
      </c>
      <c r="AW502" s="52">
        <f t="shared" si="77"/>
        <v>0</v>
      </c>
      <c r="AX502" s="36">
        <f t="shared" si="78"/>
        <v>0</v>
      </c>
      <c r="AY502" s="154">
        <f t="shared" si="79"/>
        <v>0</v>
      </c>
      <c r="AZ502" s="154">
        <f t="shared" si="80"/>
        <v>0</v>
      </c>
    </row>
    <row r="503" spans="1:52" ht="47.25">
      <c r="A503" s="133" t="s">
        <v>184</v>
      </c>
      <c r="B503" s="134" t="s">
        <v>1436</v>
      </c>
      <c r="C503" s="133" t="s">
        <v>1437</v>
      </c>
      <c r="D503" s="155">
        <v>0</v>
      </c>
      <c r="E503" s="154">
        <v>0</v>
      </c>
      <c r="F503" s="154">
        <v>0</v>
      </c>
      <c r="G503" s="154">
        <v>0</v>
      </c>
      <c r="H503" s="154">
        <v>0</v>
      </c>
      <c r="I503" s="154">
        <v>0</v>
      </c>
      <c r="J503" s="154">
        <v>0</v>
      </c>
      <c r="K503" s="154">
        <v>0</v>
      </c>
      <c r="L503" s="154">
        <v>0</v>
      </c>
      <c r="M503" s="154">
        <v>0</v>
      </c>
      <c r="N503" s="154">
        <v>0</v>
      </c>
      <c r="O503" s="154">
        <v>0</v>
      </c>
      <c r="P503" s="154">
        <v>0</v>
      </c>
      <c r="Q503" s="154">
        <v>0</v>
      </c>
      <c r="R503" s="154">
        <v>0</v>
      </c>
      <c r="S503" s="154">
        <v>0</v>
      </c>
      <c r="T503" s="154">
        <v>0</v>
      </c>
      <c r="U503" s="154">
        <v>0</v>
      </c>
      <c r="V503" s="154">
        <v>0</v>
      </c>
      <c r="W503" s="154">
        <v>0</v>
      </c>
      <c r="X503" s="154">
        <v>0</v>
      </c>
      <c r="Y503" s="155">
        <v>0</v>
      </c>
      <c r="Z503" s="154">
        <v>0</v>
      </c>
      <c r="AA503" s="154">
        <v>0</v>
      </c>
      <c r="AB503" s="155">
        <v>0</v>
      </c>
      <c r="AC503" s="154">
        <v>0</v>
      </c>
      <c r="AD503" s="154">
        <v>0</v>
      </c>
      <c r="AE503" s="154">
        <v>0</v>
      </c>
      <c r="AF503" s="154">
        <v>0</v>
      </c>
      <c r="AG503" s="154">
        <v>0</v>
      </c>
      <c r="AH503" s="154">
        <v>0</v>
      </c>
      <c r="AI503" s="154">
        <v>0</v>
      </c>
      <c r="AJ503" s="154">
        <v>0</v>
      </c>
      <c r="AK503" s="154">
        <v>0</v>
      </c>
      <c r="AL503" s="154">
        <v>0</v>
      </c>
      <c r="AM503" s="154">
        <v>0</v>
      </c>
      <c r="AN503" s="154">
        <v>0</v>
      </c>
      <c r="AO503" s="154">
        <v>0</v>
      </c>
      <c r="AP503" s="154">
        <v>0</v>
      </c>
      <c r="AQ503" s="154">
        <v>0</v>
      </c>
      <c r="AR503" s="154">
        <v>0</v>
      </c>
      <c r="AS503" s="154">
        <v>0</v>
      </c>
      <c r="AT503" s="154">
        <f t="shared" si="74"/>
        <v>0</v>
      </c>
      <c r="AU503" s="154">
        <f t="shared" si="75"/>
        <v>0</v>
      </c>
      <c r="AV503" s="154">
        <f t="shared" si="76"/>
        <v>0</v>
      </c>
      <c r="AW503" s="155">
        <f t="shared" si="77"/>
        <v>0</v>
      </c>
      <c r="AX503" s="154">
        <f t="shared" si="78"/>
        <v>0</v>
      </c>
      <c r="AY503" s="154">
        <f t="shared" si="79"/>
        <v>0</v>
      </c>
      <c r="AZ503" s="154">
        <f t="shared" si="80"/>
        <v>0</v>
      </c>
    </row>
    <row r="504" spans="1:52" ht="47.25">
      <c r="A504" s="61" t="s">
        <v>184</v>
      </c>
      <c r="B504" s="82" t="s">
        <v>1438</v>
      </c>
      <c r="C504" s="62" t="s">
        <v>1439</v>
      </c>
      <c r="D504" s="52">
        <v>0</v>
      </c>
      <c r="E504" s="36">
        <v>0</v>
      </c>
      <c r="F504" s="154">
        <v>0</v>
      </c>
      <c r="G504" s="154">
        <v>0</v>
      </c>
      <c r="H504" s="154">
        <v>0</v>
      </c>
      <c r="I504" s="154">
        <v>0</v>
      </c>
      <c r="J504" s="154">
        <v>0</v>
      </c>
      <c r="K504" s="154">
        <v>0</v>
      </c>
      <c r="L504" s="154">
        <v>0</v>
      </c>
      <c r="M504" s="154">
        <v>0</v>
      </c>
      <c r="N504" s="154">
        <v>0</v>
      </c>
      <c r="O504" s="154">
        <v>0</v>
      </c>
      <c r="P504" s="154">
        <v>0</v>
      </c>
      <c r="Q504" s="154">
        <v>0</v>
      </c>
      <c r="R504" s="154">
        <v>0</v>
      </c>
      <c r="S504" s="154">
        <v>0</v>
      </c>
      <c r="T504" s="154">
        <v>0</v>
      </c>
      <c r="U504" s="154">
        <v>0</v>
      </c>
      <c r="V504" s="154">
        <v>0</v>
      </c>
      <c r="W504" s="154">
        <v>0</v>
      </c>
      <c r="X504" s="154">
        <v>0</v>
      </c>
      <c r="Y504" s="52">
        <v>0</v>
      </c>
      <c r="Z504" s="36">
        <v>0</v>
      </c>
      <c r="AA504" s="154">
        <v>0</v>
      </c>
      <c r="AB504" s="52">
        <v>0</v>
      </c>
      <c r="AC504" s="36">
        <v>0</v>
      </c>
      <c r="AD504" s="154">
        <v>0</v>
      </c>
      <c r="AE504" s="154">
        <v>0</v>
      </c>
      <c r="AF504" s="154">
        <v>0</v>
      </c>
      <c r="AG504" s="154">
        <v>0</v>
      </c>
      <c r="AH504" s="154">
        <v>0</v>
      </c>
      <c r="AI504" s="154">
        <v>0</v>
      </c>
      <c r="AJ504" s="154">
        <v>0</v>
      </c>
      <c r="AK504" s="154">
        <v>0</v>
      </c>
      <c r="AL504" s="154">
        <v>0</v>
      </c>
      <c r="AM504" s="154">
        <v>0</v>
      </c>
      <c r="AN504" s="154">
        <v>0</v>
      </c>
      <c r="AO504" s="154">
        <v>0</v>
      </c>
      <c r="AP504" s="154">
        <v>0</v>
      </c>
      <c r="AQ504" s="154">
        <v>0</v>
      </c>
      <c r="AR504" s="154">
        <v>0</v>
      </c>
      <c r="AS504" s="154">
        <v>0</v>
      </c>
      <c r="AT504" s="154">
        <f t="shared" si="74"/>
        <v>0</v>
      </c>
      <c r="AU504" s="154">
        <f t="shared" si="75"/>
        <v>0</v>
      </c>
      <c r="AV504" s="154">
        <f t="shared" si="76"/>
        <v>0</v>
      </c>
      <c r="AW504" s="52">
        <f t="shared" si="77"/>
        <v>0</v>
      </c>
      <c r="AX504" s="36">
        <f t="shared" si="78"/>
        <v>0</v>
      </c>
      <c r="AY504" s="154">
        <f t="shared" si="79"/>
        <v>0</v>
      </c>
      <c r="AZ504" s="154">
        <f t="shared" si="80"/>
        <v>0</v>
      </c>
    </row>
    <row r="505" spans="1:52" ht="31.5">
      <c r="A505" s="61" t="s">
        <v>184</v>
      </c>
      <c r="B505" s="82" t="s">
        <v>1440</v>
      </c>
      <c r="C505" s="62" t="s">
        <v>1441</v>
      </c>
      <c r="D505" s="67">
        <v>0</v>
      </c>
      <c r="E505" s="66">
        <v>0</v>
      </c>
      <c r="F505" s="154">
        <v>0</v>
      </c>
      <c r="G505" s="154">
        <v>0</v>
      </c>
      <c r="H505" s="154">
        <v>0</v>
      </c>
      <c r="I505" s="154">
        <v>0</v>
      </c>
      <c r="J505" s="154">
        <v>0</v>
      </c>
      <c r="K505" s="154">
        <v>0</v>
      </c>
      <c r="L505" s="154">
        <v>0</v>
      </c>
      <c r="M505" s="154">
        <v>0</v>
      </c>
      <c r="N505" s="154">
        <v>0</v>
      </c>
      <c r="O505" s="154">
        <v>0</v>
      </c>
      <c r="P505" s="154">
        <v>0</v>
      </c>
      <c r="Q505" s="154">
        <v>0</v>
      </c>
      <c r="R505" s="154">
        <v>0</v>
      </c>
      <c r="S505" s="154">
        <v>0</v>
      </c>
      <c r="T505" s="154">
        <v>0</v>
      </c>
      <c r="U505" s="154">
        <v>0</v>
      </c>
      <c r="V505" s="154">
        <v>0</v>
      </c>
      <c r="W505" s="154">
        <v>0</v>
      </c>
      <c r="X505" s="154">
        <v>0</v>
      </c>
      <c r="Y505" s="67">
        <v>0</v>
      </c>
      <c r="Z505" s="66">
        <v>0</v>
      </c>
      <c r="AA505" s="154">
        <v>0</v>
      </c>
      <c r="AB505" s="67">
        <v>0</v>
      </c>
      <c r="AC505" s="66">
        <v>0</v>
      </c>
      <c r="AD505" s="154">
        <v>0</v>
      </c>
      <c r="AE505" s="154">
        <v>0</v>
      </c>
      <c r="AF505" s="154">
        <v>0</v>
      </c>
      <c r="AG505" s="154">
        <v>0</v>
      </c>
      <c r="AH505" s="154">
        <v>0</v>
      </c>
      <c r="AI505" s="154">
        <v>0</v>
      </c>
      <c r="AJ505" s="154">
        <v>0</v>
      </c>
      <c r="AK505" s="154">
        <v>0</v>
      </c>
      <c r="AL505" s="154">
        <v>0</v>
      </c>
      <c r="AM505" s="154">
        <v>0</v>
      </c>
      <c r="AN505" s="154">
        <v>0</v>
      </c>
      <c r="AO505" s="154">
        <v>0</v>
      </c>
      <c r="AP505" s="154">
        <v>0</v>
      </c>
      <c r="AQ505" s="154">
        <v>0</v>
      </c>
      <c r="AR505" s="154">
        <v>0</v>
      </c>
      <c r="AS505" s="154">
        <v>0</v>
      </c>
      <c r="AT505" s="154">
        <f t="shared" si="74"/>
        <v>0</v>
      </c>
      <c r="AU505" s="154">
        <f t="shared" si="75"/>
        <v>0</v>
      </c>
      <c r="AV505" s="154">
        <f t="shared" si="76"/>
        <v>0</v>
      </c>
      <c r="AW505" s="67">
        <f t="shared" si="77"/>
        <v>0</v>
      </c>
      <c r="AX505" s="66">
        <f t="shared" si="78"/>
        <v>0</v>
      </c>
      <c r="AY505" s="154">
        <f t="shared" si="79"/>
        <v>0</v>
      </c>
      <c r="AZ505" s="154">
        <f t="shared" si="80"/>
        <v>0</v>
      </c>
    </row>
    <row r="506" spans="1:52" s="15" customFormat="1" ht="78.75">
      <c r="A506" s="295" t="s">
        <v>184</v>
      </c>
      <c r="B506" s="82" t="s">
        <v>1879</v>
      </c>
      <c r="C506" s="146" t="s">
        <v>1880</v>
      </c>
      <c r="D506" s="155">
        <v>0</v>
      </c>
      <c r="E506" s="154">
        <v>0</v>
      </c>
      <c r="F506" s="154">
        <v>0</v>
      </c>
      <c r="G506" s="154">
        <v>0</v>
      </c>
      <c r="H506" s="154">
        <v>0</v>
      </c>
      <c r="I506" s="154">
        <v>0</v>
      </c>
      <c r="J506" s="154">
        <v>0</v>
      </c>
      <c r="K506" s="154">
        <v>0</v>
      </c>
      <c r="L506" s="154">
        <v>0</v>
      </c>
      <c r="M506" s="154">
        <v>0</v>
      </c>
      <c r="N506" s="154">
        <v>0</v>
      </c>
      <c r="O506" s="154">
        <v>0</v>
      </c>
      <c r="P506" s="154">
        <v>0</v>
      </c>
      <c r="Q506" s="154">
        <v>0</v>
      </c>
      <c r="R506" s="154">
        <v>0</v>
      </c>
      <c r="S506" s="154">
        <v>0</v>
      </c>
      <c r="T506" s="154">
        <v>0</v>
      </c>
      <c r="U506" s="154">
        <v>0</v>
      </c>
      <c r="V506" s="154">
        <v>0</v>
      </c>
      <c r="W506" s="154">
        <v>0</v>
      </c>
      <c r="X506" s="154">
        <v>0</v>
      </c>
      <c r="Y506" s="155">
        <v>0</v>
      </c>
      <c r="Z506" s="154">
        <v>0</v>
      </c>
      <c r="AA506" s="154">
        <v>0</v>
      </c>
      <c r="AB506" s="155">
        <v>0</v>
      </c>
      <c r="AC506" s="154">
        <v>0</v>
      </c>
      <c r="AD506" s="154">
        <v>0</v>
      </c>
      <c r="AE506" s="154">
        <v>0</v>
      </c>
      <c r="AF506" s="154">
        <v>0</v>
      </c>
      <c r="AG506" s="154">
        <v>0</v>
      </c>
      <c r="AH506" s="154">
        <v>0</v>
      </c>
      <c r="AI506" s="154">
        <v>0</v>
      </c>
      <c r="AJ506" s="154">
        <v>0</v>
      </c>
      <c r="AK506" s="154">
        <v>0</v>
      </c>
      <c r="AL506" s="154">
        <v>0</v>
      </c>
      <c r="AM506" s="154">
        <v>0</v>
      </c>
      <c r="AN506" s="154">
        <v>0</v>
      </c>
      <c r="AO506" s="154">
        <v>0</v>
      </c>
      <c r="AP506" s="154">
        <v>0</v>
      </c>
      <c r="AQ506" s="154">
        <v>0</v>
      </c>
      <c r="AR506" s="154">
        <v>0</v>
      </c>
      <c r="AS506" s="154">
        <v>0</v>
      </c>
      <c r="AT506" s="154">
        <f t="shared" si="74"/>
        <v>0</v>
      </c>
      <c r="AU506" s="154">
        <f t="shared" si="75"/>
        <v>0</v>
      </c>
      <c r="AV506" s="154">
        <f t="shared" si="76"/>
        <v>0</v>
      </c>
      <c r="AW506" s="155">
        <f t="shared" si="77"/>
        <v>0</v>
      </c>
      <c r="AX506" s="154">
        <f t="shared" si="78"/>
        <v>0</v>
      </c>
      <c r="AY506" s="154">
        <f t="shared" si="79"/>
        <v>0</v>
      </c>
      <c r="AZ506" s="154">
        <f t="shared" si="80"/>
        <v>0</v>
      </c>
    </row>
    <row r="507" spans="1:52" ht="78.75">
      <c r="A507" s="132" t="s">
        <v>185</v>
      </c>
      <c r="B507" s="157" t="s">
        <v>232</v>
      </c>
      <c r="C507" s="183" t="s">
        <v>218</v>
      </c>
      <c r="D507" s="131">
        <v>0</v>
      </c>
      <c r="E507" s="131">
        <v>0</v>
      </c>
      <c r="F507" s="183">
        <v>0</v>
      </c>
      <c r="G507" s="183">
        <v>0</v>
      </c>
      <c r="H507" s="183">
        <v>0</v>
      </c>
      <c r="I507" s="183">
        <v>0</v>
      </c>
      <c r="J507" s="183">
        <v>0</v>
      </c>
      <c r="K507" s="183">
        <v>0</v>
      </c>
      <c r="L507" s="183">
        <v>0</v>
      </c>
      <c r="M507" s="183">
        <v>0</v>
      </c>
      <c r="N507" s="183">
        <v>0</v>
      </c>
      <c r="O507" s="183">
        <v>0</v>
      </c>
      <c r="P507" s="183">
        <v>0</v>
      </c>
      <c r="Q507" s="183">
        <v>0</v>
      </c>
      <c r="R507" s="183">
        <v>0</v>
      </c>
      <c r="S507" s="183">
        <v>0</v>
      </c>
      <c r="T507" s="183">
        <v>0</v>
      </c>
      <c r="U507" s="183">
        <v>0</v>
      </c>
      <c r="V507" s="183">
        <v>0</v>
      </c>
      <c r="W507" s="183">
        <v>0</v>
      </c>
      <c r="X507" s="183">
        <v>0</v>
      </c>
      <c r="Y507" s="131">
        <v>0</v>
      </c>
      <c r="Z507" s="131">
        <v>0</v>
      </c>
      <c r="AA507" s="183">
        <v>0</v>
      </c>
      <c r="AB507" s="131">
        <v>0</v>
      </c>
      <c r="AC507" s="131">
        <v>0</v>
      </c>
      <c r="AD507" s="183">
        <v>0</v>
      </c>
      <c r="AE507" s="183">
        <v>0</v>
      </c>
      <c r="AF507" s="183">
        <v>0</v>
      </c>
      <c r="AG507" s="183">
        <v>0</v>
      </c>
      <c r="AH507" s="183">
        <v>0</v>
      </c>
      <c r="AI507" s="183">
        <v>0</v>
      </c>
      <c r="AJ507" s="183">
        <v>0</v>
      </c>
      <c r="AK507" s="183">
        <v>0</v>
      </c>
      <c r="AL507" s="183">
        <v>0</v>
      </c>
      <c r="AM507" s="183">
        <v>0</v>
      </c>
      <c r="AN507" s="183">
        <v>0</v>
      </c>
      <c r="AO507" s="183">
        <v>0</v>
      </c>
      <c r="AP507" s="183">
        <v>0</v>
      </c>
      <c r="AQ507" s="183">
        <v>0</v>
      </c>
      <c r="AR507" s="183">
        <v>0</v>
      </c>
      <c r="AS507" s="183">
        <v>0</v>
      </c>
      <c r="AT507" s="183">
        <f t="shared" si="74"/>
        <v>0</v>
      </c>
      <c r="AU507" s="183">
        <f t="shared" si="75"/>
        <v>0</v>
      </c>
      <c r="AV507" s="183">
        <f t="shared" si="76"/>
        <v>0</v>
      </c>
      <c r="AW507" s="131">
        <f t="shared" si="77"/>
        <v>0</v>
      </c>
      <c r="AX507" s="131">
        <f t="shared" si="78"/>
        <v>0</v>
      </c>
      <c r="AY507" s="183">
        <f t="shared" si="79"/>
        <v>0</v>
      </c>
      <c r="AZ507" s="183">
        <f t="shared" si="80"/>
        <v>0</v>
      </c>
    </row>
    <row r="508" spans="1:52" ht="110.25">
      <c r="A508" s="91" t="s">
        <v>139</v>
      </c>
      <c r="B508" s="96" t="s">
        <v>233</v>
      </c>
      <c r="C508" s="100" t="s">
        <v>218</v>
      </c>
      <c r="D508" s="100">
        <f t="shared" ref="D508:AS508" si="86">SUM(D509:D510)</f>
        <v>0</v>
      </c>
      <c r="E508" s="100">
        <f t="shared" si="86"/>
        <v>0</v>
      </c>
      <c r="F508" s="100">
        <f t="shared" si="86"/>
        <v>0</v>
      </c>
      <c r="G508" s="100">
        <f t="shared" si="86"/>
        <v>0</v>
      </c>
      <c r="H508" s="100">
        <f t="shared" si="86"/>
        <v>0</v>
      </c>
      <c r="I508" s="100">
        <f t="shared" si="86"/>
        <v>0</v>
      </c>
      <c r="J508" s="100">
        <f t="shared" si="86"/>
        <v>0</v>
      </c>
      <c r="K508" s="100">
        <f t="shared" si="86"/>
        <v>0</v>
      </c>
      <c r="L508" s="100">
        <f t="shared" si="86"/>
        <v>0</v>
      </c>
      <c r="M508" s="100">
        <f t="shared" si="86"/>
        <v>0</v>
      </c>
      <c r="N508" s="100">
        <f t="shared" si="86"/>
        <v>0</v>
      </c>
      <c r="O508" s="100">
        <f t="shared" si="86"/>
        <v>0</v>
      </c>
      <c r="P508" s="100">
        <f t="shared" si="86"/>
        <v>0</v>
      </c>
      <c r="Q508" s="100">
        <f t="shared" si="86"/>
        <v>0</v>
      </c>
      <c r="R508" s="100">
        <f t="shared" si="86"/>
        <v>0</v>
      </c>
      <c r="S508" s="100">
        <f t="shared" si="86"/>
        <v>0</v>
      </c>
      <c r="T508" s="100">
        <f t="shared" si="86"/>
        <v>0</v>
      </c>
      <c r="U508" s="100">
        <f t="shared" si="86"/>
        <v>0</v>
      </c>
      <c r="V508" s="100">
        <f t="shared" si="86"/>
        <v>0</v>
      </c>
      <c r="W508" s="100">
        <f t="shared" si="86"/>
        <v>0</v>
      </c>
      <c r="X508" s="100">
        <f t="shared" si="86"/>
        <v>0</v>
      </c>
      <c r="Y508" s="100">
        <f t="shared" si="86"/>
        <v>0</v>
      </c>
      <c r="Z508" s="100">
        <f t="shared" si="86"/>
        <v>0</v>
      </c>
      <c r="AA508" s="100">
        <f t="shared" si="86"/>
        <v>0</v>
      </c>
      <c r="AB508" s="100">
        <f t="shared" si="86"/>
        <v>0</v>
      </c>
      <c r="AC508" s="100">
        <f t="shared" si="86"/>
        <v>0</v>
      </c>
      <c r="AD508" s="100">
        <f t="shared" si="86"/>
        <v>0</v>
      </c>
      <c r="AE508" s="100">
        <f t="shared" si="86"/>
        <v>0</v>
      </c>
      <c r="AF508" s="100">
        <f t="shared" si="86"/>
        <v>0</v>
      </c>
      <c r="AG508" s="100">
        <f t="shared" si="86"/>
        <v>0</v>
      </c>
      <c r="AH508" s="100">
        <f t="shared" si="86"/>
        <v>0</v>
      </c>
      <c r="AI508" s="100">
        <f t="shared" si="86"/>
        <v>0</v>
      </c>
      <c r="AJ508" s="100">
        <f t="shared" si="86"/>
        <v>0</v>
      </c>
      <c r="AK508" s="100">
        <f t="shared" si="86"/>
        <v>0</v>
      </c>
      <c r="AL508" s="100">
        <f t="shared" si="86"/>
        <v>0</v>
      </c>
      <c r="AM508" s="100">
        <f t="shared" si="86"/>
        <v>0</v>
      </c>
      <c r="AN508" s="100">
        <f t="shared" si="86"/>
        <v>0</v>
      </c>
      <c r="AO508" s="100">
        <f t="shared" si="86"/>
        <v>0</v>
      </c>
      <c r="AP508" s="100">
        <f t="shared" si="86"/>
        <v>0</v>
      </c>
      <c r="AQ508" s="100">
        <f t="shared" si="86"/>
        <v>0</v>
      </c>
      <c r="AR508" s="100">
        <f t="shared" si="86"/>
        <v>0</v>
      </c>
      <c r="AS508" s="100">
        <f t="shared" si="86"/>
        <v>0</v>
      </c>
      <c r="AT508" s="100">
        <f t="shared" si="74"/>
        <v>0</v>
      </c>
      <c r="AU508" s="100">
        <f t="shared" si="75"/>
        <v>0</v>
      </c>
      <c r="AV508" s="100">
        <f t="shared" si="76"/>
        <v>0</v>
      </c>
      <c r="AW508" s="100">
        <f t="shared" si="77"/>
        <v>0</v>
      </c>
      <c r="AX508" s="100">
        <f t="shared" si="78"/>
        <v>0</v>
      </c>
      <c r="AY508" s="100">
        <f t="shared" si="79"/>
        <v>0</v>
      </c>
      <c r="AZ508" s="100">
        <f t="shared" si="80"/>
        <v>0</v>
      </c>
    </row>
    <row r="509" spans="1:52" ht="94.5">
      <c r="A509" s="126" t="s">
        <v>186</v>
      </c>
      <c r="B509" s="127" t="s">
        <v>234</v>
      </c>
      <c r="C509" s="182" t="s">
        <v>218</v>
      </c>
      <c r="D509" s="164">
        <v>0</v>
      </c>
      <c r="E509" s="129">
        <v>0</v>
      </c>
      <c r="F509" s="182">
        <v>0</v>
      </c>
      <c r="G509" s="182">
        <v>0</v>
      </c>
      <c r="H509" s="182">
        <v>0</v>
      </c>
      <c r="I509" s="182">
        <v>0</v>
      </c>
      <c r="J509" s="182">
        <v>0</v>
      </c>
      <c r="K509" s="182">
        <v>0</v>
      </c>
      <c r="L509" s="182">
        <v>0</v>
      </c>
      <c r="M509" s="182">
        <v>0</v>
      </c>
      <c r="N509" s="182">
        <v>0</v>
      </c>
      <c r="O509" s="182">
        <v>0</v>
      </c>
      <c r="P509" s="182">
        <v>0</v>
      </c>
      <c r="Q509" s="182">
        <v>0</v>
      </c>
      <c r="R509" s="182">
        <v>0</v>
      </c>
      <c r="S509" s="182">
        <v>0</v>
      </c>
      <c r="T509" s="182">
        <v>0</v>
      </c>
      <c r="U509" s="182">
        <v>0</v>
      </c>
      <c r="V509" s="182">
        <v>0</v>
      </c>
      <c r="W509" s="182">
        <v>0</v>
      </c>
      <c r="X509" s="182">
        <v>0</v>
      </c>
      <c r="Y509" s="164">
        <v>0</v>
      </c>
      <c r="Z509" s="129">
        <v>0</v>
      </c>
      <c r="AA509" s="182">
        <v>0</v>
      </c>
      <c r="AB509" s="164">
        <v>0</v>
      </c>
      <c r="AC509" s="129">
        <v>0</v>
      </c>
      <c r="AD509" s="182">
        <v>0</v>
      </c>
      <c r="AE509" s="182">
        <v>0</v>
      </c>
      <c r="AF509" s="182">
        <v>0</v>
      </c>
      <c r="AG509" s="182">
        <v>0</v>
      </c>
      <c r="AH509" s="182">
        <v>0</v>
      </c>
      <c r="AI509" s="182">
        <v>0</v>
      </c>
      <c r="AJ509" s="182">
        <v>0</v>
      </c>
      <c r="AK509" s="182">
        <v>0</v>
      </c>
      <c r="AL509" s="182">
        <v>0</v>
      </c>
      <c r="AM509" s="182">
        <v>0</v>
      </c>
      <c r="AN509" s="182">
        <v>0</v>
      </c>
      <c r="AO509" s="182">
        <v>0</v>
      </c>
      <c r="AP509" s="182">
        <v>0</v>
      </c>
      <c r="AQ509" s="182">
        <v>0</v>
      </c>
      <c r="AR509" s="182">
        <v>0</v>
      </c>
      <c r="AS509" s="182">
        <v>0</v>
      </c>
      <c r="AT509" s="182">
        <f t="shared" si="74"/>
        <v>0</v>
      </c>
      <c r="AU509" s="182">
        <f t="shared" si="75"/>
        <v>0</v>
      </c>
      <c r="AV509" s="182">
        <f t="shared" si="76"/>
        <v>0</v>
      </c>
      <c r="AW509" s="164">
        <f t="shared" si="77"/>
        <v>0</v>
      </c>
      <c r="AX509" s="129">
        <f t="shared" si="78"/>
        <v>0</v>
      </c>
      <c r="AY509" s="182">
        <f t="shared" si="79"/>
        <v>0</v>
      </c>
      <c r="AZ509" s="182">
        <f t="shared" si="80"/>
        <v>0</v>
      </c>
    </row>
    <row r="510" spans="1:52" ht="94.5">
      <c r="A510" s="126" t="s">
        <v>187</v>
      </c>
      <c r="B510" s="127" t="s">
        <v>235</v>
      </c>
      <c r="C510" s="182" t="s">
        <v>218</v>
      </c>
      <c r="D510" s="164">
        <v>0</v>
      </c>
      <c r="E510" s="129">
        <v>0</v>
      </c>
      <c r="F510" s="182">
        <v>0</v>
      </c>
      <c r="G510" s="182">
        <v>0</v>
      </c>
      <c r="H510" s="182">
        <v>0</v>
      </c>
      <c r="I510" s="182">
        <v>0</v>
      </c>
      <c r="J510" s="182">
        <v>0</v>
      </c>
      <c r="K510" s="182">
        <v>0</v>
      </c>
      <c r="L510" s="182">
        <v>0</v>
      </c>
      <c r="M510" s="182">
        <v>0</v>
      </c>
      <c r="N510" s="182">
        <v>0</v>
      </c>
      <c r="O510" s="182">
        <v>0</v>
      </c>
      <c r="P510" s="182">
        <v>0</v>
      </c>
      <c r="Q510" s="182">
        <v>0</v>
      </c>
      <c r="R510" s="182">
        <v>0</v>
      </c>
      <c r="S510" s="182">
        <v>0</v>
      </c>
      <c r="T510" s="182">
        <v>0</v>
      </c>
      <c r="U510" s="182">
        <v>0</v>
      </c>
      <c r="V510" s="182">
        <v>0</v>
      </c>
      <c r="W510" s="182">
        <v>0</v>
      </c>
      <c r="X510" s="182">
        <v>0</v>
      </c>
      <c r="Y510" s="164">
        <v>0</v>
      </c>
      <c r="Z510" s="129">
        <v>0</v>
      </c>
      <c r="AA510" s="182">
        <v>0</v>
      </c>
      <c r="AB510" s="164">
        <v>0</v>
      </c>
      <c r="AC510" s="129">
        <v>0</v>
      </c>
      <c r="AD510" s="182">
        <v>0</v>
      </c>
      <c r="AE510" s="182">
        <v>0</v>
      </c>
      <c r="AF510" s="182">
        <v>0</v>
      </c>
      <c r="AG510" s="182">
        <v>0</v>
      </c>
      <c r="AH510" s="182">
        <v>0</v>
      </c>
      <c r="AI510" s="182">
        <v>0</v>
      </c>
      <c r="AJ510" s="182">
        <v>0</v>
      </c>
      <c r="AK510" s="182">
        <v>0</v>
      </c>
      <c r="AL510" s="182">
        <v>0</v>
      </c>
      <c r="AM510" s="182">
        <v>0</v>
      </c>
      <c r="AN510" s="182">
        <v>0</v>
      </c>
      <c r="AO510" s="182">
        <v>0</v>
      </c>
      <c r="AP510" s="182">
        <v>0</v>
      </c>
      <c r="AQ510" s="182">
        <v>0</v>
      </c>
      <c r="AR510" s="182">
        <v>0</v>
      </c>
      <c r="AS510" s="182">
        <v>0</v>
      </c>
      <c r="AT510" s="182">
        <f t="shared" si="74"/>
        <v>0</v>
      </c>
      <c r="AU510" s="182">
        <f t="shared" si="75"/>
        <v>0</v>
      </c>
      <c r="AV510" s="182">
        <f t="shared" si="76"/>
        <v>0</v>
      </c>
      <c r="AW510" s="164">
        <f t="shared" si="77"/>
        <v>0</v>
      </c>
      <c r="AX510" s="129">
        <f t="shared" si="78"/>
        <v>0</v>
      </c>
      <c r="AY510" s="182">
        <f t="shared" si="79"/>
        <v>0</v>
      </c>
      <c r="AZ510" s="182">
        <f t="shared" si="80"/>
        <v>0</v>
      </c>
    </row>
    <row r="511" spans="1:52" ht="63">
      <c r="A511" s="91" t="s">
        <v>140</v>
      </c>
      <c r="B511" s="96" t="s">
        <v>236</v>
      </c>
      <c r="C511" s="100" t="s">
        <v>218</v>
      </c>
      <c r="D511" s="100">
        <f t="shared" ref="D511:AS511" si="87">SUM(D512:D728)</f>
        <v>11.376000000000003</v>
      </c>
      <c r="E511" s="100">
        <f t="shared" si="87"/>
        <v>0</v>
      </c>
      <c r="F511" s="100">
        <f t="shared" si="87"/>
        <v>25.628999999999998</v>
      </c>
      <c r="G511" s="100">
        <f t="shared" si="87"/>
        <v>1.3759999999999999</v>
      </c>
      <c r="H511" s="100">
        <f t="shared" si="87"/>
        <v>45.242999999999995</v>
      </c>
      <c r="I511" s="100">
        <f t="shared" si="87"/>
        <v>0</v>
      </c>
      <c r="J511" s="100">
        <f t="shared" si="87"/>
        <v>1</v>
      </c>
      <c r="K511" s="100">
        <f t="shared" si="87"/>
        <v>2</v>
      </c>
      <c r="L511" s="100">
        <f t="shared" si="87"/>
        <v>0</v>
      </c>
      <c r="M511" s="100">
        <f t="shared" si="87"/>
        <v>2.9849999999999994</v>
      </c>
      <c r="N511" s="100">
        <f t="shared" si="87"/>
        <v>0.16</v>
      </c>
      <c r="O511" s="100">
        <f t="shared" si="87"/>
        <v>5.3670000000000009</v>
      </c>
      <c r="P511" s="100">
        <f t="shared" si="87"/>
        <v>0</v>
      </c>
      <c r="Q511" s="100">
        <f t="shared" si="87"/>
        <v>0</v>
      </c>
      <c r="R511" s="100">
        <f t="shared" si="87"/>
        <v>1.3</v>
      </c>
      <c r="S511" s="100">
        <f t="shared" si="87"/>
        <v>0</v>
      </c>
      <c r="T511" s="100">
        <f t="shared" si="87"/>
        <v>7.1899999999999995</v>
      </c>
      <c r="U511" s="100">
        <f t="shared" si="87"/>
        <v>0.498</v>
      </c>
      <c r="V511" s="100">
        <f t="shared" si="87"/>
        <v>8.4499999999999993</v>
      </c>
      <c r="W511" s="100">
        <f t="shared" si="87"/>
        <v>0</v>
      </c>
      <c r="X511" s="100">
        <f t="shared" si="87"/>
        <v>0</v>
      </c>
      <c r="Y511" s="100">
        <f t="shared" si="87"/>
        <v>1.19</v>
      </c>
      <c r="Z511" s="100">
        <f t="shared" si="87"/>
        <v>0</v>
      </c>
      <c r="AA511" s="100">
        <f t="shared" si="87"/>
        <v>7</v>
      </c>
      <c r="AB511" s="100">
        <f t="shared" si="87"/>
        <v>0</v>
      </c>
      <c r="AC511" s="100">
        <f t="shared" si="87"/>
        <v>7.7769999999999992</v>
      </c>
      <c r="AD511" s="100">
        <f t="shared" si="87"/>
        <v>0</v>
      </c>
      <c r="AE511" s="100">
        <f t="shared" si="87"/>
        <v>0</v>
      </c>
      <c r="AF511" s="100">
        <f t="shared" si="87"/>
        <v>1.456</v>
      </c>
      <c r="AG511" s="100">
        <f t="shared" si="87"/>
        <v>0</v>
      </c>
      <c r="AH511" s="100">
        <f t="shared" si="87"/>
        <v>3.9039999999999999</v>
      </c>
      <c r="AI511" s="100">
        <f t="shared" si="87"/>
        <v>0</v>
      </c>
      <c r="AJ511" s="100">
        <f t="shared" si="87"/>
        <v>10.649999999999999</v>
      </c>
      <c r="AK511" s="100">
        <f t="shared" si="87"/>
        <v>0</v>
      </c>
      <c r="AL511" s="100">
        <f t="shared" si="87"/>
        <v>1</v>
      </c>
      <c r="AM511" s="100">
        <f t="shared" si="87"/>
        <v>2.62</v>
      </c>
      <c r="AN511" s="100">
        <f t="shared" si="87"/>
        <v>0</v>
      </c>
      <c r="AO511" s="100">
        <f t="shared" si="87"/>
        <v>2.9</v>
      </c>
      <c r="AP511" s="100">
        <f t="shared" si="87"/>
        <v>0</v>
      </c>
      <c r="AQ511" s="100">
        <f t="shared" si="87"/>
        <v>3</v>
      </c>
      <c r="AR511" s="100">
        <f t="shared" si="87"/>
        <v>0</v>
      </c>
      <c r="AS511" s="100">
        <f t="shared" si="87"/>
        <v>0</v>
      </c>
      <c r="AT511" s="100">
        <f t="shared" si="74"/>
        <v>8.5659999999999989</v>
      </c>
      <c r="AU511" s="100">
        <f t="shared" si="75"/>
        <v>0</v>
      </c>
      <c r="AV511" s="100">
        <f t="shared" si="76"/>
        <v>23.978999999999996</v>
      </c>
      <c r="AW511" s="100">
        <f t="shared" si="77"/>
        <v>0.65800000000000003</v>
      </c>
      <c r="AX511" s="100">
        <f t="shared" si="78"/>
        <v>35.244</v>
      </c>
      <c r="AY511" s="100">
        <f t="shared" si="79"/>
        <v>0</v>
      </c>
      <c r="AZ511" s="100">
        <f t="shared" si="80"/>
        <v>1</v>
      </c>
    </row>
    <row r="512" spans="1:52" s="15" customFormat="1" ht="110.25">
      <c r="A512" s="133" t="s">
        <v>140</v>
      </c>
      <c r="B512" s="134" t="s">
        <v>1881</v>
      </c>
      <c r="C512" s="198" t="s">
        <v>1882</v>
      </c>
      <c r="D512" s="154">
        <v>0</v>
      </c>
      <c r="E512" s="154">
        <v>0</v>
      </c>
      <c r="F512" s="154">
        <v>0</v>
      </c>
      <c r="G512" s="154">
        <v>0</v>
      </c>
      <c r="H512" s="154">
        <v>0</v>
      </c>
      <c r="I512" s="154">
        <v>0</v>
      </c>
      <c r="J512" s="154">
        <v>0</v>
      </c>
      <c r="K512" s="154">
        <v>0</v>
      </c>
      <c r="L512" s="154">
        <v>0</v>
      </c>
      <c r="M512" s="154">
        <v>0</v>
      </c>
      <c r="N512" s="154">
        <v>0</v>
      </c>
      <c r="O512" s="154">
        <v>0</v>
      </c>
      <c r="P512" s="154">
        <v>0</v>
      </c>
      <c r="Q512" s="154">
        <v>0</v>
      </c>
      <c r="R512" s="154">
        <v>0.25</v>
      </c>
      <c r="S512" s="154">
        <v>0</v>
      </c>
      <c r="T512" s="154">
        <v>2.46</v>
      </c>
      <c r="U512" s="154">
        <v>0</v>
      </c>
      <c r="V512" s="154">
        <v>0.47499999999999998</v>
      </c>
      <c r="W512" s="154">
        <v>0</v>
      </c>
      <c r="X512" s="154">
        <v>0</v>
      </c>
      <c r="Y512" s="154">
        <v>0</v>
      </c>
      <c r="Z512" s="154">
        <v>0</v>
      </c>
      <c r="AA512" s="154">
        <v>0</v>
      </c>
      <c r="AB512" s="154">
        <v>0</v>
      </c>
      <c r="AC512" s="154">
        <v>0</v>
      </c>
      <c r="AD512" s="154">
        <v>0</v>
      </c>
      <c r="AE512" s="154">
        <v>0</v>
      </c>
      <c r="AF512" s="154">
        <v>0</v>
      </c>
      <c r="AG512" s="154">
        <v>0</v>
      </c>
      <c r="AH512" s="154">
        <v>0</v>
      </c>
      <c r="AI512" s="154">
        <v>0</v>
      </c>
      <c r="AJ512" s="154">
        <v>0</v>
      </c>
      <c r="AK512" s="154">
        <v>0</v>
      </c>
      <c r="AL512" s="154">
        <v>0</v>
      </c>
      <c r="AM512" s="154">
        <v>0</v>
      </c>
      <c r="AN512" s="154">
        <v>0</v>
      </c>
      <c r="AO512" s="154">
        <v>0</v>
      </c>
      <c r="AP512" s="154">
        <v>0</v>
      </c>
      <c r="AQ512" s="154">
        <v>0</v>
      </c>
      <c r="AR512" s="154">
        <v>0</v>
      </c>
      <c r="AS512" s="154">
        <v>0</v>
      </c>
      <c r="AT512" s="154">
        <f t="shared" si="74"/>
        <v>0.25</v>
      </c>
      <c r="AU512" s="154">
        <f t="shared" si="75"/>
        <v>0</v>
      </c>
      <c r="AV512" s="154">
        <f t="shared" si="76"/>
        <v>2.46</v>
      </c>
      <c r="AW512" s="154">
        <f t="shared" si="77"/>
        <v>0</v>
      </c>
      <c r="AX512" s="154">
        <f t="shared" si="78"/>
        <v>0.47499999999999998</v>
      </c>
      <c r="AY512" s="154">
        <f t="shared" si="79"/>
        <v>0</v>
      </c>
      <c r="AZ512" s="154">
        <f t="shared" si="80"/>
        <v>0</v>
      </c>
    </row>
    <row r="513" spans="1:52" ht="63">
      <c r="A513" s="63" t="s">
        <v>140</v>
      </c>
      <c r="B513" s="35" t="s">
        <v>1442</v>
      </c>
      <c r="C513" s="55" t="s">
        <v>1443</v>
      </c>
      <c r="D513" s="52">
        <v>0</v>
      </c>
      <c r="E513" s="36">
        <v>0</v>
      </c>
      <c r="F513" s="154">
        <v>0</v>
      </c>
      <c r="G513" s="154">
        <v>0</v>
      </c>
      <c r="H513" s="154">
        <v>7.9000000000000001E-2</v>
      </c>
      <c r="I513" s="154">
        <v>0</v>
      </c>
      <c r="J513" s="154">
        <v>0</v>
      </c>
      <c r="K513" s="154">
        <v>0</v>
      </c>
      <c r="L513" s="154">
        <v>0</v>
      </c>
      <c r="M513" s="154">
        <v>0</v>
      </c>
      <c r="N513" s="154">
        <v>0</v>
      </c>
      <c r="O513" s="154">
        <v>0</v>
      </c>
      <c r="P513" s="154">
        <v>0</v>
      </c>
      <c r="Q513" s="154">
        <v>0</v>
      </c>
      <c r="R513" s="154">
        <v>0</v>
      </c>
      <c r="S513" s="154">
        <v>0</v>
      </c>
      <c r="T513" s="154">
        <v>0</v>
      </c>
      <c r="U513" s="154">
        <v>0</v>
      </c>
      <c r="V513" s="154">
        <v>7.9000000000000001E-2</v>
      </c>
      <c r="W513" s="154">
        <v>0</v>
      </c>
      <c r="X513" s="154">
        <v>0</v>
      </c>
      <c r="Y513" s="52">
        <v>0</v>
      </c>
      <c r="Z513" s="36">
        <v>0</v>
      </c>
      <c r="AA513" s="154">
        <v>0</v>
      </c>
      <c r="AB513" s="52">
        <v>0</v>
      </c>
      <c r="AC513" s="36">
        <v>0</v>
      </c>
      <c r="AD513" s="154">
        <v>0</v>
      </c>
      <c r="AE513" s="154">
        <v>0</v>
      </c>
      <c r="AF513" s="154">
        <v>0</v>
      </c>
      <c r="AG513" s="154">
        <v>0</v>
      </c>
      <c r="AH513" s="154">
        <v>0</v>
      </c>
      <c r="AI513" s="154">
        <v>0</v>
      </c>
      <c r="AJ513" s="154">
        <v>0</v>
      </c>
      <c r="AK513" s="154">
        <v>0</v>
      </c>
      <c r="AL513" s="154">
        <v>0</v>
      </c>
      <c r="AM513" s="154">
        <v>0</v>
      </c>
      <c r="AN513" s="154">
        <v>0</v>
      </c>
      <c r="AO513" s="154">
        <v>0</v>
      </c>
      <c r="AP513" s="154">
        <v>0</v>
      </c>
      <c r="AQ513" s="154">
        <v>0</v>
      </c>
      <c r="AR513" s="154">
        <v>0</v>
      </c>
      <c r="AS513" s="154">
        <v>0</v>
      </c>
      <c r="AT513" s="154">
        <f t="shared" si="74"/>
        <v>0</v>
      </c>
      <c r="AU513" s="154">
        <f t="shared" si="75"/>
        <v>0</v>
      </c>
      <c r="AV513" s="154">
        <f t="shared" si="76"/>
        <v>0</v>
      </c>
      <c r="AW513" s="52">
        <f t="shared" si="77"/>
        <v>0</v>
      </c>
      <c r="AX513" s="36">
        <f t="shared" si="78"/>
        <v>7.9000000000000001E-2</v>
      </c>
      <c r="AY513" s="154">
        <f t="shared" si="79"/>
        <v>0</v>
      </c>
      <c r="AZ513" s="154">
        <f t="shared" si="80"/>
        <v>0</v>
      </c>
    </row>
    <row r="514" spans="1:52" ht="63">
      <c r="A514" s="63" t="s">
        <v>140</v>
      </c>
      <c r="B514" s="35" t="s">
        <v>1444</v>
      </c>
      <c r="C514" s="55" t="s">
        <v>1445</v>
      </c>
      <c r="D514" s="52">
        <v>0</v>
      </c>
      <c r="E514" s="36">
        <v>0</v>
      </c>
      <c r="F514" s="154">
        <v>0</v>
      </c>
      <c r="G514" s="154">
        <v>0</v>
      </c>
      <c r="H514" s="154">
        <v>0.114</v>
      </c>
      <c r="I514" s="154">
        <v>0</v>
      </c>
      <c r="J514" s="154">
        <v>0</v>
      </c>
      <c r="K514" s="154">
        <v>0</v>
      </c>
      <c r="L514" s="154">
        <v>0</v>
      </c>
      <c r="M514" s="154">
        <v>0</v>
      </c>
      <c r="N514" s="154">
        <v>0</v>
      </c>
      <c r="O514" s="154">
        <v>0</v>
      </c>
      <c r="P514" s="154">
        <v>0</v>
      </c>
      <c r="Q514" s="154">
        <v>0</v>
      </c>
      <c r="R514" s="154">
        <v>0</v>
      </c>
      <c r="S514" s="154">
        <v>0</v>
      </c>
      <c r="T514" s="154">
        <v>0</v>
      </c>
      <c r="U514" s="154">
        <v>0</v>
      </c>
      <c r="V514" s="154">
        <v>0.114</v>
      </c>
      <c r="W514" s="154">
        <v>0</v>
      </c>
      <c r="X514" s="154">
        <v>0</v>
      </c>
      <c r="Y514" s="52">
        <v>0</v>
      </c>
      <c r="Z514" s="36">
        <v>0</v>
      </c>
      <c r="AA514" s="154">
        <v>0</v>
      </c>
      <c r="AB514" s="52">
        <v>0</v>
      </c>
      <c r="AC514" s="36">
        <v>0</v>
      </c>
      <c r="AD514" s="154">
        <v>0</v>
      </c>
      <c r="AE514" s="154">
        <v>0</v>
      </c>
      <c r="AF514" s="154">
        <v>0</v>
      </c>
      <c r="AG514" s="154">
        <v>0</v>
      </c>
      <c r="AH514" s="154">
        <v>0</v>
      </c>
      <c r="AI514" s="154">
        <v>0</v>
      </c>
      <c r="AJ514" s="154">
        <v>0</v>
      </c>
      <c r="AK514" s="154">
        <v>0</v>
      </c>
      <c r="AL514" s="154">
        <v>0</v>
      </c>
      <c r="AM514" s="154">
        <v>0</v>
      </c>
      <c r="AN514" s="154">
        <v>0</v>
      </c>
      <c r="AO514" s="154">
        <v>0</v>
      </c>
      <c r="AP514" s="154">
        <v>0</v>
      </c>
      <c r="AQ514" s="154">
        <v>0</v>
      </c>
      <c r="AR514" s="154">
        <v>0</v>
      </c>
      <c r="AS514" s="154">
        <v>0</v>
      </c>
      <c r="AT514" s="154">
        <f t="shared" si="74"/>
        <v>0</v>
      </c>
      <c r="AU514" s="154">
        <f t="shared" si="75"/>
        <v>0</v>
      </c>
      <c r="AV514" s="154">
        <f t="shared" si="76"/>
        <v>0</v>
      </c>
      <c r="AW514" s="52">
        <f t="shared" si="77"/>
        <v>0</v>
      </c>
      <c r="AX514" s="36">
        <f t="shared" si="78"/>
        <v>0.114</v>
      </c>
      <c r="AY514" s="154">
        <f t="shared" si="79"/>
        <v>0</v>
      </c>
      <c r="AZ514" s="154">
        <f t="shared" si="80"/>
        <v>0</v>
      </c>
    </row>
    <row r="515" spans="1:52" ht="63">
      <c r="A515" s="63" t="s">
        <v>140</v>
      </c>
      <c r="B515" s="35" t="s">
        <v>1446</v>
      </c>
      <c r="C515" s="55" t="s">
        <v>1447</v>
      </c>
      <c r="D515" s="52">
        <v>0</v>
      </c>
      <c r="E515" s="36">
        <v>0</v>
      </c>
      <c r="F515" s="154">
        <v>0</v>
      </c>
      <c r="G515" s="154">
        <v>0</v>
      </c>
      <c r="H515" s="154">
        <v>0.14099999999999999</v>
      </c>
      <c r="I515" s="154">
        <v>0</v>
      </c>
      <c r="J515" s="154">
        <v>0</v>
      </c>
      <c r="K515" s="154">
        <v>0</v>
      </c>
      <c r="L515" s="154">
        <v>0</v>
      </c>
      <c r="M515" s="154">
        <v>0</v>
      </c>
      <c r="N515" s="154">
        <v>0</v>
      </c>
      <c r="O515" s="154">
        <v>0</v>
      </c>
      <c r="P515" s="154">
        <v>0</v>
      </c>
      <c r="Q515" s="154">
        <v>0</v>
      </c>
      <c r="R515" s="154">
        <v>0</v>
      </c>
      <c r="S515" s="154">
        <v>0</v>
      </c>
      <c r="T515" s="154">
        <v>0</v>
      </c>
      <c r="U515" s="154">
        <v>0</v>
      </c>
      <c r="V515" s="154">
        <v>0.14099999999999999</v>
      </c>
      <c r="W515" s="154">
        <v>0</v>
      </c>
      <c r="X515" s="154">
        <v>0</v>
      </c>
      <c r="Y515" s="52">
        <v>0</v>
      </c>
      <c r="Z515" s="36">
        <v>0</v>
      </c>
      <c r="AA515" s="154">
        <v>0</v>
      </c>
      <c r="AB515" s="52">
        <v>0</v>
      </c>
      <c r="AC515" s="36">
        <v>0</v>
      </c>
      <c r="AD515" s="154">
        <v>0</v>
      </c>
      <c r="AE515" s="154">
        <v>0</v>
      </c>
      <c r="AF515" s="154">
        <v>0</v>
      </c>
      <c r="AG515" s="154">
        <v>0</v>
      </c>
      <c r="AH515" s="154">
        <v>0</v>
      </c>
      <c r="AI515" s="154">
        <v>0</v>
      </c>
      <c r="AJ515" s="154">
        <v>0</v>
      </c>
      <c r="AK515" s="154">
        <v>0</v>
      </c>
      <c r="AL515" s="154">
        <v>0</v>
      </c>
      <c r="AM515" s="154">
        <v>0</v>
      </c>
      <c r="AN515" s="154">
        <v>0</v>
      </c>
      <c r="AO515" s="154">
        <v>0</v>
      </c>
      <c r="AP515" s="154">
        <v>0</v>
      </c>
      <c r="AQ515" s="154">
        <v>0</v>
      </c>
      <c r="AR515" s="154">
        <v>0</v>
      </c>
      <c r="AS515" s="154">
        <v>0</v>
      </c>
      <c r="AT515" s="154">
        <f t="shared" si="74"/>
        <v>0</v>
      </c>
      <c r="AU515" s="154">
        <f t="shared" si="75"/>
        <v>0</v>
      </c>
      <c r="AV515" s="154">
        <f t="shared" si="76"/>
        <v>0</v>
      </c>
      <c r="AW515" s="52">
        <f t="shared" si="77"/>
        <v>0</v>
      </c>
      <c r="AX515" s="36">
        <f t="shared" si="78"/>
        <v>0.14099999999999999</v>
      </c>
      <c r="AY515" s="154">
        <f t="shared" si="79"/>
        <v>0</v>
      </c>
      <c r="AZ515" s="154">
        <f t="shared" si="80"/>
        <v>0</v>
      </c>
    </row>
    <row r="516" spans="1:52" ht="47.25">
      <c r="A516" s="63" t="s">
        <v>140</v>
      </c>
      <c r="B516" s="35" t="s">
        <v>1448</v>
      </c>
      <c r="C516" s="55" t="s">
        <v>1449</v>
      </c>
      <c r="D516" s="52">
        <v>0</v>
      </c>
      <c r="E516" s="36">
        <v>0</v>
      </c>
      <c r="F516" s="154">
        <v>0</v>
      </c>
      <c r="G516" s="154">
        <v>0</v>
      </c>
      <c r="H516" s="154">
        <v>0.106</v>
      </c>
      <c r="I516" s="154">
        <v>0</v>
      </c>
      <c r="J516" s="154">
        <v>0</v>
      </c>
      <c r="K516" s="154">
        <v>0</v>
      </c>
      <c r="L516" s="154">
        <v>0</v>
      </c>
      <c r="M516" s="154">
        <v>0</v>
      </c>
      <c r="N516" s="154">
        <v>0</v>
      </c>
      <c r="O516" s="154">
        <v>0</v>
      </c>
      <c r="P516" s="154">
        <v>0</v>
      </c>
      <c r="Q516" s="154">
        <v>0</v>
      </c>
      <c r="R516" s="154">
        <v>0</v>
      </c>
      <c r="S516" s="154">
        <v>0</v>
      </c>
      <c r="T516" s="154">
        <v>0</v>
      </c>
      <c r="U516" s="154">
        <v>0</v>
      </c>
      <c r="V516" s="154">
        <v>0.106</v>
      </c>
      <c r="W516" s="154">
        <v>0</v>
      </c>
      <c r="X516" s="154">
        <v>0</v>
      </c>
      <c r="Y516" s="52">
        <v>0</v>
      </c>
      <c r="Z516" s="36">
        <v>0</v>
      </c>
      <c r="AA516" s="154">
        <v>0</v>
      </c>
      <c r="AB516" s="52">
        <v>0</v>
      </c>
      <c r="AC516" s="36">
        <v>0</v>
      </c>
      <c r="AD516" s="154">
        <v>0</v>
      </c>
      <c r="AE516" s="154">
        <v>0</v>
      </c>
      <c r="AF516" s="154">
        <v>0</v>
      </c>
      <c r="AG516" s="154">
        <v>0</v>
      </c>
      <c r="AH516" s="154">
        <v>0</v>
      </c>
      <c r="AI516" s="154">
        <v>0</v>
      </c>
      <c r="AJ516" s="154">
        <v>0</v>
      </c>
      <c r="AK516" s="154">
        <v>0</v>
      </c>
      <c r="AL516" s="154">
        <v>0</v>
      </c>
      <c r="AM516" s="154">
        <v>0</v>
      </c>
      <c r="AN516" s="154">
        <v>0</v>
      </c>
      <c r="AO516" s="154">
        <v>0</v>
      </c>
      <c r="AP516" s="154">
        <v>0</v>
      </c>
      <c r="AQ516" s="154">
        <v>0</v>
      </c>
      <c r="AR516" s="154">
        <v>0</v>
      </c>
      <c r="AS516" s="154">
        <v>0</v>
      </c>
      <c r="AT516" s="154">
        <f t="shared" si="74"/>
        <v>0</v>
      </c>
      <c r="AU516" s="154">
        <f t="shared" si="75"/>
        <v>0</v>
      </c>
      <c r="AV516" s="154">
        <f t="shared" si="76"/>
        <v>0</v>
      </c>
      <c r="AW516" s="52">
        <f t="shared" si="77"/>
        <v>0</v>
      </c>
      <c r="AX516" s="36">
        <f t="shared" si="78"/>
        <v>0.106</v>
      </c>
      <c r="AY516" s="154">
        <f t="shared" si="79"/>
        <v>0</v>
      </c>
      <c r="AZ516" s="154">
        <f t="shared" si="80"/>
        <v>0</v>
      </c>
    </row>
    <row r="517" spans="1:52" ht="63">
      <c r="A517" s="63" t="s">
        <v>140</v>
      </c>
      <c r="B517" s="35" t="s">
        <v>1450</v>
      </c>
      <c r="C517" s="55" t="s">
        <v>1451</v>
      </c>
      <c r="D517" s="52">
        <v>0</v>
      </c>
      <c r="E517" s="36">
        <v>0</v>
      </c>
      <c r="F517" s="154">
        <v>0</v>
      </c>
      <c r="G517" s="154">
        <v>0</v>
      </c>
      <c r="H517" s="154">
        <v>0.104</v>
      </c>
      <c r="I517" s="154">
        <v>0</v>
      </c>
      <c r="J517" s="154">
        <v>0</v>
      </c>
      <c r="K517" s="154">
        <v>0</v>
      </c>
      <c r="L517" s="154">
        <v>0</v>
      </c>
      <c r="M517" s="154">
        <v>0</v>
      </c>
      <c r="N517" s="154">
        <v>0</v>
      </c>
      <c r="O517" s="154">
        <v>0</v>
      </c>
      <c r="P517" s="154">
        <v>0</v>
      </c>
      <c r="Q517" s="154">
        <v>0</v>
      </c>
      <c r="R517" s="154">
        <v>0</v>
      </c>
      <c r="S517" s="154">
        <v>0</v>
      </c>
      <c r="T517" s="154">
        <v>0</v>
      </c>
      <c r="U517" s="154">
        <v>0</v>
      </c>
      <c r="V517" s="154">
        <v>0.104</v>
      </c>
      <c r="W517" s="154">
        <v>0</v>
      </c>
      <c r="X517" s="154">
        <v>0</v>
      </c>
      <c r="Y517" s="52">
        <v>0</v>
      </c>
      <c r="Z517" s="36">
        <v>0</v>
      </c>
      <c r="AA517" s="154">
        <v>0</v>
      </c>
      <c r="AB517" s="52">
        <v>0</v>
      </c>
      <c r="AC517" s="36">
        <v>0</v>
      </c>
      <c r="AD517" s="154">
        <v>0</v>
      </c>
      <c r="AE517" s="154">
        <v>0</v>
      </c>
      <c r="AF517" s="154">
        <v>0</v>
      </c>
      <c r="AG517" s="154">
        <v>0</v>
      </c>
      <c r="AH517" s="154">
        <v>0</v>
      </c>
      <c r="AI517" s="154">
        <v>0</v>
      </c>
      <c r="AJ517" s="154">
        <v>0</v>
      </c>
      <c r="AK517" s="154">
        <v>0</v>
      </c>
      <c r="AL517" s="154">
        <v>0</v>
      </c>
      <c r="AM517" s="154">
        <v>0</v>
      </c>
      <c r="AN517" s="154">
        <v>0</v>
      </c>
      <c r="AO517" s="154">
        <v>0</v>
      </c>
      <c r="AP517" s="154">
        <v>0</v>
      </c>
      <c r="AQ517" s="154">
        <v>0</v>
      </c>
      <c r="AR517" s="154">
        <v>0</v>
      </c>
      <c r="AS517" s="154">
        <v>0</v>
      </c>
      <c r="AT517" s="154">
        <f t="shared" si="74"/>
        <v>0</v>
      </c>
      <c r="AU517" s="154">
        <f t="shared" si="75"/>
        <v>0</v>
      </c>
      <c r="AV517" s="154">
        <f t="shared" si="76"/>
        <v>0</v>
      </c>
      <c r="AW517" s="52">
        <f t="shared" si="77"/>
        <v>0</v>
      </c>
      <c r="AX517" s="36">
        <f t="shared" si="78"/>
        <v>0.104</v>
      </c>
      <c r="AY517" s="154">
        <f t="shared" si="79"/>
        <v>0</v>
      </c>
      <c r="AZ517" s="154">
        <f t="shared" si="80"/>
        <v>0</v>
      </c>
    </row>
    <row r="518" spans="1:52" ht="63">
      <c r="A518" s="63" t="s">
        <v>140</v>
      </c>
      <c r="B518" s="35" t="s">
        <v>1452</v>
      </c>
      <c r="C518" s="55" t="s">
        <v>1453</v>
      </c>
      <c r="D518" s="52">
        <v>0</v>
      </c>
      <c r="E518" s="36">
        <v>0</v>
      </c>
      <c r="F518" s="154">
        <v>0</v>
      </c>
      <c r="G518" s="154">
        <v>0</v>
      </c>
      <c r="H518" s="154">
        <v>0</v>
      </c>
      <c r="I518" s="154">
        <v>0</v>
      </c>
      <c r="J518" s="154">
        <v>0</v>
      </c>
      <c r="K518" s="154">
        <v>0</v>
      </c>
      <c r="L518" s="154">
        <v>0</v>
      </c>
      <c r="M518" s="154">
        <v>0</v>
      </c>
      <c r="N518" s="154">
        <v>0</v>
      </c>
      <c r="O518" s="154">
        <v>0</v>
      </c>
      <c r="P518" s="154">
        <v>0</v>
      </c>
      <c r="Q518" s="154">
        <v>0</v>
      </c>
      <c r="R518" s="154">
        <v>0</v>
      </c>
      <c r="S518" s="154">
        <v>0</v>
      </c>
      <c r="T518" s="154">
        <v>0</v>
      </c>
      <c r="U518" s="154">
        <v>0</v>
      </c>
      <c r="V518" s="154">
        <v>0</v>
      </c>
      <c r="W518" s="154">
        <v>0</v>
      </c>
      <c r="X518" s="154">
        <v>0</v>
      </c>
      <c r="Y518" s="52">
        <v>0</v>
      </c>
      <c r="Z518" s="36">
        <v>0</v>
      </c>
      <c r="AA518" s="154">
        <v>0</v>
      </c>
      <c r="AB518" s="52">
        <v>0</v>
      </c>
      <c r="AC518" s="36">
        <v>0</v>
      </c>
      <c r="AD518" s="154">
        <v>0</v>
      </c>
      <c r="AE518" s="154">
        <v>0</v>
      </c>
      <c r="AF518" s="154">
        <v>0</v>
      </c>
      <c r="AG518" s="154">
        <v>0</v>
      </c>
      <c r="AH518" s="154">
        <v>0</v>
      </c>
      <c r="AI518" s="154">
        <v>0</v>
      </c>
      <c r="AJ518" s="154">
        <v>0</v>
      </c>
      <c r="AK518" s="154">
        <v>0</v>
      </c>
      <c r="AL518" s="154">
        <v>0</v>
      </c>
      <c r="AM518" s="154">
        <v>0</v>
      </c>
      <c r="AN518" s="154">
        <v>0</v>
      </c>
      <c r="AO518" s="154">
        <v>0</v>
      </c>
      <c r="AP518" s="154">
        <v>0</v>
      </c>
      <c r="AQ518" s="154">
        <v>0</v>
      </c>
      <c r="AR518" s="154">
        <v>0</v>
      </c>
      <c r="AS518" s="154">
        <v>0</v>
      </c>
      <c r="AT518" s="154">
        <f t="shared" si="74"/>
        <v>0</v>
      </c>
      <c r="AU518" s="154">
        <f t="shared" si="75"/>
        <v>0</v>
      </c>
      <c r="AV518" s="154">
        <f t="shared" si="76"/>
        <v>0</v>
      </c>
      <c r="AW518" s="52">
        <f t="shared" si="77"/>
        <v>0</v>
      </c>
      <c r="AX518" s="36">
        <f t="shared" si="78"/>
        <v>0</v>
      </c>
      <c r="AY518" s="154">
        <f t="shared" si="79"/>
        <v>0</v>
      </c>
      <c r="AZ518" s="154">
        <f t="shared" si="80"/>
        <v>0</v>
      </c>
    </row>
    <row r="519" spans="1:52" ht="63">
      <c r="A519" s="63" t="s">
        <v>140</v>
      </c>
      <c r="B519" s="35" t="s">
        <v>447</v>
      </c>
      <c r="C519" s="55" t="s">
        <v>474</v>
      </c>
      <c r="D519" s="52">
        <v>0</v>
      </c>
      <c r="E519" s="36">
        <v>0</v>
      </c>
      <c r="F519" s="154">
        <v>0</v>
      </c>
      <c r="G519" s="154">
        <v>0</v>
      </c>
      <c r="H519" s="154">
        <v>2.8109999999999999</v>
      </c>
      <c r="I519" s="154">
        <v>0</v>
      </c>
      <c r="J519" s="154">
        <v>0</v>
      </c>
      <c r="K519" s="154">
        <v>0</v>
      </c>
      <c r="L519" s="154">
        <v>0</v>
      </c>
      <c r="M519" s="154">
        <v>0</v>
      </c>
      <c r="N519" s="154">
        <v>0</v>
      </c>
      <c r="O519" s="154">
        <v>0</v>
      </c>
      <c r="P519" s="154">
        <v>0</v>
      </c>
      <c r="Q519" s="154">
        <v>0</v>
      </c>
      <c r="R519" s="154">
        <v>0</v>
      </c>
      <c r="S519" s="154">
        <v>0</v>
      </c>
      <c r="T519" s="154">
        <v>0</v>
      </c>
      <c r="U519" s="154">
        <v>0</v>
      </c>
      <c r="V519" s="154">
        <v>2.8109999999999999</v>
      </c>
      <c r="W519" s="154">
        <v>0</v>
      </c>
      <c r="X519" s="154">
        <v>0</v>
      </c>
      <c r="Y519" s="52">
        <v>0</v>
      </c>
      <c r="Z519" s="36">
        <v>0</v>
      </c>
      <c r="AA519" s="154">
        <v>0</v>
      </c>
      <c r="AB519" s="52">
        <v>0</v>
      </c>
      <c r="AC519" s="36">
        <v>0</v>
      </c>
      <c r="AD519" s="154">
        <v>0</v>
      </c>
      <c r="AE519" s="154">
        <v>0</v>
      </c>
      <c r="AF519" s="154">
        <v>0</v>
      </c>
      <c r="AG519" s="154">
        <v>0</v>
      </c>
      <c r="AH519" s="154">
        <v>0</v>
      </c>
      <c r="AI519" s="154">
        <v>0</v>
      </c>
      <c r="AJ519" s="154">
        <v>0</v>
      </c>
      <c r="AK519" s="154">
        <v>0</v>
      </c>
      <c r="AL519" s="154">
        <v>0</v>
      </c>
      <c r="AM519" s="154">
        <v>0</v>
      </c>
      <c r="AN519" s="154">
        <v>0</v>
      </c>
      <c r="AO519" s="154">
        <v>0</v>
      </c>
      <c r="AP519" s="154">
        <v>0</v>
      </c>
      <c r="AQ519" s="154">
        <v>0</v>
      </c>
      <c r="AR519" s="154">
        <v>0</v>
      </c>
      <c r="AS519" s="154">
        <v>0</v>
      </c>
      <c r="AT519" s="154">
        <f t="shared" si="74"/>
        <v>0</v>
      </c>
      <c r="AU519" s="154">
        <f t="shared" si="75"/>
        <v>0</v>
      </c>
      <c r="AV519" s="154">
        <f t="shared" si="76"/>
        <v>0</v>
      </c>
      <c r="AW519" s="52">
        <f t="shared" si="77"/>
        <v>0</v>
      </c>
      <c r="AX519" s="36">
        <f t="shared" si="78"/>
        <v>2.8109999999999999</v>
      </c>
      <c r="AY519" s="154">
        <f t="shared" si="79"/>
        <v>0</v>
      </c>
      <c r="AZ519" s="154">
        <f t="shared" si="80"/>
        <v>0</v>
      </c>
    </row>
    <row r="520" spans="1:52" ht="47.25">
      <c r="A520" s="63" t="s">
        <v>140</v>
      </c>
      <c r="B520" s="83" t="s">
        <v>448</v>
      </c>
      <c r="C520" s="55" t="s">
        <v>475</v>
      </c>
      <c r="D520" s="52">
        <v>0</v>
      </c>
      <c r="E520" s="36">
        <v>0</v>
      </c>
      <c r="F520" s="154">
        <v>0</v>
      </c>
      <c r="G520" s="154">
        <v>0</v>
      </c>
      <c r="H520" s="154">
        <v>0.80400000000000005</v>
      </c>
      <c r="I520" s="154">
        <v>0</v>
      </c>
      <c r="J520" s="154">
        <v>0</v>
      </c>
      <c r="K520" s="154">
        <v>0</v>
      </c>
      <c r="L520" s="154">
        <v>0</v>
      </c>
      <c r="M520" s="154">
        <v>0</v>
      </c>
      <c r="N520" s="154">
        <v>0</v>
      </c>
      <c r="O520" s="154">
        <v>0</v>
      </c>
      <c r="P520" s="154">
        <v>0</v>
      </c>
      <c r="Q520" s="154">
        <v>0</v>
      </c>
      <c r="R520" s="154">
        <v>0</v>
      </c>
      <c r="S520" s="154">
        <v>0</v>
      </c>
      <c r="T520" s="154">
        <v>0</v>
      </c>
      <c r="U520" s="154">
        <v>0</v>
      </c>
      <c r="V520" s="154">
        <v>0.80400000000000005</v>
      </c>
      <c r="W520" s="154">
        <v>0</v>
      </c>
      <c r="X520" s="154">
        <v>0</v>
      </c>
      <c r="Y520" s="52">
        <v>0</v>
      </c>
      <c r="Z520" s="36">
        <v>0</v>
      </c>
      <c r="AA520" s="154">
        <v>0</v>
      </c>
      <c r="AB520" s="52">
        <v>0</v>
      </c>
      <c r="AC520" s="36">
        <v>0</v>
      </c>
      <c r="AD520" s="154">
        <v>0</v>
      </c>
      <c r="AE520" s="154">
        <v>0</v>
      </c>
      <c r="AF520" s="154">
        <v>0</v>
      </c>
      <c r="AG520" s="154">
        <v>0</v>
      </c>
      <c r="AH520" s="154">
        <v>0</v>
      </c>
      <c r="AI520" s="154">
        <v>0</v>
      </c>
      <c r="AJ520" s="154">
        <v>0</v>
      </c>
      <c r="AK520" s="154">
        <v>0</v>
      </c>
      <c r="AL520" s="154">
        <v>0</v>
      </c>
      <c r="AM520" s="154">
        <v>0</v>
      </c>
      <c r="AN520" s="154">
        <v>0</v>
      </c>
      <c r="AO520" s="154">
        <v>0</v>
      </c>
      <c r="AP520" s="154">
        <v>0</v>
      </c>
      <c r="AQ520" s="154">
        <v>0</v>
      </c>
      <c r="AR520" s="154">
        <v>0</v>
      </c>
      <c r="AS520" s="154">
        <v>0</v>
      </c>
      <c r="AT520" s="154">
        <f t="shared" si="74"/>
        <v>0</v>
      </c>
      <c r="AU520" s="154">
        <f t="shared" si="75"/>
        <v>0</v>
      </c>
      <c r="AV520" s="154">
        <f t="shared" si="76"/>
        <v>0</v>
      </c>
      <c r="AW520" s="52">
        <f t="shared" si="77"/>
        <v>0</v>
      </c>
      <c r="AX520" s="36">
        <f t="shared" si="78"/>
        <v>0.80400000000000005</v>
      </c>
      <c r="AY520" s="154">
        <f t="shared" si="79"/>
        <v>0</v>
      </c>
      <c r="AZ520" s="154">
        <f t="shared" si="80"/>
        <v>0</v>
      </c>
    </row>
    <row r="521" spans="1:52" ht="78.75">
      <c r="A521" s="63" t="s">
        <v>140</v>
      </c>
      <c r="B521" s="83" t="s">
        <v>818</v>
      </c>
      <c r="C521" s="55" t="s">
        <v>819</v>
      </c>
      <c r="D521" s="52">
        <v>0.25</v>
      </c>
      <c r="E521" s="36">
        <v>0</v>
      </c>
      <c r="F521" s="154">
        <v>7.9000000000000001E-2</v>
      </c>
      <c r="G521" s="154">
        <v>0</v>
      </c>
      <c r="H521" s="154">
        <v>0</v>
      </c>
      <c r="I521" s="154">
        <v>0</v>
      </c>
      <c r="J521" s="154">
        <v>0</v>
      </c>
      <c r="K521" s="154">
        <v>0</v>
      </c>
      <c r="L521" s="154">
        <v>0</v>
      </c>
      <c r="M521" s="154">
        <v>0</v>
      </c>
      <c r="N521" s="154">
        <v>0</v>
      </c>
      <c r="O521" s="154">
        <v>0</v>
      </c>
      <c r="P521" s="154">
        <v>0</v>
      </c>
      <c r="Q521" s="154">
        <v>0</v>
      </c>
      <c r="R521" s="154">
        <v>0</v>
      </c>
      <c r="S521" s="154">
        <v>0</v>
      </c>
      <c r="T521" s="154">
        <v>0</v>
      </c>
      <c r="U521" s="154">
        <v>0</v>
      </c>
      <c r="V521" s="154">
        <v>0</v>
      </c>
      <c r="W521" s="154">
        <v>0</v>
      </c>
      <c r="X521" s="154">
        <v>0</v>
      </c>
      <c r="Y521" s="52">
        <v>0</v>
      </c>
      <c r="Z521" s="36">
        <v>0</v>
      </c>
      <c r="AA521" s="154">
        <v>0</v>
      </c>
      <c r="AB521" s="52">
        <v>0</v>
      </c>
      <c r="AC521" s="36">
        <v>0</v>
      </c>
      <c r="AD521" s="154">
        <v>0</v>
      </c>
      <c r="AE521" s="154">
        <v>0</v>
      </c>
      <c r="AF521" s="154">
        <v>0</v>
      </c>
      <c r="AG521" s="154">
        <v>0</v>
      </c>
      <c r="AH521" s="154">
        <v>0</v>
      </c>
      <c r="AI521" s="154">
        <v>0</v>
      </c>
      <c r="AJ521" s="154">
        <v>0</v>
      </c>
      <c r="AK521" s="154">
        <v>0</v>
      </c>
      <c r="AL521" s="154">
        <v>0</v>
      </c>
      <c r="AM521" s="154">
        <v>0</v>
      </c>
      <c r="AN521" s="154">
        <v>0</v>
      </c>
      <c r="AO521" s="154">
        <v>0</v>
      </c>
      <c r="AP521" s="154">
        <v>0</v>
      </c>
      <c r="AQ521" s="154">
        <v>0</v>
      </c>
      <c r="AR521" s="154">
        <v>0</v>
      </c>
      <c r="AS521" s="154">
        <v>0</v>
      </c>
      <c r="AT521" s="154">
        <f t="shared" si="74"/>
        <v>0</v>
      </c>
      <c r="AU521" s="154">
        <f t="shared" si="75"/>
        <v>0</v>
      </c>
      <c r="AV521" s="154">
        <f t="shared" si="76"/>
        <v>0</v>
      </c>
      <c r="AW521" s="52">
        <f t="shared" si="77"/>
        <v>0</v>
      </c>
      <c r="AX521" s="36">
        <f t="shared" si="78"/>
        <v>0</v>
      </c>
      <c r="AY521" s="154">
        <f t="shared" si="79"/>
        <v>0</v>
      </c>
      <c r="AZ521" s="154">
        <f t="shared" si="80"/>
        <v>0</v>
      </c>
    </row>
    <row r="522" spans="1:52" ht="157.5">
      <c r="A522" s="63" t="s">
        <v>140</v>
      </c>
      <c r="B522" s="83" t="s">
        <v>745</v>
      </c>
      <c r="C522" s="55" t="s">
        <v>746</v>
      </c>
      <c r="D522" s="52">
        <v>0</v>
      </c>
      <c r="E522" s="36">
        <v>0</v>
      </c>
      <c r="F522" s="154">
        <v>0</v>
      </c>
      <c r="G522" s="154">
        <v>0</v>
      </c>
      <c r="H522" s="154">
        <v>0</v>
      </c>
      <c r="I522" s="154">
        <v>0</v>
      </c>
      <c r="J522" s="154">
        <v>0</v>
      </c>
      <c r="K522" s="154">
        <v>0</v>
      </c>
      <c r="L522" s="154">
        <v>0</v>
      </c>
      <c r="M522" s="154">
        <v>0</v>
      </c>
      <c r="N522" s="154">
        <v>0</v>
      </c>
      <c r="O522" s="154">
        <v>0</v>
      </c>
      <c r="P522" s="154">
        <v>0</v>
      </c>
      <c r="Q522" s="154">
        <v>0</v>
      </c>
      <c r="R522" s="154">
        <v>0</v>
      </c>
      <c r="S522" s="154">
        <v>0</v>
      </c>
      <c r="T522" s="154">
        <v>0</v>
      </c>
      <c r="U522" s="154">
        <v>0</v>
      </c>
      <c r="V522" s="154">
        <v>0</v>
      </c>
      <c r="W522" s="154">
        <v>0</v>
      </c>
      <c r="X522" s="154">
        <v>0</v>
      </c>
      <c r="Y522" s="52">
        <v>0</v>
      </c>
      <c r="Z522" s="36">
        <v>0</v>
      </c>
      <c r="AA522" s="154">
        <v>0</v>
      </c>
      <c r="AB522" s="52">
        <v>0</v>
      </c>
      <c r="AC522" s="36">
        <v>0</v>
      </c>
      <c r="AD522" s="154">
        <v>0</v>
      </c>
      <c r="AE522" s="154">
        <v>0</v>
      </c>
      <c r="AF522" s="154">
        <v>0</v>
      </c>
      <c r="AG522" s="154">
        <v>0</v>
      </c>
      <c r="AH522" s="154">
        <v>0</v>
      </c>
      <c r="AI522" s="154">
        <v>0</v>
      </c>
      <c r="AJ522" s="154">
        <v>0</v>
      </c>
      <c r="AK522" s="154">
        <v>0</v>
      </c>
      <c r="AL522" s="154">
        <v>0</v>
      </c>
      <c r="AM522" s="154">
        <v>0</v>
      </c>
      <c r="AN522" s="154">
        <v>0</v>
      </c>
      <c r="AO522" s="154">
        <v>0</v>
      </c>
      <c r="AP522" s="154">
        <v>0</v>
      </c>
      <c r="AQ522" s="154">
        <v>0</v>
      </c>
      <c r="AR522" s="154">
        <v>0</v>
      </c>
      <c r="AS522" s="154">
        <v>0</v>
      </c>
      <c r="AT522" s="154">
        <f t="shared" si="74"/>
        <v>0</v>
      </c>
      <c r="AU522" s="154">
        <f t="shared" si="75"/>
        <v>0</v>
      </c>
      <c r="AV522" s="154">
        <f t="shared" si="76"/>
        <v>0</v>
      </c>
      <c r="AW522" s="52">
        <f t="shared" si="77"/>
        <v>0</v>
      </c>
      <c r="AX522" s="36">
        <f t="shared" si="78"/>
        <v>0</v>
      </c>
      <c r="AY522" s="154">
        <f t="shared" si="79"/>
        <v>0</v>
      </c>
      <c r="AZ522" s="154">
        <f t="shared" si="80"/>
        <v>0</v>
      </c>
    </row>
    <row r="523" spans="1:52" ht="63">
      <c r="A523" s="63" t="s">
        <v>140</v>
      </c>
      <c r="B523" s="83" t="s">
        <v>887</v>
      </c>
      <c r="C523" s="55" t="s">
        <v>888</v>
      </c>
      <c r="D523" s="52">
        <v>0</v>
      </c>
      <c r="E523" s="36">
        <v>0</v>
      </c>
      <c r="F523" s="154">
        <v>0</v>
      </c>
      <c r="G523" s="154">
        <v>0</v>
      </c>
      <c r="H523" s="154">
        <v>0.99299999999999999</v>
      </c>
      <c r="I523" s="154">
        <v>0</v>
      </c>
      <c r="J523" s="154">
        <v>0</v>
      </c>
      <c r="K523" s="154">
        <v>0</v>
      </c>
      <c r="L523" s="154">
        <v>0</v>
      </c>
      <c r="M523" s="154">
        <v>0</v>
      </c>
      <c r="N523" s="154">
        <v>0</v>
      </c>
      <c r="O523" s="154">
        <v>0</v>
      </c>
      <c r="P523" s="154">
        <v>0</v>
      </c>
      <c r="Q523" s="154">
        <v>0</v>
      </c>
      <c r="R523" s="154">
        <v>0</v>
      </c>
      <c r="S523" s="154">
        <v>0</v>
      </c>
      <c r="T523" s="154">
        <v>0</v>
      </c>
      <c r="U523" s="154">
        <v>0</v>
      </c>
      <c r="V523" s="154">
        <v>0</v>
      </c>
      <c r="W523" s="154">
        <v>0</v>
      </c>
      <c r="X523" s="154">
        <v>0</v>
      </c>
      <c r="Y523" s="52">
        <v>0</v>
      </c>
      <c r="Z523" s="36">
        <v>0</v>
      </c>
      <c r="AA523" s="154">
        <v>0</v>
      </c>
      <c r="AB523" s="52">
        <v>0</v>
      </c>
      <c r="AC523" s="36">
        <v>0</v>
      </c>
      <c r="AD523" s="154">
        <v>0</v>
      </c>
      <c r="AE523" s="154">
        <v>0</v>
      </c>
      <c r="AF523" s="154">
        <v>0</v>
      </c>
      <c r="AG523" s="154">
        <v>0</v>
      </c>
      <c r="AH523" s="154">
        <v>0</v>
      </c>
      <c r="AI523" s="154">
        <v>0</v>
      </c>
      <c r="AJ523" s="154">
        <v>0</v>
      </c>
      <c r="AK523" s="154">
        <v>0</v>
      </c>
      <c r="AL523" s="154">
        <v>0</v>
      </c>
      <c r="AM523" s="154">
        <v>0</v>
      </c>
      <c r="AN523" s="154">
        <v>0</v>
      </c>
      <c r="AO523" s="154">
        <v>0</v>
      </c>
      <c r="AP523" s="154">
        <v>0</v>
      </c>
      <c r="AQ523" s="154">
        <v>0</v>
      </c>
      <c r="AR523" s="154">
        <v>0</v>
      </c>
      <c r="AS523" s="154">
        <v>0</v>
      </c>
      <c r="AT523" s="154">
        <f t="shared" si="74"/>
        <v>0</v>
      </c>
      <c r="AU523" s="154">
        <f t="shared" si="75"/>
        <v>0</v>
      </c>
      <c r="AV523" s="154">
        <f t="shared" si="76"/>
        <v>0</v>
      </c>
      <c r="AW523" s="52">
        <f t="shared" si="77"/>
        <v>0</v>
      </c>
      <c r="AX523" s="36">
        <f t="shared" si="78"/>
        <v>0</v>
      </c>
      <c r="AY523" s="154">
        <f t="shared" si="79"/>
        <v>0</v>
      </c>
      <c r="AZ523" s="154">
        <f t="shared" si="80"/>
        <v>0</v>
      </c>
    </row>
    <row r="524" spans="1:52" ht="141.75">
      <c r="A524" s="63" t="s">
        <v>140</v>
      </c>
      <c r="B524" s="83" t="s">
        <v>329</v>
      </c>
      <c r="C524" s="55" t="s">
        <v>330</v>
      </c>
      <c r="D524" s="52">
        <v>1.6</v>
      </c>
      <c r="E524" s="36">
        <v>0</v>
      </c>
      <c r="F524" s="154">
        <v>6.0000000000000001E-3</v>
      </c>
      <c r="G524" s="154">
        <v>0</v>
      </c>
      <c r="H524" s="154">
        <v>0.48199999999999998</v>
      </c>
      <c r="I524" s="154">
        <v>0</v>
      </c>
      <c r="J524" s="154">
        <v>0</v>
      </c>
      <c r="K524" s="154">
        <v>0</v>
      </c>
      <c r="L524" s="154">
        <v>0</v>
      </c>
      <c r="M524" s="154">
        <v>0</v>
      </c>
      <c r="N524" s="154">
        <v>0</v>
      </c>
      <c r="O524" s="154">
        <v>0</v>
      </c>
      <c r="P524" s="154">
        <v>0</v>
      </c>
      <c r="Q524" s="154">
        <v>0</v>
      </c>
      <c r="R524" s="154">
        <v>0</v>
      </c>
      <c r="S524" s="154">
        <v>0</v>
      </c>
      <c r="T524" s="154">
        <v>0</v>
      </c>
      <c r="U524" s="154">
        <v>0</v>
      </c>
      <c r="V524" s="154">
        <v>0</v>
      </c>
      <c r="W524" s="154">
        <v>0</v>
      </c>
      <c r="X524" s="154">
        <v>0</v>
      </c>
      <c r="Y524" s="52">
        <v>0</v>
      </c>
      <c r="Z524" s="36">
        <v>0</v>
      </c>
      <c r="AA524" s="154">
        <v>0</v>
      </c>
      <c r="AB524" s="52">
        <v>0</v>
      </c>
      <c r="AC524" s="36">
        <v>0</v>
      </c>
      <c r="AD524" s="154">
        <v>0</v>
      </c>
      <c r="AE524" s="154">
        <v>0</v>
      </c>
      <c r="AF524" s="154">
        <v>0</v>
      </c>
      <c r="AG524" s="154">
        <v>0</v>
      </c>
      <c r="AH524" s="154">
        <v>0</v>
      </c>
      <c r="AI524" s="154">
        <v>0</v>
      </c>
      <c r="AJ524" s="154">
        <v>0</v>
      </c>
      <c r="AK524" s="154">
        <v>0</v>
      </c>
      <c r="AL524" s="154">
        <v>0</v>
      </c>
      <c r="AM524" s="154">
        <v>0</v>
      </c>
      <c r="AN524" s="154">
        <v>0</v>
      </c>
      <c r="AO524" s="154">
        <v>0</v>
      </c>
      <c r="AP524" s="154">
        <v>0</v>
      </c>
      <c r="AQ524" s="154">
        <v>0</v>
      </c>
      <c r="AR524" s="154">
        <v>0</v>
      </c>
      <c r="AS524" s="154">
        <v>0</v>
      </c>
      <c r="AT524" s="154">
        <f t="shared" si="74"/>
        <v>0</v>
      </c>
      <c r="AU524" s="154">
        <f t="shared" si="75"/>
        <v>0</v>
      </c>
      <c r="AV524" s="154">
        <f t="shared" si="76"/>
        <v>0</v>
      </c>
      <c r="AW524" s="52">
        <f t="shared" si="77"/>
        <v>0</v>
      </c>
      <c r="AX524" s="36">
        <f t="shared" si="78"/>
        <v>0</v>
      </c>
      <c r="AY524" s="154">
        <f t="shared" si="79"/>
        <v>0</v>
      </c>
      <c r="AZ524" s="154">
        <f t="shared" si="80"/>
        <v>0</v>
      </c>
    </row>
    <row r="525" spans="1:52" ht="78.75">
      <c r="A525" s="63" t="s">
        <v>140</v>
      </c>
      <c r="B525" s="83" t="s">
        <v>747</v>
      </c>
      <c r="C525" s="55" t="s">
        <v>748</v>
      </c>
      <c r="D525" s="52">
        <v>0</v>
      </c>
      <c r="E525" s="36">
        <v>0</v>
      </c>
      <c r="F525" s="154">
        <v>0</v>
      </c>
      <c r="G525" s="154">
        <v>0</v>
      </c>
      <c r="H525" s="154">
        <v>3.7999999999999999E-2</v>
      </c>
      <c r="I525" s="154">
        <v>0</v>
      </c>
      <c r="J525" s="154">
        <v>0</v>
      </c>
      <c r="K525" s="154">
        <v>0</v>
      </c>
      <c r="L525" s="154">
        <v>0</v>
      </c>
      <c r="M525" s="154">
        <v>0</v>
      </c>
      <c r="N525" s="154">
        <v>0</v>
      </c>
      <c r="O525" s="154">
        <v>0</v>
      </c>
      <c r="P525" s="154">
        <v>0</v>
      </c>
      <c r="Q525" s="154">
        <v>0</v>
      </c>
      <c r="R525" s="154">
        <v>0</v>
      </c>
      <c r="S525" s="154">
        <v>0</v>
      </c>
      <c r="T525" s="154">
        <v>0</v>
      </c>
      <c r="U525" s="154">
        <v>0</v>
      </c>
      <c r="V525" s="154">
        <v>0</v>
      </c>
      <c r="W525" s="154">
        <v>0</v>
      </c>
      <c r="X525" s="154">
        <v>0</v>
      </c>
      <c r="Y525" s="52">
        <v>0</v>
      </c>
      <c r="Z525" s="36">
        <v>0</v>
      </c>
      <c r="AA525" s="154">
        <v>0</v>
      </c>
      <c r="AB525" s="52">
        <v>0</v>
      </c>
      <c r="AC525" s="36">
        <v>0</v>
      </c>
      <c r="AD525" s="154">
        <v>0</v>
      </c>
      <c r="AE525" s="154">
        <v>0</v>
      </c>
      <c r="AF525" s="154">
        <v>0</v>
      </c>
      <c r="AG525" s="154">
        <v>0</v>
      </c>
      <c r="AH525" s="154">
        <v>0</v>
      </c>
      <c r="AI525" s="154">
        <v>0</v>
      </c>
      <c r="AJ525" s="154">
        <v>0</v>
      </c>
      <c r="AK525" s="154">
        <v>0</v>
      </c>
      <c r="AL525" s="154">
        <v>0</v>
      </c>
      <c r="AM525" s="154">
        <v>0</v>
      </c>
      <c r="AN525" s="154">
        <v>0</v>
      </c>
      <c r="AO525" s="154">
        <v>0</v>
      </c>
      <c r="AP525" s="154">
        <v>0</v>
      </c>
      <c r="AQ525" s="154">
        <v>0</v>
      </c>
      <c r="AR525" s="154">
        <v>0</v>
      </c>
      <c r="AS525" s="154">
        <v>0</v>
      </c>
      <c r="AT525" s="154">
        <f t="shared" si="74"/>
        <v>0</v>
      </c>
      <c r="AU525" s="154">
        <f t="shared" si="75"/>
        <v>0</v>
      </c>
      <c r="AV525" s="154">
        <f t="shared" si="76"/>
        <v>0</v>
      </c>
      <c r="AW525" s="52">
        <f t="shared" si="77"/>
        <v>0</v>
      </c>
      <c r="AX525" s="36">
        <f t="shared" si="78"/>
        <v>0</v>
      </c>
      <c r="AY525" s="154">
        <f t="shared" si="79"/>
        <v>0</v>
      </c>
      <c r="AZ525" s="154">
        <f t="shared" si="80"/>
        <v>0</v>
      </c>
    </row>
    <row r="526" spans="1:52" ht="63">
      <c r="A526" s="63" t="s">
        <v>140</v>
      </c>
      <c r="B526" s="83" t="s">
        <v>1454</v>
      </c>
      <c r="C526" s="55" t="s">
        <v>1455</v>
      </c>
      <c r="D526" s="52">
        <v>0</v>
      </c>
      <c r="E526" s="36">
        <v>0</v>
      </c>
      <c r="F526" s="154">
        <v>0</v>
      </c>
      <c r="G526" s="154">
        <v>0</v>
      </c>
      <c r="H526" s="154">
        <v>0</v>
      </c>
      <c r="I526" s="154">
        <v>0</v>
      </c>
      <c r="J526" s="154">
        <v>0</v>
      </c>
      <c r="K526" s="154">
        <v>0</v>
      </c>
      <c r="L526" s="154">
        <v>0</v>
      </c>
      <c r="M526" s="154">
        <v>0</v>
      </c>
      <c r="N526" s="154">
        <v>0</v>
      </c>
      <c r="O526" s="154">
        <v>0</v>
      </c>
      <c r="P526" s="154">
        <v>0</v>
      </c>
      <c r="Q526" s="154">
        <v>0</v>
      </c>
      <c r="R526" s="154">
        <v>0</v>
      </c>
      <c r="S526" s="154">
        <v>0</v>
      </c>
      <c r="T526" s="154">
        <v>0</v>
      </c>
      <c r="U526" s="154">
        <v>0</v>
      </c>
      <c r="V526" s="154">
        <v>0</v>
      </c>
      <c r="W526" s="154">
        <v>0</v>
      </c>
      <c r="X526" s="154">
        <v>0</v>
      </c>
      <c r="Y526" s="52">
        <v>0</v>
      </c>
      <c r="Z526" s="36">
        <v>0</v>
      </c>
      <c r="AA526" s="154">
        <v>0</v>
      </c>
      <c r="AB526" s="52">
        <v>0</v>
      </c>
      <c r="AC526" s="36">
        <v>0</v>
      </c>
      <c r="AD526" s="154">
        <v>0</v>
      </c>
      <c r="AE526" s="154">
        <v>0</v>
      </c>
      <c r="AF526" s="154">
        <v>0</v>
      </c>
      <c r="AG526" s="154">
        <v>0</v>
      </c>
      <c r="AH526" s="154">
        <v>0.57899999999999996</v>
      </c>
      <c r="AI526" s="154">
        <v>0</v>
      </c>
      <c r="AJ526" s="154">
        <v>0.24</v>
      </c>
      <c r="AK526" s="154">
        <v>0</v>
      </c>
      <c r="AL526" s="154">
        <v>0</v>
      </c>
      <c r="AM526" s="154">
        <v>0</v>
      </c>
      <c r="AN526" s="154">
        <v>0</v>
      </c>
      <c r="AO526" s="154">
        <v>0</v>
      </c>
      <c r="AP526" s="154">
        <v>0</v>
      </c>
      <c r="AQ526" s="154">
        <v>0</v>
      </c>
      <c r="AR526" s="154">
        <v>0</v>
      </c>
      <c r="AS526" s="154">
        <v>0</v>
      </c>
      <c r="AT526" s="154">
        <f t="shared" ref="AT526:AT589" si="88">SUM(K526,R526,Y526,AF526,AM526)</f>
        <v>0</v>
      </c>
      <c r="AU526" s="154">
        <f t="shared" ref="AU526:AU589" si="89">SUM(L526,S526,Z526,AG526,AN526)</f>
        <v>0</v>
      </c>
      <c r="AV526" s="154">
        <f t="shared" ref="AV526:AV589" si="90">SUM(M526,T526,AA526,AH526,AO526)</f>
        <v>0.57899999999999996</v>
      </c>
      <c r="AW526" s="52">
        <f t="shared" ref="AW526:AW589" si="91">SUM(N526,U526,AB526,AI526,AP526)</f>
        <v>0</v>
      </c>
      <c r="AX526" s="36">
        <f t="shared" ref="AX526:AX589" si="92">SUM(O526,V526,AC526,AJ526,AQ526)</f>
        <v>0.24</v>
      </c>
      <c r="AY526" s="154">
        <f t="shared" ref="AY526:AY589" si="93">SUM(P526,W526,AD526,AK526,AR526)</f>
        <v>0</v>
      </c>
      <c r="AZ526" s="154">
        <f t="shared" ref="AZ526:AZ589" si="94">SUM(Q526,X526,AE526,AL526,AS526)</f>
        <v>0</v>
      </c>
    </row>
    <row r="527" spans="1:52" ht="63">
      <c r="A527" s="63" t="s">
        <v>140</v>
      </c>
      <c r="B527" s="83" t="s">
        <v>331</v>
      </c>
      <c r="C527" s="55" t="s">
        <v>332</v>
      </c>
      <c r="D527" s="52">
        <v>0</v>
      </c>
      <c r="E527" s="36">
        <v>0</v>
      </c>
      <c r="F527" s="154">
        <v>0</v>
      </c>
      <c r="G527" s="154">
        <v>0</v>
      </c>
      <c r="H527" s="154">
        <v>1.8220000000000001</v>
      </c>
      <c r="I527" s="154">
        <v>0</v>
      </c>
      <c r="J527" s="154">
        <v>0</v>
      </c>
      <c r="K527" s="154">
        <v>0</v>
      </c>
      <c r="L527" s="154">
        <v>0</v>
      </c>
      <c r="M527" s="154">
        <v>0</v>
      </c>
      <c r="N527" s="154">
        <v>0</v>
      </c>
      <c r="O527" s="154">
        <v>0</v>
      </c>
      <c r="P527" s="154">
        <v>0</v>
      </c>
      <c r="Q527" s="154">
        <v>0</v>
      </c>
      <c r="R527" s="154">
        <v>0</v>
      </c>
      <c r="S527" s="154">
        <v>0</v>
      </c>
      <c r="T527" s="154">
        <v>0</v>
      </c>
      <c r="U527" s="154">
        <v>0</v>
      </c>
      <c r="V527" s="154">
        <v>0</v>
      </c>
      <c r="W527" s="154">
        <v>0</v>
      </c>
      <c r="X527" s="154">
        <v>0</v>
      </c>
      <c r="Y527" s="52">
        <v>0</v>
      </c>
      <c r="Z527" s="36">
        <v>0</v>
      </c>
      <c r="AA527" s="154">
        <v>0</v>
      </c>
      <c r="AB527" s="52">
        <v>0</v>
      </c>
      <c r="AC527" s="36">
        <v>0</v>
      </c>
      <c r="AD527" s="154">
        <v>0</v>
      </c>
      <c r="AE527" s="154">
        <v>0</v>
      </c>
      <c r="AF527" s="154">
        <v>0</v>
      </c>
      <c r="AG527" s="154">
        <v>0</v>
      </c>
      <c r="AH527" s="154">
        <v>0</v>
      </c>
      <c r="AI527" s="154">
        <v>0</v>
      </c>
      <c r="AJ527" s="154">
        <v>0</v>
      </c>
      <c r="AK527" s="154">
        <v>0</v>
      </c>
      <c r="AL527" s="154">
        <v>0</v>
      </c>
      <c r="AM527" s="154">
        <v>0</v>
      </c>
      <c r="AN527" s="154">
        <v>0</v>
      </c>
      <c r="AO527" s="154">
        <v>0</v>
      </c>
      <c r="AP527" s="154">
        <v>0</v>
      </c>
      <c r="AQ527" s="154">
        <v>0</v>
      </c>
      <c r="AR527" s="154">
        <v>0</v>
      </c>
      <c r="AS527" s="154">
        <v>0</v>
      </c>
      <c r="AT527" s="154">
        <f t="shared" si="88"/>
        <v>0</v>
      </c>
      <c r="AU527" s="154">
        <f t="shared" si="89"/>
        <v>0</v>
      </c>
      <c r="AV527" s="154">
        <f t="shared" si="90"/>
        <v>0</v>
      </c>
      <c r="AW527" s="52">
        <f t="shared" si="91"/>
        <v>0</v>
      </c>
      <c r="AX527" s="36">
        <f t="shared" si="92"/>
        <v>0</v>
      </c>
      <c r="AY527" s="154">
        <f t="shared" si="93"/>
        <v>0</v>
      </c>
      <c r="AZ527" s="154">
        <f t="shared" si="94"/>
        <v>0</v>
      </c>
    </row>
    <row r="528" spans="1:52" ht="63">
      <c r="A528" s="63" t="s">
        <v>140</v>
      </c>
      <c r="B528" s="83" t="s">
        <v>333</v>
      </c>
      <c r="C528" s="55" t="s">
        <v>334</v>
      </c>
      <c r="D528" s="67">
        <v>0</v>
      </c>
      <c r="E528" s="66">
        <v>0</v>
      </c>
      <c r="F528" s="154">
        <v>0</v>
      </c>
      <c r="G528" s="154">
        <v>0</v>
      </c>
      <c r="H528" s="154">
        <v>1.8220000000000001</v>
      </c>
      <c r="I528" s="154">
        <v>0</v>
      </c>
      <c r="J528" s="154">
        <v>0</v>
      </c>
      <c r="K528" s="154">
        <v>0</v>
      </c>
      <c r="L528" s="154">
        <v>0</v>
      </c>
      <c r="M528" s="154">
        <v>0</v>
      </c>
      <c r="N528" s="154">
        <v>0</v>
      </c>
      <c r="O528" s="154">
        <v>0</v>
      </c>
      <c r="P528" s="154">
        <v>0</v>
      </c>
      <c r="Q528" s="154">
        <v>0</v>
      </c>
      <c r="R528" s="154">
        <v>0</v>
      </c>
      <c r="S528" s="154">
        <v>0</v>
      </c>
      <c r="T528" s="154">
        <v>0</v>
      </c>
      <c r="U528" s="154">
        <v>0</v>
      </c>
      <c r="V528" s="154">
        <v>0</v>
      </c>
      <c r="W528" s="154">
        <v>0</v>
      </c>
      <c r="X528" s="154">
        <v>0</v>
      </c>
      <c r="Y528" s="67">
        <v>0</v>
      </c>
      <c r="Z528" s="66">
        <v>0</v>
      </c>
      <c r="AA528" s="154">
        <v>0</v>
      </c>
      <c r="AB528" s="67">
        <v>0</v>
      </c>
      <c r="AC528" s="66">
        <v>0</v>
      </c>
      <c r="AD528" s="154">
        <v>0</v>
      </c>
      <c r="AE528" s="154">
        <v>0</v>
      </c>
      <c r="AF528" s="154">
        <v>0</v>
      </c>
      <c r="AG528" s="154">
        <v>0</v>
      </c>
      <c r="AH528" s="154">
        <v>0</v>
      </c>
      <c r="AI528" s="154">
        <v>0</v>
      </c>
      <c r="AJ528" s="154">
        <v>0</v>
      </c>
      <c r="AK528" s="154">
        <v>0</v>
      </c>
      <c r="AL528" s="154">
        <v>0</v>
      </c>
      <c r="AM528" s="154">
        <v>0</v>
      </c>
      <c r="AN528" s="154">
        <v>0</v>
      </c>
      <c r="AO528" s="154">
        <v>0</v>
      </c>
      <c r="AP528" s="154">
        <v>0</v>
      </c>
      <c r="AQ528" s="154">
        <v>0</v>
      </c>
      <c r="AR528" s="154">
        <v>0</v>
      </c>
      <c r="AS528" s="154">
        <v>0</v>
      </c>
      <c r="AT528" s="154">
        <f t="shared" si="88"/>
        <v>0</v>
      </c>
      <c r="AU528" s="154">
        <f t="shared" si="89"/>
        <v>0</v>
      </c>
      <c r="AV528" s="154">
        <f t="shared" si="90"/>
        <v>0</v>
      </c>
      <c r="AW528" s="67">
        <f t="shared" si="91"/>
        <v>0</v>
      </c>
      <c r="AX528" s="66">
        <f t="shared" si="92"/>
        <v>0</v>
      </c>
      <c r="AY528" s="154">
        <f t="shared" si="93"/>
        <v>0</v>
      </c>
      <c r="AZ528" s="154">
        <f t="shared" si="94"/>
        <v>0</v>
      </c>
    </row>
    <row r="529" spans="1:52" ht="63">
      <c r="A529" s="63" t="s">
        <v>140</v>
      </c>
      <c r="B529" s="83" t="s">
        <v>749</v>
      </c>
      <c r="C529" s="55" t="s">
        <v>750</v>
      </c>
      <c r="D529" s="52">
        <v>0</v>
      </c>
      <c r="E529" s="36">
        <v>0</v>
      </c>
      <c r="F529" s="154">
        <v>0</v>
      </c>
      <c r="G529" s="154">
        <v>0</v>
      </c>
      <c r="H529" s="154">
        <v>3.444</v>
      </c>
      <c r="I529" s="154">
        <v>0</v>
      </c>
      <c r="J529" s="154">
        <v>0</v>
      </c>
      <c r="K529" s="154">
        <v>0</v>
      </c>
      <c r="L529" s="154">
        <v>0</v>
      </c>
      <c r="M529" s="154">
        <v>0</v>
      </c>
      <c r="N529" s="154">
        <v>0</v>
      </c>
      <c r="O529" s="154">
        <v>0</v>
      </c>
      <c r="P529" s="154">
        <v>0</v>
      </c>
      <c r="Q529" s="154">
        <v>0</v>
      </c>
      <c r="R529" s="154">
        <v>0</v>
      </c>
      <c r="S529" s="154">
        <v>0</v>
      </c>
      <c r="T529" s="154">
        <v>0</v>
      </c>
      <c r="U529" s="154">
        <v>0</v>
      </c>
      <c r="V529" s="154">
        <v>0</v>
      </c>
      <c r="W529" s="154">
        <v>0</v>
      </c>
      <c r="X529" s="154">
        <v>0</v>
      </c>
      <c r="Y529" s="52">
        <v>0</v>
      </c>
      <c r="Z529" s="36">
        <v>0</v>
      </c>
      <c r="AA529" s="154">
        <v>0</v>
      </c>
      <c r="AB529" s="52">
        <v>0</v>
      </c>
      <c r="AC529" s="36">
        <v>0</v>
      </c>
      <c r="AD529" s="154">
        <v>0</v>
      </c>
      <c r="AE529" s="154">
        <v>0</v>
      </c>
      <c r="AF529" s="154">
        <v>0</v>
      </c>
      <c r="AG529" s="154">
        <v>0</v>
      </c>
      <c r="AH529" s="154">
        <v>0</v>
      </c>
      <c r="AI529" s="154">
        <v>0</v>
      </c>
      <c r="AJ529" s="154">
        <v>0</v>
      </c>
      <c r="AK529" s="154">
        <v>0</v>
      </c>
      <c r="AL529" s="154">
        <v>0</v>
      </c>
      <c r="AM529" s="154">
        <v>0</v>
      </c>
      <c r="AN529" s="154">
        <v>0</v>
      </c>
      <c r="AO529" s="154">
        <v>0</v>
      </c>
      <c r="AP529" s="154">
        <v>0</v>
      </c>
      <c r="AQ529" s="154">
        <v>0</v>
      </c>
      <c r="AR529" s="154">
        <v>0</v>
      </c>
      <c r="AS529" s="154">
        <v>0</v>
      </c>
      <c r="AT529" s="154">
        <f t="shared" si="88"/>
        <v>0</v>
      </c>
      <c r="AU529" s="154">
        <f t="shared" si="89"/>
        <v>0</v>
      </c>
      <c r="AV529" s="154">
        <f t="shared" si="90"/>
        <v>0</v>
      </c>
      <c r="AW529" s="52">
        <f t="shared" si="91"/>
        <v>0</v>
      </c>
      <c r="AX529" s="36">
        <f t="shared" si="92"/>
        <v>0</v>
      </c>
      <c r="AY529" s="154">
        <f t="shared" si="93"/>
        <v>0</v>
      </c>
      <c r="AZ529" s="154">
        <f t="shared" si="94"/>
        <v>0</v>
      </c>
    </row>
    <row r="530" spans="1:52" ht="47.25">
      <c r="A530" s="63" t="s">
        <v>140</v>
      </c>
      <c r="B530" s="83" t="s">
        <v>751</v>
      </c>
      <c r="C530" s="55" t="s">
        <v>752</v>
      </c>
      <c r="D530" s="52">
        <v>0</v>
      </c>
      <c r="E530" s="36">
        <v>0</v>
      </c>
      <c r="F530" s="154">
        <v>0</v>
      </c>
      <c r="G530" s="154">
        <v>0</v>
      </c>
      <c r="H530" s="154">
        <v>0.93</v>
      </c>
      <c r="I530" s="154">
        <v>0</v>
      </c>
      <c r="J530" s="154">
        <v>0</v>
      </c>
      <c r="K530" s="154">
        <v>0</v>
      </c>
      <c r="L530" s="154">
        <v>0</v>
      </c>
      <c r="M530" s="154">
        <v>0</v>
      </c>
      <c r="N530" s="154">
        <v>0</v>
      </c>
      <c r="O530" s="154">
        <v>0</v>
      </c>
      <c r="P530" s="154">
        <v>0</v>
      </c>
      <c r="Q530" s="154">
        <v>0</v>
      </c>
      <c r="R530" s="154">
        <v>0</v>
      </c>
      <c r="S530" s="154">
        <v>0</v>
      </c>
      <c r="T530" s="154">
        <v>0</v>
      </c>
      <c r="U530" s="154">
        <v>0</v>
      </c>
      <c r="V530" s="154">
        <v>0</v>
      </c>
      <c r="W530" s="154">
        <v>0</v>
      </c>
      <c r="X530" s="154">
        <v>0</v>
      </c>
      <c r="Y530" s="52">
        <v>0</v>
      </c>
      <c r="Z530" s="36">
        <v>0</v>
      </c>
      <c r="AA530" s="154">
        <v>0</v>
      </c>
      <c r="AB530" s="52">
        <v>0</v>
      </c>
      <c r="AC530" s="36">
        <v>0</v>
      </c>
      <c r="AD530" s="154">
        <v>0</v>
      </c>
      <c r="AE530" s="154">
        <v>0</v>
      </c>
      <c r="AF530" s="154">
        <v>0</v>
      </c>
      <c r="AG530" s="154">
        <v>0</v>
      </c>
      <c r="AH530" s="154">
        <v>0</v>
      </c>
      <c r="AI530" s="154">
        <v>0</v>
      </c>
      <c r="AJ530" s="154">
        <v>0</v>
      </c>
      <c r="AK530" s="154">
        <v>0</v>
      </c>
      <c r="AL530" s="154">
        <v>0</v>
      </c>
      <c r="AM530" s="154">
        <v>0</v>
      </c>
      <c r="AN530" s="154">
        <v>0</v>
      </c>
      <c r="AO530" s="154">
        <v>0</v>
      </c>
      <c r="AP530" s="154">
        <v>0</v>
      </c>
      <c r="AQ530" s="154">
        <v>0</v>
      </c>
      <c r="AR530" s="154">
        <v>0</v>
      </c>
      <c r="AS530" s="154">
        <v>0</v>
      </c>
      <c r="AT530" s="154">
        <f t="shared" si="88"/>
        <v>0</v>
      </c>
      <c r="AU530" s="154">
        <f t="shared" si="89"/>
        <v>0</v>
      </c>
      <c r="AV530" s="154">
        <f t="shared" si="90"/>
        <v>0</v>
      </c>
      <c r="AW530" s="52">
        <f t="shared" si="91"/>
        <v>0</v>
      </c>
      <c r="AX530" s="36">
        <f t="shared" si="92"/>
        <v>0</v>
      </c>
      <c r="AY530" s="154">
        <f t="shared" si="93"/>
        <v>0</v>
      </c>
      <c r="AZ530" s="154">
        <f t="shared" si="94"/>
        <v>0</v>
      </c>
    </row>
    <row r="531" spans="1:52" ht="94.5">
      <c r="A531" s="63" t="s">
        <v>140</v>
      </c>
      <c r="B531" s="83" t="s">
        <v>335</v>
      </c>
      <c r="C531" s="55" t="s">
        <v>336</v>
      </c>
      <c r="D531" s="52">
        <v>0.16</v>
      </c>
      <c r="E531" s="36">
        <v>0</v>
      </c>
      <c r="F531" s="154">
        <v>4.2999999999999997E-2</v>
      </c>
      <c r="G531" s="154">
        <v>0</v>
      </c>
      <c r="H531" s="154">
        <v>0.99099999999999999</v>
      </c>
      <c r="I531" s="154">
        <v>0</v>
      </c>
      <c r="J531" s="154">
        <v>0</v>
      </c>
      <c r="K531" s="154">
        <v>0</v>
      </c>
      <c r="L531" s="154">
        <v>0</v>
      </c>
      <c r="M531" s="154">
        <v>0</v>
      </c>
      <c r="N531" s="154">
        <v>0</v>
      </c>
      <c r="O531" s="154">
        <v>0</v>
      </c>
      <c r="P531" s="154">
        <v>0</v>
      </c>
      <c r="Q531" s="154">
        <v>0</v>
      </c>
      <c r="R531" s="154">
        <v>0</v>
      </c>
      <c r="S531" s="154">
        <v>0</v>
      </c>
      <c r="T531" s="154">
        <v>0</v>
      </c>
      <c r="U531" s="154">
        <v>0</v>
      </c>
      <c r="V531" s="154">
        <v>0</v>
      </c>
      <c r="W531" s="154">
        <v>0</v>
      </c>
      <c r="X531" s="154">
        <v>0</v>
      </c>
      <c r="Y531" s="52">
        <v>0</v>
      </c>
      <c r="Z531" s="36">
        <v>0</v>
      </c>
      <c r="AA531" s="154">
        <v>0</v>
      </c>
      <c r="AB531" s="52">
        <v>0</v>
      </c>
      <c r="AC531" s="36">
        <v>0</v>
      </c>
      <c r="AD531" s="154">
        <v>0</v>
      </c>
      <c r="AE531" s="154">
        <v>0</v>
      </c>
      <c r="AF531" s="154">
        <v>0</v>
      </c>
      <c r="AG531" s="154">
        <v>0</v>
      </c>
      <c r="AH531" s="154">
        <v>0</v>
      </c>
      <c r="AI531" s="154">
        <v>0</v>
      </c>
      <c r="AJ531" s="154">
        <v>0</v>
      </c>
      <c r="AK531" s="154">
        <v>0</v>
      </c>
      <c r="AL531" s="154">
        <v>0</v>
      </c>
      <c r="AM531" s="154">
        <v>0</v>
      </c>
      <c r="AN531" s="154">
        <v>0</v>
      </c>
      <c r="AO531" s="154">
        <v>0</v>
      </c>
      <c r="AP531" s="154">
        <v>0</v>
      </c>
      <c r="AQ531" s="154">
        <v>0</v>
      </c>
      <c r="AR531" s="154">
        <v>0</v>
      </c>
      <c r="AS531" s="154">
        <v>0</v>
      </c>
      <c r="AT531" s="154">
        <f t="shared" si="88"/>
        <v>0</v>
      </c>
      <c r="AU531" s="154">
        <f t="shared" si="89"/>
        <v>0</v>
      </c>
      <c r="AV531" s="154">
        <f t="shared" si="90"/>
        <v>0</v>
      </c>
      <c r="AW531" s="52">
        <f t="shared" si="91"/>
        <v>0</v>
      </c>
      <c r="AX531" s="36">
        <f t="shared" si="92"/>
        <v>0</v>
      </c>
      <c r="AY531" s="154">
        <f t="shared" si="93"/>
        <v>0</v>
      </c>
      <c r="AZ531" s="154">
        <f t="shared" si="94"/>
        <v>0</v>
      </c>
    </row>
    <row r="532" spans="1:52" ht="47.25">
      <c r="A532" s="63" t="s">
        <v>140</v>
      </c>
      <c r="B532" s="83" t="s">
        <v>337</v>
      </c>
      <c r="C532" s="55" t="s">
        <v>338</v>
      </c>
      <c r="D532" s="52">
        <v>0.25</v>
      </c>
      <c r="E532" s="36">
        <v>0</v>
      </c>
      <c r="F532" s="154">
        <v>0</v>
      </c>
      <c r="G532" s="154">
        <v>0</v>
      </c>
      <c r="H532" s="154">
        <v>0</v>
      </c>
      <c r="I532" s="154">
        <v>0</v>
      </c>
      <c r="J532" s="154">
        <v>0</v>
      </c>
      <c r="K532" s="154">
        <v>0.25</v>
      </c>
      <c r="L532" s="154">
        <v>0</v>
      </c>
      <c r="M532" s="154">
        <v>0</v>
      </c>
      <c r="N532" s="154">
        <v>0</v>
      </c>
      <c r="O532" s="154">
        <v>0</v>
      </c>
      <c r="P532" s="154">
        <v>0</v>
      </c>
      <c r="Q532" s="154">
        <v>0</v>
      </c>
      <c r="R532" s="154">
        <v>0</v>
      </c>
      <c r="S532" s="154">
        <v>0</v>
      </c>
      <c r="T532" s="154">
        <v>0</v>
      </c>
      <c r="U532" s="154">
        <v>0</v>
      </c>
      <c r="V532" s="154">
        <v>0</v>
      </c>
      <c r="W532" s="154">
        <v>0</v>
      </c>
      <c r="X532" s="154">
        <v>0</v>
      </c>
      <c r="Y532" s="52">
        <v>0</v>
      </c>
      <c r="Z532" s="36">
        <v>0</v>
      </c>
      <c r="AA532" s="154">
        <v>0</v>
      </c>
      <c r="AB532" s="52">
        <v>0</v>
      </c>
      <c r="AC532" s="36">
        <v>0</v>
      </c>
      <c r="AD532" s="154">
        <v>0</v>
      </c>
      <c r="AE532" s="154">
        <v>0</v>
      </c>
      <c r="AF532" s="154">
        <v>0</v>
      </c>
      <c r="AG532" s="154">
        <v>0</v>
      </c>
      <c r="AH532" s="154">
        <v>0</v>
      </c>
      <c r="AI532" s="154">
        <v>0</v>
      </c>
      <c r="AJ532" s="154">
        <v>0</v>
      </c>
      <c r="AK532" s="154">
        <v>0</v>
      </c>
      <c r="AL532" s="154">
        <v>0</v>
      </c>
      <c r="AM532" s="154">
        <v>0</v>
      </c>
      <c r="AN532" s="154">
        <v>0</v>
      </c>
      <c r="AO532" s="154">
        <v>0</v>
      </c>
      <c r="AP532" s="154">
        <v>0</v>
      </c>
      <c r="AQ532" s="154">
        <v>0</v>
      </c>
      <c r="AR532" s="154">
        <v>0</v>
      </c>
      <c r="AS532" s="154">
        <v>0</v>
      </c>
      <c r="AT532" s="154">
        <f t="shared" si="88"/>
        <v>0.25</v>
      </c>
      <c r="AU532" s="154">
        <f t="shared" si="89"/>
        <v>0</v>
      </c>
      <c r="AV532" s="154">
        <f t="shared" si="90"/>
        <v>0</v>
      </c>
      <c r="AW532" s="52">
        <f t="shared" si="91"/>
        <v>0</v>
      </c>
      <c r="AX532" s="36">
        <f t="shared" si="92"/>
        <v>0</v>
      </c>
      <c r="AY532" s="154">
        <f t="shared" si="93"/>
        <v>0</v>
      </c>
      <c r="AZ532" s="154">
        <f t="shared" si="94"/>
        <v>0</v>
      </c>
    </row>
    <row r="533" spans="1:52" ht="47.25">
      <c r="A533" s="63" t="s">
        <v>140</v>
      </c>
      <c r="B533" s="83" t="s">
        <v>339</v>
      </c>
      <c r="C533" s="55" t="s">
        <v>340</v>
      </c>
      <c r="D533" s="52">
        <v>0.8</v>
      </c>
      <c r="E533" s="36">
        <v>0</v>
      </c>
      <c r="F533" s="154">
        <v>0</v>
      </c>
      <c r="G533" s="154">
        <v>0</v>
      </c>
      <c r="H533" s="154">
        <v>0</v>
      </c>
      <c r="I533" s="154">
        <v>0</v>
      </c>
      <c r="J533" s="154">
        <v>0</v>
      </c>
      <c r="K533" s="154">
        <v>0</v>
      </c>
      <c r="L533" s="154">
        <v>0</v>
      </c>
      <c r="M533" s="154">
        <v>0</v>
      </c>
      <c r="N533" s="154">
        <v>0</v>
      </c>
      <c r="O533" s="154">
        <v>0</v>
      </c>
      <c r="P533" s="154">
        <v>0</v>
      </c>
      <c r="Q533" s="154">
        <v>0</v>
      </c>
      <c r="R533" s="154">
        <v>0</v>
      </c>
      <c r="S533" s="154">
        <v>0</v>
      </c>
      <c r="T533" s="154">
        <v>0</v>
      </c>
      <c r="U533" s="154">
        <v>0</v>
      </c>
      <c r="V533" s="154">
        <v>0</v>
      </c>
      <c r="W533" s="154">
        <v>0</v>
      </c>
      <c r="X533" s="154">
        <v>0</v>
      </c>
      <c r="Y533" s="52">
        <v>0</v>
      </c>
      <c r="Z533" s="36">
        <v>0</v>
      </c>
      <c r="AA533" s="154">
        <v>0</v>
      </c>
      <c r="AB533" s="52">
        <v>0</v>
      </c>
      <c r="AC533" s="36">
        <v>0</v>
      </c>
      <c r="AD533" s="154">
        <v>0</v>
      </c>
      <c r="AE533" s="154">
        <v>0</v>
      </c>
      <c r="AF533" s="154">
        <v>0</v>
      </c>
      <c r="AG533" s="154">
        <v>0</v>
      </c>
      <c r="AH533" s="154">
        <v>0</v>
      </c>
      <c r="AI533" s="154">
        <v>0</v>
      </c>
      <c r="AJ533" s="154">
        <v>0</v>
      </c>
      <c r="AK533" s="154">
        <v>0</v>
      </c>
      <c r="AL533" s="154">
        <v>0</v>
      </c>
      <c r="AM533" s="154">
        <v>0</v>
      </c>
      <c r="AN533" s="154">
        <v>0</v>
      </c>
      <c r="AO533" s="154">
        <v>0</v>
      </c>
      <c r="AP533" s="154">
        <v>0</v>
      </c>
      <c r="AQ533" s="154">
        <v>0</v>
      </c>
      <c r="AR533" s="154">
        <v>0</v>
      </c>
      <c r="AS533" s="154">
        <v>0</v>
      </c>
      <c r="AT533" s="154">
        <f t="shared" si="88"/>
        <v>0</v>
      </c>
      <c r="AU533" s="154">
        <f t="shared" si="89"/>
        <v>0</v>
      </c>
      <c r="AV533" s="154">
        <f t="shared" si="90"/>
        <v>0</v>
      </c>
      <c r="AW533" s="52">
        <f t="shared" si="91"/>
        <v>0</v>
      </c>
      <c r="AX533" s="36">
        <f t="shared" si="92"/>
        <v>0</v>
      </c>
      <c r="AY533" s="154">
        <f t="shared" si="93"/>
        <v>0</v>
      </c>
      <c r="AZ533" s="154">
        <f t="shared" si="94"/>
        <v>0</v>
      </c>
    </row>
    <row r="534" spans="1:52" ht="126">
      <c r="A534" s="63" t="s">
        <v>140</v>
      </c>
      <c r="B534" s="83" t="s">
        <v>341</v>
      </c>
      <c r="C534" s="55" t="s">
        <v>342</v>
      </c>
      <c r="D534" s="52">
        <v>0</v>
      </c>
      <c r="E534" s="36">
        <v>0</v>
      </c>
      <c r="F534" s="154">
        <v>0</v>
      </c>
      <c r="G534" s="154">
        <v>0</v>
      </c>
      <c r="H534" s="154">
        <v>0</v>
      </c>
      <c r="I534" s="154">
        <v>0</v>
      </c>
      <c r="J534" s="154">
        <v>0</v>
      </c>
      <c r="K534" s="154">
        <v>0</v>
      </c>
      <c r="L534" s="154">
        <v>0</v>
      </c>
      <c r="M534" s="154">
        <v>0</v>
      </c>
      <c r="N534" s="154">
        <v>0</v>
      </c>
      <c r="O534" s="154">
        <v>0</v>
      </c>
      <c r="P534" s="154">
        <v>0</v>
      </c>
      <c r="Q534" s="154">
        <v>0</v>
      </c>
      <c r="R534" s="154">
        <v>0</v>
      </c>
      <c r="S534" s="154">
        <v>0</v>
      </c>
      <c r="T534" s="154">
        <v>0</v>
      </c>
      <c r="U534" s="154">
        <v>0</v>
      </c>
      <c r="V534" s="154">
        <v>0</v>
      </c>
      <c r="W534" s="154">
        <v>0</v>
      </c>
      <c r="X534" s="154">
        <v>0</v>
      </c>
      <c r="Y534" s="52">
        <v>0</v>
      </c>
      <c r="Z534" s="36">
        <v>0</v>
      </c>
      <c r="AA534" s="154">
        <v>3.65</v>
      </c>
      <c r="AB534" s="52">
        <v>0</v>
      </c>
      <c r="AC534" s="36">
        <v>0</v>
      </c>
      <c r="AD534" s="154">
        <v>0</v>
      </c>
      <c r="AE534" s="154">
        <v>0</v>
      </c>
      <c r="AF534" s="154">
        <v>0</v>
      </c>
      <c r="AG534" s="154">
        <v>0</v>
      </c>
      <c r="AH534" s="154">
        <v>0</v>
      </c>
      <c r="AI534" s="154">
        <v>0</v>
      </c>
      <c r="AJ534" s="154">
        <v>0</v>
      </c>
      <c r="AK534" s="154">
        <v>0</v>
      </c>
      <c r="AL534" s="154">
        <v>0</v>
      </c>
      <c r="AM534" s="154">
        <v>0</v>
      </c>
      <c r="AN534" s="154">
        <v>0</v>
      </c>
      <c r="AO534" s="154">
        <v>0</v>
      </c>
      <c r="AP534" s="154">
        <v>0</v>
      </c>
      <c r="AQ534" s="154">
        <v>0</v>
      </c>
      <c r="AR534" s="154">
        <v>0</v>
      </c>
      <c r="AS534" s="154">
        <v>0</v>
      </c>
      <c r="AT534" s="154">
        <f t="shared" si="88"/>
        <v>0</v>
      </c>
      <c r="AU534" s="154">
        <f t="shared" si="89"/>
        <v>0</v>
      </c>
      <c r="AV534" s="154">
        <f t="shared" si="90"/>
        <v>3.65</v>
      </c>
      <c r="AW534" s="52">
        <f t="shared" si="91"/>
        <v>0</v>
      </c>
      <c r="AX534" s="36">
        <f t="shared" si="92"/>
        <v>0</v>
      </c>
      <c r="AY534" s="154">
        <f t="shared" si="93"/>
        <v>0</v>
      </c>
      <c r="AZ534" s="154">
        <f t="shared" si="94"/>
        <v>0</v>
      </c>
    </row>
    <row r="535" spans="1:52" ht="78.75">
      <c r="A535" s="63" t="s">
        <v>140</v>
      </c>
      <c r="B535" s="83" t="s">
        <v>343</v>
      </c>
      <c r="C535" s="55" t="s">
        <v>344</v>
      </c>
      <c r="D535" s="52">
        <v>0</v>
      </c>
      <c r="E535" s="36">
        <v>0</v>
      </c>
      <c r="F535" s="154">
        <v>1.371</v>
      </c>
      <c r="G535" s="154">
        <v>0.26200000000000001</v>
      </c>
      <c r="H535" s="154">
        <v>0</v>
      </c>
      <c r="I535" s="154">
        <v>0</v>
      </c>
      <c r="J535" s="154">
        <v>0</v>
      </c>
      <c r="K535" s="154">
        <v>0</v>
      </c>
      <c r="L535" s="154">
        <v>0</v>
      </c>
      <c r="M535" s="154">
        <v>0</v>
      </c>
      <c r="N535" s="154">
        <v>0</v>
      </c>
      <c r="O535" s="154">
        <v>0</v>
      </c>
      <c r="P535" s="154">
        <v>0</v>
      </c>
      <c r="Q535" s="154">
        <v>0</v>
      </c>
      <c r="R535" s="154">
        <v>0</v>
      </c>
      <c r="S535" s="154">
        <v>0</v>
      </c>
      <c r="T535" s="154">
        <v>0</v>
      </c>
      <c r="U535" s="154">
        <v>0</v>
      </c>
      <c r="V535" s="154">
        <v>0</v>
      </c>
      <c r="W535" s="154">
        <v>0</v>
      </c>
      <c r="X535" s="154">
        <v>0</v>
      </c>
      <c r="Y535" s="52">
        <v>0</v>
      </c>
      <c r="Z535" s="36">
        <v>0</v>
      </c>
      <c r="AA535" s="154">
        <v>0</v>
      </c>
      <c r="AB535" s="52">
        <v>0</v>
      </c>
      <c r="AC535" s="36">
        <v>0</v>
      </c>
      <c r="AD535" s="154">
        <v>0</v>
      </c>
      <c r="AE535" s="154">
        <v>0</v>
      </c>
      <c r="AF535" s="154">
        <v>0</v>
      </c>
      <c r="AG535" s="154">
        <v>0</v>
      </c>
      <c r="AH535" s="154">
        <v>0</v>
      </c>
      <c r="AI535" s="154">
        <v>0</v>
      </c>
      <c r="AJ535" s="154">
        <v>0</v>
      </c>
      <c r="AK535" s="154">
        <v>0</v>
      </c>
      <c r="AL535" s="154">
        <v>0</v>
      </c>
      <c r="AM535" s="154">
        <v>0</v>
      </c>
      <c r="AN535" s="154">
        <v>0</v>
      </c>
      <c r="AO535" s="154">
        <v>0</v>
      </c>
      <c r="AP535" s="154">
        <v>0</v>
      </c>
      <c r="AQ535" s="154">
        <v>0</v>
      </c>
      <c r="AR535" s="154">
        <v>0</v>
      </c>
      <c r="AS535" s="154">
        <v>0</v>
      </c>
      <c r="AT535" s="154">
        <f t="shared" si="88"/>
        <v>0</v>
      </c>
      <c r="AU535" s="154">
        <f t="shared" si="89"/>
        <v>0</v>
      </c>
      <c r="AV535" s="154">
        <f t="shared" si="90"/>
        <v>0</v>
      </c>
      <c r="AW535" s="52">
        <f t="shared" si="91"/>
        <v>0</v>
      </c>
      <c r="AX535" s="36">
        <f t="shared" si="92"/>
        <v>0</v>
      </c>
      <c r="AY535" s="154">
        <f t="shared" si="93"/>
        <v>0</v>
      </c>
      <c r="AZ535" s="154">
        <f t="shared" si="94"/>
        <v>0</v>
      </c>
    </row>
    <row r="536" spans="1:52" ht="63">
      <c r="A536" s="63" t="s">
        <v>140</v>
      </c>
      <c r="B536" s="83" t="s">
        <v>345</v>
      </c>
      <c r="C536" s="55" t="s">
        <v>346</v>
      </c>
      <c r="D536" s="52">
        <v>0</v>
      </c>
      <c r="E536" s="36">
        <v>0</v>
      </c>
      <c r="F536" s="154">
        <v>0</v>
      </c>
      <c r="G536" s="154">
        <v>0</v>
      </c>
      <c r="H536" s="154">
        <v>6.4000000000000001E-2</v>
      </c>
      <c r="I536" s="154">
        <v>0</v>
      </c>
      <c r="J536" s="154">
        <v>0</v>
      </c>
      <c r="K536" s="154">
        <v>0</v>
      </c>
      <c r="L536" s="154">
        <v>0</v>
      </c>
      <c r="M536" s="154">
        <v>0</v>
      </c>
      <c r="N536" s="154">
        <v>0</v>
      </c>
      <c r="O536" s="154">
        <v>0</v>
      </c>
      <c r="P536" s="154">
        <v>0</v>
      </c>
      <c r="Q536" s="154">
        <v>0</v>
      </c>
      <c r="R536" s="154">
        <v>0</v>
      </c>
      <c r="S536" s="154">
        <v>0</v>
      </c>
      <c r="T536" s="154">
        <v>0</v>
      </c>
      <c r="U536" s="154">
        <v>0</v>
      </c>
      <c r="V536" s="154">
        <v>6.4000000000000001E-2</v>
      </c>
      <c r="W536" s="154">
        <v>0</v>
      </c>
      <c r="X536" s="154">
        <v>0</v>
      </c>
      <c r="Y536" s="52">
        <v>0</v>
      </c>
      <c r="Z536" s="36">
        <v>0</v>
      </c>
      <c r="AA536" s="154">
        <v>0</v>
      </c>
      <c r="AB536" s="52">
        <v>0</v>
      </c>
      <c r="AC536" s="36">
        <v>0</v>
      </c>
      <c r="AD536" s="154">
        <v>0</v>
      </c>
      <c r="AE536" s="154">
        <v>0</v>
      </c>
      <c r="AF536" s="154">
        <v>0</v>
      </c>
      <c r="AG536" s="154">
        <v>0</v>
      </c>
      <c r="AH536" s="154">
        <v>0</v>
      </c>
      <c r="AI536" s="154">
        <v>0</v>
      </c>
      <c r="AJ536" s="154">
        <v>0</v>
      </c>
      <c r="AK536" s="154">
        <v>0</v>
      </c>
      <c r="AL536" s="154">
        <v>0</v>
      </c>
      <c r="AM536" s="154">
        <v>0</v>
      </c>
      <c r="AN536" s="154">
        <v>0</v>
      </c>
      <c r="AO536" s="154">
        <v>0</v>
      </c>
      <c r="AP536" s="154">
        <v>0</v>
      </c>
      <c r="AQ536" s="154">
        <v>0</v>
      </c>
      <c r="AR536" s="154">
        <v>0</v>
      </c>
      <c r="AS536" s="154">
        <v>0</v>
      </c>
      <c r="AT536" s="154">
        <f t="shared" si="88"/>
        <v>0</v>
      </c>
      <c r="AU536" s="154">
        <f t="shared" si="89"/>
        <v>0</v>
      </c>
      <c r="AV536" s="154">
        <f t="shared" si="90"/>
        <v>0</v>
      </c>
      <c r="AW536" s="52">
        <f t="shared" si="91"/>
        <v>0</v>
      </c>
      <c r="AX536" s="36">
        <f t="shared" si="92"/>
        <v>6.4000000000000001E-2</v>
      </c>
      <c r="AY536" s="154">
        <f t="shared" si="93"/>
        <v>0</v>
      </c>
      <c r="AZ536" s="154">
        <f t="shared" si="94"/>
        <v>0</v>
      </c>
    </row>
    <row r="537" spans="1:52" ht="94.5">
      <c r="A537" s="63" t="s">
        <v>140</v>
      </c>
      <c r="B537" s="83" t="s">
        <v>438</v>
      </c>
      <c r="C537" s="55" t="s">
        <v>465</v>
      </c>
      <c r="D537" s="52">
        <v>0</v>
      </c>
      <c r="E537" s="36">
        <v>0</v>
      </c>
      <c r="F537" s="154">
        <v>0</v>
      </c>
      <c r="G537" s="154">
        <v>0</v>
      </c>
      <c r="H537" s="154">
        <v>0</v>
      </c>
      <c r="I537" s="154">
        <v>0</v>
      </c>
      <c r="J537" s="154">
        <v>0</v>
      </c>
      <c r="K537" s="154">
        <v>0.1</v>
      </c>
      <c r="L537" s="154">
        <v>0</v>
      </c>
      <c r="M537" s="154">
        <v>0.19700000000000001</v>
      </c>
      <c r="N537" s="154">
        <v>0</v>
      </c>
      <c r="O537" s="154">
        <v>0</v>
      </c>
      <c r="P537" s="154">
        <v>0</v>
      </c>
      <c r="Q537" s="154">
        <v>0</v>
      </c>
      <c r="R537" s="154">
        <v>0</v>
      </c>
      <c r="S537" s="154">
        <v>0</v>
      </c>
      <c r="T537" s="154">
        <v>0</v>
      </c>
      <c r="U537" s="154">
        <v>0</v>
      </c>
      <c r="V537" s="154">
        <v>0</v>
      </c>
      <c r="W537" s="154">
        <v>0</v>
      </c>
      <c r="X537" s="154">
        <v>0</v>
      </c>
      <c r="Y537" s="52">
        <v>0</v>
      </c>
      <c r="Z537" s="36">
        <v>0</v>
      </c>
      <c r="AA537" s="154">
        <v>0</v>
      </c>
      <c r="AB537" s="52">
        <v>0</v>
      </c>
      <c r="AC537" s="36">
        <v>0</v>
      </c>
      <c r="AD537" s="154">
        <v>0</v>
      </c>
      <c r="AE537" s="154">
        <v>0</v>
      </c>
      <c r="AF537" s="154">
        <v>0</v>
      </c>
      <c r="AG537" s="154">
        <v>0</v>
      </c>
      <c r="AH537" s="154">
        <v>0</v>
      </c>
      <c r="AI537" s="154">
        <v>0</v>
      </c>
      <c r="AJ537" s="154">
        <v>0</v>
      </c>
      <c r="AK537" s="154">
        <v>0</v>
      </c>
      <c r="AL537" s="154">
        <v>0</v>
      </c>
      <c r="AM537" s="154">
        <v>0</v>
      </c>
      <c r="AN537" s="154">
        <v>0</v>
      </c>
      <c r="AO537" s="154">
        <v>0</v>
      </c>
      <c r="AP537" s="154">
        <v>0</v>
      </c>
      <c r="AQ537" s="154">
        <v>0</v>
      </c>
      <c r="AR537" s="154">
        <v>0</v>
      </c>
      <c r="AS537" s="154">
        <v>0</v>
      </c>
      <c r="AT537" s="154">
        <f t="shared" si="88"/>
        <v>0.1</v>
      </c>
      <c r="AU537" s="154">
        <f t="shared" si="89"/>
        <v>0</v>
      </c>
      <c r="AV537" s="154">
        <f t="shared" si="90"/>
        <v>0.19700000000000001</v>
      </c>
      <c r="AW537" s="52">
        <f t="shared" si="91"/>
        <v>0</v>
      </c>
      <c r="AX537" s="36">
        <f t="shared" si="92"/>
        <v>0</v>
      </c>
      <c r="AY537" s="154">
        <f t="shared" si="93"/>
        <v>0</v>
      </c>
      <c r="AZ537" s="154">
        <f t="shared" si="94"/>
        <v>0</v>
      </c>
    </row>
    <row r="538" spans="1:52" ht="63">
      <c r="A538" s="63" t="s">
        <v>140</v>
      </c>
      <c r="B538" s="83" t="s">
        <v>439</v>
      </c>
      <c r="C538" s="55" t="s">
        <v>466</v>
      </c>
      <c r="D538" s="52">
        <v>0</v>
      </c>
      <c r="E538" s="36">
        <v>0</v>
      </c>
      <c r="F538" s="154">
        <v>8.4000000000000005E-2</v>
      </c>
      <c r="G538" s="154">
        <v>0</v>
      </c>
      <c r="H538" s="154">
        <v>0</v>
      </c>
      <c r="I538" s="154">
        <v>0</v>
      </c>
      <c r="J538" s="154">
        <v>0</v>
      </c>
      <c r="K538" s="154">
        <v>0</v>
      </c>
      <c r="L538" s="154">
        <v>0</v>
      </c>
      <c r="M538" s="154">
        <v>0</v>
      </c>
      <c r="N538" s="154">
        <v>0</v>
      </c>
      <c r="O538" s="154">
        <v>0</v>
      </c>
      <c r="P538" s="154">
        <v>0</v>
      </c>
      <c r="Q538" s="154">
        <v>0</v>
      </c>
      <c r="R538" s="154">
        <v>0</v>
      </c>
      <c r="S538" s="154">
        <v>0</v>
      </c>
      <c r="T538" s="154">
        <v>0</v>
      </c>
      <c r="U538" s="154">
        <v>0</v>
      </c>
      <c r="V538" s="154">
        <v>0</v>
      </c>
      <c r="W538" s="154">
        <v>0</v>
      </c>
      <c r="X538" s="154">
        <v>0</v>
      </c>
      <c r="Y538" s="52">
        <v>0</v>
      </c>
      <c r="Z538" s="36">
        <v>0</v>
      </c>
      <c r="AA538" s="154">
        <v>0</v>
      </c>
      <c r="AB538" s="52">
        <v>0</v>
      </c>
      <c r="AC538" s="36">
        <v>0</v>
      </c>
      <c r="AD538" s="154">
        <v>0</v>
      </c>
      <c r="AE538" s="154">
        <v>0</v>
      </c>
      <c r="AF538" s="154">
        <v>0</v>
      </c>
      <c r="AG538" s="154">
        <v>0</v>
      </c>
      <c r="AH538" s="154">
        <v>0</v>
      </c>
      <c r="AI538" s="154">
        <v>0</v>
      </c>
      <c r="AJ538" s="154">
        <v>0</v>
      </c>
      <c r="AK538" s="154">
        <v>0</v>
      </c>
      <c r="AL538" s="154">
        <v>0</v>
      </c>
      <c r="AM538" s="154">
        <v>0</v>
      </c>
      <c r="AN538" s="154">
        <v>0</v>
      </c>
      <c r="AO538" s="154">
        <v>0</v>
      </c>
      <c r="AP538" s="154">
        <v>0</v>
      </c>
      <c r="AQ538" s="154">
        <v>0</v>
      </c>
      <c r="AR538" s="154">
        <v>0</v>
      </c>
      <c r="AS538" s="154">
        <v>0</v>
      </c>
      <c r="AT538" s="154">
        <f t="shared" si="88"/>
        <v>0</v>
      </c>
      <c r="AU538" s="154">
        <f t="shared" si="89"/>
        <v>0</v>
      </c>
      <c r="AV538" s="154">
        <f t="shared" si="90"/>
        <v>0</v>
      </c>
      <c r="AW538" s="52">
        <f t="shared" si="91"/>
        <v>0</v>
      </c>
      <c r="AX538" s="36">
        <f t="shared" si="92"/>
        <v>0</v>
      </c>
      <c r="AY538" s="154">
        <f t="shared" si="93"/>
        <v>0</v>
      </c>
      <c r="AZ538" s="154">
        <f t="shared" si="94"/>
        <v>0</v>
      </c>
    </row>
    <row r="539" spans="1:52" ht="126">
      <c r="A539" s="63" t="s">
        <v>140</v>
      </c>
      <c r="B539" s="35" t="s">
        <v>440</v>
      </c>
      <c r="C539" s="55" t="s">
        <v>467</v>
      </c>
      <c r="D539" s="52">
        <v>0</v>
      </c>
      <c r="E539" s="36">
        <v>0</v>
      </c>
      <c r="F539" s="154">
        <v>0.378</v>
      </c>
      <c r="G539" s="154">
        <v>0</v>
      </c>
      <c r="H539" s="154">
        <v>0</v>
      </c>
      <c r="I539" s="154">
        <v>0</v>
      </c>
      <c r="J539" s="154">
        <v>0</v>
      </c>
      <c r="K539" s="154">
        <v>0</v>
      </c>
      <c r="L539" s="154">
        <v>0</v>
      </c>
      <c r="M539" s="154">
        <v>0</v>
      </c>
      <c r="N539" s="154">
        <v>0</v>
      </c>
      <c r="O539" s="154">
        <v>0</v>
      </c>
      <c r="P539" s="154">
        <v>0</v>
      </c>
      <c r="Q539" s="154">
        <v>0</v>
      </c>
      <c r="R539" s="154">
        <v>0</v>
      </c>
      <c r="S539" s="154">
        <v>0</v>
      </c>
      <c r="T539" s="154">
        <v>0</v>
      </c>
      <c r="U539" s="154">
        <v>0</v>
      </c>
      <c r="V539" s="154">
        <v>0</v>
      </c>
      <c r="W539" s="154">
        <v>0</v>
      </c>
      <c r="X539" s="154">
        <v>0</v>
      </c>
      <c r="Y539" s="52">
        <v>0</v>
      </c>
      <c r="Z539" s="36">
        <v>0</v>
      </c>
      <c r="AA539" s="154">
        <v>0</v>
      </c>
      <c r="AB539" s="52">
        <v>0</v>
      </c>
      <c r="AC539" s="36">
        <v>0</v>
      </c>
      <c r="AD539" s="154">
        <v>0</v>
      </c>
      <c r="AE539" s="154">
        <v>0</v>
      </c>
      <c r="AF539" s="154">
        <v>0</v>
      </c>
      <c r="AG539" s="154">
        <v>0</v>
      </c>
      <c r="AH539" s="154">
        <v>0</v>
      </c>
      <c r="AI539" s="154">
        <v>0</v>
      </c>
      <c r="AJ539" s="154">
        <v>0</v>
      </c>
      <c r="AK539" s="154">
        <v>0</v>
      </c>
      <c r="AL539" s="154">
        <v>0</v>
      </c>
      <c r="AM539" s="154">
        <v>0</v>
      </c>
      <c r="AN539" s="154">
        <v>0</v>
      </c>
      <c r="AO539" s="154">
        <v>0</v>
      </c>
      <c r="AP539" s="154">
        <v>0</v>
      </c>
      <c r="AQ539" s="154">
        <v>0</v>
      </c>
      <c r="AR539" s="154">
        <v>0</v>
      </c>
      <c r="AS539" s="154">
        <v>0</v>
      </c>
      <c r="AT539" s="154">
        <f t="shared" si="88"/>
        <v>0</v>
      </c>
      <c r="AU539" s="154">
        <f t="shared" si="89"/>
        <v>0</v>
      </c>
      <c r="AV539" s="154">
        <f t="shared" si="90"/>
        <v>0</v>
      </c>
      <c r="AW539" s="52">
        <f t="shared" si="91"/>
        <v>0</v>
      </c>
      <c r="AX539" s="36">
        <f t="shared" si="92"/>
        <v>0</v>
      </c>
      <c r="AY539" s="154">
        <f t="shared" si="93"/>
        <v>0</v>
      </c>
      <c r="AZ539" s="154">
        <f t="shared" si="94"/>
        <v>0</v>
      </c>
    </row>
    <row r="540" spans="1:52" ht="94.5">
      <c r="A540" s="133" t="s">
        <v>140</v>
      </c>
      <c r="B540" s="151" t="s">
        <v>441</v>
      </c>
      <c r="C540" s="138" t="s">
        <v>468</v>
      </c>
      <c r="D540" s="155">
        <v>0.25</v>
      </c>
      <c r="E540" s="154">
        <v>0</v>
      </c>
      <c r="F540" s="154">
        <v>2.3849999999999998</v>
      </c>
      <c r="G540" s="154">
        <v>7.4999999999999997E-2</v>
      </c>
      <c r="H540" s="154">
        <v>0</v>
      </c>
      <c r="I540" s="154">
        <v>0</v>
      </c>
      <c r="J540" s="154">
        <v>0</v>
      </c>
      <c r="K540" s="154">
        <v>0.25</v>
      </c>
      <c r="L540" s="154">
        <v>0</v>
      </c>
      <c r="M540" s="154">
        <v>2.3849999999999998</v>
      </c>
      <c r="N540" s="154">
        <v>7.4999999999999997E-2</v>
      </c>
      <c r="O540" s="154">
        <v>0</v>
      </c>
      <c r="P540" s="154">
        <v>0</v>
      </c>
      <c r="Q540" s="154">
        <v>0</v>
      </c>
      <c r="R540" s="154">
        <v>0</v>
      </c>
      <c r="S540" s="154">
        <v>0</v>
      </c>
      <c r="T540" s="154">
        <v>0</v>
      </c>
      <c r="U540" s="154">
        <v>0</v>
      </c>
      <c r="V540" s="154">
        <v>0</v>
      </c>
      <c r="W540" s="154">
        <v>0</v>
      </c>
      <c r="X540" s="154">
        <v>0</v>
      </c>
      <c r="Y540" s="155">
        <v>0</v>
      </c>
      <c r="Z540" s="154">
        <v>0</v>
      </c>
      <c r="AA540" s="154">
        <v>0</v>
      </c>
      <c r="AB540" s="155">
        <v>0</v>
      </c>
      <c r="AC540" s="154">
        <v>0</v>
      </c>
      <c r="AD540" s="154">
        <v>0</v>
      </c>
      <c r="AE540" s="154">
        <v>0</v>
      </c>
      <c r="AF540" s="154">
        <v>0</v>
      </c>
      <c r="AG540" s="154">
        <v>0</v>
      </c>
      <c r="AH540" s="154">
        <v>0</v>
      </c>
      <c r="AI540" s="154">
        <v>0</v>
      </c>
      <c r="AJ540" s="154">
        <v>0</v>
      </c>
      <c r="AK540" s="154">
        <v>0</v>
      </c>
      <c r="AL540" s="154">
        <v>0</v>
      </c>
      <c r="AM540" s="154">
        <v>0</v>
      </c>
      <c r="AN540" s="154">
        <v>0</v>
      </c>
      <c r="AO540" s="154">
        <v>0</v>
      </c>
      <c r="AP540" s="154">
        <v>0</v>
      </c>
      <c r="AQ540" s="154">
        <v>0</v>
      </c>
      <c r="AR540" s="154">
        <v>0</v>
      </c>
      <c r="AS540" s="154">
        <v>0</v>
      </c>
      <c r="AT540" s="154">
        <f t="shared" si="88"/>
        <v>0.25</v>
      </c>
      <c r="AU540" s="154">
        <f t="shared" si="89"/>
        <v>0</v>
      </c>
      <c r="AV540" s="154">
        <f t="shared" si="90"/>
        <v>2.3849999999999998</v>
      </c>
      <c r="AW540" s="155">
        <f t="shared" si="91"/>
        <v>7.4999999999999997E-2</v>
      </c>
      <c r="AX540" s="154">
        <f t="shared" si="92"/>
        <v>0</v>
      </c>
      <c r="AY540" s="154">
        <f t="shared" si="93"/>
        <v>0</v>
      </c>
      <c r="AZ540" s="154">
        <f t="shared" si="94"/>
        <v>0</v>
      </c>
    </row>
    <row r="541" spans="1:52" ht="47.25">
      <c r="A541" s="133" t="s">
        <v>140</v>
      </c>
      <c r="B541" s="151" t="s">
        <v>442</v>
      </c>
      <c r="C541" s="138" t="s">
        <v>469</v>
      </c>
      <c r="D541" s="155">
        <v>0</v>
      </c>
      <c r="E541" s="154">
        <v>0</v>
      </c>
      <c r="F541" s="154">
        <v>4.1829999999999998</v>
      </c>
      <c r="G541" s="154">
        <v>0</v>
      </c>
      <c r="H541" s="154">
        <v>0.11000000000000001</v>
      </c>
      <c r="I541" s="154">
        <v>0</v>
      </c>
      <c r="J541" s="154">
        <v>0</v>
      </c>
      <c r="K541" s="154">
        <v>0</v>
      </c>
      <c r="L541" s="154">
        <v>0</v>
      </c>
      <c r="M541" s="154">
        <v>0</v>
      </c>
      <c r="N541" s="154">
        <v>0</v>
      </c>
      <c r="O541" s="154">
        <v>0</v>
      </c>
      <c r="P541" s="154">
        <v>0</v>
      </c>
      <c r="Q541" s="154">
        <v>0</v>
      </c>
      <c r="R541" s="154">
        <v>0</v>
      </c>
      <c r="S541" s="154">
        <v>0</v>
      </c>
      <c r="T541" s="154">
        <v>0</v>
      </c>
      <c r="U541" s="154">
        <v>0</v>
      </c>
      <c r="V541" s="154">
        <v>0</v>
      </c>
      <c r="W541" s="154">
        <v>0</v>
      </c>
      <c r="X541" s="154">
        <v>0</v>
      </c>
      <c r="Y541" s="155">
        <v>0</v>
      </c>
      <c r="Z541" s="154">
        <v>0</v>
      </c>
      <c r="AA541" s="154">
        <v>0</v>
      </c>
      <c r="AB541" s="155">
        <v>0</v>
      </c>
      <c r="AC541" s="154">
        <v>0</v>
      </c>
      <c r="AD541" s="154">
        <v>0</v>
      </c>
      <c r="AE541" s="154">
        <v>0</v>
      </c>
      <c r="AF541" s="154">
        <v>0</v>
      </c>
      <c r="AG541" s="154">
        <v>0</v>
      </c>
      <c r="AH541" s="154">
        <v>0</v>
      </c>
      <c r="AI541" s="154">
        <v>0</v>
      </c>
      <c r="AJ541" s="154">
        <v>0</v>
      </c>
      <c r="AK541" s="154">
        <v>0</v>
      </c>
      <c r="AL541" s="154">
        <v>0</v>
      </c>
      <c r="AM541" s="154">
        <v>0</v>
      </c>
      <c r="AN541" s="154">
        <v>0</v>
      </c>
      <c r="AO541" s="154">
        <v>0</v>
      </c>
      <c r="AP541" s="154">
        <v>0</v>
      </c>
      <c r="AQ541" s="154">
        <v>0</v>
      </c>
      <c r="AR541" s="154">
        <v>0</v>
      </c>
      <c r="AS541" s="154">
        <v>0</v>
      </c>
      <c r="AT541" s="154">
        <f t="shared" si="88"/>
        <v>0</v>
      </c>
      <c r="AU541" s="154">
        <f t="shared" si="89"/>
        <v>0</v>
      </c>
      <c r="AV541" s="154">
        <f t="shared" si="90"/>
        <v>0</v>
      </c>
      <c r="AW541" s="155">
        <f t="shared" si="91"/>
        <v>0</v>
      </c>
      <c r="AX541" s="154">
        <f t="shared" si="92"/>
        <v>0</v>
      </c>
      <c r="AY541" s="154">
        <f t="shared" si="93"/>
        <v>0</v>
      </c>
      <c r="AZ541" s="154">
        <f t="shared" si="94"/>
        <v>0</v>
      </c>
    </row>
    <row r="542" spans="1:52" ht="63">
      <c r="A542" s="133" t="s">
        <v>140</v>
      </c>
      <c r="B542" s="142" t="s">
        <v>443</v>
      </c>
      <c r="C542" s="146" t="s">
        <v>470</v>
      </c>
      <c r="D542" s="155">
        <v>0.25</v>
      </c>
      <c r="E542" s="154">
        <v>0</v>
      </c>
      <c r="F542" s="154">
        <v>4.2000000000000003E-2</v>
      </c>
      <c r="G542" s="154">
        <v>0</v>
      </c>
      <c r="H542" s="154">
        <v>0</v>
      </c>
      <c r="I542" s="154">
        <v>0</v>
      </c>
      <c r="J542" s="154">
        <v>0</v>
      </c>
      <c r="K542" s="154">
        <v>0</v>
      </c>
      <c r="L542" s="154">
        <v>0</v>
      </c>
      <c r="M542" s="154">
        <v>0</v>
      </c>
      <c r="N542" s="154">
        <v>0</v>
      </c>
      <c r="O542" s="154">
        <v>0</v>
      </c>
      <c r="P542" s="154">
        <v>0</v>
      </c>
      <c r="Q542" s="154">
        <v>0</v>
      </c>
      <c r="R542" s="154">
        <v>0</v>
      </c>
      <c r="S542" s="154">
        <v>0</v>
      </c>
      <c r="T542" s="154">
        <v>0</v>
      </c>
      <c r="U542" s="154">
        <v>0</v>
      </c>
      <c r="V542" s="154">
        <v>0</v>
      </c>
      <c r="W542" s="154">
        <v>0</v>
      </c>
      <c r="X542" s="154">
        <v>0</v>
      </c>
      <c r="Y542" s="155">
        <v>0</v>
      </c>
      <c r="Z542" s="154">
        <v>0</v>
      </c>
      <c r="AA542" s="154">
        <v>0</v>
      </c>
      <c r="AB542" s="155">
        <v>0</v>
      </c>
      <c r="AC542" s="154">
        <v>0</v>
      </c>
      <c r="AD542" s="154">
        <v>0</v>
      </c>
      <c r="AE542" s="154">
        <v>0</v>
      </c>
      <c r="AF542" s="154">
        <v>0</v>
      </c>
      <c r="AG542" s="154">
        <v>0</v>
      </c>
      <c r="AH542" s="154">
        <v>0</v>
      </c>
      <c r="AI542" s="154">
        <v>0</v>
      </c>
      <c r="AJ542" s="154">
        <v>0</v>
      </c>
      <c r="AK542" s="154">
        <v>0</v>
      </c>
      <c r="AL542" s="154">
        <v>0</v>
      </c>
      <c r="AM542" s="154">
        <v>0</v>
      </c>
      <c r="AN542" s="154">
        <v>0</v>
      </c>
      <c r="AO542" s="154">
        <v>0</v>
      </c>
      <c r="AP542" s="154">
        <v>0</v>
      </c>
      <c r="AQ542" s="154">
        <v>0</v>
      </c>
      <c r="AR542" s="154">
        <v>0</v>
      </c>
      <c r="AS542" s="154">
        <v>0</v>
      </c>
      <c r="AT542" s="154">
        <f t="shared" si="88"/>
        <v>0</v>
      </c>
      <c r="AU542" s="154">
        <f t="shared" si="89"/>
        <v>0</v>
      </c>
      <c r="AV542" s="154">
        <f t="shared" si="90"/>
        <v>0</v>
      </c>
      <c r="AW542" s="155">
        <f t="shared" si="91"/>
        <v>0</v>
      </c>
      <c r="AX542" s="154">
        <f t="shared" si="92"/>
        <v>0</v>
      </c>
      <c r="AY542" s="154">
        <f t="shared" si="93"/>
        <v>0</v>
      </c>
      <c r="AZ542" s="154">
        <f t="shared" si="94"/>
        <v>0</v>
      </c>
    </row>
    <row r="543" spans="1:52" ht="63">
      <c r="A543" s="133" t="s">
        <v>140</v>
      </c>
      <c r="B543" s="151" t="s">
        <v>444</v>
      </c>
      <c r="C543" s="138" t="s">
        <v>471</v>
      </c>
      <c r="D543" s="155">
        <v>0</v>
      </c>
      <c r="E543" s="154">
        <v>0</v>
      </c>
      <c r="F543" s="154">
        <v>0.47299999999999998</v>
      </c>
      <c r="G543" s="154">
        <v>0.36599999999999999</v>
      </c>
      <c r="H543" s="154">
        <v>0</v>
      </c>
      <c r="I543" s="154">
        <v>0</v>
      </c>
      <c r="J543" s="154">
        <v>0</v>
      </c>
      <c r="K543" s="154">
        <v>0</v>
      </c>
      <c r="L543" s="154">
        <v>0</v>
      </c>
      <c r="M543" s="154">
        <v>0</v>
      </c>
      <c r="N543" s="154">
        <v>0</v>
      </c>
      <c r="O543" s="154">
        <v>0</v>
      </c>
      <c r="P543" s="154">
        <v>0</v>
      </c>
      <c r="Q543" s="154">
        <v>0</v>
      </c>
      <c r="R543" s="154">
        <v>0</v>
      </c>
      <c r="S543" s="154">
        <v>0</v>
      </c>
      <c r="T543" s="154">
        <v>0</v>
      </c>
      <c r="U543" s="154">
        <v>0</v>
      </c>
      <c r="V543" s="154">
        <v>0</v>
      </c>
      <c r="W543" s="154">
        <v>0</v>
      </c>
      <c r="X543" s="154">
        <v>0</v>
      </c>
      <c r="Y543" s="155">
        <v>0</v>
      </c>
      <c r="Z543" s="154">
        <v>0</v>
      </c>
      <c r="AA543" s="154">
        <v>0</v>
      </c>
      <c r="AB543" s="155">
        <v>0</v>
      </c>
      <c r="AC543" s="154">
        <v>0</v>
      </c>
      <c r="AD543" s="154">
        <v>0</v>
      </c>
      <c r="AE543" s="154">
        <v>0</v>
      </c>
      <c r="AF543" s="154">
        <v>0</v>
      </c>
      <c r="AG543" s="154">
        <v>0</v>
      </c>
      <c r="AH543" s="154">
        <v>0</v>
      </c>
      <c r="AI543" s="154">
        <v>0</v>
      </c>
      <c r="AJ543" s="154">
        <v>0</v>
      </c>
      <c r="AK543" s="154">
        <v>0</v>
      </c>
      <c r="AL543" s="154">
        <v>0</v>
      </c>
      <c r="AM543" s="154">
        <v>0</v>
      </c>
      <c r="AN543" s="154">
        <v>0</v>
      </c>
      <c r="AO543" s="154">
        <v>0</v>
      </c>
      <c r="AP543" s="154">
        <v>0</v>
      </c>
      <c r="AQ543" s="154">
        <v>0</v>
      </c>
      <c r="AR543" s="154">
        <v>0</v>
      </c>
      <c r="AS543" s="154">
        <v>0</v>
      </c>
      <c r="AT543" s="154">
        <f t="shared" si="88"/>
        <v>0</v>
      </c>
      <c r="AU543" s="154">
        <f t="shared" si="89"/>
        <v>0</v>
      </c>
      <c r="AV543" s="154">
        <f t="shared" si="90"/>
        <v>0</v>
      </c>
      <c r="AW543" s="155">
        <f t="shared" si="91"/>
        <v>0</v>
      </c>
      <c r="AX543" s="154">
        <f t="shared" si="92"/>
        <v>0</v>
      </c>
      <c r="AY543" s="154">
        <f t="shared" si="93"/>
        <v>0</v>
      </c>
      <c r="AZ543" s="154">
        <f t="shared" si="94"/>
        <v>0</v>
      </c>
    </row>
    <row r="544" spans="1:52" ht="63">
      <c r="A544" s="133" t="s">
        <v>140</v>
      </c>
      <c r="B544" s="151" t="s">
        <v>445</v>
      </c>
      <c r="C544" s="138" t="s">
        <v>472</v>
      </c>
      <c r="D544" s="155">
        <v>0</v>
      </c>
      <c r="E544" s="154">
        <v>0</v>
      </c>
      <c r="F544" s="154">
        <v>0</v>
      </c>
      <c r="G544" s="154">
        <v>0</v>
      </c>
      <c r="H544" s="154">
        <v>2.2909999999999999</v>
      </c>
      <c r="I544" s="154">
        <v>0</v>
      </c>
      <c r="J544" s="154">
        <v>0</v>
      </c>
      <c r="K544" s="154">
        <v>0</v>
      </c>
      <c r="L544" s="154">
        <v>0</v>
      </c>
      <c r="M544" s="154">
        <v>0</v>
      </c>
      <c r="N544" s="154">
        <v>0</v>
      </c>
      <c r="O544" s="154">
        <v>2.2909999999999999</v>
      </c>
      <c r="P544" s="154">
        <v>0</v>
      </c>
      <c r="Q544" s="154">
        <v>0</v>
      </c>
      <c r="R544" s="154">
        <v>0</v>
      </c>
      <c r="S544" s="154">
        <v>0</v>
      </c>
      <c r="T544" s="154">
        <v>0</v>
      </c>
      <c r="U544" s="154">
        <v>0</v>
      </c>
      <c r="V544" s="154">
        <v>0</v>
      </c>
      <c r="W544" s="154">
        <v>0</v>
      </c>
      <c r="X544" s="154">
        <v>0</v>
      </c>
      <c r="Y544" s="155">
        <v>0</v>
      </c>
      <c r="Z544" s="154">
        <v>0</v>
      </c>
      <c r="AA544" s="154">
        <v>0</v>
      </c>
      <c r="AB544" s="155">
        <v>0</v>
      </c>
      <c r="AC544" s="154">
        <v>0</v>
      </c>
      <c r="AD544" s="154">
        <v>0</v>
      </c>
      <c r="AE544" s="154">
        <v>0</v>
      </c>
      <c r="AF544" s="154">
        <v>0</v>
      </c>
      <c r="AG544" s="154">
        <v>0</v>
      </c>
      <c r="AH544" s="154">
        <v>0</v>
      </c>
      <c r="AI544" s="154">
        <v>0</v>
      </c>
      <c r="AJ544" s="154">
        <v>0</v>
      </c>
      <c r="AK544" s="154">
        <v>0</v>
      </c>
      <c r="AL544" s="154">
        <v>0</v>
      </c>
      <c r="AM544" s="154">
        <v>0</v>
      </c>
      <c r="AN544" s="154">
        <v>0</v>
      </c>
      <c r="AO544" s="154">
        <v>0</v>
      </c>
      <c r="AP544" s="154">
        <v>0</v>
      </c>
      <c r="AQ544" s="154">
        <v>0</v>
      </c>
      <c r="AR544" s="154">
        <v>0</v>
      </c>
      <c r="AS544" s="154">
        <v>0</v>
      </c>
      <c r="AT544" s="154">
        <f t="shared" si="88"/>
        <v>0</v>
      </c>
      <c r="AU544" s="154">
        <f t="shared" si="89"/>
        <v>0</v>
      </c>
      <c r="AV544" s="154">
        <f t="shared" si="90"/>
        <v>0</v>
      </c>
      <c r="AW544" s="155">
        <f t="shared" si="91"/>
        <v>0</v>
      </c>
      <c r="AX544" s="154">
        <f t="shared" si="92"/>
        <v>2.2909999999999999</v>
      </c>
      <c r="AY544" s="154">
        <f t="shared" si="93"/>
        <v>0</v>
      </c>
      <c r="AZ544" s="154">
        <f t="shared" si="94"/>
        <v>0</v>
      </c>
    </row>
    <row r="545" spans="1:52" ht="47.25">
      <c r="A545" s="133" t="s">
        <v>140</v>
      </c>
      <c r="B545" s="151" t="s">
        <v>446</v>
      </c>
      <c r="C545" s="138" t="s">
        <v>473</v>
      </c>
      <c r="D545" s="155">
        <v>0</v>
      </c>
      <c r="E545" s="154">
        <v>0</v>
      </c>
      <c r="F545" s="154">
        <v>0</v>
      </c>
      <c r="G545" s="154">
        <v>0</v>
      </c>
      <c r="H545" s="154">
        <v>0.20499999999999999</v>
      </c>
      <c r="I545" s="154">
        <v>0</v>
      </c>
      <c r="J545" s="154">
        <v>0</v>
      </c>
      <c r="K545" s="154">
        <v>0</v>
      </c>
      <c r="L545" s="154">
        <v>0</v>
      </c>
      <c r="M545" s="154">
        <v>0</v>
      </c>
      <c r="N545" s="154">
        <v>0</v>
      </c>
      <c r="O545" s="154">
        <v>0</v>
      </c>
      <c r="P545" s="154">
        <v>0</v>
      </c>
      <c r="Q545" s="154">
        <v>0</v>
      </c>
      <c r="R545" s="154">
        <v>0</v>
      </c>
      <c r="S545" s="154">
        <v>0</v>
      </c>
      <c r="T545" s="154">
        <v>0</v>
      </c>
      <c r="U545" s="154">
        <v>0</v>
      </c>
      <c r="V545" s="154">
        <v>0</v>
      </c>
      <c r="W545" s="154">
        <v>0</v>
      </c>
      <c r="X545" s="154">
        <v>0</v>
      </c>
      <c r="Y545" s="155">
        <v>0</v>
      </c>
      <c r="Z545" s="154">
        <v>0</v>
      </c>
      <c r="AA545" s="154">
        <v>0</v>
      </c>
      <c r="AB545" s="155">
        <v>0</v>
      </c>
      <c r="AC545" s="154">
        <v>0</v>
      </c>
      <c r="AD545" s="154">
        <v>0</v>
      </c>
      <c r="AE545" s="154">
        <v>0</v>
      </c>
      <c r="AF545" s="154">
        <v>0</v>
      </c>
      <c r="AG545" s="154">
        <v>0</v>
      </c>
      <c r="AH545" s="154">
        <v>0</v>
      </c>
      <c r="AI545" s="154">
        <v>0</v>
      </c>
      <c r="AJ545" s="154">
        <v>0</v>
      </c>
      <c r="AK545" s="154">
        <v>0</v>
      </c>
      <c r="AL545" s="154">
        <v>0</v>
      </c>
      <c r="AM545" s="154">
        <v>0</v>
      </c>
      <c r="AN545" s="154">
        <v>0</v>
      </c>
      <c r="AO545" s="154">
        <v>0</v>
      </c>
      <c r="AP545" s="154">
        <v>0</v>
      </c>
      <c r="AQ545" s="154">
        <v>0</v>
      </c>
      <c r="AR545" s="154">
        <v>0</v>
      </c>
      <c r="AS545" s="154">
        <v>0</v>
      </c>
      <c r="AT545" s="154">
        <f t="shared" si="88"/>
        <v>0</v>
      </c>
      <c r="AU545" s="154">
        <f t="shared" si="89"/>
        <v>0</v>
      </c>
      <c r="AV545" s="154">
        <f t="shared" si="90"/>
        <v>0</v>
      </c>
      <c r="AW545" s="155">
        <f t="shared" si="91"/>
        <v>0</v>
      </c>
      <c r="AX545" s="154">
        <f t="shared" si="92"/>
        <v>0</v>
      </c>
      <c r="AY545" s="154">
        <f t="shared" si="93"/>
        <v>0</v>
      </c>
      <c r="AZ545" s="154">
        <f t="shared" si="94"/>
        <v>0</v>
      </c>
    </row>
    <row r="546" spans="1:52" ht="94.5">
      <c r="A546" s="133" t="s">
        <v>140</v>
      </c>
      <c r="B546" s="151" t="s">
        <v>449</v>
      </c>
      <c r="C546" s="138" t="s">
        <v>476</v>
      </c>
      <c r="D546" s="155">
        <v>0.1</v>
      </c>
      <c r="E546" s="154">
        <v>0</v>
      </c>
      <c r="F546" s="154">
        <v>1.8</v>
      </c>
      <c r="G546" s="154">
        <v>0</v>
      </c>
      <c r="H546" s="154">
        <v>0</v>
      </c>
      <c r="I546" s="154">
        <v>0</v>
      </c>
      <c r="J546" s="154">
        <v>0</v>
      </c>
      <c r="K546" s="154">
        <v>0</v>
      </c>
      <c r="L546" s="154">
        <v>0</v>
      </c>
      <c r="M546" s="154">
        <v>0</v>
      </c>
      <c r="N546" s="154">
        <v>0</v>
      </c>
      <c r="O546" s="154">
        <v>0</v>
      </c>
      <c r="P546" s="154">
        <v>0</v>
      </c>
      <c r="Q546" s="154">
        <v>0</v>
      </c>
      <c r="R546" s="154">
        <v>0</v>
      </c>
      <c r="S546" s="154">
        <v>0</v>
      </c>
      <c r="T546" s="154">
        <v>0</v>
      </c>
      <c r="U546" s="154">
        <v>0</v>
      </c>
      <c r="V546" s="154">
        <v>0</v>
      </c>
      <c r="W546" s="154">
        <v>0</v>
      </c>
      <c r="X546" s="154">
        <v>0</v>
      </c>
      <c r="Y546" s="155">
        <v>0</v>
      </c>
      <c r="Z546" s="154">
        <v>0</v>
      </c>
      <c r="AA546" s="154">
        <v>0</v>
      </c>
      <c r="AB546" s="155">
        <v>0</v>
      </c>
      <c r="AC546" s="154">
        <v>0</v>
      </c>
      <c r="AD546" s="154">
        <v>0</v>
      </c>
      <c r="AE546" s="154">
        <v>0</v>
      </c>
      <c r="AF546" s="154">
        <v>0.1</v>
      </c>
      <c r="AG546" s="154">
        <v>0</v>
      </c>
      <c r="AH546" s="154">
        <v>1.8</v>
      </c>
      <c r="AI546" s="154">
        <v>0</v>
      </c>
      <c r="AJ546" s="154">
        <v>0</v>
      </c>
      <c r="AK546" s="154">
        <v>0</v>
      </c>
      <c r="AL546" s="154">
        <v>0</v>
      </c>
      <c r="AM546" s="154">
        <v>0</v>
      </c>
      <c r="AN546" s="154">
        <v>0</v>
      </c>
      <c r="AO546" s="154">
        <v>0</v>
      </c>
      <c r="AP546" s="154">
        <v>0</v>
      </c>
      <c r="AQ546" s="154">
        <v>0</v>
      </c>
      <c r="AR546" s="154">
        <v>0</v>
      </c>
      <c r="AS546" s="154">
        <v>0</v>
      </c>
      <c r="AT546" s="154">
        <f t="shared" si="88"/>
        <v>0.1</v>
      </c>
      <c r="AU546" s="154">
        <f t="shared" si="89"/>
        <v>0</v>
      </c>
      <c r="AV546" s="154">
        <f t="shared" si="90"/>
        <v>1.8</v>
      </c>
      <c r="AW546" s="155">
        <f t="shared" si="91"/>
        <v>0</v>
      </c>
      <c r="AX546" s="154">
        <f t="shared" si="92"/>
        <v>0</v>
      </c>
      <c r="AY546" s="154">
        <f t="shared" si="93"/>
        <v>0</v>
      </c>
      <c r="AZ546" s="154">
        <f t="shared" si="94"/>
        <v>0</v>
      </c>
    </row>
    <row r="547" spans="1:52" ht="47.25">
      <c r="A547" s="133" t="s">
        <v>140</v>
      </c>
      <c r="B547" s="151" t="s">
        <v>753</v>
      </c>
      <c r="C547" s="138" t="s">
        <v>754</v>
      </c>
      <c r="D547" s="155">
        <v>0</v>
      </c>
      <c r="E547" s="154">
        <v>0</v>
      </c>
      <c r="F547" s="154">
        <v>0.68300000000000005</v>
      </c>
      <c r="G547" s="154">
        <v>0</v>
      </c>
      <c r="H547" s="154">
        <v>0</v>
      </c>
      <c r="I547" s="154">
        <v>0</v>
      </c>
      <c r="J547" s="154">
        <v>0</v>
      </c>
      <c r="K547" s="154">
        <v>0</v>
      </c>
      <c r="L547" s="154">
        <v>0</v>
      </c>
      <c r="M547" s="154">
        <v>0</v>
      </c>
      <c r="N547" s="154">
        <v>0</v>
      </c>
      <c r="O547" s="154">
        <v>0</v>
      </c>
      <c r="P547" s="154">
        <v>0</v>
      </c>
      <c r="Q547" s="154">
        <v>0</v>
      </c>
      <c r="R547" s="154">
        <v>0</v>
      </c>
      <c r="S547" s="154">
        <v>0</v>
      </c>
      <c r="T547" s="154">
        <v>0</v>
      </c>
      <c r="U547" s="154">
        <v>0</v>
      </c>
      <c r="V547" s="154">
        <v>0</v>
      </c>
      <c r="W547" s="154">
        <v>0</v>
      </c>
      <c r="X547" s="154">
        <v>0</v>
      </c>
      <c r="Y547" s="155">
        <v>0</v>
      </c>
      <c r="Z547" s="154">
        <v>0</v>
      </c>
      <c r="AA547" s="154">
        <v>0</v>
      </c>
      <c r="AB547" s="155">
        <v>0</v>
      </c>
      <c r="AC547" s="154">
        <v>0</v>
      </c>
      <c r="AD547" s="154">
        <v>0</v>
      </c>
      <c r="AE547" s="154">
        <v>0</v>
      </c>
      <c r="AF547" s="154">
        <v>0</v>
      </c>
      <c r="AG547" s="154">
        <v>0</v>
      </c>
      <c r="AH547" s="154">
        <v>0</v>
      </c>
      <c r="AI547" s="154">
        <v>0</v>
      </c>
      <c r="AJ547" s="154">
        <v>0</v>
      </c>
      <c r="AK547" s="154">
        <v>0</v>
      </c>
      <c r="AL547" s="154">
        <v>0</v>
      </c>
      <c r="AM547" s="154">
        <v>0</v>
      </c>
      <c r="AN547" s="154">
        <v>0</v>
      </c>
      <c r="AO547" s="154">
        <v>0</v>
      </c>
      <c r="AP547" s="154">
        <v>0</v>
      </c>
      <c r="AQ547" s="154">
        <v>0</v>
      </c>
      <c r="AR547" s="154">
        <v>0</v>
      </c>
      <c r="AS547" s="154">
        <v>0</v>
      </c>
      <c r="AT547" s="154">
        <f t="shared" si="88"/>
        <v>0</v>
      </c>
      <c r="AU547" s="154">
        <f t="shared" si="89"/>
        <v>0</v>
      </c>
      <c r="AV547" s="154">
        <f t="shared" si="90"/>
        <v>0</v>
      </c>
      <c r="AW547" s="155">
        <f t="shared" si="91"/>
        <v>0</v>
      </c>
      <c r="AX547" s="154">
        <f t="shared" si="92"/>
        <v>0</v>
      </c>
      <c r="AY547" s="154">
        <f t="shared" si="93"/>
        <v>0</v>
      </c>
      <c r="AZ547" s="154">
        <f t="shared" si="94"/>
        <v>0</v>
      </c>
    </row>
    <row r="548" spans="1:52" ht="94.5">
      <c r="A548" s="133" t="s">
        <v>140</v>
      </c>
      <c r="B548" s="151" t="s">
        <v>755</v>
      </c>
      <c r="C548" s="138" t="s">
        <v>756</v>
      </c>
      <c r="D548" s="155">
        <v>0.16</v>
      </c>
      <c r="E548" s="154">
        <v>0</v>
      </c>
      <c r="F548" s="154">
        <v>1.254</v>
      </c>
      <c r="G548" s="154">
        <v>0.09</v>
      </c>
      <c r="H548" s="154">
        <v>0</v>
      </c>
      <c r="I548" s="154">
        <v>0</v>
      </c>
      <c r="J548" s="154">
        <v>0</v>
      </c>
      <c r="K548" s="154">
        <v>0</v>
      </c>
      <c r="L548" s="154">
        <v>0</v>
      </c>
      <c r="M548" s="154">
        <v>0</v>
      </c>
      <c r="N548" s="154">
        <v>0</v>
      </c>
      <c r="O548" s="154">
        <v>0</v>
      </c>
      <c r="P548" s="154">
        <v>0</v>
      </c>
      <c r="Q548" s="154">
        <v>0</v>
      </c>
      <c r="R548" s="154">
        <v>0</v>
      </c>
      <c r="S548" s="154">
        <v>0</v>
      </c>
      <c r="T548" s="154">
        <v>0</v>
      </c>
      <c r="U548" s="154">
        <v>0</v>
      </c>
      <c r="V548" s="154">
        <v>0</v>
      </c>
      <c r="W548" s="154">
        <v>0</v>
      </c>
      <c r="X548" s="154">
        <v>0</v>
      </c>
      <c r="Y548" s="155">
        <v>0</v>
      </c>
      <c r="Z548" s="154">
        <v>0</v>
      </c>
      <c r="AA548" s="154">
        <v>0</v>
      </c>
      <c r="AB548" s="155">
        <v>0</v>
      </c>
      <c r="AC548" s="154">
        <v>0</v>
      </c>
      <c r="AD548" s="154">
        <v>0</v>
      </c>
      <c r="AE548" s="154">
        <v>0</v>
      </c>
      <c r="AF548" s="154">
        <v>0</v>
      </c>
      <c r="AG548" s="154">
        <v>0</v>
      </c>
      <c r="AH548" s="154">
        <v>0</v>
      </c>
      <c r="AI548" s="154">
        <v>0</v>
      </c>
      <c r="AJ548" s="154">
        <v>0</v>
      </c>
      <c r="AK548" s="154">
        <v>0</v>
      </c>
      <c r="AL548" s="154">
        <v>0</v>
      </c>
      <c r="AM548" s="154">
        <v>0</v>
      </c>
      <c r="AN548" s="154">
        <v>0</v>
      </c>
      <c r="AO548" s="154">
        <v>0</v>
      </c>
      <c r="AP548" s="154">
        <v>0</v>
      </c>
      <c r="AQ548" s="154">
        <v>0</v>
      </c>
      <c r="AR548" s="154">
        <v>0</v>
      </c>
      <c r="AS548" s="154">
        <v>0</v>
      </c>
      <c r="AT548" s="154">
        <f t="shared" si="88"/>
        <v>0</v>
      </c>
      <c r="AU548" s="154">
        <f t="shared" si="89"/>
        <v>0</v>
      </c>
      <c r="AV548" s="154">
        <f t="shared" si="90"/>
        <v>0</v>
      </c>
      <c r="AW548" s="155">
        <f t="shared" si="91"/>
        <v>0</v>
      </c>
      <c r="AX548" s="154">
        <f t="shared" si="92"/>
        <v>0</v>
      </c>
      <c r="AY548" s="154">
        <f t="shared" si="93"/>
        <v>0</v>
      </c>
      <c r="AZ548" s="154">
        <f t="shared" si="94"/>
        <v>0</v>
      </c>
    </row>
    <row r="549" spans="1:52" ht="63">
      <c r="A549" s="133" t="s">
        <v>140</v>
      </c>
      <c r="B549" s="152" t="s">
        <v>757</v>
      </c>
      <c r="C549" s="138" t="s">
        <v>758</v>
      </c>
      <c r="D549" s="155">
        <v>0</v>
      </c>
      <c r="E549" s="154">
        <v>0</v>
      </c>
      <c r="F549" s="154">
        <v>0.10199999999999999</v>
      </c>
      <c r="G549" s="154">
        <v>0</v>
      </c>
      <c r="H549" s="154">
        <v>0.376</v>
      </c>
      <c r="I549" s="154">
        <v>0</v>
      </c>
      <c r="J549" s="154">
        <v>0</v>
      </c>
      <c r="K549" s="154">
        <v>0</v>
      </c>
      <c r="L549" s="154">
        <v>0</v>
      </c>
      <c r="M549" s="154">
        <v>0.10199999999999999</v>
      </c>
      <c r="N549" s="154">
        <v>0</v>
      </c>
      <c r="O549" s="154">
        <v>0.376</v>
      </c>
      <c r="P549" s="154">
        <v>0</v>
      </c>
      <c r="Q549" s="154">
        <v>0</v>
      </c>
      <c r="R549" s="154">
        <v>0</v>
      </c>
      <c r="S549" s="154">
        <v>0</v>
      </c>
      <c r="T549" s="154">
        <v>0</v>
      </c>
      <c r="U549" s="154">
        <v>0</v>
      </c>
      <c r="V549" s="154">
        <v>0</v>
      </c>
      <c r="W549" s="154">
        <v>0</v>
      </c>
      <c r="X549" s="154">
        <v>0</v>
      </c>
      <c r="Y549" s="155">
        <v>0</v>
      </c>
      <c r="Z549" s="154">
        <v>0</v>
      </c>
      <c r="AA549" s="154">
        <v>0</v>
      </c>
      <c r="AB549" s="155">
        <v>0</v>
      </c>
      <c r="AC549" s="154">
        <v>0</v>
      </c>
      <c r="AD549" s="154">
        <v>0</v>
      </c>
      <c r="AE549" s="154">
        <v>0</v>
      </c>
      <c r="AF549" s="154">
        <v>0</v>
      </c>
      <c r="AG549" s="154">
        <v>0</v>
      </c>
      <c r="AH549" s="154">
        <v>0</v>
      </c>
      <c r="AI549" s="154">
        <v>0</v>
      </c>
      <c r="AJ549" s="154">
        <v>0</v>
      </c>
      <c r="AK549" s="154">
        <v>0</v>
      </c>
      <c r="AL549" s="154">
        <v>0</v>
      </c>
      <c r="AM549" s="154">
        <v>0</v>
      </c>
      <c r="AN549" s="154">
        <v>0</v>
      </c>
      <c r="AO549" s="154">
        <v>0</v>
      </c>
      <c r="AP549" s="154">
        <v>0</v>
      </c>
      <c r="AQ549" s="154">
        <v>0</v>
      </c>
      <c r="AR549" s="154">
        <v>0</v>
      </c>
      <c r="AS549" s="154">
        <v>0</v>
      </c>
      <c r="AT549" s="154">
        <f t="shared" si="88"/>
        <v>0</v>
      </c>
      <c r="AU549" s="154">
        <f t="shared" si="89"/>
        <v>0</v>
      </c>
      <c r="AV549" s="154">
        <f t="shared" si="90"/>
        <v>0.10199999999999999</v>
      </c>
      <c r="AW549" s="155">
        <f t="shared" si="91"/>
        <v>0</v>
      </c>
      <c r="AX549" s="154">
        <f t="shared" si="92"/>
        <v>0.376</v>
      </c>
      <c r="AY549" s="154">
        <f t="shared" si="93"/>
        <v>0</v>
      </c>
      <c r="AZ549" s="154">
        <f t="shared" si="94"/>
        <v>0</v>
      </c>
    </row>
    <row r="550" spans="1:52" ht="63">
      <c r="A550" s="133" t="s">
        <v>140</v>
      </c>
      <c r="B550" s="152" t="s">
        <v>759</v>
      </c>
      <c r="C550" s="138" t="s">
        <v>760</v>
      </c>
      <c r="D550" s="155">
        <v>0</v>
      </c>
      <c r="E550" s="154">
        <v>0</v>
      </c>
      <c r="F550" s="154">
        <v>0.03</v>
      </c>
      <c r="G550" s="154">
        <v>0</v>
      </c>
      <c r="H550" s="154">
        <v>0</v>
      </c>
      <c r="I550" s="154">
        <v>0</v>
      </c>
      <c r="J550" s="154">
        <v>0</v>
      </c>
      <c r="K550" s="154">
        <v>0</v>
      </c>
      <c r="L550" s="154">
        <v>0</v>
      </c>
      <c r="M550" s="154">
        <v>0.03</v>
      </c>
      <c r="N550" s="154">
        <v>0</v>
      </c>
      <c r="O550" s="154">
        <v>0</v>
      </c>
      <c r="P550" s="154">
        <v>0</v>
      </c>
      <c r="Q550" s="154">
        <v>0</v>
      </c>
      <c r="R550" s="154">
        <v>0</v>
      </c>
      <c r="S550" s="154">
        <v>0</v>
      </c>
      <c r="T550" s="154">
        <v>0</v>
      </c>
      <c r="U550" s="154">
        <v>0</v>
      </c>
      <c r="V550" s="154">
        <v>0</v>
      </c>
      <c r="W550" s="154">
        <v>0</v>
      </c>
      <c r="X550" s="154">
        <v>0</v>
      </c>
      <c r="Y550" s="155">
        <v>0</v>
      </c>
      <c r="Z550" s="154">
        <v>0</v>
      </c>
      <c r="AA550" s="154">
        <v>0</v>
      </c>
      <c r="AB550" s="155">
        <v>0</v>
      </c>
      <c r="AC550" s="154">
        <v>0</v>
      </c>
      <c r="AD550" s="154">
        <v>0</v>
      </c>
      <c r="AE550" s="154">
        <v>0</v>
      </c>
      <c r="AF550" s="154">
        <v>0</v>
      </c>
      <c r="AG550" s="154">
        <v>0</v>
      </c>
      <c r="AH550" s="154">
        <v>0</v>
      </c>
      <c r="AI550" s="154">
        <v>0</v>
      </c>
      <c r="AJ550" s="154">
        <v>0</v>
      </c>
      <c r="AK550" s="154">
        <v>0</v>
      </c>
      <c r="AL550" s="154">
        <v>0</v>
      </c>
      <c r="AM550" s="154">
        <v>0</v>
      </c>
      <c r="AN550" s="154">
        <v>0</v>
      </c>
      <c r="AO550" s="154">
        <v>0</v>
      </c>
      <c r="AP550" s="154">
        <v>0</v>
      </c>
      <c r="AQ550" s="154">
        <v>0</v>
      </c>
      <c r="AR550" s="154">
        <v>0</v>
      </c>
      <c r="AS550" s="154">
        <v>0</v>
      </c>
      <c r="AT550" s="154">
        <f t="shared" si="88"/>
        <v>0</v>
      </c>
      <c r="AU550" s="154">
        <f t="shared" si="89"/>
        <v>0</v>
      </c>
      <c r="AV550" s="154">
        <f t="shared" si="90"/>
        <v>0.03</v>
      </c>
      <c r="AW550" s="155">
        <f t="shared" si="91"/>
        <v>0</v>
      </c>
      <c r="AX550" s="154">
        <f t="shared" si="92"/>
        <v>0</v>
      </c>
      <c r="AY550" s="154">
        <f t="shared" si="93"/>
        <v>0</v>
      </c>
      <c r="AZ550" s="154">
        <f t="shared" si="94"/>
        <v>0</v>
      </c>
    </row>
    <row r="551" spans="1:52" ht="47.25">
      <c r="A551" s="133" t="s">
        <v>140</v>
      </c>
      <c r="B551" s="152" t="s">
        <v>761</v>
      </c>
      <c r="C551" s="138" t="s">
        <v>762</v>
      </c>
      <c r="D551" s="155">
        <v>0</v>
      </c>
      <c r="E551" s="154">
        <v>0</v>
      </c>
      <c r="F551" s="154">
        <v>3.3000000000000002E-2</v>
      </c>
      <c r="G551" s="154">
        <v>0</v>
      </c>
      <c r="H551" s="154">
        <v>0</v>
      </c>
      <c r="I551" s="154">
        <v>0</v>
      </c>
      <c r="J551" s="154">
        <v>0</v>
      </c>
      <c r="K551" s="154">
        <v>0</v>
      </c>
      <c r="L551" s="154">
        <v>0</v>
      </c>
      <c r="M551" s="154">
        <v>3.3000000000000002E-2</v>
      </c>
      <c r="N551" s="154">
        <v>0</v>
      </c>
      <c r="O551" s="154">
        <v>0</v>
      </c>
      <c r="P551" s="154">
        <v>0</v>
      </c>
      <c r="Q551" s="154">
        <v>0</v>
      </c>
      <c r="R551" s="154">
        <v>0</v>
      </c>
      <c r="S551" s="154">
        <v>0</v>
      </c>
      <c r="T551" s="154">
        <v>0</v>
      </c>
      <c r="U551" s="154">
        <v>0</v>
      </c>
      <c r="V551" s="154">
        <v>0</v>
      </c>
      <c r="W551" s="154">
        <v>0</v>
      </c>
      <c r="X551" s="154">
        <v>0</v>
      </c>
      <c r="Y551" s="155">
        <v>0</v>
      </c>
      <c r="Z551" s="154">
        <v>0</v>
      </c>
      <c r="AA551" s="154">
        <v>0</v>
      </c>
      <c r="AB551" s="155">
        <v>0</v>
      </c>
      <c r="AC551" s="154">
        <v>0</v>
      </c>
      <c r="AD551" s="154">
        <v>0</v>
      </c>
      <c r="AE551" s="154">
        <v>0</v>
      </c>
      <c r="AF551" s="154">
        <v>0</v>
      </c>
      <c r="AG551" s="154">
        <v>0</v>
      </c>
      <c r="AH551" s="154">
        <v>0</v>
      </c>
      <c r="AI551" s="154">
        <v>0</v>
      </c>
      <c r="AJ551" s="154">
        <v>0</v>
      </c>
      <c r="AK551" s="154">
        <v>0</v>
      </c>
      <c r="AL551" s="154">
        <v>0</v>
      </c>
      <c r="AM551" s="154">
        <v>0</v>
      </c>
      <c r="AN551" s="154">
        <v>0</v>
      </c>
      <c r="AO551" s="154">
        <v>0</v>
      </c>
      <c r="AP551" s="154">
        <v>0</v>
      </c>
      <c r="AQ551" s="154">
        <v>0</v>
      </c>
      <c r="AR551" s="154">
        <v>0</v>
      </c>
      <c r="AS551" s="154">
        <v>0</v>
      </c>
      <c r="AT551" s="154">
        <f t="shared" si="88"/>
        <v>0</v>
      </c>
      <c r="AU551" s="154">
        <f t="shared" si="89"/>
        <v>0</v>
      </c>
      <c r="AV551" s="154">
        <f t="shared" si="90"/>
        <v>3.3000000000000002E-2</v>
      </c>
      <c r="AW551" s="155">
        <f t="shared" si="91"/>
        <v>0</v>
      </c>
      <c r="AX551" s="154">
        <f t="shared" si="92"/>
        <v>0</v>
      </c>
      <c r="AY551" s="154">
        <f t="shared" si="93"/>
        <v>0</v>
      </c>
      <c r="AZ551" s="154">
        <f t="shared" si="94"/>
        <v>0</v>
      </c>
    </row>
    <row r="552" spans="1:52" ht="63">
      <c r="A552" s="133" t="s">
        <v>140</v>
      </c>
      <c r="B552" s="152" t="s">
        <v>763</v>
      </c>
      <c r="C552" s="138" t="s">
        <v>764</v>
      </c>
      <c r="D552" s="155">
        <v>0</v>
      </c>
      <c r="E552" s="154">
        <v>0</v>
      </c>
      <c r="F552" s="154">
        <v>0</v>
      </c>
      <c r="G552" s="154">
        <v>0</v>
      </c>
      <c r="H552" s="154">
        <v>0.16</v>
      </c>
      <c r="I552" s="154">
        <v>0</v>
      </c>
      <c r="J552" s="154">
        <v>0</v>
      </c>
      <c r="K552" s="154">
        <v>0</v>
      </c>
      <c r="L552" s="154">
        <v>0</v>
      </c>
      <c r="M552" s="154">
        <v>0</v>
      </c>
      <c r="N552" s="154">
        <v>0</v>
      </c>
      <c r="O552" s="154">
        <v>0.16</v>
      </c>
      <c r="P552" s="154">
        <v>0</v>
      </c>
      <c r="Q552" s="154">
        <v>0</v>
      </c>
      <c r="R552" s="154">
        <v>0</v>
      </c>
      <c r="S552" s="154">
        <v>0</v>
      </c>
      <c r="T552" s="154">
        <v>0</v>
      </c>
      <c r="U552" s="154">
        <v>0</v>
      </c>
      <c r="V552" s="154">
        <v>0</v>
      </c>
      <c r="W552" s="154">
        <v>0</v>
      </c>
      <c r="X552" s="154">
        <v>0</v>
      </c>
      <c r="Y552" s="155">
        <v>0</v>
      </c>
      <c r="Z552" s="154">
        <v>0</v>
      </c>
      <c r="AA552" s="154">
        <v>0</v>
      </c>
      <c r="AB552" s="155">
        <v>0</v>
      </c>
      <c r="AC552" s="154">
        <v>0</v>
      </c>
      <c r="AD552" s="154">
        <v>0</v>
      </c>
      <c r="AE552" s="154">
        <v>0</v>
      </c>
      <c r="AF552" s="154">
        <v>0</v>
      </c>
      <c r="AG552" s="154">
        <v>0</v>
      </c>
      <c r="AH552" s="154">
        <v>0</v>
      </c>
      <c r="AI552" s="154">
        <v>0</v>
      </c>
      <c r="AJ552" s="154">
        <v>0</v>
      </c>
      <c r="AK552" s="154">
        <v>0</v>
      </c>
      <c r="AL552" s="154">
        <v>0</v>
      </c>
      <c r="AM552" s="154">
        <v>0</v>
      </c>
      <c r="AN552" s="154">
        <v>0</v>
      </c>
      <c r="AO552" s="154">
        <v>0</v>
      </c>
      <c r="AP552" s="154">
        <v>0</v>
      </c>
      <c r="AQ552" s="154">
        <v>0</v>
      </c>
      <c r="AR552" s="154">
        <v>0</v>
      </c>
      <c r="AS552" s="154">
        <v>0</v>
      </c>
      <c r="AT552" s="154">
        <f t="shared" si="88"/>
        <v>0</v>
      </c>
      <c r="AU552" s="154">
        <f t="shared" si="89"/>
        <v>0</v>
      </c>
      <c r="AV552" s="154">
        <f t="shared" si="90"/>
        <v>0</v>
      </c>
      <c r="AW552" s="155">
        <f t="shared" si="91"/>
        <v>0</v>
      </c>
      <c r="AX552" s="154">
        <f t="shared" si="92"/>
        <v>0.16</v>
      </c>
      <c r="AY552" s="154">
        <f t="shared" si="93"/>
        <v>0</v>
      </c>
      <c r="AZ552" s="154">
        <f t="shared" si="94"/>
        <v>0</v>
      </c>
    </row>
    <row r="553" spans="1:52" ht="63">
      <c r="A553" s="133" t="s">
        <v>140</v>
      </c>
      <c r="B553" s="152" t="s">
        <v>765</v>
      </c>
      <c r="C553" s="138" t="s">
        <v>766</v>
      </c>
      <c r="D553" s="155">
        <v>0</v>
      </c>
      <c r="E553" s="154">
        <v>0</v>
      </c>
      <c r="F553" s="154">
        <v>0</v>
      </c>
      <c r="G553" s="154">
        <v>0</v>
      </c>
      <c r="H553" s="154">
        <v>0.17399999999999999</v>
      </c>
      <c r="I553" s="154">
        <v>0</v>
      </c>
      <c r="J553" s="154">
        <v>0</v>
      </c>
      <c r="K553" s="154">
        <v>0</v>
      </c>
      <c r="L553" s="154">
        <v>0</v>
      </c>
      <c r="M553" s="154">
        <v>0</v>
      </c>
      <c r="N553" s="154">
        <v>0</v>
      </c>
      <c r="O553" s="154">
        <v>0.17399999999999999</v>
      </c>
      <c r="P553" s="154">
        <v>0</v>
      </c>
      <c r="Q553" s="154">
        <v>0</v>
      </c>
      <c r="R553" s="154">
        <v>0</v>
      </c>
      <c r="S553" s="154">
        <v>0</v>
      </c>
      <c r="T553" s="154">
        <v>0</v>
      </c>
      <c r="U553" s="154">
        <v>0</v>
      </c>
      <c r="V553" s="154">
        <v>0</v>
      </c>
      <c r="W553" s="154">
        <v>0</v>
      </c>
      <c r="X553" s="154">
        <v>0</v>
      </c>
      <c r="Y553" s="155">
        <v>0</v>
      </c>
      <c r="Z553" s="154">
        <v>0</v>
      </c>
      <c r="AA553" s="154">
        <v>0</v>
      </c>
      <c r="AB553" s="155">
        <v>0</v>
      </c>
      <c r="AC553" s="154">
        <v>0</v>
      </c>
      <c r="AD553" s="154">
        <v>0</v>
      </c>
      <c r="AE553" s="154">
        <v>0</v>
      </c>
      <c r="AF553" s="154">
        <v>0</v>
      </c>
      <c r="AG553" s="154">
        <v>0</v>
      </c>
      <c r="AH553" s="154">
        <v>0</v>
      </c>
      <c r="AI553" s="154">
        <v>0</v>
      </c>
      <c r="AJ553" s="154">
        <v>0</v>
      </c>
      <c r="AK553" s="154">
        <v>0</v>
      </c>
      <c r="AL553" s="154">
        <v>0</v>
      </c>
      <c r="AM553" s="154">
        <v>0</v>
      </c>
      <c r="AN553" s="154">
        <v>0</v>
      </c>
      <c r="AO553" s="154">
        <v>0</v>
      </c>
      <c r="AP553" s="154">
        <v>0</v>
      </c>
      <c r="AQ553" s="154">
        <v>0</v>
      </c>
      <c r="AR553" s="154">
        <v>0</v>
      </c>
      <c r="AS553" s="154">
        <v>0</v>
      </c>
      <c r="AT553" s="154">
        <f t="shared" si="88"/>
        <v>0</v>
      </c>
      <c r="AU553" s="154">
        <f t="shared" si="89"/>
        <v>0</v>
      </c>
      <c r="AV553" s="154">
        <f t="shared" si="90"/>
        <v>0</v>
      </c>
      <c r="AW553" s="155">
        <f t="shared" si="91"/>
        <v>0</v>
      </c>
      <c r="AX553" s="154">
        <f t="shared" si="92"/>
        <v>0.17399999999999999</v>
      </c>
      <c r="AY553" s="154">
        <f t="shared" si="93"/>
        <v>0</v>
      </c>
      <c r="AZ553" s="154">
        <f t="shared" si="94"/>
        <v>0</v>
      </c>
    </row>
    <row r="554" spans="1:52" ht="63">
      <c r="A554" s="133" t="s">
        <v>140</v>
      </c>
      <c r="B554" s="152" t="s">
        <v>767</v>
      </c>
      <c r="C554" s="138" t="s">
        <v>768</v>
      </c>
      <c r="D554" s="155">
        <v>0</v>
      </c>
      <c r="E554" s="154">
        <v>0</v>
      </c>
      <c r="F554" s="154">
        <v>0</v>
      </c>
      <c r="G554" s="154">
        <v>0</v>
      </c>
      <c r="H554" s="154">
        <v>0.26900000000000002</v>
      </c>
      <c r="I554" s="154">
        <v>0</v>
      </c>
      <c r="J554" s="154">
        <v>0</v>
      </c>
      <c r="K554" s="154">
        <v>0</v>
      </c>
      <c r="L554" s="154">
        <v>0</v>
      </c>
      <c r="M554" s="154">
        <v>0</v>
      </c>
      <c r="N554" s="154">
        <v>0</v>
      </c>
      <c r="O554" s="154">
        <v>0.26900000000000002</v>
      </c>
      <c r="P554" s="154">
        <v>0</v>
      </c>
      <c r="Q554" s="154">
        <v>0</v>
      </c>
      <c r="R554" s="154">
        <v>0</v>
      </c>
      <c r="S554" s="154">
        <v>0</v>
      </c>
      <c r="T554" s="154">
        <v>0</v>
      </c>
      <c r="U554" s="154">
        <v>0</v>
      </c>
      <c r="V554" s="154">
        <v>0</v>
      </c>
      <c r="W554" s="154">
        <v>0</v>
      </c>
      <c r="X554" s="154">
        <v>0</v>
      </c>
      <c r="Y554" s="155">
        <v>0</v>
      </c>
      <c r="Z554" s="154">
        <v>0</v>
      </c>
      <c r="AA554" s="154">
        <v>0</v>
      </c>
      <c r="AB554" s="155">
        <v>0</v>
      </c>
      <c r="AC554" s="154">
        <v>0</v>
      </c>
      <c r="AD554" s="154">
        <v>0</v>
      </c>
      <c r="AE554" s="154">
        <v>0</v>
      </c>
      <c r="AF554" s="154">
        <v>0</v>
      </c>
      <c r="AG554" s="154">
        <v>0</v>
      </c>
      <c r="AH554" s="154">
        <v>0</v>
      </c>
      <c r="AI554" s="154">
        <v>0</v>
      </c>
      <c r="AJ554" s="154">
        <v>0</v>
      </c>
      <c r="AK554" s="154">
        <v>0</v>
      </c>
      <c r="AL554" s="154">
        <v>0</v>
      </c>
      <c r="AM554" s="154">
        <v>0</v>
      </c>
      <c r="AN554" s="154">
        <v>0</v>
      </c>
      <c r="AO554" s="154">
        <v>0</v>
      </c>
      <c r="AP554" s="154">
        <v>0</v>
      </c>
      <c r="AQ554" s="154">
        <v>0</v>
      </c>
      <c r="AR554" s="154">
        <v>0</v>
      </c>
      <c r="AS554" s="154">
        <v>0</v>
      </c>
      <c r="AT554" s="154">
        <f t="shared" si="88"/>
        <v>0</v>
      </c>
      <c r="AU554" s="154">
        <f t="shared" si="89"/>
        <v>0</v>
      </c>
      <c r="AV554" s="154">
        <f t="shared" si="90"/>
        <v>0</v>
      </c>
      <c r="AW554" s="155">
        <f t="shared" si="91"/>
        <v>0</v>
      </c>
      <c r="AX554" s="154">
        <f t="shared" si="92"/>
        <v>0.26900000000000002</v>
      </c>
      <c r="AY554" s="154">
        <f t="shared" si="93"/>
        <v>0</v>
      </c>
      <c r="AZ554" s="154">
        <f t="shared" si="94"/>
        <v>0</v>
      </c>
    </row>
    <row r="555" spans="1:52" ht="78.75">
      <c r="A555" s="133" t="s">
        <v>140</v>
      </c>
      <c r="B555" s="151" t="s">
        <v>769</v>
      </c>
      <c r="C555" s="138" t="s">
        <v>770</v>
      </c>
      <c r="D555" s="155">
        <v>0</v>
      </c>
      <c r="E555" s="154">
        <v>0</v>
      </c>
      <c r="F555" s="154">
        <v>0</v>
      </c>
      <c r="G555" s="154">
        <v>0</v>
      </c>
      <c r="H555" s="154">
        <v>9.5000000000000001E-2</v>
      </c>
      <c r="I555" s="154">
        <v>0</v>
      </c>
      <c r="J555" s="154">
        <v>0</v>
      </c>
      <c r="K555" s="154">
        <v>0</v>
      </c>
      <c r="L555" s="154">
        <v>0</v>
      </c>
      <c r="M555" s="154">
        <v>0</v>
      </c>
      <c r="N555" s="154">
        <v>0</v>
      </c>
      <c r="O555" s="154">
        <v>9.5000000000000001E-2</v>
      </c>
      <c r="P555" s="154">
        <v>0</v>
      </c>
      <c r="Q555" s="154">
        <v>0</v>
      </c>
      <c r="R555" s="154">
        <v>0</v>
      </c>
      <c r="S555" s="154">
        <v>0</v>
      </c>
      <c r="T555" s="154">
        <v>0</v>
      </c>
      <c r="U555" s="154">
        <v>0</v>
      </c>
      <c r="V555" s="154">
        <v>0</v>
      </c>
      <c r="W555" s="154">
        <v>0</v>
      </c>
      <c r="X555" s="154">
        <v>0</v>
      </c>
      <c r="Y555" s="155">
        <v>0</v>
      </c>
      <c r="Z555" s="154">
        <v>0</v>
      </c>
      <c r="AA555" s="154">
        <v>0</v>
      </c>
      <c r="AB555" s="155">
        <v>0</v>
      </c>
      <c r="AC555" s="154">
        <v>0</v>
      </c>
      <c r="AD555" s="154">
        <v>0</v>
      </c>
      <c r="AE555" s="154">
        <v>0</v>
      </c>
      <c r="AF555" s="154">
        <v>0</v>
      </c>
      <c r="AG555" s="154">
        <v>0</v>
      </c>
      <c r="AH555" s="154">
        <v>0</v>
      </c>
      <c r="AI555" s="154">
        <v>0</v>
      </c>
      <c r="AJ555" s="154">
        <v>0</v>
      </c>
      <c r="AK555" s="154">
        <v>0</v>
      </c>
      <c r="AL555" s="154">
        <v>0</v>
      </c>
      <c r="AM555" s="154">
        <v>0</v>
      </c>
      <c r="AN555" s="154">
        <v>0</v>
      </c>
      <c r="AO555" s="154">
        <v>0</v>
      </c>
      <c r="AP555" s="154">
        <v>0</v>
      </c>
      <c r="AQ555" s="154">
        <v>0</v>
      </c>
      <c r="AR555" s="154">
        <v>0</v>
      </c>
      <c r="AS555" s="154">
        <v>0</v>
      </c>
      <c r="AT555" s="154">
        <f t="shared" si="88"/>
        <v>0</v>
      </c>
      <c r="AU555" s="154">
        <f t="shared" si="89"/>
        <v>0</v>
      </c>
      <c r="AV555" s="154">
        <f t="shared" si="90"/>
        <v>0</v>
      </c>
      <c r="AW555" s="155">
        <f t="shared" si="91"/>
        <v>0</v>
      </c>
      <c r="AX555" s="154">
        <f t="shared" si="92"/>
        <v>9.5000000000000001E-2</v>
      </c>
      <c r="AY555" s="154">
        <f t="shared" si="93"/>
        <v>0</v>
      </c>
      <c r="AZ555" s="154">
        <f t="shared" si="94"/>
        <v>0</v>
      </c>
    </row>
    <row r="556" spans="1:52" ht="94.5">
      <c r="A556" s="133" t="s">
        <v>140</v>
      </c>
      <c r="B556" s="151" t="s">
        <v>771</v>
      </c>
      <c r="C556" s="138" t="s">
        <v>772</v>
      </c>
      <c r="D556" s="155">
        <v>0</v>
      </c>
      <c r="E556" s="154">
        <v>0</v>
      </c>
      <c r="F556" s="154">
        <v>0</v>
      </c>
      <c r="G556" s="154">
        <v>0</v>
      </c>
      <c r="H556" s="154">
        <v>0.13400000000000001</v>
      </c>
      <c r="I556" s="154">
        <v>0</v>
      </c>
      <c r="J556" s="154">
        <v>0</v>
      </c>
      <c r="K556" s="154">
        <v>0</v>
      </c>
      <c r="L556" s="154">
        <v>0</v>
      </c>
      <c r="M556" s="154">
        <v>0</v>
      </c>
      <c r="N556" s="154">
        <v>0</v>
      </c>
      <c r="O556" s="154">
        <v>0.13400000000000001</v>
      </c>
      <c r="P556" s="154">
        <v>0</v>
      </c>
      <c r="Q556" s="154">
        <v>0</v>
      </c>
      <c r="R556" s="154">
        <v>0</v>
      </c>
      <c r="S556" s="154">
        <v>0</v>
      </c>
      <c r="T556" s="154">
        <v>0</v>
      </c>
      <c r="U556" s="154">
        <v>0</v>
      </c>
      <c r="V556" s="154">
        <v>0</v>
      </c>
      <c r="W556" s="154">
        <v>0</v>
      </c>
      <c r="X556" s="154">
        <v>0</v>
      </c>
      <c r="Y556" s="155">
        <v>0</v>
      </c>
      <c r="Z556" s="154">
        <v>0</v>
      </c>
      <c r="AA556" s="154">
        <v>0</v>
      </c>
      <c r="AB556" s="155">
        <v>0</v>
      </c>
      <c r="AC556" s="154">
        <v>0</v>
      </c>
      <c r="AD556" s="154">
        <v>0</v>
      </c>
      <c r="AE556" s="154">
        <v>0</v>
      </c>
      <c r="AF556" s="154">
        <v>0</v>
      </c>
      <c r="AG556" s="154">
        <v>0</v>
      </c>
      <c r="AH556" s="154">
        <v>0</v>
      </c>
      <c r="AI556" s="154">
        <v>0</v>
      </c>
      <c r="AJ556" s="154">
        <v>0</v>
      </c>
      <c r="AK556" s="154">
        <v>0</v>
      </c>
      <c r="AL556" s="154">
        <v>0</v>
      </c>
      <c r="AM556" s="154">
        <v>0</v>
      </c>
      <c r="AN556" s="154">
        <v>0</v>
      </c>
      <c r="AO556" s="154">
        <v>0</v>
      </c>
      <c r="AP556" s="154">
        <v>0</v>
      </c>
      <c r="AQ556" s="154">
        <v>0</v>
      </c>
      <c r="AR556" s="154">
        <v>0</v>
      </c>
      <c r="AS556" s="154">
        <v>0</v>
      </c>
      <c r="AT556" s="154">
        <f t="shared" si="88"/>
        <v>0</v>
      </c>
      <c r="AU556" s="154">
        <f t="shared" si="89"/>
        <v>0</v>
      </c>
      <c r="AV556" s="154">
        <f t="shared" si="90"/>
        <v>0</v>
      </c>
      <c r="AW556" s="155">
        <f t="shared" si="91"/>
        <v>0</v>
      </c>
      <c r="AX556" s="154">
        <f t="shared" si="92"/>
        <v>0.13400000000000001</v>
      </c>
      <c r="AY556" s="154">
        <f t="shared" si="93"/>
        <v>0</v>
      </c>
      <c r="AZ556" s="154">
        <f t="shared" si="94"/>
        <v>0</v>
      </c>
    </row>
    <row r="557" spans="1:52" ht="94.5">
      <c r="A557" s="133" t="s">
        <v>140</v>
      </c>
      <c r="B557" s="174" t="s">
        <v>773</v>
      </c>
      <c r="C557" s="138" t="s">
        <v>774</v>
      </c>
      <c r="D557" s="155">
        <v>0</v>
      </c>
      <c r="E557" s="154">
        <v>0</v>
      </c>
      <c r="F557" s="154">
        <v>0</v>
      </c>
      <c r="G557" s="154">
        <v>0</v>
      </c>
      <c r="H557" s="154">
        <v>0.18</v>
      </c>
      <c r="I557" s="154">
        <v>0</v>
      </c>
      <c r="J557" s="154">
        <v>0</v>
      </c>
      <c r="K557" s="154">
        <v>0</v>
      </c>
      <c r="L557" s="154">
        <v>0</v>
      </c>
      <c r="M557" s="154">
        <v>0</v>
      </c>
      <c r="N557" s="154">
        <v>0</v>
      </c>
      <c r="O557" s="154">
        <v>0.18</v>
      </c>
      <c r="P557" s="154">
        <v>0</v>
      </c>
      <c r="Q557" s="154">
        <v>0</v>
      </c>
      <c r="R557" s="154">
        <v>0</v>
      </c>
      <c r="S557" s="154">
        <v>0</v>
      </c>
      <c r="T557" s="154">
        <v>0</v>
      </c>
      <c r="U557" s="154">
        <v>0</v>
      </c>
      <c r="V557" s="154">
        <v>0</v>
      </c>
      <c r="W557" s="154">
        <v>0</v>
      </c>
      <c r="X557" s="154">
        <v>0</v>
      </c>
      <c r="Y557" s="155">
        <v>0</v>
      </c>
      <c r="Z557" s="154">
        <v>0</v>
      </c>
      <c r="AA557" s="154">
        <v>0</v>
      </c>
      <c r="AB557" s="155">
        <v>0</v>
      </c>
      <c r="AC557" s="154">
        <v>0</v>
      </c>
      <c r="AD557" s="154">
        <v>0</v>
      </c>
      <c r="AE557" s="154">
        <v>0</v>
      </c>
      <c r="AF557" s="154">
        <v>0</v>
      </c>
      <c r="AG557" s="154">
        <v>0</v>
      </c>
      <c r="AH557" s="154">
        <v>0</v>
      </c>
      <c r="AI557" s="154">
        <v>0</v>
      </c>
      <c r="AJ557" s="154">
        <v>0</v>
      </c>
      <c r="AK557" s="154">
        <v>0</v>
      </c>
      <c r="AL557" s="154">
        <v>0</v>
      </c>
      <c r="AM557" s="154">
        <v>0</v>
      </c>
      <c r="AN557" s="154">
        <v>0</v>
      </c>
      <c r="AO557" s="154">
        <v>0</v>
      </c>
      <c r="AP557" s="154">
        <v>0</v>
      </c>
      <c r="AQ557" s="154">
        <v>0</v>
      </c>
      <c r="AR557" s="154">
        <v>0</v>
      </c>
      <c r="AS557" s="154">
        <v>0</v>
      </c>
      <c r="AT557" s="154">
        <f t="shared" si="88"/>
        <v>0</v>
      </c>
      <c r="AU557" s="154">
        <f t="shared" si="89"/>
        <v>0</v>
      </c>
      <c r="AV557" s="154">
        <f t="shared" si="90"/>
        <v>0</v>
      </c>
      <c r="AW557" s="155">
        <f t="shared" si="91"/>
        <v>0</v>
      </c>
      <c r="AX557" s="154">
        <f t="shared" si="92"/>
        <v>0.18</v>
      </c>
      <c r="AY557" s="154">
        <f t="shared" si="93"/>
        <v>0</v>
      </c>
      <c r="AZ557" s="154">
        <f t="shared" si="94"/>
        <v>0</v>
      </c>
    </row>
    <row r="558" spans="1:52" s="108" customFormat="1" ht="63">
      <c r="A558" s="133" t="s">
        <v>140</v>
      </c>
      <c r="B558" s="151" t="s">
        <v>775</v>
      </c>
      <c r="C558" s="138" t="s">
        <v>776</v>
      </c>
      <c r="D558" s="155">
        <v>0</v>
      </c>
      <c r="E558" s="154">
        <v>0</v>
      </c>
      <c r="F558" s="154">
        <v>0</v>
      </c>
      <c r="G558" s="154">
        <v>0</v>
      </c>
      <c r="H558" s="154">
        <v>8.7999999999999995E-2</v>
      </c>
      <c r="I558" s="154">
        <v>0</v>
      </c>
      <c r="J558" s="154">
        <v>0</v>
      </c>
      <c r="K558" s="154">
        <v>0</v>
      </c>
      <c r="L558" s="154">
        <v>0</v>
      </c>
      <c r="M558" s="154">
        <v>0</v>
      </c>
      <c r="N558" s="154">
        <v>0</v>
      </c>
      <c r="O558" s="154">
        <v>8.7999999999999995E-2</v>
      </c>
      <c r="P558" s="154">
        <v>0</v>
      </c>
      <c r="Q558" s="154">
        <v>0</v>
      </c>
      <c r="R558" s="154">
        <v>0</v>
      </c>
      <c r="S558" s="154">
        <v>0</v>
      </c>
      <c r="T558" s="154">
        <v>0</v>
      </c>
      <c r="U558" s="154">
        <v>0</v>
      </c>
      <c r="V558" s="154">
        <v>0</v>
      </c>
      <c r="W558" s="154">
        <v>0</v>
      </c>
      <c r="X558" s="154">
        <v>0</v>
      </c>
      <c r="Y558" s="155">
        <v>0</v>
      </c>
      <c r="Z558" s="154">
        <v>0</v>
      </c>
      <c r="AA558" s="154">
        <v>0</v>
      </c>
      <c r="AB558" s="155">
        <v>0</v>
      </c>
      <c r="AC558" s="154">
        <v>0</v>
      </c>
      <c r="AD558" s="154">
        <v>0</v>
      </c>
      <c r="AE558" s="154">
        <v>0</v>
      </c>
      <c r="AF558" s="154">
        <v>0</v>
      </c>
      <c r="AG558" s="154">
        <v>0</v>
      </c>
      <c r="AH558" s="154">
        <v>0</v>
      </c>
      <c r="AI558" s="154">
        <v>0</v>
      </c>
      <c r="AJ558" s="154">
        <v>0</v>
      </c>
      <c r="AK558" s="154">
        <v>0</v>
      </c>
      <c r="AL558" s="154">
        <v>0</v>
      </c>
      <c r="AM558" s="154">
        <v>0</v>
      </c>
      <c r="AN558" s="154">
        <v>0</v>
      </c>
      <c r="AO558" s="154">
        <v>0</v>
      </c>
      <c r="AP558" s="154">
        <v>0</v>
      </c>
      <c r="AQ558" s="154">
        <v>0</v>
      </c>
      <c r="AR558" s="154">
        <v>0</v>
      </c>
      <c r="AS558" s="154">
        <v>0</v>
      </c>
      <c r="AT558" s="154">
        <f t="shared" si="88"/>
        <v>0</v>
      </c>
      <c r="AU558" s="154">
        <f t="shared" si="89"/>
        <v>0</v>
      </c>
      <c r="AV558" s="154">
        <f t="shared" si="90"/>
        <v>0</v>
      </c>
      <c r="AW558" s="155">
        <f t="shared" si="91"/>
        <v>0</v>
      </c>
      <c r="AX558" s="154">
        <f t="shared" si="92"/>
        <v>8.7999999999999995E-2</v>
      </c>
      <c r="AY558" s="154">
        <f t="shared" si="93"/>
        <v>0</v>
      </c>
      <c r="AZ558" s="154">
        <f t="shared" si="94"/>
        <v>0</v>
      </c>
    </row>
    <row r="559" spans="1:52" ht="63">
      <c r="A559" s="133" t="s">
        <v>140</v>
      </c>
      <c r="B559" s="151" t="s">
        <v>777</v>
      </c>
      <c r="C559" s="138" t="s">
        <v>778</v>
      </c>
      <c r="D559" s="155">
        <v>0</v>
      </c>
      <c r="E559" s="154">
        <v>0</v>
      </c>
      <c r="F559" s="154">
        <v>0</v>
      </c>
      <c r="G559" s="154">
        <v>0</v>
      </c>
      <c r="H559" s="154">
        <v>0.13400000000000001</v>
      </c>
      <c r="I559" s="154">
        <v>0</v>
      </c>
      <c r="J559" s="154">
        <v>0</v>
      </c>
      <c r="K559" s="154">
        <v>0</v>
      </c>
      <c r="L559" s="154">
        <v>0</v>
      </c>
      <c r="M559" s="154">
        <v>0</v>
      </c>
      <c r="N559" s="154">
        <v>0</v>
      </c>
      <c r="O559" s="154">
        <v>0.13400000000000001</v>
      </c>
      <c r="P559" s="154">
        <v>0</v>
      </c>
      <c r="Q559" s="154">
        <v>0</v>
      </c>
      <c r="R559" s="154">
        <v>0</v>
      </c>
      <c r="S559" s="154">
        <v>0</v>
      </c>
      <c r="T559" s="154">
        <v>0</v>
      </c>
      <c r="U559" s="154">
        <v>0</v>
      </c>
      <c r="V559" s="154">
        <v>0</v>
      </c>
      <c r="W559" s="154">
        <v>0</v>
      </c>
      <c r="X559" s="154">
        <v>0</v>
      </c>
      <c r="Y559" s="155">
        <v>0</v>
      </c>
      <c r="Z559" s="154">
        <v>0</v>
      </c>
      <c r="AA559" s="154">
        <v>0</v>
      </c>
      <c r="AB559" s="155">
        <v>0</v>
      </c>
      <c r="AC559" s="154">
        <v>0</v>
      </c>
      <c r="AD559" s="154">
        <v>0</v>
      </c>
      <c r="AE559" s="154">
        <v>0</v>
      </c>
      <c r="AF559" s="154">
        <v>0</v>
      </c>
      <c r="AG559" s="154">
        <v>0</v>
      </c>
      <c r="AH559" s="154">
        <v>0</v>
      </c>
      <c r="AI559" s="154">
        <v>0</v>
      </c>
      <c r="AJ559" s="154">
        <v>0</v>
      </c>
      <c r="AK559" s="154">
        <v>0</v>
      </c>
      <c r="AL559" s="154">
        <v>0</v>
      </c>
      <c r="AM559" s="154">
        <v>0</v>
      </c>
      <c r="AN559" s="154">
        <v>0</v>
      </c>
      <c r="AO559" s="154">
        <v>0</v>
      </c>
      <c r="AP559" s="154">
        <v>0</v>
      </c>
      <c r="AQ559" s="154">
        <v>0</v>
      </c>
      <c r="AR559" s="154">
        <v>0</v>
      </c>
      <c r="AS559" s="154">
        <v>0</v>
      </c>
      <c r="AT559" s="154">
        <f t="shared" si="88"/>
        <v>0</v>
      </c>
      <c r="AU559" s="154">
        <f t="shared" si="89"/>
        <v>0</v>
      </c>
      <c r="AV559" s="154">
        <f t="shared" si="90"/>
        <v>0</v>
      </c>
      <c r="AW559" s="155">
        <f t="shared" si="91"/>
        <v>0</v>
      </c>
      <c r="AX559" s="154">
        <f t="shared" si="92"/>
        <v>0.13400000000000001</v>
      </c>
      <c r="AY559" s="154">
        <f t="shared" si="93"/>
        <v>0</v>
      </c>
      <c r="AZ559" s="154">
        <f t="shared" si="94"/>
        <v>0</v>
      </c>
    </row>
    <row r="560" spans="1:52" s="108" customFormat="1" ht="47.25">
      <c r="A560" s="133" t="s">
        <v>140</v>
      </c>
      <c r="B560" s="151" t="s">
        <v>779</v>
      </c>
      <c r="C560" s="138" t="s">
        <v>780</v>
      </c>
      <c r="D560" s="155">
        <v>0</v>
      </c>
      <c r="E560" s="154">
        <v>0</v>
      </c>
      <c r="F560" s="154">
        <v>0</v>
      </c>
      <c r="G560" s="154">
        <v>0</v>
      </c>
      <c r="H560" s="154">
        <v>0.57399999999999995</v>
      </c>
      <c r="I560" s="154">
        <v>0</v>
      </c>
      <c r="J560" s="154">
        <v>0</v>
      </c>
      <c r="K560" s="154">
        <v>0</v>
      </c>
      <c r="L560" s="154">
        <v>0</v>
      </c>
      <c r="M560" s="154">
        <v>0</v>
      </c>
      <c r="N560" s="154">
        <v>0</v>
      </c>
      <c r="O560" s="154">
        <v>0.57399999999999995</v>
      </c>
      <c r="P560" s="154">
        <v>0</v>
      </c>
      <c r="Q560" s="154">
        <v>0</v>
      </c>
      <c r="R560" s="154">
        <v>0</v>
      </c>
      <c r="S560" s="154">
        <v>0</v>
      </c>
      <c r="T560" s="154">
        <v>0</v>
      </c>
      <c r="U560" s="154">
        <v>0</v>
      </c>
      <c r="V560" s="154">
        <v>0</v>
      </c>
      <c r="W560" s="154">
        <v>0</v>
      </c>
      <c r="X560" s="154">
        <v>0</v>
      </c>
      <c r="Y560" s="155">
        <v>0</v>
      </c>
      <c r="Z560" s="154">
        <v>0</v>
      </c>
      <c r="AA560" s="154">
        <v>0</v>
      </c>
      <c r="AB560" s="155">
        <v>0</v>
      </c>
      <c r="AC560" s="154">
        <v>0</v>
      </c>
      <c r="AD560" s="154">
        <v>0</v>
      </c>
      <c r="AE560" s="154">
        <v>0</v>
      </c>
      <c r="AF560" s="154">
        <v>0</v>
      </c>
      <c r="AG560" s="154">
        <v>0</v>
      </c>
      <c r="AH560" s="154">
        <v>0</v>
      </c>
      <c r="AI560" s="154">
        <v>0</v>
      </c>
      <c r="AJ560" s="154">
        <v>0</v>
      </c>
      <c r="AK560" s="154">
        <v>0</v>
      </c>
      <c r="AL560" s="154">
        <v>0</v>
      </c>
      <c r="AM560" s="154">
        <v>0</v>
      </c>
      <c r="AN560" s="154">
        <v>0</v>
      </c>
      <c r="AO560" s="154">
        <v>0</v>
      </c>
      <c r="AP560" s="154">
        <v>0</v>
      </c>
      <c r="AQ560" s="154">
        <v>0</v>
      </c>
      <c r="AR560" s="154">
        <v>0</v>
      </c>
      <c r="AS560" s="154">
        <v>0</v>
      </c>
      <c r="AT560" s="154">
        <f t="shared" si="88"/>
        <v>0</v>
      </c>
      <c r="AU560" s="154">
        <f t="shared" si="89"/>
        <v>0</v>
      </c>
      <c r="AV560" s="154">
        <f t="shared" si="90"/>
        <v>0</v>
      </c>
      <c r="AW560" s="155">
        <f t="shared" si="91"/>
        <v>0</v>
      </c>
      <c r="AX560" s="154">
        <f t="shared" si="92"/>
        <v>0.57399999999999995</v>
      </c>
      <c r="AY560" s="154">
        <f t="shared" si="93"/>
        <v>0</v>
      </c>
      <c r="AZ560" s="154">
        <f t="shared" si="94"/>
        <v>0</v>
      </c>
    </row>
    <row r="561" spans="1:52" ht="63">
      <c r="A561" s="133" t="s">
        <v>140</v>
      </c>
      <c r="B561" s="151" t="s">
        <v>1698</v>
      </c>
      <c r="C561" s="138" t="s">
        <v>781</v>
      </c>
      <c r="D561" s="155">
        <v>0</v>
      </c>
      <c r="E561" s="154">
        <v>0</v>
      </c>
      <c r="F561" s="154">
        <v>0</v>
      </c>
      <c r="G561" s="154">
        <v>0</v>
      </c>
      <c r="H561" s="154">
        <v>3.13</v>
      </c>
      <c r="I561" s="154">
        <v>0</v>
      </c>
      <c r="J561" s="154">
        <v>0</v>
      </c>
      <c r="K561" s="154">
        <v>0</v>
      </c>
      <c r="L561" s="154">
        <v>0</v>
      </c>
      <c r="M561" s="154">
        <v>0</v>
      </c>
      <c r="N561" s="154">
        <v>0</v>
      </c>
      <c r="O561" s="154">
        <v>0</v>
      </c>
      <c r="P561" s="154">
        <v>0</v>
      </c>
      <c r="Q561" s="154">
        <v>0</v>
      </c>
      <c r="R561" s="154">
        <v>0</v>
      </c>
      <c r="S561" s="154">
        <v>0</v>
      </c>
      <c r="T561" s="154">
        <v>0</v>
      </c>
      <c r="U561" s="154">
        <v>0</v>
      </c>
      <c r="V561" s="154">
        <v>0</v>
      </c>
      <c r="W561" s="154">
        <v>0</v>
      </c>
      <c r="X561" s="154">
        <v>0</v>
      </c>
      <c r="Y561" s="155">
        <v>0</v>
      </c>
      <c r="Z561" s="154">
        <v>0</v>
      </c>
      <c r="AA561" s="154">
        <v>0</v>
      </c>
      <c r="AB561" s="155">
        <v>0</v>
      </c>
      <c r="AC561" s="154">
        <v>3.13</v>
      </c>
      <c r="AD561" s="154">
        <v>0</v>
      </c>
      <c r="AE561" s="154">
        <v>0</v>
      </c>
      <c r="AF561" s="154">
        <v>0</v>
      </c>
      <c r="AG561" s="154">
        <v>0</v>
      </c>
      <c r="AH561" s="154">
        <v>0</v>
      </c>
      <c r="AI561" s="154">
        <v>0</v>
      </c>
      <c r="AJ561" s="154">
        <v>0</v>
      </c>
      <c r="AK561" s="154">
        <v>0</v>
      </c>
      <c r="AL561" s="154">
        <v>0</v>
      </c>
      <c r="AM561" s="154">
        <v>0</v>
      </c>
      <c r="AN561" s="154">
        <v>0</v>
      </c>
      <c r="AO561" s="154">
        <v>0</v>
      </c>
      <c r="AP561" s="154">
        <v>0</v>
      </c>
      <c r="AQ561" s="154">
        <v>0</v>
      </c>
      <c r="AR561" s="154">
        <v>0</v>
      </c>
      <c r="AS561" s="154">
        <v>0</v>
      </c>
      <c r="AT561" s="154">
        <f t="shared" si="88"/>
        <v>0</v>
      </c>
      <c r="AU561" s="154">
        <f t="shared" si="89"/>
        <v>0</v>
      </c>
      <c r="AV561" s="154">
        <f t="shared" si="90"/>
        <v>0</v>
      </c>
      <c r="AW561" s="155">
        <f t="shared" si="91"/>
        <v>0</v>
      </c>
      <c r="AX561" s="154">
        <f t="shared" si="92"/>
        <v>3.13</v>
      </c>
      <c r="AY561" s="154">
        <f t="shared" si="93"/>
        <v>0</v>
      </c>
      <c r="AZ561" s="154">
        <f t="shared" si="94"/>
        <v>0</v>
      </c>
    </row>
    <row r="562" spans="1:52" ht="63">
      <c r="A562" s="133" t="s">
        <v>140</v>
      </c>
      <c r="B562" s="151" t="s">
        <v>782</v>
      </c>
      <c r="C562" s="138" t="s">
        <v>783</v>
      </c>
      <c r="D562" s="155">
        <v>0</v>
      </c>
      <c r="E562" s="154">
        <v>0</v>
      </c>
      <c r="F562" s="154">
        <v>0</v>
      </c>
      <c r="G562" s="154">
        <v>0</v>
      </c>
      <c r="H562" s="154">
        <v>0</v>
      </c>
      <c r="I562" s="154">
        <v>0</v>
      </c>
      <c r="J562" s="154">
        <v>0</v>
      </c>
      <c r="K562" s="154">
        <v>0</v>
      </c>
      <c r="L562" s="154">
        <v>0</v>
      </c>
      <c r="M562" s="154">
        <v>0</v>
      </c>
      <c r="N562" s="154">
        <v>0</v>
      </c>
      <c r="O562" s="154">
        <v>0</v>
      </c>
      <c r="P562" s="154">
        <v>0</v>
      </c>
      <c r="Q562" s="154">
        <v>0</v>
      </c>
      <c r="R562" s="154">
        <v>0</v>
      </c>
      <c r="S562" s="154">
        <v>0</v>
      </c>
      <c r="T562" s="154">
        <v>0</v>
      </c>
      <c r="U562" s="154">
        <v>0</v>
      </c>
      <c r="V562" s="154">
        <v>0</v>
      </c>
      <c r="W562" s="154">
        <v>0</v>
      </c>
      <c r="X562" s="154">
        <v>0</v>
      </c>
      <c r="Y562" s="155">
        <v>0</v>
      </c>
      <c r="Z562" s="154">
        <v>0</v>
      </c>
      <c r="AA562" s="154">
        <v>0</v>
      </c>
      <c r="AB562" s="155">
        <v>0</v>
      </c>
      <c r="AC562" s="154">
        <v>0</v>
      </c>
      <c r="AD562" s="154">
        <v>0</v>
      </c>
      <c r="AE562" s="154">
        <v>0</v>
      </c>
      <c r="AF562" s="154">
        <v>0</v>
      </c>
      <c r="AG562" s="154">
        <v>0</v>
      </c>
      <c r="AH562" s="154">
        <v>0</v>
      </c>
      <c r="AI562" s="154">
        <v>0</v>
      </c>
      <c r="AJ562" s="154">
        <v>0</v>
      </c>
      <c r="AK562" s="154">
        <v>0</v>
      </c>
      <c r="AL562" s="154">
        <v>0</v>
      </c>
      <c r="AM562" s="154">
        <v>0</v>
      </c>
      <c r="AN562" s="154">
        <v>0</v>
      </c>
      <c r="AO562" s="154">
        <v>0</v>
      </c>
      <c r="AP562" s="154">
        <v>0</v>
      </c>
      <c r="AQ562" s="154">
        <v>0</v>
      </c>
      <c r="AR562" s="154">
        <v>0</v>
      </c>
      <c r="AS562" s="154">
        <v>0</v>
      </c>
      <c r="AT562" s="154">
        <f t="shared" si="88"/>
        <v>0</v>
      </c>
      <c r="AU562" s="154">
        <f t="shared" si="89"/>
        <v>0</v>
      </c>
      <c r="AV562" s="154">
        <f t="shared" si="90"/>
        <v>0</v>
      </c>
      <c r="AW562" s="155">
        <f t="shared" si="91"/>
        <v>0</v>
      </c>
      <c r="AX562" s="154">
        <f t="shared" si="92"/>
        <v>0</v>
      </c>
      <c r="AY562" s="154">
        <f t="shared" si="93"/>
        <v>0</v>
      </c>
      <c r="AZ562" s="154">
        <f t="shared" si="94"/>
        <v>0</v>
      </c>
    </row>
    <row r="563" spans="1:52" ht="78.75">
      <c r="A563" s="133" t="s">
        <v>140</v>
      </c>
      <c r="B563" s="151" t="s">
        <v>784</v>
      </c>
      <c r="C563" s="138" t="s">
        <v>785</v>
      </c>
      <c r="D563" s="155">
        <v>0</v>
      </c>
      <c r="E563" s="154">
        <v>0</v>
      </c>
      <c r="F563" s="154">
        <v>0</v>
      </c>
      <c r="G563" s="154">
        <v>0</v>
      </c>
      <c r="H563" s="154">
        <v>0</v>
      </c>
      <c r="I563" s="154">
        <v>0</v>
      </c>
      <c r="J563" s="154">
        <v>0</v>
      </c>
      <c r="K563" s="154">
        <v>0</v>
      </c>
      <c r="L563" s="154">
        <v>0</v>
      </c>
      <c r="M563" s="154">
        <v>0</v>
      </c>
      <c r="N563" s="154">
        <v>0</v>
      </c>
      <c r="O563" s="154">
        <v>0</v>
      </c>
      <c r="P563" s="154">
        <v>0</v>
      </c>
      <c r="Q563" s="154">
        <v>0</v>
      </c>
      <c r="R563" s="154">
        <v>0</v>
      </c>
      <c r="S563" s="154">
        <v>0</v>
      </c>
      <c r="T563" s="154">
        <v>0</v>
      </c>
      <c r="U563" s="154">
        <v>0</v>
      </c>
      <c r="V563" s="154">
        <v>0</v>
      </c>
      <c r="W563" s="154">
        <v>0</v>
      </c>
      <c r="X563" s="154">
        <v>0</v>
      </c>
      <c r="Y563" s="155">
        <v>0</v>
      </c>
      <c r="Z563" s="154">
        <v>0</v>
      </c>
      <c r="AA563" s="154">
        <v>0</v>
      </c>
      <c r="AB563" s="155">
        <v>0</v>
      </c>
      <c r="AC563" s="154">
        <v>0</v>
      </c>
      <c r="AD563" s="154">
        <v>0</v>
      </c>
      <c r="AE563" s="154">
        <v>0</v>
      </c>
      <c r="AF563" s="154">
        <v>0</v>
      </c>
      <c r="AG563" s="154">
        <v>0</v>
      </c>
      <c r="AH563" s="154">
        <v>0</v>
      </c>
      <c r="AI563" s="154">
        <v>0</v>
      </c>
      <c r="AJ563" s="154">
        <v>0</v>
      </c>
      <c r="AK563" s="154">
        <v>0</v>
      </c>
      <c r="AL563" s="154">
        <v>0</v>
      </c>
      <c r="AM563" s="154">
        <v>0</v>
      </c>
      <c r="AN563" s="154">
        <v>0</v>
      </c>
      <c r="AO563" s="154">
        <v>0</v>
      </c>
      <c r="AP563" s="154">
        <v>0</v>
      </c>
      <c r="AQ563" s="154">
        <v>0</v>
      </c>
      <c r="AR563" s="154">
        <v>0</v>
      </c>
      <c r="AS563" s="154">
        <v>0</v>
      </c>
      <c r="AT563" s="154">
        <f t="shared" si="88"/>
        <v>0</v>
      </c>
      <c r="AU563" s="154">
        <f t="shared" si="89"/>
        <v>0</v>
      </c>
      <c r="AV563" s="154">
        <f t="shared" si="90"/>
        <v>0</v>
      </c>
      <c r="AW563" s="155">
        <f t="shared" si="91"/>
        <v>0</v>
      </c>
      <c r="AX563" s="154">
        <f t="shared" si="92"/>
        <v>0</v>
      </c>
      <c r="AY563" s="154">
        <f t="shared" si="93"/>
        <v>0</v>
      </c>
      <c r="AZ563" s="154">
        <f t="shared" si="94"/>
        <v>0</v>
      </c>
    </row>
    <row r="564" spans="1:52" ht="78.75">
      <c r="A564" s="133" t="s">
        <v>140</v>
      </c>
      <c r="B564" s="151" t="s">
        <v>786</v>
      </c>
      <c r="C564" s="138" t="s">
        <v>787</v>
      </c>
      <c r="D564" s="155">
        <v>0</v>
      </c>
      <c r="E564" s="154">
        <v>0</v>
      </c>
      <c r="F564" s="154">
        <v>0</v>
      </c>
      <c r="G564" s="154">
        <v>0</v>
      </c>
      <c r="H564" s="154">
        <v>0</v>
      </c>
      <c r="I564" s="154">
        <v>0</v>
      </c>
      <c r="J564" s="154">
        <v>0</v>
      </c>
      <c r="K564" s="154">
        <v>0</v>
      </c>
      <c r="L564" s="154">
        <v>0</v>
      </c>
      <c r="M564" s="154">
        <v>0</v>
      </c>
      <c r="N564" s="154">
        <v>0</v>
      </c>
      <c r="O564" s="154">
        <v>0</v>
      </c>
      <c r="P564" s="154">
        <v>0</v>
      </c>
      <c r="Q564" s="154">
        <v>0</v>
      </c>
      <c r="R564" s="154">
        <v>0</v>
      </c>
      <c r="S564" s="154">
        <v>0</v>
      </c>
      <c r="T564" s="154">
        <v>0</v>
      </c>
      <c r="U564" s="154">
        <v>0</v>
      </c>
      <c r="V564" s="154">
        <v>0</v>
      </c>
      <c r="W564" s="154">
        <v>0</v>
      </c>
      <c r="X564" s="154">
        <v>0</v>
      </c>
      <c r="Y564" s="155">
        <v>0</v>
      </c>
      <c r="Z564" s="154">
        <v>0</v>
      </c>
      <c r="AA564" s="154">
        <v>0</v>
      </c>
      <c r="AB564" s="155">
        <v>0</v>
      </c>
      <c r="AC564" s="154">
        <v>0</v>
      </c>
      <c r="AD564" s="154">
        <v>0</v>
      </c>
      <c r="AE564" s="154">
        <v>0</v>
      </c>
      <c r="AF564" s="154">
        <v>0</v>
      </c>
      <c r="AG564" s="154">
        <v>0</v>
      </c>
      <c r="AH564" s="154">
        <v>0</v>
      </c>
      <c r="AI564" s="154">
        <v>0</v>
      </c>
      <c r="AJ564" s="154">
        <v>0</v>
      </c>
      <c r="AK564" s="154">
        <v>0</v>
      </c>
      <c r="AL564" s="154">
        <v>0</v>
      </c>
      <c r="AM564" s="154">
        <v>0</v>
      </c>
      <c r="AN564" s="154">
        <v>0</v>
      </c>
      <c r="AO564" s="154">
        <v>0</v>
      </c>
      <c r="AP564" s="154">
        <v>0</v>
      </c>
      <c r="AQ564" s="154">
        <v>0</v>
      </c>
      <c r="AR564" s="154">
        <v>0</v>
      </c>
      <c r="AS564" s="154">
        <v>0</v>
      </c>
      <c r="AT564" s="154">
        <f t="shared" si="88"/>
        <v>0</v>
      </c>
      <c r="AU564" s="154">
        <f t="shared" si="89"/>
        <v>0</v>
      </c>
      <c r="AV564" s="154">
        <f t="shared" si="90"/>
        <v>0</v>
      </c>
      <c r="AW564" s="155">
        <f t="shared" si="91"/>
        <v>0</v>
      </c>
      <c r="AX564" s="154">
        <f t="shared" si="92"/>
        <v>0</v>
      </c>
      <c r="AY564" s="154">
        <f t="shared" si="93"/>
        <v>0</v>
      </c>
      <c r="AZ564" s="154">
        <f t="shared" si="94"/>
        <v>0</v>
      </c>
    </row>
    <row r="565" spans="1:52" ht="63">
      <c r="A565" s="133" t="s">
        <v>140</v>
      </c>
      <c r="B565" s="151" t="s">
        <v>788</v>
      </c>
      <c r="C565" s="138" t="s">
        <v>789</v>
      </c>
      <c r="D565" s="155">
        <v>0</v>
      </c>
      <c r="E565" s="154">
        <v>0</v>
      </c>
      <c r="F565" s="154">
        <v>0</v>
      </c>
      <c r="G565" s="154">
        <v>0</v>
      </c>
      <c r="H565" s="154">
        <v>0.107</v>
      </c>
      <c r="I565" s="154">
        <v>0</v>
      </c>
      <c r="J565" s="154">
        <v>0</v>
      </c>
      <c r="K565" s="154">
        <v>0</v>
      </c>
      <c r="L565" s="154">
        <v>0</v>
      </c>
      <c r="M565" s="154">
        <v>0</v>
      </c>
      <c r="N565" s="154">
        <v>0</v>
      </c>
      <c r="O565" s="154">
        <v>0</v>
      </c>
      <c r="P565" s="154">
        <v>0</v>
      </c>
      <c r="Q565" s="154">
        <v>0</v>
      </c>
      <c r="R565" s="154">
        <v>0</v>
      </c>
      <c r="S565" s="154">
        <v>0</v>
      </c>
      <c r="T565" s="154">
        <v>0</v>
      </c>
      <c r="U565" s="154">
        <v>0</v>
      </c>
      <c r="V565" s="154">
        <v>0.107</v>
      </c>
      <c r="W565" s="154">
        <v>0</v>
      </c>
      <c r="X565" s="154">
        <v>0</v>
      </c>
      <c r="Y565" s="155">
        <v>0</v>
      </c>
      <c r="Z565" s="154">
        <v>0</v>
      </c>
      <c r="AA565" s="154">
        <v>0</v>
      </c>
      <c r="AB565" s="155">
        <v>0</v>
      </c>
      <c r="AC565" s="154">
        <v>0</v>
      </c>
      <c r="AD565" s="154">
        <v>0</v>
      </c>
      <c r="AE565" s="154">
        <v>0</v>
      </c>
      <c r="AF565" s="154">
        <v>0</v>
      </c>
      <c r="AG565" s="154">
        <v>0</v>
      </c>
      <c r="AH565" s="154">
        <v>0</v>
      </c>
      <c r="AI565" s="154">
        <v>0</v>
      </c>
      <c r="AJ565" s="154">
        <v>0</v>
      </c>
      <c r="AK565" s="154">
        <v>0</v>
      </c>
      <c r="AL565" s="154">
        <v>0</v>
      </c>
      <c r="AM565" s="154">
        <v>0</v>
      </c>
      <c r="AN565" s="154">
        <v>0</v>
      </c>
      <c r="AO565" s="154">
        <v>0</v>
      </c>
      <c r="AP565" s="154">
        <v>0</v>
      </c>
      <c r="AQ565" s="154">
        <v>0</v>
      </c>
      <c r="AR565" s="154">
        <v>0</v>
      </c>
      <c r="AS565" s="154">
        <v>0</v>
      </c>
      <c r="AT565" s="154">
        <f t="shared" si="88"/>
        <v>0</v>
      </c>
      <c r="AU565" s="154">
        <f t="shared" si="89"/>
        <v>0</v>
      </c>
      <c r="AV565" s="154">
        <f t="shared" si="90"/>
        <v>0</v>
      </c>
      <c r="AW565" s="155">
        <f t="shared" si="91"/>
        <v>0</v>
      </c>
      <c r="AX565" s="154">
        <f t="shared" si="92"/>
        <v>0.107</v>
      </c>
      <c r="AY565" s="154">
        <f t="shared" si="93"/>
        <v>0</v>
      </c>
      <c r="AZ565" s="154">
        <f t="shared" si="94"/>
        <v>0</v>
      </c>
    </row>
    <row r="566" spans="1:52" ht="63">
      <c r="A566" s="133" t="s">
        <v>140</v>
      </c>
      <c r="B566" s="151" t="s">
        <v>790</v>
      </c>
      <c r="C566" s="138" t="s">
        <v>791</v>
      </c>
      <c r="D566" s="155">
        <v>0</v>
      </c>
      <c r="E566" s="154">
        <v>0</v>
      </c>
      <c r="F566" s="154">
        <v>0</v>
      </c>
      <c r="G566" s="154">
        <v>0</v>
      </c>
      <c r="H566" s="154">
        <v>0.11799999999999999</v>
      </c>
      <c r="I566" s="154">
        <v>0</v>
      </c>
      <c r="J566" s="154">
        <v>0</v>
      </c>
      <c r="K566" s="154">
        <v>0</v>
      </c>
      <c r="L566" s="154">
        <v>0</v>
      </c>
      <c r="M566" s="154">
        <v>0</v>
      </c>
      <c r="N566" s="154">
        <v>0</v>
      </c>
      <c r="O566" s="154">
        <v>0</v>
      </c>
      <c r="P566" s="154">
        <v>0</v>
      </c>
      <c r="Q566" s="154">
        <v>0</v>
      </c>
      <c r="R566" s="154">
        <v>0</v>
      </c>
      <c r="S566" s="154">
        <v>0</v>
      </c>
      <c r="T566" s="154">
        <v>0</v>
      </c>
      <c r="U566" s="154">
        <v>0</v>
      </c>
      <c r="V566" s="154">
        <v>0.11799999999999999</v>
      </c>
      <c r="W566" s="154">
        <v>0</v>
      </c>
      <c r="X566" s="154">
        <v>0</v>
      </c>
      <c r="Y566" s="155">
        <v>0</v>
      </c>
      <c r="Z566" s="154">
        <v>0</v>
      </c>
      <c r="AA566" s="154">
        <v>0</v>
      </c>
      <c r="AB566" s="155">
        <v>0</v>
      </c>
      <c r="AC566" s="154">
        <v>0</v>
      </c>
      <c r="AD566" s="154">
        <v>0</v>
      </c>
      <c r="AE566" s="154">
        <v>0</v>
      </c>
      <c r="AF566" s="154">
        <v>0</v>
      </c>
      <c r="AG566" s="154">
        <v>0</v>
      </c>
      <c r="AH566" s="154">
        <v>0</v>
      </c>
      <c r="AI566" s="154">
        <v>0</v>
      </c>
      <c r="AJ566" s="154">
        <v>0</v>
      </c>
      <c r="AK566" s="154">
        <v>0</v>
      </c>
      <c r="AL566" s="154">
        <v>0</v>
      </c>
      <c r="AM566" s="154">
        <v>0</v>
      </c>
      <c r="AN566" s="154">
        <v>0</v>
      </c>
      <c r="AO566" s="154">
        <v>0</v>
      </c>
      <c r="AP566" s="154">
        <v>0</v>
      </c>
      <c r="AQ566" s="154">
        <v>0</v>
      </c>
      <c r="AR566" s="154">
        <v>0</v>
      </c>
      <c r="AS566" s="154">
        <v>0</v>
      </c>
      <c r="AT566" s="154">
        <f t="shared" si="88"/>
        <v>0</v>
      </c>
      <c r="AU566" s="154">
        <f t="shared" si="89"/>
        <v>0</v>
      </c>
      <c r="AV566" s="154">
        <f t="shared" si="90"/>
        <v>0</v>
      </c>
      <c r="AW566" s="155">
        <f t="shared" si="91"/>
        <v>0</v>
      </c>
      <c r="AX566" s="154">
        <f t="shared" si="92"/>
        <v>0.11799999999999999</v>
      </c>
      <c r="AY566" s="154">
        <f t="shared" si="93"/>
        <v>0</v>
      </c>
      <c r="AZ566" s="154">
        <f t="shared" si="94"/>
        <v>0</v>
      </c>
    </row>
    <row r="567" spans="1:52" ht="63">
      <c r="A567" s="133" t="s">
        <v>140</v>
      </c>
      <c r="B567" s="151" t="s">
        <v>792</v>
      </c>
      <c r="C567" s="138" t="s">
        <v>793</v>
      </c>
      <c r="D567" s="155">
        <v>0</v>
      </c>
      <c r="E567" s="154">
        <v>0</v>
      </c>
      <c r="F567" s="154">
        <v>0</v>
      </c>
      <c r="G567" s="154">
        <v>0</v>
      </c>
      <c r="H567" s="154">
        <v>8.3000000000000004E-2</v>
      </c>
      <c r="I567" s="154">
        <v>0</v>
      </c>
      <c r="J567" s="154">
        <v>0</v>
      </c>
      <c r="K567" s="154">
        <v>0</v>
      </c>
      <c r="L567" s="154">
        <v>0</v>
      </c>
      <c r="M567" s="154">
        <v>0</v>
      </c>
      <c r="N567" s="154">
        <v>0</v>
      </c>
      <c r="O567" s="154">
        <v>0</v>
      </c>
      <c r="P567" s="154">
        <v>0</v>
      </c>
      <c r="Q567" s="154">
        <v>0</v>
      </c>
      <c r="R567" s="154">
        <v>0</v>
      </c>
      <c r="S567" s="154">
        <v>0</v>
      </c>
      <c r="T567" s="154">
        <v>0</v>
      </c>
      <c r="U567" s="154">
        <v>0</v>
      </c>
      <c r="V567" s="154">
        <v>8.3000000000000004E-2</v>
      </c>
      <c r="W567" s="154">
        <v>0</v>
      </c>
      <c r="X567" s="154">
        <v>0</v>
      </c>
      <c r="Y567" s="155">
        <v>0</v>
      </c>
      <c r="Z567" s="154">
        <v>0</v>
      </c>
      <c r="AA567" s="154">
        <v>0</v>
      </c>
      <c r="AB567" s="155">
        <v>0</v>
      </c>
      <c r="AC567" s="154">
        <v>0</v>
      </c>
      <c r="AD567" s="154">
        <v>0</v>
      </c>
      <c r="AE567" s="154">
        <v>0</v>
      </c>
      <c r="AF567" s="154">
        <v>0</v>
      </c>
      <c r="AG567" s="154">
        <v>0</v>
      </c>
      <c r="AH567" s="154">
        <v>0</v>
      </c>
      <c r="AI567" s="154">
        <v>0</v>
      </c>
      <c r="AJ567" s="154">
        <v>0</v>
      </c>
      <c r="AK567" s="154">
        <v>0</v>
      </c>
      <c r="AL567" s="154">
        <v>0</v>
      </c>
      <c r="AM567" s="154">
        <v>0</v>
      </c>
      <c r="AN567" s="154">
        <v>0</v>
      </c>
      <c r="AO567" s="154">
        <v>0</v>
      </c>
      <c r="AP567" s="154">
        <v>0</v>
      </c>
      <c r="AQ567" s="154">
        <v>0</v>
      </c>
      <c r="AR567" s="154">
        <v>0</v>
      </c>
      <c r="AS567" s="154">
        <v>0</v>
      </c>
      <c r="AT567" s="154">
        <f t="shared" si="88"/>
        <v>0</v>
      </c>
      <c r="AU567" s="154">
        <f t="shared" si="89"/>
        <v>0</v>
      </c>
      <c r="AV567" s="154">
        <f t="shared" si="90"/>
        <v>0</v>
      </c>
      <c r="AW567" s="155">
        <f t="shared" si="91"/>
        <v>0</v>
      </c>
      <c r="AX567" s="154">
        <f t="shared" si="92"/>
        <v>8.3000000000000004E-2</v>
      </c>
      <c r="AY567" s="154">
        <f t="shared" si="93"/>
        <v>0</v>
      </c>
      <c r="AZ567" s="154">
        <f t="shared" si="94"/>
        <v>0</v>
      </c>
    </row>
    <row r="568" spans="1:52" ht="63">
      <c r="A568" s="133" t="s">
        <v>140</v>
      </c>
      <c r="B568" s="151" t="s">
        <v>794</v>
      </c>
      <c r="C568" s="138" t="s">
        <v>795</v>
      </c>
      <c r="D568" s="155">
        <v>0</v>
      </c>
      <c r="E568" s="154">
        <v>0</v>
      </c>
      <c r="F568" s="154">
        <v>0</v>
      </c>
      <c r="G568" s="154">
        <v>0</v>
      </c>
      <c r="H568" s="154">
        <v>0.114</v>
      </c>
      <c r="I568" s="154">
        <v>0</v>
      </c>
      <c r="J568" s="154">
        <v>0</v>
      </c>
      <c r="K568" s="154">
        <v>0</v>
      </c>
      <c r="L568" s="154">
        <v>0</v>
      </c>
      <c r="M568" s="154">
        <v>0</v>
      </c>
      <c r="N568" s="154">
        <v>0</v>
      </c>
      <c r="O568" s="154">
        <v>0</v>
      </c>
      <c r="P568" s="154">
        <v>0</v>
      </c>
      <c r="Q568" s="154">
        <v>0</v>
      </c>
      <c r="R568" s="154">
        <v>0</v>
      </c>
      <c r="S568" s="154">
        <v>0</v>
      </c>
      <c r="T568" s="154">
        <v>0</v>
      </c>
      <c r="U568" s="154">
        <v>0</v>
      </c>
      <c r="V568" s="154">
        <v>0.114</v>
      </c>
      <c r="W568" s="154">
        <v>0</v>
      </c>
      <c r="X568" s="154">
        <v>0</v>
      </c>
      <c r="Y568" s="155">
        <v>0</v>
      </c>
      <c r="Z568" s="154">
        <v>0</v>
      </c>
      <c r="AA568" s="154">
        <v>0</v>
      </c>
      <c r="AB568" s="155">
        <v>0</v>
      </c>
      <c r="AC568" s="154">
        <v>0</v>
      </c>
      <c r="AD568" s="154">
        <v>0</v>
      </c>
      <c r="AE568" s="154">
        <v>0</v>
      </c>
      <c r="AF568" s="154">
        <v>0</v>
      </c>
      <c r="AG568" s="154">
        <v>0</v>
      </c>
      <c r="AH568" s="154">
        <v>0</v>
      </c>
      <c r="AI568" s="154">
        <v>0</v>
      </c>
      <c r="AJ568" s="154">
        <v>0</v>
      </c>
      <c r="AK568" s="154">
        <v>0</v>
      </c>
      <c r="AL568" s="154">
        <v>0</v>
      </c>
      <c r="AM568" s="154">
        <v>0</v>
      </c>
      <c r="AN568" s="154">
        <v>0</v>
      </c>
      <c r="AO568" s="154">
        <v>0</v>
      </c>
      <c r="AP568" s="154">
        <v>0</v>
      </c>
      <c r="AQ568" s="154">
        <v>0</v>
      </c>
      <c r="AR568" s="154">
        <v>0</v>
      </c>
      <c r="AS568" s="154">
        <v>0</v>
      </c>
      <c r="AT568" s="154">
        <f t="shared" si="88"/>
        <v>0</v>
      </c>
      <c r="AU568" s="154">
        <f t="shared" si="89"/>
        <v>0</v>
      </c>
      <c r="AV568" s="154">
        <f t="shared" si="90"/>
        <v>0</v>
      </c>
      <c r="AW568" s="155">
        <f t="shared" si="91"/>
        <v>0</v>
      </c>
      <c r="AX568" s="154">
        <f t="shared" si="92"/>
        <v>0.114</v>
      </c>
      <c r="AY568" s="154">
        <f t="shared" si="93"/>
        <v>0</v>
      </c>
      <c r="AZ568" s="154">
        <f t="shared" si="94"/>
        <v>0</v>
      </c>
    </row>
    <row r="569" spans="1:52" ht="63">
      <c r="A569" s="133" t="s">
        <v>140</v>
      </c>
      <c r="B569" s="151" t="s">
        <v>796</v>
      </c>
      <c r="C569" s="138" t="s">
        <v>797</v>
      </c>
      <c r="D569" s="155">
        <v>0</v>
      </c>
      <c r="E569" s="154">
        <v>0</v>
      </c>
      <c r="F569" s="154">
        <v>0</v>
      </c>
      <c r="G569" s="154">
        <v>0</v>
      </c>
      <c r="H569" s="154">
        <v>3.4000000000000002E-2</v>
      </c>
      <c r="I569" s="154">
        <v>0</v>
      </c>
      <c r="J569" s="154">
        <v>0</v>
      </c>
      <c r="K569" s="154">
        <v>0</v>
      </c>
      <c r="L569" s="154">
        <v>0</v>
      </c>
      <c r="M569" s="154">
        <v>0</v>
      </c>
      <c r="N569" s="154">
        <v>0</v>
      </c>
      <c r="O569" s="154">
        <v>3.4000000000000002E-2</v>
      </c>
      <c r="P569" s="154">
        <v>0</v>
      </c>
      <c r="Q569" s="154">
        <v>0</v>
      </c>
      <c r="R569" s="154">
        <v>0</v>
      </c>
      <c r="S569" s="154">
        <v>0</v>
      </c>
      <c r="T569" s="154">
        <v>0</v>
      </c>
      <c r="U569" s="154">
        <v>0</v>
      </c>
      <c r="V569" s="154">
        <v>0</v>
      </c>
      <c r="W569" s="154">
        <v>0</v>
      </c>
      <c r="X569" s="154">
        <v>0</v>
      </c>
      <c r="Y569" s="155">
        <v>0</v>
      </c>
      <c r="Z569" s="154">
        <v>0</v>
      </c>
      <c r="AA569" s="154">
        <v>0</v>
      </c>
      <c r="AB569" s="155">
        <v>0</v>
      </c>
      <c r="AC569" s="154">
        <v>0</v>
      </c>
      <c r="AD569" s="154">
        <v>0</v>
      </c>
      <c r="AE569" s="154">
        <v>0</v>
      </c>
      <c r="AF569" s="154">
        <v>0</v>
      </c>
      <c r="AG569" s="154">
        <v>0</v>
      </c>
      <c r="AH569" s="154">
        <v>0</v>
      </c>
      <c r="AI569" s="154">
        <v>0</v>
      </c>
      <c r="AJ569" s="154">
        <v>0</v>
      </c>
      <c r="AK569" s="154">
        <v>0</v>
      </c>
      <c r="AL569" s="154">
        <v>0</v>
      </c>
      <c r="AM569" s="154">
        <v>0</v>
      </c>
      <c r="AN569" s="154">
        <v>0</v>
      </c>
      <c r="AO569" s="154">
        <v>0</v>
      </c>
      <c r="AP569" s="154">
        <v>0</v>
      </c>
      <c r="AQ569" s="154">
        <v>0</v>
      </c>
      <c r="AR569" s="154">
        <v>0</v>
      </c>
      <c r="AS569" s="154">
        <v>0</v>
      </c>
      <c r="AT569" s="154">
        <f t="shared" si="88"/>
        <v>0</v>
      </c>
      <c r="AU569" s="154">
        <f t="shared" si="89"/>
        <v>0</v>
      </c>
      <c r="AV569" s="154">
        <f t="shared" si="90"/>
        <v>0</v>
      </c>
      <c r="AW569" s="155">
        <f t="shared" si="91"/>
        <v>0</v>
      </c>
      <c r="AX569" s="154">
        <f t="shared" si="92"/>
        <v>3.4000000000000002E-2</v>
      </c>
      <c r="AY569" s="154">
        <f t="shared" si="93"/>
        <v>0</v>
      </c>
      <c r="AZ569" s="154">
        <f t="shared" si="94"/>
        <v>0</v>
      </c>
    </row>
    <row r="570" spans="1:52" ht="63">
      <c r="A570" s="133" t="s">
        <v>140</v>
      </c>
      <c r="B570" s="151" t="s">
        <v>798</v>
      </c>
      <c r="C570" s="138" t="s">
        <v>799</v>
      </c>
      <c r="D570" s="155">
        <v>0</v>
      </c>
      <c r="E570" s="154">
        <v>0</v>
      </c>
      <c r="F570" s="154">
        <v>0</v>
      </c>
      <c r="G570" s="154">
        <v>0</v>
      </c>
      <c r="H570" s="154">
        <v>9.0999999999999998E-2</v>
      </c>
      <c r="I570" s="154">
        <v>0</v>
      </c>
      <c r="J570" s="154">
        <v>0</v>
      </c>
      <c r="K570" s="154">
        <v>0</v>
      </c>
      <c r="L570" s="154">
        <v>0</v>
      </c>
      <c r="M570" s="154">
        <v>0</v>
      </c>
      <c r="N570" s="154">
        <v>0</v>
      </c>
      <c r="O570" s="154">
        <v>9.0999999999999998E-2</v>
      </c>
      <c r="P570" s="154">
        <v>0</v>
      </c>
      <c r="Q570" s="154">
        <v>0</v>
      </c>
      <c r="R570" s="154">
        <v>0</v>
      </c>
      <c r="S570" s="154">
        <v>0</v>
      </c>
      <c r="T570" s="154">
        <v>0</v>
      </c>
      <c r="U570" s="154">
        <v>0</v>
      </c>
      <c r="V570" s="154">
        <v>0</v>
      </c>
      <c r="W570" s="154">
        <v>0</v>
      </c>
      <c r="X570" s="154">
        <v>0</v>
      </c>
      <c r="Y570" s="155">
        <v>0</v>
      </c>
      <c r="Z570" s="154">
        <v>0</v>
      </c>
      <c r="AA570" s="154">
        <v>0</v>
      </c>
      <c r="AB570" s="155">
        <v>0</v>
      </c>
      <c r="AC570" s="154">
        <v>0</v>
      </c>
      <c r="AD570" s="154">
        <v>0</v>
      </c>
      <c r="AE570" s="154">
        <v>0</v>
      </c>
      <c r="AF570" s="154">
        <v>0</v>
      </c>
      <c r="AG570" s="154">
        <v>0</v>
      </c>
      <c r="AH570" s="154">
        <v>0</v>
      </c>
      <c r="AI570" s="154">
        <v>0</v>
      </c>
      <c r="AJ570" s="154">
        <v>0</v>
      </c>
      <c r="AK570" s="154">
        <v>0</v>
      </c>
      <c r="AL570" s="154">
        <v>0</v>
      </c>
      <c r="AM570" s="154">
        <v>0</v>
      </c>
      <c r="AN570" s="154">
        <v>0</v>
      </c>
      <c r="AO570" s="154">
        <v>0</v>
      </c>
      <c r="AP570" s="154">
        <v>0</v>
      </c>
      <c r="AQ570" s="154">
        <v>0</v>
      </c>
      <c r="AR570" s="154">
        <v>0</v>
      </c>
      <c r="AS570" s="154">
        <v>0</v>
      </c>
      <c r="AT570" s="154">
        <f t="shared" si="88"/>
        <v>0</v>
      </c>
      <c r="AU570" s="154">
        <f t="shared" si="89"/>
        <v>0</v>
      </c>
      <c r="AV570" s="154">
        <f t="shared" si="90"/>
        <v>0</v>
      </c>
      <c r="AW570" s="155">
        <f t="shared" si="91"/>
        <v>0</v>
      </c>
      <c r="AX570" s="154">
        <f t="shared" si="92"/>
        <v>9.0999999999999998E-2</v>
      </c>
      <c r="AY570" s="154">
        <f t="shared" si="93"/>
        <v>0</v>
      </c>
      <c r="AZ570" s="154">
        <f t="shared" si="94"/>
        <v>0</v>
      </c>
    </row>
    <row r="571" spans="1:52" ht="63">
      <c r="A571" s="133" t="s">
        <v>140</v>
      </c>
      <c r="B571" s="151" t="s">
        <v>800</v>
      </c>
      <c r="C571" s="138" t="s">
        <v>801</v>
      </c>
      <c r="D571" s="155">
        <v>0</v>
      </c>
      <c r="E571" s="154">
        <v>0</v>
      </c>
      <c r="F571" s="154">
        <v>0</v>
      </c>
      <c r="G571" s="154">
        <v>0</v>
      </c>
      <c r="H571" s="154">
        <v>0.152</v>
      </c>
      <c r="I571" s="154">
        <v>0</v>
      </c>
      <c r="J571" s="154">
        <v>0</v>
      </c>
      <c r="K571" s="154">
        <v>0</v>
      </c>
      <c r="L571" s="154">
        <v>0</v>
      </c>
      <c r="M571" s="154">
        <v>0</v>
      </c>
      <c r="N571" s="154">
        <v>0</v>
      </c>
      <c r="O571" s="154">
        <v>0.152</v>
      </c>
      <c r="P571" s="154">
        <v>0</v>
      </c>
      <c r="Q571" s="154">
        <v>0</v>
      </c>
      <c r="R571" s="154">
        <v>0</v>
      </c>
      <c r="S571" s="154">
        <v>0</v>
      </c>
      <c r="T571" s="154">
        <v>0</v>
      </c>
      <c r="U571" s="154">
        <v>0</v>
      </c>
      <c r="V571" s="154">
        <v>0</v>
      </c>
      <c r="W571" s="154">
        <v>0</v>
      </c>
      <c r="X571" s="154">
        <v>0</v>
      </c>
      <c r="Y571" s="155">
        <v>0</v>
      </c>
      <c r="Z571" s="154">
        <v>0</v>
      </c>
      <c r="AA571" s="154">
        <v>0</v>
      </c>
      <c r="AB571" s="155">
        <v>0</v>
      </c>
      <c r="AC571" s="154">
        <v>0</v>
      </c>
      <c r="AD571" s="154">
        <v>0</v>
      </c>
      <c r="AE571" s="154">
        <v>0</v>
      </c>
      <c r="AF571" s="154">
        <v>0</v>
      </c>
      <c r="AG571" s="154">
        <v>0</v>
      </c>
      <c r="AH571" s="154">
        <v>0</v>
      </c>
      <c r="AI571" s="154">
        <v>0</v>
      </c>
      <c r="AJ571" s="154">
        <v>0</v>
      </c>
      <c r="AK571" s="154">
        <v>0</v>
      </c>
      <c r="AL571" s="154">
        <v>0</v>
      </c>
      <c r="AM571" s="154">
        <v>0</v>
      </c>
      <c r="AN571" s="154">
        <v>0</v>
      </c>
      <c r="AO571" s="154">
        <v>0</v>
      </c>
      <c r="AP571" s="154">
        <v>0</v>
      </c>
      <c r="AQ571" s="154">
        <v>0</v>
      </c>
      <c r="AR571" s="154">
        <v>0</v>
      </c>
      <c r="AS571" s="154">
        <v>0</v>
      </c>
      <c r="AT571" s="154">
        <f t="shared" si="88"/>
        <v>0</v>
      </c>
      <c r="AU571" s="154">
        <f t="shared" si="89"/>
        <v>0</v>
      </c>
      <c r="AV571" s="154">
        <f t="shared" si="90"/>
        <v>0</v>
      </c>
      <c r="AW571" s="155">
        <f t="shared" si="91"/>
        <v>0</v>
      </c>
      <c r="AX571" s="154">
        <f t="shared" si="92"/>
        <v>0.152</v>
      </c>
      <c r="AY571" s="154">
        <f t="shared" si="93"/>
        <v>0</v>
      </c>
      <c r="AZ571" s="154">
        <f t="shared" si="94"/>
        <v>0</v>
      </c>
    </row>
    <row r="572" spans="1:52" ht="63">
      <c r="A572" s="133" t="s">
        <v>140</v>
      </c>
      <c r="B572" s="235" t="s">
        <v>802</v>
      </c>
      <c r="C572" s="138" t="s">
        <v>803</v>
      </c>
      <c r="D572" s="155">
        <v>0</v>
      </c>
      <c r="E572" s="154">
        <v>0</v>
      </c>
      <c r="F572" s="154">
        <v>0</v>
      </c>
      <c r="G572" s="154">
        <v>0</v>
      </c>
      <c r="H572" s="154">
        <v>0</v>
      </c>
      <c r="I572" s="154">
        <v>0</v>
      </c>
      <c r="J572" s="154">
        <v>0</v>
      </c>
      <c r="K572" s="154">
        <v>0</v>
      </c>
      <c r="L572" s="154">
        <v>0</v>
      </c>
      <c r="M572" s="154">
        <v>0</v>
      </c>
      <c r="N572" s="154">
        <v>0</v>
      </c>
      <c r="O572" s="154">
        <v>0</v>
      </c>
      <c r="P572" s="154">
        <v>0</v>
      </c>
      <c r="Q572" s="154">
        <v>0</v>
      </c>
      <c r="R572" s="154">
        <v>0</v>
      </c>
      <c r="S572" s="154">
        <v>0</v>
      </c>
      <c r="T572" s="154">
        <v>0</v>
      </c>
      <c r="U572" s="154">
        <v>0</v>
      </c>
      <c r="V572" s="154">
        <v>0</v>
      </c>
      <c r="W572" s="154">
        <v>0</v>
      </c>
      <c r="X572" s="154">
        <v>0</v>
      </c>
      <c r="Y572" s="155">
        <v>0</v>
      </c>
      <c r="Z572" s="154">
        <v>0</v>
      </c>
      <c r="AA572" s="154">
        <v>0</v>
      </c>
      <c r="AB572" s="155">
        <v>0</v>
      </c>
      <c r="AC572" s="154">
        <v>0</v>
      </c>
      <c r="AD572" s="154">
        <v>0</v>
      </c>
      <c r="AE572" s="154">
        <v>0</v>
      </c>
      <c r="AF572" s="154">
        <v>0</v>
      </c>
      <c r="AG572" s="154">
        <v>0</v>
      </c>
      <c r="AH572" s="154">
        <v>0</v>
      </c>
      <c r="AI572" s="154">
        <v>0</v>
      </c>
      <c r="AJ572" s="154">
        <v>0</v>
      </c>
      <c r="AK572" s="154">
        <v>0</v>
      </c>
      <c r="AL572" s="154">
        <v>0</v>
      </c>
      <c r="AM572" s="154">
        <v>0</v>
      </c>
      <c r="AN572" s="154">
        <v>0</v>
      </c>
      <c r="AO572" s="154">
        <v>0</v>
      </c>
      <c r="AP572" s="154">
        <v>0</v>
      </c>
      <c r="AQ572" s="154">
        <v>0</v>
      </c>
      <c r="AR572" s="154">
        <v>0</v>
      </c>
      <c r="AS572" s="154">
        <v>0</v>
      </c>
      <c r="AT572" s="154">
        <f t="shared" si="88"/>
        <v>0</v>
      </c>
      <c r="AU572" s="154">
        <f t="shared" si="89"/>
        <v>0</v>
      </c>
      <c r="AV572" s="154">
        <f t="shared" si="90"/>
        <v>0</v>
      </c>
      <c r="AW572" s="155">
        <f t="shared" si="91"/>
        <v>0</v>
      </c>
      <c r="AX572" s="154">
        <f t="shared" si="92"/>
        <v>0</v>
      </c>
      <c r="AY572" s="154">
        <f t="shared" si="93"/>
        <v>0</v>
      </c>
      <c r="AZ572" s="154">
        <f t="shared" si="94"/>
        <v>0</v>
      </c>
    </row>
    <row r="573" spans="1:52" ht="63">
      <c r="A573" s="133" t="s">
        <v>140</v>
      </c>
      <c r="B573" s="171" t="s">
        <v>804</v>
      </c>
      <c r="C573" s="138" t="s">
        <v>805</v>
      </c>
      <c r="D573" s="155">
        <v>0</v>
      </c>
      <c r="E573" s="154">
        <v>0</v>
      </c>
      <c r="F573" s="154">
        <v>0</v>
      </c>
      <c r="G573" s="154">
        <v>0</v>
      </c>
      <c r="H573" s="154">
        <v>0.10100000000000001</v>
      </c>
      <c r="I573" s="154">
        <v>0</v>
      </c>
      <c r="J573" s="154">
        <v>0</v>
      </c>
      <c r="K573" s="154">
        <v>0</v>
      </c>
      <c r="L573" s="154">
        <v>0</v>
      </c>
      <c r="M573" s="154">
        <v>0</v>
      </c>
      <c r="N573" s="154">
        <v>0</v>
      </c>
      <c r="O573" s="154">
        <v>0</v>
      </c>
      <c r="P573" s="154">
        <v>0</v>
      </c>
      <c r="Q573" s="154">
        <v>0</v>
      </c>
      <c r="R573" s="154">
        <v>0</v>
      </c>
      <c r="S573" s="154">
        <v>0</v>
      </c>
      <c r="T573" s="154">
        <v>0</v>
      </c>
      <c r="U573" s="154">
        <v>0</v>
      </c>
      <c r="V573" s="154">
        <v>0.10100000000000001</v>
      </c>
      <c r="W573" s="154">
        <v>0</v>
      </c>
      <c r="X573" s="154">
        <v>0</v>
      </c>
      <c r="Y573" s="155">
        <v>0</v>
      </c>
      <c r="Z573" s="154">
        <v>0</v>
      </c>
      <c r="AA573" s="154">
        <v>0</v>
      </c>
      <c r="AB573" s="155">
        <v>0</v>
      </c>
      <c r="AC573" s="154">
        <v>0</v>
      </c>
      <c r="AD573" s="154">
        <v>0</v>
      </c>
      <c r="AE573" s="154">
        <v>0</v>
      </c>
      <c r="AF573" s="154">
        <v>0</v>
      </c>
      <c r="AG573" s="154">
        <v>0</v>
      </c>
      <c r="AH573" s="154">
        <v>0</v>
      </c>
      <c r="AI573" s="154">
        <v>0</v>
      </c>
      <c r="AJ573" s="154">
        <v>0</v>
      </c>
      <c r="AK573" s="154">
        <v>0</v>
      </c>
      <c r="AL573" s="154">
        <v>0</v>
      </c>
      <c r="AM573" s="154">
        <v>0</v>
      </c>
      <c r="AN573" s="154">
        <v>0</v>
      </c>
      <c r="AO573" s="154">
        <v>0</v>
      </c>
      <c r="AP573" s="154">
        <v>0</v>
      </c>
      <c r="AQ573" s="154">
        <v>0</v>
      </c>
      <c r="AR573" s="154">
        <v>0</v>
      </c>
      <c r="AS573" s="154">
        <v>0</v>
      </c>
      <c r="AT573" s="154">
        <f t="shared" si="88"/>
        <v>0</v>
      </c>
      <c r="AU573" s="154">
        <f t="shared" si="89"/>
        <v>0</v>
      </c>
      <c r="AV573" s="154">
        <f t="shared" si="90"/>
        <v>0</v>
      </c>
      <c r="AW573" s="155">
        <f t="shared" si="91"/>
        <v>0</v>
      </c>
      <c r="AX573" s="154">
        <f t="shared" si="92"/>
        <v>0.10100000000000001</v>
      </c>
      <c r="AY573" s="154">
        <f t="shared" si="93"/>
        <v>0</v>
      </c>
      <c r="AZ573" s="154">
        <f t="shared" si="94"/>
        <v>0</v>
      </c>
    </row>
    <row r="574" spans="1:52" ht="63">
      <c r="A574" s="133" t="s">
        <v>140</v>
      </c>
      <c r="B574" s="171" t="s">
        <v>806</v>
      </c>
      <c r="C574" s="138" t="s">
        <v>807</v>
      </c>
      <c r="D574" s="155">
        <v>0</v>
      </c>
      <c r="E574" s="154">
        <v>0</v>
      </c>
      <c r="F574" s="154">
        <v>0</v>
      </c>
      <c r="G574" s="154">
        <v>0</v>
      </c>
      <c r="H574" s="154">
        <v>4.7E-2</v>
      </c>
      <c r="I574" s="154">
        <v>0</v>
      </c>
      <c r="J574" s="154">
        <v>0</v>
      </c>
      <c r="K574" s="154">
        <v>0</v>
      </c>
      <c r="L574" s="154">
        <v>0</v>
      </c>
      <c r="M574" s="154">
        <v>0</v>
      </c>
      <c r="N574" s="154">
        <v>0</v>
      </c>
      <c r="O574" s="154">
        <v>0</v>
      </c>
      <c r="P574" s="154">
        <v>0</v>
      </c>
      <c r="Q574" s="154">
        <v>0</v>
      </c>
      <c r="R574" s="154">
        <v>0</v>
      </c>
      <c r="S574" s="154">
        <v>0</v>
      </c>
      <c r="T574" s="154">
        <v>0</v>
      </c>
      <c r="U574" s="154">
        <v>0</v>
      </c>
      <c r="V574" s="154">
        <v>4.7E-2</v>
      </c>
      <c r="W574" s="154">
        <v>0</v>
      </c>
      <c r="X574" s="154">
        <v>0</v>
      </c>
      <c r="Y574" s="155">
        <v>0</v>
      </c>
      <c r="Z574" s="154">
        <v>0</v>
      </c>
      <c r="AA574" s="154">
        <v>0</v>
      </c>
      <c r="AB574" s="155">
        <v>0</v>
      </c>
      <c r="AC574" s="154">
        <v>0</v>
      </c>
      <c r="AD574" s="154">
        <v>0</v>
      </c>
      <c r="AE574" s="154">
        <v>0</v>
      </c>
      <c r="AF574" s="154">
        <v>0</v>
      </c>
      <c r="AG574" s="154">
        <v>0</v>
      </c>
      <c r="AH574" s="154">
        <v>0</v>
      </c>
      <c r="AI574" s="154">
        <v>0</v>
      </c>
      <c r="AJ574" s="154">
        <v>0</v>
      </c>
      <c r="AK574" s="154">
        <v>0</v>
      </c>
      <c r="AL574" s="154">
        <v>0</v>
      </c>
      <c r="AM574" s="154">
        <v>0</v>
      </c>
      <c r="AN574" s="154">
        <v>0</v>
      </c>
      <c r="AO574" s="154">
        <v>0</v>
      </c>
      <c r="AP574" s="154">
        <v>0</v>
      </c>
      <c r="AQ574" s="154">
        <v>0</v>
      </c>
      <c r="AR574" s="154">
        <v>0</v>
      </c>
      <c r="AS574" s="154">
        <v>0</v>
      </c>
      <c r="AT574" s="154">
        <f t="shared" si="88"/>
        <v>0</v>
      </c>
      <c r="AU574" s="154">
        <f t="shared" si="89"/>
        <v>0</v>
      </c>
      <c r="AV574" s="154">
        <f t="shared" si="90"/>
        <v>0</v>
      </c>
      <c r="AW574" s="155">
        <f t="shared" si="91"/>
        <v>0</v>
      </c>
      <c r="AX574" s="154">
        <f t="shared" si="92"/>
        <v>4.7E-2</v>
      </c>
      <c r="AY574" s="154">
        <f t="shared" si="93"/>
        <v>0</v>
      </c>
      <c r="AZ574" s="154">
        <f t="shared" si="94"/>
        <v>0</v>
      </c>
    </row>
    <row r="575" spans="1:52" ht="47.25">
      <c r="A575" s="133" t="s">
        <v>140</v>
      </c>
      <c r="B575" s="171" t="s">
        <v>808</v>
      </c>
      <c r="C575" s="138" t="s">
        <v>809</v>
      </c>
      <c r="D575" s="155">
        <v>0</v>
      </c>
      <c r="E575" s="154">
        <v>0</v>
      </c>
      <c r="F575" s="154">
        <v>0</v>
      </c>
      <c r="G575" s="154">
        <v>0</v>
      </c>
      <c r="H575" s="154">
        <v>0</v>
      </c>
      <c r="I575" s="154">
        <v>0</v>
      </c>
      <c r="J575" s="154">
        <v>0</v>
      </c>
      <c r="K575" s="154">
        <v>0</v>
      </c>
      <c r="L575" s="154">
        <v>0</v>
      </c>
      <c r="M575" s="154">
        <v>0</v>
      </c>
      <c r="N575" s="154">
        <v>0</v>
      </c>
      <c r="O575" s="154">
        <v>0</v>
      </c>
      <c r="P575" s="154">
        <v>0</v>
      </c>
      <c r="Q575" s="154">
        <v>0</v>
      </c>
      <c r="R575" s="154">
        <v>0</v>
      </c>
      <c r="S575" s="154">
        <v>0</v>
      </c>
      <c r="T575" s="154">
        <v>0</v>
      </c>
      <c r="U575" s="154">
        <v>0</v>
      </c>
      <c r="V575" s="154">
        <v>0</v>
      </c>
      <c r="W575" s="154">
        <v>0</v>
      </c>
      <c r="X575" s="154">
        <v>0</v>
      </c>
      <c r="Y575" s="155">
        <v>0</v>
      </c>
      <c r="Z575" s="154">
        <v>0</v>
      </c>
      <c r="AA575" s="154">
        <v>0</v>
      </c>
      <c r="AB575" s="155">
        <v>0</v>
      </c>
      <c r="AC575" s="154">
        <v>0</v>
      </c>
      <c r="AD575" s="154">
        <v>0</v>
      </c>
      <c r="AE575" s="154">
        <v>0</v>
      </c>
      <c r="AF575" s="154">
        <v>0</v>
      </c>
      <c r="AG575" s="154">
        <v>0</v>
      </c>
      <c r="AH575" s="154">
        <v>0</v>
      </c>
      <c r="AI575" s="154">
        <v>0</v>
      </c>
      <c r="AJ575" s="154">
        <v>0</v>
      </c>
      <c r="AK575" s="154">
        <v>0</v>
      </c>
      <c r="AL575" s="154">
        <v>0</v>
      </c>
      <c r="AM575" s="154">
        <v>0</v>
      </c>
      <c r="AN575" s="154">
        <v>0</v>
      </c>
      <c r="AO575" s="154">
        <v>0</v>
      </c>
      <c r="AP575" s="154">
        <v>0</v>
      </c>
      <c r="AQ575" s="154">
        <v>0</v>
      </c>
      <c r="AR575" s="154">
        <v>0</v>
      </c>
      <c r="AS575" s="154">
        <v>0</v>
      </c>
      <c r="AT575" s="154">
        <f t="shared" si="88"/>
        <v>0</v>
      </c>
      <c r="AU575" s="154">
        <f t="shared" si="89"/>
        <v>0</v>
      </c>
      <c r="AV575" s="154">
        <f t="shared" si="90"/>
        <v>0</v>
      </c>
      <c r="AW575" s="155">
        <f t="shared" si="91"/>
        <v>0</v>
      </c>
      <c r="AX575" s="154">
        <f t="shared" si="92"/>
        <v>0</v>
      </c>
      <c r="AY575" s="154">
        <f t="shared" si="93"/>
        <v>0</v>
      </c>
      <c r="AZ575" s="154">
        <f t="shared" si="94"/>
        <v>0</v>
      </c>
    </row>
    <row r="576" spans="1:52" ht="126">
      <c r="A576" s="133" t="s">
        <v>140</v>
      </c>
      <c r="B576" s="171" t="s">
        <v>810</v>
      </c>
      <c r="C576" s="138" t="s">
        <v>811</v>
      </c>
      <c r="D576" s="155">
        <v>0</v>
      </c>
      <c r="E576" s="154">
        <v>0</v>
      </c>
      <c r="F576" s="154">
        <v>0</v>
      </c>
      <c r="G576" s="154">
        <v>0</v>
      </c>
      <c r="H576" s="154">
        <v>0</v>
      </c>
      <c r="I576" s="154">
        <v>0</v>
      </c>
      <c r="J576" s="154">
        <v>0</v>
      </c>
      <c r="K576" s="154">
        <v>0</v>
      </c>
      <c r="L576" s="154">
        <v>0</v>
      </c>
      <c r="M576" s="154">
        <v>0</v>
      </c>
      <c r="N576" s="154">
        <v>0</v>
      </c>
      <c r="O576" s="154">
        <v>0</v>
      </c>
      <c r="P576" s="154">
        <v>0</v>
      </c>
      <c r="Q576" s="154">
        <v>0</v>
      </c>
      <c r="R576" s="154">
        <v>0</v>
      </c>
      <c r="S576" s="154">
        <v>0</v>
      </c>
      <c r="T576" s="154">
        <v>0</v>
      </c>
      <c r="U576" s="154">
        <v>0</v>
      </c>
      <c r="V576" s="154">
        <v>0</v>
      </c>
      <c r="W576" s="154">
        <v>0</v>
      </c>
      <c r="X576" s="154">
        <v>0</v>
      </c>
      <c r="Y576" s="155">
        <v>0</v>
      </c>
      <c r="Z576" s="154">
        <v>0</v>
      </c>
      <c r="AA576" s="154">
        <v>0</v>
      </c>
      <c r="AB576" s="155">
        <v>0</v>
      </c>
      <c r="AC576" s="154">
        <v>0</v>
      </c>
      <c r="AD576" s="154">
        <v>0</v>
      </c>
      <c r="AE576" s="154">
        <v>0</v>
      </c>
      <c r="AF576" s="154">
        <v>0</v>
      </c>
      <c r="AG576" s="154">
        <v>0</v>
      </c>
      <c r="AH576" s="154">
        <v>0</v>
      </c>
      <c r="AI576" s="154">
        <v>0</v>
      </c>
      <c r="AJ576" s="154">
        <v>0</v>
      </c>
      <c r="AK576" s="154">
        <v>0</v>
      </c>
      <c r="AL576" s="154">
        <v>0</v>
      </c>
      <c r="AM576" s="154">
        <v>0</v>
      </c>
      <c r="AN576" s="154">
        <v>0</v>
      </c>
      <c r="AO576" s="154">
        <v>0</v>
      </c>
      <c r="AP576" s="154">
        <v>0</v>
      </c>
      <c r="AQ576" s="154">
        <v>0</v>
      </c>
      <c r="AR576" s="154">
        <v>0</v>
      </c>
      <c r="AS576" s="154">
        <v>0</v>
      </c>
      <c r="AT576" s="154">
        <f t="shared" si="88"/>
        <v>0</v>
      </c>
      <c r="AU576" s="154">
        <f t="shared" si="89"/>
        <v>0</v>
      </c>
      <c r="AV576" s="154">
        <f t="shared" si="90"/>
        <v>0</v>
      </c>
      <c r="AW576" s="155">
        <f t="shared" si="91"/>
        <v>0</v>
      </c>
      <c r="AX576" s="154">
        <f t="shared" si="92"/>
        <v>0</v>
      </c>
      <c r="AY576" s="154">
        <f t="shared" si="93"/>
        <v>0</v>
      </c>
      <c r="AZ576" s="154">
        <f t="shared" si="94"/>
        <v>0</v>
      </c>
    </row>
    <row r="577" spans="1:52" ht="78.75">
      <c r="A577" s="133" t="s">
        <v>140</v>
      </c>
      <c r="B577" s="171" t="s">
        <v>812</v>
      </c>
      <c r="C577" s="138" t="s">
        <v>813</v>
      </c>
      <c r="D577" s="155">
        <v>0.223</v>
      </c>
      <c r="E577" s="154">
        <v>0</v>
      </c>
      <c r="F577" s="154">
        <v>0.6</v>
      </c>
      <c r="G577" s="154">
        <v>0</v>
      </c>
      <c r="H577" s="154">
        <v>0</v>
      </c>
      <c r="I577" s="154">
        <v>0</v>
      </c>
      <c r="J577" s="154">
        <v>0</v>
      </c>
      <c r="K577" s="154">
        <v>0</v>
      </c>
      <c r="L577" s="154">
        <v>0</v>
      </c>
      <c r="M577" s="154">
        <v>0</v>
      </c>
      <c r="N577" s="154">
        <v>0</v>
      </c>
      <c r="O577" s="154">
        <v>0</v>
      </c>
      <c r="P577" s="154">
        <v>0</v>
      </c>
      <c r="Q577" s="154">
        <v>0</v>
      </c>
      <c r="R577" s="154">
        <v>0</v>
      </c>
      <c r="S577" s="154">
        <v>0</v>
      </c>
      <c r="T577" s="154">
        <v>0</v>
      </c>
      <c r="U577" s="154">
        <v>0</v>
      </c>
      <c r="V577" s="154">
        <v>0</v>
      </c>
      <c r="W577" s="154">
        <v>0</v>
      </c>
      <c r="X577" s="154">
        <v>0</v>
      </c>
      <c r="Y577" s="155">
        <v>0</v>
      </c>
      <c r="Z577" s="154">
        <v>0</v>
      </c>
      <c r="AA577" s="154">
        <v>0</v>
      </c>
      <c r="AB577" s="155">
        <v>0</v>
      </c>
      <c r="AC577" s="154">
        <v>0</v>
      </c>
      <c r="AD577" s="154">
        <v>0</v>
      </c>
      <c r="AE577" s="154">
        <v>0</v>
      </c>
      <c r="AF577" s="154">
        <v>0.223</v>
      </c>
      <c r="AG577" s="154">
        <v>0</v>
      </c>
      <c r="AH577" s="154">
        <v>0.6</v>
      </c>
      <c r="AI577" s="154">
        <v>0</v>
      </c>
      <c r="AJ577" s="154">
        <v>0</v>
      </c>
      <c r="AK577" s="154">
        <v>0</v>
      </c>
      <c r="AL577" s="154">
        <v>0</v>
      </c>
      <c r="AM577" s="154">
        <v>0</v>
      </c>
      <c r="AN577" s="154">
        <v>0</v>
      </c>
      <c r="AO577" s="154">
        <v>0</v>
      </c>
      <c r="AP577" s="154">
        <v>0</v>
      </c>
      <c r="AQ577" s="154">
        <v>0</v>
      </c>
      <c r="AR577" s="154">
        <v>0</v>
      </c>
      <c r="AS577" s="154">
        <v>0</v>
      </c>
      <c r="AT577" s="154">
        <f t="shared" si="88"/>
        <v>0.223</v>
      </c>
      <c r="AU577" s="154">
        <f t="shared" si="89"/>
        <v>0</v>
      </c>
      <c r="AV577" s="154">
        <f t="shared" si="90"/>
        <v>0.6</v>
      </c>
      <c r="AW577" s="155">
        <f t="shared" si="91"/>
        <v>0</v>
      </c>
      <c r="AX577" s="154">
        <f t="shared" si="92"/>
        <v>0</v>
      </c>
      <c r="AY577" s="154">
        <f t="shared" si="93"/>
        <v>0</v>
      </c>
      <c r="AZ577" s="154">
        <f t="shared" si="94"/>
        <v>0</v>
      </c>
    </row>
    <row r="578" spans="1:52" ht="78.75">
      <c r="A578" s="133" t="s">
        <v>140</v>
      </c>
      <c r="B578" s="171" t="s">
        <v>814</v>
      </c>
      <c r="C578" s="138" t="s">
        <v>815</v>
      </c>
      <c r="D578" s="155">
        <v>6.3E-2</v>
      </c>
      <c r="E578" s="154">
        <v>0</v>
      </c>
      <c r="F578" s="154">
        <v>0.505</v>
      </c>
      <c r="G578" s="154">
        <v>0</v>
      </c>
      <c r="H578" s="154">
        <v>0</v>
      </c>
      <c r="I578" s="154">
        <v>0</v>
      </c>
      <c r="J578" s="154">
        <v>0</v>
      </c>
      <c r="K578" s="154">
        <v>0</v>
      </c>
      <c r="L578" s="154">
        <v>0</v>
      </c>
      <c r="M578" s="154">
        <v>0</v>
      </c>
      <c r="N578" s="154">
        <v>0</v>
      </c>
      <c r="O578" s="154">
        <v>0</v>
      </c>
      <c r="P578" s="154">
        <v>0</v>
      </c>
      <c r="Q578" s="154">
        <v>0</v>
      </c>
      <c r="R578" s="154">
        <v>0</v>
      </c>
      <c r="S578" s="154">
        <v>0</v>
      </c>
      <c r="T578" s="154">
        <v>0</v>
      </c>
      <c r="U578" s="154">
        <v>0</v>
      </c>
      <c r="V578" s="154">
        <v>0</v>
      </c>
      <c r="W578" s="154">
        <v>0</v>
      </c>
      <c r="X578" s="154">
        <v>0</v>
      </c>
      <c r="Y578" s="155">
        <v>0</v>
      </c>
      <c r="Z578" s="154">
        <v>0</v>
      </c>
      <c r="AA578" s="154">
        <v>0</v>
      </c>
      <c r="AB578" s="155">
        <v>0</v>
      </c>
      <c r="AC578" s="154">
        <v>0</v>
      </c>
      <c r="AD578" s="154">
        <v>0</v>
      </c>
      <c r="AE578" s="154">
        <v>0</v>
      </c>
      <c r="AF578" s="154">
        <v>6.3E-2</v>
      </c>
      <c r="AG578" s="154">
        <v>0</v>
      </c>
      <c r="AH578" s="154">
        <v>0.505</v>
      </c>
      <c r="AI578" s="154">
        <v>0</v>
      </c>
      <c r="AJ578" s="154">
        <v>0</v>
      </c>
      <c r="AK578" s="154">
        <v>0</v>
      </c>
      <c r="AL578" s="154">
        <v>0</v>
      </c>
      <c r="AM578" s="154">
        <v>0</v>
      </c>
      <c r="AN578" s="154">
        <v>0</v>
      </c>
      <c r="AO578" s="154">
        <v>0</v>
      </c>
      <c r="AP578" s="154">
        <v>0</v>
      </c>
      <c r="AQ578" s="154">
        <v>0</v>
      </c>
      <c r="AR578" s="154">
        <v>0</v>
      </c>
      <c r="AS578" s="154">
        <v>0</v>
      </c>
      <c r="AT578" s="154">
        <f t="shared" si="88"/>
        <v>6.3E-2</v>
      </c>
      <c r="AU578" s="154">
        <f t="shared" si="89"/>
        <v>0</v>
      </c>
      <c r="AV578" s="154">
        <f t="shared" si="90"/>
        <v>0.505</v>
      </c>
      <c r="AW578" s="155">
        <f t="shared" si="91"/>
        <v>0</v>
      </c>
      <c r="AX578" s="154">
        <f t="shared" si="92"/>
        <v>0</v>
      </c>
      <c r="AY578" s="154">
        <f t="shared" si="93"/>
        <v>0</v>
      </c>
      <c r="AZ578" s="154">
        <f t="shared" si="94"/>
        <v>0</v>
      </c>
    </row>
    <row r="579" spans="1:52" ht="126">
      <c r="A579" s="133" t="s">
        <v>140</v>
      </c>
      <c r="B579" s="171" t="s">
        <v>816</v>
      </c>
      <c r="C579" s="138" t="s">
        <v>817</v>
      </c>
      <c r="D579" s="155">
        <v>0.5</v>
      </c>
      <c r="E579" s="154">
        <v>0</v>
      </c>
      <c r="F579" s="154">
        <v>0.01</v>
      </c>
      <c r="G579" s="154">
        <v>0</v>
      </c>
      <c r="H579" s="154">
        <v>0</v>
      </c>
      <c r="I579" s="154">
        <v>0</v>
      </c>
      <c r="J579" s="154">
        <v>0</v>
      </c>
      <c r="K579" s="154">
        <v>0.5</v>
      </c>
      <c r="L579" s="154">
        <v>0</v>
      </c>
      <c r="M579" s="154">
        <v>0.01</v>
      </c>
      <c r="N579" s="154">
        <v>0</v>
      </c>
      <c r="O579" s="154">
        <v>0</v>
      </c>
      <c r="P579" s="154">
        <v>0</v>
      </c>
      <c r="Q579" s="154">
        <v>0</v>
      </c>
      <c r="R579" s="154">
        <v>0</v>
      </c>
      <c r="S579" s="154">
        <v>0</v>
      </c>
      <c r="T579" s="154">
        <v>0</v>
      </c>
      <c r="U579" s="154">
        <v>0</v>
      </c>
      <c r="V579" s="154">
        <v>0</v>
      </c>
      <c r="W579" s="154">
        <v>0</v>
      </c>
      <c r="X579" s="154">
        <v>0</v>
      </c>
      <c r="Y579" s="155">
        <v>0</v>
      </c>
      <c r="Z579" s="154">
        <v>0</v>
      </c>
      <c r="AA579" s="154">
        <v>0</v>
      </c>
      <c r="AB579" s="155">
        <v>0</v>
      </c>
      <c r="AC579" s="154">
        <v>0</v>
      </c>
      <c r="AD579" s="154">
        <v>0</v>
      </c>
      <c r="AE579" s="154">
        <v>0</v>
      </c>
      <c r="AF579" s="154">
        <v>0</v>
      </c>
      <c r="AG579" s="154">
        <v>0</v>
      </c>
      <c r="AH579" s="154">
        <v>0</v>
      </c>
      <c r="AI579" s="154">
        <v>0</v>
      </c>
      <c r="AJ579" s="154">
        <v>0</v>
      </c>
      <c r="AK579" s="154">
        <v>0</v>
      </c>
      <c r="AL579" s="154">
        <v>0</v>
      </c>
      <c r="AM579" s="154">
        <v>0</v>
      </c>
      <c r="AN579" s="154">
        <v>0</v>
      </c>
      <c r="AO579" s="154">
        <v>0</v>
      </c>
      <c r="AP579" s="154">
        <v>0</v>
      </c>
      <c r="AQ579" s="154">
        <v>0</v>
      </c>
      <c r="AR579" s="154">
        <v>0</v>
      </c>
      <c r="AS579" s="154">
        <v>0</v>
      </c>
      <c r="AT579" s="154">
        <f t="shared" si="88"/>
        <v>0.5</v>
      </c>
      <c r="AU579" s="154">
        <f t="shared" si="89"/>
        <v>0</v>
      </c>
      <c r="AV579" s="154">
        <f t="shared" si="90"/>
        <v>0.01</v>
      </c>
      <c r="AW579" s="155">
        <f t="shared" si="91"/>
        <v>0</v>
      </c>
      <c r="AX579" s="154">
        <f t="shared" si="92"/>
        <v>0</v>
      </c>
      <c r="AY579" s="154">
        <f t="shared" si="93"/>
        <v>0</v>
      </c>
      <c r="AZ579" s="154">
        <f t="shared" si="94"/>
        <v>0</v>
      </c>
    </row>
    <row r="580" spans="1:52" ht="63">
      <c r="A580" s="133" t="s">
        <v>140</v>
      </c>
      <c r="B580" s="171" t="s">
        <v>820</v>
      </c>
      <c r="C580" s="138" t="s">
        <v>821</v>
      </c>
      <c r="D580" s="155">
        <v>0</v>
      </c>
      <c r="E580" s="154">
        <v>0</v>
      </c>
      <c r="F580" s="154">
        <v>0</v>
      </c>
      <c r="G580" s="154">
        <v>0</v>
      </c>
      <c r="H580" s="154">
        <v>0</v>
      </c>
      <c r="I580" s="154">
        <v>0</v>
      </c>
      <c r="J580" s="154">
        <v>0</v>
      </c>
      <c r="K580" s="154">
        <v>0</v>
      </c>
      <c r="L580" s="154">
        <v>0</v>
      </c>
      <c r="M580" s="154">
        <v>0</v>
      </c>
      <c r="N580" s="154">
        <v>0</v>
      </c>
      <c r="O580" s="154">
        <v>0</v>
      </c>
      <c r="P580" s="154">
        <v>0</v>
      </c>
      <c r="Q580" s="154">
        <v>0</v>
      </c>
      <c r="R580" s="154">
        <v>0</v>
      </c>
      <c r="S580" s="154">
        <v>0</v>
      </c>
      <c r="T580" s="154">
        <v>0</v>
      </c>
      <c r="U580" s="154">
        <v>0</v>
      </c>
      <c r="V580" s="154">
        <v>0</v>
      </c>
      <c r="W580" s="154">
        <v>0</v>
      </c>
      <c r="X580" s="154">
        <v>0</v>
      </c>
      <c r="Y580" s="155">
        <v>0</v>
      </c>
      <c r="Z580" s="154">
        <v>0</v>
      </c>
      <c r="AA580" s="154">
        <v>0</v>
      </c>
      <c r="AB580" s="155">
        <v>0</v>
      </c>
      <c r="AC580" s="154">
        <v>0</v>
      </c>
      <c r="AD580" s="154">
        <v>0</v>
      </c>
      <c r="AE580" s="154">
        <v>0</v>
      </c>
      <c r="AF580" s="154">
        <v>0</v>
      </c>
      <c r="AG580" s="154">
        <v>0</v>
      </c>
      <c r="AH580" s="154">
        <v>0</v>
      </c>
      <c r="AI580" s="154">
        <v>0</v>
      </c>
      <c r="AJ580" s="154">
        <v>0</v>
      </c>
      <c r="AK580" s="154">
        <v>0</v>
      </c>
      <c r="AL580" s="154">
        <v>0</v>
      </c>
      <c r="AM580" s="154">
        <v>0</v>
      </c>
      <c r="AN580" s="154">
        <v>0</v>
      </c>
      <c r="AO580" s="154">
        <v>0</v>
      </c>
      <c r="AP580" s="154">
        <v>0</v>
      </c>
      <c r="AQ580" s="154">
        <v>0</v>
      </c>
      <c r="AR580" s="154">
        <v>0</v>
      </c>
      <c r="AS580" s="154">
        <v>0</v>
      </c>
      <c r="AT580" s="154">
        <f t="shared" si="88"/>
        <v>0</v>
      </c>
      <c r="AU580" s="154">
        <f t="shared" si="89"/>
        <v>0</v>
      </c>
      <c r="AV580" s="154">
        <f t="shared" si="90"/>
        <v>0</v>
      </c>
      <c r="AW580" s="155">
        <f t="shared" si="91"/>
        <v>0</v>
      </c>
      <c r="AX580" s="154">
        <f t="shared" si="92"/>
        <v>0</v>
      </c>
      <c r="AY580" s="154">
        <f t="shared" si="93"/>
        <v>0</v>
      </c>
      <c r="AZ580" s="154">
        <f t="shared" si="94"/>
        <v>0</v>
      </c>
    </row>
    <row r="581" spans="1:52" ht="78.75">
      <c r="A581" s="133" t="s">
        <v>140</v>
      </c>
      <c r="B581" s="171" t="s">
        <v>822</v>
      </c>
      <c r="C581" s="138" t="s">
        <v>823</v>
      </c>
      <c r="D581" s="155">
        <v>0</v>
      </c>
      <c r="E581" s="154">
        <v>0</v>
      </c>
      <c r="F581" s="154">
        <v>0</v>
      </c>
      <c r="G581" s="154">
        <v>0</v>
      </c>
      <c r="H581" s="154">
        <v>0</v>
      </c>
      <c r="I581" s="154">
        <v>0</v>
      </c>
      <c r="J581" s="154">
        <v>0</v>
      </c>
      <c r="K581" s="154">
        <v>0</v>
      </c>
      <c r="L581" s="154">
        <v>0</v>
      </c>
      <c r="M581" s="154">
        <v>0</v>
      </c>
      <c r="N581" s="154">
        <v>0</v>
      </c>
      <c r="O581" s="154">
        <v>0</v>
      </c>
      <c r="P581" s="154">
        <v>0</v>
      </c>
      <c r="Q581" s="154">
        <v>0</v>
      </c>
      <c r="R581" s="154">
        <v>0</v>
      </c>
      <c r="S581" s="154">
        <v>0</v>
      </c>
      <c r="T581" s="154">
        <v>0</v>
      </c>
      <c r="U581" s="154">
        <v>0</v>
      </c>
      <c r="V581" s="154">
        <v>0</v>
      </c>
      <c r="W581" s="154">
        <v>0</v>
      </c>
      <c r="X581" s="154">
        <v>0</v>
      </c>
      <c r="Y581" s="155">
        <v>0</v>
      </c>
      <c r="Z581" s="154">
        <v>0</v>
      </c>
      <c r="AA581" s="154">
        <v>0</v>
      </c>
      <c r="AB581" s="155">
        <v>0</v>
      </c>
      <c r="AC581" s="154">
        <v>0</v>
      </c>
      <c r="AD581" s="154">
        <v>0</v>
      </c>
      <c r="AE581" s="154">
        <v>0</v>
      </c>
      <c r="AF581" s="154">
        <v>0</v>
      </c>
      <c r="AG581" s="154">
        <v>0</v>
      </c>
      <c r="AH581" s="154">
        <v>0</v>
      </c>
      <c r="AI581" s="154">
        <v>0</v>
      </c>
      <c r="AJ581" s="154">
        <v>0</v>
      </c>
      <c r="AK581" s="154">
        <v>0</v>
      </c>
      <c r="AL581" s="154">
        <v>0</v>
      </c>
      <c r="AM581" s="154">
        <v>0</v>
      </c>
      <c r="AN581" s="154">
        <v>0</v>
      </c>
      <c r="AO581" s="154">
        <v>0</v>
      </c>
      <c r="AP581" s="154">
        <v>0</v>
      </c>
      <c r="AQ581" s="154">
        <v>0</v>
      </c>
      <c r="AR581" s="154">
        <v>0</v>
      </c>
      <c r="AS581" s="154">
        <v>0</v>
      </c>
      <c r="AT581" s="154">
        <f t="shared" si="88"/>
        <v>0</v>
      </c>
      <c r="AU581" s="154">
        <f t="shared" si="89"/>
        <v>0</v>
      </c>
      <c r="AV581" s="154">
        <f t="shared" si="90"/>
        <v>0</v>
      </c>
      <c r="AW581" s="155">
        <f t="shared" si="91"/>
        <v>0</v>
      </c>
      <c r="AX581" s="154">
        <f t="shared" si="92"/>
        <v>0</v>
      </c>
      <c r="AY581" s="154">
        <f t="shared" si="93"/>
        <v>0</v>
      </c>
      <c r="AZ581" s="154">
        <f t="shared" si="94"/>
        <v>0</v>
      </c>
    </row>
    <row r="582" spans="1:52" ht="110.25">
      <c r="A582" s="133" t="s">
        <v>140</v>
      </c>
      <c r="B582" s="171" t="s">
        <v>824</v>
      </c>
      <c r="C582" s="138" t="s">
        <v>825</v>
      </c>
      <c r="D582" s="155">
        <v>0</v>
      </c>
      <c r="E582" s="154">
        <v>0</v>
      </c>
      <c r="F582" s="154">
        <v>0</v>
      </c>
      <c r="G582" s="154">
        <v>0</v>
      </c>
      <c r="H582" s="154">
        <v>0.114</v>
      </c>
      <c r="I582" s="154">
        <v>0</v>
      </c>
      <c r="J582" s="154">
        <v>0</v>
      </c>
      <c r="K582" s="154">
        <v>0</v>
      </c>
      <c r="L582" s="154">
        <v>0</v>
      </c>
      <c r="M582" s="154">
        <v>0</v>
      </c>
      <c r="N582" s="154">
        <v>0</v>
      </c>
      <c r="O582" s="154">
        <v>0</v>
      </c>
      <c r="P582" s="154">
        <v>0</v>
      </c>
      <c r="Q582" s="154">
        <v>0</v>
      </c>
      <c r="R582" s="154">
        <v>0</v>
      </c>
      <c r="S582" s="154">
        <v>0</v>
      </c>
      <c r="T582" s="154">
        <v>0</v>
      </c>
      <c r="U582" s="154">
        <v>0</v>
      </c>
      <c r="V582" s="154">
        <v>0.114</v>
      </c>
      <c r="W582" s="154">
        <v>0</v>
      </c>
      <c r="X582" s="154">
        <v>0</v>
      </c>
      <c r="Y582" s="155">
        <v>0</v>
      </c>
      <c r="Z582" s="154">
        <v>0</v>
      </c>
      <c r="AA582" s="154">
        <v>0</v>
      </c>
      <c r="AB582" s="155">
        <v>0</v>
      </c>
      <c r="AC582" s="154">
        <v>0</v>
      </c>
      <c r="AD582" s="154">
        <v>0</v>
      </c>
      <c r="AE582" s="154">
        <v>0</v>
      </c>
      <c r="AF582" s="154">
        <v>0</v>
      </c>
      <c r="AG582" s="154">
        <v>0</v>
      </c>
      <c r="AH582" s="154">
        <v>0</v>
      </c>
      <c r="AI582" s="154">
        <v>0</v>
      </c>
      <c r="AJ582" s="154">
        <v>0</v>
      </c>
      <c r="AK582" s="154">
        <v>0</v>
      </c>
      <c r="AL582" s="154">
        <v>0</v>
      </c>
      <c r="AM582" s="154">
        <v>0</v>
      </c>
      <c r="AN582" s="154">
        <v>0</v>
      </c>
      <c r="AO582" s="154">
        <v>0</v>
      </c>
      <c r="AP582" s="154">
        <v>0</v>
      </c>
      <c r="AQ582" s="154">
        <v>0</v>
      </c>
      <c r="AR582" s="154">
        <v>0</v>
      </c>
      <c r="AS582" s="154">
        <v>0</v>
      </c>
      <c r="AT582" s="154">
        <f t="shared" si="88"/>
        <v>0</v>
      </c>
      <c r="AU582" s="154">
        <f t="shared" si="89"/>
        <v>0</v>
      </c>
      <c r="AV582" s="154">
        <f t="shared" si="90"/>
        <v>0</v>
      </c>
      <c r="AW582" s="155">
        <f t="shared" si="91"/>
        <v>0</v>
      </c>
      <c r="AX582" s="154">
        <f t="shared" si="92"/>
        <v>0.114</v>
      </c>
      <c r="AY582" s="154">
        <f t="shared" si="93"/>
        <v>0</v>
      </c>
      <c r="AZ582" s="154">
        <f t="shared" si="94"/>
        <v>0</v>
      </c>
    </row>
    <row r="583" spans="1:52" ht="94.5">
      <c r="A583" s="133" t="s">
        <v>140</v>
      </c>
      <c r="B583" s="171" t="s">
        <v>826</v>
      </c>
      <c r="C583" s="138" t="s">
        <v>827</v>
      </c>
      <c r="D583" s="155">
        <v>0</v>
      </c>
      <c r="E583" s="154">
        <v>0</v>
      </c>
      <c r="F583" s="154">
        <v>0</v>
      </c>
      <c r="G583" s="154">
        <v>0</v>
      </c>
      <c r="H583" s="154">
        <v>0.17299999999999999</v>
      </c>
      <c r="I583" s="154">
        <v>0</v>
      </c>
      <c r="J583" s="154">
        <v>0</v>
      </c>
      <c r="K583" s="154">
        <v>0</v>
      </c>
      <c r="L583" s="154">
        <v>0</v>
      </c>
      <c r="M583" s="154">
        <v>0</v>
      </c>
      <c r="N583" s="154">
        <v>0</v>
      </c>
      <c r="O583" s="154">
        <v>0.17299999999999999</v>
      </c>
      <c r="P583" s="154">
        <v>0</v>
      </c>
      <c r="Q583" s="154">
        <v>0</v>
      </c>
      <c r="R583" s="154">
        <v>0</v>
      </c>
      <c r="S583" s="154">
        <v>0</v>
      </c>
      <c r="T583" s="154">
        <v>0</v>
      </c>
      <c r="U583" s="154">
        <v>0</v>
      </c>
      <c r="V583" s="154">
        <v>0</v>
      </c>
      <c r="W583" s="154">
        <v>0</v>
      </c>
      <c r="X583" s="154">
        <v>0</v>
      </c>
      <c r="Y583" s="155">
        <v>0</v>
      </c>
      <c r="Z583" s="154">
        <v>0</v>
      </c>
      <c r="AA583" s="154">
        <v>0</v>
      </c>
      <c r="AB583" s="155">
        <v>0</v>
      </c>
      <c r="AC583" s="154">
        <v>0</v>
      </c>
      <c r="AD583" s="154">
        <v>0</v>
      </c>
      <c r="AE583" s="154">
        <v>0</v>
      </c>
      <c r="AF583" s="154">
        <v>0</v>
      </c>
      <c r="AG583" s="154">
        <v>0</v>
      </c>
      <c r="AH583" s="154">
        <v>0</v>
      </c>
      <c r="AI583" s="154">
        <v>0</v>
      </c>
      <c r="AJ583" s="154">
        <v>0</v>
      </c>
      <c r="AK583" s="154">
        <v>0</v>
      </c>
      <c r="AL583" s="154">
        <v>0</v>
      </c>
      <c r="AM583" s="154">
        <v>0</v>
      </c>
      <c r="AN583" s="154">
        <v>0</v>
      </c>
      <c r="AO583" s="154">
        <v>0</v>
      </c>
      <c r="AP583" s="154">
        <v>0</v>
      </c>
      <c r="AQ583" s="154">
        <v>0</v>
      </c>
      <c r="AR583" s="154">
        <v>0</v>
      </c>
      <c r="AS583" s="154">
        <v>0</v>
      </c>
      <c r="AT583" s="154">
        <f t="shared" si="88"/>
        <v>0</v>
      </c>
      <c r="AU583" s="154">
        <f t="shared" si="89"/>
        <v>0</v>
      </c>
      <c r="AV583" s="154">
        <f t="shared" si="90"/>
        <v>0</v>
      </c>
      <c r="AW583" s="155">
        <f t="shared" si="91"/>
        <v>0</v>
      </c>
      <c r="AX583" s="154">
        <f t="shared" si="92"/>
        <v>0.17299999999999999</v>
      </c>
      <c r="AY583" s="154">
        <f t="shared" si="93"/>
        <v>0</v>
      </c>
      <c r="AZ583" s="154">
        <f t="shared" si="94"/>
        <v>0</v>
      </c>
    </row>
    <row r="584" spans="1:52" ht="94.5">
      <c r="A584" s="133" t="s">
        <v>140</v>
      </c>
      <c r="B584" s="171" t="s">
        <v>828</v>
      </c>
      <c r="C584" s="138" t="s">
        <v>829</v>
      </c>
      <c r="D584" s="155">
        <v>0</v>
      </c>
      <c r="E584" s="154">
        <v>0</v>
      </c>
      <c r="F584" s="154">
        <v>0</v>
      </c>
      <c r="G584" s="154">
        <v>0</v>
      </c>
      <c r="H584" s="154">
        <v>9.5000000000000001E-2</v>
      </c>
      <c r="I584" s="154">
        <v>0</v>
      </c>
      <c r="J584" s="154">
        <v>0</v>
      </c>
      <c r="K584" s="154">
        <v>0</v>
      </c>
      <c r="L584" s="154">
        <v>0</v>
      </c>
      <c r="M584" s="154">
        <v>0</v>
      </c>
      <c r="N584" s="154">
        <v>0</v>
      </c>
      <c r="O584" s="154">
        <v>9.5000000000000001E-2</v>
      </c>
      <c r="P584" s="154">
        <v>0</v>
      </c>
      <c r="Q584" s="154">
        <v>0</v>
      </c>
      <c r="R584" s="154">
        <v>0</v>
      </c>
      <c r="S584" s="154">
        <v>0</v>
      </c>
      <c r="T584" s="154">
        <v>0</v>
      </c>
      <c r="U584" s="154">
        <v>0</v>
      </c>
      <c r="V584" s="154">
        <v>0</v>
      </c>
      <c r="W584" s="154">
        <v>0</v>
      </c>
      <c r="X584" s="154">
        <v>0</v>
      </c>
      <c r="Y584" s="155">
        <v>0</v>
      </c>
      <c r="Z584" s="154">
        <v>0</v>
      </c>
      <c r="AA584" s="154">
        <v>0</v>
      </c>
      <c r="AB584" s="155">
        <v>0</v>
      </c>
      <c r="AC584" s="154">
        <v>0</v>
      </c>
      <c r="AD584" s="154">
        <v>0</v>
      </c>
      <c r="AE584" s="154">
        <v>0</v>
      </c>
      <c r="AF584" s="154">
        <v>0</v>
      </c>
      <c r="AG584" s="154">
        <v>0</v>
      </c>
      <c r="AH584" s="154">
        <v>0</v>
      </c>
      <c r="AI584" s="154">
        <v>0</v>
      </c>
      <c r="AJ584" s="154">
        <v>0</v>
      </c>
      <c r="AK584" s="154">
        <v>0</v>
      </c>
      <c r="AL584" s="154">
        <v>0</v>
      </c>
      <c r="AM584" s="154">
        <v>0</v>
      </c>
      <c r="AN584" s="154">
        <v>0</v>
      </c>
      <c r="AO584" s="154">
        <v>0</v>
      </c>
      <c r="AP584" s="154">
        <v>0</v>
      </c>
      <c r="AQ584" s="154">
        <v>0</v>
      </c>
      <c r="AR584" s="154">
        <v>0</v>
      </c>
      <c r="AS584" s="154">
        <v>0</v>
      </c>
      <c r="AT584" s="154">
        <f t="shared" si="88"/>
        <v>0</v>
      </c>
      <c r="AU584" s="154">
        <f t="shared" si="89"/>
        <v>0</v>
      </c>
      <c r="AV584" s="154">
        <f t="shared" si="90"/>
        <v>0</v>
      </c>
      <c r="AW584" s="155">
        <f t="shared" si="91"/>
        <v>0</v>
      </c>
      <c r="AX584" s="154">
        <f t="shared" si="92"/>
        <v>9.5000000000000001E-2</v>
      </c>
      <c r="AY584" s="154">
        <f t="shared" si="93"/>
        <v>0</v>
      </c>
      <c r="AZ584" s="154">
        <f t="shared" si="94"/>
        <v>0</v>
      </c>
    </row>
    <row r="585" spans="1:52" ht="94.5">
      <c r="A585" s="133" t="s">
        <v>140</v>
      </c>
      <c r="B585" s="171" t="s">
        <v>830</v>
      </c>
      <c r="C585" s="138" t="s">
        <v>831</v>
      </c>
      <c r="D585" s="155">
        <v>0</v>
      </c>
      <c r="E585" s="154">
        <v>0</v>
      </c>
      <c r="F585" s="154">
        <v>0</v>
      </c>
      <c r="G585" s="154">
        <v>0</v>
      </c>
      <c r="H585" s="154">
        <v>0.115</v>
      </c>
      <c r="I585" s="154">
        <v>0</v>
      </c>
      <c r="J585" s="154">
        <v>0</v>
      </c>
      <c r="K585" s="154">
        <v>0</v>
      </c>
      <c r="L585" s="154">
        <v>0</v>
      </c>
      <c r="M585" s="154">
        <v>0</v>
      </c>
      <c r="N585" s="154">
        <v>0</v>
      </c>
      <c r="O585" s="154">
        <v>0.115</v>
      </c>
      <c r="P585" s="154">
        <v>0</v>
      </c>
      <c r="Q585" s="154">
        <v>0</v>
      </c>
      <c r="R585" s="154">
        <v>0</v>
      </c>
      <c r="S585" s="154">
        <v>0</v>
      </c>
      <c r="T585" s="154">
        <v>0</v>
      </c>
      <c r="U585" s="154">
        <v>0</v>
      </c>
      <c r="V585" s="154">
        <v>0</v>
      </c>
      <c r="W585" s="154">
        <v>0</v>
      </c>
      <c r="X585" s="154">
        <v>0</v>
      </c>
      <c r="Y585" s="155">
        <v>0</v>
      </c>
      <c r="Z585" s="154">
        <v>0</v>
      </c>
      <c r="AA585" s="154">
        <v>0</v>
      </c>
      <c r="AB585" s="155">
        <v>0</v>
      </c>
      <c r="AC585" s="154">
        <v>0</v>
      </c>
      <c r="AD585" s="154">
        <v>0</v>
      </c>
      <c r="AE585" s="154">
        <v>0</v>
      </c>
      <c r="AF585" s="154">
        <v>0</v>
      </c>
      <c r="AG585" s="154">
        <v>0</v>
      </c>
      <c r="AH585" s="154">
        <v>0</v>
      </c>
      <c r="AI585" s="154">
        <v>0</v>
      </c>
      <c r="AJ585" s="154">
        <v>0</v>
      </c>
      <c r="AK585" s="154">
        <v>0</v>
      </c>
      <c r="AL585" s="154">
        <v>0</v>
      </c>
      <c r="AM585" s="154">
        <v>0</v>
      </c>
      <c r="AN585" s="154">
        <v>0</v>
      </c>
      <c r="AO585" s="154">
        <v>0</v>
      </c>
      <c r="AP585" s="154">
        <v>0</v>
      </c>
      <c r="AQ585" s="154">
        <v>0</v>
      </c>
      <c r="AR585" s="154">
        <v>0</v>
      </c>
      <c r="AS585" s="154">
        <v>0</v>
      </c>
      <c r="AT585" s="154">
        <f t="shared" si="88"/>
        <v>0</v>
      </c>
      <c r="AU585" s="154">
        <f t="shared" si="89"/>
        <v>0</v>
      </c>
      <c r="AV585" s="154">
        <f t="shared" si="90"/>
        <v>0</v>
      </c>
      <c r="AW585" s="155">
        <f t="shared" si="91"/>
        <v>0</v>
      </c>
      <c r="AX585" s="154">
        <f t="shared" si="92"/>
        <v>0.115</v>
      </c>
      <c r="AY585" s="154">
        <f t="shared" si="93"/>
        <v>0</v>
      </c>
      <c r="AZ585" s="154">
        <f t="shared" si="94"/>
        <v>0</v>
      </c>
    </row>
    <row r="586" spans="1:52" ht="94.5">
      <c r="A586" s="133" t="s">
        <v>140</v>
      </c>
      <c r="B586" s="171" t="s">
        <v>832</v>
      </c>
      <c r="C586" s="138" t="s">
        <v>833</v>
      </c>
      <c r="D586" s="155">
        <v>0</v>
      </c>
      <c r="E586" s="154">
        <v>0</v>
      </c>
      <c r="F586" s="154">
        <v>0</v>
      </c>
      <c r="G586" s="154">
        <v>0</v>
      </c>
      <c r="H586" s="154">
        <v>0.115</v>
      </c>
      <c r="I586" s="154">
        <v>0</v>
      </c>
      <c r="J586" s="154">
        <v>0</v>
      </c>
      <c r="K586" s="154">
        <v>0</v>
      </c>
      <c r="L586" s="154">
        <v>0</v>
      </c>
      <c r="M586" s="154">
        <v>0</v>
      </c>
      <c r="N586" s="154">
        <v>0</v>
      </c>
      <c r="O586" s="154">
        <v>0.115</v>
      </c>
      <c r="P586" s="154">
        <v>0</v>
      </c>
      <c r="Q586" s="154">
        <v>0</v>
      </c>
      <c r="R586" s="154">
        <v>0</v>
      </c>
      <c r="S586" s="154">
        <v>0</v>
      </c>
      <c r="T586" s="154">
        <v>0</v>
      </c>
      <c r="U586" s="154">
        <v>0</v>
      </c>
      <c r="V586" s="154">
        <v>0</v>
      </c>
      <c r="W586" s="154">
        <v>0</v>
      </c>
      <c r="X586" s="154">
        <v>0</v>
      </c>
      <c r="Y586" s="155">
        <v>0</v>
      </c>
      <c r="Z586" s="154">
        <v>0</v>
      </c>
      <c r="AA586" s="154">
        <v>0</v>
      </c>
      <c r="AB586" s="155">
        <v>0</v>
      </c>
      <c r="AC586" s="154">
        <v>0</v>
      </c>
      <c r="AD586" s="154">
        <v>0</v>
      </c>
      <c r="AE586" s="154">
        <v>0</v>
      </c>
      <c r="AF586" s="154">
        <v>0</v>
      </c>
      <c r="AG586" s="154">
        <v>0</v>
      </c>
      <c r="AH586" s="154">
        <v>0</v>
      </c>
      <c r="AI586" s="154">
        <v>0</v>
      </c>
      <c r="AJ586" s="154">
        <v>0</v>
      </c>
      <c r="AK586" s="154">
        <v>0</v>
      </c>
      <c r="AL586" s="154">
        <v>0</v>
      </c>
      <c r="AM586" s="154">
        <v>0</v>
      </c>
      <c r="AN586" s="154">
        <v>0</v>
      </c>
      <c r="AO586" s="154">
        <v>0</v>
      </c>
      <c r="AP586" s="154">
        <v>0</v>
      </c>
      <c r="AQ586" s="154">
        <v>0</v>
      </c>
      <c r="AR586" s="154">
        <v>0</v>
      </c>
      <c r="AS586" s="154">
        <v>0</v>
      </c>
      <c r="AT586" s="154">
        <f t="shared" si="88"/>
        <v>0</v>
      </c>
      <c r="AU586" s="154">
        <f t="shared" si="89"/>
        <v>0</v>
      </c>
      <c r="AV586" s="154">
        <f t="shared" si="90"/>
        <v>0</v>
      </c>
      <c r="AW586" s="155">
        <f t="shared" si="91"/>
        <v>0</v>
      </c>
      <c r="AX586" s="154">
        <f t="shared" si="92"/>
        <v>0.115</v>
      </c>
      <c r="AY586" s="154">
        <f t="shared" si="93"/>
        <v>0</v>
      </c>
      <c r="AZ586" s="154">
        <f t="shared" si="94"/>
        <v>0</v>
      </c>
    </row>
    <row r="587" spans="1:52" ht="94.5">
      <c r="A587" s="133" t="s">
        <v>140</v>
      </c>
      <c r="B587" s="171" t="s">
        <v>834</v>
      </c>
      <c r="C587" s="138" t="s">
        <v>835</v>
      </c>
      <c r="D587" s="155">
        <v>0.4</v>
      </c>
      <c r="E587" s="154">
        <v>0</v>
      </c>
      <c r="F587" s="154">
        <v>0</v>
      </c>
      <c r="G587" s="154">
        <v>0</v>
      </c>
      <c r="H587" s="154">
        <v>6.0999999999999999E-2</v>
      </c>
      <c r="I587" s="154">
        <v>0</v>
      </c>
      <c r="J587" s="154">
        <v>0</v>
      </c>
      <c r="K587" s="154">
        <v>0.4</v>
      </c>
      <c r="L587" s="154">
        <v>0</v>
      </c>
      <c r="M587" s="154">
        <v>0</v>
      </c>
      <c r="N587" s="154">
        <v>0</v>
      </c>
      <c r="O587" s="154">
        <v>6.0999999999999999E-2</v>
      </c>
      <c r="P587" s="154">
        <v>0</v>
      </c>
      <c r="Q587" s="154">
        <v>0</v>
      </c>
      <c r="R587" s="154">
        <v>0</v>
      </c>
      <c r="S587" s="154">
        <v>0</v>
      </c>
      <c r="T587" s="154">
        <v>0</v>
      </c>
      <c r="U587" s="154">
        <v>0</v>
      </c>
      <c r="V587" s="154">
        <v>0</v>
      </c>
      <c r="W587" s="154">
        <v>0</v>
      </c>
      <c r="X587" s="154">
        <v>0</v>
      </c>
      <c r="Y587" s="155">
        <v>0</v>
      </c>
      <c r="Z587" s="154">
        <v>0</v>
      </c>
      <c r="AA587" s="154">
        <v>0</v>
      </c>
      <c r="AB587" s="155">
        <v>0</v>
      </c>
      <c r="AC587" s="154">
        <v>0</v>
      </c>
      <c r="AD587" s="154">
        <v>0</v>
      </c>
      <c r="AE587" s="154">
        <v>0</v>
      </c>
      <c r="AF587" s="154">
        <v>0</v>
      </c>
      <c r="AG587" s="154">
        <v>0</v>
      </c>
      <c r="AH587" s="154">
        <v>0</v>
      </c>
      <c r="AI587" s="154">
        <v>0</v>
      </c>
      <c r="AJ587" s="154">
        <v>0</v>
      </c>
      <c r="AK587" s="154">
        <v>0</v>
      </c>
      <c r="AL587" s="154">
        <v>0</v>
      </c>
      <c r="AM587" s="154">
        <v>0</v>
      </c>
      <c r="AN587" s="154">
        <v>0</v>
      </c>
      <c r="AO587" s="154">
        <v>0</v>
      </c>
      <c r="AP587" s="154">
        <v>0</v>
      </c>
      <c r="AQ587" s="154">
        <v>0</v>
      </c>
      <c r="AR587" s="154">
        <v>0</v>
      </c>
      <c r="AS587" s="154">
        <v>0</v>
      </c>
      <c r="AT587" s="154">
        <f t="shared" si="88"/>
        <v>0.4</v>
      </c>
      <c r="AU587" s="154">
        <f t="shared" si="89"/>
        <v>0</v>
      </c>
      <c r="AV587" s="154">
        <f t="shared" si="90"/>
        <v>0</v>
      </c>
      <c r="AW587" s="155">
        <f t="shared" si="91"/>
        <v>0</v>
      </c>
      <c r="AX587" s="154">
        <f t="shared" si="92"/>
        <v>6.0999999999999999E-2</v>
      </c>
      <c r="AY587" s="154">
        <f t="shared" si="93"/>
        <v>0</v>
      </c>
      <c r="AZ587" s="154">
        <f t="shared" si="94"/>
        <v>0</v>
      </c>
    </row>
    <row r="588" spans="1:52" ht="94.5">
      <c r="A588" s="133" t="s">
        <v>140</v>
      </c>
      <c r="B588" s="171" t="s">
        <v>836</v>
      </c>
      <c r="C588" s="138" t="s">
        <v>837</v>
      </c>
      <c r="D588" s="155">
        <v>0</v>
      </c>
      <c r="E588" s="154">
        <v>0</v>
      </c>
      <c r="F588" s="154">
        <v>0</v>
      </c>
      <c r="G588" s="154">
        <v>0</v>
      </c>
      <c r="H588" s="154">
        <v>5.6000000000000001E-2</v>
      </c>
      <c r="I588" s="154">
        <v>0</v>
      </c>
      <c r="J588" s="154">
        <v>0</v>
      </c>
      <c r="K588" s="154">
        <v>0</v>
      </c>
      <c r="L588" s="154">
        <v>0</v>
      </c>
      <c r="M588" s="154">
        <v>0</v>
      </c>
      <c r="N588" s="154">
        <v>0</v>
      </c>
      <c r="O588" s="154">
        <v>5.6000000000000001E-2</v>
      </c>
      <c r="P588" s="154">
        <v>0</v>
      </c>
      <c r="Q588" s="154">
        <v>0</v>
      </c>
      <c r="R588" s="154">
        <v>0</v>
      </c>
      <c r="S588" s="154">
        <v>0</v>
      </c>
      <c r="T588" s="154">
        <v>0</v>
      </c>
      <c r="U588" s="154">
        <v>0</v>
      </c>
      <c r="V588" s="154">
        <v>0</v>
      </c>
      <c r="W588" s="154">
        <v>0</v>
      </c>
      <c r="X588" s="154">
        <v>0</v>
      </c>
      <c r="Y588" s="155">
        <v>0</v>
      </c>
      <c r="Z588" s="154">
        <v>0</v>
      </c>
      <c r="AA588" s="154">
        <v>0</v>
      </c>
      <c r="AB588" s="155">
        <v>0</v>
      </c>
      <c r="AC588" s="154">
        <v>0</v>
      </c>
      <c r="AD588" s="154">
        <v>0</v>
      </c>
      <c r="AE588" s="154">
        <v>0</v>
      </c>
      <c r="AF588" s="154">
        <v>0</v>
      </c>
      <c r="AG588" s="154">
        <v>0</v>
      </c>
      <c r="AH588" s="154">
        <v>0</v>
      </c>
      <c r="AI588" s="154">
        <v>0</v>
      </c>
      <c r="AJ588" s="154">
        <v>0</v>
      </c>
      <c r="AK588" s="154">
        <v>0</v>
      </c>
      <c r="AL588" s="154">
        <v>0</v>
      </c>
      <c r="AM588" s="154">
        <v>0</v>
      </c>
      <c r="AN588" s="154">
        <v>0</v>
      </c>
      <c r="AO588" s="154">
        <v>0</v>
      </c>
      <c r="AP588" s="154">
        <v>0</v>
      </c>
      <c r="AQ588" s="154">
        <v>0</v>
      </c>
      <c r="AR588" s="154">
        <v>0</v>
      </c>
      <c r="AS588" s="154">
        <v>0</v>
      </c>
      <c r="AT588" s="154">
        <f t="shared" si="88"/>
        <v>0</v>
      </c>
      <c r="AU588" s="154">
        <f t="shared" si="89"/>
        <v>0</v>
      </c>
      <c r="AV588" s="154">
        <f t="shared" si="90"/>
        <v>0</v>
      </c>
      <c r="AW588" s="155">
        <f t="shared" si="91"/>
        <v>0</v>
      </c>
      <c r="AX588" s="154">
        <f t="shared" si="92"/>
        <v>5.6000000000000001E-2</v>
      </c>
      <c r="AY588" s="154">
        <f t="shared" si="93"/>
        <v>0</v>
      </c>
      <c r="AZ588" s="154">
        <f t="shared" si="94"/>
        <v>0</v>
      </c>
    </row>
    <row r="589" spans="1:52" ht="47.25">
      <c r="A589" s="133" t="s">
        <v>140</v>
      </c>
      <c r="B589" s="171" t="s">
        <v>838</v>
      </c>
      <c r="C589" s="138" t="s">
        <v>839</v>
      </c>
      <c r="D589" s="155">
        <v>0.4</v>
      </c>
      <c r="E589" s="154">
        <v>0</v>
      </c>
      <c r="F589" s="154">
        <v>9.6000000000000002E-2</v>
      </c>
      <c r="G589" s="154">
        <v>8.5000000000000006E-2</v>
      </c>
      <c r="H589" s="154">
        <v>0</v>
      </c>
      <c r="I589" s="154">
        <v>0</v>
      </c>
      <c r="J589" s="154">
        <v>0</v>
      </c>
      <c r="K589" s="154">
        <v>0.4</v>
      </c>
      <c r="L589" s="154">
        <v>0</v>
      </c>
      <c r="M589" s="154">
        <v>9.6000000000000002E-2</v>
      </c>
      <c r="N589" s="154">
        <v>8.5000000000000006E-2</v>
      </c>
      <c r="O589" s="154">
        <v>0</v>
      </c>
      <c r="P589" s="154">
        <v>0</v>
      </c>
      <c r="Q589" s="154">
        <v>0</v>
      </c>
      <c r="R589" s="154">
        <v>0</v>
      </c>
      <c r="S589" s="154">
        <v>0</v>
      </c>
      <c r="T589" s="154">
        <v>0</v>
      </c>
      <c r="U589" s="154">
        <v>0</v>
      </c>
      <c r="V589" s="154">
        <v>0</v>
      </c>
      <c r="W589" s="154">
        <v>0</v>
      </c>
      <c r="X589" s="154">
        <v>0</v>
      </c>
      <c r="Y589" s="155">
        <v>0</v>
      </c>
      <c r="Z589" s="154">
        <v>0</v>
      </c>
      <c r="AA589" s="154">
        <v>0</v>
      </c>
      <c r="AB589" s="155">
        <v>0</v>
      </c>
      <c r="AC589" s="154">
        <v>0</v>
      </c>
      <c r="AD589" s="154">
        <v>0</v>
      </c>
      <c r="AE589" s="154">
        <v>0</v>
      </c>
      <c r="AF589" s="154">
        <v>0</v>
      </c>
      <c r="AG589" s="154">
        <v>0</v>
      </c>
      <c r="AH589" s="154">
        <v>0</v>
      </c>
      <c r="AI589" s="154">
        <v>0</v>
      </c>
      <c r="AJ589" s="154">
        <v>0</v>
      </c>
      <c r="AK589" s="154">
        <v>0</v>
      </c>
      <c r="AL589" s="154">
        <v>0</v>
      </c>
      <c r="AM589" s="154">
        <v>0</v>
      </c>
      <c r="AN589" s="154">
        <v>0</v>
      </c>
      <c r="AO589" s="154">
        <v>0</v>
      </c>
      <c r="AP589" s="154">
        <v>0</v>
      </c>
      <c r="AQ589" s="154">
        <v>0</v>
      </c>
      <c r="AR589" s="154">
        <v>0</v>
      </c>
      <c r="AS589" s="154">
        <v>0</v>
      </c>
      <c r="AT589" s="154">
        <f t="shared" si="88"/>
        <v>0.4</v>
      </c>
      <c r="AU589" s="154">
        <f t="shared" si="89"/>
        <v>0</v>
      </c>
      <c r="AV589" s="154">
        <f t="shared" si="90"/>
        <v>9.6000000000000002E-2</v>
      </c>
      <c r="AW589" s="155">
        <f t="shared" si="91"/>
        <v>8.5000000000000006E-2</v>
      </c>
      <c r="AX589" s="154">
        <f t="shared" si="92"/>
        <v>0</v>
      </c>
      <c r="AY589" s="154">
        <f t="shared" si="93"/>
        <v>0</v>
      </c>
      <c r="AZ589" s="154">
        <f t="shared" si="94"/>
        <v>0</v>
      </c>
    </row>
    <row r="590" spans="1:52" ht="78.75">
      <c r="A590" s="133" t="s">
        <v>140</v>
      </c>
      <c r="B590" s="171" t="s">
        <v>840</v>
      </c>
      <c r="C590" s="138" t="s">
        <v>841</v>
      </c>
      <c r="D590" s="155">
        <v>0.26</v>
      </c>
      <c r="E590" s="154">
        <v>0</v>
      </c>
      <c r="F590" s="154">
        <v>4.3979999999999997</v>
      </c>
      <c r="G590" s="154">
        <v>0.498</v>
      </c>
      <c r="H590" s="154">
        <v>0</v>
      </c>
      <c r="I590" s="154">
        <v>0</v>
      </c>
      <c r="J590" s="154">
        <v>0</v>
      </c>
      <c r="K590" s="154">
        <v>0</v>
      </c>
      <c r="L590" s="154">
        <v>0</v>
      </c>
      <c r="M590" s="154">
        <v>0</v>
      </c>
      <c r="N590" s="154">
        <v>0</v>
      </c>
      <c r="O590" s="154">
        <v>0</v>
      </c>
      <c r="P590" s="154">
        <v>0</v>
      </c>
      <c r="Q590" s="154">
        <v>0</v>
      </c>
      <c r="R590" s="154">
        <v>0.26</v>
      </c>
      <c r="S590" s="154">
        <v>0</v>
      </c>
      <c r="T590" s="154">
        <v>4.3979999999999997</v>
      </c>
      <c r="U590" s="154">
        <v>0.498</v>
      </c>
      <c r="V590" s="154">
        <v>0</v>
      </c>
      <c r="W590" s="154">
        <v>0</v>
      </c>
      <c r="X590" s="154">
        <v>0</v>
      </c>
      <c r="Y590" s="155">
        <v>0</v>
      </c>
      <c r="Z590" s="154">
        <v>0</v>
      </c>
      <c r="AA590" s="154">
        <v>0</v>
      </c>
      <c r="AB590" s="155">
        <v>0</v>
      </c>
      <c r="AC590" s="154">
        <v>0</v>
      </c>
      <c r="AD590" s="154">
        <v>0</v>
      </c>
      <c r="AE590" s="154">
        <v>0</v>
      </c>
      <c r="AF590" s="154">
        <v>0</v>
      </c>
      <c r="AG590" s="154">
        <v>0</v>
      </c>
      <c r="AH590" s="154">
        <v>0</v>
      </c>
      <c r="AI590" s="154">
        <v>0</v>
      </c>
      <c r="AJ590" s="154">
        <v>0</v>
      </c>
      <c r="AK590" s="154">
        <v>0</v>
      </c>
      <c r="AL590" s="154">
        <v>0</v>
      </c>
      <c r="AM590" s="154">
        <v>0</v>
      </c>
      <c r="AN590" s="154">
        <v>0</v>
      </c>
      <c r="AO590" s="154">
        <v>0</v>
      </c>
      <c r="AP590" s="154">
        <v>0</v>
      </c>
      <c r="AQ590" s="154">
        <v>0</v>
      </c>
      <c r="AR590" s="154">
        <v>0</v>
      </c>
      <c r="AS590" s="154">
        <v>0</v>
      </c>
      <c r="AT590" s="154">
        <f t="shared" ref="AT590:AT653" si="95">SUM(K590,R590,Y590,AF590,AM590)</f>
        <v>0.26</v>
      </c>
      <c r="AU590" s="154">
        <f t="shared" ref="AU590:AU653" si="96">SUM(L590,S590,Z590,AG590,AN590)</f>
        <v>0</v>
      </c>
      <c r="AV590" s="154">
        <f t="shared" ref="AV590:AV653" si="97">SUM(M590,T590,AA590,AH590,AO590)</f>
        <v>4.3979999999999997</v>
      </c>
      <c r="AW590" s="155">
        <f t="shared" ref="AW590:AW653" si="98">SUM(N590,U590,AB590,AI590,AP590)</f>
        <v>0.498</v>
      </c>
      <c r="AX590" s="154">
        <f t="shared" ref="AX590:AX653" si="99">SUM(O590,V590,AC590,AJ590,AQ590)</f>
        <v>0</v>
      </c>
      <c r="AY590" s="154">
        <f t="shared" ref="AY590:AY653" si="100">SUM(P590,W590,AD590,AK590,AR590)</f>
        <v>0</v>
      </c>
      <c r="AZ590" s="154">
        <f t="shared" ref="AZ590:AZ653" si="101">SUM(Q590,X590,AE590,AL590,AS590)</f>
        <v>0</v>
      </c>
    </row>
    <row r="591" spans="1:52" ht="110.25">
      <c r="A591" s="133" t="s">
        <v>140</v>
      </c>
      <c r="B591" s="171" t="s">
        <v>842</v>
      </c>
      <c r="C591" s="138" t="s">
        <v>843</v>
      </c>
      <c r="D591" s="155">
        <v>0.4</v>
      </c>
      <c r="E591" s="154">
        <v>0</v>
      </c>
      <c r="F591" s="154">
        <v>0.02</v>
      </c>
      <c r="G591" s="154">
        <v>0</v>
      </c>
      <c r="H591" s="154">
        <v>0</v>
      </c>
      <c r="I591" s="154">
        <v>0</v>
      </c>
      <c r="J591" s="154">
        <v>0</v>
      </c>
      <c r="K591" s="154">
        <v>0</v>
      </c>
      <c r="L591" s="154">
        <v>0</v>
      </c>
      <c r="M591" s="154">
        <v>0</v>
      </c>
      <c r="N591" s="154">
        <v>0</v>
      </c>
      <c r="O591" s="154">
        <v>0</v>
      </c>
      <c r="P591" s="154">
        <v>0</v>
      </c>
      <c r="Q591" s="154">
        <v>0</v>
      </c>
      <c r="R591" s="154">
        <v>0</v>
      </c>
      <c r="S591" s="154">
        <v>0</v>
      </c>
      <c r="T591" s="154">
        <v>0</v>
      </c>
      <c r="U591" s="154">
        <v>0</v>
      </c>
      <c r="V591" s="154">
        <v>0</v>
      </c>
      <c r="W591" s="154">
        <v>0</v>
      </c>
      <c r="X591" s="154">
        <v>0</v>
      </c>
      <c r="Y591" s="155">
        <v>0</v>
      </c>
      <c r="Z591" s="154">
        <v>0</v>
      </c>
      <c r="AA591" s="154">
        <v>0</v>
      </c>
      <c r="AB591" s="155">
        <v>0</v>
      </c>
      <c r="AC591" s="154">
        <v>0</v>
      </c>
      <c r="AD591" s="154">
        <v>0</v>
      </c>
      <c r="AE591" s="154">
        <v>0</v>
      </c>
      <c r="AF591" s="154">
        <v>0</v>
      </c>
      <c r="AG591" s="154">
        <v>0</v>
      </c>
      <c r="AH591" s="154">
        <v>0</v>
      </c>
      <c r="AI591" s="154">
        <v>0</v>
      </c>
      <c r="AJ591" s="154">
        <v>0</v>
      </c>
      <c r="AK591" s="154">
        <v>0</v>
      </c>
      <c r="AL591" s="154">
        <v>0</v>
      </c>
      <c r="AM591" s="154">
        <v>0.4</v>
      </c>
      <c r="AN591" s="154">
        <v>0</v>
      </c>
      <c r="AO591" s="154">
        <v>0.02</v>
      </c>
      <c r="AP591" s="154">
        <v>0</v>
      </c>
      <c r="AQ591" s="154">
        <v>0</v>
      </c>
      <c r="AR591" s="154">
        <v>0</v>
      </c>
      <c r="AS591" s="154">
        <v>0</v>
      </c>
      <c r="AT591" s="154">
        <f t="shared" si="95"/>
        <v>0.4</v>
      </c>
      <c r="AU591" s="154">
        <f t="shared" si="96"/>
        <v>0</v>
      </c>
      <c r="AV591" s="154">
        <f t="shared" si="97"/>
        <v>0.02</v>
      </c>
      <c r="AW591" s="155">
        <f t="shared" si="98"/>
        <v>0</v>
      </c>
      <c r="AX591" s="154">
        <f t="shared" si="99"/>
        <v>0</v>
      </c>
      <c r="AY591" s="154">
        <f t="shared" si="100"/>
        <v>0</v>
      </c>
      <c r="AZ591" s="154">
        <f t="shared" si="101"/>
        <v>0</v>
      </c>
    </row>
    <row r="592" spans="1:52" ht="47.25">
      <c r="A592" s="133" t="s">
        <v>140</v>
      </c>
      <c r="B592" s="171" t="s">
        <v>844</v>
      </c>
      <c r="C592" s="138" t="s">
        <v>845</v>
      </c>
      <c r="D592" s="155">
        <v>0.16</v>
      </c>
      <c r="E592" s="154">
        <v>0</v>
      </c>
      <c r="F592" s="154">
        <v>0.13600000000000001</v>
      </c>
      <c r="G592" s="154">
        <v>0</v>
      </c>
      <c r="H592" s="154">
        <v>5.0000000000000001E-3</v>
      </c>
      <c r="I592" s="154">
        <v>0</v>
      </c>
      <c r="J592" s="154">
        <v>0</v>
      </c>
      <c r="K592" s="154">
        <v>0</v>
      </c>
      <c r="L592" s="154">
        <v>0</v>
      </c>
      <c r="M592" s="154">
        <v>0</v>
      </c>
      <c r="N592" s="154">
        <v>0</v>
      </c>
      <c r="O592" s="154">
        <v>0</v>
      </c>
      <c r="P592" s="154">
        <v>0</v>
      </c>
      <c r="Q592" s="154">
        <v>0</v>
      </c>
      <c r="R592" s="154">
        <v>0.16</v>
      </c>
      <c r="S592" s="154">
        <v>0</v>
      </c>
      <c r="T592" s="154">
        <v>0.13600000000000001</v>
      </c>
      <c r="U592" s="154">
        <v>0</v>
      </c>
      <c r="V592" s="154">
        <v>5.0000000000000001E-3</v>
      </c>
      <c r="W592" s="154">
        <v>0</v>
      </c>
      <c r="X592" s="154">
        <v>0</v>
      </c>
      <c r="Y592" s="155">
        <v>0</v>
      </c>
      <c r="Z592" s="154">
        <v>0</v>
      </c>
      <c r="AA592" s="154">
        <v>0</v>
      </c>
      <c r="AB592" s="155">
        <v>0</v>
      </c>
      <c r="AC592" s="154">
        <v>0</v>
      </c>
      <c r="AD592" s="154">
        <v>0</v>
      </c>
      <c r="AE592" s="154">
        <v>0</v>
      </c>
      <c r="AF592" s="154">
        <v>0</v>
      </c>
      <c r="AG592" s="154">
        <v>0</v>
      </c>
      <c r="AH592" s="154">
        <v>0</v>
      </c>
      <c r="AI592" s="154">
        <v>0</v>
      </c>
      <c r="AJ592" s="154">
        <v>0</v>
      </c>
      <c r="AK592" s="154">
        <v>0</v>
      </c>
      <c r="AL592" s="154">
        <v>0</v>
      </c>
      <c r="AM592" s="154">
        <v>0</v>
      </c>
      <c r="AN592" s="154">
        <v>0</v>
      </c>
      <c r="AO592" s="154">
        <v>0</v>
      </c>
      <c r="AP592" s="154">
        <v>0</v>
      </c>
      <c r="AQ592" s="154">
        <v>0</v>
      </c>
      <c r="AR592" s="154">
        <v>0</v>
      </c>
      <c r="AS592" s="154">
        <v>0</v>
      </c>
      <c r="AT592" s="154">
        <f t="shared" si="95"/>
        <v>0.16</v>
      </c>
      <c r="AU592" s="154">
        <f t="shared" si="96"/>
        <v>0</v>
      </c>
      <c r="AV592" s="154">
        <f t="shared" si="97"/>
        <v>0.13600000000000001</v>
      </c>
      <c r="AW592" s="155">
        <f t="shared" si="98"/>
        <v>0</v>
      </c>
      <c r="AX592" s="154">
        <f t="shared" si="99"/>
        <v>5.0000000000000001E-3</v>
      </c>
      <c r="AY592" s="154">
        <f t="shared" si="100"/>
        <v>0</v>
      </c>
      <c r="AZ592" s="154">
        <f t="shared" si="101"/>
        <v>0</v>
      </c>
    </row>
    <row r="593" spans="1:52" ht="47.25">
      <c r="A593" s="133" t="s">
        <v>140</v>
      </c>
      <c r="B593" s="171" t="s">
        <v>846</v>
      </c>
      <c r="C593" s="138" t="s">
        <v>847</v>
      </c>
      <c r="D593" s="155">
        <v>0</v>
      </c>
      <c r="E593" s="154">
        <v>0</v>
      </c>
      <c r="F593" s="154">
        <v>0</v>
      </c>
      <c r="G593" s="154">
        <v>0</v>
      </c>
      <c r="H593" s="154">
        <v>0</v>
      </c>
      <c r="I593" s="154">
        <v>0</v>
      </c>
      <c r="J593" s="154">
        <v>0</v>
      </c>
      <c r="K593" s="154">
        <v>0</v>
      </c>
      <c r="L593" s="154">
        <v>0</v>
      </c>
      <c r="M593" s="154">
        <v>0</v>
      </c>
      <c r="N593" s="154">
        <v>0</v>
      </c>
      <c r="O593" s="154">
        <v>0</v>
      </c>
      <c r="P593" s="154">
        <v>0</v>
      </c>
      <c r="Q593" s="154">
        <v>0</v>
      </c>
      <c r="R593" s="154">
        <v>0</v>
      </c>
      <c r="S593" s="154">
        <v>0</v>
      </c>
      <c r="T593" s="154">
        <v>0</v>
      </c>
      <c r="U593" s="154">
        <v>0</v>
      </c>
      <c r="V593" s="154">
        <v>0</v>
      </c>
      <c r="W593" s="154">
        <v>0</v>
      </c>
      <c r="X593" s="154">
        <v>0</v>
      </c>
      <c r="Y593" s="155">
        <v>0</v>
      </c>
      <c r="Z593" s="154">
        <v>0</v>
      </c>
      <c r="AA593" s="154">
        <v>0</v>
      </c>
      <c r="AB593" s="155">
        <v>0</v>
      </c>
      <c r="AC593" s="154">
        <v>0</v>
      </c>
      <c r="AD593" s="154">
        <v>0</v>
      </c>
      <c r="AE593" s="154">
        <v>0</v>
      </c>
      <c r="AF593" s="154">
        <v>0</v>
      </c>
      <c r="AG593" s="154">
        <v>0</v>
      </c>
      <c r="AH593" s="154">
        <v>0</v>
      </c>
      <c r="AI593" s="154">
        <v>0</v>
      </c>
      <c r="AJ593" s="154">
        <v>0</v>
      </c>
      <c r="AK593" s="154">
        <v>0</v>
      </c>
      <c r="AL593" s="154">
        <v>0</v>
      </c>
      <c r="AM593" s="154">
        <v>0</v>
      </c>
      <c r="AN593" s="154">
        <v>0</v>
      </c>
      <c r="AO593" s="154">
        <v>0</v>
      </c>
      <c r="AP593" s="154">
        <v>0</v>
      </c>
      <c r="AQ593" s="154">
        <v>0</v>
      </c>
      <c r="AR593" s="154">
        <v>0</v>
      </c>
      <c r="AS593" s="154">
        <v>0</v>
      </c>
      <c r="AT593" s="154">
        <f t="shared" si="95"/>
        <v>0</v>
      </c>
      <c r="AU593" s="154">
        <f t="shared" si="96"/>
        <v>0</v>
      </c>
      <c r="AV593" s="154">
        <f t="shared" si="97"/>
        <v>0</v>
      </c>
      <c r="AW593" s="155">
        <f t="shared" si="98"/>
        <v>0</v>
      </c>
      <c r="AX593" s="154">
        <f t="shared" si="99"/>
        <v>0</v>
      </c>
      <c r="AY593" s="154">
        <f t="shared" si="100"/>
        <v>0</v>
      </c>
      <c r="AZ593" s="154">
        <f t="shared" si="101"/>
        <v>0</v>
      </c>
    </row>
    <row r="594" spans="1:52" ht="47.25">
      <c r="A594" s="133" t="s">
        <v>140</v>
      </c>
      <c r="B594" s="171" t="s">
        <v>848</v>
      </c>
      <c r="C594" s="138" t="s">
        <v>849</v>
      </c>
      <c r="D594" s="155">
        <v>0</v>
      </c>
      <c r="E594" s="154">
        <v>0</v>
      </c>
      <c r="F594" s="154">
        <v>0</v>
      </c>
      <c r="G594" s="154">
        <v>0</v>
      </c>
      <c r="H594" s="154">
        <v>0.80200000000000005</v>
      </c>
      <c r="I594" s="154">
        <v>0</v>
      </c>
      <c r="J594" s="154">
        <v>0</v>
      </c>
      <c r="K594" s="154">
        <v>0</v>
      </c>
      <c r="L594" s="154">
        <v>0</v>
      </c>
      <c r="M594" s="154">
        <v>0</v>
      </c>
      <c r="N594" s="154">
        <v>0</v>
      </c>
      <c r="O594" s="154">
        <v>0</v>
      </c>
      <c r="P594" s="154">
        <v>0</v>
      </c>
      <c r="Q594" s="154">
        <v>0</v>
      </c>
      <c r="R594" s="154">
        <v>0</v>
      </c>
      <c r="S594" s="154">
        <v>0</v>
      </c>
      <c r="T594" s="154">
        <v>0</v>
      </c>
      <c r="U594" s="154">
        <v>0</v>
      </c>
      <c r="V594" s="154">
        <v>0.80200000000000005</v>
      </c>
      <c r="W594" s="154">
        <v>0</v>
      </c>
      <c r="X594" s="154">
        <v>0</v>
      </c>
      <c r="Y594" s="155">
        <v>0</v>
      </c>
      <c r="Z594" s="154">
        <v>0</v>
      </c>
      <c r="AA594" s="154">
        <v>0</v>
      </c>
      <c r="AB594" s="155">
        <v>0</v>
      </c>
      <c r="AC594" s="154">
        <v>0</v>
      </c>
      <c r="AD594" s="154">
        <v>0</v>
      </c>
      <c r="AE594" s="154">
        <v>0</v>
      </c>
      <c r="AF594" s="154">
        <v>0</v>
      </c>
      <c r="AG594" s="154">
        <v>0</v>
      </c>
      <c r="AH594" s="154">
        <v>0</v>
      </c>
      <c r="AI594" s="154">
        <v>0</v>
      </c>
      <c r="AJ594" s="154">
        <v>0</v>
      </c>
      <c r="AK594" s="154">
        <v>0</v>
      </c>
      <c r="AL594" s="154">
        <v>0</v>
      </c>
      <c r="AM594" s="154">
        <v>0</v>
      </c>
      <c r="AN594" s="154">
        <v>0</v>
      </c>
      <c r="AO594" s="154">
        <v>0</v>
      </c>
      <c r="AP594" s="154">
        <v>0</v>
      </c>
      <c r="AQ594" s="154">
        <v>0</v>
      </c>
      <c r="AR594" s="154">
        <v>0</v>
      </c>
      <c r="AS594" s="154">
        <v>0</v>
      </c>
      <c r="AT594" s="154">
        <f t="shared" si="95"/>
        <v>0</v>
      </c>
      <c r="AU594" s="154">
        <f t="shared" si="96"/>
        <v>0</v>
      </c>
      <c r="AV594" s="154">
        <f t="shared" si="97"/>
        <v>0</v>
      </c>
      <c r="AW594" s="155">
        <f t="shared" si="98"/>
        <v>0</v>
      </c>
      <c r="AX594" s="154">
        <f t="shared" si="99"/>
        <v>0.80200000000000005</v>
      </c>
      <c r="AY594" s="154">
        <f t="shared" si="100"/>
        <v>0</v>
      </c>
      <c r="AZ594" s="154">
        <f t="shared" si="101"/>
        <v>0</v>
      </c>
    </row>
    <row r="595" spans="1:52" ht="47.25">
      <c r="A595" s="133" t="s">
        <v>140</v>
      </c>
      <c r="B595" s="171" t="s">
        <v>850</v>
      </c>
      <c r="C595" s="138" t="s">
        <v>851</v>
      </c>
      <c r="D595" s="155">
        <v>0</v>
      </c>
      <c r="E595" s="154">
        <v>0</v>
      </c>
      <c r="F595" s="154">
        <v>0</v>
      </c>
      <c r="G595" s="154">
        <v>0</v>
      </c>
      <c r="H595" s="154">
        <v>0</v>
      </c>
      <c r="I595" s="154">
        <v>0</v>
      </c>
      <c r="J595" s="154">
        <v>0</v>
      </c>
      <c r="K595" s="154">
        <v>0</v>
      </c>
      <c r="L595" s="154">
        <v>0</v>
      </c>
      <c r="M595" s="154">
        <v>0</v>
      </c>
      <c r="N595" s="154">
        <v>0</v>
      </c>
      <c r="O595" s="154">
        <v>0</v>
      </c>
      <c r="P595" s="154">
        <v>0</v>
      </c>
      <c r="Q595" s="154">
        <v>0</v>
      </c>
      <c r="R595" s="154">
        <v>0</v>
      </c>
      <c r="S595" s="154">
        <v>0</v>
      </c>
      <c r="T595" s="154">
        <v>0</v>
      </c>
      <c r="U595" s="154">
        <v>0</v>
      </c>
      <c r="V595" s="154">
        <v>0</v>
      </c>
      <c r="W595" s="154">
        <v>0</v>
      </c>
      <c r="X595" s="154">
        <v>0</v>
      </c>
      <c r="Y595" s="155">
        <v>0</v>
      </c>
      <c r="Z595" s="154">
        <v>0</v>
      </c>
      <c r="AA595" s="154">
        <v>0</v>
      </c>
      <c r="AB595" s="155">
        <v>0</v>
      </c>
      <c r="AC595" s="154">
        <v>0</v>
      </c>
      <c r="AD595" s="154">
        <v>0</v>
      </c>
      <c r="AE595" s="154">
        <v>0</v>
      </c>
      <c r="AF595" s="154">
        <v>0</v>
      </c>
      <c r="AG595" s="154">
        <v>0</v>
      </c>
      <c r="AH595" s="154">
        <v>0</v>
      </c>
      <c r="AI595" s="154">
        <v>0</v>
      </c>
      <c r="AJ595" s="154">
        <v>0</v>
      </c>
      <c r="AK595" s="154">
        <v>0</v>
      </c>
      <c r="AL595" s="154">
        <v>0</v>
      </c>
      <c r="AM595" s="154">
        <v>0</v>
      </c>
      <c r="AN595" s="154">
        <v>0</v>
      </c>
      <c r="AO595" s="154">
        <v>0</v>
      </c>
      <c r="AP595" s="154">
        <v>0</v>
      </c>
      <c r="AQ595" s="154">
        <v>0</v>
      </c>
      <c r="AR595" s="154">
        <v>0</v>
      </c>
      <c r="AS595" s="154">
        <v>0</v>
      </c>
      <c r="AT595" s="154">
        <f t="shared" si="95"/>
        <v>0</v>
      </c>
      <c r="AU595" s="154">
        <f t="shared" si="96"/>
        <v>0</v>
      </c>
      <c r="AV595" s="154">
        <f t="shared" si="97"/>
        <v>0</v>
      </c>
      <c r="AW595" s="155">
        <f t="shared" si="98"/>
        <v>0</v>
      </c>
      <c r="AX595" s="154">
        <f t="shared" si="99"/>
        <v>0</v>
      </c>
      <c r="AY595" s="154">
        <f t="shared" si="100"/>
        <v>0</v>
      </c>
      <c r="AZ595" s="154">
        <f t="shared" si="101"/>
        <v>0</v>
      </c>
    </row>
    <row r="596" spans="1:52" ht="47.25">
      <c r="A596" s="133" t="s">
        <v>140</v>
      </c>
      <c r="B596" s="171" t="s">
        <v>852</v>
      </c>
      <c r="C596" s="138" t="s">
        <v>853</v>
      </c>
      <c r="D596" s="155">
        <v>0</v>
      </c>
      <c r="E596" s="154">
        <v>0</v>
      </c>
      <c r="F596" s="154">
        <v>0</v>
      </c>
      <c r="G596" s="154">
        <v>0</v>
      </c>
      <c r="H596" s="154">
        <v>1.5940000000000001</v>
      </c>
      <c r="I596" s="154">
        <v>0</v>
      </c>
      <c r="J596" s="154">
        <v>0</v>
      </c>
      <c r="K596" s="154">
        <v>0</v>
      </c>
      <c r="L596" s="154">
        <v>0</v>
      </c>
      <c r="M596" s="154">
        <v>0</v>
      </c>
      <c r="N596" s="154">
        <v>0</v>
      </c>
      <c r="O596" s="154">
        <v>0</v>
      </c>
      <c r="P596" s="154">
        <v>0</v>
      </c>
      <c r="Q596" s="154">
        <v>0</v>
      </c>
      <c r="R596" s="154">
        <v>0</v>
      </c>
      <c r="S596" s="154">
        <v>0</v>
      </c>
      <c r="T596" s="154">
        <v>0</v>
      </c>
      <c r="U596" s="154">
        <v>0</v>
      </c>
      <c r="V596" s="154">
        <v>1.5940000000000001</v>
      </c>
      <c r="W596" s="154">
        <v>0</v>
      </c>
      <c r="X596" s="154">
        <v>0</v>
      </c>
      <c r="Y596" s="155">
        <v>0</v>
      </c>
      <c r="Z596" s="154">
        <v>0</v>
      </c>
      <c r="AA596" s="154">
        <v>0</v>
      </c>
      <c r="AB596" s="155">
        <v>0</v>
      </c>
      <c r="AC596" s="154">
        <v>0</v>
      </c>
      <c r="AD596" s="154">
        <v>0</v>
      </c>
      <c r="AE596" s="154">
        <v>0</v>
      </c>
      <c r="AF596" s="154">
        <v>0</v>
      </c>
      <c r="AG596" s="154">
        <v>0</v>
      </c>
      <c r="AH596" s="154">
        <v>0</v>
      </c>
      <c r="AI596" s="154">
        <v>0</v>
      </c>
      <c r="AJ596" s="154">
        <v>0</v>
      </c>
      <c r="AK596" s="154">
        <v>0</v>
      </c>
      <c r="AL596" s="154">
        <v>0</v>
      </c>
      <c r="AM596" s="154">
        <v>0</v>
      </c>
      <c r="AN596" s="154">
        <v>0</v>
      </c>
      <c r="AO596" s="154">
        <v>0</v>
      </c>
      <c r="AP596" s="154">
        <v>0</v>
      </c>
      <c r="AQ596" s="154">
        <v>0</v>
      </c>
      <c r="AR596" s="154">
        <v>0</v>
      </c>
      <c r="AS596" s="154">
        <v>0</v>
      </c>
      <c r="AT596" s="154">
        <f t="shared" si="95"/>
        <v>0</v>
      </c>
      <c r="AU596" s="154">
        <f t="shared" si="96"/>
        <v>0</v>
      </c>
      <c r="AV596" s="154">
        <f t="shared" si="97"/>
        <v>0</v>
      </c>
      <c r="AW596" s="155">
        <f t="shared" si="98"/>
        <v>0</v>
      </c>
      <c r="AX596" s="154">
        <f t="shared" si="99"/>
        <v>1.5940000000000001</v>
      </c>
      <c r="AY596" s="154">
        <f t="shared" si="100"/>
        <v>0</v>
      </c>
      <c r="AZ596" s="154">
        <f t="shared" si="101"/>
        <v>0</v>
      </c>
    </row>
    <row r="597" spans="1:52" ht="47.25">
      <c r="A597" s="133" t="s">
        <v>140</v>
      </c>
      <c r="B597" s="171" t="s">
        <v>854</v>
      </c>
      <c r="C597" s="138" t="s">
        <v>855</v>
      </c>
      <c r="D597" s="155">
        <v>0</v>
      </c>
      <c r="E597" s="154">
        <v>0</v>
      </c>
      <c r="F597" s="154">
        <v>0</v>
      </c>
      <c r="G597" s="154">
        <v>0</v>
      </c>
      <c r="H597" s="154">
        <v>0</v>
      </c>
      <c r="I597" s="154">
        <v>0</v>
      </c>
      <c r="J597" s="154">
        <v>0</v>
      </c>
      <c r="K597" s="154">
        <v>0</v>
      </c>
      <c r="L597" s="154">
        <v>0</v>
      </c>
      <c r="M597" s="154">
        <v>0</v>
      </c>
      <c r="N597" s="154">
        <v>0</v>
      </c>
      <c r="O597" s="154">
        <v>0</v>
      </c>
      <c r="P597" s="154">
        <v>0</v>
      </c>
      <c r="Q597" s="154">
        <v>0</v>
      </c>
      <c r="R597" s="154">
        <v>0</v>
      </c>
      <c r="S597" s="154">
        <v>0</v>
      </c>
      <c r="T597" s="154">
        <v>0</v>
      </c>
      <c r="U597" s="154">
        <v>0</v>
      </c>
      <c r="V597" s="154">
        <v>0</v>
      </c>
      <c r="W597" s="154">
        <v>0</v>
      </c>
      <c r="X597" s="154">
        <v>0</v>
      </c>
      <c r="Y597" s="155">
        <v>0</v>
      </c>
      <c r="Z597" s="154">
        <v>0</v>
      </c>
      <c r="AA597" s="154">
        <v>0</v>
      </c>
      <c r="AB597" s="155">
        <v>0</v>
      </c>
      <c r="AC597" s="154">
        <v>0</v>
      </c>
      <c r="AD597" s="154">
        <v>0</v>
      </c>
      <c r="AE597" s="154">
        <v>0</v>
      </c>
      <c r="AF597" s="154">
        <v>0</v>
      </c>
      <c r="AG597" s="154">
        <v>0</v>
      </c>
      <c r="AH597" s="154">
        <v>0</v>
      </c>
      <c r="AI597" s="154">
        <v>0</v>
      </c>
      <c r="AJ597" s="154">
        <v>0</v>
      </c>
      <c r="AK597" s="154">
        <v>0</v>
      </c>
      <c r="AL597" s="154">
        <v>0</v>
      </c>
      <c r="AM597" s="154">
        <v>0</v>
      </c>
      <c r="AN597" s="154">
        <v>0</v>
      </c>
      <c r="AO597" s="154">
        <v>0</v>
      </c>
      <c r="AP597" s="154">
        <v>0</v>
      </c>
      <c r="AQ597" s="154">
        <v>0</v>
      </c>
      <c r="AR597" s="154">
        <v>0</v>
      </c>
      <c r="AS597" s="154">
        <v>0</v>
      </c>
      <c r="AT597" s="154">
        <f t="shared" si="95"/>
        <v>0</v>
      </c>
      <c r="AU597" s="154">
        <f t="shared" si="96"/>
        <v>0</v>
      </c>
      <c r="AV597" s="154">
        <f t="shared" si="97"/>
        <v>0</v>
      </c>
      <c r="AW597" s="155">
        <f t="shared" si="98"/>
        <v>0</v>
      </c>
      <c r="AX597" s="154">
        <f t="shared" si="99"/>
        <v>0</v>
      </c>
      <c r="AY597" s="154">
        <f t="shared" si="100"/>
        <v>0</v>
      </c>
      <c r="AZ597" s="154">
        <f t="shared" si="101"/>
        <v>0</v>
      </c>
    </row>
    <row r="598" spans="1:52" ht="47.25">
      <c r="A598" s="133" t="s">
        <v>140</v>
      </c>
      <c r="B598" s="171" t="s">
        <v>856</v>
      </c>
      <c r="C598" s="138" t="s">
        <v>857</v>
      </c>
      <c r="D598" s="155">
        <v>0</v>
      </c>
      <c r="E598" s="154">
        <v>0</v>
      </c>
      <c r="F598" s="154">
        <v>0</v>
      </c>
      <c r="G598" s="154">
        <v>0</v>
      </c>
      <c r="H598" s="154">
        <v>0</v>
      </c>
      <c r="I598" s="154">
        <v>0</v>
      </c>
      <c r="J598" s="154">
        <v>0</v>
      </c>
      <c r="K598" s="154">
        <v>0</v>
      </c>
      <c r="L598" s="154">
        <v>0</v>
      </c>
      <c r="M598" s="154">
        <v>0</v>
      </c>
      <c r="N598" s="154">
        <v>0</v>
      </c>
      <c r="O598" s="154">
        <v>0</v>
      </c>
      <c r="P598" s="154">
        <v>0</v>
      </c>
      <c r="Q598" s="154">
        <v>0</v>
      </c>
      <c r="R598" s="154">
        <v>0</v>
      </c>
      <c r="S598" s="154">
        <v>0</v>
      </c>
      <c r="T598" s="154">
        <v>0</v>
      </c>
      <c r="U598" s="154">
        <v>0</v>
      </c>
      <c r="V598" s="154">
        <v>0</v>
      </c>
      <c r="W598" s="154">
        <v>0</v>
      </c>
      <c r="X598" s="154">
        <v>0</v>
      </c>
      <c r="Y598" s="155">
        <v>0</v>
      </c>
      <c r="Z598" s="154">
        <v>0</v>
      </c>
      <c r="AA598" s="154">
        <v>0</v>
      </c>
      <c r="AB598" s="155">
        <v>0</v>
      </c>
      <c r="AC598" s="154">
        <v>0</v>
      </c>
      <c r="AD598" s="154">
        <v>0</v>
      </c>
      <c r="AE598" s="154">
        <v>0</v>
      </c>
      <c r="AF598" s="154">
        <v>0</v>
      </c>
      <c r="AG598" s="154">
        <v>0</v>
      </c>
      <c r="AH598" s="154">
        <v>0</v>
      </c>
      <c r="AI598" s="154">
        <v>0</v>
      </c>
      <c r="AJ598" s="154">
        <v>0</v>
      </c>
      <c r="AK598" s="154">
        <v>0</v>
      </c>
      <c r="AL598" s="154">
        <v>0</v>
      </c>
      <c r="AM598" s="154">
        <v>0</v>
      </c>
      <c r="AN598" s="154">
        <v>0</v>
      </c>
      <c r="AO598" s="154">
        <v>0</v>
      </c>
      <c r="AP598" s="154">
        <v>0</v>
      </c>
      <c r="AQ598" s="154">
        <v>0</v>
      </c>
      <c r="AR598" s="154">
        <v>0</v>
      </c>
      <c r="AS598" s="154">
        <v>0</v>
      </c>
      <c r="AT598" s="154">
        <f t="shared" si="95"/>
        <v>0</v>
      </c>
      <c r="AU598" s="154">
        <f t="shared" si="96"/>
        <v>0</v>
      </c>
      <c r="AV598" s="154">
        <f t="shared" si="97"/>
        <v>0</v>
      </c>
      <c r="AW598" s="155">
        <f t="shared" si="98"/>
        <v>0</v>
      </c>
      <c r="AX598" s="154">
        <f t="shared" si="99"/>
        <v>0</v>
      </c>
      <c r="AY598" s="154">
        <f t="shared" si="100"/>
        <v>0</v>
      </c>
      <c r="AZ598" s="154">
        <f t="shared" si="101"/>
        <v>0</v>
      </c>
    </row>
    <row r="599" spans="1:52" ht="47.25">
      <c r="A599" s="133" t="s">
        <v>140</v>
      </c>
      <c r="B599" s="171" t="s">
        <v>858</v>
      </c>
      <c r="C599" s="138" t="s">
        <v>859</v>
      </c>
      <c r="D599" s="155">
        <v>0</v>
      </c>
      <c r="E599" s="154">
        <v>0</v>
      </c>
      <c r="F599" s="154">
        <v>0</v>
      </c>
      <c r="G599" s="154">
        <v>0</v>
      </c>
      <c r="H599" s="154">
        <v>0.41</v>
      </c>
      <c r="I599" s="154">
        <v>0</v>
      </c>
      <c r="J599" s="154">
        <v>0</v>
      </c>
      <c r="K599" s="154">
        <v>0</v>
      </c>
      <c r="L599" s="154">
        <v>0</v>
      </c>
      <c r="M599" s="154">
        <v>0</v>
      </c>
      <c r="N599" s="154">
        <v>0</v>
      </c>
      <c r="O599" s="154">
        <v>0</v>
      </c>
      <c r="P599" s="154">
        <v>0</v>
      </c>
      <c r="Q599" s="154">
        <v>0</v>
      </c>
      <c r="R599" s="154">
        <v>0</v>
      </c>
      <c r="S599" s="154">
        <v>0</v>
      </c>
      <c r="T599" s="154">
        <v>0</v>
      </c>
      <c r="U599" s="154">
        <v>0</v>
      </c>
      <c r="V599" s="154">
        <v>0.41</v>
      </c>
      <c r="W599" s="154">
        <v>0</v>
      </c>
      <c r="X599" s="154">
        <v>0</v>
      </c>
      <c r="Y599" s="155">
        <v>0</v>
      </c>
      <c r="Z599" s="154">
        <v>0</v>
      </c>
      <c r="AA599" s="154">
        <v>0</v>
      </c>
      <c r="AB599" s="155">
        <v>0</v>
      </c>
      <c r="AC599" s="154">
        <v>0</v>
      </c>
      <c r="AD599" s="154">
        <v>0</v>
      </c>
      <c r="AE599" s="154">
        <v>0</v>
      </c>
      <c r="AF599" s="154">
        <v>0</v>
      </c>
      <c r="AG599" s="154">
        <v>0</v>
      </c>
      <c r="AH599" s="154">
        <v>0</v>
      </c>
      <c r="AI599" s="154">
        <v>0</v>
      </c>
      <c r="AJ599" s="154">
        <v>0</v>
      </c>
      <c r="AK599" s="154">
        <v>0</v>
      </c>
      <c r="AL599" s="154">
        <v>0</v>
      </c>
      <c r="AM599" s="154">
        <v>0</v>
      </c>
      <c r="AN599" s="154">
        <v>0</v>
      </c>
      <c r="AO599" s="154">
        <v>0</v>
      </c>
      <c r="AP599" s="154">
        <v>0</v>
      </c>
      <c r="AQ599" s="154">
        <v>0</v>
      </c>
      <c r="AR599" s="154">
        <v>0</v>
      </c>
      <c r="AS599" s="154">
        <v>0</v>
      </c>
      <c r="AT599" s="154">
        <f t="shared" si="95"/>
        <v>0</v>
      </c>
      <c r="AU599" s="154">
        <f t="shared" si="96"/>
        <v>0</v>
      </c>
      <c r="AV599" s="154">
        <f t="shared" si="97"/>
        <v>0</v>
      </c>
      <c r="AW599" s="155">
        <f t="shared" si="98"/>
        <v>0</v>
      </c>
      <c r="AX599" s="154">
        <f t="shared" si="99"/>
        <v>0.41</v>
      </c>
      <c r="AY599" s="154">
        <f t="shared" si="100"/>
        <v>0</v>
      </c>
      <c r="AZ599" s="154">
        <f t="shared" si="101"/>
        <v>0</v>
      </c>
    </row>
    <row r="600" spans="1:52" ht="47.25">
      <c r="A600" s="133" t="s">
        <v>140</v>
      </c>
      <c r="B600" s="171" t="s">
        <v>860</v>
      </c>
      <c r="C600" s="138" t="s">
        <v>861</v>
      </c>
      <c r="D600" s="155">
        <v>0</v>
      </c>
      <c r="E600" s="154">
        <v>0</v>
      </c>
      <c r="F600" s="154">
        <v>0</v>
      </c>
      <c r="G600" s="154">
        <v>0</v>
      </c>
      <c r="H600" s="154">
        <v>1.26</v>
      </c>
      <c r="I600" s="154">
        <v>0</v>
      </c>
      <c r="J600" s="154">
        <v>0</v>
      </c>
      <c r="K600" s="154">
        <v>0</v>
      </c>
      <c r="L600" s="154">
        <v>0</v>
      </c>
      <c r="M600" s="154">
        <v>0</v>
      </c>
      <c r="N600" s="154">
        <v>0</v>
      </c>
      <c r="O600" s="154">
        <v>0</v>
      </c>
      <c r="P600" s="154">
        <v>0</v>
      </c>
      <c r="Q600" s="154">
        <v>0</v>
      </c>
      <c r="R600" s="154">
        <v>0</v>
      </c>
      <c r="S600" s="154">
        <v>0</v>
      </c>
      <c r="T600" s="154">
        <v>0</v>
      </c>
      <c r="U600" s="154">
        <v>0</v>
      </c>
      <c r="V600" s="154">
        <v>0</v>
      </c>
      <c r="W600" s="154">
        <v>0</v>
      </c>
      <c r="X600" s="154">
        <v>0</v>
      </c>
      <c r="Y600" s="155">
        <v>0</v>
      </c>
      <c r="Z600" s="154">
        <v>0</v>
      </c>
      <c r="AA600" s="154">
        <v>0</v>
      </c>
      <c r="AB600" s="155">
        <v>0</v>
      </c>
      <c r="AC600" s="154">
        <v>1.26</v>
      </c>
      <c r="AD600" s="154">
        <v>0</v>
      </c>
      <c r="AE600" s="154">
        <v>0</v>
      </c>
      <c r="AF600" s="154">
        <v>0</v>
      </c>
      <c r="AG600" s="154">
        <v>0</v>
      </c>
      <c r="AH600" s="154">
        <v>0</v>
      </c>
      <c r="AI600" s="154">
        <v>0</v>
      </c>
      <c r="AJ600" s="154">
        <v>0</v>
      </c>
      <c r="AK600" s="154">
        <v>0</v>
      </c>
      <c r="AL600" s="154">
        <v>0</v>
      </c>
      <c r="AM600" s="154">
        <v>0</v>
      </c>
      <c r="AN600" s="154">
        <v>0</v>
      </c>
      <c r="AO600" s="154">
        <v>0</v>
      </c>
      <c r="AP600" s="154">
        <v>0</v>
      </c>
      <c r="AQ600" s="154">
        <v>0</v>
      </c>
      <c r="AR600" s="154">
        <v>0</v>
      </c>
      <c r="AS600" s="154">
        <v>0</v>
      </c>
      <c r="AT600" s="154">
        <f t="shared" si="95"/>
        <v>0</v>
      </c>
      <c r="AU600" s="154">
        <f t="shared" si="96"/>
        <v>0</v>
      </c>
      <c r="AV600" s="154">
        <f t="shared" si="97"/>
        <v>0</v>
      </c>
      <c r="AW600" s="155">
        <f t="shared" si="98"/>
        <v>0</v>
      </c>
      <c r="AX600" s="154">
        <f t="shared" si="99"/>
        <v>1.26</v>
      </c>
      <c r="AY600" s="154">
        <f t="shared" si="100"/>
        <v>0</v>
      </c>
      <c r="AZ600" s="154">
        <f t="shared" si="101"/>
        <v>0</v>
      </c>
    </row>
    <row r="601" spans="1:52" ht="47.25">
      <c r="A601" s="133" t="s">
        <v>140</v>
      </c>
      <c r="B601" s="171" t="s">
        <v>862</v>
      </c>
      <c r="C601" s="138" t="s">
        <v>863</v>
      </c>
      <c r="D601" s="155">
        <v>0</v>
      </c>
      <c r="E601" s="154">
        <v>0</v>
      </c>
      <c r="F601" s="154">
        <v>0</v>
      </c>
      <c r="G601" s="154">
        <v>0</v>
      </c>
      <c r="H601" s="154">
        <v>0</v>
      </c>
      <c r="I601" s="154">
        <v>0</v>
      </c>
      <c r="J601" s="154">
        <v>0</v>
      </c>
      <c r="K601" s="154">
        <v>0</v>
      </c>
      <c r="L601" s="154">
        <v>0</v>
      </c>
      <c r="M601" s="154">
        <v>0</v>
      </c>
      <c r="N601" s="154">
        <v>0</v>
      </c>
      <c r="O601" s="154">
        <v>0</v>
      </c>
      <c r="P601" s="154">
        <v>0</v>
      </c>
      <c r="Q601" s="154">
        <v>0</v>
      </c>
      <c r="R601" s="154">
        <v>0</v>
      </c>
      <c r="S601" s="154">
        <v>0</v>
      </c>
      <c r="T601" s="154">
        <v>0</v>
      </c>
      <c r="U601" s="154">
        <v>0</v>
      </c>
      <c r="V601" s="154">
        <v>0</v>
      </c>
      <c r="W601" s="154">
        <v>0</v>
      </c>
      <c r="X601" s="154">
        <v>0</v>
      </c>
      <c r="Y601" s="155">
        <v>0</v>
      </c>
      <c r="Z601" s="154">
        <v>0</v>
      </c>
      <c r="AA601" s="154">
        <v>0</v>
      </c>
      <c r="AB601" s="155">
        <v>0</v>
      </c>
      <c r="AC601" s="154">
        <v>0</v>
      </c>
      <c r="AD601" s="154">
        <v>0</v>
      </c>
      <c r="AE601" s="154">
        <v>0</v>
      </c>
      <c r="AF601" s="154">
        <v>0</v>
      </c>
      <c r="AG601" s="154">
        <v>0</v>
      </c>
      <c r="AH601" s="154">
        <v>0</v>
      </c>
      <c r="AI601" s="154">
        <v>0</v>
      </c>
      <c r="AJ601" s="154">
        <v>0</v>
      </c>
      <c r="AK601" s="154">
        <v>0</v>
      </c>
      <c r="AL601" s="154">
        <v>0</v>
      </c>
      <c r="AM601" s="154">
        <v>0</v>
      </c>
      <c r="AN601" s="154">
        <v>0</v>
      </c>
      <c r="AO601" s="154">
        <v>0</v>
      </c>
      <c r="AP601" s="154">
        <v>0</v>
      </c>
      <c r="AQ601" s="154">
        <v>0</v>
      </c>
      <c r="AR601" s="154">
        <v>0</v>
      </c>
      <c r="AS601" s="154">
        <v>0</v>
      </c>
      <c r="AT601" s="154">
        <f t="shared" si="95"/>
        <v>0</v>
      </c>
      <c r="AU601" s="154">
        <f t="shared" si="96"/>
        <v>0</v>
      </c>
      <c r="AV601" s="154">
        <f t="shared" si="97"/>
        <v>0</v>
      </c>
      <c r="AW601" s="155">
        <f t="shared" si="98"/>
        <v>0</v>
      </c>
      <c r="AX601" s="154">
        <f t="shared" si="99"/>
        <v>0</v>
      </c>
      <c r="AY601" s="154">
        <f t="shared" si="100"/>
        <v>0</v>
      </c>
      <c r="AZ601" s="154">
        <f t="shared" si="101"/>
        <v>0</v>
      </c>
    </row>
    <row r="602" spans="1:52" ht="47.25">
      <c r="A602" s="133" t="s">
        <v>140</v>
      </c>
      <c r="B602" s="171" t="s">
        <v>864</v>
      </c>
      <c r="C602" s="138" t="s">
        <v>865</v>
      </c>
      <c r="D602" s="155">
        <v>0</v>
      </c>
      <c r="E602" s="154">
        <v>0</v>
      </c>
      <c r="F602" s="154">
        <v>0</v>
      </c>
      <c r="G602" s="154">
        <v>0</v>
      </c>
      <c r="H602" s="154">
        <v>0</v>
      </c>
      <c r="I602" s="154">
        <v>0</v>
      </c>
      <c r="J602" s="154">
        <v>0</v>
      </c>
      <c r="K602" s="154">
        <v>0</v>
      </c>
      <c r="L602" s="154">
        <v>0</v>
      </c>
      <c r="M602" s="154">
        <v>0</v>
      </c>
      <c r="N602" s="154">
        <v>0</v>
      </c>
      <c r="O602" s="154">
        <v>0</v>
      </c>
      <c r="P602" s="154">
        <v>0</v>
      </c>
      <c r="Q602" s="154">
        <v>0</v>
      </c>
      <c r="R602" s="154">
        <v>0</v>
      </c>
      <c r="S602" s="154">
        <v>0</v>
      </c>
      <c r="T602" s="154">
        <v>0</v>
      </c>
      <c r="U602" s="154">
        <v>0</v>
      </c>
      <c r="V602" s="154">
        <v>0</v>
      </c>
      <c r="W602" s="154">
        <v>0</v>
      </c>
      <c r="X602" s="154">
        <v>0</v>
      </c>
      <c r="Y602" s="155">
        <v>0</v>
      </c>
      <c r="Z602" s="154">
        <v>0</v>
      </c>
      <c r="AA602" s="154">
        <v>0</v>
      </c>
      <c r="AB602" s="155">
        <v>0</v>
      </c>
      <c r="AC602" s="154">
        <v>0</v>
      </c>
      <c r="AD602" s="154">
        <v>0</v>
      </c>
      <c r="AE602" s="154">
        <v>0</v>
      </c>
      <c r="AF602" s="154">
        <v>0</v>
      </c>
      <c r="AG602" s="154">
        <v>0</v>
      </c>
      <c r="AH602" s="154">
        <v>0</v>
      </c>
      <c r="AI602" s="154">
        <v>0</v>
      </c>
      <c r="AJ602" s="154">
        <v>0</v>
      </c>
      <c r="AK602" s="154">
        <v>0</v>
      </c>
      <c r="AL602" s="154">
        <v>0</v>
      </c>
      <c r="AM602" s="154">
        <v>0</v>
      </c>
      <c r="AN602" s="154">
        <v>0</v>
      </c>
      <c r="AO602" s="154">
        <v>0</v>
      </c>
      <c r="AP602" s="154">
        <v>0</v>
      </c>
      <c r="AQ602" s="154">
        <v>0</v>
      </c>
      <c r="AR602" s="154">
        <v>0</v>
      </c>
      <c r="AS602" s="154">
        <v>0</v>
      </c>
      <c r="AT602" s="154">
        <f t="shared" si="95"/>
        <v>0</v>
      </c>
      <c r="AU602" s="154">
        <f t="shared" si="96"/>
        <v>0</v>
      </c>
      <c r="AV602" s="154">
        <f t="shared" si="97"/>
        <v>0</v>
      </c>
      <c r="AW602" s="155">
        <f t="shared" si="98"/>
        <v>0</v>
      </c>
      <c r="AX602" s="154">
        <f t="shared" si="99"/>
        <v>0</v>
      </c>
      <c r="AY602" s="154">
        <f t="shared" si="100"/>
        <v>0</v>
      </c>
      <c r="AZ602" s="154">
        <f t="shared" si="101"/>
        <v>0</v>
      </c>
    </row>
    <row r="603" spans="1:52" ht="47.25">
      <c r="A603" s="133" t="s">
        <v>140</v>
      </c>
      <c r="B603" s="171" t="s">
        <v>866</v>
      </c>
      <c r="C603" s="138" t="s">
        <v>867</v>
      </c>
      <c r="D603" s="155">
        <v>0</v>
      </c>
      <c r="E603" s="154">
        <v>0</v>
      </c>
      <c r="F603" s="154">
        <v>0</v>
      </c>
      <c r="G603" s="154">
        <v>0</v>
      </c>
      <c r="H603" s="154">
        <v>0</v>
      </c>
      <c r="I603" s="154">
        <v>0</v>
      </c>
      <c r="J603" s="154">
        <v>0</v>
      </c>
      <c r="K603" s="154">
        <v>0</v>
      </c>
      <c r="L603" s="154">
        <v>0</v>
      </c>
      <c r="M603" s="154">
        <v>0</v>
      </c>
      <c r="N603" s="154">
        <v>0</v>
      </c>
      <c r="O603" s="154">
        <v>0</v>
      </c>
      <c r="P603" s="154">
        <v>0</v>
      </c>
      <c r="Q603" s="154">
        <v>0</v>
      </c>
      <c r="R603" s="154">
        <v>0</v>
      </c>
      <c r="S603" s="154">
        <v>0</v>
      </c>
      <c r="T603" s="154">
        <v>0</v>
      </c>
      <c r="U603" s="154">
        <v>0</v>
      </c>
      <c r="V603" s="154">
        <v>0</v>
      </c>
      <c r="W603" s="154">
        <v>0</v>
      </c>
      <c r="X603" s="154">
        <v>0</v>
      </c>
      <c r="Y603" s="155">
        <v>0</v>
      </c>
      <c r="Z603" s="154">
        <v>0</v>
      </c>
      <c r="AA603" s="154">
        <v>0</v>
      </c>
      <c r="AB603" s="155">
        <v>0</v>
      </c>
      <c r="AC603" s="154">
        <v>0</v>
      </c>
      <c r="AD603" s="154">
        <v>0</v>
      </c>
      <c r="AE603" s="154">
        <v>0</v>
      </c>
      <c r="AF603" s="154">
        <v>0</v>
      </c>
      <c r="AG603" s="154">
        <v>0</v>
      </c>
      <c r="AH603" s="154">
        <v>0</v>
      </c>
      <c r="AI603" s="154">
        <v>0</v>
      </c>
      <c r="AJ603" s="154">
        <v>0</v>
      </c>
      <c r="AK603" s="154">
        <v>0</v>
      </c>
      <c r="AL603" s="154">
        <v>0</v>
      </c>
      <c r="AM603" s="154">
        <v>0</v>
      </c>
      <c r="AN603" s="154">
        <v>0</v>
      </c>
      <c r="AO603" s="154">
        <v>0</v>
      </c>
      <c r="AP603" s="154">
        <v>0</v>
      </c>
      <c r="AQ603" s="154">
        <v>0</v>
      </c>
      <c r="AR603" s="154">
        <v>0</v>
      </c>
      <c r="AS603" s="154">
        <v>0</v>
      </c>
      <c r="AT603" s="154">
        <f t="shared" si="95"/>
        <v>0</v>
      </c>
      <c r="AU603" s="154">
        <f t="shared" si="96"/>
        <v>0</v>
      </c>
      <c r="AV603" s="154">
        <f t="shared" si="97"/>
        <v>0</v>
      </c>
      <c r="AW603" s="155">
        <f t="shared" si="98"/>
        <v>0</v>
      </c>
      <c r="AX603" s="154">
        <f t="shared" si="99"/>
        <v>0</v>
      </c>
      <c r="AY603" s="154">
        <f t="shared" si="100"/>
        <v>0</v>
      </c>
      <c r="AZ603" s="154">
        <f t="shared" si="101"/>
        <v>0</v>
      </c>
    </row>
    <row r="604" spans="1:52" ht="47.25">
      <c r="A604" s="133" t="s">
        <v>140</v>
      </c>
      <c r="B604" s="171" t="s">
        <v>868</v>
      </c>
      <c r="C604" s="138" t="s">
        <v>869</v>
      </c>
      <c r="D604" s="155">
        <v>0</v>
      </c>
      <c r="E604" s="154">
        <v>0</v>
      </c>
      <c r="F604" s="154">
        <v>0</v>
      </c>
      <c r="G604" s="154">
        <v>0</v>
      </c>
      <c r="H604" s="154">
        <v>2.19</v>
      </c>
      <c r="I604" s="154">
        <v>0</v>
      </c>
      <c r="J604" s="154">
        <v>0</v>
      </c>
      <c r="K604" s="154">
        <v>0</v>
      </c>
      <c r="L604" s="154">
        <v>0</v>
      </c>
      <c r="M604" s="154">
        <v>0</v>
      </c>
      <c r="N604" s="154">
        <v>0</v>
      </c>
      <c r="O604" s="154">
        <v>0</v>
      </c>
      <c r="P604" s="154">
        <v>0</v>
      </c>
      <c r="Q604" s="154">
        <v>0</v>
      </c>
      <c r="R604" s="154">
        <v>0</v>
      </c>
      <c r="S604" s="154">
        <v>0</v>
      </c>
      <c r="T604" s="154">
        <v>0</v>
      </c>
      <c r="U604" s="154">
        <v>0</v>
      </c>
      <c r="V604" s="154">
        <v>0</v>
      </c>
      <c r="W604" s="154">
        <v>0</v>
      </c>
      <c r="X604" s="154">
        <v>0</v>
      </c>
      <c r="Y604" s="155">
        <v>0</v>
      </c>
      <c r="Z604" s="154">
        <v>0</v>
      </c>
      <c r="AA604" s="154">
        <v>0</v>
      </c>
      <c r="AB604" s="155">
        <v>0</v>
      </c>
      <c r="AC604" s="154">
        <v>0</v>
      </c>
      <c r="AD604" s="154">
        <v>0</v>
      </c>
      <c r="AE604" s="154">
        <v>0</v>
      </c>
      <c r="AF604" s="154">
        <v>0</v>
      </c>
      <c r="AG604" s="154">
        <v>0</v>
      </c>
      <c r="AH604" s="154">
        <v>0</v>
      </c>
      <c r="AI604" s="154">
        <v>0</v>
      </c>
      <c r="AJ604" s="154">
        <v>2.19</v>
      </c>
      <c r="AK604" s="154">
        <v>0</v>
      </c>
      <c r="AL604" s="154">
        <v>0</v>
      </c>
      <c r="AM604" s="154">
        <v>0</v>
      </c>
      <c r="AN604" s="154">
        <v>0</v>
      </c>
      <c r="AO604" s="154">
        <v>0</v>
      </c>
      <c r="AP604" s="154">
        <v>0</v>
      </c>
      <c r="AQ604" s="154">
        <v>0</v>
      </c>
      <c r="AR604" s="154">
        <v>0</v>
      </c>
      <c r="AS604" s="154">
        <v>0</v>
      </c>
      <c r="AT604" s="154">
        <f t="shared" si="95"/>
        <v>0</v>
      </c>
      <c r="AU604" s="154">
        <f t="shared" si="96"/>
        <v>0</v>
      </c>
      <c r="AV604" s="154">
        <f t="shared" si="97"/>
        <v>0</v>
      </c>
      <c r="AW604" s="155">
        <f t="shared" si="98"/>
        <v>0</v>
      </c>
      <c r="AX604" s="154">
        <f t="shared" si="99"/>
        <v>2.19</v>
      </c>
      <c r="AY604" s="154">
        <f t="shared" si="100"/>
        <v>0</v>
      </c>
      <c r="AZ604" s="154">
        <f t="shared" si="101"/>
        <v>0</v>
      </c>
    </row>
    <row r="605" spans="1:52" ht="47.25">
      <c r="A605" s="133" t="s">
        <v>140</v>
      </c>
      <c r="B605" s="171" t="s">
        <v>870</v>
      </c>
      <c r="C605" s="138" t="s">
        <v>871</v>
      </c>
      <c r="D605" s="155">
        <v>0</v>
      </c>
      <c r="E605" s="154">
        <v>0</v>
      </c>
      <c r="F605" s="154">
        <v>0</v>
      </c>
      <c r="G605" s="154">
        <v>0</v>
      </c>
      <c r="H605" s="154">
        <v>2</v>
      </c>
      <c r="I605" s="154">
        <v>0</v>
      </c>
      <c r="J605" s="154">
        <v>0</v>
      </c>
      <c r="K605" s="154">
        <v>0</v>
      </c>
      <c r="L605" s="154">
        <v>0</v>
      </c>
      <c r="M605" s="154">
        <v>0</v>
      </c>
      <c r="N605" s="154">
        <v>0</v>
      </c>
      <c r="O605" s="154">
        <v>0</v>
      </c>
      <c r="P605" s="154">
        <v>0</v>
      </c>
      <c r="Q605" s="154">
        <v>0</v>
      </c>
      <c r="R605" s="154">
        <v>0</v>
      </c>
      <c r="S605" s="154">
        <v>0</v>
      </c>
      <c r="T605" s="154">
        <v>0</v>
      </c>
      <c r="U605" s="154">
        <v>0</v>
      </c>
      <c r="V605" s="154">
        <v>0</v>
      </c>
      <c r="W605" s="154">
        <v>0</v>
      </c>
      <c r="X605" s="154">
        <v>0</v>
      </c>
      <c r="Y605" s="155">
        <v>0</v>
      </c>
      <c r="Z605" s="154">
        <v>0</v>
      </c>
      <c r="AA605" s="154">
        <v>0</v>
      </c>
      <c r="AB605" s="155">
        <v>0</v>
      </c>
      <c r="AC605" s="154">
        <v>0</v>
      </c>
      <c r="AD605" s="154">
        <v>0</v>
      </c>
      <c r="AE605" s="154">
        <v>0</v>
      </c>
      <c r="AF605" s="154">
        <v>0</v>
      </c>
      <c r="AG605" s="154">
        <v>0</v>
      </c>
      <c r="AH605" s="154">
        <v>0</v>
      </c>
      <c r="AI605" s="154">
        <v>0</v>
      </c>
      <c r="AJ605" s="154">
        <v>2</v>
      </c>
      <c r="AK605" s="154">
        <v>0</v>
      </c>
      <c r="AL605" s="154">
        <v>0</v>
      </c>
      <c r="AM605" s="154">
        <v>0</v>
      </c>
      <c r="AN605" s="154">
        <v>0</v>
      </c>
      <c r="AO605" s="154">
        <v>0</v>
      </c>
      <c r="AP605" s="154">
        <v>0</v>
      </c>
      <c r="AQ605" s="154">
        <v>0</v>
      </c>
      <c r="AR605" s="154">
        <v>0</v>
      </c>
      <c r="AS605" s="154">
        <v>0</v>
      </c>
      <c r="AT605" s="154">
        <f t="shared" si="95"/>
        <v>0</v>
      </c>
      <c r="AU605" s="154">
        <f t="shared" si="96"/>
        <v>0</v>
      </c>
      <c r="AV605" s="154">
        <f t="shared" si="97"/>
        <v>0</v>
      </c>
      <c r="AW605" s="155">
        <f t="shared" si="98"/>
        <v>0</v>
      </c>
      <c r="AX605" s="154">
        <f t="shared" si="99"/>
        <v>2</v>
      </c>
      <c r="AY605" s="154">
        <f t="shared" si="100"/>
        <v>0</v>
      </c>
      <c r="AZ605" s="154">
        <f t="shared" si="101"/>
        <v>0</v>
      </c>
    </row>
    <row r="606" spans="1:52" ht="47.25">
      <c r="A606" s="63" t="s">
        <v>140</v>
      </c>
      <c r="B606" s="35" t="s">
        <v>872</v>
      </c>
      <c r="C606" s="34" t="s">
        <v>873</v>
      </c>
      <c r="D606" s="66">
        <v>0</v>
      </c>
      <c r="E606" s="66">
        <v>0</v>
      </c>
      <c r="F606" s="154">
        <v>0</v>
      </c>
      <c r="G606" s="154">
        <v>0</v>
      </c>
      <c r="H606" s="154">
        <v>1.76</v>
      </c>
      <c r="I606" s="154">
        <v>0</v>
      </c>
      <c r="J606" s="154">
        <v>0</v>
      </c>
      <c r="K606" s="154">
        <v>0</v>
      </c>
      <c r="L606" s="154">
        <v>0</v>
      </c>
      <c r="M606" s="154">
        <v>0</v>
      </c>
      <c r="N606" s="154">
        <v>0</v>
      </c>
      <c r="O606" s="154">
        <v>0</v>
      </c>
      <c r="P606" s="154">
        <v>0</v>
      </c>
      <c r="Q606" s="154">
        <v>0</v>
      </c>
      <c r="R606" s="154">
        <v>0</v>
      </c>
      <c r="S606" s="154">
        <v>0</v>
      </c>
      <c r="T606" s="154">
        <v>0</v>
      </c>
      <c r="U606" s="154">
        <v>0</v>
      </c>
      <c r="V606" s="154">
        <v>0</v>
      </c>
      <c r="W606" s="154">
        <v>0</v>
      </c>
      <c r="X606" s="154">
        <v>0</v>
      </c>
      <c r="Y606" s="66">
        <v>0</v>
      </c>
      <c r="Z606" s="66">
        <v>0</v>
      </c>
      <c r="AA606" s="154">
        <v>0</v>
      </c>
      <c r="AB606" s="66">
        <v>0</v>
      </c>
      <c r="AC606" s="66">
        <v>0</v>
      </c>
      <c r="AD606" s="154">
        <v>0</v>
      </c>
      <c r="AE606" s="154">
        <v>0</v>
      </c>
      <c r="AF606" s="154">
        <v>0</v>
      </c>
      <c r="AG606" s="154">
        <v>0</v>
      </c>
      <c r="AH606" s="154">
        <v>0</v>
      </c>
      <c r="AI606" s="154">
        <v>0</v>
      </c>
      <c r="AJ606" s="154">
        <v>1.76</v>
      </c>
      <c r="AK606" s="154">
        <v>0</v>
      </c>
      <c r="AL606" s="154">
        <v>0</v>
      </c>
      <c r="AM606" s="154">
        <v>0</v>
      </c>
      <c r="AN606" s="154">
        <v>0</v>
      </c>
      <c r="AO606" s="154">
        <v>0</v>
      </c>
      <c r="AP606" s="154">
        <v>0</v>
      </c>
      <c r="AQ606" s="154">
        <v>0</v>
      </c>
      <c r="AR606" s="154">
        <v>0</v>
      </c>
      <c r="AS606" s="154">
        <v>0</v>
      </c>
      <c r="AT606" s="154">
        <f t="shared" si="95"/>
        <v>0</v>
      </c>
      <c r="AU606" s="154">
        <f t="shared" si="96"/>
        <v>0</v>
      </c>
      <c r="AV606" s="154">
        <f t="shared" si="97"/>
        <v>0</v>
      </c>
      <c r="AW606" s="66">
        <f t="shared" si="98"/>
        <v>0</v>
      </c>
      <c r="AX606" s="66">
        <f t="shared" si="99"/>
        <v>1.76</v>
      </c>
      <c r="AY606" s="154">
        <f t="shared" si="100"/>
        <v>0</v>
      </c>
      <c r="AZ606" s="154">
        <f t="shared" si="101"/>
        <v>0</v>
      </c>
    </row>
    <row r="607" spans="1:52" ht="47.25">
      <c r="A607" s="63" t="s">
        <v>140</v>
      </c>
      <c r="B607" s="35" t="s">
        <v>874</v>
      </c>
      <c r="C607" s="63" t="s">
        <v>875</v>
      </c>
      <c r="D607" s="52">
        <v>0</v>
      </c>
      <c r="E607" s="36">
        <v>0</v>
      </c>
      <c r="F607" s="154">
        <v>0</v>
      </c>
      <c r="G607" s="154">
        <v>0</v>
      </c>
      <c r="H607" s="154">
        <v>1</v>
      </c>
      <c r="I607" s="154">
        <v>0</v>
      </c>
      <c r="J607" s="154">
        <v>0</v>
      </c>
      <c r="K607" s="154">
        <v>0</v>
      </c>
      <c r="L607" s="154">
        <v>0</v>
      </c>
      <c r="M607" s="154">
        <v>0</v>
      </c>
      <c r="N607" s="154">
        <v>0</v>
      </c>
      <c r="O607" s="154">
        <v>0</v>
      </c>
      <c r="P607" s="154">
        <v>0</v>
      </c>
      <c r="Q607" s="154">
        <v>0</v>
      </c>
      <c r="R607" s="154">
        <v>0</v>
      </c>
      <c r="S607" s="154">
        <v>0</v>
      </c>
      <c r="T607" s="154">
        <v>0</v>
      </c>
      <c r="U607" s="154">
        <v>0</v>
      </c>
      <c r="V607" s="154">
        <v>0</v>
      </c>
      <c r="W607" s="154">
        <v>0</v>
      </c>
      <c r="X607" s="154">
        <v>0</v>
      </c>
      <c r="Y607" s="52">
        <v>0</v>
      </c>
      <c r="Z607" s="36">
        <v>0</v>
      </c>
      <c r="AA607" s="154">
        <v>0</v>
      </c>
      <c r="AB607" s="52">
        <v>0</v>
      </c>
      <c r="AC607" s="36">
        <v>1</v>
      </c>
      <c r="AD607" s="154">
        <v>0</v>
      </c>
      <c r="AE607" s="154">
        <v>0</v>
      </c>
      <c r="AF607" s="154">
        <v>0</v>
      </c>
      <c r="AG607" s="154">
        <v>0</v>
      </c>
      <c r="AH607" s="154">
        <v>0</v>
      </c>
      <c r="AI607" s="154">
        <v>0</v>
      </c>
      <c r="AJ607" s="154">
        <v>0</v>
      </c>
      <c r="AK607" s="154">
        <v>0</v>
      </c>
      <c r="AL607" s="154">
        <v>0</v>
      </c>
      <c r="AM607" s="154">
        <v>0</v>
      </c>
      <c r="AN607" s="154">
        <v>0</v>
      </c>
      <c r="AO607" s="154">
        <v>0</v>
      </c>
      <c r="AP607" s="154">
        <v>0</v>
      </c>
      <c r="AQ607" s="154">
        <v>0</v>
      </c>
      <c r="AR607" s="154">
        <v>0</v>
      </c>
      <c r="AS607" s="154">
        <v>0</v>
      </c>
      <c r="AT607" s="154">
        <f t="shared" si="95"/>
        <v>0</v>
      </c>
      <c r="AU607" s="154">
        <f t="shared" si="96"/>
        <v>0</v>
      </c>
      <c r="AV607" s="154">
        <f t="shared" si="97"/>
        <v>0</v>
      </c>
      <c r="AW607" s="52">
        <f t="shared" si="98"/>
        <v>0</v>
      </c>
      <c r="AX607" s="36">
        <f t="shared" si="99"/>
        <v>1</v>
      </c>
      <c r="AY607" s="154">
        <f t="shared" si="100"/>
        <v>0</v>
      </c>
      <c r="AZ607" s="154">
        <f t="shared" si="101"/>
        <v>0</v>
      </c>
    </row>
    <row r="608" spans="1:52" ht="47.25">
      <c r="A608" s="63" t="s">
        <v>140</v>
      </c>
      <c r="B608" s="35" t="s">
        <v>876</v>
      </c>
      <c r="C608" s="63" t="s">
        <v>877</v>
      </c>
      <c r="D608" s="66">
        <v>0</v>
      </c>
      <c r="E608" s="66">
        <v>0</v>
      </c>
      <c r="F608" s="154">
        <v>0</v>
      </c>
      <c r="G608" s="154">
        <v>0</v>
      </c>
      <c r="H608" s="154">
        <v>0</v>
      </c>
      <c r="I608" s="154">
        <v>0</v>
      </c>
      <c r="J608" s="154">
        <v>0</v>
      </c>
      <c r="K608" s="154">
        <v>0</v>
      </c>
      <c r="L608" s="154">
        <v>0</v>
      </c>
      <c r="M608" s="154">
        <v>0</v>
      </c>
      <c r="N608" s="154">
        <v>0</v>
      </c>
      <c r="O608" s="154">
        <v>0</v>
      </c>
      <c r="P608" s="154">
        <v>0</v>
      </c>
      <c r="Q608" s="154">
        <v>0</v>
      </c>
      <c r="R608" s="154">
        <v>0</v>
      </c>
      <c r="S608" s="154">
        <v>0</v>
      </c>
      <c r="T608" s="154">
        <v>0</v>
      </c>
      <c r="U608" s="154">
        <v>0</v>
      </c>
      <c r="V608" s="154">
        <v>0</v>
      </c>
      <c r="W608" s="154">
        <v>0</v>
      </c>
      <c r="X608" s="154">
        <v>0</v>
      </c>
      <c r="Y608" s="66">
        <v>0</v>
      </c>
      <c r="Z608" s="66">
        <v>0</v>
      </c>
      <c r="AA608" s="154">
        <v>0</v>
      </c>
      <c r="AB608" s="66">
        <v>0</v>
      </c>
      <c r="AC608" s="66">
        <v>0</v>
      </c>
      <c r="AD608" s="154">
        <v>0</v>
      </c>
      <c r="AE608" s="154">
        <v>0</v>
      </c>
      <c r="AF608" s="154">
        <v>0</v>
      </c>
      <c r="AG608" s="154">
        <v>0</v>
      </c>
      <c r="AH608" s="154">
        <v>0</v>
      </c>
      <c r="AI608" s="154">
        <v>0</v>
      </c>
      <c r="AJ608" s="154">
        <v>0</v>
      </c>
      <c r="AK608" s="154">
        <v>0</v>
      </c>
      <c r="AL608" s="154">
        <v>0</v>
      </c>
      <c r="AM608" s="154">
        <v>0</v>
      </c>
      <c r="AN608" s="154">
        <v>0</v>
      </c>
      <c r="AO608" s="154">
        <v>0</v>
      </c>
      <c r="AP608" s="154">
        <v>0</v>
      </c>
      <c r="AQ608" s="154">
        <v>0</v>
      </c>
      <c r="AR608" s="154">
        <v>0</v>
      </c>
      <c r="AS608" s="154">
        <v>0</v>
      </c>
      <c r="AT608" s="154">
        <f t="shared" si="95"/>
        <v>0</v>
      </c>
      <c r="AU608" s="154">
        <f t="shared" si="96"/>
        <v>0</v>
      </c>
      <c r="AV608" s="154">
        <f t="shared" si="97"/>
        <v>0</v>
      </c>
      <c r="AW608" s="66">
        <f t="shared" si="98"/>
        <v>0</v>
      </c>
      <c r="AX608" s="66">
        <f t="shared" si="99"/>
        <v>0</v>
      </c>
      <c r="AY608" s="154">
        <f t="shared" si="100"/>
        <v>0</v>
      </c>
      <c r="AZ608" s="154">
        <f t="shared" si="101"/>
        <v>0</v>
      </c>
    </row>
    <row r="609" spans="1:52" ht="47.25">
      <c r="A609" s="63" t="s">
        <v>140</v>
      </c>
      <c r="B609" s="54" t="s">
        <v>878</v>
      </c>
      <c r="C609" s="63" t="s">
        <v>879</v>
      </c>
      <c r="D609" s="52">
        <v>0.63</v>
      </c>
      <c r="E609" s="36">
        <v>0</v>
      </c>
      <c r="F609" s="154">
        <v>0.19600000000000001</v>
      </c>
      <c r="G609" s="154">
        <v>0</v>
      </c>
      <c r="H609" s="154">
        <v>0</v>
      </c>
      <c r="I609" s="154">
        <v>0</v>
      </c>
      <c r="J609" s="154">
        <v>0</v>
      </c>
      <c r="K609" s="154">
        <v>0</v>
      </c>
      <c r="L609" s="154">
        <v>0</v>
      </c>
      <c r="M609" s="154">
        <v>0</v>
      </c>
      <c r="N609" s="154">
        <v>0</v>
      </c>
      <c r="O609" s="154">
        <v>0</v>
      </c>
      <c r="P609" s="154">
        <v>0</v>
      </c>
      <c r="Q609" s="154">
        <v>0</v>
      </c>
      <c r="R609" s="154">
        <v>0.63</v>
      </c>
      <c r="S609" s="154">
        <v>0</v>
      </c>
      <c r="T609" s="154">
        <v>0.19600000000000001</v>
      </c>
      <c r="U609" s="154">
        <v>0</v>
      </c>
      <c r="V609" s="154">
        <v>0</v>
      </c>
      <c r="W609" s="154">
        <v>0</v>
      </c>
      <c r="X609" s="154">
        <v>0</v>
      </c>
      <c r="Y609" s="52">
        <v>0</v>
      </c>
      <c r="Z609" s="36">
        <v>0</v>
      </c>
      <c r="AA609" s="154">
        <v>0</v>
      </c>
      <c r="AB609" s="52">
        <v>0</v>
      </c>
      <c r="AC609" s="36">
        <v>0</v>
      </c>
      <c r="AD609" s="154">
        <v>0</v>
      </c>
      <c r="AE609" s="154">
        <v>0</v>
      </c>
      <c r="AF609" s="154">
        <v>0</v>
      </c>
      <c r="AG609" s="154">
        <v>0</v>
      </c>
      <c r="AH609" s="154">
        <v>0</v>
      </c>
      <c r="AI609" s="154">
        <v>0</v>
      </c>
      <c r="AJ609" s="154">
        <v>0</v>
      </c>
      <c r="AK609" s="154">
        <v>0</v>
      </c>
      <c r="AL609" s="154">
        <v>0</v>
      </c>
      <c r="AM609" s="154">
        <v>0</v>
      </c>
      <c r="AN609" s="154">
        <v>0</v>
      </c>
      <c r="AO609" s="154">
        <v>0</v>
      </c>
      <c r="AP609" s="154">
        <v>0</v>
      </c>
      <c r="AQ609" s="154">
        <v>0</v>
      </c>
      <c r="AR609" s="154">
        <v>0</v>
      </c>
      <c r="AS609" s="154">
        <v>0</v>
      </c>
      <c r="AT609" s="154">
        <f t="shared" si="95"/>
        <v>0.63</v>
      </c>
      <c r="AU609" s="154">
        <f t="shared" si="96"/>
        <v>0</v>
      </c>
      <c r="AV609" s="154">
        <f t="shared" si="97"/>
        <v>0.19600000000000001</v>
      </c>
      <c r="AW609" s="52">
        <f t="shared" si="98"/>
        <v>0</v>
      </c>
      <c r="AX609" s="36">
        <f t="shared" si="99"/>
        <v>0</v>
      </c>
      <c r="AY609" s="154">
        <f t="shared" si="100"/>
        <v>0</v>
      </c>
      <c r="AZ609" s="154">
        <f t="shared" si="101"/>
        <v>0</v>
      </c>
    </row>
    <row r="610" spans="1:52" ht="94.5">
      <c r="A610" s="63" t="s">
        <v>140</v>
      </c>
      <c r="B610" s="54" t="s">
        <v>880</v>
      </c>
      <c r="C610" s="63" t="s">
        <v>881</v>
      </c>
      <c r="D610" s="52">
        <v>0.04</v>
      </c>
      <c r="E610" s="36">
        <v>0</v>
      </c>
      <c r="F610" s="154">
        <v>7.1999999999999995E-2</v>
      </c>
      <c r="G610" s="154">
        <v>0</v>
      </c>
      <c r="H610" s="154">
        <v>0</v>
      </c>
      <c r="I610" s="154">
        <v>0</v>
      </c>
      <c r="J610" s="154">
        <v>0</v>
      </c>
      <c r="K610" s="154">
        <v>0</v>
      </c>
      <c r="L610" s="154">
        <v>0</v>
      </c>
      <c r="M610" s="154">
        <v>0</v>
      </c>
      <c r="N610" s="154">
        <v>0</v>
      </c>
      <c r="O610" s="154">
        <v>0</v>
      </c>
      <c r="P610" s="154">
        <v>0</v>
      </c>
      <c r="Q610" s="154">
        <v>0</v>
      </c>
      <c r="R610" s="154">
        <v>0</v>
      </c>
      <c r="S610" s="154">
        <v>0</v>
      </c>
      <c r="T610" s="154">
        <v>0</v>
      </c>
      <c r="U610" s="154">
        <v>0</v>
      </c>
      <c r="V610" s="154">
        <v>0</v>
      </c>
      <c r="W610" s="154">
        <v>0</v>
      </c>
      <c r="X610" s="154">
        <v>0</v>
      </c>
      <c r="Y610" s="52">
        <v>0</v>
      </c>
      <c r="Z610" s="36">
        <v>0</v>
      </c>
      <c r="AA610" s="154">
        <v>0</v>
      </c>
      <c r="AB610" s="52">
        <v>0</v>
      </c>
      <c r="AC610" s="36">
        <v>0</v>
      </c>
      <c r="AD610" s="154">
        <v>0</v>
      </c>
      <c r="AE610" s="154">
        <v>0</v>
      </c>
      <c r="AF610" s="154">
        <v>0</v>
      </c>
      <c r="AG610" s="154">
        <v>0</v>
      </c>
      <c r="AH610" s="154">
        <v>0</v>
      </c>
      <c r="AI610" s="154">
        <v>0</v>
      </c>
      <c r="AJ610" s="154">
        <v>0</v>
      </c>
      <c r="AK610" s="154">
        <v>0</v>
      </c>
      <c r="AL610" s="154">
        <v>0</v>
      </c>
      <c r="AM610" s="154">
        <v>0</v>
      </c>
      <c r="AN610" s="154">
        <v>0</v>
      </c>
      <c r="AO610" s="154">
        <v>0</v>
      </c>
      <c r="AP610" s="154">
        <v>0</v>
      </c>
      <c r="AQ610" s="154">
        <v>0</v>
      </c>
      <c r="AR610" s="154">
        <v>0</v>
      </c>
      <c r="AS610" s="154">
        <v>0</v>
      </c>
      <c r="AT610" s="154">
        <f t="shared" si="95"/>
        <v>0</v>
      </c>
      <c r="AU610" s="154">
        <f t="shared" si="96"/>
        <v>0</v>
      </c>
      <c r="AV610" s="154">
        <f t="shared" si="97"/>
        <v>0</v>
      </c>
      <c r="AW610" s="52">
        <f t="shared" si="98"/>
        <v>0</v>
      </c>
      <c r="AX610" s="36">
        <f t="shared" si="99"/>
        <v>0</v>
      </c>
      <c r="AY610" s="154">
        <f t="shared" si="100"/>
        <v>0</v>
      </c>
      <c r="AZ610" s="154">
        <f t="shared" si="101"/>
        <v>0</v>
      </c>
    </row>
    <row r="611" spans="1:52" ht="110.25">
      <c r="A611" s="63" t="s">
        <v>140</v>
      </c>
      <c r="B611" s="54" t="s">
        <v>1456</v>
      </c>
      <c r="C611" s="63" t="s">
        <v>1457</v>
      </c>
      <c r="D611" s="52">
        <v>0</v>
      </c>
      <c r="E611" s="36">
        <v>0</v>
      </c>
      <c r="F611" s="154">
        <v>0</v>
      </c>
      <c r="G611" s="154">
        <v>0</v>
      </c>
      <c r="H611" s="154">
        <v>0</v>
      </c>
      <c r="I611" s="154">
        <v>0</v>
      </c>
      <c r="J611" s="154">
        <v>0</v>
      </c>
      <c r="K611" s="154">
        <v>0</v>
      </c>
      <c r="L611" s="154">
        <v>0</v>
      </c>
      <c r="M611" s="154">
        <v>0</v>
      </c>
      <c r="N611" s="154">
        <v>0</v>
      </c>
      <c r="O611" s="154">
        <v>0</v>
      </c>
      <c r="P611" s="154">
        <v>0</v>
      </c>
      <c r="Q611" s="154">
        <v>0</v>
      </c>
      <c r="R611" s="154">
        <v>0</v>
      </c>
      <c r="S611" s="154">
        <v>0</v>
      </c>
      <c r="T611" s="154">
        <v>0</v>
      </c>
      <c r="U611" s="154">
        <v>0</v>
      </c>
      <c r="V611" s="154">
        <v>0</v>
      </c>
      <c r="W611" s="154">
        <v>0</v>
      </c>
      <c r="X611" s="154">
        <v>0</v>
      </c>
      <c r="Y611" s="52">
        <v>0</v>
      </c>
      <c r="Z611" s="36">
        <v>0</v>
      </c>
      <c r="AA611" s="154">
        <v>0</v>
      </c>
      <c r="AB611" s="52">
        <v>0</v>
      </c>
      <c r="AC611" s="36">
        <v>0</v>
      </c>
      <c r="AD611" s="154">
        <v>0</v>
      </c>
      <c r="AE611" s="154">
        <v>0</v>
      </c>
      <c r="AF611" s="154">
        <v>0</v>
      </c>
      <c r="AG611" s="154">
        <v>0</v>
      </c>
      <c r="AH611" s="154">
        <v>0</v>
      </c>
      <c r="AI611" s="154">
        <v>0</v>
      </c>
      <c r="AJ611" s="154">
        <v>0</v>
      </c>
      <c r="AK611" s="154">
        <v>0</v>
      </c>
      <c r="AL611" s="154">
        <v>0</v>
      </c>
      <c r="AM611" s="154">
        <v>0</v>
      </c>
      <c r="AN611" s="154">
        <v>0</v>
      </c>
      <c r="AO611" s="154">
        <v>0</v>
      </c>
      <c r="AP611" s="154">
        <v>0</v>
      </c>
      <c r="AQ611" s="154">
        <v>0</v>
      </c>
      <c r="AR611" s="154">
        <v>0</v>
      </c>
      <c r="AS611" s="154">
        <v>0</v>
      </c>
      <c r="AT611" s="154">
        <f t="shared" si="95"/>
        <v>0</v>
      </c>
      <c r="AU611" s="154">
        <f t="shared" si="96"/>
        <v>0</v>
      </c>
      <c r="AV611" s="154">
        <f t="shared" si="97"/>
        <v>0</v>
      </c>
      <c r="AW611" s="52">
        <f t="shared" si="98"/>
        <v>0</v>
      </c>
      <c r="AX611" s="36">
        <f t="shared" si="99"/>
        <v>0</v>
      </c>
      <c r="AY611" s="154">
        <f t="shared" si="100"/>
        <v>0</v>
      </c>
      <c r="AZ611" s="154">
        <f t="shared" si="101"/>
        <v>0</v>
      </c>
    </row>
    <row r="612" spans="1:52" ht="94.5">
      <c r="A612" s="63" t="s">
        <v>140</v>
      </c>
      <c r="B612" s="56" t="s">
        <v>1458</v>
      </c>
      <c r="C612" s="55" t="s">
        <v>1459</v>
      </c>
      <c r="D612" s="52">
        <v>0</v>
      </c>
      <c r="E612" s="36">
        <v>0</v>
      </c>
      <c r="F612" s="154">
        <v>0</v>
      </c>
      <c r="G612" s="154">
        <v>0</v>
      </c>
      <c r="H612" s="154">
        <v>0</v>
      </c>
      <c r="I612" s="154">
        <v>0</v>
      </c>
      <c r="J612" s="154">
        <v>0</v>
      </c>
      <c r="K612" s="154">
        <v>0</v>
      </c>
      <c r="L612" s="154">
        <v>0</v>
      </c>
      <c r="M612" s="154">
        <v>0</v>
      </c>
      <c r="N612" s="154">
        <v>0</v>
      </c>
      <c r="O612" s="154">
        <v>0</v>
      </c>
      <c r="P612" s="154">
        <v>0</v>
      </c>
      <c r="Q612" s="154">
        <v>0</v>
      </c>
      <c r="R612" s="154">
        <v>0</v>
      </c>
      <c r="S612" s="154">
        <v>0</v>
      </c>
      <c r="T612" s="154">
        <v>0</v>
      </c>
      <c r="U612" s="154">
        <v>0</v>
      </c>
      <c r="V612" s="154">
        <v>0</v>
      </c>
      <c r="W612" s="154">
        <v>0</v>
      </c>
      <c r="X612" s="154">
        <v>0</v>
      </c>
      <c r="Y612" s="52">
        <v>0</v>
      </c>
      <c r="Z612" s="36">
        <v>0</v>
      </c>
      <c r="AA612" s="154">
        <v>0</v>
      </c>
      <c r="AB612" s="52">
        <v>0</v>
      </c>
      <c r="AC612" s="36">
        <v>0</v>
      </c>
      <c r="AD612" s="154">
        <v>0</v>
      </c>
      <c r="AE612" s="154">
        <v>0</v>
      </c>
      <c r="AF612" s="154">
        <v>0</v>
      </c>
      <c r="AG612" s="154">
        <v>0</v>
      </c>
      <c r="AH612" s="154">
        <v>0</v>
      </c>
      <c r="AI612" s="154">
        <v>0</v>
      </c>
      <c r="AJ612" s="154">
        <v>0</v>
      </c>
      <c r="AK612" s="154">
        <v>0</v>
      </c>
      <c r="AL612" s="154">
        <v>0</v>
      </c>
      <c r="AM612" s="154">
        <v>0</v>
      </c>
      <c r="AN612" s="154">
        <v>0</v>
      </c>
      <c r="AO612" s="154">
        <v>0</v>
      </c>
      <c r="AP612" s="154">
        <v>0</v>
      </c>
      <c r="AQ612" s="154">
        <v>0</v>
      </c>
      <c r="AR612" s="154">
        <v>0</v>
      </c>
      <c r="AS612" s="154">
        <v>0</v>
      </c>
      <c r="AT612" s="154">
        <f t="shared" si="95"/>
        <v>0</v>
      </c>
      <c r="AU612" s="154">
        <f t="shared" si="96"/>
        <v>0</v>
      </c>
      <c r="AV612" s="154">
        <f t="shared" si="97"/>
        <v>0</v>
      </c>
      <c r="AW612" s="52">
        <f t="shared" si="98"/>
        <v>0</v>
      </c>
      <c r="AX612" s="36">
        <f t="shared" si="99"/>
        <v>0</v>
      </c>
      <c r="AY612" s="154">
        <f t="shared" si="100"/>
        <v>0</v>
      </c>
      <c r="AZ612" s="154">
        <f t="shared" si="101"/>
        <v>0</v>
      </c>
    </row>
    <row r="613" spans="1:52" ht="63">
      <c r="A613" s="63" t="s">
        <v>140</v>
      </c>
      <c r="B613" s="56" t="s">
        <v>1460</v>
      </c>
      <c r="C613" s="55" t="s">
        <v>1461</v>
      </c>
      <c r="D613" s="52">
        <v>0</v>
      </c>
      <c r="E613" s="36">
        <v>0</v>
      </c>
      <c r="F613" s="154">
        <v>0</v>
      </c>
      <c r="G613" s="154">
        <v>0</v>
      </c>
      <c r="H613" s="154">
        <v>0</v>
      </c>
      <c r="I613" s="154">
        <v>0</v>
      </c>
      <c r="J613" s="154">
        <v>0</v>
      </c>
      <c r="K613" s="154">
        <v>0</v>
      </c>
      <c r="L613" s="154">
        <v>0</v>
      </c>
      <c r="M613" s="154">
        <v>0</v>
      </c>
      <c r="N613" s="154">
        <v>0</v>
      </c>
      <c r="O613" s="154">
        <v>0</v>
      </c>
      <c r="P613" s="154">
        <v>0</v>
      </c>
      <c r="Q613" s="154">
        <v>0</v>
      </c>
      <c r="R613" s="154">
        <v>0</v>
      </c>
      <c r="S613" s="154">
        <v>0</v>
      </c>
      <c r="T613" s="154">
        <v>0</v>
      </c>
      <c r="U613" s="154">
        <v>0</v>
      </c>
      <c r="V613" s="154">
        <v>0</v>
      </c>
      <c r="W613" s="154">
        <v>0</v>
      </c>
      <c r="X613" s="154">
        <v>0</v>
      </c>
      <c r="Y613" s="52">
        <v>0</v>
      </c>
      <c r="Z613" s="36">
        <v>0</v>
      </c>
      <c r="AA613" s="154">
        <v>0</v>
      </c>
      <c r="AB613" s="52">
        <v>0</v>
      </c>
      <c r="AC613" s="36">
        <v>0</v>
      </c>
      <c r="AD613" s="154">
        <v>0</v>
      </c>
      <c r="AE613" s="154">
        <v>0</v>
      </c>
      <c r="AF613" s="154">
        <v>0</v>
      </c>
      <c r="AG613" s="154">
        <v>0</v>
      </c>
      <c r="AH613" s="154">
        <v>0</v>
      </c>
      <c r="AI613" s="154">
        <v>0</v>
      </c>
      <c r="AJ613" s="154">
        <v>0</v>
      </c>
      <c r="AK613" s="154">
        <v>0</v>
      </c>
      <c r="AL613" s="154">
        <v>0</v>
      </c>
      <c r="AM613" s="154">
        <v>0</v>
      </c>
      <c r="AN613" s="154">
        <v>0</v>
      </c>
      <c r="AO613" s="154">
        <v>0</v>
      </c>
      <c r="AP613" s="154">
        <v>0</v>
      </c>
      <c r="AQ613" s="154">
        <v>0</v>
      </c>
      <c r="AR613" s="154">
        <v>0</v>
      </c>
      <c r="AS613" s="154">
        <v>0</v>
      </c>
      <c r="AT613" s="154">
        <f t="shared" si="95"/>
        <v>0</v>
      </c>
      <c r="AU613" s="154">
        <f t="shared" si="96"/>
        <v>0</v>
      </c>
      <c r="AV613" s="154">
        <f t="shared" si="97"/>
        <v>0</v>
      </c>
      <c r="AW613" s="52">
        <f t="shared" si="98"/>
        <v>0</v>
      </c>
      <c r="AX613" s="36">
        <f t="shared" si="99"/>
        <v>0</v>
      </c>
      <c r="AY613" s="154">
        <f t="shared" si="100"/>
        <v>0</v>
      </c>
      <c r="AZ613" s="154">
        <f t="shared" si="101"/>
        <v>0</v>
      </c>
    </row>
    <row r="614" spans="1:52" ht="63">
      <c r="A614" s="63" t="s">
        <v>140</v>
      </c>
      <c r="B614" s="75" t="s">
        <v>1462</v>
      </c>
      <c r="C614" s="64" t="s">
        <v>1463</v>
      </c>
      <c r="D614" s="52">
        <v>0</v>
      </c>
      <c r="E614" s="36">
        <v>0</v>
      </c>
      <c r="F614" s="154">
        <v>0</v>
      </c>
      <c r="G614" s="154">
        <v>0</v>
      </c>
      <c r="H614" s="154">
        <v>0</v>
      </c>
      <c r="I614" s="154">
        <v>0</v>
      </c>
      <c r="J614" s="154">
        <v>0</v>
      </c>
      <c r="K614" s="154">
        <v>0</v>
      </c>
      <c r="L614" s="154">
        <v>0</v>
      </c>
      <c r="M614" s="154">
        <v>0</v>
      </c>
      <c r="N614" s="154">
        <v>0</v>
      </c>
      <c r="O614" s="154">
        <v>0</v>
      </c>
      <c r="P614" s="154">
        <v>0</v>
      </c>
      <c r="Q614" s="154">
        <v>0</v>
      </c>
      <c r="R614" s="154">
        <v>0</v>
      </c>
      <c r="S614" s="154">
        <v>0</v>
      </c>
      <c r="T614" s="154">
        <v>0</v>
      </c>
      <c r="U614" s="154">
        <v>0</v>
      </c>
      <c r="V614" s="154">
        <v>0</v>
      </c>
      <c r="W614" s="154">
        <v>0</v>
      </c>
      <c r="X614" s="154">
        <v>0</v>
      </c>
      <c r="Y614" s="52">
        <v>0</v>
      </c>
      <c r="Z614" s="36">
        <v>0</v>
      </c>
      <c r="AA614" s="154">
        <v>0</v>
      </c>
      <c r="AB614" s="52">
        <v>0</v>
      </c>
      <c r="AC614" s="36">
        <v>0</v>
      </c>
      <c r="AD614" s="154">
        <v>0</v>
      </c>
      <c r="AE614" s="154">
        <v>0</v>
      </c>
      <c r="AF614" s="154">
        <v>0</v>
      </c>
      <c r="AG614" s="154">
        <v>0</v>
      </c>
      <c r="AH614" s="154">
        <v>0</v>
      </c>
      <c r="AI614" s="154">
        <v>0</v>
      </c>
      <c r="AJ614" s="154">
        <v>0</v>
      </c>
      <c r="AK614" s="154">
        <v>0</v>
      </c>
      <c r="AL614" s="154">
        <v>0</v>
      </c>
      <c r="AM614" s="154">
        <v>0</v>
      </c>
      <c r="AN614" s="154">
        <v>0</v>
      </c>
      <c r="AO614" s="154">
        <v>0</v>
      </c>
      <c r="AP614" s="154">
        <v>0</v>
      </c>
      <c r="AQ614" s="154">
        <v>0</v>
      </c>
      <c r="AR614" s="154">
        <v>0</v>
      </c>
      <c r="AS614" s="154">
        <v>0</v>
      </c>
      <c r="AT614" s="154">
        <f t="shared" si="95"/>
        <v>0</v>
      </c>
      <c r="AU614" s="154">
        <f t="shared" si="96"/>
        <v>0</v>
      </c>
      <c r="AV614" s="154">
        <f t="shared" si="97"/>
        <v>0</v>
      </c>
      <c r="AW614" s="52">
        <f t="shared" si="98"/>
        <v>0</v>
      </c>
      <c r="AX614" s="36">
        <f t="shared" si="99"/>
        <v>0</v>
      </c>
      <c r="AY614" s="154">
        <f t="shared" si="100"/>
        <v>0</v>
      </c>
      <c r="AZ614" s="154">
        <f t="shared" si="101"/>
        <v>0</v>
      </c>
    </row>
    <row r="615" spans="1:52" ht="63">
      <c r="A615" s="63" t="s">
        <v>140</v>
      </c>
      <c r="B615" s="75" t="s">
        <v>1464</v>
      </c>
      <c r="C615" s="64" t="s">
        <v>1465</v>
      </c>
      <c r="D615" s="52">
        <v>0</v>
      </c>
      <c r="E615" s="36">
        <v>0</v>
      </c>
      <c r="F615" s="154">
        <v>0</v>
      </c>
      <c r="G615" s="154">
        <v>0</v>
      </c>
      <c r="H615" s="154">
        <v>0.15</v>
      </c>
      <c r="I615" s="154">
        <v>0</v>
      </c>
      <c r="J615" s="154">
        <v>0</v>
      </c>
      <c r="K615" s="154">
        <v>0</v>
      </c>
      <c r="L615" s="154">
        <v>0</v>
      </c>
      <c r="M615" s="154">
        <v>0</v>
      </c>
      <c r="N615" s="154">
        <v>0</v>
      </c>
      <c r="O615" s="154">
        <v>0</v>
      </c>
      <c r="P615" s="154">
        <v>0</v>
      </c>
      <c r="Q615" s="154">
        <v>0</v>
      </c>
      <c r="R615" s="154">
        <v>0</v>
      </c>
      <c r="S615" s="154">
        <v>0</v>
      </c>
      <c r="T615" s="154">
        <v>0</v>
      </c>
      <c r="U615" s="154">
        <v>0</v>
      </c>
      <c r="V615" s="154">
        <v>0</v>
      </c>
      <c r="W615" s="154">
        <v>0</v>
      </c>
      <c r="X615" s="154">
        <v>0</v>
      </c>
      <c r="Y615" s="52">
        <v>0</v>
      </c>
      <c r="Z615" s="36">
        <v>0</v>
      </c>
      <c r="AA615" s="154">
        <v>0</v>
      </c>
      <c r="AB615" s="52">
        <v>0</v>
      </c>
      <c r="AC615" s="36">
        <v>0</v>
      </c>
      <c r="AD615" s="154">
        <v>0</v>
      </c>
      <c r="AE615" s="154">
        <v>0</v>
      </c>
      <c r="AF615" s="154">
        <v>0</v>
      </c>
      <c r="AG615" s="154">
        <v>0</v>
      </c>
      <c r="AH615" s="154">
        <v>0</v>
      </c>
      <c r="AI615" s="154">
        <v>0</v>
      </c>
      <c r="AJ615" s="154">
        <v>0</v>
      </c>
      <c r="AK615" s="154">
        <v>0</v>
      </c>
      <c r="AL615" s="154">
        <v>0</v>
      </c>
      <c r="AM615" s="154">
        <v>0</v>
      </c>
      <c r="AN615" s="154">
        <v>0</v>
      </c>
      <c r="AO615" s="154">
        <v>0</v>
      </c>
      <c r="AP615" s="154">
        <v>0</v>
      </c>
      <c r="AQ615" s="154">
        <v>0.15</v>
      </c>
      <c r="AR615" s="154">
        <v>0</v>
      </c>
      <c r="AS615" s="154">
        <v>0</v>
      </c>
      <c r="AT615" s="154">
        <f t="shared" si="95"/>
        <v>0</v>
      </c>
      <c r="AU615" s="154">
        <f t="shared" si="96"/>
        <v>0</v>
      </c>
      <c r="AV615" s="154">
        <f t="shared" si="97"/>
        <v>0</v>
      </c>
      <c r="AW615" s="52">
        <f t="shared" si="98"/>
        <v>0</v>
      </c>
      <c r="AX615" s="36">
        <f t="shared" si="99"/>
        <v>0.15</v>
      </c>
      <c r="AY615" s="154">
        <f t="shared" si="100"/>
        <v>0</v>
      </c>
      <c r="AZ615" s="154">
        <f t="shared" si="101"/>
        <v>0</v>
      </c>
    </row>
    <row r="616" spans="1:52" ht="63">
      <c r="A616" s="133" t="s">
        <v>140</v>
      </c>
      <c r="B616" s="149" t="s">
        <v>1466</v>
      </c>
      <c r="C616" s="137" t="s">
        <v>1467</v>
      </c>
      <c r="D616" s="155">
        <v>0</v>
      </c>
      <c r="E616" s="154">
        <v>0</v>
      </c>
      <c r="F616" s="154">
        <v>0</v>
      </c>
      <c r="G616" s="154">
        <v>0</v>
      </c>
      <c r="H616" s="154">
        <v>0.1</v>
      </c>
      <c r="I616" s="154">
        <v>0</v>
      </c>
      <c r="J616" s="154">
        <v>0</v>
      </c>
      <c r="K616" s="154">
        <v>0</v>
      </c>
      <c r="L616" s="154">
        <v>0</v>
      </c>
      <c r="M616" s="154">
        <v>0</v>
      </c>
      <c r="N616" s="154">
        <v>0</v>
      </c>
      <c r="O616" s="154">
        <v>0</v>
      </c>
      <c r="P616" s="154">
        <v>0</v>
      </c>
      <c r="Q616" s="154">
        <v>0</v>
      </c>
      <c r="R616" s="154">
        <v>0</v>
      </c>
      <c r="S616" s="154">
        <v>0</v>
      </c>
      <c r="T616" s="154">
        <v>0</v>
      </c>
      <c r="U616" s="154">
        <v>0</v>
      </c>
      <c r="V616" s="154">
        <v>0</v>
      </c>
      <c r="W616" s="154">
        <v>0</v>
      </c>
      <c r="X616" s="154">
        <v>0</v>
      </c>
      <c r="Y616" s="155">
        <v>0</v>
      </c>
      <c r="Z616" s="154">
        <v>0</v>
      </c>
      <c r="AA616" s="154">
        <v>0</v>
      </c>
      <c r="AB616" s="155">
        <v>0</v>
      </c>
      <c r="AC616" s="154">
        <v>0</v>
      </c>
      <c r="AD616" s="154">
        <v>0</v>
      </c>
      <c r="AE616" s="154">
        <v>0</v>
      </c>
      <c r="AF616" s="154">
        <v>0</v>
      </c>
      <c r="AG616" s="154">
        <v>0</v>
      </c>
      <c r="AH616" s="154">
        <v>0</v>
      </c>
      <c r="AI616" s="154">
        <v>0</v>
      </c>
      <c r="AJ616" s="154">
        <v>0</v>
      </c>
      <c r="AK616" s="154">
        <v>0</v>
      </c>
      <c r="AL616" s="154">
        <v>0</v>
      </c>
      <c r="AM616" s="154">
        <v>0</v>
      </c>
      <c r="AN616" s="154">
        <v>0</v>
      </c>
      <c r="AO616" s="154">
        <v>0</v>
      </c>
      <c r="AP616" s="154">
        <v>0</v>
      </c>
      <c r="AQ616" s="154">
        <v>0.1</v>
      </c>
      <c r="AR616" s="154">
        <v>0</v>
      </c>
      <c r="AS616" s="154">
        <v>0</v>
      </c>
      <c r="AT616" s="154">
        <f t="shared" si="95"/>
        <v>0</v>
      </c>
      <c r="AU616" s="154">
        <f t="shared" si="96"/>
        <v>0</v>
      </c>
      <c r="AV616" s="154">
        <f t="shared" si="97"/>
        <v>0</v>
      </c>
      <c r="AW616" s="155">
        <f t="shared" si="98"/>
        <v>0</v>
      </c>
      <c r="AX616" s="154">
        <f t="shared" si="99"/>
        <v>0.1</v>
      </c>
      <c r="AY616" s="154">
        <f t="shared" si="100"/>
        <v>0</v>
      </c>
      <c r="AZ616" s="154">
        <f t="shared" si="101"/>
        <v>0</v>
      </c>
    </row>
    <row r="617" spans="1:52" ht="63">
      <c r="A617" s="63" t="s">
        <v>140</v>
      </c>
      <c r="B617" s="35" t="s">
        <v>1468</v>
      </c>
      <c r="C617" s="64" t="s">
        <v>1469</v>
      </c>
      <c r="D617" s="52">
        <v>0</v>
      </c>
      <c r="E617" s="36">
        <v>0</v>
      </c>
      <c r="F617" s="154">
        <v>0</v>
      </c>
      <c r="G617" s="154">
        <v>0</v>
      </c>
      <c r="H617" s="154">
        <v>0</v>
      </c>
      <c r="I617" s="154">
        <v>0</v>
      </c>
      <c r="J617" s="154">
        <v>0</v>
      </c>
      <c r="K617" s="154">
        <v>0</v>
      </c>
      <c r="L617" s="154">
        <v>0</v>
      </c>
      <c r="M617" s="154">
        <v>0</v>
      </c>
      <c r="N617" s="154">
        <v>0</v>
      </c>
      <c r="O617" s="154">
        <v>0</v>
      </c>
      <c r="P617" s="154">
        <v>0</v>
      </c>
      <c r="Q617" s="154">
        <v>0</v>
      </c>
      <c r="R617" s="154">
        <v>0</v>
      </c>
      <c r="S617" s="154">
        <v>0</v>
      </c>
      <c r="T617" s="154">
        <v>0</v>
      </c>
      <c r="U617" s="154">
        <v>0</v>
      </c>
      <c r="V617" s="154">
        <v>0</v>
      </c>
      <c r="W617" s="154">
        <v>0</v>
      </c>
      <c r="X617" s="154">
        <v>0</v>
      </c>
      <c r="Y617" s="52">
        <v>0</v>
      </c>
      <c r="Z617" s="36">
        <v>0</v>
      </c>
      <c r="AA617" s="154">
        <v>0</v>
      </c>
      <c r="AB617" s="52">
        <v>0</v>
      </c>
      <c r="AC617" s="36">
        <v>0</v>
      </c>
      <c r="AD617" s="154">
        <v>0</v>
      </c>
      <c r="AE617" s="154">
        <v>0</v>
      </c>
      <c r="AF617" s="154">
        <v>0</v>
      </c>
      <c r="AG617" s="154">
        <v>0</v>
      </c>
      <c r="AH617" s="154">
        <v>0</v>
      </c>
      <c r="AI617" s="154">
        <v>0</v>
      </c>
      <c r="AJ617" s="154">
        <v>0</v>
      </c>
      <c r="AK617" s="154">
        <v>0</v>
      </c>
      <c r="AL617" s="154">
        <v>0</v>
      </c>
      <c r="AM617" s="154">
        <v>0</v>
      </c>
      <c r="AN617" s="154">
        <v>0</v>
      </c>
      <c r="AO617" s="154">
        <v>0</v>
      </c>
      <c r="AP617" s="154">
        <v>0</v>
      </c>
      <c r="AQ617" s="154">
        <v>0</v>
      </c>
      <c r="AR617" s="154">
        <v>0</v>
      </c>
      <c r="AS617" s="154">
        <v>0</v>
      </c>
      <c r="AT617" s="154">
        <f t="shared" si="95"/>
        <v>0</v>
      </c>
      <c r="AU617" s="154">
        <f t="shared" si="96"/>
        <v>0</v>
      </c>
      <c r="AV617" s="154">
        <f t="shared" si="97"/>
        <v>0</v>
      </c>
      <c r="AW617" s="52">
        <f t="shared" si="98"/>
        <v>0</v>
      </c>
      <c r="AX617" s="36">
        <f t="shared" si="99"/>
        <v>0</v>
      </c>
      <c r="AY617" s="154">
        <f t="shared" si="100"/>
        <v>0</v>
      </c>
      <c r="AZ617" s="154">
        <f t="shared" si="101"/>
        <v>0</v>
      </c>
    </row>
    <row r="618" spans="1:52" ht="63">
      <c r="A618" s="63" t="s">
        <v>140</v>
      </c>
      <c r="B618" s="35" t="s">
        <v>1470</v>
      </c>
      <c r="C618" s="64" t="s">
        <v>1471</v>
      </c>
      <c r="D618" s="52">
        <v>0</v>
      </c>
      <c r="E618" s="36">
        <v>0</v>
      </c>
      <c r="F618" s="154">
        <v>0</v>
      </c>
      <c r="G618" s="154">
        <v>0</v>
      </c>
      <c r="H618" s="154">
        <v>0</v>
      </c>
      <c r="I618" s="154">
        <v>0</v>
      </c>
      <c r="J618" s="154">
        <v>0</v>
      </c>
      <c r="K618" s="154">
        <v>0</v>
      </c>
      <c r="L618" s="154">
        <v>0</v>
      </c>
      <c r="M618" s="154">
        <v>0</v>
      </c>
      <c r="N618" s="154">
        <v>0</v>
      </c>
      <c r="O618" s="154">
        <v>0</v>
      </c>
      <c r="P618" s="154">
        <v>0</v>
      </c>
      <c r="Q618" s="154">
        <v>0</v>
      </c>
      <c r="R618" s="154">
        <v>0</v>
      </c>
      <c r="S618" s="154">
        <v>0</v>
      </c>
      <c r="T618" s="154">
        <v>0</v>
      </c>
      <c r="U618" s="154">
        <v>0</v>
      </c>
      <c r="V618" s="154">
        <v>0</v>
      </c>
      <c r="W618" s="154">
        <v>0</v>
      </c>
      <c r="X618" s="154">
        <v>0</v>
      </c>
      <c r="Y618" s="52">
        <v>0</v>
      </c>
      <c r="Z618" s="36">
        <v>0</v>
      </c>
      <c r="AA618" s="154">
        <v>0</v>
      </c>
      <c r="AB618" s="52">
        <v>0</v>
      </c>
      <c r="AC618" s="36">
        <v>0</v>
      </c>
      <c r="AD618" s="154">
        <v>0</v>
      </c>
      <c r="AE618" s="154">
        <v>0</v>
      </c>
      <c r="AF618" s="154">
        <v>0</v>
      </c>
      <c r="AG618" s="154">
        <v>0</v>
      </c>
      <c r="AH618" s="154">
        <v>0</v>
      </c>
      <c r="AI618" s="154">
        <v>0</v>
      </c>
      <c r="AJ618" s="154">
        <v>0</v>
      </c>
      <c r="AK618" s="154">
        <v>0</v>
      </c>
      <c r="AL618" s="154">
        <v>0</v>
      </c>
      <c r="AM618" s="154">
        <v>0</v>
      </c>
      <c r="AN618" s="154">
        <v>0</v>
      </c>
      <c r="AO618" s="154">
        <v>0</v>
      </c>
      <c r="AP618" s="154">
        <v>0</v>
      </c>
      <c r="AQ618" s="154">
        <v>0</v>
      </c>
      <c r="AR618" s="154">
        <v>0</v>
      </c>
      <c r="AS618" s="154">
        <v>0</v>
      </c>
      <c r="AT618" s="154">
        <f t="shared" si="95"/>
        <v>0</v>
      </c>
      <c r="AU618" s="154">
        <f t="shared" si="96"/>
        <v>0</v>
      </c>
      <c r="AV618" s="154">
        <f t="shared" si="97"/>
        <v>0</v>
      </c>
      <c r="AW618" s="52">
        <f t="shared" si="98"/>
        <v>0</v>
      </c>
      <c r="AX618" s="36">
        <f t="shared" si="99"/>
        <v>0</v>
      </c>
      <c r="AY618" s="154">
        <f t="shared" si="100"/>
        <v>0</v>
      </c>
      <c r="AZ618" s="154">
        <f t="shared" si="101"/>
        <v>0</v>
      </c>
    </row>
    <row r="619" spans="1:52" ht="78.75">
      <c r="A619" s="76" t="s">
        <v>140</v>
      </c>
      <c r="B619" s="35" t="s">
        <v>1472</v>
      </c>
      <c r="C619" s="59" t="s">
        <v>1473</v>
      </c>
      <c r="D619" s="52">
        <v>0</v>
      </c>
      <c r="E619" s="36">
        <v>0</v>
      </c>
      <c r="F619" s="154">
        <v>0</v>
      </c>
      <c r="G619" s="154">
        <v>0</v>
      </c>
      <c r="H619" s="154">
        <v>0</v>
      </c>
      <c r="I619" s="154">
        <v>0</v>
      </c>
      <c r="J619" s="154">
        <v>0</v>
      </c>
      <c r="K619" s="154">
        <v>0</v>
      </c>
      <c r="L619" s="154">
        <v>0</v>
      </c>
      <c r="M619" s="154">
        <v>0</v>
      </c>
      <c r="N619" s="154">
        <v>0</v>
      </c>
      <c r="O619" s="154">
        <v>0</v>
      </c>
      <c r="P619" s="154">
        <v>0</v>
      </c>
      <c r="Q619" s="154">
        <v>0</v>
      </c>
      <c r="R619" s="154">
        <v>0</v>
      </c>
      <c r="S619" s="154">
        <v>0</v>
      </c>
      <c r="T619" s="154">
        <v>0</v>
      </c>
      <c r="U619" s="154">
        <v>0</v>
      </c>
      <c r="V619" s="154">
        <v>0</v>
      </c>
      <c r="W619" s="154">
        <v>0</v>
      </c>
      <c r="X619" s="154">
        <v>0</v>
      </c>
      <c r="Y619" s="52">
        <v>0</v>
      </c>
      <c r="Z619" s="36">
        <v>0</v>
      </c>
      <c r="AA619" s="154">
        <v>0</v>
      </c>
      <c r="AB619" s="52">
        <v>0</v>
      </c>
      <c r="AC619" s="36">
        <v>0</v>
      </c>
      <c r="AD619" s="154">
        <v>0</v>
      </c>
      <c r="AE619" s="154">
        <v>0</v>
      </c>
      <c r="AF619" s="154">
        <v>0</v>
      </c>
      <c r="AG619" s="154">
        <v>0</v>
      </c>
      <c r="AH619" s="154">
        <v>0</v>
      </c>
      <c r="AI619" s="154">
        <v>0</v>
      </c>
      <c r="AJ619" s="154">
        <v>0</v>
      </c>
      <c r="AK619" s="154">
        <v>0</v>
      </c>
      <c r="AL619" s="154">
        <v>0</v>
      </c>
      <c r="AM619" s="154">
        <v>0</v>
      </c>
      <c r="AN619" s="154">
        <v>0</v>
      </c>
      <c r="AO619" s="154">
        <v>0</v>
      </c>
      <c r="AP619" s="154">
        <v>0</v>
      </c>
      <c r="AQ619" s="154">
        <v>0</v>
      </c>
      <c r="AR619" s="154">
        <v>0</v>
      </c>
      <c r="AS619" s="154">
        <v>0</v>
      </c>
      <c r="AT619" s="154">
        <f t="shared" si="95"/>
        <v>0</v>
      </c>
      <c r="AU619" s="154">
        <f t="shared" si="96"/>
        <v>0</v>
      </c>
      <c r="AV619" s="154">
        <f t="shared" si="97"/>
        <v>0</v>
      </c>
      <c r="AW619" s="52">
        <f t="shared" si="98"/>
        <v>0</v>
      </c>
      <c r="AX619" s="36">
        <f t="shared" si="99"/>
        <v>0</v>
      </c>
      <c r="AY619" s="154">
        <f t="shared" si="100"/>
        <v>0</v>
      </c>
      <c r="AZ619" s="154">
        <f t="shared" si="101"/>
        <v>0</v>
      </c>
    </row>
    <row r="620" spans="1:52" ht="78.75">
      <c r="A620" s="76" t="s">
        <v>140</v>
      </c>
      <c r="B620" s="60" t="s">
        <v>1474</v>
      </c>
      <c r="C620" s="59" t="s">
        <v>1475</v>
      </c>
      <c r="D620" s="52">
        <v>0</v>
      </c>
      <c r="E620" s="36">
        <v>0</v>
      </c>
      <c r="F620" s="154">
        <v>0</v>
      </c>
      <c r="G620" s="154">
        <v>0</v>
      </c>
      <c r="H620" s="154">
        <v>0</v>
      </c>
      <c r="I620" s="154">
        <v>0</v>
      </c>
      <c r="J620" s="154">
        <v>0</v>
      </c>
      <c r="K620" s="154">
        <v>0</v>
      </c>
      <c r="L620" s="154">
        <v>0</v>
      </c>
      <c r="M620" s="154">
        <v>0</v>
      </c>
      <c r="N620" s="154">
        <v>0</v>
      </c>
      <c r="O620" s="154">
        <v>0</v>
      </c>
      <c r="P620" s="154">
        <v>0</v>
      </c>
      <c r="Q620" s="154">
        <v>0</v>
      </c>
      <c r="R620" s="154">
        <v>0</v>
      </c>
      <c r="S620" s="154">
        <v>0</v>
      </c>
      <c r="T620" s="154">
        <v>0</v>
      </c>
      <c r="U620" s="154">
        <v>0</v>
      </c>
      <c r="V620" s="154">
        <v>0</v>
      </c>
      <c r="W620" s="154">
        <v>0</v>
      </c>
      <c r="X620" s="154">
        <v>0</v>
      </c>
      <c r="Y620" s="52">
        <v>0</v>
      </c>
      <c r="Z620" s="36">
        <v>0</v>
      </c>
      <c r="AA620" s="154">
        <v>0</v>
      </c>
      <c r="AB620" s="52">
        <v>0</v>
      </c>
      <c r="AC620" s="36">
        <v>0</v>
      </c>
      <c r="AD620" s="154">
        <v>0</v>
      </c>
      <c r="AE620" s="154">
        <v>0</v>
      </c>
      <c r="AF620" s="154">
        <v>0</v>
      </c>
      <c r="AG620" s="154">
        <v>0</v>
      </c>
      <c r="AH620" s="154">
        <v>0</v>
      </c>
      <c r="AI620" s="154">
        <v>0</v>
      </c>
      <c r="AJ620" s="154">
        <v>0</v>
      </c>
      <c r="AK620" s="154">
        <v>0</v>
      </c>
      <c r="AL620" s="154">
        <v>0</v>
      </c>
      <c r="AM620" s="154">
        <v>0</v>
      </c>
      <c r="AN620" s="154">
        <v>0</v>
      </c>
      <c r="AO620" s="154">
        <v>0</v>
      </c>
      <c r="AP620" s="154">
        <v>0</v>
      </c>
      <c r="AQ620" s="154">
        <v>0</v>
      </c>
      <c r="AR620" s="154">
        <v>0</v>
      </c>
      <c r="AS620" s="154">
        <v>0</v>
      </c>
      <c r="AT620" s="154">
        <f t="shared" si="95"/>
        <v>0</v>
      </c>
      <c r="AU620" s="154">
        <f t="shared" si="96"/>
        <v>0</v>
      </c>
      <c r="AV620" s="154">
        <f t="shared" si="97"/>
        <v>0</v>
      </c>
      <c r="AW620" s="52">
        <f t="shared" si="98"/>
        <v>0</v>
      </c>
      <c r="AX620" s="36">
        <f t="shared" si="99"/>
        <v>0</v>
      </c>
      <c r="AY620" s="154">
        <f t="shared" si="100"/>
        <v>0</v>
      </c>
      <c r="AZ620" s="154">
        <f t="shared" si="101"/>
        <v>0</v>
      </c>
    </row>
    <row r="621" spans="1:52" ht="78.75">
      <c r="A621" s="59" t="s">
        <v>140</v>
      </c>
      <c r="B621" s="60" t="s">
        <v>1476</v>
      </c>
      <c r="C621" s="84" t="s">
        <v>1477</v>
      </c>
      <c r="D621" s="52">
        <v>0</v>
      </c>
      <c r="E621" s="36">
        <v>0</v>
      </c>
      <c r="F621" s="154">
        <v>0</v>
      </c>
      <c r="G621" s="154">
        <v>0</v>
      </c>
      <c r="H621" s="154">
        <v>0</v>
      </c>
      <c r="I621" s="154">
        <v>0</v>
      </c>
      <c r="J621" s="154">
        <v>0</v>
      </c>
      <c r="K621" s="154">
        <v>0</v>
      </c>
      <c r="L621" s="154">
        <v>0</v>
      </c>
      <c r="M621" s="154">
        <v>0</v>
      </c>
      <c r="N621" s="154">
        <v>0</v>
      </c>
      <c r="O621" s="154">
        <v>0</v>
      </c>
      <c r="P621" s="154">
        <v>0</v>
      </c>
      <c r="Q621" s="154">
        <v>0</v>
      </c>
      <c r="R621" s="154">
        <v>0</v>
      </c>
      <c r="S621" s="154">
        <v>0</v>
      </c>
      <c r="T621" s="154">
        <v>0</v>
      </c>
      <c r="U621" s="154">
        <v>0</v>
      </c>
      <c r="V621" s="154">
        <v>0</v>
      </c>
      <c r="W621" s="154">
        <v>0</v>
      </c>
      <c r="X621" s="154">
        <v>0</v>
      </c>
      <c r="Y621" s="52">
        <v>0</v>
      </c>
      <c r="Z621" s="36">
        <v>0</v>
      </c>
      <c r="AA621" s="154">
        <v>0</v>
      </c>
      <c r="AB621" s="52">
        <v>0</v>
      </c>
      <c r="AC621" s="36">
        <v>0</v>
      </c>
      <c r="AD621" s="154">
        <v>0</v>
      </c>
      <c r="AE621" s="154">
        <v>0</v>
      </c>
      <c r="AF621" s="154">
        <v>0</v>
      </c>
      <c r="AG621" s="154">
        <v>0</v>
      </c>
      <c r="AH621" s="154">
        <v>0</v>
      </c>
      <c r="AI621" s="154">
        <v>0</v>
      </c>
      <c r="AJ621" s="154">
        <v>0</v>
      </c>
      <c r="AK621" s="154">
        <v>0</v>
      </c>
      <c r="AL621" s="154">
        <v>0</v>
      </c>
      <c r="AM621" s="154">
        <v>0</v>
      </c>
      <c r="AN621" s="154">
        <v>0</v>
      </c>
      <c r="AO621" s="154">
        <v>0</v>
      </c>
      <c r="AP621" s="154">
        <v>0</v>
      </c>
      <c r="AQ621" s="154">
        <v>0</v>
      </c>
      <c r="AR621" s="154">
        <v>0</v>
      </c>
      <c r="AS621" s="154">
        <v>0</v>
      </c>
      <c r="AT621" s="154">
        <f t="shared" si="95"/>
        <v>0</v>
      </c>
      <c r="AU621" s="154">
        <f t="shared" si="96"/>
        <v>0</v>
      </c>
      <c r="AV621" s="154">
        <f t="shared" si="97"/>
        <v>0</v>
      </c>
      <c r="AW621" s="52">
        <f t="shared" si="98"/>
        <v>0</v>
      </c>
      <c r="AX621" s="36">
        <f t="shared" si="99"/>
        <v>0</v>
      </c>
      <c r="AY621" s="154">
        <f t="shared" si="100"/>
        <v>0</v>
      </c>
      <c r="AZ621" s="154">
        <f t="shared" si="101"/>
        <v>0</v>
      </c>
    </row>
    <row r="622" spans="1:52" ht="63">
      <c r="A622" s="59" t="s">
        <v>140</v>
      </c>
      <c r="B622" s="35" t="s">
        <v>1478</v>
      </c>
      <c r="C622" s="34" t="s">
        <v>1479</v>
      </c>
      <c r="D622" s="36">
        <v>0</v>
      </c>
      <c r="E622" s="36">
        <v>0</v>
      </c>
      <c r="F622" s="154">
        <v>0.45</v>
      </c>
      <c r="G622" s="154">
        <v>0</v>
      </c>
      <c r="H622" s="154">
        <v>0</v>
      </c>
      <c r="I622" s="154">
        <v>0</v>
      </c>
      <c r="J622" s="154">
        <v>0</v>
      </c>
      <c r="K622" s="154">
        <v>0</v>
      </c>
      <c r="L622" s="154">
        <v>0</v>
      </c>
      <c r="M622" s="154">
        <v>0</v>
      </c>
      <c r="N622" s="154">
        <v>0</v>
      </c>
      <c r="O622" s="154">
        <v>0</v>
      </c>
      <c r="P622" s="154">
        <v>0</v>
      </c>
      <c r="Q622" s="154">
        <v>0</v>
      </c>
      <c r="R622" s="154">
        <v>0</v>
      </c>
      <c r="S622" s="154">
        <v>0</v>
      </c>
      <c r="T622" s="154">
        <v>0</v>
      </c>
      <c r="U622" s="154">
        <v>0</v>
      </c>
      <c r="V622" s="154">
        <v>0</v>
      </c>
      <c r="W622" s="154">
        <v>0</v>
      </c>
      <c r="X622" s="154">
        <v>0</v>
      </c>
      <c r="Y622" s="36">
        <v>0</v>
      </c>
      <c r="Z622" s="36">
        <v>0</v>
      </c>
      <c r="AA622" s="154">
        <v>0.45</v>
      </c>
      <c r="AB622" s="36">
        <v>0</v>
      </c>
      <c r="AC622" s="36">
        <v>0</v>
      </c>
      <c r="AD622" s="154">
        <v>0</v>
      </c>
      <c r="AE622" s="154">
        <v>0</v>
      </c>
      <c r="AF622" s="154">
        <v>0</v>
      </c>
      <c r="AG622" s="154">
        <v>0</v>
      </c>
      <c r="AH622" s="154">
        <v>0</v>
      </c>
      <c r="AI622" s="154">
        <v>0</v>
      </c>
      <c r="AJ622" s="154">
        <v>0</v>
      </c>
      <c r="AK622" s="154">
        <v>0</v>
      </c>
      <c r="AL622" s="154">
        <v>0</v>
      </c>
      <c r="AM622" s="154">
        <v>0</v>
      </c>
      <c r="AN622" s="154">
        <v>0</v>
      </c>
      <c r="AO622" s="154">
        <v>0</v>
      </c>
      <c r="AP622" s="154">
        <v>0</v>
      </c>
      <c r="AQ622" s="154">
        <v>0</v>
      </c>
      <c r="AR622" s="154">
        <v>0</v>
      </c>
      <c r="AS622" s="154">
        <v>0</v>
      </c>
      <c r="AT622" s="154">
        <f t="shared" si="95"/>
        <v>0</v>
      </c>
      <c r="AU622" s="154">
        <f t="shared" si="96"/>
        <v>0</v>
      </c>
      <c r="AV622" s="154">
        <f t="shared" si="97"/>
        <v>0.45</v>
      </c>
      <c r="AW622" s="36">
        <f t="shared" si="98"/>
        <v>0</v>
      </c>
      <c r="AX622" s="36">
        <f t="shared" si="99"/>
        <v>0</v>
      </c>
      <c r="AY622" s="154">
        <f t="shared" si="100"/>
        <v>0</v>
      </c>
      <c r="AZ622" s="154">
        <f t="shared" si="101"/>
        <v>0</v>
      </c>
    </row>
    <row r="623" spans="1:52" ht="78.75">
      <c r="A623" s="153" t="s">
        <v>140</v>
      </c>
      <c r="B623" s="148" t="s">
        <v>1480</v>
      </c>
      <c r="C623" s="135" t="s">
        <v>1481</v>
      </c>
      <c r="D623" s="155">
        <v>0.16</v>
      </c>
      <c r="E623" s="154">
        <v>0</v>
      </c>
      <c r="F623" s="154">
        <v>0.42</v>
      </c>
      <c r="G623" s="154">
        <v>0</v>
      </c>
      <c r="H623" s="154">
        <v>0</v>
      </c>
      <c r="I623" s="154">
        <v>0</v>
      </c>
      <c r="J623" s="154">
        <v>0</v>
      </c>
      <c r="K623" s="154">
        <v>0</v>
      </c>
      <c r="L623" s="154">
        <v>0</v>
      </c>
      <c r="M623" s="154">
        <v>0</v>
      </c>
      <c r="N623" s="154">
        <v>0</v>
      </c>
      <c r="O623" s="154">
        <v>0</v>
      </c>
      <c r="P623" s="154">
        <v>0</v>
      </c>
      <c r="Q623" s="154">
        <v>0</v>
      </c>
      <c r="R623" s="154">
        <v>0</v>
      </c>
      <c r="S623" s="154">
        <v>0</v>
      </c>
      <c r="T623" s="154">
        <v>0</v>
      </c>
      <c r="U623" s="154">
        <v>0</v>
      </c>
      <c r="V623" s="154">
        <v>0</v>
      </c>
      <c r="W623" s="154">
        <v>0</v>
      </c>
      <c r="X623" s="154">
        <v>0</v>
      </c>
      <c r="Y623" s="155">
        <v>0</v>
      </c>
      <c r="Z623" s="154">
        <v>0</v>
      </c>
      <c r="AA623" s="154">
        <v>0</v>
      </c>
      <c r="AB623" s="155">
        <v>0</v>
      </c>
      <c r="AC623" s="154">
        <v>0</v>
      </c>
      <c r="AD623" s="154">
        <v>0</v>
      </c>
      <c r="AE623" s="154">
        <v>0</v>
      </c>
      <c r="AF623" s="154">
        <v>0.16</v>
      </c>
      <c r="AG623" s="154">
        <v>0</v>
      </c>
      <c r="AH623" s="154">
        <v>0.42</v>
      </c>
      <c r="AI623" s="154">
        <v>0</v>
      </c>
      <c r="AJ623" s="154">
        <v>0</v>
      </c>
      <c r="AK623" s="154">
        <v>0</v>
      </c>
      <c r="AL623" s="154">
        <v>0</v>
      </c>
      <c r="AM623" s="154">
        <v>0</v>
      </c>
      <c r="AN623" s="154">
        <v>0</v>
      </c>
      <c r="AO623" s="154">
        <v>0</v>
      </c>
      <c r="AP623" s="154">
        <v>0</v>
      </c>
      <c r="AQ623" s="154">
        <v>0</v>
      </c>
      <c r="AR623" s="154">
        <v>0</v>
      </c>
      <c r="AS623" s="154">
        <v>0</v>
      </c>
      <c r="AT623" s="154">
        <f t="shared" si="95"/>
        <v>0.16</v>
      </c>
      <c r="AU623" s="154">
        <f t="shared" si="96"/>
        <v>0</v>
      </c>
      <c r="AV623" s="154">
        <f t="shared" si="97"/>
        <v>0.42</v>
      </c>
      <c r="AW623" s="155">
        <f t="shared" si="98"/>
        <v>0</v>
      </c>
      <c r="AX623" s="154">
        <f t="shared" si="99"/>
        <v>0</v>
      </c>
      <c r="AY623" s="154">
        <f t="shared" si="100"/>
        <v>0</v>
      </c>
      <c r="AZ623" s="154">
        <f t="shared" si="101"/>
        <v>0</v>
      </c>
    </row>
    <row r="624" spans="1:52" ht="47.25">
      <c r="A624" s="59" t="s">
        <v>140</v>
      </c>
      <c r="B624" s="60" t="s">
        <v>1482</v>
      </c>
      <c r="C624" s="64" t="s">
        <v>1483</v>
      </c>
      <c r="D624" s="52">
        <v>0</v>
      </c>
      <c r="E624" s="36">
        <v>0</v>
      </c>
      <c r="F624" s="154">
        <v>0</v>
      </c>
      <c r="G624" s="154">
        <v>0</v>
      </c>
      <c r="H624" s="154">
        <v>0</v>
      </c>
      <c r="I624" s="154">
        <v>0</v>
      </c>
      <c r="J624" s="154">
        <v>0</v>
      </c>
      <c r="K624" s="154">
        <v>0</v>
      </c>
      <c r="L624" s="154">
        <v>0</v>
      </c>
      <c r="M624" s="154">
        <v>0</v>
      </c>
      <c r="N624" s="154">
        <v>0</v>
      </c>
      <c r="O624" s="154">
        <v>0</v>
      </c>
      <c r="P624" s="154">
        <v>0</v>
      </c>
      <c r="Q624" s="154">
        <v>0</v>
      </c>
      <c r="R624" s="154">
        <v>0</v>
      </c>
      <c r="S624" s="154">
        <v>0</v>
      </c>
      <c r="T624" s="154">
        <v>0</v>
      </c>
      <c r="U624" s="154">
        <v>0</v>
      </c>
      <c r="V624" s="154">
        <v>0</v>
      </c>
      <c r="W624" s="154">
        <v>0</v>
      </c>
      <c r="X624" s="154">
        <v>0</v>
      </c>
      <c r="Y624" s="52">
        <v>0</v>
      </c>
      <c r="Z624" s="36">
        <v>0</v>
      </c>
      <c r="AA624" s="154">
        <v>0</v>
      </c>
      <c r="AB624" s="52">
        <v>0</v>
      </c>
      <c r="AC624" s="36">
        <v>0</v>
      </c>
      <c r="AD624" s="154">
        <v>0</v>
      </c>
      <c r="AE624" s="154">
        <v>0</v>
      </c>
      <c r="AF624" s="154">
        <v>0</v>
      </c>
      <c r="AG624" s="154">
        <v>0</v>
      </c>
      <c r="AH624" s="154">
        <v>0</v>
      </c>
      <c r="AI624" s="154">
        <v>0</v>
      </c>
      <c r="AJ624" s="154">
        <v>0</v>
      </c>
      <c r="AK624" s="154">
        <v>0</v>
      </c>
      <c r="AL624" s="154">
        <v>0</v>
      </c>
      <c r="AM624" s="154">
        <v>0</v>
      </c>
      <c r="AN624" s="154">
        <v>0</v>
      </c>
      <c r="AO624" s="154">
        <v>0</v>
      </c>
      <c r="AP624" s="154">
        <v>0</v>
      </c>
      <c r="AQ624" s="154">
        <v>0</v>
      </c>
      <c r="AR624" s="154">
        <v>0</v>
      </c>
      <c r="AS624" s="154">
        <v>0</v>
      </c>
      <c r="AT624" s="154">
        <f t="shared" si="95"/>
        <v>0</v>
      </c>
      <c r="AU624" s="154">
        <f t="shared" si="96"/>
        <v>0</v>
      </c>
      <c r="AV624" s="154">
        <f t="shared" si="97"/>
        <v>0</v>
      </c>
      <c r="AW624" s="52">
        <f t="shared" si="98"/>
        <v>0</v>
      </c>
      <c r="AX624" s="36">
        <f t="shared" si="99"/>
        <v>0</v>
      </c>
      <c r="AY624" s="154">
        <f t="shared" si="100"/>
        <v>0</v>
      </c>
      <c r="AZ624" s="154">
        <f t="shared" si="101"/>
        <v>0</v>
      </c>
    </row>
    <row r="625" spans="1:52" ht="47.25">
      <c r="A625" s="59" t="s">
        <v>140</v>
      </c>
      <c r="B625" s="60" t="s">
        <v>1484</v>
      </c>
      <c r="C625" s="34" t="s">
        <v>1485</v>
      </c>
      <c r="D625" s="52">
        <v>0</v>
      </c>
      <c r="E625" s="36">
        <v>0</v>
      </c>
      <c r="F625" s="154">
        <v>0</v>
      </c>
      <c r="G625" s="154">
        <v>0</v>
      </c>
      <c r="H625" s="154">
        <v>0</v>
      </c>
      <c r="I625" s="154">
        <v>0</v>
      </c>
      <c r="J625" s="154">
        <v>0</v>
      </c>
      <c r="K625" s="154">
        <v>0</v>
      </c>
      <c r="L625" s="154">
        <v>0</v>
      </c>
      <c r="M625" s="154">
        <v>0</v>
      </c>
      <c r="N625" s="154">
        <v>0</v>
      </c>
      <c r="O625" s="154">
        <v>0</v>
      </c>
      <c r="P625" s="154">
        <v>0</v>
      </c>
      <c r="Q625" s="154">
        <v>0</v>
      </c>
      <c r="R625" s="154">
        <v>0</v>
      </c>
      <c r="S625" s="154">
        <v>0</v>
      </c>
      <c r="T625" s="154">
        <v>0</v>
      </c>
      <c r="U625" s="154">
        <v>0</v>
      </c>
      <c r="V625" s="154">
        <v>0</v>
      </c>
      <c r="W625" s="154">
        <v>0</v>
      </c>
      <c r="X625" s="154">
        <v>0</v>
      </c>
      <c r="Y625" s="52">
        <v>0</v>
      </c>
      <c r="Z625" s="36">
        <v>0</v>
      </c>
      <c r="AA625" s="154">
        <v>0</v>
      </c>
      <c r="AB625" s="52">
        <v>0</v>
      </c>
      <c r="AC625" s="36">
        <v>0</v>
      </c>
      <c r="AD625" s="154">
        <v>0</v>
      </c>
      <c r="AE625" s="154">
        <v>0</v>
      </c>
      <c r="AF625" s="154">
        <v>0</v>
      </c>
      <c r="AG625" s="154">
        <v>0</v>
      </c>
      <c r="AH625" s="154">
        <v>0</v>
      </c>
      <c r="AI625" s="154">
        <v>0</v>
      </c>
      <c r="AJ625" s="154">
        <v>0</v>
      </c>
      <c r="AK625" s="154">
        <v>0</v>
      </c>
      <c r="AL625" s="154">
        <v>0</v>
      </c>
      <c r="AM625" s="154">
        <v>0</v>
      </c>
      <c r="AN625" s="154">
        <v>0</v>
      </c>
      <c r="AO625" s="154">
        <v>0</v>
      </c>
      <c r="AP625" s="154">
        <v>0</v>
      </c>
      <c r="AQ625" s="154">
        <v>0</v>
      </c>
      <c r="AR625" s="154">
        <v>0</v>
      </c>
      <c r="AS625" s="154">
        <v>0</v>
      </c>
      <c r="AT625" s="154">
        <f t="shared" si="95"/>
        <v>0</v>
      </c>
      <c r="AU625" s="154">
        <f t="shared" si="96"/>
        <v>0</v>
      </c>
      <c r="AV625" s="154">
        <f t="shared" si="97"/>
        <v>0</v>
      </c>
      <c r="AW625" s="52">
        <f t="shared" si="98"/>
        <v>0</v>
      </c>
      <c r="AX625" s="36">
        <f t="shared" si="99"/>
        <v>0</v>
      </c>
      <c r="AY625" s="154">
        <f t="shared" si="100"/>
        <v>0</v>
      </c>
      <c r="AZ625" s="154">
        <f t="shared" si="101"/>
        <v>0</v>
      </c>
    </row>
    <row r="626" spans="1:52" ht="126">
      <c r="A626" s="59" t="s">
        <v>140</v>
      </c>
      <c r="B626" s="60" t="s">
        <v>1486</v>
      </c>
      <c r="C626" s="59" t="s">
        <v>1487</v>
      </c>
      <c r="D626" s="52">
        <v>0</v>
      </c>
      <c r="E626" s="36">
        <v>0</v>
      </c>
      <c r="F626" s="154">
        <v>0</v>
      </c>
      <c r="G626" s="154">
        <v>0</v>
      </c>
      <c r="H626" s="154">
        <v>0</v>
      </c>
      <c r="I626" s="154">
        <v>0</v>
      </c>
      <c r="J626" s="154">
        <v>0</v>
      </c>
      <c r="K626" s="154">
        <v>0</v>
      </c>
      <c r="L626" s="154">
        <v>0</v>
      </c>
      <c r="M626" s="154">
        <v>0</v>
      </c>
      <c r="N626" s="154">
        <v>0</v>
      </c>
      <c r="O626" s="154">
        <v>0</v>
      </c>
      <c r="P626" s="154">
        <v>0</v>
      </c>
      <c r="Q626" s="154">
        <v>0</v>
      </c>
      <c r="R626" s="154">
        <v>0</v>
      </c>
      <c r="S626" s="154">
        <v>0</v>
      </c>
      <c r="T626" s="154">
        <v>0</v>
      </c>
      <c r="U626" s="154">
        <v>0</v>
      </c>
      <c r="V626" s="154">
        <v>0</v>
      </c>
      <c r="W626" s="154">
        <v>0</v>
      </c>
      <c r="X626" s="154">
        <v>0</v>
      </c>
      <c r="Y626" s="52">
        <v>0</v>
      </c>
      <c r="Z626" s="36">
        <v>0</v>
      </c>
      <c r="AA626" s="154">
        <v>0</v>
      </c>
      <c r="AB626" s="52">
        <v>0</v>
      </c>
      <c r="AC626" s="36">
        <v>0</v>
      </c>
      <c r="AD626" s="154">
        <v>0</v>
      </c>
      <c r="AE626" s="154">
        <v>0</v>
      </c>
      <c r="AF626" s="154">
        <v>0</v>
      </c>
      <c r="AG626" s="154">
        <v>0</v>
      </c>
      <c r="AH626" s="154">
        <v>0</v>
      </c>
      <c r="AI626" s="154">
        <v>0</v>
      </c>
      <c r="AJ626" s="154">
        <v>0</v>
      </c>
      <c r="AK626" s="154">
        <v>0</v>
      </c>
      <c r="AL626" s="154">
        <v>0</v>
      </c>
      <c r="AM626" s="154">
        <v>0</v>
      </c>
      <c r="AN626" s="154">
        <v>0</v>
      </c>
      <c r="AO626" s="154">
        <v>0</v>
      </c>
      <c r="AP626" s="154">
        <v>0</v>
      </c>
      <c r="AQ626" s="154">
        <v>0</v>
      </c>
      <c r="AR626" s="154">
        <v>0</v>
      </c>
      <c r="AS626" s="154">
        <v>0</v>
      </c>
      <c r="AT626" s="154">
        <f t="shared" si="95"/>
        <v>0</v>
      </c>
      <c r="AU626" s="154">
        <f t="shared" si="96"/>
        <v>0</v>
      </c>
      <c r="AV626" s="154">
        <f t="shared" si="97"/>
        <v>0</v>
      </c>
      <c r="AW626" s="52">
        <f t="shared" si="98"/>
        <v>0</v>
      </c>
      <c r="AX626" s="36">
        <f t="shared" si="99"/>
        <v>0</v>
      </c>
      <c r="AY626" s="154">
        <f t="shared" si="100"/>
        <v>0</v>
      </c>
      <c r="AZ626" s="154">
        <f t="shared" si="101"/>
        <v>0</v>
      </c>
    </row>
    <row r="627" spans="1:52" ht="126">
      <c r="A627" s="65" t="s">
        <v>140</v>
      </c>
      <c r="B627" s="35" t="s">
        <v>1488</v>
      </c>
      <c r="C627" s="59" t="s">
        <v>1489</v>
      </c>
      <c r="D627" s="52">
        <v>0</v>
      </c>
      <c r="E627" s="36">
        <v>0</v>
      </c>
      <c r="F627" s="154">
        <v>0</v>
      </c>
      <c r="G627" s="154">
        <v>0</v>
      </c>
      <c r="H627" s="154">
        <v>0</v>
      </c>
      <c r="I627" s="154">
        <v>0</v>
      </c>
      <c r="J627" s="154">
        <v>0</v>
      </c>
      <c r="K627" s="154">
        <v>0</v>
      </c>
      <c r="L627" s="154">
        <v>0</v>
      </c>
      <c r="M627" s="154">
        <v>0</v>
      </c>
      <c r="N627" s="154">
        <v>0</v>
      </c>
      <c r="O627" s="154">
        <v>0</v>
      </c>
      <c r="P627" s="154">
        <v>0</v>
      </c>
      <c r="Q627" s="154">
        <v>0</v>
      </c>
      <c r="R627" s="154">
        <v>0</v>
      </c>
      <c r="S627" s="154">
        <v>0</v>
      </c>
      <c r="T627" s="154">
        <v>0</v>
      </c>
      <c r="U627" s="154">
        <v>0</v>
      </c>
      <c r="V627" s="154">
        <v>0</v>
      </c>
      <c r="W627" s="154">
        <v>0</v>
      </c>
      <c r="X627" s="154">
        <v>0</v>
      </c>
      <c r="Y627" s="52">
        <v>0</v>
      </c>
      <c r="Z627" s="36">
        <v>0</v>
      </c>
      <c r="AA627" s="154">
        <v>0</v>
      </c>
      <c r="AB627" s="52">
        <v>0</v>
      </c>
      <c r="AC627" s="36">
        <v>0</v>
      </c>
      <c r="AD627" s="154">
        <v>0</v>
      </c>
      <c r="AE627" s="154">
        <v>0</v>
      </c>
      <c r="AF627" s="154">
        <v>0</v>
      </c>
      <c r="AG627" s="154">
        <v>0</v>
      </c>
      <c r="AH627" s="154">
        <v>0</v>
      </c>
      <c r="AI627" s="154">
        <v>0</v>
      </c>
      <c r="AJ627" s="154">
        <v>0</v>
      </c>
      <c r="AK627" s="154">
        <v>0</v>
      </c>
      <c r="AL627" s="154">
        <v>0</v>
      </c>
      <c r="AM627" s="154">
        <v>0</v>
      </c>
      <c r="AN627" s="154">
        <v>0</v>
      </c>
      <c r="AO627" s="154">
        <v>0</v>
      </c>
      <c r="AP627" s="154">
        <v>0</v>
      </c>
      <c r="AQ627" s="154">
        <v>0</v>
      </c>
      <c r="AR627" s="154">
        <v>0</v>
      </c>
      <c r="AS627" s="154">
        <v>0</v>
      </c>
      <c r="AT627" s="154">
        <f t="shared" si="95"/>
        <v>0</v>
      </c>
      <c r="AU627" s="154">
        <f t="shared" si="96"/>
        <v>0</v>
      </c>
      <c r="AV627" s="154">
        <f t="shared" si="97"/>
        <v>0</v>
      </c>
      <c r="AW627" s="52">
        <f t="shared" si="98"/>
        <v>0</v>
      </c>
      <c r="AX627" s="36">
        <f t="shared" si="99"/>
        <v>0</v>
      </c>
      <c r="AY627" s="154">
        <f t="shared" si="100"/>
        <v>0</v>
      </c>
      <c r="AZ627" s="154">
        <f t="shared" si="101"/>
        <v>0</v>
      </c>
    </row>
    <row r="628" spans="1:52" ht="94.5">
      <c r="A628" s="65" t="s">
        <v>140</v>
      </c>
      <c r="B628" s="60" t="s">
        <v>1490</v>
      </c>
      <c r="C628" s="59" t="s">
        <v>1491</v>
      </c>
      <c r="D628" s="52">
        <v>0.4</v>
      </c>
      <c r="E628" s="36">
        <v>0</v>
      </c>
      <c r="F628" s="154">
        <v>2.9</v>
      </c>
      <c r="G628" s="154">
        <v>0</v>
      </c>
      <c r="H628" s="154">
        <v>0</v>
      </c>
      <c r="I628" s="154">
        <v>0</v>
      </c>
      <c r="J628" s="154">
        <v>0</v>
      </c>
      <c r="K628" s="154">
        <v>0</v>
      </c>
      <c r="L628" s="154">
        <v>0</v>
      </c>
      <c r="M628" s="154">
        <v>0</v>
      </c>
      <c r="N628" s="154">
        <v>0</v>
      </c>
      <c r="O628" s="154">
        <v>0</v>
      </c>
      <c r="P628" s="154">
        <v>0</v>
      </c>
      <c r="Q628" s="154">
        <v>0</v>
      </c>
      <c r="R628" s="154">
        <v>0</v>
      </c>
      <c r="S628" s="154">
        <v>0</v>
      </c>
      <c r="T628" s="154">
        <v>0</v>
      </c>
      <c r="U628" s="154">
        <v>0</v>
      </c>
      <c r="V628" s="154">
        <v>0</v>
      </c>
      <c r="W628" s="154">
        <v>0</v>
      </c>
      <c r="X628" s="154">
        <v>0</v>
      </c>
      <c r="Y628" s="52">
        <v>0.4</v>
      </c>
      <c r="Z628" s="36">
        <v>0</v>
      </c>
      <c r="AA628" s="154">
        <v>2.9</v>
      </c>
      <c r="AB628" s="52">
        <v>0</v>
      </c>
      <c r="AC628" s="36">
        <v>0</v>
      </c>
      <c r="AD628" s="154">
        <v>0</v>
      </c>
      <c r="AE628" s="154">
        <v>0</v>
      </c>
      <c r="AF628" s="154">
        <v>0</v>
      </c>
      <c r="AG628" s="154">
        <v>0</v>
      </c>
      <c r="AH628" s="154">
        <v>0</v>
      </c>
      <c r="AI628" s="154">
        <v>0</v>
      </c>
      <c r="AJ628" s="154">
        <v>0</v>
      </c>
      <c r="AK628" s="154">
        <v>0</v>
      </c>
      <c r="AL628" s="154">
        <v>0</v>
      </c>
      <c r="AM628" s="154">
        <v>0</v>
      </c>
      <c r="AN628" s="154">
        <v>0</v>
      </c>
      <c r="AO628" s="154">
        <v>0</v>
      </c>
      <c r="AP628" s="154">
        <v>0</v>
      </c>
      <c r="AQ628" s="154">
        <v>0</v>
      </c>
      <c r="AR628" s="154">
        <v>0</v>
      </c>
      <c r="AS628" s="154">
        <v>0</v>
      </c>
      <c r="AT628" s="154">
        <f t="shared" si="95"/>
        <v>0.4</v>
      </c>
      <c r="AU628" s="154">
        <f t="shared" si="96"/>
        <v>0</v>
      </c>
      <c r="AV628" s="154">
        <f t="shared" si="97"/>
        <v>2.9</v>
      </c>
      <c r="AW628" s="52">
        <f t="shared" si="98"/>
        <v>0</v>
      </c>
      <c r="AX628" s="36">
        <f t="shared" si="99"/>
        <v>0</v>
      </c>
      <c r="AY628" s="154">
        <f t="shared" si="100"/>
        <v>0</v>
      </c>
      <c r="AZ628" s="154">
        <f t="shared" si="101"/>
        <v>0</v>
      </c>
    </row>
    <row r="629" spans="1:52" ht="78.75">
      <c r="A629" s="65" t="s">
        <v>140</v>
      </c>
      <c r="B629" s="35" t="s">
        <v>1492</v>
      </c>
      <c r="C629" s="59" t="s">
        <v>1493</v>
      </c>
      <c r="D629" s="52">
        <v>0</v>
      </c>
      <c r="E629" s="36">
        <v>0</v>
      </c>
      <c r="F629" s="154">
        <v>0</v>
      </c>
      <c r="G629" s="154">
        <v>0</v>
      </c>
      <c r="H629" s="154">
        <v>0</v>
      </c>
      <c r="I629" s="154">
        <v>0</v>
      </c>
      <c r="J629" s="154">
        <v>0</v>
      </c>
      <c r="K629" s="154">
        <v>0</v>
      </c>
      <c r="L629" s="154">
        <v>0</v>
      </c>
      <c r="M629" s="154">
        <v>0</v>
      </c>
      <c r="N629" s="154">
        <v>0</v>
      </c>
      <c r="O629" s="154">
        <v>0</v>
      </c>
      <c r="P629" s="154">
        <v>0</v>
      </c>
      <c r="Q629" s="154">
        <v>0</v>
      </c>
      <c r="R629" s="154">
        <v>0</v>
      </c>
      <c r="S629" s="154">
        <v>0</v>
      </c>
      <c r="T629" s="154">
        <v>0</v>
      </c>
      <c r="U629" s="154">
        <v>0</v>
      </c>
      <c r="V629" s="154">
        <v>0</v>
      </c>
      <c r="W629" s="154">
        <v>0</v>
      </c>
      <c r="X629" s="154">
        <v>0</v>
      </c>
      <c r="Y629" s="52">
        <v>0</v>
      </c>
      <c r="Z629" s="36">
        <v>0</v>
      </c>
      <c r="AA629" s="154">
        <v>0</v>
      </c>
      <c r="AB629" s="52">
        <v>0</v>
      </c>
      <c r="AC629" s="36">
        <v>0</v>
      </c>
      <c r="AD629" s="154">
        <v>0</v>
      </c>
      <c r="AE629" s="154">
        <v>0</v>
      </c>
      <c r="AF629" s="154">
        <v>0</v>
      </c>
      <c r="AG629" s="154">
        <v>0</v>
      </c>
      <c r="AH629" s="154">
        <v>0</v>
      </c>
      <c r="AI629" s="154">
        <v>0</v>
      </c>
      <c r="AJ629" s="154">
        <v>0</v>
      </c>
      <c r="AK629" s="154">
        <v>0</v>
      </c>
      <c r="AL629" s="154">
        <v>0</v>
      </c>
      <c r="AM629" s="154">
        <v>0</v>
      </c>
      <c r="AN629" s="154">
        <v>0</v>
      </c>
      <c r="AO629" s="154">
        <v>0</v>
      </c>
      <c r="AP629" s="154">
        <v>0</v>
      </c>
      <c r="AQ629" s="154">
        <v>0</v>
      </c>
      <c r="AR629" s="154">
        <v>0</v>
      </c>
      <c r="AS629" s="154">
        <v>0</v>
      </c>
      <c r="AT629" s="154">
        <f t="shared" si="95"/>
        <v>0</v>
      </c>
      <c r="AU629" s="154">
        <f t="shared" si="96"/>
        <v>0</v>
      </c>
      <c r="AV629" s="154">
        <f t="shared" si="97"/>
        <v>0</v>
      </c>
      <c r="AW629" s="52">
        <f t="shared" si="98"/>
        <v>0</v>
      </c>
      <c r="AX629" s="36">
        <f t="shared" si="99"/>
        <v>0</v>
      </c>
      <c r="AY629" s="154">
        <f t="shared" si="100"/>
        <v>0</v>
      </c>
      <c r="AZ629" s="154">
        <f t="shared" si="101"/>
        <v>0</v>
      </c>
    </row>
    <row r="630" spans="1:52" ht="63">
      <c r="A630" s="65" t="s">
        <v>140</v>
      </c>
      <c r="B630" s="35" t="s">
        <v>1494</v>
      </c>
      <c r="C630" s="59" t="s">
        <v>1495</v>
      </c>
      <c r="D630" s="52">
        <v>0</v>
      </c>
      <c r="E630" s="36">
        <v>0</v>
      </c>
      <c r="F630" s="154">
        <v>0</v>
      </c>
      <c r="G630" s="154">
        <v>0</v>
      </c>
      <c r="H630" s="154">
        <v>0</v>
      </c>
      <c r="I630" s="154">
        <v>0</v>
      </c>
      <c r="J630" s="154">
        <v>0</v>
      </c>
      <c r="K630" s="154">
        <v>0</v>
      </c>
      <c r="L630" s="154">
        <v>0</v>
      </c>
      <c r="M630" s="154">
        <v>0</v>
      </c>
      <c r="N630" s="154">
        <v>0</v>
      </c>
      <c r="O630" s="154">
        <v>0</v>
      </c>
      <c r="P630" s="154">
        <v>0</v>
      </c>
      <c r="Q630" s="154">
        <v>0</v>
      </c>
      <c r="R630" s="154">
        <v>0</v>
      </c>
      <c r="S630" s="154">
        <v>0</v>
      </c>
      <c r="T630" s="154">
        <v>0</v>
      </c>
      <c r="U630" s="154">
        <v>0</v>
      </c>
      <c r="V630" s="154">
        <v>0</v>
      </c>
      <c r="W630" s="154">
        <v>0</v>
      </c>
      <c r="X630" s="154">
        <v>0</v>
      </c>
      <c r="Y630" s="52">
        <v>0</v>
      </c>
      <c r="Z630" s="36">
        <v>0</v>
      </c>
      <c r="AA630" s="154">
        <v>0</v>
      </c>
      <c r="AB630" s="52">
        <v>0</v>
      </c>
      <c r="AC630" s="36">
        <v>0</v>
      </c>
      <c r="AD630" s="154">
        <v>0</v>
      </c>
      <c r="AE630" s="154">
        <v>0</v>
      </c>
      <c r="AF630" s="154">
        <v>0</v>
      </c>
      <c r="AG630" s="154">
        <v>0</v>
      </c>
      <c r="AH630" s="154">
        <v>0</v>
      </c>
      <c r="AI630" s="154">
        <v>0</v>
      </c>
      <c r="AJ630" s="154">
        <v>0</v>
      </c>
      <c r="AK630" s="154">
        <v>0</v>
      </c>
      <c r="AL630" s="154">
        <v>0</v>
      </c>
      <c r="AM630" s="154">
        <v>0</v>
      </c>
      <c r="AN630" s="154">
        <v>0</v>
      </c>
      <c r="AO630" s="154">
        <v>0</v>
      </c>
      <c r="AP630" s="154">
        <v>0</v>
      </c>
      <c r="AQ630" s="154">
        <v>0</v>
      </c>
      <c r="AR630" s="154">
        <v>0</v>
      </c>
      <c r="AS630" s="154">
        <v>0</v>
      </c>
      <c r="AT630" s="154">
        <f t="shared" si="95"/>
        <v>0</v>
      </c>
      <c r="AU630" s="154">
        <f t="shared" si="96"/>
        <v>0</v>
      </c>
      <c r="AV630" s="154">
        <f t="shared" si="97"/>
        <v>0</v>
      </c>
      <c r="AW630" s="52">
        <f t="shared" si="98"/>
        <v>0</v>
      </c>
      <c r="AX630" s="36">
        <f t="shared" si="99"/>
        <v>0</v>
      </c>
      <c r="AY630" s="154">
        <f t="shared" si="100"/>
        <v>0</v>
      </c>
      <c r="AZ630" s="154">
        <f t="shared" si="101"/>
        <v>0</v>
      </c>
    </row>
    <row r="631" spans="1:52" ht="94.5">
      <c r="A631" s="65" t="s">
        <v>140</v>
      </c>
      <c r="B631" s="35" t="s">
        <v>1496</v>
      </c>
      <c r="C631" s="59" t="s">
        <v>1497</v>
      </c>
      <c r="D631" s="52">
        <v>0</v>
      </c>
      <c r="E631" s="36">
        <v>0</v>
      </c>
      <c r="F631" s="154">
        <v>0</v>
      </c>
      <c r="G631" s="154">
        <v>0</v>
      </c>
      <c r="H631" s="154">
        <v>0</v>
      </c>
      <c r="I631" s="154">
        <v>0</v>
      </c>
      <c r="J631" s="154">
        <v>0</v>
      </c>
      <c r="K631" s="154">
        <v>0</v>
      </c>
      <c r="L631" s="154">
        <v>0</v>
      </c>
      <c r="M631" s="154">
        <v>0</v>
      </c>
      <c r="N631" s="154">
        <v>0</v>
      </c>
      <c r="O631" s="154">
        <v>0</v>
      </c>
      <c r="P631" s="154">
        <v>0</v>
      </c>
      <c r="Q631" s="154">
        <v>0</v>
      </c>
      <c r="R631" s="154">
        <v>0</v>
      </c>
      <c r="S631" s="154">
        <v>0</v>
      </c>
      <c r="T631" s="154">
        <v>0</v>
      </c>
      <c r="U631" s="154">
        <v>0</v>
      </c>
      <c r="V631" s="154">
        <v>0</v>
      </c>
      <c r="W631" s="154">
        <v>0</v>
      </c>
      <c r="X631" s="154">
        <v>0</v>
      </c>
      <c r="Y631" s="52">
        <v>0</v>
      </c>
      <c r="Z631" s="36">
        <v>0</v>
      </c>
      <c r="AA631" s="154">
        <v>0</v>
      </c>
      <c r="AB631" s="52">
        <v>0</v>
      </c>
      <c r="AC631" s="36">
        <v>0</v>
      </c>
      <c r="AD631" s="154">
        <v>0</v>
      </c>
      <c r="AE631" s="154">
        <v>0</v>
      </c>
      <c r="AF631" s="154">
        <v>0</v>
      </c>
      <c r="AG631" s="154">
        <v>0</v>
      </c>
      <c r="AH631" s="154">
        <v>0</v>
      </c>
      <c r="AI631" s="154">
        <v>0</v>
      </c>
      <c r="AJ631" s="154">
        <v>0</v>
      </c>
      <c r="AK631" s="154">
        <v>0</v>
      </c>
      <c r="AL631" s="154">
        <v>0</v>
      </c>
      <c r="AM631" s="154">
        <v>0</v>
      </c>
      <c r="AN631" s="154">
        <v>0</v>
      </c>
      <c r="AO631" s="154">
        <v>0</v>
      </c>
      <c r="AP631" s="154">
        <v>0</v>
      </c>
      <c r="AQ631" s="154">
        <v>0</v>
      </c>
      <c r="AR631" s="154">
        <v>0</v>
      </c>
      <c r="AS631" s="154">
        <v>0</v>
      </c>
      <c r="AT631" s="154">
        <f t="shared" si="95"/>
        <v>0</v>
      </c>
      <c r="AU631" s="154">
        <f t="shared" si="96"/>
        <v>0</v>
      </c>
      <c r="AV631" s="154">
        <f t="shared" si="97"/>
        <v>0</v>
      </c>
      <c r="AW631" s="52">
        <f t="shared" si="98"/>
        <v>0</v>
      </c>
      <c r="AX631" s="36">
        <f t="shared" si="99"/>
        <v>0</v>
      </c>
      <c r="AY631" s="154">
        <f t="shared" si="100"/>
        <v>0</v>
      </c>
      <c r="AZ631" s="154">
        <f t="shared" si="101"/>
        <v>0</v>
      </c>
    </row>
    <row r="632" spans="1:52" ht="31.5">
      <c r="A632" s="65" t="s">
        <v>140</v>
      </c>
      <c r="B632" s="35" t="s">
        <v>1498</v>
      </c>
      <c r="C632" s="59" t="s">
        <v>1499</v>
      </c>
      <c r="D632" s="52">
        <v>0</v>
      </c>
      <c r="E632" s="36">
        <v>0</v>
      </c>
      <c r="F632" s="154">
        <v>0</v>
      </c>
      <c r="G632" s="154">
        <v>0</v>
      </c>
      <c r="H632" s="154">
        <v>0</v>
      </c>
      <c r="I632" s="154">
        <v>0</v>
      </c>
      <c r="J632" s="154">
        <v>0</v>
      </c>
      <c r="K632" s="154">
        <v>0</v>
      </c>
      <c r="L632" s="154">
        <v>0</v>
      </c>
      <c r="M632" s="154">
        <v>0</v>
      </c>
      <c r="N632" s="154">
        <v>0</v>
      </c>
      <c r="O632" s="154">
        <v>0</v>
      </c>
      <c r="P632" s="154">
        <v>0</v>
      </c>
      <c r="Q632" s="154">
        <v>0</v>
      </c>
      <c r="R632" s="154">
        <v>0</v>
      </c>
      <c r="S632" s="154">
        <v>0</v>
      </c>
      <c r="T632" s="154">
        <v>0</v>
      </c>
      <c r="U632" s="154">
        <v>0</v>
      </c>
      <c r="V632" s="154">
        <v>0</v>
      </c>
      <c r="W632" s="154">
        <v>0</v>
      </c>
      <c r="X632" s="154">
        <v>0</v>
      </c>
      <c r="Y632" s="52">
        <v>0</v>
      </c>
      <c r="Z632" s="36">
        <v>0</v>
      </c>
      <c r="AA632" s="154">
        <v>0</v>
      </c>
      <c r="AB632" s="52">
        <v>0</v>
      </c>
      <c r="AC632" s="36">
        <v>0</v>
      </c>
      <c r="AD632" s="154">
        <v>0</v>
      </c>
      <c r="AE632" s="154">
        <v>0</v>
      </c>
      <c r="AF632" s="154">
        <v>0</v>
      </c>
      <c r="AG632" s="154">
        <v>0</v>
      </c>
      <c r="AH632" s="154">
        <v>0</v>
      </c>
      <c r="AI632" s="154">
        <v>0</v>
      </c>
      <c r="AJ632" s="154">
        <v>0</v>
      </c>
      <c r="AK632" s="154">
        <v>0</v>
      </c>
      <c r="AL632" s="154">
        <v>0</v>
      </c>
      <c r="AM632" s="154">
        <v>0</v>
      </c>
      <c r="AN632" s="154">
        <v>0</v>
      </c>
      <c r="AO632" s="154">
        <v>0</v>
      </c>
      <c r="AP632" s="154">
        <v>0</v>
      </c>
      <c r="AQ632" s="154">
        <v>0</v>
      </c>
      <c r="AR632" s="154">
        <v>0</v>
      </c>
      <c r="AS632" s="154">
        <v>0</v>
      </c>
      <c r="AT632" s="154">
        <f t="shared" si="95"/>
        <v>0</v>
      </c>
      <c r="AU632" s="154">
        <f t="shared" si="96"/>
        <v>0</v>
      </c>
      <c r="AV632" s="154">
        <f t="shared" si="97"/>
        <v>0</v>
      </c>
      <c r="AW632" s="52">
        <f t="shared" si="98"/>
        <v>0</v>
      </c>
      <c r="AX632" s="36">
        <f t="shared" si="99"/>
        <v>0</v>
      </c>
      <c r="AY632" s="154">
        <f t="shared" si="100"/>
        <v>0</v>
      </c>
      <c r="AZ632" s="154">
        <f t="shared" si="101"/>
        <v>0</v>
      </c>
    </row>
    <row r="633" spans="1:52" ht="47.25">
      <c r="A633" s="65" t="s">
        <v>140</v>
      </c>
      <c r="B633" s="35" t="s">
        <v>1500</v>
      </c>
      <c r="C633" s="59" t="s">
        <v>1501</v>
      </c>
      <c r="D633" s="52">
        <v>0</v>
      </c>
      <c r="E633" s="36">
        <v>0</v>
      </c>
      <c r="F633" s="154">
        <v>0</v>
      </c>
      <c r="G633" s="154">
        <v>0</v>
      </c>
      <c r="H633" s="154">
        <v>0</v>
      </c>
      <c r="I633" s="154">
        <v>0</v>
      </c>
      <c r="J633" s="154">
        <v>0</v>
      </c>
      <c r="K633" s="154">
        <v>0</v>
      </c>
      <c r="L633" s="154">
        <v>0</v>
      </c>
      <c r="M633" s="154">
        <v>0</v>
      </c>
      <c r="N633" s="154">
        <v>0</v>
      </c>
      <c r="O633" s="154">
        <v>0</v>
      </c>
      <c r="P633" s="154">
        <v>0</v>
      </c>
      <c r="Q633" s="154">
        <v>0</v>
      </c>
      <c r="R633" s="154">
        <v>0</v>
      </c>
      <c r="S633" s="154">
        <v>0</v>
      </c>
      <c r="T633" s="154">
        <v>0</v>
      </c>
      <c r="U633" s="154">
        <v>0</v>
      </c>
      <c r="V633" s="154">
        <v>0</v>
      </c>
      <c r="W633" s="154">
        <v>0</v>
      </c>
      <c r="X633" s="154">
        <v>0</v>
      </c>
      <c r="Y633" s="52">
        <v>0</v>
      </c>
      <c r="Z633" s="36">
        <v>0</v>
      </c>
      <c r="AA633" s="154">
        <v>0</v>
      </c>
      <c r="AB633" s="52">
        <v>0</v>
      </c>
      <c r="AC633" s="36">
        <v>0</v>
      </c>
      <c r="AD633" s="154">
        <v>0</v>
      </c>
      <c r="AE633" s="154">
        <v>0</v>
      </c>
      <c r="AF633" s="154">
        <v>0</v>
      </c>
      <c r="AG633" s="154">
        <v>0</v>
      </c>
      <c r="AH633" s="154">
        <v>0</v>
      </c>
      <c r="AI633" s="154">
        <v>0</v>
      </c>
      <c r="AJ633" s="154">
        <v>0</v>
      </c>
      <c r="AK633" s="154">
        <v>0</v>
      </c>
      <c r="AL633" s="154">
        <v>0</v>
      </c>
      <c r="AM633" s="154">
        <v>0</v>
      </c>
      <c r="AN633" s="154">
        <v>0</v>
      </c>
      <c r="AO633" s="154">
        <v>0</v>
      </c>
      <c r="AP633" s="154">
        <v>0</v>
      </c>
      <c r="AQ633" s="154">
        <v>0</v>
      </c>
      <c r="AR633" s="154">
        <v>0</v>
      </c>
      <c r="AS633" s="154">
        <v>0</v>
      </c>
      <c r="AT633" s="154">
        <f t="shared" si="95"/>
        <v>0</v>
      </c>
      <c r="AU633" s="154">
        <f t="shared" si="96"/>
        <v>0</v>
      </c>
      <c r="AV633" s="154">
        <f t="shared" si="97"/>
        <v>0</v>
      </c>
      <c r="AW633" s="52">
        <f t="shared" si="98"/>
        <v>0</v>
      </c>
      <c r="AX633" s="36">
        <f t="shared" si="99"/>
        <v>0</v>
      </c>
      <c r="AY633" s="154">
        <f t="shared" si="100"/>
        <v>0</v>
      </c>
      <c r="AZ633" s="154">
        <f t="shared" si="101"/>
        <v>0</v>
      </c>
    </row>
    <row r="634" spans="1:52" ht="47.25">
      <c r="A634" s="65" t="s">
        <v>140</v>
      </c>
      <c r="B634" s="35" t="s">
        <v>1502</v>
      </c>
      <c r="C634" s="59" t="s">
        <v>1503</v>
      </c>
      <c r="D634" s="52">
        <v>0</v>
      </c>
      <c r="E634" s="36">
        <v>0</v>
      </c>
      <c r="F634" s="154">
        <v>0</v>
      </c>
      <c r="G634" s="154">
        <v>0</v>
      </c>
      <c r="H634" s="154">
        <v>0.12</v>
      </c>
      <c r="I634" s="154">
        <v>0</v>
      </c>
      <c r="J634" s="154">
        <v>0</v>
      </c>
      <c r="K634" s="154">
        <v>0</v>
      </c>
      <c r="L634" s="154">
        <v>0</v>
      </c>
      <c r="M634" s="154">
        <v>0</v>
      </c>
      <c r="N634" s="154">
        <v>0</v>
      </c>
      <c r="O634" s="154">
        <v>0</v>
      </c>
      <c r="P634" s="154">
        <v>0</v>
      </c>
      <c r="Q634" s="154">
        <v>0</v>
      </c>
      <c r="R634" s="154">
        <v>0</v>
      </c>
      <c r="S634" s="154">
        <v>0</v>
      </c>
      <c r="T634" s="154">
        <v>0</v>
      </c>
      <c r="U634" s="154">
        <v>0</v>
      </c>
      <c r="V634" s="154">
        <v>0</v>
      </c>
      <c r="W634" s="154">
        <v>0</v>
      </c>
      <c r="X634" s="154">
        <v>0</v>
      </c>
      <c r="Y634" s="52">
        <v>0</v>
      </c>
      <c r="Z634" s="36">
        <v>0</v>
      </c>
      <c r="AA634" s="154">
        <v>0</v>
      </c>
      <c r="AB634" s="52">
        <v>0</v>
      </c>
      <c r="AC634" s="36">
        <v>0</v>
      </c>
      <c r="AD634" s="154">
        <v>0</v>
      </c>
      <c r="AE634" s="154">
        <v>0</v>
      </c>
      <c r="AF634" s="154">
        <v>0</v>
      </c>
      <c r="AG634" s="154">
        <v>0</v>
      </c>
      <c r="AH634" s="154">
        <v>0</v>
      </c>
      <c r="AI634" s="154">
        <v>0</v>
      </c>
      <c r="AJ634" s="154">
        <v>0.12</v>
      </c>
      <c r="AK634" s="154">
        <v>0</v>
      </c>
      <c r="AL634" s="154">
        <v>0</v>
      </c>
      <c r="AM634" s="154">
        <v>0</v>
      </c>
      <c r="AN634" s="154">
        <v>0</v>
      </c>
      <c r="AO634" s="154">
        <v>0</v>
      </c>
      <c r="AP634" s="154">
        <v>0</v>
      </c>
      <c r="AQ634" s="154">
        <v>0</v>
      </c>
      <c r="AR634" s="154">
        <v>0</v>
      </c>
      <c r="AS634" s="154">
        <v>0</v>
      </c>
      <c r="AT634" s="154">
        <f t="shared" si="95"/>
        <v>0</v>
      </c>
      <c r="AU634" s="154">
        <f t="shared" si="96"/>
        <v>0</v>
      </c>
      <c r="AV634" s="154">
        <f t="shared" si="97"/>
        <v>0</v>
      </c>
      <c r="AW634" s="52">
        <f t="shared" si="98"/>
        <v>0</v>
      </c>
      <c r="AX634" s="36">
        <f t="shared" si="99"/>
        <v>0.12</v>
      </c>
      <c r="AY634" s="154">
        <f t="shared" si="100"/>
        <v>0</v>
      </c>
      <c r="AZ634" s="154">
        <f t="shared" si="101"/>
        <v>0</v>
      </c>
    </row>
    <row r="635" spans="1:52" ht="47.25">
      <c r="A635" s="65" t="s">
        <v>140</v>
      </c>
      <c r="B635" s="35" t="s">
        <v>1504</v>
      </c>
      <c r="C635" s="59" t="s">
        <v>1505</v>
      </c>
      <c r="D635" s="52">
        <v>0</v>
      </c>
      <c r="E635" s="36">
        <v>0</v>
      </c>
      <c r="F635" s="154">
        <v>0</v>
      </c>
      <c r="G635" s="154">
        <v>0</v>
      </c>
      <c r="H635" s="154">
        <v>0.12</v>
      </c>
      <c r="I635" s="154">
        <v>0</v>
      </c>
      <c r="J635" s="154">
        <v>0</v>
      </c>
      <c r="K635" s="154">
        <v>0</v>
      </c>
      <c r="L635" s="154">
        <v>0</v>
      </c>
      <c r="M635" s="154">
        <v>0</v>
      </c>
      <c r="N635" s="154">
        <v>0</v>
      </c>
      <c r="O635" s="154">
        <v>0</v>
      </c>
      <c r="P635" s="154">
        <v>0</v>
      </c>
      <c r="Q635" s="154">
        <v>0</v>
      </c>
      <c r="R635" s="154">
        <v>0</v>
      </c>
      <c r="S635" s="154">
        <v>0</v>
      </c>
      <c r="T635" s="154">
        <v>0</v>
      </c>
      <c r="U635" s="154">
        <v>0</v>
      </c>
      <c r="V635" s="154">
        <v>0</v>
      </c>
      <c r="W635" s="154">
        <v>0</v>
      </c>
      <c r="X635" s="154">
        <v>0</v>
      </c>
      <c r="Y635" s="52">
        <v>0</v>
      </c>
      <c r="Z635" s="36">
        <v>0</v>
      </c>
      <c r="AA635" s="154">
        <v>0</v>
      </c>
      <c r="AB635" s="52">
        <v>0</v>
      </c>
      <c r="AC635" s="36">
        <v>0</v>
      </c>
      <c r="AD635" s="154">
        <v>0</v>
      </c>
      <c r="AE635" s="154">
        <v>0</v>
      </c>
      <c r="AF635" s="154">
        <v>0</v>
      </c>
      <c r="AG635" s="154">
        <v>0</v>
      </c>
      <c r="AH635" s="154">
        <v>0</v>
      </c>
      <c r="AI635" s="154">
        <v>0</v>
      </c>
      <c r="AJ635" s="154">
        <v>0.12</v>
      </c>
      <c r="AK635" s="154">
        <v>0</v>
      </c>
      <c r="AL635" s="154">
        <v>0</v>
      </c>
      <c r="AM635" s="154">
        <v>0</v>
      </c>
      <c r="AN635" s="154">
        <v>0</v>
      </c>
      <c r="AO635" s="154">
        <v>0</v>
      </c>
      <c r="AP635" s="154">
        <v>0</v>
      </c>
      <c r="AQ635" s="154">
        <v>0</v>
      </c>
      <c r="AR635" s="154">
        <v>0</v>
      </c>
      <c r="AS635" s="154">
        <v>0</v>
      </c>
      <c r="AT635" s="154">
        <f t="shared" si="95"/>
        <v>0</v>
      </c>
      <c r="AU635" s="154">
        <f t="shared" si="96"/>
        <v>0</v>
      </c>
      <c r="AV635" s="154">
        <f t="shared" si="97"/>
        <v>0</v>
      </c>
      <c r="AW635" s="52">
        <f t="shared" si="98"/>
        <v>0</v>
      </c>
      <c r="AX635" s="36">
        <f t="shared" si="99"/>
        <v>0.12</v>
      </c>
      <c r="AY635" s="154">
        <f t="shared" si="100"/>
        <v>0</v>
      </c>
      <c r="AZ635" s="154">
        <f t="shared" si="101"/>
        <v>0</v>
      </c>
    </row>
    <row r="636" spans="1:52" ht="47.25">
      <c r="A636" s="65" t="s">
        <v>140</v>
      </c>
      <c r="B636" s="35" t="s">
        <v>1506</v>
      </c>
      <c r="C636" s="59" t="s">
        <v>1507</v>
      </c>
      <c r="D636" s="52">
        <v>0</v>
      </c>
      <c r="E636" s="36">
        <v>0</v>
      </c>
      <c r="F636" s="154">
        <v>0</v>
      </c>
      <c r="G636" s="154">
        <v>0</v>
      </c>
      <c r="H636" s="154">
        <v>0.13200000000000001</v>
      </c>
      <c r="I636" s="154">
        <v>0</v>
      </c>
      <c r="J636" s="154">
        <v>0</v>
      </c>
      <c r="K636" s="154">
        <v>0</v>
      </c>
      <c r="L636" s="154">
        <v>0</v>
      </c>
      <c r="M636" s="154">
        <v>0</v>
      </c>
      <c r="N636" s="154">
        <v>0</v>
      </c>
      <c r="O636" s="154">
        <v>0</v>
      </c>
      <c r="P636" s="154">
        <v>0</v>
      </c>
      <c r="Q636" s="154">
        <v>0</v>
      </c>
      <c r="R636" s="154">
        <v>0</v>
      </c>
      <c r="S636" s="154">
        <v>0</v>
      </c>
      <c r="T636" s="154">
        <v>0</v>
      </c>
      <c r="U636" s="154">
        <v>0</v>
      </c>
      <c r="V636" s="154">
        <v>0</v>
      </c>
      <c r="W636" s="154">
        <v>0</v>
      </c>
      <c r="X636" s="154">
        <v>0</v>
      </c>
      <c r="Y636" s="52">
        <v>0</v>
      </c>
      <c r="Z636" s="36">
        <v>0</v>
      </c>
      <c r="AA636" s="154">
        <v>0</v>
      </c>
      <c r="AB636" s="52">
        <v>0</v>
      </c>
      <c r="AC636" s="36">
        <v>0.13200000000000001</v>
      </c>
      <c r="AD636" s="154">
        <v>0</v>
      </c>
      <c r="AE636" s="154">
        <v>0</v>
      </c>
      <c r="AF636" s="154">
        <v>0</v>
      </c>
      <c r="AG636" s="154">
        <v>0</v>
      </c>
      <c r="AH636" s="154">
        <v>0</v>
      </c>
      <c r="AI636" s="154">
        <v>0</v>
      </c>
      <c r="AJ636" s="154">
        <v>0</v>
      </c>
      <c r="AK636" s="154">
        <v>0</v>
      </c>
      <c r="AL636" s="154">
        <v>0</v>
      </c>
      <c r="AM636" s="154">
        <v>0</v>
      </c>
      <c r="AN636" s="154">
        <v>0</v>
      </c>
      <c r="AO636" s="154">
        <v>0</v>
      </c>
      <c r="AP636" s="154">
        <v>0</v>
      </c>
      <c r="AQ636" s="154">
        <v>0</v>
      </c>
      <c r="AR636" s="154">
        <v>0</v>
      </c>
      <c r="AS636" s="154">
        <v>0</v>
      </c>
      <c r="AT636" s="154">
        <f t="shared" si="95"/>
        <v>0</v>
      </c>
      <c r="AU636" s="154">
        <f t="shared" si="96"/>
        <v>0</v>
      </c>
      <c r="AV636" s="154">
        <f t="shared" si="97"/>
        <v>0</v>
      </c>
      <c r="AW636" s="52">
        <f t="shared" si="98"/>
        <v>0</v>
      </c>
      <c r="AX636" s="36">
        <f t="shared" si="99"/>
        <v>0.13200000000000001</v>
      </c>
      <c r="AY636" s="154">
        <f t="shared" si="100"/>
        <v>0</v>
      </c>
      <c r="AZ636" s="154">
        <f t="shared" si="101"/>
        <v>0</v>
      </c>
    </row>
    <row r="637" spans="1:52" ht="47.25">
      <c r="A637" s="65" t="s">
        <v>140</v>
      </c>
      <c r="B637" s="35" t="s">
        <v>1508</v>
      </c>
      <c r="C637" s="59" t="s">
        <v>1509</v>
      </c>
      <c r="D637" s="52">
        <v>0</v>
      </c>
      <c r="E637" s="36">
        <v>0</v>
      </c>
      <c r="F637" s="154">
        <v>0</v>
      </c>
      <c r="G637" s="154">
        <v>0</v>
      </c>
      <c r="H637" s="154">
        <v>0.12</v>
      </c>
      <c r="I637" s="154">
        <v>0</v>
      </c>
      <c r="J637" s="154">
        <v>0</v>
      </c>
      <c r="K637" s="154">
        <v>0</v>
      </c>
      <c r="L637" s="154">
        <v>0</v>
      </c>
      <c r="M637" s="154">
        <v>0</v>
      </c>
      <c r="N637" s="154">
        <v>0</v>
      </c>
      <c r="O637" s="154">
        <v>0</v>
      </c>
      <c r="P637" s="154">
        <v>0</v>
      </c>
      <c r="Q637" s="154">
        <v>0</v>
      </c>
      <c r="R637" s="154">
        <v>0</v>
      </c>
      <c r="S637" s="154">
        <v>0</v>
      </c>
      <c r="T637" s="154">
        <v>0</v>
      </c>
      <c r="U637" s="154">
        <v>0</v>
      </c>
      <c r="V637" s="154">
        <v>0</v>
      </c>
      <c r="W637" s="154">
        <v>0</v>
      </c>
      <c r="X637" s="154">
        <v>0</v>
      </c>
      <c r="Y637" s="52">
        <v>0</v>
      </c>
      <c r="Z637" s="36">
        <v>0</v>
      </c>
      <c r="AA637" s="154">
        <v>0</v>
      </c>
      <c r="AB637" s="52">
        <v>0</v>
      </c>
      <c r="AC637" s="36">
        <v>0.12</v>
      </c>
      <c r="AD637" s="154">
        <v>0</v>
      </c>
      <c r="AE637" s="154">
        <v>0</v>
      </c>
      <c r="AF637" s="154">
        <v>0</v>
      </c>
      <c r="AG637" s="154">
        <v>0</v>
      </c>
      <c r="AH637" s="154">
        <v>0</v>
      </c>
      <c r="AI637" s="154">
        <v>0</v>
      </c>
      <c r="AJ637" s="154">
        <v>0</v>
      </c>
      <c r="AK637" s="154">
        <v>0</v>
      </c>
      <c r="AL637" s="154">
        <v>0</v>
      </c>
      <c r="AM637" s="154">
        <v>0</v>
      </c>
      <c r="AN637" s="154">
        <v>0</v>
      </c>
      <c r="AO637" s="154">
        <v>0</v>
      </c>
      <c r="AP637" s="154">
        <v>0</v>
      </c>
      <c r="AQ637" s="154">
        <v>0</v>
      </c>
      <c r="AR637" s="154">
        <v>0</v>
      </c>
      <c r="AS637" s="154">
        <v>0</v>
      </c>
      <c r="AT637" s="154">
        <f t="shared" si="95"/>
        <v>0</v>
      </c>
      <c r="AU637" s="154">
        <f t="shared" si="96"/>
        <v>0</v>
      </c>
      <c r="AV637" s="154">
        <f t="shared" si="97"/>
        <v>0</v>
      </c>
      <c r="AW637" s="52">
        <f t="shared" si="98"/>
        <v>0</v>
      </c>
      <c r="AX637" s="36">
        <f t="shared" si="99"/>
        <v>0.12</v>
      </c>
      <c r="AY637" s="154">
        <f t="shared" si="100"/>
        <v>0</v>
      </c>
      <c r="AZ637" s="154">
        <f t="shared" si="101"/>
        <v>0</v>
      </c>
    </row>
    <row r="638" spans="1:52" ht="63">
      <c r="A638" s="65" t="s">
        <v>140</v>
      </c>
      <c r="B638" s="35" t="s">
        <v>1510</v>
      </c>
      <c r="C638" s="59" t="s">
        <v>1511</v>
      </c>
      <c r="D638" s="52">
        <v>0</v>
      </c>
      <c r="E638" s="36">
        <v>0</v>
      </c>
      <c r="F638" s="154">
        <v>0</v>
      </c>
      <c r="G638" s="154">
        <v>0</v>
      </c>
      <c r="H638" s="154">
        <v>0.2</v>
      </c>
      <c r="I638" s="154">
        <v>0</v>
      </c>
      <c r="J638" s="154">
        <v>0</v>
      </c>
      <c r="K638" s="154">
        <v>0</v>
      </c>
      <c r="L638" s="154">
        <v>0</v>
      </c>
      <c r="M638" s="154">
        <v>0</v>
      </c>
      <c r="N638" s="154">
        <v>0</v>
      </c>
      <c r="O638" s="154">
        <v>0</v>
      </c>
      <c r="P638" s="154">
        <v>0</v>
      </c>
      <c r="Q638" s="154">
        <v>0</v>
      </c>
      <c r="R638" s="154">
        <v>0</v>
      </c>
      <c r="S638" s="154">
        <v>0</v>
      </c>
      <c r="T638" s="154">
        <v>0</v>
      </c>
      <c r="U638" s="154">
        <v>0</v>
      </c>
      <c r="V638" s="154">
        <v>0</v>
      </c>
      <c r="W638" s="154">
        <v>0</v>
      </c>
      <c r="X638" s="154">
        <v>0</v>
      </c>
      <c r="Y638" s="52">
        <v>0</v>
      </c>
      <c r="Z638" s="36">
        <v>0</v>
      </c>
      <c r="AA638" s="154">
        <v>0</v>
      </c>
      <c r="AB638" s="52">
        <v>0</v>
      </c>
      <c r="AC638" s="36">
        <v>0.2</v>
      </c>
      <c r="AD638" s="154">
        <v>0</v>
      </c>
      <c r="AE638" s="154">
        <v>0</v>
      </c>
      <c r="AF638" s="154">
        <v>0</v>
      </c>
      <c r="AG638" s="154">
        <v>0</v>
      </c>
      <c r="AH638" s="154">
        <v>0</v>
      </c>
      <c r="AI638" s="154">
        <v>0</v>
      </c>
      <c r="AJ638" s="154">
        <v>0</v>
      </c>
      <c r="AK638" s="154">
        <v>0</v>
      </c>
      <c r="AL638" s="154">
        <v>0</v>
      </c>
      <c r="AM638" s="154">
        <v>0</v>
      </c>
      <c r="AN638" s="154">
        <v>0</v>
      </c>
      <c r="AO638" s="154">
        <v>0</v>
      </c>
      <c r="AP638" s="154">
        <v>0</v>
      </c>
      <c r="AQ638" s="154">
        <v>0</v>
      </c>
      <c r="AR638" s="154">
        <v>0</v>
      </c>
      <c r="AS638" s="154">
        <v>0</v>
      </c>
      <c r="AT638" s="154">
        <f t="shared" si="95"/>
        <v>0</v>
      </c>
      <c r="AU638" s="154">
        <f t="shared" si="96"/>
        <v>0</v>
      </c>
      <c r="AV638" s="154">
        <f t="shared" si="97"/>
        <v>0</v>
      </c>
      <c r="AW638" s="52">
        <f t="shared" si="98"/>
        <v>0</v>
      </c>
      <c r="AX638" s="36">
        <f t="shared" si="99"/>
        <v>0.2</v>
      </c>
      <c r="AY638" s="154">
        <f t="shared" si="100"/>
        <v>0</v>
      </c>
      <c r="AZ638" s="154">
        <f t="shared" si="101"/>
        <v>0</v>
      </c>
    </row>
    <row r="639" spans="1:52" ht="31.5">
      <c r="A639" s="65" t="s">
        <v>140</v>
      </c>
      <c r="B639" s="35" t="s">
        <v>1908</v>
      </c>
      <c r="C639" s="59" t="s">
        <v>1512</v>
      </c>
      <c r="D639" s="52">
        <v>0.63</v>
      </c>
      <c r="E639" s="36">
        <v>0</v>
      </c>
      <c r="F639" s="154">
        <v>0</v>
      </c>
      <c r="G639" s="154">
        <v>0</v>
      </c>
      <c r="H639" s="154">
        <v>0</v>
      </c>
      <c r="I639" s="154">
        <v>0</v>
      </c>
      <c r="J639" s="154">
        <v>0</v>
      </c>
      <c r="K639" s="154">
        <v>0</v>
      </c>
      <c r="L639" s="154">
        <v>0</v>
      </c>
      <c r="M639" s="154">
        <v>0</v>
      </c>
      <c r="N639" s="154">
        <v>0</v>
      </c>
      <c r="O639" s="154">
        <v>0</v>
      </c>
      <c r="P639" s="154">
        <v>0</v>
      </c>
      <c r="Q639" s="154">
        <v>0</v>
      </c>
      <c r="R639" s="154">
        <v>0</v>
      </c>
      <c r="S639" s="154">
        <v>0</v>
      </c>
      <c r="T639" s="154">
        <v>0</v>
      </c>
      <c r="U639" s="154">
        <v>0</v>
      </c>
      <c r="V639" s="154">
        <v>0</v>
      </c>
      <c r="W639" s="154">
        <v>0</v>
      </c>
      <c r="X639" s="154">
        <v>0</v>
      </c>
      <c r="Y639" s="52">
        <v>0.63</v>
      </c>
      <c r="Z639" s="36">
        <v>0</v>
      </c>
      <c r="AA639" s="154">
        <v>0</v>
      </c>
      <c r="AB639" s="52">
        <v>0</v>
      </c>
      <c r="AC639" s="36">
        <v>0</v>
      </c>
      <c r="AD639" s="154">
        <v>0</v>
      </c>
      <c r="AE639" s="154">
        <v>0</v>
      </c>
      <c r="AF639" s="154">
        <v>0</v>
      </c>
      <c r="AG639" s="154">
        <v>0</v>
      </c>
      <c r="AH639" s="154">
        <v>0</v>
      </c>
      <c r="AI639" s="154">
        <v>0</v>
      </c>
      <c r="AJ639" s="154">
        <v>0</v>
      </c>
      <c r="AK639" s="154">
        <v>0</v>
      </c>
      <c r="AL639" s="154">
        <v>0</v>
      </c>
      <c r="AM639" s="154">
        <v>0</v>
      </c>
      <c r="AN639" s="154">
        <v>0</v>
      </c>
      <c r="AO639" s="154">
        <v>0</v>
      </c>
      <c r="AP639" s="154">
        <v>0</v>
      </c>
      <c r="AQ639" s="154">
        <v>0</v>
      </c>
      <c r="AR639" s="154">
        <v>0</v>
      </c>
      <c r="AS639" s="154">
        <v>0</v>
      </c>
      <c r="AT639" s="154">
        <f t="shared" si="95"/>
        <v>0.63</v>
      </c>
      <c r="AU639" s="154">
        <f t="shared" si="96"/>
        <v>0</v>
      </c>
      <c r="AV639" s="154">
        <f t="shared" si="97"/>
        <v>0</v>
      </c>
      <c r="AW639" s="52">
        <f t="shared" si="98"/>
        <v>0</v>
      </c>
      <c r="AX639" s="36">
        <f t="shared" si="99"/>
        <v>0</v>
      </c>
      <c r="AY639" s="154">
        <f t="shared" si="100"/>
        <v>0</v>
      </c>
      <c r="AZ639" s="154">
        <f t="shared" si="101"/>
        <v>0</v>
      </c>
    </row>
    <row r="640" spans="1:52" ht="31.5">
      <c r="A640" s="65" t="s">
        <v>140</v>
      </c>
      <c r="B640" s="35" t="s">
        <v>1513</v>
      </c>
      <c r="C640" s="59" t="s">
        <v>1514</v>
      </c>
      <c r="D640" s="52">
        <v>0</v>
      </c>
      <c r="E640" s="36">
        <v>0</v>
      </c>
      <c r="F640" s="154">
        <v>0</v>
      </c>
      <c r="G640" s="154">
        <v>0</v>
      </c>
      <c r="H640" s="154">
        <v>0</v>
      </c>
      <c r="I640" s="154">
        <v>0</v>
      </c>
      <c r="J640" s="154">
        <v>0</v>
      </c>
      <c r="K640" s="154">
        <v>0</v>
      </c>
      <c r="L640" s="154">
        <v>0</v>
      </c>
      <c r="M640" s="154">
        <v>0</v>
      </c>
      <c r="N640" s="154">
        <v>0</v>
      </c>
      <c r="O640" s="154">
        <v>0</v>
      </c>
      <c r="P640" s="154">
        <v>0</v>
      </c>
      <c r="Q640" s="154">
        <v>0</v>
      </c>
      <c r="R640" s="154">
        <v>0</v>
      </c>
      <c r="S640" s="154">
        <v>0</v>
      </c>
      <c r="T640" s="154">
        <v>0</v>
      </c>
      <c r="U640" s="154">
        <v>0</v>
      </c>
      <c r="V640" s="154">
        <v>0</v>
      </c>
      <c r="W640" s="154">
        <v>0</v>
      </c>
      <c r="X640" s="154">
        <v>0</v>
      </c>
      <c r="Y640" s="52">
        <v>0</v>
      </c>
      <c r="Z640" s="36">
        <v>0</v>
      </c>
      <c r="AA640" s="154">
        <v>0</v>
      </c>
      <c r="AB640" s="52">
        <v>0</v>
      </c>
      <c r="AC640" s="36">
        <v>0</v>
      </c>
      <c r="AD640" s="154">
        <v>0</v>
      </c>
      <c r="AE640" s="154">
        <v>0</v>
      </c>
      <c r="AF640" s="154">
        <v>0</v>
      </c>
      <c r="AG640" s="154">
        <v>0</v>
      </c>
      <c r="AH640" s="154">
        <v>0</v>
      </c>
      <c r="AI640" s="154">
        <v>0</v>
      </c>
      <c r="AJ640" s="154">
        <v>0</v>
      </c>
      <c r="AK640" s="154">
        <v>0</v>
      </c>
      <c r="AL640" s="154">
        <v>0</v>
      </c>
      <c r="AM640" s="154">
        <v>0</v>
      </c>
      <c r="AN640" s="154">
        <v>0</v>
      </c>
      <c r="AO640" s="154">
        <v>0</v>
      </c>
      <c r="AP640" s="154">
        <v>0</v>
      </c>
      <c r="AQ640" s="154">
        <v>0</v>
      </c>
      <c r="AR640" s="154">
        <v>0</v>
      </c>
      <c r="AS640" s="154">
        <v>0</v>
      </c>
      <c r="AT640" s="154">
        <f t="shared" si="95"/>
        <v>0</v>
      </c>
      <c r="AU640" s="154">
        <f t="shared" si="96"/>
        <v>0</v>
      </c>
      <c r="AV640" s="154">
        <f t="shared" si="97"/>
        <v>0</v>
      </c>
      <c r="AW640" s="52">
        <f t="shared" si="98"/>
        <v>0</v>
      </c>
      <c r="AX640" s="36">
        <f t="shared" si="99"/>
        <v>0</v>
      </c>
      <c r="AY640" s="154">
        <f t="shared" si="100"/>
        <v>0</v>
      </c>
      <c r="AZ640" s="154">
        <f t="shared" si="101"/>
        <v>0</v>
      </c>
    </row>
    <row r="641" spans="1:52" ht="31.5">
      <c r="A641" s="65" t="s">
        <v>140</v>
      </c>
      <c r="B641" s="35" t="s">
        <v>1515</v>
      </c>
      <c r="C641" s="59" t="s">
        <v>1516</v>
      </c>
      <c r="D641" s="52">
        <v>0</v>
      </c>
      <c r="E641" s="36">
        <v>0</v>
      </c>
      <c r="F641" s="154">
        <v>0</v>
      </c>
      <c r="G641" s="154">
        <v>0</v>
      </c>
      <c r="H641" s="154">
        <v>0</v>
      </c>
      <c r="I641" s="154">
        <v>0</v>
      </c>
      <c r="J641" s="154">
        <v>0</v>
      </c>
      <c r="K641" s="154">
        <v>0</v>
      </c>
      <c r="L641" s="154">
        <v>0</v>
      </c>
      <c r="M641" s="154">
        <v>0</v>
      </c>
      <c r="N641" s="154">
        <v>0</v>
      </c>
      <c r="O641" s="154">
        <v>0</v>
      </c>
      <c r="P641" s="154">
        <v>0</v>
      </c>
      <c r="Q641" s="154">
        <v>0</v>
      </c>
      <c r="R641" s="154">
        <v>0</v>
      </c>
      <c r="S641" s="154">
        <v>0</v>
      </c>
      <c r="T641" s="154">
        <v>0</v>
      </c>
      <c r="U641" s="154">
        <v>0</v>
      </c>
      <c r="V641" s="154">
        <v>0</v>
      </c>
      <c r="W641" s="154">
        <v>0</v>
      </c>
      <c r="X641" s="154">
        <v>0</v>
      </c>
      <c r="Y641" s="52">
        <v>0</v>
      </c>
      <c r="Z641" s="36">
        <v>0</v>
      </c>
      <c r="AA641" s="154">
        <v>0</v>
      </c>
      <c r="AB641" s="52">
        <v>0</v>
      </c>
      <c r="AC641" s="36">
        <v>0</v>
      </c>
      <c r="AD641" s="154">
        <v>0</v>
      </c>
      <c r="AE641" s="154">
        <v>0</v>
      </c>
      <c r="AF641" s="154">
        <v>0</v>
      </c>
      <c r="AG641" s="154">
        <v>0</v>
      </c>
      <c r="AH641" s="154">
        <v>0</v>
      </c>
      <c r="AI641" s="154">
        <v>0</v>
      </c>
      <c r="AJ641" s="154">
        <v>0</v>
      </c>
      <c r="AK641" s="154">
        <v>0</v>
      </c>
      <c r="AL641" s="154">
        <v>0</v>
      </c>
      <c r="AM641" s="154">
        <v>0</v>
      </c>
      <c r="AN641" s="154">
        <v>0</v>
      </c>
      <c r="AO641" s="154">
        <v>0</v>
      </c>
      <c r="AP641" s="154">
        <v>0</v>
      </c>
      <c r="AQ641" s="154">
        <v>0</v>
      </c>
      <c r="AR641" s="154">
        <v>0</v>
      </c>
      <c r="AS641" s="154">
        <v>0</v>
      </c>
      <c r="AT641" s="154">
        <f t="shared" si="95"/>
        <v>0</v>
      </c>
      <c r="AU641" s="154">
        <f t="shared" si="96"/>
        <v>0</v>
      </c>
      <c r="AV641" s="154">
        <f t="shared" si="97"/>
        <v>0</v>
      </c>
      <c r="AW641" s="52">
        <f t="shared" si="98"/>
        <v>0</v>
      </c>
      <c r="AX641" s="36">
        <f t="shared" si="99"/>
        <v>0</v>
      </c>
      <c r="AY641" s="154">
        <f t="shared" si="100"/>
        <v>0</v>
      </c>
      <c r="AZ641" s="154">
        <f t="shared" si="101"/>
        <v>0</v>
      </c>
    </row>
    <row r="642" spans="1:52" ht="47.25">
      <c r="A642" s="65" t="s">
        <v>140</v>
      </c>
      <c r="B642" s="35" t="s">
        <v>1517</v>
      </c>
      <c r="C642" s="59" t="s">
        <v>1518</v>
      </c>
      <c r="D642" s="52">
        <v>0</v>
      </c>
      <c r="E642" s="36">
        <v>0</v>
      </c>
      <c r="F642" s="154">
        <v>0</v>
      </c>
      <c r="G642" s="154">
        <v>0</v>
      </c>
      <c r="H642" s="154">
        <v>0</v>
      </c>
      <c r="I642" s="154">
        <v>0</v>
      </c>
      <c r="J642" s="154">
        <v>0</v>
      </c>
      <c r="K642" s="154">
        <v>0</v>
      </c>
      <c r="L642" s="154">
        <v>0</v>
      </c>
      <c r="M642" s="154">
        <v>0</v>
      </c>
      <c r="N642" s="154">
        <v>0</v>
      </c>
      <c r="O642" s="154">
        <v>0</v>
      </c>
      <c r="P642" s="154">
        <v>0</v>
      </c>
      <c r="Q642" s="154">
        <v>0</v>
      </c>
      <c r="R642" s="154">
        <v>0</v>
      </c>
      <c r="S642" s="154">
        <v>0</v>
      </c>
      <c r="T642" s="154">
        <v>0</v>
      </c>
      <c r="U642" s="154">
        <v>0</v>
      </c>
      <c r="V642" s="154">
        <v>0</v>
      </c>
      <c r="W642" s="154">
        <v>0</v>
      </c>
      <c r="X642" s="154">
        <v>0</v>
      </c>
      <c r="Y642" s="52">
        <v>0</v>
      </c>
      <c r="Z642" s="36">
        <v>0</v>
      </c>
      <c r="AA642" s="154">
        <v>0</v>
      </c>
      <c r="AB642" s="52">
        <v>0</v>
      </c>
      <c r="AC642" s="36">
        <v>0</v>
      </c>
      <c r="AD642" s="154">
        <v>0</v>
      </c>
      <c r="AE642" s="154">
        <v>0</v>
      </c>
      <c r="AF642" s="154">
        <v>0</v>
      </c>
      <c r="AG642" s="154">
        <v>0</v>
      </c>
      <c r="AH642" s="154">
        <v>0</v>
      </c>
      <c r="AI642" s="154">
        <v>0</v>
      </c>
      <c r="AJ642" s="154">
        <v>0</v>
      </c>
      <c r="AK642" s="154">
        <v>0</v>
      </c>
      <c r="AL642" s="154">
        <v>0</v>
      </c>
      <c r="AM642" s="154">
        <v>0</v>
      </c>
      <c r="AN642" s="154">
        <v>0</v>
      </c>
      <c r="AO642" s="154">
        <v>0</v>
      </c>
      <c r="AP642" s="154">
        <v>0</v>
      </c>
      <c r="AQ642" s="154">
        <v>0</v>
      </c>
      <c r="AR642" s="154">
        <v>0</v>
      </c>
      <c r="AS642" s="154">
        <v>0</v>
      </c>
      <c r="AT642" s="154">
        <f t="shared" si="95"/>
        <v>0</v>
      </c>
      <c r="AU642" s="154">
        <f t="shared" si="96"/>
        <v>0</v>
      </c>
      <c r="AV642" s="154">
        <f t="shared" si="97"/>
        <v>0</v>
      </c>
      <c r="AW642" s="52">
        <f t="shared" si="98"/>
        <v>0</v>
      </c>
      <c r="AX642" s="36">
        <f t="shared" si="99"/>
        <v>0</v>
      </c>
      <c r="AY642" s="154">
        <f t="shared" si="100"/>
        <v>0</v>
      </c>
      <c r="AZ642" s="154">
        <f t="shared" si="101"/>
        <v>0</v>
      </c>
    </row>
    <row r="643" spans="1:52" ht="126">
      <c r="A643" s="65" t="s">
        <v>140</v>
      </c>
      <c r="B643" s="35" t="s">
        <v>1519</v>
      </c>
      <c r="C643" s="59" t="s">
        <v>1520</v>
      </c>
      <c r="D643" s="52">
        <v>0</v>
      </c>
      <c r="E643" s="36">
        <v>0</v>
      </c>
      <c r="F643" s="154">
        <v>0.85</v>
      </c>
      <c r="G643" s="154">
        <v>0</v>
      </c>
      <c r="H643" s="154">
        <v>0</v>
      </c>
      <c r="I643" s="154">
        <v>0</v>
      </c>
      <c r="J643" s="154">
        <v>0</v>
      </c>
      <c r="K643" s="154">
        <v>0</v>
      </c>
      <c r="L643" s="154">
        <v>0</v>
      </c>
      <c r="M643" s="154">
        <v>0</v>
      </c>
      <c r="N643" s="154">
        <v>0</v>
      </c>
      <c r="O643" s="154">
        <v>0</v>
      </c>
      <c r="P643" s="154">
        <v>0</v>
      </c>
      <c r="Q643" s="154">
        <v>0</v>
      </c>
      <c r="R643" s="154">
        <v>0</v>
      </c>
      <c r="S643" s="154">
        <v>0</v>
      </c>
      <c r="T643" s="154">
        <v>0</v>
      </c>
      <c r="U643" s="154">
        <v>0</v>
      </c>
      <c r="V643" s="154">
        <v>0</v>
      </c>
      <c r="W643" s="154">
        <v>0</v>
      </c>
      <c r="X643" s="154">
        <v>0</v>
      </c>
      <c r="Y643" s="52">
        <v>0</v>
      </c>
      <c r="Z643" s="36">
        <v>0</v>
      </c>
      <c r="AA643" s="154">
        <v>0</v>
      </c>
      <c r="AB643" s="52">
        <v>0</v>
      </c>
      <c r="AC643" s="36">
        <v>0</v>
      </c>
      <c r="AD643" s="154">
        <v>0</v>
      </c>
      <c r="AE643" s="154">
        <v>0</v>
      </c>
      <c r="AF643" s="154">
        <v>0</v>
      </c>
      <c r="AG643" s="154">
        <v>0</v>
      </c>
      <c r="AH643" s="154">
        <v>0</v>
      </c>
      <c r="AI643" s="154">
        <v>0</v>
      </c>
      <c r="AJ643" s="154">
        <v>0</v>
      </c>
      <c r="AK643" s="154">
        <v>0</v>
      </c>
      <c r="AL643" s="154">
        <v>0</v>
      </c>
      <c r="AM643" s="154">
        <v>0</v>
      </c>
      <c r="AN643" s="154">
        <v>0</v>
      </c>
      <c r="AO643" s="154">
        <v>0.85</v>
      </c>
      <c r="AP643" s="154">
        <v>0</v>
      </c>
      <c r="AQ643" s="154">
        <v>0</v>
      </c>
      <c r="AR643" s="154">
        <v>0</v>
      </c>
      <c r="AS643" s="154">
        <v>0</v>
      </c>
      <c r="AT643" s="154">
        <f t="shared" si="95"/>
        <v>0</v>
      </c>
      <c r="AU643" s="154">
        <f t="shared" si="96"/>
        <v>0</v>
      </c>
      <c r="AV643" s="154">
        <f t="shared" si="97"/>
        <v>0.85</v>
      </c>
      <c r="AW643" s="52">
        <f t="shared" si="98"/>
        <v>0</v>
      </c>
      <c r="AX643" s="36">
        <f t="shared" si="99"/>
        <v>0</v>
      </c>
      <c r="AY643" s="154">
        <f t="shared" si="100"/>
        <v>0</v>
      </c>
      <c r="AZ643" s="154">
        <f t="shared" si="101"/>
        <v>0</v>
      </c>
    </row>
    <row r="644" spans="1:52" ht="47.25">
      <c r="A644" s="65" t="s">
        <v>140</v>
      </c>
      <c r="B644" s="35" t="s">
        <v>1521</v>
      </c>
      <c r="C644" s="59" t="s">
        <v>1522</v>
      </c>
      <c r="D644" s="52">
        <v>0</v>
      </c>
      <c r="E644" s="36">
        <v>0</v>
      </c>
      <c r="F644" s="154">
        <v>0</v>
      </c>
      <c r="G644" s="154">
        <v>0</v>
      </c>
      <c r="H644" s="154">
        <v>0</v>
      </c>
      <c r="I644" s="154">
        <v>0</v>
      </c>
      <c r="J644" s="154">
        <v>0</v>
      </c>
      <c r="K644" s="154">
        <v>0</v>
      </c>
      <c r="L644" s="154">
        <v>0</v>
      </c>
      <c r="M644" s="154">
        <v>0</v>
      </c>
      <c r="N644" s="154">
        <v>0</v>
      </c>
      <c r="O644" s="154">
        <v>0</v>
      </c>
      <c r="P644" s="154">
        <v>0</v>
      </c>
      <c r="Q644" s="154">
        <v>0</v>
      </c>
      <c r="R644" s="154">
        <v>0</v>
      </c>
      <c r="S644" s="154">
        <v>0</v>
      </c>
      <c r="T644" s="154">
        <v>0</v>
      </c>
      <c r="U644" s="154">
        <v>0</v>
      </c>
      <c r="V644" s="154">
        <v>0</v>
      </c>
      <c r="W644" s="154">
        <v>0</v>
      </c>
      <c r="X644" s="154">
        <v>0</v>
      </c>
      <c r="Y644" s="52">
        <v>0</v>
      </c>
      <c r="Z644" s="36">
        <v>0</v>
      </c>
      <c r="AA644" s="154">
        <v>0</v>
      </c>
      <c r="AB644" s="52">
        <v>0</v>
      </c>
      <c r="AC644" s="36">
        <v>0</v>
      </c>
      <c r="AD644" s="154">
        <v>0</v>
      </c>
      <c r="AE644" s="154">
        <v>0</v>
      </c>
      <c r="AF644" s="154">
        <v>0</v>
      </c>
      <c r="AG644" s="154">
        <v>0</v>
      </c>
      <c r="AH644" s="154">
        <v>0</v>
      </c>
      <c r="AI644" s="154">
        <v>0</v>
      </c>
      <c r="AJ644" s="154">
        <v>0</v>
      </c>
      <c r="AK644" s="154">
        <v>0</v>
      </c>
      <c r="AL644" s="154">
        <v>0</v>
      </c>
      <c r="AM644" s="154">
        <v>0</v>
      </c>
      <c r="AN644" s="154">
        <v>0</v>
      </c>
      <c r="AO644" s="154">
        <v>0</v>
      </c>
      <c r="AP644" s="154">
        <v>0</v>
      </c>
      <c r="AQ644" s="154">
        <v>0</v>
      </c>
      <c r="AR644" s="154">
        <v>0</v>
      </c>
      <c r="AS644" s="154">
        <v>0</v>
      </c>
      <c r="AT644" s="154">
        <f t="shared" si="95"/>
        <v>0</v>
      </c>
      <c r="AU644" s="154">
        <f t="shared" si="96"/>
        <v>0</v>
      </c>
      <c r="AV644" s="154">
        <f t="shared" si="97"/>
        <v>0</v>
      </c>
      <c r="AW644" s="52">
        <f t="shared" si="98"/>
        <v>0</v>
      </c>
      <c r="AX644" s="36">
        <f t="shared" si="99"/>
        <v>0</v>
      </c>
      <c r="AY644" s="154">
        <f t="shared" si="100"/>
        <v>0</v>
      </c>
      <c r="AZ644" s="154">
        <f t="shared" si="101"/>
        <v>0</v>
      </c>
    </row>
    <row r="645" spans="1:52" ht="110.25">
      <c r="A645" s="65" t="s">
        <v>140</v>
      </c>
      <c r="B645" s="35" t="s">
        <v>1523</v>
      </c>
      <c r="C645" s="59" t="s">
        <v>1524</v>
      </c>
      <c r="D645" s="52">
        <v>0</v>
      </c>
      <c r="E645" s="36">
        <v>0</v>
      </c>
      <c r="F645" s="154">
        <v>0</v>
      </c>
      <c r="G645" s="154">
        <v>0</v>
      </c>
      <c r="H645" s="154">
        <v>0</v>
      </c>
      <c r="I645" s="154">
        <v>0</v>
      </c>
      <c r="J645" s="154">
        <v>0</v>
      </c>
      <c r="K645" s="154">
        <v>0</v>
      </c>
      <c r="L645" s="154">
        <v>0</v>
      </c>
      <c r="M645" s="154">
        <v>0</v>
      </c>
      <c r="N645" s="154">
        <v>0</v>
      </c>
      <c r="O645" s="154">
        <v>0</v>
      </c>
      <c r="P645" s="154">
        <v>0</v>
      </c>
      <c r="Q645" s="154">
        <v>0</v>
      </c>
      <c r="R645" s="154">
        <v>0</v>
      </c>
      <c r="S645" s="154">
        <v>0</v>
      </c>
      <c r="T645" s="154">
        <v>0</v>
      </c>
      <c r="U645" s="154">
        <v>0</v>
      </c>
      <c r="V645" s="154">
        <v>0</v>
      </c>
      <c r="W645" s="154">
        <v>0</v>
      </c>
      <c r="X645" s="154">
        <v>0</v>
      </c>
      <c r="Y645" s="52">
        <v>0</v>
      </c>
      <c r="Z645" s="36">
        <v>0</v>
      </c>
      <c r="AA645" s="154">
        <v>0</v>
      </c>
      <c r="AB645" s="52">
        <v>0</v>
      </c>
      <c r="AC645" s="36">
        <v>0</v>
      </c>
      <c r="AD645" s="154">
        <v>0</v>
      </c>
      <c r="AE645" s="154">
        <v>0</v>
      </c>
      <c r="AF645" s="154">
        <v>0</v>
      </c>
      <c r="AG645" s="154">
        <v>0</v>
      </c>
      <c r="AH645" s="154">
        <v>0</v>
      </c>
      <c r="AI645" s="154">
        <v>0</v>
      </c>
      <c r="AJ645" s="154">
        <v>0</v>
      </c>
      <c r="AK645" s="154">
        <v>0</v>
      </c>
      <c r="AL645" s="154">
        <v>0</v>
      </c>
      <c r="AM645" s="154">
        <v>0</v>
      </c>
      <c r="AN645" s="154">
        <v>0</v>
      </c>
      <c r="AO645" s="154">
        <v>0</v>
      </c>
      <c r="AP645" s="154">
        <v>0</v>
      </c>
      <c r="AQ645" s="154">
        <v>0</v>
      </c>
      <c r="AR645" s="154">
        <v>0</v>
      </c>
      <c r="AS645" s="154">
        <v>0</v>
      </c>
      <c r="AT645" s="154">
        <f t="shared" si="95"/>
        <v>0</v>
      </c>
      <c r="AU645" s="154">
        <f t="shared" si="96"/>
        <v>0</v>
      </c>
      <c r="AV645" s="154">
        <f t="shared" si="97"/>
        <v>0</v>
      </c>
      <c r="AW645" s="52">
        <f t="shared" si="98"/>
        <v>0</v>
      </c>
      <c r="AX645" s="36">
        <f t="shared" si="99"/>
        <v>0</v>
      </c>
      <c r="AY645" s="154">
        <f t="shared" si="100"/>
        <v>0</v>
      </c>
      <c r="AZ645" s="154">
        <f t="shared" si="101"/>
        <v>0</v>
      </c>
    </row>
    <row r="646" spans="1:52" ht="78.75">
      <c r="A646" s="65" t="s">
        <v>140</v>
      </c>
      <c r="B646" s="35" t="s">
        <v>1525</v>
      </c>
      <c r="C646" s="59" t="s">
        <v>1526</v>
      </c>
      <c r="D646" s="52">
        <v>0</v>
      </c>
      <c r="E646" s="36">
        <v>0</v>
      </c>
      <c r="F646" s="154">
        <v>0</v>
      </c>
      <c r="G646" s="154">
        <v>0</v>
      </c>
      <c r="H646" s="154">
        <v>0</v>
      </c>
      <c r="I646" s="154">
        <v>0</v>
      </c>
      <c r="J646" s="154">
        <v>0</v>
      </c>
      <c r="K646" s="154">
        <v>0</v>
      </c>
      <c r="L646" s="154">
        <v>0</v>
      </c>
      <c r="M646" s="154">
        <v>0</v>
      </c>
      <c r="N646" s="154">
        <v>0</v>
      </c>
      <c r="O646" s="154">
        <v>0</v>
      </c>
      <c r="P646" s="154">
        <v>0</v>
      </c>
      <c r="Q646" s="154">
        <v>0</v>
      </c>
      <c r="R646" s="154">
        <v>0</v>
      </c>
      <c r="S646" s="154">
        <v>0</v>
      </c>
      <c r="T646" s="154">
        <v>0</v>
      </c>
      <c r="U646" s="154">
        <v>0</v>
      </c>
      <c r="V646" s="154">
        <v>0</v>
      </c>
      <c r="W646" s="154">
        <v>0</v>
      </c>
      <c r="X646" s="154">
        <v>0</v>
      </c>
      <c r="Y646" s="52">
        <v>0</v>
      </c>
      <c r="Z646" s="36">
        <v>0</v>
      </c>
      <c r="AA646" s="154">
        <v>0</v>
      </c>
      <c r="AB646" s="52">
        <v>0</v>
      </c>
      <c r="AC646" s="36">
        <v>0</v>
      </c>
      <c r="AD646" s="154">
        <v>0</v>
      </c>
      <c r="AE646" s="154">
        <v>0</v>
      </c>
      <c r="AF646" s="154">
        <v>0</v>
      </c>
      <c r="AG646" s="154">
        <v>0</v>
      </c>
      <c r="AH646" s="154">
        <v>0</v>
      </c>
      <c r="AI646" s="154">
        <v>0</v>
      </c>
      <c r="AJ646" s="154">
        <v>0</v>
      </c>
      <c r="AK646" s="154">
        <v>0</v>
      </c>
      <c r="AL646" s="154">
        <v>0</v>
      </c>
      <c r="AM646" s="154">
        <v>0</v>
      </c>
      <c r="AN646" s="154">
        <v>0</v>
      </c>
      <c r="AO646" s="154">
        <v>0</v>
      </c>
      <c r="AP646" s="154">
        <v>0</v>
      </c>
      <c r="AQ646" s="154">
        <v>0</v>
      </c>
      <c r="AR646" s="154">
        <v>0</v>
      </c>
      <c r="AS646" s="154">
        <v>0</v>
      </c>
      <c r="AT646" s="154">
        <f t="shared" si="95"/>
        <v>0</v>
      </c>
      <c r="AU646" s="154">
        <f t="shared" si="96"/>
        <v>0</v>
      </c>
      <c r="AV646" s="154">
        <f t="shared" si="97"/>
        <v>0</v>
      </c>
      <c r="AW646" s="52">
        <f t="shared" si="98"/>
        <v>0</v>
      </c>
      <c r="AX646" s="36">
        <f t="shared" si="99"/>
        <v>0</v>
      </c>
      <c r="AY646" s="154">
        <f t="shared" si="100"/>
        <v>0</v>
      </c>
      <c r="AZ646" s="154">
        <f t="shared" si="101"/>
        <v>0</v>
      </c>
    </row>
    <row r="647" spans="1:52" ht="63">
      <c r="A647" s="65" t="s">
        <v>140</v>
      </c>
      <c r="B647" s="35" t="s">
        <v>1527</v>
      </c>
      <c r="C647" s="59" t="s">
        <v>1528</v>
      </c>
      <c r="D647" s="52">
        <v>0</v>
      </c>
      <c r="E647" s="36">
        <v>0</v>
      </c>
      <c r="F647" s="154">
        <v>0</v>
      </c>
      <c r="G647" s="154">
        <v>0</v>
      </c>
      <c r="H647" s="154">
        <v>0</v>
      </c>
      <c r="I647" s="154">
        <v>0</v>
      </c>
      <c r="J647" s="154">
        <v>0</v>
      </c>
      <c r="K647" s="154">
        <v>0</v>
      </c>
      <c r="L647" s="154">
        <v>0</v>
      </c>
      <c r="M647" s="154">
        <v>0</v>
      </c>
      <c r="N647" s="154">
        <v>0</v>
      </c>
      <c r="O647" s="154">
        <v>0</v>
      </c>
      <c r="P647" s="154">
        <v>0</v>
      </c>
      <c r="Q647" s="154">
        <v>0</v>
      </c>
      <c r="R647" s="154">
        <v>0</v>
      </c>
      <c r="S647" s="154">
        <v>0</v>
      </c>
      <c r="T647" s="154">
        <v>0</v>
      </c>
      <c r="U647" s="154">
        <v>0</v>
      </c>
      <c r="V647" s="154">
        <v>0</v>
      </c>
      <c r="W647" s="154">
        <v>0</v>
      </c>
      <c r="X647" s="154">
        <v>0</v>
      </c>
      <c r="Y647" s="52">
        <v>0</v>
      </c>
      <c r="Z647" s="36">
        <v>0</v>
      </c>
      <c r="AA647" s="154">
        <v>0</v>
      </c>
      <c r="AB647" s="52">
        <v>0</v>
      </c>
      <c r="AC647" s="36">
        <v>0</v>
      </c>
      <c r="AD647" s="154">
        <v>0</v>
      </c>
      <c r="AE647" s="154">
        <v>0</v>
      </c>
      <c r="AF647" s="154">
        <v>0</v>
      </c>
      <c r="AG647" s="154">
        <v>0</v>
      </c>
      <c r="AH647" s="154">
        <v>0</v>
      </c>
      <c r="AI647" s="154">
        <v>0</v>
      </c>
      <c r="AJ647" s="154">
        <v>0</v>
      </c>
      <c r="AK647" s="154">
        <v>0</v>
      </c>
      <c r="AL647" s="154">
        <v>0</v>
      </c>
      <c r="AM647" s="154">
        <v>0</v>
      </c>
      <c r="AN647" s="154">
        <v>0</v>
      </c>
      <c r="AO647" s="154">
        <v>0</v>
      </c>
      <c r="AP647" s="154">
        <v>0</v>
      </c>
      <c r="AQ647" s="154">
        <v>0</v>
      </c>
      <c r="AR647" s="154">
        <v>0</v>
      </c>
      <c r="AS647" s="154">
        <v>0</v>
      </c>
      <c r="AT647" s="154">
        <f t="shared" si="95"/>
        <v>0</v>
      </c>
      <c r="AU647" s="154">
        <f t="shared" si="96"/>
        <v>0</v>
      </c>
      <c r="AV647" s="154">
        <f t="shared" si="97"/>
        <v>0</v>
      </c>
      <c r="AW647" s="52">
        <f t="shared" si="98"/>
        <v>0</v>
      </c>
      <c r="AX647" s="36">
        <f t="shared" si="99"/>
        <v>0</v>
      </c>
      <c r="AY647" s="154">
        <f t="shared" si="100"/>
        <v>0</v>
      </c>
      <c r="AZ647" s="154">
        <f t="shared" si="101"/>
        <v>0</v>
      </c>
    </row>
    <row r="648" spans="1:52" ht="47.25">
      <c r="A648" s="65" t="s">
        <v>140</v>
      </c>
      <c r="B648" s="35" t="s">
        <v>1529</v>
      </c>
      <c r="C648" s="59" t="s">
        <v>1530</v>
      </c>
      <c r="D648" s="52">
        <v>0</v>
      </c>
      <c r="E648" s="36">
        <v>0</v>
      </c>
      <c r="F648" s="154">
        <v>0</v>
      </c>
      <c r="G648" s="154">
        <v>0</v>
      </c>
      <c r="H648" s="154">
        <v>0.4</v>
      </c>
      <c r="I648" s="154">
        <v>0</v>
      </c>
      <c r="J648" s="154">
        <v>0</v>
      </c>
      <c r="K648" s="154">
        <v>0</v>
      </c>
      <c r="L648" s="154">
        <v>0</v>
      </c>
      <c r="M648" s="154">
        <v>0</v>
      </c>
      <c r="N648" s="154">
        <v>0</v>
      </c>
      <c r="O648" s="154">
        <v>0</v>
      </c>
      <c r="P648" s="154">
        <v>0</v>
      </c>
      <c r="Q648" s="154">
        <v>0</v>
      </c>
      <c r="R648" s="154">
        <v>0</v>
      </c>
      <c r="S648" s="154">
        <v>0</v>
      </c>
      <c r="T648" s="154">
        <v>0</v>
      </c>
      <c r="U648" s="154">
        <v>0</v>
      </c>
      <c r="V648" s="154">
        <v>0</v>
      </c>
      <c r="W648" s="154">
        <v>0</v>
      </c>
      <c r="X648" s="154">
        <v>0</v>
      </c>
      <c r="Y648" s="52">
        <v>0</v>
      </c>
      <c r="Z648" s="36">
        <v>0</v>
      </c>
      <c r="AA648" s="154">
        <v>0</v>
      </c>
      <c r="AB648" s="52">
        <v>0</v>
      </c>
      <c r="AC648" s="36">
        <v>0.4</v>
      </c>
      <c r="AD648" s="154">
        <v>0</v>
      </c>
      <c r="AE648" s="154">
        <v>0</v>
      </c>
      <c r="AF648" s="154">
        <v>0</v>
      </c>
      <c r="AG648" s="154">
        <v>0</v>
      </c>
      <c r="AH648" s="154">
        <v>0</v>
      </c>
      <c r="AI648" s="154">
        <v>0</v>
      </c>
      <c r="AJ648" s="154">
        <v>0</v>
      </c>
      <c r="AK648" s="154">
        <v>0</v>
      </c>
      <c r="AL648" s="154">
        <v>0</v>
      </c>
      <c r="AM648" s="154">
        <v>0</v>
      </c>
      <c r="AN648" s="154">
        <v>0</v>
      </c>
      <c r="AO648" s="154">
        <v>0</v>
      </c>
      <c r="AP648" s="154">
        <v>0</v>
      </c>
      <c r="AQ648" s="154">
        <v>0</v>
      </c>
      <c r="AR648" s="154">
        <v>0</v>
      </c>
      <c r="AS648" s="154">
        <v>0</v>
      </c>
      <c r="AT648" s="154">
        <f t="shared" si="95"/>
        <v>0</v>
      </c>
      <c r="AU648" s="154">
        <f t="shared" si="96"/>
        <v>0</v>
      </c>
      <c r="AV648" s="154">
        <f t="shared" si="97"/>
        <v>0</v>
      </c>
      <c r="AW648" s="52">
        <f t="shared" si="98"/>
        <v>0</v>
      </c>
      <c r="AX648" s="36">
        <f t="shared" si="99"/>
        <v>0.4</v>
      </c>
      <c r="AY648" s="154">
        <f t="shared" si="100"/>
        <v>0</v>
      </c>
      <c r="AZ648" s="154">
        <f t="shared" si="101"/>
        <v>0</v>
      </c>
    </row>
    <row r="649" spans="1:52" ht="47.25">
      <c r="A649" s="65" t="s">
        <v>140</v>
      </c>
      <c r="B649" s="35" t="s">
        <v>1531</v>
      </c>
      <c r="C649" s="59" t="s">
        <v>1532</v>
      </c>
      <c r="D649" s="52">
        <v>0</v>
      </c>
      <c r="E649" s="36">
        <v>0</v>
      </c>
      <c r="F649" s="154">
        <v>0</v>
      </c>
      <c r="G649" s="154">
        <v>0</v>
      </c>
      <c r="H649" s="154">
        <v>0.6</v>
      </c>
      <c r="I649" s="154">
        <v>0</v>
      </c>
      <c r="J649" s="154">
        <v>0</v>
      </c>
      <c r="K649" s="154">
        <v>0</v>
      </c>
      <c r="L649" s="154">
        <v>0</v>
      </c>
      <c r="M649" s="154">
        <v>0</v>
      </c>
      <c r="N649" s="154">
        <v>0</v>
      </c>
      <c r="O649" s="154">
        <v>0</v>
      </c>
      <c r="P649" s="154">
        <v>0</v>
      </c>
      <c r="Q649" s="154">
        <v>0</v>
      </c>
      <c r="R649" s="154">
        <v>0</v>
      </c>
      <c r="S649" s="154">
        <v>0</v>
      </c>
      <c r="T649" s="154">
        <v>0</v>
      </c>
      <c r="U649" s="154">
        <v>0</v>
      </c>
      <c r="V649" s="154">
        <v>0</v>
      </c>
      <c r="W649" s="154">
        <v>0</v>
      </c>
      <c r="X649" s="154">
        <v>0</v>
      </c>
      <c r="Y649" s="52">
        <v>0</v>
      </c>
      <c r="Z649" s="36">
        <v>0</v>
      </c>
      <c r="AA649" s="154">
        <v>0</v>
      </c>
      <c r="AB649" s="52">
        <v>0</v>
      </c>
      <c r="AC649" s="36">
        <v>0.6</v>
      </c>
      <c r="AD649" s="154">
        <v>0</v>
      </c>
      <c r="AE649" s="154">
        <v>0</v>
      </c>
      <c r="AF649" s="154">
        <v>0</v>
      </c>
      <c r="AG649" s="154">
        <v>0</v>
      </c>
      <c r="AH649" s="154">
        <v>0</v>
      </c>
      <c r="AI649" s="154">
        <v>0</v>
      </c>
      <c r="AJ649" s="154">
        <v>0</v>
      </c>
      <c r="AK649" s="154">
        <v>0</v>
      </c>
      <c r="AL649" s="154">
        <v>0</v>
      </c>
      <c r="AM649" s="154">
        <v>0</v>
      </c>
      <c r="AN649" s="154">
        <v>0</v>
      </c>
      <c r="AO649" s="154">
        <v>0</v>
      </c>
      <c r="AP649" s="154">
        <v>0</v>
      </c>
      <c r="AQ649" s="154">
        <v>0</v>
      </c>
      <c r="AR649" s="154">
        <v>0</v>
      </c>
      <c r="AS649" s="154">
        <v>0</v>
      </c>
      <c r="AT649" s="154">
        <f t="shared" si="95"/>
        <v>0</v>
      </c>
      <c r="AU649" s="154">
        <f t="shared" si="96"/>
        <v>0</v>
      </c>
      <c r="AV649" s="154">
        <f t="shared" si="97"/>
        <v>0</v>
      </c>
      <c r="AW649" s="52">
        <f t="shared" si="98"/>
        <v>0</v>
      </c>
      <c r="AX649" s="36">
        <f t="shared" si="99"/>
        <v>0.6</v>
      </c>
      <c r="AY649" s="154">
        <f t="shared" si="100"/>
        <v>0</v>
      </c>
      <c r="AZ649" s="154">
        <f t="shared" si="101"/>
        <v>0</v>
      </c>
    </row>
    <row r="650" spans="1:52" ht="47.25">
      <c r="A650" s="65" t="s">
        <v>140</v>
      </c>
      <c r="B650" s="35" t="s">
        <v>1533</v>
      </c>
      <c r="C650" s="59" t="s">
        <v>1534</v>
      </c>
      <c r="D650" s="52">
        <v>0</v>
      </c>
      <c r="E650" s="36">
        <v>0</v>
      </c>
      <c r="F650" s="154">
        <v>0</v>
      </c>
      <c r="G650" s="154">
        <v>0</v>
      </c>
      <c r="H650" s="154">
        <v>0.77</v>
      </c>
      <c r="I650" s="154">
        <v>0</v>
      </c>
      <c r="J650" s="154">
        <v>0</v>
      </c>
      <c r="K650" s="154">
        <v>0</v>
      </c>
      <c r="L650" s="154">
        <v>0</v>
      </c>
      <c r="M650" s="154">
        <v>0</v>
      </c>
      <c r="N650" s="154">
        <v>0</v>
      </c>
      <c r="O650" s="154">
        <v>0</v>
      </c>
      <c r="P650" s="154">
        <v>0</v>
      </c>
      <c r="Q650" s="154">
        <v>0</v>
      </c>
      <c r="R650" s="154">
        <v>0</v>
      </c>
      <c r="S650" s="154">
        <v>0</v>
      </c>
      <c r="T650" s="154">
        <v>0</v>
      </c>
      <c r="U650" s="154">
        <v>0</v>
      </c>
      <c r="V650" s="154">
        <v>0</v>
      </c>
      <c r="W650" s="154">
        <v>0</v>
      </c>
      <c r="X650" s="154">
        <v>0</v>
      </c>
      <c r="Y650" s="52">
        <v>0</v>
      </c>
      <c r="Z650" s="36">
        <v>0</v>
      </c>
      <c r="AA650" s="154">
        <v>0</v>
      </c>
      <c r="AB650" s="52">
        <v>0</v>
      </c>
      <c r="AC650" s="36">
        <v>0</v>
      </c>
      <c r="AD650" s="154">
        <v>0</v>
      </c>
      <c r="AE650" s="154">
        <v>0</v>
      </c>
      <c r="AF650" s="154">
        <v>0</v>
      </c>
      <c r="AG650" s="154">
        <v>0</v>
      </c>
      <c r="AH650" s="154">
        <v>0</v>
      </c>
      <c r="AI650" s="154">
        <v>0</v>
      </c>
      <c r="AJ650" s="154">
        <v>0.77</v>
      </c>
      <c r="AK650" s="154">
        <v>0</v>
      </c>
      <c r="AL650" s="154">
        <v>0</v>
      </c>
      <c r="AM650" s="154">
        <v>0</v>
      </c>
      <c r="AN650" s="154">
        <v>0</v>
      </c>
      <c r="AO650" s="154">
        <v>0</v>
      </c>
      <c r="AP650" s="154">
        <v>0</v>
      </c>
      <c r="AQ650" s="154">
        <v>0</v>
      </c>
      <c r="AR650" s="154">
        <v>0</v>
      </c>
      <c r="AS650" s="154">
        <v>0</v>
      </c>
      <c r="AT650" s="154">
        <f t="shared" si="95"/>
        <v>0</v>
      </c>
      <c r="AU650" s="154">
        <f t="shared" si="96"/>
        <v>0</v>
      </c>
      <c r="AV650" s="154">
        <f t="shared" si="97"/>
        <v>0</v>
      </c>
      <c r="AW650" s="52">
        <f t="shared" si="98"/>
        <v>0</v>
      </c>
      <c r="AX650" s="36">
        <f t="shared" si="99"/>
        <v>0.77</v>
      </c>
      <c r="AY650" s="154">
        <f t="shared" si="100"/>
        <v>0</v>
      </c>
      <c r="AZ650" s="154">
        <f t="shared" si="101"/>
        <v>0</v>
      </c>
    </row>
    <row r="651" spans="1:52" ht="47.25">
      <c r="A651" s="65" t="s">
        <v>140</v>
      </c>
      <c r="B651" s="35" t="s">
        <v>1535</v>
      </c>
      <c r="C651" s="59" t="s">
        <v>1536</v>
      </c>
      <c r="D651" s="52">
        <v>0</v>
      </c>
      <c r="E651" s="36">
        <v>0</v>
      </c>
      <c r="F651" s="154">
        <v>0</v>
      </c>
      <c r="G651" s="154">
        <v>0</v>
      </c>
      <c r="H651" s="154">
        <v>0</v>
      </c>
      <c r="I651" s="154">
        <v>0</v>
      </c>
      <c r="J651" s="154">
        <v>0</v>
      </c>
      <c r="K651" s="154">
        <v>0</v>
      </c>
      <c r="L651" s="154">
        <v>0</v>
      </c>
      <c r="M651" s="154">
        <v>0</v>
      </c>
      <c r="N651" s="154">
        <v>0</v>
      </c>
      <c r="O651" s="154">
        <v>0</v>
      </c>
      <c r="P651" s="154">
        <v>0</v>
      </c>
      <c r="Q651" s="154">
        <v>0</v>
      </c>
      <c r="R651" s="154">
        <v>0</v>
      </c>
      <c r="S651" s="154">
        <v>0</v>
      </c>
      <c r="T651" s="154">
        <v>0</v>
      </c>
      <c r="U651" s="154">
        <v>0</v>
      </c>
      <c r="V651" s="154">
        <v>0</v>
      </c>
      <c r="W651" s="154">
        <v>0</v>
      </c>
      <c r="X651" s="154">
        <v>0</v>
      </c>
      <c r="Y651" s="52">
        <v>0</v>
      </c>
      <c r="Z651" s="36">
        <v>0</v>
      </c>
      <c r="AA651" s="154">
        <v>0</v>
      </c>
      <c r="AB651" s="52">
        <v>0</v>
      </c>
      <c r="AC651" s="36">
        <v>0</v>
      </c>
      <c r="AD651" s="154">
        <v>0</v>
      </c>
      <c r="AE651" s="154">
        <v>0</v>
      </c>
      <c r="AF651" s="154">
        <v>0</v>
      </c>
      <c r="AG651" s="154">
        <v>0</v>
      </c>
      <c r="AH651" s="154">
        <v>0</v>
      </c>
      <c r="AI651" s="154">
        <v>0</v>
      </c>
      <c r="AJ651" s="154">
        <v>0</v>
      </c>
      <c r="AK651" s="154">
        <v>0</v>
      </c>
      <c r="AL651" s="154">
        <v>0</v>
      </c>
      <c r="AM651" s="154">
        <v>0</v>
      </c>
      <c r="AN651" s="154">
        <v>0</v>
      </c>
      <c r="AO651" s="154">
        <v>0</v>
      </c>
      <c r="AP651" s="154">
        <v>0</v>
      </c>
      <c r="AQ651" s="154">
        <v>0</v>
      </c>
      <c r="AR651" s="154">
        <v>0</v>
      </c>
      <c r="AS651" s="154">
        <v>0</v>
      </c>
      <c r="AT651" s="154">
        <f t="shared" si="95"/>
        <v>0</v>
      </c>
      <c r="AU651" s="154">
        <f t="shared" si="96"/>
        <v>0</v>
      </c>
      <c r="AV651" s="154">
        <f t="shared" si="97"/>
        <v>0</v>
      </c>
      <c r="AW651" s="52">
        <f t="shared" si="98"/>
        <v>0</v>
      </c>
      <c r="AX651" s="36">
        <f t="shared" si="99"/>
        <v>0</v>
      </c>
      <c r="AY651" s="154">
        <f t="shared" si="100"/>
        <v>0</v>
      </c>
      <c r="AZ651" s="154">
        <f t="shared" si="101"/>
        <v>0</v>
      </c>
    </row>
    <row r="652" spans="1:52" ht="47.25">
      <c r="A652" s="65" t="s">
        <v>140</v>
      </c>
      <c r="B652" s="35" t="s">
        <v>1537</v>
      </c>
      <c r="C652" s="59" t="s">
        <v>1538</v>
      </c>
      <c r="D652" s="52">
        <v>0</v>
      </c>
      <c r="E652" s="36">
        <v>0</v>
      </c>
      <c r="F652" s="154">
        <v>0</v>
      </c>
      <c r="G652" s="154">
        <v>0</v>
      </c>
      <c r="H652" s="154">
        <v>0.77</v>
      </c>
      <c r="I652" s="154">
        <v>0</v>
      </c>
      <c r="J652" s="154">
        <v>0</v>
      </c>
      <c r="K652" s="154">
        <v>0</v>
      </c>
      <c r="L652" s="154">
        <v>0</v>
      </c>
      <c r="M652" s="154">
        <v>0</v>
      </c>
      <c r="N652" s="154">
        <v>0</v>
      </c>
      <c r="O652" s="154">
        <v>0</v>
      </c>
      <c r="P652" s="154">
        <v>0</v>
      </c>
      <c r="Q652" s="154">
        <v>0</v>
      </c>
      <c r="R652" s="154">
        <v>0</v>
      </c>
      <c r="S652" s="154">
        <v>0</v>
      </c>
      <c r="T652" s="154">
        <v>0</v>
      </c>
      <c r="U652" s="154">
        <v>0</v>
      </c>
      <c r="V652" s="154">
        <v>0</v>
      </c>
      <c r="W652" s="154">
        <v>0</v>
      </c>
      <c r="X652" s="154">
        <v>0</v>
      </c>
      <c r="Y652" s="52">
        <v>0</v>
      </c>
      <c r="Z652" s="36">
        <v>0</v>
      </c>
      <c r="AA652" s="154">
        <v>0</v>
      </c>
      <c r="AB652" s="52">
        <v>0</v>
      </c>
      <c r="AC652" s="36">
        <v>0</v>
      </c>
      <c r="AD652" s="154">
        <v>0</v>
      </c>
      <c r="AE652" s="154">
        <v>0</v>
      </c>
      <c r="AF652" s="154">
        <v>0</v>
      </c>
      <c r="AG652" s="154">
        <v>0</v>
      </c>
      <c r="AH652" s="154">
        <v>0</v>
      </c>
      <c r="AI652" s="154">
        <v>0</v>
      </c>
      <c r="AJ652" s="154">
        <v>0.77</v>
      </c>
      <c r="AK652" s="154">
        <v>0</v>
      </c>
      <c r="AL652" s="154">
        <v>0</v>
      </c>
      <c r="AM652" s="154">
        <v>0</v>
      </c>
      <c r="AN652" s="154">
        <v>0</v>
      </c>
      <c r="AO652" s="154">
        <v>0</v>
      </c>
      <c r="AP652" s="154">
        <v>0</v>
      </c>
      <c r="AQ652" s="154">
        <v>0</v>
      </c>
      <c r="AR652" s="154">
        <v>0</v>
      </c>
      <c r="AS652" s="154">
        <v>0</v>
      </c>
      <c r="AT652" s="154">
        <f t="shared" si="95"/>
        <v>0</v>
      </c>
      <c r="AU652" s="154">
        <f t="shared" si="96"/>
        <v>0</v>
      </c>
      <c r="AV652" s="154">
        <f t="shared" si="97"/>
        <v>0</v>
      </c>
      <c r="AW652" s="52">
        <f t="shared" si="98"/>
        <v>0</v>
      </c>
      <c r="AX652" s="36">
        <f t="shared" si="99"/>
        <v>0.77</v>
      </c>
      <c r="AY652" s="154">
        <f t="shared" si="100"/>
        <v>0</v>
      </c>
      <c r="AZ652" s="154">
        <f t="shared" si="101"/>
        <v>0</v>
      </c>
    </row>
    <row r="653" spans="1:52" ht="63">
      <c r="A653" s="65" t="s">
        <v>140</v>
      </c>
      <c r="B653" s="35" t="s">
        <v>1539</v>
      </c>
      <c r="C653" s="59" t="s">
        <v>1540</v>
      </c>
      <c r="D653" s="52">
        <v>0</v>
      </c>
      <c r="E653" s="36">
        <v>0</v>
      </c>
      <c r="F653" s="154">
        <v>0</v>
      </c>
      <c r="G653" s="154">
        <v>0</v>
      </c>
      <c r="H653" s="154">
        <v>0</v>
      </c>
      <c r="I653" s="154">
        <v>0</v>
      </c>
      <c r="J653" s="154">
        <v>0</v>
      </c>
      <c r="K653" s="154">
        <v>0</v>
      </c>
      <c r="L653" s="154">
        <v>0</v>
      </c>
      <c r="M653" s="154">
        <v>0</v>
      </c>
      <c r="N653" s="154">
        <v>0</v>
      </c>
      <c r="O653" s="154">
        <v>0</v>
      </c>
      <c r="P653" s="154">
        <v>0</v>
      </c>
      <c r="Q653" s="154">
        <v>0</v>
      </c>
      <c r="R653" s="154">
        <v>0</v>
      </c>
      <c r="S653" s="154">
        <v>0</v>
      </c>
      <c r="T653" s="154">
        <v>0</v>
      </c>
      <c r="U653" s="154">
        <v>0</v>
      </c>
      <c r="V653" s="154">
        <v>0</v>
      </c>
      <c r="W653" s="154">
        <v>0</v>
      </c>
      <c r="X653" s="154">
        <v>0</v>
      </c>
      <c r="Y653" s="52">
        <v>0</v>
      </c>
      <c r="Z653" s="36">
        <v>0</v>
      </c>
      <c r="AA653" s="154">
        <v>0</v>
      </c>
      <c r="AB653" s="52">
        <v>0</v>
      </c>
      <c r="AC653" s="36">
        <v>0</v>
      </c>
      <c r="AD653" s="154">
        <v>0</v>
      </c>
      <c r="AE653" s="154">
        <v>0</v>
      </c>
      <c r="AF653" s="154">
        <v>0</v>
      </c>
      <c r="AG653" s="154">
        <v>0</v>
      </c>
      <c r="AH653" s="154">
        <v>0</v>
      </c>
      <c r="AI653" s="154">
        <v>0</v>
      </c>
      <c r="AJ653" s="154">
        <v>0</v>
      </c>
      <c r="AK653" s="154">
        <v>0</v>
      </c>
      <c r="AL653" s="154">
        <v>0</v>
      </c>
      <c r="AM653" s="154">
        <v>0</v>
      </c>
      <c r="AN653" s="154">
        <v>0</v>
      </c>
      <c r="AO653" s="154">
        <v>0</v>
      </c>
      <c r="AP653" s="154">
        <v>0</v>
      </c>
      <c r="AQ653" s="154">
        <v>0</v>
      </c>
      <c r="AR653" s="154">
        <v>0</v>
      </c>
      <c r="AS653" s="154">
        <v>0</v>
      </c>
      <c r="AT653" s="154">
        <f t="shared" si="95"/>
        <v>0</v>
      </c>
      <c r="AU653" s="154">
        <f t="shared" si="96"/>
        <v>0</v>
      </c>
      <c r="AV653" s="154">
        <f t="shared" si="97"/>
        <v>0</v>
      </c>
      <c r="AW653" s="52">
        <f t="shared" si="98"/>
        <v>0</v>
      </c>
      <c r="AX653" s="36">
        <f t="shared" si="99"/>
        <v>0</v>
      </c>
      <c r="AY653" s="154">
        <f t="shared" si="100"/>
        <v>0</v>
      </c>
      <c r="AZ653" s="154">
        <f t="shared" si="101"/>
        <v>0</v>
      </c>
    </row>
    <row r="654" spans="1:52" ht="31.5">
      <c r="A654" s="65" t="s">
        <v>140</v>
      </c>
      <c r="B654" s="35" t="s">
        <v>1541</v>
      </c>
      <c r="C654" s="59" t="s">
        <v>1542</v>
      </c>
      <c r="D654" s="52">
        <v>0</v>
      </c>
      <c r="E654" s="36">
        <v>0</v>
      </c>
      <c r="F654" s="154">
        <v>0</v>
      </c>
      <c r="G654" s="154">
        <v>0</v>
      </c>
      <c r="H654" s="154">
        <v>0.29499999999999998</v>
      </c>
      <c r="I654" s="154">
        <v>0</v>
      </c>
      <c r="J654" s="154">
        <v>0</v>
      </c>
      <c r="K654" s="154">
        <v>0</v>
      </c>
      <c r="L654" s="154">
        <v>0</v>
      </c>
      <c r="M654" s="154">
        <v>0</v>
      </c>
      <c r="N654" s="154">
        <v>0</v>
      </c>
      <c r="O654" s="154">
        <v>0</v>
      </c>
      <c r="P654" s="154">
        <v>0</v>
      </c>
      <c r="Q654" s="154">
        <v>0</v>
      </c>
      <c r="R654" s="154">
        <v>0</v>
      </c>
      <c r="S654" s="154">
        <v>0</v>
      </c>
      <c r="T654" s="154">
        <v>0</v>
      </c>
      <c r="U654" s="154">
        <v>0</v>
      </c>
      <c r="V654" s="154">
        <v>0</v>
      </c>
      <c r="W654" s="154">
        <v>0</v>
      </c>
      <c r="X654" s="154">
        <v>0</v>
      </c>
      <c r="Y654" s="52">
        <v>0</v>
      </c>
      <c r="Z654" s="36">
        <v>0</v>
      </c>
      <c r="AA654" s="154">
        <v>0</v>
      </c>
      <c r="AB654" s="52">
        <v>0</v>
      </c>
      <c r="AC654" s="36">
        <v>0.29499999999999998</v>
      </c>
      <c r="AD654" s="154">
        <v>0</v>
      </c>
      <c r="AE654" s="154">
        <v>0</v>
      </c>
      <c r="AF654" s="154">
        <v>0</v>
      </c>
      <c r="AG654" s="154">
        <v>0</v>
      </c>
      <c r="AH654" s="154">
        <v>0</v>
      </c>
      <c r="AI654" s="154">
        <v>0</v>
      </c>
      <c r="AJ654" s="154">
        <v>0</v>
      </c>
      <c r="AK654" s="154">
        <v>0</v>
      </c>
      <c r="AL654" s="154">
        <v>0</v>
      </c>
      <c r="AM654" s="154">
        <v>0</v>
      </c>
      <c r="AN654" s="154">
        <v>0</v>
      </c>
      <c r="AO654" s="154">
        <v>0</v>
      </c>
      <c r="AP654" s="154">
        <v>0</v>
      </c>
      <c r="AQ654" s="154">
        <v>0</v>
      </c>
      <c r="AR654" s="154">
        <v>0</v>
      </c>
      <c r="AS654" s="154">
        <v>0</v>
      </c>
      <c r="AT654" s="154">
        <f t="shared" ref="AT654:AT717" si="102">SUM(K654,R654,Y654,AF654,AM654)</f>
        <v>0</v>
      </c>
      <c r="AU654" s="154">
        <f t="shared" ref="AU654:AU717" si="103">SUM(L654,S654,Z654,AG654,AN654)</f>
        <v>0</v>
      </c>
      <c r="AV654" s="154">
        <f t="shared" ref="AV654:AV717" si="104">SUM(M654,T654,AA654,AH654,AO654)</f>
        <v>0</v>
      </c>
      <c r="AW654" s="52">
        <f t="shared" ref="AW654:AW717" si="105">SUM(N654,U654,AB654,AI654,AP654)</f>
        <v>0</v>
      </c>
      <c r="AX654" s="36">
        <f t="shared" ref="AX654:AX717" si="106">SUM(O654,V654,AC654,AJ654,AQ654)</f>
        <v>0.29499999999999998</v>
      </c>
      <c r="AY654" s="154">
        <f t="shared" ref="AY654:AY717" si="107">SUM(P654,W654,AD654,AK654,AR654)</f>
        <v>0</v>
      </c>
      <c r="AZ654" s="154">
        <f t="shared" ref="AZ654:AZ717" si="108">SUM(Q654,X654,AE654,AL654,AS654)</f>
        <v>0</v>
      </c>
    </row>
    <row r="655" spans="1:52" ht="31.5">
      <c r="A655" s="65" t="s">
        <v>140</v>
      </c>
      <c r="B655" s="35" t="s">
        <v>1543</v>
      </c>
      <c r="C655" s="59" t="s">
        <v>1544</v>
      </c>
      <c r="D655" s="52">
        <v>0</v>
      </c>
      <c r="E655" s="36">
        <v>0</v>
      </c>
      <c r="F655" s="154">
        <v>0</v>
      </c>
      <c r="G655" s="154">
        <v>0</v>
      </c>
      <c r="H655" s="154">
        <v>0.5</v>
      </c>
      <c r="I655" s="154">
        <v>0</v>
      </c>
      <c r="J655" s="154">
        <v>0</v>
      </c>
      <c r="K655" s="154">
        <v>0</v>
      </c>
      <c r="L655" s="154">
        <v>0</v>
      </c>
      <c r="M655" s="154">
        <v>0</v>
      </c>
      <c r="N655" s="154">
        <v>0</v>
      </c>
      <c r="O655" s="154">
        <v>0</v>
      </c>
      <c r="P655" s="154">
        <v>0</v>
      </c>
      <c r="Q655" s="154">
        <v>0</v>
      </c>
      <c r="R655" s="154">
        <v>0</v>
      </c>
      <c r="S655" s="154">
        <v>0</v>
      </c>
      <c r="T655" s="154">
        <v>0</v>
      </c>
      <c r="U655" s="154">
        <v>0</v>
      </c>
      <c r="V655" s="154">
        <v>0</v>
      </c>
      <c r="W655" s="154">
        <v>0</v>
      </c>
      <c r="X655" s="154">
        <v>0</v>
      </c>
      <c r="Y655" s="52">
        <v>0</v>
      </c>
      <c r="Z655" s="36">
        <v>0</v>
      </c>
      <c r="AA655" s="154">
        <v>0</v>
      </c>
      <c r="AB655" s="52">
        <v>0</v>
      </c>
      <c r="AC655" s="36">
        <v>0.5</v>
      </c>
      <c r="AD655" s="154">
        <v>0</v>
      </c>
      <c r="AE655" s="154">
        <v>0</v>
      </c>
      <c r="AF655" s="154">
        <v>0</v>
      </c>
      <c r="AG655" s="154">
        <v>0</v>
      </c>
      <c r="AH655" s="154">
        <v>0</v>
      </c>
      <c r="AI655" s="154">
        <v>0</v>
      </c>
      <c r="AJ655" s="154">
        <v>0</v>
      </c>
      <c r="AK655" s="154">
        <v>0</v>
      </c>
      <c r="AL655" s="154">
        <v>0</v>
      </c>
      <c r="AM655" s="154">
        <v>0</v>
      </c>
      <c r="AN655" s="154">
        <v>0</v>
      </c>
      <c r="AO655" s="154">
        <v>0</v>
      </c>
      <c r="AP655" s="154">
        <v>0</v>
      </c>
      <c r="AQ655" s="154">
        <v>0</v>
      </c>
      <c r="AR655" s="154">
        <v>0</v>
      </c>
      <c r="AS655" s="154">
        <v>0</v>
      </c>
      <c r="AT655" s="154">
        <f t="shared" si="102"/>
        <v>0</v>
      </c>
      <c r="AU655" s="154">
        <f t="shared" si="103"/>
        <v>0</v>
      </c>
      <c r="AV655" s="154">
        <f t="shared" si="104"/>
        <v>0</v>
      </c>
      <c r="AW655" s="52">
        <f t="shared" si="105"/>
        <v>0</v>
      </c>
      <c r="AX655" s="36">
        <f t="shared" si="106"/>
        <v>0.5</v>
      </c>
      <c r="AY655" s="154">
        <f t="shared" si="107"/>
        <v>0</v>
      </c>
      <c r="AZ655" s="154">
        <f t="shared" si="108"/>
        <v>0</v>
      </c>
    </row>
    <row r="656" spans="1:52" ht="63">
      <c r="A656" s="65" t="s">
        <v>140</v>
      </c>
      <c r="B656" s="35" t="s">
        <v>1545</v>
      </c>
      <c r="C656" s="59" t="s">
        <v>1546</v>
      </c>
      <c r="D656" s="52">
        <v>0</v>
      </c>
      <c r="E656" s="36">
        <v>0</v>
      </c>
      <c r="F656" s="154">
        <v>0</v>
      </c>
      <c r="G656" s="154">
        <v>0</v>
      </c>
      <c r="H656" s="154">
        <v>0</v>
      </c>
      <c r="I656" s="154">
        <v>0</v>
      </c>
      <c r="J656" s="154">
        <v>0</v>
      </c>
      <c r="K656" s="154">
        <v>0</v>
      </c>
      <c r="L656" s="154">
        <v>0</v>
      </c>
      <c r="M656" s="154">
        <v>0</v>
      </c>
      <c r="N656" s="154">
        <v>0</v>
      </c>
      <c r="O656" s="154">
        <v>0</v>
      </c>
      <c r="P656" s="154">
        <v>0</v>
      </c>
      <c r="Q656" s="154">
        <v>0</v>
      </c>
      <c r="R656" s="154">
        <v>0</v>
      </c>
      <c r="S656" s="154">
        <v>0</v>
      </c>
      <c r="T656" s="154">
        <v>0</v>
      </c>
      <c r="U656" s="154">
        <v>0</v>
      </c>
      <c r="V656" s="154">
        <v>0</v>
      </c>
      <c r="W656" s="154">
        <v>0</v>
      </c>
      <c r="X656" s="154">
        <v>0</v>
      </c>
      <c r="Y656" s="52">
        <v>0</v>
      </c>
      <c r="Z656" s="36">
        <v>0</v>
      </c>
      <c r="AA656" s="154">
        <v>0</v>
      </c>
      <c r="AB656" s="52">
        <v>0</v>
      </c>
      <c r="AC656" s="36">
        <v>0</v>
      </c>
      <c r="AD656" s="154">
        <v>0</v>
      </c>
      <c r="AE656" s="154">
        <v>0</v>
      </c>
      <c r="AF656" s="154">
        <v>0</v>
      </c>
      <c r="AG656" s="154">
        <v>0</v>
      </c>
      <c r="AH656" s="154">
        <v>0</v>
      </c>
      <c r="AI656" s="154">
        <v>0</v>
      </c>
      <c r="AJ656" s="154">
        <v>0</v>
      </c>
      <c r="AK656" s="154">
        <v>0</v>
      </c>
      <c r="AL656" s="154">
        <v>0</v>
      </c>
      <c r="AM656" s="154">
        <v>0</v>
      </c>
      <c r="AN656" s="154">
        <v>0</v>
      </c>
      <c r="AO656" s="154">
        <v>0</v>
      </c>
      <c r="AP656" s="154">
        <v>0</v>
      </c>
      <c r="AQ656" s="154">
        <v>0</v>
      </c>
      <c r="AR656" s="154">
        <v>0</v>
      </c>
      <c r="AS656" s="154">
        <v>0</v>
      </c>
      <c r="AT656" s="154">
        <f t="shared" si="102"/>
        <v>0</v>
      </c>
      <c r="AU656" s="154">
        <f t="shared" si="103"/>
        <v>0</v>
      </c>
      <c r="AV656" s="154">
        <f t="shared" si="104"/>
        <v>0</v>
      </c>
      <c r="AW656" s="52">
        <f t="shared" si="105"/>
        <v>0</v>
      </c>
      <c r="AX656" s="36">
        <f t="shared" si="106"/>
        <v>0</v>
      </c>
      <c r="AY656" s="154">
        <f t="shared" si="107"/>
        <v>0</v>
      </c>
      <c r="AZ656" s="154">
        <f t="shared" si="108"/>
        <v>0</v>
      </c>
    </row>
    <row r="657" spans="1:52" ht="47.25">
      <c r="A657" s="65" t="s">
        <v>140</v>
      </c>
      <c r="B657" s="35" t="s">
        <v>1547</v>
      </c>
      <c r="C657" s="59" t="s">
        <v>1548</v>
      </c>
      <c r="D657" s="52">
        <v>0</v>
      </c>
      <c r="E657" s="36">
        <v>0</v>
      </c>
      <c r="F657" s="154">
        <v>0</v>
      </c>
      <c r="G657" s="154">
        <v>0</v>
      </c>
      <c r="H657" s="154">
        <v>0.14000000000000001</v>
      </c>
      <c r="I657" s="154">
        <v>0</v>
      </c>
      <c r="J657" s="154">
        <v>0</v>
      </c>
      <c r="K657" s="154">
        <v>0</v>
      </c>
      <c r="L657" s="154">
        <v>0</v>
      </c>
      <c r="M657" s="154">
        <v>0</v>
      </c>
      <c r="N657" s="154">
        <v>0</v>
      </c>
      <c r="O657" s="154">
        <v>0</v>
      </c>
      <c r="P657" s="154">
        <v>0</v>
      </c>
      <c r="Q657" s="154">
        <v>0</v>
      </c>
      <c r="R657" s="154">
        <v>0</v>
      </c>
      <c r="S657" s="154">
        <v>0</v>
      </c>
      <c r="T657" s="154">
        <v>0</v>
      </c>
      <c r="U657" s="154">
        <v>0</v>
      </c>
      <c r="V657" s="154">
        <v>0</v>
      </c>
      <c r="W657" s="154">
        <v>0</v>
      </c>
      <c r="X657" s="154">
        <v>0</v>
      </c>
      <c r="Y657" s="52">
        <v>0</v>
      </c>
      <c r="Z657" s="36">
        <v>0</v>
      </c>
      <c r="AA657" s="154">
        <v>0</v>
      </c>
      <c r="AB657" s="52">
        <v>0</v>
      </c>
      <c r="AC657" s="36">
        <v>0.14000000000000001</v>
      </c>
      <c r="AD657" s="154">
        <v>0</v>
      </c>
      <c r="AE657" s="154">
        <v>0</v>
      </c>
      <c r="AF657" s="154">
        <v>0</v>
      </c>
      <c r="AG657" s="154">
        <v>0</v>
      </c>
      <c r="AH657" s="154">
        <v>0</v>
      </c>
      <c r="AI657" s="154">
        <v>0</v>
      </c>
      <c r="AJ657" s="154">
        <v>0</v>
      </c>
      <c r="AK657" s="154">
        <v>0</v>
      </c>
      <c r="AL657" s="154">
        <v>0</v>
      </c>
      <c r="AM657" s="154">
        <v>0</v>
      </c>
      <c r="AN657" s="154">
        <v>0</v>
      </c>
      <c r="AO657" s="154">
        <v>0</v>
      </c>
      <c r="AP657" s="154">
        <v>0</v>
      </c>
      <c r="AQ657" s="154">
        <v>0</v>
      </c>
      <c r="AR657" s="154">
        <v>0</v>
      </c>
      <c r="AS657" s="154">
        <v>0</v>
      </c>
      <c r="AT657" s="154">
        <f t="shared" si="102"/>
        <v>0</v>
      </c>
      <c r="AU657" s="154">
        <f t="shared" si="103"/>
        <v>0</v>
      </c>
      <c r="AV657" s="154">
        <f t="shared" si="104"/>
        <v>0</v>
      </c>
      <c r="AW657" s="52">
        <f t="shared" si="105"/>
        <v>0</v>
      </c>
      <c r="AX657" s="36">
        <f t="shared" si="106"/>
        <v>0.14000000000000001</v>
      </c>
      <c r="AY657" s="154">
        <f t="shared" si="107"/>
        <v>0</v>
      </c>
      <c r="AZ657" s="154">
        <f t="shared" si="108"/>
        <v>0</v>
      </c>
    </row>
    <row r="658" spans="1:52" ht="47.25">
      <c r="A658" s="65" t="s">
        <v>140</v>
      </c>
      <c r="B658" s="35" t="s">
        <v>1549</v>
      </c>
      <c r="C658" s="59" t="s">
        <v>1550</v>
      </c>
      <c r="D658" s="52">
        <v>0.16</v>
      </c>
      <c r="E658" s="36">
        <v>0</v>
      </c>
      <c r="F658" s="154">
        <v>0</v>
      </c>
      <c r="G658" s="154">
        <v>0</v>
      </c>
      <c r="H658" s="154">
        <v>0</v>
      </c>
      <c r="I658" s="154">
        <v>0</v>
      </c>
      <c r="J658" s="154">
        <v>0</v>
      </c>
      <c r="K658" s="154">
        <v>0</v>
      </c>
      <c r="L658" s="154">
        <v>0</v>
      </c>
      <c r="M658" s="154">
        <v>0</v>
      </c>
      <c r="N658" s="154">
        <v>0</v>
      </c>
      <c r="O658" s="154">
        <v>0</v>
      </c>
      <c r="P658" s="154">
        <v>0</v>
      </c>
      <c r="Q658" s="154">
        <v>0</v>
      </c>
      <c r="R658" s="154">
        <v>0</v>
      </c>
      <c r="S658" s="154">
        <v>0</v>
      </c>
      <c r="T658" s="154">
        <v>0</v>
      </c>
      <c r="U658" s="154">
        <v>0</v>
      </c>
      <c r="V658" s="154">
        <v>0</v>
      </c>
      <c r="W658" s="154">
        <v>0</v>
      </c>
      <c r="X658" s="154">
        <v>0</v>
      </c>
      <c r="Y658" s="52">
        <v>0.16</v>
      </c>
      <c r="Z658" s="36">
        <v>0</v>
      </c>
      <c r="AA658" s="154">
        <v>0</v>
      </c>
      <c r="AB658" s="52">
        <v>0</v>
      </c>
      <c r="AC658" s="36">
        <v>0</v>
      </c>
      <c r="AD658" s="154">
        <v>0</v>
      </c>
      <c r="AE658" s="154">
        <v>0</v>
      </c>
      <c r="AF658" s="154">
        <v>0</v>
      </c>
      <c r="AG658" s="154">
        <v>0</v>
      </c>
      <c r="AH658" s="154">
        <v>0</v>
      </c>
      <c r="AI658" s="154">
        <v>0</v>
      </c>
      <c r="AJ658" s="154">
        <v>0</v>
      </c>
      <c r="AK658" s="154">
        <v>0</v>
      </c>
      <c r="AL658" s="154">
        <v>0</v>
      </c>
      <c r="AM658" s="154">
        <v>0</v>
      </c>
      <c r="AN658" s="154">
        <v>0</v>
      </c>
      <c r="AO658" s="154">
        <v>0</v>
      </c>
      <c r="AP658" s="154">
        <v>0</v>
      </c>
      <c r="AQ658" s="154">
        <v>0</v>
      </c>
      <c r="AR658" s="154">
        <v>0</v>
      </c>
      <c r="AS658" s="154">
        <v>0</v>
      </c>
      <c r="AT658" s="154">
        <f t="shared" si="102"/>
        <v>0.16</v>
      </c>
      <c r="AU658" s="154">
        <f t="shared" si="103"/>
        <v>0</v>
      </c>
      <c r="AV658" s="154">
        <f t="shared" si="104"/>
        <v>0</v>
      </c>
      <c r="AW658" s="52">
        <f t="shared" si="105"/>
        <v>0</v>
      </c>
      <c r="AX658" s="36">
        <f t="shared" si="106"/>
        <v>0</v>
      </c>
      <c r="AY658" s="154">
        <f t="shared" si="107"/>
        <v>0</v>
      </c>
      <c r="AZ658" s="154">
        <f t="shared" si="108"/>
        <v>0</v>
      </c>
    </row>
    <row r="659" spans="1:52" ht="47.25">
      <c r="A659" s="65" t="s">
        <v>140</v>
      </c>
      <c r="B659" s="35" t="s">
        <v>1551</v>
      </c>
      <c r="C659" s="59" t="s">
        <v>1552</v>
      </c>
      <c r="D659" s="52">
        <v>0</v>
      </c>
      <c r="E659" s="36">
        <v>0</v>
      </c>
      <c r="F659" s="154">
        <v>0</v>
      </c>
      <c r="G659" s="154">
        <v>0</v>
      </c>
      <c r="H659" s="154">
        <v>0</v>
      </c>
      <c r="I659" s="154">
        <v>0</v>
      </c>
      <c r="J659" s="154">
        <v>0</v>
      </c>
      <c r="K659" s="154">
        <v>0</v>
      </c>
      <c r="L659" s="154">
        <v>0</v>
      </c>
      <c r="M659" s="154">
        <v>0</v>
      </c>
      <c r="N659" s="154">
        <v>0</v>
      </c>
      <c r="O659" s="154">
        <v>0</v>
      </c>
      <c r="P659" s="154">
        <v>0</v>
      </c>
      <c r="Q659" s="154">
        <v>0</v>
      </c>
      <c r="R659" s="154">
        <v>0</v>
      </c>
      <c r="S659" s="154">
        <v>0</v>
      </c>
      <c r="T659" s="154">
        <v>0</v>
      </c>
      <c r="U659" s="154">
        <v>0</v>
      </c>
      <c r="V659" s="154">
        <v>0</v>
      </c>
      <c r="W659" s="154">
        <v>0</v>
      </c>
      <c r="X659" s="154">
        <v>0</v>
      </c>
      <c r="Y659" s="52">
        <v>0</v>
      </c>
      <c r="Z659" s="36">
        <v>0</v>
      </c>
      <c r="AA659" s="154">
        <v>0</v>
      </c>
      <c r="AB659" s="52">
        <v>0</v>
      </c>
      <c r="AC659" s="36">
        <v>0</v>
      </c>
      <c r="AD659" s="154">
        <v>0</v>
      </c>
      <c r="AE659" s="154">
        <v>0</v>
      </c>
      <c r="AF659" s="154">
        <v>0</v>
      </c>
      <c r="AG659" s="154">
        <v>0</v>
      </c>
      <c r="AH659" s="154">
        <v>0</v>
      </c>
      <c r="AI659" s="154">
        <v>0</v>
      </c>
      <c r="AJ659" s="154">
        <v>0</v>
      </c>
      <c r="AK659" s="154">
        <v>0</v>
      </c>
      <c r="AL659" s="154">
        <v>0</v>
      </c>
      <c r="AM659" s="154">
        <v>0</v>
      </c>
      <c r="AN659" s="154">
        <v>0</v>
      </c>
      <c r="AO659" s="154">
        <v>0</v>
      </c>
      <c r="AP659" s="154">
        <v>0</v>
      </c>
      <c r="AQ659" s="154">
        <v>0</v>
      </c>
      <c r="AR659" s="154">
        <v>0</v>
      </c>
      <c r="AS659" s="154">
        <v>0</v>
      </c>
      <c r="AT659" s="154">
        <f t="shared" si="102"/>
        <v>0</v>
      </c>
      <c r="AU659" s="154">
        <f t="shared" si="103"/>
        <v>0</v>
      </c>
      <c r="AV659" s="154">
        <f t="shared" si="104"/>
        <v>0</v>
      </c>
      <c r="AW659" s="52">
        <f t="shared" si="105"/>
        <v>0</v>
      </c>
      <c r="AX659" s="36">
        <f t="shared" si="106"/>
        <v>0</v>
      </c>
      <c r="AY659" s="154">
        <f t="shared" si="107"/>
        <v>0</v>
      </c>
      <c r="AZ659" s="154">
        <f t="shared" si="108"/>
        <v>0</v>
      </c>
    </row>
    <row r="660" spans="1:52" ht="126">
      <c r="A660" s="65" t="s">
        <v>140</v>
      </c>
      <c r="B660" s="35" t="s">
        <v>1553</v>
      </c>
      <c r="C660" s="59" t="s">
        <v>1554</v>
      </c>
      <c r="D660" s="52">
        <v>0.16</v>
      </c>
      <c r="E660" s="36">
        <v>0</v>
      </c>
      <c r="F660" s="154">
        <v>0.7</v>
      </c>
      <c r="G660" s="154">
        <v>0</v>
      </c>
      <c r="H660" s="154">
        <v>0</v>
      </c>
      <c r="I660" s="154">
        <v>0</v>
      </c>
      <c r="J660" s="154">
        <v>0</v>
      </c>
      <c r="K660" s="154">
        <v>0</v>
      </c>
      <c r="L660" s="154">
        <v>0</v>
      </c>
      <c r="M660" s="154">
        <v>0</v>
      </c>
      <c r="N660" s="154">
        <v>0</v>
      </c>
      <c r="O660" s="154">
        <v>0</v>
      </c>
      <c r="P660" s="154">
        <v>0</v>
      </c>
      <c r="Q660" s="154">
        <v>0</v>
      </c>
      <c r="R660" s="154">
        <v>0</v>
      </c>
      <c r="S660" s="154">
        <v>0</v>
      </c>
      <c r="T660" s="154">
        <v>0</v>
      </c>
      <c r="U660" s="154">
        <v>0</v>
      </c>
      <c r="V660" s="154">
        <v>0</v>
      </c>
      <c r="W660" s="154">
        <v>0</v>
      </c>
      <c r="X660" s="154">
        <v>0</v>
      </c>
      <c r="Y660" s="52">
        <v>0</v>
      </c>
      <c r="Z660" s="36">
        <v>0</v>
      </c>
      <c r="AA660" s="154">
        <v>0</v>
      </c>
      <c r="AB660" s="52">
        <v>0</v>
      </c>
      <c r="AC660" s="36">
        <v>0</v>
      </c>
      <c r="AD660" s="154">
        <v>0</v>
      </c>
      <c r="AE660" s="154">
        <v>0</v>
      </c>
      <c r="AF660" s="154">
        <v>0</v>
      </c>
      <c r="AG660" s="154">
        <v>0</v>
      </c>
      <c r="AH660" s="154">
        <v>0</v>
      </c>
      <c r="AI660" s="154">
        <v>0</v>
      </c>
      <c r="AJ660" s="154">
        <v>0</v>
      </c>
      <c r="AK660" s="154">
        <v>0</v>
      </c>
      <c r="AL660" s="154">
        <v>0</v>
      </c>
      <c r="AM660" s="154">
        <v>0.16</v>
      </c>
      <c r="AN660" s="154">
        <v>0</v>
      </c>
      <c r="AO660" s="154">
        <v>0.7</v>
      </c>
      <c r="AP660" s="154">
        <v>0</v>
      </c>
      <c r="AQ660" s="154">
        <v>0</v>
      </c>
      <c r="AR660" s="154">
        <v>0</v>
      </c>
      <c r="AS660" s="154">
        <v>0</v>
      </c>
      <c r="AT660" s="154">
        <f t="shared" si="102"/>
        <v>0.16</v>
      </c>
      <c r="AU660" s="154">
        <f t="shared" si="103"/>
        <v>0</v>
      </c>
      <c r="AV660" s="154">
        <f t="shared" si="104"/>
        <v>0.7</v>
      </c>
      <c r="AW660" s="52">
        <f t="shared" si="105"/>
        <v>0</v>
      </c>
      <c r="AX660" s="36">
        <f t="shared" si="106"/>
        <v>0</v>
      </c>
      <c r="AY660" s="154">
        <f t="shared" si="107"/>
        <v>0</v>
      </c>
      <c r="AZ660" s="154">
        <f t="shared" si="108"/>
        <v>0</v>
      </c>
    </row>
    <row r="661" spans="1:52" ht="63">
      <c r="A661" s="65" t="s">
        <v>140</v>
      </c>
      <c r="B661" s="35" t="s">
        <v>1555</v>
      </c>
      <c r="C661" s="59" t="s">
        <v>1556</v>
      </c>
      <c r="D661" s="52">
        <v>0</v>
      </c>
      <c r="E661" s="36">
        <v>0</v>
      </c>
      <c r="F661" s="154">
        <v>0</v>
      </c>
      <c r="G661" s="154">
        <v>0</v>
      </c>
      <c r="H661" s="154">
        <v>0.2</v>
      </c>
      <c r="I661" s="154">
        <v>0</v>
      </c>
      <c r="J661" s="154">
        <v>0</v>
      </c>
      <c r="K661" s="154">
        <v>0</v>
      </c>
      <c r="L661" s="154">
        <v>0</v>
      </c>
      <c r="M661" s="154">
        <v>0</v>
      </c>
      <c r="N661" s="154">
        <v>0</v>
      </c>
      <c r="O661" s="154">
        <v>0</v>
      </c>
      <c r="P661" s="154">
        <v>0</v>
      </c>
      <c r="Q661" s="154">
        <v>0</v>
      </c>
      <c r="R661" s="154">
        <v>0</v>
      </c>
      <c r="S661" s="154">
        <v>0</v>
      </c>
      <c r="T661" s="154">
        <v>0</v>
      </c>
      <c r="U661" s="154">
        <v>0</v>
      </c>
      <c r="V661" s="154">
        <v>0</v>
      </c>
      <c r="W661" s="154">
        <v>0</v>
      </c>
      <c r="X661" s="154">
        <v>0</v>
      </c>
      <c r="Y661" s="52">
        <v>0</v>
      </c>
      <c r="Z661" s="36">
        <v>0</v>
      </c>
      <c r="AA661" s="154">
        <v>0</v>
      </c>
      <c r="AB661" s="52">
        <v>0</v>
      </c>
      <c r="AC661" s="36">
        <v>0</v>
      </c>
      <c r="AD661" s="154">
        <v>0</v>
      </c>
      <c r="AE661" s="154">
        <v>0</v>
      </c>
      <c r="AF661" s="154">
        <v>0</v>
      </c>
      <c r="AG661" s="154">
        <v>0</v>
      </c>
      <c r="AH661" s="154">
        <v>0</v>
      </c>
      <c r="AI661" s="154">
        <v>0</v>
      </c>
      <c r="AJ661" s="154">
        <v>0</v>
      </c>
      <c r="AK661" s="154">
        <v>0</v>
      </c>
      <c r="AL661" s="154">
        <v>0</v>
      </c>
      <c r="AM661" s="154">
        <v>0</v>
      </c>
      <c r="AN661" s="154">
        <v>0</v>
      </c>
      <c r="AO661" s="154">
        <v>0</v>
      </c>
      <c r="AP661" s="154">
        <v>0</v>
      </c>
      <c r="AQ661" s="154">
        <v>0.2</v>
      </c>
      <c r="AR661" s="154">
        <v>0</v>
      </c>
      <c r="AS661" s="154">
        <v>0</v>
      </c>
      <c r="AT661" s="154">
        <f t="shared" si="102"/>
        <v>0</v>
      </c>
      <c r="AU661" s="154">
        <f t="shared" si="103"/>
        <v>0</v>
      </c>
      <c r="AV661" s="154">
        <f t="shared" si="104"/>
        <v>0</v>
      </c>
      <c r="AW661" s="52">
        <f t="shared" si="105"/>
        <v>0</v>
      </c>
      <c r="AX661" s="36">
        <f t="shared" si="106"/>
        <v>0.2</v>
      </c>
      <c r="AY661" s="154">
        <f t="shared" si="107"/>
        <v>0</v>
      </c>
      <c r="AZ661" s="154">
        <f t="shared" si="108"/>
        <v>0</v>
      </c>
    </row>
    <row r="662" spans="1:52" ht="63">
      <c r="A662" s="65" t="s">
        <v>140</v>
      </c>
      <c r="B662" s="35" t="s">
        <v>1557</v>
      </c>
      <c r="C662" s="59" t="s">
        <v>1558</v>
      </c>
      <c r="D662" s="52">
        <v>0</v>
      </c>
      <c r="E662" s="36">
        <v>0</v>
      </c>
      <c r="F662" s="154">
        <v>0</v>
      </c>
      <c r="G662" s="154">
        <v>0</v>
      </c>
      <c r="H662" s="154">
        <v>0.4</v>
      </c>
      <c r="I662" s="154">
        <v>0</v>
      </c>
      <c r="J662" s="154">
        <v>0</v>
      </c>
      <c r="K662" s="154">
        <v>0</v>
      </c>
      <c r="L662" s="154">
        <v>0</v>
      </c>
      <c r="M662" s="154">
        <v>0</v>
      </c>
      <c r="N662" s="154">
        <v>0</v>
      </c>
      <c r="O662" s="154">
        <v>0</v>
      </c>
      <c r="P662" s="154">
        <v>0</v>
      </c>
      <c r="Q662" s="154">
        <v>0</v>
      </c>
      <c r="R662" s="154">
        <v>0</v>
      </c>
      <c r="S662" s="154">
        <v>0</v>
      </c>
      <c r="T662" s="154">
        <v>0</v>
      </c>
      <c r="U662" s="154">
        <v>0</v>
      </c>
      <c r="V662" s="154">
        <v>0</v>
      </c>
      <c r="W662" s="154">
        <v>0</v>
      </c>
      <c r="X662" s="154">
        <v>0</v>
      </c>
      <c r="Y662" s="52">
        <v>0</v>
      </c>
      <c r="Z662" s="36">
        <v>0</v>
      </c>
      <c r="AA662" s="154">
        <v>0</v>
      </c>
      <c r="AB662" s="52">
        <v>0</v>
      </c>
      <c r="AC662" s="36">
        <v>0</v>
      </c>
      <c r="AD662" s="154">
        <v>0</v>
      </c>
      <c r="AE662" s="154">
        <v>0</v>
      </c>
      <c r="AF662" s="154">
        <v>0</v>
      </c>
      <c r="AG662" s="154">
        <v>0</v>
      </c>
      <c r="AH662" s="154">
        <v>0</v>
      </c>
      <c r="AI662" s="154">
        <v>0</v>
      </c>
      <c r="AJ662" s="154">
        <v>0</v>
      </c>
      <c r="AK662" s="154">
        <v>0</v>
      </c>
      <c r="AL662" s="154">
        <v>0</v>
      </c>
      <c r="AM662" s="154">
        <v>0</v>
      </c>
      <c r="AN662" s="154">
        <v>0</v>
      </c>
      <c r="AO662" s="154">
        <v>0</v>
      </c>
      <c r="AP662" s="154">
        <v>0</v>
      </c>
      <c r="AQ662" s="154">
        <v>0.4</v>
      </c>
      <c r="AR662" s="154">
        <v>0</v>
      </c>
      <c r="AS662" s="154">
        <v>0</v>
      </c>
      <c r="AT662" s="154">
        <f t="shared" si="102"/>
        <v>0</v>
      </c>
      <c r="AU662" s="154">
        <f t="shared" si="103"/>
        <v>0</v>
      </c>
      <c r="AV662" s="154">
        <f t="shared" si="104"/>
        <v>0</v>
      </c>
      <c r="AW662" s="52">
        <f t="shared" si="105"/>
        <v>0</v>
      </c>
      <c r="AX662" s="36">
        <f t="shared" si="106"/>
        <v>0.4</v>
      </c>
      <c r="AY662" s="154">
        <f t="shared" si="107"/>
        <v>0</v>
      </c>
      <c r="AZ662" s="154">
        <f t="shared" si="108"/>
        <v>0</v>
      </c>
    </row>
    <row r="663" spans="1:52" ht="63">
      <c r="A663" s="65" t="s">
        <v>140</v>
      </c>
      <c r="B663" s="35" t="s">
        <v>1559</v>
      </c>
      <c r="C663" s="59" t="s">
        <v>1560</v>
      </c>
      <c r="D663" s="52">
        <v>0</v>
      </c>
      <c r="E663" s="36">
        <v>0</v>
      </c>
      <c r="F663" s="154">
        <v>0</v>
      </c>
      <c r="G663" s="154">
        <v>0</v>
      </c>
      <c r="H663" s="154">
        <v>0.6</v>
      </c>
      <c r="I663" s="154">
        <v>0</v>
      </c>
      <c r="J663" s="154">
        <v>0</v>
      </c>
      <c r="K663" s="154">
        <v>0</v>
      </c>
      <c r="L663" s="154">
        <v>0</v>
      </c>
      <c r="M663" s="154">
        <v>0</v>
      </c>
      <c r="N663" s="154">
        <v>0</v>
      </c>
      <c r="O663" s="154">
        <v>0</v>
      </c>
      <c r="P663" s="154">
        <v>0</v>
      </c>
      <c r="Q663" s="154">
        <v>0</v>
      </c>
      <c r="R663" s="154">
        <v>0</v>
      </c>
      <c r="S663" s="154">
        <v>0</v>
      </c>
      <c r="T663" s="154">
        <v>0</v>
      </c>
      <c r="U663" s="154">
        <v>0</v>
      </c>
      <c r="V663" s="154">
        <v>0</v>
      </c>
      <c r="W663" s="154">
        <v>0</v>
      </c>
      <c r="X663" s="154">
        <v>0</v>
      </c>
      <c r="Y663" s="52">
        <v>0</v>
      </c>
      <c r="Z663" s="36">
        <v>0</v>
      </c>
      <c r="AA663" s="154">
        <v>0</v>
      </c>
      <c r="AB663" s="52">
        <v>0</v>
      </c>
      <c r="AC663" s="36">
        <v>0</v>
      </c>
      <c r="AD663" s="154">
        <v>0</v>
      </c>
      <c r="AE663" s="154">
        <v>0</v>
      </c>
      <c r="AF663" s="154">
        <v>0</v>
      </c>
      <c r="AG663" s="154">
        <v>0</v>
      </c>
      <c r="AH663" s="154">
        <v>0</v>
      </c>
      <c r="AI663" s="154">
        <v>0</v>
      </c>
      <c r="AJ663" s="154">
        <v>0</v>
      </c>
      <c r="AK663" s="154">
        <v>0</v>
      </c>
      <c r="AL663" s="154">
        <v>0</v>
      </c>
      <c r="AM663" s="154">
        <v>0</v>
      </c>
      <c r="AN663" s="154">
        <v>0</v>
      </c>
      <c r="AO663" s="154">
        <v>0</v>
      </c>
      <c r="AP663" s="154">
        <v>0</v>
      </c>
      <c r="AQ663" s="154">
        <v>0.6</v>
      </c>
      <c r="AR663" s="154">
        <v>0</v>
      </c>
      <c r="AS663" s="154">
        <v>0</v>
      </c>
      <c r="AT663" s="154">
        <f t="shared" si="102"/>
        <v>0</v>
      </c>
      <c r="AU663" s="154">
        <f t="shared" si="103"/>
        <v>0</v>
      </c>
      <c r="AV663" s="154">
        <f t="shared" si="104"/>
        <v>0</v>
      </c>
      <c r="AW663" s="52">
        <f t="shared" si="105"/>
        <v>0</v>
      </c>
      <c r="AX663" s="36">
        <f t="shared" si="106"/>
        <v>0.6</v>
      </c>
      <c r="AY663" s="154">
        <f t="shared" si="107"/>
        <v>0</v>
      </c>
      <c r="AZ663" s="154">
        <f t="shared" si="108"/>
        <v>0</v>
      </c>
    </row>
    <row r="664" spans="1:52" ht="47.25">
      <c r="A664" s="65" t="s">
        <v>140</v>
      </c>
      <c r="B664" s="35" t="s">
        <v>1561</v>
      </c>
      <c r="C664" s="59" t="s">
        <v>1562</v>
      </c>
      <c r="D664" s="52">
        <v>0</v>
      </c>
      <c r="E664" s="36">
        <v>0</v>
      </c>
      <c r="F664" s="154">
        <v>0</v>
      </c>
      <c r="G664" s="154">
        <v>0</v>
      </c>
      <c r="H664" s="154">
        <v>0.8</v>
      </c>
      <c r="I664" s="154">
        <v>0</v>
      </c>
      <c r="J664" s="154">
        <v>0</v>
      </c>
      <c r="K664" s="154">
        <v>0</v>
      </c>
      <c r="L664" s="154">
        <v>0</v>
      </c>
      <c r="M664" s="154">
        <v>0</v>
      </c>
      <c r="N664" s="154">
        <v>0</v>
      </c>
      <c r="O664" s="154">
        <v>0</v>
      </c>
      <c r="P664" s="154">
        <v>0</v>
      </c>
      <c r="Q664" s="154">
        <v>0</v>
      </c>
      <c r="R664" s="154">
        <v>0</v>
      </c>
      <c r="S664" s="154">
        <v>0</v>
      </c>
      <c r="T664" s="154">
        <v>0</v>
      </c>
      <c r="U664" s="154">
        <v>0</v>
      </c>
      <c r="V664" s="154">
        <v>0</v>
      </c>
      <c r="W664" s="154">
        <v>0</v>
      </c>
      <c r="X664" s="154">
        <v>0</v>
      </c>
      <c r="Y664" s="52">
        <v>0</v>
      </c>
      <c r="Z664" s="36">
        <v>0</v>
      </c>
      <c r="AA664" s="154">
        <v>0</v>
      </c>
      <c r="AB664" s="52">
        <v>0</v>
      </c>
      <c r="AC664" s="36">
        <v>0</v>
      </c>
      <c r="AD664" s="154">
        <v>0</v>
      </c>
      <c r="AE664" s="154">
        <v>0</v>
      </c>
      <c r="AF664" s="154">
        <v>0</v>
      </c>
      <c r="AG664" s="154">
        <v>0</v>
      </c>
      <c r="AH664" s="154">
        <v>0</v>
      </c>
      <c r="AI664" s="154">
        <v>0</v>
      </c>
      <c r="AJ664" s="154">
        <v>0.8</v>
      </c>
      <c r="AK664" s="154">
        <v>0</v>
      </c>
      <c r="AL664" s="154">
        <v>0</v>
      </c>
      <c r="AM664" s="154">
        <v>0</v>
      </c>
      <c r="AN664" s="154">
        <v>0</v>
      </c>
      <c r="AO664" s="154">
        <v>0</v>
      </c>
      <c r="AP664" s="154">
        <v>0</v>
      </c>
      <c r="AQ664" s="154">
        <v>0</v>
      </c>
      <c r="AR664" s="154">
        <v>0</v>
      </c>
      <c r="AS664" s="154">
        <v>0</v>
      </c>
      <c r="AT664" s="154">
        <f t="shared" si="102"/>
        <v>0</v>
      </c>
      <c r="AU664" s="154">
        <f t="shared" si="103"/>
        <v>0</v>
      </c>
      <c r="AV664" s="154">
        <f t="shared" si="104"/>
        <v>0</v>
      </c>
      <c r="AW664" s="52">
        <f t="shared" si="105"/>
        <v>0</v>
      </c>
      <c r="AX664" s="36">
        <f t="shared" si="106"/>
        <v>0.8</v>
      </c>
      <c r="AY664" s="154">
        <f t="shared" si="107"/>
        <v>0</v>
      </c>
      <c r="AZ664" s="154">
        <f t="shared" si="108"/>
        <v>0</v>
      </c>
    </row>
    <row r="665" spans="1:52" ht="31.5">
      <c r="A665" s="65" t="s">
        <v>140</v>
      </c>
      <c r="B665" s="35" t="s">
        <v>1563</v>
      </c>
      <c r="C665" s="59" t="s">
        <v>1564</v>
      </c>
      <c r="D665" s="52">
        <v>0</v>
      </c>
      <c r="E665" s="36">
        <v>0</v>
      </c>
      <c r="F665" s="154">
        <v>0</v>
      </c>
      <c r="G665" s="154">
        <v>0</v>
      </c>
      <c r="H665" s="154">
        <v>0.25</v>
      </c>
      <c r="I665" s="154">
        <v>0</v>
      </c>
      <c r="J665" s="154">
        <v>0</v>
      </c>
      <c r="K665" s="154">
        <v>0</v>
      </c>
      <c r="L665" s="154">
        <v>0</v>
      </c>
      <c r="M665" s="154">
        <v>0</v>
      </c>
      <c r="N665" s="154">
        <v>0</v>
      </c>
      <c r="O665" s="154">
        <v>0</v>
      </c>
      <c r="P665" s="154">
        <v>0</v>
      </c>
      <c r="Q665" s="154">
        <v>0</v>
      </c>
      <c r="R665" s="154">
        <v>0</v>
      </c>
      <c r="S665" s="154">
        <v>0</v>
      </c>
      <c r="T665" s="154">
        <v>0</v>
      </c>
      <c r="U665" s="154">
        <v>0</v>
      </c>
      <c r="V665" s="154">
        <v>0</v>
      </c>
      <c r="W665" s="154">
        <v>0</v>
      </c>
      <c r="X665" s="154">
        <v>0</v>
      </c>
      <c r="Y665" s="52">
        <v>0</v>
      </c>
      <c r="Z665" s="36">
        <v>0</v>
      </c>
      <c r="AA665" s="154">
        <v>0</v>
      </c>
      <c r="AB665" s="52">
        <v>0</v>
      </c>
      <c r="AC665" s="36">
        <v>0</v>
      </c>
      <c r="AD665" s="154">
        <v>0</v>
      </c>
      <c r="AE665" s="154">
        <v>0</v>
      </c>
      <c r="AF665" s="154">
        <v>0</v>
      </c>
      <c r="AG665" s="154">
        <v>0</v>
      </c>
      <c r="AH665" s="154">
        <v>0</v>
      </c>
      <c r="AI665" s="154">
        <v>0</v>
      </c>
      <c r="AJ665" s="154">
        <v>0.25</v>
      </c>
      <c r="AK665" s="154">
        <v>0</v>
      </c>
      <c r="AL665" s="154">
        <v>0</v>
      </c>
      <c r="AM665" s="154">
        <v>0</v>
      </c>
      <c r="AN665" s="154">
        <v>0</v>
      </c>
      <c r="AO665" s="154">
        <v>0</v>
      </c>
      <c r="AP665" s="154">
        <v>0</v>
      </c>
      <c r="AQ665" s="154">
        <v>0</v>
      </c>
      <c r="AR665" s="154">
        <v>0</v>
      </c>
      <c r="AS665" s="154">
        <v>0</v>
      </c>
      <c r="AT665" s="154">
        <f t="shared" si="102"/>
        <v>0</v>
      </c>
      <c r="AU665" s="154">
        <f t="shared" si="103"/>
        <v>0</v>
      </c>
      <c r="AV665" s="154">
        <f t="shared" si="104"/>
        <v>0</v>
      </c>
      <c r="AW665" s="52">
        <f t="shared" si="105"/>
        <v>0</v>
      </c>
      <c r="AX665" s="36">
        <f t="shared" si="106"/>
        <v>0.25</v>
      </c>
      <c r="AY665" s="154">
        <f t="shared" si="107"/>
        <v>0</v>
      </c>
      <c r="AZ665" s="154">
        <f t="shared" si="108"/>
        <v>0</v>
      </c>
    </row>
    <row r="666" spans="1:52" ht="47.25">
      <c r="A666" s="65" t="s">
        <v>140</v>
      </c>
      <c r="B666" s="35" t="s">
        <v>1565</v>
      </c>
      <c r="C666" s="59" t="s">
        <v>1566</v>
      </c>
      <c r="D666" s="52">
        <v>0</v>
      </c>
      <c r="E666" s="36">
        <v>0</v>
      </c>
      <c r="F666" s="154">
        <v>0</v>
      </c>
      <c r="G666" s="154">
        <v>0</v>
      </c>
      <c r="H666" s="154">
        <v>0.5</v>
      </c>
      <c r="I666" s="154">
        <v>0</v>
      </c>
      <c r="J666" s="154">
        <v>0</v>
      </c>
      <c r="K666" s="154">
        <v>0</v>
      </c>
      <c r="L666" s="154">
        <v>0</v>
      </c>
      <c r="M666" s="154">
        <v>0</v>
      </c>
      <c r="N666" s="154">
        <v>0</v>
      </c>
      <c r="O666" s="154">
        <v>0</v>
      </c>
      <c r="P666" s="154">
        <v>0</v>
      </c>
      <c r="Q666" s="154">
        <v>0</v>
      </c>
      <c r="R666" s="154">
        <v>0</v>
      </c>
      <c r="S666" s="154">
        <v>0</v>
      </c>
      <c r="T666" s="154">
        <v>0</v>
      </c>
      <c r="U666" s="154">
        <v>0</v>
      </c>
      <c r="V666" s="154">
        <v>0</v>
      </c>
      <c r="W666" s="154">
        <v>0</v>
      </c>
      <c r="X666" s="154">
        <v>0</v>
      </c>
      <c r="Y666" s="52">
        <v>0</v>
      </c>
      <c r="Z666" s="36">
        <v>0</v>
      </c>
      <c r="AA666" s="154">
        <v>0</v>
      </c>
      <c r="AB666" s="52">
        <v>0</v>
      </c>
      <c r="AC666" s="36">
        <v>0</v>
      </c>
      <c r="AD666" s="154">
        <v>0</v>
      </c>
      <c r="AE666" s="154">
        <v>0</v>
      </c>
      <c r="AF666" s="154">
        <v>0</v>
      </c>
      <c r="AG666" s="154">
        <v>0</v>
      </c>
      <c r="AH666" s="154">
        <v>0</v>
      </c>
      <c r="AI666" s="154">
        <v>0</v>
      </c>
      <c r="AJ666" s="154">
        <v>0.5</v>
      </c>
      <c r="AK666" s="154">
        <v>0</v>
      </c>
      <c r="AL666" s="154">
        <v>0</v>
      </c>
      <c r="AM666" s="154">
        <v>0</v>
      </c>
      <c r="AN666" s="154">
        <v>0</v>
      </c>
      <c r="AO666" s="154">
        <v>0</v>
      </c>
      <c r="AP666" s="154">
        <v>0</v>
      </c>
      <c r="AQ666" s="154">
        <v>0</v>
      </c>
      <c r="AR666" s="154">
        <v>0</v>
      </c>
      <c r="AS666" s="154">
        <v>0</v>
      </c>
      <c r="AT666" s="154">
        <f t="shared" si="102"/>
        <v>0</v>
      </c>
      <c r="AU666" s="154">
        <f t="shared" si="103"/>
        <v>0</v>
      </c>
      <c r="AV666" s="154">
        <f t="shared" si="104"/>
        <v>0</v>
      </c>
      <c r="AW666" s="52">
        <f t="shared" si="105"/>
        <v>0</v>
      </c>
      <c r="AX666" s="36">
        <f t="shared" si="106"/>
        <v>0.5</v>
      </c>
      <c r="AY666" s="154">
        <f t="shared" si="107"/>
        <v>0</v>
      </c>
      <c r="AZ666" s="154">
        <f t="shared" si="108"/>
        <v>0</v>
      </c>
    </row>
    <row r="667" spans="1:52" ht="47.25">
      <c r="A667" s="65" t="s">
        <v>140</v>
      </c>
      <c r="B667" s="35" t="s">
        <v>1567</v>
      </c>
      <c r="C667" s="59" t="s">
        <v>1568</v>
      </c>
      <c r="D667" s="52">
        <v>0</v>
      </c>
      <c r="E667" s="36">
        <v>0</v>
      </c>
      <c r="F667" s="154">
        <v>0</v>
      </c>
      <c r="G667" s="154">
        <v>0</v>
      </c>
      <c r="H667" s="154">
        <v>0.2</v>
      </c>
      <c r="I667" s="154">
        <v>0</v>
      </c>
      <c r="J667" s="154">
        <v>0</v>
      </c>
      <c r="K667" s="154">
        <v>0</v>
      </c>
      <c r="L667" s="154">
        <v>0</v>
      </c>
      <c r="M667" s="154">
        <v>0</v>
      </c>
      <c r="N667" s="154">
        <v>0</v>
      </c>
      <c r="O667" s="154">
        <v>0</v>
      </c>
      <c r="P667" s="154">
        <v>0</v>
      </c>
      <c r="Q667" s="154">
        <v>0</v>
      </c>
      <c r="R667" s="154">
        <v>0</v>
      </c>
      <c r="S667" s="154">
        <v>0</v>
      </c>
      <c r="T667" s="154">
        <v>0</v>
      </c>
      <c r="U667" s="154">
        <v>0</v>
      </c>
      <c r="V667" s="154">
        <v>0</v>
      </c>
      <c r="W667" s="154">
        <v>0</v>
      </c>
      <c r="X667" s="154">
        <v>0</v>
      </c>
      <c r="Y667" s="52">
        <v>0</v>
      </c>
      <c r="Z667" s="36">
        <v>0</v>
      </c>
      <c r="AA667" s="154">
        <v>0</v>
      </c>
      <c r="AB667" s="52">
        <v>0</v>
      </c>
      <c r="AC667" s="36">
        <v>0</v>
      </c>
      <c r="AD667" s="154">
        <v>0</v>
      </c>
      <c r="AE667" s="154">
        <v>0</v>
      </c>
      <c r="AF667" s="154">
        <v>0</v>
      </c>
      <c r="AG667" s="154">
        <v>0</v>
      </c>
      <c r="AH667" s="154">
        <v>0</v>
      </c>
      <c r="AI667" s="154">
        <v>0</v>
      </c>
      <c r="AJ667" s="154">
        <v>0.2</v>
      </c>
      <c r="AK667" s="154">
        <v>0</v>
      </c>
      <c r="AL667" s="154">
        <v>0</v>
      </c>
      <c r="AM667" s="154">
        <v>0</v>
      </c>
      <c r="AN667" s="154">
        <v>0</v>
      </c>
      <c r="AO667" s="154">
        <v>0</v>
      </c>
      <c r="AP667" s="154">
        <v>0</v>
      </c>
      <c r="AQ667" s="154">
        <v>0</v>
      </c>
      <c r="AR667" s="154">
        <v>0</v>
      </c>
      <c r="AS667" s="154">
        <v>0</v>
      </c>
      <c r="AT667" s="154">
        <f t="shared" si="102"/>
        <v>0</v>
      </c>
      <c r="AU667" s="154">
        <f t="shared" si="103"/>
        <v>0</v>
      </c>
      <c r="AV667" s="154">
        <f t="shared" si="104"/>
        <v>0</v>
      </c>
      <c r="AW667" s="52">
        <f t="shared" si="105"/>
        <v>0</v>
      </c>
      <c r="AX667" s="36">
        <f t="shared" si="106"/>
        <v>0.2</v>
      </c>
      <c r="AY667" s="154">
        <f t="shared" si="107"/>
        <v>0</v>
      </c>
      <c r="AZ667" s="154">
        <f t="shared" si="108"/>
        <v>0</v>
      </c>
    </row>
    <row r="668" spans="1:52" ht="47.25">
      <c r="A668" s="65" t="s">
        <v>140</v>
      </c>
      <c r="B668" s="35" t="s">
        <v>1569</v>
      </c>
      <c r="C668" s="59" t="s">
        <v>1570</v>
      </c>
      <c r="D668" s="52">
        <v>0</v>
      </c>
      <c r="E668" s="36">
        <v>0</v>
      </c>
      <c r="F668" s="154">
        <v>0</v>
      </c>
      <c r="G668" s="154">
        <v>0</v>
      </c>
      <c r="H668" s="154">
        <v>0.55000000000000004</v>
      </c>
      <c r="I668" s="154">
        <v>0</v>
      </c>
      <c r="J668" s="154">
        <v>0</v>
      </c>
      <c r="K668" s="154">
        <v>0</v>
      </c>
      <c r="L668" s="154">
        <v>0</v>
      </c>
      <c r="M668" s="154">
        <v>0</v>
      </c>
      <c r="N668" s="154">
        <v>0</v>
      </c>
      <c r="O668" s="154">
        <v>0</v>
      </c>
      <c r="P668" s="154">
        <v>0</v>
      </c>
      <c r="Q668" s="154">
        <v>0</v>
      </c>
      <c r="R668" s="154">
        <v>0</v>
      </c>
      <c r="S668" s="154">
        <v>0</v>
      </c>
      <c r="T668" s="154">
        <v>0</v>
      </c>
      <c r="U668" s="154">
        <v>0</v>
      </c>
      <c r="V668" s="154">
        <v>0</v>
      </c>
      <c r="W668" s="154">
        <v>0</v>
      </c>
      <c r="X668" s="154">
        <v>0</v>
      </c>
      <c r="Y668" s="52">
        <v>0</v>
      </c>
      <c r="Z668" s="36">
        <v>0</v>
      </c>
      <c r="AA668" s="154">
        <v>0</v>
      </c>
      <c r="AB668" s="52">
        <v>0</v>
      </c>
      <c r="AC668" s="36">
        <v>0</v>
      </c>
      <c r="AD668" s="154">
        <v>0</v>
      </c>
      <c r="AE668" s="154">
        <v>0</v>
      </c>
      <c r="AF668" s="154">
        <v>0</v>
      </c>
      <c r="AG668" s="154">
        <v>0</v>
      </c>
      <c r="AH668" s="154">
        <v>0</v>
      </c>
      <c r="AI668" s="154">
        <v>0</v>
      </c>
      <c r="AJ668" s="154">
        <v>0.55000000000000004</v>
      </c>
      <c r="AK668" s="154">
        <v>0</v>
      </c>
      <c r="AL668" s="154">
        <v>0</v>
      </c>
      <c r="AM668" s="154">
        <v>0</v>
      </c>
      <c r="AN668" s="154">
        <v>0</v>
      </c>
      <c r="AO668" s="154">
        <v>0</v>
      </c>
      <c r="AP668" s="154">
        <v>0</v>
      </c>
      <c r="AQ668" s="154">
        <v>0</v>
      </c>
      <c r="AR668" s="154">
        <v>0</v>
      </c>
      <c r="AS668" s="154">
        <v>0</v>
      </c>
      <c r="AT668" s="154">
        <f t="shared" si="102"/>
        <v>0</v>
      </c>
      <c r="AU668" s="154">
        <f t="shared" si="103"/>
        <v>0</v>
      </c>
      <c r="AV668" s="154">
        <f t="shared" si="104"/>
        <v>0</v>
      </c>
      <c r="AW668" s="52">
        <f t="shared" si="105"/>
        <v>0</v>
      </c>
      <c r="AX668" s="36">
        <f t="shared" si="106"/>
        <v>0.55000000000000004</v>
      </c>
      <c r="AY668" s="154">
        <f t="shared" si="107"/>
        <v>0</v>
      </c>
      <c r="AZ668" s="154">
        <f t="shared" si="108"/>
        <v>0</v>
      </c>
    </row>
    <row r="669" spans="1:52" ht="63">
      <c r="A669" s="65" t="s">
        <v>140</v>
      </c>
      <c r="B669" s="35" t="s">
        <v>1571</v>
      </c>
      <c r="C669" s="59" t="s">
        <v>1572</v>
      </c>
      <c r="D669" s="52">
        <v>0</v>
      </c>
      <c r="E669" s="36">
        <v>0</v>
      </c>
      <c r="F669" s="154">
        <v>0</v>
      </c>
      <c r="G669" s="154">
        <v>0</v>
      </c>
      <c r="H669" s="154">
        <v>0.18</v>
      </c>
      <c r="I669" s="154">
        <v>0</v>
      </c>
      <c r="J669" s="154">
        <v>0</v>
      </c>
      <c r="K669" s="154">
        <v>0</v>
      </c>
      <c r="L669" s="154">
        <v>0</v>
      </c>
      <c r="M669" s="154">
        <v>0</v>
      </c>
      <c r="N669" s="154">
        <v>0</v>
      </c>
      <c r="O669" s="154">
        <v>0</v>
      </c>
      <c r="P669" s="154">
        <v>0</v>
      </c>
      <c r="Q669" s="154">
        <v>0</v>
      </c>
      <c r="R669" s="154">
        <v>0</v>
      </c>
      <c r="S669" s="154">
        <v>0</v>
      </c>
      <c r="T669" s="154">
        <v>0</v>
      </c>
      <c r="U669" s="154">
        <v>0</v>
      </c>
      <c r="V669" s="154">
        <v>0</v>
      </c>
      <c r="W669" s="154">
        <v>0</v>
      </c>
      <c r="X669" s="154">
        <v>0</v>
      </c>
      <c r="Y669" s="52">
        <v>0</v>
      </c>
      <c r="Z669" s="36">
        <v>0</v>
      </c>
      <c r="AA669" s="154">
        <v>0</v>
      </c>
      <c r="AB669" s="52">
        <v>0</v>
      </c>
      <c r="AC669" s="36">
        <v>0</v>
      </c>
      <c r="AD669" s="154">
        <v>0</v>
      </c>
      <c r="AE669" s="154">
        <v>0</v>
      </c>
      <c r="AF669" s="154">
        <v>0</v>
      </c>
      <c r="AG669" s="154">
        <v>0</v>
      </c>
      <c r="AH669" s="154">
        <v>0</v>
      </c>
      <c r="AI669" s="154">
        <v>0</v>
      </c>
      <c r="AJ669" s="154">
        <v>0.18</v>
      </c>
      <c r="AK669" s="154">
        <v>0</v>
      </c>
      <c r="AL669" s="154">
        <v>0</v>
      </c>
      <c r="AM669" s="154">
        <v>0</v>
      </c>
      <c r="AN669" s="154">
        <v>0</v>
      </c>
      <c r="AO669" s="154">
        <v>0</v>
      </c>
      <c r="AP669" s="154">
        <v>0</v>
      </c>
      <c r="AQ669" s="154">
        <v>0</v>
      </c>
      <c r="AR669" s="154">
        <v>0</v>
      </c>
      <c r="AS669" s="154">
        <v>0</v>
      </c>
      <c r="AT669" s="154">
        <f t="shared" si="102"/>
        <v>0</v>
      </c>
      <c r="AU669" s="154">
        <f t="shared" si="103"/>
        <v>0</v>
      </c>
      <c r="AV669" s="154">
        <f t="shared" si="104"/>
        <v>0</v>
      </c>
      <c r="AW669" s="52">
        <f t="shared" si="105"/>
        <v>0</v>
      </c>
      <c r="AX669" s="36">
        <f t="shared" si="106"/>
        <v>0.18</v>
      </c>
      <c r="AY669" s="154">
        <f t="shared" si="107"/>
        <v>0</v>
      </c>
      <c r="AZ669" s="154">
        <f t="shared" si="108"/>
        <v>0</v>
      </c>
    </row>
    <row r="670" spans="1:52" ht="47.25">
      <c r="A670" s="65" t="s">
        <v>140</v>
      </c>
      <c r="B670" s="35" t="s">
        <v>1573</v>
      </c>
      <c r="C670" s="59" t="s">
        <v>1574</v>
      </c>
      <c r="D670" s="52">
        <v>0</v>
      </c>
      <c r="E670" s="36">
        <v>0</v>
      </c>
      <c r="F670" s="154">
        <v>0</v>
      </c>
      <c r="G670" s="154">
        <v>0</v>
      </c>
      <c r="H670" s="154">
        <v>0.2</v>
      </c>
      <c r="I670" s="154">
        <v>0</v>
      </c>
      <c r="J670" s="154">
        <v>0</v>
      </c>
      <c r="K670" s="154">
        <v>0</v>
      </c>
      <c r="L670" s="154">
        <v>0</v>
      </c>
      <c r="M670" s="154">
        <v>0</v>
      </c>
      <c r="N670" s="154">
        <v>0</v>
      </c>
      <c r="O670" s="154">
        <v>0</v>
      </c>
      <c r="P670" s="154">
        <v>0</v>
      </c>
      <c r="Q670" s="154">
        <v>0</v>
      </c>
      <c r="R670" s="154">
        <v>0</v>
      </c>
      <c r="S670" s="154">
        <v>0</v>
      </c>
      <c r="T670" s="154">
        <v>0</v>
      </c>
      <c r="U670" s="154">
        <v>0</v>
      </c>
      <c r="V670" s="154">
        <v>0</v>
      </c>
      <c r="W670" s="154">
        <v>0</v>
      </c>
      <c r="X670" s="154">
        <v>0</v>
      </c>
      <c r="Y670" s="52">
        <v>0</v>
      </c>
      <c r="Z670" s="36">
        <v>0</v>
      </c>
      <c r="AA670" s="154">
        <v>0</v>
      </c>
      <c r="AB670" s="52">
        <v>0</v>
      </c>
      <c r="AC670" s="36">
        <v>0</v>
      </c>
      <c r="AD670" s="154">
        <v>0</v>
      </c>
      <c r="AE670" s="154">
        <v>0</v>
      </c>
      <c r="AF670" s="154">
        <v>0</v>
      </c>
      <c r="AG670" s="154">
        <v>0</v>
      </c>
      <c r="AH670" s="154">
        <v>0</v>
      </c>
      <c r="AI670" s="154">
        <v>0</v>
      </c>
      <c r="AJ670" s="154">
        <v>0.2</v>
      </c>
      <c r="AK670" s="154">
        <v>0</v>
      </c>
      <c r="AL670" s="154">
        <v>0</v>
      </c>
      <c r="AM670" s="154">
        <v>0</v>
      </c>
      <c r="AN670" s="154">
        <v>0</v>
      </c>
      <c r="AO670" s="154">
        <v>0</v>
      </c>
      <c r="AP670" s="154">
        <v>0</v>
      </c>
      <c r="AQ670" s="154">
        <v>0</v>
      </c>
      <c r="AR670" s="154">
        <v>0</v>
      </c>
      <c r="AS670" s="154">
        <v>0</v>
      </c>
      <c r="AT670" s="154">
        <f t="shared" si="102"/>
        <v>0</v>
      </c>
      <c r="AU670" s="154">
        <f t="shared" si="103"/>
        <v>0</v>
      </c>
      <c r="AV670" s="154">
        <f t="shared" si="104"/>
        <v>0</v>
      </c>
      <c r="AW670" s="52">
        <f t="shared" si="105"/>
        <v>0</v>
      </c>
      <c r="AX670" s="36">
        <f t="shared" si="106"/>
        <v>0.2</v>
      </c>
      <c r="AY670" s="154">
        <f t="shared" si="107"/>
        <v>0</v>
      </c>
      <c r="AZ670" s="154">
        <f t="shared" si="108"/>
        <v>0</v>
      </c>
    </row>
    <row r="671" spans="1:52" ht="110.25">
      <c r="A671" s="65" t="s">
        <v>140</v>
      </c>
      <c r="B671" s="35" t="s">
        <v>1575</v>
      </c>
      <c r="C671" s="59" t="s">
        <v>1576</v>
      </c>
      <c r="D671" s="52">
        <v>0</v>
      </c>
      <c r="E671" s="36">
        <v>0</v>
      </c>
      <c r="F671" s="154">
        <v>0</v>
      </c>
      <c r="G671" s="154">
        <v>0</v>
      </c>
      <c r="H671" s="154">
        <v>0</v>
      </c>
      <c r="I671" s="154">
        <v>0</v>
      </c>
      <c r="J671" s="154">
        <v>0</v>
      </c>
      <c r="K671" s="154">
        <v>0</v>
      </c>
      <c r="L671" s="154">
        <v>0</v>
      </c>
      <c r="M671" s="154">
        <v>0</v>
      </c>
      <c r="N671" s="154">
        <v>0</v>
      </c>
      <c r="O671" s="154">
        <v>0</v>
      </c>
      <c r="P671" s="154">
        <v>0</v>
      </c>
      <c r="Q671" s="154">
        <v>0</v>
      </c>
      <c r="R671" s="154">
        <v>0</v>
      </c>
      <c r="S671" s="154">
        <v>0</v>
      </c>
      <c r="T671" s="154">
        <v>0</v>
      </c>
      <c r="U671" s="154">
        <v>0</v>
      </c>
      <c r="V671" s="154">
        <v>0</v>
      </c>
      <c r="W671" s="154">
        <v>0</v>
      </c>
      <c r="X671" s="154">
        <v>0</v>
      </c>
      <c r="Y671" s="52">
        <v>0</v>
      </c>
      <c r="Z671" s="36">
        <v>0</v>
      </c>
      <c r="AA671" s="154">
        <v>0</v>
      </c>
      <c r="AB671" s="52">
        <v>0</v>
      </c>
      <c r="AC671" s="36">
        <v>0</v>
      </c>
      <c r="AD671" s="154">
        <v>0</v>
      </c>
      <c r="AE671" s="154">
        <v>0</v>
      </c>
      <c r="AF671" s="154">
        <v>0</v>
      </c>
      <c r="AG671" s="154">
        <v>0</v>
      </c>
      <c r="AH671" s="154">
        <v>0</v>
      </c>
      <c r="AI671" s="154">
        <v>0</v>
      </c>
      <c r="AJ671" s="154">
        <v>0</v>
      </c>
      <c r="AK671" s="154">
        <v>0</v>
      </c>
      <c r="AL671" s="154">
        <v>0</v>
      </c>
      <c r="AM671" s="154">
        <v>0</v>
      </c>
      <c r="AN671" s="154">
        <v>0</v>
      </c>
      <c r="AO671" s="154">
        <v>0</v>
      </c>
      <c r="AP671" s="154">
        <v>0</v>
      </c>
      <c r="AQ671" s="154">
        <v>0</v>
      </c>
      <c r="AR671" s="154">
        <v>0</v>
      </c>
      <c r="AS671" s="154">
        <v>0</v>
      </c>
      <c r="AT671" s="154">
        <f t="shared" si="102"/>
        <v>0</v>
      </c>
      <c r="AU671" s="154">
        <f t="shared" si="103"/>
        <v>0</v>
      </c>
      <c r="AV671" s="154">
        <f t="shared" si="104"/>
        <v>0</v>
      </c>
      <c r="AW671" s="52">
        <f t="shared" si="105"/>
        <v>0</v>
      </c>
      <c r="AX671" s="36">
        <f t="shared" si="106"/>
        <v>0</v>
      </c>
      <c r="AY671" s="154">
        <f t="shared" si="107"/>
        <v>0</v>
      </c>
      <c r="AZ671" s="154">
        <f t="shared" si="108"/>
        <v>0</v>
      </c>
    </row>
    <row r="672" spans="1:52" ht="47.25">
      <c r="A672" s="65" t="s">
        <v>140</v>
      </c>
      <c r="B672" s="35" t="s">
        <v>1577</v>
      </c>
      <c r="C672" s="59" t="s">
        <v>1578</v>
      </c>
      <c r="D672" s="52">
        <v>0</v>
      </c>
      <c r="E672" s="36">
        <v>0</v>
      </c>
      <c r="F672" s="154">
        <v>0</v>
      </c>
      <c r="G672" s="154">
        <v>0</v>
      </c>
      <c r="H672" s="154">
        <v>0</v>
      </c>
      <c r="I672" s="154">
        <v>0</v>
      </c>
      <c r="J672" s="154">
        <v>0</v>
      </c>
      <c r="K672" s="154">
        <v>0</v>
      </c>
      <c r="L672" s="154">
        <v>0</v>
      </c>
      <c r="M672" s="154">
        <v>0</v>
      </c>
      <c r="N672" s="154">
        <v>0</v>
      </c>
      <c r="O672" s="154">
        <v>0</v>
      </c>
      <c r="P672" s="154">
        <v>0</v>
      </c>
      <c r="Q672" s="154">
        <v>0</v>
      </c>
      <c r="R672" s="154">
        <v>0</v>
      </c>
      <c r="S672" s="154">
        <v>0</v>
      </c>
      <c r="T672" s="154">
        <v>0</v>
      </c>
      <c r="U672" s="154">
        <v>0</v>
      </c>
      <c r="V672" s="154">
        <v>0</v>
      </c>
      <c r="W672" s="154">
        <v>0</v>
      </c>
      <c r="X672" s="154">
        <v>0</v>
      </c>
      <c r="Y672" s="52">
        <v>0</v>
      </c>
      <c r="Z672" s="36">
        <v>0</v>
      </c>
      <c r="AA672" s="154">
        <v>0</v>
      </c>
      <c r="AB672" s="52">
        <v>0</v>
      </c>
      <c r="AC672" s="36">
        <v>0</v>
      </c>
      <c r="AD672" s="154">
        <v>0</v>
      </c>
      <c r="AE672" s="154">
        <v>0</v>
      </c>
      <c r="AF672" s="154">
        <v>0</v>
      </c>
      <c r="AG672" s="154">
        <v>0</v>
      </c>
      <c r="AH672" s="154">
        <v>0</v>
      </c>
      <c r="AI672" s="154">
        <v>0</v>
      </c>
      <c r="AJ672" s="154">
        <v>0</v>
      </c>
      <c r="AK672" s="154">
        <v>0</v>
      </c>
      <c r="AL672" s="154">
        <v>0</v>
      </c>
      <c r="AM672" s="154">
        <v>0</v>
      </c>
      <c r="AN672" s="154">
        <v>0</v>
      </c>
      <c r="AO672" s="154">
        <v>0</v>
      </c>
      <c r="AP672" s="154">
        <v>0</v>
      </c>
      <c r="AQ672" s="154">
        <v>0</v>
      </c>
      <c r="AR672" s="154">
        <v>0</v>
      </c>
      <c r="AS672" s="154">
        <v>0</v>
      </c>
      <c r="AT672" s="154">
        <f t="shared" si="102"/>
        <v>0</v>
      </c>
      <c r="AU672" s="154">
        <f t="shared" si="103"/>
        <v>0</v>
      </c>
      <c r="AV672" s="154">
        <f t="shared" si="104"/>
        <v>0</v>
      </c>
      <c r="AW672" s="52">
        <f t="shared" si="105"/>
        <v>0</v>
      </c>
      <c r="AX672" s="36">
        <f t="shared" si="106"/>
        <v>0</v>
      </c>
      <c r="AY672" s="154">
        <f t="shared" si="107"/>
        <v>0</v>
      </c>
      <c r="AZ672" s="154">
        <f t="shared" si="108"/>
        <v>0</v>
      </c>
    </row>
    <row r="673" spans="1:52" ht="63">
      <c r="A673" s="65" t="s">
        <v>140</v>
      </c>
      <c r="B673" s="35" t="s">
        <v>1579</v>
      </c>
      <c r="C673" s="59" t="s">
        <v>1580</v>
      </c>
      <c r="D673" s="52">
        <v>0</v>
      </c>
      <c r="E673" s="36">
        <v>0</v>
      </c>
      <c r="F673" s="154">
        <v>0</v>
      </c>
      <c r="G673" s="154">
        <v>0</v>
      </c>
      <c r="H673" s="154">
        <v>0</v>
      </c>
      <c r="I673" s="154">
        <v>0</v>
      </c>
      <c r="J673" s="154">
        <v>0</v>
      </c>
      <c r="K673" s="154">
        <v>0</v>
      </c>
      <c r="L673" s="154">
        <v>0</v>
      </c>
      <c r="M673" s="154">
        <v>0</v>
      </c>
      <c r="N673" s="154">
        <v>0</v>
      </c>
      <c r="O673" s="154">
        <v>0</v>
      </c>
      <c r="P673" s="154">
        <v>0</v>
      </c>
      <c r="Q673" s="154">
        <v>0</v>
      </c>
      <c r="R673" s="154">
        <v>0</v>
      </c>
      <c r="S673" s="154">
        <v>0</v>
      </c>
      <c r="T673" s="154">
        <v>0</v>
      </c>
      <c r="U673" s="154">
        <v>0</v>
      </c>
      <c r="V673" s="154">
        <v>0</v>
      </c>
      <c r="W673" s="154">
        <v>0</v>
      </c>
      <c r="X673" s="154">
        <v>0</v>
      </c>
      <c r="Y673" s="52">
        <v>0</v>
      </c>
      <c r="Z673" s="36">
        <v>0</v>
      </c>
      <c r="AA673" s="154">
        <v>0</v>
      </c>
      <c r="AB673" s="52">
        <v>0</v>
      </c>
      <c r="AC673" s="36">
        <v>0</v>
      </c>
      <c r="AD673" s="154">
        <v>0</v>
      </c>
      <c r="AE673" s="154">
        <v>0</v>
      </c>
      <c r="AF673" s="154">
        <v>0</v>
      </c>
      <c r="AG673" s="154">
        <v>0</v>
      </c>
      <c r="AH673" s="154">
        <v>0</v>
      </c>
      <c r="AI673" s="154">
        <v>0</v>
      </c>
      <c r="AJ673" s="154">
        <v>0</v>
      </c>
      <c r="AK673" s="154">
        <v>0</v>
      </c>
      <c r="AL673" s="154">
        <v>0</v>
      </c>
      <c r="AM673" s="154">
        <v>0</v>
      </c>
      <c r="AN673" s="154">
        <v>0</v>
      </c>
      <c r="AO673" s="154">
        <v>0</v>
      </c>
      <c r="AP673" s="154">
        <v>0</v>
      </c>
      <c r="AQ673" s="154">
        <v>0</v>
      </c>
      <c r="AR673" s="154">
        <v>0</v>
      </c>
      <c r="AS673" s="154">
        <v>0</v>
      </c>
      <c r="AT673" s="154">
        <f t="shared" si="102"/>
        <v>0</v>
      </c>
      <c r="AU673" s="154">
        <f t="shared" si="103"/>
        <v>0</v>
      </c>
      <c r="AV673" s="154">
        <f t="shared" si="104"/>
        <v>0</v>
      </c>
      <c r="AW673" s="52">
        <f t="shared" si="105"/>
        <v>0</v>
      </c>
      <c r="AX673" s="36">
        <f t="shared" si="106"/>
        <v>0</v>
      </c>
      <c r="AY673" s="154">
        <f t="shared" si="107"/>
        <v>0</v>
      </c>
      <c r="AZ673" s="154">
        <f t="shared" si="108"/>
        <v>0</v>
      </c>
    </row>
    <row r="674" spans="1:52" ht="31.5">
      <c r="A674" s="65" t="s">
        <v>140</v>
      </c>
      <c r="B674" s="35" t="s">
        <v>1581</v>
      </c>
      <c r="C674" s="59" t="s">
        <v>1582</v>
      </c>
      <c r="D674" s="52">
        <v>0</v>
      </c>
      <c r="E674" s="36">
        <v>0</v>
      </c>
      <c r="F674" s="154">
        <v>0</v>
      </c>
      <c r="G674" s="154">
        <v>0</v>
      </c>
      <c r="H674" s="154">
        <v>0</v>
      </c>
      <c r="I674" s="154">
        <v>0</v>
      </c>
      <c r="J674" s="154">
        <v>0</v>
      </c>
      <c r="K674" s="154">
        <v>0</v>
      </c>
      <c r="L674" s="154">
        <v>0</v>
      </c>
      <c r="M674" s="154">
        <v>0</v>
      </c>
      <c r="N674" s="154">
        <v>0</v>
      </c>
      <c r="O674" s="154">
        <v>0</v>
      </c>
      <c r="P674" s="154">
        <v>0</v>
      </c>
      <c r="Q674" s="154">
        <v>0</v>
      </c>
      <c r="R674" s="154">
        <v>0</v>
      </c>
      <c r="S674" s="154">
        <v>0</v>
      </c>
      <c r="T674" s="154">
        <v>0</v>
      </c>
      <c r="U674" s="154">
        <v>0</v>
      </c>
      <c r="V674" s="154">
        <v>0</v>
      </c>
      <c r="W674" s="154">
        <v>0</v>
      </c>
      <c r="X674" s="154">
        <v>0</v>
      </c>
      <c r="Y674" s="52">
        <v>0</v>
      </c>
      <c r="Z674" s="36">
        <v>0</v>
      </c>
      <c r="AA674" s="154">
        <v>0</v>
      </c>
      <c r="AB674" s="52">
        <v>0</v>
      </c>
      <c r="AC674" s="36">
        <v>0</v>
      </c>
      <c r="AD674" s="154">
        <v>0</v>
      </c>
      <c r="AE674" s="154">
        <v>0</v>
      </c>
      <c r="AF674" s="154">
        <v>0</v>
      </c>
      <c r="AG674" s="154">
        <v>0</v>
      </c>
      <c r="AH674" s="154">
        <v>0</v>
      </c>
      <c r="AI674" s="154">
        <v>0</v>
      </c>
      <c r="AJ674" s="154">
        <v>0</v>
      </c>
      <c r="AK674" s="154">
        <v>0</v>
      </c>
      <c r="AL674" s="154">
        <v>0</v>
      </c>
      <c r="AM674" s="154">
        <v>0</v>
      </c>
      <c r="AN674" s="154">
        <v>0</v>
      </c>
      <c r="AO674" s="154">
        <v>0</v>
      </c>
      <c r="AP674" s="154">
        <v>0</v>
      </c>
      <c r="AQ674" s="154">
        <v>0</v>
      </c>
      <c r="AR674" s="154">
        <v>0</v>
      </c>
      <c r="AS674" s="154">
        <v>0</v>
      </c>
      <c r="AT674" s="154">
        <f t="shared" si="102"/>
        <v>0</v>
      </c>
      <c r="AU674" s="154">
        <f t="shared" si="103"/>
        <v>0</v>
      </c>
      <c r="AV674" s="154">
        <f t="shared" si="104"/>
        <v>0</v>
      </c>
      <c r="AW674" s="52">
        <f t="shared" si="105"/>
        <v>0</v>
      </c>
      <c r="AX674" s="36">
        <f t="shared" si="106"/>
        <v>0</v>
      </c>
      <c r="AY674" s="154">
        <f t="shared" si="107"/>
        <v>0</v>
      </c>
      <c r="AZ674" s="154">
        <f t="shared" si="108"/>
        <v>0</v>
      </c>
    </row>
    <row r="675" spans="1:52" ht="31.5">
      <c r="A675" s="65" t="s">
        <v>140</v>
      </c>
      <c r="B675" s="35" t="s">
        <v>1583</v>
      </c>
      <c r="C675" s="59" t="s">
        <v>1584</v>
      </c>
      <c r="D675" s="52">
        <v>0.16</v>
      </c>
      <c r="E675" s="36">
        <v>0</v>
      </c>
      <c r="F675" s="154">
        <v>0</v>
      </c>
      <c r="G675" s="154">
        <v>0</v>
      </c>
      <c r="H675" s="154">
        <v>0</v>
      </c>
      <c r="I675" s="154">
        <v>0</v>
      </c>
      <c r="J675" s="154">
        <v>0</v>
      </c>
      <c r="K675" s="154">
        <v>0</v>
      </c>
      <c r="L675" s="154">
        <v>0</v>
      </c>
      <c r="M675" s="154">
        <v>0</v>
      </c>
      <c r="N675" s="154">
        <v>0</v>
      </c>
      <c r="O675" s="154">
        <v>0</v>
      </c>
      <c r="P675" s="154">
        <v>0</v>
      </c>
      <c r="Q675" s="154">
        <v>0</v>
      </c>
      <c r="R675" s="154">
        <v>0</v>
      </c>
      <c r="S675" s="154">
        <v>0</v>
      </c>
      <c r="T675" s="154">
        <v>0</v>
      </c>
      <c r="U675" s="154">
        <v>0</v>
      </c>
      <c r="V675" s="154">
        <v>0</v>
      </c>
      <c r="W675" s="154">
        <v>0</v>
      </c>
      <c r="X675" s="154">
        <v>0</v>
      </c>
      <c r="Y675" s="52">
        <v>0</v>
      </c>
      <c r="Z675" s="36">
        <v>0</v>
      </c>
      <c r="AA675" s="154">
        <v>0</v>
      </c>
      <c r="AB675" s="52">
        <v>0</v>
      </c>
      <c r="AC675" s="36">
        <v>0</v>
      </c>
      <c r="AD675" s="154">
        <v>0</v>
      </c>
      <c r="AE675" s="154">
        <v>0</v>
      </c>
      <c r="AF675" s="154">
        <v>0.16</v>
      </c>
      <c r="AG675" s="154">
        <v>0</v>
      </c>
      <c r="AH675" s="154">
        <v>0</v>
      </c>
      <c r="AI675" s="154">
        <v>0</v>
      </c>
      <c r="AJ675" s="154">
        <v>0</v>
      </c>
      <c r="AK675" s="154">
        <v>0</v>
      </c>
      <c r="AL675" s="154">
        <v>0</v>
      </c>
      <c r="AM675" s="154">
        <v>0</v>
      </c>
      <c r="AN675" s="154">
        <v>0</v>
      </c>
      <c r="AO675" s="154">
        <v>0</v>
      </c>
      <c r="AP675" s="154">
        <v>0</v>
      </c>
      <c r="AQ675" s="154">
        <v>0</v>
      </c>
      <c r="AR675" s="154">
        <v>0</v>
      </c>
      <c r="AS675" s="154">
        <v>0</v>
      </c>
      <c r="AT675" s="154">
        <f t="shared" si="102"/>
        <v>0.16</v>
      </c>
      <c r="AU675" s="154">
        <f t="shared" si="103"/>
        <v>0</v>
      </c>
      <c r="AV675" s="154">
        <f t="shared" si="104"/>
        <v>0</v>
      </c>
      <c r="AW675" s="52">
        <f t="shared" si="105"/>
        <v>0</v>
      </c>
      <c r="AX675" s="36">
        <f t="shared" si="106"/>
        <v>0</v>
      </c>
      <c r="AY675" s="154">
        <f t="shared" si="107"/>
        <v>0</v>
      </c>
      <c r="AZ675" s="154">
        <f t="shared" si="108"/>
        <v>0</v>
      </c>
    </row>
    <row r="676" spans="1:52" ht="31.5">
      <c r="A676" s="65" t="s">
        <v>140</v>
      </c>
      <c r="B676" s="35" t="s">
        <v>1585</v>
      </c>
      <c r="C676" s="59" t="s">
        <v>1586</v>
      </c>
      <c r="D676" s="52">
        <v>0.25</v>
      </c>
      <c r="E676" s="36">
        <v>0</v>
      </c>
      <c r="F676" s="154">
        <v>0</v>
      </c>
      <c r="G676" s="154">
        <v>0</v>
      </c>
      <c r="H676" s="154">
        <v>0</v>
      </c>
      <c r="I676" s="154">
        <v>0</v>
      </c>
      <c r="J676" s="154">
        <v>0</v>
      </c>
      <c r="K676" s="154">
        <v>0</v>
      </c>
      <c r="L676" s="154">
        <v>0</v>
      </c>
      <c r="M676" s="154">
        <v>0</v>
      </c>
      <c r="N676" s="154">
        <v>0</v>
      </c>
      <c r="O676" s="154">
        <v>0</v>
      </c>
      <c r="P676" s="154">
        <v>0</v>
      </c>
      <c r="Q676" s="154">
        <v>0</v>
      </c>
      <c r="R676" s="154">
        <v>0</v>
      </c>
      <c r="S676" s="154">
        <v>0</v>
      </c>
      <c r="T676" s="154">
        <v>0</v>
      </c>
      <c r="U676" s="154">
        <v>0</v>
      </c>
      <c r="V676" s="154">
        <v>0</v>
      </c>
      <c r="W676" s="154">
        <v>0</v>
      </c>
      <c r="X676" s="154">
        <v>0</v>
      </c>
      <c r="Y676" s="52">
        <v>0</v>
      </c>
      <c r="Z676" s="36">
        <v>0</v>
      </c>
      <c r="AA676" s="154">
        <v>0</v>
      </c>
      <c r="AB676" s="52">
        <v>0</v>
      </c>
      <c r="AC676" s="36">
        <v>0</v>
      </c>
      <c r="AD676" s="154">
        <v>0</v>
      </c>
      <c r="AE676" s="154">
        <v>0</v>
      </c>
      <c r="AF676" s="154">
        <v>0.25</v>
      </c>
      <c r="AG676" s="154">
        <v>0</v>
      </c>
      <c r="AH676" s="154">
        <v>0</v>
      </c>
      <c r="AI676" s="154">
        <v>0</v>
      </c>
      <c r="AJ676" s="154">
        <v>0</v>
      </c>
      <c r="AK676" s="154">
        <v>0</v>
      </c>
      <c r="AL676" s="154">
        <v>0</v>
      </c>
      <c r="AM676" s="154">
        <v>0</v>
      </c>
      <c r="AN676" s="154">
        <v>0</v>
      </c>
      <c r="AO676" s="154">
        <v>0</v>
      </c>
      <c r="AP676" s="154">
        <v>0</v>
      </c>
      <c r="AQ676" s="154">
        <v>0</v>
      </c>
      <c r="AR676" s="154">
        <v>0</v>
      </c>
      <c r="AS676" s="154">
        <v>0</v>
      </c>
      <c r="AT676" s="154">
        <f t="shared" si="102"/>
        <v>0.25</v>
      </c>
      <c r="AU676" s="154">
        <f t="shared" si="103"/>
        <v>0</v>
      </c>
      <c r="AV676" s="154">
        <f t="shared" si="104"/>
        <v>0</v>
      </c>
      <c r="AW676" s="52">
        <f t="shared" si="105"/>
        <v>0</v>
      </c>
      <c r="AX676" s="36">
        <f t="shared" si="106"/>
        <v>0</v>
      </c>
      <c r="AY676" s="154">
        <f t="shared" si="107"/>
        <v>0</v>
      </c>
      <c r="AZ676" s="154">
        <f t="shared" si="108"/>
        <v>0</v>
      </c>
    </row>
    <row r="677" spans="1:52" ht="47.25">
      <c r="A677" s="65" t="s">
        <v>140</v>
      </c>
      <c r="B677" s="35" t="s">
        <v>1587</v>
      </c>
      <c r="C677" s="59" t="s">
        <v>1588</v>
      </c>
      <c r="D677" s="52">
        <v>0.5</v>
      </c>
      <c r="E677" s="36">
        <v>0</v>
      </c>
      <c r="F677" s="154">
        <v>0</v>
      </c>
      <c r="G677" s="154">
        <v>0</v>
      </c>
      <c r="H677" s="154">
        <v>0</v>
      </c>
      <c r="I677" s="154">
        <v>0</v>
      </c>
      <c r="J677" s="154">
        <v>0</v>
      </c>
      <c r="K677" s="154">
        <v>0</v>
      </c>
      <c r="L677" s="154">
        <v>0</v>
      </c>
      <c r="M677" s="154">
        <v>0</v>
      </c>
      <c r="N677" s="154">
        <v>0</v>
      </c>
      <c r="O677" s="154">
        <v>0</v>
      </c>
      <c r="P677" s="154">
        <v>0</v>
      </c>
      <c r="Q677" s="154">
        <v>0</v>
      </c>
      <c r="R677" s="154">
        <v>0</v>
      </c>
      <c r="S677" s="154">
        <v>0</v>
      </c>
      <c r="T677" s="154">
        <v>0</v>
      </c>
      <c r="U677" s="154">
        <v>0</v>
      </c>
      <c r="V677" s="154">
        <v>0</v>
      </c>
      <c r="W677" s="154">
        <v>0</v>
      </c>
      <c r="X677" s="154">
        <v>0</v>
      </c>
      <c r="Y677" s="52">
        <v>0</v>
      </c>
      <c r="Z677" s="36">
        <v>0</v>
      </c>
      <c r="AA677" s="154">
        <v>0</v>
      </c>
      <c r="AB677" s="52">
        <v>0</v>
      </c>
      <c r="AC677" s="36">
        <v>0</v>
      </c>
      <c r="AD677" s="154">
        <v>0</v>
      </c>
      <c r="AE677" s="154">
        <v>0</v>
      </c>
      <c r="AF677" s="154">
        <v>0.5</v>
      </c>
      <c r="AG677" s="154">
        <v>0</v>
      </c>
      <c r="AH677" s="154">
        <v>0</v>
      </c>
      <c r="AI677" s="154">
        <v>0</v>
      </c>
      <c r="AJ677" s="154">
        <v>0</v>
      </c>
      <c r="AK677" s="154">
        <v>0</v>
      </c>
      <c r="AL677" s="154">
        <v>0</v>
      </c>
      <c r="AM677" s="154">
        <v>0</v>
      </c>
      <c r="AN677" s="154">
        <v>0</v>
      </c>
      <c r="AO677" s="154">
        <v>0</v>
      </c>
      <c r="AP677" s="154">
        <v>0</v>
      </c>
      <c r="AQ677" s="154">
        <v>0</v>
      </c>
      <c r="AR677" s="154">
        <v>0</v>
      </c>
      <c r="AS677" s="154">
        <v>0</v>
      </c>
      <c r="AT677" s="154">
        <f t="shared" si="102"/>
        <v>0.5</v>
      </c>
      <c r="AU677" s="154">
        <f t="shared" si="103"/>
        <v>0</v>
      </c>
      <c r="AV677" s="154">
        <f t="shared" si="104"/>
        <v>0</v>
      </c>
      <c r="AW677" s="52">
        <f t="shared" si="105"/>
        <v>0</v>
      </c>
      <c r="AX677" s="36">
        <f t="shared" si="106"/>
        <v>0</v>
      </c>
      <c r="AY677" s="154">
        <f t="shared" si="107"/>
        <v>0</v>
      </c>
      <c r="AZ677" s="154">
        <f t="shared" si="108"/>
        <v>0</v>
      </c>
    </row>
    <row r="678" spans="1:52" ht="63">
      <c r="A678" s="65" t="s">
        <v>140</v>
      </c>
      <c r="B678" s="35" t="s">
        <v>1589</v>
      </c>
      <c r="C678" s="59" t="s">
        <v>1590</v>
      </c>
      <c r="D678" s="52">
        <v>0</v>
      </c>
      <c r="E678" s="36">
        <v>0</v>
      </c>
      <c r="F678" s="154">
        <v>0</v>
      </c>
      <c r="G678" s="154">
        <v>0</v>
      </c>
      <c r="H678" s="154">
        <v>0</v>
      </c>
      <c r="I678" s="154">
        <v>0</v>
      </c>
      <c r="J678" s="154">
        <v>1</v>
      </c>
      <c r="K678" s="154">
        <v>0</v>
      </c>
      <c r="L678" s="154">
        <v>0</v>
      </c>
      <c r="M678" s="154">
        <v>0</v>
      </c>
      <c r="N678" s="154">
        <v>0</v>
      </c>
      <c r="O678" s="154">
        <v>0</v>
      </c>
      <c r="P678" s="154">
        <v>0</v>
      </c>
      <c r="Q678" s="154">
        <v>0</v>
      </c>
      <c r="R678" s="154">
        <v>0</v>
      </c>
      <c r="S678" s="154">
        <v>0</v>
      </c>
      <c r="T678" s="154">
        <v>0</v>
      </c>
      <c r="U678" s="154">
        <v>0</v>
      </c>
      <c r="V678" s="154">
        <v>0</v>
      </c>
      <c r="W678" s="154">
        <v>0</v>
      </c>
      <c r="X678" s="154">
        <v>0</v>
      </c>
      <c r="Y678" s="52">
        <v>0</v>
      </c>
      <c r="Z678" s="36">
        <v>0</v>
      </c>
      <c r="AA678" s="154">
        <v>0</v>
      </c>
      <c r="AB678" s="52">
        <v>0</v>
      </c>
      <c r="AC678" s="36">
        <v>0</v>
      </c>
      <c r="AD678" s="154">
        <v>0</v>
      </c>
      <c r="AE678" s="154">
        <v>0</v>
      </c>
      <c r="AF678" s="154">
        <v>0</v>
      </c>
      <c r="AG678" s="154">
        <v>0</v>
      </c>
      <c r="AH678" s="154">
        <v>0</v>
      </c>
      <c r="AI678" s="154">
        <v>0</v>
      </c>
      <c r="AJ678" s="154">
        <v>0</v>
      </c>
      <c r="AK678" s="154">
        <v>0</v>
      </c>
      <c r="AL678" s="154">
        <v>1</v>
      </c>
      <c r="AM678" s="154">
        <v>0</v>
      </c>
      <c r="AN678" s="154">
        <v>0</v>
      </c>
      <c r="AO678" s="154">
        <v>0</v>
      </c>
      <c r="AP678" s="154">
        <v>0</v>
      </c>
      <c r="AQ678" s="154">
        <v>0</v>
      </c>
      <c r="AR678" s="154">
        <v>0</v>
      </c>
      <c r="AS678" s="154">
        <v>0</v>
      </c>
      <c r="AT678" s="154">
        <f t="shared" si="102"/>
        <v>0</v>
      </c>
      <c r="AU678" s="154">
        <f t="shared" si="103"/>
        <v>0</v>
      </c>
      <c r="AV678" s="154">
        <f t="shared" si="104"/>
        <v>0</v>
      </c>
      <c r="AW678" s="52">
        <f t="shared" si="105"/>
        <v>0</v>
      </c>
      <c r="AX678" s="36">
        <f t="shared" si="106"/>
        <v>0</v>
      </c>
      <c r="AY678" s="154">
        <f t="shared" si="107"/>
        <v>0</v>
      </c>
      <c r="AZ678" s="154">
        <f t="shared" si="108"/>
        <v>1</v>
      </c>
    </row>
    <row r="679" spans="1:52" ht="141.75">
      <c r="A679" s="65" t="s">
        <v>140</v>
      </c>
      <c r="B679" s="35" t="s">
        <v>1591</v>
      </c>
      <c r="C679" s="59" t="s">
        <v>1592</v>
      </c>
      <c r="D679" s="52">
        <v>0</v>
      </c>
      <c r="E679" s="36">
        <v>0</v>
      </c>
      <c r="F679" s="154">
        <v>0</v>
      </c>
      <c r="G679" s="154">
        <v>0</v>
      </c>
      <c r="H679" s="154">
        <v>0</v>
      </c>
      <c r="I679" s="154">
        <v>0</v>
      </c>
      <c r="J679" s="154">
        <v>0</v>
      </c>
      <c r="K679" s="154">
        <v>0</v>
      </c>
      <c r="L679" s="154">
        <v>0</v>
      </c>
      <c r="M679" s="154">
        <v>0</v>
      </c>
      <c r="N679" s="154">
        <v>0</v>
      </c>
      <c r="O679" s="154">
        <v>0</v>
      </c>
      <c r="P679" s="154">
        <v>0</v>
      </c>
      <c r="Q679" s="154">
        <v>0</v>
      </c>
      <c r="R679" s="154">
        <v>0</v>
      </c>
      <c r="S679" s="154">
        <v>0</v>
      </c>
      <c r="T679" s="154">
        <v>0</v>
      </c>
      <c r="U679" s="154">
        <v>0</v>
      </c>
      <c r="V679" s="154">
        <v>0</v>
      </c>
      <c r="W679" s="154">
        <v>0</v>
      </c>
      <c r="X679" s="154">
        <v>0</v>
      </c>
      <c r="Y679" s="52">
        <v>0</v>
      </c>
      <c r="Z679" s="36">
        <v>0</v>
      </c>
      <c r="AA679" s="154">
        <v>0</v>
      </c>
      <c r="AB679" s="52">
        <v>0</v>
      </c>
      <c r="AC679" s="36">
        <v>0</v>
      </c>
      <c r="AD679" s="154">
        <v>0</v>
      </c>
      <c r="AE679" s="154">
        <v>0</v>
      </c>
      <c r="AF679" s="154">
        <v>0</v>
      </c>
      <c r="AG679" s="154">
        <v>0</v>
      </c>
      <c r="AH679" s="154">
        <v>0</v>
      </c>
      <c r="AI679" s="154">
        <v>0</v>
      </c>
      <c r="AJ679" s="154">
        <v>0</v>
      </c>
      <c r="AK679" s="154">
        <v>0</v>
      </c>
      <c r="AL679" s="154">
        <v>0</v>
      </c>
      <c r="AM679" s="154">
        <v>0</v>
      </c>
      <c r="AN679" s="154">
        <v>0</v>
      </c>
      <c r="AO679" s="154">
        <v>0</v>
      </c>
      <c r="AP679" s="154">
        <v>0</v>
      </c>
      <c r="AQ679" s="154">
        <v>0</v>
      </c>
      <c r="AR679" s="154">
        <v>0</v>
      </c>
      <c r="AS679" s="154">
        <v>0</v>
      </c>
      <c r="AT679" s="154">
        <f t="shared" si="102"/>
        <v>0</v>
      </c>
      <c r="AU679" s="154">
        <f t="shared" si="103"/>
        <v>0</v>
      </c>
      <c r="AV679" s="154">
        <f t="shared" si="104"/>
        <v>0</v>
      </c>
      <c r="AW679" s="52">
        <f t="shared" si="105"/>
        <v>0</v>
      </c>
      <c r="AX679" s="36">
        <f t="shared" si="106"/>
        <v>0</v>
      </c>
      <c r="AY679" s="154">
        <f t="shared" si="107"/>
        <v>0</v>
      </c>
      <c r="AZ679" s="154">
        <f t="shared" si="108"/>
        <v>0</v>
      </c>
    </row>
    <row r="680" spans="1:52" ht="31.5">
      <c r="A680" s="65" t="s">
        <v>140</v>
      </c>
      <c r="B680" s="35" t="s">
        <v>1593</v>
      </c>
      <c r="C680" s="59" t="s">
        <v>1594</v>
      </c>
      <c r="D680" s="52">
        <v>0</v>
      </c>
      <c r="E680" s="36">
        <v>0</v>
      </c>
      <c r="F680" s="154">
        <v>0</v>
      </c>
      <c r="G680" s="154">
        <v>0</v>
      </c>
      <c r="H680" s="154">
        <v>0.55000000000000004</v>
      </c>
      <c r="I680" s="154">
        <v>0</v>
      </c>
      <c r="J680" s="154">
        <v>0</v>
      </c>
      <c r="K680" s="154">
        <v>0</v>
      </c>
      <c r="L680" s="154">
        <v>0</v>
      </c>
      <c r="M680" s="154">
        <v>0</v>
      </c>
      <c r="N680" s="154">
        <v>0</v>
      </c>
      <c r="O680" s="154">
        <v>0</v>
      </c>
      <c r="P680" s="154">
        <v>0</v>
      </c>
      <c r="Q680" s="154">
        <v>0</v>
      </c>
      <c r="R680" s="154">
        <v>0</v>
      </c>
      <c r="S680" s="154">
        <v>0</v>
      </c>
      <c r="T680" s="154">
        <v>0</v>
      </c>
      <c r="U680" s="154">
        <v>0</v>
      </c>
      <c r="V680" s="154">
        <v>0</v>
      </c>
      <c r="W680" s="154">
        <v>0</v>
      </c>
      <c r="X680" s="154">
        <v>0</v>
      </c>
      <c r="Y680" s="52">
        <v>0</v>
      </c>
      <c r="Z680" s="36">
        <v>0</v>
      </c>
      <c r="AA680" s="154">
        <v>0</v>
      </c>
      <c r="AB680" s="52">
        <v>0</v>
      </c>
      <c r="AC680" s="36">
        <v>0</v>
      </c>
      <c r="AD680" s="154">
        <v>0</v>
      </c>
      <c r="AE680" s="154">
        <v>0</v>
      </c>
      <c r="AF680" s="154">
        <v>0</v>
      </c>
      <c r="AG680" s="154">
        <v>0</v>
      </c>
      <c r="AH680" s="154">
        <v>0</v>
      </c>
      <c r="AI680" s="154">
        <v>0</v>
      </c>
      <c r="AJ680" s="154">
        <v>0</v>
      </c>
      <c r="AK680" s="154">
        <v>0</v>
      </c>
      <c r="AL680" s="154">
        <v>0</v>
      </c>
      <c r="AM680" s="154">
        <v>0</v>
      </c>
      <c r="AN680" s="154">
        <v>0</v>
      </c>
      <c r="AO680" s="154">
        <v>0</v>
      </c>
      <c r="AP680" s="154">
        <v>0</v>
      </c>
      <c r="AQ680" s="154">
        <v>0.55000000000000004</v>
      </c>
      <c r="AR680" s="154">
        <v>0</v>
      </c>
      <c r="AS680" s="154">
        <v>0</v>
      </c>
      <c r="AT680" s="154">
        <f t="shared" si="102"/>
        <v>0</v>
      </c>
      <c r="AU680" s="154">
        <f t="shared" si="103"/>
        <v>0</v>
      </c>
      <c r="AV680" s="154">
        <f t="shared" si="104"/>
        <v>0</v>
      </c>
      <c r="AW680" s="52">
        <f t="shared" si="105"/>
        <v>0</v>
      </c>
      <c r="AX680" s="36">
        <f t="shared" si="106"/>
        <v>0.55000000000000004</v>
      </c>
      <c r="AY680" s="154">
        <f t="shared" si="107"/>
        <v>0</v>
      </c>
      <c r="AZ680" s="154">
        <f t="shared" si="108"/>
        <v>0</v>
      </c>
    </row>
    <row r="681" spans="1:52" ht="47.25">
      <c r="A681" s="65" t="s">
        <v>140</v>
      </c>
      <c r="B681" s="35" t="s">
        <v>1595</v>
      </c>
      <c r="C681" s="59" t="s">
        <v>1596</v>
      </c>
      <c r="D681" s="52">
        <v>0</v>
      </c>
      <c r="E681" s="36">
        <v>0</v>
      </c>
      <c r="F681" s="154">
        <v>0</v>
      </c>
      <c r="G681" s="154">
        <v>0</v>
      </c>
      <c r="H681" s="154">
        <v>0.4</v>
      </c>
      <c r="I681" s="154">
        <v>0</v>
      </c>
      <c r="J681" s="154">
        <v>0</v>
      </c>
      <c r="K681" s="154">
        <v>0</v>
      </c>
      <c r="L681" s="154">
        <v>0</v>
      </c>
      <c r="M681" s="154">
        <v>0</v>
      </c>
      <c r="N681" s="154">
        <v>0</v>
      </c>
      <c r="O681" s="154">
        <v>0</v>
      </c>
      <c r="P681" s="154">
        <v>0</v>
      </c>
      <c r="Q681" s="154">
        <v>0</v>
      </c>
      <c r="R681" s="154">
        <v>0</v>
      </c>
      <c r="S681" s="154">
        <v>0</v>
      </c>
      <c r="T681" s="154">
        <v>0</v>
      </c>
      <c r="U681" s="154">
        <v>0</v>
      </c>
      <c r="V681" s="154">
        <v>0</v>
      </c>
      <c r="W681" s="154">
        <v>0</v>
      </c>
      <c r="X681" s="154">
        <v>0</v>
      </c>
      <c r="Y681" s="52">
        <v>0</v>
      </c>
      <c r="Z681" s="36">
        <v>0</v>
      </c>
      <c r="AA681" s="154">
        <v>0</v>
      </c>
      <c r="AB681" s="52">
        <v>0</v>
      </c>
      <c r="AC681" s="36">
        <v>0</v>
      </c>
      <c r="AD681" s="154">
        <v>0</v>
      </c>
      <c r="AE681" s="154">
        <v>0</v>
      </c>
      <c r="AF681" s="154">
        <v>0</v>
      </c>
      <c r="AG681" s="154">
        <v>0</v>
      </c>
      <c r="AH681" s="154">
        <v>0</v>
      </c>
      <c r="AI681" s="154">
        <v>0</v>
      </c>
      <c r="AJ681" s="154">
        <v>0</v>
      </c>
      <c r="AK681" s="154">
        <v>0</v>
      </c>
      <c r="AL681" s="154">
        <v>0</v>
      </c>
      <c r="AM681" s="154">
        <v>0</v>
      </c>
      <c r="AN681" s="154">
        <v>0</v>
      </c>
      <c r="AO681" s="154">
        <v>0</v>
      </c>
      <c r="AP681" s="154">
        <v>0</v>
      </c>
      <c r="AQ681" s="154">
        <v>0.4</v>
      </c>
      <c r="AR681" s="154">
        <v>0</v>
      </c>
      <c r="AS681" s="154">
        <v>0</v>
      </c>
      <c r="AT681" s="154">
        <f t="shared" si="102"/>
        <v>0</v>
      </c>
      <c r="AU681" s="154">
        <f t="shared" si="103"/>
        <v>0</v>
      </c>
      <c r="AV681" s="154">
        <f t="shared" si="104"/>
        <v>0</v>
      </c>
      <c r="AW681" s="52">
        <f t="shared" si="105"/>
        <v>0</v>
      </c>
      <c r="AX681" s="36">
        <f t="shared" si="106"/>
        <v>0.4</v>
      </c>
      <c r="AY681" s="154">
        <f t="shared" si="107"/>
        <v>0</v>
      </c>
      <c r="AZ681" s="154">
        <f t="shared" si="108"/>
        <v>0</v>
      </c>
    </row>
    <row r="682" spans="1:52" ht="47.25">
      <c r="A682" s="65" t="s">
        <v>140</v>
      </c>
      <c r="B682" s="35" t="s">
        <v>1597</v>
      </c>
      <c r="C682" s="59" t="s">
        <v>1598</v>
      </c>
      <c r="D682" s="52">
        <v>0</v>
      </c>
      <c r="E682" s="36">
        <v>0</v>
      </c>
      <c r="F682" s="154">
        <v>0</v>
      </c>
      <c r="G682" s="154">
        <v>0</v>
      </c>
      <c r="H682" s="154">
        <v>0.6</v>
      </c>
      <c r="I682" s="154">
        <v>0</v>
      </c>
      <c r="J682" s="154">
        <v>0</v>
      </c>
      <c r="K682" s="154">
        <v>0</v>
      </c>
      <c r="L682" s="154">
        <v>0</v>
      </c>
      <c r="M682" s="154">
        <v>0</v>
      </c>
      <c r="N682" s="154">
        <v>0</v>
      </c>
      <c r="O682" s="154">
        <v>0</v>
      </c>
      <c r="P682" s="154">
        <v>0</v>
      </c>
      <c r="Q682" s="154">
        <v>0</v>
      </c>
      <c r="R682" s="154">
        <v>0</v>
      </c>
      <c r="S682" s="154">
        <v>0</v>
      </c>
      <c r="T682" s="154">
        <v>0</v>
      </c>
      <c r="U682" s="154">
        <v>0</v>
      </c>
      <c r="V682" s="154">
        <v>0</v>
      </c>
      <c r="W682" s="154">
        <v>0</v>
      </c>
      <c r="X682" s="154">
        <v>0</v>
      </c>
      <c r="Y682" s="52">
        <v>0</v>
      </c>
      <c r="Z682" s="36">
        <v>0</v>
      </c>
      <c r="AA682" s="154">
        <v>0</v>
      </c>
      <c r="AB682" s="52">
        <v>0</v>
      </c>
      <c r="AC682" s="36">
        <v>0</v>
      </c>
      <c r="AD682" s="154">
        <v>0</v>
      </c>
      <c r="AE682" s="154">
        <v>0</v>
      </c>
      <c r="AF682" s="154">
        <v>0</v>
      </c>
      <c r="AG682" s="154">
        <v>0</v>
      </c>
      <c r="AH682" s="154">
        <v>0</v>
      </c>
      <c r="AI682" s="154">
        <v>0</v>
      </c>
      <c r="AJ682" s="154">
        <v>0</v>
      </c>
      <c r="AK682" s="154">
        <v>0</v>
      </c>
      <c r="AL682" s="154">
        <v>0</v>
      </c>
      <c r="AM682" s="154">
        <v>0</v>
      </c>
      <c r="AN682" s="154">
        <v>0</v>
      </c>
      <c r="AO682" s="154">
        <v>0</v>
      </c>
      <c r="AP682" s="154">
        <v>0</v>
      </c>
      <c r="AQ682" s="154">
        <v>0.6</v>
      </c>
      <c r="AR682" s="154">
        <v>0</v>
      </c>
      <c r="AS682" s="154">
        <v>0</v>
      </c>
      <c r="AT682" s="154">
        <f t="shared" si="102"/>
        <v>0</v>
      </c>
      <c r="AU682" s="154">
        <f t="shared" si="103"/>
        <v>0</v>
      </c>
      <c r="AV682" s="154">
        <f t="shared" si="104"/>
        <v>0</v>
      </c>
      <c r="AW682" s="52">
        <f t="shared" si="105"/>
        <v>0</v>
      </c>
      <c r="AX682" s="36">
        <f t="shared" si="106"/>
        <v>0.6</v>
      </c>
      <c r="AY682" s="154">
        <f t="shared" si="107"/>
        <v>0</v>
      </c>
      <c r="AZ682" s="154">
        <f t="shared" si="108"/>
        <v>0</v>
      </c>
    </row>
    <row r="683" spans="1:52" ht="47.25">
      <c r="A683" s="65" t="s">
        <v>140</v>
      </c>
      <c r="B683" s="35" t="s">
        <v>1599</v>
      </c>
      <c r="C683" s="59" t="s">
        <v>1600</v>
      </c>
      <c r="D683" s="52">
        <v>0.25</v>
      </c>
      <c r="E683" s="36">
        <v>0</v>
      </c>
      <c r="F683" s="154">
        <v>0</v>
      </c>
      <c r="G683" s="154">
        <v>0</v>
      </c>
      <c r="H683" s="154">
        <v>0</v>
      </c>
      <c r="I683" s="154">
        <v>0</v>
      </c>
      <c r="J683" s="154">
        <v>0</v>
      </c>
      <c r="K683" s="154">
        <v>0</v>
      </c>
      <c r="L683" s="154">
        <v>0</v>
      </c>
      <c r="M683" s="154">
        <v>0</v>
      </c>
      <c r="N683" s="154">
        <v>0</v>
      </c>
      <c r="O683" s="154">
        <v>0</v>
      </c>
      <c r="P683" s="154">
        <v>0</v>
      </c>
      <c r="Q683" s="154">
        <v>0</v>
      </c>
      <c r="R683" s="154">
        <v>0</v>
      </c>
      <c r="S683" s="154">
        <v>0</v>
      </c>
      <c r="T683" s="154">
        <v>0</v>
      </c>
      <c r="U683" s="154">
        <v>0</v>
      </c>
      <c r="V683" s="154">
        <v>0</v>
      </c>
      <c r="W683" s="154">
        <v>0</v>
      </c>
      <c r="X683" s="154">
        <v>0</v>
      </c>
      <c r="Y683" s="52">
        <v>0</v>
      </c>
      <c r="Z683" s="36">
        <v>0</v>
      </c>
      <c r="AA683" s="154">
        <v>0</v>
      </c>
      <c r="AB683" s="52">
        <v>0</v>
      </c>
      <c r="AC683" s="36">
        <v>0</v>
      </c>
      <c r="AD683" s="154">
        <v>0</v>
      </c>
      <c r="AE683" s="154">
        <v>0</v>
      </c>
      <c r="AF683" s="154">
        <v>0</v>
      </c>
      <c r="AG683" s="154">
        <v>0</v>
      </c>
      <c r="AH683" s="154">
        <v>0</v>
      </c>
      <c r="AI683" s="154">
        <v>0</v>
      </c>
      <c r="AJ683" s="154">
        <v>0</v>
      </c>
      <c r="AK683" s="154">
        <v>0</v>
      </c>
      <c r="AL683" s="154">
        <v>0</v>
      </c>
      <c r="AM683" s="154">
        <v>0.25</v>
      </c>
      <c r="AN683" s="154">
        <v>0</v>
      </c>
      <c r="AO683" s="154">
        <v>0</v>
      </c>
      <c r="AP683" s="154">
        <v>0</v>
      </c>
      <c r="AQ683" s="154">
        <v>0</v>
      </c>
      <c r="AR683" s="154">
        <v>0</v>
      </c>
      <c r="AS683" s="154">
        <v>0</v>
      </c>
      <c r="AT683" s="154">
        <f t="shared" si="102"/>
        <v>0.25</v>
      </c>
      <c r="AU683" s="154">
        <f t="shared" si="103"/>
        <v>0</v>
      </c>
      <c r="AV683" s="154">
        <f t="shared" si="104"/>
        <v>0</v>
      </c>
      <c r="AW683" s="52">
        <f t="shared" si="105"/>
        <v>0</v>
      </c>
      <c r="AX683" s="36">
        <f t="shared" si="106"/>
        <v>0</v>
      </c>
      <c r="AY683" s="154">
        <f t="shared" si="107"/>
        <v>0</v>
      </c>
      <c r="AZ683" s="154">
        <f t="shared" si="108"/>
        <v>0</v>
      </c>
    </row>
    <row r="684" spans="1:52" ht="47.25">
      <c r="A684" s="65" t="s">
        <v>140</v>
      </c>
      <c r="B684" s="35" t="s">
        <v>1601</v>
      </c>
      <c r="C684" s="59" t="s">
        <v>1602</v>
      </c>
      <c r="D684" s="52">
        <v>0.25</v>
      </c>
      <c r="E684" s="36">
        <v>0</v>
      </c>
      <c r="F684" s="154">
        <v>0</v>
      </c>
      <c r="G684" s="154">
        <v>0</v>
      </c>
      <c r="H684" s="154">
        <v>0</v>
      </c>
      <c r="I684" s="154">
        <v>0</v>
      </c>
      <c r="J684" s="154">
        <v>0</v>
      </c>
      <c r="K684" s="154">
        <v>0</v>
      </c>
      <c r="L684" s="154">
        <v>0</v>
      </c>
      <c r="M684" s="154">
        <v>0</v>
      </c>
      <c r="N684" s="154">
        <v>0</v>
      </c>
      <c r="O684" s="154">
        <v>0</v>
      </c>
      <c r="P684" s="154">
        <v>0</v>
      </c>
      <c r="Q684" s="154">
        <v>0</v>
      </c>
      <c r="R684" s="154">
        <v>0</v>
      </c>
      <c r="S684" s="154">
        <v>0</v>
      </c>
      <c r="T684" s="154">
        <v>0</v>
      </c>
      <c r="U684" s="154">
        <v>0</v>
      </c>
      <c r="V684" s="154">
        <v>0</v>
      </c>
      <c r="W684" s="154">
        <v>0</v>
      </c>
      <c r="X684" s="154">
        <v>0</v>
      </c>
      <c r="Y684" s="52">
        <v>0</v>
      </c>
      <c r="Z684" s="36">
        <v>0</v>
      </c>
      <c r="AA684" s="154">
        <v>0</v>
      </c>
      <c r="AB684" s="52">
        <v>0</v>
      </c>
      <c r="AC684" s="36">
        <v>0</v>
      </c>
      <c r="AD684" s="154">
        <v>0</v>
      </c>
      <c r="AE684" s="154">
        <v>0</v>
      </c>
      <c r="AF684" s="154">
        <v>0</v>
      </c>
      <c r="AG684" s="154">
        <v>0</v>
      </c>
      <c r="AH684" s="154">
        <v>0</v>
      </c>
      <c r="AI684" s="154">
        <v>0</v>
      </c>
      <c r="AJ684" s="154">
        <v>0</v>
      </c>
      <c r="AK684" s="154">
        <v>0</v>
      </c>
      <c r="AL684" s="154">
        <v>0</v>
      </c>
      <c r="AM684" s="154">
        <v>0.25</v>
      </c>
      <c r="AN684" s="154">
        <v>0</v>
      </c>
      <c r="AO684" s="154">
        <v>0</v>
      </c>
      <c r="AP684" s="154">
        <v>0</v>
      </c>
      <c r="AQ684" s="154">
        <v>0</v>
      </c>
      <c r="AR684" s="154">
        <v>0</v>
      </c>
      <c r="AS684" s="154">
        <v>0</v>
      </c>
      <c r="AT684" s="154">
        <f t="shared" si="102"/>
        <v>0.25</v>
      </c>
      <c r="AU684" s="154">
        <f t="shared" si="103"/>
        <v>0</v>
      </c>
      <c r="AV684" s="154">
        <f t="shared" si="104"/>
        <v>0</v>
      </c>
      <c r="AW684" s="52">
        <f t="shared" si="105"/>
        <v>0</v>
      </c>
      <c r="AX684" s="36">
        <f t="shared" si="106"/>
        <v>0</v>
      </c>
      <c r="AY684" s="154">
        <f t="shared" si="107"/>
        <v>0</v>
      </c>
      <c r="AZ684" s="154">
        <f t="shared" si="108"/>
        <v>0</v>
      </c>
    </row>
    <row r="685" spans="1:52" ht="126">
      <c r="A685" s="65" t="s">
        <v>140</v>
      </c>
      <c r="B685" s="35" t="s">
        <v>1603</v>
      </c>
      <c r="C685" s="59" t="s">
        <v>1604</v>
      </c>
      <c r="D685" s="52">
        <v>0.25</v>
      </c>
      <c r="E685" s="36">
        <v>0</v>
      </c>
      <c r="F685" s="154">
        <v>0</v>
      </c>
      <c r="G685" s="154">
        <v>0</v>
      </c>
      <c r="H685" s="154">
        <v>0</v>
      </c>
      <c r="I685" s="154">
        <v>0</v>
      </c>
      <c r="J685" s="154">
        <v>0</v>
      </c>
      <c r="K685" s="154">
        <v>0</v>
      </c>
      <c r="L685" s="154">
        <v>0</v>
      </c>
      <c r="M685" s="154">
        <v>0</v>
      </c>
      <c r="N685" s="154">
        <v>0</v>
      </c>
      <c r="O685" s="154">
        <v>0</v>
      </c>
      <c r="P685" s="154">
        <v>0</v>
      </c>
      <c r="Q685" s="154">
        <v>0</v>
      </c>
      <c r="R685" s="154">
        <v>0</v>
      </c>
      <c r="S685" s="154">
        <v>0</v>
      </c>
      <c r="T685" s="154">
        <v>0</v>
      </c>
      <c r="U685" s="154">
        <v>0</v>
      </c>
      <c r="V685" s="154">
        <v>0</v>
      </c>
      <c r="W685" s="154">
        <v>0</v>
      </c>
      <c r="X685" s="154">
        <v>0</v>
      </c>
      <c r="Y685" s="52">
        <v>0</v>
      </c>
      <c r="Z685" s="36">
        <v>0</v>
      </c>
      <c r="AA685" s="154">
        <v>0</v>
      </c>
      <c r="AB685" s="52">
        <v>0</v>
      </c>
      <c r="AC685" s="36">
        <v>0</v>
      </c>
      <c r="AD685" s="154">
        <v>0</v>
      </c>
      <c r="AE685" s="154">
        <v>0</v>
      </c>
      <c r="AF685" s="154">
        <v>0</v>
      </c>
      <c r="AG685" s="154">
        <v>0</v>
      </c>
      <c r="AH685" s="154">
        <v>0</v>
      </c>
      <c r="AI685" s="154">
        <v>0</v>
      </c>
      <c r="AJ685" s="154">
        <v>0</v>
      </c>
      <c r="AK685" s="154">
        <v>0</v>
      </c>
      <c r="AL685" s="154">
        <v>0</v>
      </c>
      <c r="AM685" s="154">
        <v>0.25</v>
      </c>
      <c r="AN685" s="154">
        <v>0</v>
      </c>
      <c r="AO685" s="154">
        <v>0</v>
      </c>
      <c r="AP685" s="154">
        <v>0</v>
      </c>
      <c r="AQ685" s="154">
        <v>0</v>
      </c>
      <c r="AR685" s="154">
        <v>0</v>
      </c>
      <c r="AS685" s="154">
        <v>0</v>
      </c>
      <c r="AT685" s="154">
        <f t="shared" si="102"/>
        <v>0.25</v>
      </c>
      <c r="AU685" s="154">
        <f t="shared" si="103"/>
        <v>0</v>
      </c>
      <c r="AV685" s="154">
        <f t="shared" si="104"/>
        <v>0</v>
      </c>
      <c r="AW685" s="52">
        <f t="shared" si="105"/>
        <v>0</v>
      </c>
      <c r="AX685" s="36">
        <f t="shared" si="106"/>
        <v>0</v>
      </c>
      <c r="AY685" s="154">
        <f t="shared" si="107"/>
        <v>0</v>
      </c>
      <c r="AZ685" s="154">
        <f t="shared" si="108"/>
        <v>0</v>
      </c>
    </row>
    <row r="686" spans="1:52" ht="126">
      <c r="A686" s="65" t="s">
        <v>140</v>
      </c>
      <c r="B686" s="35" t="s">
        <v>1605</v>
      </c>
      <c r="C686" s="59" t="s">
        <v>1606</v>
      </c>
      <c r="D686" s="52">
        <v>0.25</v>
      </c>
      <c r="E686" s="36">
        <v>0</v>
      </c>
      <c r="F686" s="154">
        <v>0</v>
      </c>
      <c r="G686" s="154">
        <v>0</v>
      </c>
      <c r="H686" s="154">
        <v>0</v>
      </c>
      <c r="I686" s="154">
        <v>0</v>
      </c>
      <c r="J686" s="154">
        <v>0</v>
      </c>
      <c r="K686" s="154">
        <v>0</v>
      </c>
      <c r="L686" s="154">
        <v>0</v>
      </c>
      <c r="M686" s="154">
        <v>0</v>
      </c>
      <c r="N686" s="154">
        <v>0</v>
      </c>
      <c r="O686" s="154">
        <v>0</v>
      </c>
      <c r="P686" s="154">
        <v>0</v>
      </c>
      <c r="Q686" s="154">
        <v>0</v>
      </c>
      <c r="R686" s="154">
        <v>0</v>
      </c>
      <c r="S686" s="154">
        <v>0</v>
      </c>
      <c r="T686" s="154">
        <v>0</v>
      </c>
      <c r="U686" s="154">
        <v>0</v>
      </c>
      <c r="V686" s="154">
        <v>0</v>
      </c>
      <c r="W686" s="154">
        <v>0</v>
      </c>
      <c r="X686" s="154">
        <v>0</v>
      </c>
      <c r="Y686" s="52">
        <v>0</v>
      </c>
      <c r="Z686" s="36">
        <v>0</v>
      </c>
      <c r="AA686" s="154">
        <v>0</v>
      </c>
      <c r="AB686" s="52">
        <v>0</v>
      </c>
      <c r="AC686" s="36">
        <v>0</v>
      </c>
      <c r="AD686" s="154">
        <v>0</v>
      </c>
      <c r="AE686" s="154">
        <v>0</v>
      </c>
      <c r="AF686" s="154">
        <v>0</v>
      </c>
      <c r="AG686" s="154">
        <v>0</v>
      </c>
      <c r="AH686" s="154">
        <v>0</v>
      </c>
      <c r="AI686" s="154">
        <v>0</v>
      </c>
      <c r="AJ686" s="154">
        <v>0</v>
      </c>
      <c r="AK686" s="154">
        <v>0</v>
      </c>
      <c r="AL686" s="154">
        <v>0</v>
      </c>
      <c r="AM686" s="154">
        <v>0.25</v>
      </c>
      <c r="AN686" s="154">
        <v>0</v>
      </c>
      <c r="AO686" s="154">
        <v>0</v>
      </c>
      <c r="AP686" s="154">
        <v>0</v>
      </c>
      <c r="AQ686" s="154">
        <v>0</v>
      </c>
      <c r="AR686" s="154">
        <v>0</v>
      </c>
      <c r="AS686" s="154">
        <v>0</v>
      </c>
      <c r="AT686" s="154">
        <f t="shared" si="102"/>
        <v>0.25</v>
      </c>
      <c r="AU686" s="154">
        <f t="shared" si="103"/>
        <v>0</v>
      </c>
      <c r="AV686" s="154">
        <f t="shared" si="104"/>
        <v>0</v>
      </c>
      <c r="AW686" s="52">
        <f t="shared" si="105"/>
        <v>0</v>
      </c>
      <c r="AX686" s="36">
        <f t="shared" si="106"/>
        <v>0</v>
      </c>
      <c r="AY686" s="154">
        <f t="shared" si="107"/>
        <v>0</v>
      </c>
      <c r="AZ686" s="154">
        <f t="shared" si="108"/>
        <v>0</v>
      </c>
    </row>
    <row r="687" spans="1:52" ht="126">
      <c r="A687" s="65" t="s">
        <v>140</v>
      </c>
      <c r="B687" s="35" t="s">
        <v>1607</v>
      </c>
      <c r="C687" s="59" t="s">
        <v>1608</v>
      </c>
      <c r="D687" s="52">
        <v>0.16</v>
      </c>
      <c r="E687" s="36">
        <v>0</v>
      </c>
      <c r="F687" s="154">
        <v>0</v>
      </c>
      <c r="G687" s="154">
        <v>0</v>
      </c>
      <c r="H687" s="154">
        <v>0</v>
      </c>
      <c r="I687" s="154">
        <v>0</v>
      </c>
      <c r="J687" s="154">
        <v>0</v>
      </c>
      <c r="K687" s="154">
        <v>0</v>
      </c>
      <c r="L687" s="154">
        <v>0</v>
      </c>
      <c r="M687" s="154">
        <v>0</v>
      </c>
      <c r="N687" s="154">
        <v>0</v>
      </c>
      <c r="O687" s="154">
        <v>0</v>
      </c>
      <c r="P687" s="154">
        <v>0</v>
      </c>
      <c r="Q687" s="154">
        <v>0</v>
      </c>
      <c r="R687" s="154">
        <v>0</v>
      </c>
      <c r="S687" s="154">
        <v>0</v>
      </c>
      <c r="T687" s="154">
        <v>0</v>
      </c>
      <c r="U687" s="154">
        <v>0</v>
      </c>
      <c r="V687" s="154">
        <v>0</v>
      </c>
      <c r="W687" s="154">
        <v>0</v>
      </c>
      <c r="X687" s="154">
        <v>0</v>
      </c>
      <c r="Y687" s="52">
        <v>0</v>
      </c>
      <c r="Z687" s="36">
        <v>0</v>
      </c>
      <c r="AA687" s="154">
        <v>0</v>
      </c>
      <c r="AB687" s="52">
        <v>0</v>
      </c>
      <c r="AC687" s="36">
        <v>0</v>
      </c>
      <c r="AD687" s="154">
        <v>0</v>
      </c>
      <c r="AE687" s="154">
        <v>0</v>
      </c>
      <c r="AF687" s="154">
        <v>0</v>
      </c>
      <c r="AG687" s="154">
        <v>0</v>
      </c>
      <c r="AH687" s="154">
        <v>0</v>
      </c>
      <c r="AI687" s="154">
        <v>0</v>
      </c>
      <c r="AJ687" s="154">
        <v>0</v>
      </c>
      <c r="AK687" s="154">
        <v>0</v>
      </c>
      <c r="AL687" s="154">
        <v>0</v>
      </c>
      <c r="AM687" s="154">
        <v>0.16</v>
      </c>
      <c r="AN687" s="154">
        <v>0</v>
      </c>
      <c r="AO687" s="154">
        <v>0</v>
      </c>
      <c r="AP687" s="154">
        <v>0</v>
      </c>
      <c r="AQ687" s="154">
        <v>0</v>
      </c>
      <c r="AR687" s="154">
        <v>0</v>
      </c>
      <c r="AS687" s="154">
        <v>0</v>
      </c>
      <c r="AT687" s="154">
        <f t="shared" si="102"/>
        <v>0.16</v>
      </c>
      <c r="AU687" s="154">
        <f t="shared" si="103"/>
        <v>0</v>
      </c>
      <c r="AV687" s="154">
        <f t="shared" si="104"/>
        <v>0</v>
      </c>
      <c r="AW687" s="52">
        <f t="shared" si="105"/>
        <v>0</v>
      </c>
      <c r="AX687" s="36">
        <f t="shared" si="106"/>
        <v>0</v>
      </c>
      <c r="AY687" s="154">
        <f t="shared" si="107"/>
        <v>0</v>
      </c>
      <c r="AZ687" s="154">
        <f t="shared" si="108"/>
        <v>0</v>
      </c>
    </row>
    <row r="688" spans="1:52" ht="47.25">
      <c r="A688" s="65" t="s">
        <v>140</v>
      </c>
      <c r="B688" s="35" t="s">
        <v>1609</v>
      </c>
      <c r="C688" s="59" t="s">
        <v>1610</v>
      </c>
      <c r="D688" s="52">
        <v>0</v>
      </c>
      <c r="E688" s="36">
        <v>0</v>
      </c>
      <c r="F688" s="154">
        <v>0</v>
      </c>
      <c r="G688" s="154">
        <v>0</v>
      </c>
      <c r="H688" s="154">
        <v>0</v>
      </c>
      <c r="I688" s="154">
        <v>0</v>
      </c>
      <c r="J688" s="154">
        <v>0</v>
      </c>
      <c r="K688" s="154">
        <v>0</v>
      </c>
      <c r="L688" s="154">
        <v>0</v>
      </c>
      <c r="M688" s="154">
        <v>0</v>
      </c>
      <c r="N688" s="154">
        <v>0</v>
      </c>
      <c r="O688" s="154">
        <v>0</v>
      </c>
      <c r="P688" s="154">
        <v>0</v>
      </c>
      <c r="Q688" s="154">
        <v>0</v>
      </c>
      <c r="R688" s="154">
        <v>0</v>
      </c>
      <c r="S688" s="154">
        <v>0</v>
      </c>
      <c r="T688" s="154">
        <v>0</v>
      </c>
      <c r="U688" s="154">
        <v>0</v>
      </c>
      <c r="V688" s="154">
        <v>0</v>
      </c>
      <c r="W688" s="154">
        <v>0</v>
      </c>
      <c r="X688" s="154">
        <v>0</v>
      </c>
      <c r="Y688" s="52">
        <v>0</v>
      </c>
      <c r="Z688" s="36">
        <v>0</v>
      </c>
      <c r="AA688" s="154">
        <v>0</v>
      </c>
      <c r="AB688" s="52">
        <v>0</v>
      </c>
      <c r="AC688" s="36">
        <v>0</v>
      </c>
      <c r="AD688" s="154">
        <v>0</v>
      </c>
      <c r="AE688" s="154">
        <v>0</v>
      </c>
      <c r="AF688" s="154">
        <v>0</v>
      </c>
      <c r="AG688" s="154">
        <v>0</v>
      </c>
      <c r="AH688" s="154">
        <v>0</v>
      </c>
      <c r="AI688" s="154">
        <v>0</v>
      </c>
      <c r="AJ688" s="154">
        <v>0</v>
      </c>
      <c r="AK688" s="154">
        <v>0</v>
      </c>
      <c r="AL688" s="154">
        <v>0</v>
      </c>
      <c r="AM688" s="154">
        <v>0</v>
      </c>
      <c r="AN688" s="154">
        <v>0</v>
      </c>
      <c r="AO688" s="154">
        <v>0</v>
      </c>
      <c r="AP688" s="154">
        <v>0</v>
      </c>
      <c r="AQ688" s="154">
        <v>0</v>
      </c>
      <c r="AR688" s="154">
        <v>0</v>
      </c>
      <c r="AS688" s="154">
        <v>0</v>
      </c>
      <c r="AT688" s="154">
        <f t="shared" si="102"/>
        <v>0</v>
      </c>
      <c r="AU688" s="154">
        <f t="shared" si="103"/>
        <v>0</v>
      </c>
      <c r="AV688" s="154">
        <f t="shared" si="104"/>
        <v>0</v>
      </c>
      <c r="AW688" s="52">
        <f t="shared" si="105"/>
        <v>0</v>
      </c>
      <c r="AX688" s="36">
        <f t="shared" si="106"/>
        <v>0</v>
      </c>
      <c r="AY688" s="154">
        <f t="shared" si="107"/>
        <v>0</v>
      </c>
      <c r="AZ688" s="154">
        <f t="shared" si="108"/>
        <v>0</v>
      </c>
    </row>
    <row r="689" spans="1:52" ht="47.25">
      <c r="A689" s="65" t="s">
        <v>140</v>
      </c>
      <c r="B689" s="35" t="s">
        <v>1611</v>
      </c>
      <c r="C689" s="59" t="s">
        <v>1612</v>
      </c>
      <c r="D689" s="52">
        <v>0.4</v>
      </c>
      <c r="E689" s="36">
        <v>0</v>
      </c>
      <c r="F689" s="154">
        <v>0</v>
      </c>
      <c r="G689" s="154">
        <v>0</v>
      </c>
      <c r="H689" s="154">
        <v>0</v>
      </c>
      <c r="I689" s="154">
        <v>0</v>
      </c>
      <c r="J689" s="154">
        <v>0</v>
      </c>
      <c r="K689" s="154">
        <v>0</v>
      </c>
      <c r="L689" s="154">
        <v>0</v>
      </c>
      <c r="M689" s="154">
        <v>0</v>
      </c>
      <c r="N689" s="154">
        <v>0</v>
      </c>
      <c r="O689" s="154">
        <v>0</v>
      </c>
      <c r="P689" s="154">
        <v>0</v>
      </c>
      <c r="Q689" s="154">
        <v>0</v>
      </c>
      <c r="R689" s="154">
        <v>0</v>
      </c>
      <c r="S689" s="154">
        <v>0</v>
      </c>
      <c r="T689" s="154">
        <v>0</v>
      </c>
      <c r="U689" s="154">
        <v>0</v>
      </c>
      <c r="V689" s="154">
        <v>0</v>
      </c>
      <c r="W689" s="154">
        <v>0</v>
      </c>
      <c r="X689" s="154">
        <v>0</v>
      </c>
      <c r="Y689" s="52">
        <v>0</v>
      </c>
      <c r="Z689" s="36">
        <v>0</v>
      </c>
      <c r="AA689" s="154">
        <v>0</v>
      </c>
      <c r="AB689" s="52">
        <v>0</v>
      </c>
      <c r="AC689" s="36">
        <v>0</v>
      </c>
      <c r="AD689" s="154">
        <v>0</v>
      </c>
      <c r="AE689" s="154">
        <v>0</v>
      </c>
      <c r="AF689" s="154">
        <v>0</v>
      </c>
      <c r="AG689" s="154">
        <v>0</v>
      </c>
      <c r="AH689" s="154">
        <v>0</v>
      </c>
      <c r="AI689" s="154">
        <v>0</v>
      </c>
      <c r="AJ689" s="154">
        <v>0</v>
      </c>
      <c r="AK689" s="154">
        <v>0</v>
      </c>
      <c r="AL689" s="154">
        <v>0</v>
      </c>
      <c r="AM689" s="154">
        <v>0.4</v>
      </c>
      <c r="AN689" s="154">
        <v>0</v>
      </c>
      <c r="AO689" s="154">
        <v>0</v>
      </c>
      <c r="AP689" s="154">
        <v>0</v>
      </c>
      <c r="AQ689" s="154">
        <v>0</v>
      </c>
      <c r="AR689" s="154">
        <v>0</v>
      </c>
      <c r="AS689" s="154">
        <v>0</v>
      </c>
      <c r="AT689" s="154">
        <f t="shared" si="102"/>
        <v>0.4</v>
      </c>
      <c r="AU689" s="154">
        <f t="shared" si="103"/>
        <v>0</v>
      </c>
      <c r="AV689" s="154">
        <f t="shared" si="104"/>
        <v>0</v>
      </c>
      <c r="AW689" s="52">
        <f t="shared" si="105"/>
        <v>0</v>
      </c>
      <c r="AX689" s="36">
        <f t="shared" si="106"/>
        <v>0</v>
      </c>
      <c r="AY689" s="154">
        <f t="shared" si="107"/>
        <v>0</v>
      </c>
      <c r="AZ689" s="154">
        <f t="shared" si="108"/>
        <v>0</v>
      </c>
    </row>
    <row r="690" spans="1:52" ht="31.5">
      <c r="A690" s="65" t="s">
        <v>140</v>
      </c>
      <c r="B690" s="35" t="s">
        <v>1613</v>
      </c>
      <c r="C690" s="59" t="s">
        <v>1614</v>
      </c>
      <c r="D690" s="52">
        <v>0.25</v>
      </c>
      <c r="E690" s="36">
        <v>0</v>
      </c>
      <c r="F690" s="154">
        <v>0</v>
      </c>
      <c r="G690" s="154">
        <v>0</v>
      </c>
      <c r="H690" s="154">
        <v>0</v>
      </c>
      <c r="I690" s="154">
        <v>0</v>
      </c>
      <c r="J690" s="154">
        <v>0</v>
      </c>
      <c r="K690" s="154">
        <v>0</v>
      </c>
      <c r="L690" s="154">
        <v>0</v>
      </c>
      <c r="M690" s="154">
        <v>0</v>
      </c>
      <c r="N690" s="154">
        <v>0</v>
      </c>
      <c r="O690" s="154">
        <v>0</v>
      </c>
      <c r="P690" s="154">
        <v>0</v>
      </c>
      <c r="Q690" s="154">
        <v>0</v>
      </c>
      <c r="R690" s="154">
        <v>0</v>
      </c>
      <c r="S690" s="154">
        <v>0</v>
      </c>
      <c r="T690" s="154">
        <v>0</v>
      </c>
      <c r="U690" s="154">
        <v>0</v>
      </c>
      <c r="V690" s="154">
        <v>0</v>
      </c>
      <c r="W690" s="154">
        <v>0</v>
      </c>
      <c r="X690" s="154">
        <v>0</v>
      </c>
      <c r="Y690" s="52">
        <v>0</v>
      </c>
      <c r="Z690" s="36">
        <v>0</v>
      </c>
      <c r="AA690" s="154">
        <v>0</v>
      </c>
      <c r="AB690" s="52">
        <v>0</v>
      </c>
      <c r="AC690" s="36">
        <v>0</v>
      </c>
      <c r="AD690" s="154">
        <v>0</v>
      </c>
      <c r="AE690" s="154">
        <v>0</v>
      </c>
      <c r="AF690" s="154">
        <v>0</v>
      </c>
      <c r="AG690" s="154">
        <v>0</v>
      </c>
      <c r="AH690" s="154">
        <v>0</v>
      </c>
      <c r="AI690" s="154">
        <v>0</v>
      </c>
      <c r="AJ690" s="154">
        <v>0</v>
      </c>
      <c r="AK690" s="154">
        <v>0</v>
      </c>
      <c r="AL690" s="154">
        <v>0</v>
      </c>
      <c r="AM690" s="154">
        <v>0.25</v>
      </c>
      <c r="AN690" s="154">
        <v>0</v>
      </c>
      <c r="AO690" s="154">
        <v>0</v>
      </c>
      <c r="AP690" s="154">
        <v>0</v>
      </c>
      <c r="AQ690" s="154">
        <v>0</v>
      </c>
      <c r="AR690" s="154">
        <v>0</v>
      </c>
      <c r="AS690" s="154">
        <v>0</v>
      </c>
      <c r="AT690" s="154">
        <f t="shared" si="102"/>
        <v>0.25</v>
      </c>
      <c r="AU690" s="154">
        <f t="shared" si="103"/>
        <v>0</v>
      </c>
      <c r="AV690" s="154">
        <f t="shared" si="104"/>
        <v>0</v>
      </c>
      <c r="AW690" s="52">
        <f t="shared" si="105"/>
        <v>0</v>
      </c>
      <c r="AX690" s="36">
        <f t="shared" si="106"/>
        <v>0</v>
      </c>
      <c r="AY690" s="154">
        <f t="shared" si="107"/>
        <v>0</v>
      </c>
      <c r="AZ690" s="154">
        <f t="shared" si="108"/>
        <v>0</v>
      </c>
    </row>
    <row r="691" spans="1:52" ht="110.25">
      <c r="A691" s="65" t="s">
        <v>140</v>
      </c>
      <c r="B691" s="35" t="s">
        <v>1615</v>
      </c>
      <c r="C691" s="59" t="s">
        <v>1616</v>
      </c>
      <c r="D691" s="52">
        <v>0</v>
      </c>
      <c r="E691" s="36">
        <v>0</v>
      </c>
      <c r="F691" s="154">
        <v>0</v>
      </c>
      <c r="G691" s="154">
        <v>0</v>
      </c>
      <c r="H691" s="154">
        <v>0</v>
      </c>
      <c r="I691" s="154">
        <v>0</v>
      </c>
      <c r="J691" s="154">
        <v>0</v>
      </c>
      <c r="K691" s="154">
        <v>0</v>
      </c>
      <c r="L691" s="154">
        <v>0</v>
      </c>
      <c r="M691" s="154">
        <v>0</v>
      </c>
      <c r="N691" s="154">
        <v>0</v>
      </c>
      <c r="O691" s="154">
        <v>0</v>
      </c>
      <c r="P691" s="154">
        <v>0</v>
      </c>
      <c r="Q691" s="154">
        <v>0</v>
      </c>
      <c r="R691" s="154">
        <v>0</v>
      </c>
      <c r="S691" s="154">
        <v>0</v>
      </c>
      <c r="T691" s="154">
        <v>0</v>
      </c>
      <c r="U691" s="154">
        <v>0</v>
      </c>
      <c r="V691" s="154">
        <v>0</v>
      </c>
      <c r="W691" s="154">
        <v>0</v>
      </c>
      <c r="X691" s="154">
        <v>0</v>
      </c>
      <c r="Y691" s="52">
        <v>0</v>
      </c>
      <c r="Z691" s="36">
        <v>0</v>
      </c>
      <c r="AA691" s="154">
        <v>0</v>
      </c>
      <c r="AB691" s="52">
        <v>0</v>
      </c>
      <c r="AC691" s="36">
        <v>0</v>
      </c>
      <c r="AD691" s="154">
        <v>0</v>
      </c>
      <c r="AE691" s="154">
        <v>0</v>
      </c>
      <c r="AF691" s="154">
        <v>0</v>
      </c>
      <c r="AG691" s="154">
        <v>0</v>
      </c>
      <c r="AH691" s="154">
        <v>0</v>
      </c>
      <c r="AI691" s="154">
        <v>0</v>
      </c>
      <c r="AJ691" s="154">
        <v>0</v>
      </c>
      <c r="AK691" s="154">
        <v>0</v>
      </c>
      <c r="AL691" s="154">
        <v>0</v>
      </c>
      <c r="AM691" s="154">
        <v>0</v>
      </c>
      <c r="AN691" s="154">
        <v>0</v>
      </c>
      <c r="AO691" s="154">
        <v>0</v>
      </c>
      <c r="AP691" s="154">
        <v>0</v>
      </c>
      <c r="AQ691" s="154">
        <v>0</v>
      </c>
      <c r="AR691" s="154">
        <v>0</v>
      </c>
      <c r="AS691" s="154">
        <v>0</v>
      </c>
      <c r="AT691" s="154">
        <f t="shared" si="102"/>
        <v>0</v>
      </c>
      <c r="AU691" s="154">
        <f t="shared" si="103"/>
        <v>0</v>
      </c>
      <c r="AV691" s="154">
        <f t="shared" si="104"/>
        <v>0</v>
      </c>
      <c r="AW691" s="52">
        <f t="shared" si="105"/>
        <v>0</v>
      </c>
      <c r="AX691" s="36">
        <f t="shared" si="106"/>
        <v>0</v>
      </c>
      <c r="AY691" s="154">
        <f t="shared" si="107"/>
        <v>0</v>
      </c>
      <c r="AZ691" s="154">
        <f t="shared" si="108"/>
        <v>0</v>
      </c>
    </row>
    <row r="692" spans="1:52" ht="78.75">
      <c r="A692" s="65" t="s">
        <v>140</v>
      </c>
      <c r="B692" s="35" t="s">
        <v>1617</v>
      </c>
      <c r="C692" s="59" t="s">
        <v>1618</v>
      </c>
      <c r="D692" s="52">
        <v>0</v>
      </c>
      <c r="E692" s="36">
        <v>0</v>
      </c>
      <c r="F692" s="154">
        <v>0</v>
      </c>
      <c r="G692" s="154">
        <v>0</v>
      </c>
      <c r="H692" s="154">
        <v>0</v>
      </c>
      <c r="I692" s="154">
        <v>0</v>
      </c>
      <c r="J692" s="154">
        <v>0</v>
      </c>
      <c r="K692" s="154">
        <v>0</v>
      </c>
      <c r="L692" s="154">
        <v>0</v>
      </c>
      <c r="M692" s="154">
        <v>0</v>
      </c>
      <c r="N692" s="154">
        <v>0</v>
      </c>
      <c r="O692" s="154">
        <v>0</v>
      </c>
      <c r="P692" s="154">
        <v>0</v>
      </c>
      <c r="Q692" s="154">
        <v>0</v>
      </c>
      <c r="R692" s="154">
        <v>0</v>
      </c>
      <c r="S692" s="154">
        <v>0</v>
      </c>
      <c r="T692" s="154">
        <v>0</v>
      </c>
      <c r="U692" s="154">
        <v>0</v>
      </c>
      <c r="V692" s="154">
        <v>0</v>
      </c>
      <c r="W692" s="154">
        <v>0</v>
      </c>
      <c r="X692" s="154">
        <v>0</v>
      </c>
      <c r="Y692" s="52">
        <v>0</v>
      </c>
      <c r="Z692" s="36">
        <v>0</v>
      </c>
      <c r="AA692" s="154">
        <v>0</v>
      </c>
      <c r="AB692" s="52">
        <v>0</v>
      </c>
      <c r="AC692" s="36">
        <v>0</v>
      </c>
      <c r="AD692" s="154">
        <v>0</v>
      </c>
      <c r="AE692" s="154">
        <v>0</v>
      </c>
      <c r="AF692" s="154">
        <v>0</v>
      </c>
      <c r="AG692" s="154">
        <v>0</v>
      </c>
      <c r="AH692" s="154">
        <v>0</v>
      </c>
      <c r="AI692" s="154">
        <v>0</v>
      </c>
      <c r="AJ692" s="154">
        <v>0</v>
      </c>
      <c r="AK692" s="154">
        <v>0</v>
      </c>
      <c r="AL692" s="154">
        <v>0</v>
      </c>
      <c r="AM692" s="154">
        <v>0</v>
      </c>
      <c r="AN692" s="154">
        <v>0</v>
      </c>
      <c r="AO692" s="154">
        <v>0</v>
      </c>
      <c r="AP692" s="154">
        <v>0</v>
      </c>
      <c r="AQ692" s="154">
        <v>0</v>
      </c>
      <c r="AR692" s="154">
        <v>0</v>
      </c>
      <c r="AS692" s="154">
        <v>0</v>
      </c>
      <c r="AT692" s="154">
        <f t="shared" si="102"/>
        <v>0</v>
      </c>
      <c r="AU692" s="154">
        <f t="shared" si="103"/>
        <v>0</v>
      </c>
      <c r="AV692" s="154">
        <f t="shared" si="104"/>
        <v>0</v>
      </c>
      <c r="AW692" s="52">
        <f t="shared" si="105"/>
        <v>0</v>
      </c>
      <c r="AX692" s="36">
        <f t="shared" si="106"/>
        <v>0</v>
      </c>
      <c r="AY692" s="154">
        <f t="shared" si="107"/>
        <v>0</v>
      </c>
      <c r="AZ692" s="154">
        <f t="shared" si="108"/>
        <v>0</v>
      </c>
    </row>
    <row r="693" spans="1:52" ht="173.25">
      <c r="A693" s="65" t="s">
        <v>140</v>
      </c>
      <c r="B693" s="35" t="s">
        <v>1619</v>
      </c>
      <c r="C693" s="59" t="s">
        <v>1620</v>
      </c>
      <c r="D693" s="52">
        <v>0</v>
      </c>
      <c r="E693" s="36">
        <v>0</v>
      </c>
      <c r="F693" s="154">
        <v>0</v>
      </c>
      <c r="G693" s="154">
        <v>0</v>
      </c>
      <c r="H693" s="154">
        <v>0</v>
      </c>
      <c r="I693" s="154">
        <v>0</v>
      </c>
      <c r="J693" s="154">
        <v>0</v>
      </c>
      <c r="K693" s="154">
        <v>0</v>
      </c>
      <c r="L693" s="154">
        <v>0</v>
      </c>
      <c r="M693" s="154">
        <v>0</v>
      </c>
      <c r="N693" s="154">
        <v>0</v>
      </c>
      <c r="O693" s="154">
        <v>0</v>
      </c>
      <c r="P693" s="154">
        <v>0</v>
      </c>
      <c r="Q693" s="154">
        <v>0</v>
      </c>
      <c r="R693" s="154">
        <v>0</v>
      </c>
      <c r="S693" s="154">
        <v>0</v>
      </c>
      <c r="T693" s="154">
        <v>0</v>
      </c>
      <c r="U693" s="154">
        <v>0</v>
      </c>
      <c r="V693" s="154">
        <v>0</v>
      </c>
      <c r="W693" s="154">
        <v>0</v>
      </c>
      <c r="X693" s="154">
        <v>0</v>
      </c>
      <c r="Y693" s="52">
        <v>0</v>
      </c>
      <c r="Z693" s="36">
        <v>0</v>
      </c>
      <c r="AA693" s="154">
        <v>0</v>
      </c>
      <c r="AB693" s="52">
        <v>0</v>
      </c>
      <c r="AC693" s="36">
        <v>0</v>
      </c>
      <c r="AD693" s="154">
        <v>0</v>
      </c>
      <c r="AE693" s="154">
        <v>0</v>
      </c>
      <c r="AF693" s="154">
        <v>0</v>
      </c>
      <c r="AG693" s="154">
        <v>0</v>
      </c>
      <c r="AH693" s="154">
        <v>0</v>
      </c>
      <c r="AI693" s="154">
        <v>0</v>
      </c>
      <c r="AJ693" s="154">
        <v>0</v>
      </c>
      <c r="AK693" s="154">
        <v>0</v>
      </c>
      <c r="AL693" s="154">
        <v>0</v>
      </c>
      <c r="AM693" s="154">
        <v>0</v>
      </c>
      <c r="AN693" s="154">
        <v>0</v>
      </c>
      <c r="AO693" s="154">
        <v>0</v>
      </c>
      <c r="AP693" s="154">
        <v>0</v>
      </c>
      <c r="AQ693" s="154">
        <v>0</v>
      </c>
      <c r="AR693" s="154">
        <v>0</v>
      </c>
      <c r="AS693" s="154">
        <v>0</v>
      </c>
      <c r="AT693" s="154">
        <f t="shared" si="102"/>
        <v>0</v>
      </c>
      <c r="AU693" s="154">
        <f t="shared" si="103"/>
        <v>0</v>
      </c>
      <c r="AV693" s="154">
        <f t="shared" si="104"/>
        <v>0</v>
      </c>
      <c r="AW693" s="52">
        <f t="shared" si="105"/>
        <v>0</v>
      </c>
      <c r="AX693" s="36">
        <f t="shared" si="106"/>
        <v>0</v>
      </c>
      <c r="AY693" s="154">
        <f t="shared" si="107"/>
        <v>0</v>
      </c>
      <c r="AZ693" s="154">
        <f t="shared" si="108"/>
        <v>0</v>
      </c>
    </row>
    <row r="694" spans="1:52" ht="110.25">
      <c r="A694" s="65" t="s">
        <v>140</v>
      </c>
      <c r="B694" s="35" t="s">
        <v>1621</v>
      </c>
      <c r="C694" s="59" t="s">
        <v>1622</v>
      </c>
      <c r="D694" s="52">
        <v>0.25</v>
      </c>
      <c r="E694" s="36">
        <v>0</v>
      </c>
      <c r="F694" s="154">
        <v>1.33</v>
      </c>
      <c r="G694" s="154">
        <v>0</v>
      </c>
      <c r="H694" s="154">
        <v>0</v>
      </c>
      <c r="I694" s="154">
        <v>0</v>
      </c>
      <c r="J694" s="154">
        <v>0</v>
      </c>
      <c r="K694" s="154">
        <v>0</v>
      </c>
      <c r="L694" s="154">
        <v>0</v>
      </c>
      <c r="M694" s="154">
        <v>0</v>
      </c>
      <c r="N694" s="154">
        <v>0</v>
      </c>
      <c r="O694" s="154">
        <v>0</v>
      </c>
      <c r="P694" s="154">
        <v>0</v>
      </c>
      <c r="Q694" s="154">
        <v>0</v>
      </c>
      <c r="R694" s="154">
        <v>0</v>
      </c>
      <c r="S694" s="154">
        <v>0</v>
      </c>
      <c r="T694" s="154">
        <v>0</v>
      </c>
      <c r="U694" s="154">
        <v>0</v>
      </c>
      <c r="V694" s="154">
        <v>0</v>
      </c>
      <c r="W694" s="154">
        <v>0</v>
      </c>
      <c r="X694" s="154">
        <v>0</v>
      </c>
      <c r="Y694" s="52">
        <v>0</v>
      </c>
      <c r="Z694" s="36">
        <v>0</v>
      </c>
      <c r="AA694" s="154">
        <v>0</v>
      </c>
      <c r="AB694" s="52">
        <v>0</v>
      </c>
      <c r="AC694" s="36">
        <v>0</v>
      </c>
      <c r="AD694" s="154">
        <v>0</v>
      </c>
      <c r="AE694" s="154">
        <v>0</v>
      </c>
      <c r="AF694" s="154">
        <v>0</v>
      </c>
      <c r="AG694" s="154">
        <v>0</v>
      </c>
      <c r="AH694" s="154">
        <v>0</v>
      </c>
      <c r="AI694" s="154">
        <v>0</v>
      </c>
      <c r="AJ694" s="154">
        <v>0</v>
      </c>
      <c r="AK694" s="154">
        <v>0</v>
      </c>
      <c r="AL694" s="154">
        <v>0</v>
      </c>
      <c r="AM694" s="154">
        <v>0.25</v>
      </c>
      <c r="AN694" s="154">
        <v>0</v>
      </c>
      <c r="AO694" s="154">
        <v>1.33</v>
      </c>
      <c r="AP694" s="154">
        <v>0</v>
      </c>
      <c r="AQ694" s="154">
        <v>0</v>
      </c>
      <c r="AR694" s="154">
        <v>0</v>
      </c>
      <c r="AS694" s="154">
        <v>0</v>
      </c>
      <c r="AT694" s="154">
        <f t="shared" si="102"/>
        <v>0.25</v>
      </c>
      <c r="AU694" s="154">
        <f t="shared" si="103"/>
        <v>0</v>
      </c>
      <c r="AV694" s="154">
        <f t="shared" si="104"/>
        <v>1.33</v>
      </c>
      <c r="AW694" s="52">
        <f t="shared" si="105"/>
        <v>0</v>
      </c>
      <c r="AX694" s="36">
        <f t="shared" si="106"/>
        <v>0</v>
      </c>
      <c r="AY694" s="154">
        <f t="shared" si="107"/>
        <v>0</v>
      </c>
      <c r="AZ694" s="154">
        <f t="shared" si="108"/>
        <v>0</v>
      </c>
    </row>
    <row r="695" spans="1:52" ht="78.75">
      <c r="A695" s="65" t="s">
        <v>140</v>
      </c>
      <c r="B695" s="35" t="s">
        <v>1623</v>
      </c>
      <c r="C695" s="59" t="s">
        <v>1624</v>
      </c>
      <c r="D695" s="52">
        <v>0</v>
      </c>
      <c r="E695" s="36">
        <v>0</v>
      </c>
      <c r="F695" s="154">
        <v>0</v>
      </c>
      <c r="G695" s="154">
        <v>0</v>
      </c>
      <c r="H695" s="154">
        <v>0</v>
      </c>
      <c r="I695" s="154">
        <v>0</v>
      </c>
      <c r="J695" s="154">
        <v>0</v>
      </c>
      <c r="K695" s="154">
        <v>0</v>
      </c>
      <c r="L695" s="154">
        <v>0</v>
      </c>
      <c r="M695" s="154">
        <v>0</v>
      </c>
      <c r="N695" s="154">
        <v>0</v>
      </c>
      <c r="O695" s="154">
        <v>0</v>
      </c>
      <c r="P695" s="154">
        <v>0</v>
      </c>
      <c r="Q695" s="154">
        <v>0</v>
      </c>
      <c r="R695" s="154">
        <v>0</v>
      </c>
      <c r="S695" s="154">
        <v>0</v>
      </c>
      <c r="T695" s="154">
        <v>0</v>
      </c>
      <c r="U695" s="154">
        <v>0</v>
      </c>
      <c r="V695" s="154">
        <v>0</v>
      </c>
      <c r="W695" s="154">
        <v>0</v>
      </c>
      <c r="X695" s="154">
        <v>0</v>
      </c>
      <c r="Y695" s="52">
        <v>0</v>
      </c>
      <c r="Z695" s="36">
        <v>0</v>
      </c>
      <c r="AA695" s="154">
        <v>0</v>
      </c>
      <c r="AB695" s="52">
        <v>0</v>
      </c>
      <c r="AC695" s="36">
        <v>0</v>
      </c>
      <c r="AD695" s="154">
        <v>0</v>
      </c>
      <c r="AE695" s="154">
        <v>0</v>
      </c>
      <c r="AF695" s="154">
        <v>0</v>
      </c>
      <c r="AG695" s="154">
        <v>0</v>
      </c>
      <c r="AH695" s="154">
        <v>0</v>
      </c>
      <c r="AI695" s="154">
        <v>0</v>
      </c>
      <c r="AJ695" s="154">
        <v>0</v>
      </c>
      <c r="AK695" s="154">
        <v>0</v>
      </c>
      <c r="AL695" s="154">
        <v>0</v>
      </c>
      <c r="AM695" s="154">
        <v>0</v>
      </c>
      <c r="AN695" s="154">
        <v>0</v>
      </c>
      <c r="AO695" s="154">
        <v>0</v>
      </c>
      <c r="AP695" s="154">
        <v>0</v>
      </c>
      <c r="AQ695" s="154">
        <v>0</v>
      </c>
      <c r="AR695" s="154">
        <v>0</v>
      </c>
      <c r="AS695" s="154">
        <v>0</v>
      </c>
      <c r="AT695" s="154">
        <f t="shared" si="102"/>
        <v>0</v>
      </c>
      <c r="AU695" s="154">
        <f t="shared" si="103"/>
        <v>0</v>
      </c>
      <c r="AV695" s="154">
        <f t="shared" si="104"/>
        <v>0</v>
      </c>
      <c r="AW695" s="52">
        <f t="shared" si="105"/>
        <v>0</v>
      </c>
      <c r="AX695" s="36">
        <f t="shared" si="106"/>
        <v>0</v>
      </c>
      <c r="AY695" s="154">
        <f t="shared" si="107"/>
        <v>0</v>
      </c>
      <c r="AZ695" s="154">
        <f t="shared" si="108"/>
        <v>0</v>
      </c>
    </row>
    <row r="696" spans="1:52" ht="47.25">
      <c r="A696" s="65" t="s">
        <v>140</v>
      </c>
      <c r="B696" s="35" t="s">
        <v>1625</v>
      </c>
      <c r="C696" s="59" t="s">
        <v>1626</v>
      </c>
      <c r="D696" s="52">
        <v>0</v>
      </c>
      <c r="E696" s="36">
        <v>0</v>
      </c>
      <c r="F696" s="154">
        <v>0</v>
      </c>
      <c r="G696" s="154">
        <v>0</v>
      </c>
      <c r="H696" s="154">
        <v>0</v>
      </c>
      <c r="I696" s="154">
        <v>0</v>
      </c>
      <c r="J696" s="154">
        <v>0</v>
      </c>
      <c r="K696" s="154">
        <v>0</v>
      </c>
      <c r="L696" s="154">
        <v>0</v>
      </c>
      <c r="M696" s="154">
        <v>0</v>
      </c>
      <c r="N696" s="154">
        <v>0</v>
      </c>
      <c r="O696" s="154">
        <v>0</v>
      </c>
      <c r="P696" s="154">
        <v>0</v>
      </c>
      <c r="Q696" s="154">
        <v>0</v>
      </c>
      <c r="R696" s="154">
        <v>0</v>
      </c>
      <c r="S696" s="154">
        <v>0</v>
      </c>
      <c r="T696" s="154">
        <v>0</v>
      </c>
      <c r="U696" s="154">
        <v>0</v>
      </c>
      <c r="V696" s="154">
        <v>0</v>
      </c>
      <c r="W696" s="154">
        <v>0</v>
      </c>
      <c r="X696" s="154">
        <v>0</v>
      </c>
      <c r="Y696" s="52">
        <v>0</v>
      </c>
      <c r="Z696" s="36">
        <v>0</v>
      </c>
      <c r="AA696" s="154">
        <v>0</v>
      </c>
      <c r="AB696" s="52">
        <v>0</v>
      </c>
      <c r="AC696" s="36">
        <v>0</v>
      </c>
      <c r="AD696" s="154">
        <v>0</v>
      </c>
      <c r="AE696" s="154">
        <v>0</v>
      </c>
      <c r="AF696" s="154">
        <v>0</v>
      </c>
      <c r="AG696" s="154">
        <v>0</v>
      </c>
      <c r="AH696" s="154">
        <v>0</v>
      </c>
      <c r="AI696" s="154">
        <v>0</v>
      </c>
      <c r="AJ696" s="154">
        <v>0</v>
      </c>
      <c r="AK696" s="154">
        <v>0</v>
      </c>
      <c r="AL696" s="154">
        <v>0</v>
      </c>
      <c r="AM696" s="154">
        <v>0</v>
      </c>
      <c r="AN696" s="154">
        <v>0</v>
      </c>
      <c r="AO696" s="154">
        <v>0</v>
      </c>
      <c r="AP696" s="154">
        <v>0</v>
      </c>
      <c r="AQ696" s="154">
        <v>0</v>
      </c>
      <c r="AR696" s="154">
        <v>0</v>
      </c>
      <c r="AS696" s="154">
        <v>0</v>
      </c>
      <c r="AT696" s="154">
        <f t="shared" si="102"/>
        <v>0</v>
      </c>
      <c r="AU696" s="154">
        <f t="shared" si="103"/>
        <v>0</v>
      </c>
      <c r="AV696" s="154">
        <f t="shared" si="104"/>
        <v>0</v>
      </c>
      <c r="AW696" s="52">
        <f t="shared" si="105"/>
        <v>0</v>
      </c>
      <c r="AX696" s="36">
        <f t="shared" si="106"/>
        <v>0</v>
      </c>
      <c r="AY696" s="154">
        <f t="shared" si="107"/>
        <v>0</v>
      </c>
      <c r="AZ696" s="154">
        <f t="shared" si="108"/>
        <v>0</v>
      </c>
    </row>
    <row r="697" spans="1:52" ht="63">
      <c r="A697" s="65" t="s">
        <v>140</v>
      </c>
      <c r="B697" s="35" t="s">
        <v>1627</v>
      </c>
      <c r="C697" s="59" t="s">
        <v>1628</v>
      </c>
      <c r="D697" s="52">
        <v>0</v>
      </c>
      <c r="E697" s="36">
        <v>0</v>
      </c>
      <c r="F697" s="154">
        <v>0</v>
      </c>
      <c r="G697" s="154">
        <v>0</v>
      </c>
      <c r="H697" s="154">
        <v>0</v>
      </c>
      <c r="I697" s="154">
        <v>0</v>
      </c>
      <c r="J697" s="154">
        <v>0</v>
      </c>
      <c r="K697" s="154">
        <v>0</v>
      </c>
      <c r="L697" s="154">
        <v>0</v>
      </c>
      <c r="M697" s="154">
        <v>0</v>
      </c>
      <c r="N697" s="154">
        <v>0</v>
      </c>
      <c r="O697" s="154">
        <v>0</v>
      </c>
      <c r="P697" s="154">
        <v>0</v>
      </c>
      <c r="Q697" s="154">
        <v>0</v>
      </c>
      <c r="R697" s="154">
        <v>0</v>
      </c>
      <c r="S697" s="154">
        <v>0</v>
      </c>
      <c r="T697" s="154">
        <v>0</v>
      </c>
      <c r="U697" s="154">
        <v>0</v>
      </c>
      <c r="V697" s="154">
        <v>0</v>
      </c>
      <c r="W697" s="154">
        <v>0</v>
      </c>
      <c r="X697" s="154">
        <v>0</v>
      </c>
      <c r="Y697" s="52">
        <v>0</v>
      </c>
      <c r="Z697" s="36">
        <v>0</v>
      </c>
      <c r="AA697" s="154">
        <v>0</v>
      </c>
      <c r="AB697" s="52">
        <v>0</v>
      </c>
      <c r="AC697" s="36">
        <v>0</v>
      </c>
      <c r="AD697" s="154">
        <v>0</v>
      </c>
      <c r="AE697" s="154">
        <v>0</v>
      </c>
      <c r="AF697" s="154">
        <v>0</v>
      </c>
      <c r="AG697" s="154">
        <v>0</v>
      </c>
      <c r="AH697" s="154">
        <v>0</v>
      </c>
      <c r="AI697" s="154">
        <v>0</v>
      </c>
      <c r="AJ697" s="154">
        <v>0</v>
      </c>
      <c r="AK697" s="154">
        <v>0</v>
      </c>
      <c r="AL697" s="154">
        <v>0</v>
      </c>
      <c r="AM697" s="154">
        <v>0</v>
      </c>
      <c r="AN697" s="154">
        <v>0</v>
      </c>
      <c r="AO697" s="154">
        <v>0</v>
      </c>
      <c r="AP697" s="154">
        <v>0</v>
      </c>
      <c r="AQ697" s="154">
        <v>0</v>
      </c>
      <c r="AR697" s="154">
        <v>0</v>
      </c>
      <c r="AS697" s="154">
        <v>0</v>
      </c>
      <c r="AT697" s="154">
        <f t="shared" si="102"/>
        <v>0</v>
      </c>
      <c r="AU697" s="154">
        <f t="shared" si="103"/>
        <v>0</v>
      </c>
      <c r="AV697" s="154">
        <f t="shared" si="104"/>
        <v>0</v>
      </c>
      <c r="AW697" s="52">
        <f t="shared" si="105"/>
        <v>0</v>
      </c>
      <c r="AX697" s="36">
        <f t="shared" si="106"/>
        <v>0</v>
      </c>
      <c r="AY697" s="154">
        <f t="shared" si="107"/>
        <v>0</v>
      </c>
      <c r="AZ697" s="154">
        <f t="shared" si="108"/>
        <v>0</v>
      </c>
    </row>
    <row r="698" spans="1:52" ht="47.25">
      <c r="A698" s="65" t="s">
        <v>140</v>
      </c>
      <c r="B698" s="35" t="s">
        <v>1629</v>
      </c>
      <c r="C698" s="59" t="s">
        <v>1630</v>
      </c>
      <c r="D698" s="52">
        <v>0</v>
      </c>
      <c r="E698" s="36">
        <v>0</v>
      </c>
      <c r="F698" s="154">
        <v>0</v>
      </c>
      <c r="G698" s="154">
        <v>0</v>
      </c>
      <c r="H698" s="154">
        <v>0</v>
      </c>
      <c r="I698" s="154">
        <v>0</v>
      </c>
      <c r="J698" s="154">
        <v>0</v>
      </c>
      <c r="K698" s="154">
        <v>0</v>
      </c>
      <c r="L698" s="154">
        <v>0</v>
      </c>
      <c r="M698" s="154">
        <v>0</v>
      </c>
      <c r="N698" s="154">
        <v>0</v>
      </c>
      <c r="O698" s="154">
        <v>0</v>
      </c>
      <c r="P698" s="154">
        <v>0</v>
      </c>
      <c r="Q698" s="154">
        <v>0</v>
      </c>
      <c r="R698" s="154">
        <v>0</v>
      </c>
      <c r="S698" s="154">
        <v>0</v>
      </c>
      <c r="T698" s="154">
        <v>0</v>
      </c>
      <c r="U698" s="154">
        <v>0</v>
      </c>
      <c r="V698" s="154">
        <v>0</v>
      </c>
      <c r="W698" s="154">
        <v>0</v>
      </c>
      <c r="X698" s="154">
        <v>0</v>
      </c>
      <c r="Y698" s="52">
        <v>0</v>
      </c>
      <c r="Z698" s="36">
        <v>0</v>
      </c>
      <c r="AA698" s="154">
        <v>0</v>
      </c>
      <c r="AB698" s="52">
        <v>0</v>
      </c>
      <c r="AC698" s="36">
        <v>0</v>
      </c>
      <c r="AD698" s="154">
        <v>0</v>
      </c>
      <c r="AE698" s="154">
        <v>0</v>
      </c>
      <c r="AF698" s="154">
        <v>0</v>
      </c>
      <c r="AG698" s="154">
        <v>0</v>
      </c>
      <c r="AH698" s="154">
        <v>0</v>
      </c>
      <c r="AI698" s="154">
        <v>0</v>
      </c>
      <c r="AJ698" s="154">
        <v>0</v>
      </c>
      <c r="AK698" s="154">
        <v>0</v>
      </c>
      <c r="AL698" s="154">
        <v>0</v>
      </c>
      <c r="AM698" s="154">
        <v>0</v>
      </c>
      <c r="AN698" s="154">
        <v>0</v>
      </c>
      <c r="AO698" s="154">
        <v>0</v>
      </c>
      <c r="AP698" s="154">
        <v>0</v>
      </c>
      <c r="AQ698" s="154">
        <v>0</v>
      </c>
      <c r="AR698" s="154">
        <v>0</v>
      </c>
      <c r="AS698" s="154">
        <v>0</v>
      </c>
      <c r="AT698" s="154">
        <f t="shared" si="102"/>
        <v>0</v>
      </c>
      <c r="AU698" s="154">
        <f t="shared" si="103"/>
        <v>0</v>
      </c>
      <c r="AV698" s="154">
        <f t="shared" si="104"/>
        <v>0</v>
      </c>
      <c r="AW698" s="52">
        <f t="shared" si="105"/>
        <v>0</v>
      </c>
      <c r="AX698" s="36">
        <f t="shared" si="106"/>
        <v>0</v>
      </c>
      <c r="AY698" s="154">
        <f t="shared" si="107"/>
        <v>0</v>
      </c>
      <c r="AZ698" s="154">
        <f t="shared" si="108"/>
        <v>0</v>
      </c>
    </row>
    <row r="699" spans="1:52" ht="31.5">
      <c r="A699" s="65" t="s">
        <v>140</v>
      </c>
      <c r="B699" s="35" t="s">
        <v>1631</v>
      </c>
      <c r="C699" s="59" t="s">
        <v>1632</v>
      </c>
      <c r="D699" s="52">
        <v>0</v>
      </c>
      <c r="E699" s="36">
        <v>0</v>
      </c>
      <c r="F699" s="154">
        <v>0</v>
      </c>
      <c r="G699" s="154">
        <v>0</v>
      </c>
      <c r="H699" s="154">
        <v>0</v>
      </c>
      <c r="I699" s="154">
        <v>0</v>
      </c>
      <c r="J699" s="154">
        <v>0</v>
      </c>
      <c r="K699" s="154">
        <v>0</v>
      </c>
      <c r="L699" s="154">
        <v>0</v>
      </c>
      <c r="M699" s="154">
        <v>0</v>
      </c>
      <c r="N699" s="154">
        <v>0</v>
      </c>
      <c r="O699" s="154">
        <v>0</v>
      </c>
      <c r="P699" s="154">
        <v>0</v>
      </c>
      <c r="Q699" s="154">
        <v>0</v>
      </c>
      <c r="R699" s="154">
        <v>0</v>
      </c>
      <c r="S699" s="154">
        <v>0</v>
      </c>
      <c r="T699" s="154">
        <v>0</v>
      </c>
      <c r="U699" s="154">
        <v>0</v>
      </c>
      <c r="V699" s="154">
        <v>0</v>
      </c>
      <c r="W699" s="154">
        <v>0</v>
      </c>
      <c r="X699" s="154">
        <v>0</v>
      </c>
      <c r="Y699" s="52">
        <v>0</v>
      </c>
      <c r="Z699" s="36">
        <v>0</v>
      </c>
      <c r="AA699" s="154">
        <v>0</v>
      </c>
      <c r="AB699" s="52">
        <v>0</v>
      </c>
      <c r="AC699" s="36">
        <v>0</v>
      </c>
      <c r="AD699" s="154">
        <v>0</v>
      </c>
      <c r="AE699" s="154">
        <v>0</v>
      </c>
      <c r="AF699" s="154">
        <v>0</v>
      </c>
      <c r="AG699" s="154">
        <v>0</v>
      </c>
      <c r="AH699" s="154">
        <v>0</v>
      </c>
      <c r="AI699" s="154">
        <v>0</v>
      </c>
      <c r="AJ699" s="154">
        <v>0</v>
      </c>
      <c r="AK699" s="154">
        <v>0</v>
      </c>
      <c r="AL699" s="154">
        <v>0</v>
      </c>
      <c r="AM699" s="154">
        <v>0</v>
      </c>
      <c r="AN699" s="154">
        <v>0</v>
      </c>
      <c r="AO699" s="154">
        <v>0</v>
      </c>
      <c r="AP699" s="154">
        <v>0</v>
      </c>
      <c r="AQ699" s="154">
        <v>0</v>
      </c>
      <c r="AR699" s="154">
        <v>0</v>
      </c>
      <c r="AS699" s="154">
        <v>0</v>
      </c>
      <c r="AT699" s="154">
        <f t="shared" si="102"/>
        <v>0</v>
      </c>
      <c r="AU699" s="154">
        <f t="shared" si="103"/>
        <v>0</v>
      </c>
      <c r="AV699" s="154">
        <f t="shared" si="104"/>
        <v>0</v>
      </c>
      <c r="AW699" s="52">
        <f t="shared" si="105"/>
        <v>0</v>
      </c>
      <c r="AX699" s="36">
        <f t="shared" si="106"/>
        <v>0</v>
      </c>
      <c r="AY699" s="154">
        <f t="shared" si="107"/>
        <v>0</v>
      </c>
      <c r="AZ699" s="154">
        <f t="shared" si="108"/>
        <v>0</v>
      </c>
    </row>
    <row r="700" spans="1:52" ht="47.25">
      <c r="A700" s="65" t="s">
        <v>140</v>
      </c>
      <c r="B700" s="35" t="s">
        <v>1633</v>
      </c>
      <c r="C700" s="59" t="s">
        <v>1634</v>
      </c>
      <c r="D700" s="52">
        <v>0</v>
      </c>
      <c r="E700" s="36">
        <v>0</v>
      </c>
      <c r="F700" s="154">
        <v>0</v>
      </c>
      <c r="G700" s="154">
        <v>0</v>
      </c>
      <c r="H700" s="154">
        <v>0</v>
      </c>
      <c r="I700" s="154">
        <v>0</v>
      </c>
      <c r="J700" s="154">
        <v>0</v>
      </c>
      <c r="K700" s="154">
        <v>0</v>
      </c>
      <c r="L700" s="154">
        <v>0</v>
      </c>
      <c r="M700" s="154">
        <v>0</v>
      </c>
      <c r="N700" s="154">
        <v>0</v>
      </c>
      <c r="O700" s="154">
        <v>0</v>
      </c>
      <c r="P700" s="154">
        <v>0</v>
      </c>
      <c r="Q700" s="154">
        <v>0</v>
      </c>
      <c r="R700" s="154">
        <v>0</v>
      </c>
      <c r="S700" s="154">
        <v>0</v>
      </c>
      <c r="T700" s="154">
        <v>0</v>
      </c>
      <c r="U700" s="154">
        <v>0</v>
      </c>
      <c r="V700" s="154">
        <v>0</v>
      </c>
      <c r="W700" s="154">
        <v>0</v>
      </c>
      <c r="X700" s="154">
        <v>0</v>
      </c>
      <c r="Y700" s="52">
        <v>0</v>
      </c>
      <c r="Z700" s="36">
        <v>0</v>
      </c>
      <c r="AA700" s="154">
        <v>0</v>
      </c>
      <c r="AB700" s="52">
        <v>0</v>
      </c>
      <c r="AC700" s="36">
        <v>0</v>
      </c>
      <c r="AD700" s="154">
        <v>0</v>
      </c>
      <c r="AE700" s="154">
        <v>0</v>
      </c>
      <c r="AF700" s="154">
        <v>0</v>
      </c>
      <c r="AG700" s="154">
        <v>0</v>
      </c>
      <c r="AH700" s="154">
        <v>0</v>
      </c>
      <c r="AI700" s="154">
        <v>0</v>
      </c>
      <c r="AJ700" s="154">
        <v>0</v>
      </c>
      <c r="AK700" s="154">
        <v>0</v>
      </c>
      <c r="AL700" s="154">
        <v>0</v>
      </c>
      <c r="AM700" s="154">
        <v>0</v>
      </c>
      <c r="AN700" s="154">
        <v>0</v>
      </c>
      <c r="AO700" s="154">
        <v>0</v>
      </c>
      <c r="AP700" s="154">
        <v>0</v>
      </c>
      <c r="AQ700" s="154">
        <v>0</v>
      </c>
      <c r="AR700" s="154">
        <v>0</v>
      </c>
      <c r="AS700" s="154">
        <v>0</v>
      </c>
      <c r="AT700" s="154">
        <f t="shared" si="102"/>
        <v>0</v>
      </c>
      <c r="AU700" s="154">
        <f t="shared" si="103"/>
        <v>0</v>
      </c>
      <c r="AV700" s="154">
        <f t="shared" si="104"/>
        <v>0</v>
      </c>
      <c r="AW700" s="52">
        <f t="shared" si="105"/>
        <v>0</v>
      </c>
      <c r="AX700" s="36">
        <f t="shared" si="106"/>
        <v>0</v>
      </c>
      <c r="AY700" s="154">
        <f t="shared" si="107"/>
        <v>0</v>
      </c>
      <c r="AZ700" s="154">
        <f t="shared" si="108"/>
        <v>0</v>
      </c>
    </row>
    <row r="701" spans="1:52" ht="47.25">
      <c r="A701" s="65" t="s">
        <v>140</v>
      </c>
      <c r="B701" s="35" t="s">
        <v>1635</v>
      </c>
      <c r="C701" s="59" t="s">
        <v>1636</v>
      </c>
      <c r="D701" s="52">
        <v>0</v>
      </c>
      <c r="E701" s="36">
        <v>0</v>
      </c>
      <c r="F701" s="154">
        <v>0</v>
      </c>
      <c r="G701" s="154">
        <v>0</v>
      </c>
      <c r="H701" s="154">
        <v>0</v>
      </c>
      <c r="I701" s="154">
        <v>0</v>
      </c>
      <c r="J701" s="154">
        <v>0</v>
      </c>
      <c r="K701" s="154">
        <v>0</v>
      </c>
      <c r="L701" s="154">
        <v>0</v>
      </c>
      <c r="M701" s="154">
        <v>0</v>
      </c>
      <c r="N701" s="154">
        <v>0</v>
      </c>
      <c r="O701" s="154">
        <v>0</v>
      </c>
      <c r="P701" s="154">
        <v>0</v>
      </c>
      <c r="Q701" s="154">
        <v>0</v>
      </c>
      <c r="R701" s="154">
        <v>0</v>
      </c>
      <c r="S701" s="154">
        <v>0</v>
      </c>
      <c r="T701" s="154">
        <v>0</v>
      </c>
      <c r="U701" s="154">
        <v>0</v>
      </c>
      <c r="V701" s="154">
        <v>0</v>
      </c>
      <c r="W701" s="154">
        <v>0</v>
      </c>
      <c r="X701" s="154">
        <v>0</v>
      </c>
      <c r="Y701" s="52">
        <v>0</v>
      </c>
      <c r="Z701" s="36">
        <v>0</v>
      </c>
      <c r="AA701" s="154">
        <v>0</v>
      </c>
      <c r="AB701" s="52">
        <v>0</v>
      </c>
      <c r="AC701" s="36">
        <v>0</v>
      </c>
      <c r="AD701" s="154">
        <v>0</v>
      </c>
      <c r="AE701" s="154">
        <v>0</v>
      </c>
      <c r="AF701" s="154">
        <v>0</v>
      </c>
      <c r="AG701" s="154">
        <v>0</v>
      </c>
      <c r="AH701" s="154">
        <v>0</v>
      </c>
      <c r="AI701" s="154">
        <v>0</v>
      </c>
      <c r="AJ701" s="154">
        <v>0</v>
      </c>
      <c r="AK701" s="154">
        <v>0</v>
      </c>
      <c r="AL701" s="154">
        <v>0</v>
      </c>
      <c r="AM701" s="154">
        <v>0</v>
      </c>
      <c r="AN701" s="154">
        <v>0</v>
      </c>
      <c r="AO701" s="154">
        <v>0</v>
      </c>
      <c r="AP701" s="154">
        <v>0</v>
      </c>
      <c r="AQ701" s="154">
        <v>0</v>
      </c>
      <c r="AR701" s="154">
        <v>0</v>
      </c>
      <c r="AS701" s="154">
        <v>0</v>
      </c>
      <c r="AT701" s="154">
        <f t="shared" si="102"/>
        <v>0</v>
      </c>
      <c r="AU701" s="154">
        <f t="shared" si="103"/>
        <v>0</v>
      </c>
      <c r="AV701" s="154">
        <f t="shared" si="104"/>
        <v>0</v>
      </c>
      <c r="AW701" s="52">
        <f t="shared" si="105"/>
        <v>0</v>
      </c>
      <c r="AX701" s="36">
        <f t="shared" si="106"/>
        <v>0</v>
      </c>
      <c r="AY701" s="154">
        <f t="shared" si="107"/>
        <v>0</v>
      </c>
      <c r="AZ701" s="154">
        <f t="shared" si="108"/>
        <v>0</v>
      </c>
    </row>
    <row r="702" spans="1:52" ht="47.25">
      <c r="A702" s="65" t="s">
        <v>140</v>
      </c>
      <c r="B702" s="35" t="s">
        <v>1637</v>
      </c>
      <c r="C702" s="59" t="s">
        <v>1638</v>
      </c>
      <c r="D702" s="52">
        <v>0</v>
      </c>
      <c r="E702" s="36">
        <v>0</v>
      </c>
      <c r="F702" s="154">
        <v>0</v>
      </c>
      <c r="G702" s="154">
        <v>0</v>
      </c>
      <c r="H702" s="154">
        <v>0</v>
      </c>
      <c r="I702" s="154">
        <v>0</v>
      </c>
      <c r="J702" s="154">
        <v>0</v>
      </c>
      <c r="K702" s="154">
        <v>0</v>
      </c>
      <c r="L702" s="154">
        <v>0</v>
      </c>
      <c r="M702" s="154">
        <v>0</v>
      </c>
      <c r="N702" s="154">
        <v>0</v>
      </c>
      <c r="O702" s="154">
        <v>0</v>
      </c>
      <c r="P702" s="154">
        <v>0</v>
      </c>
      <c r="Q702" s="154">
        <v>0</v>
      </c>
      <c r="R702" s="154">
        <v>0</v>
      </c>
      <c r="S702" s="154">
        <v>0</v>
      </c>
      <c r="T702" s="154">
        <v>0</v>
      </c>
      <c r="U702" s="154">
        <v>0</v>
      </c>
      <c r="V702" s="154">
        <v>0</v>
      </c>
      <c r="W702" s="154">
        <v>0</v>
      </c>
      <c r="X702" s="154">
        <v>0</v>
      </c>
      <c r="Y702" s="52">
        <v>0</v>
      </c>
      <c r="Z702" s="36">
        <v>0</v>
      </c>
      <c r="AA702" s="154">
        <v>0</v>
      </c>
      <c r="AB702" s="52">
        <v>0</v>
      </c>
      <c r="AC702" s="36">
        <v>0</v>
      </c>
      <c r="AD702" s="154">
        <v>0</v>
      </c>
      <c r="AE702" s="154">
        <v>0</v>
      </c>
      <c r="AF702" s="154">
        <v>0</v>
      </c>
      <c r="AG702" s="154">
        <v>0</v>
      </c>
      <c r="AH702" s="154">
        <v>0</v>
      </c>
      <c r="AI702" s="154">
        <v>0</v>
      </c>
      <c r="AJ702" s="154">
        <v>0</v>
      </c>
      <c r="AK702" s="154">
        <v>0</v>
      </c>
      <c r="AL702" s="154">
        <v>0</v>
      </c>
      <c r="AM702" s="154">
        <v>0</v>
      </c>
      <c r="AN702" s="154">
        <v>0</v>
      </c>
      <c r="AO702" s="154">
        <v>0</v>
      </c>
      <c r="AP702" s="154">
        <v>0</v>
      </c>
      <c r="AQ702" s="154">
        <v>0</v>
      </c>
      <c r="AR702" s="154">
        <v>0</v>
      </c>
      <c r="AS702" s="154">
        <v>0</v>
      </c>
      <c r="AT702" s="154">
        <f t="shared" si="102"/>
        <v>0</v>
      </c>
      <c r="AU702" s="154">
        <f t="shared" si="103"/>
        <v>0</v>
      </c>
      <c r="AV702" s="154">
        <f t="shared" si="104"/>
        <v>0</v>
      </c>
      <c r="AW702" s="52">
        <f t="shared" si="105"/>
        <v>0</v>
      </c>
      <c r="AX702" s="36">
        <f t="shared" si="106"/>
        <v>0</v>
      </c>
      <c r="AY702" s="154">
        <f t="shared" si="107"/>
        <v>0</v>
      </c>
      <c r="AZ702" s="154">
        <f t="shared" si="108"/>
        <v>0</v>
      </c>
    </row>
    <row r="703" spans="1:52" ht="47.25">
      <c r="A703" s="65" t="s">
        <v>140</v>
      </c>
      <c r="B703" s="35" t="s">
        <v>1639</v>
      </c>
      <c r="C703" s="59" t="s">
        <v>1640</v>
      </c>
      <c r="D703" s="52">
        <v>0</v>
      </c>
      <c r="E703" s="36">
        <v>0</v>
      </c>
      <c r="F703" s="154">
        <v>0</v>
      </c>
      <c r="G703" s="154">
        <v>0</v>
      </c>
      <c r="H703" s="154">
        <v>0</v>
      </c>
      <c r="I703" s="154">
        <v>0</v>
      </c>
      <c r="J703" s="154">
        <v>0</v>
      </c>
      <c r="K703" s="154">
        <v>0</v>
      </c>
      <c r="L703" s="154">
        <v>0</v>
      </c>
      <c r="M703" s="154">
        <v>0</v>
      </c>
      <c r="N703" s="154">
        <v>0</v>
      </c>
      <c r="O703" s="154">
        <v>0</v>
      </c>
      <c r="P703" s="154">
        <v>0</v>
      </c>
      <c r="Q703" s="154">
        <v>0</v>
      </c>
      <c r="R703" s="154">
        <v>0</v>
      </c>
      <c r="S703" s="154">
        <v>0</v>
      </c>
      <c r="T703" s="154">
        <v>0</v>
      </c>
      <c r="U703" s="154">
        <v>0</v>
      </c>
      <c r="V703" s="154">
        <v>0</v>
      </c>
      <c r="W703" s="154">
        <v>0</v>
      </c>
      <c r="X703" s="154">
        <v>0</v>
      </c>
      <c r="Y703" s="52">
        <v>0</v>
      </c>
      <c r="Z703" s="36">
        <v>0</v>
      </c>
      <c r="AA703" s="154">
        <v>0</v>
      </c>
      <c r="AB703" s="52">
        <v>0</v>
      </c>
      <c r="AC703" s="36">
        <v>0</v>
      </c>
      <c r="AD703" s="154">
        <v>0</v>
      </c>
      <c r="AE703" s="154">
        <v>0</v>
      </c>
      <c r="AF703" s="154">
        <v>0</v>
      </c>
      <c r="AG703" s="154">
        <v>0</v>
      </c>
      <c r="AH703" s="154">
        <v>0</v>
      </c>
      <c r="AI703" s="154">
        <v>0</v>
      </c>
      <c r="AJ703" s="154">
        <v>0</v>
      </c>
      <c r="AK703" s="154">
        <v>0</v>
      </c>
      <c r="AL703" s="154">
        <v>0</v>
      </c>
      <c r="AM703" s="154">
        <v>0</v>
      </c>
      <c r="AN703" s="154">
        <v>0</v>
      </c>
      <c r="AO703" s="154">
        <v>0</v>
      </c>
      <c r="AP703" s="154">
        <v>0</v>
      </c>
      <c r="AQ703" s="154">
        <v>0</v>
      </c>
      <c r="AR703" s="154">
        <v>0</v>
      </c>
      <c r="AS703" s="154">
        <v>0</v>
      </c>
      <c r="AT703" s="154">
        <f t="shared" si="102"/>
        <v>0</v>
      </c>
      <c r="AU703" s="154">
        <f t="shared" si="103"/>
        <v>0</v>
      </c>
      <c r="AV703" s="154">
        <f t="shared" si="104"/>
        <v>0</v>
      </c>
      <c r="AW703" s="52">
        <f t="shared" si="105"/>
        <v>0</v>
      </c>
      <c r="AX703" s="36">
        <f t="shared" si="106"/>
        <v>0</v>
      </c>
      <c r="AY703" s="154">
        <f t="shared" si="107"/>
        <v>0</v>
      </c>
      <c r="AZ703" s="154">
        <f t="shared" si="108"/>
        <v>0</v>
      </c>
    </row>
    <row r="704" spans="1:52" ht="47.25">
      <c r="A704" s="65" t="s">
        <v>140</v>
      </c>
      <c r="B704" s="35" t="s">
        <v>1641</v>
      </c>
      <c r="C704" s="59" t="s">
        <v>1642</v>
      </c>
      <c r="D704" s="52">
        <v>0</v>
      </c>
      <c r="E704" s="36">
        <v>0</v>
      </c>
      <c r="F704" s="154">
        <v>0</v>
      </c>
      <c r="G704" s="154">
        <v>0</v>
      </c>
      <c r="H704" s="154">
        <v>0</v>
      </c>
      <c r="I704" s="154">
        <v>0</v>
      </c>
      <c r="J704" s="154">
        <v>0</v>
      </c>
      <c r="K704" s="154">
        <v>0</v>
      </c>
      <c r="L704" s="154">
        <v>0</v>
      </c>
      <c r="M704" s="154">
        <v>0</v>
      </c>
      <c r="N704" s="154">
        <v>0</v>
      </c>
      <c r="O704" s="154">
        <v>0</v>
      </c>
      <c r="P704" s="154">
        <v>0</v>
      </c>
      <c r="Q704" s="154">
        <v>0</v>
      </c>
      <c r="R704" s="154">
        <v>0</v>
      </c>
      <c r="S704" s="154">
        <v>0</v>
      </c>
      <c r="T704" s="154">
        <v>0</v>
      </c>
      <c r="U704" s="154">
        <v>0</v>
      </c>
      <c r="V704" s="154">
        <v>0</v>
      </c>
      <c r="W704" s="154">
        <v>0</v>
      </c>
      <c r="X704" s="154">
        <v>0</v>
      </c>
      <c r="Y704" s="52">
        <v>0</v>
      </c>
      <c r="Z704" s="36">
        <v>0</v>
      </c>
      <c r="AA704" s="154">
        <v>0</v>
      </c>
      <c r="AB704" s="52">
        <v>0</v>
      </c>
      <c r="AC704" s="36">
        <v>0</v>
      </c>
      <c r="AD704" s="154">
        <v>0</v>
      </c>
      <c r="AE704" s="154">
        <v>0</v>
      </c>
      <c r="AF704" s="154">
        <v>0</v>
      </c>
      <c r="AG704" s="154">
        <v>0</v>
      </c>
      <c r="AH704" s="154">
        <v>0</v>
      </c>
      <c r="AI704" s="154">
        <v>0</v>
      </c>
      <c r="AJ704" s="154">
        <v>0</v>
      </c>
      <c r="AK704" s="154">
        <v>0</v>
      </c>
      <c r="AL704" s="154">
        <v>0</v>
      </c>
      <c r="AM704" s="154">
        <v>0</v>
      </c>
      <c r="AN704" s="154">
        <v>0</v>
      </c>
      <c r="AO704" s="154">
        <v>0</v>
      </c>
      <c r="AP704" s="154">
        <v>0</v>
      </c>
      <c r="AQ704" s="154">
        <v>0</v>
      </c>
      <c r="AR704" s="154">
        <v>0</v>
      </c>
      <c r="AS704" s="154">
        <v>0</v>
      </c>
      <c r="AT704" s="154">
        <f t="shared" si="102"/>
        <v>0</v>
      </c>
      <c r="AU704" s="154">
        <f t="shared" si="103"/>
        <v>0</v>
      </c>
      <c r="AV704" s="154">
        <f t="shared" si="104"/>
        <v>0</v>
      </c>
      <c r="AW704" s="52">
        <f t="shared" si="105"/>
        <v>0</v>
      </c>
      <c r="AX704" s="36">
        <f t="shared" si="106"/>
        <v>0</v>
      </c>
      <c r="AY704" s="154">
        <f t="shared" si="107"/>
        <v>0</v>
      </c>
      <c r="AZ704" s="154">
        <f t="shared" si="108"/>
        <v>0</v>
      </c>
    </row>
    <row r="705" spans="1:52" ht="47.25">
      <c r="A705" s="65" t="s">
        <v>140</v>
      </c>
      <c r="B705" s="35" t="s">
        <v>1643</v>
      </c>
      <c r="C705" s="59" t="s">
        <v>1644</v>
      </c>
      <c r="D705" s="52">
        <v>0</v>
      </c>
      <c r="E705" s="36">
        <v>0</v>
      </c>
      <c r="F705" s="154">
        <v>0</v>
      </c>
      <c r="G705" s="154">
        <v>0</v>
      </c>
      <c r="H705" s="154">
        <v>0</v>
      </c>
      <c r="I705" s="154">
        <v>0</v>
      </c>
      <c r="J705" s="154">
        <v>0</v>
      </c>
      <c r="K705" s="154">
        <v>0</v>
      </c>
      <c r="L705" s="154">
        <v>0</v>
      </c>
      <c r="M705" s="154">
        <v>0</v>
      </c>
      <c r="N705" s="154">
        <v>0</v>
      </c>
      <c r="O705" s="154">
        <v>0</v>
      </c>
      <c r="P705" s="154">
        <v>0</v>
      </c>
      <c r="Q705" s="154">
        <v>0</v>
      </c>
      <c r="R705" s="154">
        <v>0</v>
      </c>
      <c r="S705" s="154">
        <v>0</v>
      </c>
      <c r="T705" s="154">
        <v>0</v>
      </c>
      <c r="U705" s="154">
        <v>0</v>
      </c>
      <c r="V705" s="154">
        <v>0</v>
      </c>
      <c r="W705" s="154">
        <v>0</v>
      </c>
      <c r="X705" s="154">
        <v>0</v>
      </c>
      <c r="Y705" s="52">
        <v>0</v>
      </c>
      <c r="Z705" s="36">
        <v>0</v>
      </c>
      <c r="AA705" s="154">
        <v>0</v>
      </c>
      <c r="AB705" s="52">
        <v>0</v>
      </c>
      <c r="AC705" s="36">
        <v>0</v>
      </c>
      <c r="AD705" s="154">
        <v>0</v>
      </c>
      <c r="AE705" s="154">
        <v>0</v>
      </c>
      <c r="AF705" s="154">
        <v>0</v>
      </c>
      <c r="AG705" s="154">
        <v>0</v>
      </c>
      <c r="AH705" s="154">
        <v>0</v>
      </c>
      <c r="AI705" s="154">
        <v>0</v>
      </c>
      <c r="AJ705" s="154">
        <v>0</v>
      </c>
      <c r="AK705" s="154">
        <v>0</v>
      </c>
      <c r="AL705" s="154">
        <v>0</v>
      </c>
      <c r="AM705" s="154">
        <v>0</v>
      </c>
      <c r="AN705" s="154">
        <v>0</v>
      </c>
      <c r="AO705" s="154">
        <v>0</v>
      </c>
      <c r="AP705" s="154">
        <v>0</v>
      </c>
      <c r="AQ705" s="154">
        <v>0</v>
      </c>
      <c r="AR705" s="154">
        <v>0</v>
      </c>
      <c r="AS705" s="154">
        <v>0</v>
      </c>
      <c r="AT705" s="154">
        <f t="shared" si="102"/>
        <v>0</v>
      </c>
      <c r="AU705" s="154">
        <f t="shared" si="103"/>
        <v>0</v>
      </c>
      <c r="AV705" s="154">
        <f t="shared" si="104"/>
        <v>0</v>
      </c>
      <c r="AW705" s="52">
        <f t="shared" si="105"/>
        <v>0</v>
      </c>
      <c r="AX705" s="36">
        <f t="shared" si="106"/>
        <v>0</v>
      </c>
      <c r="AY705" s="154">
        <f t="shared" si="107"/>
        <v>0</v>
      </c>
      <c r="AZ705" s="154">
        <f t="shared" si="108"/>
        <v>0</v>
      </c>
    </row>
    <row r="706" spans="1:52" ht="63">
      <c r="A706" s="65" t="s">
        <v>140</v>
      </c>
      <c r="B706" s="35" t="s">
        <v>1645</v>
      </c>
      <c r="C706" s="59" t="s">
        <v>1646</v>
      </c>
      <c r="D706" s="52">
        <v>0</v>
      </c>
      <c r="E706" s="36">
        <v>0</v>
      </c>
      <c r="F706" s="154">
        <v>0</v>
      </c>
      <c r="G706" s="154">
        <v>0</v>
      </c>
      <c r="H706" s="154">
        <v>0</v>
      </c>
      <c r="I706" s="154">
        <v>0</v>
      </c>
      <c r="J706" s="154">
        <v>0</v>
      </c>
      <c r="K706" s="154">
        <v>0</v>
      </c>
      <c r="L706" s="154">
        <v>0</v>
      </c>
      <c r="M706" s="154">
        <v>0</v>
      </c>
      <c r="N706" s="154">
        <v>0</v>
      </c>
      <c r="O706" s="154">
        <v>0</v>
      </c>
      <c r="P706" s="154">
        <v>0</v>
      </c>
      <c r="Q706" s="154">
        <v>0</v>
      </c>
      <c r="R706" s="154">
        <v>0</v>
      </c>
      <c r="S706" s="154">
        <v>0</v>
      </c>
      <c r="T706" s="154">
        <v>0</v>
      </c>
      <c r="U706" s="154">
        <v>0</v>
      </c>
      <c r="V706" s="154">
        <v>0</v>
      </c>
      <c r="W706" s="154">
        <v>0</v>
      </c>
      <c r="X706" s="154">
        <v>0</v>
      </c>
      <c r="Y706" s="52">
        <v>0</v>
      </c>
      <c r="Z706" s="36">
        <v>0</v>
      </c>
      <c r="AA706" s="154">
        <v>0</v>
      </c>
      <c r="AB706" s="52">
        <v>0</v>
      </c>
      <c r="AC706" s="36">
        <v>0</v>
      </c>
      <c r="AD706" s="154">
        <v>0</v>
      </c>
      <c r="AE706" s="154">
        <v>0</v>
      </c>
      <c r="AF706" s="154">
        <v>0</v>
      </c>
      <c r="AG706" s="154">
        <v>0</v>
      </c>
      <c r="AH706" s="154">
        <v>0</v>
      </c>
      <c r="AI706" s="154">
        <v>0</v>
      </c>
      <c r="AJ706" s="154">
        <v>0</v>
      </c>
      <c r="AK706" s="154">
        <v>0</v>
      </c>
      <c r="AL706" s="154">
        <v>0</v>
      </c>
      <c r="AM706" s="154">
        <v>0</v>
      </c>
      <c r="AN706" s="154">
        <v>0</v>
      </c>
      <c r="AO706" s="154">
        <v>0</v>
      </c>
      <c r="AP706" s="154">
        <v>0</v>
      </c>
      <c r="AQ706" s="154">
        <v>0</v>
      </c>
      <c r="AR706" s="154">
        <v>0</v>
      </c>
      <c r="AS706" s="154">
        <v>0</v>
      </c>
      <c r="AT706" s="154">
        <f t="shared" si="102"/>
        <v>0</v>
      </c>
      <c r="AU706" s="154">
        <f t="shared" si="103"/>
        <v>0</v>
      </c>
      <c r="AV706" s="154">
        <f t="shared" si="104"/>
        <v>0</v>
      </c>
      <c r="AW706" s="52">
        <f t="shared" si="105"/>
        <v>0</v>
      </c>
      <c r="AX706" s="36">
        <f t="shared" si="106"/>
        <v>0</v>
      </c>
      <c r="AY706" s="154">
        <f t="shared" si="107"/>
        <v>0</v>
      </c>
      <c r="AZ706" s="154">
        <f t="shared" si="108"/>
        <v>0</v>
      </c>
    </row>
    <row r="707" spans="1:52" ht="47.25">
      <c r="A707" s="65" t="s">
        <v>140</v>
      </c>
      <c r="B707" s="35" t="s">
        <v>1647</v>
      </c>
      <c r="C707" s="59" t="s">
        <v>1648</v>
      </c>
      <c r="D707" s="52">
        <v>0</v>
      </c>
      <c r="E707" s="36">
        <v>0</v>
      </c>
      <c r="F707" s="154">
        <v>0</v>
      </c>
      <c r="G707" s="154">
        <v>0</v>
      </c>
      <c r="H707" s="154">
        <v>0</v>
      </c>
      <c r="I707" s="154">
        <v>0</v>
      </c>
      <c r="J707" s="154">
        <v>0</v>
      </c>
      <c r="K707" s="154">
        <v>0</v>
      </c>
      <c r="L707" s="154">
        <v>0</v>
      </c>
      <c r="M707" s="154">
        <v>0</v>
      </c>
      <c r="N707" s="154">
        <v>0</v>
      </c>
      <c r="O707" s="154">
        <v>0</v>
      </c>
      <c r="P707" s="154">
        <v>0</v>
      </c>
      <c r="Q707" s="154">
        <v>0</v>
      </c>
      <c r="R707" s="154">
        <v>0</v>
      </c>
      <c r="S707" s="154">
        <v>0</v>
      </c>
      <c r="T707" s="154">
        <v>0</v>
      </c>
      <c r="U707" s="154">
        <v>0</v>
      </c>
      <c r="V707" s="154">
        <v>0</v>
      </c>
      <c r="W707" s="154">
        <v>0</v>
      </c>
      <c r="X707" s="154">
        <v>0</v>
      </c>
      <c r="Y707" s="52">
        <v>0</v>
      </c>
      <c r="Z707" s="36">
        <v>0</v>
      </c>
      <c r="AA707" s="154">
        <v>0</v>
      </c>
      <c r="AB707" s="52">
        <v>0</v>
      </c>
      <c r="AC707" s="36">
        <v>0</v>
      </c>
      <c r="AD707" s="154">
        <v>0</v>
      </c>
      <c r="AE707" s="154">
        <v>0</v>
      </c>
      <c r="AF707" s="154">
        <v>0</v>
      </c>
      <c r="AG707" s="154">
        <v>0</v>
      </c>
      <c r="AH707" s="154">
        <v>0</v>
      </c>
      <c r="AI707" s="154">
        <v>0</v>
      </c>
      <c r="AJ707" s="154">
        <v>0</v>
      </c>
      <c r="AK707" s="154">
        <v>0</v>
      </c>
      <c r="AL707" s="154">
        <v>0</v>
      </c>
      <c r="AM707" s="154">
        <v>0</v>
      </c>
      <c r="AN707" s="154">
        <v>0</v>
      </c>
      <c r="AO707" s="154">
        <v>0</v>
      </c>
      <c r="AP707" s="154">
        <v>0</v>
      </c>
      <c r="AQ707" s="154">
        <v>0</v>
      </c>
      <c r="AR707" s="154">
        <v>0</v>
      </c>
      <c r="AS707" s="154">
        <v>0</v>
      </c>
      <c r="AT707" s="154">
        <f t="shared" si="102"/>
        <v>0</v>
      </c>
      <c r="AU707" s="154">
        <f t="shared" si="103"/>
        <v>0</v>
      </c>
      <c r="AV707" s="154">
        <f t="shared" si="104"/>
        <v>0</v>
      </c>
      <c r="AW707" s="52">
        <f t="shared" si="105"/>
        <v>0</v>
      </c>
      <c r="AX707" s="36">
        <f t="shared" si="106"/>
        <v>0</v>
      </c>
      <c r="AY707" s="154">
        <f t="shared" si="107"/>
        <v>0</v>
      </c>
      <c r="AZ707" s="154">
        <f t="shared" si="108"/>
        <v>0</v>
      </c>
    </row>
    <row r="708" spans="1:52" ht="47.25">
      <c r="A708" s="65" t="s">
        <v>140</v>
      </c>
      <c r="B708" s="35" t="s">
        <v>1649</v>
      </c>
      <c r="C708" s="59" t="s">
        <v>1650</v>
      </c>
      <c r="D708" s="52">
        <v>0</v>
      </c>
      <c r="E708" s="36">
        <v>0</v>
      </c>
      <c r="F708" s="154">
        <v>0</v>
      </c>
      <c r="G708" s="154">
        <v>0</v>
      </c>
      <c r="H708" s="154">
        <v>0</v>
      </c>
      <c r="I708" s="154">
        <v>0</v>
      </c>
      <c r="J708" s="154">
        <v>0</v>
      </c>
      <c r="K708" s="154">
        <v>0</v>
      </c>
      <c r="L708" s="154">
        <v>0</v>
      </c>
      <c r="M708" s="154">
        <v>0</v>
      </c>
      <c r="N708" s="154">
        <v>0</v>
      </c>
      <c r="O708" s="154">
        <v>0</v>
      </c>
      <c r="P708" s="154">
        <v>0</v>
      </c>
      <c r="Q708" s="154">
        <v>0</v>
      </c>
      <c r="R708" s="154">
        <v>0</v>
      </c>
      <c r="S708" s="154">
        <v>0</v>
      </c>
      <c r="T708" s="154">
        <v>0</v>
      </c>
      <c r="U708" s="154">
        <v>0</v>
      </c>
      <c r="V708" s="154">
        <v>0</v>
      </c>
      <c r="W708" s="154">
        <v>0</v>
      </c>
      <c r="X708" s="154">
        <v>0</v>
      </c>
      <c r="Y708" s="52">
        <v>0</v>
      </c>
      <c r="Z708" s="36">
        <v>0</v>
      </c>
      <c r="AA708" s="154">
        <v>0</v>
      </c>
      <c r="AB708" s="52">
        <v>0</v>
      </c>
      <c r="AC708" s="36">
        <v>0</v>
      </c>
      <c r="AD708" s="154">
        <v>0</v>
      </c>
      <c r="AE708" s="154">
        <v>0</v>
      </c>
      <c r="AF708" s="154">
        <v>0</v>
      </c>
      <c r="AG708" s="154">
        <v>0</v>
      </c>
      <c r="AH708" s="154">
        <v>0</v>
      </c>
      <c r="AI708" s="154">
        <v>0</v>
      </c>
      <c r="AJ708" s="154">
        <v>0</v>
      </c>
      <c r="AK708" s="154">
        <v>0</v>
      </c>
      <c r="AL708" s="154">
        <v>0</v>
      </c>
      <c r="AM708" s="154">
        <v>0</v>
      </c>
      <c r="AN708" s="154">
        <v>0</v>
      </c>
      <c r="AO708" s="154">
        <v>0</v>
      </c>
      <c r="AP708" s="154">
        <v>0</v>
      </c>
      <c r="AQ708" s="154">
        <v>0</v>
      </c>
      <c r="AR708" s="154">
        <v>0</v>
      </c>
      <c r="AS708" s="154">
        <v>0</v>
      </c>
      <c r="AT708" s="154">
        <f t="shared" si="102"/>
        <v>0</v>
      </c>
      <c r="AU708" s="154">
        <f t="shared" si="103"/>
        <v>0</v>
      </c>
      <c r="AV708" s="154">
        <f t="shared" si="104"/>
        <v>0</v>
      </c>
      <c r="AW708" s="52">
        <f t="shared" si="105"/>
        <v>0</v>
      </c>
      <c r="AX708" s="36">
        <f t="shared" si="106"/>
        <v>0</v>
      </c>
      <c r="AY708" s="154">
        <f t="shared" si="107"/>
        <v>0</v>
      </c>
      <c r="AZ708" s="154">
        <f t="shared" si="108"/>
        <v>0</v>
      </c>
    </row>
    <row r="709" spans="1:52" ht="47.25">
      <c r="A709" s="65" t="s">
        <v>140</v>
      </c>
      <c r="B709" s="35" t="s">
        <v>1651</v>
      </c>
      <c r="C709" s="59" t="s">
        <v>1652</v>
      </c>
      <c r="D709" s="52">
        <v>0</v>
      </c>
      <c r="E709" s="36">
        <v>0</v>
      </c>
      <c r="F709" s="154">
        <v>0</v>
      </c>
      <c r="G709" s="154">
        <v>0</v>
      </c>
      <c r="H709" s="154">
        <v>0</v>
      </c>
      <c r="I709" s="154">
        <v>0</v>
      </c>
      <c r="J709" s="154">
        <v>0</v>
      </c>
      <c r="K709" s="154">
        <v>0</v>
      </c>
      <c r="L709" s="154">
        <v>0</v>
      </c>
      <c r="M709" s="154">
        <v>0</v>
      </c>
      <c r="N709" s="154">
        <v>0</v>
      </c>
      <c r="O709" s="154">
        <v>0</v>
      </c>
      <c r="P709" s="154">
        <v>0</v>
      </c>
      <c r="Q709" s="154">
        <v>0</v>
      </c>
      <c r="R709" s="154">
        <v>0</v>
      </c>
      <c r="S709" s="154">
        <v>0</v>
      </c>
      <c r="T709" s="154">
        <v>0</v>
      </c>
      <c r="U709" s="154">
        <v>0</v>
      </c>
      <c r="V709" s="154">
        <v>0</v>
      </c>
      <c r="W709" s="154">
        <v>0</v>
      </c>
      <c r="X709" s="154">
        <v>0</v>
      </c>
      <c r="Y709" s="52">
        <v>0</v>
      </c>
      <c r="Z709" s="36">
        <v>0</v>
      </c>
      <c r="AA709" s="154">
        <v>0</v>
      </c>
      <c r="AB709" s="52">
        <v>0</v>
      </c>
      <c r="AC709" s="36">
        <v>0</v>
      </c>
      <c r="AD709" s="154">
        <v>0</v>
      </c>
      <c r="AE709" s="154">
        <v>0</v>
      </c>
      <c r="AF709" s="154">
        <v>0</v>
      </c>
      <c r="AG709" s="154">
        <v>0</v>
      </c>
      <c r="AH709" s="154">
        <v>0</v>
      </c>
      <c r="AI709" s="154">
        <v>0</v>
      </c>
      <c r="AJ709" s="154">
        <v>0</v>
      </c>
      <c r="AK709" s="154">
        <v>0</v>
      </c>
      <c r="AL709" s="154">
        <v>0</v>
      </c>
      <c r="AM709" s="154">
        <v>0</v>
      </c>
      <c r="AN709" s="154">
        <v>0</v>
      </c>
      <c r="AO709" s="154">
        <v>0</v>
      </c>
      <c r="AP709" s="154">
        <v>0</v>
      </c>
      <c r="AQ709" s="154">
        <v>0</v>
      </c>
      <c r="AR709" s="154">
        <v>0</v>
      </c>
      <c r="AS709" s="154">
        <v>0</v>
      </c>
      <c r="AT709" s="154">
        <f t="shared" si="102"/>
        <v>0</v>
      </c>
      <c r="AU709" s="154">
        <f t="shared" si="103"/>
        <v>0</v>
      </c>
      <c r="AV709" s="154">
        <f t="shared" si="104"/>
        <v>0</v>
      </c>
      <c r="AW709" s="52">
        <f t="shared" si="105"/>
        <v>0</v>
      </c>
      <c r="AX709" s="36">
        <f t="shared" si="106"/>
        <v>0</v>
      </c>
      <c r="AY709" s="154">
        <f t="shared" si="107"/>
        <v>0</v>
      </c>
      <c r="AZ709" s="154">
        <f t="shared" si="108"/>
        <v>0</v>
      </c>
    </row>
    <row r="710" spans="1:52" ht="47.25">
      <c r="A710" s="65" t="s">
        <v>140</v>
      </c>
      <c r="B710" s="35" t="s">
        <v>1653</v>
      </c>
      <c r="C710" s="59" t="s">
        <v>1654</v>
      </c>
      <c r="D710" s="52">
        <v>0</v>
      </c>
      <c r="E710" s="36">
        <v>0</v>
      </c>
      <c r="F710" s="154">
        <v>0</v>
      </c>
      <c r="G710" s="154">
        <v>0</v>
      </c>
      <c r="H710" s="154">
        <v>0</v>
      </c>
      <c r="I710" s="154">
        <v>0</v>
      </c>
      <c r="J710" s="154">
        <v>0</v>
      </c>
      <c r="K710" s="154">
        <v>0</v>
      </c>
      <c r="L710" s="154">
        <v>0</v>
      </c>
      <c r="M710" s="154">
        <v>0</v>
      </c>
      <c r="N710" s="154">
        <v>0</v>
      </c>
      <c r="O710" s="154">
        <v>0</v>
      </c>
      <c r="P710" s="154">
        <v>0</v>
      </c>
      <c r="Q710" s="154">
        <v>0</v>
      </c>
      <c r="R710" s="154">
        <v>0</v>
      </c>
      <c r="S710" s="154">
        <v>0</v>
      </c>
      <c r="T710" s="154">
        <v>0</v>
      </c>
      <c r="U710" s="154">
        <v>0</v>
      </c>
      <c r="V710" s="154">
        <v>0</v>
      </c>
      <c r="W710" s="154">
        <v>0</v>
      </c>
      <c r="X710" s="154">
        <v>0</v>
      </c>
      <c r="Y710" s="52">
        <v>0</v>
      </c>
      <c r="Z710" s="36">
        <v>0</v>
      </c>
      <c r="AA710" s="154">
        <v>0</v>
      </c>
      <c r="AB710" s="52">
        <v>0</v>
      </c>
      <c r="AC710" s="36">
        <v>0</v>
      </c>
      <c r="AD710" s="154">
        <v>0</v>
      </c>
      <c r="AE710" s="154">
        <v>0</v>
      </c>
      <c r="AF710" s="154">
        <v>0</v>
      </c>
      <c r="AG710" s="154">
        <v>0</v>
      </c>
      <c r="AH710" s="154">
        <v>0</v>
      </c>
      <c r="AI710" s="154">
        <v>0</v>
      </c>
      <c r="AJ710" s="154">
        <v>0</v>
      </c>
      <c r="AK710" s="154">
        <v>0</v>
      </c>
      <c r="AL710" s="154">
        <v>0</v>
      </c>
      <c r="AM710" s="154">
        <v>0</v>
      </c>
      <c r="AN710" s="154">
        <v>0</v>
      </c>
      <c r="AO710" s="154">
        <v>0</v>
      </c>
      <c r="AP710" s="154">
        <v>0</v>
      </c>
      <c r="AQ710" s="154">
        <v>0</v>
      </c>
      <c r="AR710" s="154">
        <v>0</v>
      </c>
      <c r="AS710" s="154">
        <v>0</v>
      </c>
      <c r="AT710" s="154">
        <f t="shared" si="102"/>
        <v>0</v>
      </c>
      <c r="AU710" s="154">
        <f t="shared" si="103"/>
        <v>0</v>
      </c>
      <c r="AV710" s="154">
        <f t="shared" si="104"/>
        <v>0</v>
      </c>
      <c r="AW710" s="52">
        <f t="shared" si="105"/>
        <v>0</v>
      </c>
      <c r="AX710" s="36">
        <f t="shared" si="106"/>
        <v>0</v>
      </c>
      <c r="AY710" s="154">
        <f t="shared" si="107"/>
        <v>0</v>
      </c>
      <c r="AZ710" s="154">
        <f t="shared" si="108"/>
        <v>0</v>
      </c>
    </row>
    <row r="711" spans="1:52" ht="47.25">
      <c r="A711" s="65" t="s">
        <v>140</v>
      </c>
      <c r="B711" s="35" t="s">
        <v>1655</v>
      </c>
      <c r="C711" s="59" t="s">
        <v>1656</v>
      </c>
      <c r="D711" s="52">
        <v>0</v>
      </c>
      <c r="E711" s="36">
        <v>0</v>
      </c>
      <c r="F711" s="154">
        <v>0</v>
      </c>
      <c r="G711" s="154">
        <v>0</v>
      </c>
      <c r="H711" s="154">
        <v>0</v>
      </c>
      <c r="I711" s="154">
        <v>0</v>
      </c>
      <c r="J711" s="154">
        <v>0</v>
      </c>
      <c r="K711" s="154">
        <v>0</v>
      </c>
      <c r="L711" s="154">
        <v>0</v>
      </c>
      <c r="M711" s="154">
        <v>0</v>
      </c>
      <c r="N711" s="154">
        <v>0</v>
      </c>
      <c r="O711" s="154">
        <v>0</v>
      </c>
      <c r="P711" s="154">
        <v>0</v>
      </c>
      <c r="Q711" s="154">
        <v>0</v>
      </c>
      <c r="R711" s="154">
        <v>0</v>
      </c>
      <c r="S711" s="154">
        <v>0</v>
      </c>
      <c r="T711" s="154">
        <v>0</v>
      </c>
      <c r="U711" s="154">
        <v>0</v>
      </c>
      <c r="V711" s="154">
        <v>0</v>
      </c>
      <c r="W711" s="154">
        <v>0</v>
      </c>
      <c r="X711" s="154">
        <v>0</v>
      </c>
      <c r="Y711" s="52">
        <v>0</v>
      </c>
      <c r="Z711" s="36">
        <v>0</v>
      </c>
      <c r="AA711" s="154">
        <v>0</v>
      </c>
      <c r="AB711" s="52">
        <v>0</v>
      </c>
      <c r="AC711" s="36">
        <v>0</v>
      </c>
      <c r="AD711" s="154">
        <v>0</v>
      </c>
      <c r="AE711" s="154">
        <v>0</v>
      </c>
      <c r="AF711" s="154">
        <v>0</v>
      </c>
      <c r="AG711" s="154">
        <v>0</v>
      </c>
      <c r="AH711" s="154">
        <v>0</v>
      </c>
      <c r="AI711" s="154">
        <v>0</v>
      </c>
      <c r="AJ711" s="154">
        <v>0</v>
      </c>
      <c r="AK711" s="154">
        <v>0</v>
      </c>
      <c r="AL711" s="154">
        <v>0</v>
      </c>
      <c r="AM711" s="154">
        <v>0</v>
      </c>
      <c r="AN711" s="154">
        <v>0</v>
      </c>
      <c r="AO711" s="154">
        <v>0</v>
      </c>
      <c r="AP711" s="154">
        <v>0</v>
      </c>
      <c r="AQ711" s="154">
        <v>0</v>
      </c>
      <c r="AR711" s="154">
        <v>0</v>
      </c>
      <c r="AS711" s="154">
        <v>0</v>
      </c>
      <c r="AT711" s="154">
        <f t="shared" si="102"/>
        <v>0</v>
      </c>
      <c r="AU711" s="154">
        <f t="shared" si="103"/>
        <v>0</v>
      </c>
      <c r="AV711" s="154">
        <f t="shared" si="104"/>
        <v>0</v>
      </c>
      <c r="AW711" s="52">
        <f t="shared" si="105"/>
        <v>0</v>
      </c>
      <c r="AX711" s="36">
        <f t="shared" si="106"/>
        <v>0</v>
      </c>
      <c r="AY711" s="154">
        <f t="shared" si="107"/>
        <v>0</v>
      </c>
      <c r="AZ711" s="154">
        <f t="shared" si="108"/>
        <v>0</v>
      </c>
    </row>
    <row r="712" spans="1:52" ht="63">
      <c r="A712" s="65" t="s">
        <v>140</v>
      </c>
      <c r="B712" s="35" t="s">
        <v>1657</v>
      </c>
      <c r="C712" s="59" t="s">
        <v>1658</v>
      </c>
      <c r="D712" s="52">
        <v>0</v>
      </c>
      <c r="E712" s="36">
        <v>0</v>
      </c>
      <c r="F712" s="154">
        <v>0</v>
      </c>
      <c r="G712" s="154">
        <v>0</v>
      </c>
      <c r="H712" s="154">
        <v>0</v>
      </c>
      <c r="I712" s="154">
        <v>0</v>
      </c>
      <c r="J712" s="154">
        <v>0</v>
      </c>
      <c r="K712" s="154">
        <v>0</v>
      </c>
      <c r="L712" s="154">
        <v>0</v>
      </c>
      <c r="M712" s="154">
        <v>0</v>
      </c>
      <c r="N712" s="154">
        <v>0</v>
      </c>
      <c r="O712" s="154">
        <v>0</v>
      </c>
      <c r="P712" s="154">
        <v>0</v>
      </c>
      <c r="Q712" s="154">
        <v>0</v>
      </c>
      <c r="R712" s="154">
        <v>0</v>
      </c>
      <c r="S712" s="154">
        <v>0</v>
      </c>
      <c r="T712" s="154">
        <v>0</v>
      </c>
      <c r="U712" s="154">
        <v>0</v>
      </c>
      <c r="V712" s="154">
        <v>0</v>
      </c>
      <c r="W712" s="154">
        <v>0</v>
      </c>
      <c r="X712" s="154">
        <v>0</v>
      </c>
      <c r="Y712" s="52">
        <v>0</v>
      </c>
      <c r="Z712" s="36">
        <v>0</v>
      </c>
      <c r="AA712" s="154">
        <v>0</v>
      </c>
      <c r="AB712" s="52">
        <v>0</v>
      </c>
      <c r="AC712" s="36">
        <v>0</v>
      </c>
      <c r="AD712" s="154">
        <v>0</v>
      </c>
      <c r="AE712" s="154">
        <v>0</v>
      </c>
      <c r="AF712" s="154">
        <v>0</v>
      </c>
      <c r="AG712" s="154">
        <v>0</v>
      </c>
      <c r="AH712" s="154">
        <v>0</v>
      </c>
      <c r="AI712" s="154">
        <v>0</v>
      </c>
      <c r="AJ712" s="154">
        <v>0</v>
      </c>
      <c r="AK712" s="154">
        <v>0</v>
      </c>
      <c r="AL712" s="154">
        <v>0</v>
      </c>
      <c r="AM712" s="154">
        <v>0</v>
      </c>
      <c r="AN712" s="154">
        <v>0</v>
      </c>
      <c r="AO712" s="154">
        <v>0</v>
      </c>
      <c r="AP712" s="154">
        <v>0</v>
      </c>
      <c r="AQ712" s="154">
        <v>0</v>
      </c>
      <c r="AR712" s="154">
        <v>0</v>
      </c>
      <c r="AS712" s="154">
        <v>0</v>
      </c>
      <c r="AT712" s="154">
        <f t="shared" si="102"/>
        <v>0</v>
      </c>
      <c r="AU712" s="154">
        <f t="shared" si="103"/>
        <v>0</v>
      </c>
      <c r="AV712" s="154">
        <f t="shared" si="104"/>
        <v>0</v>
      </c>
      <c r="AW712" s="52">
        <f t="shared" si="105"/>
        <v>0</v>
      </c>
      <c r="AX712" s="36">
        <f t="shared" si="106"/>
        <v>0</v>
      </c>
      <c r="AY712" s="154">
        <f t="shared" si="107"/>
        <v>0</v>
      </c>
      <c r="AZ712" s="154">
        <f t="shared" si="108"/>
        <v>0</v>
      </c>
    </row>
    <row r="713" spans="1:52" ht="63">
      <c r="A713" s="65" t="s">
        <v>140</v>
      </c>
      <c r="B713" s="35" t="s">
        <v>1659</v>
      </c>
      <c r="C713" s="59" t="s">
        <v>1660</v>
      </c>
      <c r="D713" s="52">
        <v>0</v>
      </c>
      <c r="E713" s="36">
        <v>0</v>
      </c>
      <c r="F713" s="154">
        <v>0</v>
      </c>
      <c r="G713" s="154">
        <v>0</v>
      </c>
      <c r="H713" s="154">
        <v>0</v>
      </c>
      <c r="I713" s="154">
        <v>0</v>
      </c>
      <c r="J713" s="154">
        <v>0</v>
      </c>
      <c r="K713" s="154">
        <v>0</v>
      </c>
      <c r="L713" s="154">
        <v>0</v>
      </c>
      <c r="M713" s="154">
        <v>0</v>
      </c>
      <c r="N713" s="154">
        <v>0</v>
      </c>
      <c r="O713" s="154">
        <v>0</v>
      </c>
      <c r="P713" s="154">
        <v>0</v>
      </c>
      <c r="Q713" s="154">
        <v>0</v>
      </c>
      <c r="R713" s="154">
        <v>0</v>
      </c>
      <c r="S713" s="154">
        <v>0</v>
      </c>
      <c r="T713" s="154">
        <v>0</v>
      </c>
      <c r="U713" s="154">
        <v>0</v>
      </c>
      <c r="V713" s="154">
        <v>0</v>
      </c>
      <c r="W713" s="154">
        <v>0</v>
      </c>
      <c r="X713" s="154">
        <v>0</v>
      </c>
      <c r="Y713" s="52">
        <v>0</v>
      </c>
      <c r="Z713" s="36">
        <v>0</v>
      </c>
      <c r="AA713" s="154">
        <v>0</v>
      </c>
      <c r="AB713" s="52">
        <v>0</v>
      </c>
      <c r="AC713" s="36">
        <v>0</v>
      </c>
      <c r="AD713" s="154">
        <v>0</v>
      </c>
      <c r="AE713" s="154">
        <v>0</v>
      </c>
      <c r="AF713" s="154">
        <v>0</v>
      </c>
      <c r="AG713" s="154">
        <v>0</v>
      </c>
      <c r="AH713" s="154">
        <v>0</v>
      </c>
      <c r="AI713" s="154">
        <v>0</v>
      </c>
      <c r="AJ713" s="154">
        <v>0</v>
      </c>
      <c r="AK713" s="154">
        <v>0</v>
      </c>
      <c r="AL713" s="154">
        <v>0</v>
      </c>
      <c r="AM713" s="154">
        <v>0</v>
      </c>
      <c r="AN713" s="154">
        <v>0</v>
      </c>
      <c r="AO713" s="154">
        <v>0</v>
      </c>
      <c r="AP713" s="154">
        <v>0</v>
      </c>
      <c r="AQ713" s="154">
        <v>0</v>
      </c>
      <c r="AR713" s="154">
        <v>0</v>
      </c>
      <c r="AS713" s="154">
        <v>0</v>
      </c>
      <c r="AT713" s="154">
        <f t="shared" si="102"/>
        <v>0</v>
      </c>
      <c r="AU713" s="154">
        <f t="shared" si="103"/>
        <v>0</v>
      </c>
      <c r="AV713" s="154">
        <f t="shared" si="104"/>
        <v>0</v>
      </c>
      <c r="AW713" s="52">
        <f t="shared" si="105"/>
        <v>0</v>
      </c>
      <c r="AX713" s="36">
        <f t="shared" si="106"/>
        <v>0</v>
      </c>
      <c r="AY713" s="154">
        <f t="shared" si="107"/>
        <v>0</v>
      </c>
      <c r="AZ713" s="154">
        <f t="shared" si="108"/>
        <v>0</v>
      </c>
    </row>
    <row r="714" spans="1:52" ht="47.25">
      <c r="A714" s="65" t="s">
        <v>140</v>
      </c>
      <c r="B714" s="35" t="s">
        <v>1661</v>
      </c>
      <c r="C714" s="59" t="s">
        <v>1662</v>
      </c>
      <c r="D714" s="52">
        <v>0</v>
      </c>
      <c r="E714" s="36">
        <v>0</v>
      </c>
      <c r="F714" s="154">
        <v>0</v>
      </c>
      <c r="G714" s="154">
        <v>0</v>
      </c>
      <c r="H714" s="154">
        <v>0</v>
      </c>
      <c r="I714" s="154">
        <v>0</v>
      </c>
      <c r="J714" s="154">
        <v>0</v>
      </c>
      <c r="K714" s="154">
        <v>0</v>
      </c>
      <c r="L714" s="154">
        <v>0</v>
      </c>
      <c r="M714" s="154">
        <v>0</v>
      </c>
      <c r="N714" s="154">
        <v>0</v>
      </c>
      <c r="O714" s="154">
        <v>0</v>
      </c>
      <c r="P714" s="154">
        <v>0</v>
      </c>
      <c r="Q714" s="154">
        <v>0</v>
      </c>
      <c r="R714" s="154">
        <v>0</v>
      </c>
      <c r="S714" s="154">
        <v>0</v>
      </c>
      <c r="T714" s="154">
        <v>0</v>
      </c>
      <c r="U714" s="154">
        <v>0</v>
      </c>
      <c r="V714" s="154">
        <v>0</v>
      </c>
      <c r="W714" s="154">
        <v>0</v>
      </c>
      <c r="X714" s="154">
        <v>0</v>
      </c>
      <c r="Y714" s="52">
        <v>0</v>
      </c>
      <c r="Z714" s="36">
        <v>0</v>
      </c>
      <c r="AA714" s="154">
        <v>0</v>
      </c>
      <c r="AB714" s="52">
        <v>0</v>
      </c>
      <c r="AC714" s="36">
        <v>0</v>
      </c>
      <c r="AD714" s="154">
        <v>0</v>
      </c>
      <c r="AE714" s="154">
        <v>0</v>
      </c>
      <c r="AF714" s="154">
        <v>0</v>
      </c>
      <c r="AG714" s="154">
        <v>0</v>
      </c>
      <c r="AH714" s="154">
        <v>0</v>
      </c>
      <c r="AI714" s="154">
        <v>0</v>
      </c>
      <c r="AJ714" s="154">
        <v>0</v>
      </c>
      <c r="AK714" s="154">
        <v>0</v>
      </c>
      <c r="AL714" s="154">
        <v>0</v>
      </c>
      <c r="AM714" s="154">
        <v>0</v>
      </c>
      <c r="AN714" s="154">
        <v>0</v>
      </c>
      <c r="AO714" s="154">
        <v>0</v>
      </c>
      <c r="AP714" s="154">
        <v>0</v>
      </c>
      <c r="AQ714" s="154">
        <v>0</v>
      </c>
      <c r="AR714" s="154">
        <v>0</v>
      </c>
      <c r="AS714" s="154">
        <v>0</v>
      </c>
      <c r="AT714" s="154">
        <f t="shared" si="102"/>
        <v>0</v>
      </c>
      <c r="AU714" s="154">
        <f t="shared" si="103"/>
        <v>0</v>
      </c>
      <c r="AV714" s="154">
        <f t="shared" si="104"/>
        <v>0</v>
      </c>
      <c r="AW714" s="52">
        <f t="shared" si="105"/>
        <v>0</v>
      </c>
      <c r="AX714" s="36">
        <f t="shared" si="106"/>
        <v>0</v>
      </c>
      <c r="AY714" s="154">
        <f t="shared" si="107"/>
        <v>0</v>
      </c>
      <c r="AZ714" s="154">
        <f t="shared" si="108"/>
        <v>0</v>
      </c>
    </row>
    <row r="715" spans="1:52" ht="31.5">
      <c r="A715" s="65" t="s">
        <v>140</v>
      </c>
      <c r="B715" s="35" t="s">
        <v>1663</v>
      </c>
      <c r="C715" s="59" t="s">
        <v>1664</v>
      </c>
      <c r="D715" s="52">
        <v>0</v>
      </c>
      <c r="E715" s="36">
        <v>0</v>
      </c>
      <c r="F715" s="154">
        <v>0</v>
      </c>
      <c r="G715" s="154">
        <v>0</v>
      </c>
      <c r="H715" s="154">
        <v>0</v>
      </c>
      <c r="I715" s="154">
        <v>0</v>
      </c>
      <c r="J715" s="154">
        <v>0</v>
      </c>
      <c r="K715" s="154">
        <v>0</v>
      </c>
      <c r="L715" s="154">
        <v>0</v>
      </c>
      <c r="M715" s="154">
        <v>0</v>
      </c>
      <c r="N715" s="154">
        <v>0</v>
      </c>
      <c r="O715" s="154">
        <v>0</v>
      </c>
      <c r="P715" s="154">
        <v>0</v>
      </c>
      <c r="Q715" s="154">
        <v>0</v>
      </c>
      <c r="R715" s="154">
        <v>0</v>
      </c>
      <c r="S715" s="154">
        <v>0</v>
      </c>
      <c r="T715" s="154">
        <v>0</v>
      </c>
      <c r="U715" s="154">
        <v>0</v>
      </c>
      <c r="V715" s="154">
        <v>0</v>
      </c>
      <c r="W715" s="154">
        <v>0</v>
      </c>
      <c r="X715" s="154">
        <v>0</v>
      </c>
      <c r="Y715" s="52">
        <v>0</v>
      </c>
      <c r="Z715" s="36">
        <v>0</v>
      </c>
      <c r="AA715" s="154">
        <v>0</v>
      </c>
      <c r="AB715" s="52">
        <v>0</v>
      </c>
      <c r="AC715" s="36">
        <v>0</v>
      </c>
      <c r="AD715" s="154">
        <v>0</v>
      </c>
      <c r="AE715" s="154">
        <v>0</v>
      </c>
      <c r="AF715" s="154">
        <v>0</v>
      </c>
      <c r="AG715" s="154">
        <v>0</v>
      </c>
      <c r="AH715" s="154">
        <v>0</v>
      </c>
      <c r="AI715" s="154">
        <v>0</v>
      </c>
      <c r="AJ715" s="154">
        <v>0</v>
      </c>
      <c r="AK715" s="154">
        <v>0</v>
      </c>
      <c r="AL715" s="154">
        <v>0</v>
      </c>
      <c r="AM715" s="154">
        <v>0</v>
      </c>
      <c r="AN715" s="154">
        <v>0</v>
      </c>
      <c r="AO715" s="154">
        <v>0</v>
      </c>
      <c r="AP715" s="154">
        <v>0</v>
      </c>
      <c r="AQ715" s="154">
        <v>0</v>
      </c>
      <c r="AR715" s="154">
        <v>0</v>
      </c>
      <c r="AS715" s="154">
        <v>0</v>
      </c>
      <c r="AT715" s="154">
        <f t="shared" si="102"/>
        <v>0</v>
      </c>
      <c r="AU715" s="154">
        <f t="shared" si="103"/>
        <v>0</v>
      </c>
      <c r="AV715" s="154">
        <f t="shared" si="104"/>
        <v>0</v>
      </c>
      <c r="AW715" s="52">
        <f t="shared" si="105"/>
        <v>0</v>
      </c>
      <c r="AX715" s="36">
        <f t="shared" si="106"/>
        <v>0</v>
      </c>
      <c r="AY715" s="154">
        <f t="shared" si="107"/>
        <v>0</v>
      </c>
      <c r="AZ715" s="154">
        <f t="shared" si="108"/>
        <v>0</v>
      </c>
    </row>
    <row r="716" spans="1:52" ht="47.25">
      <c r="A716" s="65" t="s">
        <v>140</v>
      </c>
      <c r="B716" s="35" t="s">
        <v>1665</v>
      </c>
      <c r="C716" s="59" t="s">
        <v>1666</v>
      </c>
      <c r="D716" s="52">
        <v>0</v>
      </c>
      <c r="E716" s="36">
        <v>0</v>
      </c>
      <c r="F716" s="154">
        <v>0</v>
      </c>
      <c r="G716" s="154">
        <v>0</v>
      </c>
      <c r="H716" s="154">
        <v>0</v>
      </c>
      <c r="I716" s="154">
        <v>0</v>
      </c>
      <c r="J716" s="154">
        <v>0</v>
      </c>
      <c r="K716" s="154">
        <v>0</v>
      </c>
      <c r="L716" s="154">
        <v>0</v>
      </c>
      <c r="M716" s="154">
        <v>0</v>
      </c>
      <c r="N716" s="154">
        <v>0</v>
      </c>
      <c r="O716" s="154">
        <v>0</v>
      </c>
      <c r="P716" s="154">
        <v>0</v>
      </c>
      <c r="Q716" s="154">
        <v>0</v>
      </c>
      <c r="R716" s="154">
        <v>0</v>
      </c>
      <c r="S716" s="154">
        <v>0</v>
      </c>
      <c r="T716" s="154">
        <v>0</v>
      </c>
      <c r="U716" s="154">
        <v>0</v>
      </c>
      <c r="V716" s="154">
        <v>0</v>
      </c>
      <c r="W716" s="154">
        <v>0</v>
      </c>
      <c r="X716" s="154">
        <v>0</v>
      </c>
      <c r="Y716" s="52">
        <v>0</v>
      </c>
      <c r="Z716" s="36">
        <v>0</v>
      </c>
      <c r="AA716" s="154">
        <v>0</v>
      </c>
      <c r="AB716" s="52">
        <v>0</v>
      </c>
      <c r="AC716" s="36">
        <v>0</v>
      </c>
      <c r="AD716" s="154">
        <v>0</v>
      </c>
      <c r="AE716" s="154">
        <v>0</v>
      </c>
      <c r="AF716" s="154">
        <v>0</v>
      </c>
      <c r="AG716" s="154">
        <v>0</v>
      </c>
      <c r="AH716" s="154">
        <v>0</v>
      </c>
      <c r="AI716" s="154">
        <v>0</v>
      </c>
      <c r="AJ716" s="154">
        <v>0</v>
      </c>
      <c r="AK716" s="154">
        <v>0</v>
      </c>
      <c r="AL716" s="154">
        <v>0</v>
      </c>
      <c r="AM716" s="154">
        <v>0</v>
      </c>
      <c r="AN716" s="154">
        <v>0</v>
      </c>
      <c r="AO716" s="154">
        <v>0</v>
      </c>
      <c r="AP716" s="154">
        <v>0</v>
      </c>
      <c r="AQ716" s="154">
        <v>0</v>
      </c>
      <c r="AR716" s="154">
        <v>0</v>
      </c>
      <c r="AS716" s="154">
        <v>0</v>
      </c>
      <c r="AT716" s="154">
        <f t="shared" si="102"/>
        <v>0</v>
      </c>
      <c r="AU716" s="154">
        <f t="shared" si="103"/>
        <v>0</v>
      </c>
      <c r="AV716" s="154">
        <f t="shared" si="104"/>
        <v>0</v>
      </c>
      <c r="AW716" s="52">
        <f t="shared" si="105"/>
        <v>0</v>
      </c>
      <c r="AX716" s="36">
        <f t="shared" si="106"/>
        <v>0</v>
      </c>
      <c r="AY716" s="154">
        <f t="shared" si="107"/>
        <v>0</v>
      </c>
      <c r="AZ716" s="154">
        <f t="shared" si="108"/>
        <v>0</v>
      </c>
    </row>
    <row r="717" spans="1:52" ht="63">
      <c r="A717" s="65" t="s">
        <v>140</v>
      </c>
      <c r="B717" s="35" t="s">
        <v>1667</v>
      </c>
      <c r="C717" s="59" t="s">
        <v>1668</v>
      </c>
      <c r="D717" s="52">
        <v>0</v>
      </c>
      <c r="E717" s="36">
        <v>0</v>
      </c>
      <c r="F717" s="154">
        <v>0</v>
      </c>
      <c r="G717" s="154">
        <v>0</v>
      </c>
      <c r="H717" s="154">
        <v>0</v>
      </c>
      <c r="I717" s="154">
        <v>0</v>
      </c>
      <c r="J717" s="154">
        <v>0</v>
      </c>
      <c r="K717" s="154">
        <v>0</v>
      </c>
      <c r="L717" s="154">
        <v>0</v>
      </c>
      <c r="M717" s="154">
        <v>0</v>
      </c>
      <c r="N717" s="154">
        <v>0</v>
      </c>
      <c r="O717" s="154">
        <v>0</v>
      </c>
      <c r="P717" s="154">
        <v>0</v>
      </c>
      <c r="Q717" s="154">
        <v>0</v>
      </c>
      <c r="R717" s="154">
        <v>0</v>
      </c>
      <c r="S717" s="154">
        <v>0</v>
      </c>
      <c r="T717" s="154">
        <v>0</v>
      </c>
      <c r="U717" s="154">
        <v>0</v>
      </c>
      <c r="V717" s="154">
        <v>0</v>
      </c>
      <c r="W717" s="154">
        <v>0</v>
      </c>
      <c r="X717" s="154">
        <v>0</v>
      </c>
      <c r="Y717" s="52">
        <v>0</v>
      </c>
      <c r="Z717" s="36">
        <v>0</v>
      </c>
      <c r="AA717" s="154">
        <v>0</v>
      </c>
      <c r="AB717" s="52">
        <v>0</v>
      </c>
      <c r="AC717" s="36">
        <v>0</v>
      </c>
      <c r="AD717" s="154">
        <v>0</v>
      </c>
      <c r="AE717" s="154">
        <v>0</v>
      </c>
      <c r="AF717" s="154">
        <v>0</v>
      </c>
      <c r="AG717" s="154">
        <v>0</v>
      </c>
      <c r="AH717" s="154">
        <v>0</v>
      </c>
      <c r="AI717" s="154">
        <v>0</v>
      </c>
      <c r="AJ717" s="154">
        <v>0</v>
      </c>
      <c r="AK717" s="154">
        <v>0</v>
      </c>
      <c r="AL717" s="154">
        <v>0</v>
      </c>
      <c r="AM717" s="154">
        <v>0</v>
      </c>
      <c r="AN717" s="154">
        <v>0</v>
      </c>
      <c r="AO717" s="154">
        <v>0</v>
      </c>
      <c r="AP717" s="154">
        <v>0</v>
      </c>
      <c r="AQ717" s="154">
        <v>0</v>
      </c>
      <c r="AR717" s="154">
        <v>0</v>
      </c>
      <c r="AS717" s="154">
        <v>0</v>
      </c>
      <c r="AT717" s="154">
        <f t="shared" si="102"/>
        <v>0</v>
      </c>
      <c r="AU717" s="154">
        <f t="shared" si="103"/>
        <v>0</v>
      </c>
      <c r="AV717" s="154">
        <f t="shared" si="104"/>
        <v>0</v>
      </c>
      <c r="AW717" s="52">
        <f t="shared" si="105"/>
        <v>0</v>
      </c>
      <c r="AX717" s="36">
        <f t="shared" si="106"/>
        <v>0</v>
      </c>
      <c r="AY717" s="154">
        <f t="shared" si="107"/>
        <v>0</v>
      </c>
      <c r="AZ717" s="154">
        <f t="shared" si="108"/>
        <v>0</v>
      </c>
    </row>
    <row r="718" spans="1:52" ht="31.5">
      <c r="A718" s="65" t="s">
        <v>140</v>
      </c>
      <c r="B718" s="35" t="s">
        <v>1669</v>
      </c>
      <c r="C718" s="59" t="s">
        <v>1670</v>
      </c>
      <c r="D718" s="52">
        <v>0</v>
      </c>
      <c r="E718" s="36">
        <v>0</v>
      </c>
      <c r="F718" s="154">
        <v>0</v>
      </c>
      <c r="G718" s="154">
        <v>0</v>
      </c>
      <c r="H718" s="154">
        <v>0</v>
      </c>
      <c r="I718" s="154">
        <v>0</v>
      </c>
      <c r="J718" s="154">
        <v>0</v>
      </c>
      <c r="K718" s="154">
        <v>0</v>
      </c>
      <c r="L718" s="154">
        <v>0</v>
      </c>
      <c r="M718" s="154">
        <v>0</v>
      </c>
      <c r="N718" s="154">
        <v>0</v>
      </c>
      <c r="O718" s="154">
        <v>0</v>
      </c>
      <c r="P718" s="154">
        <v>0</v>
      </c>
      <c r="Q718" s="154">
        <v>0</v>
      </c>
      <c r="R718" s="154">
        <v>0</v>
      </c>
      <c r="S718" s="154">
        <v>0</v>
      </c>
      <c r="T718" s="154">
        <v>0</v>
      </c>
      <c r="U718" s="154">
        <v>0</v>
      </c>
      <c r="V718" s="154">
        <v>0</v>
      </c>
      <c r="W718" s="154">
        <v>0</v>
      </c>
      <c r="X718" s="154">
        <v>0</v>
      </c>
      <c r="Y718" s="52">
        <v>0</v>
      </c>
      <c r="Z718" s="36">
        <v>0</v>
      </c>
      <c r="AA718" s="154">
        <v>0</v>
      </c>
      <c r="AB718" s="52">
        <v>0</v>
      </c>
      <c r="AC718" s="36">
        <v>0</v>
      </c>
      <c r="AD718" s="154">
        <v>0</v>
      </c>
      <c r="AE718" s="154">
        <v>0</v>
      </c>
      <c r="AF718" s="154">
        <v>0</v>
      </c>
      <c r="AG718" s="154">
        <v>0</v>
      </c>
      <c r="AH718" s="154">
        <v>0</v>
      </c>
      <c r="AI718" s="154">
        <v>0</v>
      </c>
      <c r="AJ718" s="154">
        <v>0</v>
      </c>
      <c r="AK718" s="154">
        <v>0</v>
      </c>
      <c r="AL718" s="154">
        <v>0</v>
      </c>
      <c r="AM718" s="154">
        <v>0</v>
      </c>
      <c r="AN718" s="154">
        <v>0</v>
      </c>
      <c r="AO718" s="154">
        <v>0</v>
      </c>
      <c r="AP718" s="154">
        <v>0</v>
      </c>
      <c r="AQ718" s="154">
        <v>0</v>
      </c>
      <c r="AR718" s="154">
        <v>0</v>
      </c>
      <c r="AS718" s="154">
        <v>0</v>
      </c>
      <c r="AT718" s="154">
        <f t="shared" ref="AT718:AT754" si="109">SUM(K718,R718,Y718,AF718,AM718)</f>
        <v>0</v>
      </c>
      <c r="AU718" s="154">
        <f t="shared" ref="AU718:AU754" si="110">SUM(L718,S718,Z718,AG718,AN718)</f>
        <v>0</v>
      </c>
      <c r="AV718" s="154">
        <f t="shared" ref="AV718:AV754" si="111">SUM(M718,T718,AA718,AH718,AO718)</f>
        <v>0</v>
      </c>
      <c r="AW718" s="52">
        <f t="shared" ref="AW718:AW754" si="112">SUM(N718,U718,AB718,AI718,AP718)</f>
        <v>0</v>
      </c>
      <c r="AX718" s="36">
        <f t="shared" ref="AX718:AX754" si="113">SUM(O718,V718,AC718,AJ718,AQ718)</f>
        <v>0</v>
      </c>
      <c r="AY718" s="154">
        <f t="shared" ref="AY718:AY754" si="114">SUM(P718,W718,AD718,AK718,AR718)</f>
        <v>0</v>
      </c>
      <c r="AZ718" s="154">
        <f t="shared" ref="AZ718:AZ754" si="115">SUM(Q718,X718,AE718,AL718,AS718)</f>
        <v>0</v>
      </c>
    </row>
    <row r="719" spans="1:52" ht="47.25">
      <c r="A719" s="65" t="s">
        <v>140</v>
      </c>
      <c r="B719" s="35" t="s">
        <v>1671</v>
      </c>
      <c r="C719" s="59" t="s">
        <v>1672</v>
      </c>
      <c r="D719" s="52">
        <v>0</v>
      </c>
      <c r="E719" s="36">
        <v>0</v>
      </c>
      <c r="F719" s="154">
        <v>0</v>
      </c>
      <c r="G719" s="154">
        <v>0</v>
      </c>
      <c r="H719" s="154">
        <v>0</v>
      </c>
      <c r="I719" s="154">
        <v>0</v>
      </c>
      <c r="J719" s="154">
        <v>0</v>
      </c>
      <c r="K719" s="154">
        <v>0</v>
      </c>
      <c r="L719" s="154">
        <v>0</v>
      </c>
      <c r="M719" s="154">
        <v>0</v>
      </c>
      <c r="N719" s="154">
        <v>0</v>
      </c>
      <c r="O719" s="154">
        <v>0</v>
      </c>
      <c r="P719" s="154">
        <v>0</v>
      </c>
      <c r="Q719" s="154">
        <v>0</v>
      </c>
      <c r="R719" s="154">
        <v>0</v>
      </c>
      <c r="S719" s="154">
        <v>0</v>
      </c>
      <c r="T719" s="154">
        <v>0</v>
      </c>
      <c r="U719" s="154">
        <v>0</v>
      </c>
      <c r="V719" s="154">
        <v>0</v>
      </c>
      <c r="W719" s="154">
        <v>0</v>
      </c>
      <c r="X719" s="154">
        <v>0</v>
      </c>
      <c r="Y719" s="52">
        <v>0</v>
      </c>
      <c r="Z719" s="36">
        <v>0</v>
      </c>
      <c r="AA719" s="154">
        <v>0</v>
      </c>
      <c r="AB719" s="52">
        <v>0</v>
      </c>
      <c r="AC719" s="36">
        <v>0</v>
      </c>
      <c r="AD719" s="154">
        <v>0</v>
      </c>
      <c r="AE719" s="154">
        <v>0</v>
      </c>
      <c r="AF719" s="154">
        <v>0</v>
      </c>
      <c r="AG719" s="154">
        <v>0</v>
      </c>
      <c r="AH719" s="154">
        <v>0</v>
      </c>
      <c r="AI719" s="154">
        <v>0</v>
      </c>
      <c r="AJ719" s="154">
        <v>0</v>
      </c>
      <c r="AK719" s="154">
        <v>0</v>
      </c>
      <c r="AL719" s="154">
        <v>0</v>
      </c>
      <c r="AM719" s="154">
        <v>0</v>
      </c>
      <c r="AN719" s="154">
        <v>0</v>
      </c>
      <c r="AO719" s="154">
        <v>0</v>
      </c>
      <c r="AP719" s="154">
        <v>0</v>
      </c>
      <c r="AQ719" s="154">
        <v>0</v>
      </c>
      <c r="AR719" s="154">
        <v>0</v>
      </c>
      <c r="AS719" s="154">
        <v>0</v>
      </c>
      <c r="AT719" s="154">
        <f t="shared" si="109"/>
        <v>0</v>
      </c>
      <c r="AU719" s="154">
        <f t="shared" si="110"/>
        <v>0</v>
      </c>
      <c r="AV719" s="154">
        <f t="shared" si="111"/>
        <v>0</v>
      </c>
      <c r="AW719" s="52">
        <f t="shared" si="112"/>
        <v>0</v>
      </c>
      <c r="AX719" s="36">
        <f t="shared" si="113"/>
        <v>0</v>
      </c>
      <c r="AY719" s="154">
        <f t="shared" si="114"/>
        <v>0</v>
      </c>
      <c r="AZ719" s="154">
        <f t="shared" si="115"/>
        <v>0</v>
      </c>
    </row>
    <row r="720" spans="1:52" ht="47.25">
      <c r="A720" s="65" t="s">
        <v>140</v>
      </c>
      <c r="B720" s="35" t="s">
        <v>1673</v>
      </c>
      <c r="C720" s="59" t="s">
        <v>1674</v>
      </c>
      <c r="D720" s="52">
        <v>0</v>
      </c>
      <c r="E720" s="36">
        <v>0</v>
      </c>
      <c r="F720" s="154">
        <v>0</v>
      </c>
      <c r="G720" s="154">
        <v>0</v>
      </c>
      <c r="H720" s="154">
        <v>0</v>
      </c>
      <c r="I720" s="154">
        <v>0</v>
      </c>
      <c r="J720" s="154">
        <v>0</v>
      </c>
      <c r="K720" s="154">
        <v>0</v>
      </c>
      <c r="L720" s="154">
        <v>0</v>
      </c>
      <c r="M720" s="154">
        <v>0</v>
      </c>
      <c r="N720" s="154">
        <v>0</v>
      </c>
      <c r="O720" s="154">
        <v>0</v>
      </c>
      <c r="P720" s="154">
        <v>0</v>
      </c>
      <c r="Q720" s="154">
        <v>0</v>
      </c>
      <c r="R720" s="154">
        <v>0</v>
      </c>
      <c r="S720" s="154">
        <v>0</v>
      </c>
      <c r="T720" s="154">
        <v>0</v>
      </c>
      <c r="U720" s="154">
        <v>0</v>
      </c>
      <c r="V720" s="154">
        <v>0</v>
      </c>
      <c r="W720" s="154">
        <v>0</v>
      </c>
      <c r="X720" s="154">
        <v>0</v>
      </c>
      <c r="Y720" s="52">
        <v>0</v>
      </c>
      <c r="Z720" s="36">
        <v>0</v>
      </c>
      <c r="AA720" s="154">
        <v>0</v>
      </c>
      <c r="AB720" s="52">
        <v>0</v>
      </c>
      <c r="AC720" s="36">
        <v>0</v>
      </c>
      <c r="AD720" s="154">
        <v>0</v>
      </c>
      <c r="AE720" s="154">
        <v>0</v>
      </c>
      <c r="AF720" s="154">
        <v>0</v>
      </c>
      <c r="AG720" s="154">
        <v>0</v>
      </c>
      <c r="AH720" s="154">
        <v>0</v>
      </c>
      <c r="AI720" s="154">
        <v>0</v>
      </c>
      <c r="AJ720" s="154">
        <v>0</v>
      </c>
      <c r="AK720" s="154">
        <v>0</v>
      </c>
      <c r="AL720" s="154">
        <v>0</v>
      </c>
      <c r="AM720" s="154">
        <v>0</v>
      </c>
      <c r="AN720" s="154">
        <v>0</v>
      </c>
      <c r="AO720" s="154">
        <v>0</v>
      </c>
      <c r="AP720" s="154">
        <v>0</v>
      </c>
      <c r="AQ720" s="154">
        <v>0</v>
      </c>
      <c r="AR720" s="154">
        <v>0</v>
      </c>
      <c r="AS720" s="154">
        <v>0</v>
      </c>
      <c r="AT720" s="154">
        <f t="shared" si="109"/>
        <v>0</v>
      </c>
      <c r="AU720" s="154">
        <f t="shared" si="110"/>
        <v>0</v>
      </c>
      <c r="AV720" s="154">
        <f t="shared" si="111"/>
        <v>0</v>
      </c>
      <c r="AW720" s="52">
        <f t="shared" si="112"/>
        <v>0</v>
      </c>
      <c r="AX720" s="36">
        <f t="shared" si="113"/>
        <v>0</v>
      </c>
      <c r="AY720" s="154">
        <f t="shared" si="114"/>
        <v>0</v>
      </c>
      <c r="AZ720" s="154">
        <f t="shared" si="115"/>
        <v>0</v>
      </c>
    </row>
    <row r="721" spans="1:52" ht="110.25">
      <c r="A721" s="65" t="s">
        <v>140</v>
      </c>
      <c r="B721" s="35" t="s">
        <v>1675</v>
      </c>
      <c r="C721" s="59" t="s">
        <v>1676</v>
      </c>
      <c r="D721" s="52">
        <v>0</v>
      </c>
      <c r="E721" s="36">
        <v>0</v>
      </c>
      <c r="F721" s="154">
        <v>0</v>
      </c>
      <c r="G721" s="154">
        <v>0</v>
      </c>
      <c r="H721" s="154">
        <v>0</v>
      </c>
      <c r="I721" s="154">
        <v>0</v>
      </c>
      <c r="J721" s="154">
        <v>0</v>
      </c>
      <c r="K721" s="154">
        <v>0</v>
      </c>
      <c r="L721" s="154">
        <v>0</v>
      </c>
      <c r="M721" s="154">
        <v>0</v>
      </c>
      <c r="N721" s="154">
        <v>0</v>
      </c>
      <c r="O721" s="154">
        <v>0</v>
      </c>
      <c r="P721" s="154">
        <v>0</v>
      </c>
      <c r="Q721" s="154">
        <v>0</v>
      </c>
      <c r="R721" s="154">
        <v>0</v>
      </c>
      <c r="S721" s="154">
        <v>0</v>
      </c>
      <c r="T721" s="154">
        <v>0</v>
      </c>
      <c r="U721" s="154">
        <v>0</v>
      </c>
      <c r="V721" s="154">
        <v>0</v>
      </c>
      <c r="W721" s="154">
        <v>0</v>
      </c>
      <c r="X721" s="154">
        <v>0</v>
      </c>
      <c r="Y721" s="52">
        <v>0</v>
      </c>
      <c r="Z721" s="36">
        <v>0</v>
      </c>
      <c r="AA721" s="154">
        <v>0</v>
      </c>
      <c r="AB721" s="52">
        <v>0</v>
      </c>
      <c r="AC721" s="36">
        <v>0</v>
      </c>
      <c r="AD721" s="154">
        <v>0</v>
      </c>
      <c r="AE721" s="154">
        <v>0</v>
      </c>
      <c r="AF721" s="154">
        <v>0</v>
      </c>
      <c r="AG721" s="154">
        <v>0</v>
      </c>
      <c r="AH721" s="154">
        <v>0</v>
      </c>
      <c r="AI721" s="154">
        <v>0</v>
      </c>
      <c r="AJ721" s="154">
        <v>0</v>
      </c>
      <c r="AK721" s="154">
        <v>0</v>
      </c>
      <c r="AL721" s="154">
        <v>0</v>
      </c>
      <c r="AM721" s="154">
        <v>0</v>
      </c>
      <c r="AN721" s="154">
        <v>0</v>
      </c>
      <c r="AO721" s="154">
        <v>0</v>
      </c>
      <c r="AP721" s="154">
        <v>0</v>
      </c>
      <c r="AQ721" s="154">
        <v>0</v>
      </c>
      <c r="AR721" s="154">
        <v>0</v>
      </c>
      <c r="AS721" s="154">
        <v>0</v>
      </c>
      <c r="AT721" s="154">
        <f t="shared" si="109"/>
        <v>0</v>
      </c>
      <c r="AU721" s="154">
        <f t="shared" si="110"/>
        <v>0</v>
      </c>
      <c r="AV721" s="154">
        <f t="shared" si="111"/>
        <v>0</v>
      </c>
      <c r="AW721" s="52">
        <f t="shared" si="112"/>
        <v>0</v>
      </c>
      <c r="AX721" s="36">
        <f t="shared" si="113"/>
        <v>0</v>
      </c>
      <c r="AY721" s="154">
        <f t="shared" si="114"/>
        <v>0</v>
      </c>
      <c r="AZ721" s="154">
        <f t="shared" si="115"/>
        <v>0</v>
      </c>
    </row>
    <row r="722" spans="1:52" s="15" customFormat="1" ht="94.5">
      <c r="A722" s="297" t="s">
        <v>140</v>
      </c>
      <c r="B722" s="134" t="s">
        <v>1883</v>
      </c>
      <c r="C722" s="135" t="s">
        <v>1884</v>
      </c>
      <c r="D722" s="155">
        <v>0</v>
      </c>
      <c r="E722" s="154">
        <v>0</v>
      </c>
      <c r="F722" s="154">
        <v>0</v>
      </c>
      <c r="G722" s="154">
        <v>0</v>
      </c>
      <c r="H722" s="154">
        <v>0</v>
      </c>
      <c r="I722" s="154">
        <v>0</v>
      </c>
      <c r="J722" s="154">
        <v>0</v>
      </c>
      <c r="K722" s="154">
        <v>0.1</v>
      </c>
      <c r="L722" s="154">
        <v>0</v>
      </c>
      <c r="M722" s="154">
        <v>0.13200000000000001</v>
      </c>
      <c r="N722" s="154">
        <v>0</v>
      </c>
      <c r="O722" s="154">
        <v>0</v>
      </c>
      <c r="P722" s="154">
        <v>0</v>
      </c>
      <c r="Q722" s="154">
        <v>0</v>
      </c>
      <c r="R722" s="154">
        <v>0</v>
      </c>
      <c r="S722" s="154">
        <v>0</v>
      </c>
      <c r="T722" s="154">
        <v>0</v>
      </c>
      <c r="U722" s="154">
        <v>0</v>
      </c>
      <c r="V722" s="154">
        <v>0</v>
      </c>
      <c r="W722" s="154">
        <v>0</v>
      </c>
      <c r="X722" s="154">
        <v>0</v>
      </c>
      <c r="Y722" s="155">
        <v>0</v>
      </c>
      <c r="Z722" s="154">
        <v>0</v>
      </c>
      <c r="AA722" s="154">
        <v>0</v>
      </c>
      <c r="AB722" s="155">
        <v>0</v>
      </c>
      <c r="AC722" s="154">
        <v>0</v>
      </c>
      <c r="AD722" s="154">
        <v>0</v>
      </c>
      <c r="AE722" s="154">
        <v>0</v>
      </c>
      <c r="AF722" s="154">
        <v>0</v>
      </c>
      <c r="AG722" s="154">
        <v>0</v>
      </c>
      <c r="AH722" s="154">
        <v>0</v>
      </c>
      <c r="AI722" s="154">
        <v>0</v>
      </c>
      <c r="AJ722" s="154">
        <v>0</v>
      </c>
      <c r="AK722" s="154">
        <v>0</v>
      </c>
      <c r="AL722" s="154">
        <v>0</v>
      </c>
      <c r="AM722" s="154">
        <v>0</v>
      </c>
      <c r="AN722" s="154">
        <v>0</v>
      </c>
      <c r="AO722" s="154">
        <v>0</v>
      </c>
      <c r="AP722" s="154">
        <v>0</v>
      </c>
      <c r="AQ722" s="154">
        <v>0</v>
      </c>
      <c r="AR722" s="154">
        <v>0</v>
      </c>
      <c r="AS722" s="154">
        <v>0</v>
      </c>
      <c r="AT722" s="154">
        <f t="shared" si="109"/>
        <v>0.1</v>
      </c>
      <c r="AU722" s="154">
        <f t="shared" si="110"/>
        <v>0</v>
      </c>
      <c r="AV722" s="154">
        <f t="shared" si="111"/>
        <v>0.13200000000000001</v>
      </c>
      <c r="AW722" s="155">
        <f t="shared" si="112"/>
        <v>0</v>
      </c>
      <c r="AX722" s="154">
        <f t="shared" si="113"/>
        <v>0</v>
      </c>
      <c r="AY722" s="154">
        <f t="shared" si="114"/>
        <v>0</v>
      </c>
      <c r="AZ722" s="154">
        <f t="shared" si="115"/>
        <v>0</v>
      </c>
    </row>
    <row r="723" spans="1:52" s="15" customFormat="1" ht="63">
      <c r="A723" s="297" t="s">
        <v>140</v>
      </c>
      <c r="B723" s="134" t="s">
        <v>1885</v>
      </c>
      <c r="C723" s="135" t="s">
        <v>1886</v>
      </c>
      <c r="D723" s="155">
        <v>0</v>
      </c>
      <c r="E723" s="154">
        <v>0</v>
      </c>
      <c r="F723" s="154">
        <v>0</v>
      </c>
      <c r="G723" s="154">
        <v>0</v>
      </c>
      <c r="H723" s="154">
        <v>0</v>
      </c>
      <c r="I723" s="154">
        <v>0</v>
      </c>
      <c r="J723" s="154">
        <v>0</v>
      </c>
      <c r="K723" s="154">
        <v>0</v>
      </c>
      <c r="L723" s="154">
        <v>0</v>
      </c>
      <c r="M723" s="154">
        <v>0</v>
      </c>
      <c r="N723" s="154">
        <v>0</v>
      </c>
      <c r="O723" s="154">
        <v>0</v>
      </c>
      <c r="P723" s="154">
        <v>0</v>
      </c>
      <c r="Q723" s="154">
        <v>0</v>
      </c>
      <c r="R723" s="154">
        <v>0</v>
      </c>
      <c r="S723" s="154">
        <v>0</v>
      </c>
      <c r="T723" s="154">
        <v>0</v>
      </c>
      <c r="U723" s="154">
        <v>0</v>
      </c>
      <c r="V723" s="154">
        <v>0.25700000000000001</v>
      </c>
      <c r="W723" s="154">
        <v>0</v>
      </c>
      <c r="X723" s="154">
        <v>0</v>
      </c>
      <c r="Y723" s="155">
        <v>0</v>
      </c>
      <c r="Z723" s="154">
        <v>0</v>
      </c>
      <c r="AA723" s="154">
        <v>0</v>
      </c>
      <c r="AB723" s="155">
        <v>0</v>
      </c>
      <c r="AC723" s="154">
        <v>0</v>
      </c>
      <c r="AD723" s="154">
        <v>0</v>
      </c>
      <c r="AE723" s="154">
        <v>0</v>
      </c>
      <c r="AF723" s="154">
        <v>0</v>
      </c>
      <c r="AG723" s="154">
        <v>0</v>
      </c>
      <c r="AH723" s="154">
        <v>0</v>
      </c>
      <c r="AI723" s="154">
        <v>0</v>
      </c>
      <c r="AJ723" s="154">
        <v>0</v>
      </c>
      <c r="AK723" s="154">
        <v>0</v>
      </c>
      <c r="AL723" s="154">
        <v>0</v>
      </c>
      <c r="AM723" s="154">
        <v>0</v>
      </c>
      <c r="AN723" s="154">
        <v>0</v>
      </c>
      <c r="AO723" s="154">
        <v>0</v>
      </c>
      <c r="AP723" s="154">
        <v>0</v>
      </c>
      <c r="AQ723" s="154">
        <v>0</v>
      </c>
      <c r="AR723" s="154">
        <v>0</v>
      </c>
      <c r="AS723" s="154">
        <v>0</v>
      </c>
      <c r="AT723" s="154">
        <f t="shared" si="109"/>
        <v>0</v>
      </c>
      <c r="AU723" s="154">
        <f t="shared" si="110"/>
        <v>0</v>
      </c>
      <c r="AV723" s="154">
        <f t="shared" si="111"/>
        <v>0</v>
      </c>
      <c r="AW723" s="155">
        <f t="shared" si="112"/>
        <v>0</v>
      </c>
      <c r="AX723" s="154">
        <f t="shared" si="113"/>
        <v>0.25700000000000001</v>
      </c>
      <c r="AY723" s="154">
        <f t="shared" si="114"/>
        <v>0</v>
      </c>
      <c r="AZ723" s="154">
        <f t="shared" si="115"/>
        <v>0</v>
      </c>
    </row>
    <row r="724" spans="1:52" s="15" customFormat="1" ht="47.25">
      <c r="A724" s="297" t="s">
        <v>140</v>
      </c>
      <c r="B724" s="134" t="s">
        <v>1887</v>
      </c>
      <c r="C724" s="135" t="s">
        <v>1888</v>
      </c>
      <c r="D724" s="155">
        <v>0</v>
      </c>
      <c r="E724" s="154">
        <v>0</v>
      </c>
      <c r="F724" s="154">
        <v>0</v>
      </c>
      <c r="G724" s="154">
        <v>0</v>
      </c>
      <c r="H724" s="154">
        <v>0</v>
      </c>
      <c r="I724" s="154">
        <v>0</v>
      </c>
      <c r="J724" s="154">
        <v>0</v>
      </c>
      <c r="K724" s="154">
        <v>0</v>
      </c>
      <c r="L724" s="154">
        <v>0</v>
      </c>
      <c r="M724" s="154">
        <v>0</v>
      </c>
      <c r="N724" s="154">
        <v>0</v>
      </c>
      <c r="O724" s="154">
        <v>0</v>
      </c>
      <c r="P724" s="154">
        <v>0</v>
      </c>
      <c r="Q724" s="154">
        <v>0</v>
      </c>
      <c r="R724" s="154">
        <v>0</v>
      </c>
      <c r="S724" s="154">
        <v>0</v>
      </c>
      <c r="T724" s="154">
        <v>0</v>
      </c>
      <c r="U724" s="154">
        <v>0</v>
      </c>
      <c r="V724" s="154">
        <v>0</v>
      </c>
      <c r="W724" s="154">
        <v>0</v>
      </c>
      <c r="X724" s="154">
        <v>0</v>
      </c>
      <c r="Y724" s="155">
        <v>0</v>
      </c>
      <c r="Z724" s="154">
        <v>0</v>
      </c>
      <c r="AA724" s="154">
        <v>0</v>
      </c>
      <c r="AB724" s="155">
        <v>0</v>
      </c>
      <c r="AC724" s="154">
        <v>0</v>
      </c>
      <c r="AD724" s="154">
        <v>0</v>
      </c>
      <c r="AE724" s="154">
        <v>0</v>
      </c>
      <c r="AF724" s="154">
        <v>0</v>
      </c>
      <c r="AG724" s="154">
        <v>0</v>
      </c>
      <c r="AH724" s="154">
        <v>0</v>
      </c>
      <c r="AI724" s="154">
        <v>0</v>
      </c>
      <c r="AJ724" s="154">
        <v>0</v>
      </c>
      <c r="AK724" s="154">
        <v>0</v>
      </c>
      <c r="AL724" s="154">
        <v>0</v>
      </c>
      <c r="AM724" s="154">
        <v>0</v>
      </c>
      <c r="AN724" s="154">
        <v>0</v>
      </c>
      <c r="AO724" s="154">
        <v>0</v>
      </c>
      <c r="AP724" s="154">
        <v>0</v>
      </c>
      <c r="AQ724" s="154">
        <v>0</v>
      </c>
      <c r="AR724" s="154">
        <v>0</v>
      </c>
      <c r="AS724" s="154">
        <v>0</v>
      </c>
      <c r="AT724" s="154">
        <f t="shared" si="109"/>
        <v>0</v>
      </c>
      <c r="AU724" s="154">
        <f t="shared" si="110"/>
        <v>0</v>
      </c>
      <c r="AV724" s="154">
        <f t="shared" si="111"/>
        <v>0</v>
      </c>
      <c r="AW724" s="155">
        <f t="shared" si="112"/>
        <v>0</v>
      </c>
      <c r="AX724" s="154">
        <f t="shared" si="113"/>
        <v>0</v>
      </c>
      <c r="AY724" s="154">
        <f t="shared" si="114"/>
        <v>0</v>
      </c>
      <c r="AZ724" s="154">
        <f t="shared" si="115"/>
        <v>0</v>
      </c>
    </row>
    <row r="725" spans="1:52" s="15" customFormat="1" ht="31.5">
      <c r="A725" s="297" t="s">
        <v>140</v>
      </c>
      <c r="B725" s="134" t="s">
        <v>1889</v>
      </c>
      <c r="C725" s="135" t="s">
        <v>1890</v>
      </c>
      <c r="D725" s="155">
        <v>0</v>
      </c>
      <c r="E725" s="154">
        <v>0</v>
      </c>
      <c r="F725" s="154">
        <v>0</v>
      </c>
      <c r="G725" s="154">
        <v>0</v>
      </c>
      <c r="H725" s="154">
        <v>0</v>
      </c>
      <c r="I725" s="154">
        <v>0</v>
      </c>
      <c r="J725" s="154">
        <v>0</v>
      </c>
      <c r="K725" s="154">
        <v>0</v>
      </c>
      <c r="L725" s="154">
        <v>0</v>
      </c>
      <c r="M725" s="154">
        <v>0</v>
      </c>
      <c r="N725" s="154">
        <v>0</v>
      </c>
      <c r="O725" s="154">
        <v>0</v>
      </c>
      <c r="P725" s="154">
        <v>0</v>
      </c>
      <c r="Q725" s="154">
        <v>0</v>
      </c>
      <c r="R725" s="154">
        <v>0</v>
      </c>
      <c r="S725" s="154">
        <v>0</v>
      </c>
      <c r="T725" s="154">
        <v>0</v>
      </c>
      <c r="U725" s="154">
        <v>0</v>
      </c>
      <c r="V725" s="154">
        <v>0</v>
      </c>
      <c r="W725" s="154">
        <v>0</v>
      </c>
      <c r="X725" s="154">
        <v>0</v>
      </c>
      <c r="Y725" s="155">
        <v>0</v>
      </c>
      <c r="Z725" s="154">
        <v>0</v>
      </c>
      <c r="AA725" s="154">
        <v>0</v>
      </c>
      <c r="AB725" s="155">
        <v>0</v>
      </c>
      <c r="AC725" s="154">
        <v>0</v>
      </c>
      <c r="AD725" s="154">
        <v>0</v>
      </c>
      <c r="AE725" s="154">
        <v>0</v>
      </c>
      <c r="AF725" s="154">
        <v>0</v>
      </c>
      <c r="AG725" s="154">
        <v>0</v>
      </c>
      <c r="AH725" s="154">
        <v>0</v>
      </c>
      <c r="AI725" s="154">
        <v>0</v>
      </c>
      <c r="AJ725" s="154">
        <v>0</v>
      </c>
      <c r="AK725" s="154">
        <v>0</v>
      </c>
      <c r="AL725" s="154">
        <v>0</v>
      </c>
      <c r="AM725" s="154">
        <v>0</v>
      </c>
      <c r="AN725" s="154">
        <v>0</v>
      </c>
      <c r="AO725" s="154">
        <v>0</v>
      </c>
      <c r="AP725" s="154">
        <v>0</v>
      </c>
      <c r="AQ725" s="154">
        <v>0</v>
      </c>
      <c r="AR725" s="154">
        <v>0</v>
      </c>
      <c r="AS725" s="154">
        <v>0</v>
      </c>
      <c r="AT725" s="154">
        <f t="shared" si="109"/>
        <v>0</v>
      </c>
      <c r="AU725" s="154">
        <f t="shared" si="110"/>
        <v>0</v>
      </c>
      <c r="AV725" s="154">
        <f t="shared" si="111"/>
        <v>0</v>
      </c>
      <c r="AW725" s="155">
        <f t="shared" si="112"/>
        <v>0</v>
      </c>
      <c r="AX725" s="154">
        <f t="shared" si="113"/>
        <v>0</v>
      </c>
      <c r="AY725" s="154">
        <f t="shared" si="114"/>
        <v>0</v>
      </c>
      <c r="AZ725" s="154">
        <f t="shared" si="115"/>
        <v>0</v>
      </c>
    </row>
    <row r="726" spans="1:52" s="15" customFormat="1" ht="47.25">
      <c r="A726" s="297" t="s">
        <v>140</v>
      </c>
      <c r="B726" s="134" t="s">
        <v>1891</v>
      </c>
      <c r="C726" s="135" t="s">
        <v>1892</v>
      </c>
      <c r="D726" s="155">
        <v>0</v>
      </c>
      <c r="E726" s="154">
        <v>0</v>
      </c>
      <c r="F726" s="154">
        <v>0</v>
      </c>
      <c r="G726" s="154">
        <v>0</v>
      </c>
      <c r="H726" s="154">
        <v>0</v>
      </c>
      <c r="I726" s="154">
        <v>0</v>
      </c>
      <c r="J726" s="154">
        <v>0</v>
      </c>
      <c r="K726" s="154">
        <v>0</v>
      </c>
      <c r="L726" s="154">
        <v>0</v>
      </c>
      <c r="M726" s="154">
        <v>0</v>
      </c>
      <c r="N726" s="154">
        <v>0</v>
      </c>
      <c r="O726" s="154">
        <v>0</v>
      </c>
      <c r="P726" s="154">
        <v>0</v>
      </c>
      <c r="Q726" s="154">
        <v>0</v>
      </c>
      <c r="R726" s="154">
        <v>0</v>
      </c>
      <c r="S726" s="154">
        <v>0</v>
      </c>
      <c r="T726" s="154">
        <v>0</v>
      </c>
      <c r="U726" s="154">
        <v>0</v>
      </c>
      <c r="V726" s="154">
        <v>0</v>
      </c>
      <c r="W726" s="154">
        <v>0</v>
      </c>
      <c r="X726" s="154">
        <v>0</v>
      </c>
      <c r="Y726" s="155">
        <v>0</v>
      </c>
      <c r="Z726" s="154">
        <v>0</v>
      </c>
      <c r="AA726" s="154">
        <v>0</v>
      </c>
      <c r="AB726" s="155">
        <v>0</v>
      </c>
      <c r="AC726" s="154">
        <v>0</v>
      </c>
      <c r="AD726" s="154">
        <v>0</v>
      </c>
      <c r="AE726" s="154">
        <v>0</v>
      </c>
      <c r="AF726" s="154">
        <v>0</v>
      </c>
      <c r="AG726" s="154">
        <v>0</v>
      </c>
      <c r="AH726" s="154">
        <v>0</v>
      </c>
      <c r="AI726" s="154">
        <v>0</v>
      </c>
      <c r="AJ726" s="154">
        <v>0</v>
      </c>
      <c r="AK726" s="154">
        <v>0</v>
      </c>
      <c r="AL726" s="154">
        <v>0</v>
      </c>
      <c r="AM726" s="154">
        <v>0</v>
      </c>
      <c r="AN726" s="154">
        <v>0</v>
      </c>
      <c r="AO726" s="154">
        <v>0</v>
      </c>
      <c r="AP726" s="154">
        <v>0</v>
      </c>
      <c r="AQ726" s="154">
        <v>0</v>
      </c>
      <c r="AR726" s="154">
        <v>0</v>
      </c>
      <c r="AS726" s="154">
        <v>0</v>
      </c>
      <c r="AT726" s="154">
        <f t="shared" si="109"/>
        <v>0</v>
      </c>
      <c r="AU726" s="154">
        <f t="shared" si="110"/>
        <v>0</v>
      </c>
      <c r="AV726" s="154">
        <f t="shared" si="111"/>
        <v>0</v>
      </c>
      <c r="AW726" s="155">
        <f t="shared" si="112"/>
        <v>0</v>
      </c>
      <c r="AX726" s="154">
        <f t="shared" si="113"/>
        <v>0</v>
      </c>
      <c r="AY726" s="154">
        <f t="shared" si="114"/>
        <v>0</v>
      </c>
      <c r="AZ726" s="154">
        <f t="shared" si="115"/>
        <v>0</v>
      </c>
    </row>
    <row r="727" spans="1:52" s="15" customFormat="1" ht="31.5">
      <c r="A727" s="297" t="s">
        <v>140</v>
      </c>
      <c r="B727" s="134" t="s">
        <v>1893</v>
      </c>
      <c r="C727" s="135" t="s">
        <v>1894</v>
      </c>
      <c r="D727" s="155">
        <v>0</v>
      </c>
      <c r="E727" s="154">
        <v>0</v>
      </c>
      <c r="F727" s="154">
        <v>0</v>
      </c>
      <c r="G727" s="154">
        <v>0</v>
      </c>
      <c r="H727" s="154">
        <v>0</v>
      </c>
      <c r="I727" s="154">
        <v>0</v>
      </c>
      <c r="J727" s="154">
        <v>0</v>
      </c>
      <c r="K727" s="154">
        <v>0</v>
      </c>
      <c r="L727" s="154">
        <v>0</v>
      </c>
      <c r="M727" s="154">
        <v>0</v>
      </c>
      <c r="N727" s="154">
        <v>0</v>
      </c>
      <c r="O727" s="154">
        <v>0</v>
      </c>
      <c r="P727" s="154">
        <v>0</v>
      </c>
      <c r="Q727" s="154">
        <v>0</v>
      </c>
      <c r="R727" s="154">
        <v>0</v>
      </c>
      <c r="S727" s="154">
        <v>0</v>
      </c>
      <c r="T727" s="154">
        <v>0</v>
      </c>
      <c r="U727" s="154">
        <v>0</v>
      </c>
      <c r="V727" s="154">
        <v>0</v>
      </c>
      <c r="W727" s="154">
        <v>0</v>
      </c>
      <c r="X727" s="154">
        <v>0</v>
      </c>
      <c r="Y727" s="155">
        <v>0</v>
      </c>
      <c r="Z727" s="154">
        <v>0</v>
      </c>
      <c r="AA727" s="154">
        <v>0</v>
      </c>
      <c r="AB727" s="155">
        <v>0</v>
      </c>
      <c r="AC727" s="154">
        <v>0</v>
      </c>
      <c r="AD727" s="154">
        <v>0</v>
      </c>
      <c r="AE727" s="154">
        <v>0</v>
      </c>
      <c r="AF727" s="154">
        <v>0</v>
      </c>
      <c r="AG727" s="154">
        <v>0</v>
      </c>
      <c r="AH727" s="154">
        <v>0</v>
      </c>
      <c r="AI727" s="154">
        <v>0</v>
      </c>
      <c r="AJ727" s="154">
        <v>0</v>
      </c>
      <c r="AK727" s="154">
        <v>0</v>
      </c>
      <c r="AL727" s="154">
        <v>0</v>
      </c>
      <c r="AM727" s="154">
        <v>0</v>
      </c>
      <c r="AN727" s="154">
        <v>0</v>
      </c>
      <c r="AO727" s="154">
        <v>0</v>
      </c>
      <c r="AP727" s="154">
        <v>0</v>
      </c>
      <c r="AQ727" s="154">
        <v>0</v>
      </c>
      <c r="AR727" s="154">
        <v>0</v>
      </c>
      <c r="AS727" s="154">
        <v>0</v>
      </c>
      <c r="AT727" s="154">
        <f t="shared" si="109"/>
        <v>0</v>
      </c>
      <c r="AU727" s="154">
        <f t="shared" si="110"/>
        <v>0</v>
      </c>
      <c r="AV727" s="154">
        <f t="shared" si="111"/>
        <v>0</v>
      </c>
      <c r="AW727" s="155">
        <f t="shared" si="112"/>
        <v>0</v>
      </c>
      <c r="AX727" s="154">
        <f t="shared" si="113"/>
        <v>0</v>
      </c>
      <c r="AY727" s="154">
        <f t="shared" si="114"/>
        <v>0</v>
      </c>
      <c r="AZ727" s="154">
        <f t="shared" si="115"/>
        <v>0</v>
      </c>
    </row>
    <row r="728" spans="1:52" s="15" customFormat="1" ht="47.25">
      <c r="A728" s="297" t="s">
        <v>140</v>
      </c>
      <c r="B728" s="134" t="s">
        <v>1895</v>
      </c>
      <c r="C728" s="135" t="s">
        <v>1896</v>
      </c>
      <c r="D728" s="155">
        <v>0</v>
      </c>
      <c r="E728" s="154">
        <v>0</v>
      </c>
      <c r="F728" s="154">
        <v>0</v>
      </c>
      <c r="G728" s="154">
        <v>0</v>
      </c>
      <c r="H728" s="154">
        <v>0.13400000000000001</v>
      </c>
      <c r="I728" s="154">
        <v>0</v>
      </c>
      <c r="J728" s="154">
        <v>0</v>
      </c>
      <c r="K728" s="154">
        <v>0</v>
      </c>
      <c r="L728" s="154">
        <v>0</v>
      </c>
      <c r="M728" s="154">
        <v>0</v>
      </c>
      <c r="N728" s="154">
        <v>0</v>
      </c>
      <c r="O728" s="154">
        <v>0</v>
      </c>
      <c r="P728" s="154">
        <v>0</v>
      </c>
      <c r="Q728" s="154">
        <v>0</v>
      </c>
      <c r="R728" s="154">
        <v>0</v>
      </c>
      <c r="S728" s="154">
        <v>0</v>
      </c>
      <c r="T728" s="154">
        <v>0</v>
      </c>
      <c r="U728" s="154">
        <v>0</v>
      </c>
      <c r="V728" s="154">
        <v>0</v>
      </c>
      <c r="W728" s="154">
        <v>0</v>
      </c>
      <c r="X728" s="154">
        <v>0</v>
      </c>
      <c r="Y728" s="155">
        <v>0</v>
      </c>
      <c r="Z728" s="154">
        <v>0</v>
      </c>
      <c r="AA728" s="154">
        <v>0</v>
      </c>
      <c r="AB728" s="155">
        <v>0</v>
      </c>
      <c r="AC728" s="154">
        <v>0</v>
      </c>
      <c r="AD728" s="154">
        <v>0</v>
      </c>
      <c r="AE728" s="154">
        <v>0</v>
      </c>
      <c r="AF728" s="154">
        <v>0</v>
      </c>
      <c r="AG728" s="154">
        <v>0</v>
      </c>
      <c r="AH728" s="154">
        <v>0</v>
      </c>
      <c r="AI728" s="154">
        <v>0</v>
      </c>
      <c r="AJ728" s="154">
        <v>0</v>
      </c>
      <c r="AK728" s="154">
        <v>0</v>
      </c>
      <c r="AL728" s="154">
        <v>0</v>
      </c>
      <c r="AM728" s="154">
        <v>0</v>
      </c>
      <c r="AN728" s="154">
        <v>0</v>
      </c>
      <c r="AO728" s="154">
        <v>0</v>
      </c>
      <c r="AP728" s="154">
        <v>0</v>
      </c>
      <c r="AQ728" s="154">
        <v>0</v>
      </c>
      <c r="AR728" s="154">
        <v>0</v>
      </c>
      <c r="AS728" s="154">
        <v>0</v>
      </c>
      <c r="AT728" s="154">
        <f t="shared" si="109"/>
        <v>0</v>
      </c>
      <c r="AU728" s="154">
        <f t="shared" si="110"/>
        <v>0</v>
      </c>
      <c r="AV728" s="154">
        <f t="shared" si="111"/>
        <v>0</v>
      </c>
      <c r="AW728" s="155">
        <f t="shared" si="112"/>
        <v>0</v>
      </c>
      <c r="AX728" s="154">
        <f t="shared" si="113"/>
        <v>0</v>
      </c>
      <c r="AY728" s="154">
        <f t="shared" si="114"/>
        <v>0</v>
      </c>
      <c r="AZ728" s="154">
        <f t="shared" si="115"/>
        <v>0</v>
      </c>
    </row>
    <row r="729" spans="1:52" ht="78.75">
      <c r="A729" s="91" t="s">
        <v>188</v>
      </c>
      <c r="B729" s="96" t="s">
        <v>237</v>
      </c>
      <c r="C729" s="93" t="s">
        <v>218</v>
      </c>
      <c r="D729" s="100">
        <f t="shared" ref="D729:AS729" si="116">SUM(D730)</f>
        <v>0</v>
      </c>
      <c r="E729" s="100">
        <f t="shared" si="116"/>
        <v>0</v>
      </c>
      <c r="F729" s="100">
        <f t="shared" si="116"/>
        <v>0</v>
      </c>
      <c r="G729" s="100">
        <f t="shared" si="116"/>
        <v>0</v>
      </c>
      <c r="H729" s="100">
        <f t="shared" si="116"/>
        <v>0</v>
      </c>
      <c r="I729" s="100">
        <f t="shared" si="116"/>
        <v>0</v>
      </c>
      <c r="J729" s="100">
        <f t="shared" si="116"/>
        <v>0</v>
      </c>
      <c r="K729" s="100">
        <f t="shared" si="116"/>
        <v>0</v>
      </c>
      <c r="L729" s="100">
        <f t="shared" si="116"/>
        <v>0</v>
      </c>
      <c r="M729" s="100">
        <f t="shared" si="116"/>
        <v>0</v>
      </c>
      <c r="N729" s="100">
        <f t="shared" si="116"/>
        <v>0</v>
      </c>
      <c r="O729" s="100">
        <f t="shared" si="116"/>
        <v>0</v>
      </c>
      <c r="P729" s="100">
        <f t="shared" si="116"/>
        <v>0</v>
      </c>
      <c r="Q729" s="100">
        <f t="shared" si="116"/>
        <v>0</v>
      </c>
      <c r="R729" s="100">
        <f t="shared" si="116"/>
        <v>0</v>
      </c>
      <c r="S729" s="100">
        <f t="shared" si="116"/>
        <v>0</v>
      </c>
      <c r="T729" s="100">
        <f t="shared" si="116"/>
        <v>0</v>
      </c>
      <c r="U729" s="100">
        <f t="shared" si="116"/>
        <v>0</v>
      </c>
      <c r="V729" s="100">
        <f t="shared" si="116"/>
        <v>0</v>
      </c>
      <c r="W729" s="100">
        <f t="shared" si="116"/>
        <v>0</v>
      </c>
      <c r="X729" s="100">
        <f t="shared" si="116"/>
        <v>0</v>
      </c>
      <c r="Y729" s="100">
        <f t="shared" si="116"/>
        <v>0</v>
      </c>
      <c r="Z729" s="100">
        <f t="shared" si="116"/>
        <v>0</v>
      </c>
      <c r="AA729" s="100">
        <f t="shared" si="116"/>
        <v>0</v>
      </c>
      <c r="AB729" s="100">
        <f t="shared" si="116"/>
        <v>0</v>
      </c>
      <c r="AC729" s="100">
        <f t="shared" si="116"/>
        <v>0</v>
      </c>
      <c r="AD729" s="100">
        <f t="shared" si="116"/>
        <v>0</v>
      </c>
      <c r="AE729" s="100">
        <f t="shared" si="116"/>
        <v>0</v>
      </c>
      <c r="AF729" s="100">
        <f t="shared" si="116"/>
        <v>0</v>
      </c>
      <c r="AG729" s="100">
        <f t="shared" si="116"/>
        <v>0</v>
      </c>
      <c r="AH729" s="100">
        <f t="shared" si="116"/>
        <v>0</v>
      </c>
      <c r="AI729" s="100">
        <f t="shared" si="116"/>
        <v>0</v>
      </c>
      <c r="AJ729" s="100">
        <f t="shared" si="116"/>
        <v>0</v>
      </c>
      <c r="AK729" s="100">
        <f t="shared" si="116"/>
        <v>0</v>
      </c>
      <c r="AL729" s="100">
        <f t="shared" si="116"/>
        <v>0</v>
      </c>
      <c r="AM729" s="100">
        <f t="shared" si="116"/>
        <v>0</v>
      </c>
      <c r="AN729" s="100">
        <f t="shared" si="116"/>
        <v>0</v>
      </c>
      <c r="AO729" s="100">
        <f t="shared" si="116"/>
        <v>0</v>
      </c>
      <c r="AP729" s="100">
        <f t="shared" si="116"/>
        <v>0</v>
      </c>
      <c r="AQ729" s="100">
        <f t="shared" si="116"/>
        <v>0</v>
      </c>
      <c r="AR729" s="100">
        <f t="shared" si="116"/>
        <v>0</v>
      </c>
      <c r="AS729" s="100">
        <f t="shared" si="116"/>
        <v>0</v>
      </c>
      <c r="AT729" s="100">
        <f t="shared" si="109"/>
        <v>0</v>
      </c>
      <c r="AU729" s="100">
        <f t="shared" si="110"/>
        <v>0</v>
      </c>
      <c r="AV729" s="100">
        <f t="shared" si="111"/>
        <v>0</v>
      </c>
      <c r="AW729" s="100">
        <f t="shared" si="112"/>
        <v>0</v>
      </c>
      <c r="AX729" s="100">
        <f t="shared" si="113"/>
        <v>0</v>
      </c>
      <c r="AY729" s="100">
        <f t="shared" si="114"/>
        <v>0</v>
      </c>
      <c r="AZ729" s="100">
        <f t="shared" si="115"/>
        <v>0</v>
      </c>
    </row>
    <row r="730" spans="1:52" s="15" customFormat="1" ht="31.5">
      <c r="A730" s="133" t="s">
        <v>188</v>
      </c>
      <c r="B730" s="134" t="s">
        <v>1897</v>
      </c>
      <c r="C730" s="133" t="s">
        <v>1898</v>
      </c>
      <c r="D730" s="154">
        <v>0</v>
      </c>
      <c r="E730" s="154">
        <v>0</v>
      </c>
      <c r="F730" s="154">
        <v>0</v>
      </c>
      <c r="G730" s="154">
        <v>0</v>
      </c>
      <c r="H730" s="154">
        <v>0</v>
      </c>
      <c r="I730" s="154">
        <v>0</v>
      </c>
      <c r="J730" s="154">
        <v>0</v>
      </c>
      <c r="K730" s="154">
        <v>0</v>
      </c>
      <c r="L730" s="154">
        <v>0</v>
      </c>
      <c r="M730" s="154">
        <v>0</v>
      </c>
      <c r="N730" s="154">
        <v>0</v>
      </c>
      <c r="O730" s="154">
        <v>0</v>
      </c>
      <c r="P730" s="154">
        <v>0</v>
      </c>
      <c r="Q730" s="154">
        <v>0</v>
      </c>
      <c r="R730" s="154">
        <v>0</v>
      </c>
      <c r="S730" s="154">
        <v>0</v>
      </c>
      <c r="T730" s="154">
        <v>0</v>
      </c>
      <c r="U730" s="154">
        <v>0</v>
      </c>
      <c r="V730" s="154">
        <v>0</v>
      </c>
      <c r="W730" s="154">
        <v>0</v>
      </c>
      <c r="X730" s="154">
        <v>0</v>
      </c>
      <c r="Y730" s="154">
        <v>0</v>
      </c>
      <c r="Z730" s="154">
        <v>0</v>
      </c>
      <c r="AA730" s="154">
        <v>0</v>
      </c>
      <c r="AB730" s="154">
        <v>0</v>
      </c>
      <c r="AC730" s="154">
        <v>0</v>
      </c>
      <c r="AD730" s="154">
        <v>0</v>
      </c>
      <c r="AE730" s="154">
        <v>0</v>
      </c>
      <c r="AF730" s="154">
        <v>0</v>
      </c>
      <c r="AG730" s="154">
        <v>0</v>
      </c>
      <c r="AH730" s="154">
        <v>0</v>
      </c>
      <c r="AI730" s="154">
        <v>0</v>
      </c>
      <c r="AJ730" s="154">
        <v>0</v>
      </c>
      <c r="AK730" s="154">
        <v>0</v>
      </c>
      <c r="AL730" s="154">
        <v>0</v>
      </c>
      <c r="AM730" s="154">
        <v>0</v>
      </c>
      <c r="AN730" s="154">
        <v>0</v>
      </c>
      <c r="AO730" s="154">
        <v>0</v>
      </c>
      <c r="AP730" s="154">
        <v>0</v>
      </c>
      <c r="AQ730" s="154">
        <v>0</v>
      </c>
      <c r="AR730" s="154">
        <v>0</v>
      </c>
      <c r="AS730" s="154">
        <v>0</v>
      </c>
      <c r="AT730" s="154">
        <f t="shared" si="109"/>
        <v>0</v>
      </c>
      <c r="AU730" s="154">
        <f t="shared" si="110"/>
        <v>0</v>
      </c>
      <c r="AV730" s="154">
        <f t="shared" si="111"/>
        <v>0</v>
      </c>
      <c r="AW730" s="154">
        <f t="shared" si="112"/>
        <v>0</v>
      </c>
      <c r="AX730" s="154">
        <f t="shared" si="113"/>
        <v>0</v>
      </c>
      <c r="AY730" s="154">
        <f t="shared" si="114"/>
        <v>0</v>
      </c>
      <c r="AZ730" s="154">
        <f t="shared" si="115"/>
        <v>0</v>
      </c>
    </row>
    <row r="731" spans="1:52" ht="47.25">
      <c r="A731" s="91" t="s">
        <v>189</v>
      </c>
      <c r="B731" s="96" t="s">
        <v>238</v>
      </c>
      <c r="C731" s="93" t="s">
        <v>218</v>
      </c>
      <c r="D731" s="100">
        <f t="shared" ref="D731:AS731" si="117">SUM(D732:D754)</f>
        <v>24.214999999999996</v>
      </c>
      <c r="E731" s="100">
        <f t="shared" si="117"/>
        <v>0</v>
      </c>
      <c r="F731" s="100">
        <f t="shared" si="117"/>
        <v>54.01</v>
      </c>
      <c r="G731" s="100">
        <f t="shared" si="117"/>
        <v>0</v>
      </c>
      <c r="H731" s="100">
        <f t="shared" si="117"/>
        <v>411.73809999999992</v>
      </c>
      <c r="I731" s="100">
        <f t="shared" si="117"/>
        <v>0</v>
      </c>
      <c r="J731" s="100">
        <f t="shared" si="117"/>
        <v>0</v>
      </c>
      <c r="K731" s="100">
        <f t="shared" si="117"/>
        <v>2.67</v>
      </c>
      <c r="L731" s="100">
        <f t="shared" si="117"/>
        <v>0</v>
      </c>
      <c r="M731" s="100">
        <f t="shared" si="117"/>
        <v>7.3480000000000008</v>
      </c>
      <c r="N731" s="100">
        <f t="shared" si="117"/>
        <v>0</v>
      </c>
      <c r="O731" s="100">
        <f t="shared" si="117"/>
        <v>1.2490000000000001</v>
      </c>
      <c r="P731" s="100">
        <f t="shared" si="117"/>
        <v>0</v>
      </c>
      <c r="Q731" s="100">
        <f t="shared" si="117"/>
        <v>0</v>
      </c>
      <c r="R731" s="100">
        <f t="shared" si="117"/>
        <v>1.5</v>
      </c>
      <c r="S731" s="100">
        <f t="shared" si="117"/>
        <v>0</v>
      </c>
      <c r="T731" s="100">
        <f t="shared" si="117"/>
        <v>2.5</v>
      </c>
      <c r="U731" s="100">
        <f t="shared" si="117"/>
        <v>0</v>
      </c>
      <c r="V731" s="100">
        <f t="shared" si="117"/>
        <v>2.5</v>
      </c>
      <c r="W731" s="100">
        <f t="shared" si="117"/>
        <v>0</v>
      </c>
      <c r="X731" s="100">
        <f t="shared" si="117"/>
        <v>0</v>
      </c>
      <c r="Y731" s="100">
        <f t="shared" si="117"/>
        <v>1.5</v>
      </c>
      <c r="Z731" s="100">
        <f t="shared" si="117"/>
        <v>0</v>
      </c>
      <c r="AA731" s="100">
        <f t="shared" si="117"/>
        <v>2.5</v>
      </c>
      <c r="AB731" s="100">
        <f t="shared" si="117"/>
        <v>0</v>
      </c>
      <c r="AC731" s="100">
        <f t="shared" si="117"/>
        <v>2.5</v>
      </c>
      <c r="AD731" s="100">
        <f t="shared" si="117"/>
        <v>0</v>
      </c>
      <c r="AE731" s="100">
        <f t="shared" si="117"/>
        <v>0</v>
      </c>
      <c r="AF731" s="100">
        <f t="shared" si="117"/>
        <v>1.5</v>
      </c>
      <c r="AG731" s="100">
        <f t="shared" si="117"/>
        <v>0</v>
      </c>
      <c r="AH731" s="100">
        <f t="shared" si="117"/>
        <v>2.5</v>
      </c>
      <c r="AI731" s="100">
        <f t="shared" si="117"/>
        <v>0</v>
      </c>
      <c r="AJ731" s="100">
        <f t="shared" si="117"/>
        <v>2.5</v>
      </c>
      <c r="AK731" s="100">
        <f t="shared" si="117"/>
        <v>0</v>
      </c>
      <c r="AL731" s="100">
        <f t="shared" si="117"/>
        <v>0</v>
      </c>
      <c r="AM731" s="100">
        <f t="shared" si="117"/>
        <v>1.5</v>
      </c>
      <c r="AN731" s="100">
        <f t="shared" si="117"/>
        <v>0</v>
      </c>
      <c r="AO731" s="100">
        <f t="shared" si="117"/>
        <v>2.5</v>
      </c>
      <c r="AP731" s="100">
        <f t="shared" si="117"/>
        <v>0</v>
      </c>
      <c r="AQ731" s="100">
        <f t="shared" si="117"/>
        <v>2.5</v>
      </c>
      <c r="AR731" s="100">
        <f t="shared" si="117"/>
        <v>0</v>
      </c>
      <c r="AS731" s="100">
        <f t="shared" si="117"/>
        <v>0</v>
      </c>
      <c r="AT731" s="100">
        <f t="shared" si="109"/>
        <v>8.67</v>
      </c>
      <c r="AU731" s="100">
        <f t="shared" si="110"/>
        <v>0</v>
      </c>
      <c r="AV731" s="100">
        <f t="shared" si="111"/>
        <v>17.347999999999999</v>
      </c>
      <c r="AW731" s="100">
        <f t="shared" si="112"/>
        <v>0</v>
      </c>
      <c r="AX731" s="100">
        <f t="shared" si="113"/>
        <v>11.249000000000001</v>
      </c>
      <c r="AY731" s="100">
        <f t="shared" si="114"/>
        <v>0</v>
      </c>
      <c r="AZ731" s="100">
        <f t="shared" si="115"/>
        <v>0</v>
      </c>
    </row>
    <row r="732" spans="1:52" ht="47.25">
      <c r="A732" s="65" t="s">
        <v>189</v>
      </c>
      <c r="B732" s="35" t="s">
        <v>889</v>
      </c>
      <c r="C732" s="59" t="s">
        <v>477</v>
      </c>
      <c r="D732" s="52">
        <v>0</v>
      </c>
      <c r="E732" s="36">
        <v>0</v>
      </c>
      <c r="F732" s="154">
        <v>0</v>
      </c>
      <c r="G732" s="154">
        <v>0</v>
      </c>
      <c r="H732" s="154">
        <v>0</v>
      </c>
      <c r="I732" s="154">
        <v>0</v>
      </c>
      <c r="J732" s="154">
        <v>0</v>
      </c>
      <c r="K732" s="154">
        <v>0</v>
      </c>
      <c r="L732" s="154">
        <v>0</v>
      </c>
      <c r="M732" s="154">
        <v>0</v>
      </c>
      <c r="N732" s="154">
        <v>0</v>
      </c>
      <c r="O732" s="154">
        <v>0</v>
      </c>
      <c r="P732" s="154">
        <v>0</v>
      </c>
      <c r="Q732" s="154">
        <v>0</v>
      </c>
      <c r="R732" s="154">
        <v>0</v>
      </c>
      <c r="S732" s="154">
        <v>0</v>
      </c>
      <c r="T732" s="154">
        <v>0</v>
      </c>
      <c r="U732" s="154">
        <v>0</v>
      </c>
      <c r="V732" s="154">
        <v>0</v>
      </c>
      <c r="W732" s="154">
        <v>0</v>
      </c>
      <c r="X732" s="154">
        <v>0</v>
      </c>
      <c r="Y732" s="52">
        <v>0</v>
      </c>
      <c r="Z732" s="36">
        <v>0</v>
      </c>
      <c r="AA732" s="154">
        <v>0</v>
      </c>
      <c r="AB732" s="52">
        <v>0</v>
      </c>
      <c r="AC732" s="36">
        <v>0</v>
      </c>
      <c r="AD732" s="154">
        <v>0</v>
      </c>
      <c r="AE732" s="154">
        <v>0</v>
      </c>
      <c r="AF732" s="154">
        <v>0</v>
      </c>
      <c r="AG732" s="154">
        <v>0</v>
      </c>
      <c r="AH732" s="154">
        <v>0</v>
      </c>
      <c r="AI732" s="154">
        <v>0</v>
      </c>
      <c r="AJ732" s="154">
        <v>0</v>
      </c>
      <c r="AK732" s="154">
        <v>0</v>
      </c>
      <c r="AL732" s="154">
        <v>0</v>
      </c>
      <c r="AM732" s="154">
        <v>0</v>
      </c>
      <c r="AN732" s="154">
        <v>0</v>
      </c>
      <c r="AO732" s="154">
        <v>0</v>
      </c>
      <c r="AP732" s="154">
        <v>0</v>
      </c>
      <c r="AQ732" s="154">
        <v>0</v>
      </c>
      <c r="AR732" s="154">
        <v>0</v>
      </c>
      <c r="AS732" s="154">
        <v>0</v>
      </c>
      <c r="AT732" s="154">
        <f t="shared" si="109"/>
        <v>0</v>
      </c>
      <c r="AU732" s="154">
        <f t="shared" si="110"/>
        <v>0</v>
      </c>
      <c r="AV732" s="154">
        <f t="shared" si="111"/>
        <v>0</v>
      </c>
      <c r="AW732" s="52">
        <f t="shared" si="112"/>
        <v>0</v>
      </c>
      <c r="AX732" s="36">
        <f t="shared" si="113"/>
        <v>0</v>
      </c>
      <c r="AY732" s="154">
        <f t="shared" si="114"/>
        <v>0</v>
      </c>
      <c r="AZ732" s="154">
        <f t="shared" si="115"/>
        <v>0</v>
      </c>
    </row>
    <row r="733" spans="1:52" ht="78.75">
      <c r="A733" s="65" t="s">
        <v>189</v>
      </c>
      <c r="B733" s="35" t="s">
        <v>882</v>
      </c>
      <c r="C733" s="59" t="s">
        <v>883</v>
      </c>
      <c r="D733" s="52">
        <v>0</v>
      </c>
      <c r="E733" s="36">
        <v>0</v>
      </c>
      <c r="F733" s="154">
        <v>0</v>
      </c>
      <c r="G733" s="154">
        <v>0</v>
      </c>
      <c r="H733" s="154">
        <v>0</v>
      </c>
      <c r="I733" s="154">
        <v>0</v>
      </c>
      <c r="J733" s="154">
        <v>0</v>
      </c>
      <c r="K733" s="154">
        <v>0</v>
      </c>
      <c r="L733" s="154">
        <v>0</v>
      </c>
      <c r="M733" s="154">
        <v>0</v>
      </c>
      <c r="N733" s="154">
        <v>0</v>
      </c>
      <c r="O733" s="154">
        <v>0</v>
      </c>
      <c r="P733" s="154">
        <v>0</v>
      </c>
      <c r="Q733" s="154">
        <v>0</v>
      </c>
      <c r="R733" s="154">
        <v>0</v>
      </c>
      <c r="S733" s="154">
        <v>0</v>
      </c>
      <c r="T733" s="154">
        <v>0</v>
      </c>
      <c r="U733" s="154">
        <v>0</v>
      </c>
      <c r="V733" s="154">
        <v>0</v>
      </c>
      <c r="W733" s="154">
        <v>0</v>
      </c>
      <c r="X733" s="154">
        <v>0</v>
      </c>
      <c r="Y733" s="52">
        <v>0</v>
      </c>
      <c r="Z733" s="36">
        <v>0</v>
      </c>
      <c r="AA733" s="154">
        <v>0</v>
      </c>
      <c r="AB733" s="52">
        <v>0</v>
      </c>
      <c r="AC733" s="36">
        <v>0</v>
      </c>
      <c r="AD733" s="154">
        <v>0</v>
      </c>
      <c r="AE733" s="154">
        <v>0</v>
      </c>
      <c r="AF733" s="154">
        <v>0</v>
      </c>
      <c r="AG733" s="154">
        <v>0</v>
      </c>
      <c r="AH733" s="154">
        <v>0</v>
      </c>
      <c r="AI733" s="154">
        <v>0</v>
      </c>
      <c r="AJ733" s="154">
        <v>0</v>
      </c>
      <c r="AK733" s="154">
        <v>0</v>
      </c>
      <c r="AL733" s="154">
        <v>0</v>
      </c>
      <c r="AM733" s="154">
        <v>0</v>
      </c>
      <c r="AN733" s="154">
        <v>0</v>
      </c>
      <c r="AO733" s="154">
        <v>0</v>
      </c>
      <c r="AP733" s="154">
        <v>0</v>
      </c>
      <c r="AQ733" s="154">
        <v>0</v>
      </c>
      <c r="AR733" s="154">
        <v>0</v>
      </c>
      <c r="AS733" s="154">
        <v>0</v>
      </c>
      <c r="AT733" s="154">
        <f t="shared" si="109"/>
        <v>0</v>
      </c>
      <c r="AU733" s="154">
        <f t="shared" si="110"/>
        <v>0</v>
      </c>
      <c r="AV733" s="154">
        <f t="shared" si="111"/>
        <v>0</v>
      </c>
      <c r="AW733" s="52">
        <f t="shared" si="112"/>
        <v>0</v>
      </c>
      <c r="AX733" s="36">
        <f t="shared" si="113"/>
        <v>0</v>
      </c>
      <c r="AY733" s="154">
        <f t="shared" si="114"/>
        <v>0</v>
      </c>
      <c r="AZ733" s="154">
        <f t="shared" si="115"/>
        <v>0</v>
      </c>
    </row>
    <row r="734" spans="1:52" ht="94.5">
      <c r="A734" s="65" t="s">
        <v>189</v>
      </c>
      <c r="B734" s="35" t="s">
        <v>1677</v>
      </c>
      <c r="C734" s="59" t="s">
        <v>1678</v>
      </c>
      <c r="D734" s="52">
        <v>0</v>
      </c>
      <c r="E734" s="36">
        <v>0</v>
      </c>
      <c r="F734" s="154">
        <v>0</v>
      </c>
      <c r="G734" s="154">
        <v>0</v>
      </c>
      <c r="H734" s="154">
        <v>0</v>
      </c>
      <c r="I734" s="154">
        <v>0</v>
      </c>
      <c r="J734" s="154">
        <v>0</v>
      </c>
      <c r="K734" s="154">
        <v>0</v>
      </c>
      <c r="L734" s="154">
        <v>0</v>
      </c>
      <c r="M734" s="154">
        <v>0</v>
      </c>
      <c r="N734" s="154">
        <v>0</v>
      </c>
      <c r="O734" s="154">
        <v>0</v>
      </c>
      <c r="P734" s="154">
        <v>0</v>
      </c>
      <c r="Q734" s="154">
        <v>0</v>
      </c>
      <c r="R734" s="154">
        <v>0</v>
      </c>
      <c r="S734" s="154">
        <v>0</v>
      </c>
      <c r="T734" s="154">
        <v>0</v>
      </c>
      <c r="U734" s="154">
        <v>0</v>
      </c>
      <c r="V734" s="154">
        <v>0</v>
      </c>
      <c r="W734" s="154">
        <v>0</v>
      </c>
      <c r="X734" s="154">
        <v>0</v>
      </c>
      <c r="Y734" s="52">
        <v>0</v>
      </c>
      <c r="Z734" s="36">
        <v>0</v>
      </c>
      <c r="AA734" s="154">
        <v>0</v>
      </c>
      <c r="AB734" s="52">
        <v>0</v>
      </c>
      <c r="AC734" s="36">
        <v>0</v>
      </c>
      <c r="AD734" s="154">
        <v>0</v>
      </c>
      <c r="AE734" s="154">
        <v>0</v>
      </c>
      <c r="AF734" s="154">
        <v>0</v>
      </c>
      <c r="AG734" s="154">
        <v>0</v>
      </c>
      <c r="AH734" s="154">
        <v>0</v>
      </c>
      <c r="AI734" s="154">
        <v>0</v>
      </c>
      <c r="AJ734" s="154">
        <v>0</v>
      </c>
      <c r="AK734" s="154">
        <v>0</v>
      </c>
      <c r="AL734" s="154">
        <v>0</v>
      </c>
      <c r="AM734" s="154">
        <v>0</v>
      </c>
      <c r="AN734" s="154">
        <v>0</v>
      </c>
      <c r="AO734" s="154">
        <v>0</v>
      </c>
      <c r="AP734" s="154">
        <v>0</v>
      </c>
      <c r="AQ734" s="154">
        <v>0</v>
      </c>
      <c r="AR734" s="154">
        <v>0</v>
      </c>
      <c r="AS734" s="154">
        <v>0</v>
      </c>
      <c r="AT734" s="154">
        <f t="shared" si="109"/>
        <v>0</v>
      </c>
      <c r="AU734" s="154">
        <f t="shared" si="110"/>
        <v>0</v>
      </c>
      <c r="AV734" s="154">
        <f t="shared" si="111"/>
        <v>0</v>
      </c>
      <c r="AW734" s="52">
        <f t="shared" si="112"/>
        <v>0</v>
      </c>
      <c r="AX734" s="36">
        <f t="shared" si="113"/>
        <v>0</v>
      </c>
      <c r="AY734" s="154">
        <f t="shared" si="114"/>
        <v>0</v>
      </c>
      <c r="AZ734" s="154">
        <f t="shared" si="115"/>
        <v>0</v>
      </c>
    </row>
    <row r="735" spans="1:52" ht="94.5">
      <c r="A735" s="65" t="s">
        <v>189</v>
      </c>
      <c r="B735" s="35" t="s">
        <v>347</v>
      </c>
      <c r="C735" s="59" t="s">
        <v>348</v>
      </c>
      <c r="D735" s="52">
        <v>0</v>
      </c>
      <c r="E735" s="36">
        <v>0</v>
      </c>
      <c r="F735" s="154">
        <v>0</v>
      </c>
      <c r="G735" s="154">
        <v>0</v>
      </c>
      <c r="H735" s="154">
        <v>0</v>
      </c>
      <c r="I735" s="154">
        <v>0</v>
      </c>
      <c r="J735" s="154">
        <v>0</v>
      </c>
      <c r="K735" s="154">
        <v>0</v>
      </c>
      <c r="L735" s="154">
        <v>0</v>
      </c>
      <c r="M735" s="154">
        <v>0</v>
      </c>
      <c r="N735" s="154">
        <v>0</v>
      </c>
      <c r="O735" s="154">
        <v>0</v>
      </c>
      <c r="P735" s="154">
        <v>0</v>
      </c>
      <c r="Q735" s="154">
        <v>0</v>
      </c>
      <c r="R735" s="154">
        <v>0</v>
      </c>
      <c r="S735" s="154">
        <v>0</v>
      </c>
      <c r="T735" s="154">
        <v>0</v>
      </c>
      <c r="U735" s="154">
        <v>0</v>
      </c>
      <c r="V735" s="154">
        <v>0</v>
      </c>
      <c r="W735" s="154">
        <v>0</v>
      </c>
      <c r="X735" s="154">
        <v>0</v>
      </c>
      <c r="Y735" s="52">
        <v>0</v>
      </c>
      <c r="Z735" s="36">
        <v>0</v>
      </c>
      <c r="AA735" s="154">
        <v>0</v>
      </c>
      <c r="AB735" s="52">
        <v>0</v>
      </c>
      <c r="AC735" s="36">
        <v>0</v>
      </c>
      <c r="AD735" s="154">
        <v>0</v>
      </c>
      <c r="AE735" s="154">
        <v>0</v>
      </c>
      <c r="AF735" s="154">
        <v>0</v>
      </c>
      <c r="AG735" s="154">
        <v>0</v>
      </c>
      <c r="AH735" s="154">
        <v>0</v>
      </c>
      <c r="AI735" s="154">
        <v>0</v>
      </c>
      <c r="AJ735" s="154">
        <v>0</v>
      </c>
      <c r="AK735" s="154">
        <v>0</v>
      </c>
      <c r="AL735" s="154">
        <v>0</v>
      </c>
      <c r="AM735" s="154">
        <v>0</v>
      </c>
      <c r="AN735" s="154">
        <v>0</v>
      </c>
      <c r="AO735" s="154">
        <v>0</v>
      </c>
      <c r="AP735" s="154">
        <v>0</v>
      </c>
      <c r="AQ735" s="154">
        <v>0</v>
      </c>
      <c r="AR735" s="154">
        <v>0</v>
      </c>
      <c r="AS735" s="154">
        <v>0</v>
      </c>
      <c r="AT735" s="154">
        <f t="shared" si="109"/>
        <v>0</v>
      </c>
      <c r="AU735" s="154">
        <f t="shared" si="110"/>
        <v>0</v>
      </c>
      <c r="AV735" s="154">
        <f t="shared" si="111"/>
        <v>0</v>
      </c>
      <c r="AW735" s="52">
        <f t="shared" si="112"/>
        <v>0</v>
      </c>
      <c r="AX735" s="36">
        <f t="shared" si="113"/>
        <v>0</v>
      </c>
      <c r="AY735" s="154">
        <f t="shared" si="114"/>
        <v>0</v>
      </c>
      <c r="AZ735" s="154">
        <f t="shared" si="115"/>
        <v>0</v>
      </c>
    </row>
    <row r="736" spans="1:52" ht="78.75">
      <c r="A736" s="65" t="s">
        <v>352</v>
      </c>
      <c r="B736" s="35" t="s">
        <v>351</v>
      </c>
      <c r="C736" s="59" t="s">
        <v>353</v>
      </c>
      <c r="D736" s="52">
        <v>0</v>
      </c>
      <c r="E736" s="36">
        <v>0</v>
      </c>
      <c r="F736" s="154">
        <v>0</v>
      </c>
      <c r="G736" s="154">
        <v>0</v>
      </c>
      <c r="H736" s="154">
        <v>0</v>
      </c>
      <c r="I736" s="154">
        <v>0</v>
      </c>
      <c r="J736" s="154">
        <v>0</v>
      </c>
      <c r="K736" s="154">
        <v>0</v>
      </c>
      <c r="L736" s="154">
        <v>0</v>
      </c>
      <c r="M736" s="154">
        <v>0</v>
      </c>
      <c r="N736" s="154">
        <v>0</v>
      </c>
      <c r="O736" s="154">
        <v>0</v>
      </c>
      <c r="P736" s="154">
        <v>0</v>
      </c>
      <c r="Q736" s="154">
        <v>0</v>
      </c>
      <c r="R736" s="154">
        <v>0</v>
      </c>
      <c r="S736" s="154">
        <v>0</v>
      </c>
      <c r="T736" s="154">
        <v>0</v>
      </c>
      <c r="U736" s="154">
        <v>0</v>
      </c>
      <c r="V736" s="154">
        <v>0</v>
      </c>
      <c r="W736" s="154">
        <v>0</v>
      </c>
      <c r="X736" s="154">
        <v>0</v>
      </c>
      <c r="Y736" s="52">
        <v>0</v>
      </c>
      <c r="Z736" s="36">
        <v>0</v>
      </c>
      <c r="AA736" s="154">
        <v>0</v>
      </c>
      <c r="AB736" s="52">
        <v>0</v>
      </c>
      <c r="AC736" s="36">
        <v>0</v>
      </c>
      <c r="AD736" s="154">
        <v>0</v>
      </c>
      <c r="AE736" s="154">
        <v>0</v>
      </c>
      <c r="AF736" s="154">
        <v>0</v>
      </c>
      <c r="AG736" s="154">
        <v>0</v>
      </c>
      <c r="AH736" s="154">
        <v>0</v>
      </c>
      <c r="AI736" s="154">
        <v>0</v>
      </c>
      <c r="AJ736" s="154">
        <v>0</v>
      </c>
      <c r="AK736" s="154">
        <v>0</v>
      </c>
      <c r="AL736" s="154">
        <v>0</v>
      </c>
      <c r="AM736" s="154">
        <v>0</v>
      </c>
      <c r="AN736" s="154">
        <v>0</v>
      </c>
      <c r="AO736" s="154">
        <v>0</v>
      </c>
      <c r="AP736" s="154">
        <v>0</v>
      </c>
      <c r="AQ736" s="154">
        <v>0</v>
      </c>
      <c r="AR736" s="154">
        <v>0</v>
      </c>
      <c r="AS736" s="154">
        <v>0</v>
      </c>
      <c r="AT736" s="154">
        <f t="shared" si="109"/>
        <v>0</v>
      </c>
      <c r="AU736" s="154">
        <f t="shared" si="110"/>
        <v>0</v>
      </c>
      <c r="AV736" s="154">
        <f t="shared" si="111"/>
        <v>0</v>
      </c>
      <c r="AW736" s="52">
        <f t="shared" si="112"/>
        <v>0</v>
      </c>
      <c r="AX736" s="36">
        <f t="shared" si="113"/>
        <v>0</v>
      </c>
      <c r="AY736" s="154">
        <f t="shared" si="114"/>
        <v>0</v>
      </c>
      <c r="AZ736" s="154">
        <f t="shared" si="115"/>
        <v>0</v>
      </c>
    </row>
    <row r="737" spans="1:52">
      <c r="A737" s="65" t="s">
        <v>189</v>
      </c>
      <c r="B737" s="35" t="s">
        <v>350</v>
      </c>
      <c r="C737" s="59" t="s">
        <v>354</v>
      </c>
      <c r="D737" s="52">
        <v>0</v>
      </c>
      <c r="E737" s="36">
        <v>0</v>
      </c>
      <c r="F737" s="154">
        <v>0</v>
      </c>
      <c r="G737" s="154">
        <v>0</v>
      </c>
      <c r="H737" s="154">
        <v>0</v>
      </c>
      <c r="I737" s="154">
        <v>0</v>
      </c>
      <c r="J737" s="154">
        <v>0</v>
      </c>
      <c r="K737" s="154">
        <v>0</v>
      </c>
      <c r="L737" s="154">
        <v>0</v>
      </c>
      <c r="M737" s="154">
        <v>0</v>
      </c>
      <c r="N737" s="154">
        <v>0</v>
      </c>
      <c r="O737" s="154">
        <v>0</v>
      </c>
      <c r="P737" s="154">
        <v>0</v>
      </c>
      <c r="Q737" s="154">
        <v>0</v>
      </c>
      <c r="R737" s="154">
        <v>0</v>
      </c>
      <c r="S737" s="154">
        <v>0</v>
      </c>
      <c r="T737" s="154">
        <v>0</v>
      </c>
      <c r="U737" s="154">
        <v>0</v>
      </c>
      <c r="V737" s="154">
        <v>0</v>
      </c>
      <c r="W737" s="154">
        <v>0</v>
      </c>
      <c r="X737" s="154">
        <v>0</v>
      </c>
      <c r="Y737" s="52">
        <v>0</v>
      </c>
      <c r="Z737" s="36">
        <v>0</v>
      </c>
      <c r="AA737" s="154">
        <v>0</v>
      </c>
      <c r="AB737" s="52">
        <v>0</v>
      </c>
      <c r="AC737" s="36">
        <v>0</v>
      </c>
      <c r="AD737" s="154">
        <v>0</v>
      </c>
      <c r="AE737" s="154">
        <v>0</v>
      </c>
      <c r="AF737" s="154">
        <v>0</v>
      </c>
      <c r="AG737" s="154">
        <v>0</v>
      </c>
      <c r="AH737" s="154">
        <v>0</v>
      </c>
      <c r="AI737" s="154">
        <v>0</v>
      </c>
      <c r="AJ737" s="154">
        <v>0</v>
      </c>
      <c r="AK737" s="154">
        <v>0</v>
      </c>
      <c r="AL737" s="154">
        <v>0</v>
      </c>
      <c r="AM737" s="154">
        <v>0</v>
      </c>
      <c r="AN737" s="154">
        <v>0</v>
      </c>
      <c r="AO737" s="154">
        <v>0</v>
      </c>
      <c r="AP737" s="154">
        <v>0</v>
      </c>
      <c r="AQ737" s="154">
        <v>0</v>
      </c>
      <c r="AR737" s="154">
        <v>0</v>
      </c>
      <c r="AS737" s="154">
        <v>0</v>
      </c>
      <c r="AT737" s="154">
        <f t="shared" si="109"/>
        <v>0</v>
      </c>
      <c r="AU737" s="154">
        <f t="shared" si="110"/>
        <v>0</v>
      </c>
      <c r="AV737" s="154">
        <f t="shared" si="111"/>
        <v>0</v>
      </c>
      <c r="AW737" s="52">
        <f t="shared" si="112"/>
        <v>0</v>
      </c>
      <c r="AX737" s="36">
        <f t="shared" si="113"/>
        <v>0</v>
      </c>
      <c r="AY737" s="154">
        <f t="shared" si="114"/>
        <v>0</v>
      </c>
      <c r="AZ737" s="154">
        <f t="shared" si="115"/>
        <v>0</v>
      </c>
    </row>
    <row r="738" spans="1:52">
      <c r="A738" s="65" t="s">
        <v>189</v>
      </c>
      <c r="B738" s="35" t="s">
        <v>349</v>
      </c>
      <c r="C738" s="59" t="s">
        <v>355</v>
      </c>
      <c r="D738" s="52">
        <v>0</v>
      </c>
      <c r="E738" s="36">
        <v>0</v>
      </c>
      <c r="F738" s="154">
        <v>0</v>
      </c>
      <c r="G738" s="154">
        <v>0</v>
      </c>
      <c r="H738" s="154">
        <v>0</v>
      </c>
      <c r="I738" s="154">
        <v>0</v>
      </c>
      <c r="J738" s="154">
        <v>0</v>
      </c>
      <c r="K738" s="154">
        <v>0</v>
      </c>
      <c r="L738" s="154">
        <v>0</v>
      </c>
      <c r="M738" s="154">
        <v>0</v>
      </c>
      <c r="N738" s="154">
        <v>0</v>
      </c>
      <c r="O738" s="154">
        <v>0</v>
      </c>
      <c r="P738" s="154">
        <v>0</v>
      </c>
      <c r="Q738" s="154">
        <v>0</v>
      </c>
      <c r="R738" s="154">
        <v>0</v>
      </c>
      <c r="S738" s="154">
        <v>0</v>
      </c>
      <c r="T738" s="154">
        <v>0</v>
      </c>
      <c r="U738" s="154">
        <v>0</v>
      </c>
      <c r="V738" s="154">
        <v>0</v>
      </c>
      <c r="W738" s="154">
        <v>0</v>
      </c>
      <c r="X738" s="154">
        <v>0</v>
      </c>
      <c r="Y738" s="52">
        <v>0</v>
      </c>
      <c r="Z738" s="36">
        <v>0</v>
      </c>
      <c r="AA738" s="154">
        <v>0</v>
      </c>
      <c r="AB738" s="52">
        <v>0</v>
      </c>
      <c r="AC738" s="36">
        <v>0</v>
      </c>
      <c r="AD738" s="154">
        <v>0</v>
      </c>
      <c r="AE738" s="154">
        <v>0</v>
      </c>
      <c r="AF738" s="154">
        <v>0</v>
      </c>
      <c r="AG738" s="154">
        <v>0</v>
      </c>
      <c r="AH738" s="154">
        <v>0</v>
      </c>
      <c r="AI738" s="154">
        <v>0</v>
      </c>
      <c r="AJ738" s="154">
        <v>0</v>
      </c>
      <c r="AK738" s="154">
        <v>0</v>
      </c>
      <c r="AL738" s="154">
        <v>0</v>
      </c>
      <c r="AM738" s="154">
        <v>0</v>
      </c>
      <c r="AN738" s="154">
        <v>0</v>
      </c>
      <c r="AO738" s="154">
        <v>0</v>
      </c>
      <c r="AP738" s="154">
        <v>0</v>
      </c>
      <c r="AQ738" s="154">
        <v>0</v>
      </c>
      <c r="AR738" s="154">
        <v>0</v>
      </c>
      <c r="AS738" s="154">
        <v>0</v>
      </c>
      <c r="AT738" s="154">
        <f t="shared" si="109"/>
        <v>0</v>
      </c>
      <c r="AU738" s="154">
        <f t="shared" si="110"/>
        <v>0</v>
      </c>
      <c r="AV738" s="154">
        <f t="shared" si="111"/>
        <v>0</v>
      </c>
      <c r="AW738" s="52">
        <f t="shared" si="112"/>
        <v>0</v>
      </c>
      <c r="AX738" s="36">
        <f t="shared" si="113"/>
        <v>0</v>
      </c>
      <c r="AY738" s="154">
        <f t="shared" si="114"/>
        <v>0</v>
      </c>
      <c r="AZ738" s="154">
        <f t="shared" si="115"/>
        <v>0</v>
      </c>
    </row>
    <row r="739" spans="1:52" ht="63">
      <c r="A739" s="65" t="s">
        <v>189</v>
      </c>
      <c r="B739" s="35" t="s">
        <v>356</v>
      </c>
      <c r="C739" s="59" t="s">
        <v>357</v>
      </c>
      <c r="D739" s="52">
        <v>0</v>
      </c>
      <c r="E739" s="36">
        <v>0</v>
      </c>
      <c r="F739" s="154">
        <v>0</v>
      </c>
      <c r="G739" s="154">
        <v>0</v>
      </c>
      <c r="H739" s="154">
        <v>0</v>
      </c>
      <c r="I739" s="154">
        <v>0</v>
      </c>
      <c r="J739" s="154">
        <v>0</v>
      </c>
      <c r="K739" s="154">
        <v>0</v>
      </c>
      <c r="L739" s="154">
        <v>0</v>
      </c>
      <c r="M739" s="154">
        <v>0</v>
      </c>
      <c r="N739" s="154">
        <v>0</v>
      </c>
      <c r="O739" s="154">
        <v>0</v>
      </c>
      <c r="P739" s="154">
        <v>0</v>
      </c>
      <c r="Q739" s="154">
        <v>0</v>
      </c>
      <c r="R739" s="154">
        <v>0</v>
      </c>
      <c r="S739" s="154">
        <v>0</v>
      </c>
      <c r="T739" s="154">
        <v>0</v>
      </c>
      <c r="U739" s="154">
        <v>0</v>
      </c>
      <c r="V739" s="154">
        <v>0</v>
      </c>
      <c r="W739" s="154">
        <v>0</v>
      </c>
      <c r="X739" s="154">
        <v>0</v>
      </c>
      <c r="Y739" s="52">
        <v>0</v>
      </c>
      <c r="Z739" s="36">
        <v>0</v>
      </c>
      <c r="AA739" s="154">
        <v>0</v>
      </c>
      <c r="AB739" s="52">
        <v>0</v>
      </c>
      <c r="AC739" s="36">
        <v>0</v>
      </c>
      <c r="AD739" s="154">
        <v>0</v>
      </c>
      <c r="AE739" s="154">
        <v>0</v>
      </c>
      <c r="AF739" s="154">
        <v>0</v>
      </c>
      <c r="AG739" s="154">
        <v>0</v>
      </c>
      <c r="AH739" s="154">
        <v>0</v>
      </c>
      <c r="AI739" s="154">
        <v>0</v>
      </c>
      <c r="AJ739" s="154">
        <v>0</v>
      </c>
      <c r="AK739" s="154">
        <v>0</v>
      </c>
      <c r="AL739" s="154">
        <v>0</v>
      </c>
      <c r="AM739" s="154">
        <v>0</v>
      </c>
      <c r="AN739" s="154">
        <v>0</v>
      </c>
      <c r="AO739" s="154">
        <v>0</v>
      </c>
      <c r="AP739" s="154">
        <v>0</v>
      </c>
      <c r="AQ739" s="154">
        <v>0</v>
      </c>
      <c r="AR739" s="154">
        <v>0</v>
      </c>
      <c r="AS739" s="154">
        <v>0</v>
      </c>
      <c r="AT739" s="154">
        <f t="shared" si="109"/>
        <v>0</v>
      </c>
      <c r="AU739" s="154">
        <f t="shared" si="110"/>
        <v>0</v>
      </c>
      <c r="AV739" s="154">
        <f t="shared" si="111"/>
        <v>0</v>
      </c>
      <c r="AW739" s="52">
        <f t="shared" si="112"/>
        <v>0</v>
      </c>
      <c r="AX739" s="36">
        <f t="shared" si="113"/>
        <v>0</v>
      </c>
      <c r="AY739" s="154">
        <f t="shared" si="114"/>
        <v>0</v>
      </c>
      <c r="AZ739" s="154">
        <f t="shared" si="115"/>
        <v>0</v>
      </c>
    </row>
    <row r="740" spans="1:52" ht="31.5">
      <c r="A740" s="65" t="s">
        <v>189</v>
      </c>
      <c r="B740" s="35" t="s">
        <v>358</v>
      </c>
      <c r="C740" s="59" t="s">
        <v>359</v>
      </c>
      <c r="D740" s="52">
        <v>6.6550000000000002</v>
      </c>
      <c r="E740" s="36">
        <v>0</v>
      </c>
      <c r="F740" s="154">
        <v>3.835</v>
      </c>
      <c r="G740" s="154">
        <v>0</v>
      </c>
      <c r="H740" s="154">
        <v>0.22800000000000001</v>
      </c>
      <c r="I740" s="154">
        <v>0</v>
      </c>
      <c r="J740" s="154">
        <v>0</v>
      </c>
      <c r="K740" s="154">
        <v>0</v>
      </c>
      <c r="L740" s="154">
        <v>0</v>
      </c>
      <c r="M740" s="154">
        <v>0</v>
      </c>
      <c r="N740" s="154">
        <v>0</v>
      </c>
      <c r="O740" s="154">
        <v>0</v>
      </c>
      <c r="P740" s="154">
        <v>0</v>
      </c>
      <c r="Q740" s="154">
        <v>0</v>
      </c>
      <c r="R740" s="154">
        <v>0</v>
      </c>
      <c r="S740" s="154">
        <v>0</v>
      </c>
      <c r="T740" s="154">
        <v>0</v>
      </c>
      <c r="U740" s="154">
        <v>0</v>
      </c>
      <c r="V740" s="154">
        <v>0</v>
      </c>
      <c r="W740" s="154">
        <v>0</v>
      </c>
      <c r="X740" s="154">
        <v>0</v>
      </c>
      <c r="Y740" s="52">
        <v>0</v>
      </c>
      <c r="Z740" s="36">
        <v>0</v>
      </c>
      <c r="AA740" s="154">
        <v>0</v>
      </c>
      <c r="AB740" s="52">
        <v>0</v>
      </c>
      <c r="AC740" s="36">
        <v>0</v>
      </c>
      <c r="AD740" s="154">
        <v>0</v>
      </c>
      <c r="AE740" s="154">
        <v>0</v>
      </c>
      <c r="AF740" s="154">
        <v>0</v>
      </c>
      <c r="AG740" s="154">
        <v>0</v>
      </c>
      <c r="AH740" s="154">
        <v>0</v>
      </c>
      <c r="AI740" s="154">
        <v>0</v>
      </c>
      <c r="AJ740" s="154">
        <v>0</v>
      </c>
      <c r="AK740" s="154">
        <v>0</v>
      </c>
      <c r="AL740" s="154">
        <v>0</v>
      </c>
      <c r="AM740" s="154">
        <v>0</v>
      </c>
      <c r="AN740" s="154">
        <v>0</v>
      </c>
      <c r="AO740" s="154">
        <v>0</v>
      </c>
      <c r="AP740" s="154">
        <v>0</v>
      </c>
      <c r="AQ740" s="154">
        <v>0</v>
      </c>
      <c r="AR740" s="154">
        <v>0</v>
      </c>
      <c r="AS740" s="154">
        <v>0</v>
      </c>
      <c r="AT740" s="154">
        <f t="shared" si="109"/>
        <v>0</v>
      </c>
      <c r="AU740" s="154">
        <f t="shared" si="110"/>
        <v>0</v>
      </c>
      <c r="AV740" s="154">
        <f t="shared" si="111"/>
        <v>0</v>
      </c>
      <c r="AW740" s="52">
        <f t="shared" si="112"/>
        <v>0</v>
      </c>
      <c r="AX740" s="36">
        <f t="shared" si="113"/>
        <v>0</v>
      </c>
      <c r="AY740" s="154">
        <f t="shared" si="114"/>
        <v>0</v>
      </c>
      <c r="AZ740" s="154">
        <f t="shared" si="115"/>
        <v>0</v>
      </c>
    </row>
    <row r="741" spans="1:52" ht="31.5">
      <c r="A741" s="65" t="s">
        <v>189</v>
      </c>
      <c r="B741" s="35" t="s">
        <v>360</v>
      </c>
      <c r="C741" s="59" t="s">
        <v>361</v>
      </c>
      <c r="D741" s="52">
        <v>4.8199999999999994</v>
      </c>
      <c r="E741" s="36">
        <v>0</v>
      </c>
      <c r="F741" s="154">
        <v>17.036999999999999</v>
      </c>
      <c r="G741" s="154">
        <v>0</v>
      </c>
      <c r="H741" s="154">
        <v>5.6591000000000005</v>
      </c>
      <c r="I741" s="154">
        <v>0</v>
      </c>
      <c r="J741" s="154">
        <v>0</v>
      </c>
      <c r="K741" s="154">
        <v>0</v>
      </c>
      <c r="L741" s="154">
        <v>0</v>
      </c>
      <c r="M741" s="154">
        <v>0</v>
      </c>
      <c r="N741" s="154">
        <v>0</v>
      </c>
      <c r="O741" s="154">
        <v>0</v>
      </c>
      <c r="P741" s="154">
        <v>0</v>
      </c>
      <c r="Q741" s="154">
        <v>0</v>
      </c>
      <c r="R741" s="154">
        <v>0</v>
      </c>
      <c r="S741" s="154">
        <v>0</v>
      </c>
      <c r="T741" s="154">
        <v>0</v>
      </c>
      <c r="U741" s="154">
        <v>0</v>
      </c>
      <c r="V741" s="154">
        <v>0</v>
      </c>
      <c r="W741" s="154">
        <v>0</v>
      </c>
      <c r="X741" s="154">
        <v>0</v>
      </c>
      <c r="Y741" s="52">
        <v>0</v>
      </c>
      <c r="Z741" s="36">
        <v>0</v>
      </c>
      <c r="AA741" s="154">
        <v>0</v>
      </c>
      <c r="AB741" s="52">
        <v>0</v>
      </c>
      <c r="AC741" s="36">
        <v>0</v>
      </c>
      <c r="AD741" s="154">
        <v>0</v>
      </c>
      <c r="AE741" s="154">
        <v>0</v>
      </c>
      <c r="AF741" s="154">
        <v>0</v>
      </c>
      <c r="AG741" s="154">
        <v>0</v>
      </c>
      <c r="AH741" s="154">
        <v>0</v>
      </c>
      <c r="AI741" s="154">
        <v>0</v>
      </c>
      <c r="AJ741" s="154">
        <v>0</v>
      </c>
      <c r="AK741" s="154">
        <v>0</v>
      </c>
      <c r="AL741" s="154">
        <v>0</v>
      </c>
      <c r="AM741" s="154">
        <v>0</v>
      </c>
      <c r="AN741" s="154">
        <v>0</v>
      </c>
      <c r="AO741" s="154">
        <v>0</v>
      </c>
      <c r="AP741" s="154">
        <v>0</v>
      </c>
      <c r="AQ741" s="154">
        <v>0</v>
      </c>
      <c r="AR741" s="154">
        <v>0</v>
      </c>
      <c r="AS741" s="154">
        <v>0</v>
      </c>
      <c r="AT741" s="154">
        <f t="shared" si="109"/>
        <v>0</v>
      </c>
      <c r="AU741" s="154">
        <f t="shared" si="110"/>
        <v>0</v>
      </c>
      <c r="AV741" s="154">
        <f t="shared" si="111"/>
        <v>0</v>
      </c>
      <c r="AW741" s="52">
        <f t="shared" si="112"/>
        <v>0</v>
      </c>
      <c r="AX741" s="36">
        <f t="shared" si="113"/>
        <v>0</v>
      </c>
      <c r="AY741" s="154">
        <f t="shared" si="114"/>
        <v>0</v>
      </c>
      <c r="AZ741" s="154">
        <f t="shared" si="115"/>
        <v>0</v>
      </c>
    </row>
    <row r="742" spans="1:52" ht="31.5">
      <c r="A742" s="65" t="s">
        <v>189</v>
      </c>
      <c r="B742" s="35" t="s">
        <v>362</v>
      </c>
      <c r="C742" s="59" t="s">
        <v>363</v>
      </c>
      <c r="D742" s="52">
        <v>0</v>
      </c>
      <c r="E742" s="36">
        <v>0</v>
      </c>
      <c r="F742" s="154">
        <v>0</v>
      </c>
      <c r="G742" s="154">
        <v>0</v>
      </c>
      <c r="H742" s="154">
        <v>0</v>
      </c>
      <c r="I742" s="154">
        <v>0</v>
      </c>
      <c r="J742" s="154">
        <v>0</v>
      </c>
      <c r="K742" s="154">
        <v>0</v>
      </c>
      <c r="L742" s="154">
        <v>0</v>
      </c>
      <c r="M742" s="154">
        <v>0</v>
      </c>
      <c r="N742" s="154">
        <v>0</v>
      </c>
      <c r="O742" s="154">
        <v>0</v>
      </c>
      <c r="P742" s="154">
        <v>0</v>
      </c>
      <c r="Q742" s="154">
        <v>0</v>
      </c>
      <c r="R742" s="154">
        <v>0</v>
      </c>
      <c r="S742" s="154">
        <v>0</v>
      </c>
      <c r="T742" s="154">
        <v>0</v>
      </c>
      <c r="U742" s="154">
        <v>0</v>
      </c>
      <c r="V742" s="154">
        <v>0</v>
      </c>
      <c r="W742" s="154">
        <v>0</v>
      </c>
      <c r="X742" s="154">
        <v>0</v>
      </c>
      <c r="Y742" s="52">
        <v>0</v>
      </c>
      <c r="Z742" s="36">
        <v>0</v>
      </c>
      <c r="AA742" s="154">
        <v>0</v>
      </c>
      <c r="AB742" s="52">
        <v>0</v>
      </c>
      <c r="AC742" s="36">
        <v>0</v>
      </c>
      <c r="AD742" s="154">
        <v>0</v>
      </c>
      <c r="AE742" s="154">
        <v>0</v>
      </c>
      <c r="AF742" s="154">
        <v>0</v>
      </c>
      <c r="AG742" s="154">
        <v>0</v>
      </c>
      <c r="AH742" s="154">
        <v>0</v>
      </c>
      <c r="AI742" s="154">
        <v>0</v>
      </c>
      <c r="AJ742" s="154">
        <v>0</v>
      </c>
      <c r="AK742" s="154">
        <v>0</v>
      </c>
      <c r="AL742" s="154">
        <v>0</v>
      </c>
      <c r="AM742" s="154">
        <v>0</v>
      </c>
      <c r="AN742" s="154">
        <v>0</v>
      </c>
      <c r="AO742" s="154">
        <v>0</v>
      </c>
      <c r="AP742" s="154">
        <v>0</v>
      </c>
      <c r="AQ742" s="154">
        <v>0</v>
      </c>
      <c r="AR742" s="154">
        <v>0</v>
      </c>
      <c r="AS742" s="154">
        <v>0</v>
      </c>
      <c r="AT742" s="154">
        <f t="shared" si="109"/>
        <v>0</v>
      </c>
      <c r="AU742" s="154">
        <f t="shared" si="110"/>
        <v>0</v>
      </c>
      <c r="AV742" s="154">
        <f t="shared" si="111"/>
        <v>0</v>
      </c>
      <c r="AW742" s="52">
        <f t="shared" si="112"/>
        <v>0</v>
      </c>
      <c r="AX742" s="36">
        <f t="shared" si="113"/>
        <v>0</v>
      </c>
      <c r="AY742" s="154">
        <f t="shared" si="114"/>
        <v>0</v>
      </c>
      <c r="AZ742" s="154">
        <f t="shared" si="115"/>
        <v>0</v>
      </c>
    </row>
    <row r="743" spans="1:52" s="15" customFormat="1" ht="78.75">
      <c r="A743" s="297" t="s">
        <v>352</v>
      </c>
      <c r="B743" s="134" t="s">
        <v>1899</v>
      </c>
      <c r="C743" s="135" t="s">
        <v>1900</v>
      </c>
      <c r="D743" s="155">
        <v>4.07</v>
      </c>
      <c r="E743" s="154">
        <v>0</v>
      </c>
      <c r="F743" s="154">
        <v>15.79</v>
      </c>
      <c r="G743" s="154">
        <v>0</v>
      </c>
      <c r="H743" s="154">
        <v>394.60199999999998</v>
      </c>
      <c r="I743" s="154">
        <v>0</v>
      </c>
      <c r="J743" s="154">
        <v>0</v>
      </c>
      <c r="K743" s="154">
        <v>0</v>
      </c>
      <c r="L743" s="154">
        <v>0</v>
      </c>
      <c r="M743" s="154">
        <v>0</v>
      </c>
      <c r="N743" s="154">
        <v>0</v>
      </c>
      <c r="O743" s="154">
        <v>0</v>
      </c>
      <c r="P743" s="154">
        <v>0</v>
      </c>
      <c r="Q743" s="154">
        <v>0</v>
      </c>
      <c r="R743" s="154">
        <v>0</v>
      </c>
      <c r="S743" s="154">
        <v>0</v>
      </c>
      <c r="T743" s="154">
        <v>0</v>
      </c>
      <c r="U743" s="154">
        <v>0</v>
      </c>
      <c r="V743" s="154">
        <v>0</v>
      </c>
      <c r="W743" s="154">
        <v>0</v>
      </c>
      <c r="X743" s="154">
        <v>0</v>
      </c>
      <c r="Y743" s="155">
        <v>0</v>
      </c>
      <c r="Z743" s="154">
        <v>0</v>
      </c>
      <c r="AA743" s="154">
        <v>0</v>
      </c>
      <c r="AB743" s="155">
        <v>0</v>
      </c>
      <c r="AC743" s="154">
        <v>0</v>
      </c>
      <c r="AD743" s="154">
        <v>0</v>
      </c>
      <c r="AE743" s="154">
        <v>0</v>
      </c>
      <c r="AF743" s="154">
        <v>0</v>
      </c>
      <c r="AG743" s="154">
        <v>0</v>
      </c>
      <c r="AH743" s="154">
        <v>0</v>
      </c>
      <c r="AI743" s="154">
        <v>0</v>
      </c>
      <c r="AJ743" s="154">
        <v>0</v>
      </c>
      <c r="AK743" s="154">
        <v>0</v>
      </c>
      <c r="AL743" s="154">
        <v>0</v>
      </c>
      <c r="AM743" s="154">
        <v>0</v>
      </c>
      <c r="AN743" s="154">
        <v>0</v>
      </c>
      <c r="AO743" s="154">
        <v>0</v>
      </c>
      <c r="AP743" s="154">
        <v>0</v>
      </c>
      <c r="AQ743" s="154">
        <v>0</v>
      </c>
      <c r="AR743" s="154">
        <v>0</v>
      </c>
      <c r="AS743" s="154">
        <v>0</v>
      </c>
      <c r="AT743" s="154">
        <f t="shared" si="109"/>
        <v>0</v>
      </c>
      <c r="AU743" s="154">
        <f t="shared" si="110"/>
        <v>0</v>
      </c>
      <c r="AV743" s="154">
        <f t="shared" si="111"/>
        <v>0</v>
      </c>
      <c r="AW743" s="155">
        <f t="shared" si="112"/>
        <v>0</v>
      </c>
      <c r="AX743" s="154">
        <f t="shared" si="113"/>
        <v>0</v>
      </c>
      <c r="AY743" s="154">
        <f t="shared" si="114"/>
        <v>0</v>
      </c>
      <c r="AZ743" s="154">
        <f t="shared" si="115"/>
        <v>0</v>
      </c>
    </row>
    <row r="744" spans="1:52" s="15" customFormat="1" ht="47.25">
      <c r="A744" s="297" t="s">
        <v>352</v>
      </c>
      <c r="B744" s="134" t="s">
        <v>1901</v>
      </c>
      <c r="C744" s="135" t="s">
        <v>1902</v>
      </c>
      <c r="D744" s="155">
        <v>0</v>
      </c>
      <c r="E744" s="154">
        <v>0</v>
      </c>
      <c r="F744" s="154">
        <v>0</v>
      </c>
      <c r="G744" s="154">
        <v>0</v>
      </c>
      <c r="H744" s="154">
        <v>0</v>
      </c>
      <c r="I744" s="154">
        <v>0</v>
      </c>
      <c r="J744" s="154">
        <v>0</v>
      </c>
      <c r="K744" s="154">
        <v>0</v>
      </c>
      <c r="L744" s="154">
        <v>0</v>
      </c>
      <c r="M744" s="154">
        <v>0</v>
      </c>
      <c r="N744" s="154">
        <v>0</v>
      </c>
      <c r="O744" s="154">
        <v>0</v>
      </c>
      <c r="P744" s="154">
        <v>0</v>
      </c>
      <c r="Q744" s="154">
        <v>0</v>
      </c>
      <c r="R744" s="154">
        <v>0</v>
      </c>
      <c r="S744" s="154">
        <v>0</v>
      </c>
      <c r="T744" s="154">
        <v>0</v>
      </c>
      <c r="U744" s="154">
        <v>0</v>
      </c>
      <c r="V744" s="154">
        <v>0</v>
      </c>
      <c r="W744" s="154">
        <v>0</v>
      </c>
      <c r="X744" s="154">
        <v>0</v>
      </c>
      <c r="Y744" s="155">
        <v>0</v>
      </c>
      <c r="Z744" s="154">
        <v>0</v>
      </c>
      <c r="AA744" s="154">
        <v>0</v>
      </c>
      <c r="AB744" s="155">
        <v>0</v>
      </c>
      <c r="AC744" s="154">
        <v>0</v>
      </c>
      <c r="AD744" s="154">
        <v>0</v>
      </c>
      <c r="AE744" s="154">
        <v>0</v>
      </c>
      <c r="AF744" s="154">
        <v>0</v>
      </c>
      <c r="AG744" s="154">
        <v>0</v>
      </c>
      <c r="AH744" s="154">
        <v>0</v>
      </c>
      <c r="AI744" s="154">
        <v>0</v>
      </c>
      <c r="AJ744" s="154">
        <v>0</v>
      </c>
      <c r="AK744" s="154">
        <v>0</v>
      </c>
      <c r="AL744" s="154">
        <v>0</v>
      </c>
      <c r="AM744" s="154">
        <v>0</v>
      </c>
      <c r="AN744" s="154">
        <v>0</v>
      </c>
      <c r="AO744" s="154">
        <v>0</v>
      </c>
      <c r="AP744" s="154">
        <v>0</v>
      </c>
      <c r="AQ744" s="154">
        <v>0</v>
      </c>
      <c r="AR744" s="154">
        <v>0</v>
      </c>
      <c r="AS744" s="154">
        <v>0</v>
      </c>
      <c r="AT744" s="154">
        <f t="shared" si="109"/>
        <v>0</v>
      </c>
      <c r="AU744" s="154">
        <f t="shared" si="110"/>
        <v>0</v>
      </c>
      <c r="AV744" s="154">
        <f t="shared" si="111"/>
        <v>0</v>
      </c>
      <c r="AW744" s="155">
        <f t="shared" si="112"/>
        <v>0</v>
      </c>
      <c r="AX744" s="154">
        <f t="shared" si="113"/>
        <v>0</v>
      </c>
      <c r="AY744" s="154">
        <f t="shared" si="114"/>
        <v>0</v>
      </c>
      <c r="AZ744" s="154">
        <f t="shared" si="115"/>
        <v>0</v>
      </c>
    </row>
    <row r="745" spans="1:52" ht="47.25">
      <c r="A745" s="65" t="s">
        <v>189</v>
      </c>
      <c r="B745" s="35" t="s">
        <v>1909</v>
      </c>
      <c r="C745" s="59" t="s">
        <v>1679</v>
      </c>
      <c r="D745" s="52">
        <v>0</v>
      </c>
      <c r="E745" s="36">
        <v>0</v>
      </c>
      <c r="F745" s="154">
        <v>0</v>
      </c>
      <c r="G745" s="154">
        <v>0</v>
      </c>
      <c r="H745" s="154">
        <v>0</v>
      </c>
      <c r="I745" s="154">
        <v>0</v>
      </c>
      <c r="J745" s="154">
        <v>0</v>
      </c>
      <c r="K745" s="154">
        <v>0</v>
      </c>
      <c r="L745" s="154">
        <v>0</v>
      </c>
      <c r="M745" s="154">
        <v>0</v>
      </c>
      <c r="N745" s="154">
        <v>0</v>
      </c>
      <c r="O745" s="154">
        <v>0</v>
      </c>
      <c r="P745" s="154">
        <v>0</v>
      </c>
      <c r="Q745" s="154">
        <v>0</v>
      </c>
      <c r="R745" s="154">
        <v>0</v>
      </c>
      <c r="S745" s="154">
        <v>0</v>
      </c>
      <c r="T745" s="154">
        <v>0</v>
      </c>
      <c r="U745" s="154">
        <v>0</v>
      </c>
      <c r="V745" s="154">
        <v>0</v>
      </c>
      <c r="W745" s="154">
        <v>0</v>
      </c>
      <c r="X745" s="154">
        <v>0</v>
      </c>
      <c r="Y745" s="52">
        <v>0</v>
      </c>
      <c r="Z745" s="36">
        <v>0</v>
      </c>
      <c r="AA745" s="154">
        <v>0</v>
      </c>
      <c r="AB745" s="52">
        <v>0</v>
      </c>
      <c r="AC745" s="36">
        <v>0</v>
      </c>
      <c r="AD745" s="154">
        <v>0</v>
      </c>
      <c r="AE745" s="154">
        <v>0</v>
      </c>
      <c r="AF745" s="154">
        <v>0</v>
      </c>
      <c r="AG745" s="154">
        <v>0</v>
      </c>
      <c r="AH745" s="154">
        <v>0</v>
      </c>
      <c r="AI745" s="154">
        <v>0</v>
      </c>
      <c r="AJ745" s="154">
        <v>0</v>
      </c>
      <c r="AK745" s="154">
        <v>0</v>
      </c>
      <c r="AL745" s="154">
        <v>0</v>
      </c>
      <c r="AM745" s="154">
        <v>0</v>
      </c>
      <c r="AN745" s="154">
        <v>0</v>
      </c>
      <c r="AO745" s="154">
        <v>0</v>
      </c>
      <c r="AP745" s="154">
        <v>0</v>
      </c>
      <c r="AQ745" s="154">
        <v>0</v>
      </c>
      <c r="AR745" s="154">
        <v>0</v>
      </c>
      <c r="AS745" s="154">
        <v>0</v>
      </c>
      <c r="AT745" s="154">
        <f t="shared" si="109"/>
        <v>0</v>
      </c>
      <c r="AU745" s="154">
        <f t="shared" si="110"/>
        <v>0</v>
      </c>
      <c r="AV745" s="154">
        <f t="shared" si="111"/>
        <v>0</v>
      </c>
      <c r="AW745" s="52">
        <f t="shared" si="112"/>
        <v>0</v>
      </c>
      <c r="AX745" s="36">
        <f t="shared" si="113"/>
        <v>0</v>
      </c>
      <c r="AY745" s="154">
        <f t="shared" si="114"/>
        <v>0</v>
      </c>
      <c r="AZ745" s="154">
        <f t="shared" si="115"/>
        <v>0</v>
      </c>
    </row>
    <row r="746" spans="1:52" ht="94.5">
      <c r="A746" s="65" t="s">
        <v>189</v>
      </c>
      <c r="B746" s="35" t="s">
        <v>347</v>
      </c>
      <c r="C746" s="59" t="s">
        <v>1680</v>
      </c>
      <c r="D746" s="52">
        <v>0</v>
      </c>
      <c r="E746" s="36">
        <v>0</v>
      </c>
      <c r="F746" s="154">
        <v>0</v>
      </c>
      <c r="G746" s="154">
        <v>0</v>
      </c>
      <c r="H746" s="154">
        <v>0</v>
      </c>
      <c r="I746" s="154">
        <v>0</v>
      </c>
      <c r="J746" s="154">
        <v>0</v>
      </c>
      <c r="K746" s="154">
        <v>0</v>
      </c>
      <c r="L746" s="154">
        <v>0</v>
      </c>
      <c r="M746" s="154">
        <v>0</v>
      </c>
      <c r="N746" s="154">
        <v>0</v>
      </c>
      <c r="O746" s="154">
        <v>0</v>
      </c>
      <c r="P746" s="154">
        <v>0</v>
      </c>
      <c r="Q746" s="154">
        <v>0</v>
      </c>
      <c r="R746" s="154">
        <v>0</v>
      </c>
      <c r="S746" s="154">
        <v>0</v>
      </c>
      <c r="T746" s="154">
        <v>0</v>
      </c>
      <c r="U746" s="154">
        <v>0</v>
      </c>
      <c r="V746" s="154">
        <v>0</v>
      </c>
      <c r="W746" s="154">
        <v>0</v>
      </c>
      <c r="X746" s="154">
        <v>0</v>
      </c>
      <c r="Y746" s="52">
        <v>0</v>
      </c>
      <c r="Z746" s="36">
        <v>0</v>
      </c>
      <c r="AA746" s="154">
        <v>0</v>
      </c>
      <c r="AB746" s="52">
        <v>0</v>
      </c>
      <c r="AC746" s="36">
        <v>0</v>
      </c>
      <c r="AD746" s="154">
        <v>0</v>
      </c>
      <c r="AE746" s="154">
        <v>0</v>
      </c>
      <c r="AF746" s="154">
        <v>0</v>
      </c>
      <c r="AG746" s="154">
        <v>0</v>
      </c>
      <c r="AH746" s="154">
        <v>0</v>
      </c>
      <c r="AI746" s="154">
        <v>0</v>
      </c>
      <c r="AJ746" s="154">
        <v>0</v>
      </c>
      <c r="AK746" s="154">
        <v>0</v>
      </c>
      <c r="AL746" s="154">
        <v>0</v>
      </c>
      <c r="AM746" s="154">
        <v>0</v>
      </c>
      <c r="AN746" s="154">
        <v>0</v>
      </c>
      <c r="AO746" s="154">
        <v>0</v>
      </c>
      <c r="AP746" s="154">
        <v>0</v>
      </c>
      <c r="AQ746" s="154">
        <v>0</v>
      </c>
      <c r="AR746" s="154">
        <v>0</v>
      </c>
      <c r="AS746" s="154">
        <v>0</v>
      </c>
      <c r="AT746" s="154">
        <f t="shared" si="109"/>
        <v>0</v>
      </c>
      <c r="AU746" s="154">
        <f t="shared" si="110"/>
        <v>0</v>
      </c>
      <c r="AV746" s="154">
        <f t="shared" si="111"/>
        <v>0</v>
      </c>
      <c r="AW746" s="52">
        <f t="shared" si="112"/>
        <v>0</v>
      </c>
      <c r="AX746" s="36">
        <f t="shared" si="113"/>
        <v>0</v>
      </c>
      <c r="AY746" s="154">
        <f t="shared" si="114"/>
        <v>0</v>
      </c>
      <c r="AZ746" s="154">
        <f t="shared" si="115"/>
        <v>0</v>
      </c>
    </row>
    <row r="747" spans="1:52">
      <c r="A747" s="65" t="s">
        <v>189</v>
      </c>
      <c r="B747" s="35" t="s">
        <v>350</v>
      </c>
      <c r="C747" s="59" t="s">
        <v>1681</v>
      </c>
      <c r="D747" s="52">
        <v>0</v>
      </c>
      <c r="E747" s="36">
        <v>0</v>
      </c>
      <c r="F747" s="154">
        <v>0</v>
      </c>
      <c r="G747" s="154">
        <v>0</v>
      </c>
      <c r="H747" s="154">
        <v>0</v>
      </c>
      <c r="I747" s="154">
        <v>0</v>
      </c>
      <c r="J747" s="154">
        <v>0</v>
      </c>
      <c r="K747" s="154">
        <v>0</v>
      </c>
      <c r="L747" s="154">
        <v>0</v>
      </c>
      <c r="M747" s="154">
        <v>0</v>
      </c>
      <c r="N747" s="154">
        <v>0</v>
      </c>
      <c r="O747" s="154">
        <v>0</v>
      </c>
      <c r="P747" s="154">
        <v>0</v>
      </c>
      <c r="Q747" s="154">
        <v>0</v>
      </c>
      <c r="R747" s="154">
        <v>0</v>
      </c>
      <c r="S747" s="154">
        <v>0</v>
      </c>
      <c r="T747" s="154">
        <v>0</v>
      </c>
      <c r="U747" s="154">
        <v>0</v>
      </c>
      <c r="V747" s="154">
        <v>0</v>
      </c>
      <c r="W747" s="154">
        <v>0</v>
      </c>
      <c r="X747" s="154">
        <v>0</v>
      </c>
      <c r="Y747" s="52">
        <v>0</v>
      </c>
      <c r="Z747" s="36">
        <v>0</v>
      </c>
      <c r="AA747" s="154">
        <v>0</v>
      </c>
      <c r="AB747" s="52">
        <v>0</v>
      </c>
      <c r="AC747" s="36">
        <v>0</v>
      </c>
      <c r="AD747" s="154">
        <v>0</v>
      </c>
      <c r="AE747" s="154">
        <v>0</v>
      </c>
      <c r="AF747" s="154">
        <v>0</v>
      </c>
      <c r="AG747" s="154">
        <v>0</v>
      </c>
      <c r="AH747" s="154">
        <v>0</v>
      </c>
      <c r="AI747" s="154">
        <v>0</v>
      </c>
      <c r="AJ747" s="154">
        <v>0</v>
      </c>
      <c r="AK747" s="154">
        <v>0</v>
      </c>
      <c r="AL747" s="154">
        <v>0</v>
      </c>
      <c r="AM747" s="154">
        <v>0</v>
      </c>
      <c r="AN747" s="154">
        <v>0</v>
      </c>
      <c r="AO747" s="154">
        <v>0</v>
      </c>
      <c r="AP747" s="154">
        <v>0</v>
      </c>
      <c r="AQ747" s="154">
        <v>0</v>
      </c>
      <c r="AR747" s="154">
        <v>0</v>
      </c>
      <c r="AS747" s="154">
        <v>0</v>
      </c>
      <c r="AT747" s="154">
        <f t="shared" si="109"/>
        <v>0</v>
      </c>
      <c r="AU747" s="154">
        <f t="shared" si="110"/>
        <v>0</v>
      </c>
      <c r="AV747" s="154">
        <f t="shared" si="111"/>
        <v>0</v>
      </c>
      <c r="AW747" s="52">
        <f t="shared" si="112"/>
        <v>0</v>
      </c>
      <c r="AX747" s="36">
        <f t="shared" si="113"/>
        <v>0</v>
      </c>
      <c r="AY747" s="154">
        <f t="shared" si="114"/>
        <v>0</v>
      </c>
      <c r="AZ747" s="154">
        <f t="shared" si="115"/>
        <v>0</v>
      </c>
    </row>
    <row r="748" spans="1:52" ht="78.75">
      <c r="A748" s="65" t="s">
        <v>352</v>
      </c>
      <c r="B748" s="35" t="s">
        <v>351</v>
      </c>
      <c r="C748" s="59" t="s">
        <v>1682</v>
      </c>
      <c r="D748" s="52">
        <v>0</v>
      </c>
      <c r="E748" s="36">
        <v>0</v>
      </c>
      <c r="F748" s="154">
        <v>0</v>
      </c>
      <c r="G748" s="154">
        <v>0</v>
      </c>
      <c r="H748" s="154">
        <v>0</v>
      </c>
      <c r="I748" s="154">
        <v>0</v>
      </c>
      <c r="J748" s="154">
        <v>0</v>
      </c>
      <c r="K748" s="154">
        <v>0</v>
      </c>
      <c r="L748" s="154">
        <v>0</v>
      </c>
      <c r="M748" s="154">
        <v>0</v>
      </c>
      <c r="N748" s="154">
        <v>0</v>
      </c>
      <c r="O748" s="154">
        <v>0</v>
      </c>
      <c r="P748" s="154">
        <v>0</v>
      </c>
      <c r="Q748" s="154">
        <v>0</v>
      </c>
      <c r="R748" s="154">
        <v>0</v>
      </c>
      <c r="S748" s="154">
        <v>0</v>
      </c>
      <c r="T748" s="154">
        <v>0</v>
      </c>
      <c r="U748" s="154">
        <v>0</v>
      </c>
      <c r="V748" s="154">
        <v>0</v>
      </c>
      <c r="W748" s="154">
        <v>0</v>
      </c>
      <c r="X748" s="154">
        <v>0</v>
      </c>
      <c r="Y748" s="52">
        <v>0</v>
      </c>
      <c r="Z748" s="36">
        <v>0</v>
      </c>
      <c r="AA748" s="154">
        <v>0</v>
      </c>
      <c r="AB748" s="52">
        <v>0</v>
      </c>
      <c r="AC748" s="36">
        <v>0</v>
      </c>
      <c r="AD748" s="154">
        <v>0</v>
      </c>
      <c r="AE748" s="154">
        <v>0</v>
      </c>
      <c r="AF748" s="154">
        <v>0</v>
      </c>
      <c r="AG748" s="154">
        <v>0</v>
      </c>
      <c r="AH748" s="154">
        <v>0</v>
      </c>
      <c r="AI748" s="154">
        <v>0</v>
      </c>
      <c r="AJ748" s="154">
        <v>0</v>
      </c>
      <c r="AK748" s="154">
        <v>0</v>
      </c>
      <c r="AL748" s="154">
        <v>0</v>
      </c>
      <c r="AM748" s="154">
        <v>0</v>
      </c>
      <c r="AN748" s="154">
        <v>0</v>
      </c>
      <c r="AO748" s="154">
        <v>0</v>
      </c>
      <c r="AP748" s="154">
        <v>0</v>
      </c>
      <c r="AQ748" s="154">
        <v>0</v>
      </c>
      <c r="AR748" s="154">
        <v>0</v>
      </c>
      <c r="AS748" s="154">
        <v>0</v>
      </c>
      <c r="AT748" s="154">
        <f t="shared" si="109"/>
        <v>0</v>
      </c>
      <c r="AU748" s="154">
        <f t="shared" si="110"/>
        <v>0</v>
      </c>
      <c r="AV748" s="154">
        <f t="shared" si="111"/>
        <v>0</v>
      </c>
      <c r="AW748" s="52">
        <f t="shared" si="112"/>
        <v>0</v>
      </c>
      <c r="AX748" s="36">
        <f t="shared" si="113"/>
        <v>0</v>
      </c>
      <c r="AY748" s="154">
        <f t="shared" si="114"/>
        <v>0</v>
      </c>
      <c r="AZ748" s="154">
        <f t="shared" si="115"/>
        <v>0</v>
      </c>
    </row>
    <row r="749" spans="1:52">
      <c r="A749" s="65" t="s">
        <v>189</v>
      </c>
      <c r="B749" s="35" t="s">
        <v>349</v>
      </c>
      <c r="C749" s="59" t="s">
        <v>1683</v>
      </c>
      <c r="D749" s="52">
        <v>0</v>
      </c>
      <c r="E749" s="36">
        <v>0</v>
      </c>
      <c r="F749" s="154">
        <v>0</v>
      </c>
      <c r="G749" s="154">
        <v>0</v>
      </c>
      <c r="H749" s="154">
        <v>0</v>
      </c>
      <c r="I749" s="154">
        <v>0</v>
      </c>
      <c r="J749" s="154">
        <v>0</v>
      </c>
      <c r="K749" s="154">
        <v>0</v>
      </c>
      <c r="L749" s="154">
        <v>0</v>
      </c>
      <c r="M749" s="154">
        <v>0</v>
      </c>
      <c r="N749" s="154">
        <v>0</v>
      </c>
      <c r="O749" s="154">
        <v>0</v>
      </c>
      <c r="P749" s="154">
        <v>0</v>
      </c>
      <c r="Q749" s="154">
        <v>0</v>
      </c>
      <c r="R749" s="154">
        <v>0</v>
      </c>
      <c r="S749" s="154">
        <v>0</v>
      </c>
      <c r="T749" s="154">
        <v>0</v>
      </c>
      <c r="U749" s="154">
        <v>0</v>
      </c>
      <c r="V749" s="154">
        <v>0</v>
      </c>
      <c r="W749" s="154">
        <v>0</v>
      </c>
      <c r="X749" s="154">
        <v>0</v>
      </c>
      <c r="Y749" s="52">
        <v>0</v>
      </c>
      <c r="Z749" s="36">
        <v>0</v>
      </c>
      <c r="AA749" s="154">
        <v>0</v>
      </c>
      <c r="AB749" s="52">
        <v>0</v>
      </c>
      <c r="AC749" s="36">
        <v>0</v>
      </c>
      <c r="AD749" s="154">
        <v>0</v>
      </c>
      <c r="AE749" s="154">
        <v>0</v>
      </c>
      <c r="AF749" s="154">
        <v>0</v>
      </c>
      <c r="AG749" s="154">
        <v>0</v>
      </c>
      <c r="AH749" s="154">
        <v>0</v>
      </c>
      <c r="AI749" s="154">
        <v>0</v>
      </c>
      <c r="AJ749" s="154">
        <v>0</v>
      </c>
      <c r="AK749" s="154">
        <v>0</v>
      </c>
      <c r="AL749" s="154">
        <v>0</v>
      </c>
      <c r="AM749" s="154">
        <v>0</v>
      </c>
      <c r="AN749" s="154">
        <v>0</v>
      </c>
      <c r="AO749" s="154">
        <v>0</v>
      </c>
      <c r="AP749" s="154">
        <v>0</v>
      </c>
      <c r="AQ749" s="154">
        <v>0</v>
      </c>
      <c r="AR749" s="154">
        <v>0</v>
      </c>
      <c r="AS749" s="154">
        <v>0</v>
      </c>
      <c r="AT749" s="154">
        <f t="shared" si="109"/>
        <v>0</v>
      </c>
      <c r="AU749" s="154">
        <f t="shared" si="110"/>
        <v>0</v>
      </c>
      <c r="AV749" s="154">
        <f t="shared" si="111"/>
        <v>0</v>
      </c>
      <c r="AW749" s="52">
        <f t="shared" si="112"/>
        <v>0</v>
      </c>
      <c r="AX749" s="36">
        <f t="shared" si="113"/>
        <v>0</v>
      </c>
      <c r="AY749" s="154">
        <f t="shared" si="114"/>
        <v>0</v>
      </c>
      <c r="AZ749" s="154">
        <f t="shared" si="115"/>
        <v>0</v>
      </c>
    </row>
    <row r="750" spans="1:52" ht="63">
      <c r="A750" s="65" t="s">
        <v>189</v>
      </c>
      <c r="B750" s="35" t="s">
        <v>356</v>
      </c>
      <c r="C750" s="59" t="s">
        <v>1684</v>
      </c>
      <c r="D750" s="52">
        <v>0</v>
      </c>
      <c r="E750" s="36">
        <v>0</v>
      </c>
      <c r="F750" s="154">
        <v>0</v>
      </c>
      <c r="G750" s="154">
        <v>0</v>
      </c>
      <c r="H750" s="154">
        <v>0</v>
      </c>
      <c r="I750" s="154">
        <v>0</v>
      </c>
      <c r="J750" s="154">
        <v>0</v>
      </c>
      <c r="K750" s="154">
        <v>0</v>
      </c>
      <c r="L750" s="154">
        <v>0</v>
      </c>
      <c r="M750" s="154">
        <v>0</v>
      </c>
      <c r="N750" s="154">
        <v>0</v>
      </c>
      <c r="O750" s="154">
        <v>0</v>
      </c>
      <c r="P750" s="154">
        <v>0</v>
      </c>
      <c r="Q750" s="154">
        <v>0</v>
      </c>
      <c r="R750" s="154">
        <v>0</v>
      </c>
      <c r="S750" s="154">
        <v>0</v>
      </c>
      <c r="T750" s="154">
        <v>0</v>
      </c>
      <c r="U750" s="154">
        <v>0</v>
      </c>
      <c r="V750" s="154">
        <v>0</v>
      </c>
      <c r="W750" s="154">
        <v>0</v>
      </c>
      <c r="X750" s="154">
        <v>0</v>
      </c>
      <c r="Y750" s="52">
        <v>0</v>
      </c>
      <c r="Z750" s="36">
        <v>0</v>
      </c>
      <c r="AA750" s="154">
        <v>0</v>
      </c>
      <c r="AB750" s="52">
        <v>0</v>
      </c>
      <c r="AC750" s="36">
        <v>0</v>
      </c>
      <c r="AD750" s="154">
        <v>0</v>
      </c>
      <c r="AE750" s="154">
        <v>0</v>
      </c>
      <c r="AF750" s="154">
        <v>0</v>
      </c>
      <c r="AG750" s="154">
        <v>0</v>
      </c>
      <c r="AH750" s="154">
        <v>0</v>
      </c>
      <c r="AI750" s="154">
        <v>0</v>
      </c>
      <c r="AJ750" s="154">
        <v>0</v>
      </c>
      <c r="AK750" s="154">
        <v>0</v>
      </c>
      <c r="AL750" s="154">
        <v>0</v>
      </c>
      <c r="AM750" s="154">
        <v>0</v>
      </c>
      <c r="AN750" s="154">
        <v>0</v>
      </c>
      <c r="AO750" s="154">
        <v>0</v>
      </c>
      <c r="AP750" s="154">
        <v>0</v>
      </c>
      <c r="AQ750" s="154">
        <v>0</v>
      </c>
      <c r="AR750" s="154">
        <v>0</v>
      </c>
      <c r="AS750" s="154">
        <v>0</v>
      </c>
      <c r="AT750" s="154">
        <f t="shared" si="109"/>
        <v>0</v>
      </c>
      <c r="AU750" s="154">
        <f t="shared" si="110"/>
        <v>0</v>
      </c>
      <c r="AV750" s="154">
        <f t="shared" si="111"/>
        <v>0</v>
      </c>
      <c r="AW750" s="52">
        <f t="shared" si="112"/>
        <v>0</v>
      </c>
      <c r="AX750" s="36">
        <f t="shared" si="113"/>
        <v>0</v>
      </c>
      <c r="AY750" s="154">
        <f t="shared" si="114"/>
        <v>0</v>
      </c>
      <c r="AZ750" s="154">
        <f t="shared" si="115"/>
        <v>0</v>
      </c>
    </row>
    <row r="751" spans="1:52" ht="31.5">
      <c r="A751" s="65" t="s">
        <v>189</v>
      </c>
      <c r="B751" s="35" t="s">
        <v>358</v>
      </c>
      <c r="C751" s="59" t="s">
        <v>1685</v>
      </c>
      <c r="D751" s="52">
        <v>8.27</v>
      </c>
      <c r="E751" s="36">
        <v>0</v>
      </c>
      <c r="F751" s="154">
        <v>10</v>
      </c>
      <c r="G751" s="154">
        <v>0</v>
      </c>
      <c r="H751" s="154">
        <v>11.236000000000001</v>
      </c>
      <c r="I751" s="154">
        <v>0</v>
      </c>
      <c r="J751" s="154">
        <v>0</v>
      </c>
      <c r="K751" s="154">
        <v>2.27</v>
      </c>
      <c r="L751" s="154">
        <v>0</v>
      </c>
      <c r="M751" s="154">
        <v>0</v>
      </c>
      <c r="N751" s="154">
        <v>0</v>
      </c>
      <c r="O751" s="154">
        <v>1.2360000000000002</v>
      </c>
      <c r="P751" s="154">
        <v>0</v>
      </c>
      <c r="Q751" s="154">
        <v>0</v>
      </c>
      <c r="R751" s="154">
        <v>1.5</v>
      </c>
      <c r="S751" s="154">
        <v>0</v>
      </c>
      <c r="T751" s="154">
        <v>2.5</v>
      </c>
      <c r="U751" s="154">
        <v>0</v>
      </c>
      <c r="V751" s="154">
        <v>2.5</v>
      </c>
      <c r="W751" s="154">
        <v>0</v>
      </c>
      <c r="X751" s="154">
        <v>0</v>
      </c>
      <c r="Y751" s="52">
        <v>1.5</v>
      </c>
      <c r="Z751" s="36">
        <v>0</v>
      </c>
      <c r="AA751" s="154">
        <v>2.5</v>
      </c>
      <c r="AB751" s="52">
        <v>0</v>
      </c>
      <c r="AC751" s="36">
        <v>2.5</v>
      </c>
      <c r="AD751" s="154">
        <v>0</v>
      </c>
      <c r="AE751" s="154">
        <v>0</v>
      </c>
      <c r="AF751" s="154">
        <v>1.5</v>
      </c>
      <c r="AG751" s="154">
        <v>0</v>
      </c>
      <c r="AH751" s="154">
        <v>2.5</v>
      </c>
      <c r="AI751" s="154">
        <v>0</v>
      </c>
      <c r="AJ751" s="154">
        <v>2.5</v>
      </c>
      <c r="AK751" s="154">
        <v>0</v>
      </c>
      <c r="AL751" s="154">
        <v>0</v>
      </c>
      <c r="AM751" s="154">
        <v>1.5</v>
      </c>
      <c r="AN751" s="154">
        <v>0</v>
      </c>
      <c r="AO751" s="154">
        <v>2.5</v>
      </c>
      <c r="AP751" s="154">
        <v>0</v>
      </c>
      <c r="AQ751" s="154">
        <v>2.5</v>
      </c>
      <c r="AR751" s="154">
        <v>0</v>
      </c>
      <c r="AS751" s="154">
        <v>0</v>
      </c>
      <c r="AT751" s="154">
        <f t="shared" si="109"/>
        <v>8.27</v>
      </c>
      <c r="AU751" s="154">
        <f t="shared" si="110"/>
        <v>0</v>
      </c>
      <c r="AV751" s="154">
        <f t="shared" si="111"/>
        <v>10</v>
      </c>
      <c r="AW751" s="52">
        <f t="shared" si="112"/>
        <v>0</v>
      </c>
      <c r="AX751" s="36">
        <f t="shared" si="113"/>
        <v>11.236000000000001</v>
      </c>
      <c r="AY751" s="154">
        <f t="shared" si="114"/>
        <v>0</v>
      </c>
      <c r="AZ751" s="154">
        <f t="shared" si="115"/>
        <v>0</v>
      </c>
    </row>
    <row r="752" spans="1:52" s="15" customFormat="1" ht="31.5">
      <c r="A752" s="297" t="s">
        <v>189</v>
      </c>
      <c r="B752" s="134" t="s">
        <v>360</v>
      </c>
      <c r="C752" s="135" t="s">
        <v>1903</v>
      </c>
      <c r="D752" s="155">
        <v>0.4</v>
      </c>
      <c r="E752" s="154">
        <v>0</v>
      </c>
      <c r="F752" s="154">
        <v>7.3480000000000008</v>
      </c>
      <c r="G752" s="154">
        <v>0</v>
      </c>
      <c r="H752" s="154">
        <v>1.2999999999999999E-2</v>
      </c>
      <c r="I752" s="154">
        <v>0</v>
      </c>
      <c r="J752" s="154">
        <v>0</v>
      </c>
      <c r="K752" s="154">
        <v>0.4</v>
      </c>
      <c r="L752" s="154">
        <v>0</v>
      </c>
      <c r="M752" s="154">
        <v>7.3480000000000008</v>
      </c>
      <c r="N752" s="154">
        <v>0</v>
      </c>
      <c r="O752" s="154">
        <v>1.2999999999999999E-2</v>
      </c>
      <c r="P752" s="154">
        <v>0</v>
      </c>
      <c r="Q752" s="154">
        <v>0</v>
      </c>
      <c r="R752" s="154">
        <v>0</v>
      </c>
      <c r="S752" s="154">
        <v>0</v>
      </c>
      <c r="T752" s="154">
        <v>0</v>
      </c>
      <c r="U752" s="154">
        <v>0</v>
      </c>
      <c r="V752" s="154">
        <v>0</v>
      </c>
      <c r="W752" s="154">
        <v>0</v>
      </c>
      <c r="X752" s="154">
        <v>0</v>
      </c>
      <c r="Y752" s="155">
        <v>0</v>
      </c>
      <c r="Z752" s="154">
        <v>0</v>
      </c>
      <c r="AA752" s="154">
        <v>0</v>
      </c>
      <c r="AB752" s="155">
        <v>0</v>
      </c>
      <c r="AC752" s="154">
        <v>0</v>
      </c>
      <c r="AD752" s="154">
        <v>0</v>
      </c>
      <c r="AE752" s="154">
        <v>0</v>
      </c>
      <c r="AF752" s="154">
        <v>0</v>
      </c>
      <c r="AG752" s="154">
        <v>0</v>
      </c>
      <c r="AH752" s="154">
        <v>0</v>
      </c>
      <c r="AI752" s="154">
        <v>0</v>
      </c>
      <c r="AJ752" s="154">
        <v>0</v>
      </c>
      <c r="AK752" s="154">
        <v>0</v>
      </c>
      <c r="AL752" s="154">
        <v>0</v>
      </c>
      <c r="AM752" s="154">
        <v>0</v>
      </c>
      <c r="AN752" s="154">
        <v>0</v>
      </c>
      <c r="AO752" s="154">
        <v>0</v>
      </c>
      <c r="AP752" s="154">
        <v>0</v>
      </c>
      <c r="AQ752" s="154">
        <v>0</v>
      </c>
      <c r="AR752" s="154">
        <v>0</v>
      </c>
      <c r="AS752" s="154">
        <v>0</v>
      </c>
      <c r="AT752" s="154">
        <f t="shared" si="109"/>
        <v>0.4</v>
      </c>
      <c r="AU752" s="154">
        <f t="shared" si="110"/>
        <v>0</v>
      </c>
      <c r="AV752" s="154">
        <f t="shared" si="111"/>
        <v>7.3480000000000008</v>
      </c>
      <c r="AW752" s="155">
        <f t="shared" si="112"/>
        <v>0</v>
      </c>
      <c r="AX752" s="154">
        <f t="shared" si="113"/>
        <v>1.2999999999999999E-2</v>
      </c>
      <c r="AY752" s="154">
        <f t="shared" si="114"/>
        <v>0</v>
      </c>
      <c r="AZ752" s="154">
        <f t="shared" si="115"/>
        <v>0</v>
      </c>
    </row>
    <row r="753" spans="1:52" ht="47.25">
      <c r="A753" s="65" t="s">
        <v>189</v>
      </c>
      <c r="B753" s="35" t="s">
        <v>1686</v>
      </c>
      <c r="C753" s="59" t="s">
        <v>1687</v>
      </c>
      <c r="D753" s="52">
        <v>0</v>
      </c>
      <c r="E753" s="36">
        <v>0</v>
      </c>
      <c r="F753" s="154">
        <v>0</v>
      </c>
      <c r="G753" s="154">
        <v>0</v>
      </c>
      <c r="H753" s="154">
        <v>0</v>
      </c>
      <c r="I753" s="154">
        <v>0</v>
      </c>
      <c r="J753" s="154">
        <v>0</v>
      </c>
      <c r="K753" s="154">
        <v>0</v>
      </c>
      <c r="L753" s="154">
        <v>0</v>
      </c>
      <c r="M753" s="154">
        <v>0</v>
      </c>
      <c r="N753" s="154">
        <v>0</v>
      </c>
      <c r="O753" s="154">
        <v>0</v>
      </c>
      <c r="P753" s="154">
        <v>0</v>
      </c>
      <c r="Q753" s="154">
        <v>0</v>
      </c>
      <c r="R753" s="154">
        <v>0</v>
      </c>
      <c r="S753" s="154">
        <v>0</v>
      </c>
      <c r="T753" s="154">
        <v>0</v>
      </c>
      <c r="U753" s="154">
        <v>0</v>
      </c>
      <c r="V753" s="154">
        <v>0</v>
      </c>
      <c r="W753" s="154">
        <v>0</v>
      </c>
      <c r="X753" s="154">
        <v>0</v>
      </c>
      <c r="Y753" s="52">
        <v>0</v>
      </c>
      <c r="Z753" s="36">
        <v>0</v>
      </c>
      <c r="AA753" s="154">
        <v>0</v>
      </c>
      <c r="AB753" s="52">
        <v>0</v>
      </c>
      <c r="AC753" s="36">
        <v>0</v>
      </c>
      <c r="AD753" s="154">
        <v>0</v>
      </c>
      <c r="AE753" s="154">
        <v>0</v>
      </c>
      <c r="AF753" s="154">
        <v>0</v>
      </c>
      <c r="AG753" s="154">
        <v>0</v>
      </c>
      <c r="AH753" s="154">
        <v>0</v>
      </c>
      <c r="AI753" s="154">
        <v>0</v>
      </c>
      <c r="AJ753" s="154">
        <v>0</v>
      </c>
      <c r="AK753" s="154">
        <v>0</v>
      </c>
      <c r="AL753" s="154">
        <v>0</v>
      </c>
      <c r="AM753" s="154">
        <v>0</v>
      </c>
      <c r="AN753" s="154">
        <v>0</v>
      </c>
      <c r="AO753" s="154">
        <v>0</v>
      </c>
      <c r="AP753" s="154">
        <v>0</v>
      </c>
      <c r="AQ753" s="154">
        <v>0</v>
      </c>
      <c r="AR753" s="154">
        <v>0</v>
      </c>
      <c r="AS753" s="154">
        <v>0</v>
      </c>
      <c r="AT753" s="154">
        <f>SUM(K753,R753,Y753,AF753,AM753)</f>
        <v>0</v>
      </c>
      <c r="AU753" s="154">
        <f t="shared" si="110"/>
        <v>0</v>
      </c>
      <c r="AV753" s="154">
        <f t="shared" si="111"/>
        <v>0</v>
      </c>
      <c r="AW753" s="52">
        <f t="shared" si="112"/>
        <v>0</v>
      </c>
      <c r="AX753" s="36">
        <f t="shared" si="113"/>
        <v>0</v>
      </c>
      <c r="AY753" s="154">
        <f t="shared" si="114"/>
        <v>0</v>
      </c>
      <c r="AZ753" s="154">
        <f>SUM(Q753,X753,AE753,AL753,AS753)</f>
        <v>0</v>
      </c>
    </row>
    <row r="754" spans="1:52" ht="31.5">
      <c r="A754" s="65" t="s">
        <v>189</v>
      </c>
      <c r="B754" s="35" t="s">
        <v>362</v>
      </c>
      <c r="C754" s="59" t="s">
        <v>1688</v>
      </c>
      <c r="D754" s="52">
        <v>0</v>
      </c>
      <c r="E754" s="36">
        <v>0</v>
      </c>
      <c r="F754" s="154">
        <v>0</v>
      </c>
      <c r="G754" s="154">
        <v>0</v>
      </c>
      <c r="H754" s="154">
        <v>0</v>
      </c>
      <c r="I754" s="154">
        <v>0</v>
      </c>
      <c r="J754" s="154">
        <v>0</v>
      </c>
      <c r="K754" s="154">
        <v>0</v>
      </c>
      <c r="L754" s="154">
        <v>0</v>
      </c>
      <c r="M754" s="154">
        <v>0</v>
      </c>
      <c r="N754" s="154">
        <v>0</v>
      </c>
      <c r="O754" s="154">
        <v>0</v>
      </c>
      <c r="P754" s="154">
        <v>0</v>
      </c>
      <c r="Q754" s="154">
        <v>0</v>
      </c>
      <c r="R754" s="154">
        <v>0</v>
      </c>
      <c r="S754" s="154">
        <v>0</v>
      </c>
      <c r="T754" s="154">
        <v>0</v>
      </c>
      <c r="U754" s="154">
        <v>0</v>
      </c>
      <c r="V754" s="154">
        <v>0</v>
      </c>
      <c r="W754" s="154">
        <v>0</v>
      </c>
      <c r="X754" s="154">
        <v>0</v>
      </c>
      <c r="Y754" s="52">
        <v>0</v>
      </c>
      <c r="Z754" s="36">
        <v>0</v>
      </c>
      <c r="AA754" s="154">
        <v>0</v>
      </c>
      <c r="AB754" s="52">
        <v>0</v>
      </c>
      <c r="AC754" s="36">
        <v>0</v>
      </c>
      <c r="AD754" s="154">
        <v>0</v>
      </c>
      <c r="AE754" s="154">
        <v>0</v>
      </c>
      <c r="AF754" s="154">
        <v>0</v>
      </c>
      <c r="AG754" s="154">
        <v>0</v>
      </c>
      <c r="AH754" s="154">
        <v>0</v>
      </c>
      <c r="AI754" s="154">
        <v>0</v>
      </c>
      <c r="AJ754" s="154">
        <v>0</v>
      </c>
      <c r="AK754" s="154">
        <v>0</v>
      </c>
      <c r="AL754" s="154">
        <v>0</v>
      </c>
      <c r="AM754" s="154">
        <v>0</v>
      </c>
      <c r="AN754" s="154">
        <v>0</v>
      </c>
      <c r="AO754" s="154">
        <v>0</v>
      </c>
      <c r="AP754" s="154">
        <v>0</v>
      </c>
      <c r="AQ754" s="154">
        <v>0</v>
      </c>
      <c r="AR754" s="154">
        <v>0</v>
      </c>
      <c r="AS754" s="154">
        <v>0</v>
      </c>
      <c r="AT754" s="154">
        <f t="shared" si="109"/>
        <v>0</v>
      </c>
      <c r="AU754" s="154">
        <f t="shared" si="110"/>
        <v>0</v>
      </c>
      <c r="AV754" s="154">
        <f t="shared" si="111"/>
        <v>0</v>
      </c>
      <c r="AW754" s="52">
        <f t="shared" si="112"/>
        <v>0</v>
      </c>
      <c r="AX754" s="36">
        <f t="shared" si="113"/>
        <v>0</v>
      </c>
      <c r="AY754" s="154">
        <f t="shared" si="114"/>
        <v>0</v>
      </c>
      <c r="AZ754" s="154">
        <f t="shared" si="115"/>
        <v>0</v>
      </c>
    </row>
  </sheetData>
  <autoFilter ref="A13:AZ695"/>
  <mergeCells count="23">
    <mergeCell ref="Y11:AE11"/>
    <mergeCell ref="AF10:AL10"/>
    <mergeCell ref="AF11:AL11"/>
    <mergeCell ref="K10:Q10"/>
    <mergeCell ref="K11:Q11"/>
    <mergeCell ref="R10:X10"/>
    <mergeCell ref="R11:X11"/>
    <mergeCell ref="K9:AZ9"/>
    <mergeCell ref="AM10:AS10"/>
    <mergeCell ref="A4:AZ4"/>
    <mergeCell ref="A5:AZ5"/>
    <mergeCell ref="A6:AZ6"/>
    <mergeCell ref="A7:AZ7"/>
    <mergeCell ref="AT10:AZ10"/>
    <mergeCell ref="A8:J8"/>
    <mergeCell ref="A9:A12"/>
    <mergeCell ref="B9:B12"/>
    <mergeCell ref="C9:C12"/>
    <mergeCell ref="D9:J10"/>
    <mergeCell ref="AT11:AZ11"/>
    <mergeCell ref="D11:J11"/>
    <mergeCell ref="AM11:AS11"/>
    <mergeCell ref="Y10:AE10"/>
  </mergeCells>
  <conditionalFormatting sqref="B100">
    <cfRule type="duplicateValues" dxfId="1517" priority="7042" stopIfTrue="1"/>
    <cfRule type="duplicateValues" dxfId="1516" priority="7043" stopIfTrue="1"/>
  </conditionalFormatting>
  <conditionalFormatting sqref="B105">
    <cfRule type="duplicateValues" dxfId="1515" priority="7038" stopIfTrue="1"/>
    <cfRule type="duplicateValues" dxfId="1514" priority="7039" stopIfTrue="1"/>
  </conditionalFormatting>
  <conditionalFormatting sqref="B30">
    <cfRule type="duplicateValues" dxfId="1513" priority="7050" stopIfTrue="1"/>
    <cfRule type="duplicateValues" dxfId="1512" priority="7051" stopIfTrue="1"/>
  </conditionalFormatting>
  <conditionalFormatting sqref="C168:C169">
    <cfRule type="duplicateValues" dxfId="1511" priority="6908"/>
  </conditionalFormatting>
  <conditionalFormatting sqref="C168:C169">
    <cfRule type="duplicateValues" dxfId="1510" priority="6906"/>
    <cfRule type="duplicateValues" dxfId="1509" priority="6907"/>
  </conditionalFormatting>
  <conditionalFormatting sqref="C168:C169">
    <cfRule type="duplicateValues" dxfId="1508" priority="6898"/>
    <cfRule type="duplicateValues" dxfId="1507" priority="6899"/>
    <cfRule type="duplicateValues" dxfId="1506" priority="6900"/>
  </conditionalFormatting>
  <conditionalFormatting sqref="B168:B169">
    <cfRule type="duplicateValues" dxfId="1505" priority="6895"/>
  </conditionalFormatting>
  <conditionalFormatting sqref="B328">
    <cfRule type="duplicateValues" dxfId="1504" priority="6858" stopIfTrue="1"/>
    <cfRule type="duplicateValues" dxfId="1503" priority="6859" stopIfTrue="1"/>
  </conditionalFormatting>
  <conditionalFormatting sqref="B332">
    <cfRule type="duplicateValues" dxfId="1502" priority="6856" stopIfTrue="1"/>
    <cfRule type="duplicateValues" dxfId="1501" priority="6857" stopIfTrue="1"/>
  </conditionalFormatting>
  <conditionalFormatting sqref="B233">
    <cfRule type="duplicateValues" dxfId="1500" priority="6855"/>
  </conditionalFormatting>
  <conditionalFormatting sqref="B232">
    <cfRule type="duplicateValues" dxfId="1499" priority="6854"/>
  </conditionalFormatting>
  <conditionalFormatting sqref="C24">
    <cfRule type="duplicateValues" dxfId="1498" priority="6852"/>
  </conditionalFormatting>
  <conditionalFormatting sqref="B324:B325">
    <cfRule type="duplicateValues" dxfId="1497" priority="6847" stopIfTrue="1"/>
    <cfRule type="duplicateValues" dxfId="1496" priority="6848" stopIfTrue="1"/>
  </conditionalFormatting>
  <conditionalFormatting sqref="B275:B276">
    <cfRule type="duplicateValues" dxfId="1495" priority="6842" stopIfTrue="1"/>
    <cfRule type="duplicateValues" dxfId="1494" priority="6843" stopIfTrue="1"/>
  </conditionalFormatting>
  <conditionalFormatting sqref="B277">
    <cfRule type="duplicateValues" dxfId="1493" priority="6840" stopIfTrue="1"/>
    <cfRule type="duplicateValues" dxfId="1492" priority="6841" stopIfTrue="1"/>
  </conditionalFormatting>
  <conditionalFormatting sqref="C339 C343 C341 C336:C337">
    <cfRule type="duplicateValues" dxfId="1491" priority="6835"/>
  </conditionalFormatting>
  <conditionalFormatting sqref="C343">
    <cfRule type="duplicateValues" dxfId="1490" priority="6830"/>
  </conditionalFormatting>
  <conditionalFormatting sqref="B189">
    <cfRule type="duplicateValues" dxfId="1489" priority="6829"/>
  </conditionalFormatting>
  <conditionalFormatting sqref="B43">
    <cfRule type="duplicateValues" dxfId="1488" priority="6819" stopIfTrue="1"/>
    <cfRule type="duplicateValues" dxfId="1487" priority="6820" stopIfTrue="1"/>
  </conditionalFormatting>
  <conditionalFormatting sqref="C327">
    <cfRule type="duplicateValues" dxfId="1486" priority="6815"/>
  </conditionalFormatting>
  <conditionalFormatting sqref="C327">
    <cfRule type="duplicateValues" dxfId="1485" priority="6813"/>
    <cfRule type="duplicateValues" dxfId="1484" priority="6814"/>
  </conditionalFormatting>
  <conditionalFormatting sqref="C327">
    <cfRule type="duplicateValues" dxfId="1483" priority="6810"/>
    <cfRule type="duplicateValues" dxfId="1482" priority="6811"/>
    <cfRule type="duplicateValues" dxfId="1481" priority="6812"/>
  </conditionalFormatting>
  <conditionalFormatting sqref="C342">
    <cfRule type="duplicateValues" dxfId="1480" priority="6809"/>
  </conditionalFormatting>
  <conditionalFormatting sqref="C342">
    <cfRule type="duplicateValues" dxfId="1479" priority="6807"/>
    <cfRule type="duplicateValues" dxfId="1478" priority="6808"/>
  </conditionalFormatting>
  <conditionalFormatting sqref="C342">
    <cfRule type="duplicateValues" dxfId="1477" priority="6804"/>
    <cfRule type="duplicateValues" dxfId="1476" priority="6805"/>
    <cfRule type="duplicateValues" dxfId="1475" priority="6806"/>
  </conditionalFormatting>
  <conditionalFormatting sqref="B271:B272">
    <cfRule type="duplicateValues" dxfId="1474" priority="6801" stopIfTrue="1"/>
    <cfRule type="duplicateValues" dxfId="1473" priority="6802" stopIfTrue="1"/>
  </conditionalFormatting>
  <conditionalFormatting sqref="B196">
    <cfRule type="duplicateValues" dxfId="1472" priority="6793"/>
  </conditionalFormatting>
  <conditionalFormatting sqref="C196">
    <cfRule type="duplicateValues" dxfId="1471" priority="6792"/>
  </conditionalFormatting>
  <conditionalFormatting sqref="C209:C215 C307 C310 C26 C141 C193:C203 C92 C68:C72 C217:C218 C75:C82 C62 C124:C136 C119:C121 C102:C117 C85:C86">
    <cfRule type="duplicateValues" dxfId="1470" priority="6791"/>
  </conditionalFormatting>
  <conditionalFormatting sqref="C307 C47 C26 C141 C209:C215 C193:C203 C49 C75:C82 C217:C218 C92 C68:C72 C310 C62 C124:C136 C119:C121 C102:C117 C85:C86">
    <cfRule type="duplicateValues" dxfId="1469" priority="6789"/>
    <cfRule type="duplicateValues" dxfId="1468" priority="6790"/>
  </conditionalFormatting>
  <conditionalFormatting sqref="C307 C47 C26 C141 C209:C215 C193:C203 C49 C75:C82 C217:C218 C92 C68:C72 C310 C62 C124:C136 C119:C121 C102:C117 C85:C86">
    <cfRule type="duplicateValues" dxfId="1467" priority="6788"/>
  </conditionalFormatting>
  <conditionalFormatting sqref="C310">
    <cfRule type="duplicateValues" dxfId="1466" priority="6786"/>
    <cfRule type="duplicateValues" dxfId="1465" priority="6787"/>
  </conditionalFormatting>
  <conditionalFormatting sqref="C307 C47 C141 C209:C215 C26 C193:C203 C49 C75:C82 C217:C218 C92 C68:C72 C310 C62 C124:C136 C119:C121 C102:C117 C85:C86">
    <cfRule type="duplicateValues" dxfId="1464" priority="6785"/>
  </conditionalFormatting>
  <conditionalFormatting sqref="C310">
    <cfRule type="duplicateValues" dxfId="1463" priority="6784"/>
  </conditionalFormatting>
  <conditionalFormatting sqref="C307 C47 C141 C209:C215 C26 C193:C203 C49 C75:C82 C217:C218 C92 C68:C72 C310 C62 C124:C136 C119:C121 C102:C117 C85:C86">
    <cfRule type="duplicateValues" dxfId="1462" priority="6781"/>
    <cfRule type="duplicateValues" dxfId="1461" priority="6782"/>
    <cfRule type="duplicateValues" dxfId="1460" priority="6783"/>
  </conditionalFormatting>
  <conditionalFormatting sqref="C341 C47 C141 C209:C215 C26 C226 C229:C231 C234:C237 C252:C307 C310:C320 C193:C203 C49 C75:C82 C322 C92 C68:C72 C217:C218 C62 C124:C136 C119:C121 C102:C117 C85:C86">
    <cfRule type="duplicateValues" dxfId="1459" priority="6780"/>
  </conditionalFormatting>
  <conditionalFormatting sqref="B343 B328:B332 B247:B291 B301:B307 B219:B231 B14:B24 B310:B319 B177:B216 B141 B336:B337 B339:B341 B143:B175 B27:B38 B40:B42 B44:B93 B95:B136">
    <cfRule type="duplicateValues" dxfId="1458" priority="6779"/>
  </conditionalFormatting>
  <conditionalFormatting sqref="B343 B328:B332 B301:B307 B219:B237 B14:B24 B310:B319 B247:B291 B141 B177:B216 B336:B337 B339:B341 B143:B175 B27:B38 B40:B42 B44:B93 B95:B136">
    <cfRule type="duplicateValues" dxfId="1457" priority="6778"/>
  </conditionalFormatting>
  <conditionalFormatting sqref="B217:B218">
    <cfRule type="duplicateValues" dxfId="1456" priority="6777"/>
  </conditionalFormatting>
  <conditionalFormatting sqref="C339 C176 C26 C258 C324:C326 C140 C328 C336:C337 C341 C343 C75:C82 C145:C172 C92 C68:C72 C260 C49 C62 C124:C131 C119:C121 C102:C117 C85:C86">
    <cfRule type="duplicateValues" dxfId="1455" priority="12256"/>
  </conditionalFormatting>
  <conditionalFormatting sqref="C339 C176 C26 C258 C140 C324:C326 C328:C332 C341 C343 C336:C337 C145:C172 C92 C68:C72 C260 C49 C75:C82 C62 C124:C131 C119:C121 C102:C117 C85:C86">
    <cfRule type="duplicateValues" dxfId="1454" priority="12276"/>
    <cfRule type="duplicateValues" dxfId="1453" priority="12277"/>
  </conditionalFormatting>
  <conditionalFormatting sqref="C339 C176 C26 C258 C140 C324:C326 C328:C332 C341 C343 C336:C337 C145:C172 C92 C68:C72 C260 C49 C75:C82 C62 C124:C131 C119:C121 C102:C117 C85:C86">
    <cfRule type="duplicateValues" dxfId="1452" priority="12320"/>
  </conditionalFormatting>
  <conditionalFormatting sqref="C341 C176 C26 C258 C260 C140 C324:C326 C328:C333 C343 C336:C337 C145:C172 C92 C68:C72 C339 C49 C75:C82 C62 C124:C131 C119:C121 C102:C117 C85:C86">
    <cfRule type="duplicateValues" dxfId="1451" priority="12342"/>
    <cfRule type="duplicateValues" dxfId="1450" priority="12343"/>
  </conditionalFormatting>
  <conditionalFormatting sqref="C341 C176 C26 C258 C260 C140 C324:C326 C328:C333 C343 C336:C337 C145:C172 C92 C68:C72 C339 C49 C75:C82 C62 C124:C131 C119:C121 C102:C117 C85:C86">
    <cfRule type="duplicateValues" dxfId="1449" priority="12386"/>
  </conditionalFormatting>
  <conditionalFormatting sqref="C339 C26 C258 C260 C140 C324:C326 C328:C333 C341 C343 C336:C337 C145:C172 C92 C68:C72 C176 C49 C75:C82 C62 C124:C131 C119:C121 C102:C117 C85:C86">
    <cfRule type="duplicateValues" dxfId="1448" priority="12408"/>
  </conditionalFormatting>
  <conditionalFormatting sqref="C341 C176 C26 C258 C140 C324:C326 C328:C334 C343 C336:C337 C339 C145:C172 C92 C68:C72 C260 C49 C75:C82 C62 C124:C131 C119:C121 C102:C117 C85:C86">
    <cfRule type="duplicateValues" dxfId="1447" priority="12430"/>
    <cfRule type="duplicateValues" dxfId="1446" priority="12431"/>
    <cfRule type="duplicateValues" dxfId="1445" priority="12432"/>
  </conditionalFormatting>
  <conditionalFormatting sqref="C341 C176 C26 C258 C324:C326 C140 C328:C334 C343 C336:C337 C339 C145:C172 C92 C68:C72 C260 C49 C75:C82 C62 C124:C131 C119:C121 C102:C117 C85:C86">
    <cfRule type="duplicateValues" dxfId="1444" priority="12493"/>
  </conditionalFormatting>
  <conditionalFormatting sqref="C341 C176 C26 C324:C326 C140 C183:C188 C190:C195 C278 C247:C258 C328:C334 C209:C245 C336:C337 C339 C343 C145:C172 C92 C68:C72 C260:C270 C49 C75:C82 C62 C124:C131 C119:C121 C102:C117 C85:C86">
    <cfRule type="duplicateValues" dxfId="1443" priority="12514"/>
  </conditionalFormatting>
  <conditionalFormatting sqref="B33:B34 B36:B38 B40:B43">
    <cfRule type="duplicateValues" dxfId="1442" priority="13855" stopIfTrue="1"/>
    <cfRule type="duplicateValues" dxfId="1441" priority="13856" stopIfTrue="1"/>
  </conditionalFormatting>
  <conditionalFormatting sqref="B324:B326 B177:B188 B22:B25 B137:B138 B204:B245 B247:B258 B260:B270 B275:B291 B140:B175 B27:B38 B40:B42 B44:B93 B95:B131">
    <cfRule type="duplicateValues" dxfId="1440" priority="15424"/>
  </conditionalFormatting>
  <conditionalFormatting sqref="B324:B326 B177:B195 B22:B25 B137:B138 B204:B245 B247:B258 B260:B270 B275:B291 B140:B175 B27:B38 B40:B42 B44:B93 B95:B131">
    <cfRule type="duplicateValues" dxfId="1439" priority="15441"/>
  </conditionalFormatting>
  <conditionalFormatting sqref="B257:B291 B239:B255 B227:B236">
    <cfRule type="duplicateValues" dxfId="1438" priority="16771" stopIfTrue="1"/>
    <cfRule type="duplicateValues" dxfId="1437" priority="16772" stopIfTrue="1"/>
  </conditionalFormatting>
  <conditionalFormatting sqref="B255">
    <cfRule type="duplicateValues" dxfId="1436" priority="6763" stopIfTrue="1"/>
    <cfRule type="duplicateValues" dxfId="1435" priority="6764" stopIfTrue="1"/>
  </conditionalFormatting>
  <conditionalFormatting sqref="C310">
    <cfRule type="duplicateValues" dxfId="1434" priority="6707"/>
    <cfRule type="duplicateValues" dxfId="1433" priority="6708"/>
    <cfRule type="duplicateValues" dxfId="1432" priority="6709"/>
  </conditionalFormatting>
  <conditionalFormatting sqref="C341">
    <cfRule type="duplicateValues" dxfId="1431" priority="6706"/>
  </conditionalFormatting>
  <conditionalFormatting sqref="C343">
    <cfRule type="duplicateValues" dxfId="1430" priority="6702"/>
    <cfRule type="duplicateValues" dxfId="1429" priority="6703"/>
  </conditionalFormatting>
  <conditionalFormatting sqref="C343">
    <cfRule type="duplicateValues" dxfId="1428" priority="6694"/>
    <cfRule type="duplicateValues" dxfId="1427" priority="6695"/>
    <cfRule type="duplicateValues" dxfId="1426" priority="6696"/>
  </conditionalFormatting>
  <conditionalFormatting sqref="B343 B301:B307 B247:B291 B219:B231 B14:B24 B143:B175 B177:B216 B141 B328:B332 B336:B337 B339:B341 B310:B319 B27:B38 B40:B42 B44:B93 B95:B136">
    <cfRule type="duplicateValues" dxfId="1425" priority="6691"/>
  </conditionalFormatting>
  <conditionalFormatting sqref="B343 B301:B307 B219:B237 B14:B24 B143:B175 B247:B291 B141 B177:B216 B328:B332 B336:B337 B339:B341 B310:B319 B27:B38 B40:B42 B44:B93 B95:B136">
    <cfRule type="duplicateValues" dxfId="1424" priority="6690"/>
  </conditionalFormatting>
  <conditionalFormatting sqref="B324:B326 B177:B188 B22:B25 B137:B138 B247:B258 B260:B270 B275:B291 B204:B245 B140:B175 B27:B38 B40:B42 B44:B93 B95:B131">
    <cfRule type="duplicateValues" dxfId="1423" priority="6688"/>
  </conditionalFormatting>
  <conditionalFormatting sqref="B324:B326 B177:B195 B22:B25 B137:B138 B247:B258 B260:B270 B275:B291 B204:B245 B140:B175 B27:B38 B40:B42 B44:B93 B95:B131">
    <cfRule type="duplicateValues" dxfId="1422" priority="6687"/>
  </conditionalFormatting>
  <conditionalFormatting sqref="B35">
    <cfRule type="duplicateValues" dxfId="1421" priority="6679" stopIfTrue="1"/>
    <cfRule type="duplicateValues" dxfId="1420" priority="6680" stopIfTrue="1"/>
  </conditionalFormatting>
  <conditionalFormatting sqref="B225">
    <cfRule type="duplicateValues" dxfId="1419" priority="6678"/>
  </conditionalFormatting>
  <conditionalFormatting sqref="C336:C337 C176 C26 C260 C339 C140 C328 C145:C172 C341 C343 C75:C82 C258 C92 C68:C72 C324:C326 C49 C62 C124:C131 C119:C121 C102:C117 C85:C86">
    <cfRule type="duplicateValues" dxfId="1418" priority="6658"/>
  </conditionalFormatting>
  <conditionalFormatting sqref="C341 C176 C26 C328:C332 C260 C140 C324:C326 C145:C172 C343 C336:C337 C258 C92 C68:C72 C339 C49 C75:C82 C62 C124:C131 C119:C121 C102:C117 C85:C86">
    <cfRule type="duplicateValues" dxfId="1417" priority="6616"/>
    <cfRule type="duplicateValues" dxfId="1416" priority="6617"/>
  </conditionalFormatting>
  <conditionalFormatting sqref="C341 C176 C26 C328:C332 C260 C140 C324:C326 C145:C172 C343 C336:C337 C258 C92 C68:C72 C339 C49 C75:C82 C62 C124:C131 C119:C121 C102:C117 C85:C86">
    <cfRule type="duplicateValues" dxfId="1415" priority="6615"/>
  </conditionalFormatting>
  <conditionalFormatting sqref="C341 C176 C26 C328:C333 C260 C140 C324:C326 C145:C172 C343 C336:C337 C258 C92 C68:C72 C339 C49 C75:C82 C62 C124:C131 C119:C121 C102:C117 C85:C86">
    <cfRule type="duplicateValues" dxfId="1414" priority="6613"/>
    <cfRule type="duplicateValues" dxfId="1413" priority="6614"/>
  </conditionalFormatting>
  <conditionalFormatting sqref="C341 C176 C26 C328:C333 C260 C140 C324:C326 C145:C172 C343 C336:C337 C258 C92 C68:C72 C339 C49 C75:C82 C62 C124:C131 C119:C121 C102:C117 C85:C86">
    <cfRule type="duplicateValues" dxfId="1412" priority="6612"/>
  </conditionalFormatting>
  <conditionalFormatting sqref="C339 C26 C328:C333 C260 C140 C324:C326 C145:C172 C341 C343 C336:C337 C258 C92 C68:C72 C176 C49 C75:C82 C62 C124:C131 C119:C121 C102:C117 C85:C86">
    <cfRule type="duplicateValues" dxfId="1411" priority="6611"/>
  </conditionalFormatting>
  <conditionalFormatting sqref="C343 C176 C26 C328:C334 C260 C140 C324:C326 C145:C172 C336:C337 C339 C258 C92 C68:C72 C341 C49 C75:C82 C62 C124:C131 C119:C121 C102:C117 C85:C86">
    <cfRule type="duplicateValues" dxfId="1410" priority="6608"/>
    <cfRule type="duplicateValues" dxfId="1409" priority="6609"/>
    <cfRule type="duplicateValues" dxfId="1408" priority="6610"/>
  </conditionalFormatting>
  <conditionalFormatting sqref="C341 C176 C26 C328:C334 C260 C140 C145:C172 C343 C336:C337 C339 C258 C92 C68:C72 C324:C326 C49 C75:C82 C62 C124:C131 C119:C121 C102:C117 C85:C86">
    <cfRule type="duplicateValues" dxfId="1407" priority="6607"/>
  </conditionalFormatting>
  <conditionalFormatting sqref="C341 C176 C26 C260:C270 C140 C183:C188 C190:C195 C278 C209:C245 C328:C334 C145:C172 C336:C337 C339 C343 C247:C258 C92 C68:C72 C324:C326 C49 C75:C82 C62 C124:C131 C119:C121 C102:C117 C85:C86">
    <cfRule type="duplicateValues" dxfId="1406" priority="6606"/>
  </conditionalFormatting>
  <conditionalFormatting sqref="C341 C47 C141 C209:C215 C26 C226 C229:C231 C234:C237 C49 C75:C82 C310:C320 C193:C203 C252:C307 C322 C92 C68:C72 C217:C218 C62 C124:C136 C119:C121 C102:C117 C85:C86">
    <cfRule type="duplicateValues" dxfId="1405" priority="6605"/>
  </conditionalFormatting>
  <conditionalFormatting sqref="B343 B336:B337 B328:B332 B301:B307 B219:B231 B14:B24 B247:B291 B177:B216 B141 B339:B341 B143:B175 B310:B319 B27:B38 B40:B42 B44:B93 B95:B136">
    <cfRule type="duplicateValues" dxfId="1404" priority="6604"/>
  </conditionalFormatting>
  <conditionalFormatting sqref="B343 B336:B337 B301:B307 B219:B237 B14:B24 B247:B291 B328:B332 B141 B177:B216 B339:B341 B143:B175 B310:B319 B27:B38 B40:B42 B44:B93 B95:B136">
    <cfRule type="duplicateValues" dxfId="1403" priority="6603"/>
  </conditionalFormatting>
  <conditionalFormatting sqref="B324:B326 B260:B270 B177:B188 B22:B25 B137:B138 B247:B258 B204:B245 B275:B291 B140:B175 B27:B38 B40:B42 B44:B93 B95:B131">
    <cfRule type="duplicateValues" dxfId="1402" priority="6597"/>
  </conditionalFormatting>
  <conditionalFormatting sqref="B324:B326 B260:B270 B22:B25 B177:B195 B137:B138 B247:B258 B204:B245 B275:B291 B140:B175 B27:B38 B40:B42 B44:B93 B95:B131">
    <cfRule type="duplicateValues" dxfId="1401" priority="6596"/>
  </conditionalFormatting>
  <conditionalFormatting sqref="B256:B291 B239:B254 B226:B236">
    <cfRule type="duplicateValues" dxfId="1400" priority="6594" stopIfTrue="1"/>
    <cfRule type="duplicateValues" dxfId="1399" priority="6595" stopIfTrue="1"/>
  </conditionalFormatting>
  <conditionalFormatting sqref="B241">
    <cfRule type="duplicateValues" dxfId="1398" priority="6584" stopIfTrue="1"/>
    <cfRule type="duplicateValues" dxfId="1397" priority="6585" stopIfTrue="1"/>
  </conditionalFormatting>
  <conditionalFormatting sqref="B250:B251">
    <cfRule type="duplicateValues" dxfId="1396" priority="6582" stopIfTrue="1"/>
    <cfRule type="duplicateValues" dxfId="1395" priority="6583" stopIfTrue="1"/>
  </conditionalFormatting>
  <conditionalFormatting sqref="B244:B247">
    <cfRule type="duplicateValues" dxfId="1394" priority="6580" stopIfTrue="1"/>
    <cfRule type="duplicateValues" dxfId="1393" priority="6581" stopIfTrue="1"/>
  </conditionalFormatting>
  <conditionalFormatting sqref="B46">
    <cfRule type="duplicateValues" dxfId="1392" priority="6578" stopIfTrue="1"/>
    <cfRule type="duplicateValues" dxfId="1391" priority="6579" stopIfTrue="1"/>
  </conditionalFormatting>
  <conditionalFormatting sqref="B56 B58:B59">
    <cfRule type="duplicateValues" dxfId="1390" priority="6574" stopIfTrue="1"/>
    <cfRule type="duplicateValues" dxfId="1389" priority="6575" stopIfTrue="1"/>
  </conditionalFormatting>
  <conditionalFormatting sqref="B201">
    <cfRule type="duplicateValues" dxfId="1388" priority="6572" stopIfTrue="1"/>
    <cfRule type="duplicateValues" dxfId="1387" priority="6573" stopIfTrue="1"/>
  </conditionalFormatting>
  <conditionalFormatting sqref="B209:B210">
    <cfRule type="duplicateValues" dxfId="1386" priority="6570" stopIfTrue="1"/>
    <cfRule type="duplicateValues" dxfId="1385" priority="6571" stopIfTrue="1"/>
  </conditionalFormatting>
  <conditionalFormatting sqref="C315">
    <cfRule type="duplicateValues" dxfId="1384" priority="6569"/>
  </conditionalFormatting>
  <conditionalFormatting sqref="C315">
    <cfRule type="duplicateValues" dxfId="1383" priority="6567"/>
    <cfRule type="duplicateValues" dxfId="1382" priority="6568"/>
  </conditionalFormatting>
  <conditionalFormatting sqref="C315">
    <cfRule type="duplicateValues" dxfId="1381" priority="6564"/>
    <cfRule type="duplicateValues" dxfId="1380" priority="6565"/>
    <cfRule type="duplicateValues" dxfId="1379" priority="6566"/>
  </conditionalFormatting>
  <conditionalFormatting sqref="C339 C176 C26 C258 C324:C326 C140 C328 C145:C172 C341 C343 C75:C82 C336:C337 C92 C68:C72 C260 C49 C62 C124:C131 C119:C121 C102:C117 C85:C86">
    <cfRule type="duplicateValues" dxfId="1378" priority="6546"/>
  </conditionalFormatting>
  <conditionalFormatting sqref="C339 C176 C26 C258 C140 C324:C326 C328:C332 C145:C172 C341 C336:C337 C343 C92 C68:C72 C260 C49 C75:C82 C62 C124:C131 C119:C121 C102:C117 C85:C86">
    <cfRule type="duplicateValues" dxfId="1377" priority="6544"/>
    <cfRule type="duplicateValues" dxfId="1376" priority="6545"/>
  </conditionalFormatting>
  <conditionalFormatting sqref="C339 C176 C26 C258 C140 C324:C326 C328:C332 C145:C172 C341 C336:C337 C343 C92 C68:C72 C260 C49 C75:C82 C62 C124:C131 C119:C121 C102:C117 C85:C86">
    <cfRule type="duplicateValues" dxfId="1375" priority="6543"/>
  </conditionalFormatting>
  <conditionalFormatting sqref="C341 C176 C26 C258 C260 C140 C324:C326 C328:C333 C145:C172 C336:C337 C343 C92 C68:C72 C339 C49 C75:C82 C62 C124:C131 C119:C121 C102:C117 C85:C86">
    <cfRule type="duplicateValues" dxfId="1374" priority="6540"/>
    <cfRule type="duplicateValues" dxfId="1373" priority="6541"/>
  </conditionalFormatting>
  <conditionalFormatting sqref="C341 C176 C26 C258 C260 C140 C324:C326 C328:C333 C145:C172 C336:C337 C343 C92 C68:C72 C339 C49 C75:C82 C62 C124:C131 C119:C121 C102:C117 C85:C86">
    <cfRule type="duplicateValues" dxfId="1372" priority="6539"/>
  </conditionalFormatting>
  <conditionalFormatting sqref="C339 C26 C258 C260 C140 C324:C326 C328:C333 C145:C172 C341 C336:C337 C343 C92 C68:C72 C176 C49 C75:C82 C62 C124:C131 C119:C121 C102:C117 C85:C86">
    <cfRule type="duplicateValues" dxfId="1371" priority="6536"/>
  </conditionalFormatting>
  <conditionalFormatting sqref="C341 C176 C26 C258 C140 C324:C326 C328:C334 C145:C172 C336:C337 C339 C343 C92 C68:C72 C260 C49 C75:C82 C62 C124:C131 C119:C121 C102:C117 C85:C86">
    <cfRule type="duplicateValues" dxfId="1370" priority="6533"/>
    <cfRule type="duplicateValues" dxfId="1369" priority="6534"/>
    <cfRule type="duplicateValues" dxfId="1368" priority="6535"/>
  </conditionalFormatting>
  <conditionalFormatting sqref="C341 C176 C26 C258 C324:C326 C140 C328:C334 C145:C172 C336:C337 C339 C343 C92 C68:C72 C260 C49 C75:C82 C62 C124:C131 C119:C121 C102:C117 C85:C86">
    <cfRule type="duplicateValues" dxfId="1367" priority="6532"/>
  </conditionalFormatting>
  <conditionalFormatting sqref="C341 C176 C26 C324:C326 C140 C183:C188 C190:C195 C278 C247:C258 C328:C334 C145:C172 C336:C337 C339 C343 C209:C245 C92 C68:C72 C260:C270 C49 C75:C82 C62 C124:C131 C119:C121 C102:C117 C85:C86">
    <cfRule type="duplicateValues" dxfId="1366" priority="6531"/>
  </conditionalFormatting>
  <conditionalFormatting sqref="B343 B301:B307 B247:B291 B219:B231 B14:B24 B310:B319 B177:B216 B141 B328:B332 B336:B337 B339:B341 B143:B175 B27:B38 B40:B42 B44:B93 B95:B136">
    <cfRule type="duplicateValues" dxfId="1365" priority="6493"/>
  </conditionalFormatting>
  <conditionalFormatting sqref="B343 B301:B307 B219:B237 B14:B24 B310:B319 B247:B291 B141 B177:B216 B328:B332 B336:B337 B339:B341 B143:B175 B27:B38 B40:B42 B44:B93 B95:B136">
    <cfRule type="duplicateValues" dxfId="1364" priority="6492"/>
  </conditionalFormatting>
  <conditionalFormatting sqref="B226">
    <cfRule type="duplicateValues" dxfId="1363" priority="6486" stopIfTrue="1"/>
    <cfRule type="duplicateValues" dxfId="1362" priority="6487" stopIfTrue="1"/>
  </conditionalFormatting>
  <conditionalFormatting sqref="B324:B326">
    <cfRule type="duplicateValues" dxfId="1361" priority="6485"/>
  </conditionalFormatting>
  <conditionalFormatting sqref="B343 B339:B341 B336:B337 B328:B332 B301:B307 B247:B291 B219:B231 B14:B24 B177:B216 B141 B143:B175 B310:B319 B27:B38 B40:B42 B44:B93 B95:B136">
    <cfRule type="duplicateValues" dxfId="1360" priority="6413"/>
  </conditionalFormatting>
  <conditionalFormatting sqref="B343 B339:B341 B336:B337 B328:B332 B301:B307 B219:B237 B14:B24 B247:B291 B141 B177:B216 B143:B175 B310:B319 B27:B38 B40:B42 B44:B93 B95:B136">
    <cfRule type="duplicateValues" dxfId="1359" priority="6412"/>
  </conditionalFormatting>
  <conditionalFormatting sqref="B23">
    <cfRule type="duplicateValues" dxfId="1358" priority="6407"/>
  </conditionalFormatting>
  <conditionalFormatting sqref="B27">
    <cfRule type="duplicateValues" dxfId="1357" priority="6406"/>
  </conditionalFormatting>
  <conditionalFormatting sqref="B343">
    <cfRule type="duplicateValues" dxfId="1356" priority="6332"/>
  </conditionalFormatting>
  <conditionalFormatting sqref="B36:B38 B40:B43">
    <cfRule type="duplicateValues" dxfId="1355" priority="6240" stopIfTrue="1"/>
    <cfRule type="duplicateValues" dxfId="1354" priority="6241" stopIfTrue="1"/>
  </conditionalFormatting>
  <conditionalFormatting sqref="B256:B291">
    <cfRule type="duplicateValues" dxfId="1353" priority="6235" stopIfTrue="1"/>
    <cfRule type="duplicateValues" dxfId="1352" priority="6236" stopIfTrue="1"/>
  </conditionalFormatting>
  <conditionalFormatting sqref="B56">
    <cfRule type="duplicateValues" dxfId="1351" priority="6215" stopIfTrue="1"/>
    <cfRule type="duplicateValues" dxfId="1350" priority="6216" stopIfTrue="1"/>
  </conditionalFormatting>
  <conditionalFormatting sqref="B152:B154">
    <cfRule type="duplicateValues" dxfId="1349" priority="5231" stopIfTrue="1"/>
    <cfRule type="duplicateValues" dxfId="1348" priority="5232" stopIfTrue="1"/>
  </conditionalFormatting>
  <conditionalFormatting sqref="B166">
    <cfRule type="duplicateValues" dxfId="1347" priority="5229" stopIfTrue="1"/>
    <cfRule type="duplicateValues" dxfId="1346" priority="5230" stopIfTrue="1"/>
  </conditionalFormatting>
  <conditionalFormatting sqref="B172">
    <cfRule type="duplicateValues" dxfId="1345" priority="5227" stopIfTrue="1"/>
    <cfRule type="duplicateValues" dxfId="1344" priority="5228" stopIfTrue="1"/>
  </conditionalFormatting>
  <conditionalFormatting sqref="B162:B163">
    <cfRule type="duplicateValues" dxfId="1343" priority="5225" stopIfTrue="1"/>
    <cfRule type="duplicateValues" dxfId="1342" priority="5226" stopIfTrue="1"/>
  </conditionalFormatting>
  <conditionalFormatting sqref="C424">
    <cfRule type="duplicateValues" dxfId="1341" priority="5222"/>
  </conditionalFormatting>
  <conditionalFormatting sqref="B199">
    <cfRule type="duplicateValues" dxfId="1340" priority="5219" stopIfTrue="1"/>
    <cfRule type="duplicateValues" dxfId="1339" priority="5220" stopIfTrue="1"/>
  </conditionalFormatting>
  <conditionalFormatting sqref="B56:B60 B53:B54">
    <cfRule type="duplicateValues" dxfId="1338" priority="5215" stopIfTrue="1"/>
    <cfRule type="duplicateValues" dxfId="1337" priority="5216" stopIfTrue="1"/>
  </conditionalFormatting>
  <conditionalFormatting sqref="B110:B111">
    <cfRule type="duplicateValues" dxfId="1336" priority="5126"/>
  </conditionalFormatting>
  <conditionalFormatting sqref="B378:B379">
    <cfRule type="duplicateValues" dxfId="1335" priority="5021"/>
  </conditionalFormatting>
  <conditionalFormatting sqref="B47:B48 B51:B52">
    <cfRule type="duplicateValues" dxfId="1334" priority="72013" stopIfTrue="1"/>
    <cfRule type="duplicateValues" dxfId="1333" priority="72014" stopIfTrue="1"/>
  </conditionalFormatting>
  <conditionalFormatting sqref="B462 B445 B422:B423 B425:B443 B447:B459">
    <cfRule type="duplicateValues" dxfId="1332" priority="136782" stopIfTrue="1"/>
    <cfRule type="duplicateValues" dxfId="1331" priority="136783" stopIfTrue="1"/>
  </conditionalFormatting>
  <conditionalFormatting sqref="B126">
    <cfRule type="duplicateValues" dxfId="1330" priority="176220" stopIfTrue="1"/>
    <cfRule type="duplicateValues" dxfId="1329" priority="176221" stopIfTrue="1"/>
  </conditionalFormatting>
  <conditionalFormatting sqref="B156">
    <cfRule type="duplicateValues" dxfId="1328" priority="223782" stopIfTrue="1"/>
    <cfRule type="duplicateValues" dxfId="1327" priority="223783" stopIfTrue="1"/>
  </conditionalFormatting>
  <conditionalFormatting sqref="B565">
    <cfRule type="duplicateValues" dxfId="1326" priority="4915" stopIfTrue="1"/>
    <cfRule type="duplicateValues" dxfId="1325" priority="4916" stopIfTrue="1"/>
  </conditionalFormatting>
  <conditionalFormatting sqref="B567:B568">
    <cfRule type="duplicateValues" dxfId="1324" priority="4913" stopIfTrue="1"/>
    <cfRule type="duplicateValues" dxfId="1323" priority="4914" stopIfTrue="1"/>
  </conditionalFormatting>
  <conditionalFormatting sqref="B417:B418">
    <cfRule type="duplicateValues" dxfId="1322" priority="4912"/>
  </conditionalFormatting>
  <conditionalFormatting sqref="B416">
    <cfRule type="duplicateValues" dxfId="1321" priority="4911"/>
  </conditionalFormatting>
  <conditionalFormatting sqref="C25">
    <cfRule type="duplicateValues" dxfId="1320" priority="4910"/>
  </conditionalFormatting>
  <conditionalFormatting sqref="B33:B36">
    <cfRule type="duplicateValues" dxfId="1319" priority="4908"/>
  </conditionalFormatting>
  <conditionalFormatting sqref="B561:B562">
    <cfRule type="duplicateValues" dxfId="1318" priority="4906" stopIfTrue="1"/>
    <cfRule type="duplicateValues" dxfId="1317" priority="4907" stopIfTrue="1"/>
  </conditionalFormatting>
  <conditionalFormatting sqref="B198">
    <cfRule type="duplicateValues" dxfId="1316" priority="4904" stopIfTrue="1"/>
    <cfRule type="duplicateValues" dxfId="1315" priority="4905" stopIfTrue="1"/>
  </conditionalFormatting>
  <conditionalFormatting sqref="C347 C27 C25 C76:C82 C561:C563 C576 C202:C203 C198:C200 C565 C209:C343 C578 C572:C573 C580 C47:C49 C92 C124:C179 C119:C121 C102:C117 C85:C86">
    <cfRule type="duplicateValues" dxfId="1314" priority="4903"/>
  </conditionalFormatting>
  <conditionalFormatting sqref="C347 C27 C25 C76:C82 C68:C72 C202:C203 C198:C200 C561:C563 C565:C569 C209:C343 C578 C572:C573 C580 C47:C49 C576 C92 C124:C179 C119:C121 C102:C117 C85:C86">
    <cfRule type="duplicateValues" dxfId="1313" priority="4901"/>
    <cfRule type="duplicateValues" dxfId="1312" priority="4902"/>
  </conditionalFormatting>
  <conditionalFormatting sqref="C347 C27 C25 C76:C82 C68:C72 C202:C203 C198:C200 C561:C563 C565:C569 C209:C343 C578 C572:C573 C580 C47:C49 C576 C92 C124:C179 C119:C121 C102:C117 C85:C86">
    <cfRule type="duplicateValues" dxfId="1311" priority="4900"/>
  </conditionalFormatting>
  <conditionalFormatting sqref="C576 C580 C578 C572:C573">
    <cfRule type="duplicateValues" dxfId="1310" priority="4899"/>
  </conditionalFormatting>
  <conditionalFormatting sqref="C347 C27 C25 C76:C82 C68:C72 C202:C203 C198:C200 C561:C563 C565:C570 C209:C343 C578 C572:C573 C580 C47:C49 C576 C92 C124:C179 C119:C121 C102:C117 C85:C86">
    <cfRule type="duplicateValues" dxfId="1309" priority="4897"/>
    <cfRule type="duplicateValues" dxfId="1308" priority="4898"/>
  </conditionalFormatting>
  <conditionalFormatting sqref="C347 C27 C25 C76:C82 C68:C72 C202:C203 C198:C200 C561:C563 C565:C570 C209:C343 C578 C572:C573 C580 C47:C49 C576 C92 C124:C179 C119:C121 C102:C117 C85:C86">
    <cfRule type="duplicateValues" dxfId="1307" priority="4896"/>
  </conditionalFormatting>
  <conditionalFormatting sqref="C580">
    <cfRule type="duplicateValues" dxfId="1306" priority="4895"/>
  </conditionalFormatting>
  <conditionalFormatting sqref="B362">
    <cfRule type="duplicateValues" dxfId="1305" priority="4894"/>
  </conditionalFormatting>
  <conditionalFormatting sqref="C576">
    <cfRule type="duplicateValues" dxfId="1304" priority="4893"/>
  </conditionalFormatting>
  <conditionalFormatting sqref="C347 C27 C25 C76:C82 C68:C72 C202:C203 C198:C200 C561:C563 C565:C570 C209:C343 C572:C573 C576 C580 C47:C49 C578 C92 C124:C179 C119:C121 C102:C117 C85:C86">
    <cfRule type="duplicateValues" dxfId="1303" priority="4890"/>
    <cfRule type="duplicateValues" dxfId="1302" priority="4891"/>
    <cfRule type="duplicateValues" dxfId="1301" priority="4892"/>
  </conditionalFormatting>
  <conditionalFormatting sqref="C347 C578 C27 C25 C76:C82 C68:C72 C202:C203 C198:C200 C565:C570 C209:C343 C572:C573 C576 C580 C47:C49 C561:C563 C92 C124:C179 C119:C121 C102:C117 C85:C86">
    <cfRule type="duplicateValues" dxfId="1300" priority="4889"/>
  </conditionalFormatting>
  <conditionalFormatting sqref="C347 C27 C25 C68:C72 C202:C203 C198:C200 C357:C361 C363:C367 C447:C457 C578 C438 C565:C570 C209:C343 C572:C573 C576 C392:C430 C580 C47:C49 C561:C563 C92 C435:C436 C76:C82 C124:C179 C119:C121 C102:C117 C85:C86">
    <cfRule type="duplicateValues" dxfId="1299" priority="4888"/>
  </conditionalFormatting>
  <conditionalFormatting sqref="C564">
    <cfRule type="duplicateValues" dxfId="1298" priority="4887"/>
  </conditionalFormatting>
  <conditionalFormatting sqref="C564">
    <cfRule type="duplicateValues" dxfId="1297" priority="4885"/>
    <cfRule type="duplicateValues" dxfId="1296" priority="4886"/>
  </conditionalFormatting>
  <conditionalFormatting sqref="C564">
    <cfRule type="duplicateValues" dxfId="1295" priority="4882"/>
    <cfRule type="duplicateValues" dxfId="1294" priority="4883"/>
    <cfRule type="duplicateValues" dxfId="1293" priority="4884"/>
  </conditionalFormatting>
  <conditionalFormatting sqref="C579">
    <cfRule type="duplicateValues" dxfId="1292" priority="4881"/>
  </conditionalFormatting>
  <conditionalFormatting sqref="C579">
    <cfRule type="duplicateValues" dxfId="1291" priority="4879"/>
    <cfRule type="duplicateValues" dxfId="1290" priority="4880"/>
  </conditionalFormatting>
  <conditionalFormatting sqref="C579">
    <cfRule type="duplicateValues" dxfId="1289" priority="4876"/>
    <cfRule type="duplicateValues" dxfId="1288" priority="4877"/>
    <cfRule type="duplicateValues" dxfId="1287" priority="4878"/>
  </conditionalFormatting>
  <conditionalFormatting sqref="B458:B459">
    <cfRule type="duplicateValues" dxfId="1286" priority="4874" stopIfTrue="1"/>
    <cfRule type="duplicateValues" dxfId="1285" priority="4875" stopIfTrue="1"/>
  </conditionalFormatting>
  <conditionalFormatting sqref="C75">
    <cfRule type="duplicateValues" dxfId="1284" priority="4873"/>
  </conditionalFormatting>
  <conditionalFormatting sqref="C75">
    <cfRule type="duplicateValues" dxfId="1283" priority="4871"/>
    <cfRule type="duplicateValues" dxfId="1282" priority="4872"/>
  </conditionalFormatting>
  <conditionalFormatting sqref="B75">
    <cfRule type="duplicateValues" dxfId="1281" priority="4870"/>
  </conditionalFormatting>
  <conditionalFormatting sqref="C75">
    <cfRule type="duplicateValues" dxfId="1280" priority="4867"/>
    <cfRule type="duplicateValues" dxfId="1279" priority="4868"/>
    <cfRule type="duplicateValues" dxfId="1278" priority="4869"/>
  </conditionalFormatting>
  <conditionalFormatting sqref="B368">
    <cfRule type="duplicateValues" dxfId="1277" priority="4866"/>
  </conditionalFormatting>
  <conditionalFormatting sqref="C368">
    <cfRule type="duplicateValues" dxfId="1276" priority="4865"/>
  </conditionalFormatting>
  <conditionalFormatting sqref="C481">
    <cfRule type="duplicateValues" dxfId="1275" priority="4863"/>
    <cfRule type="duplicateValues" dxfId="1274" priority="4864"/>
  </conditionalFormatting>
  <conditionalFormatting sqref="C481">
    <cfRule type="duplicateValues" dxfId="1273" priority="4862"/>
  </conditionalFormatting>
  <conditionalFormatting sqref="B400:B401">
    <cfRule type="duplicateValues" dxfId="1272" priority="4861"/>
  </conditionalFormatting>
  <conditionalFormatting sqref="C28">
    <cfRule type="duplicateValues" dxfId="1271" priority="4860"/>
  </conditionalFormatting>
  <conditionalFormatting sqref="B561:B563 B22:B24 B26 B198:B200 B432:B444 B446:B457 B202:B203 B462 B205:B346 B28:B32 B385:B430 B56:B74 B348:B361 B37:B38 B40:B54 B76:B93 B95:B179">
    <cfRule type="duplicateValues" dxfId="1270" priority="4859"/>
  </conditionalFormatting>
  <conditionalFormatting sqref="B561:B563 B22:B24 B26 B198:B200 B432:B444 B446:B457 B202:B203 B462 B205:B346 B28:B32 B385:B430 B56:B74 B348:B367 B37:B38 B40:B54 B76:B93 B95:B179">
    <cfRule type="duplicateValues" dxfId="1269" priority="4858"/>
  </conditionalFormatting>
  <conditionalFormatting sqref="B29">
    <cfRule type="duplicateValues" dxfId="1268" priority="4856"/>
  </conditionalFormatting>
  <conditionalFormatting sqref="B60">
    <cfRule type="duplicateValues" dxfId="1267" priority="4855"/>
  </conditionalFormatting>
  <conditionalFormatting sqref="C62">
    <cfRule type="duplicateValues" dxfId="1266" priority="4853"/>
    <cfRule type="duplicateValues" dxfId="1265" priority="4854"/>
  </conditionalFormatting>
  <conditionalFormatting sqref="C62">
    <cfRule type="duplicateValues" dxfId="1264" priority="4852"/>
  </conditionalFormatting>
  <conditionalFormatting sqref="C62">
    <cfRule type="duplicateValues" dxfId="1263" priority="4849"/>
    <cfRule type="duplicateValues" dxfId="1262" priority="4850"/>
    <cfRule type="duplicateValues" dxfId="1261" priority="4851"/>
  </conditionalFormatting>
  <conditionalFormatting sqref="B60:B62">
    <cfRule type="duplicateValues" dxfId="1260" priority="4848"/>
  </conditionalFormatting>
  <conditionalFormatting sqref="C106:C107">
    <cfRule type="duplicateValues" dxfId="1259" priority="4847"/>
  </conditionalFormatting>
  <conditionalFormatting sqref="C106:C107">
    <cfRule type="duplicateValues" dxfId="1258" priority="4845"/>
    <cfRule type="duplicateValues" dxfId="1257" priority="4846"/>
  </conditionalFormatting>
  <conditionalFormatting sqref="C106:C107">
    <cfRule type="duplicateValues" dxfId="1256" priority="4842"/>
    <cfRule type="duplicateValues" dxfId="1255" priority="4843"/>
    <cfRule type="duplicateValues" dxfId="1254" priority="4844"/>
  </conditionalFormatting>
  <conditionalFormatting sqref="B106:B107">
    <cfRule type="duplicateValues" dxfId="1253" priority="4841"/>
  </conditionalFormatting>
  <conditionalFormatting sqref="C110:C114">
    <cfRule type="duplicateValues" dxfId="1252" priority="4840"/>
  </conditionalFormatting>
  <conditionalFormatting sqref="C110:C111 C113:C114">
    <cfRule type="duplicateValues" dxfId="1251" priority="4839"/>
  </conditionalFormatting>
  <conditionalFormatting sqref="C110:C111 C113:C114">
    <cfRule type="duplicateValues" dxfId="1250" priority="4837"/>
    <cfRule type="duplicateValues" dxfId="1249" priority="4838"/>
  </conditionalFormatting>
  <conditionalFormatting sqref="C110:C111 C113:C114">
    <cfRule type="duplicateValues" dxfId="1248" priority="4834"/>
    <cfRule type="duplicateValues" dxfId="1247" priority="4835"/>
    <cfRule type="duplicateValues" dxfId="1246" priority="4836"/>
  </conditionalFormatting>
  <conditionalFormatting sqref="C110:C114">
    <cfRule type="duplicateValues" dxfId="1245" priority="4832"/>
    <cfRule type="duplicateValues" dxfId="1244" priority="4833"/>
  </conditionalFormatting>
  <conditionalFormatting sqref="C110:C114">
    <cfRule type="duplicateValues" dxfId="1243" priority="4829"/>
    <cfRule type="duplicateValues" dxfId="1242" priority="4830"/>
    <cfRule type="duplicateValues" dxfId="1241" priority="4831"/>
  </conditionalFormatting>
  <conditionalFormatting sqref="B113:B114">
    <cfRule type="duplicateValues" dxfId="1240" priority="4828"/>
  </conditionalFormatting>
  <conditionalFormatting sqref="B110:B114">
    <cfRule type="duplicateValues" dxfId="1239" priority="4827"/>
  </conditionalFormatting>
  <conditionalFormatting sqref="C116:C117">
    <cfRule type="duplicateValues" dxfId="1238" priority="4826"/>
  </conditionalFormatting>
  <conditionalFormatting sqref="C116:C117">
    <cfRule type="duplicateValues" dxfId="1237" priority="4824"/>
    <cfRule type="duplicateValues" dxfId="1236" priority="4825"/>
  </conditionalFormatting>
  <conditionalFormatting sqref="C116:C117">
    <cfRule type="duplicateValues" dxfId="1235" priority="4821"/>
    <cfRule type="duplicateValues" dxfId="1234" priority="4822"/>
    <cfRule type="duplicateValues" dxfId="1233" priority="4823"/>
  </conditionalFormatting>
  <conditionalFormatting sqref="B116:B118">
    <cfRule type="duplicateValues" dxfId="1232" priority="4820"/>
  </conditionalFormatting>
  <conditionalFormatting sqref="C120:C121">
    <cfRule type="duplicateValues" dxfId="1231" priority="4819"/>
  </conditionalFormatting>
  <conditionalFormatting sqref="C120:C121">
    <cfRule type="duplicateValues" dxfId="1230" priority="4817"/>
    <cfRule type="duplicateValues" dxfId="1229" priority="4818"/>
  </conditionalFormatting>
  <conditionalFormatting sqref="C120:C121">
    <cfRule type="duplicateValues" dxfId="1228" priority="4814"/>
    <cfRule type="duplicateValues" dxfId="1227" priority="4815"/>
    <cfRule type="duplicateValues" dxfId="1226" priority="4816"/>
  </conditionalFormatting>
  <conditionalFormatting sqref="B120:B121">
    <cfRule type="duplicateValues" dxfId="1225" priority="4813"/>
  </conditionalFormatting>
  <conditionalFormatting sqref="C154:C156">
    <cfRule type="duplicateValues" dxfId="1224" priority="4812"/>
  </conditionalFormatting>
  <conditionalFormatting sqref="C154:C156">
    <cfRule type="duplicateValues" dxfId="1223" priority="4810"/>
    <cfRule type="duplicateValues" dxfId="1222" priority="4811"/>
  </conditionalFormatting>
  <conditionalFormatting sqref="C154:C156">
    <cfRule type="duplicateValues" dxfId="1221" priority="4807"/>
    <cfRule type="duplicateValues" dxfId="1220" priority="4808"/>
    <cfRule type="duplicateValues" dxfId="1219" priority="4809"/>
  </conditionalFormatting>
  <conditionalFormatting sqref="C154">
    <cfRule type="duplicateValues" dxfId="1218" priority="4806"/>
  </conditionalFormatting>
  <conditionalFormatting sqref="B154:B156">
    <cfRule type="duplicateValues" dxfId="1217" priority="4805"/>
  </conditionalFormatting>
  <conditionalFormatting sqref="C154">
    <cfRule type="duplicateValues" dxfId="1216" priority="4803"/>
    <cfRule type="duplicateValues" dxfId="1215" priority="4804"/>
  </conditionalFormatting>
  <conditionalFormatting sqref="C154">
    <cfRule type="duplicateValues" dxfId="1214" priority="4800"/>
    <cfRule type="duplicateValues" dxfId="1213" priority="4801"/>
    <cfRule type="duplicateValues" dxfId="1212" priority="4802"/>
  </conditionalFormatting>
  <conditionalFormatting sqref="B154">
    <cfRule type="duplicateValues" dxfId="1211" priority="4799"/>
  </conditionalFormatting>
  <conditionalFormatting sqref="C170">
    <cfRule type="duplicateValues" dxfId="1210" priority="4798"/>
  </conditionalFormatting>
  <conditionalFormatting sqref="C170">
    <cfRule type="duplicateValues" dxfId="1209" priority="4796"/>
    <cfRule type="duplicateValues" dxfId="1208" priority="4797"/>
  </conditionalFormatting>
  <conditionalFormatting sqref="C170">
    <cfRule type="duplicateValues" dxfId="1207" priority="4793"/>
    <cfRule type="duplicateValues" dxfId="1206" priority="4794"/>
    <cfRule type="duplicateValues" dxfId="1205" priority="4795"/>
  </conditionalFormatting>
  <conditionalFormatting sqref="B170">
    <cfRule type="duplicateValues" dxfId="1204" priority="4792"/>
  </conditionalFormatting>
  <conditionalFormatting sqref="C174">
    <cfRule type="duplicateValues" dxfId="1203" priority="4791"/>
  </conditionalFormatting>
  <conditionalFormatting sqref="C174:C175">
    <cfRule type="duplicateValues" dxfId="1202" priority="4790"/>
  </conditionalFormatting>
  <conditionalFormatting sqref="C174:C175">
    <cfRule type="duplicateValues" dxfId="1201" priority="4788"/>
    <cfRule type="duplicateValues" dxfId="1200" priority="4789"/>
  </conditionalFormatting>
  <conditionalFormatting sqref="C174:C175">
    <cfRule type="duplicateValues" dxfId="1199" priority="4785"/>
    <cfRule type="duplicateValues" dxfId="1198" priority="4786"/>
    <cfRule type="duplicateValues" dxfId="1197" priority="4787"/>
  </conditionalFormatting>
  <conditionalFormatting sqref="C174">
    <cfRule type="duplicateValues" dxfId="1196" priority="4783"/>
    <cfRule type="duplicateValues" dxfId="1195" priority="4784"/>
  </conditionalFormatting>
  <conditionalFormatting sqref="C174">
    <cfRule type="duplicateValues" dxfId="1194" priority="4780"/>
    <cfRule type="duplicateValues" dxfId="1193" priority="4781"/>
    <cfRule type="duplicateValues" dxfId="1192" priority="4782"/>
  </conditionalFormatting>
  <conditionalFormatting sqref="B174:B175">
    <cfRule type="duplicateValues" dxfId="1191" priority="4779"/>
  </conditionalFormatting>
  <conditionalFormatting sqref="B174">
    <cfRule type="duplicateValues" dxfId="1190" priority="4778"/>
  </conditionalFormatting>
  <conditionalFormatting sqref="C192:C197">
    <cfRule type="duplicateValues" dxfId="1189" priority="4777"/>
  </conditionalFormatting>
  <conditionalFormatting sqref="C192:C197">
    <cfRule type="duplicateValues" dxfId="1188" priority="4775"/>
    <cfRule type="duplicateValues" dxfId="1187" priority="4776"/>
  </conditionalFormatting>
  <conditionalFormatting sqref="C192:C197">
    <cfRule type="duplicateValues" dxfId="1186" priority="4772"/>
    <cfRule type="duplicateValues" dxfId="1185" priority="4773"/>
    <cfRule type="duplicateValues" dxfId="1184" priority="4774"/>
  </conditionalFormatting>
  <conditionalFormatting sqref="B192:B197">
    <cfRule type="duplicateValues" dxfId="1183" priority="4771"/>
  </conditionalFormatting>
  <conditionalFormatting sqref="B273">
    <cfRule type="duplicateValues" dxfId="1182" priority="4770"/>
  </conditionalFormatting>
  <conditionalFormatting sqref="B272">
    <cfRule type="duplicateValues" dxfId="1181" priority="4769"/>
  </conditionalFormatting>
  <conditionalFormatting sqref="B315:B316">
    <cfRule type="duplicateValues" dxfId="1180" priority="4767" stopIfTrue="1"/>
    <cfRule type="duplicateValues" dxfId="1179" priority="4768" stopIfTrue="1"/>
  </conditionalFormatting>
  <conditionalFormatting sqref="B317">
    <cfRule type="duplicateValues" dxfId="1178" priority="4765" stopIfTrue="1"/>
    <cfRule type="duplicateValues" dxfId="1177" priority="4766" stopIfTrue="1"/>
  </conditionalFormatting>
  <conditionalFormatting sqref="B311:B312">
    <cfRule type="duplicateValues" dxfId="1176" priority="4763" stopIfTrue="1"/>
    <cfRule type="duplicateValues" dxfId="1175" priority="4764" stopIfTrue="1"/>
  </conditionalFormatting>
  <conditionalFormatting sqref="B257:B258">
    <cfRule type="duplicateValues" dxfId="1174" priority="4762"/>
  </conditionalFormatting>
  <conditionalFormatting sqref="C257:C258 C249:C255 C241:C243">
    <cfRule type="duplicateValues" dxfId="1173" priority="4761"/>
  </conditionalFormatting>
  <conditionalFormatting sqref="C298 C300">
    <cfRule type="duplicateValues" dxfId="1172" priority="4760"/>
  </conditionalFormatting>
  <conditionalFormatting sqref="C257:C258 C249:C255 C241:C243">
    <cfRule type="duplicateValues" dxfId="1171" priority="4758"/>
    <cfRule type="duplicateValues" dxfId="1170" priority="4759"/>
  </conditionalFormatting>
  <conditionalFormatting sqref="C257:C258 C249:C255 C241:C243">
    <cfRule type="duplicateValues" dxfId="1169" priority="4755"/>
    <cfRule type="duplicateValues" dxfId="1168" priority="4756"/>
    <cfRule type="duplicateValues" dxfId="1167" priority="4757"/>
  </conditionalFormatting>
  <conditionalFormatting sqref="B241">
    <cfRule type="duplicateValues" dxfId="1166" priority="4753"/>
  </conditionalFormatting>
  <conditionalFormatting sqref="C298 C300">
    <cfRule type="duplicateValues" dxfId="1165" priority="4751"/>
    <cfRule type="duplicateValues" dxfId="1164" priority="4752"/>
  </conditionalFormatting>
  <conditionalFormatting sqref="C298 C300">
    <cfRule type="duplicateValues" dxfId="1163" priority="4748"/>
    <cfRule type="duplicateValues" dxfId="1162" priority="4749"/>
    <cfRule type="duplicateValues" dxfId="1161" priority="4750"/>
  </conditionalFormatting>
  <conditionalFormatting sqref="C249:C285 C300:C310 C318 C287:C298">
    <cfRule type="duplicateValues" dxfId="1160" priority="4747"/>
  </conditionalFormatting>
  <conditionalFormatting sqref="B340:B343 B287:B331 B259:B271 B241:B256">
    <cfRule type="duplicateValues" dxfId="1159" priority="4746"/>
  </conditionalFormatting>
  <conditionalFormatting sqref="B340:B343 B259:B277 B287:B331 B241:B256">
    <cfRule type="duplicateValues" dxfId="1158" priority="4745"/>
  </conditionalFormatting>
  <conditionalFormatting sqref="B287:B298 B300:B310 B315:B331 B244:B285">
    <cfRule type="duplicateValues" dxfId="1157" priority="4744"/>
  </conditionalFormatting>
  <conditionalFormatting sqref="C379 C381">
    <cfRule type="duplicateValues" dxfId="1156" priority="4743"/>
  </conditionalFormatting>
  <conditionalFormatting sqref="C381">
    <cfRule type="duplicateValues" dxfId="1155" priority="4742"/>
  </conditionalFormatting>
  <conditionalFormatting sqref="C380">
    <cfRule type="duplicateValues" dxfId="1154" priority="4741"/>
  </conditionalFormatting>
  <conditionalFormatting sqref="C380">
    <cfRule type="duplicateValues" dxfId="1153" priority="4739"/>
    <cfRule type="duplicateValues" dxfId="1152" priority="4740"/>
  </conditionalFormatting>
  <conditionalFormatting sqref="C380">
    <cfRule type="duplicateValues" dxfId="1151" priority="4736"/>
    <cfRule type="duplicateValues" dxfId="1150" priority="4737"/>
    <cfRule type="duplicateValues" dxfId="1149" priority="4738"/>
  </conditionalFormatting>
  <conditionalFormatting sqref="C382:C384">
    <cfRule type="duplicateValues" dxfId="1148" priority="4735"/>
  </conditionalFormatting>
  <conditionalFormatting sqref="C382:C384">
    <cfRule type="duplicateValues" dxfId="1147" priority="4733"/>
    <cfRule type="duplicateValues" dxfId="1146" priority="4734"/>
  </conditionalFormatting>
  <conditionalFormatting sqref="C382:C384">
    <cfRule type="duplicateValues" dxfId="1145" priority="4730"/>
    <cfRule type="duplicateValues" dxfId="1144" priority="4731"/>
    <cfRule type="duplicateValues" dxfId="1143" priority="4732"/>
  </conditionalFormatting>
  <conditionalFormatting sqref="C379">
    <cfRule type="duplicateValues" dxfId="1142" priority="4729"/>
  </conditionalFormatting>
  <conditionalFormatting sqref="C379 C381">
    <cfRule type="duplicateValues" dxfId="1141" priority="4727"/>
    <cfRule type="duplicateValues" dxfId="1140" priority="4728"/>
  </conditionalFormatting>
  <conditionalFormatting sqref="C379 C381">
    <cfRule type="duplicateValues" dxfId="1139" priority="4724"/>
    <cfRule type="duplicateValues" dxfId="1138" priority="4725"/>
    <cfRule type="duplicateValues" dxfId="1137" priority="4726"/>
  </conditionalFormatting>
  <conditionalFormatting sqref="B381">
    <cfRule type="duplicateValues" dxfId="1136" priority="4723"/>
  </conditionalFormatting>
  <conditionalFormatting sqref="B390:B391">
    <cfRule type="duplicateValues" dxfId="1135" priority="4722"/>
  </conditionalFormatting>
  <conditionalFormatting sqref="C390:C391">
    <cfRule type="duplicateValues" dxfId="1134" priority="4721"/>
  </conditionalFormatting>
  <conditionalFormatting sqref="C390:C391">
    <cfRule type="duplicateValues" dxfId="1133" priority="4719"/>
    <cfRule type="duplicateValues" dxfId="1132" priority="4720"/>
  </conditionalFormatting>
  <conditionalFormatting sqref="C390:C391">
    <cfRule type="duplicateValues" dxfId="1131" priority="4716"/>
    <cfRule type="duplicateValues" dxfId="1130" priority="4717"/>
    <cfRule type="duplicateValues" dxfId="1129" priority="4718"/>
  </conditionalFormatting>
  <conditionalFormatting sqref="C405">
    <cfRule type="duplicateValues" dxfId="1128" priority="4715"/>
  </conditionalFormatting>
  <conditionalFormatting sqref="B405">
    <cfRule type="duplicateValues" dxfId="1127" priority="4714"/>
  </conditionalFormatting>
  <conditionalFormatting sqref="C405">
    <cfRule type="duplicateValues" dxfId="1126" priority="4712"/>
    <cfRule type="duplicateValues" dxfId="1125" priority="4713"/>
  </conditionalFormatting>
  <conditionalFormatting sqref="C405">
    <cfRule type="duplicateValues" dxfId="1124" priority="4709"/>
    <cfRule type="duplicateValues" dxfId="1123" priority="4710"/>
    <cfRule type="duplicateValues" dxfId="1122" priority="4711"/>
  </conditionalFormatting>
  <conditionalFormatting sqref="B437">
    <cfRule type="duplicateValues" dxfId="1121" priority="4707"/>
  </conditionalFormatting>
  <conditionalFormatting sqref="C452:C453">
    <cfRule type="duplicateValues" dxfId="1120" priority="4701"/>
  </conditionalFormatting>
  <conditionalFormatting sqref="B452:B453">
    <cfRule type="duplicateValues" dxfId="1119" priority="4700"/>
  </conditionalFormatting>
  <conditionalFormatting sqref="C452:C453">
    <cfRule type="duplicateValues" dxfId="1118" priority="4698"/>
    <cfRule type="duplicateValues" dxfId="1117" priority="4699"/>
  </conditionalFormatting>
  <conditionalFormatting sqref="C452:C453">
    <cfRule type="duplicateValues" dxfId="1116" priority="4695"/>
    <cfRule type="duplicateValues" dxfId="1115" priority="4696"/>
    <cfRule type="duplicateValues" dxfId="1114" priority="4697"/>
  </conditionalFormatting>
  <conditionalFormatting sqref="C457">
    <cfRule type="duplicateValues" dxfId="1113" priority="4694"/>
  </conditionalFormatting>
  <conditionalFormatting sqref="B457">
    <cfRule type="duplicateValues" dxfId="1112" priority="4693"/>
  </conditionalFormatting>
  <conditionalFormatting sqref="C457">
    <cfRule type="duplicateValues" dxfId="1111" priority="4691"/>
    <cfRule type="duplicateValues" dxfId="1110" priority="4692"/>
  </conditionalFormatting>
  <conditionalFormatting sqref="C457">
    <cfRule type="duplicateValues" dxfId="1109" priority="4688"/>
    <cfRule type="duplicateValues" dxfId="1108" priority="4689"/>
    <cfRule type="duplicateValues" dxfId="1107" priority="4690"/>
  </conditionalFormatting>
  <conditionalFormatting sqref="B501:B506">
    <cfRule type="duplicateValues" dxfId="1106" priority="4687"/>
  </conditionalFormatting>
  <conditionalFormatting sqref="C568">
    <cfRule type="duplicateValues" dxfId="1105" priority="4679"/>
    <cfRule type="duplicateValues" dxfId="1104" priority="4680"/>
  </conditionalFormatting>
  <conditionalFormatting sqref="C568">
    <cfRule type="duplicateValues" dxfId="1103" priority="4678"/>
  </conditionalFormatting>
  <conditionalFormatting sqref="C568">
    <cfRule type="duplicateValues" dxfId="1102" priority="4675"/>
    <cfRule type="duplicateValues" dxfId="1101" priority="4676"/>
    <cfRule type="duplicateValues" dxfId="1100" priority="4677"/>
  </conditionalFormatting>
  <conditionalFormatting sqref="C575">
    <cfRule type="duplicateValues" dxfId="1099" priority="4674"/>
  </conditionalFormatting>
  <conditionalFormatting sqref="C575">
    <cfRule type="duplicateValues" dxfId="1098" priority="4672"/>
    <cfRule type="duplicateValues" dxfId="1097" priority="4673"/>
  </conditionalFormatting>
  <conditionalFormatting sqref="C575">
    <cfRule type="duplicateValues" dxfId="1096" priority="4669"/>
    <cfRule type="duplicateValues" dxfId="1095" priority="4670"/>
    <cfRule type="duplicateValues" dxfId="1094" priority="4671"/>
  </conditionalFormatting>
  <conditionalFormatting sqref="C72">
    <cfRule type="duplicateValues" dxfId="1093" priority="4667"/>
    <cfRule type="duplicateValues" dxfId="1092" priority="4668"/>
  </conditionalFormatting>
  <conditionalFormatting sqref="C72">
    <cfRule type="duplicateValues" dxfId="1091" priority="4666"/>
  </conditionalFormatting>
  <conditionalFormatting sqref="C72">
    <cfRule type="duplicateValues" dxfId="1090" priority="4663"/>
    <cfRule type="duplicateValues" dxfId="1089" priority="4664"/>
    <cfRule type="duplicateValues" dxfId="1088" priority="4665"/>
  </conditionalFormatting>
  <conditionalFormatting sqref="B72">
    <cfRule type="duplicateValues" dxfId="1087" priority="4662"/>
  </conditionalFormatting>
  <conditionalFormatting sqref="C141">
    <cfRule type="duplicateValues" dxfId="1086" priority="4661"/>
  </conditionalFormatting>
  <conditionalFormatting sqref="C141">
    <cfRule type="duplicateValues" dxfId="1085" priority="4659"/>
    <cfRule type="duplicateValues" dxfId="1084" priority="4660"/>
  </conditionalFormatting>
  <conditionalFormatting sqref="C141">
    <cfRule type="duplicateValues" dxfId="1083" priority="4656"/>
    <cfRule type="duplicateValues" dxfId="1082" priority="4657"/>
    <cfRule type="duplicateValues" dxfId="1081" priority="4658"/>
  </conditionalFormatting>
  <conditionalFormatting sqref="B141">
    <cfRule type="duplicateValues" dxfId="1080" priority="4655"/>
  </conditionalFormatting>
  <conditionalFormatting sqref="B14">
    <cfRule type="duplicateValues" dxfId="1079" priority="4654"/>
  </conditionalFormatting>
  <conditionalFormatting sqref="B21">
    <cfRule type="duplicateValues" dxfId="1078" priority="4653"/>
  </conditionalFormatting>
  <conditionalFormatting sqref="B32">
    <cfRule type="duplicateValues" dxfId="1077" priority="4652"/>
  </conditionalFormatting>
  <conditionalFormatting sqref="B41">
    <cfRule type="duplicateValues" dxfId="1076" priority="4651"/>
  </conditionalFormatting>
  <conditionalFormatting sqref="B45">
    <cfRule type="duplicateValues" dxfId="1075" priority="4650"/>
  </conditionalFormatting>
  <conditionalFormatting sqref="B73">
    <cfRule type="duplicateValues" dxfId="1074" priority="4649"/>
  </conditionalFormatting>
  <conditionalFormatting sqref="B345">
    <cfRule type="duplicateValues" dxfId="1073" priority="4648"/>
  </conditionalFormatting>
  <conditionalFormatting sqref="B355">
    <cfRule type="duplicateValues" dxfId="1072" priority="4647"/>
  </conditionalFormatting>
  <conditionalFormatting sqref="B387:B388">
    <cfRule type="duplicateValues" dxfId="1071" priority="4646"/>
  </conditionalFormatting>
  <conditionalFormatting sqref="C392:C398 C400:C401 C27 C205 C365:C384 C70:C72 C481 C47:C49 C86 C124:C198 C119:C121 C102:C117 C92">
    <cfRule type="duplicateValues" dxfId="1070" priority="4645"/>
  </conditionalFormatting>
  <conditionalFormatting sqref="C400:C401 C62 C27 C205 C392:C398 C365:C384 C70:C72 C47:C49 C481 C75:C82 C86 C124:C198 C119:C121 C102:C117 C92">
    <cfRule type="duplicateValues" dxfId="1069" priority="4643"/>
    <cfRule type="duplicateValues" dxfId="1068" priority="4644"/>
  </conditionalFormatting>
  <conditionalFormatting sqref="C400:C401 C62 C27 C205 C392:C398 C365:C384 C70:C72 C47:C49 C481 C75:C82 C86 C124:C198 C119:C121 C102:C117 C92">
    <cfRule type="duplicateValues" dxfId="1067" priority="4642"/>
  </conditionalFormatting>
  <conditionalFormatting sqref="C400:C401 C62 C205 C392:C398 C27 C365:C384 C70:C72 C47:C49 C481 C75:C82 C86 C124:C198 C119:C121 C102:C117 C92">
    <cfRule type="duplicateValues" dxfId="1066" priority="4641"/>
  </conditionalFormatting>
  <conditionalFormatting sqref="C400:C401 C62 C205 C392:C398 C27 C365:C384 C70:C72 C47:C49 C481 C75:C82 C86 C124:C198 C119:C121 C102:C117 C92">
    <cfRule type="duplicateValues" dxfId="1065" priority="4638"/>
    <cfRule type="duplicateValues" dxfId="1064" priority="4639"/>
    <cfRule type="duplicateValues" dxfId="1063" priority="4640"/>
  </conditionalFormatting>
  <conditionalFormatting sqref="C559 C438 C205 C392:C398 C27 C410 C413:C415 C419:C422 C400:C401 C365:C384 C70:C72 C47:C49 C578 C75:C82 C465:C477 C86 C447:C459 C484 C62 C512:C557 C493:C506 C481:C482 C124:C198 C119:C121 C102:C117 C92">
    <cfRule type="duplicateValues" dxfId="1062" priority="4637"/>
  </conditionalFormatting>
  <conditionalFormatting sqref="B580 B576:B578 B572:B573 B565:B568 B472:B478 B402:B415 B205 B481:B490 B14:B25 B207:B346 B432:B462 B28:B32 B348:B399 B37:B38 B40:B54 B56:B93 B95:B198">
    <cfRule type="duplicateValues" dxfId="1061" priority="4636"/>
  </conditionalFormatting>
  <conditionalFormatting sqref="B580 B576:B578 B572:B573 B565:B568 B472:B478 B402:B422 B205 B481:B490 B14:B25 B207:B346 B432:B462 B28:B32 B348:B399 B37:B38 B40:B54 B56:B93 B95:B198">
    <cfRule type="duplicateValues" dxfId="1060" priority="4635"/>
  </conditionalFormatting>
  <conditionalFormatting sqref="C418">
    <cfRule type="duplicateValues" dxfId="1059" priority="4634"/>
  </conditionalFormatting>
  <conditionalFormatting sqref="B418">
    <cfRule type="duplicateValues" dxfId="1058" priority="4633"/>
  </conditionalFormatting>
  <conditionalFormatting sqref="C418">
    <cfRule type="duplicateValues" dxfId="1057" priority="4631"/>
    <cfRule type="duplicateValues" dxfId="1056" priority="4632"/>
  </conditionalFormatting>
  <conditionalFormatting sqref="C418">
    <cfRule type="duplicateValues" dxfId="1055" priority="4628"/>
    <cfRule type="duplicateValues" dxfId="1054" priority="4629"/>
    <cfRule type="duplicateValues" dxfId="1053" priority="4630"/>
  </conditionalFormatting>
  <conditionalFormatting sqref="B55">
    <cfRule type="duplicateValues" dxfId="1052" priority="4626" stopIfTrue="1"/>
    <cfRule type="duplicateValues" dxfId="1051" priority="4627" stopIfTrue="1"/>
  </conditionalFormatting>
  <conditionalFormatting sqref="C167">
    <cfRule type="duplicateValues" dxfId="1050" priority="4625"/>
  </conditionalFormatting>
  <conditionalFormatting sqref="C167">
    <cfRule type="duplicateValues" dxfId="1049" priority="4623"/>
    <cfRule type="duplicateValues" dxfId="1048" priority="4624"/>
  </conditionalFormatting>
  <conditionalFormatting sqref="C167">
    <cfRule type="duplicateValues" dxfId="1047" priority="4620"/>
    <cfRule type="duplicateValues" dxfId="1046" priority="4621"/>
    <cfRule type="duplicateValues" dxfId="1045" priority="4622"/>
  </conditionalFormatting>
  <conditionalFormatting sqref="B167">
    <cfRule type="duplicateValues" dxfId="1044" priority="4619"/>
  </conditionalFormatting>
  <conditionalFormatting sqref="B457">
    <cfRule type="duplicateValues" dxfId="1043" priority="4617" stopIfTrue="1"/>
    <cfRule type="duplicateValues" dxfId="1042" priority="4618" stopIfTrue="1"/>
  </conditionalFormatting>
  <conditionalFormatting sqref="B45">
    <cfRule type="duplicateValues" dxfId="1041" priority="4592" stopIfTrue="1"/>
    <cfRule type="duplicateValues" dxfId="1040" priority="4593" stopIfTrue="1"/>
  </conditionalFormatting>
  <conditionalFormatting sqref="B73">
    <cfRule type="duplicateValues" dxfId="1039" priority="4540" stopIfTrue="1"/>
    <cfRule type="duplicateValues" dxfId="1038" priority="4541" stopIfTrue="1"/>
  </conditionalFormatting>
  <conditionalFormatting sqref="C355">
    <cfRule type="duplicateValues" dxfId="1037" priority="4504"/>
  </conditionalFormatting>
  <conditionalFormatting sqref="C355">
    <cfRule type="duplicateValues" dxfId="1036" priority="4502"/>
    <cfRule type="duplicateValues" dxfId="1035" priority="4503"/>
  </conditionalFormatting>
  <conditionalFormatting sqref="C355">
    <cfRule type="duplicateValues" dxfId="1034" priority="4497"/>
    <cfRule type="duplicateValues" dxfId="1033" priority="4498"/>
    <cfRule type="duplicateValues" dxfId="1032" priority="4499"/>
  </conditionalFormatting>
  <conditionalFormatting sqref="B355">
    <cfRule type="duplicateValues" dxfId="1031" priority="4420" stopIfTrue="1"/>
    <cfRule type="duplicateValues" dxfId="1030" priority="4421" stopIfTrue="1"/>
  </conditionalFormatting>
  <conditionalFormatting sqref="B387:B388">
    <cfRule type="duplicateValues" dxfId="1029" priority="4299" stopIfTrue="1"/>
    <cfRule type="duplicateValues" dxfId="1028" priority="4300" stopIfTrue="1"/>
  </conditionalFormatting>
  <conditionalFormatting sqref="B39">
    <cfRule type="duplicateValues" dxfId="1027" priority="4263"/>
  </conditionalFormatting>
  <conditionalFormatting sqref="B39">
    <cfRule type="duplicateValues" dxfId="1026" priority="4260" stopIfTrue="1"/>
    <cfRule type="duplicateValues" dxfId="1025" priority="4261" stopIfTrue="1"/>
  </conditionalFormatting>
  <conditionalFormatting sqref="B558">
    <cfRule type="duplicateValues" dxfId="1024" priority="3367" stopIfTrue="1"/>
    <cfRule type="duplicateValues" dxfId="1023" priority="3368" stopIfTrue="1"/>
  </conditionalFormatting>
  <conditionalFormatting sqref="B560:B561">
    <cfRule type="duplicateValues" dxfId="1022" priority="3365" stopIfTrue="1"/>
    <cfRule type="duplicateValues" dxfId="1021" priority="3366" stopIfTrue="1"/>
  </conditionalFormatting>
  <conditionalFormatting sqref="B413:B414">
    <cfRule type="duplicateValues" dxfId="1020" priority="3364"/>
  </conditionalFormatting>
  <conditionalFormatting sqref="B412">
    <cfRule type="duplicateValues" dxfId="1019" priority="3363"/>
  </conditionalFormatting>
  <conditionalFormatting sqref="B554:B555">
    <cfRule type="duplicateValues" dxfId="1018" priority="3358" stopIfTrue="1"/>
    <cfRule type="duplicateValues" dxfId="1017" priority="3359" stopIfTrue="1"/>
  </conditionalFormatting>
  <conditionalFormatting sqref="B194">
    <cfRule type="duplicateValues" dxfId="1016" priority="3356" stopIfTrue="1"/>
    <cfRule type="duplicateValues" dxfId="1015" priority="3357" stopIfTrue="1"/>
  </conditionalFormatting>
  <conditionalFormatting sqref="C343 C86 C47:C49 C25 C554:C556 C565:C566 C569 C198:C199 C194:C196 C558 C205:C339 C571 C76:C82 C573 C124:C175 C119:C121 C102:C117 C92">
    <cfRule type="duplicateValues" dxfId="1014" priority="3355"/>
  </conditionalFormatting>
  <conditionalFormatting sqref="C343 C86 C47:C49 C25 C569 C68:C72 C198:C199 C194:C196 C554:C556 C558:C562 C205:C339 C571 C565:C566 C76:C82 C573 C124:C175 C119:C121 C102:C117 C92">
    <cfRule type="duplicateValues" dxfId="1013" priority="3353"/>
    <cfRule type="duplicateValues" dxfId="1012" priority="3354"/>
  </conditionalFormatting>
  <conditionalFormatting sqref="C343 C86 C47:C49 C25 C569 C68:C72 C198:C199 C194:C196 C554:C556 C558:C562 C205:C339 C571 C565:C566 C76:C82 C573 C124:C175 C119:C121 C102:C117 C92">
    <cfRule type="duplicateValues" dxfId="1011" priority="3352"/>
  </conditionalFormatting>
  <conditionalFormatting sqref="C565:C566 C569 C573 C571">
    <cfRule type="duplicateValues" dxfId="1010" priority="3351"/>
  </conditionalFormatting>
  <conditionalFormatting sqref="C569 C343 C47:C49 C25 C86 C68:C72 C198:C199 C194:C196 C554:C556 C558:C563 C205:C339 C571 C565:C566 C76:C82 C573 C124:C175 C119:C121 C102:C117 C92">
    <cfRule type="duplicateValues" dxfId="1009" priority="3349"/>
    <cfRule type="duplicateValues" dxfId="1008" priority="3350"/>
  </conditionalFormatting>
  <conditionalFormatting sqref="C569 C343 C47:C49 C25 C86 C68:C72 C198:C199 C194:C196 C554:C556 C558:C563 C205:C339 C571 C565:C566 C76:C82 C573 C124:C175 C119:C121 C102:C117 C92">
    <cfRule type="duplicateValues" dxfId="1007" priority="3348"/>
  </conditionalFormatting>
  <conditionalFormatting sqref="C573">
    <cfRule type="duplicateValues" dxfId="1006" priority="3347"/>
  </conditionalFormatting>
  <conditionalFormatting sqref="B358">
    <cfRule type="duplicateValues" dxfId="1005" priority="3346"/>
  </conditionalFormatting>
  <conditionalFormatting sqref="C343 C569 C47:C49 C25 C86 C68:C72 C198:C199 C194:C196 C554:C556 C558:C563 C205:C339 C571 C565:C566 C76:C82 C573 C124:C175 C119:C121 C102:C117 C92">
    <cfRule type="duplicateValues" dxfId="1004" priority="3345"/>
  </conditionalFormatting>
  <conditionalFormatting sqref="C343 C86 C47:C49 C25 C571 C68:C72 C198:C199 C194:C196 C554:C556 C558:C563 C205:C339 C565:C566 C569 C76:C82 C573 C124:C175 C119:C121 C102:C117 C92">
    <cfRule type="duplicateValues" dxfId="1003" priority="3342"/>
    <cfRule type="duplicateValues" dxfId="1002" priority="3343"/>
    <cfRule type="duplicateValues" dxfId="1001" priority="3344"/>
  </conditionalFormatting>
  <conditionalFormatting sqref="C343 C86 C571 C47:C49 C25 C554:C556 C68:C72 C198:C199 C194:C196 C558:C563 C205:C339 C565:C566 C569 C76:C82 C573 C124:C175 C119:C121 C102:C117 C92">
    <cfRule type="duplicateValues" dxfId="1000" priority="3341"/>
  </conditionalFormatting>
  <conditionalFormatting sqref="C573 C343 C47:C49 C25 C68:C72 C198:C199 C194:C196 C353:C357 C359:C363 C388:C426 C571 C554:C556 C558:C563 C205:C339 C565:C566 C569 C76:C82 C86 C447:C452 C124:C175 C119:C121 C102:C117 C92">
    <cfRule type="duplicateValues" dxfId="999" priority="3340"/>
  </conditionalFormatting>
  <conditionalFormatting sqref="C557">
    <cfRule type="duplicateValues" dxfId="998" priority="3339"/>
  </conditionalFormatting>
  <conditionalFormatting sqref="C557">
    <cfRule type="duplicateValues" dxfId="997" priority="3337"/>
    <cfRule type="duplicateValues" dxfId="996" priority="3338"/>
  </conditionalFormatting>
  <conditionalFormatting sqref="C557">
    <cfRule type="duplicateValues" dxfId="995" priority="3334"/>
    <cfRule type="duplicateValues" dxfId="994" priority="3335"/>
    <cfRule type="duplicateValues" dxfId="993" priority="3336"/>
  </conditionalFormatting>
  <conditionalFormatting sqref="C572">
    <cfRule type="duplicateValues" dxfId="992" priority="3333"/>
  </conditionalFormatting>
  <conditionalFormatting sqref="C572">
    <cfRule type="duplicateValues" dxfId="991" priority="3331"/>
    <cfRule type="duplicateValues" dxfId="990" priority="3332"/>
  </conditionalFormatting>
  <conditionalFormatting sqref="C572">
    <cfRule type="duplicateValues" dxfId="989" priority="3328"/>
    <cfRule type="duplicateValues" dxfId="988" priority="3329"/>
    <cfRule type="duplicateValues" dxfId="987" priority="3330"/>
  </conditionalFormatting>
  <conditionalFormatting sqref="B453:B454">
    <cfRule type="duplicateValues" dxfId="986" priority="3326" stopIfTrue="1"/>
    <cfRule type="duplicateValues" dxfId="985" priority="3327" stopIfTrue="1"/>
  </conditionalFormatting>
  <conditionalFormatting sqref="B364">
    <cfRule type="duplicateValues" dxfId="984" priority="3318"/>
  </conditionalFormatting>
  <conditionalFormatting sqref="C364">
    <cfRule type="duplicateValues" dxfId="983" priority="3317"/>
  </conditionalFormatting>
  <conditionalFormatting sqref="C476">
    <cfRule type="duplicateValues" dxfId="982" priority="3315"/>
    <cfRule type="duplicateValues" dxfId="981" priority="3316"/>
  </conditionalFormatting>
  <conditionalFormatting sqref="C476">
    <cfRule type="duplicateValues" dxfId="980" priority="3314"/>
  </conditionalFormatting>
  <conditionalFormatting sqref="B396:B397">
    <cfRule type="duplicateValues" dxfId="979" priority="3313"/>
  </conditionalFormatting>
  <conditionalFormatting sqref="B554:B556 B22:B24 B26 B194:B196 B198:B199 B30:B32 B457 B201:B342 B344:B357 B381:B426 B76:B82 B86 B443:B452 B37:B54 B61:B74 B91:B93 B95:B175">
    <cfRule type="duplicateValues" dxfId="978" priority="3311"/>
  </conditionalFormatting>
  <conditionalFormatting sqref="B554:B556 B22:B24 B26 B194:B196 B198:B199 B30:B32 B457 B201:B342 B344:B363 B381:B426 B76:B82 B86 B443:B452 B37:B54 B61:B74 B91:B93 B95:B175">
    <cfRule type="duplicateValues" dxfId="977" priority="3310"/>
  </conditionalFormatting>
  <conditionalFormatting sqref="B61:B62">
    <cfRule type="duplicateValues" dxfId="976" priority="3308"/>
  </conditionalFormatting>
  <conditionalFormatting sqref="C113:C114 C110:C111">
    <cfRule type="duplicateValues" dxfId="975" priority="3299"/>
  </conditionalFormatting>
  <conditionalFormatting sqref="C113:C114 C110:C111">
    <cfRule type="duplicateValues" dxfId="974" priority="3297"/>
    <cfRule type="duplicateValues" dxfId="973" priority="3298"/>
  </conditionalFormatting>
  <conditionalFormatting sqref="C113:C114 C110:C111">
    <cfRule type="duplicateValues" dxfId="972" priority="3294"/>
    <cfRule type="duplicateValues" dxfId="971" priority="3295"/>
    <cfRule type="duplicateValues" dxfId="970" priority="3296"/>
  </conditionalFormatting>
  <conditionalFormatting sqref="B113:B114 B110:B111">
    <cfRule type="duplicateValues" dxfId="969" priority="3288"/>
  </conditionalFormatting>
  <conditionalFormatting sqref="C150:C152">
    <cfRule type="duplicateValues" dxfId="968" priority="3272"/>
  </conditionalFormatting>
  <conditionalFormatting sqref="C150:C152">
    <cfRule type="duplicateValues" dxfId="967" priority="3270"/>
    <cfRule type="duplicateValues" dxfId="966" priority="3271"/>
  </conditionalFormatting>
  <conditionalFormatting sqref="C150:C152">
    <cfRule type="duplicateValues" dxfId="965" priority="3267"/>
    <cfRule type="duplicateValues" dxfId="964" priority="3268"/>
    <cfRule type="duplicateValues" dxfId="963" priority="3269"/>
  </conditionalFormatting>
  <conditionalFormatting sqref="C150">
    <cfRule type="duplicateValues" dxfId="962" priority="3266"/>
  </conditionalFormatting>
  <conditionalFormatting sqref="B150:B152">
    <cfRule type="duplicateValues" dxfId="961" priority="3265"/>
  </conditionalFormatting>
  <conditionalFormatting sqref="C150">
    <cfRule type="duplicateValues" dxfId="960" priority="3263"/>
    <cfRule type="duplicateValues" dxfId="959" priority="3264"/>
  </conditionalFormatting>
  <conditionalFormatting sqref="C150">
    <cfRule type="duplicateValues" dxfId="958" priority="3260"/>
    <cfRule type="duplicateValues" dxfId="957" priority="3261"/>
    <cfRule type="duplicateValues" dxfId="956" priority="3262"/>
  </conditionalFormatting>
  <conditionalFormatting sqref="B150">
    <cfRule type="duplicateValues" dxfId="955" priority="3259"/>
  </conditionalFormatting>
  <conditionalFormatting sqref="C166">
    <cfRule type="duplicateValues" dxfId="954" priority="3258"/>
  </conditionalFormatting>
  <conditionalFormatting sqref="C166">
    <cfRule type="duplicateValues" dxfId="953" priority="3256"/>
    <cfRule type="duplicateValues" dxfId="952" priority="3257"/>
  </conditionalFormatting>
  <conditionalFormatting sqref="C166">
    <cfRule type="duplicateValues" dxfId="951" priority="3253"/>
    <cfRule type="duplicateValues" dxfId="950" priority="3254"/>
    <cfRule type="duplicateValues" dxfId="949" priority="3255"/>
  </conditionalFormatting>
  <conditionalFormatting sqref="B166">
    <cfRule type="duplicateValues" dxfId="948" priority="3252"/>
  </conditionalFormatting>
  <conditionalFormatting sqref="C170:C171">
    <cfRule type="duplicateValues" dxfId="947" priority="3250"/>
  </conditionalFormatting>
  <conditionalFormatting sqref="C170:C171">
    <cfRule type="duplicateValues" dxfId="946" priority="3248"/>
    <cfRule type="duplicateValues" dxfId="945" priority="3249"/>
  </conditionalFormatting>
  <conditionalFormatting sqref="C170:C171">
    <cfRule type="duplicateValues" dxfId="944" priority="3245"/>
    <cfRule type="duplicateValues" dxfId="943" priority="3246"/>
    <cfRule type="duplicateValues" dxfId="942" priority="3247"/>
  </conditionalFormatting>
  <conditionalFormatting sqref="B170:B171">
    <cfRule type="duplicateValues" dxfId="941" priority="3239"/>
  </conditionalFormatting>
  <conditionalFormatting sqref="C188:C193">
    <cfRule type="duplicateValues" dxfId="940" priority="3237"/>
  </conditionalFormatting>
  <conditionalFormatting sqref="C188:C193">
    <cfRule type="duplicateValues" dxfId="939" priority="3235"/>
    <cfRule type="duplicateValues" dxfId="938" priority="3236"/>
  </conditionalFormatting>
  <conditionalFormatting sqref="C188:C193">
    <cfRule type="duplicateValues" dxfId="937" priority="3232"/>
    <cfRule type="duplicateValues" dxfId="936" priority="3233"/>
    <cfRule type="duplicateValues" dxfId="935" priority="3234"/>
  </conditionalFormatting>
  <conditionalFormatting sqref="B188:B193">
    <cfRule type="duplicateValues" dxfId="934" priority="3231"/>
  </conditionalFormatting>
  <conditionalFormatting sqref="B269">
    <cfRule type="duplicateValues" dxfId="933" priority="3230"/>
  </conditionalFormatting>
  <conditionalFormatting sqref="B268">
    <cfRule type="duplicateValues" dxfId="932" priority="3229"/>
  </conditionalFormatting>
  <conditionalFormatting sqref="B313">
    <cfRule type="duplicateValues" dxfId="931" priority="3225" stopIfTrue="1"/>
    <cfRule type="duplicateValues" dxfId="930" priority="3226" stopIfTrue="1"/>
  </conditionalFormatting>
  <conditionalFormatting sqref="B307:B308">
    <cfRule type="duplicateValues" dxfId="929" priority="3223" stopIfTrue="1"/>
    <cfRule type="duplicateValues" dxfId="928" priority="3224" stopIfTrue="1"/>
  </conditionalFormatting>
  <conditionalFormatting sqref="B253:B254">
    <cfRule type="duplicateValues" dxfId="927" priority="3222"/>
  </conditionalFormatting>
  <conditionalFormatting sqref="C237:C239 C253:C254 C245:C251">
    <cfRule type="duplicateValues" dxfId="926" priority="3221"/>
  </conditionalFormatting>
  <conditionalFormatting sqref="C296 C294">
    <cfRule type="duplicateValues" dxfId="925" priority="3220"/>
  </conditionalFormatting>
  <conditionalFormatting sqref="C237:C239 C253:C254 C245:C251">
    <cfRule type="duplicateValues" dxfId="924" priority="3218"/>
    <cfRule type="duplicateValues" dxfId="923" priority="3219"/>
  </conditionalFormatting>
  <conditionalFormatting sqref="C237:C239 C253:C254 C245:C251">
    <cfRule type="duplicateValues" dxfId="922" priority="3215"/>
    <cfRule type="duplicateValues" dxfId="921" priority="3216"/>
    <cfRule type="duplicateValues" dxfId="920" priority="3217"/>
  </conditionalFormatting>
  <conditionalFormatting sqref="B237">
    <cfRule type="duplicateValues" dxfId="919" priority="3213"/>
  </conditionalFormatting>
  <conditionalFormatting sqref="C296 C294">
    <cfRule type="duplicateValues" dxfId="918" priority="3211"/>
    <cfRule type="duplicateValues" dxfId="917" priority="3212"/>
  </conditionalFormatting>
  <conditionalFormatting sqref="C296 C294">
    <cfRule type="duplicateValues" dxfId="916" priority="3208"/>
    <cfRule type="duplicateValues" dxfId="915" priority="3209"/>
    <cfRule type="duplicateValues" dxfId="914" priority="3210"/>
  </conditionalFormatting>
  <conditionalFormatting sqref="C283:C294 C245:C281 C296:C306 C314">
    <cfRule type="duplicateValues" dxfId="913" priority="3207"/>
  </conditionalFormatting>
  <conditionalFormatting sqref="B336:B339 B283:B327 B255:B267 B237:B252">
    <cfRule type="duplicateValues" dxfId="912" priority="3206"/>
  </conditionalFormatting>
  <conditionalFormatting sqref="B336:B339 B255:B273 B283:B327 B237:B252">
    <cfRule type="duplicateValues" dxfId="911" priority="3205"/>
  </conditionalFormatting>
  <conditionalFormatting sqref="B283:B294 B296:B306 B311:B327 B240:B281">
    <cfRule type="duplicateValues" dxfId="910" priority="3204"/>
  </conditionalFormatting>
  <conditionalFormatting sqref="C377 C375">
    <cfRule type="duplicateValues" dxfId="909" priority="3203"/>
  </conditionalFormatting>
  <conditionalFormatting sqref="C377">
    <cfRule type="duplicateValues" dxfId="908" priority="3202"/>
  </conditionalFormatting>
  <conditionalFormatting sqref="C376">
    <cfRule type="duplicateValues" dxfId="907" priority="3201"/>
  </conditionalFormatting>
  <conditionalFormatting sqref="C376">
    <cfRule type="duplicateValues" dxfId="906" priority="3199"/>
    <cfRule type="duplicateValues" dxfId="905" priority="3200"/>
  </conditionalFormatting>
  <conditionalFormatting sqref="C376">
    <cfRule type="duplicateValues" dxfId="904" priority="3196"/>
    <cfRule type="duplicateValues" dxfId="903" priority="3197"/>
    <cfRule type="duplicateValues" dxfId="902" priority="3198"/>
  </conditionalFormatting>
  <conditionalFormatting sqref="C378:C380">
    <cfRule type="duplicateValues" dxfId="901" priority="3195"/>
  </conditionalFormatting>
  <conditionalFormatting sqref="C378:C380">
    <cfRule type="duplicateValues" dxfId="900" priority="3193"/>
    <cfRule type="duplicateValues" dxfId="899" priority="3194"/>
  </conditionalFormatting>
  <conditionalFormatting sqref="C378:C380">
    <cfRule type="duplicateValues" dxfId="898" priority="3190"/>
    <cfRule type="duplicateValues" dxfId="897" priority="3191"/>
    <cfRule type="duplicateValues" dxfId="896" priority="3192"/>
  </conditionalFormatting>
  <conditionalFormatting sqref="C375">
    <cfRule type="duplicateValues" dxfId="895" priority="3189"/>
  </conditionalFormatting>
  <conditionalFormatting sqref="C377 C375">
    <cfRule type="duplicateValues" dxfId="894" priority="3187"/>
    <cfRule type="duplicateValues" dxfId="893" priority="3188"/>
  </conditionalFormatting>
  <conditionalFormatting sqref="C377 C375">
    <cfRule type="duplicateValues" dxfId="892" priority="3184"/>
    <cfRule type="duplicateValues" dxfId="891" priority="3185"/>
    <cfRule type="duplicateValues" dxfId="890" priority="3186"/>
  </conditionalFormatting>
  <conditionalFormatting sqref="B377 B374:B375">
    <cfRule type="duplicateValues" dxfId="889" priority="3183"/>
  </conditionalFormatting>
  <conditionalFormatting sqref="B386:B387">
    <cfRule type="duplicateValues" dxfId="888" priority="3182"/>
  </conditionalFormatting>
  <conditionalFormatting sqref="C386:C387">
    <cfRule type="duplicateValues" dxfId="887" priority="3181"/>
  </conditionalFormatting>
  <conditionalFormatting sqref="C386:C387">
    <cfRule type="duplicateValues" dxfId="886" priority="3179"/>
    <cfRule type="duplicateValues" dxfId="885" priority="3180"/>
  </conditionalFormatting>
  <conditionalFormatting sqref="C386:C387">
    <cfRule type="duplicateValues" dxfId="884" priority="3176"/>
    <cfRule type="duplicateValues" dxfId="883" priority="3177"/>
    <cfRule type="duplicateValues" dxfId="882" priority="3178"/>
  </conditionalFormatting>
  <conditionalFormatting sqref="C401">
    <cfRule type="duplicateValues" dxfId="881" priority="3175"/>
  </conditionalFormatting>
  <conditionalFormatting sqref="B401">
    <cfRule type="duplicateValues" dxfId="880" priority="3174"/>
  </conditionalFormatting>
  <conditionalFormatting sqref="C401">
    <cfRule type="duplicateValues" dxfId="879" priority="3172"/>
    <cfRule type="duplicateValues" dxfId="878" priority="3173"/>
  </conditionalFormatting>
  <conditionalFormatting sqref="C401">
    <cfRule type="duplicateValues" dxfId="877" priority="3169"/>
    <cfRule type="duplicateValues" dxfId="876" priority="3170"/>
    <cfRule type="duplicateValues" dxfId="875" priority="3171"/>
  </conditionalFormatting>
  <conditionalFormatting sqref="C448:C449">
    <cfRule type="duplicateValues" dxfId="874" priority="3168"/>
  </conditionalFormatting>
  <conditionalFormatting sqref="B448:B449">
    <cfRule type="duplicateValues" dxfId="873" priority="3167"/>
  </conditionalFormatting>
  <conditionalFormatting sqref="C448:C449">
    <cfRule type="duplicateValues" dxfId="872" priority="3165"/>
    <cfRule type="duplicateValues" dxfId="871" priority="3166"/>
  </conditionalFormatting>
  <conditionalFormatting sqref="C448:C449">
    <cfRule type="duplicateValues" dxfId="870" priority="3162"/>
    <cfRule type="duplicateValues" dxfId="869" priority="3163"/>
    <cfRule type="duplicateValues" dxfId="868" priority="3164"/>
  </conditionalFormatting>
  <conditionalFormatting sqref="C452">
    <cfRule type="duplicateValues" dxfId="867" priority="3161"/>
  </conditionalFormatting>
  <conditionalFormatting sqref="B452">
    <cfRule type="duplicateValues" dxfId="866" priority="3160"/>
  </conditionalFormatting>
  <conditionalFormatting sqref="C452">
    <cfRule type="duplicateValues" dxfId="865" priority="3158"/>
    <cfRule type="duplicateValues" dxfId="864" priority="3159"/>
  </conditionalFormatting>
  <conditionalFormatting sqref="C452">
    <cfRule type="duplicateValues" dxfId="863" priority="3155"/>
    <cfRule type="duplicateValues" dxfId="862" priority="3156"/>
    <cfRule type="duplicateValues" dxfId="861" priority="3157"/>
  </conditionalFormatting>
  <conditionalFormatting sqref="B496:B501">
    <cfRule type="duplicateValues" dxfId="860" priority="3154"/>
  </conditionalFormatting>
  <conditionalFormatting sqref="C561">
    <cfRule type="duplicateValues" dxfId="859" priority="3152"/>
    <cfRule type="duplicateValues" dxfId="858" priority="3153"/>
  </conditionalFormatting>
  <conditionalFormatting sqref="C561">
    <cfRule type="duplicateValues" dxfId="857" priority="3151"/>
  </conditionalFormatting>
  <conditionalFormatting sqref="C561">
    <cfRule type="duplicateValues" dxfId="856" priority="3148"/>
    <cfRule type="duplicateValues" dxfId="855" priority="3149"/>
    <cfRule type="duplicateValues" dxfId="854" priority="3150"/>
  </conditionalFormatting>
  <conditionalFormatting sqref="C139">
    <cfRule type="duplicateValues" dxfId="853" priority="3134"/>
  </conditionalFormatting>
  <conditionalFormatting sqref="C139">
    <cfRule type="duplicateValues" dxfId="852" priority="3132"/>
    <cfRule type="duplicateValues" dxfId="851" priority="3133"/>
  </conditionalFormatting>
  <conditionalFormatting sqref="C139">
    <cfRule type="duplicateValues" dxfId="850" priority="3129"/>
    <cfRule type="duplicateValues" dxfId="849" priority="3130"/>
    <cfRule type="duplicateValues" dxfId="848" priority="3131"/>
  </conditionalFormatting>
  <conditionalFormatting sqref="B139">
    <cfRule type="duplicateValues" dxfId="847" priority="3128"/>
  </conditionalFormatting>
  <conditionalFormatting sqref="B341">
    <cfRule type="duplicateValues" dxfId="846" priority="3121"/>
  </conditionalFormatting>
  <conditionalFormatting sqref="B351">
    <cfRule type="duplicateValues" dxfId="845" priority="3120"/>
  </conditionalFormatting>
  <conditionalFormatting sqref="B383:B384">
    <cfRule type="duplicateValues" dxfId="844" priority="3119"/>
  </conditionalFormatting>
  <conditionalFormatting sqref="C396:C397 C388:C394 C473 C70:C72 C47:C49 C201 C86 C361:C380 C476 C124:C194 C119:C121 C102:C117 C92">
    <cfRule type="duplicateValues" dxfId="843" priority="3118"/>
  </conditionalFormatting>
  <conditionalFormatting sqref="C473 C75:C82 C70:C72 C47:C49 C201 C388:C394 C361:C380 C86 C396:C397 C476 C124:C194 C119:C121 C102:C117 C92">
    <cfRule type="duplicateValues" dxfId="842" priority="3116"/>
    <cfRule type="duplicateValues" dxfId="841" priority="3117"/>
  </conditionalFormatting>
  <conditionalFormatting sqref="C473 C75:C82 C70:C72 C47:C49 C201 C388:C394 C361:C380 C86 C396:C397 C476 C124:C194 C119:C121 C102:C117 C92">
    <cfRule type="duplicateValues" dxfId="840" priority="3115"/>
  </conditionalFormatting>
  <conditionalFormatting sqref="C473 C75:C82 C70:C72 C201 C388:C394 C47:C49 C361:C380 C86 C396:C397 C476 C124:C194 C119:C121 C102:C117 C92">
    <cfRule type="duplicateValues" dxfId="839" priority="3114"/>
  </conditionalFormatting>
  <conditionalFormatting sqref="C473 C75:C82 C70:C72 C201 C388:C394 C47:C49 C361:C380 C86 C396:C397 C476 C124:C194 C119:C121 C102:C117 C92">
    <cfRule type="duplicateValues" dxfId="838" priority="3111"/>
    <cfRule type="duplicateValues" dxfId="837" priority="3112"/>
    <cfRule type="duplicateValues" dxfId="836" priority="3113"/>
  </conditionalFormatting>
  <conditionalFormatting sqref="C396:C397 C75:C82 C481:C482 C447:C454 C201 C388:C394 C47:C49 C406 C409:C411 C415:C418 C552 C361:C380 C70:C72 C86 C571 C465:C473 C512:C550 C493:C506 C484 C476:C477 C124:C194 C119:C121 C102:C117 C92">
    <cfRule type="duplicateValues" dxfId="835" priority="3110"/>
  </conditionalFormatting>
  <conditionalFormatting sqref="B573 B569:B571 B565:B566 B558:B561 B467:B473 B398:B411 B201 B476:B485 B14:B25 B203:B342 B344:B395 B30:B32 B86 B443:B457 B37:B54 B61:B82 B91:B93 B95:B194">
    <cfRule type="duplicateValues" dxfId="834" priority="3109"/>
  </conditionalFormatting>
  <conditionalFormatting sqref="B573 B569:B571 B565:B566 B558:B561 B467:B473 B398:B418 B201 B476:B485 B14:B25 B203:B342 B344:B395 B30:B32 B86 B443:B457 B37:B54 B61:B82 B91:B93 B95:B194">
    <cfRule type="duplicateValues" dxfId="833" priority="3108"/>
  </conditionalFormatting>
  <conditionalFormatting sqref="C414">
    <cfRule type="duplicateValues" dxfId="832" priority="3107"/>
  </conditionalFormatting>
  <conditionalFormatting sqref="B414">
    <cfRule type="duplicateValues" dxfId="831" priority="3106"/>
  </conditionalFormatting>
  <conditionalFormatting sqref="C414">
    <cfRule type="duplicateValues" dxfId="830" priority="3104"/>
    <cfRule type="duplicateValues" dxfId="829" priority="3105"/>
  </conditionalFormatting>
  <conditionalFormatting sqref="C414">
    <cfRule type="duplicateValues" dxfId="828" priority="3101"/>
    <cfRule type="duplicateValues" dxfId="827" priority="3102"/>
    <cfRule type="duplicateValues" dxfId="826" priority="3103"/>
  </conditionalFormatting>
  <conditionalFormatting sqref="C163">
    <cfRule type="duplicateValues" dxfId="825" priority="3098"/>
  </conditionalFormatting>
  <conditionalFormatting sqref="C163">
    <cfRule type="duplicateValues" dxfId="824" priority="3096"/>
    <cfRule type="duplicateValues" dxfId="823" priority="3097"/>
  </conditionalFormatting>
  <conditionalFormatting sqref="C163">
    <cfRule type="duplicateValues" dxfId="822" priority="3093"/>
    <cfRule type="duplicateValues" dxfId="821" priority="3094"/>
    <cfRule type="duplicateValues" dxfId="820" priority="3095"/>
  </conditionalFormatting>
  <conditionalFormatting sqref="B163">
    <cfRule type="duplicateValues" dxfId="819" priority="3092"/>
  </conditionalFormatting>
  <conditionalFormatting sqref="C675:C695 C574:C673">
    <cfRule type="duplicateValues" dxfId="818" priority="3085"/>
  </conditionalFormatting>
  <conditionalFormatting sqref="C675:C695 C574:C673">
    <cfRule type="duplicateValues" dxfId="817" priority="3083"/>
    <cfRule type="duplicateValues" dxfId="816" priority="3084"/>
  </conditionalFormatting>
  <conditionalFormatting sqref="C675:C695 C574:C673">
    <cfRule type="duplicateValues" dxfId="815" priority="3080"/>
    <cfRule type="duplicateValues" dxfId="814" priority="3081"/>
    <cfRule type="duplicateValues" dxfId="813" priority="3082"/>
  </conditionalFormatting>
  <conditionalFormatting sqref="B668">
    <cfRule type="duplicateValues" dxfId="812" priority="3079"/>
  </conditionalFormatting>
  <conditionalFormatting sqref="B667">
    <cfRule type="duplicateValues" dxfId="811" priority="3078"/>
  </conditionalFormatting>
  <conditionalFormatting sqref="B459">
    <cfRule type="duplicateValues" dxfId="810" priority="3077"/>
  </conditionalFormatting>
  <conditionalFormatting sqref="B456">
    <cfRule type="duplicateValues" dxfId="809" priority="3076"/>
  </conditionalFormatting>
  <conditionalFormatting sqref="B65">
    <cfRule type="duplicateValues" dxfId="808" priority="3075"/>
  </conditionalFormatting>
  <conditionalFormatting sqref="B28">
    <cfRule type="duplicateValues" dxfId="807" priority="3073"/>
  </conditionalFormatting>
  <conditionalFormatting sqref="C27">
    <cfRule type="duplicateValues" dxfId="806" priority="3072"/>
  </conditionalFormatting>
  <conditionalFormatting sqref="C27">
    <cfRule type="duplicateValues" dxfId="805" priority="3070"/>
    <cfRule type="duplicateValues" dxfId="804" priority="3071"/>
  </conditionalFormatting>
  <conditionalFormatting sqref="C27">
    <cfRule type="duplicateValues" dxfId="803" priority="3067"/>
    <cfRule type="duplicateValues" dxfId="802" priority="3068"/>
    <cfRule type="duplicateValues" dxfId="801" priority="3069"/>
  </conditionalFormatting>
  <conditionalFormatting sqref="B50">
    <cfRule type="duplicateValues" dxfId="800" priority="3066"/>
  </conditionalFormatting>
  <conditionalFormatting sqref="B53">
    <cfRule type="duplicateValues" dxfId="799" priority="3065"/>
  </conditionalFormatting>
  <conditionalFormatting sqref="B62">
    <cfRule type="duplicateValues" dxfId="798" priority="3064"/>
  </conditionalFormatting>
  <conditionalFormatting sqref="B66">
    <cfRule type="duplicateValues" dxfId="797" priority="3063"/>
  </conditionalFormatting>
  <conditionalFormatting sqref="B87">
    <cfRule type="duplicateValues" dxfId="796" priority="3062"/>
  </conditionalFormatting>
  <conditionalFormatting sqref="B429">
    <cfRule type="duplicateValues" dxfId="795" priority="3061"/>
  </conditionalFormatting>
  <conditionalFormatting sqref="B441">
    <cfRule type="duplicateValues" dxfId="794" priority="3060"/>
  </conditionalFormatting>
  <conditionalFormatting sqref="B458">
    <cfRule type="duplicateValues" dxfId="793" priority="3058"/>
  </conditionalFormatting>
  <conditionalFormatting sqref="B51">
    <cfRule type="duplicateValues" dxfId="792" priority="3050"/>
  </conditionalFormatting>
  <conditionalFormatting sqref="B52">
    <cfRule type="duplicateValues" dxfId="791" priority="3043"/>
  </conditionalFormatting>
  <conditionalFormatting sqref="B54">
    <cfRule type="duplicateValues" dxfId="790" priority="3036"/>
  </conditionalFormatting>
  <conditionalFormatting sqref="B64">
    <cfRule type="duplicateValues" dxfId="789" priority="3029"/>
  </conditionalFormatting>
  <conditionalFormatting sqref="B83">
    <cfRule type="duplicateValues" dxfId="788" priority="3028"/>
  </conditionalFormatting>
  <conditionalFormatting sqref="B428">
    <cfRule type="duplicateValues" dxfId="787" priority="3027"/>
  </conditionalFormatting>
  <conditionalFormatting sqref="B88">
    <cfRule type="duplicateValues" dxfId="786" priority="3026"/>
  </conditionalFormatting>
  <conditionalFormatting sqref="B430">
    <cfRule type="duplicateValues" dxfId="785" priority="3025"/>
  </conditionalFormatting>
  <conditionalFormatting sqref="B433">
    <cfRule type="duplicateValues" dxfId="784" priority="3024"/>
  </conditionalFormatting>
  <conditionalFormatting sqref="B435">
    <cfRule type="duplicateValues" dxfId="783" priority="3023"/>
  </conditionalFormatting>
  <conditionalFormatting sqref="B436">
    <cfRule type="duplicateValues" dxfId="782" priority="3022"/>
  </conditionalFormatting>
  <conditionalFormatting sqref="B438">
    <cfRule type="duplicateValues" dxfId="781" priority="3020"/>
  </conditionalFormatting>
  <conditionalFormatting sqref="B439">
    <cfRule type="duplicateValues" dxfId="780" priority="3019"/>
  </conditionalFormatting>
  <conditionalFormatting sqref="B440">
    <cfRule type="duplicateValues" dxfId="779" priority="3018"/>
  </conditionalFormatting>
  <conditionalFormatting sqref="B442">
    <cfRule type="duplicateValues" dxfId="778" priority="3017"/>
  </conditionalFormatting>
  <conditionalFormatting sqref="B455">
    <cfRule type="duplicateValues" dxfId="777" priority="3016"/>
  </conditionalFormatting>
  <conditionalFormatting sqref="B58">
    <cfRule type="duplicateValues" dxfId="776" priority="3015"/>
  </conditionalFormatting>
  <conditionalFormatting sqref="C675:C695 C581:C673">
    <cfRule type="duplicateValues" dxfId="775" priority="3008"/>
  </conditionalFormatting>
  <conditionalFormatting sqref="C675:C695 C581:C673">
    <cfRule type="duplicateValues" dxfId="774" priority="3006"/>
    <cfRule type="duplicateValues" dxfId="773" priority="3007"/>
  </conditionalFormatting>
  <conditionalFormatting sqref="C675:C695 C581:C673">
    <cfRule type="duplicateValues" dxfId="772" priority="2996"/>
    <cfRule type="duplicateValues" dxfId="771" priority="2997"/>
    <cfRule type="duplicateValues" dxfId="770" priority="2998"/>
  </conditionalFormatting>
  <conditionalFormatting sqref="B581:B678 B689:B695">
    <cfRule type="duplicateValues" dxfId="769" priority="2993"/>
  </conditionalFormatting>
  <conditionalFormatting sqref="C512:C557 C493:C506">
    <cfRule type="duplicateValues" dxfId="768" priority="243919"/>
  </conditionalFormatting>
  <conditionalFormatting sqref="C512:C557 C493:C506">
    <cfRule type="duplicateValues" dxfId="767" priority="243921"/>
    <cfRule type="duplicateValues" dxfId="766" priority="243922"/>
  </conditionalFormatting>
  <conditionalFormatting sqref="C512:C557 C493:C506">
    <cfRule type="duplicateValues" dxfId="765" priority="243925"/>
    <cfRule type="duplicateValues" dxfId="764" priority="243926"/>
    <cfRule type="duplicateValues" dxfId="763" priority="243927"/>
  </conditionalFormatting>
  <conditionalFormatting sqref="C512:C550 C493:C506">
    <cfRule type="duplicateValues" dxfId="762" priority="243931"/>
  </conditionalFormatting>
  <conditionalFormatting sqref="C512:C550 C493:C506">
    <cfRule type="duplicateValues" dxfId="761" priority="243933"/>
    <cfRule type="duplicateValues" dxfId="760" priority="243934"/>
  </conditionalFormatting>
  <conditionalFormatting sqref="C512:C550 C493:C506">
    <cfRule type="duplicateValues" dxfId="759" priority="243937"/>
    <cfRule type="duplicateValues" dxfId="758" priority="243938"/>
    <cfRule type="duplicateValues" dxfId="757" priority="243939"/>
  </conditionalFormatting>
  <conditionalFormatting sqref="C119">
    <cfRule type="duplicateValues" dxfId="756" priority="247711"/>
  </conditionalFormatting>
  <conditionalFormatting sqref="C119">
    <cfRule type="duplicateValues" dxfId="755" priority="247712"/>
    <cfRule type="duplicateValues" dxfId="754" priority="247713"/>
  </conditionalFormatting>
  <conditionalFormatting sqref="C119">
    <cfRule type="duplicateValues" dxfId="753" priority="247714"/>
    <cfRule type="duplicateValues" dxfId="752" priority="247715"/>
    <cfRule type="duplicateValues" dxfId="751" priority="247716"/>
  </conditionalFormatting>
  <conditionalFormatting sqref="B119">
    <cfRule type="duplicateValues" dxfId="750" priority="247717"/>
  </conditionalFormatting>
  <conditionalFormatting sqref="C347 C86 C47:C49 C25 C561:C563 C572:C573 C576 C202:C203 C198:C200 C565 C209:C343 C578 C76:C82 C580 C124:C179 C119:C121 C102:C117 C92">
    <cfRule type="duplicateValues" dxfId="749" priority="2978"/>
  </conditionalFormatting>
  <conditionalFormatting sqref="C347 C86 C47:C49 C25 C576 C68:C72 C202:C203 C198:C200 C561:C563 C565:C569 C209:C343 C578 C572:C573 C76:C82 C580 C124:C179 C119:C121 C102:C117 C92">
    <cfRule type="duplicateValues" dxfId="748" priority="2976"/>
    <cfRule type="duplicateValues" dxfId="747" priority="2977"/>
  </conditionalFormatting>
  <conditionalFormatting sqref="C347 C86 C47:C49 C25 C576 C68:C72 C202:C203 C198:C200 C561:C563 C565:C569 C209:C343 C578 C572:C573 C76:C82 C580 C124:C179 C119:C121 C102:C117 C92">
    <cfRule type="duplicateValues" dxfId="746" priority="2975"/>
  </conditionalFormatting>
  <conditionalFormatting sqref="C572:C573 C576 C580 C578">
    <cfRule type="duplicateValues" dxfId="745" priority="2974"/>
  </conditionalFormatting>
  <conditionalFormatting sqref="C576 C347 C47:C49 C25 C86 C68:C72 C202:C203 C198:C200 C561:C563 C565:C570 C209:C343 C578 C572:C573 C76:C82 C580 C124:C179 C119:C121 C102:C117 C92">
    <cfRule type="duplicateValues" dxfId="744" priority="2972"/>
    <cfRule type="duplicateValues" dxfId="743" priority="2973"/>
  </conditionalFormatting>
  <conditionalFormatting sqref="C576 C347 C47:C49 C25 C86 C68:C72 C202:C203 C198:C200 C561:C563 C565:C570 C209:C343 C578 C572:C573 C76:C82 C580 C124:C179 C119:C121 C102:C117 C92">
    <cfRule type="duplicateValues" dxfId="742" priority="2971"/>
  </conditionalFormatting>
  <conditionalFormatting sqref="C347 C576 C47:C49 C25 C86 C68:C72 C202:C203 C198:C200 C561:C563 C565:C570 C209:C343 C578 C572:C573 C76:C82 C580 C124:C179 C119:C121 C102:C117 C92">
    <cfRule type="duplicateValues" dxfId="741" priority="2968"/>
  </conditionalFormatting>
  <conditionalFormatting sqref="C347 C86 C47:C49 C25 C578 C68:C72 C202:C203 C198:C200 C561:C563 C565:C570 C209:C343 C572:C573 C576 C76:C82 C580 C124:C179 C119:C121 C102:C117 C92">
    <cfRule type="duplicateValues" dxfId="740" priority="2965"/>
    <cfRule type="duplicateValues" dxfId="739" priority="2966"/>
    <cfRule type="duplicateValues" dxfId="738" priority="2967"/>
  </conditionalFormatting>
  <conditionalFormatting sqref="C347 C86 C578 C47:C49 C25 C561:C563 C68:C72 C202:C203 C198:C200 C565:C570 C209:C343 C572:C573 C576 C76:C82 C580 C124:C179 C119:C121 C102:C117 C92">
    <cfRule type="duplicateValues" dxfId="737" priority="2964"/>
  </conditionalFormatting>
  <conditionalFormatting sqref="C447:C457 C347 C47:C49 C25 C68:C72 C202:C203 C198:C200 C357:C361 C363:C367 C392:C430 C578 C561:C563 C565:C570 C209:C343 C572:C573 C576 C76:C82 C86 C580 C124:C179 C119:C121 C102:C117 C92">
    <cfRule type="duplicateValues" dxfId="736" priority="2963"/>
  </conditionalFormatting>
  <conditionalFormatting sqref="B561:B563 B22:B24 B26 B198:B200 B202:B203 B30:B32 B462 B205:B346 B348:B361 B385:B430 B76:B82 B86 B447:B457 B37:B54 B61:B74 B91:B93 B95:B179">
    <cfRule type="duplicateValues" dxfId="735" priority="2934"/>
  </conditionalFormatting>
  <conditionalFormatting sqref="B561:B563 B22:B24 B26 B198:B200 B202:B203 B30:B32 B462 B205:B346 B348:B367 B385:B430 B76:B82 B86 B447:B457 B37:B54 B61:B74 B91:B93 B95:B179">
    <cfRule type="duplicateValues" dxfId="734" priority="2933"/>
  </conditionalFormatting>
  <conditionalFormatting sqref="C113:C114">
    <cfRule type="duplicateValues" dxfId="733" priority="2922"/>
  </conditionalFormatting>
  <conditionalFormatting sqref="C113:C114">
    <cfRule type="duplicateValues" dxfId="732" priority="2920"/>
    <cfRule type="duplicateValues" dxfId="731" priority="2921"/>
  </conditionalFormatting>
  <conditionalFormatting sqref="C113:C114">
    <cfRule type="duplicateValues" dxfId="730" priority="2917"/>
    <cfRule type="duplicateValues" dxfId="729" priority="2918"/>
    <cfRule type="duplicateValues" dxfId="728" priority="2919"/>
  </conditionalFormatting>
  <conditionalFormatting sqref="C241:C243 C257:C258 C249:C255">
    <cfRule type="duplicateValues" dxfId="727" priority="2844"/>
  </conditionalFormatting>
  <conditionalFormatting sqref="C300 C298">
    <cfRule type="duplicateValues" dxfId="726" priority="2843"/>
  </conditionalFormatting>
  <conditionalFormatting sqref="C241:C243 C257:C258 C249:C255">
    <cfRule type="duplicateValues" dxfId="725" priority="2841"/>
    <cfRule type="duplicateValues" dxfId="724" priority="2842"/>
  </conditionalFormatting>
  <conditionalFormatting sqref="C241:C243 C257:C258 C249:C255">
    <cfRule type="duplicateValues" dxfId="723" priority="2838"/>
    <cfRule type="duplicateValues" dxfId="722" priority="2839"/>
    <cfRule type="duplicateValues" dxfId="721" priority="2840"/>
  </conditionalFormatting>
  <conditionalFormatting sqref="C300 C298">
    <cfRule type="duplicateValues" dxfId="720" priority="2834"/>
    <cfRule type="duplicateValues" dxfId="719" priority="2835"/>
  </conditionalFormatting>
  <conditionalFormatting sqref="C300 C298">
    <cfRule type="duplicateValues" dxfId="718" priority="2831"/>
    <cfRule type="duplicateValues" dxfId="717" priority="2832"/>
    <cfRule type="duplicateValues" dxfId="716" priority="2833"/>
  </conditionalFormatting>
  <conditionalFormatting sqref="C287:C298 C249:C285 C300:C310 C318">
    <cfRule type="duplicateValues" dxfId="715" priority="2830"/>
  </conditionalFormatting>
  <conditionalFormatting sqref="B340:B343">
    <cfRule type="duplicateValues" dxfId="714" priority="2829"/>
  </conditionalFormatting>
  <conditionalFormatting sqref="B287:B298">
    <cfRule type="duplicateValues" dxfId="713" priority="2827"/>
  </conditionalFormatting>
  <conditionalFormatting sqref="C381 C379">
    <cfRule type="duplicateValues" dxfId="712" priority="2826"/>
  </conditionalFormatting>
  <conditionalFormatting sqref="C381 C379">
    <cfRule type="duplicateValues" dxfId="711" priority="2810"/>
    <cfRule type="duplicateValues" dxfId="710" priority="2811"/>
  </conditionalFormatting>
  <conditionalFormatting sqref="C381 C379">
    <cfRule type="duplicateValues" dxfId="709" priority="2807"/>
    <cfRule type="duplicateValues" dxfId="708" priority="2808"/>
    <cfRule type="duplicateValues" dxfId="707" priority="2809"/>
  </conditionalFormatting>
  <conditionalFormatting sqref="B381 B378:B379">
    <cfRule type="duplicateValues" dxfId="706" priority="2806"/>
  </conditionalFormatting>
  <conditionalFormatting sqref="C400:C401 C392:C398 C365:C384 C70:C72 C47:C49 C205 C86 C481 C124:C198 C119:C121 C102:C117 C92">
    <cfRule type="duplicateValues" dxfId="705" priority="2741"/>
  </conditionalFormatting>
  <conditionalFormatting sqref="C400:C401 C75:C82 C70:C72 C47:C49 C205 C392:C398 C365:C384 C86 C481 C124:C198 C119:C121 C102:C117 C92">
    <cfRule type="duplicateValues" dxfId="704" priority="2739"/>
    <cfRule type="duplicateValues" dxfId="703" priority="2740"/>
  </conditionalFormatting>
  <conditionalFormatting sqref="C400:C401 C75:C82 C70:C72 C47:C49 C205 C392:C398 C365:C384 C86 C481 C124:C198 C119:C121 C102:C117 C92">
    <cfRule type="duplicateValues" dxfId="702" priority="2738"/>
  </conditionalFormatting>
  <conditionalFormatting sqref="C400:C401 C75:C82 C70:C72 C205 C392:C398 C47:C49 C365:C384 C86 C481 C124:C198 C119:C121 C102:C117 C92">
    <cfRule type="duplicateValues" dxfId="701" priority="2737"/>
  </conditionalFormatting>
  <conditionalFormatting sqref="C400:C401 C75:C82 C70:C72 C205 C392:C398 C47:C49 C365:C384 C86 C481 C124:C198 C119:C121 C102:C117 C92">
    <cfRule type="duplicateValues" dxfId="700" priority="2734"/>
    <cfRule type="duplicateValues" dxfId="699" priority="2735"/>
    <cfRule type="duplicateValues" dxfId="698" priority="2736"/>
  </conditionalFormatting>
  <conditionalFormatting sqref="C400:C401 C75:C82 C465:C477 C484 C205 C392:C398 C47:C49 C410 C413:C415 C419:C422 C559 C365:C384 C70:C72 C86 C447:C459 C578 C512:C557 C493:C506 C481:C482 C124:C198 C119:C121 C102:C117 C92">
    <cfRule type="duplicateValues" dxfId="697" priority="2733"/>
  </conditionalFormatting>
  <conditionalFormatting sqref="B580 B576:B578 B572:B573 B565:B568 B472:B478 B402:B415 B205 B481:B490 B14:B25 B207:B346 B348:B399 B30:B32 B86 B447:B462 B37:B54 B61:B82 B91:B93 B95:B198">
    <cfRule type="duplicateValues" dxfId="696" priority="2732"/>
  </conditionalFormatting>
  <conditionalFormatting sqref="B580 B576:B578 B572:B573 B565:B568 B472:B478 B402:B422 B205 B481:B490 B14:B25 B207:B346 B348:B399 B30:B32 B86 B447:B462 B37:B54 B61:B82 B91:B93 B95:B198">
    <cfRule type="duplicateValues" dxfId="695" priority="2731"/>
  </conditionalFormatting>
  <conditionalFormatting sqref="C581:C673 C676:C695">
    <cfRule type="duplicateValues" dxfId="694" priority="2708"/>
  </conditionalFormatting>
  <conditionalFormatting sqref="C581:C673 C676:C695">
    <cfRule type="duplicateValues" dxfId="693" priority="2706"/>
    <cfRule type="duplicateValues" dxfId="692" priority="2707"/>
  </conditionalFormatting>
  <conditionalFormatting sqref="C581:C673 C676:C695">
    <cfRule type="duplicateValues" dxfId="691" priority="2703"/>
    <cfRule type="duplicateValues" dxfId="690" priority="2704"/>
    <cfRule type="duplicateValues" dxfId="689" priority="2705"/>
  </conditionalFormatting>
  <conditionalFormatting sqref="B675">
    <cfRule type="duplicateValues" dxfId="688" priority="2702"/>
  </conditionalFormatting>
  <conditionalFormatting sqref="B674">
    <cfRule type="duplicateValues" dxfId="687" priority="2701"/>
  </conditionalFormatting>
  <conditionalFormatting sqref="B464">
    <cfRule type="duplicateValues" dxfId="686" priority="2700"/>
  </conditionalFormatting>
  <conditionalFormatting sqref="B461">
    <cfRule type="duplicateValues" dxfId="685" priority="2699"/>
  </conditionalFormatting>
  <conditionalFormatting sqref="B445">
    <cfRule type="duplicateValues" dxfId="684" priority="2683"/>
  </conditionalFormatting>
  <conditionalFormatting sqref="B462">
    <cfRule type="duplicateValues" dxfId="683" priority="2682"/>
  </conditionalFormatting>
  <conditionalFormatting sqref="B463">
    <cfRule type="duplicateValues" dxfId="682" priority="2681"/>
  </conditionalFormatting>
  <conditionalFormatting sqref="B432">
    <cfRule type="duplicateValues" dxfId="681" priority="2650"/>
  </conditionalFormatting>
  <conditionalFormatting sqref="B434">
    <cfRule type="duplicateValues" dxfId="680" priority="2648"/>
  </conditionalFormatting>
  <conditionalFormatting sqref="B443">
    <cfRule type="duplicateValues" dxfId="679" priority="2642"/>
  </conditionalFormatting>
  <conditionalFormatting sqref="B444">
    <cfRule type="duplicateValues" dxfId="678" priority="2641"/>
  </conditionalFormatting>
  <conditionalFormatting sqref="B446">
    <cfRule type="duplicateValues" dxfId="677" priority="2640"/>
  </conditionalFormatting>
  <conditionalFormatting sqref="B460">
    <cfRule type="duplicateValues" dxfId="676" priority="2639"/>
  </conditionalFormatting>
  <conditionalFormatting sqref="B613">
    <cfRule type="duplicateValues" dxfId="675" priority="1496" stopIfTrue="1"/>
    <cfRule type="duplicateValues" dxfId="674" priority="1497" stopIfTrue="1"/>
  </conditionalFormatting>
  <conditionalFormatting sqref="B615:B616">
    <cfRule type="duplicateValues" dxfId="673" priority="1494" stopIfTrue="1"/>
    <cfRule type="duplicateValues" dxfId="672" priority="1495" stopIfTrue="1"/>
  </conditionalFormatting>
  <conditionalFormatting sqref="B453:B454">
    <cfRule type="duplicateValues" dxfId="671" priority="1493"/>
  </conditionalFormatting>
  <conditionalFormatting sqref="B609:B610">
    <cfRule type="duplicateValues" dxfId="670" priority="1487" stopIfTrue="1"/>
    <cfRule type="duplicateValues" dxfId="669" priority="1488" stopIfTrue="1"/>
  </conditionalFormatting>
  <conditionalFormatting sqref="B234">
    <cfRule type="duplicateValues" dxfId="668" priority="1485" stopIfTrue="1"/>
    <cfRule type="duplicateValues" dxfId="667" priority="1486" stopIfTrue="1"/>
  </conditionalFormatting>
  <conditionalFormatting sqref="C609:C611 C121 C383 C47:C83 C25 C126:C215 C620:C621 C624 C238:C239 C234:C236 C613 C245:C379 C626 C110:C117 C628">
    <cfRule type="duplicateValues" dxfId="666" priority="1484"/>
  </conditionalFormatting>
  <conditionalFormatting sqref="C624 C121 C383 C47:C83 C25 C126:C215 C102:C106 C238:C239 C234:C236 C609:C611 C613:C617 C245:C379 C626 C620:C621 C110:C117 C628">
    <cfRule type="duplicateValues" dxfId="665" priority="1482"/>
    <cfRule type="duplicateValues" dxfId="664" priority="1483"/>
  </conditionalFormatting>
  <conditionalFormatting sqref="C624 C121 C383 C47:C83 C25 C126:C215 C102:C106 C238:C239 C234:C236 C609:C611 C613:C617 C245:C379 C626 C620:C621 C110:C117 C628">
    <cfRule type="duplicateValues" dxfId="663" priority="1481"/>
  </conditionalFormatting>
  <conditionalFormatting sqref="C626 C620:C621 C624 C628">
    <cfRule type="duplicateValues" dxfId="662" priority="1480"/>
  </conditionalFormatting>
  <conditionalFormatting sqref="C624 C121 C383 C47:C83 C25 C126:C215 C102:C106 C238:C239 C234:C236 C609:C611 C613:C618 C245:C379 C626 C620:C621 C110:C117 C628">
    <cfRule type="duplicateValues" dxfId="661" priority="1478"/>
    <cfRule type="duplicateValues" dxfId="660" priority="1479"/>
  </conditionalFormatting>
  <conditionalFormatting sqref="C624 C121 C383 C47:C83 C25 C126:C215 C102:C106 C238:C239 C234:C236 C609:C611 C613:C618 C245:C379 C626 C620:C621 C110:C117 C628">
    <cfRule type="duplicateValues" dxfId="659" priority="1477"/>
  </conditionalFormatting>
  <conditionalFormatting sqref="C628">
    <cfRule type="duplicateValues" dxfId="658" priority="1476"/>
  </conditionalFormatting>
  <conditionalFormatting sqref="B398">
    <cfRule type="duplicateValues" dxfId="657" priority="1475"/>
  </conditionalFormatting>
  <conditionalFormatting sqref="C383 C121 C624 C47:C83 C25 C126:C215 C102:C106 C238:C239 C234:C236 C609:C611 C613:C618 C245:C379 C626 C620:C621 C110:C117 C628">
    <cfRule type="duplicateValues" dxfId="656" priority="1474"/>
  </conditionalFormatting>
  <conditionalFormatting sqref="C626 C121 C383 C47:C83 C25 C126:C215 C102:C106 C238:C239 C234:C236 C609:C611 C613:C618 C245:C379 C620:C621 C624 C110:C117 C628">
    <cfRule type="duplicateValues" dxfId="655" priority="1471"/>
    <cfRule type="duplicateValues" dxfId="654" priority="1472"/>
    <cfRule type="duplicateValues" dxfId="653" priority="1473"/>
  </conditionalFormatting>
  <conditionalFormatting sqref="C609:C611 C121 C383 C626 C47:C83 C25 C126:C215 C102:C106 C238:C239 C234:C236 C613:C618 C245:C379 C620:C621 C624 C110:C117 C628">
    <cfRule type="duplicateValues" dxfId="652" priority="1470"/>
  </conditionalFormatting>
  <conditionalFormatting sqref="C609:C611 C493:C503 C383 C47:C83 C25 C102:C106 C238:C239 C234:C236 C393:C397 C399:C403 C428:C466 C626 C126:C215 C613:C618 C245:C379 C620:C621 C624 C110:C117 C121 C628">
    <cfRule type="duplicateValues" dxfId="651" priority="1469"/>
  </conditionalFormatting>
  <conditionalFormatting sqref="C612">
    <cfRule type="duplicateValues" dxfId="650" priority="1468"/>
  </conditionalFormatting>
  <conditionalFormatting sqref="C612">
    <cfRule type="duplicateValues" dxfId="649" priority="1466"/>
    <cfRule type="duplicateValues" dxfId="648" priority="1467"/>
  </conditionalFormatting>
  <conditionalFormatting sqref="C612">
    <cfRule type="duplicateValues" dxfId="647" priority="1463"/>
    <cfRule type="duplicateValues" dxfId="646" priority="1464"/>
    <cfRule type="duplicateValues" dxfId="645" priority="1465"/>
  </conditionalFormatting>
  <conditionalFormatting sqref="C627">
    <cfRule type="duplicateValues" dxfId="644" priority="1462"/>
  </conditionalFormatting>
  <conditionalFormatting sqref="C627">
    <cfRule type="duplicateValues" dxfId="643" priority="1460"/>
    <cfRule type="duplicateValues" dxfId="642" priority="1461"/>
  </conditionalFormatting>
  <conditionalFormatting sqref="C627">
    <cfRule type="duplicateValues" dxfId="641" priority="1457"/>
    <cfRule type="duplicateValues" dxfId="640" priority="1458"/>
    <cfRule type="duplicateValues" dxfId="639" priority="1459"/>
  </conditionalFormatting>
  <conditionalFormatting sqref="B504:B506">
    <cfRule type="duplicateValues" dxfId="638" priority="1455" stopIfTrue="1"/>
    <cfRule type="duplicateValues" dxfId="637" priority="1456" stopIfTrue="1"/>
  </conditionalFormatting>
  <conditionalFormatting sqref="C109">
    <cfRule type="duplicateValues" dxfId="636" priority="1454"/>
  </conditionalFormatting>
  <conditionalFormatting sqref="C109">
    <cfRule type="duplicateValues" dxfId="635" priority="1452"/>
    <cfRule type="duplicateValues" dxfId="634" priority="1453"/>
  </conditionalFormatting>
  <conditionalFormatting sqref="B109">
    <cfRule type="duplicateValues" dxfId="633" priority="1451"/>
  </conditionalFormatting>
  <conditionalFormatting sqref="C109">
    <cfRule type="duplicateValues" dxfId="632" priority="1448"/>
    <cfRule type="duplicateValues" dxfId="631" priority="1449"/>
    <cfRule type="duplicateValues" dxfId="630" priority="1450"/>
  </conditionalFormatting>
  <conditionalFormatting sqref="B404">
    <cfRule type="duplicateValues" dxfId="629" priority="1447"/>
  </conditionalFormatting>
  <conditionalFormatting sqref="C404">
    <cfRule type="duplicateValues" dxfId="628" priority="1446"/>
  </conditionalFormatting>
  <conditionalFormatting sqref="C529">
    <cfRule type="duplicateValues" dxfId="627" priority="1444"/>
    <cfRule type="duplicateValues" dxfId="626" priority="1445"/>
  </conditionalFormatting>
  <conditionalFormatting sqref="C529">
    <cfRule type="duplicateValues" dxfId="625" priority="1443"/>
  </conditionalFormatting>
  <conditionalFormatting sqref="B436:B437">
    <cfRule type="duplicateValues" dxfId="624" priority="1442"/>
  </conditionalFormatting>
  <conditionalFormatting sqref="B609:B611 B22:B24 B26 B234:B236 B238:B239 B30:B32 B509 B241:B382 B384:B397 B421:B466 B110:B117 B121 B126:B215 B493:B503 B37:B88 B95:B108">
    <cfRule type="duplicateValues" dxfId="623" priority="1440"/>
  </conditionalFormatting>
  <conditionalFormatting sqref="B609:B611 B22:B24 B26 B234:B236 B238:B239 B30:B32 B509 B241:B382 B384:B403 B421:B466 B110:B117 B121 B126:B215 B493:B503 B37:B88 B95:B108">
    <cfRule type="duplicateValues" dxfId="622" priority="1439"/>
  </conditionalFormatting>
  <conditionalFormatting sqref="B95:B96">
    <cfRule type="duplicateValues" dxfId="621" priority="1437"/>
  </conditionalFormatting>
  <conditionalFormatting sqref="C142:C143">
    <cfRule type="duplicateValues" dxfId="620" priority="1436"/>
  </conditionalFormatting>
  <conditionalFormatting sqref="C142:C143">
    <cfRule type="duplicateValues" dxfId="619" priority="1434"/>
    <cfRule type="duplicateValues" dxfId="618" priority="1435"/>
  </conditionalFormatting>
  <conditionalFormatting sqref="C142:C143">
    <cfRule type="duplicateValues" dxfId="617" priority="1431"/>
    <cfRule type="duplicateValues" dxfId="616" priority="1432"/>
    <cfRule type="duplicateValues" dxfId="615" priority="1433"/>
  </conditionalFormatting>
  <conditionalFormatting sqref="B142:B143">
    <cfRule type="duplicateValues" dxfId="614" priority="1430"/>
  </conditionalFormatting>
  <conditionalFormatting sqref="C146:C150">
    <cfRule type="duplicateValues" dxfId="613" priority="1429"/>
  </conditionalFormatting>
  <conditionalFormatting sqref="C146:C147 C149:C150">
    <cfRule type="duplicateValues" dxfId="612" priority="1428"/>
  </conditionalFormatting>
  <conditionalFormatting sqref="C146:C147 C149:C150">
    <cfRule type="duplicateValues" dxfId="611" priority="1426"/>
    <cfRule type="duplicateValues" dxfId="610" priority="1427"/>
  </conditionalFormatting>
  <conditionalFormatting sqref="C146:C147 C149:C150">
    <cfRule type="duplicateValues" dxfId="609" priority="1423"/>
    <cfRule type="duplicateValues" dxfId="608" priority="1424"/>
    <cfRule type="duplicateValues" dxfId="607" priority="1425"/>
  </conditionalFormatting>
  <conditionalFormatting sqref="C146:C150">
    <cfRule type="duplicateValues" dxfId="606" priority="1421"/>
    <cfRule type="duplicateValues" dxfId="605" priority="1422"/>
  </conditionalFormatting>
  <conditionalFormatting sqref="C146:C150">
    <cfRule type="duplicateValues" dxfId="604" priority="1418"/>
    <cfRule type="duplicateValues" dxfId="603" priority="1419"/>
    <cfRule type="duplicateValues" dxfId="602" priority="1420"/>
  </conditionalFormatting>
  <conditionalFormatting sqref="B149:B150 B146:B147">
    <cfRule type="duplicateValues" dxfId="601" priority="1417"/>
  </conditionalFormatting>
  <conditionalFormatting sqref="B146:B150">
    <cfRule type="duplicateValues" dxfId="600" priority="1416"/>
  </conditionalFormatting>
  <conditionalFormatting sqref="C152:C154">
    <cfRule type="duplicateValues" dxfId="599" priority="1415"/>
  </conditionalFormatting>
  <conditionalFormatting sqref="C152:C154">
    <cfRule type="duplicateValues" dxfId="598" priority="1413"/>
    <cfRule type="duplicateValues" dxfId="597" priority="1414"/>
  </conditionalFormatting>
  <conditionalFormatting sqref="C152:C154">
    <cfRule type="duplicateValues" dxfId="596" priority="1410"/>
    <cfRule type="duplicateValues" dxfId="595" priority="1411"/>
    <cfRule type="duplicateValues" dxfId="594" priority="1412"/>
  </conditionalFormatting>
  <conditionalFormatting sqref="B152:B154">
    <cfRule type="duplicateValues" dxfId="593" priority="1409"/>
  </conditionalFormatting>
  <conditionalFormatting sqref="C156:C157">
    <cfRule type="duplicateValues" dxfId="592" priority="1408"/>
  </conditionalFormatting>
  <conditionalFormatting sqref="C156:C157">
    <cfRule type="duplicateValues" dxfId="591" priority="1406"/>
    <cfRule type="duplicateValues" dxfId="590" priority="1407"/>
  </conditionalFormatting>
  <conditionalFormatting sqref="C156:C157">
    <cfRule type="duplicateValues" dxfId="589" priority="1403"/>
    <cfRule type="duplicateValues" dxfId="588" priority="1404"/>
    <cfRule type="duplicateValues" dxfId="587" priority="1405"/>
  </conditionalFormatting>
  <conditionalFormatting sqref="B156:B157">
    <cfRule type="duplicateValues" dxfId="586" priority="1402"/>
  </conditionalFormatting>
  <conditionalFormatting sqref="C190:C192">
    <cfRule type="duplicateValues" dxfId="585" priority="1401"/>
  </conditionalFormatting>
  <conditionalFormatting sqref="C190:C192">
    <cfRule type="duplicateValues" dxfId="584" priority="1399"/>
    <cfRule type="duplicateValues" dxfId="583" priority="1400"/>
  </conditionalFormatting>
  <conditionalFormatting sqref="C190:C192">
    <cfRule type="duplicateValues" dxfId="582" priority="1396"/>
    <cfRule type="duplicateValues" dxfId="581" priority="1397"/>
    <cfRule type="duplicateValues" dxfId="580" priority="1398"/>
  </conditionalFormatting>
  <conditionalFormatting sqref="C190">
    <cfRule type="duplicateValues" dxfId="579" priority="1395"/>
  </conditionalFormatting>
  <conditionalFormatting sqref="B190:B192">
    <cfRule type="duplicateValues" dxfId="578" priority="1394"/>
  </conditionalFormatting>
  <conditionalFormatting sqref="C190">
    <cfRule type="duplicateValues" dxfId="577" priority="1392"/>
    <cfRule type="duplicateValues" dxfId="576" priority="1393"/>
  </conditionalFormatting>
  <conditionalFormatting sqref="C190">
    <cfRule type="duplicateValues" dxfId="575" priority="1389"/>
    <cfRule type="duplicateValues" dxfId="574" priority="1390"/>
    <cfRule type="duplicateValues" dxfId="573" priority="1391"/>
  </conditionalFormatting>
  <conditionalFormatting sqref="B190">
    <cfRule type="duplicateValues" dxfId="572" priority="1388"/>
  </conditionalFormatting>
  <conditionalFormatting sqref="C206">
    <cfRule type="duplicateValues" dxfId="571" priority="1387"/>
  </conditionalFormatting>
  <conditionalFormatting sqref="C206">
    <cfRule type="duplicateValues" dxfId="570" priority="1385"/>
    <cfRule type="duplicateValues" dxfId="569" priority="1386"/>
  </conditionalFormatting>
  <conditionalFormatting sqref="C206">
    <cfRule type="duplicateValues" dxfId="568" priority="1382"/>
    <cfRule type="duplicateValues" dxfId="567" priority="1383"/>
    <cfRule type="duplicateValues" dxfId="566" priority="1384"/>
  </conditionalFormatting>
  <conditionalFormatting sqref="B206">
    <cfRule type="duplicateValues" dxfId="565" priority="1381"/>
  </conditionalFormatting>
  <conditionalFormatting sqref="C210">
    <cfRule type="duplicateValues" dxfId="564" priority="1380"/>
  </conditionalFormatting>
  <conditionalFormatting sqref="C210:C211">
    <cfRule type="duplicateValues" dxfId="563" priority="1379"/>
  </conditionalFormatting>
  <conditionalFormatting sqref="C210:C211">
    <cfRule type="duplicateValues" dxfId="562" priority="1377"/>
    <cfRule type="duplicateValues" dxfId="561" priority="1378"/>
  </conditionalFormatting>
  <conditionalFormatting sqref="C210:C211">
    <cfRule type="duplicateValues" dxfId="560" priority="1374"/>
    <cfRule type="duplicateValues" dxfId="559" priority="1375"/>
    <cfRule type="duplicateValues" dxfId="558" priority="1376"/>
  </conditionalFormatting>
  <conditionalFormatting sqref="C210">
    <cfRule type="duplicateValues" dxfId="557" priority="1372"/>
    <cfRule type="duplicateValues" dxfId="556" priority="1373"/>
  </conditionalFormatting>
  <conditionalFormatting sqref="C210">
    <cfRule type="duplicateValues" dxfId="555" priority="1369"/>
    <cfRule type="duplicateValues" dxfId="554" priority="1370"/>
    <cfRule type="duplicateValues" dxfId="553" priority="1371"/>
  </conditionalFormatting>
  <conditionalFormatting sqref="B210:B211">
    <cfRule type="duplicateValues" dxfId="552" priority="1368"/>
  </conditionalFormatting>
  <conditionalFormatting sqref="B210">
    <cfRule type="duplicateValues" dxfId="551" priority="1367"/>
  </conditionalFormatting>
  <conditionalFormatting sqref="C228:C233">
    <cfRule type="duplicateValues" dxfId="550" priority="1366"/>
  </conditionalFormatting>
  <conditionalFormatting sqref="C228:C233">
    <cfRule type="duplicateValues" dxfId="549" priority="1364"/>
    <cfRule type="duplicateValues" dxfId="548" priority="1365"/>
  </conditionalFormatting>
  <conditionalFormatting sqref="C228:C233">
    <cfRule type="duplicateValues" dxfId="547" priority="1361"/>
    <cfRule type="duplicateValues" dxfId="546" priority="1362"/>
    <cfRule type="duplicateValues" dxfId="545" priority="1363"/>
  </conditionalFormatting>
  <conditionalFormatting sqref="B228:B233">
    <cfRule type="duplicateValues" dxfId="544" priority="1360"/>
  </conditionalFormatting>
  <conditionalFormatting sqref="B309">
    <cfRule type="duplicateValues" dxfId="543" priority="1359"/>
  </conditionalFormatting>
  <conditionalFormatting sqref="B308">
    <cfRule type="duplicateValues" dxfId="542" priority="1358"/>
  </conditionalFormatting>
  <conditionalFormatting sqref="B350:B351">
    <cfRule type="duplicateValues" dxfId="541" priority="1356" stopIfTrue="1"/>
    <cfRule type="duplicateValues" dxfId="540" priority="1357" stopIfTrue="1"/>
  </conditionalFormatting>
  <conditionalFormatting sqref="B352">
    <cfRule type="duplicateValues" dxfId="539" priority="1354" stopIfTrue="1"/>
    <cfRule type="duplicateValues" dxfId="538" priority="1355" stopIfTrue="1"/>
  </conditionalFormatting>
  <conditionalFormatting sqref="B346:B347">
    <cfRule type="duplicateValues" dxfId="537" priority="1352" stopIfTrue="1"/>
    <cfRule type="duplicateValues" dxfId="536" priority="1353" stopIfTrue="1"/>
  </conditionalFormatting>
  <conditionalFormatting sqref="B293:B294">
    <cfRule type="duplicateValues" dxfId="535" priority="1351"/>
  </conditionalFormatting>
  <conditionalFormatting sqref="C285:C291 C277:C279 C293:C294">
    <cfRule type="duplicateValues" dxfId="534" priority="1350"/>
  </conditionalFormatting>
  <conditionalFormatting sqref="C333 C335">
    <cfRule type="duplicateValues" dxfId="533" priority="1349"/>
  </conditionalFormatting>
  <conditionalFormatting sqref="C285:C291 C277:C279 C293:C294">
    <cfRule type="duplicateValues" dxfId="532" priority="1347"/>
    <cfRule type="duplicateValues" dxfId="531" priority="1348"/>
  </conditionalFormatting>
  <conditionalFormatting sqref="C285:C291 C277:C279 C293:C294">
    <cfRule type="duplicateValues" dxfId="530" priority="1344"/>
    <cfRule type="duplicateValues" dxfId="529" priority="1345"/>
    <cfRule type="duplicateValues" dxfId="528" priority="1346"/>
  </conditionalFormatting>
  <conditionalFormatting sqref="B277">
    <cfRule type="duplicateValues" dxfId="527" priority="1342"/>
  </conditionalFormatting>
  <conditionalFormatting sqref="C333 C335">
    <cfRule type="duplicateValues" dxfId="526" priority="1340"/>
    <cfRule type="duplicateValues" dxfId="525" priority="1341"/>
  </conditionalFormatting>
  <conditionalFormatting sqref="C333 C335">
    <cfRule type="duplicateValues" dxfId="524" priority="1337"/>
    <cfRule type="duplicateValues" dxfId="523" priority="1338"/>
    <cfRule type="duplicateValues" dxfId="522" priority="1339"/>
  </conditionalFormatting>
  <conditionalFormatting sqref="C353 C323:C333 C285:C321 C335:C345">
    <cfRule type="duplicateValues" dxfId="521" priority="1336"/>
  </conditionalFormatting>
  <conditionalFormatting sqref="B376:B379 B323:B366 B295:B307 B277:B292">
    <cfRule type="duplicateValues" dxfId="520" priority="1335"/>
  </conditionalFormatting>
  <conditionalFormatting sqref="B376:B379 B295:B313 B323:B366 B277:B292">
    <cfRule type="duplicateValues" dxfId="519" priority="1334"/>
  </conditionalFormatting>
  <conditionalFormatting sqref="B335:B345 B323:B333 B350:B366 B280:B321">
    <cfRule type="duplicateValues" dxfId="518" priority="1333"/>
  </conditionalFormatting>
  <conditionalFormatting sqref="C415 C417">
    <cfRule type="duplicateValues" dxfId="517" priority="1332"/>
  </conditionalFormatting>
  <conditionalFormatting sqref="C417">
    <cfRule type="duplicateValues" dxfId="516" priority="1331"/>
  </conditionalFormatting>
  <conditionalFormatting sqref="C416">
    <cfRule type="duplicateValues" dxfId="515" priority="1330"/>
  </conditionalFormatting>
  <conditionalFormatting sqref="C416">
    <cfRule type="duplicateValues" dxfId="514" priority="1328"/>
    <cfRule type="duplicateValues" dxfId="513" priority="1329"/>
  </conditionalFormatting>
  <conditionalFormatting sqref="C416">
    <cfRule type="duplicateValues" dxfId="512" priority="1325"/>
    <cfRule type="duplicateValues" dxfId="511" priority="1326"/>
    <cfRule type="duplicateValues" dxfId="510" priority="1327"/>
  </conditionalFormatting>
  <conditionalFormatting sqref="C418:C420">
    <cfRule type="duplicateValues" dxfId="509" priority="1324"/>
  </conditionalFormatting>
  <conditionalFormatting sqref="C418:C420">
    <cfRule type="duplicateValues" dxfId="508" priority="1322"/>
    <cfRule type="duplicateValues" dxfId="507" priority="1323"/>
  </conditionalFormatting>
  <conditionalFormatting sqref="C418:C420">
    <cfRule type="duplicateValues" dxfId="506" priority="1319"/>
    <cfRule type="duplicateValues" dxfId="505" priority="1320"/>
    <cfRule type="duplicateValues" dxfId="504" priority="1321"/>
  </conditionalFormatting>
  <conditionalFormatting sqref="C415">
    <cfRule type="duplicateValues" dxfId="503" priority="1318"/>
  </conditionalFormatting>
  <conditionalFormatting sqref="C415 C417">
    <cfRule type="duplicateValues" dxfId="502" priority="1316"/>
    <cfRule type="duplicateValues" dxfId="501" priority="1317"/>
  </conditionalFormatting>
  <conditionalFormatting sqref="C415 C417">
    <cfRule type="duplicateValues" dxfId="500" priority="1313"/>
    <cfRule type="duplicateValues" dxfId="499" priority="1314"/>
    <cfRule type="duplicateValues" dxfId="498" priority="1315"/>
  </conditionalFormatting>
  <conditionalFormatting sqref="B417 B414:B415">
    <cfRule type="duplicateValues" dxfId="497" priority="1312"/>
  </conditionalFormatting>
  <conditionalFormatting sqref="B426:B427">
    <cfRule type="duplicateValues" dxfId="496" priority="1311"/>
  </conditionalFormatting>
  <conditionalFormatting sqref="C426:C427">
    <cfRule type="duplicateValues" dxfId="495" priority="1310"/>
  </conditionalFormatting>
  <conditionalFormatting sqref="C426:C427">
    <cfRule type="duplicateValues" dxfId="494" priority="1308"/>
    <cfRule type="duplicateValues" dxfId="493" priority="1309"/>
  </conditionalFormatting>
  <conditionalFormatting sqref="C426:C427">
    <cfRule type="duplicateValues" dxfId="492" priority="1305"/>
    <cfRule type="duplicateValues" dxfId="491" priority="1306"/>
    <cfRule type="duplicateValues" dxfId="490" priority="1307"/>
  </conditionalFormatting>
  <conditionalFormatting sqref="C441">
    <cfRule type="duplicateValues" dxfId="489" priority="1304"/>
  </conditionalFormatting>
  <conditionalFormatting sqref="C441">
    <cfRule type="duplicateValues" dxfId="488" priority="1301"/>
    <cfRule type="duplicateValues" dxfId="487" priority="1302"/>
  </conditionalFormatting>
  <conditionalFormatting sqref="C441">
    <cfRule type="duplicateValues" dxfId="486" priority="1298"/>
    <cfRule type="duplicateValues" dxfId="485" priority="1299"/>
    <cfRule type="duplicateValues" dxfId="484" priority="1300"/>
  </conditionalFormatting>
  <conditionalFormatting sqref="C498:C499">
    <cfRule type="duplicateValues" dxfId="483" priority="1297"/>
  </conditionalFormatting>
  <conditionalFormatting sqref="B498:B499">
    <cfRule type="duplicateValues" dxfId="482" priority="1296"/>
  </conditionalFormatting>
  <conditionalFormatting sqref="C498:C499">
    <cfRule type="duplicateValues" dxfId="481" priority="1294"/>
    <cfRule type="duplicateValues" dxfId="480" priority="1295"/>
  </conditionalFormatting>
  <conditionalFormatting sqref="C498:C499">
    <cfRule type="duplicateValues" dxfId="479" priority="1291"/>
    <cfRule type="duplicateValues" dxfId="478" priority="1292"/>
    <cfRule type="duplicateValues" dxfId="477" priority="1293"/>
  </conditionalFormatting>
  <conditionalFormatting sqref="C503">
    <cfRule type="duplicateValues" dxfId="476" priority="1290"/>
  </conditionalFormatting>
  <conditionalFormatting sqref="B503">
    <cfRule type="duplicateValues" dxfId="475" priority="1289"/>
  </conditionalFormatting>
  <conditionalFormatting sqref="C503">
    <cfRule type="duplicateValues" dxfId="474" priority="1287"/>
    <cfRule type="duplicateValues" dxfId="473" priority="1288"/>
  </conditionalFormatting>
  <conditionalFormatting sqref="C503">
    <cfRule type="duplicateValues" dxfId="472" priority="1284"/>
    <cfRule type="duplicateValues" dxfId="471" priority="1285"/>
    <cfRule type="duplicateValues" dxfId="470" priority="1286"/>
  </conditionalFormatting>
  <conditionalFormatting sqref="B549:B554">
    <cfRule type="duplicateValues" dxfId="469" priority="1283"/>
  </conditionalFormatting>
  <conditionalFormatting sqref="C616">
    <cfRule type="duplicateValues" dxfId="468" priority="1281"/>
    <cfRule type="duplicateValues" dxfId="467" priority="1282"/>
  </conditionalFormatting>
  <conditionalFormatting sqref="C616">
    <cfRule type="duplicateValues" dxfId="466" priority="1280"/>
  </conditionalFormatting>
  <conditionalFormatting sqref="C616">
    <cfRule type="duplicateValues" dxfId="465" priority="1277"/>
    <cfRule type="duplicateValues" dxfId="464" priority="1278"/>
    <cfRule type="duplicateValues" dxfId="463" priority="1279"/>
  </conditionalFormatting>
  <conditionalFormatting sqref="C623">
    <cfRule type="duplicateValues" dxfId="462" priority="1276"/>
  </conditionalFormatting>
  <conditionalFormatting sqref="C623">
    <cfRule type="duplicateValues" dxfId="461" priority="1274"/>
    <cfRule type="duplicateValues" dxfId="460" priority="1275"/>
  </conditionalFormatting>
  <conditionalFormatting sqref="C623">
    <cfRule type="duplicateValues" dxfId="459" priority="1271"/>
    <cfRule type="duplicateValues" dxfId="458" priority="1272"/>
    <cfRule type="duplicateValues" dxfId="457" priority="1273"/>
  </conditionalFormatting>
  <conditionalFormatting sqref="C106">
    <cfRule type="duplicateValues" dxfId="456" priority="1269"/>
    <cfRule type="duplicateValues" dxfId="455" priority="1270"/>
  </conditionalFormatting>
  <conditionalFormatting sqref="C106">
    <cfRule type="duplicateValues" dxfId="454" priority="1268"/>
  </conditionalFormatting>
  <conditionalFormatting sqref="C106">
    <cfRule type="duplicateValues" dxfId="453" priority="1265"/>
    <cfRule type="duplicateValues" dxfId="452" priority="1266"/>
    <cfRule type="duplicateValues" dxfId="451" priority="1267"/>
  </conditionalFormatting>
  <conditionalFormatting sqref="B106">
    <cfRule type="duplicateValues" dxfId="450" priority="1264"/>
  </conditionalFormatting>
  <conditionalFormatting sqref="C177">
    <cfRule type="duplicateValues" dxfId="449" priority="1263"/>
  </conditionalFormatting>
  <conditionalFormatting sqref="C177">
    <cfRule type="duplicateValues" dxfId="448" priority="1261"/>
    <cfRule type="duplicateValues" dxfId="447" priority="1262"/>
  </conditionalFormatting>
  <conditionalFormatting sqref="C177">
    <cfRule type="duplicateValues" dxfId="446" priority="1258"/>
    <cfRule type="duplicateValues" dxfId="445" priority="1259"/>
    <cfRule type="duplicateValues" dxfId="444" priority="1260"/>
  </conditionalFormatting>
  <conditionalFormatting sqref="B177">
    <cfRule type="duplicateValues" dxfId="443" priority="1257"/>
  </conditionalFormatting>
  <conditionalFormatting sqref="B107">
    <cfRule type="duplicateValues" dxfId="442" priority="1251"/>
  </conditionalFormatting>
  <conditionalFormatting sqref="B391">
    <cfRule type="duplicateValues" dxfId="441" priority="1249"/>
  </conditionalFormatting>
  <conditionalFormatting sqref="B423:B424">
    <cfRule type="duplicateValues" dxfId="440" priority="1248"/>
  </conditionalFormatting>
  <conditionalFormatting sqref="C401:C420 C436:C437 C428:C434 C526 C104:C106 C47:C83 C241 C121 C126:C234 C529">
    <cfRule type="duplicateValues" dxfId="439" priority="1247"/>
  </conditionalFormatting>
  <conditionalFormatting sqref="C436:C437 C109:C117 C526 C104:C106 C47:C83 C241 C428:C434 C401:C420 C121 C126:C234 C529">
    <cfRule type="duplicateValues" dxfId="438" priority="1245"/>
    <cfRule type="duplicateValues" dxfId="437" priority="1246"/>
  </conditionalFormatting>
  <conditionalFormatting sqref="C436:C437 C109:C117 C526 C104:C106 C47:C83 C241 C428:C434 C401:C420 C121 C126:C234 C529">
    <cfRule type="duplicateValues" dxfId="436" priority="1244"/>
  </conditionalFormatting>
  <conditionalFormatting sqref="C436:C437 C109:C117 C526 C104:C106 C241 C428:C434 C47:C83 C401:C420 C121 C126:C234 C529">
    <cfRule type="duplicateValues" dxfId="435" priority="1243"/>
  </conditionalFormatting>
  <conditionalFormatting sqref="C436:C437 C109:C117 C526 C104:C106 C241 C428:C434 C47:C83 C401:C420 C121 C126:C234 C529">
    <cfRule type="duplicateValues" dxfId="434" priority="1240"/>
    <cfRule type="duplicateValues" dxfId="433" priority="1241"/>
    <cfRule type="duplicateValues" dxfId="432" priority="1242"/>
  </conditionalFormatting>
  <conditionalFormatting sqref="C607 C436:C437 C109:C117 C126:C234 C513:C526 C241 C428:C434 C47:C83 C446 C449:C451 C455:C458 C529:C605 C401:C420 C104:C106 C121 C493:C506 C626">
    <cfRule type="duplicateValues" dxfId="431" priority="1239"/>
  </conditionalFormatting>
  <conditionalFormatting sqref="B628 B624:B626 B620:B621 B613:B616 B520:B526 B438:B451 B241 B529:B538 B14:B25 B243:B382 B384:B435 B30:B32 B121 B126:B234 B493:B509 B37:B88 B95:B117">
    <cfRule type="duplicateValues" dxfId="430" priority="1238"/>
  </conditionalFormatting>
  <conditionalFormatting sqref="B628 B624:B626 B620:B621 B613:B616 B520:B526 B438:B458 B241 B529:B538 B14:B25 B243:B382 B384:B435 B30:B32 B121 B126:B234 B493:B509 B37:B88 B95:B117">
    <cfRule type="duplicateValues" dxfId="429" priority="1237"/>
  </conditionalFormatting>
  <conditionalFormatting sqref="C454">
    <cfRule type="duplicateValues" dxfId="428" priority="1236"/>
  </conditionalFormatting>
  <conditionalFormatting sqref="B454">
    <cfRule type="duplicateValues" dxfId="427" priority="1235"/>
  </conditionalFormatting>
  <conditionalFormatting sqref="C454">
    <cfRule type="duplicateValues" dxfId="426" priority="1233"/>
    <cfRule type="duplicateValues" dxfId="425" priority="1234"/>
  </conditionalFormatting>
  <conditionalFormatting sqref="C454">
    <cfRule type="duplicateValues" dxfId="424" priority="1230"/>
    <cfRule type="duplicateValues" dxfId="423" priority="1231"/>
    <cfRule type="duplicateValues" dxfId="422" priority="1232"/>
  </conditionalFormatting>
  <conditionalFormatting sqref="B89">
    <cfRule type="duplicateValues" dxfId="421" priority="1228" stopIfTrue="1"/>
    <cfRule type="duplicateValues" dxfId="420" priority="1229" stopIfTrue="1"/>
  </conditionalFormatting>
  <conditionalFormatting sqref="C203">
    <cfRule type="duplicateValues" dxfId="419" priority="1227"/>
  </conditionalFormatting>
  <conditionalFormatting sqref="C203">
    <cfRule type="duplicateValues" dxfId="418" priority="1225"/>
    <cfRule type="duplicateValues" dxfId="417" priority="1226"/>
  </conditionalFormatting>
  <conditionalFormatting sqref="C203">
    <cfRule type="duplicateValues" dxfId="416" priority="1222"/>
    <cfRule type="duplicateValues" dxfId="415" priority="1223"/>
    <cfRule type="duplicateValues" dxfId="414" priority="1224"/>
  </conditionalFormatting>
  <conditionalFormatting sqref="B203">
    <cfRule type="duplicateValues" dxfId="413" priority="1221"/>
  </conditionalFormatting>
  <conditionalFormatting sqref="C540:C605">
    <cfRule type="duplicateValues" dxfId="412" priority="1220"/>
  </conditionalFormatting>
  <conditionalFormatting sqref="C540:C605">
    <cfRule type="duplicateValues" dxfId="411" priority="1218"/>
    <cfRule type="duplicateValues" dxfId="410" priority="1219"/>
  </conditionalFormatting>
  <conditionalFormatting sqref="C540:C605">
    <cfRule type="duplicateValues" dxfId="409" priority="1215"/>
    <cfRule type="duplicateValues" dxfId="408" priority="1216"/>
    <cfRule type="duplicateValues" dxfId="407" priority="1217"/>
  </conditionalFormatting>
  <conditionalFormatting sqref="C732:C754 C629:C730">
    <cfRule type="duplicateValues" dxfId="406" priority="1214"/>
  </conditionalFormatting>
  <conditionalFormatting sqref="C732:C754 C629:C730">
    <cfRule type="duplicateValues" dxfId="405" priority="1212"/>
    <cfRule type="duplicateValues" dxfId="404" priority="1213"/>
  </conditionalFormatting>
  <conditionalFormatting sqref="C732:C754 C629:C730">
    <cfRule type="duplicateValues" dxfId="403" priority="1209"/>
    <cfRule type="duplicateValues" dxfId="402" priority="1210"/>
    <cfRule type="duplicateValues" dxfId="401" priority="1211"/>
  </conditionalFormatting>
  <conditionalFormatting sqref="B731">
    <cfRule type="duplicateValues" dxfId="400" priority="1208"/>
  </conditionalFormatting>
  <conditionalFormatting sqref="B729:B730">
    <cfRule type="duplicateValues" dxfId="399" priority="1207"/>
  </conditionalFormatting>
  <conditionalFormatting sqref="B511:B512">
    <cfRule type="duplicateValues" dxfId="398" priority="1206"/>
  </conditionalFormatting>
  <conditionalFormatting sqref="B508">
    <cfRule type="duplicateValues" dxfId="397" priority="1205"/>
  </conditionalFormatting>
  <conditionalFormatting sqref="B99">
    <cfRule type="duplicateValues" dxfId="396" priority="1204"/>
  </conditionalFormatting>
  <conditionalFormatting sqref="B84">
    <cfRule type="duplicateValues" dxfId="395" priority="1195"/>
  </conditionalFormatting>
  <conditionalFormatting sqref="B96">
    <cfRule type="duplicateValues" dxfId="394" priority="1193"/>
  </conditionalFormatting>
  <conditionalFormatting sqref="B100">
    <cfRule type="duplicateValues" dxfId="393" priority="1192"/>
  </conditionalFormatting>
  <conditionalFormatting sqref="B122">
    <cfRule type="duplicateValues" dxfId="392" priority="1191"/>
  </conditionalFormatting>
  <conditionalFormatting sqref="B479">
    <cfRule type="duplicateValues" dxfId="391" priority="1190"/>
  </conditionalFormatting>
  <conditionalFormatting sqref="B491">
    <cfRule type="duplicateValues" dxfId="390" priority="1189"/>
  </conditionalFormatting>
  <conditionalFormatting sqref="B509">
    <cfRule type="duplicateValues" dxfId="389" priority="1188"/>
  </conditionalFormatting>
  <conditionalFormatting sqref="B510">
    <cfRule type="duplicateValues" dxfId="388" priority="1187"/>
  </conditionalFormatting>
  <conditionalFormatting sqref="C85">
    <cfRule type="duplicateValues" dxfId="387" priority="1185"/>
  </conditionalFormatting>
  <conditionalFormatting sqref="C85">
    <cfRule type="duplicateValues" dxfId="386" priority="1183"/>
    <cfRule type="duplicateValues" dxfId="385" priority="1184"/>
  </conditionalFormatting>
  <conditionalFormatting sqref="C85">
    <cfRule type="duplicateValues" dxfId="384" priority="1180"/>
    <cfRule type="duplicateValues" dxfId="383" priority="1181"/>
    <cfRule type="duplicateValues" dxfId="382" priority="1182"/>
  </conditionalFormatting>
  <conditionalFormatting sqref="B85">
    <cfRule type="duplicateValues" dxfId="381" priority="1179"/>
  </conditionalFormatting>
  <conditionalFormatting sqref="C86">
    <cfRule type="duplicateValues" dxfId="380" priority="1178"/>
  </conditionalFormatting>
  <conditionalFormatting sqref="C86">
    <cfRule type="duplicateValues" dxfId="379" priority="1176"/>
    <cfRule type="duplicateValues" dxfId="378" priority="1177"/>
  </conditionalFormatting>
  <conditionalFormatting sqref="C86">
    <cfRule type="duplicateValues" dxfId="377" priority="1173"/>
    <cfRule type="duplicateValues" dxfId="376" priority="1174"/>
    <cfRule type="duplicateValues" dxfId="375" priority="1175"/>
  </conditionalFormatting>
  <conditionalFormatting sqref="B86">
    <cfRule type="duplicateValues" dxfId="374" priority="1172"/>
  </conditionalFormatting>
  <conditionalFormatting sqref="C88">
    <cfRule type="duplicateValues" dxfId="373" priority="1171"/>
  </conditionalFormatting>
  <conditionalFormatting sqref="C88">
    <cfRule type="duplicateValues" dxfId="372" priority="1169"/>
    <cfRule type="duplicateValues" dxfId="371" priority="1170"/>
  </conditionalFormatting>
  <conditionalFormatting sqref="C88">
    <cfRule type="duplicateValues" dxfId="370" priority="1166"/>
    <cfRule type="duplicateValues" dxfId="369" priority="1167"/>
    <cfRule type="duplicateValues" dxfId="368" priority="1168"/>
  </conditionalFormatting>
  <conditionalFormatting sqref="B98">
    <cfRule type="duplicateValues" dxfId="367" priority="1158"/>
  </conditionalFormatting>
  <conditionalFormatting sqref="B118">
    <cfRule type="duplicateValues" dxfId="366" priority="1157"/>
  </conditionalFormatting>
  <conditionalFormatting sqref="B478">
    <cfRule type="duplicateValues" dxfId="365" priority="1156"/>
  </conditionalFormatting>
  <conditionalFormatting sqref="B123">
    <cfRule type="duplicateValues" dxfId="364" priority="1155"/>
  </conditionalFormatting>
  <conditionalFormatting sqref="B480">
    <cfRule type="duplicateValues" dxfId="363" priority="1154"/>
  </conditionalFormatting>
  <conditionalFormatting sqref="B483">
    <cfRule type="duplicateValues" dxfId="362" priority="1153"/>
  </conditionalFormatting>
  <conditionalFormatting sqref="B485">
    <cfRule type="duplicateValues" dxfId="361" priority="1152"/>
  </conditionalFormatting>
  <conditionalFormatting sqref="B486">
    <cfRule type="duplicateValues" dxfId="360" priority="1151"/>
  </conditionalFormatting>
  <conditionalFormatting sqref="B487">
    <cfRule type="duplicateValues" dxfId="359" priority="1150"/>
  </conditionalFormatting>
  <conditionalFormatting sqref="B488">
    <cfRule type="duplicateValues" dxfId="358" priority="1149"/>
  </conditionalFormatting>
  <conditionalFormatting sqref="B489">
    <cfRule type="duplicateValues" dxfId="357" priority="1148"/>
  </conditionalFormatting>
  <conditionalFormatting sqref="B490">
    <cfRule type="duplicateValues" dxfId="356" priority="1147"/>
  </conditionalFormatting>
  <conditionalFormatting sqref="B492">
    <cfRule type="duplicateValues" dxfId="355" priority="1146"/>
  </conditionalFormatting>
  <conditionalFormatting sqref="B507">
    <cfRule type="duplicateValues" dxfId="354" priority="1145"/>
  </conditionalFormatting>
  <conditionalFormatting sqref="B92">
    <cfRule type="duplicateValues" dxfId="353" priority="1144"/>
  </conditionalFormatting>
  <conditionalFormatting sqref="C92">
    <cfRule type="duplicateValues" dxfId="352" priority="1143"/>
  </conditionalFormatting>
  <conditionalFormatting sqref="C92">
    <cfRule type="duplicateValues" dxfId="351" priority="1141"/>
    <cfRule type="duplicateValues" dxfId="350" priority="1142"/>
  </conditionalFormatting>
  <conditionalFormatting sqref="C92">
    <cfRule type="duplicateValues" dxfId="349" priority="1138"/>
    <cfRule type="duplicateValues" dxfId="348" priority="1139"/>
    <cfRule type="duplicateValues" dxfId="347" priority="1140"/>
  </conditionalFormatting>
  <conditionalFormatting sqref="B144">
    <cfRule type="duplicateValues" dxfId="346" priority="1136" stopIfTrue="1"/>
    <cfRule type="duplicateValues" dxfId="345" priority="1137" stopIfTrue="1"/>
  </conditionalFormatting>
  <conditionalFormatting sqref="B169">
    <cfRule type="duplicateValues" dxfId="344" priority="1134" stopIfTrue="1"/>
    <cfRule type="duplicateValues" dxfId="343" priority="1135" stopIfTrue="1"/>
  </conditionalFormatting>
  <conditionalFormatting sqref="B74">
    <cfRule type="duplicateValues" dxfId="342" priority="1132" stopIfTrue="1"/>
    <cfRule type="duplicateValues" dxfId="341" priority="1133" stopIfTrue="1"/>
  </conditionalFormatting>
  <conditionalFormatting sqref="B75:B80">
    <cfRule type="duplicateValues" dxfId="340" priority="1130" stopIfTrue="1"/>
    <cfRule type="duplicateValues" dxfId="339" priority="1131" stopIfTrue="1"/>
  </conditionalFormatting>
  <conditionalFormatting sqref="B97 B99:B100">
    <cfRule type="duplicateValues" dxfId="338" priority="1128" stopIfTrue="1"/>
    <cfRule type="duplicateValues" dxfId="337" priority="1129" stopIfTrue="1"/>
  </conditionalFormatting>
  <conditionalFormatting sqref="C392">
    <cfRule type="duplicateValues" dxfId="336" priority="1127"/>
  </conditionalFormatting>
  <conditionalFormatting sqref="C392">
    <cfRule type="duplicateValues" dxfId="335" priority="1125"/>
    <cfRule type="duplicateValues" dxfId="334" priority="1126"/>
  </conditionalFormatting>
  <conditionalFormatting sqref="C392">
    <cfRule type="duplicateValues" dxfId="333" priority="1122"/>
    <cfRule type="duplicateValues" dxfId="332" priority="1123"/>
    <cfRule type="duplicateValues" dxfId="331" priority="1124"/>
  </conditionalFormatting>
  <conditionalFormatting sqref="B405">
    <cfRule type="duplicateValues" dxfId="330" priority="1120" stopIfTrue="1"/>
    <cfRule type="duplicateValues" dxfId="329" priority="1121" stopIfTrue="1"/>
  </conditionalFormatting>
  <conditionalFormatting sqref="B409">
    <cfRule type="duplicateValues" dxfId="328" priority="1118" stopIfTrue="1"/>
    <cfRule type="duplicateValues" dxfId="327" priority="1119" stopIfTrue="1"/>
  </conditionalFormatting>
  <conditionalFormatting sqref="B401:B402">
    <cfRule type="duplicateValues" dxfId="326" priority="1116" stopIfTrue="1"/>
    <cfRule type="duplicateValues" dxfId="325" priority="1117" stopIfTrue="1"/>
  </conditionalFormatting>
  <conditionalFormatting sqref="B189">
    <cfRule type="duplicateValues" dxfId="324" priority="1114" stopIfTrue="1"/>
    <cfRule type="duplicateValues" dxfId="323" priority="1115" stopIfTrue="1"/>
  </conditionalFormatting>
  <conditionalFormatting sqref="C401:C403 C405 C141:C175 C189:C191 C102:C117 C119:C121 C124:C127 C195:C196">
    <cfRule type="duplicateValues" dxfId="322" priority="1113"/>
  </conditionalFormatting>
  <conditionalFormatting sqref="C401:C403 C189:C191 C141:C175 C405:C409 C102:C117 C119:C121 C124:C127 C195:C196">
    <cfRule type="duplicateValues" dxfId="321" priority="1111"/>
    <cfRule type="duplicateValues" dxfId="320" priority="1112"/>
  </conditionalFormatting>
  <conditionalFormatting sqref="C401:C403 C189:C191 C141:C175 C405:C409 C102:C117 C119:C121 C124:C127 C195:C196">
    <cfRule type="duplicateValues" dxfId="319" priority="1110"/>
  </conditionalFormatting>
  <conditionalFormatting sqref="C401:C403 C141:C175 C189:C191 C405:C409 C102:C117 C119:C121 C124:C127 C195:C196">
    <cfRule type="duplicateValues" dxfId="318" priority="1108"/>
    <cfRule type="duplicateValues" dxfId="317" priority="1109"/>
  </conditionalFormatting>
  <conditionalFormatting sqref="C401:C403 C141:C175 C189:C191 C405:C409 C102:C117 C119:C121 C124:C127 C195:C196">
    <cfRule type="duplicateValues" dxfId="316" priority="1107"/>
  </conditionalFormatting>
  <conditionalFormatting sqref="C195:C196">
    <cfRule type="duplicateValues" dxfId="315" priority="1106"/>
  </conditionalFormatting>
  <conditionalFormatting sqref="C405:C409 C189:C191 C141:C175 C401:C403 C102:C117 C119:C121 C124:C127 C195:C196">
    <cfRule type="duplicateValues" dxfId="314" priority="1103"/>
    <cfRule type="duplicateValues" dxfId="313" priority="1104"/>
    <cfRule type="duplicateValues" dxfId="312" priority="1105"/>
  </conditionalFormatting>
  <conditionalFormatting sqref="C401:C403 C141:C175 C195:C196 C189:C191 C102:C117 C119:C121 C124:C127 C405:C409">
    <cfRule type="duplicateValues" dxfId="311" priority="1102"/>
  </conditionalFormatting>
  <conditionalFormatting sqref="C401:C403 C141:C175 C195:C196 C405:C409 C102:C117 C119:C121 C124:C127 C189:C191">
    <cfRule type="duplicateValues" dxfId="310" priority="1101"/>
  </conditionalFormatting>
  <conditionalFormatting sqref="B71">
    <cfRule type="duplicateValues" dxfId="309" priority="1099" stopIfTrue="1"/>
    <cfRule type="duplicateValues" dxfId="308" priority="1100" stopIfTrue="1"/>
  </conditionalFormatting>
  <conditionalFormatting sqref="C404">
    <cfRule type="duplicateValues" dxfId="307" priority="1096"/>
    <cfRule type="duplicateValues" dxfId="306" priority="1097"/>
  </conditionalFormatting>
  <conditionalFormatting sqref="C404">
    <cfRule type="duplicateValues" dxfId="305" priority="1093"/>
    <cfRule type="duplicateValues" dxfId="304" priority="1094"/>
    <cfRule type="duplicateValues" dxfId="303" priority="1095"/>
  </conditionalFormatting>
  <conditionalFormatting sqref="C181:C189 C141:C178 C102:C117 C119:C121 C124:C127 C198">
    <cfRule type="duplicateValues" dxfId="302" priority="1091"/>
  </conditionalFormatting>
  <conditionalFormatting sqref="C141:C178 C198 C102:C117 C119:C121 C124:C127 C181:C189">
    <cfRule type="duplicateValues" dxfId="301" priority="1089"/>
    <cfRule type="duplicateValues" dxfId="300" priority="1090"/>
  </conditionalFormatting>
  <conditionalFormatting sqref="C141:C178 C198 C102:C117 C119:C121 C124:C127 C181:C189">
    <cfRule type="duplicateValues" dxfId="299" priority="1088"/>
  </conditionalFormatting>
  <conditionalFormatting sqref="C181:C189">
    <cfRule type="duplicateValues" dxfId="298" priority="1087"/>
  </conditionalFormatting>
  <conditionalFormatting sqref="C141:C178 C198 C102:C117 C119:C121 C124:C127 C181:C189">
    <cfRule type="duplicateValues" dxfId="297" priority="1084"/>
    <cfRule type="duplicateValues" dxfId="296" priority="1085"/>
    <cfRule type="duplicateValues" dxfId="295" priority="1086"/>
  </conditionalFormatting>
  <conditionalFormatting sqref="C399 C141:C178 C198 C181:C189 C102:C117 C119:C121 C124:C127 C389:C397">
    <cfRule type="duplicateValues" dxfId="294" priority="1083"/>
  </conditionalFormatting>
  <conditionalFormatting sqref="B389:B396 B198 B141:B178 B181:B189 B405:B409 B64:B70 B200 B72:B88 B92 B96:B127">
    <cfRule type="duplicateValues" dxfId="293" priority="1082"/>
  </conditionalFormatting>
  <conditionalFormatting sqref="B389:B396 B141:B178 B181:B189 B405:B409 B64:B70 B200 B198 B72:B88 B92 B96:B127">
    <cfRule type="duplicateValues" dxfId="292" priority="1081"/>
  </conditionalFormatting>
  <conditionalFormatting sqref="B168 B166">
    <cfRule type="duplicateValues" dxfId="291" priority="1079" stopIfTrue="1"/>
    <cfRule type="duplicateValues" dxfId="290" priority="1080" stopIfTrue="1"/>
  </conditionalFormatting>
  <conditionalFormatting sqref="B401:B403 B195:B196 B198:B200 B141:B175 B189:B193 B64:B70 B72:B87 B92 B96:B127">
    <cfRule type="duplicateValues" dxfId="289" priority="1078"/>
  </conditionalFormatting>
  <conditionalFormatting sqref="B401:B403">
    <cfRule type="duplicateValues" dxfId="288" priority="1077"/>
  </conditionalFormatting>
  <conditionalFormatting sqref="B405:B409 B181:B189 B141:B178 B64:B70 B389:B396 B200 B198 B72:B88 B92 B96:B127">
    <cfRule type="duplicateValues" dxfId="287" priority="1076"/>
  </conditionalFormatting>
  <conditionalFormatting sqref="B405:B409 B198 B64:B70 B141:B178 B389:B396 B200 B181:B189 B72:B88 B92 B96:B127">
    <cfRule type="duplicateValues" dxfId="286" priority="1075"/>
  </conditionalFormatting>
  <conditionalFormatting sqref="B401:B403 B198:B200 B195:B196 B141:B175 B189:B193 B64:B70 B72:B87 B92 B96:B127">
    <cfRule type="duplicateValues" dxfId="285" priority="1074"/>
  </conditionalFormatting>
  <conditionalFormatting sqref="B76">
    <cfRule type="duplicateValues" dxfId="284" priority="1072" stopIfTrue="1"/>
    <cfRule type="duplicateValues" dxfId="283" priority="1073" stopIfTrue="1"/>
  </conditionalFormatting>
  <conditionalFormatting sqref="B77:B82">
    <cfRule type="duplicateValues" dxfId="282" priority="1070" stopIfTrue="1"/>
    <cfRule type="duplicateValues" dxfId="281" priority="1071" stopIfTrue="1"/>
  </conditionalFormatting>
  <conditionalFormatting sqref="B99 B101:B102">
    <cfRule type="duplicateValues" dxfId="280" priority="1068" stopIfTrue="1"/>
    <cfRule type="duplicateValues" dxfId="279" priority="1069" stopIfTrue="1"/>
  </conditionalFormatting>
  <conditionalFormatting sqref="B397">
    <cfRule type="duplicateValues" dxfId="278" priority="1054" stopIfTrue="1"/>
    <cfRule type="duplicateValues" dxfId="277" priority="1055" stopIfTrue="1"/>
  </conditionalFormatting>
  <conditionalFormatting sqref="B402">
    <cfRule type="duplicateValues" dxfId="276" priority="1051" stopIfTrue="1"/>
    <cfRule type="duplicateValues" dxfId="275" priority="1052" stopIfTrue="1"/>
  </conditionalFormatting>
  <conditionalFormatting sqref="B422:B432">
    <cfRule type="duplicateValues" dxfId="274" priority="1049" stopIfTrue="1"/>
    <cfRule type="duplicateValues" dxfId="273" priority="1050" stopIfTrue="1"/>
  </conditionalFormatting>
  <conditionalFormatting sqref="B456:B457">
    <cfRule type="duplicateValues" dxfId="272" priority="1047" stopIfTrue="1"/>
    <cfRule type="duplicateValues" dxfId="271" priority="1048" stopIfTrue="1"/>
  </conditionalFormatting>
  <conditionalFormatting sqref="B450:B453">
    <cfRule type="duplicateValues" dxfId="270" priority="1045" stopIfTrue="1"/>
    <cfRule type="duplicateValues" dxfId="269" priority="1046" stopIfTrue="1"/>
  </conditionalFormatting>
  <conditionalFormatting sqref="C571">
    <cfRule type="duplicateValues" dxfId="268" priority="1043"/>
  </conditionalFormatting>
  <conditionalFormatting sqref="C571">
    <cfRule type="duplicateValues" dxfId="267" priority="1041"/>
    <cfRule type="duplicateValues" dxfId="266" priority="1042"/>
  </conditionalFormatting>
  <conditionalFormatting sqref="C571">
    <cfRule type="duplicateValues" dxfId="265" priority="1038"/>
    <cfRule type="duplicateValues" dxfId="264" priority="1039"/>
    <cfRule type="duplicateValues" dxfId="263" priority="1040"/>
  </conditionalFormatting>
  <conditionalFormatting sqref="B37:B43 B27:B32">
    <cfRule type="duplicateValues" dxfId="262" priority="1036"/>
  </conditionalFormatting>
  <conditionalFormatting sqref="C344">
    <cfRule type="duplicateValues" dxfId="261" priority="1033"/>
  </conditionalFormatting>
  <conditionalFormatting sqref="B350:B354">
    <cfRule type="duplicateValues" dxfId="260" priority="1032"/>
  </conditionalFormatting>
  <conditionalFormatting sqref="C577">
    <cfRule type="duplicateValues" dxfId="259" priority="1030"/>
  </conditionalFormatting>
  <conditionalFormatting sqref="C577">
    <cfRule type="duplicateValues" dxfId="258" priority="1028"/>
    <cfRule type="duplicateValues" dxfId="257" priority="1029"/>
  </conditionalFormatting>
  <conditionalFormatting sqref="C577">
    <cfRule type="duplicateValues" dxfId="256" priority="1025"/>
    <cfRule type="duplicateValues" dxfId="255" priority="1026"/>
    <cfRule type="duplicateValues" dxfId="254" priority="1027"/>
  </conditionalFormatting>
  <conditionalFormatting sqref="B577">
    <cfRule type="duplicateValues" dxfId="253" priority="1024"/>
  </conditionalFormatting>
  <conditionalFormatting sqref="C561:C563 C578 C347 C572:C573 C25 C47:C49 C576 C202:C203 C198:C200 C565 C209:C343 C102:C117 C119:C121 C124:C179 C580">
    <cfRule type="duplicateValues" dxfId="252" priority="1011"/>
  </conditionalFormatting>
  <conditionalFormatting sqref="C576 C578 C347 C25 C47:C49 C572:C573 C202:C203 C198:C200 C561:C563 C565:C569 C209:C343 C102:C117 C119:C121 C124:C179 C580">
    <cfRule type="duplicateValues" dxfId="251" priority="1009"/>
    <cfRule type="duplicateValues" dxfId="250" priority="1010"/>
  </conditionalFormatting>
  <conditionalFormatting sqref="C576 C578 C347 C25 C47:C49 C572:C573 C202:C203 C198:C200 C561:C563 C565:C569 C209:C343 C102:C117 C119:C121 C124:C179 C580">
    <cfRule type="duplicateValues" dxfId="249" priority="1008"/>
  </conditionalFormatting>
  <conditionalFormatting sqref="C578 C572:C573 C576 C580">
    <cfRule type="duplicateValues" dxfId="248" priority="1007"/>
  </conditionalFormatting>
  <conditionalFormatting sqref="C578 C576 C347 C25 C47:C49 C572:C573 C202:C203 C198:C200 C561:C563 C565:C570 C209:C343 C102:C117 C119:C121 C124:C179 C580">
    <cfRule type="duplicateValues" dxfId="247" priority="1005"/>
    <cfRule type="duplicateValues" dxfId="246" priority="1006"/>
  </conditionalFormatting>
  <conditionalFormatting sqref="C578 C576 C347 C25 C47:C49 C572:C573 C202:C203 C198:C200 C561:C563 C565:C570 C209:C343 C102:C117 C119:C121 C124:C179 C580">
    <cfRule type="duplicateValues" dxfId="245" priority="1004"/>
  </conditionalFormatting>
  <conditionalFormatting sqref="C578 C347 C576 C25 C47:C49 C572:C573 C202:C203 C198:C200 C561:C563 C565:C570 C209:C343 C102:C117 C119:C121 C124:C179 C580">
    <cfRule type="duplicateValues" dxfId="244" priority="1001"/>
  </conditionalFormatting>
  <conditionalFormatting sqref="C578 C47:C49 C347 C25 C572:C573 C576 C202:C203 C198:C200 C561:C563 C565:C570 C209:C343 C102:C117 C119:C121 C124:C179 C580">
    <cfRule type="duplicateValues" dxfId="243" priority="998"/>
    <cfRule type="duplicateValues" dxfId="242" priority="999"/>
    <cfRule type="duplicateValues" dxfId="241" priority="1000"/>
  </conditionalFormatting>
  <conditionalFormatting sqref="C561:C563 C47:C49 C347 C578 C25 C572:C573 C576 C202:C203 C198:C200 C565:C570 C209:C343 C102:C117 C119:C121 C124:C179 C580">
    <cfRule type="duplicateValues" dxfId="240" priority="997"/>
  </conditionalFormatting>
  <conditionalFormatting sqref="C561:C563 C435:C436 C347 C392:C430 C25 C202:C203 C198:C200 C357:C361 C363:C367 C447:C457 C578 C576 C565:C570 C209:C343 C47:C49 C572:C573 C102:C117 C119:C121 C124:C179 C580">
    <cfRule type="duplicateValues" dxfId="239" priority="996"/>
  </conditionalFormatting>
  <conditionalFormatting sqref="B561:B563 B22:B24 B198:B200 B446:B457 B202:B203 B462 B37:B54 B56:B74 B205:B346 B348:B361 B385:B430 B432:B444 B26:B32 B76:B88 B92 B96:B179">
    <cfRule type="duplicateValues" dxfId="238" priority="974"/>
  </conditionalFormatting>
  <conditionalFormatting sqref="B561:B563 B22:B24 B198:B200 B446:B457 B202:B203 B462 B37:B54 B56:B74 B205:B346 B348:B367 B385:B430 B432:B444 B26:B32 B76:B88 B92 B96:B179">
    <cfRule type="duplicateValues" dxfId="237" priority="973"/>
  </conditionalFormatting>
  <conditionalFormatting sqref="C249:C255 C241:C243 C257:C258">
    <cfRule type="duplicateValues" dxfId="236" priority="883"/>
  </conditionalFormatting>
  <conditionalFormatting sqref="C300">
    <cfRule type="duplicateValues" dxfId="235" priority="882"/>
  </conditionalFormatting>
  <conditionalFormatting sqref="C249:C255 C241:C243 C257:C258">
    <cfRule type="duplicateValues" dxfId="234" priority="880"/>
    <cfRule type="duplicateValues" dxfId="233" priority="881"/>
  </conditionalFormatting>
  <conditionalFormatting sqref="C249:C255 C241:C243 C257:C258">
    <cfRule type="duplicateValues" dxfId="232" priority="877"/>
    <cfRule type="duplicateValues" dxfId="231" priority="878"/>
    <cfRule type="duplicateValues" dxfId="230" priority="879"/>
  </conditionalFormatting>
  <conditionalFormatting sqref="C300">
    <cfRule type="duplicateValues" dxfId="229" priority="873"/>
    <cfRule type="duplicateValues" dxfId="228" priority="874"/>
  </conditionalFormatting>
  <conditionalFormatting sqref="C300">
    <cfRule type="duplicateValues" dxfId="227" priority="870"/>
    <cfRule type="duplicateValues" dxfId="226" priority="871"/>
    <cfRule type="duplicateValues" dxfId="225" priority="872"/>
  </conditionalFormatting>
  <conditionalFormatting sqref="C318 C287:C298 C249:C285 C300:C310">
    <cfRule type="duplicateValues" dxfId="224" priority="869"/>
  </conditionalFormatting>
  <conditionalFormatting sqref="C381">
    <cfRule type="duplicateValues" dxfId="223" priority="849"/>
    <cfRule type="duplicateValues" dxfId="222" priority="850"/>
  </conditionalFormatting>
  <conditionalFormatting sqref="C381">
    <cfRule type="duplicateValues" dxfId="221" priority="846"/>
    <cfRule type="duplicateValues" dxfId="220" priority="847"/>
    <cfRule type="duplicateValues" dxfId="219" priority="848"/>
  </conditionalFormatting>
  <conditionalFormatting sqref="C400:C401 C205 C392:C398 C124:C198 C365:C384 C47:C49 C102:C117 C119:C121 C481">
    <cfRule type="duplicateValues" dxfId="218" priority="787"/>
  </conditionalFormatting>
  <conditionalFormatting sqref="C400:C401 C392:C398 C124:C198 C365:C384 C47:C49 C205 C102:C117 C119:C121 C481">
    <cfRule type="duplicateValues" dxfId="217" priority="785"/>
    <cfRule type="duplicateValues" dxfId="216" priority="786"/>
  </conditionalFormatting>
  <conditionalFormatting sqref="C400:C401 C392:C398 C124:C198 C365:C384 C47:C49 C205 C102:C117 C119:C121 C481">
    <cfRule type="duplicateValues" dxfId="215" priority="784"/>
  </conditionalFormatting>
  <conditionalFormatting sqref="C400:C401 C47:C49 C124:C198 C365:C384 C205 C392:C398 C102:C117 C119:C121 C481">
    <cfRule type="duplicateValues" dxfId="214" priority="783"/>
  </conditionalFormatting>
  <conditionalFormatting sqref="C400:C401 C47:C49 C124:C198 C365:C384 C205 C392:C398 C102:C117 C119:C121 C481">
    <cfRule type="duplicateValues" dxfId="213" priority="780"/>
    <cfRule type="duplicateValues" dxfId="212" priority="781"/>
    <cfRule type="duplicateValues" dxfId="211" priority="782"/>
  </conditionalFormatting>
  <conditionalFormatting sqref="C559 C400:C401 C465:C477 C365:C384 C205 C392:C398 C47:C49 C410 C413:C415 C419:C422 C447:C459 C124:C198 C102:C117 C119:C121 C481:C482 C484 C493:C506 C512:C557 C578">
    <cfRule type="duplicateValues" dxfId="210" priority="779"/>
  </conditionalFormatting>
  <conditionalFormatting sqref="B580 B576:B578 B572:B573 B565:B568 B472:B478 B402:B415 B205 B481:B490 B14:B25 B37:B54 B207:B346 B348:B399 B27:B32 B432:B462 B56:B88 B92 B96:B198">
    <cfRule type="duplicateValues" dxfId="209" priority="778"/>
  </conditionalFormatting>
  <conditionalFormatting sqref="B580 B576:B578 B572:B573 B565:B568 B472:B478 B402:B422 B205 B481:B490 B14:B25 B37:B54 B207:B346 B348:B399 B27:B32 B432:B462 B56:B88 B92 B96:B198">
    <cfRule type="duplicateValues" dxfId="208" priority="777"/>
  </conditionalFormatting>
  <conditionalFormatting sqref="C581:C673 C676:C687">
    <cfRule type="duplicateValues" dxfId="207" priority="760"/>
  </conditionalFormatting>
  <conditionalFormatting sqref="C581:C673 C676:C687">
    <cfRule type="duplicateValues" dxfId="206" priority="758"/>
    <cfRule type="duplicateValues" dxfId="205" priority="759"/>
  </conditionalFormatting>
  <conditionalFormatting sqref="C581:C673 C676:C687">
    <cfRule type="duplicateValues" dxfId="204" priority="755"/>
    <cfRule type="duplicateValues" dxfId="203" priority="756"/>
    <cfRule type="duplicateValues" dxfId="202" priority="757"/>
  </conditionalFormatting>
  <conditionalFormatting sqref="C581:C673">
    <cfRule type="duplicateValues" dxfId="201" priority="754"/>
  </conditionalFormatting>
  <conditionalFormatting sqref="C581:C673">
    <cfRule type="duplicateValues" dxfId="200" priority="752"/>
    <cfRule type="duplicateValues" dxfId="199" priority="753"/>
  </conditionalFormatting>
  <conditionalFormatting sqref="C581:C673">
    <cfRule type="duplicateValues" dxfId="198" priority="749"/>
    <cfRule type="duplicateValues" dxfId="197" priority="750"/>
    <cfRule type="duplicateValues" dxfId="196" priority="751"/>
  </conditionalFormatting>
  <conditionalFormatting sqref="B28:B29">
    <cfRule type="duplicateValues" dxfId="195" priority="748"/>
  </conditionalFormatting>
  <conditionalFormatting sqref="C688:C695">
    <cfRule type="duplicateValues" dxfId="194" priority="745"/>
  </conditionalFormatting>
  <conditionalFormatting sqref="C688:C695">
    <cfRule type="duplicateValues" dxfId="193" priority="743"/>
    <cfRule type="duplicateValues" dxfId="192" priority="744"/>
  </conditionalFormatting>
  <conditionalFormatting sqref="C688:C695">
    <cfRule type="duplicateValues" dxfId="191" priority="740"/>
    <cfRule type="duplicateValues" dxfId="190" priority="741"/>
    <cfRule type="duplicateValues" dxfId="189" priority="742"/>
  </conditionalFormatting>
  <conditionalFormatting sqref="B688:B695">
    <cfRule type="duplicateValues" dxfId="188" priority="739"/>
  </conditionalFormatting>
  <conditionalFormatting sqref="B46">
    <cfRule type="duplicateValues" dxfId="187" priority="738"/>
  </conditionalFormatting>
  <conditionalFormatting sqref="B74">
    <cfRule type="duplicateValues" dxfId="186" priority="737"/>
  </conditionalFormatting>
  <conditionalFormatting sqref="B121">
    <cfRule type="duplicateValues" dxfId="185" priority="736"/>
  </conditionalFormatting>
  <conditionalFormatting sqref="B143">
    <cfRule type="duplicateValues" dxfId="184" priority="734"/>
  </conditionalFormatting>
  <conditionalFormatting sqref="B141:B143">
    <cfRule type="duplicateValues" dxfId="183" priority="733"/>
  </conditionalFormatting>
  <conditionalFormatting sqref="B152">
    <cfRule type="duplicateValues" dxfId="182" priority="731"/>
  </conditionalFormatting>
  <conditionalFormatting sqref="B156">
    <cfRule type="duplicateValues" dxfId="181" priority="730"/>
  </conditionalFormatting>
  <conditionalFormatting sqref="B157:B159">
    <cfRule type="duplicateValues" dxfId="180" priority="729"/>
  </conditionalFormatting>
  <conditionalFormatting sqref="B157:B158">
    <cfRule type="duplicateValues" dxfId="179" priority="727" stopIfTrue="1"/>
    <cfRule type="duplicateValues" dxfId="178" priority="728" stopIfTrue="1"/>
  </conditionalFormatting>
  <conditionalFormatting sqref="B158:B159">
    <cfRule type="duplicateValues" dxfId="177" priority="726"/>
  </conditionalFormatting>
  <conditionalFormatting sqref="B158">
    <cfRule type="duplicateValues" dxfId="176" priority="725"/>
  </conditionalFormatting>
  <conditionalFormatting sqref="B160">
    <cfRule type="duplicateValues" dxfId="175" priority="724"/>
  </conditionalFormatting>
  <conditionalFormatting sqref="B160">
    <cfRule type="duplicateValues" dxfId="174" priority="722" stopIfTrue="1"/>
    <cfRule type="duplicateValues" dxfId="173" priority="723" stopIfTrue="1"/>
  </conditionalFormatting>
  <conditionalFormatting sqref="B168:B170">
    <cfRule type="duplicateValues" dxfId="172" priority="721"/>
  </conditionalFormatting>
  <conditionalFormatting sqref="B170">
    <cfRule type="duplicateValues" dxfId="171" priority="719" stopIfTrue="1"/>
    <cfRule type="duplicateValues" dxfId="170" priority="720" stopIfTrue="1"/>
  </conditionalFormatting>
  <conditionalFormatting sqref="B178:B179">
    <cfRule type="duplicateValues" dxfId="169" priority="718"/>
  </conditionalFormatting>
  <conditionalFormatting sqref="B178">
    <cfRule type="duplicateValues" dxfId="168" priority="717"/>
  </conditionalFormatting>
  <conditionalFormatting sqref="B234">
    <cfRule type="duplicateValues" dxfId="167" priority="716"/>
  </conditionalFormatting>
  <conditionalFormatting sqref="B435:B436">
    <cfRule type="duplicateValues" dxfId="166" priority="714" stopIfTrue="1"/>
    <cfRule type="duplicateValues" dxfId="165" priority="715" stopIfTrue="1"/>
  </conditionalFormatting>
  <conditionalFormatting sqref="B447">
    <cfRule type="duplicateValues" dxfId="164" priority="712"/>
  </conditionalFormatting>
  <conditionalFormatting sqref="B449">
    <cfRule type="duplicateValues" dxfId="163" priority="711"/>
  </conditionalFormatting>
  <conditionalFormatting sqref="B473">
    <cfRule type="duplicateValues" dxfId="162" priority="710"/>
  </conditionalFormatting>
  <conditionalFormatting sqref="B42">
    <cfRule type="duplicateValues" dxfId="161" priority="709"/>
  </conditionalFormatting>
  <conditionalFormatting sqref="B501">
    <cfRule type="duplicateValues" dxfId="160" priority="708"/>
  </conditionalFormatting>
  <conditionalFormatting sqref="B581:B686">
    <cfRule type="duplicateValues" dxfId="159" priority="707"/>
  </conditionalFormatting>
  <conditionalFormatting sqref="C561:C563 C86 C347 C47:C49 C25 C572:C573 C576 C202:C203 C198:C200 C565 C209:C343 C578 C76:C82 C92 C102:C117 C119:C121 C124:C179 C580">
    <cfRule type="duplicateValues" dxfId="158" priority="700"/>
  </conditionalFormatting>
  <conditionalFormatting sqref="C576 C86 C347 C47:C49 C25 C68:C72 C202:C203 C198:C200 C561:C563 C565:C569 C209:C343 C578 C572:C573 C76:C82 C92 C102:C117 C119:C121 C124:C179 C580">
    <cfRule type="duplicateValues" dxfId="157" priority="698"/>
    <cfRule type="duplicateValues" dxfId="156" priority="699"/>
  </conditionalFormatting>
  <conditionalFormatting sqref="C576 C86 C347 C47:C49 C25 C68:C72 C202:C203 C198:C200 C561:C563 C565:C569 C209:C343 C578 C572:C573 C76:C82 C92 C102:C117 C119:C121 C124:C179 C580">
    <cfRule type="duplicateValues" dxfId="155" priority="697"/>
  </conditionalFormatting>
  <conditionalFormatting sqref="C576 C86 C347 C47:C49 C25 C68:C72 C202:C203 C198:C200 C561:C563 C565:C570 C209:C343 C578 C572:C573 C76:C82 C92 C102:C117 C119:C121 C124:C179 C580">
    <cfRule type="duplicateValues" dxfId="154" priority="695"/>
    <cfRule type="duplicateValues" dxfId="153" priority="696"/>
  </conditionalFormatting>
  <conditionalFormatting sqref="C576 C86 C347 C47:C49 C25 C68:C72 C202:C203 C198:C200 C561:C563 C565:C570 C209:C343 C578 C572:C573 C76:C82 C92 C102:C117 C119:C121 C124:C179 C580">
    <cfRule type="duplicateValues" dxfId="152" priority="694"/>
  </conditionalFormatting>
  <conditionalFormatting sqref="C347 C86 C576 C47:C49 C25 C68:C72 C202:C203 C198:C200 C561:C563 C565:C570 C209:C343 C578 C572:C573 C76:C82 C92 C102:C117 C119:C121 C124:C179 C580">
    <cfRule type="duplicateValues" dxfId="151" priority="693"/>
  </conditionalFormatting>
  <conditionalFormatting sqref="C578 C86 C347 C47:C49 C25 C68:C72 C202:C203 C198:C200 C561:C563 C565:C570 C209:C343 C572:C573 C576 C76:C82 C92 C102:C117 C119:C121 C124:C179 C580">
    <cfRule type="duplicateValues" dxfId="150" priority="690"/>
    <cfRule type="duplicateValues" dxfId="149" priority="691"/>
    <cfRule type="duplicateValues" dxfId="148" priority="692"/>
  </conditionalFormatting>
  <conditionalFormatting sqref="C561:C563 C86 C347 C578 C47:C49 C25 C68:C72 C202:C203 C198:C200 C565:C570 C209:C343 C572:C573 C576 C76:C82 C92 C102:C117 C119:C121 C124:C179 C580">
    <cfRule type="duplicateValues" dxfId="147" priority="689"/>
  </conditionalFormatting>
  <conditionalFormatting sqref="C561:C563 C447:C457 C347 C47:C49 C25 C68:C72 C202:C203 C198:C200 C357:C361 C363:C367 C392:C430 C578 C565:C570 C209:C343 C572:C573 C576 C76:C82 C86 C92 C102:C117 C119:C121 C124:C179 C580">
    <cfRule type="duplicateValues" dxfId="146" priority="688"/>
  </conditionalFormatting>
  <conditionalFormatting sqref="B561:B563 B22:B24 B26 B198:B200 B202:B203 B30:B32 B462 B205:B346 B348:B361 B385:B430 B76:B82 B86 B447:B457 B37:B54 B61:B74 B92 B96:B179">
    <cfRule type="duplicateValues" dxfId="145" priority="681"/>
  </conditionalFormatting>
  <conditionalFormatting sqref="B561:B563 B22:B24 B26 B198:B200 B202:B203 B30:B32 B462 B205:B346 B348:B367 B385:B430 B76:B82 B86 B447:B457 B37:B54 B61:B74 B92 B96:B179">
    <cfRule type="duplicateValues" dxfId="144" priority="680"/>
  </conditionalFormatting>
  <conditionalFormatting sqref="C257:C258">
    <cfRule type="duplicateValues" dxfId="143" priority="671"/>
  </conditionalFormatting>
  <conditionalFormatting sqref="C257:C258">
    <cfRule type="duplicateValues" dxfId="142" priority="668"/>
    <cfRule type="duplicateValues" dxfId="141" priority="669"/>
  </conditionalFormatting>
  <conditionalFormatting sqref="C257:C258">
    <cfRule type="duplicateValues" dxfId="140" priority="665"/>
    <cfRule type="duplicateValues" dxfId="139" priority="666"/>
    <cfRule type="duplicateValues" dxfId="138" priority="667"/>
  </conditionalFormatting>
  <conditionalFormatting sqref="C300:C310">
    <cfRule type="duplicateValues" dxfId="137" priority="659"/>
  </conditionalFormatting>
  <conditionalFormatting sqref="C365:C384 C400:C401 C392:C398 C124:C198 C70:C72 C47:C49 C205 C86 C92 C102:C117 C119:C121 C481">
    <cfRule type="duplicateValues" dxfId="136" priority="644"/>
  </conditionalFormatting>
  <conditionalFormatting sqref="C400:C401 C75:C82 C124:C198 C70:C72 C47:C49 C205 C392:C398 C365:C384 C86 C92 C102:C117 C119:C121 C481">
    <cfRule type="duplicateValues" dxfId="135" priority="642"/>
    <cfRule type="duplicateValues" dxfId="134" priority="643"/>
  </conditionalFormatting>
  <conditionalFormatting sqref="C400:C401 C75:C82 C124:C198 C70:C72 C47:C49 C205 C392:C398 C365:C384 C86 C92 C102:C117 C119:C121 C481">
    <cfRule type="duplicateValues" dxfId="133" priority="641"/>
  </conditionalFormatting>
  <conditionalFormatting sqref="C400:C401 C75:C82 C124:C198 C70:C72 C205 C392:C398 C47:C49 C365:C384 C86 C92 C102:C117 C119:C121 C481">
    <cfRule type="duplicateValues" dxfId="132" priority="640"/>
  </conditionalFormatting>
  <conditionalFormatting sqref="C400:C401 C75:C82 C124:C198 C70:C72 C205 C392:C398 C47:C49 C365:C384 C86 C92 C102:C117 C119:C121 C481">
    <cfRule type="duplicateValues" dxfId="131" priority="637"/>
    <cfRule type="duplicateValues" dxfId="130" priority="638"/>
    <cfRule type="duplicateValues" dxfId="129" priority="639"/>
  </conditionalFormatting>
  <conditionalFormatting sqref="C559 C400:C401 C75:C82 C124:C198 C205 C392:C398 C47:C49 C410 C413:C415 C419:C422 C465:C477 C365:C384 C70:C72 C86 C447:C459 C92 C102:C117 C119:C121 C481:C482 C484 C493:C506 C512:C557 C578">
    <cfRule type="duplicateValues" dxfId="128" priority="636"/>
  </conditionalFormatting>
  <conditionalFormatting sqref="B580 B576:B578 B572:B573 B565:B568 B472:B478 B402:B415 B205 B481:B490 B14:B25 B207:B346 B348:B399 B30:B32 B86 B447:B462 B37:B54 B61:B82 B92 B96:B198">
    <cfRule type="duplicateValues" dxfId="127" priority="635"/>
  </conditionalFormatting>
  <conditionalFormatting sqref="B580 B576:B578 B572:B573 B565:B568 B472:B478 B402:B422 B205 B481:B490 B14:B25 B207:B346 B348:B399 B30:B32 B86 B447:B462 B37:B54 B61:B82 B92 B96:B198">
    <cfRule type="duplicateValues" dxfId="126" priority="634"/>
  </conditionalFormatting>
  <conditionalFormatting sqref="C676:C695 C581:C674">
    <cfRule type="duplicateValues" dxfId="125" priority="633"/>
  </conditionalFormatting>
  <conditionalFormatting sqref="C676:C695 C581:C674">
    <cfRule type="duplicateValues" dxfId="124" priority="631"/>
    <cfRule type="duplicateValues" dxfId="123" priority="632"/>
  </conditionalFormatting>
  <conditionalFormatting sqref="C676:C695 C581:C674">
    <cfRule type="duplicateValues" dxfId="122" priority="628"/>
    <cfRule type="duplicateValues" dxfId="121" priority="629"/>
    <cfRule type="duplicateValues" dxfId="120" priority="630"/>
  </conditionalFormatting>
  <conditionalFormatting sqref="C51">
    <cfRule type="duplicateValues" dxfId="119" priority="605"/>
  </conditionalFormatting>
  <conditionalFormatting sqref="C51">
    <cfRule type="duplicateValues" dxfId="118" priority="603"/>
    <cfRule type="duplicateValues" dxfId="117" priority="604"/>
  </conditionalFormatting>
  <conditionalFormatting sqref="C51">
    <cfRule type="duplicateValues" dxfId="116" priority="600"/>
    <cfRule type="duplicateValues" dxfId="115" priority="601"/>
    <cfRule type="duplicateValues" dxfId="114" priority="602"/>
  </conditionalFormatting>
  <conditionalFormatting sqref="C52">
    <cfRule type="duplicateValues" dxfId="113" priority="598"/>
  </conditionalFormatting>
  <conditionalFormatting sqref="C52">
    <cfRule type="duplicateValues" dxfId="112" priority="596"/>
    <cfRule type="duplicateValues" dxfId="111" priority="597"/>
  </conditionalFormatting>
  <conditionalFormatting sqref="C52">
    <cfRule type="duplicateValues" dxfId="110" priority="593"/>
    <cfRule type="duplicateValues" dxfId="109" priority="594"/>
    <cfRule type="duplicateValues" dxfId="108" priority="595"/>
  </conditionalFormatting>
  <conditionalFormatting sqref="C54">
    <cfRule type="duplicateValues" dxfId="107" priority="591"/>
  </conditionalFormatting>
  <conditionalFormatting sqref="C54">
    <cfRule type="duplicateValues" dxfId="106" priority="589"/>
    <cfRule type="duplicateValues" dxfId="105" priority="590"/>
  </conditionalFormatting>
  <conditionalFormatting sqref="C54">
    <cfRule type="duplicateValues" dxfId="104" priority="586"/>
    <cfRule type="duplicateValues" dxfId="103" priority="587"/>
    <cfRule type="duplicateValues" dxfId="102" priority="588"/>
  </conditionalFormatting>
  <conditionalFormatting sqref="C64">
    <cfRule type="duplicateValues" dxfId="101" priority="584"/>
  </conditionalFormatting>
  <conditionalFormatting sqref="C64">
    <cfRule type="duplicateValues" dxfId="100" priority="582"/>
    <cfRule type="duplicateValues" dxfId="99" priority="583"/>
  </conditionalFormatting>
  <conditionalFormatting sqref="C64">
    <cfRule type="duplicateValues" dxfId="98" priority="579"/>
    <cfRule type="duplicateValues" dxfId="97" priority="580"/>
    <cfRule type="duplicateValues" dxfId="96" priority="581"/>
  </conditionalFormatting>
  <conditionalFormatting sqref="C58">
    <cfRule type="duplicateValues" dxfId="95" priority="565"/>
  </conditionalFormatting>
  <conditionalFormatting sqref="C58">
    <cfRule type="duplicateValues" dxfId="94" priority="563"/>
    <cfRule type="duplicateValues" dxfId="93" priority="564"/>
  </conditionalFormatting>
  <conditionalFormatting sqref="C58">
    <cfRule type="duplicateValues" dxfId="92" priority="560"/>
    <cfRule type="duplicateValues" dxfId="91" priority="561"/>
    <cfRule type="duplicateValues" dxfId="90" priority="562"/>
  </conditionalFormatting>
  <conditionalFormatting sqref="C580">
    <cfRule type="duplicateValues" dxfId="89" priority="558"/>
    <cfRule type="duplicateValues" dxfId="88" priority="559"/>
  </conditionalFormatting>
  <conditionalFormatting sqref="C580">
    <cfRule type="duplicateValues" dxfId="87" priority="555"/>
    <cfRule type="duplicateValues" dxfId="86" priority="556"/>
    <cfRule type="duplicateValues" dxfId="85" priority="557"/>
  </conditionalFormatting>
  <conditionalFormatting sqref="B561:B563">
    <cfRule type="duplicateValues" dxfId="84" priority="554"/>
  </conditionalFormatting>
  <conditionalFormatting sqref="C481">
    <cfRule type="duplicateValues" dxfId="83" priority="551"/>
    <cfRule type="duplicateValues" dxfId="82" priority="552"/>
    <cfRule type="duplicateValues" dxfId="81" priority="553"/>
  </conditionalFormatting>
  <conditionalFormatting sqref="C578">
    <cfRule type="duplicateValues" dxfId="80" priority="550"/>
  </conditionalFormatting>
  <conditionalFormatting sqref="B580">
    <cfRule type="duplicateValues" dxfId="79" priority="549"/>
  </conditionalFormatting>
  <conditionalFormatting sqref="C581:C674">
    <cfRule type="duplicateValues" dxfId="78" priority="548"/>
  </conditionalFormatting>
  <conditionalFormatting sqref="C581:C674">
    <cfRule type="duplicateValues" dxfId="77" priority="546"/>
    <cfRule type="duplicateValues" dxfId="76" priority="547"/>
  </conditionalFormatting>
  <conditionalFormatting sqref="C581:C674">
    <cfRule type="duplicateValues" dxfId="75" priority="543"/>
    <cfRule type="duplicateValues" dxfId="74" priority="544"/>
    <cfRule type="duplicateValues" dxfId="73" priority="545"/>
  </conditionalFormatting>
  <conditionalFormatting sqref="C628">
    <cfRule type="duplicateValues" dxfId="72" priority="524"/>
    <cfRule type="duplicateValues" dxfId="71" priority="525"/>
  </conditionalFormatting>
  <conditionalFormatting sqref="C628">
    <cfRule type="duplicateValues" dxfId="70" priority="513"/>
    <cfRule type="duplicateValues" dxfId="69" priority="514"/>
    <cfRule type="duplicateValues" dxfId="68" priority="515"/>
  </conditionalFormatting>
  <conditionalFormatting sqref="B609:B611 B22:B24 B26 B234:B236 B238:B239 B30:B32 B509 B241:B382 B384:B397 B421:B466 B110:B117 B121 B126:B215 B493:B503 B37:B88 B96:B108">
    <cfRule type="duplicateValues" dxfId="67" priority="482"/>
  </conditionalFormatting>
  <conditionalFormatting sqref="B609:B611 B22:B24 B26 B234:B236 B238:B239 B30:B32 B509 B241:B382 B384:B403 B421:B466 B110:B117 B121 B126:B215 B493:B503 B37:B88 B96:B108">
    <cfRule type="duplicateValues" dxfId="66" priority="481"/>
  </conditionalFormatting>
  <conditionalFormatting sqref="C149:C150">
    <cfRule type="duplicateValues" dxfId="65" priority="470"/>
  </conditionalFormatting>
  <conditionalFormatting sqref="C149:C150">
    <cfRule type="duplicateValues" dxfId="64" priority="468"/>
    <cfRule type="duplicateValues" dxfId="63" priority="469"/>
  </conditionalFormatting>
  <conditionalFormatting sqref="C149:C150">
    <cfRule type="duplicateValues" dxfId="62" priority="465"/>
    <cfRule type="duplicateValues" dxfId="61" priority="466"/>
    <cfRule type="duplicateValues" dxfId="60" priority="467"/>
  </conditionalFormatting>
  <conditionalFormatting sqref="B149:B150">
    <cfRule type="duplicateValues" dxfId="59" priority="459"/>
  </conditionalFormatting>
  <conditionalFormatting sqref="C293:C294">
    <cfRule type="duplicateValues" dxfId="58" priority="392"/>
  </conditionalFormatting>
  <conditionalFormatting sqref="C335">
    <cfRule type="duplicateValues" dxfId="57" priority="391"/>
  </conditionalFormatting>
  <conditionalFormatting sqref="C293:C294">
    <cfRule type="duplicateValues" dxfId="56" priority="389"/>
    <cfRule type="duplicateValues" dxfId="55" priority="390"/>
  </conditionalFormatting>
  <conditionalFormatting sqref="C293:C294">
    <cfRule type="duplicateValues" dxfId="54" priority="386"/>
    <cfRule type="duplicateValues" dxfId="53" priority="387"/>
    <cfRule type="duplicateValues" dxfId="52" priority="388"/>
  </conditionalFormatting>
  <conditionalFormatting sqref="C335">
    <cfRule type="duplicateValues" dxfId="51" priority="382"/>
    <cfRule type="duplicateValues" dxfId="50" priority="383"/>
  </conditionalFormatting>
  <conditionalFormatting sqref="C335">
    <cfRule type="duplicateValues" dxfId="49" priority="379"/>
    <cfRule type="duplicateValues" dxfId="48" priority="380"/>
    <cfRule type="duplicateValues" dxfId="47" priority="381"/>
  </conditionalFormatting>
  <conditionalFormatting sqref="C335:C345">
    <cfRule type="duplicateValues" dxfId="46" priority="378"/>
  </conditionalFormatting>
  <conditionalFormatting sqref="B376:B379">
    <cfRule type="duplicateValues" dxfId="45" priority="377"/>
  </conditionalFormatting>
  <conditionalFormatting sqref="C417">
    <cfRule type="duplicateValues" dxfId="44" priority="358"/>
    <cfRule type="duplicateValues" dxfId="43" priority="359"/>
  </conditionalFormatting>
  <conditionalFormatting sqref="C417">
    <cfRule type="duplicateValues" dxfId="42" priority="355"/>
    <cfRule type="duplicateValues" dxfId="41" priority="356"/>
    <cfRule type="duplicateValues" dxfId="40" priority="357"/>
  </conditionalFormatting>
  <conditionalFormatting sqref="B417">
    <cfRule type="duplicateValues" dxfId="39" priority="354"/>
  </conditionalFormatting>
  <conditionalFormatting sqref="C529">
    <cfRule type="duplicateValues" dxfId="38" priority="282"/>
    <cfRule type="duplicateValues" dxfId="37" priority="283"/>
    <cfRule type="duplicateValues" dxfId="36" priority="284"/>
  </conditionalFormatting>
  <conditionalFormatting sqref="C626">
    <cfRule type="duplicateValues" dxfId="35" priority="281"/>
  </conditionalFormatting>
  <conditionalFormatting sqref="B628 B624:B626 B620:B621 B613:B616 B520:B526 B438:B451 B241 B529:B538 B14:B25 B243:B382 B384:B435 B30:B32 B121 B126:B234 B493:B509 B37:B88 B96:B117">
    <cfRule type="duplicateValues" dxfId="34" priority="280"/>
  </conditionalFormatting>
  <conditionalFormatting sqref="B628 B624:B626 B620:B621 B613:B616 B520:B526 B438:B458 B241 B529:B538 B14:B25 B243:B382 B384:B435 B30:B32 B121 B126:B234 B493:B509 B37:B88 B96:B117">
    <cfRule type="duplicateValues" dxfId="33" priority="279"/>
  </conditionalFormatting>
  <conditionalFormatting sqref="C629:C730">
    <cfRule type="duplicateValues" dxfId="32" priority="258"/>
  </conditionalFormatting>
  <conditionalFormatting sqref="C629:C730">
    <cfRule type="duplicateValues" dxfId="31" priority="256"/>
    <cfRule type="duplicateValues" dxfId="30" priority="257"/>
  </conditionalFormatting>
  <conditionalFormatting sqref="C629:C730">
    <cfRule type="duplicateValues" dxfId="29" priority="253"/>
    <cfRule type="duplicateValues" dxfId="28" priority="254"/>
    <cfRule type="duplicateValues" dxfId="27" priority="255"/>
  </conditionalFormatting>
  <conditionalFormatting sqref="B85:B86">
    <cfRule type="duplicateValues" dxfId="26" priority="187"/>
  </conditionalFormatting>
  <conditionalFormatting sqref="C85:C86">
    <cfRule type="duplicateValues" dxfId="25" priority="186"/>
  </conditionalFormatting>
  <conditionalFormatting sqref="C85:C86">
    <cfRule type="duplicateValues" dxfId="24" priority="184"/>
    <cfRule type="duplicateValues" dxfId="23" priority="185"/>
  </conditionalFormatting>
  <conditionalFormatting sqref="C85:C86">
    <cfRule type="duplicateValues" dxfId="22" priority="181"/>
    <cfRule type="duplicateValues" dxfId="21" priority="182"/>
    <cfRule type="duplicateValues" dxfId="20" priority="183"/>
  </conditionalFormatting>
  <conditionalFormatting sqref="B97:B98">
    <cfRule type="duplicateValues" dxfId="19" priority="145"/>
  </conditionalFormatting>
  <conditionalFormatting sqref="B101">
    <cfRule type="duplicateValues" dxfId="18" priority="137" stopIfTrue="1"/>
    <cfRule type="duplicateValues" dxfId="17" priority="138" stopIfTrue="1"/>
  </conditionalFormatting>
  <conditionalFormatting sqref="B101">
    <cfRule type="duplicateValues" dxfId="16" priority="136"/>
  </conditionalFormatting>
  <conditionalFormatting sqref="B118">
    <cfRule type="duplicateValues" dxfId="15" priority="128" stopIfTrue="1"/>
    <cfRule type="duplicateValues" dxfId="14" priority="129" stopIfTrue="1"/>
  </conditionalFormatting>
  <conditionalFormatting sqref="B123">
    <cfRule type="duplicateValues" dxfId="13" priority="111" stopIfTrue="1"/>
    <cfRule type="duplicateValues" dxfId="12" priority="112" stopIfTrue="1"/>
  </conditionalFormatting>
  <conditionalFormatting sqref="B124:B125">
    <cfRule type="duplicateValues" dxfId="11" priority="83"/>
  </conditionalFormatting>
  <conditionalFormatting sqref="B124:B125">
    <cfRule type="duplicateValues" dxfId="10" priority="81"/>
    <cfRule type="duplicateValues" dxfId="9" priority="82"/>
  </conditionalFormatting>
  <conditionalFormatting sqref="B124:B125">
    <cfRule type="duplicateValues" dxfId="8" priority="74"/>
    <cfRule type="duplicateValues" dxfId="7" priority="75"/>
    <cfRule type="duplicateValues" dxfId="6" priority="76"/>
  </conditionalFormatting>
  <conditionalFormatting sqref="C269:C271 C274:C277 C292:C343 C241:C243 C257:C258 C249:C255 C266">
    <cfRule type="duplicateValues" dxfId="5" priority="249494"/>
  </conditionalFormatting>
  <conditionalFormatting sqref="C262 C265:C267 C270:C273 C288:C339 C237:C239 C253:C254 C245:C251">
    <cfRule type="duplicateValues" dxfId="4" priority="250104"/>
  </conditionalFormatting>
  <conditionalFormatting sqref="C266 C269:C271 C274:C277 C292:C343 C241:C243 C257:C258 C249:C255">
    <cfRule type="duplicateValues" dxfId="3" priority="250685"/>
  </conditionalFormatting>
  <conditionalFormatting sqref="C285:C291 C302 C305:C307 C310:C313 C328:C379 C277:C279 C293:C294">
    <cfRule type="duplicateValues" dxfId="2" priority="251236"/>
  </conditionalFormatting>
  <conditionalFormatting sqref="C249:C255 C266 C269:C271 C274:C277 C292:C343 C241:C243 C257:C258">
    <cfRule type="duplicateValues" dxfId="1" priority="251938"/>
  </conditionalFormatting>
  <conditionalFormatting sqref="B323:B333">
    <cfRule type="duplicateValues" dxfId="0" priority="252625"/>
  </conditionalFormatting>
  <pageMargins left="0.39370078740157483" right="0.39370078740157483" top="1.1811023622047245" bottom="0.59055118110236227" header="0.31496062992125984" footer="0.31496062992125984"/>
  <pageSetup paperSize="8" scale="46" fitToHeight="0" orientation="landscape" r:id="rId1"/>
  <headerFooter differentFirst="1">
    <oddHeader>&amp;C&amp;P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U87"/>
  <sheetViews>
    <sheetView view="pageBreakPreview" zoomScaleSheetLayoutView="100" workbookViewId="0"/>
  </sheetViews>
  <sheetFormatPr defaultColWidth="9" defaultRowHeight="15.75"/>
  <cols>
    <col min="1" max="1" width="7.75" style="193" bestFit="1" customWidth="1"/>
    <col min="2" max="2" width="61.25" style="194" customWidth="1"/>
    <col min="3" max="6" width="12.5" style="5" customWidth="1"/>
    <col min="7" max="7" width="12.5" style="6" customWidth="1"/>
    <col min="8" max="8" width="11" style="6" customWidth="1"/>
    <col min="9" max="9" width="3.375" style="6" customWidth="1"/>
    <col min="10" max="225" width="9" style="6"/>
    <col min="226" max="226" width="8.875" style="6" customWidth="1"/>
    <col min="227" max="227" width="72.75" style="6" customWidth="1"/>
    <col min="228" max="228" width="10.75" style="6" customWidth="1"/>
    <col min="229" max="229" width="8.625" style="6" customWidth="1"/>
    <col min="230" max="230" width="9" style="6" customWidth="1"/>
    <col min="231" max="231" width="13.375" style="6" customWidth="1"/>
    <col min="232" max="232" width="17.125" style="6" customWidth="1"/>
    <col min="233" max="233" width="13.25" style="6" customWidth="1"/>
    <col min="234" max="234" width="17.375" style="6" customWidth="1"/>
    <col min="235" max="235" width="13.125" style="6" customWidth="1"/>
    <col min="236" max="236" width="16.5" style="6" customWidth="1"/>
    <col min="237" max="237" width="13.25" style="6" customWidth="1"/>
    <col min="238" max="238" width="17.125" style="6" customWidth="1"/>
    <col min="239" max="239" width="91.875" style="6" customWidth="1"/>
    <col min="240" max="240" width="157.375" style="6" customWidth="1"/>
    <col min="241" max="481" width="9" style="6"/>
    <col min="482" max="482" width="8.875" style="6" customWidth="1"/>
    <col min="483" max="483" width="72.75" style="6" customWidth="1"/>
    <col min="484" max="484" width="10.75" style="6" customWidth="1"/>
    <col min="485" max="485" width="8.625" style="6" customWidth="1"/>
    <col min="486" max="486" width="9" style="6" customWidth="1"/>
    <col min="487" max="487" width="13.375" style="6" customWidth="1"/>
    <col min="488" max="488" width="17.125" style="6" customWidth="1"/>
    <col min="489" max="489" width="13.25" style="6" customWidth="1"/>
    <col min="490" max="490" width="17.375" style="6" customWidth="1"/>
    <col min="491" max="491" width="13.125" style="6" customWidth="1"/>
    <col min="492" max="492" width="16.5" style="6" customWidth="1"/>
    <col min="493" max="493" width="13.25" style="6" customWidth="1"/>
    <col min="494" max="494" width="17.125" style="6" customWidth="1"/>
    <col min="495" max="495" width="91.875" style="6" customWidth="1"/>
    <col min="496" max="496" width="157.375" style="6" customWidth="1"/>
    <col min="497" max="737" width="9" style="6"/>
    <col min="738" max="738" width="8.875" style="6" customWidth="1"/>
    <col min="739" max="739" width="72.75" style="6" customWidth="1"/>
    <col min="740" max="740" width="10.75" style="6" customWidth="1"/>
    <col min="741" max="741" width="8.625" style="6" customWidth="1"/>
    <col min="742" max="742" width="9" style="6" customWidth="1"/>
    <col min="743" max="743" width="13.375" style="6" customWidth="1"/>
    <col min="744" max="744" width="17.125" style="6" customWidth="1"/>
    <col min="745" max="745" width="13.25" style="6" customWidth="1"/>
    <col min="746" max="746" width="17.375" style="6" customWidth="1"/>
    <col min="747" max="747" width="13.125" style="6" customWidth="1"/>
    <col min="748" max="748" width="16.5" style="6" customWidth="1"/>
    <col min="749" max="749" width="13.25" style="6" customWidth="1"/>
    <col min="750" max="750" width="17.125" style="6" customWidth="1"/>
    <col min="751" max="751" width="91.875" style="6" customWidth="1"/>
    <col min="752" max="752" width="157.375" style="6" customWidth="1"/>
    <col min="753" max="993" width="9" style="6"/>
    <col min="994" max="994" width="8.875" style="6" customWidth="1"/>
    <col min="995" max="995" width="72.75" style="6" customWidth="1"/>
    <col min="996" max="996" width="10.75" style="6" customWidth="1"/>
    <col min="997" max="997" width="8.625" style="6" customWidth="1"/>
    <col min="998" max="998" width="9" style="6" customWidth="1"/>
    <col min="999" max="999" width="13.375" style="6" customWidth="1"/>
    <col min="1000" max="1000" width="17.125" style="6" customWidth="1"/>
    <col min="1001" max="1001" width="13.25" style="6" customWidth="1"/>
    <col min="1002" max="1002" width="17.375" style="6" customWidth="1"/>
    <col min="1003" max="1003" width="13.125" style="6" customWidth="1"/>
    <col min="1004" max="1004" width="16.5" style="6" customWidth="1"/>
    <col min="1005" max="1005" width="13.25" style="6" customWidth="1"/>
    <col min="1006" max="1006" width="17.125" style="6" customWidth="1"/>
    <col min="1007" max="1007" width="91.875" style="6" customWidth="1"/>
    <col min="1008" max="1008" width="157.375" style="6" customWidth="1"/>
    <col min="1009" max="1249" width="9" style="6"/>
    <col min="1250" max="1250" width="8.875" style="6" customWidth="1"/>
    <col min="1251" max="1251" width="72.75" style="6" customWidth="1"/>
    <col min="1252" max="1252" width="10.75" style="6" customWidth="1"/>
    <col min="1253" max="1253" width="8.625" style="6" customWidth="1"/>
    <col min="1254" max="1254" width="9" style="6" customWidth="1"/>
    <col min="1255" max="1255" width="13.375" style="6" customWidth="1"/>
    <col min="1256" max="1256" width="17.125" style="6" customWidth="1"/>
    <col min="1257" max="1257" width="13.25" style="6" customWidth="1"/>
    <col min="1258" max="1258" width="17.375" style="6" customWidth="1"/>
    <col min="1259" max="1259" width="13.125" style="6" customWidth="1"/>
    <col min="1260" max="1260" width="16.5" style="6" customWidth="1"/>
    <col min="1261" max="1261" width="13.25" style="6" customWidth="1"/>
    <col min="1262" max="1262" width="17.125" style="6" customWidth="1"/>
    <col min="1263" max="1263" width="91.875" style="6" customWidth="1"/>
    <col min="1264" max="1264" width="157.375" style="6" customWidth="1"/>
    <col min="1265" max="1505" width="9" style="6"/>
    <col min="1506" max="1506" width="8.875" style="6" customWidth="1"/>
    <col min="1507" max="1507" width="72.75" style="6" customWidth="1"/>
    <col min="1508" max="1508" width="10.75" style="6" customWidth="1"/>
    <col min="1509" max="1509" width="8.625" style="6" customWidth="1"/>
    <col min="1510" max="1510" width="9" style="6" customWidth="1"/>
    <col min="1511" max="1511" width="13.375" style="6" customWidth="1"/>
    <col min="1512" max="1512" width="17.125" style="6" customWidth="1"/>
    <col min="1513" max="1513" width="13.25" style="6" customWidth="1"/>
    <col min="1514" max="1514" width="17.375" style="6" customWidth="1"/>
    <col min="1515" max="1515" width="13.125" style="6" customWidth="1"/>
    <col min="1516" max="1516" width="16.5" style="6" customWidth="1"/>
    <col min="1517" max="1517" width="13.25" style="6" customWidth="1"/>
    <col min="1518" max="1518" width="17.125" style="6" customWidth="1"/>
    <col min="1519" max="1519" width="91.875" style="6" customWidth="1"/>
    <col min="1520" max="1520" width="157.375" style="6" customWidth="1"/>
    <col min="1521" max="1761" width="9" style="6"/>
    <col min="1762" max="1762" width="8.875" style="6" customWidth="1"/>
    <col min="1763" max="1763" width="72.75" style="6" customWidth="1"/>
    <col min="1764" max="1764" width="10.75" style="6" customWidth="1"/>
    <col min="1765" max="1765" width="8.625" style="6" customWidth="1"/>
    <col min="1766" max="1766" width="9" style="6" customWidth="1"/>
    <col min="1767" max="1767" width="13.375" style="6" customWidth="1"/>
    <col min="1768" max="1768" width="17.125" style="6" customWidth="1"/>
    <col min="1769" max="1769" width="13.25" style="6" customWidth="1"/>
    <col min="1770" max="1770" width="17.375" style="6" customWidth="1"/>
    <col min="1771" max="1771" width="13.125" style="6" customWidth="1"/>
    <col min="1772" max="1772" width="16.5" style="6" customWidth="1"/>
    <col min="1773" max="1773" width="13.25" style="6" customWidth="1"/>
    <col min="1774" max="1774" width="17.125" style="6" customWidth="1"/>
    <col min="1775" max="1775" width="91.875" style="6" customWidth="1"/>
    <col min="1776" max="1776" width="157.375" style="6" customWidth="1"/>
    <col min="1777" max="2017" width="9" style="6"/>
    <col min="2018" max="2018" width="8.875" style="6" customWidth="1"/>
    <col min="2019" max="2019" width="72.75" style="6" customWidth="1"/>
    <col min="2020" max="2020" width="10.75" style="6" customWidth="1"/>
    <col min="2021" max="2021" width="8.625" style="6" customWidth="1"/>
    <col min="2022" max="2022" width="9" style="6" customWidth="1"/>
    <col min="2023" max="2023" width="13.375" style="6" customWidth="1"/>
    <col min="2024" max="2024" width="17.125" style="6" customWidth="1"/>
    <col min="2025" max="2025" width="13.25" style="6" customWidth="1"/>
    <col min="2026" max="2026" width="17.375" style="6" customWidth="1"/>
    <col min="2027" max="2027" width="13.125" style="6" customWidth="1"/>
    <col min="2028" max="2028" width="16.5" style="6" customWidth="1"/>
    <col min="2029" max="2029" width="13.25" style="6" customWidth="1"/>
    <col min="2030" max="2030" width="17.125" style="6" customWidth="1"/>
    <col min="2031" max="2031" width="91.875" style="6" customWidth="1"/>
    <col min="2032" max="2032" width="157.375" style="6" customWidth="1"/>
    <col min="2033" max="2273" width="9" style="6"/>
    <col min="2274" max="2274" width="8.875" style="6" customWidth="1"/>
    <col min="2275" max="2275" width="72.75" style="6" customWidth="1"/>
    <col min="2276" max="2276" width="10.75" style="6" customWidth="1"/>
    <col min="2277" max="2277" width="8.625" style="6" customWidth="1"/>
    <col min="2278" max="2278" width="9" style="6" customWidth="1"/>
    <col min="2279" max="2279" width="13.375" style="6" customWidth="1"/>
    <col min="2280" max="2280" width="17.125" style="6" customWidth="1"/>
    <col min="2281" max="2281" width="13.25" style="6" customWidth="1"/>
    <col min="2282" max="2282" width="17.375" style="6" customWidth="1"/>
    <col min="2283" max="2283" width="13.125" style="6" customWidth="1"/>
    <col min="2284" max="2284" width="16.5" style="6" customWidth="1"/>
    <col min="2285" max="2285" width="13.25" style="6" customWidth="1"/>
    <col min="2286" max="2286" width="17.125" style="6" customWidth="1"/>
    <col min="2287" max="2287" width="91.875" style="6" customWidth="1"/>
    <col min="2288" max="2288" width="157.375" style="6" customWidth="1"/>
    <col min="2289" max="2529" width="9" style="6"/>
    <col min="2530" max="2530" width="8.875" style="6" customWidth="1"/>
    <col min="2531" max="2531" width="72.75" style="6" customWidth="1"/>
    <col min="2532" max="2532" width="10.75" style="6" customWidth="1"/>
    <col min="2533" max="2533" width="8.625" style="6" customWidth="1"/>
    <col min="2534" max="2534" width="9" style="6" customWidth="1"/>
    <col min="2535" max="2535" width="13.375" style="6" customWidth="1"/>
    <col min="2536" max="2536" width="17.125" style="6" customWidth="1"/>
    <col min="2537" max="2537" width="13.25" style="6" customWidth="1"/>
    <col min="2538" max="2538" width="17.375" style="6" customWidth="1"/>
    <col min="2539" max="2539" width="13.125" style="6" customWidth="1"/>
    <col min="2540" max="2540" width="16.5" style="6" customWidth="1"/>
    <col min="2541" max="2541" width="13.25" style="6" customWidth="1"/>
    <col min="2542" max="2542" width="17.125" style="6" customWidth="1"/>
    <col min="2543" max="2543" width="91.875" style="6" customWidth="1"/>
    <col min="2544" max="2544" width="157.375" style="6" customWidth="1"/>
    <col min="2545" max="2785" width="9" style="6"/>
    <col min="2786" max="2786" width="8.875" style="6" customWidth="1"/>
    <col min="2787" max="2787" width="72.75" style="6" customWidth="1"/>
    <col min="2788" max="2788" width="10.75" style="6" customWidth="1"/>
    <col min="2789" max="2789" width="8.625" style="6" customWidth="1"/>
    <col min="2790" max="2790" width="9" style="6" customWidth="1"/>
    <col min="2791" max="2791" width="13.375" style="6" customWidth="1"/>
    <col min="2792" max="2792" width="17.125" style="6" customWidth="1"/>
    <col min="2793" max="2793" width="13.25" style="6" customWidth="1"/>
    <col min="2794" max="2794" width="17.375" style="6" customWidth="1"/>
    <col min="2795" max="2795" width="13.125" style="6" customWidth="1"/>
    <col min="2796" max="2796" width="16.5" style="6" customWidth="1"/>
    <col min="2797" max="2797" width="13.25" style="6" customWidth="1"/>
    <col min="2798" max="2798" width="17.125" style="6" customWidth="1"/>
    <col min="2799" max="2799" width="91.875" style="6" customWidth="1"/>
    <col min="2800" max="2800" width="157.375" style="6" customWidth="1"/>
    <col min="2801" max="3041" width="9" style="6"/>
    <col min="3042" max="3042" width="8.875" style="6" customWidth="1"/>
    <col min="3043" max="3043" width="72.75" style="6" customWidth="1"/>
    <col min="3044" max="3044" width="10.75" style="6" customWidth="1"/>
    <col min="3045" max="3045" width="8.625" style="6" customWidth="1"/>
    <col min="3046" max="3046" width="9" style="6" customWidth="1"/>
    <col min="3047" max="3047" width="13.375" style="6" customWidth="1"/>
    <col min="3048" max="3048" width="17.125" style="6" customWidth="1"/>
    <col min="3049" max="3049" width="13.25" style="6" customWidth="1"/>
    <col min="3050" max="3050" width="17.375" style="6" customWidth="1"/>
    <col min="3051" max="3051" width="13.125" style="6" customWidth="1"/>
    <col min="3052" max="3052" width="16.5" style="6" customWidth="1"/>
    <col min="3053" max="3053" width="13.25" style="6" customWidth="1"/>
    <col min="3054" max="3054" width="17.125" style="6" customWidth="1"/>
    <col min="3055" max="3055" width="91.875" style="6" customWidth="1"/>
    <col min="3056" max="3056" width="157.375" style="6" customWidth="1"/>
    <col min="3057" max="3297" width="9" style="6"/>
    <col min="3298" max="3298" width="8.875" style="6" customWidth="1"/>
    <col min="3299" max="3299" width="72.75" style="6" customWidth="1"/>
    <col min="3300" max="3300" width="10.75" style="6" customWidth="1"/>
    <col min="3301" max="3301" width="8.625" style="6" customWidth="1"/>
    <col min="3302" max="3302" width="9" style="6" customWidth="1"/>
    <col min="3303" max="3303" width="13.375" style="6" customWidth="1"/>
    <col min="3304" max="3304" width="17.125" style="6" customWidth="1"/>
    <col min="3305" max="3305" width="13.25" style="6" customWidth="1"/>
    <col min="3306" max="3306" width="17.375" style="6" customWidth="1"/>
    <col min="3307" max="3307" width="13.125" style="6" customWidth="1"/>
    <col min="3308" max="3308" width="16.5" style="6" customWidth="1"/>
    <col min="3309" max="3309" width="13.25" style="6" customWidth="1"/>
    <col min="3310" max="3310" width="17.125" style="6" customWidth="1"/>
    <col min="3311" max="3311" width="91.875" style="6" customWidth="1"/>
    <col min="3312" max="3312" width="157.375" style="6" customWidth="1"/>
    <col min="3313" max="3553" width="9" style="6"/>
    <col min="3554" max="3554" width="8.875" style="6" customWidth="1"/>
    <col min="3555" max="3555" width="72.75" style="6" customWidth="1"/>
    <col min="3556" max="3556" width="10.75" style="6" customWidth="1"/>
    <col min="3557" max="3557" width="8.625" style="6" customWidth="1"/>
    <col min="3558" max="3558" width="9" style="6" customWidth="1"/>
    <col min="3559" max="3559" width="13.375" style="6" customWidth="1"/>
    <col min="3560" max="3560" width="17.125" style="6" customWidth="1"/>
    <col min="3561" max="3561" width="13.25" style="6" customWidth="1"/>
    <col min="3562" max="3562" width="17.375" style="6" customWidth="1"/>
    <col min="3563" max="3563" width="13.125" style="6" customWidth="1"/>
    <col min="3564" max="3564" width="16.5" style="6" customWidth="1"/>
    <col min="3565" max="3565" width="13.25" style="6" customWidth="1"/>
    <col min="3566" max="3566" width="17.125" style="6" customWidth="1"/>
    <col min="3567" max="3567" width="91.875" style="6" customWidth="1"/>
    <col min="3568" max="3568" width="157.375" style="6" customWidth="1"/>
    <col min="3569" max="3809" width="9" style="6"/>
    <col min="3810" max="3810" width="8.875" style="6" customWidth="1"/>
    <col min="3811" max="3811" width="72.75" style="6" customWidth="1"/>
    <col min="3812" max="3812" width="10.75" style="6" customWidth="1"/>
    <col min="3813" max="3813" width="8.625" style="6" customWidth="1"/>
    <col min="3814" max="3814" width="9" style="6" customWidth="1"/>
    <col min="3815" max="3815" width="13.375" style="6" customWidth="1"/>
    <col min="3816" max="3816" width="17.125" style="6" customWidth="1"/>
    <col min="3817" max="3817" width="13.25" style="6" customWidth="1"/>
    <col min="3818" max="3818" width="17.375" style="6" customWidth="1"/>
    <col min="3819" max="3819" width="13.125" style="6" customWidth="1"/>
    <col min="3820" max="3820" width="16.5" style="6" customWidth="1"/>
    <col min="3821" max="3821" width="13.25" style="6" customWidth="1"/>
    <col min="3822" max="3822" width="17.125" style="6" customWidth="1"/>
    <col min="3823" max="3823" width="91.875" style="6" customWidth="1"/>
    <col min="3824" max="3824" width="157.375" style="6" customWidth="1"/>
    <col min="3825" max="4065" width="9" style="6"/>
    <col min="4066" max="4066" width="8.875" style="6" customWidth="1"/>
    <col min="4067" max="4067" width="72.75" style="6" customWidth="1"/>
    <col min="4068" max="4068" width="10.75" style="6" customWidth="1"/>
    <col min="4069" max="4069" width="8.625" style="6" customWidth="1"/>
    <col min="4070" max="4070" width="9" style="6" customWidth="1"/>
    <col min="4071" max="4071" width="13.375" style="6" customWidth="1"/>
    <col min="4072" max="4072" width="17.125" style="6" customWidth="1"/>
    <col min="4073" max="4073" width="13.25" style="6" customWidth="1"/>
    <col min="4074" max="4074" width="17.375" style="6" customWidth="1"/>
    <col min="4075" max="4075" width="13.125" style="6" customWidth="1"/>
    <col min="4076" max="4076" width="16.5" style="6" customWidth="1"/>
    <col min="4077" max="4077" width="13.25" style="6" customWidth="1"/>
    <col min="4078" max="4078" width="17.125" style="6" customWidth="1"/>
    <col min="4079" max="4079" width="91.875" style="6" customWidth="1"/>
    <col min="4080" max="4080" width="157.375" style="6" customWidth="1"/>
    <col min="4081" max="4321" width="9" style="6"/>
    <col min="4322" max="4322" width="8.875" style="6" customWidth="1"/>
    <col min="4323" max="4323" width="72.75" style="6" customWidth="1"/>
    <col min="4324" max="4324" width="10.75" style="6" customWidth="1"/>
    <col min="4325" max="4325" width="8.625" style="6" customWidth="1"/>
    <col min="4326" max="4326" width="9" style="6" customWidth="1"/>
    <col min="4327" max="4327" width="13.375" style="6" customWidth="1"/>
    <col min="4328" max="4328" width="17.125" style="6" customWidth="1"/>
    <col min="4329" max="4329" width="13.25" style="6" customWidth="1"/>
    <col min="4330" max="4330" width="17.375" style="6" customWidth="1"/>
    <col min="4331" max="4331" width="13.125" style="6" customWidth="1"/>
    <col min="4332" max="4332" width="16.5" style="6" customWidth="1"/>
    <col min="4333" max="4333" width="13.25" style="6" customWidth="1"/>
    <col min="4334" max="4334" width="17.125" style="6" customWidth="1"/>
    <col min="4335" max="4335" width="91.875" style="6" customWidth="1"/>
    <col min="4336" max="4336" width="157.375" style="6" customWidth="1"/>
    <col min="4337" max="4577" width="9" style="6"/>
    <col min="4578" max="4578" width="8.875" style="6" customWidth="1"/>
    <col min="4579" max="4579" width="72.75" style="6" customWidth="1"/>
    <col min="4580" max="4580" width="10.75" style="6" customWidth="1"/>
    <col min="4581" max="4581" width="8.625" style="6" customWidth="1"/>
    <col min="4582" max="4582" width="9" style="6" customWidth="1"/>
    <col min="4583" max="4583" width="13.375" style="6" customWidth="1"/>
    <col min="4584" max="4584" width="17.125" style="6" customWidth="1"/>
    <col min="4585" max="4585" width="13.25" style="6" customWidth="1"/>
    <col min="4586" max="4586" width="17.375" style="6" customWidth="1"/>
    <col min="4587" max="4587" width="13.125" style="6" customWidth="1"/>
    <col min="4588" max="4588" width="16.5" style="6" customWidth="1"/>
    <col min="4589" max="4589" width="13.25" style="6" customWidth="1"/>
    <col min="4590" max="4590" width="17.125" style="6" customWidth="1"/>
    <col min="4591" max="4591" width="91.875" style="6" customWidth="1"/>
    <col min="4592" max="4592" width="157.375" style="6" customWidth="1"/>
    <col min="4593" max="4833" width="9" style="6"/>
    <col min="4834" max="4834" width="8.875" style="6" customWidth="1"/>
    <col min="4835" max="4835" width="72.75" style="6" customWidth="1"/>
    <col min="4836" max="4836" width="10.75" style="6" customWidth="1"/>
    <col min="4837" max="4837" width="8.625" style="6" customWidth="1"/>
    <col min="4838" max="4838" width="9" style="6" customWidth="1"/>
    <col min="4839" max="4839" width="13.375" style="6" customWidth="1"/>
    <col min="4840" max="4840" width="17.125" style="6" customWidth="1"/>
    <col min="4841" max="4841" width="13.25" style="6" customWidth="1"/>
    <col min="4842" max="4842" width="17.375" style="6" customWidth="1"/>
    <col min="4843" max="4843" width="13.125" style="6" customWidth="1"/>
    <col min="4844" max="4844" width="16.5" style="6" customWidth="1"/>
    <col min="4845" max="4845" width="13.25" style="6" customWidth="1"/>
    <col min="4846" max="4846" width="17.125" style="6" customWidth="1"/>
    <col min="4847" max="4847" width="91.875" style="6" customWidth="1"/>
    <col min="4848" max="4848" width="157.375" style="6" customWidth="1"/>
    <col min="4849" max="5089" width="9" style="6"/>
    <col min="5090" max="5090" width="8.875" style="6" customWidth="1"/>
    <col min="5091" max="5091" width="72.75" style="6" customWidth="1"/>
    <col min="5092" max="5092" width="10.75" style="6" customWidth="1"/>
    <col min="5093" max="5093" width="8.625" style="6" customWidth="1"/>
    <col min="5094" max="5094" width="9" style="6" customWidth="1"/>
    <col min="5095" max="5095" width="13.375" style="6" customWidth="1"/>
    <col min="5096" max="5096" width="17.125" style="6" customWidth="1"/>
    <col min="5097" max="5097" width="13.25" style="6" customWidth="1"/>
    <col min="5098" max="5098" width="17.375" style="6" customWidth="1"/>
    <col min="5099" max="5099" width="13.125" style="6" customWidth="1"/>
    <col min="5100" max="5100" width="16.5" style="6" customWidth="1"/>
    <col min="5101" max="5101" width="13.25" style="6" customWidth="1"/>
    <col min="5102" max="5102" width="17.125" style="6" customWidth="1"/>
    <col min="5103" max="5103" width="91.875" style="6" customWidth="1"/>
    <col min="5104" max="5104" width="157.375" style="6" customWidth="1"/>
    <col min="5105" max="5345" width="9" style="6"/>
    <col min="5346" max="5346" width="8.875" style="6" customWidth="1"/>
    <col min="5347" max="5347" width="72.75" style="6" customWidth="1"/>
    <col min="5348" max="5348" width="10.75" style="6" customWidth="1"/>
    <col min="5349" max="5349" width="8.625" style="6" customWidth="1"/>
    <col min="5350" max="5350" width="9" style="6" customWidth="1"/>
    <col min="5351" max="5351" width="13.375" style="6" customWidth="1"/>
    <col min="5352" max="5352" width="17.125" style="6" customWidth="1"/>
    <col min="5353" max="5353" width="13.25" style="6" customWidth="1"/>
    <col min="5354" max="5354" width="17.375" style="6" customWidth="1"/>
    <col min="5355" max="5355" width="13.125" style="6" customWidth="1"/>
    <col min="5356" max="5356" width="16.5" style="6" customWidth="1"/>
    <col min="5357" max="5357" width="13.25" style="6" customWidth="1"/>
    <col min="5358" max="5358" width="17.125" style="6" customWidth="1"/>
    <col min="5359" max="5359" width="91.875" style="6" customWidth="1"/>
    <col min="5360" max="5360" width="157.375" style="6" customWidth="1"/>
    <col min="5361" max="5601" width="9" style="6"/>
    <col min="5602" max="5602" width="8.875" style="6" customWidth="1"/>
    <col min="5603" max="5603" width="72.75" style="6" customWidth="1"/>
    <col min="5604" max="5604" width="10.75" style="6" customWidth="1"/>
    <col min="5605" max="5605" width="8.625" style="6" customWidth="1"/>
    <col min="5606" max="5606" width="9" style="6" customWidth="1"/>
    <col min="5607" max="5607" width="13.375" style="6" customWidth="1"/>
    <col min="5608" max="5608" width="17.125" style="6" customWidth="1"/>
    <col min="5609" max="5609" width="13.25" style="6" customWidth="1"/>
    <col min="5610" max="5610" width="17.375" style="6" customWidth="1"/>
    <col min="5611" max="5611" width="13.125" style="6" customWidth="1"/>
    <col min="5612" max="5612" width="16.5" style="6" customWidth="1"/>
    <col min="5613" max="5613" width="13.25" style="6" customWidth="1"/>
    <col min="5614" max="5614" width="17.125" style="6" customWidth="1"/>
    <col min="5615" max="5615" width="91.875" style="6" customWidth="1"/>
    <col min="5616" max="5616" width="157.375" style="6" customWidth="1"/>
    <col min="5617" max="5857" width="9" style="6"/>
    <col min="5858" max="5858" width="8.875" style="6" customWidth="1"/>
    <col min="5859" max="5859" width="72.75" style="6" customWidth="1"/>
    <col min="5860" max="5860" width="10.75" style="6" customWidth="1"/>
    <col min="5861" max="5861" width="8.625" style="6" customWidth="1"/>
    <col min="5862" max="5862" width="9" style="6" customWidth="1"/>
    <col min="5863" max="5863" width="13.375" style="6" customWidth="1"/>
    <col min="5864" max="5864" width="17.125" style="6" customWidth="1"/>
    <col min="5865" max="5865" width="13.25" style="6" customWidth="1"/>
    <col min="5866" max="5866" width="17.375" style="6" customWidth="1"/>
    <col min="5867" max="5867" width="13.125" style="6" customWidth="1"/>
    <col min="5868" max="5868" width="16.5" style="6" customWidth="1"/>
    <col min="5869" max="5869" width="13.25" style="6" customWidth="1"/>
    <col min="5870" max="5870" width="17.125" style="6" customWidth="1"/>
    <col min="5871" max="5871" width="91.875" style="6" customWidth="1"/>
    <col min="5872" max="5872" width="157.375" style="6" customWidth="1"/>
    <col min="5873" max="6113" width="9" style="6"/>
    <col min="6114" max="6114" width="8.875" style="6" customWidth="1"/>
    <col min="6115" max="6115" width="72.75" style="6" customWidth="1"/>
    <col min="6116" max="6116" width="10.75" style="6" customWidth="1"/>
    <col min="6117" max="6117" width="8.625" style="6" customWidth="1"/>
    <col min="6118" max="6118" width="9" style="6" customWidth="1"/>
    <col min="6119" max="6119" width="13.375" style="6" customWidth="1"/>
    <col min="6120" max="6120" width="17.125" style="6" customWidth="1"/>
    <col min="6121" max="6121" width="13.25" style="6" customWidth="1"/>
    <col min="6122" max="6122" width="17.375" style="6" customWidth="1"/>
    <col min="6123" max="6123" width="13.125" style="6" customWidth="1"/>
    <col min="6124" max="6124" width="16.5" style="6" customWidth="1"/>
    <col min="6125" max="6125" width="13.25" style="6" customWidth="1"/>
    <col min="6126" max="6126" width="17.125" style="6" customWidth="1"/>
    <col min="6127" max="6127" width="91.875" style="6" customWidth="1"/>
    <col min="6128" max="6128" width="157.375" style="6" customWidth="1"/>
    <col min="6129" max="6369" width="9" style="6"/>
    <col min="6370" max="6370" width="8.875" style="6" customWidth="1"/>
    <col min="6371" max="6371" width="72.75" style="6" customWidth="1"/>
    <col min="6372" max="6372" width="10.75" style="6" customWidth="1"/>
    <col min="6373" max="6373" width="8.625" style="6" customWidth="1"/>
    <col min="6374" max="6374" width="9" style="6" customWidth="1"/>
    <col min="6375" max="6375" width="13.375" style="6" customWidth="1"/>
    <col min="6376" max="6376" width="17.125" style="6" customWidth="1"/>
    <col min="6377" max="6377" width="13.25" style="6" customWidth="1"/>
    <col min="6378" max="6378" width="17.375" style="6" customWidth="1"/>
    <col min="6379" max="6379" width="13.125" style="6" customWidth="1"/>
    <col min="6380" max="6380" width="16.5" style="6" customWidth="1"/>
    <col min="6381" max="6381" width="13.25" style="6" customWidth="1"/>
    <col min="6382" max="6382" width="17.125" style="6" customWidth="1"/>
    <col min="6383" max="6383" width="91.875" style="6" customWidth="1"/>
    <col min="6384" max="6384" width="157.375" style="6" customWidth="1"/>
    <col min="6385" max="6625" width="9" style="6"/>
    <col min="6626" max="6626" width="8.875" style="6" customWidth="1"/>
    <col min="6627" max="6627" width="72.75" style="6" customWidth="1"/>
    <col min="6628" max="6628" width="10.75" style="6" customWidth="1"/>
    <col min="6629" max="6629" width="8.625" style="6" customWidth="1"/>
    <col min="6630" max="6630" width="9" style="6" customWidth="1"/>
    <col min="6631" max="6631" width="13.375" style="6" customWidth="1"/>
    <col min="6632" max="6632" width="17.125" style="6" customWidth="1"/>
    <col min="6633" max="6633" width="13.25" style="6" customWidth="1"/>
    <col min="6634" max="6634" width="17.375" style="6" customWidth="1"/>
    <col min="6635" max="6635" width="13.125" style="6" customWidth="1"/>
    <col min="6636" max="6636" width="16.5" style="6" customWidth="1"/>
    <col min="6637" max="6637" width="13.25" style="6" customWidth="1"/>
    <col min="6638" max="6638" width="17.125" style="6" customWidth="1"/>
    <col min="6639" max="6639" width="91.875" style="6" customWidth="1"/>
    <col min="6640" max="6640" width="157.375" style="6" customWidth="1"/>
    <col min="6641" max="6881" width="9" style="6"/>
    <col min="6882" max="6882" width="8.875" style="6" customWidth="1"/>
    <col min="6883" max="6883" width="72.75" style="6" customWidth="1"/>
    <col min="6884" max="6884" width="10.75" style="6" customWidth="1"/>
    <col min="6885" max="6885" width="8.625" style="6" customWidth="1"/>
    <col min="6886" max="6886" width="9" style="6" customWidth="1"/>
    <col min="6887" max="6887" width="13.375" style="6" customWidth="1"/>
    <col min="6888" max="6888" width="17.125" style="6" customWidth="1"/>
    <col min="6889" max="6889" width="13.25" style="6" customWidth="1"/>
    <col min="6890" max="6890" width="17.375" style="6" customWidth="1"/>
    <col min="6891" max="6891" width="13.125" style="6" customWidth="1"/>
    <col min="6892" max="6892" width="16.5" style="6" customWidth="1"/>
    <col min="6893" max="6893" width="13.25" style="6" customWidth="1"/>
    <col min="6894" max="6894" width="17.125" style="6" customWidth="1"/>
    <col min="6895" max="6895" width="91.875" style="6" customWidth="1"/>
    <col min="6896" max="6896" width="157.375" style="6" customWidth="1"/>
    <col min="6897" max="7137" width="9" style="6"/>
    <col min="7138" max="7138" width="8.875" style="6" customWidth="1"/>
    <col min="7139" max="7139" width="72.75" style="6" customWidth="1"/>
    <col min="7140" max="7140" width="10.75" style="6" customWidth="1"/>
    <col min="7141" max="7141" width="8.625" style="6" customWidth="1"/>
    <col min="7142" max="7142" width="9" style="6" customWidth="1"/>
    <col min="7143" max="7143" width="13.375" style="6" customWidth="1"/>
    <col min="7144" max="7144" width="17.125" style="6" customWidth="1"/>
    <col min="7145" max="7145" width="13.25" style="6" customWidth="1"/>
    <col min="7146" max="7146" width="17.375" style="6" customWidth="1"/>
    <col min="7147" max="7147" width="13.125" style="6" customWidth="1"/>
    <col min="7148" max="7148" width="16.5" style="6" customWidth="1"/>
    <col min="7149" max="7149" width="13.25" style="6" customWidth="1"/>
    <col min="7150" max="7150" width="17.125" style="6" customWidth="1"/>
    <col min="7151" max="7151" width="91.875" style="6" customWidth="1"/>
    <col min="7152" max="7152" width="157.375" style="6" customWidth="1"/>
    <col min="7153" max="7393" width="9" style="6"/>
    <col min="7394" max="7394" width="8.875" style="6" customWidth="1"/>
    <col min="7395" max="7395" width="72.75" style="6" customWidth="1"/>
    <col min="7396" max="7396" width="10.75" style="6" customWidth="1"/>
    <col min="7397" max="7397" width="8.625" style="6" customWidth="1"/>
    <col min="7398" max="7398" width="9" style="6" customWidth="1"/>
    <col min="7399" max="7399" width="13.375" style="6" customWidth="1"/>
    <col min="7400" max="7400" width="17.125" style="6" customWidth="1"/>
    <col min="7401" max="7401" width="13.25" style="6" customWidth="1"/>
    <col min="7402" max="7402" width="17.375" style="6" customWidth="1"/>
    <col min="7403" max="7403" width="13.125" style="6" customWidth="1"/>
    <col min="7404" max="7404" width="16.5" style="6" customWidth="1"/>
    <col min="7405" max="7405" width="13.25" style="6" customWidth="1"/>
    <col min="7406" max="7406" width="17.125" style="6" customWidth="1"/>
    <col min="7407" max="7407" width="91.875" style="6" customWidth="1"/>
    <col min="7408" max="7408" width="157.375" style="6" customWidth="1"/>
    <col min="7409" max="7649" width="9" style="6"/>
    <col min="7650" max="7650" width="8.875" style="6" customWidth="1"/>
    <col min="7651" max="7651" width="72.75" style="6" customWidth="1"/>
    <col min="7652" max="7652" width="10.75" style="6" customWidth="1"/>
    <col min="7653" max="7653" width="8.625" style="6" customWidth="1"/>
    <col min="7654" max="7654" width="9" style="6" customWidth="1"/>
    <col min="7655" max="7655" width="13.375" style="6" customWidth="1"/>
    <col min="7656" max="7656" width="17.125" style="6" customWidth="1"/>
    <col min="7657" max="7657" width="13.25" style="6" customWidth="1"/>
    <col min="7658" max="7658" width="17.375" style="6" customWidth="1"/>
    <col min="7659" max="7659" width="13.125" style="6" customWidth="1"/>
    <col min="7660" max="7660" width="16.5" style="6" customWidth="1"/>
    <col min="7661" max="7661" width="13.25" style="6" customWidth="1"/>
    <col min="7662" max="7662" width="17.125" style="6" customWidth="1"/>
    <col min="7663" max="7663" width="91.875" style="6" customWidth="1"/>
    <col min="7664" max="7664" width="157.375" style="6" customWidth="1"/>
    <col min="7665" max="7905" width="9" style="6"/>
    <col min="7906" max="7906" width="8.875" style="6" customWidth="1"/>
    <col min="7907" max="7907" width="72.75" style="6" customWidth="1"/>
    <col min="7908" max="7908" width="10.75" style="6" customWidth="1"/>
    <col min="7909" max="7909" width="8.625" style="6" customWidth="1"/>
    <col min="7910" max="7910" width="9" style="6" customWidth="1"/>
    <col min="7911" max="7911" width="13.375" style="6" customWidth="1"/>
    <col min="7912" max="7912" width="17.125" style="6" customWidth="1"/>
    <col min="7913" max="7913" width="13.25" style="6" customWidth="1"/>
    <col min="7914" max="7914" width="17.375" style="6" customWidth="1"/>
    <col min="7915" max="7915" width="13.125" style="6" customWidth="1"/>
    <col min="7916" max="7916" width="16.5" style="6" customWidth="1"/>
    <col min="7917" max="7917" width="13.25" style="6" customWidth="1"/>
    <col min="7918" max="7918" width="17.125" style="6" customWidth="1"/>
    <col min="7919" max="7919" width="91.875" style="6" customWidth="1"/>
    <col min="7920" max="7920" width="157.375" style="6" customWidth="1"/>
    <col min="7921" max="8161" width="9" style="6"/>
    <col min="8162" max="8162" width="8.875" style="6" customWidth="1"/>
    <col min="8163" max="8163" width="72.75" style="6" customWidth="1"/>
    <col min="8164" max="8164" width="10.75" style="6" customWidth="1"/>
    <col min="8165" max="8165" width="8.625" style="6" customWidth="1"/>
    <col min="8166" max="8166" width="9" style="6" customWidth="1"/>
    <col min="8167" max="8167" width="13.375" style="6" customWidth="1"/>
    <col min="8168" max="8168" width="17.125" style="6" customWidth="1"/>
    <col min="8169" max="8169" width="13.25" style="6" customWidth="1"/>
    <col min="8170" max="8170" width="17.375" style="6" customWidth="1"/>
    <col min="8171" max="8171" width="13.125" style="6" customWidth="1"/>
    <col min="8172" max="8172" width="16.5" style="6" customWidth="1"/>
    <col min="8173" max="8173" width="13.25" style="6" customWidth="1"/>
    <col min="8174" max="8174" width="17.125" style="6" customWidth="1"/>
    <col min="8175" max="8175" width="91.875" style="6" customWidth="1"/>
    <col min="8176" max="8176" width="157.375" style="6" customWidth="1"/>
    <col min="8177" max="8417" width="9" style="6"/>
    <col min="8418" max="8418" width="8.875" style="6" customWidth="1"/>
    <col min="8419" max="8419" width="72.75" style="6" customWidth="1"/>
    <col min="8420" max="8420" width="10.75" style="6" customWidth="1"/>
    <col min="8421" max="8421" width="8.625" style="6" customWidth="1"/>
    <col min="8422" max="8422" width="9" style="6" customWidth="1"/>
    <col min="8423" max="8423" width="13.375" style="6" customWidth="1"/>
    <col min="8424" max="8424" width="17.125" style="6" customWidth="1"/>
    <col min="8425" max="8425" width="13.25" style="6" customWidth="1"/>
    <col min="8426" max="8426" width="17.375" style="6" customWidth="1"/>
    <col min="8427" max="8427" width="13.125" style="6" customWidth="1"/>
    <col min="8428" max="8428" width="16.5" style="6" customWidth="1"/>
    <col min="8429" max="8429" width="13.25" style="6" customWidth="1"/>
    <col min="8430" max="8430" width="17.125" style="6" customWidth="1"/>
    <col min="8431" max="8431" width="91.875" style="6" customWidth="1"/>
    <col min="8432" max="8432" width="157.375" style="6" customWidth="1"/>
    <col min="8433" max="8673" width="9" style="6"/>
    <col min="8674" max="8674" width="8.875" style="6" customWidth="1"/>
    <col min="8675" max="8675" width="72.75" style="6" customWidth="1"/>
    <col min="8676" max="8676" width="10.75" style="6" customWidth="1"/>
    <col min="8677" max="8677" width="8.625" style="6" customWidth="1"/>
    <col min="8678" max="8678" width="9" style="6" customWidth="1"/>
    <col min="8679" max="8679" width="13.375" style="6" customWidth="1"/>
    <col min="8680" max="8680" width="17.125" style="6" customWidth="1"/>
    <col min="8681" max="8681" width="13.25" style="6" customWidth="1"/>
    <col min="8682" max="8682" width="17.375" style="6" customWidth="1"/>
    <col min="8683" max="8683" width="13.125" style="6" customWidth="1"/>
    <col min="8684" max="8684" width="16.5" style="6" customWidth="1"/>
    <col min="8685" max="8685" width="13.25" style="6" customWidth="1"/>
    <col min="8686" max="8686" width="17.125" style="6" customWidth="1"/>
    <col min="8687" max="8687" width="91.875" style="6" customWidth="1"/>
    <col min="8688" max="8688" width="157.375" style="6" customWidth="1"/>
    <col min="8689" max="8929" width="9" style="6"/>
    <col min="8930" max="8930" width="8.875" style="6" customWidth="1"/>
    <col min="8931" max="8931" width="72.75" style="6" customWidth="1"/>
    <col min="8932" max="8932" width="10.75" style="6" customWidth="1"/>
    <col min="8933" max="8933" width="8.625" style="6" customWidth="1"/>
    <col min="8934" max="8934" width="9" style="6" customWidth="1"/>
    <col min="8935" max="8935" width="13.375" style="6" customWidth="1"/>
    <col min="8936" max="8936" width="17.125" style="6" customWidth="1"/>
    <col min="8937" max="8937" width="13.25" style="6" customWidth="1"/>
    <col min="8938" max="8938" width="17.375" style="6" customWidth="1"/>
    <col min="8939" max="8939" width="13.125" style="6" customWidth="1"/>
    <col min="8940" max="8940" width="16.5" style="6" customWidth="1"/>
    <col min="8941" max="8941" width="13.25" style="6" customWidth="1"/>
    <col min="8942" max="8942" width="17.125" style="6" customWidth="1"/>
    <col min="8943" max="8943" width="91.875" style="6" customWidth="1"/>
    <col min="8944" max="8944" width="157.375" style="6" customWidth="1"/>
    <col min="8945" max="9185" width="9" style="6"/>
    <col min="9186" max="9186" width="8.875" style="6" customWidth="1"/>
    <col min="9187" max="9187" width="72.75" style="6" customWidth="1"/>
    <col min="9188" max="9188" width="10.75" style="6" customWidth="1"/>
    <col min="9189" max="9189" width="8.625" style="6" customWidth="1"/>
    <col min="9190" max="9190" width="9" style="6" customWidth="1"/>
    <col min="9191" max="9191" width="13.375" style="6" customWidth="1"/>
    <col min="9192" max="9192" width="17.125" style="6" customWidth="1"/>
    <col min="9193" max="9193" width="13.25" style="6" customWidth="1"/>
    <col min="9194" max="9194" width="17.375" style="6" customWidth="1"/>
    <col min="9195" max="9195" width="13.125" style="6" customWidth="1"/>
    <col min="9196" max="9196" width="16.5" style="6" customWidth="1"/>
    <col min="9197" max="9197" width="13.25" style="6" customWidth="1"/>
    <col min="9198" max="9198" width="17.125" style="6" customWidth="1"/>
    <col min="9199" max="9199" width="91.875" style="6" customWidth="1"/>
    <col min="9200" max="9200" width="157.375" style="6" customWidth="1"/>
    <col min="9201" max="9441" width="9" style="6"/>
    <col min="9442" max="9442" width="8.875" style="6" customWidth="1"/>
    <col min="9443" max="9443" width="72.75" style="6" customWidth="1"/>
    <col min="9444" max="9444" width="10.75" style="6" customWidth="1"/>
    <col min="9445" max="9445" width="8.625" style="6" customWidth="1"/>
    <col min="9446" max="9446" width="9" style="6" customWidth="1"/>
    <col min="9447" max="9447" width="13.375" style="6" customWidth="1"/>
    <col min="9448" max="9448" width="17.125" style="6" customWidth="1"/>
    <col min="9449" max="9449" width="13.25" style="6" customWidth="1"/>
    <col min="9450" max="9450" width="17.375" style="6" customWidth="1"/>
    <col min="9451" max="9451" width="13.125" style="6" customWidth="1"/>
    <col min="9452" max="9452" width="16.5" style="6" customWidth="1"/>
    <col min="9453" max="9453" width="13.25" style="6" customWidth="1"/>
    <col min="9454" max="9454" width="17.125" style="6" customWidth="1"/>
    <col min="9455" max="9455" width="91.875" style="6" customWidth="1"/>
    <col min="9456" max="9456" width="157.375" style="6" customWidth="1"/>
    <col min="9457" max="9697" width="9" style="6"/>
    <col min="9698" max="9698" width="8.875" style="6" customWidth="1"/>
    <col min="9699" max="9699" width="72.75" style="6" customWidth="1"/>
    <col min="9700" max="9700" width="10.75" style="6" customWidth="1"/>
    <col min="9701" max="9701" width="8.625" style="6" customWidth="1"/>
    <col min="9702" max="9702" width="9" style="6" customWidth="1"/>
    <col min="9703" max="9703" width="13.375" style="6" customWidth="1"/>
    <col min="9704" max="9704" width="17.125" style="6" customWidth="1"/>
    <col min="9705" max="9705" width="13.25" style="6" customWidth="1"/>
    <col min="9706" max="9706" width="17.375" style="6" customWidth="1"/>
    <col min="9707" max="9707" width="13.125" style="6" customWidth="1"/>
    <col min="9708" max="9708" width="16.5" style="6" customWidth="1"/>
    <col min="9709" max="9709" width="13.25" style="6" customWidth="1"/>
    <col min="9710" max="9710" width="17.125" style="6" customWidth="1"/>
    <col min="9711" max="9711" width="91.875" style="6" customWidth="1"/>
    <col min="9712" max="9712" width="157.375" style="6" customWidth="1"/>
    <col min="9713" max="9953" width="9" style="6"/>
    <col min="9954" max="9954" width="8.875" style="6" customWidth="1"/>
    <col min="9955" max="9955" width="72.75" style="6" customWidth="1"/>
    <col min="9956" max="9956" width="10.75" style="6" customWidth="1"/>
    <col min="9957" max="9957" width="8.625" style="6" customWidth="1"/>
    <col min="9958" max="9958" width="9" style="6" customWidth="1"/>
    <col min="9959" max="9959" width="13.375" style="6" customWidth="1"/>
    <col min="9960" max="9960" width="17.125" style="6" customWidth="1"/>
    <col min="9961" max="9961" width="13.25" style="6" customWidth="1"/>
    <col min="9962" max="9962" width="17.375" style="6" customWidth="1"/>
    <col min="9963" max="9963" width="13.125" style="6" customWidth="1"/>
    <col min="9964" max="9964" width="16.5" style="6" customWidth="1"/>
    <col min="9965" max="9965" width="13.25" style="6" customWidth="1"/>
    <col min="9966" max="9966" width="17.125" style="6" customWidth="1"/>
    <col min="9967" max="9967" width="91.875" style="6" customWidth="1"/>
    <col min="9968" max="9968" width="157.375" style="6" customWidth="1"/>
    <col min="9969" max="10209" width="9" style="6"/>
    <col min="10210" max="10210" width="8.875" style="6" customWidth="1"/>
    <col min="10211" max="10211" width="72.75" style="6" customWidth="1"/>
    <col min="10212" max="10212" width="10.75" style="6" customWidth="1"/>
    <col min="10213" max="10213" width="8.625" style="6" customWidth="1"/>
    <col min="10214" max="10214" width="9" style="6" customWidth="1"/>
    <col min="10215" max="10215" width="13.375" style="6" customWidth="1"/>
    <col min="10216" max="10216" width="17.125" style="6" customWidth="1"/>
    <col min="10217" max="10217" width="13.25" style="6" customWidth="1"/>
    <col min="10218" max="10218" width="17.375" style="6" customWidth="1"/>
    <col min="10219" max="10219" width="13.125" style="6" customWidth="1"/>
    <col min="10220" max="10220" width="16.5" style="6" customWidth="1"/>
    <col min="10221" max="10221" width="13.25" style="6" customWidth="1"/>
    <col min="10222" max="10222" width="17.125" style="6" customWidth="1"/>
    <col min="10223" max="10223" width="91.875" style="6" customWidth="1"/>
    <col min="10224" max="10224" width="157.375" style="6" customWidth="1"/>
    <col min="10225" max="10465" width="9" style="6"/>
    <col min="10466" max="10466" width="8.875" style="6" customWidth="1"/>
    <col min="10467" max="10467" width="72.75" style="6" customWidth="1"/>
    <col min="10468" max="10468" width="10.75" style="6" customWidth="1"/>
    <col min="10469" max="10469" width="8.625" style="6" customWidth="1"/>
    <col min="10470" max="10470" width="9" style="6" customWidth="1"/>
    <col min="10471" max="10471" width="13.375" style="6" customWidth="1"/>
    <col min="10472" max="10472" width="17.125" style="6" customWidth="1"/>
    <col min="10473" max="10473" width="13.25" style="6" customWidth="1"/>
    <col min="10474" max="10474" width="17.375" style="6" customWidth="1"/>
    <col min="10475" max="10475" width="13.125" style="6" customWidth="1"/>
    <col min="10476" max="10476" width="16.5" style="6" customWidth="1"/>
    <col min="10477" max="10477" width="13.25" style="6" customWidth="1"/>
    <col min="10478" max="10478" width="17.125" style="6" customWidth="1"/>
    <col min="10479" max="10479" width="91.875" style="6" customWidth="1"/>
    <col min="10480" max="10480" width="157.375" style="6" customWidth="1"/>
    <col min="10481" max="10721" width="9" style="6"/>
    <col min="10722" max="10722" width="8.875" style="6" customWidth="1"/>
    <col min="10723" max="10723" width="72.75" style="6" customWidth="1"/>
    <col min="10724" max="10724" width="10.75" style="6" customWidth="1"/>
    <col min="10725" max="10725" width="8.625" style="6" customWidth="1"/>
    <col min="10726" max="10726" width="9" style="6" customWidth="1"/>
    <col min="10727" max="10727" width="13.375" style="6" customWidth="1"/>
    <col min="10728" max="10728" width="17.125" style="6" customWidth="1"/>
    <col min="10729" max="10729" width="13.25" style="6" customWidth="1"/>
    <col min="10730" max="10730" width="17.375" style="6" customWidth="1"/>
    <col min="10731" max="10731" width="13.125" style="6" customWidth="1"/>
    <col min="10732" max="10732" width="16.5" style="6" customWidth="1"/>
    <col min="10733" max="10733" width="13.25" style="6" customWidth="1"/>
    <col min="10734" max="10734" width="17.125" style="6" customWidth="1"/>
    <col min="10735" max="10735" width="91.875" style="6" customWidth="1"/>
    <col min="10736" max="10736" width="157.375" style="6" customWidth="1"/>
    <col min="10737" max="10977" width="9" style="6"/>
    <col min="10978" max="10978" width="8.875" style="6" customWidth="1"/>
    <col min="10979" max="10979" width="72.75" style="6" customWidth="1"/>
    <col min="10980" max="10980" width="10.75" style="6" customWidth="1"/>
    <col min="10981" max="10981" width="8.625" style="6" customWidth="1"/>
    <col min="10982" max="10982" width="9" style="6" customWidth="1"/>
    <col min="10983" max="10983" width="13.375" style="6" customWidth="1"/>
    <col min="10984" max="10984" width="17.125" style="6" customWidth="1"/>
    <col min="10985" max="10985" width="13.25" style="6" customWidth="1"/>
    <col min="10986" max="10986" width="17.375" style="6" customWidth="1"/>
    <col min="10987" max="10987" width="13.125" style="6" customWidth="1"/>
    <col min="10988" max="10988" width="16.5" style="6" customWidth="1"/>
    <col min="10989" max="10989" width="13.25" style="6" customWidth="1"/>
    <col min="10990" max="10990" width="17.125" style="6" customWidth="1"/>
    <col min="10991" max="10991" width="91.875" style="6" customWidth="1"/>
    <col min="10992" max="10992" width="157.375" style="6" customWidth="1"/>
    <col min="10993" max="11233" width="9" style="6"/>
    <col min="11234" max="11234" width="8.875" style="6" customWidth="1"/>
    <col min="11235" max="11235" width="72.75" style="6" customWidth="1"/>
    <col min="11236" max="11236" width="10.75" style="6" customWidth="1"/>
    <col min="11237" max="11237" width="8.625" style="6" customWidth="1"/>
    <col min="11238" max="11238" width="9" style="6" customWidth="1"/>
    <col min="11239" max="11239" width="13.375" style="6" customWidth="1"/>
    <col min="11240" max="11240" width="17.125" style="6" customWidth="1"/>
    <col min="11241" max="11241" width="13.25" style="6" customWidth="1"/>
    <col min="11242" max="11242" width="17.375" style="6" customWidth="1"/>
    <col min="11243" max="11243" width="13.125" style="6" customWidth="1"/>
    <col min="11244" max="11244" width="16.5" style="6" customWidth="1"/>
    <col min="11245" max="11245" width="13.25" style="6" customWidth="1"/>
    <col min="11246" max="11246" width="17.125" style="6" customWidth="1"/>
    <col min="11247" max="11247" width="91.875" style="6" customWidth="1"/>
    <col min="11248" max="11248" width="157.375" style="6" customWidth="1"/>
    <col min="11249" max="11489" width="9" style="6"/>
    <col min="11490" max="11490" width="8.875" style="6" customWidth="1"/>
    <col min="11491" max="11491" width="72.75" style="6" customWidth="1"/>
    <col min="11492" max="11492" width="10.75" style="6" customWidth="1"/>
    <col min="11493" max="11493" width="8.625" style="6" customWidth="1"/>
    <col min="11494" max="11494" width="9" style="6" customWidth="1"/>
    <col min="11495" max="11495" width="13.375" style="6" customWidth="1"/>
    <col min="11496" max="11496" width="17.125" style="6" customWidth="1"/>
    <col min="11497" max="11497" width="13.25" style="6" customWidth="1"/>
    <col min="11498" max="11498" width="17.375" style="6" customWidth="1"/>
    <col min="11499" max="11499" width="13.125" style="6" customWidth="1"/>
    <col min="11500" max="11500" width="16.5" style="6" customWidth="1"/>
    <col min="11501" max="11501" width="13.25" style="6" customWidth="1"/>
    <col min="11502" max="11502" width="17.125" style="6" customWidth="1"/>
    <col min="11503" max="11503" width="91.875" style="6" customWidth="1"/>
    <col min="11504" max="11504" width="157.375" style="6" customWidth="1"/>
    <col min="11505" max="11745" width="9" style="6"/>
    <col min="11746" max="11746" width="8.875" style="6" customWidth="1"/>
    <col min="11747" max="11747" width="72.75" style="6" customWidth="1"/>
    <col min="11748" max="11748" width="10.75" style="6" customWidth="1"/>
    <col min="11749" max="11749" width="8.625" style="6" customWidth="1"/>
    <col min="11750" max="11750" width="9" style="6" customWidth="1"/>
    <col min="11751" max="11751" width="13.375" style="6" customWidth="1"/>
    <col min="11752" max="11752" width="17.125" style="6" customWidth="1"/>
    <col min="11753" max="11753" width="13.25" style="6" customWidth="1"/>
    <col min="11754" max="11754" width="17.375" style="6" customWidth="1"/>
    <col min="11755" max="11755" width="13.125" style="6" customWidth="1"/>
    <col min="11756" max="11756" width="16.5" style="6" customWidth="1"/>
    <col min="11757" max="11757" width="13.25" style="6" customWidth="1"/>
    <col min="11758" max="11758" width="17.125" style="6" customWidth="1"/>
    <col min="11759" max="11759" width="91.875" style="6" customWidth="1"/>
    <col min="11760" max="11760" width="157.375" style="6" customWidth="1"/>
    <col min="11761" max="12001" width="9" style="6"/>
    <col min="12002" max="12002" width="8.875" style="6" customWidth="1"/>
    <col min="12003" max="12003" width="72.75" style="6" customWidth="1"/>
    <col min="12004" max="12004" width="10.75" style="6" customWidth="1"/>
    <col min="12005" max="12005" width="8.625" style="6" customWidth="1"/>
    <col min="12006" max="12006" width="9" style="6" customWidth="1"/>
    <col min="12007" max="12007" width="13.375" style="6" customWidth="1"/>
    <col min="12008" max="12008" width="17.125" style="6" customWidth="1"/>
    <col min="12009" max="12009" width="13.25" style="6" customWidth="1"/>
    <col min="12010" max="12010" width="17.375" style="6" customWidth="1"/>
    <col min="12011" max="12011" width="13.125" style="6" customWidth="1"/>
    <col min="12012" max="12012" width="16.5" style="6" customWidth="1"/>
    <col min="12013" max="12013" width="13.25" style="6" customWidth="1"/>
    <col min="12014" max="12014" width="17.125" style="6" customWidth="1"/>
    <col min="12015" max="12015" width="91.875" style="6" customWidth="1"/>
    <col min="12016" max="12016" width="157.375" style="6" customWidth="1"/>
    <col min="12017" max="12257" width="9" style="6"/>
    <col min="12258" max="12258" width="8.875" style="6" customWidth="1"/>
    <col min="12259" max="12259" width="72.75" style="6" customWidth="1"/>
    <col min="12260" max="12260" width="10.75" style="6" customWidth="1"/>
    <col min="12261" max="12261" width="8.625" style="6" customWidth="1"/>
    <col min="12262" max="12262" width="9" style="6" customWidth="1"/>
    <col min="12263" max="12263" width="13.375" style="6" customWidth="1"/>
    <col min="12264" max="12264" width="17.125" style="6" customWidth="1"/>
    <col min="12265" max="12265" width="13.25" style="6" customWidth="1"/>
    <col min="12266" max="12266" width="17.375" style="6" customWidth="1"/>
    <col min="12267" max="12267" width="13.125" style="6" customWidth="1"/>
    <col min="12268" max="12268" width="16.5" style="6" customWidth="1"/>
    <col min="12269" max="12269" width="13.25" style="6" customWidth="1"/>
    <col min="12270" max="12270" width="17.125" style="6" customWidth="1"/>
    <col min="12271" max="12271" width="91.875" style="6" customWidth="1"/>
    <col min="12272" max="12272" width="157.375" style="6" customWidth="1"/>
    <col min="12273" max="12513" width="9" style="6"/>
    <col min="12514" max="12514" width="8.875" style="6" customWidth="1"/>
    <col min="12515" max="12515" width="72.75" style="6" customWidth="1"/>
    <col min="12516" max="12516" width="10.75" style="6" customWidth="1"/>
    <col min="12517" max="12517" width="8.625" style="6" customWidth="1"/>
    <col min="12518" max="12518" width="9" style="6" customWidth="1"/>
    <col min="12519" max="12519" width="13.375" style="6" customWidth="1"/>
    <col min="12520" max="12520" width="17.125" style="6" customWidth="1"/>
    <col min="12521" max="12521" width="13.25" style="6" customWidth="1"/>
    <col min="12522" max="12522" width="17.375" style="6" customWidth="1"/>
    <col min="12523" max="12523" width="13.125" style="6" customWidth="1"/>
    <col min="12524" max="12524" width="16.5" style="6" customWidth="1"/>
    <col min="12525" max="12525" width="13.25" style="6" customWidth="1"/>
    <col min="12526" max="12526" width="17.125" style="6" customWidth="1"/>
    <col min="12527" max="12527" width="91.875" style="6" customWidth="1"/>
    <col min="12528" max="12528" width="157.375" style="6" customWidth="1"/>
    <col min="12529" max="12769" width="9" style="6"/>
    <col min="12770" max="12770" width="8.875" style="6" customWidth="1"/>
    <col min="12771" max="12771" width="72.75" style="6" customWidth="1"/>
    <col min="12772" max="12772" width="10.75" style="6" customWidth="1"/>
    <col min="12773" max="12773" width="8.625" style="6" customWidth="1"/>
    <col min="12774" max="12774" width="9" style="6" customWidth="1"/>
    <col min="12775" max="12775" width="13.375" style="6" customWidth="1"/>
    <col min="12776" max="12776" width="17.125" style="6" customWidth="1"/>
    <col min="12777" max="12777" width="13.25" style="6" customWidth="1"/>
    <col min="12778" max="12778" width="17.375" style="6" customWidth="1"/>
    <col min="12779" max="12779" width="13.125" style="6" customWidth="1"/>
    <col min="12780" max="12780" width="16.5" style="6" customWidth="1"/>
    <col min="12781" max="12781" width="13.25" style="6" customWidth="1"/>
    <col min="12782" max="12782" width="17.125" style="6" customWidth="1"/>
    <col min="12783" max="12783" width="91.875" style="6" customWidth="1"/>
    <col min="12784" max="12784" width="157.375" style="6" customWidth="1"/>
    <col min="12785" max="13025" width="9" style="6"/>
    <col min="13026" max="13026" width="8.875" style="6" customWidth="1"/>
    <col min="13027" max="13027" width="72.75" style="6" customWidth="1"/>
    <col min="13028" max="13028" width="10.75" style="6" customWidth="1"/>
    <col min="13029" max="13029" width="8.625" style="6" customWidth="1"/>
    <col min="13030" max="13030" width="9" style="6" customWidth="1"/>
    <col min="13031" max="13031" width="13.375" style="6" customWidth="1"/>
    <col min="13032" max="13032" width="17.125" style="6" customWidth="1"/>
    <col min="13033" max="13033" width="13.25" style="6" customWidth="1"/>
    <col min="13034" max="13034" width="17.375" style="6" customWidth="1"/>
    <col min="13035" max="13035" width="13.125" style="6" customWidth="1"/>
    <col min="13036" max="13036" width="16.5" style="6" customWidth="1"/>
    <col min="13037" max="13037" width="13.25" style="6" customWidth="1"/>
    <col min="13038" max="13038" width="17.125" style="6" customWidth="1"/>
    <col min="13039" max="13039" width="91.875" style="6" customWidth="1"/>
    <col min="13040" max="13040" width="157.375" style="6" customWidth="1"/>
    <col min="13041" max="13281" width="9" style="6"/>
    <col min="13282" max="13282" width="8.875" style="6" customWidth="1"/>
    <col min="13283" max="13283" width="72.75" style="6" customWidth="1"/>
    <col min="13284" max="13284" width="10.75" style="6" customWidth="1"/>
    <col min="13285" max="13285" width="8.625" style="6" customWidth="1"/>
    <col min="13286" max="13286" width="9" style="6" customWidth="1"/>
    <col min="13287" max="13287" width="13.375" style="6" customWidth="1"/>
    <col min="13288" max="13288" width="17.125" style="6" customWidth="1"/>
    <col min="13289" max="13289" width="13.25" style="6" customWidth="1"/>
    <col min="13290" max="13290" width="17.375" style="6" customWidth="1"/>
    <col min="13291" max="13291" width="13.125" style="6" customWidth="1"/>
    <col min="13292" max="13292" width="16.5" style="6" customWidth="1"/>
    <col min="13293" max="13293" width="13.25" style="6" customWidth="1"/>
    <col min="13294" max="13294" width="17.125" style="6" customWidth="1"/>
    <col min="13295" max="13295" width="91.875" style="6" customWidth="1"/>
    <col min="13296" max="13296" width="157.375" style="6" customWidth="1"/>
    <col min="13297" max="13537" width="9" style="6"/>
    <col min="13538" max="13538" width="8.875" style="6" customWidth="1"/>
    <col min="13539" max="13539" width="72.75" style="6" customWidth="1"/>
    <col min="13540" max="13540" width="10.75" style="6" customWidth="1"/>
    <col min="13541" max="13541" width="8.625" style="6" customWidth="1"/>
    <col min="13542" max="13542" width="9" style="6" customWidth="1"/>
    <col min="13543" max="13543" width="13.375" style="6" customWidth="1"/>
    <col min="13544" max="13544" width="17.125" style="6" customWidth="1"/>
    <col min="13545" max="13545" width="13.25" style="6" customWidth="1"/>
    <col min="13546" max="13546" width="17.375" style="6" customWidth="1"/>
    <col min="13547" max="13547" width="13.125" style="6" customWidth="1"/>
    <col min="13548" max="13548" width="16.5" style="6" customWidth="1"/>
    <col min="13549" max="13549" width="13.25" style="6" customWidth="1"/>
    <col min="13550" max="13550" width="17.125" style="6" customWidth="1"/>
    <col min="13551" max="13551" width="91.875" style="6" customWidth="1"/>
    <col min="13552" max="13552" width="157.375" style="6" customWidth="1"/>
    <col min="13553" max="13793" width="9" style="6"/>
    <col min="13794" max="13794" width="8.875" style="6" customWidth="1"/>
    <col min="13795" max="13795" width="72.75" style="6" customWidth="1"/>
    <col min="13796" max="13796" width="10.75" style="6" customWidth="1"/>
    <col min="13797" max="13797" width="8.625" style="6" customWidth="1"/>
    <col min="13798" max="13798" width="9" style="6" customWidth="1"/>
    <col min="13799" max="13799" width="13.375" style="6" customWidth="1"/>
    <col min="13800" max="13800" width="17.125" style="6" customWidth="1"/>
    <col min="13801" max="13801" width="13.25" style="6" customWidth="1"/>
    <col min="13802" max="13802" width="17.375" style="6" customWidth="1"/>
    <col min="13803" max="13803" width="13.125" style="6" customWidth="1"/>
    <col min="13804" max="13804" width="16.5" style="6" customWidth="1"/>
    <col min="13805" max="13805" width="13.25" style="6" customWidth="1"/>
    <col min="13806" max="13806" width="17.125" style="6" customWidth="1"/>
    <col min="13807" max="13807" width="91.875" style="6" customWidth="1"/>
    <col min="13808" max="13808" width="157.375" style="6" customWidth="1"/>
    <col min="13809" max="14049" width="9" style="6"/>
    <col min="14050" max="14050" width="8.875" style="6" customWidth="1"/>
    <col min="14051" max="14051" width="72.75" style="6" customWidth="1"/>
    <col min="14052" max="14052" width="10.75" style="6" customWidth="1"/>
    <col min="14053" max="14053" width="8.625" style="6" customWidth="1"/>
    <col min="14054" max="14054" width="9" style="6" customWidth="1"/>
    <col min="14055" max="14055" width="13.375" style="6" customWidth="1"/>
    <col min="14056" max="14056" width="17.125" style="6" customWidth="1"/>
    <col min="14057" max="14057" width="13.25" style="6" customWidth="1"/>
    <col min="14058" max="14058" width="17.375" style="6" customWidth="1"/>
    <col min="14059" max="14059" width="13.125" style="6" customWidth="1"/>
    <col min="14060" max="14060" width="16.5" style="6" customWidth="1"/>
    <col min="14061" max="14061" width="13.25" style="6" customWidth="1"/>
    <col min="14062" max="14062" width="17.125" style="6" customWidth="1"/>
    <col min="14063" max="14063" width="91.875" style="6" customWidth="1"/>
    <col min="14064" max="14064" width="157.375" style="6" customWidth="1"/>
    <col min="14065" max="14305" width="9" style="6"/>
    <col min="14306" max="14306" width="8.875" style="6" customWidth="1"/>
    <col min="14307" max="14307" width="72.75" style="6" customWidth="1"/>
    <col min="14308" max="14308" width="10.75" style="6" customWidth="1"/>
    <col min="14309" max="14309" width="8.625" style="6" customWidth="1"/>
    <col min="14310" max="14310" width="9" style="6" customWidth="1"/>
    <col min="14311" max="14311" width="13.375" style="6" customWidth="1"/>
    <col min="14312" max="14312" width="17.125" style="6" customWidth="1"/>
    <col min="14313" max="14313" width="13.25" style="6" customWidth="1"/>
    <col min="14314" max="14314" width="17.375" style="6" customWidth="1"/>
    <col min="14315" max="14315" width="13.125" style="6" customWidth="1"/>
    <col min="14316" max="14316" width="16.5" style="6" customWidth="1"/>
    <col min="14317" max="14317" width="13.25" style="6" customWidth="1"/>
    <col min="14318" max="14318" width="17.125" style="6" customWidth="1"/>
    <col min="14319" max="14319" width="91.875" style="6" customWidth="1"/>
    <col min="14320" max="14320" width="157.375" style="6" customWidth="1"/>
    <col min="14321" max="14561" width="9" style="6"/>
    <col min="14562" max="14562" width="8.875" style="6" customWidth="1"/>
    <col min="14563" max="14563" width="72.75" style="6" customWidth="1"/>
    <col min="14564" max="14564" width="10.75" style="6" customWidth="1"/>
    <col min="14565" max="14565" width="8.625" style="6" customWidth="1"/>
    <col min="14566" max="14566" width="9" style="6" customWidth="1"/>
    <col min="14567" max="14567" width="13.375" style="6" customWidth="1"/>
    <col min="14568" max="14568" width="17.125" style="6" customWidth="1"/>
    <col min="14569" max="14569" width="13.25" style="6" customWidth="1"/>
    <col min="14570" max="14570" width="17.375" style="6" customWidth="1"/>
    <col min="14571" max="14571" width="13.125" style="6" customWidth="1"/>
    <col min="14572" max="14572" width="16.5" style="6" customWidth="1"/>
    <col min="14573" max="14573" width="13.25" style="6" customWidth="1"/>
    <col min="14574" max="14574" width="17.125" style="6" customWidth="1"/>
    <col min="14575" max="14575" width="91.875" style="6" customWidth="1"/>
    <col min="14576" max="14576" width="157.375" style="6" customWidth="1"/>
    <col min="14577" max="14817" width="9" style="6"/>
    <col min="14818" max="14818" width="8.875" style="6" customWidth="1"/>
    <col min="14819" max="14819" width="72.75" style="6" customWidth="1"/>
    <col min="14820" max="14820" width="10.75" style="6" customWidth="1"/>
    <col min="14821" max="14821" width="8.625" style="6" customWidth="1"/>
    <col min="14822" max="14822" width="9" style="6" customWidth="1"/>
    <col min="14823" max="14823" width="13.375" style="6" customWidth="1"/>
    <col min="14824" max="14824" width="17.125" style="6" customWidth="1"/>
    <col min="14825" max="14825" width="13.25" style="6" customWidth="1"/>
    <col min="14826" max="14826" width="17.375" style="6" customWidth="1"/>
    <col min="14827" max="14827" width="13.125" style="6" customWidth="1"/>
    <col min="14828" max="14828" width="16.5" style="6" customWidth="1"/>
    <col min="14829" max="14829" width="13.25" style="6" customWidth="1"/>
    <col min="14830" max="14830" width="17.125" style="6" customWidth="1"/>
    <col min="14831" max="14831" width="91.875" style="6" customWidth="1"/>
    <col min="14832" max="14832" width="157.375" style="6" customWidth="1"/>
    <col min="14833" max="15073" width="9" style="6"/>
    <col min="15074" max="15074" width="8.875" style="6" customWidth="1"/>
    <col min="15075" max="15075" width="72.75" style="6" customWidth="1"/>
    <col min="15076" max="15076" width="10.75" style="6" customWidth="1"/>
    <col min="15077" max="15077" width="8.625" style="6" customWidth="1"/>
    <col min="15078" max="15078" width="9" style="6" customWidth="1"/>
    <col min="15079" max="15079" width="13.375" style="6" customWidth="1"/>
    <col min="15080" max="15080" width="17.125" style="6" customWidth="1"/>
    <col min="15081" max="15081" width="13.25" style="6" customWidth="1"/>
    <col min="15082" max="15082" width="17.375" style="6" customWidth="1"/>
    <col min="15083" max="15083" width="13.125" style="6" customWidth="1"/>
    <col min="15084" max="15084" width="16.5" style="6" customWidth="1"/>
    <col min="15085" max="15085" width="13.25" style="6" customWidth="1"/>
    <col min="15086" max="15086" width="17.125" style="6" customWidth="1"/>
    <col min="15087" max="15087" width="91.875" style="6" customWidth="1"/>
    <col min="15088" max="15088" width="157.375" style="6" customWidth="1"/>
    <col min="15089" max="15329" width="9" style="6"/>
    <col min="15330" max="15330" width="8.875" style="6" customWidth="1"/>
    <col min="15331" max="15331" width="72.75" style="6" customWidth="1"/>
    <col min="15332" max="15332" width="10.75" style="6" customWidth="1"/>
    <col min="15333" max="15333" width="8.625" style="6" customWidth="1"/>
    <col min="15334" max="15334" width="9" style="6" customWidth="1"/>
    <col min="15335" max="15335" width="13.375" style="6" customWidth="1"/>
    <col min="15336" max="15336" width="17.125" style="6" customWidth="1"/>
    <col min="15337" max="15337" width="13.25" style="6" customWidth="1"/>
    <col min="15338" max="15338" width="17.375" style="6" customWidth="1"/>
    <col min="15339" max="15339" width="13.125" style="6" customWidth="1"/>
    <col min="15340" max="15340" width="16.5" style="6" customWidth="1"/>
    <col min="15341" max="15341" width="13.25" style="6" customWidth="1"/>
    <col min="15342" max="15342" width="17.125" style="6" customWidth="1"/>
    <col min="15343" max="15343" width="91.875" style="6" customWidth="1"/>
    <col min="15344" max="15344" width="157.375" style="6" customWidth="1"/>
    <col min="15345" max="15585" width="9" style="6"/>
    <col min="15586" max="15586" width="8.875" style="6" customWidth="1"/>
    <col min="15587" max="15587" width="72.75" style="6" customWidth="1"/>
    <col min="15588" max="15588" width="10.75" style="6" customWidth="1"/>
    <col min="15589" max="15589" width="8.625" style="6" customWidth="1"/>
    <col min="15590" max="15590" width="9" style="6" customWidth="1"/>
    <col min="15591" max="15591" width="13.375" style="6" customWidth="1"/>
    <col min="15592" max="15592" width="17.125" style="6" customWidth="1"/>
    <col min="15593" max="15593" width="13.25" style="6" customWidth="1"/>
    <col min="15594" max="15594" width="17.375" style="6" customWidth="1"/>
    <col min="15595" max="15595" width="13.125" style="6" customWidth="1"/>
    <col min="15596" max="15596" width="16.5" style="6" customWidth="1"/>
    <col min="15597" max="15597" width="13.25" style="6" customWidth="1"/>
    <col min="15598" max="15598" width="17.125" style="6" customWidth="1"/>
    <col min="15599" max="15599" width="91.875" style="6" customWidth="1"/>
    <col min="15600" max="15600" width="157.375" style="6" customWidth="1"/>
    <col min="15601" max="15841" width="9" style="6"/>
    <col min="15842" max="15842" width="8.875" style="6" customWidth="1"/>
    <col min="15843" max="15843" width="72.75" style="6" customWidth="1"/>
    <col min="15844" max="15844" width="10.75" style="6" customWidth="1"/>
    <col min="15845" max="15845" width="8.625" style="6" customWidth="1"/>
    <col min="15846" max="15846" width="9" style="6" customWidth="1"/>
    <col min="15847" max="15847" width="13.375" style="6" customWidth="1"/>
    <col min="15848" max="15848" width="17.125" style="6" customWidth="1"/>
    <col min="15849" max="15849" width="13.25" style="6" customWidth="1"/>
    <col min="15850" max="15850" width="17.375" style="6" customWidth="1"/>
    <col min="15851" max="15851" width="13.125" style="6" customWidth="1"/>
    <col min="15852" max="15852" width="16.5" style="6" customWidth="1"/>
    <col min="15853" max="15853" width="13.25" style="6" customWidth="1"/>
    <col min="15854" max="15854" width="17.125" style="6" customWidth="1"/>
    <col min="15855" max="15855" width="91.875" style="6" customWidth="1"/>
    <col min="15856" max="15856" width="157.375" style="6" customWidth="1"/>
    <col min="15857" max="16097" width="9" style="6"/>
    <col min="16098" max="16098" width="8.875" style="6" customWidth="1"/>
    <col min="16099" max="16099" width="72.75" style="6" customWidth="1"/>
    <col min="16100" max="16100" width="10.75" style="6" customWidth="1"/>
    <col min="16101" max="16101" width="8.625" style="6" customWidth="1"/>
    <col min="16102" max="16102" width="9" style="6" customWidth="1"/>
    <col min="16103" max="16103" width="13.375" style="6" customWidth="1"/>
    <col min="16104" max="16104" width="17.125" style="6" customWidth="1"/>
    <col min="16105" max="16105" width="13.25" style="6" customWidth="1"/>
    <col min="16106" max="16106" width="17.375" style="6" customWidth="1"/>
    <col min="16107" max="16107" width="13.125" style="6" customWidth="1"/>
    <col min="16108" max="16108" width="16.5" style="6" customWidth="1"/>
    <col min="16109" max="16109" width="13.25" style="6" customWidth="1"/>
    <col min="16110" max="16110" width="17.125" style="6" customWidth="1"/>
    <col min="16111" max="16111" width="91.875" style="6" customWidth="1"/>
    <col min="16112" max="16112" width="157.375" style="6" customWidth="1"/>
    <col min="16113" max="16384" width="9" style="6"/>
  </cols>
  <sheetData>
    <row r="1" spans="1:21" ht="18.75">
      <c r="A1" s="39"/>
      <c r="B1" s="39"/>
      <c r="C1" s="37"/>
      <c r="D1" s="37"/>
      <c r="E1" s="37"/>
      <c r="F1" s="37"/>
      <c r="G1" s="38"/>
      <c r="H1" s="9" t="s">
        <v>412</v>
      </c>
      <c r="J1" s="37"/>
      <c r="K1" s="37"/>
      <c r="L1" s="37"/>
      <c r="M1" s="37"/>
      <c r="O1" s="37"/>
      <c r="P1" s="37"/>
      <c r="Q1" s="37"/>
      <c r="R1" s="37"/>
      <c r="S1" s="37"/>
      <c r="T1" s="37"/>
      <c r="U1" s="37"/>
    </row>
    <row r="2" spans="1:21" ht="18.75">
      <c r="A2" s="39"/>
      <c r="B2" s="39"/>
      <c r="C2" s="37"/>
      <c r="D2" s="37"/>
      <c r="E2" s="37"/>
      <c r="F2" s="37"/>
      <c r="G2" s="38"/>
      <c r="H2" s="10" t="s">
        <v>266</v>
      </c>
      <c r="J2" s="37"/>
      <c r="K2" s="37"/>
      <c r="L2" s="37"/>
      <c r="M2" s="37"/>
      <c r="O2" s="37"/>
      <c r="P2" s="37"/>
      <c r="Q2" s="37"/>
      <c r="R2" s="37"/>
      <c r="S2" s="37"/>
      <c r="T2" s="37"/>
      <c r="U2" s="37"/>
    </row>
    <row r="3" spans="1:21" ht="18.75">
      <c r="A3" s="39"/>
      <c r="B3" s="39"/>
      <c r="C3" s="37"/>
      <c r="D3" s="37"/>
      <c r="E3" s="37"/>
      <c r="F3" s="37"/>
      <c r="G3" s="37"/>
      <c r="H3" s="10" t="s">
        <v>1920</v>
      </c>
      <c r="J3" s="37"/>
      <c r="K3" s="37"/>
      <c r="L3" s="37"/>
      <c r="M3" s="37"/>
      <c r="O3" s="37"/>
      <c r="P3" s="37"/>
      <c r="Q3" s="37"/>
      <c r="R3" s="37"/>
      <c r="S3" s="37"/>
      <c r="T3" s="37"/>
      <c r="U3" s="37"/>
    </row>
    <row r="4" spans="1:21">
      <c r="A4" s="426" t="s">
        <v>100</v>
      </c>
      <c r="B4" s="426"/>
      <c r="C4" s="426"/>
      <c r="D4" s="426"/>
      <c r="E4" s="426"/>
      <c r="F4" s="426"/>
      <c r="G4" s="426"/>
      <c r="H4" s="426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</row>
    <row r="5" spans="1:21">
      <c r="A5" s="427" t="s">
        <v>366</v>
      </c>
      <c r="B5" s="427"/>
      <c r="C5" s="427"/>
      <c r="D5" s="427"/>
      <c r="E5" s="427"/>
      <c r="F5" s="427"/>
      <c r="G5" s="427"/>
      <c r="H5" s="427"/>
      <c r="I5" s="40"/>
      <c r="J5" s="40"/>
      <c r="K5" s="40"/>
      <c r="L5" s="40"/>
      <c r="M5" s="40"/>
      <c r="N5" s="40"/>
      <c r="O5" s="37"/>
      <c r="P5" s="37"/>
      <c r="Q5" s="37"/>
      <c r="R5" s="37"/>
      <c r="S5" s="37"/>
      <c r="T5" s="37"/>
      <c r="U5" s="37"/>
    </row>
    <row r="6" spans="1:21" ht="22.5">
      <c r="A6" s="428"/>
      <c r="B6" s="428"/>
      <c r="C6" s="428"/>
      <c r="D6" s="428"/>
      <c r="E6" s="428"/>
      <c r="F6" s="428"/>
      <c r="G6" s="428"/>
      <c r="H6" s="428"/>
    </row>
    <row r="7" spans="1:21">
      <c r="A7" s="429" t="s">
        <v>367</v>
      </c>
      <c r="B7" s="429"/>
      <c r="C7" s="429"/>
      <c r="D7" s="429"/>
      <c r="E7" s="429"/>
      <c r="F7" s="429"/>
      <c r="G7" s="429"/>
      <c r="H7" s="429"/>
    </row>
    <row r="8" spans="1:21">
      <c r="A8" s="430" t="s">
        <v>106</v>
      </c>
      <c r="B8" s="430"/>
      <c r="C8" s="430"/>
      <c r="D8" s="430"/>
      <c r="E8" s="430"/>
      <c r="F8" s="430"/>
      <c r="G8" s="430"/>
      <c r="H8" s="430"/>
    </row>
    <row r="9" spans="1:21">
      <c r="A9" s="425"/>
      <c r="B9" s="425"/>
      <c r="C9" s="425"/>
      <c r="D9" s="425"/>
      <c r="E9" s="425"/>
      <c r="F9" s="425"/>
      <c r="G9" s="425"/>
      <c r="H9" s="425"/>
    </row>
    <row r="10" spans="1:21">
      <c r="A10" s="419" t="s">
        <v>161</v>
      </c>
      <c r="B10" s="420"/>
      <c r="C10" s="420"/>
      <c r="D10" s="420"/>
      <c r="E10" s="420"/>
      <c r="F10" s="420"/>
      <c r="G10" s="420"/>
      <c r="H10" s="420"/>
    </row>
    <row r="11" spans="1:21">
      <c r="A11" s="421" t="s">
        <v>150</v>
      </c>
      <c r="B11" s="421"/>
      <c r="C11" s="421"/>
      <c r="D11" s="421"/>
      <c r="E11" s="421"/>
      <c r="F11" s="421"/>
      <c r="G11" s="421"/>
      <c r="H11" s="421"/>
    </row>
    <row r="12" spans="1:21">
      <c r="A12" s="190"/>
      <c r="B12" s="190"/>
      <c r="C12" s="6"/>
      <c r="D12" s="6"/>
      <c r="E12" s="6"/>
      <c r="F12" s="6"/>
      <c r="H12" s="41" t="s">
        <v>368</v>
      </c>
    </row>
    <row r="13" spans="1:21">
      <c r="A13" s="422" t="s">
        <v>110</v>
      </c>
      <c r="B13" s="423" t="s">
        <v>111</v>
      </c>
      <c r="C13" s="178" t="s">
        <v>891</v>
      </c>
      <c r="D13" s="178" t="s">
        <v>892</v>
      </c>
      <c r="E13" s="178" t="s">
        <v>893</v>
      </c>
      <c r="F13" s="178" t="s">
        <v>894</v>
      </c>
      <c r="G13" s="178" t="s">
        <v>890</v>
      </c>
      <c r="H13" s="188" t="s">
        <v>149</v>
      </c>
    </row>
    <row r="14" spans="1:21" ht="25.5">
      <c r="A14" s="422"/>
      <c r="B14" s="423"/>
      <c r="C14" s="179" t="s">
        <v>99</v>
      </c>
      <c r="D14" s="179" t="s">
        <v>99</v>
      </c>
      <c r="E14" s="179" t="s">
        <v>99</v>
      </c>
      <c r="F14" s="179" t="s">
        <v>99</v>
      </c>
      <c r="G14" s="179" t="s">
        <v>99</v>
      </c>
      <c r="H14" s="179" t="s">
        <v>8</v>
      </c>
    </row>
    <row r="15" spans="1:21">
      <c r="A15" s="191">
        <v>1</v>
      </c>
      <c r="B15" s="192">
        <v>2</v>
      </c>
      <c r="C15" s="180" t="s">
        <v>422</v>
      </c>
      <c r="D15" s="180" t="s">
        <v>155</v>
      </c>
      <c r="E15" s="180" t="s">
        <v>895</v>
      </c>
      <c r="F15" s="180" t="s">
        <v>896</v>
      </c>
      <c r="G15" s="180" t="s">
        <v>897</v>
      </c>
      <c r="H15" s="180" t="s">
        <v>156</v>
      </c>
    </row>
    <row r="16" spans="1:21" ht="30.75" customHeight="1">
      <c r="A16" s="424" t="s">
        <v>369</v>
      </c>
      <c r="B16" s="424"/>
      <c r="C16" s="195">
        <f>SUM(C17,C76)</f>
        <v>700.01434633199995</v>
      </c>
      <c r="D16" s="195">
        <f t="shared" ref="D16:G16" si="0">SUM(D17,D76)</f>
        <v>739.20399999799997</v>
      </c>
      <c r="E16" s="195">
        <f t="shared" si="0"/>
        <v>738.26900000000001</v>
      </c>
      <c r="F16" s="195">
        <f t="shared" si="0"/>
        <v>738.26900000000001</v>
      </c>
      <c r="G16" s="195">
        <f t="shared" si="0"/>
        <v>738.26900000000001</v>
      </c>
      <c r="H16" s="196">
        <f>SUM(C16:G16)</f>
        <v>3654.0253463300005</v>
      </c>
    </row>
    <row r="17" spans="1:9">
      <c r="A17" s="189" t="s">
        <v>112</v>
      </c>
      <c r="B17" s="184" t="s">
        <v>158</v>
      </c>
      <c r="C17" s="195">
        <f>SUM(C18,C42,C70,C71)</f>
        <v>700.01434633199995</v>
      </c>
      <c r="D17" s="195">
        <f t="shared" ref="D17:G17" si="1">SUM(D18,D42,D70,D71)</f>
        <v>739.20399999799997</v>
      </c>
      <c r="E17" s="195">
        <f t="shared" si="1"/>
        <v>738.26900000000001</v>
      </c>
      <c r="F17" s="195">
        <f t="shared" si="1"/>
        <v>738.26900000000001</v>
      </c>
      <c r="G17" s="195">
        <f t="shared" si="1"/>
        <v>738.26900000000001</v>
      </c>
      <c r="H17" s="196">
        <f t="shared" ref="H17:H80" si="2">SUM(C17:G17)</f>
        <v>3654.0253463300005</v>
      </c>
    </row>
    <row r="18" spans="1:9">
      <c r="A18" s="189" t="s">
        <v>113</v>
      </c>
      <c r="B18" s="185" t="s">
        <v>127</v>
      </c>
      <c r="C18" s="195">
        <f>SUM(C19,C37,C41)</f>
        <v>93.548505161999998</v>
      </c>
      <c r="D18" s="195">
        <f t="shared" ref="D18:G18" si="3">SUM(D19,D37,D41)</f>
        <v>0.93499999800000011</v>
      </c>
      <c r="E18" s="195">
        <f t="shared" si="3"/>
        <v>0</v>
      </c>
      <c r="F18" s="195">
        <f t="shared" si="3"/>
        <v>0</v>
      </c>
      <c r="G18" s="195">
        <f t="shared" si="3"/>
        <v>0</v>
      </c>
      <c r="H18" s="196">
        <f t="shared" si="2"/>
        <v>94.483505159999993</v>
      </c>
    </row>
    <row r="19" spans="1:9" ht="31.5">
      <c r="A19" s="189" t="s">
        <v>114</v>
      </c>
      <c r="B19" s="186" t="s">
        <v>370</v>
      </c>
      <c r="C19" s="195">
        <f>SUM(C20,C24,C25,C26,C27,C32,C33,C34)</f>
        <v>93.548505161999998</v>
      </c>
      <c r="D19" s="195">
        <f t="shared" ref="D19:G19" si="4">SUM(D20,D24,D25,D26,D27,D32,D33,D34)</f>
        <v>0.93499999800000011</v>
      </c>
      <c r="E19" s="195">
        <f t="shared" si="4"/>
        <v>0</v>
      </c>
      <c r="F19" s="195">
        <f t="shared" si="4"/>
        <v>0</v>
      </c>
      <c r="G19" s="195">
        <f t="shared" si="4"/>
        <v>0</v>
      </c>
      <c r="H19" s="196">
        <f t="shared" si="2"/>
        <v>94.483505159999993</v>
      </c>
    </row>
    <row r="20" spans="1:9" ht="31.5">
      <c r="A20" s="189" t="s">
        <v>128</v>
      </c>
      <c r="B20" s="187" t="s">
        <v>958</v>
      </c>
      <c r="C20" s="195">
        <f>SUM(C21:C23)</f>
        <v>0</v>
      </c>
      <c r="D20" s="195">
        <f t="shared" ref="D20:G20" si="5">SUM(D21:D23)</f>
        <v>0</v>
      </c>
      <c r="E20" s="195">
        <f t="shared" si="5"/>
        <v>0</v>
      </c>
      <c r="F20" s="195">
        <f t="shared" si="5"/>
        <v>0</v>
      </c>
      <c r="G20" s="195">
        <f t="shared" si="5"/>
        <v>0</v>
      </c>
      <c r="H20" s="196">
        <f t="shared" si="2"/>
        <v>0</v>
      </c>
    </row>
    <row r="21" spans="1:9" ht="31.5">
      <c r="A21" s="189" t="s">
        <v>1724</v>
      </c>
      <c r="B21" s="187" t="s">
        <v>1725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6">
        <f t="shared" si="2"/>
        <v>0</v>
      </c>
    </row>
    <row r="22" spans="1:9" ht="31.5">
      <c r="A22" s="189" t="s">
        <v>1726</v>
      </c>
      <c r="B22" s="187" t="s">
        <v>1727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6">
        <f t="shared" si="2"/>
        <v>0</v>
      </c>
    </row>
    <row r="23" spans="1:9" ht="31.5">
      <c r="A23" s="189" t="s">
        <v>1728</v>
      </c>
      <c r="B23" s="187" t="s">
        <v>1729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6">
        <f t="shared" si="2"/>
        <v>0</v>
      </c>
    </row>
    <row r="24" spans="1:9">
      <c r="A24" s="189" t="s">
        <v>129</v>
      </c>
      <c r="B24" s="187" t="s">
        <v>959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6">
        <f t="shared" si="2"/>
        <v>0</v>
      </c>
    </row>
    <row r="25" spans="1:9">
      <c r="A25" s="189" t="s">
        <v>170</v>
      </c>
      <c r="B25" s="187" t="s">
        <v>264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6">
        <f t="shared" si="2"/>
        <v>0</v>
      </c>
      <c r="I25" s="7"/>
    </row>
    <row r="26" spans="1:9" ht="31.5">
      <c r="A26" s="189" t="s">
        <v>960</v>
      </c>
      <c r="B26" s="187" t="s">
        <v>961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6">
        <f t="shared" si="2"/>
        <v>0</v>
      </c>
    </row>
    <row r="27" spans="1:9">
      <c r="A27" s="189" t="s">
        <v>962</v>
      </c>
      <c r="B27" s="187" t="s">
        <v>963</v>
      </c>
      <c r="C27" s="195">
        <f>SUM(C28,C30)</f>
        <v>93.548505161999998</v>
      </c>
      <c r="D27" s="195">
        <v>0.93499999800000011</v>
      </c>
      <c r="E27" s="195">
        <v>0</v>
      </c>
      <c r="F27" s="195">
        <v>0</v>
      </c>
      <c r="G27" s="195">
        <v>0</v>
      </c>
      <c r="H27" s="196">
        <f t="shared" si="2"/>
        <v>94.483505159999993</v>
      </c>
    </row>
    <row r="28" spans="1:9" ht="31.5">
      <c r="A28" s="189" t="s">
        <v>1730</v>
      </c>
      <c r="B28" s="186" t="s">
        <v>1731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6">
        <f t="shared" si="2"/>
        <v>0</v>
      </c>
    </row>
    <row r="29" spans="1:9">
      <c r="A29" s="189" t="s">
        <v>1732</v>
      </c>
      <c r="B29" s="186" t="s">
        <v>1733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6">
        <f t="shared" si="2"/>
        <v>0</v>
      </c>
    </row>
    <row r="30" spans="1:9">
      <c r="A30" s="189" t="s">
        <v>1734</v>
      </c>
      <c r="B30" s="185" t="s">
        <v>1735</v>
      </c>
      <c r="C30" s="195">
        <v>93.548505161999998</v>
      </c>
      <c r="D30" s="195">
        <v>0.93499999800000011</v>
      </c>
      <c r="E30" s="195">
        <v>0</v>
      </c>
      <c r="F30" s="195">
        <v>0</v>
      </c>
      <c r="G30" s="195">
        <v>0</v>
      </c>
      <c r="H30" s="196">
        <f t="shared" si="2"/>
        <v>94.483505159999993</v>
      </c>
    </row>
    <row r="31" spans="1:9">
      <c r="A31" s="189" t="s">
        <v>1736</v>
      </c>
      <c r="B31" s="186" t="s">
        <v>1733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6">
        <f t="shared" si="2"/>
        <v>0</v>
      </c>
    </row>
    <row r="32" spans="1:9">
      <c r="A32" s="189" t="s">
        <v>964</v>
      </c>
      <c r="B32" s="187" t="s">
        <v>965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6">
        <f t="shared" si="2"/>
        <v>0</v>
      </c>
    </row>
    <row r="33" spans="1:8">
      <c r="A33" s="189" t="s">
        <v>966</v>
      </c>
      <c r="B33" s="187" t="s">
        <v>967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6">
        <f t="shared" si="2"/>
        <v>0</v>
      </c>
    </row>
    <row r="34" spans="1:8" ht="31.5">
      <c r="A34" s="189" t="s">
        <v>968</v>
      </c>
      <c r="B34" s="187" t="s">
        <v>969</v>
      </c>
      <c r="C34" s="195">
        <f>SUM(C35:C36)</f>
        <v>0</v>
      </c>
      <c r="D34" s="195">
        <f t="shared" ref="D34:G34" si="6">SUM(D35:D36)</f>
        <v>0</v>
      </c>
      <c r="E34" s="195">
        <f t="shared" si="6"/>
        <v>0</v>
      </c>
      <c r="F34" s="195">
        <f t="shared" si="6"/>
        <v>0</v>
      </c>
      <c r="G34" s="195">
        <f t="shared" si="6"/>
        <v>0</v>
      </c>
      <c r="H34" s="196">
        <f t="shared" si="2"/>
        <v>0</v>
      </c>
    </row>
    <row r="35" spans="1:8">
      <c r="A35" s="189" t="s">
        <v>1737</v>
      </c>
      <c r="B35" s="187" t="s">
        <v>1738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6">
        <f t="shared" si="2"/>
        <v>0</v>
      </c>
    </row>
    <row r="36" spans="1:8">
      <c r="A36" s="189" t="s">
        <v>1739</v>
      </c>
      <c r="B36" s="187" t="s">
        <v>1740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6">
        <f t="shared" si="2"/>
        <v>0</v>
      </c>
    </row>
    <row r="37" spans="1:8" ht="31.5">
      <c r="A37" s="189" t="s">
        <v>115</v>
      </c>
      <c r="B37" s="187" t="s">
        <v>371</v>
      </c>
      <c r="C37" s="195">
        <f>SUM(C38:C40)</f>
        <v>0</v>
      </c>
      <c r="D37" s="195">
        <f t="shared" ref="D37:G37" si="7">SUM(D38:D40)</f>
        <v>0</v>
      </c>
      <c r="E37" s="195">
        <f t="shared" si="7"/>
        <v>0</v>
      </c>
      <c r="F37" s="195">
        <f t="shared" si="7"/>
        <v>0</v>
      </c>
      <c r="G37" s="195">
        <f t="shared" si="7"/>
        <v>0</v>
      </c>
      <c r="H37" s="196">
        <f t="shared" si="2"/>
        <v>0</v>
      </c>
    </row>
    <row r="38" spans="1:8" ht="31.5">
      <c r="A38" s="189" t="s">
        <v>171</v>
      </c>
      <c r="B38" s="187" t="s">
        <v>1725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6">
        <f t="shared" si="2"/>
        <v>0</v>
      </c>
    </row>
    <row r="39" spans="1:8" ht="31.5">
      <c r="A39" s="189" t="s">
        <v>172</v>
      </c>
      <c r="B39" s="186" t="s">
        <v>1727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6">
        <f t="shared" si="2"/>
        <v>0</v>
      </c>
    </row>
    <row r="40" spans="1:8" ht="31.5">
      <c r="A40" s="189" t="s">
        <v>1741</v>
      </c>
      <c r="B40" s="186" t="s">
        <v>1729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6">
        <f t="shared" si="2"/>
        <v>0</v>
      </c>
    </row>
    <row r="41" spans="1:8">
      <c r="A41" s="189" t="s">
        <v>116</v>
      </c>
      <c r="B41" s="185" t="s">
        <v>157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6">
        <f t="shared" si="2"/>
        <v>0</v>
      </c>
    </row>
    <row r="42" spans="1:8">
      <c r="A42" s="189" t="s">
        <v>118</v>
      </c>
      <c r="B42" s="185" t="s">
        <v>159</v>
      </c>
      <c r="C42" s="195">
        <f>SUM(C43,C56,C57)</f>
        <v>594.50372392999998</v>
      </c>
      <c r="D42" s="195">
        <f t="shared" ref="D42:G42" si="8">SUM(D43,D56,D57)</f>
        <v>733.26900000000001</v>
      </c>
      <c r="E42" s="195">
        <f t="shared" si="8"/>
        <v>733.26900000000001</v>
      </c>
      <c r="F42" s="195">
        <f t="shared" si="8"/>
        <v>733.26900000000001</v>
      </c>
      <c r="G42" s="195">
        <f t="shared" si="8"/>
        <v>733.26900000000001</v>
      </c>
      <c r="H42" s="196">
        <f t="shared" si="2"/>
        <v>3527.57972393</v>
      </c>
    </row>
    <row r="43" spans="1:8" ht="31.5">
      <c r="A43" s="189" t="s">
        <v>132</v>
      </c>
      <c r="B43" s="186" t="s">
        <v>372</v>
      </c>
      <c r="C43" s="195">
        <f>SUM(C44,C48,C49,C50,C51,C52,C53)</f>
        <v>594.50372392999998</v>
      </c>
      <c r="D43" s="195">
        <f t="shared" ref="D43:G43" si="9">SUM(D44,D48,D49,D50,D51,D52,D53)</f>
        <v>733.26900000000001</v>
      </c>
      <c r="E43" s="195">
        <f t="shared" si="9"/>
        <v>733.26900000000001</v>
      </c>
      <c r="F43" s="195">
        <f t="shared" si="9"/>
        <v>733.26900000000001</v>
      </c>
      <c r="G43" s="195">
        <f t="shared" si="9"/>
        <v>733.26900000000001</v>
      </c>
      <c r="H43" s="196">
        <f t="shared" si="2"/>
        <v>3527.57972393</v>
      </c>
    </row>
    <row r="44" spans="1:8">
      <c r="A44" s="189" t="s">
        <v>133</v>
      </c>
      <c r="B44" s="186" t="s">
        <v>970</v>
      </c>
      <c r="C44" s="195">
        <f>SUM(C45:C47)</f>
        <v>0</v>
      </c>
      <c r="D44" s="195">
        <f t="shared" ref="D44:G44" si="10">SUM(D45:D47)</f>
        <v>0</v>
      </c>
      <c r="E44" s="195">
        <f t="shared" si="10"/>
        <v>0</v>
      </c>
      <c r="F44" s="195">
        <f t="shared" si="10"/>
        <v>0</v>
      </c>
      <c r="G44" s="195">
        <f t="shared" si="10"/>
        <v>0</v>
      </c>
      <c r="H44" s="196">
        <f t="shared" si="2"/>
        <v>0</v>
      </c>
    </row>
    <row r="45" spans="1:8">
      <c r="A45" s="189" t="s">
        <v>1742</v>
      </c>
      <c r="B45" s="184" t="s">
        <v>1725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6">
        <f t="shared" si="2"/>
        <v>0</v>
      </c>
    </row>
    <row r="46" spans="1:8" ht="31.5">
      <c r="A46" s="189" t="s">
        <v>1743</v>
      </c>
      <c r="B46" s="185" t="s">
        <v>1727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6">
        <f t="shared" si="2"/>
        <v>0</v>
      </c>
    </row>
    <row r="47" spans="1:8" ht="31.5">
      <c r="A47" s="189" t="s">
        <v>1744</v>
      </c>
      <c r="B47" s="185" t="s">
        <v>1729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6">
        <f t="shared" si="2"/>
        <v>0</v>
      </c>
    </row>
    <row r="48" spans="1:8">
      <c r="A48" s="189" t="s">
        <v>134</v>
      </c>
      <c r="B48" s="185" t="s">
        <v>971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6">
        <f t="shared" si="2"/>
        <v>0</v>
      </c>
    </row>
    <row r="49" spans="1:8">
      <c r="A49" s="189" t="s">
        <v>972</v>
      </c>
      <c r="B49" s="185" t="s">
        <v>973</v>
      </c>
      <c r="C49" s="195">
        <v>594.50372392999998</v>
      </c>
      <c r="D49" s="195">
        <v>733.26900000000001</v>
      </c>
      <c r="E49" s="195">
        <v>733.26900000000001</v>
      </c>
      <c r="F49" s="195">
        <v>733.26900000000001</v>
      </c>
      <c r="G49" s="195">
        <v>733.26900000000001</v>
      </c>
      <c r="H49" s="196">
        <f t="shared" si="2"/>
        <v>3527.57972393</v>
      </c>
    </row>
    <row r="50" spans="1:8">
      <c r="A50" s="189" t="s">
        <v>974</v>
      </c>
      <c r="B50" s="185" t="s">
        <v>975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6">
        <f t="shared" si="2"/>
        <v>0</v>
      </c>
    </row>
    <row r="51" spans="1:8">
      <c r="A51" s="189" t="s">
        <v>976</v>
      </c>
      <c r="B51" s="186" t="s">
        <v>977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6">
        <f t="shared" si="2"/>
        <v>0</v>
      </c>
    </row>
    <row r="52" spans="1:8">
      <c r="A52" s="189" t="s">
        <v>978</v>
      </c>
      <c r="B52" s="187" t="s">
        <v>967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6">
        <f t="shared" si="2"/>
        <v>0</v>
      </c>
    </row>
    <row r="53" spans="1:8" ht="31.5">
      <c r="A53" s="189" t="s">
        <v>979</v>
      </c>
      <c r="B53" s="186" t="s">
        <v>980</v>
      </c>
      <c r="C53" s="195">
        <f>SUM(C54:C55)</f>
        <v>0</v>
      </c>
      <c r="D53" s="195">
        <f t="shared" ref="D53:G53" si="11">SUM(D54:D55)</f>
        <v>0</v>
      </c>
      <c r="E53" s="195">
        <f t="shared" si="11"/>
        <v>0</v>
      </c>
      <c r="F53" s="195">
        <f t="shared" si="11"/>
        <v>0</v>
      </c>
      <c r="G53" s="195">
        <f t="shared" si="11"/>
        <v>0</v>
      </c>
      <c r="H53" s="196">
        <f t="shared" si="2"/>
        <v>0</v>
      </c>
    </row>
    <row r="54" spans="1:8">
      <c r="A54" s="189" t="s">
        <v>1745</v>
      </c>
      <c r="B54" s="187" t="s">
        <v>1738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6">
        <f t="shared" si="2"/>
        <v>0</v>
      </c>
    </row>
    <row r="55" spans="1:8">
      <c r="A55" s="189" t="s">
        <v>1746</v>
      </c>
      <c r="B55" s="185" t="s">
        <v>1740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6">
        <f t="shared" si="2"/>
        <v>0</v>
      </c>
    </row>
    <row r="56" spans="1:8">
      <c r="A56" s="189" t="s">
        <v>135</v>
      </c>
      <c r="B56" s="185" t="s">
        <v>373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6">
        <f t="shared" si="2"/>
        <v>0</v>
      </c>
    </row>
    <row r="57" spans="1:8" ht="31.5">
      <c r="A57" s="189" t="s">
        <v>136</v>
      </c>
      <c r="B57" s="186" t="s">
        <v>151</v>
      </c>
      <c r="C57" s="195">
        <f>SUM(C58,C62:C67)</f>
        <v>0</v>
      </c>
      <c r="D57" s="195">
        <f t="shared" ref="D57:G57" si="12">SUM(D58,D62:D67)</f>
        <v>0</v>
      </c>
      <c r="E57" s="195">
        <f t="shared" si="12"/>
        <v>0</v>
      </c>
      <c r="F57" s="195">
        <f t="shared" si="12"/>
        <v>0</v>
      </c>
      <c r="G57" s="195">
        <f t="shared" si="12"/>
        <v>0</v>
      </c>
      <c r="H57" s="196">
        <f t="shared" si="2"/>
        <v>0</v>
      </c>
    </row>
    <row r="58" spans="1:8">
      <c r="A58" s="189" t="s">
        <v>137</v>
      </c>
      <c r="B58" s="186" t="s">
        <v>970</v>
      </c>
      <c r="C58" s="195">
        <f>SUM(C59:C61)</f>
        <v>0</v>
      </c>
      <c r="D58" s="195">
        <f t="shared" ref="D58:G58" si="13">SUM(D59:D61)</f>
        <v>0</v>
      </c>
      <c r="E58" s="195">
        <f t="shared" si="13"/>
        <v>0</v>
      </c>
      <c r="F58" s="195">
        <f t="shared" si="13"/>
        <v>0</v>
      </c>
      <c r="G58" s="195">
        <f t="shared" si="13"/>
        <v>0</v>
      </c>
      <c r="H58" s="196">
        <f t="shared" si="2"/>
        <v>0</v>
      </c>
    </row>
    <row r="59" spans="1:8" ht="31.5">
      <c r="A59" s="189" t="s">
        <v>1747</v>
      </c>
      <c r="B59" s="186" t="s">
        <v>1725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6">
        <f t="shared" si="2"/>
        <v>0</v>
      </c>
    </row>
    <row r="60" spans="1:8" ht="31.5">
      <c r="A60" s="189" t="s">
        <v>1748</v>
      </c>
      <c r="B60" s="186" t="s">
        <v>1727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6">
        <f t="shared" si="2"/>
        <v>0</v>
      </c>
    </row>
    <row r="61" spans="1:8" ht="31.5">
      <c r="A61" s="189" t="s">
        <v>1755</v>
      </c>
      <c r="B61" s="186" t="s">
        <v>1729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6">
        <f t="shared" si="2"/>
        <v>0</v>
      </c>
    </row>
    <row r="62" spans="1:8">
      <c r="A62" s="189" t="s">
        <v>138</v>
      </c>
      <c r="B62" s="186" t="s">
        <v>971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6">
        <f t="shared" si="2"/>
        <v>0</v>
      </c>
    </row>
    <row r="63" spans="1:8">
      <c r="A63" s="189" t="s">
        <v>177</v>
      </c>
      <c r="B63" s="186" t="s">
        <v>973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6">
        <f t="shared" si="2"/>
        <v>0</v>
      </c>
    </row>
    <row r="64" spans="1:8">
      <c r="A64" s="189" t="s">
        <v>178</v>
      </c>
      <c r="B64" s="186" t="s">
        <v>975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6">
        <f t="shared" si="2"/>
        <v>0</v>
      </c>
    </row>
    <row r="65" spans="1:8">
      <c r="A65" s="189" t="s">
        <v>179</v>
      </c>
      <c r="B65" s="186" t="s">
        <v>977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6">
        <f t="shared" si="2"/>
        <v>0</v>
      </c>
    </row>
    <row r="66" spans="1:8">
      <c r="A66" s="189" t="s">
        <v>180</v>
      </c>
      <c r="B66" s="186" t="s">
        <v>967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6">
        <f t="shared" si="2"/>
        <v>0</v>
      </c>
    </row>
    <row r="67" spans="1:8" ht="31.5">
      <c r="A67" s="189" t="s">
        <v>181</v>
      </c>
      <c r="B67" s="186" t="s">
        <v>980</v>
      </c>
      <c r="C67" s="195">
        <f>SUM(C68:C69)</f>
        <v>0</v>
      </c>
      <c r="D67" s="195">
        <f t="shared" ref="D67:G67" si="14">SUM(D68:D69)</f>
        <v>0</v>
      </c>
      <c r="E67" s="195">
        <f t="shared" si="14"/>
        <v>0</v>
      </c>
      <c r="F67" s="195">
        <f t="shared" si="14"/>
        <v>0</v>
      </c>
      <c r="G67" s="195">
        <f t="shared" si="14"/>
        <v>0</v>
      </c>
      <c r="H67" s="196">
        <f t="shared" si="2"/>
        <v>0</v>
      </c>
    </row>
    <row r="68" spans="1:8">
      <c r="A68" s="189" t="s">
        <v>1749</v>
      </c>
      <c r="B68" s="186" t="s">
        <v>1738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6">
        <f t="shared" si="2"/>
        <v>0</v>
      </c>
    </row>
    <row r="69" spans="1:8">
      <c r="A69" s="189" t="s">
        <v>1750</v>
      </c>
      <c r="B69" s="186" t="s">
        <v>1740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6">
        <f t="shared" si="2"/>
        <v>0</v>
      </c>
    </row>
    <row r="70" spans="1:8">
      <c r="A70" s="189" t="s">
        <v>139</v>
      </c>
      <c r="B70" s="186" t="s">
        <v>152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6">
        <f t="shared" si="2"/>
        <v>0</v>
      </c>
    </row>
    <row r="71" spans="1:8">
      <c r="A71" s="189" t="s">
        <v>140</v>
      </c>
      <c r="B71" s="186" t="s">
        <v>374</v>
      </c>
      <c r="C71" s="195">
        <f>SUM(C72:C75)</f>
        <v>11.962117240000001</v>
      </c>
      <c r="D71" s="195">
        <f t="shared" ref="D71:G71" si="15">SUM(D72:D75)</f>
        <v>5</v>
      </c>
      <c r="E71" s="195">
        <f t="shared" si="15"/>
        <v>5</v>
      </c>
      <c r="F71" s="195">
        <f t="shared" si="15"/>
        <v>5</v>
      </c>
      <c r="G71" s="195">
        <f t="shared" si="15"/>
        <v>5</v>
      </c>
      <c r="H71" s="196">
        <f t="shared" si="2"/>
        <v>31.962117240000001</v>
      </c>
    </row>
    <row r="72" spans="1:8">
      <c r="A72" s="189" t="s">
        <v>141</v>
      </c>
      <c r="B72" s="186" t="s">
        <v>375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6">
        <f t="shared" si="2"/>
        <v>0</v>
      </c>
    </row>
    <row r="73" spans="1:8">
      <c r="A73" s="189" t="s">
        <v>376</v>
      </c>
      <c r="B73" s="186" t="s">
        <v>377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6">
        <f t="shared" si="2"/>
        <v>0</v>
      </c>
    </row>
    <row r="74" spans="1:8" ht="31.5">
      <c r="A74" s="189" t="s">
        <v>1751</v>
      </c>
      <c r="B74" s="186" t="s">
        <v>1752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6">
        <f t="shared" si="2"/>
        <v>0</v>
      </c>
    </row>
    <row r="75" spans="1:8">
      <c r="A75" s="189" t="s">
        <v>1753</v>
      </c>
      <c r="B75" s="186" t="s">
        <v>1754</v>
      </c>
      <c r="C75" s="195">
        <v>11.962117240000001</v>
      </c>
      <c r="D75" s="195">
        <v>5</v>
      </c>
      <c r="E75" s="195">
        <v>5</v>
      </c>
      <c r="F75" s="195">
        <v>5</v>
      </c>
      <c r="G75" s="195">
        <v>5</v>
      </c>
      <c r="H75" s="196">
        <f t="shared" si="2"/>
        <v>31.962117240000001</v>
      </c>
    </row>
    <row r="76" spans="1:8">
      <c r="A76" s="189" t="s">
        <v>119</v>
      </c>
      <c r="B76" s="186" t="s">
        <v>378</v>
      </c>
      <c r="C76" s="195">
        <f>SUM(C77:C81,C86:C87)</f>
        <v>0</v>
      </c>
      <c r="D76" s="195">
        <f t="shared" ref="D76:G76" si="16">SUM(D77:D81,D86:D87)</f>
        <v>0</v>
      </c>
      <c r="E76" s="195">
        <f t="shared" si="16"/>
        <v>0</v>
      </c>
      <c r="F76" s="195">
        <f t="shared" si="16"/>
        <v>0</v>
      </c>
      <c r="G76" s="195">
        <f t="shared" si="16"/>
        <v>0</v>
      </c>
      <c r="H76" s="196">
        <f t="shared" si="2"/>
        <v>0</v>
      </c>
    </row>
    <row r="77" spans="1:8">
      <c r="A77" s="189" t="s">
        <v>120</v>
      </c>
      <c r="B77" s="186" t="s">
        <v>142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6">
        <f t="shared" si="2"/>
        <v>0</v>
      </c>
    </row>
    <row r="78" spans="1:8">
      <c r="A78" s="189" t="s">
        <v>121</v>
      </c>
      <c r="B78" s="186" t="s">
        <v>143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6">
        <f t="shared" si="2"/>
        <v>0</v>
      </c>
    </row>
    <row r="79" spans="1:8">
      <c r="A79" s="189" t="s">
        <v>122</v>
      </c>
      <c r="B79" s="186" t="s">
        <v>981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6">
        <f t="shared" si="2"/>
        <v>0</v>
      </c>
    </row>
    <row r="80" spans="1:8">
      <c r="A80" s="189" t="s">
        <v>123</v>
      </c>
      <c r="B80" s="186" t="s">
        <v>144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6">
        <f t="shared" si="2"/>
        <v>0</v>
      </c>
    </row>
    <row r="81" spans="1:8">
      <c r="A81" s="189" t="s">
        <v>124</v>
      </c>
      <c r="B81" s="186" t="s">
        <v>379</v>
      </c>
      <c r="C81" s="195">
        <f>SUM(C82,C84)</f>
        <v>0</v>
      </c>
      <c r="D81" s="195">
        <f t="shared" ref="D81:G81" si="17">SUM(D82,D84)</f>
        <v>0</v>
      </c>
      <c r="E81" s="195">
        <f t="shared" si="17"/>
        <v>0</v>
      </c>
      <c r="F81" s="195">
        <f t="shared" si="17"/>
        <v>0</v>
      </c>
      <c r="G81" s="195">
        <f t="shared" si="17"/>
        <v>0</v>
      </c>
      <c r="H81" s="196">
        <f t="shared" ref="H81:H87" si="18">SUM(C81:G81)</f>
        <v>0</v>
      </c>
    </row>
    <row r="82" spans="1:8">
      <c r="A82" s="189" t="s">
        <v>145</v>
      </c>
      <c r="B82" s="186" t="s">
        <v>380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6">
        <f t="shared" si="18"/>
        <v>0</v>
      </c>
    </row>
    <row r="83" spans="1:8" ht="31.5">
      <c r="A83" s="189" t="s">
        <v>153</v>
      </c>
      <c r="B83" s="186" t="s">
        <v>381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6">
        <f t="shared" si="18"/>
        <v>0</v>
      </c>
    </row>
    <row r="84" spans="1:8" ht="31.5">
      <c r="A84" s="189" t="s">
        <v>146</v>
      </c>
      <c r="B84" s="186" t="s">
        <v>382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6">
        <f t="shared" si="18"/>
        <v>0</v>
      </c>
    </row>
    <row r="85" spans="1:8" ht="47.25">
      <c r="A85" s="189" t="s">
        <v>154</v>
      </c>
      <c r="B85" s="186" t="s">
        <v>383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6">
        <f t="shared" si="18"/>
        <v>0</v>
      </c>
    </row>
    <row r="86" spans="1:8">
      <c r="A86" s="189" t="s">
        <v>125</v>
      </c>
      <c r="B86" s="186" t="s">
        <v>147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6">
        <f t="shared" si="18"/>
        <v>0</v>
      </c>
    </row>
    <row r="87" spans="1:8">
      <c r="A87" s="189" t="s">
        <v>126</v>
      </c>
      <c r="B87" s="186" t="s">
        <v>148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6">
        <f t="shared" si="18"/>
        <v>0</v>
      </c>
    </row>
  </sheetData>
  <mergeCells count="11">
    <mergeCell ref="A9:H9"/>
    <mergeCell ref="A4:H4"/>
    <mergeCell ref="A5:H5"/>
    <mergeCell ref="A6:H6"/>
    <mergeCell ref="A7:H7"/>
    <mergeCell ref="A8:H8"/>
    <mergeCell ref="A10:H10"/>
    <mergeCell ref="A11:H11"/>
    <mergeCell ref="A13:A14"/>
    <mergeCell ref="B13:B14"/>
    <mergeCell ref="A16:B16"/>
  </mergeCells>
  <printOptions horizontalCentered="1"/>
  <pageMargins left="0.39370078740157483" right="0.39370078740157483" top="1.1811023622047245" bottom="0.39370078740157483" header="0.31496062992125984" footer="0.31496062992125984"/>
  <pageSetup paperSize="9"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T754"/>
  <sheetViews>
    <sheetView tabSelected="1" view="pageBreakPreview" topLeftCell="A7" zoomScale="80" zoomScaleNormal="80" zoomScaleSheetLayoutView="80" workbookViewId="0">
      <pane xSplit="3" ySplit="7" topLeftCell="D74" activePane="bottomRight" state="frozen"/>
      <selection activeCell="A7" sqref="A7"/>
      <selection pane="topRight" activeCell="D7" sqref="D7"/>
      <selection pane="bottomLeft" activeCell="A14" sqref="A14"/>
      <selection pane="bottomRight" activeCell="H77" sqref="H77:J77"/>
    </sheetView>
  </sheetViews>
  <sheetFormatPr defaultRowHeight="15.75"/>
  <cols>
    <col min="1" max="1" width="10.875" style="247" customWidth="1"/>
    <col min="2" max="2" width="37" style="247" customWidth="1"/>
    <col min="3" max="3" width="16.875" style="247" customWidth="1"/>
    <col min="4" max="4" width="11" style="247" customWidth="1"/>
    <col min="5" max="5" width="16" style="247" customWidth="1"/>
    <col min="6" max="6" width="23.125" style="247" customWidth="1"/>
    <col min="7" max="7" width="9.5" style="247" customWidth="1"/>
    <col min="8" max="8" width="7.5" style="247" customWidth="1"/>
    <col min="9" max="9" width="15.375" style="247" customWidth="1"/>
    <col min="10" max="10" width="10.125" style="247" customWidth="1"/>
    <col min="11" max="11" width="9.25" style="247" customWidth="1"/>
    <col min="12" max="12" width="11.75" style="247" customWidth="1"/>
    <col min="13" max="13" width="12.75" style="247" customWidth="1"/>
    <col min="14" max="19" width="16.625" style="247" customWidth="1"/>
    <col min="20" max="16384" width="9" style="246"/>
  </cols>
  <sheetData>
    <row r="1" spans="1:19" ht="18.75">
      <c r="S1" s="9" t="s">
        <v>386</v>
      </c>
    </row>
    <row r="2" spans="1:19" s="247" customFormat="1" ht="18.75">
      <c r="S2" s="10" t="s">
        <v>266</v>
      </c>
    </row>
    <row r="3" spans="1:19" s="247" customFormat="1" ht="18.75">
      <c r="S3" s="10" t="s">
        <v>1920</v>
      </c>
    </row>
    <row r="4" spans="1:19" s="247" customFormat="1" ht="18.75">
      <c r="A4" s="349" t="s">
        <v>103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</row>
    <row r="5" spans="1:19" s="247" customFormat="1" ht="18.75">
      <c r="A5" s="349" t="s">
        <v>105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</row>
    <row r="6" spans="1:19" s="247" customFormat="1" ht="18.75">
      <c r="A6" s="250"/>
      <c r="B6" s="250"/>
      <c r="C6" s="250"/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0"/>
    </row>
    <row r="7" spans="1:19" s="247" customFormat="1" ht="18.75">
      <c r="A7" s="335" t="s">
        <v>270</v>
      </c>
      <c r="B7" s="335"/>
      <c r="C7" s="335"/>
      <c r="D7" s="335"/>
      <c r="E7" s="335"/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</row>
    <row r="8" spans="1:19" s="247" customFormat="1">
      <c r="A8" s="336" t="s">
        <v>106</v>
      </c>
      <c r="B8" s="336"/>
      <c r="C8" s="336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</row>
    <row r="9" spans="1:19" s="247" customFormat="1">
      <c r="A9" s="350"/>
      <c r="B9" s="350"/>
      <c r="C9" s="350"/>
      <c r="D9" s="350"/>
      <c r="E9" s="350"/>
      <c r="F9" s="350"/>
      <c r="G9" s="350"/>
      <c r="H9" s="350"/>
      <c r="I9" s="350"/>
      <c r="J9" s="350"/>
      <c r="K9" s="350"/>
      <c r="L9" s="350"/>
      <c r="M9" s="350"/>
      <c r="N9" s="351"/>
      <c r="O9" s="351"/>
      <c r="P9" s="351"/>
      <c r="Q9" s="351"/>
      <c r="R9" s="350"/>
      <c r="S9" s="350"/>
    </row>
    <row r="10" spans="1:19" s="247" customFormat="1" ht="113.25" customHeight="1">
      <c r="A10" s="345" t="s">
        <v>59</v>
      </c>
      <c r="B10" s="345" t="s">
        <v>16</v>
      </c>
      <c r="C10" s="345" t="s">
        <v>390</v>
      </c>
      <c r="D10" s="347" t="s">
        <v>60</v>
      </c>
      <c r="E10" s="345" t="s">
        <v>61</v>
      </c>
      <c r="F10" s="345" t="s">
        <v>1720</v>
      </c>
      <c r="G10" s="324" t="s">
        <v>84</v>
      </c>
      <c r="H10" s="325"/>
      <c r="I10" s="325"/>
      <c r="J10" s="325"/>
      <c r="K10" s="326"/>
      <c r="L10" s="324" t="s">
        <v>83</v>
      </c>
      <c r="M10" s="326"/>
      <c r="N10" s="324" t="s">
        <v>418</v>
      </c>
      <c r="O10" s="327"/>
      <c r="P10" s="327"/>
      <c r="Q10" s="327"/>
      <c r="R10" s="327"/>
      <c r="S10" s="328"/>
    </row>
    <row r="11" spans="1:19" s="247" customFormat="1" ht="33" customHeight="1">
      <c r="A11" s="340"/>
      <c r="B11" s="340"/>
      <c r="C11" s="340"/>
      <c r="D11" s="343"/>
      <c r="E11" s="346"/>
      <c r="F11" s="346"/>
      <c r="G11" s="324" t="s">
        <v>8</v>
      </c>
      <c r="H11" s="325"/>
      <c r="I11" s="325"/>
      <c r="J11" s="325"/>
      <c r="K11" s="326"/>
      <c r="L11" s="324" t="s">
        <v>1914</v>
      </c>
      <c r="M11" s="326"/>
      <c r="N11" s="20" t="s">
        <v>922</v>
      </c>
      <c r="O11" s="20" t="s">
        <v>923</v>
      </c>
      <c r="P11" s="20" t="s">
        <v>924</v>
      </c>
      <c r="Q11" s="20" t="s">
        <v>925</v>
      </c>
      <c r="R11" s="20" t="s">
        <v>918</v>
      </c>
      <c r="S11" s="345" t="s">
        <v>107</v>
      </c>
    </row>
    <row r="12" spans="1:19" s="247" customFormat="1" ht="97.5" customHeight="1">
      <c r="A12" s="346"/>
      <c r="B12" s="346"/>
      <c r="C12" s="346"/>
      <c r="D12" s="348"/>
      <c r="E12" s="249" t="s">
        <v>8</v>
      </c>
      <c r="F12" s="249" t="s">
        <v>95</v>
      </c>
      <c r="G12" s="236" t="s">
        <v>6</v>
      </c>
      <c r="H12" s="236" t="s">
        <v>14</v>
      </c>
      <c r="I12" s="236" t="s">
        <v>15</v>
      </c>
      <c r="J12" s="2" t="s">
        <v>53</v>
      </c>
      <c r="K12" s="2" t="s">
        <v>54</v>
      </c>
      <c r="L12" s="236" t="s">
        <v>5</v>
      </c>
      <c r="M12" s="236" t="s">
        <v>9</v>
      </c>
      <c r="N12" s="248" t="s">
        <v>99</v>
      </c>
      <c r="O12" s="248" t="s">
        <v>99</v>
      </c>
      <c r="P12" s="248" t="s">
        <v>99</v>
      </c>
      <c r="Q12" s="248" t="s">
        <v>99</v>
      </c>
      <c r="R12" s="248" t="s">
        <v>99</v>
      </c>
      <c r="S12" s="346"/>
    </row>
    <row r="13" spans="1:19" s="247" customFormat="1">
      <c r="A13" s="248">
        <v>1</v>
      </c>
      <c r="B13" s="248">
        <v>2</v>
      </c>
      <c r="C13" s="248">
        <v>3</v>
      </c>
      <c r="D13" s="248">
        <v>4</v>
      </c>
      <c r="E13" s="248">
        <v>5</v>
      </c>
      <c r="F13" s="248">
        <v>6</v>
      </c>
      <c r="G13" s="248">
        <v>7</v>
      </c>
      <c r="H13" s="248">
        <v>8</v>
      </c>
      <c r="I13" s="248">
        <v>9</v>
      </c>
      <c r="J13" s="248">
        <v>10</v>
      </c>
      <c r="K13" s="248">
        <v>11</v>
      </c>
      <c r="L13" s="248">
        <v>12</v>
      </c>
      <c r="M13" s="248">
        <v>13</v>
      </c>
      <c r="N13" s="3" t="s">
        <v>503</v>
      </c>
      <c r="O13" s="3" t="s">
        <v>504</v>
      </c>
      <c r="P13" s="3" t="s">
        <v>919</v>
      </c>
      <c r="Q13" s="3" t="s">
        <v>920</v>
      </c>
      <c r="R13" s="3" t="s">
        <v>921</v>
      </c>
      <c r="S13" s="248">
        <v>15</v>
      </c>
    </row>
    <row r="14" spans="1:19" s="110" customFormat="1" ht="31.5">
      <c r="A14" s="122" t="s">
        <v>162</v>
      </c>
      <c r="B14" s="123" t="s">
        <v>190</v>
      </c>
      <c r="C14" s="124" t="s">
        <v>272</v>
      </c>
      <c r="D14" s="124" t="s">
        <v>272</v>
      </c>
      <c r="E14" s="125" t="s">
        <v>272</v>
      </c>
      <c r="F14" s="163">
        <f t="shared" ref="F14:K14" si="0">SUM(F15:F20)</f>
        <v>90.700635495516508</v>
      </c>
      <c r="G14" s="163">
        <f t="shared" si="0"/>
        <v>6639.3730169430828</v>
      </c>
      <c r="H14" s="163">
        <f t="shared" si="0"/>
        <v>207.82609424550023</v>
      </c>
      <c r="I14" s="163">
        <f t="shared" si="0"/>
        <v>3298.4560162862867</v>
      </c>
      <c r="J14" s="163">
        <f t="shared" si="0"/>
        <v>2158.8778913512983</v>
      </c>
      <c r="K14" s="163">
        <f t="shared" si="0"/>
        <v>974.21354462999989</v>
      </c>
      <c r="L14" s="124" t="s">
        <v>239</v>
      </c>
      <c r="M14" s="124">
        <f>S14</f>
        <v>3654.0253466630847</v>
      </c>
      <c r="N14" s="124">
        <f t="shared" ref="N14:R14" si="1">SUM(N15:N20)</f>
        <v>700.0143466650843</v>
      </c>
      <c r="O14" s="124">
        <f>SUM(O15:O20)</f>
        <v>739.2039999980002</v>
      </c>
      <c r="P14" s="124">
        <f t="shared" si="1"/>
        <v>738.26899999999978</v>
      </c>
      <c r="Q14" s="124">
        <f t="shared" si="1"/>
        <v>738.26900000000035</v>
      </c>
      <c r="R14" s="124">
        <f t="shared" si="1"/>
        <v>738.26900000000046</v>
      </c>
      <c r="S14" s="124">
        <f>SUM(N14,O14,P14,Q14,R14)</f>
        <v>3654.0253466630847</v>
      </c>
    </row>
    <row r="15" spans="1:19">
      <c r="A15" s="34" t="s">
        <v>163</v>
      </c>
      <c r="B15" s="35" t="s">
        <v>192</v>
      </c>
      <c r="C15" s="34" t="s">
        <v>272</v>
      </c>
      <c r="D15" s="34" t="s">
        <v>272</v>
      </c>
      <c r="E15" s="63" t="s">
        <v>272</v>
      </c>
      <c r="F15" s="66">
        <f t="shared" ref="F15:K15" si="2">F22</f>
        <v>8.9448905200000013</v>
      </c>
      <c r="G15" s="66">
        <f t="shared" si="2"/>
        <v>1278.8783513830845</v>
      </c>
      <c r="H15" s="66">
        <f t="shared" si="2"/>
        <v>91.678320835500003</v>
      </c>
      <c r="I15" s="66">
        <f t="shared" si="2"/>
        <v>727.88119972020297</v>
      </c>
      <c r="J15" s="66">
        <f t="shared" si="2"/>
        <v>459.20381014738155</v>
      </c>
      <c r="K15" s="66">
        <f t="shared" si="2"/>
        <v>0.11555115999996454</v>
      </c>
      <c r="L15" s="66" t="s">
        <v>239</v>
      </c>
      <c r="M15" s="66">
        <f t="shared" ref="M15:M78" si="3">S15</f>
        <v>458.42782240308441</v>
      </c>
      <c r="N15" s="66">
        <f t="shared" ref="N15:R15" si="4">N22</f>
        <v>152.81062240508436</v>
      </c>
      <c r="O15" s="66">
        <f t="shared" si="4"/>
        <v>58.934999998000002</v>
      </c>
      <c r="P15" s="66">
        <f t="shared" si="4"/>
        <v>83.155100000000004</v>
      </c>
      <c r="Q15" s="66">
        <f t="shared" si="4"/>
        <v>80.233100000000007</v>
      </c>
      <c r="R15" s="66">
        <f t="shared" si="4"/>
        <v>83.294000000000011</v>
      </c>
      <c r="S15" s="66">
        <f t="shared" ref="S15:S78" si="5">SUM(N15,O15,P15,Q15,R15)</f>
        <v>458.42782240308441</v>
      </c>
    </row>
    <row r="16" spans="1:19" ht="31.5">
      <c r="A16" s="34" t="s">
        <v>164</v>
      </c>
      <c r="B16" s="35" t="s">
        <v>193</v>
      </c>
      <c r="C16" s="34" t="s">
        <v>272</v>
      </c>
      <c r="D16" s="34" t="s">
        <v>272</v>
      </c>
      <c r="E16" s="63" t="s">
        <v>272</v>
      </c>
      <c r="F16" s="66">
        <f t="shared" ref="F16:K16" si="6">F99</f>
        <v>60.169331626694166</v>
      </c>
      <c r="G16" s="66">
        <f t="shared" si="6"/>
        <v>3290.5120486699971</v>
      </c>
      <c r="H16" s="66">
        <f t="shared" si="6"/>
        <v>70.176120670000145</v>
      </c>
      <c r="I16" s="66">
        <f t="shared" si="6"/>
        <v>1904.0489772427509</v>
      </c>
      <c r="J16" s="66">
        <f t="shared" si="6"/>
        <v>1316.26220075725</v>
      </c>
      <c r="K16" s="66">
        <f t="shared" si="6"/>
        <v>2.4750000000000001E-2</v>
      </c>
      <c r="L16" s="66" t="s">
        <v>239</v>
      </c>
      <c r="M16" s="66">
        <f t="shared" si="3"/>
        <v>2009.9061770900009</v>
      </c>
      <c r="N16" s="66">
        <f t="shared" ref="N16:R16" si="7">N99</f>
        <v>333.83890007999997</v>
      </c>
      <c r="O16" s="66">
        <f t="shared" si="7"/>
        <v>372.8117270100002</v>
      </c>
      <c r="P16" s="66">
        <f t="shared" si="7"/>
        <v>407.54299999999978</v>
      </c>
      <c r="Q16" s="66">
        <f t="shared" si="7"/>
        <v>442.71055000000041</v>
      </c>
      <c r="R16" s="66">
        <f t="shared" si="7"/>
        <v>453.00200000000041</v>
      </c>
      <c r="S16" s="66">
        <f t="shared" si="5"/>
        <v>2009.9061770900009</v>
      </c>
    </row>
    <row r="17" spans="1:19" ht="63">
      <c r="A17" s="34" t="s">
        <v>165</v>
      </c>
      <c r="B17" s="35" t="s">
        <v>194</v>
      </c>
      <c r="C17" s="34" t="s">
        <v>272</v>
      </c>
      <c r="D17" s="34" t="s">
        <v>272</v>
      </c>
      <c r="E17" s="63" t="s">
        <v>272</v>
      </c>
      <c r="F17" s="66">
        <f t="shared" ref="F17:K17" si="8">F508</f>
        <v>0</v>
      </c>
      <c r="G17" s="66">
        <f t="shared" si="8"/>
        <v>0</v>
      </c>
      <c r="H17" s="66">
        <f t="shared" si="8"/>
        <v>0</v>
      </c>
      <c r="I17" s="66">
        <f t="shared" si="8"/>
        <v>0</v>
      </c>
      <c r="J17" s="66">
        <f t="shared" si="8"/>
        <v>0</v>
      </c>
      <c r="K17" s="66">
        <f t="shared" si="8"/>
        <v>0</v>
      </c>
      <c r="L17" s="66" t="s">
        <v>239</v>
      </c>
      <c r="M17" s="66">
        <f t="shared" si="3"/>
        <v>0</v>
      </c>
      <c r="N17" s="66">
        <f t="shared" ref="N17:R17" si="9">N508</f>
        <v>0</v>
      </c>
      <c r="O17" s="66">
        <f t="shared" si="9"/>
        <v>0</v>
      </c>
      <c r="P17" s="66">
        <f t="shared" si="9"/>
        <v>0</v>
      </c>
      <c r="Q17" s="66">
        <f t="shared" si="9"/>
        <v>0</v>
      </c>
      <c r="R17" s="66">
        <f t="shared" si="9"/>
        <v>0</v>
      </c>
      <c r="S17" s="66">
        <f t="shared" si="5"/>
        <v>0</v>
      </c>
    </row>
    <row r="18" spans="1:19" ht="31.5">
      <c r="A18" s="34" t="s">
        <v>166</v>
      </c>
      <c r="B18" s="35" t="s">
        <v>195</v>
      </c>
      <c r="C18" s="34" t="s">
        <v>272</v>
      </c>
      <c r="D18" s="34" t="s">
        <v>272</v>
      </c>
      <c r="E18" s="63" t="s">
        <v>272</v>
      </c>
      <c r="F18" s="66">
        <f t="shared" ref="F18:K18" si="10">F511</f>
        <v>20.062419948333332</v>
      </c>
      <c r="G18" s="66">
        <f t="shared" si="10"/>
        <v>497.76519241000051</v>
      </c>
      <c r="H18" s="66">
        <f t="shared" si="10"/>
        <v>40.201868480000087</v>
      </c>
      <c r="I18" s="66">
        <f t="shared" si="10"/>
        <v>457.4766649999998</v>
      </c>
      <c r="J18" s="66">
        <f t="shared" si="10"/>
        <v>8.6658929999999995E-2</v>
      </c>
      <c r="K18" s="66">
        <f t="shared" si="10"/>
        <v>0</v>
      </c>
      <c r="L18" s="66" t="s">
        <v>239</v>
      </c>
      <c r="M18" s="66">
        <f t="shared" si="3"/>
        <v>397.52746209999998</v>
      </c>
      <c r="N18" s="66">
        <f t="shared" ref="N18:R18" si="11">N511</f>
        <v>65.341739109999992</v>
      </c>
      <c r="O18" s="66">
        <f t="shared" si="11"/>
        <v>136.17427298999999</v>
      </c>
      <c r="P18" s="66">
        <f t="shared" si="11"/>
        <v>74.262999999999948</v>
      </c>
      <c r="Q18" s="66">
        <f t="shared" si="11"/>
        <v>61.289450000000009</v>
      </c>
      <c r="R18" s="66">
        <f t="shared" si="11"/>
        <v>60.459000000000046</v>
      </c>
      <c r="S18" s="66">
        <f t="shared" si="5"/>
        <v>397.52746209999998</v>
      </c>
    </row>
    <row r="19" spans="1:19" ht="47.25">
      <c r="A19" s="34" t="s">
        <v>167</v>
      </c>
      <c r="B19" s="35" t="s">
        <v>196</v>
      </c>
      <c r="C19" s="34" t="s">
        <v>272</v>
      </c>
      <c r="D19" s="34" t="s">
        <v>272</v>
      </c>
      <c r="E19" s="63" t="s">
        <v>272</v>
      </c>
      <c r="F19" s="66">
        <f t="shared" ref="F19:K19" si="12">F729</f>
        <v>0</v>
      </c>
      <c r="G19" s="66">
        <f t="shared" si="12"/>
        <v>9.1411060000000002E-2</v>
      </c>
      <c r="H19" s="66">
        <f t="shared" si="12"/>
        <v>0</v>
      </c>
      <c r="I19" s="66">
        <f t="shared" si="12"/>
        <v>0</v>
      </c>
      <c r="J19" s="66">
        <f t="shared" si="12"/>
        <v>0</v>
      </c>
      <c r="K19" s="66">
        <f t="shared" si="12"/>
        <v>9.1411060000000002E-2</v>
      </c>
      <c r="L19" s="66" t="s">
        <v>239</v>
      </c>
      <c r="M19" s="66">
        <f t="shared" si="3"/>
        <v>0</v>
      </c>
      <c r="N19" s="66">
        <f t="shared" ref="N19:R19" si="13">N729</f>
        <v>0</v>
      </c>
      <c r="O19" s="66">
        <f t="shared" si="13"/>
        <v>0</v>
      </c>
      <c r="P19" s="66">
        <f t="shared" si="13"/>
        <v>0</v>
      </c>
      <c r="Q19" s="66">
        <f t="shared" si="13"/>
        <v>0</v>
      </c>
      <c r="R19" s="66">
        <f t="shared" si="13"/>
        <v>0</v>
      </c>
      <c r="S19" s="66">
        <f t="shared" si="5"/>
        <v>0</v>
      </c>
    </row>
    <row r="20" spans="1:19">
      <c r="A20" s="34" t="s">
        <v>168</v>
      </c>
      <c r="B20" s="35" t="s">
        <v>197</v>
      </c>
      <c r="C20" s="34" t="s">
        <v>272</v>
      </c>
      <c r="D20" s="34" t="s">
        <v>272</v>
      </c>
      <c r="E20" s="63" t="s">
        <v>272</v>
      </c>
      <c r="F20" s="66">
        <f t="shared" ref="F20:K20" si="14">F731</f>
        <v>1.5239934004889975</v>
      </c>
      <c r="G20" s="66">
        <f t="shared" si="14"/>
        <v>1572.1260134199999</v>
      </c>
      <c r="H20" s="66">
        <f t="shared" si="14"/>
        <v>5.7697842599999998</v>
      </c>
      <c r="I20" s="66">
        <f t="shared" si="14"/>
        <v>209.04917432333335</v>
      </c>
      <c r="J20" s="66">
        <f t="shared" si="14"/>
        <v>383.32522151666666</v>
      </c>
      <c r="K20" s="66">
        <f t="shared" si="14"/>
        <v>973.98183240999992</v>
      </c>
      <c r="L20" s="66" t="s">
        <v>239</v>
      </c>
      <c r="M20" s="66">
        <f t="shared" si="3"/>
        <v>788.16388506999999</v>
      </c>
      <c r="N20" s="66">
        <f t="shared" ref="N20:R20" si="15">N731</f>
        <v>148.02308506999998</v>
      </c>
      <c r="O20" s="66">
        <f t="shared" si="15"/>
        <v>171.28300000000002</v>
      </c>
      <c r="P20" s="66">
        <f t="shared" si="15"/>
        <v>173.30789999999999</v>
      </c>
      <c r="Q20" s="66">
        <f t="shared" si="15"/>
        <v>154.0359</v>
      </c>
      <c r="R20" s="66">
        <f t="shared" si="15"/>
        <v>141.51400000000001</v>
      </c>
      <c r="S20" s="66">
        <f t="shared" si="5"/>
        <v>788.16388506999999</v>
      </c>
    </row>
    <row r="21" spans="1:19" s="112" customFormat="1">
      <c r="A21" s="122" t="s">
        <v>169</v>
      </c>
      <c r="B21" s="123" t="s">
        <v>161</v>
      </c>
      <c r="C21" s="124" t="s">
        <v>218</v>
      </c>
      <c r="D21" s="124" t="s">
        <v>272</v>
      </c>
      <c r="E21" s="125" t="s">
        <v>272</v>
      </c>
      <c r="F21" s="163">
        <f t="shared" ref="F21:K21" si="16">F14</f>
        <v>90.700635495516508</v>
      </c>
      <c r="G21" s="163">
        <f t="shared" si="16"/>
        <v>6639.3730169430828</v>
      </c>
      <c r="H21" s="163">
        <f t="shared" si="16"/>
        <v>207.82609424550023</v>
      </c>
      <c r="I21" s="163">
        <f t="shared" si="16"/>
        <v>3298.4560162862867</v>
      </c>
      <c r="J21" s="163">
        <f t="shared" si="16"/>
        <v>2158.8778913512983</v>
      </c>
      <c r="K21" s="163">
        <f t="shared" si="16"/>
        <v>974.21354462999989</v>
      </c>
      <c r="L21" s="124" t="s">
        <v>239</v>
      </c>
      <c r="M21" s="124">
        <f t="shared" si="3"/>
        <v>3654.0253466630847</v>
      </c>
      <c r="N21" s="124">
        <f t="shared" ref="N21:R21" si="17">N14</f>
        <v>700.0143466650843</v>
      </c>
      <c r="O21" s="124">
        <f t="shared" si="17"/>
        <v>739.2039999980002</v>
      </c>
      <c r="P21" s="124">
        <f t="shared" si="17"/>
        <v>738.26899999999978</v>
      </c>
      <c r="Q21" s="124">
        <f t="shared" si="17"/>
        <v>738.26900000000035</v>
      </c>
      <c r="R21" s="124">
        <f t="shared" si="17"/>
        <v>738.26900000000046</v>
      </c>
      <c r="S21" s="124">
        <f t="shared" si="5"/>
        <v>3654.0253466630847</v>
      </c>
    </row>
    <row r="22" spans="1:19" s="107" customFormat="1" ht="31.5">
      <c r="A22" s="91" t="s">
        <v>113</v>
      </c>
      <c r="B22" s="92" t="s">
        <v>198</v>
      </c>
      <c r="C22" s="91" t="s">
        <v>218</v>
      </c>
      <c r="D22" s="93" t="s">
        <v>191</v>
      </c>
      <c r="E22" s="91" t="s">
        <v>191</v>
      </c>
      <c r="F22" s="100">
        <f t="shared" ref="F22:K22" si="18">SUM(F23,F84,F87,F96)</f>
        <v>8.9448905200000013</v>
      </c>
      <c r="G22" s="100">
        <f t="shared" si="18"/>
        <v>1278.8783513830845</v>
      </c>
      <c r="H22" s="100">
        <f t="shared" si="18"/>
        <v>91.678320835500003</v>
      </c>
      <c r="I22" s="100">
        <f t="shared" si="18"/>
        <v>727.88119972020297</v>
      </c>
      <c r="J22" s="100">
        <f t="shared" si="18"/>
        <v>459.20381014738155</v>
      </c>
      <c r="K22" s="100">
        <f t="shared" si="18"/>
        <v>0.11555115999996454</v>
      </c>
      <c r="L22" s="100" t="s">
        <v>239</v>
      </c>
      <c r="M22" s="100">
        <f t="shared" si="3"/>
        <v>458.42782240308441</v>
      </c>
      <c r="N22" s="100">
        <f t="shared" ref="N22:R22" si="19">SUM(N23,N84,N87,N96)</f>
        <v>152.81062240508436</v>
      </c>
      <c r="O22" s="100">
        <f t="shared" si="19"/>
        <v>58.934999998000002</v>
      </c>
      <c r="P22" s="100">
        <f t="shared" si="19"/>
        <v>83.155100000000004</v>
      </c>
      <c r="Q22" s="100">
        <f t="shared" si="19"/>
        <v>80.233100000000007</v>
      </c>
      <c r="R22" s="100">
        <f t="shared" si="19"/>
        <v>83.294000000000011</v>
      </c>
      <c r="S22" s="100">
        <f t="shared" si="5"/>
        <v>458.42782240308441</v>
      </c>
    </row>
    <row r="23" spans="1:19" s="111" customFormat="1" ht="47.25">
      <c r="A23" s="126" t="s">
        <v>114</v>
      </c>
      <c r="B23" s="127" t="s">
        <v>199</v>
      </c>
      <c r="C23" s="126" t="s">
        <v>218</v>
      </c>
      <c r="D23" s="128" t="s">
        <v>364</v>
      </c>
      <c r="E23" s="128" t="s">
        <v>364</v>
      </c>
      <c r="F23" s="164">
        <f t="shared" ref="F23:K23" si="20">SUM(F24,F27,F30)</f>
        <v>8.9448905200000013</v>
      </c>
      <c r="G23" s="164">
        <f t="shared" si="20"/>
        <v>1278.8783513830845</v>
      </c>
      <c r="H23" s="164">
        <f t="shared" si="20"/>
        <v>91.678320835500003</v>
      </c>
      <c r="I23" s="164">
        <f t="shared" si="20"/>
        <v>727.88119972020297</v>
      </c>
      <c r="J23" s="164">
        <f t="shared" si="20"/>
        <v>459.20381014738155</v>
      </c>
      <c r="K23" s="164">
        <f t="shared" si="20"/>
        <v>0.11555115999996454</v>
      </c>
      <c r="L23" s="129" t="s">
        <v>239</v>
      </c>
      <c r="M23" s="129">
        <f t="shared" si="3"/>
        <v>458.42782240308441</v>
      </c>
      <c r="N23" s="129">
        <f t="shared" ref="N23:R23" si="21">SUM(N24,N27,N30)</f>
        <v>152.81062240508436</v>
      </c>
      <c r="O23" s="129">
        <f t="shared" si="21"/>
        <v>58.934999998000002</v>
      </c>
      <c r="P23" s="129">
        <f t="shared" si="21"/>
        <v>83.155100000000004</v>
      </c>
      <c r="Q23" s="129">
        <f t="shared" si="21"/>
        <v>80.233100000000007</v>
      </c>
      <c r="R23" s="129">
        <f t="shared" si="21"/>
        <v>83.294000000000011</v>
      </c>
      <c r="S23" s="129">
        <f t="shared" si="5"/>
        <v>458.42782240308441</v>
      </c>
    </row>
    <row r="24" spans="1:19" s="106" customFormat="1" ht="63">
      <c r="A24" s="132" t="s">
        <v>128</v>
      </c>
      <c r="B24" s="157" t="s">
        <v>200</v>
      </c>
      <c r="C24" s="158" t="s">
        <v>218</v>
      </c>
      <c r="D24" s="159" t="s">
        <v>365</v>
      </c>
      <c r="E24" s="132" t="s">
        <v>365</v>
      </c>
      <c r="F24" s="131">
        <f t="shared" ref="F24:R24" si="22">SUM(F25:F26)</f>
        <v>0</v>
      </c>
      <c r="G24" s="131">
        <f t="shared" si="22"/>
        <v>525.82186380000007</v>
      </c>
      <c r="H24" s="131">
        <f t="shared" si="22"/>
        <v>38.698744559999994</v>
      </c>
      <c r="I24" s="131">
        <f t="shared" si="22"/>
        <v>313.93153992000003</v>
      </c>
      <c r="J24" s="131">
        <f t="shared" si="22"/>
        <v>173.19007932000005</v>
      </c>
      <c r="K24" s="131">
        <f t="shared" si="22"/>
        <v>1.4999999999645299E-3</v>
      </c>
      <c r="L24" s="131" t="s">
        <v>239</v>
      </c>
      <c r="M24" s="131">
        <f t="shared" si="3"/>
        <v>195.68220000000002</v>
      </c>
      <c r="N24" s="131">
        <f t="shared" si="22"/>
        <v>25</v>
      </c>
      <c r="O24" s="131">
        <f t="shared" si="22"/>
        <v>29</v>
      </c>
      <c r="P24" s="131">
        <f t="shared" si="22"/>
        <v>48.155099999999997</v>
      </c>
      <c r="Q24" s="131">
        <f t="shared" si="22"/>
        <v>45.2331</v>
      </c>
      <c r="R24" s="131">
        <f t="shared" si="22"/>
        <v>48.294000000000004</v>
      </c>
      <c r="S24" s="131">
        <f t="shared" si="5"/>
        <v>195.68220000000002</v>
      </c>
    </row>
    <row r="25" spans="1:19" ht="63">
      <c r="A25" s="63" t="s">
        <v>128</v>
      </c>
      <c r="B25" s="54" t="s">
        <v>273</v>
      </c>
      <c r="C25" s="63" t="s">
        <v>274</v>
      </c>
      <c r="D25" s="34">
        <v>2020</v>
      </c>
      <c r="E25" s="63">
        <v>2024</v>
      </c>
      <c r="F25" s="162">
        <v>0</v>
      </c>
      <c r="G25" s="162">
        <v>330.13966379999999</v>
      </c>
      <c r="H25" s="162">
        <v>20.498744559999999</v>
      </c>
      <c r="I25" s="162">
        <v>259.33153992000001</v>
      </c>
      <c r="J25" s="162">
        <v>50.307879319999998</v>
      </c>
      <c r="K25" s="162">
        <v>1.4999999999645299E-3</v>
      </c>
      <c r="L25" s="162" t="s">
        <v>239</v>
      </c>
      <c r="M25" s="162">
        <f t="shared" si="3"/>
        <v>0</v>
      </c>
      <c r="N25" s="162">
        <v>0</v>
      </c>
      <c r="O25" s="162">
        <v>0</v>
      </c>
      <c r="P25" s="162">
        <v>0</v>
      </c>
      <c r="Q25" s="162">
        <v>0</v>
      </c>
      <c r="R25" s="162">
        <v>0</v>
      </c>
      <c r="S25" s="154">
        <f t="shared" si="5"/>
        <v>0</v>
      </c>
    </row>
    <row r="26" spans="1:19" s="106" customFormat="1" ht="63">
      <c r="A26" s="63" t="s">
        <v>128</v>
      </c>
      <c r="B26" s="54" t="s">
        <v>273</v>
      </c>
      <c r="C26" s="34" t="s">
        <v>982</v>
      </c>
      <c r="D26" s="34">
        <v>2025</v>
      </c>
      <c r="E26" s="63">
        <v>2029</v>
      </c>
      <c r="F26" s="66" t="s">
        <v>239</v>
      </c>
      <c r="G26" s="66">
        <v>195.68220000000002</v>
      </c>
      <c r="H26" s="66">
        <v>18.2</v>
      </c>
      <c r="I26" s="66">
        <v>54.6</v>
      </c>
      <c r="J26" s="66">
        <v>122.88220000000004</v>
      </c>
      <c r="K26" s="66">
        <v>0</v>
      </c>
      <c r="L26" s="66" t="s">
        <v>239</v>
      </c>
      <c r="M26" s="66">
        <f t="shared" si="3"/>
        <v>195.68220000000002</v>
      </c>
      <c r="N26" s="154">
        <v>25</v>
      </c>
      <c r="O26" s="154">
        <v>29</v>
      </c>
      <c r="P26" s="154">
        <v>48.155099999999997</v>
      </c>
      <c r="Q26" s="154">
        <v>45.2331</v>
      </c>
      <c r="R26" s="66">
        <v>48.294000000000004</v>
      </c>
      <c r="S26" s="66">
        <f t="shared" si="5"/>
        <v>195.68220000000002</v>
      </c>
    </row>
    <row r="27" spans="1:19" ht="63">
      <c r="A27" s="132" t="s">
        <v>129</v>
      </c>
      <c r="B27" s="157" t="s">
        <v>275</v>
      </c>
      <c r="C27" s="158" t="s">
        <v>218</v>
      </c>
      <c r="D27" s="159" t="s">
        <v>365</v>
      </c>
      <c r="E27" s="132" t="s">
        <v>365</v>
      </c>
      <c r="F27" s="131">
        <f t="shared" ref="F27:R27" si="23">SUM(F28:F29)</f>
        <v>0</v>
      </c>
      <c r="G27" s="131">
        <f t="shared" si="23"/>
        <v>557.06473991000007</v>
      </c>
      <c r="H27" s="131">
        <f t="shared" si="23"/>
        <v>33.349172530000004</v>
      </c>
      <c r="I27" s="131">
        <f t="shared" si="23"/>
        <v>340.83231079000001</v>
      </c>
      <c r="J27" s="131">
        <f t="shared" si="23"/>
        <v>182.76973600000002</v>
      </c>
      <c r="K27" s="131">
        <f t="shared" si="23"/>
        <v>0.11405116000000001</v>
      </c>
      <c r="L27" s="131" t="s">
        <v>239</v>
      </c>
      <c r="M27" s="131">
        <f t="shared" si="3"/>
        <v>159</v>
      </c>
      <c r="N27" s="131">
        <f t="shared" si="23"/>
        <v>25</v>
      </c>
      <c r="O27" s="131">
        <f t="shared" si="23"/>
        <v>29</v>
      </c>
      <c r="P27" s="131">
        <f t="shared" si="23"/>
        <v>35</v>
      </c>
      <c r="Q27" s="131">
        <f t="shared" si="23"/>
        <v>35</v>
      </c>
      <c r="R27" s="131">
        <f t="shared" si="23"/>
        <v>35</v>
      </c>
      <c r="S27" s="131">
        <f t="shared" si="5"/>
        <v>159</v>
      </c>
    </row>
    <row r="28" spans="1:19" ht="63">
      <c r="A28" s="63" t="s">
        <v>129</v>
      </c>
      <c r="B28" s="54" t="s">
        <v>276</v>
      </c>
      <c r="C28" s="55" t="s">
        <v>384</v>
      </c>
      <c r="D28" s="34">
        <v>2020</v>
      </c>
      <c r="E28" s="63">
        <v>2024</v>
      </c>
      <c r="F28" s="36">
        <v>0</v>
      </c>
      <c r="G28" s="36">
        <v>398.06473991000001</v>
      </c>
      <c r="H28" s="36">
        <v>12.47335653</v>
      </c>
      <c r="I28" s="36">
        <v>278.20486278999999</v>
      </c>
      <c r="J28" s="36">
        <v>107.273</v>
      </c>
      <c r="K28" s="36">
        <v>0.11405116000000001</v>
      </c>
      <c r="L28" s="36" t="s">
        <v>239</v>
      </c>
      <c r="M28" s="36">
        <f t="shared" si="3"/>
        <v>0</v>
      </c>
      <c r="N28" s="154">
        <v>0</v>
      </c>
      <c r="O28" s="154">
        <v>0</v>
      </c>
      <c r="P28" s="154">
        <v>0</v>
      </c>
      <c r="Q28" s="154">
        <v>0</v>
      </c>
      <c r="R28" s="36">
        <v>0</v>
      </c>
      <c r="S28" s="36">
        <f t="shared" si="5"/>
        <v>0</v>
      </c>
    </row>
    <row r="29" spans="1:19" ht="63">
      <c r="A29" s="199" t="s">
        <v>129</v>
      </c>
      <c r="B29" s="200" t="s">
        <v>1913</v>
      </c>
      <c r="C29" s="199" t="s">
        <v>983</v>
      </c>
      <c r="D29" s="201">
        <v>2025</v>
      </c>
      <c r="E29" s="201">
        <v>2029</v>
      </c>
      <c r="F29" s="202" t="s">
        <v>239</v>
      </c>
      <c r="G29" s="202">
        <v>159</v>
      </c>
      <c r="H29" s="202">
        <v>20.875816</v>
      </c>
      <c r="I29" s="202">
        <v>62.627448000000001</v>
      </c>
      <c r="J29" s="202">
        <v>75.496736000000013</v>
      </c>
      <c r="K29" s="202">
        <v>0</v>
      </c>
      <c r="L29" s="202" t="s">
        <v>239</v>
      </c>
      <c r="M29" s="202">
        <f t="shared" si="3"/>
        <v>159</v>
      </c>
      <c r="N29" s="203">
        <v>25</v>
      </c>
      <c r="O29" s="203">
        <v>29</v>
      </c>
      <c r="P29" s="203">
        <v>35</v>
      </c>
      <c r="Q29" s="203">
        <v>35</v>
      </c>
      <c r="R29" s="202">
        <v>35</v>
      </c>
      <c r="S29" s="202">
        <f t="shared" si="5"/>
        <v>159</v>
      </c>
    </row>
    <row r="30" spans="1:19" ht="63">
      <c r="A30" s="132" t="s">
        <v>170</v>
      </c>
      <c r="B30" s="157" t="s">
        <v>201</v>
      </c>
      <c r="C30" s="132" t="s">
        <v>218</v>
      </c>
      <c r="D30" s="159" t="s">
        <v>365</v>
      </c>
      <c r="E30" s="132" t="s">
        <v>365</v>
      </c>
      <c r="F30" s="160">
        <f t="shared" ref="F30:R30" si="24">SUM(F31:F83)</f>
        <v>8.9448905200000013</v>
      </c>
      <c r="G30" s="160">
        <f t="shared" si="24"/>
        <v>195.99174767308435</v>
      </c>
      <c r="H30" s="160">
        <f t="shared" si="24"/>
        <v>19.630403745500004</v>
      </c>
      <c r="I30" s="160">
        <f t="shared" si="24"/>
        <v>73.117349010202915</v>
      </c>
      <c r="J30" s="160">
        <f t="shared" si="24"/>
        <v>103.2439948273815</v>
      </c>
      <c r="K30" s="160">
        <f t="shared" si="24"/>
        <v>0</v>
      </c>
      <c r="L30" s="131" t="s">
        <v>239</v>
      </c>
      <c r="M30" s="160">
        <f t="shared" si="3"/>
        <v>103.74562240308437</v>
      </c>
      <c r="N30" s="160">
        <f t="shared" si="24"/>
        <v>102.81062240508437</v>
      </c>
      <c r="O30" s="160">
        <f t="shared" si="24"/>
        <v>0.934999998</v>
      </c>
      <c r="P30" s="160">
        <f t="shared" si="24"/>
        <v>0</v>
      </c>
      <c r="Q30" s="160">
        <f t="shared" si="24"/>
        <v>0</v>
      </c>
      <c r="R30" s="160">
        <f t="shared" si="24"/>
        <v>0</v>
      </c>
      <c r="S30" s="160">
        <f t="shared" si="5"/>
        <v>103.74562240308437</v>
      </c>
    </row>
    <row r="31" spans="1:19" ht="47.25">
      <c r="A31" s="63" t="s">
        <v>170</v>
      </c>
      <c r="B31" s="54" t="s">
        <v>984</v>
      </c>
      <c r="C31" s="63" t="s">
        <v>985</v>
      </c>
      <c r="D31" s="34">
        <v>2023</v>
      </c>
      <c r="E31" s="63">
        <v>2024</v>
      </c>
      <c r="F31" s="36" t="s">
        <v>239</v>
      </c>
      <c r="G31" s="36">
        <v>0.96016710999999999</v>
      </c>
      <c r="H31" s="36">
        <v>3.3657409999999999E-2</v>
      </c>
      <c r="I31" s="36">
        <v>0.15553982999999999</v>
      </c>
      <c r="J31" s="36">
        <v>0.77096986999999995</v>
      </c>
      <c r="K31" s="36">
        <v>0</v>
      </c>
      <c r="L31" s="66" t="s">
        <v>239</v>
      </c>
      <c r="M31" s="36">
        <f t="shared" si="3"/>
        <v>0</v>
      </c>
      <c r="N31" s="154">
        <v>0</v>
      </c>
      <c r="O31" s="154">
        <v>0</v>
      </c>
      <c r="P31" s="154">
        <v>0</v>
      </c>
      <c r="Q31" s="154">
        <v>0</v>
      </c>
      <c r="R31" s="36">
        <v>0</v>
      </c>
      <c r="S31" s="36">
        <f t="shared" si="5"/>
        <v>0</v>
      </c>
    </row>
    <row r="32" spans="1:19" ht="31.5">
      <c r="A32" s="199" t="s">
        <v>170</v>
      </c>
      <c r="B32" s="200" t="s">
        <v>986</v>
      </c>
      <c r="C32" s="199" t="s">
        <v>987</v>
      </c>
      <c r="D32" s="201">
        <v>2023</v>
      </c>
      <c r="E32" s="201">
        <v>2024</v>
      </c>
      <c r="F32" s="202" t="s">
        <v>239</v>
      </c>
      <c r="G32" s="202">
        <v>0.76871513999999996</v>
      </c>
      <c r="H32" s="202">
        <v>8.4443089999999998E-2</v>
      </c>
      <c r="I32" s="202">
        <v>0.33310074000000001</v>
      </c>
      <c r="J32" s="202">
        <v>0.35117131000000001</v>
      </c>
      <c r="K32" s="202">
        <v>0</v>
      </c>
      <c r="L32" s="202" t="s">
        <v>239</v>
      </c>
      <c r="M32" s="202">
        <f t="shared" si="3"/>
        <v>0</v>
      </c>
      <c r="N32" s="203">
        <v>0</v>
      </c>
      <c r="O32" s="203">
        <v>0</v>
      </c>
      <c r="P32" s="203">
        <v>0</v>
      </c>
      <c r="Q32" s="203">
        <v>0</v>
      </c>
      <c r="R32" s="202">
        <v>0</v>
      </c>
      <c r="S32" s="202">
        <f t="shared" si="5"/>
        <v>0</v>
      </c>
    </row>
    <row r="33" spans="1:19" ht="47.25">
      <c r="A33" s="63" t="s">
        <v>170</v>
      </c>
      <c r="B33" s="54" t="s">
        <v>988</v>
      </c>
      <c r="C33" s="63" t="s">
        <v>989</v>
      </c>
      <c r="D33" s="34">
        <v>2023</v>
      </c>
      <c r="E33" s="63">
        <v>2024</v>
      </c>
      <c r="F33" s="66" t="s">
        <v>239</v>
      </c>
      <c r="G33" s="66">
        <v>24.01326585</v>
      </c>
      <c r="H33" s="66">
        <v>0.22423905999999999</v>
      </c>
      <c r="I33" s="66">
        <v>4.5577702200000001</v>
      </c>
      <c r="J33" s="66">
        <v>19.231256569999999</v>
      </c>
      <c r="K33" s="66">
        <v>0</v>
      </c>
      <c r="L33" s="66" t="s">
        <v>239</v>
      </c>
      <c r="M33" s="66">
        <f t="shared" si="3"/>
        <v>0</v>
      </c>
      <c r="N33" s="154">
        <v>0</v>
      </c>
      <c r="O33" s="154">
        <v>0</v>
      </c>
      <c r="P33" s="154">
        <v>0</v>
      </c>
      <c r="Q33" s="154">
        <v>0</v>
      </c>
      <c r="R33" s="66">
        <v>0</v>
      </c>
      <c r="S33" s="66">
        <f t="shared" si="5"/>
        <v>0</v>
      </c>
    </row>
    <row r="34" spans="1:19" ht="31.5">
      <c r="A34" s="63" t="s">
        <v>170</v>
      </c>
      <c r="B34" s="54" t="s">
        <v>990</v>
      </c>
      <c r="C34" s="63" t="s">
        <v>991</v>
      </c>
      <c r="D34" s="34">
        <v>2023</v>
      </c>
      <c r="E34" s="63">
        <v>2024</v>
      </c>
      <c r="F34" s="36" t="s">
        <v>239</v>
      </c>
      <c r="G34" s="36">
        <v>11.291821469999999</v>
      </c>
      <c r="H34" s="36">
        <v>0.21849391000000001</v>
      </c>
      <c r="I34" s="36">
        <v>4.5766059800000001</v>
      </c>
      <c r="J34" s="36">
        <v>6.49672158</v>
      </c>
      <c r="K34" s="36">
        <v>0</v>
      </c>
      <c r="L34" s="36" t="s">
        <v>239</v>
      </c>
      <c r="M34" s="36">
        <f t="shared" si="3"/>
        <v>0</v>
      </c>
      <c r="N34" s="154">
        <v>0</v>
      </c>
      <c r="O34" s="154">
        <v>0</v>
      </c>
      <c r="P34" s="154">
        <v>0</v>
      </c>
      <c r="Q34" s="154">
        <v>0</v>
      </c>
      <c r="R34" s="36">
        <v>0</v>
      </c>
      <c r="S34" s="36">
        <f t="shared" si="5"/>
        <v>0</v>
      </c>
    </row>
    <row r="35" spans="1:19" ht="63">
      <c r="A35" s="63" t="s">
        <v>170</v>
      </c>
      <c r="B35" s="54" t="s">
        <v>992</v>
      </c>
      <c r="C35" s="63" t="s">
        <v>993</v>
      </c>
      <c r="D35" s="34">
        <v>2023</v>
      </c>
      <c r="E35" s="63">
        <v>2024</v>
      </c>
      <c r="F35" s="36" t="s">
        <v>239</v>
      </c>
      <c r="G35" s="36">
        <v>0.92849194000000002</v>
      </c>
      <c r="H35" s="36">
        <v>6.3139009999999995E-2</v>
      </c>
      <c r="I35" s="36">
        <v>0.20259792000000001</v>
      </c>
      <c r="J35" s="36">
        <v>0.66275501000000003</v>
      </c>
      <c r="K35" s="36">
        <v>0</v>
      </c>
      <c r="L35" s="36" t="s">
        <v>239</v>
      </c>
      <c r="M35" s="36">
        <f t="shared" si="3"/>
        <v>0</v>
      </c>
      <c r="N35" s="154">
        <v>0</v>
      </c>
      <c r="O35" s="154">
        <v>0</v>
      </c>
      <c r="P35" s="154">
        <v>0</v>
      </c>
      <c r="Q35" s="154">
        <v>0</v>
      </c>
      <c r="R35" s="36">
        <v>0</v>
      </c>
      <c r="S35" s="36">
        <f t="shared" si="5"/>
        <v>0</v>
      </c>
    </row>
    <row r="36" spans="1:19" ht="47.25">
      <c r="A36" s="63" t="s">
        <v>170</v>
      </c>
      <c r="B36" s="54" t="s">
        <v>994</v>
      </c>
      <c r="C36" s="63" t="s">
        <v>995</v>
      </c>
      <c r="D36" s="34">
        <v>2023</v>
      </c>
      <c r="E36" s="63">
        <v>2024</v>
      </c>
      <c r="F36" s="36" t="s">
        <v>239</v>
      </c>
      <c r="G36" s="36">
        <v>6.0303767099999996</v>
      </c>
      <c r="H36" s="36">
        <v>0.41492403999999999</v>
      </c>
      <c r="I36" s="36">
        <v>2.5979375099999999</v>
      </c>
      <c r="J36" s="36">
        <v>3.0175151600000003</v>
      </c>
      <c r="K36" s="36">
        <v>0</v>
      </c>
      <c r="L36" s="36" t="s">
        <v>239</v>
      </c>
      <c r="M36" s="36">
        <f t="shared" si="3"/>
        <v>0</v>
      </c>
      <c r="N36" s="154">
        <v>0</v>
      </c>
      <c r="O36" s="154">
        <v>0</v>
      </c>
      <c r="P36" s="154">
        <v>0</v>
      </c>
      <c r="Q36" s="154">
        <v>0</v>
      </c>
      <c r="R36" s="36">
        <v>0</v>
      </c>
      <c r="S36" s="36">
        <f t="shared" si="5"/>
        <v>0</v>
      </c>
    </row>
    <row r="37" spans="1:19" ht="63">
      <c r="A37" s="63" t="s">
        <v>170</v>
      </c>
      <c r="B37" s="54" t="s">
        <v>996</v>
      </c>
      <c r="C37" s="63" t="s">
        <v>997</v>
      </c>
      <c r="D37" s="34">
        <v>2023</v>
      </c>
      <c r="E37" s="63">
        <v>2024</v>
      </c>
      <c r="F37" s="66" t="s">
        <v>239</v>
      </c>
      <c r="G37" s="66">
        <v>0.42472121000000002</v>
      </c>
      <c r="H37" s="66">
        <v>7.4412560000000003E-2</v>
      </c>
      <c r="I37" s="66">
        <v>0.17887765</v>
      </c>
      <c r="J37" s="66">
        <v>0.171431</v>
      </c>
      <c r="K37" s="66">
        <v>0</v>
      </c>
      <c r="L37" s="66" t="s">
        <v>239</v>
      </c>
      <c r="M37" s="66">
        <f t="shared" si="3"/>
        <v>0</v>
      </c>
      <c r="N37" s="154">
        <v>0</v>
      </c>
      <c r="O37" s="154">
        <v>0</v>
      </c>
      <c r="P37" s="154">
        <v>0</v>
      </c>
      <c r="Q37" s="154">
        <v>0</v>
      </c>
      <c r="R37" s="66">
        <v>0</v>
      </c>
      <c r="S37" s="66">
        <f t="shared" si="5"/>
        <v>0</v>
      </c>
    </row>
    <row r="38" spans="1:19" ht="78.75">
      <c r="A38" s="63" t="s">
        <v>170</v>
      </c>
      <c r="B38" s="54" t="s">
        <v>998</v>
      </c>
      <c r="C38" s="63" t="s">
        <v>999</v>
      </c>
      <c r="D38" s="34">
        <v>2023</v>
      </c>
      <c r="E38" s="63">
        <v>2024</v>
      </c>
      <c r="F38" s="36" t="s">
        <v>239</v>
      </c>
      <c r="G38" s="36">
        <v>6.2334866600000005</v>
      </c>
      <c r="H38" s="36">
        <v>0.13361335999999999</v>
      </c>
      <c r="I38" s="36">
        <v>0.23616921000000002</v>
      </c>
      <c r="J38" s="36">
        <v>5.8637040899999997</v>
      </c>
      <c r="K38" s="36">
        <v>0</v>
      </c>
      <c r="L38" s="36" t="s">
        <v>239</v>
      </c>
      <c r="M38" s="36">
        <f t="shared" si="3"/>
        <v>0</v>
      </c>
      <c r="N38" s="154">
        <v>0</v>
      </c>
      <c r="O38" s="154">
        <v>0</v>
      </c>
      <c r="P38" s="154">
        <v>0</v>
      </c>
      <c r="Q38" s="154">
        <v>0</v>
      </c>
      <c r="R38" s="36">
        <v>0</v>
      </c>
      <c r="S38" s="36">
        <f t="shared" si="5"/>
        <v>0</v>
      </c>
    </row>
    <row r="39" spans="1:19" ht="47.25">
      <c r="A39" s="63" t="s">
        <v>170</v>
      </c>
      <c r="B39" s="54" t="s">
        <v>1000</v>
      </c>
      <c r="C39" s="63" t="s">
        <v>1001</v>
      </c>
      <c r="D39" s="34">
        <v>2023</v>
      </c>
      <c r="E39" s="63">
        <v>2024</v>
      </c>
      <c r="F39" s="36" t="s">
        <v>239</v>
      </c>
      <c r="G39" s="36">
        <v>8.0216008500000004</v>
      </c>
      <c r="H39" s="36">
        <v>0.22583038</v>
      </c>
      <c r="I39" s="36">
        <v>5.3868738709999997</v>
      </c>
      <c r="J39" s="36">
        <v>2.4088965990000002</v>
      </c>
      <c r="K39" s="36">
        <v>0</v>
      </c>
      <c r="L39" s="36" t="s">
        <v>239</v>
      </c>
      <c r="M39" s="36">
        <f t="shared" si="3"/>
        <v>0</v>
      </c>
      <c r="N39" s="154">
        <v>0</v>
      </c>
      <c r="O39" s="154">
        <v>0</v>
      </c>
      <c r="P39" s="154">
        <v>0</v>
      </c>
      <c r="Q39" s="154">
        <v>0</v>
      </c>
      <c r="R39" s="36">
        <v>0</v>
      </c>
      <c r="S39" s="36">
        <f t="shared" si="5"/>
        <v>0</v>
      </c>
    </row>
    <row r="40" spans="1:19" ht="110.25">
      <c r="A40" s="63" t="s">
        <v>170</v>
      </c>
      <c r="B40" s="54" t="s">
        <v>1002</v>
      </c>
      <c r="C40" s="63" t="s">
        <v>1003</v>
      </c>
      <c r="D40" s="34">
        <v>2023</v>
      </c>
      <c r="E40" s="63">
        <v>2024</v>
      </c>
      <c r="F40" s="36" t="s">
        <v>239</v>
      </c>
      <c r="G40" s="36">
        <v>5.2617068099999997</v>
      </c>
      <c r="H40" s="36">
        <v>0.24601724</v>
      </c>
      <c r="I40" s="36">
        <v>4.0478173399999999</v>
      </c>
      <c r="J40" s="36">
        <v>0.96787223</v>
      </c>
      <c r="K40" s="36">
        <v>0</v>
      </c>
      <c r="L40" s="36" t="s">
        <v>239</v>
      </c>
      <c r="M40" s="36">
        <f t="shared" si="3"/>
        <v>0</v>
      </c>
      <c r="N40" s="154">
        <v>0</v>
      </c>
      <c r="O40" s="154">
        <v>0</v>
      </c>
      <c r="P40" s="154">
        <v>0</v>
      </c>
      <c r="Q40" s="154">
        <v>0</v>
      </c>
      <c r="R40" s="36">
        <v>0</v>
      </c>
      <c r="S40" s="36">
        <f t="shared" si="5"/>
        <v>0</v>
      </c>
    </row>
    <row r="41" spans="1:19" ht="31.5">
      <c r="A41" s="199" t="s">
        <v>170</v>
      </c>
      <c r="B41" s="200" t="s">
        <v>1004</v>
      </c>
      <c r="C41" s="199" t="s">
        <v>1005</v>
      </c>
      <c r="D41" s="201">
        <v>2023</v>
      </c>
      <c r="E41" s="201">
        <v>2024</v>
      </c>
      <c r="F41" s="202" t="s">
        <v>239</v>
      </c>
      <c r="G41" s="202">
        <v>1.2074737900000001</v>
      </c>
      <c r="H41" s="202">
        <v>6.8932779999999999E-2</v>
      </c>
      <c r="I41" s="202">
        <v>6.5440150000000002E-2</v>
      </c>
      <c r="J41" s="202">
        <v>1.07310086</v>
      </c>
      <c r="K41" s="202">
        <v>0</v>
      </c>
      <c r="L41" s="202" t="s">
        <v>239</v>
      </c>
      <c r="M41" s="202">
        <f t="shared" si="3"/>
        <v>0</v>
      </c>
      <c r="N41" s="203">
        <v>0</v>
      </c>
      <c r="O41" s="203">
        <v>0</v>
      </c>
      <c r="P41" s="203">
        <v>0</v>
      </c>
      <c r="Q41" s="203">
        <v>0</v>
      </c>
      <c r="R41" s="202">
        <v>0</v>
      </c>
      <c r="S41" s="202">
        <f t="shared" si="5"/>
        <v>0</v>
      </c>
    </row>
    <row r="42" spans="1:19" ht="47.25">
      <c r="A42" s="63" t="s">
        <v>170</v>
      </c>
      <c r="B42" s="54" t="s">
        <v>1006</v>
      </c>
      <c r="C42" s="63" t="s">
        <v>1007</v>
      </c>
      <c r="D42" s="34">
        <v>2023</v>
      </c>
      <c r="E42" s="63">
        <v>2025</v>
      </c>
      <c r="F42" s="36" t="s">
        <v>239</v>
      </c>
      <c r="G42" s="36">
        <v>5.9366304300000001</v>
      </c>
      <c r="H42" s="36">
        <v>0.77176195590000007</v>
      </c>
      <c r="I42" s="36">
        <v>2.3152858677000001</v>
      </c>
      <c r="J42" s="36">
        <v>2.8495826064000003</v>
      </c>
      <c r="K42" s="36">
        <v>0</v>
      </c>
      <c r="L42" s="36" t="s">
        <v>239</v>
      </c>
      <c r="M42" s="36">
        <f t="shared" si="3"/>
        <v>4.81623964</v>
      </c>
      <c r="N42" s="154">
        <v>4.81623964</v>
      </c>
      <c r="O42" s="154">
        <v>0</v>
      </c>
      <c r="P42" s="154">
        <v>0</v>
      </c>
      <c r="Q42" s="154">
        <v>0</v>
      </c>
      <c r="R42" s="36">
        <v>0</v>
      </c>
      <c r="S42" s="36">
        <f t="shared" si="5"/>
        <v>4.81623964</v>
      </c>
    </row>
    <row r="43" spans="1:19" ht="31.5">
      <c r="A43" s="63" t="s">
        <v>170</v>
      </c>
      <c r="B43" s="54" t="s">
        <v>1756</v>
      </c>
      <c r="C43" s="63" t="s">
        <v>1008</v>
      </c>
      <c r="D43" s="34">
        <v>2023</v>
      </c>
      <c r="E43" s="63">
        <v>2024</v>
      </c>
      <c r="F43" s="36" t="s">
        <v>239</v>
      </c>
      <c r="G43" s="36">
        <v>0.36063232000000001</v>
      </c>
      <c r="H43" s="36">
        <v>6.2152149999999996E-2</v>
      </c>
      <c r="I43" s="36">
        <v>7.5330019999999998E-2</v>
      </c>
      <c r="J43" s="36">
        <v>0.22315014999999999</v>
      </c>
      <c r="K43" s="36">
        <v>0</v>
      </c>
      <c r="L43" s="36" t="s">
        <v>239</v>
      </c>
      <c r="M43" s="36">
        <f t="shared" si="3"/>
        <v>0</v>
      </c>
      <c r="N43" s="154">
        <v>0</v>
      </c>
      <c r="O43" s="154">
        <v>0</v>
      </c>
      <c r="P43" s="154">
        <v>0</v>
      </c>
      <c r="Q43" s="154">
        <v>0</v>
      </c>
      <c r="R43" s="36">
        <v>0</v>
      </c>
      <c r="S43" s="36">
        <f t="shared" si="5"/>
        <v>0</v>
      </c>
    </row>
    <row r="44" spans="1:19" s="106" customFormat="1" ht="47.25">
      <c r="A44" s="63" t="s">
        <v>170</v>
      </c>
      <c r="B44" s="54" t="s">
        <v>1009</v>
      </c>
      <c r="C44" s="63" t="s">
        <v>1010</v>
      </c>
      <c r="D44" s="34">
        <v>2023</v>
      </c>
      <c r="E44" s="63">
        <v>2024</v>
      </c>
      <c r="F44" s="66" t="s">
        <v>239</v>
      </c>
      <c r="G44" s="66">
        <v>1.8445059999999999E-2</v>
      </c>
      <c r="H44" s="66">
        <v>0</v>
      </c>
      <c r="I44" s="66">
        <v>8.5618399999999994E-3</v>
      </c>
      <c r="J44" s="66">
        <v>9.8832200000000016E-3</v>
      </c>
      <c r="K44" s="66">
        <v>0</v>
      </c>
      <c r="L44" s="66" t="s">
        <v>239</v>
      </c>
      <c r="M44" s="66">
        <f t="shared" si="3"/>
        <v>0</v>
      </c>
      <c r="N44" s="154">
        <v>0</v>
      </c>
      <c r="O44" s="154">
        <v>0</v>
      </c>
      <c r="P44" s="154">
        <v>0</v>
      </c>
      <c r="Q44" s="154">
        <v>0</v>
      </c>
      <c r="R44" s="66">
        <v>0</v>
      </c>
      <c r="S44" s="66">
        <f t="shared" si="5"/>
        <v>0</v>
      </c>
    </row>
    <row r="45" spans="1:19" s="111" customFormat="1" ht="47.25">
      <c r="A45" s="199" t="s">
        <v>170</v>
      </c>
      <c r="B45" s="200" t="s">
        <v>1757</v>
      </c>
      <c r="C45" s="199" t="s">
        <v>1011</v>
      </c>
      <c r="D45" s="201">
        <v>2023</v>
      </c>
      <c r="E45" s="201">
        <v>2024</v>
      </c>
      <c r="F45" s="202" t="s">
        <v>239</v>
      </c>
      <c r="G45" s="202">
        <v>0.59193403</v>
      </c>
      <c r="H45" s="202">
        <v>0</v>
      </c>
      <c r="I45" s="202">
        <v>2.0635629999999999E-2</v>
      </c>
      <c r="J45" s="202">
        <v>0.57129839999999998</v>
      </c>
      <c r="K45" s="202">
        <v>0</v>
      </c>
      <c r="L45" s="202" t="s">
        <v>239</v>
      </c>
      <c r="M45" s="202">
        <f t="shared" si="3"/>
        <v>0</v>
      </c>
      <c r="N45" s="203">
        <v>0</v>
      </c>
      <c r="O45" s="203">
        <v>0</v>
      </c>
      <c r="P45" s="203">
        <v>0</v>
      </c>
      <c r="Q45" s="203">
        <v>0</v>
      </c>
      <c r="R45" s="202">
        <v>0</v>
      </c>
      <c r="S45" s="202">
        <f t="shared" si="5"/>
        <v>0</v>
      </c>
    </row>
    <row r="46" spans="1:19" s="106" customFormat="1" ht="31.5">
      <c r="A46" s="63" t="s">
        <v>170</v>
      </c>
      <c r="B46" s="54" t="s">
        <v>1695</v>
      </c>
      <c r="C46" s="63" t="s">
        <v>1012</v>
      </c>
      <c r="D46" s="34">
        <v>2023</v>
      </c>
      <c r="E46" s="63">
        <v>2024</v>
      </c>
      <c r="F46" s="66" t="s">
        <v>239</v>
      </c>
      <c r="G46" s="66">
        <v>3.8930100000000002E-2</v>
      </c>
      <c r="H46" s="66">
        <v>0</v>
      </c>
      <c r="I46" s="66">
        <v>3.8176199999999999E-3</v>
      </c>
      <c r="J46" s="66">
        <v>3.511239E-2</v>
      </c>
      <c r="K46" s="66">
        <v>0</v>
      </c>
      <c r="L46" s="66" t="s">
        <v>239</v>
      </c>
      <c r="M46" s="66">
        <f t="shared" si="3"/>
        <v>0</v>
      </c>
      <c r="N46" s="154">
        <v>0</v>
      </c>
      <c r="O46" s="154">
        <v>0</v>
      </c>
      <c r="P46" s="154">
        <v>0</v>
      </c>
      <c r="Q46" s="154">
        <v>0</v>
      </c>
      <c r="R46" s="66">
        <v>0</v>
      </c>
      <c r="S46" s="66">
        <f t="shared" si="5"/>
        <v>0</v>
      </c>
    </row>
    <row r="47" spans="1:19" s="106" customFormat="1" ht="31.5">
      <c r="A47" s="63" t="s">
        <v>170</v>
      </c>
      <c r="B47" s="54" t="s">
        <v>1013</v>
      </c>
      <c r="C47" s="63" t="s">
        <v>1014</v>
      </c>
      <c r="D47" s="34">
        <v>2023</v>
      </c>
      <c r="E47" s="63">
        <v>2024</v>
      </c>
      <c r="F47" s="162" t="s">
        <v>239</v>
      </c>
      <c r="G47" s="162">
        <v>0.77322133999999998</v>
      </c>
      <c r="H47" s="162">
        <v>0</v>
      </c>
      <c r="I47" s="162">
        <v>4.1588859999999998E-2</v>
      </c>
      <c r="J47" s="162">
        <v>0.73163248000000003</v>
      </c>
      <c r="K47" s="162">
        <v>0</v>
      </c>
      <c r="L47" s="162" t="s">
        <v>239</v>
      </c>
      <c r="M47" s="162">
        <f t="shared" si="3"/>
        <v>0</v>
      </c>
      <c r="N47" s="162">
        <v>0</v>
      </c>
      <c r="O47" s="162">
        <v>0</v>
      </c>
      <c r="P47" s="162">
        <v>0</v>
      </c>
      <c r="Q47" s="162">
        <v>0</v>
      </c>
      <c r="R47" s="162">
        <v>0</v>
      </c>
      <c r="S47" s="154">
        <f t="shared" si="5"/>
        <v>0</v>
      </c>
    </row>
    <row r="48" spans="1:19" s="111" customFormat="1" ht="47.25">
      <c r="A48" s="63" t="s">
        <v>170</v>
      </c>
      <c r="B48" s="54" t="s">
        <v>1015</v>
      </c>
      <c r="C48" s="63" t="s">
        <v>1016</v>
      </c>
      <c r="D48" s="34">
        <v>2023</v>
      </c>
      <c r="E48" s="63">
        <v>2024</v>
      </c>
      <c r="F48" s="162" t="s">
        <v>239</v>
      </c>
      <c r="G48" s="162">
        <v>6.6588250000000002E-2</v>
      </c>
      <c r="H48" s="162">
        <v>0</v>
      </c>
      <c r="I48" s="162">
        <v>1.72152E-2</v>
      </c>
      <c r="J48" s="162">
        <v>4.9373050000000002E-2</v>
      </c>
      <c r="K48" s="162">
        <v>0</v>
      </c>
      <c r="L48" s="162" t="s">
        <v>239</v>
      </c>
      <c r="M48" s="162">
        <f t="shared" si="3"/>
        <v>0</v>
      </c>
      <c r="N48" s="162">
        <v>0</v>
      </c>
      <c r="O48" s="162">
        <v>0</v>
      </c>
      <c r="P48" s="162">
        <v>0</v>
      </c>
      <c r="Q48" s="162">
        <v>0</v>
      </c>
      <c r="R48" s="162">
        <v>0</v>
      </c>
      <c r="S48" s="154">
        <f t="shared" si="5"/>
        <v>0</v>
      </c>
    </row>
    <row r="49" spans="1:19" s="106" customFormat="1" ht="31.5">
      <c r="A49" s="63" t="s">
        <v>170</v>
      </c>
      <c r="B49" s="54" t="s">
        <v>1017</v>
      </c>
      <c r="C49" s="63" t="s">
        <v>1018</v>
      </c>
      <c r="D49" s="34">
        <v>2023</v>
      </c>
      <c r="E49" s="63">
        <v>2024</v>
      </c>
      <c r="F49" s="162" t="s">
        <v>239</v>
      </c>
      <c r="G49" s="162">
        <v>0.16134230999999999</v>
      </c>
      <c r="H49" s="162">
        <v>0</v>
      </c>
      <c r="I49" s="162">
        <v>2.9325540000000001E-2</v>
      </c>
      <c r="J49" s="162">
        <v>0.13201676999999998</v>
      </c>
      <c r="K49" s="162">
        <v>0</v>
      </c>
      <c r="L49" s="162" t="s">
        <v>239</v>
      </c>
      <c r="M49" s="162">
        <f t="shared" si="3"/>
        <v>0</v>
      </c>
      <c r="N49" s="162">
        <v>0</v>
      </c>
      <c r="O49" s="162">
        <v>0</v>
      </c>
      <c r="P49" s="162">
        <v>0</v>
      </c>
      <c r="Q49" s="162">
        <v>0</v>
      </c>
      <c r="R49" s="162">
        <v>0</v>
      </c>
      <c r="S49" s="154">
        <f t="shared" si="5"/>
        <v>0</v>
      </c>
    </row>
    <row r="50" spans="1:19" s="292" customFormat="1" ht="47.25">
      <c r="A50" s="133" t="s">
        <v>960</v>
      </c>
      <c r="B50" s="134" t="s">
        <v>1758</v>
      </c>
      <c r="C50" s="133" t="s">
        <v>1759</v>
      </c>
      <c r="D50" s="133">
        <v>2024</v>
      </c>
      <c r="E50" s="133">
        <v>2025</v>
      </c>
      <c r="F50" s="202" t="s">
        <v>239</v>
      </c>
      <c r="G50" s="202">
        <v>1.29014085</v>
      </c>
      <c r="H50" s="202">
        <v>0.90906851</v>
      </c>
      <c r="I50" s="202">
        <v>0.27630526999999999</v>
      </c>
      <c r="J50" s="202">
        <v>0.10476707</v>
      </c>
      <c r="K50" s="202">
        <v>0</v>
      </c>
      <c r="L50" s="202" t="s">
        <v>239</v>
      </c>
      <c r="M50" s="202">
        <f t="shared" si="3"/>
        <v>0.26727385999999997</v>
      </c>
      <c r="N50" s="202">
        <v>0.26727385999999997</v>
      </c>
      <c r="O50" s="202">
        <v>0</v>
      </c>
      <c r="P50" s="202">
        <v>0</v>
      </c>
      <c r="Q50" s="202">
        <v>0</v>
      </c>
      <c r="R50" s="202">
        <v>0</v>
      </c>
      <c r="S50" s="202">
        <f t="shared" si="5"/>
        <v>0.26727385999999997</v>
      </c>
    </row>
    <row r="51" spans="1:19" s="292" customFormat="1" ht="47.25">
      <c r="A51" s="133" t="s">
        <v>962</v>
      </c>
      <c r="B51" s="134" t="s">
        <v>1760</v>
      </c>
      <c r="C51" s="133" t="s">
        <v>1761</v>
      </c>
      <c r="D51" s="133">
        <v>2024</v>
      </c>
      <c r="E51" s="133">
        <v>2024</v>
      </c>
      <c r="F51" s="154" t="s">
        <v>239</v>
      </c>
      <c r="G51" s="154">
        <v>0.79004288</v>
      </c>
      <c r="H51" s="154">
        <v>0.23723639000000002</v>
      </c>
      <c r="I51" s="154">
        <v>0.21992951999999999</v>
      </c>
      <c r="J51" s="154">
        <v>0.33287696999999999</v>
      </c>
      <c r="K51" s="154">
        <v>0</v>
      </c>
      <c r="L51" s="154" t="s">
        <v>239</v>
      </c>
      <c r="M51" s="154">
        <f t="shared" si="3"/>
        <v>0</v>
      </c>
      <c r="N51" s="154">
        <v>0</v>
      </c>
      <c r="O51" s="154">
        <v>0</v>
      </c>
      <c r="P51" s="154">
        <v>0</v>
      </c>
      <c r="Q51" s="154">
        <v>0</v>
      </c>
      <c r="R51" s="154">
        <v>0</v>
      </c>
      <c r="S51" s="154">
        <f t="shared" si="5"/>
        <v>0</v>
      </c>
    </row>
    <row r="52" spans="1:19" s="292" customFormat="1" ht="63">
      <c r="A52" s="133" t="s">
        <v>964</v>
      </c>
      <c r="B52" s="134" t="s">
        <v>1762</v>
      </c>
      <c r="C52" s="133" t="s">
        <v>1763</v>
      </c>
      <c r="D52" s="133">
        <v>2024</v>
      </c>
      <c r="E52" s="133">
        <v>2025</v>
      </c>
      <c r="F52" s="154" t="s">
        <v>239</v>
      </c>
      <c r="G52" s="154">
        <v>5.6563104100000006</v>
      </c>
      <c r="H52" s="154">
        <v>0.73532035330000012</v>
      </c>
      <c r="I52" s="154">
        <v>2.2059610599000004</v>
      </c>
      <c r="J52" s="154">
        <v>2.7150289968000005</v>
      </c>
      <c r="K52" s="154">
        <v>0</v>
      </c>
      <c r="L52" s="154" t="s">
        <v>239</v>
      </c>
      <c r="M52" s="154">
        <f t="shared" si="3"/>
        <v>5.4102627500000002</v>
      </c>
      <c r="N52" s="154">
        <v>5.4102627500000002</v>
      </c>
      <c r="O52" s="154">
        <v>0</v>
      </c>
      <c r="P52" s="154">
        <v>0</v>
      </c>
      <c r="Q52" s="154">
        <v>0</v>
      </c>
      <c r="R52" s="154">
        <v>0</v>
      </c>
      <c r="S52" s="154">
        <f t="shared" si="5"/>
        <v>5.4102627500000002</v>
      </c>
    </row>
    <row r="53" spans="1:19" s="292" customFormat="1" ht="126">
      <c r="A53" s="133" t="s">
        <v>966</v>
      </c>
      <c r="B53" s="134" t="s">
        <v>1764</v>
      </c>
      <c r="C53" s="133" t="s">
        <v>1765</v>
      </c>
      <c r="D53" s="133">
        <v>2024</v>
      </c>
      <c r="E53" s="133">
        <v>2025</v>
      </c>
      <c r="F53" s="202" t="s">
        <v>239</v>
      </c>
      <c r="G53" s="202">
        <v>34.369609569999994</v>
      </c>
      <c r="H53" s="202">
        <v>7.2561682300000001</v>
      </c>
      <c r="I53" s="202">
        <v>13.404147732299998</v>
      </c>
      <c r="J53" s="202">
        <v>13.709293607699996</v>
      </c>
      <c r="K53" s="202">
        <v>0</v>
      </c>
      <c r="L53" s="202" t="s">
        <v>239</v>
      </c>
      <c r="M53" s="202">
        <f t="shared" si="3"/>
        <v>25.770139879999999</v>
      </c>
      <c r="N53" s="202">
        <v>25.770139879999999</v>
      </c>
      <c r="O53" s="202">
        <v>0</v>
      </c>
      <c r="P53" s="202">
        <v>0</v>
      </c>
      <c r="Q53" s="202">
        <v>0</v>
      </c>
      <c r="R53" s="202">
        <v>0</v>
      </c>
      <c r="S53" s="202">
        <f t="shared" si="5"/>
        <v>25.770139879999999</v>
      </c>
    </row>
    <row r="54" spans="1:19" s="292" customFormat="1" ht="78.75">
      <c r="A54" s="133" t="s">
        <v>968</v>
      </c>
      <c r="B54" s="134" t="s">
        <v>1766</v>
      </c>
      <c r="C54" s="133" t="s">
        <v>1767</v>
      </c>
      <c r="D54" s="133">
        <v>2024</v>
      </c>
      <c r="E54" s="133">
        <v>2024</v>
      </c>
      <c r="F54" s="66" t="s">
        <v>239</v>
      </c>
      <c r="G54" s="66">
        <v>4.5751416899999997</v>
      </c>
      <c r="H54" s="66">
        <v>0.20755187999999999</v>
      </c>
      <c r="I54" s="66">
        <v>3.9752674799999999</v>
      </c>
      <c r="J54" s="66">
        <v>0.39232233</v>
      </c>
      <c r="K54" s="66">
        <v>0</v>
      </c>
      <c r="L54" s="66" t="s">
        <v>239</v>
      </c>
      <c r="M54" s="66">
        <f t="shared" si="3"/>
        <v>0</v>
      </c>
      <c r="N54" s="66">
        <v>0</v>
      </c>
      <c r="O54" s="66">
        <v>0</v>
      </c>
      <c r="P54" s="66">
        <v>0</v>
      </c>
      <c r="Q54" s="66">
        <v>0</v>
      </c>
      <c r="R54" s="66">
        <v>0</v>
      </c>
      <c r="S54" s="66">
        <f t="shared" si="5"/>
        <v>0</v>
      </c>
    </row>
    <row r="55" spans="1:19" s="292" customFormat="1" ht="31.5">
      <c r="A55" s="133" t="s">
        <v>1768</v>
      </c>
      <c r="B55" s="134" t="s">
        <v>1769</v>
      </c>
      <c r="C55" s="133" t="s">
        <v>1770</v>
      </c>
      <c r="D55" s="133">
        <v>2024</v>
      </c>
      <c r="E55" s="133">
        <v>2025</v>
      </c>
      <c r="F55" s="154" t="s">
        <v>239</v>
      </c>
      <c r="G55" s="154">
        <v>0.37814249999999999</v>
      </c>
      <c r="H55" s="154">
        <v>4.8036509999999998E-2</v>
      </c>
      <c r="I55" s="154">
        <v>0.10948479</v>
      </c>
      <c r="J55" s="154">
        <v>0.22062119999999999</v>
      </c>
      <c r="K55" s="154">
        <v>0</v>
      </c>
      <c r="L55" s="154" t="s">
        <v>239</v>
      </c>
      <c r="M55" s="154">
        <f t="shared" si="3"/>
        <v>0</v>
      </c>
      <c r="N55" s="154">
        <v>0</v>
      </c>
      <c r="O55" s="154">
        <v>0</v>
      </c>
      <c r="P55" s="154">
        <v>0</v>
      </c>
      <c r="Q55" s="154">
        <v>0</v>
      </c>
      <c r="R55" s="154">
        <v>0</v>
      </c>
      <c r="S55" s="154">
        <f t="shared" si="5"/>
        <v>0</v>
      </c>
    </row>
    <row r="56" spans="1:19" s="292" customFormat="1" ht="63">
      <c r="A56" s="133" t="s">
        <v>1771</v>
      </c>
      <c r="B56" s="134" t="s">
        <v>1772</v>
      </c>
      <c r="C56" s="133" t="s">
        <v>1773</v>
      </c>
      <c r="D56" s="133">
        <v>2024</v>
      </c>
      <c r="E56" s="133">
        <v>2025</v>
      </c>
      <c r="F56" s="154">
        <v>2.1117988200000002</v>
      </c>
      <c r="G56" s="154">
        <v>2.1117988208856002</v>
      </c>
      <c r="H56" s="154">
        <v>5.3201999999999999E-2</v>
      </c>
      <c r="I56" s="154">
        <v>0.82360154014538411</v>
      </c>
      <c r="J56" s="154">
        <v>1.234995280740216</v>
      </c>
      <c r="K56" s="154">
        <v>0</v>
      </c>
      <c r="L56" s="154" t="s">
        <v>239</v>
      </c>
      <c r="M56" s="154">
        <f t="shared" si="3"/>
        <v>2.0585968208856</v>
      </c>
      <c r="N56" s="154">
        <v>2.0585968208856</v>
      </c>
      <c r="O56" s="154">
        <v>0</v>
      </c>
      <c r="P56" s="154">
        <v>0</v>
      </c>
      <c r="Q56" s="154">
        <v>0</v>
      </c>
      <c r="R56" s="154">
        <v>0</v>
      </c>
      <c r="S56" s="154">
        <f t="shared" si="5"/>
        <v>2.0585968208856</v>
      </c>
    </row>
    <row r="57" spans="1:19" s="292" customFormat="1" ht="47.25">
      <c r="A57" s="133" t="s">
        <v>1774</v>
      </c>
      <c r="B57" s="134" t="s">
        <v>1775</v>
      </c>
      <c r="C57" s="133" t="s">
        <v>1776</v>
      </c>
      <c r="D57" s="133">
        <v>2024</v>
      </c>
      <c r="E57" s="133">
        <v>2025</v>
      </c>
      <c r="F57" s="154">
        <v>2.1117988200000002</v>
      </c>
      <c r="G57" s="154">
        <v>2.1117988208855998</v>
      </c>
      <c r="H57" s="154">
        <v>5.4410630000000001E-2</v>
      </c>
      <c r="I57" s="154">
        <v>0.83491919014538385</v>
      </c>
      <c r="J57" s="154">
        <v>1.2224690007402159</v>
      </c>
      <c r="K57" s="154">
        <v>0</v>
      </c>
      <c r="L57" s="154" t="s">
        <v>239</v>
      </c>
      <c r="M57" s="154">
        <f t="shared" si="3"/>
        <v>2.0460705408855997</v>
      </c>
      <c r="N57" s="154">
        <v>2.0460705408855997</v>
      </c>
      <c r="O57" s="154">
        <v>0</v>
      </c>
      <c r="P57" s="154">
        <v>0</v>
      </c>
      <c r="Q57" s="154">
        <v>0</v>
      </c>
      <c r="R57" s="154">
        <v>0</v>
      </c>
      <c r="S57" s="154">
        <f t="shared" si="5"/>
        <v>2.0460705408855997</v>
      </c>
    </row>
    <row r="58" spans="1:19" s="292" customFormat="1" ht="47.25">
      <c r="A58" s="133" t="s">
        <v>1777</v>
      </c>
      <c r="B58" s="134" t="s">
        <v>1778</v>
      </c>
      <c r="C58" s="133" t="s">
        <v>1779</v>
      </c>
      <c r="D58" s="133">
        <v>2024</v>
      </c>
      <c r="E58" s="133">
        <v>2025</v>
      </c>
      <c r="F58" s="66">
        <v>4.22129288</v>
      </c>
      <c r="G58" s="66">
        <v>4.2212928813132002</v>
      </c>
      <c r="H58" s="66">
        <v>6.3842999999999997E-2</v>
      </c>
      <c r="I58" s="66">
        <v>1.6463042237121481</v>
      </c>
      <c r="J58" s="66">
        <v>2.5111456576010518</v>
      </c>
      <c r="K58" s="66">
        <v>0</v>
      </c>
      <c r="L58" s="66" t="s">
        <v>239</v>
      </c>
      <c r="M58" s="66">
        <f t="shared" si="3"/>
        <v>4.1574498813131999</v>
      </c>
      <c r="N58" s="66">
        <v>4.1574498813131999</v>
      </c>
      <c r="O58" s="66">
        <v>0</v>
      </c>
      <c r="P58" s="66">
        <v>0</v>
      </c>
      <c r="Q58" s="66">
        <v>0</v>
      </c>
      <c r="R58" s="66">
        <v>0</v>
      </c>
      <c r="S58" s="66">
        <f t="shared" si="5"/>
        <v>4.1574498813131999</v>
      </c>
    </row>
    <row r="59" spans="1:19" s="292" customFormat="1" ht="31.5">
      <c r="A59" s="133" t="s">
        <v>1780</v>
      </c>
      <c r="B59" s="134" t="s">
        <v>1781</v>
      </c>
      <c r="C59" s="133" t="s">
        <v>1782</v>
      </c>
      <c r="D59" s="133">
        <v>2024</v>
      </c>
      <c r="E59" s="133">
        <v>2024</v>
      </c>
      <c r="F59" s="154" t="s">
        <v>239</v>
      </c>
      <c r="G59" s="154">
        <v>1.7053499699999999</v>
      </c>
      <c r="H59" s="154">
        <v>0.1743905</v>
      </c>
      <c r="I59" s="154">
        <v>0.38474678000000001</v>
      </c>
      <c r="J59" s="154">
        <v>1.14621269</v>
      </c>
      <c r="K59" s="154">
        <v>0</v>
      </c>
      <c r="L59" s="154" t="s">
        <v>239</v>
      </c>
      <c r="M59" s="154">
        <f t="shared" si="3"/>
        <v>0</v>
      </c>
      <c r="N59" s="154">
        <v>0</v>
      </c>
      <c r="O59" s="154">
        <v>0</v>
      </c>
      <c r="P59" s="154">
        <v>0</v>
      </c>
      <c r="Q59" s="154">
        <v>0</v>
      </c>
      <c r="R59" s="154">
        <v>0</v>
      </c>
      <c r="S59" s="154">
        <f t="shared" si="5"/>
        <v>0</v>
      </c>
    </row>
    <row r="60" spans="1:19" s="292" customFormat="1" ht="47.25">
      <c r="A60" s="133" t="s">
        <v>1783</v>
      </c>
      <c r="B60" s="134" t="s">
        <v>1784</v>
      </c>
      <c r="C60" s="133" t="s">
        <v>1785</v>
      </c>
      <c r="D60" s="133">
        <v>2024</v>
      </c>
      <c r="E60" s="133">
        <v>2024</v>
      </c>
      <c r="F60" s="154" t="s">
        <v>239</v>
      </c>
      <c r="G60" s="154">
        <v>1.9489139999999999E-2</v>
      </c>
      <c r="H60" s="154">
        <v>0</v>
      </c>
      <c r="I60" s="154">
        <v>4.26816E-3</v>
      </c>
      <c r="J60" s="154">
        <v>1.522098E-2</v>
      </c>
      <c r="K60" s="154">
        <v>0</v>
      </c>
      <c r="L60" s="154" t="s">
        <v>239</v>
      </c>
      <c r="M60" s="154">
        <f t="shared" si="3"/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v>0</v>
      </c>
      <c r="S60" s="154">
        <f t="shared" si="5"/>
        <v>0</v>
      </c>
    </row>
    <row r="61" spans="1:19" s="292" customFormat="1" ht="78.75">
      <c r="A61" s="133" t="s">
        <v>1786</v>
      </c>
      <c r="B61" s="134" t="s">
        <v>1787</v>
      </c>
      <c r="C61" s="133" t="s">
        <v>1788</v>
      </c>
      <c r="D61" s="133">
        <v>2024</v>
      </c>
      <c r="E61" s="133">
        <v>2025</v>
      </c>
      <c r="F61" s="154" t="s">
        <v>239</v>
      </c>
      <c r="G61" s="154">
        <v>2.0523988600000003</v>
      </c>
      <c r="H61" s="154">
        <v>0.26681185180000005</v>
      </c>
      <c r="I61" s="154">
        <v>0.16606354000000001</v>
      </c>
      <c r="J61" s="154">
        <v>1.6195234682000001</v>
      </c>
      <c r="K61" s="154">
        <v>0</v>
      </c>
      <c r="L61" s="154" t="s">
        <v>239</v>
      </c>
      <c r="M61" s="154">
        <f t="shared" si="3"/>
        <v>1.1222626600000001</v>
      </c>
      <c r="N61" s="154">
        <v>1.1222626600000001</v>
      </c>
      <c r="O61" s="154">
        <v>0</v>
      </c>
      <c r="P61" s="154">
        <v>0</v>
      </c>
      <c r="Q61" s="154">
        <v>0</v>
      </c>
      <c r="R61" s="154">
        <v>0</v>
      </c>
      <c r="S61" s="154">
        <f t="shared" si="5"/>
        <v>1.1222626600000001</v>
      </c>
    </row>
    <row r="62" spans="1:19" s="292" customFormat="1" ht="78.75">
      <c r="A62" s="133" t="s">
        <v>1789</v>
      </c>
      <c r="B62" s="134" t="s">
        <v>1790</v>
      </c>
      <c r="C62" s="133" t="s">
        <v>1791</v>
      </c>
      <c r="D62" s="133">
        <v>2024</v>
      </c>
      <c r="E62" s="133">
        <v>2024</v>
      </c>
      <c r="F62" s="202" t="s">
        <v>239</v>
      </c>
      <c r="G62" s="202">
        <v>0.66177267000000006</v>
      </c>
      <c r="H62" s="202">
        <v>0</v>
      </c>
      <c r="I62" s="202">
        <v>0.58703932000000003</v>
      </c>
      <c r="J62" s="202">
        <v>7.4733350000000032E-2</v>
      </c>
      <c r="K62" s="202">
        <v>0</v>
      </c>
      <c r="L62" s="202" t="s">
        <v>239</v>
      </c>
      <c r="M62" s="202">
        <f t="shared" si="3"/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f t="shared" si="5"/>
        <v>0</v>
      </c>
    </row>
    <row r="63" spans="1:19" s="292" customFormat="1" ht="31.5">
      <c r="A63" s="133" t="s">
        <v>1792</v>
      </c>
      <c r="B63" s="134" t="s">
        <v>1793</v>
      </c>
      <c r="C63" s="133" t="s">
        <v>1794</v>
      </c>
      <c r="D63" s="133">
        <v>2024</v>
      </c>
      <c r="E63" s="133">
        <v>2024</v>
      </c>
      <c r="F63" s="154" t="s">
        <v>239</v>
      </c>
      <c r="G63" s="154">
        <v>4.174336E-2</v>
      </c>
      <c r="H63" s="154">
        <v>0</v>
      </c>
      <c r="I63" s="154">
        <v>1.309811E-2</v>
      </c>
      <c r="J63" s="154">
        <v>2.8645250000000001E-2</v>
      </c>
      <c r="K63" s="154">
        <v>0</v>
      </c>
      <c r="L63" s="154" t="s">
        <v>239</v>
      </c>
      <c r="M63" s="154">
        <f t="shared" si="3"/>
        <v>0</v>
      </c>
      <c r="N63" s="154">
        <v>0</v>
      </c>
      <c r="O63" s="154">
        <v>0</v>
      </c>
      <c r="P63" s="154">
        <v>0</v>
      </c>
      <c r="Q63" s="154">
        <v>0</v>
      </c>
      <c r="R63" s="154">
        <v>0</v>
      </c>
      <c r="S63" s="154">
        <f t="shared" si="5"/>
        <v>0</v>
      </c>
    </row>
    <row r="64" spans="1:19" s="292" customFormat="1" ht="94.5">
      <c r="A64" s="133" t="s">
        <v>1795</v>
      </c>
      <c r="B64" s="134" t="s">
        <v>1796</v>
      </c>
      <c r="C64" s="133" t="s">
        <v>1797</v>
      </c>
      <c r="D64" s="133">
        <v>2024</v>
      </c>
      <c r="E64" s="133">
        <v>2024</v>
      </c>
      <c r="F64" s="154" t="s">
        <v>239</v>
      </c>
      <c r="G64" s="154">
        <v>3.0934768300000002</v>
      </c>
      <c r="H64" s="154">
        <v>0</v>
      </c>
      <c r="I64" s="154">
        <v>0.40918177999999999</v>
      </c>
      <c r="J64" s="154">
        <v>2.6842950499999998</v>
      </c>
      <c r="K64" s="154">
        <v>0</v>
      </c>
      <c r="L64" s="154" t="s">
        <v>239</v>
      </c>
      <c r="M64" s="154">
        <f t="shared" si="3"/>
        <v>0</v>
      </c>
      <c r="N64" s="154">
        <v>0</v>
      </c>
      <c r="O64" s="154">
        <v>0</v>
      </c>
      <c r="P64" s="154">
        <v>0</v>
      </c>
      <c r="Q64" s="154">
        <v>0</v>
      </c>
      <c r="R64" s="154">
        <v>0</v>
      </c>
      <c r="S64" s="154">
        <f t="shared" si="5"/>
        <v>0</v>
      </c>
    </row>
    <row r="65" spans="1:19" s="292" customFormat="1" ht="78.75">
      <c r="A65" s="133" t="s">
        <v>1798</v>
      </c>
      <c r="B65" s="134" t="s">
        <v>1799</v>
      </c>
      <c r="C65" s="133" t="s">
        <v>1800</v>
      </c>
      <c r="D65" s="133">
        <v>2024</v>
      </c>
      <c r="E65" s="133">
        <v>2025</v>
      </c>
      <c r="F65" s="66" t="s">
        <v>239</v>
      </c>
      <c r="G65" s="66">
        <v>1.0584</v>
      </c>
      <c r="H65" s="66">
        <v>0</v>
      </c>
      <c r="I65" s="66">
        <v>0.41277600000000003</v>
      </c>
      <c r="J65" s="66">
        <v>0.64562399999999998</v>
      </c>
      <c r="K65" s="66">
        <v>0</v>
      </c>
      <c r="L65" s="66" t="s">
        <v>239</v>
      </c>
      <c r="M65" s="66">
        <f t="shared" si="3"/>
        <v>1.0584</v>
      </c>
      <c r="N65" s="66">
        <v>1.0584</v>
      </c>
      <c r="O65" s="66">
        <v>0</v>
      </c>
      <c r="P65" s="66">
        <v>0</v>
      </c>
      <c r="Q65" s="66">
        <v>0</v>
      </c>
      <c r="R65" s="66">
        <v>0</v>
      </c>
      <c r="S65" s="66">
        <f t="shared" si="5"/>
        <v>1.0584</v>
      </c>
    </row>
    <row r="66" spans="1:19" s="292" customFormat="1">
      <c r="A66" s="133" t="s">
        <v>1801</v>
      </c>
      <c r="B66" s="134" t="s">
        <v>1802</v>
      </c>
      <c r="C66" s="133" t="s">
        <v>1803</v>
      </c>
      <c r="D66" s="133">
        <v>2024</v>
      </c>
      <c r="E66" s="133">
        <v>2024</v>
      </c>
      <c r="F66" s="202" t="s">
        <v>239</v>
      </c>
      <c r="G66" s="202">
        <v>5.6386749999999999E-2</v>
      </c>
      <c r="H66" s="202">
        <v>0</v>
      </c>
      <c r="I66" s="202">
        <v>1.5429500000000001E-2</v>
      </c>
      <c r="J66" s="202">
        <v>4.0957250000000001E-2</v>
      </c>
      <c r="K66" s="202">
        <v>0</v>
      </c>
      <c r="L66" s="202" t="s">
        <v>239</v>
      </c>
      <c r="M66" s="202">
        <f t="shared" si="3"/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f t="shared" si="5"/>
        <v>0</v>
      </c>
    </row>
    <row r="67" spans="1:19" s="292" customFormat="1" ht="31.5">
      <c r="A67" s="133" t="s">
        <v>1804</v>
      </c>
      <c r="B67" s="134" t="s">
        <v>1805</v>
      </c>
      <c r="C67" s="133" t="s">
        <v>1806</v>
      </c>
      <c r="D67" s="133">
        <v>2024</v>
      </c>
      <c r="E67" s="133">
        <v>2025</v>
      </c>
      <c r="F67" s="66">
        <v>0.4</v>
      </c>
      <c r="G67" s="66">
        <v>0.4</v>
      </c>
      <c r="H67" s="66">
        <v>0</v>
      </c>
      <c r="I67" s="66">
        <v>0.15600000000000003</v>
      </c>
      <c r="J67" s="66">
        <v>0.24399999999999999</v>
      </c>
      <c r="K67" s="66">
        <v>0</v>
      </c>
      <c r="L67" s="66" t="s">
        <v>239</v>
      </c>
      <c r="M67" s="66">
        <f t="shared" si="3"/>
        <v>0.4</v>
      </c>
      <c r="N67" s="66">
        <v>0.4</v>
      </c>
      <c r="O67" s="66">
        <v>0</v>
      </c>
      <c r="P67" s="66">
        <v>0</v>
      </c>
      <c r="Q67" s="66">
        <v>0</v>
      </c>
      <c r="R67" s="66">
        <v>0</v>
      </c>
      <c r="S67" s="66">
        <f t="shared" si="5"/>
        <v>0.4</v>
      </c>
    </row>
    <row r="68" spans="1:19" s="292" customFormat="1" ht="157.5">
      <c r="A68" s="133" t="s">
        <v>1807</v>
      </c>
      <c r="B68" s="134" t="s">
        <v>1808</v>
      </c>
      <c r="C68" s="133" t="s">
        <v>1809</v>
      </c>
      <c r="D68" s="133">
        <v>2024</v>
      </c>
      <c r="E68" s="133">
        <v>2025</v>
      </c>
      <c r="F68" s="162" t="s">
        <v>239</v>
      </c>
      <c r="G68" s="166">
        <v>4.0147975599999999</v>
      </c>
      <c r="H68" s="162">
        <v>0.52192368280000001</v>
      </c>
      <c r="I68" s="162">
        <v>1.5657710484</v>
      </c>
      <c r="J68" s="162">
        <v>1.9271028288000001</v>
      </c>
      <c r="K68" s="162">
        <v>0</v>
      </c>
      <c r="L68" s="162" t="s">
        <v>239</v>
      </c>
      <c r="M68" s="162">
        <f t="shared" si="3"/>
        <v>3.95965217</v>
      </c>
      <c r="N68" s="162">
        <v>3.95965217</v>
      </c>
      <c r="O68" s="162">
        <v>0</v>
      </c>
      <c r="P68" s="162">
        <v>0</v>
      </c>
      <c r="Q68" s="162">
        <v>0</v>
      </c>
      <c r="R68" s="162">
        <v>0</v>
      </c>
      <c r="S68" s="154">
        <f t="shared" si="5"/>
        <v>3.95965217</v>
      </c>
    </row>
    <row r="69" spans="1:19" s="292" customFormat="1" ht="78.75">
      <c r="A69" s="133" t="s">
        <v>1810</v>
      </c>
      <c r="B69" s="134" t="s">
        <v>1811</v>
      </c>
      <c r="C69" s="133" t="s">
        <v>1812</v>
      </c>
      <c r="D69" s="133">
        <v>2024</v>
      </c>
      <c r="E69" s="133">
        <v>2025</v>
      </c>
      <c r="F69" s="162" t="s">
        <v>239</v>
      </c>
      <c r="G69" s="166">
        <v>11.78412966</v>
      </c>
      <c r="H69" s="162">
        <v>1.5319368557999999</v>
      </c>
      <c r="I69" s="162">
        <v>4.5958105674</v>
      </c>
      <c r="J69" s="162">
        <v>5.6563822367999999</v>
      </c>
      <c r="K69" s="162">
        <v>0</v>
      </c>
      <c r="L69" s="162" t="s">
        <v>239</v>
      </c>
      <c r="M69" s="162">
        <f t="shared" si="3"/>
        <v>11.78412966</v>
      </c>
      <c r="N69" s="162">
        <v>11.78412966</v>
      </c>
      <c r="O69" s="162">
        <v>0</v>
      </c>
      <c r="P69" s="162">
        <v>0</v>
      </c>
      <c r="Q69" s="162">
        <v>0</v>
      </c>
      <c r="R69" s="162">
        <v>0</v>
      </c>
      <c r="S69" s="154">
        <f t="shared" si="5"/>
        <v>11.78412966</v>
      </c>
    </row>
    <row r="70" spans="1:19" s="292" customFormat="1" ht="63">
      <c r="A70" s="133" t="s">
        <v>1813</v>
      </c>
      <c r="B70" s="134" t="s">
        <v>1814</v>
      </c>
      <c r="C70" s="133" t="s">
        <v>1815</v>
      </c>
      <c r="D70" s="133">
        <v>2024</v>
      </c>
      <c r="E70" s="133">
        <v>2025</v>
      </c>
      <c r="F70" s="162" t="s">
        <v>239</v>
      </c>
      <c r="G70" s="166">
        <v>1.06316491</v>
      </c>
      <c r="H70" s="162">
        <v>0.13821143830000002</v>
      </c>
      <c r="I70" s="162">
        <v>0.41463431490000002</v>
      </c>
      <c r="J70" s="162">
        <v>0.51031915679999995</v>
      </c>
      <c r="K70" s="162">
        <v>0</v>
      </c>
      <c r="L70" s="162" t="s">
        <v>239</v>
      </c>
      <c r="M70" s="162">
        <f t="shared" si="3"/>
        <v>0.5</v>
      </c>
      <c r="N70" s="162">
        <v>0.5</v>
      </c>
      <c r="O70" s="162">
        <v>0</v>
      </c>
      <c r="P70" s="162">
        <v>0</v>
      </c>
      <c r="Q70" s="162">
        <v>0</v>
      </c>
      <c r="R70" s="162">
        <v>0</v>
      </c>
      <c r="S70" s="154">
        <f t="shared" si="5"/>
        <v>0.5</v>
      </c>
    </row>
    <row r="71" spans="1:19" s="292" customFormat="1" ht="220.5">
      <c r="A71" s="133" t="s">
        <v>1816</v>
      </c>
      <c r="B71" s="134" t="s">
        <v>1817</v>
      </c>
      <c r="C71" s="133" t="s">
        <v>1818</v>
      </c>
      <c r="D71" s="133">
        <v>2024</v>
      </c>
      <c r="E71" s="133">
        <v>2025</v>
      </c>
      <c r="F71" s="162" t="s">
        <v>239</v>
      </c>
      <c r="G71" s="166">
        <v>2.1895396200000001</v>
      </c>
      <c r="H71" s="162">
        <v>1.8404710000000001E-2</v>
      </c>
      <c r="I71" s="162">
        <v>0.85392045180000009</v>
      </c>
      <c r="J71" s="162">
        <v>1.3172144582</v>
      </c>
      <c r="K71" s="162">
        <v>0</v>
      </c>
      <c r="L71" s="162" t="s">
        <v>239</v>
      </c>
      <c r="M71" s="162">
        <f t="shared" si="3"/>
        <v>2.1711349100000001</v>
      </c>
      <c r="N71" s="162">
        <v>2.1711349100000001</v>
      </c>
      <c r="O71" s="162">
        <v>0</v>
      </c>
      <c r="P71" s="162">
        <v>0</v>
      </c>
      <c r="Q71" s="162">
        <v>0</v>
      </c>
      <c r="R71" s="162">
        <v>0</v>
      </c>
      <c r="S71" s="154">
        <f t="shared" si="5"/>
        <v>2.1711349100000001</v>
      </c>
    </row>
    <row r="72" spans="1:19" s="292" customFormat="1" ht="63">
      <c r="A72" s="133" t="s">
        <v>1819</v>
      </c>
      <c r="B72" s="134" t="s">
        <v>1820</v>
      </c>
      <c r="C72" s="133" t="s">
        <v>1821</v>
      </c>
      <c r="D72" s="133">
        <v>2024</v>
      </c>
      <c r="E72" s="133">
        <v>2025</v>
      </c>
      <c r="F72" s="162" t="s">
        <v>239</v>
      </c>
      <c r="G72" s="166">
        <v>1.68135138</v>
      </c>
      <c r="H72" s="162">
        <v>0.2185756794</v>
      </c>
      <c r="I72" s="162">
        <v>0.6557270382</v>
      </c>
      <c r="J72" s="162">
        <v>0.80704866239999995</v>
      </c>
      <c r="K72" s="162">
        <v>0</v>
      </c>
      <c r="L72" s="162" t="s">
        <v>239</v>
      </c>
      <c r="M72" s="162">
        <f t="shared" si="3"/>
        <v>1.6247109200000001</v>
      </c>
      <c r="N72" s="162">
        <v>1.6247109200000001</v>
      </c>
      <c r="O72" s="162">
        <v>0</v>
      </c>
      <c r="P72" s="162">
        <v>0</v>
      </c>
      <c r="Q72" s="162">
        <v>0</v>
      </c>
      <c r="R72" s="162">
        <v>0</v>
      </c>
      <c r="S72" s="154">
        <f t="shared" si="5"/>
        <v>1.6247109200000001</v>
      </c>
    </row>
    <row r="73" spans="1:19" s="292" customFormat="1">
      <c r="A73" s="133" t="s">
        <v>1822</v>
      </c>
      <c r="B73" s="134" t="s">
        <v>1823</v>
      </c>
      <c r="C73" s="133" t="s">
        <v>1824</v>
      </c>
      <c r="D73" s="133">
        <v>2024</v>
      </c>
      <c r="E73" s="133">
        <v>2024</v>
      </c>
      <c r="F73" s="202" t="s">
        <v>239</v>
      </c>
      <c r="G73" s="202">
        <v>2.4113450000000002E-2</v>
      </c>
      <c r="H73" s="202">
        <v>0</v>
      </c>
      <c r="I73" s="202">
        <v>4.2983800000000001E-3</v>
      </c>
      <c r="J73" s="202">
        <v>1.9815070000000001E-2</v>
      </c>
      <c r="K73" s="202">
        <v>0</v>
      </c>
      <c r="L73" s="202" t="s">
        <v>239</v>
      </c>
      <c r="M73" s="202">
        <f t="shared" si="3"/>
        <v>0</v>
      </c>
      <c r="N73" s="203">
        <v>0</v>
      </c>
      <c r="O73" s="203">
        <v>0</v>
      </c>
      <c r="P73" s="203">
        <v>0</v>
      </c>
      <c r="Q73" s="203">
        <v>0</v>
      </c>
      <c r="R73" s="202">
        <v>0</v>
      </c>
      <c r="S73" s="202">
        <f t="shared" si="5"/>
        <v>0</v>
      </c>
    </row>
    <row r="74" spans="1:19" s="292" customFormat="1" ht="110.25">
      <c r="A74" s="133" t="s">
        <v>1825</v>
      </c>
      <c r="B74" s="134" t="s">
        <v>1826</v>
      </c>
      <c r="C74" s="133" t="s">
        <v>1827</v>
      </c>
      <c r="D74" s="133">
        <v>2024</v>
      </c>
      <c r="E74" s="133">
        <v>2025</v>
      </c>
      <c r="F74" s="66" t="s">
        <v>239</v>
      </c>
      <c r="G74" s="66">
        <v>18.592288669999999</v>
      </c>
      <c r="H74" s="66">
        <v>2.4169975270999999</v>
      </c>
      <c r="I74" s="66">
        <v>7.2509925812999994</v>
      </c>
      <c r="J74" s="66">
        <v>8.924298561599997</v>
      </c>
      <c r="K74" s="66">
        <v>0</v>
      </c>
      <c r="L74" s="66" t="s">
        <v>239</v>
      </c>
      <c r="M74" s="66">
        <f t="shared" si="3"/>
        <v>18.47161238</v>
      </c>
      <c r="N74" s="154">
        <v>18.47161238</v>
      </c>
      <c r="O74" s="154">
        <v>0</v>
      </c>
      <c r="P74" s="154">
        <v>0</v>
      </c>
      <c r="Q74" s="154">
        <v>0</v>
      </c>
      <c r="R74" s="66">
        <v>0</v>
      </c>
      <c r="S74" s="66">
        <f t="shared" si="5"/>
        <v>18.47161238</v>
      </c>
    </row>
    <row r="75" spans="1:19" s="292" customFormat="1" ht="63">
      <c r="A75" s="133" t="s">
        <v>1828</v>
      </c>
      <c r="B75" s="134" t="s">
        <v>1829</v>
      </c>
      <c r="C75" s="133" t="s">
        <v>1830</v>
      </c>
      <c r="D75" s="133">
        <v>2024</v>
      </c>
      <c r="E75" s="133">
        <v>2024</v>
      </c>
      <c r="F75" s="162" t="s">
        <v>239</v>
      </c>
      <c r="G75" s="166">
        <v>0.58761457000000006</v>
      </c>
      <c r="H75" s="162">
        <v>0.13625245999999999</v>
      </c>
      <c r="I75" s="162">
        <v>0.11613845</v>
      </c>
      <c r="J75" s="162">
        <v>0.33522366000000003</v>
      </c>
      <c r="K75" s="162">
        <v>0</v>
      </c>
      <c r="L75" s="162" t="s">
        <v>239</v>
      </c>
      <c r="M75" s="162">
        <f t="shared" si="3"/>
        <v>0</v>
      </c>
      <c r="N75" s="162">
        <v>0</v>
      </c>
      <c r="O75" s="162">
        <v>0</v>
      </c>
      <c r="P75" s="162">
        <v>0</v>
      </c>
      <c r="Q75" s="162">
        <v>0</v>
      </c>
      <c r="R75" s="162">
        <v>0</v>
      </c>
      <c r="S75" s="154">
        <f t="shared" si="5"/>
        <v>0</v>
      </c>
    </row>
    <row r="76" spans="1:19" s="292" customFormat="1" ht="378">
      <c r="A76" s="133" t="s">
        <v>1831</v>
      </c>
      <c r="B76" s="134" t="s">
        <v>1832</v>
      </c>
      <c r="C76" s="133" t="s">
        <v>1833</v>
      </c>
      <c r="D76" s="133">
        <v>2024</v>
      </c>
      <c r="E76" s="133">
        <v>2025</v>
      </c>
      <c r="F76" s="162" t="s">
        <v>239</v>
      </c>
      <c r="G76" s="166">
        <v>5.6361104800000001</v>
      </c>
      <c r="H76" s="162">
        <v>0.73269436240000008</v>
      </c>
      <c r="I76" s="162">
        <v>2.1980830872000001</v>
      </c>
      <c r="J76" s="162">
        <v>2.7053330303999998</v>
      </c>
      <c r="K76" s="162">
        <v>0</v>
      </c>
      <c r="L76" s="162" t="s">
        <v>239</v>
      </c>
      <c r="M76" s="162">
        <f t="shared" si="3"/>
        <v>5.3918963399999997</v>
      </c>
      <c r="N76" s="162">
        <v>5.3918963399999997</v>
      </c>
      <c r="O76" s="162">
        <v>0</v>
      </c>
      <c r="P76" s="162">
        <v>0</v>
      </c>
      <c r="Q76" s="162">
        <v>0</v>
      </c>
      <c r="R76" s="162">
        <v>0</v>
      </c>
      <c r="S76" s="154">
        <f t="shared" si="5"/>
        <v>5.3918963399999997</v>
      </c>
    </row>
    <row r="77" spans="1:19" s="292" customFormat="1" ht="47.25">
      <c r="A77" s="133" t="s">
        <v>1834</v>
      </c>
      <c r="B77" s="134" t="s">
        <v>1835</v>
      </c>
      <c r="C77" s="133" t="s">
        <v>1836</v>
      </c>
      <c r="D77" s="133">
        <v>2024</v>
      </c>
      <c r="E77" s="133">
        <v>2025</v>
      </c>
      <c r="F77" s="162" t="s">
        <v>239</v>
      </c>
      <c r="G77" s="166">
        <v>0.74543121000000001</v>
      </c>
      <c r="H77" s="162">
        <v>9.6906057300000001E-2</v>
      </c>
      <c r="I77" s="162">
        <v>0.29071817189999999</v>
      </c>
      <c r="J77" s="162">
        <v>0.35780698080000001</v>
      </c>
      <c r="K77" s="162">
        <v>0</v>
      </c>
      <c r="L77" s="162" t="s">
        <v>239</v>
      </c>
      <c r="M77" s="162">
        <f t="shared" si="3"/>
        <v>0.74543121000000001</v>
      </c>
      <c r="N77" s="162">
        <v>0.74543121000000001</v>
      </c>
      <c r="O77" s="162">
        <v>0</v>
      </c>
      <c r="P77" s="162">
        <v>0</v>
      </c>
      <c r="Q77" s="162">
        <v>0</v>
      </c>
      <c r="R77" s="162">
        <v>0</v>
      </c>
      <c r="S77" s="154">
        <f t="shared" si="5"/>
        <v>0.74543121000000001</v>
      </c>
    </row>
    <row r="78" spans="1:19" s="292" customFormat="1" ht="63">
      <c r="A78" s="133" t="s">
        <v>1837</v>
      </c>
      <c r="B78" s="134" t="s">
        <v>1838</v>
      </c>
      <c r="C78" s="133" t="s">
        <v>1839</v>
      </c>
      <c r="D78" s="133">
        <v>2024</v>
      </c>
      <c r="E78" s="133">
        <v>2025</v>
      </c>
      <c r="F78" s="162" t="s">
        <v>239</v>
      </c>
      <c r="G78" s="166">
        <v>0.86001899999999998</v>
      </c>
      <c r="H78" s="162">
        <v>0</v>
      </c>
      <c r="I78" s="162">
        <v>0.33540741000000002</v>
      </c>
      <c r="J78" s="162">
        <v>0.52461158999999991</v>
      </c>
      <c r="K78" s="162">
        <v>0</v>
      </c>
      <c r="L78" s="162" t="s">
        <v>239</v>
      </c>
      <c r="M78" s="162">
        <f t="shared" si="3"/>
        <v>0.86001899999999998</v>
      </c>
      <c r="N78" s="162">
        <v>0.86001899999999998</v>
      </c>
      <c r="O78" s="162">
        <v>0</v>
      </c>
      <c r="P78" s="162">
        <v>0</v>
      </c>
      <c r="Q78" s="162">
        <v>0</v>
      </c>
      <c r="R78" s="162">
        <v>0</v>
      </c>
      <c r="S78" s="154">
        <f t="shared" si="5"/>
        <v>0.86001899999999998</v>
      </c>
    </row>
    <row r="79" spans="1:19" s="292" customFormat="1" ht="157.5">
      <c r="A79" s="133" t="s">
        <v>1840</v>
      </c>
      <c r="B79" s="134" t="s">
        <v>1841</v>
      </c>
      <c r="C79" s="133" t="s">
        <v>1842</v>
      </c>
      <c r="D79" s="133">
        <v>2025</v>
      </c>
      <c r="E79" s="133">
        <v>2025</v>
      </c>
      <c r="F79" s="162" t="s">
        <v>239</v>
      </c>
      <c r="G79" s="166">
        <v>3.6011162699999999</v>
      </c>
      <c r="H79" s="162">
        <v>0.46814511510000001</v>
      </c>
      <c r="I79" s="162">
        <v>1.4044353453</v>
      </c>
      <c r="J79" s="162">
        <v>1.7285358095999999</v>
      </c>
      <c r="K79" s="162">
        <v>0</v>
      </c>
      <c r="L79" s="162" t="s">
        <v>239</v>
      </c>
      <c r="M79" s="162">
        <f t="shared" ref="M79:M142" si="25">S79</f>
        <v>3.6011162699999999</v>
      </c>
      <c r="N79" s="162">
        <v>3.6011162699999999</v>
      </c>
      <c r="O79" s="162">
        <v>0</v>
      </c>
      <c r="P79" s="162">
        <v>0</v>
      </c>
      <c r="Q79" s="162">
        <v>0</v>
      </c>
      <c r="R79" s="162">
        <v>0</v>
      </c>
      <c r="S79" s="154">
        <f t="shared" ref="S79:S142" si="26">SUM(N79,O79,P79,Q79,R79)</f>
        <v>3.6011162699999999</v>
      </c>
    </row>
    <row r="80" spans="1:19" s="292" customFormat="1" ht="94.5">
      <c r="A80" s="133" t="s">
        <v>1843</v>
      </c>
      <c r="B80" s="134" t="s">
        <v>1844</v>
      </c>
      <c r="C80" s="133" t="s">
        <v>1845</v>
      </c>
      <c r="D80" s="133">
        <v>2025</v>
      </c>
      <c r="E80" s="133">
        <v>2025</v>
      </c>
      <c r="F80" s="162" t="s">
        <v>239</v>
      </c>
      <c r="G80" s="166">
        <v>0.80253089</v>
      </c>
      <c r="H80" s="162">
        <v>0.1043290157</v>
      </c>
      <c r="I80" s="162">
        <v>0.31298704710000003</v>
      </c>
      <c r="J80" s="162">
        <v>0.3852148272</v>
      </c>
      <c r="K80" s="162">
        <v>0</v>
      </c>
      <c r="L80" s="162" t="s">
        <v>239</v>
      </c>
      <c r="M80" s="162">
        <f t="shared" si="25"/>
        <v>0.80253089</v>
      </c>
      <c r="N80" s="162">
        <v>0.80253089</v>
      </c>
      <c r="O80" s="162">
        <v>0</v>
      </c>
      <c r="P80" s="162">
        <v>0</v>
      </c>
      <c r="Q80" s="162">
        <v>0</v>
      </c>
      <c r="R80" s="162">
        <v>0</v>
      </c>
      <c r="S80" s="154">
        <f t="shared" si="26"/>
        <v>0.80253089</v>
      </c>
    </row>
    <row r="81" spans="1:19" s="292" customFormat="1" ht="63">
      <c r="A81" s="133" t="s">
        <v>1846</v>
      </c>
      <c r="B81" s="134" t="s">
        <v>1847</v>
      </c>
      <c r="C81" s="133" t="s">
        <v>1848</v>
      </c>
      <c r="D81" s="133">
        <v>2025</v>
      </c>
      <c r="E81" s="133">
        <v>2025</v>
      </c>
      <c r="F81" s="162" t="s">
        <v>239</v>
      </c>
      <c r="G81" s="166">
        <v>4.7566926199999999</v>
      </c>
      <c r="H81" s="162">
        <v>0.6183700406</v>
      </c>
      <c r="I81" s="162">
        <v>1.8551101218000001</v>
      </c>
      <c r="J81" s="162">
        <v>2.2832124575999995</v>
      </c>
      <c r="K81" s="162">
        <v>0</v>
      </c>
      <c r="L81" s="162" t="s">
        <v>239</v>
      </c>
      <c r="M81" s="162">
        <f t="shared" si="25"/>
        <v>4.7566926199999999</v>
      </c>
      <c r="N81" s="162">
        <v>4.7566926199999999</v>
      </c>
      <c r="O81" s="162">
        <v>0</v>
      </c>
      <c r="P81" s="162">
        <v>0</v>
      </c>
      <c r="Q81" s="162">
        <v>0</v>
      </c>
      <c r="R81" s="162">
        <v>0</v>
      </c>
      <c r="S81" s="154">
        <f t="shared" si="26"/>
        <v>4.7566926199999999</v>
      </c>
    </row>
    <row r="82" spans="1:19" s="292" customFormat="1" ht="31.5">
      <c r="A82" s="133" t="s">
        <v>1849</v>
      </c>
      <c r="B82" s="134" t="s">
        <v>1850</v>
      </c>
      <c r="C82" s="133" t="s">
        <v>1851</v>
      </c>
      <c r="D82" s="133">
        <v>2025</v>
      </c>
      <c r="E82" s="133">
        <v>2026</v>
      </c>
      <c r="F82" s="162" t="s">
        <v>239</v>
      </c>
      <c r="G82" s="166">
        <v>1.87</v>
      </c>
      <c r="H82" s="162">
        <v>0</v>
      </c>
      <c r="I82" s="162">
        <v>0.72930000000000006</v>
      </c>
      <c r="J82" s="162">
        <v>1.1407</v>
      </c>
      <c r="K82" s="162">
        <v>0</v>
      </c>
      <c r="L82" s="162" t="s">
        <v>239</v>
      </c>
      <c r="M82" s="162">
        <f t="shared" si="25"/>
        <v>1.87</v>
      </c>
      <c r="N82" s="162">
        <v>0.935000002</v>
      </c>
      <c r="O82" s="162">
        <v>0.934999998</v>
      </c>
      <c r="P82" s="162">
        <v>0</v>
      </c>
      <c r="Q82" s="162">
        <v>0</v>
      </c>
      <c r="R82" s="162">
        <v>0</v>
      </c>
      <c r="S82" s="154">
        <f t="shared" si="26"/>
        <v>1.87</v>
      </c>
    </row>
    <row r="83" spans="1:19" s="292" customFormat="1" ht="31.5">
      <c r="A83" s="133" t="s">
        <v>170</v>
      </c>
      <c r="B83" s="134" t="s">
        <v>1852</v>
      </c>
      <c r="C83" s="133" t="s">
        <v>1853</v>
      </c>
      <c r="D83" s="133">
        <v>2025</v>
      </c>
      <c r="E83" s="133">
        <v>2025</v>
      </c>
      <c r="F83" s="162">
        <v>0.1</v>
      </c>
      <c r="G83" s="166">
        <v>0.1</v>
      </c>
      <c r="H83" s="162">
        <v>0</v>
      </c>
      <c r="I83" s="162">
        <v>3.9000000000000007E-2</v>
      </c>
      <c r="J83" s="162">
        <v>6.0999999999999999E-2</v>
      </c>
      <c r="K83" s="162">
        <v>0</v>
      </c>
      <c r="L83" s="162" t="s">
        <v>239</v>
      </c>
      <c r="M83" s="162">
        <f t="shared" si="25"/>
        <v>0.1</v>
      </c>
      <c r="N83" s="162">
        <v>0.1</v>
      </c>
      <c r="O83" s="162">
        <v>0</v>
      </c>
      <c r="P83" s="162">
        <v>0</v>
      </c>
      <c r="Q83" s="162">
        <v>0</v>
      </c>
      <c r="R83" s="162">
        <v>0</v>
      </c>
      <c r="S83" s="154">
        <f t="shared" si="26"/>
        <v>0.1</v>
      </c>
    </row>
    <row r="84" spans="1:19" s="111" customFormat="1" ht="47.25">
      <c r="A84" s="126" t="s">
        <v>115</v>
      </c>
      <c r="B84" s="127" t="s">
        <v>202</v>
      </c>
      <c r="C84" s="126" t="s">
        <v>218</v>
      </c>
      <c r="D84" s="128" t="s">
        <v>364</v>
      </c>
      <c r="E84" s="128" t="s">
        <v>364</v>
      </c>
      <c r="F84" s="164">
        <f t="shared" ref="F84:R84" si="27">SUM(F85:F86)</f>
        <v>0</v>
      </c>
      <c r="G84" s="164">
        <f t="shared" si="27"/>
        <v>0</v>
      </c>
      <c r="H84" s="164">
        <f t="shared" si="27"/>
        <v>0</v>
      </c>
      <c r="I84" s="164">
        <f t="shared" si="27"/>
        <v>0</v>
      </c>
      <c r="J84" s="164">
        <f t="shared" si="27"/>
        <v>0</v>
      </c>
      <c r="K84" s="164">
        <f t="shared" si="27"/>
        <v>0</v>
      </c>
      <c r="L84" s="129" t="s">
        <v>239</v>
      </c>
      <c r="M84" s="164">
        <f t="shared" si="25"/>
        <v>0</v>
      </c>
      <c r="N84" s="164">
        <f t="shared" si="27"/>
        <v>0</v>
      </c>
      <c r="O84" s="164">
        <f t="shared" si="27"/>
        <v>0</v>
      </c>
      <c r="P84" s="164">
        <f t="shared" si="27"/>
        <v>0</v>
      </c>
      <c r="Q84" s="164">
        <f t="shared" si="27"/>
        <v>0</v>
      </c>
      <c r="R84" s="164">
        <f t="shared" si="27"/>
        <v>0</v>
      </c>
      <c r="S84" s="129">
        <f t="shared" si="26"/>
        <v>0</v>
      </c>
    </row>
    <row r="85" spans="1:19" ht="78.75">
      <c r="A85" s="132" t="s">
        <v>171</v>
      </c>
      <c r="B85" s="157" t="s">
        <v>203</v>
      </c>
      <c r="C85" s="158" t="s">
        <v>1717</v>
      </c>
      <c r="D85" s="159" t="s">
        <v>365</v>
      </c>
      <c r="E85" s="132" t="s">
        <v>365</v>
      </c>
      <c r="F85" s="131">
        <v>0</v>
      </c>
      <c r="G85" s="131">
        <v>0</v>
      </c>
      <c r="H85" s="131">
        <v>0</v>
      </c>
      <c r="I85" s="131">
        <v>0</v>
      </c>
      <c r="J85" s="131">
        <v>0</v>
      </c>
      <c r="K85" s="131">
        <v>0</v>
      </c>
      <c r="L85" s="131" t="s">
        <v>239</v>
      </c>
      <c r="M85" s="131">
        <f t="shared" si="25"/>
        <v>0</v>
      </c>
      <c r="N85" s="131">
        <v>0</v>
      </c>
      <c r="O85" s="131">
        <v>0</v>
      </c>
      <c r="P85" s="131">
        <v>0</v>
      </c>
      <c r="Q85" s="131">
        <v>0</v>
      </c>
      <c r="R85" s="131">
        <v>0</v>
      </c>
      <c r="S85" s="131">
        <f t="shared" si="26"/>
        <v>0</v>
      </c>
    </row>
    <row r="86" spans="1:19" ht="47.25">
      <c r="A86" s="132" t="s">
        <v>172</v>
      </c>
      <c r="B86" s="157" t="s">
        <v>204</v>
      </c>
      <c r="C86" s="158" t="s">
        <v>1718</v>
      </c>
      <c r="D86" s="159" t="s">
        <v>365</v>
      </c>
      <c r="E86" s="132" t="s">
        <v>365</v>
      </c>
      <c r="F86" s="131">
        <v>0</v>
      </c>
      <c r="G86" s="131">
        <v>0</v>
      </c>
      <c r="H86" s="131">
        <v>0</v>
      </c>
      <c r="I86" s="131">
        <v>0</v>
      </c>
      <c r="J86" s="131">
        <v>0</v>
      </c>
      <c r="K86" s="131">
        <v>0</v>
      </c>
      <c r="L86" s="131" t="s">
        <v>239</v>
      </c>
      <c r="M86" s="131">
        <f t="shared" si="25"/>
        <v>0</v>
      </c>
      <c r="N86" s="131">
        <v>0</v>
      </c>
      <c r="O86" s="131">
        <v>0</v>
      </c>
      <c r="P86" s="131">
        <v>0</v>
      </c>
      <c r="Q86" s="131">
        <v>0</v>
      </c>
      <c r="R86" s="131">
        <v>0</v>
      </c>
      <c r="S86" s="131">
        <f t="shared" si="26"/>
        <v>0</v>
      </c>
    </row>
    <row r="87" spans="1:19" s="106" customFormat="1" ht="63">
      <c r="A87" s="126" t="s">
        <v>116</v>
      </c>
      <c r="B87" s="127" t="s">
        <v>205</v>
      </c>
      <c r="C87" s="126" t="s">
        <v>218</v>
      </c>
      <c r="D87" s="128" t="s">
        <v>364</v>
      </c>
      <c r="E87" s="128" t="s">
        <v>364</v>
      </c>
      <c r="F87" s="164">
        <f t="shared" ref="F87:R87" si="28">SUM(F88,F92)</f>
        <v>0</v>
      </c>
      <c r="G87" s="164">
        <f t="shared" si="28"/>
        <v>0</v>
      </c>
      <c r="H87" s="164">
        <f t="shared" si="28"/>
        <v>0</v>
      </c>
      <c r="I87" s="164">
        <f t="shared" si="28"/>
        <v>0</v>
      </c>
      <c r="J87" s="164">
        <f t="shared" si="28"/>
        <v>0</v>
      </c>
      <c r="K87" s="164">
        <f t="shared" si="28"/>
        <v>0</v>
      </c>
      <c r="L87" s="129" t="s">
        <v>239</v>
      </c>
      <c r="M87" s="164">
        <f t="shared" si="25"/>
        <v>0</v>
      </c>
      <c r="N87" s="164">
        <f t="shared" si="28"/>
        <v>0</v>
      </c>
      <c r="O87" s="164">
        <f t="shared" si="28"/>
        <v>0</v>
      </c>
      <c r="P87" s="164">
        <f t="shared" si="28"/>
        <v>0</v>
      </c>
      <c r="Q87" s="164">
        <f t="shared" si="28"/>
        <v>0</v>
      </c>
      <c r="R87" s="164">
        <f t="shared" si="28"/>
        <v>0</v>
      </c>
      <c r="S87" s="129">
        <f t="shared" si="26"/>
        <v>0</v>
      </c>
    </row>
    <row r="88" spans="1:19" ht="47.25">
      <c r="A88" s="132" t="s">
        <v>130</v>
      </c>
      <c r="B88" s="157" t="s">
        <v>206</v>
      </c>
      <c r="C88" s="158" t="s">
        <v>218</v>
      </c>
      <c r="D88" s="159" t="s">
        <v>365</v>
      </c>
      <c r="E88" s="132" t="s">
        <v>365</v>
      </c>
      <c r="F88" s="131">
        <f t="shared" ref="F88:R88" si="29">SUM(F89:F91)</f>
        <v>0</v>
      </c>
      <c r="G88" s="131">
        <f t="shared" si="29"/>
        <v>0</v>
      </c>
      <c r="H88" s="131">
        <f t="shared" si="29"/>
        <v>0</v>
      </c>
      <c r="I88" s="131">
        <f t="shared" si="29"/>
        <v>0</v>
      </c>
      <c r="J88" s="131">
        <f t="shared" si="29"/>
        <v>0</v>
      </c>
      <c r="K88" s="131">
        <f t="shared" si="29"/>
        <v>0</v>
      </c>
      <c r="L88" s="131" t="s">
        <v>239</v>
      </c>
      <c r="M88" s="131">
        <f t="shared" si="25"/>
        <v>0</v>
      </c>
      <c r="N88" s="131">
        <f t="shared" si="29"/>
        <v>0</v>
      </c>
      <c r="O88" s="131">
        <f t="shared" si="29"/>
        <v>0</v>
      </c>
      <c r="P88" s="131">
        <f t="shared" si="29"/>
        <v>0</v>
      </c>
      <c r="Q88" s="131">
        <f t="shared" si="29"/>
        <v>0</v>
      </c>
      <c r="R88" s="131">
        <f t="shared" si="29"/>
        <v>0</v>
      </c>
      <c r="S88" s="131">
        <f t="shared" si="26"/>
        <v>0</v>
      </c>
    </row>
    <row r="89" spans="1:19" ht="126">
      <c r="A89" s="209" t="s">
        <v>130</v>
      </c>
      <c r="B89" s="211" t="s">
        <v>207</v>
      </c>
      <c r="C89" s="204" t="s">
        <v>218</v>
      </c>
      <c r="D89" s="208" t="s">
        <v>365</v>
      </c>
      <c r="E89" s="209" t="s">
        <v>365</v>
      </c>
      <c r="F89" s="210">
        <v>0</v>
      </c>
      <c r="G89" s="210">
        <v>0</v>
      </c>
      <c r="H89" s="209">
        <v>0</v>
      </c>
      <c r="I89" s="213">
        <v>0</v>
      </c>
      <c r="J89" s="206">
        <v>0</v>
      </c>
      <c r="K89" s="206">
        <v>0</v>
      </c>
      <c r="L89" s="206" t="s">
        <v>239</v>
      </c>
      <c r="M89" s="206">
        <f t="shared" si="25"/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f t="shared" si="26"/>
        <v>0</v>
      </c>
    </row>
    <row r="90" spans="1:19" ht="110.25">
      <c r="A90" s="209" t="s">
        <v>130</v>
      </c>
      <c r="B90" s="211" t="s">
        <v>208</v>
      </c>
      <c r="C90" s="204" t="s">
        <v>218</v>
      </c>
      <c r="D90" s="208" t="s">
        <v>365</v>
      </c>
      <c r="E90" s="209" t="s">
        <v>365</v>
      </c>
      <c r="F90" s="210">
        <v>0</v>
      </c>
      <c r="G90" s="210">
        <v>0</v>
      </c>
      <c r="H90" s="209">
        <v>0</v>
      </c>
      <c r="I90" s="213">
        <v>0</v>
      </c>
      <c r="J90" s="206">
        <v>0</v>
      </c>
      <c r="K90" s="206">
        <v>0</v>
      </c>
      <c r="L90" s="206" t="s">
        <v>239</v>
      </c>
      <c r="M90" s="206">
        <f t="shared" si="25"/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f t="shared" si="26"/>
        <v>0</v>
      </c>
    </row>
    <row r="91" spans="1:19" ht="110.25">
      <c r="A91" s="209" t="s">
        <v>130</v>
      </c>
      <c r="B91" s="211" t="s">
        <v>209</v>
      </c>
      <c r="C91" s="204" t="s">
        <v>218</v>
      </c>
      <c r="D91" s="208" t="s">
        <v>365</v>
      </c>
      <c r="E91" s="209" t="s">
        <v>365</v>
      </c>
      <c r="F91" s="210">
        <v>0</v>
      </c>
      <c r="G91" s="210">
        <v>0</v>
      </c>
      <c r="H91" s="209">
        <v>0</v>
      </c>
      <c r="I91" s="213">
        <v>0</v>
      </c>
      <c r="J91" s="206">
        <v>0</v>
      </c>
      <c r="K91" s="206">
        <v>0</v>
      </c>
      <c r="L91" s="206" t="s">
        <v>239</v>
      </c>
      <c r="M91" s="206">
        <f t="shared" si="25"/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f t="shared" si="26"/>
        <v>0</v>
      </c>
    </row>
    <row r="92" spans="1:19" ht="47.25">
      <c r="A92" s="132" t="s">
        <v>131</v>
      </c>
      <c r="B92" s="157" t="s">
        <v>277</v>
      </c>
      <c r="C92" s="158" t="s">
        <v>1719</v>
      </c>
      <c r="D92" s="159" t="s">
        <v>365</v>
      </c>
      <c r="E92" s="132" t="s">
        <v>365</v>
      </c>
      <c r="F92" s="131">
        <f t="shared" ref="F92:R92" si="30">SUM(F93:F95)</f>
        <v>0</v>
      </c>
      <c r="G92" s="131">
        <f t="shared" si="30"/>
        <v>0</v>
      </c>
      <c r="H92" s="131">
        <f t="shared" si="30"/>
        <v>0</v>
      </c>
      <c r="I92" s="131">
        <f t="shared" si="30"/>
        <v>0</v>
      </c>
      <c r="J92" s="131">
        <f t="shared" si="30"/>
        <v>0</v>
      </c>
      <c r="K92" s="131">
        <f t="shared" si="30"/>
        <v>0</v>
      </c>
      <c r="L92" s="131" t="s">
        <v>239</v>
      </c>
      <c r="M92" s="131">
        <f t="shared" si="25"/>
        <v>0</v>
      </c>
      <c r="N92" s="131">
        <f t="shared" si="30"/>
        <v>0</v>
      </c>
      <c r="O92" s="131">
        <f t="shared" si="30"/>
        <v>0</v>
      </c>
      <c r="P92" s="131">
        <f t="shared" si="30"/>
        <v>0</v>
      </c>
      <c r="Q92" s="131">
        <f t="shared" si="30"/>
        <v>0</v>
      </c>
      <c r="R92" s="131">
        <f t="shared" si="30"/>
        <v>0</v>
      </c>
      <c r="S92" s="131">
        <f t="shared" si="26"/>
        <v>0</v>
      </c>
    </row>
    <row r="93" spans="1:19" ht="126">
      <c r="A93" s="209" t="s">
        <v>131</v>
      </c>
      <c r="B93" s="211" t="s">
        <v>278</v>
      </c>
      <c r="C93" s="204" t="s">
        <v>218</v>
      </c>
      <c r="D93" s="208" t="s">
        <v>365</v>
      </c>
      <c r="E93" s="209" t="s">
        <v>365</v>
      </c>
      <c r="F93" s="210">
        <v>0</v>
      </c>
      <c r="G93" s="210">
        <v>0</v>
      </c>
      <c r="H93" s="209">
        <v>0</v>
      </c>
      <c r="I93" s="213">
        <v>0</v>
      </c>
      <c r="J93" s="206">
        <v>0</v>
      </c>
      <c r="K93" s="206">
        <v>0</v>
      </c>
      <c r="L93" s="206" t="s">
        <v>239</v>
      </c>
      <c r="M93" s="206">
        <f t="shared" si="25"/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f t="shared" si="26"/>
        <v>0</v>
      </c>
    </row>
    <row r="94" spans="1:19" ht="110.25">
      <c r="A94" s="209" t="s">
        <v>131</v>
      </c>
      <c r="B94" s="211" t="s">
        <v>208</v>
      </c>
      <c r="C94" s="204" t="s">
        <v>218</v>
      </c>
      <c r="D94" s="208" t="s">
        <v>365</v>
      </c>
      <c r="E94" s="209" t="s">
        <v>365</v>
      </c>
      <c r="F94" s="210">
        <v>0</v>
      </c>
      <c r="G94" s="210">
        <v>0</v>
      </c>
      <c r="H94" s="209">
        <v>0</v>
      </c>
      <c r="I94" s="213">
        <v>0</v>
      </c>
      <c r="J94" s="206">
        <v>0</v>
      </c>
      <c r="K94" s="206">
        <v>0</v>
      </c>
      <c r="L94" s="206" t="s">
        <v>239</v>
      </c>
      <c r="M94" s="206">
        <f t="shared" si="25"/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f t="shared" si="26"/>
        <v>0</v>
      </c>
    </row>
    <row r="95" spans="1:19" ht="110.25">
      <c r="A95" s="209" t="s">
        <v>131</v>
      </c>
      <c r="B95" s="211" t="s">
        <v>279</v>
      </c>
      <c r="C95" s="204" t="s">
        <v>218</v>
      </c>
      <c r="D95" s="208" t="s">
        <v>365</v>
      </c>
      <c r="E95" s="209" t="s">
        <v>365</v>
      </c>
      <c r="F95" s="210">
        <v>0</v>
      </c>
      <c r="G95" s="210">
        <v>0</v>
      </c>
      <c r="H95" s="209">
        <v>0</v>
      </c>
      <c r="I95" s="213">
        <v>0</v>
      </c>
      <c r="J95" s="206">
        <v>0</v>
      </c>
      <c r="K95" s="206">
        <v>0</v>
      </c>
      <c r="L95" s="206" t="s">
        <v>239</v>
      </c>
      <c r="M95" s="206">
        <f t="shared" si="25"/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f t="shared" si="26"/>
        <v>0</v>
      </c>
    </row>
    <row r="96" spans="1:19" s="106" customFormat="1" ht="94.5">
      <c r="A96" s="126" t="s">
        <v>117</v>
      </c>
      <c r="B96" s="127" t="s">
        <v>210</v>
      </c>
      <c r="C96" s="128" t="s">
        <v>218</v>
      </c>
      <c r="D96" s="128" t="s">
        <v>364</v>
      </c>
      <c r="E96" s="128" t="s">
        <v>364</v>
      </c>
      <c r="F96" s="164">
        <f t="shared" ref="F96:R96" si="31">SUM(F97:F98)</f>
        <v>0</v>
      </c>
      <c r="G96" s="164">
        <f t="shared" si="31"/>
        <v>0</v>
      </c>
      <c r="H96" s="164">
        <f t="shared" si="31"/>
        <v>0</v>
      </c>
      <c r="I96" s="164">
        <f t="shared" si="31"/>
        <v>0</v>
      </c>
      <c r="J96" s="164">
        <f t="shared" si="31"/>
        <v>0</v>
      </c>
      <c r="K96" s="164">
        <f t="shared" si="31"/>
        <v>0</v>
      </c>
      <c r="L96" s="129" t="s">
        <v>239</v>
      </c>
      <c r="M96" s="164">
        <f t="shared" si="25"/>
        <v>0</v>
      </c>
      <c r="N96" s="164">
        <f t="shared" si="31"/>
        <v>0</v>
      </c>
      <c r="O96" s="164">
        <f t="shared" si="31"/>
        <v>0</v>
      </c>
      <c r="P96" s="164">
        <f t="shared" si="31"/>
        <v>0</v>
      </c>
      <c r="Q96" s="164">
        <f t="shared" si="31"/>
        <v>0</v>
      </c>
      <c r="R96" s="164">
        <f t="shared" si="31"/>
        <v>0</v>
      </c>
      <c r="S96" s="129">
        <f t="shared" si="26"/>
        <v>0</v>
      </c>
    </row>
    <row r="97" spans="1:19" ht="78.75">
      <c r="A97" s="132" t="s">
        <v>173</v>
      </c>
      <c r="B97" s="157" t="s">
        <v>211</v>
      </c>
      <c r="C97" s="159" t="s">
        <v>218</v>
      </c>
      <c r="D97" s="159" t="s">
        <v>365</v>
      </c>
      <c r="E97" s="132" t="s">
        <v>365</v>
      </c>
      <c r="F97" s="131">
        <v>0</v>
      </c>
      <c r="G97" s="131">
        <v>0</v>
      </c>
      <c r="H97" s="131">
        <v>0</v>
      </c>
      <c r="I97" s="131">
        <v>0</v>
      </c>
      <c r="J97" s="131">
        <v>0</v>
      </c>
      <c r="K97" s="131">
        <v>0</v>
      </c>
      <c r="L97" s="131" t="s">
        <v>239</v>
      </c>
      <c r="M97" s="131">
        <f t="shared" si="25"/>
        <v>0</v>
      </c>
      <c r="N97" s="131">
        <v>0</v>
      </c>
      <c r="O97" s="131">
        <v>0</v>
      </c>
      <c r="P97" s="131">
        <v>0</v>
      </c>
      <c r="Q97" s="131">
        <v>0</v>
      </c>
      <c r="R97" s="131">
        <v>0</v>
      </c>
      <c r="S97" s="131">
        <f t="shared" si="26"/>
        <v>0</v>
      </c>
    </row>
    <row r="98" spans="1:19" ht="78.75">
      <c r="A98" s="132" t="s">
        <v>174</v>
      </c>
      <c r="B98" s="157" t="s">
        <v>212</v>
      </c>
      <c r="C98" s="159" t="s">
        <v>218</v>
      </c>
      <c r="D98" s="159" t="s">
        <v>365</v>
      </c>
      <c r="E98" s="132" t="s">
        <v>365</v>
      </c>
      <c r="F98" s="131">
        <v>0</v>
      </c>
      <c r="G98" s="131">
        <v>0</v>
      </c>
      <c r="H98" s="131">
        <v>0</v>
      </c>
      <c r="I98" s="131">
        <v>0</v>
      </c>
      <c r="J98" s="131">
        <v>0</v>
      </c>
      <c r="K98" s="131">
        <v>0</v>
      </c>
      <c r="L98" s="131" t="s">
        <v>239</v>
      </c>
      <c r="M98" s="131">
        <f t="shared" si="25"/>
        <v>0</v>
      </c>
      <c r="N98" s="131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f t="shared" si="26"/>
        <v>0</v>
      </c>
    </row>
    <row r="99" spans="1:19" s="107" customFormat="1" ht="47.25">
      <c r="A99" s="91" t="s">
        <v>118</v>
      </c>
      <c r="B99" s="96" t="s">
        <v>213</v>
      </c>
      <c r="C99" s="93" t="s">
        <v>218</v>
      </c>
      <c r="D99" s="93" t="s">
        <v>191</v>
      </c>
      <c r="E99" s="91" t="s">
        <v>191</v>
      </c>
      <c r="F99" s="100">
        <f t="shared" ref="F99:K99" si="32">SUM(F100,F122,F479,F491)</f>
        <v>60.169331626694166</v>
      </c>
      <c r="G99" s="100">
        <f t="shared" si="32"/>
        <v>3290.5120486699971</v>
      </c>
      <c r="H99" s="100">
        <f t="shared" si="32"/>
        <v>70.176120670000145</v>
      </c>
      <c r="I99" s="100">
        <f t="shared" si="32"/>
        <v>1904.0489772427509</v>
      </c>
      <c r="J99" s="100">
        <f t="shared" si="32"/>
        <v>1316.26220075725</v>
      </c>
      <c r="K99" s="100">
        <f t="shared" si="32"/>
        <v>2.4750000000000001E-2</v>
      </c>
      <c r="L99" s="100" t="s">
        <v>239</v>
      </c>
      <c r="M99" s="100">
        <f t="shared" si="25"/>
        <v>2009.9061770900009</v>
      </c>
      <c r="N99" s="100">
        <f>SUM(N100,N122,N479,N491)</f>
        <v>333.83890007999997</v>
      </c>
      <c r="O99" s="100">
        <f>SUM(O100,O122,O479,O491)</f>
        <v>372.8117270100002</v>
      </c>
      <c r="P99" s="100">
        <f>SUM(P100,P122,P479,P491)</f>
        <v>407.54299999999978</v>
      </c>
      <c r="Q99" s="100">
        <f>SUM(Q100,Q122,Q479,Q491)</f>
        <v>442.71055000000041</v>
      </c>
      <c r="R99" s="100">
        <f>SUM(R100,R122,R479,R491)</f>
        <v>453.00200000000041</v>
      </c>
      <c r="S99" s="181">
        <f t="shared" si="26"/>
        <v>2009.9061770900009</v>
      </c>
    </row>
    <row r="100" spans="1:19" s="111" customFormat="1" ht="78.75">
      <c r="A100" s="126" t="s">
        <v>132</v>
      </c>
      <c r="B100" s="127" t="s">
        <v>214</v>
      </c>
      <c r="C100" s="128" t="s">
        <v>218</v>
      </c>
      <c r="D100" s="128" t="s">
        <v>364</v>
      </c>
      <c r="E100" s="128" t="s">
        <v>364</v>
      </c>
      <c r="F100" s="164">
        <f t="shared" ref="F100:R100" si="33">SUM(F101,F118,)</f>
        <v>6.7713112800488133</v>
      </c>
      <c r="G100" s="164">
        <f t="shared" si="33"/>
        <v>156.24773920999996</v>
      </c>
      <c r="H100" s="164">
        <f t="shared" si="33"/>
        <v>4.6701387299999979</v>
      </c>
      <c r="I100" s="164">
        <f t="shared" si="33"/>
        <v>73.319074017580675</v>
      </c>
      <c r="J100" s="164">
        <f t="shared" si="33"/>
        <v>78.25852646241934</v>
      </c>
      <c r="K100" s="164">
        <f t="shared" si="33"/>
        <v>0</v>
      </c>
      <c r="L100" s="129" t="s">
        <v>239</v>
      </c>
      <c r="M100" s="164">
        <f t="shared" si="25"/>
        <v>101.49596923999999</v>
      </c>
      <c r="N100" s="164">
        <f t="shared" si="33"/>
        <v>28.213252929999999</v>
      </c>
      <c r="O100" s="164">
        <f t="shared" si="33"/>
        <v>22.682716310000004</v>
      </c>
      <c r="P100" s="164">
        <f t="shared" si="33"/>
        <v>23.1</v>
      </c>
      <c r="Q100" s="164">
        <f t="shared" si="33"/>
        <v>21.4</v>
      </c>
      <c r="R100" s="164">
        <f t="shared" si="33"/>
        <v>6.1</v>
      </c>
      <c r="S100" s="129">
        <f t="shared" si="26"/>
        <v>101.49596923999999</v>
      </c>
    </row>
    <row r="101" spans="1:19" ht="31.5">
      <c r="A101" s="132" t="s">
        <v>133</v>
      </c>
      <c r="B101" s="157" t="s">
        <v>215</v>
      </c>
      <c r="C101" s="132" t="s">
        <v>218</v>
      </c>
      <c r="D101" s="159" t="s">
        <v>365</v>
      </c>
      <c r="E101" s="132" t="s">
        <v>365</v>
      </c>
      <c r="F101" s="131">
        <f t="shared" ref="F101:R101" si="34">SUM(F102:F117)</f>
        <v>6.7713112800488133</v>
      </c>
      <c r="G101" s="131">
        <f t="shared" si="34"/>
        <v>78.053929539999984</v>
      </c>
      <c r="H101" s="131">
        <f t="shared" si="34"/>
        <v>4.6448187299999981</v>
      </c>
      <c r="I101" s="131">
        <f t="shared" si="34"/>
        <v>64.642336319866672</v>
      </c>
      <c r="J101" s="131">
        <f t="shared" si="34"/>
        <v>8.7667744901333293</v>
      </c>
      <c r="K101" s="131">
        <f t="shared" si="34"/>
        <v>0</v>
      </c>
      <c r="L101" s="131" t="s">
        <v>239</v>
      </c>
      <c r="M101" s="131">
        <f t="shared" si="25"/>
        <v>41.18904801</v>
      </c>
      <c r="N101" s="131">
        <f t="shared" si="34"/>
        <v>12.1283317</v>
      </c>
      <c r="O101" s="131">
        <f t="shared" si="34"/>
        <v>6.4607163100000005</v>
      </c>
      <c r="P101" s="131">
        <f t="shared" si="34"/>
        <v>16.100000000000001</v>
      </c>
      <c r="Q101" s="131">
        <f t="shared" si="34"/>
        <v>6.4</v>
      </c>
      <c r="R101" s="131">
        <f t="shared" si="34"/>
        <v>0.1</v>
      </c>
      <c r="S101" s="131">
        <f t="shared" si="26"/>
        <v>41.18904801</v>
      </c>
    </row>
    <row r="102" spans="1:19" ht="47.25">
      <c r="A102" s="63" t="s">
        <v>133</v>
      </c>
      <c r="B102" s="78" t="s">
        <v>385</v>
      </c>
      <c r="C102" s="79" t="s">
        <v>280</v>
      </c>
      <c r="D102" s="63">
        <v>2019</v>
      </c>
      <c r="E102" s="63">
        <v>2024</v>
      </c>
      <c r="F102" s="162">
        <v>5.2962039861704328E-2</v>
      </c>
      <c r="G102" s="166">
        <v>0.35726595999999999</v>
      </c>
      <c r="H102" s="162">
        <v>1.7000000000000001E-2</v>
      </c>
      <c r="I102" s="162">
        <v>0.34026595999999998</v>
      </c>
      <c r="J102" s="162">
        <v>0</v>
      </c>
      <c r="K102" s="162">
        <v>0</v>
      </c>
      <c r="L102" s="162" t="s">
        <v>239</v>
      </c>
      <c r="M102" s="162">
        <f t="shared" si="25"/>
        <v>0</v>
      </c>
      <c r="N102" s="162">
        <v>0</v>
      </c>
      <c r="O102" s="162">
        <v>0</v>
      </c>
      <c r="P102" s="162">
        <v>0</v>
      </c>
      <c r="Q102" s="162">
        <v>0</v>
      </c>
      <c r="R102" s="162">
        <v>0</v>
      </c>
      <c r="S102" s="154">
        <f t="shared" si="26"/>
        <v>0</v>
      </c>
    </row>
    <row r="103" spans="1:19" ht="63">
      <c r="A103" s="63" t="s">
        <v>133</v>
      </c>
      <c r="B103" s="78" t="s">
        <v>281</v>
      </c>
      <c r="C103" s="79" t="s">
        <v>282</v>
      </c>
      <c r="D103" s="63">
        <v>2021</v>
      </c>
      <c r="E103" s="63">
        <v>2024</v>
      </c>
      <c r="F103" s="162">
        <v>2.8667120630465752</v>
      </c>
      <c r="G103" s="166">
        <v>20.15234341</v>
      </c>
      <c r="H103" s="162">
        <v>0.71763038999999995</v>
      </c>
      <c r="I103" s="162">
        <v>19.43471302</v>
      </c>
      <c r="J103" s="162">
        <v>0</v>
      </c>
      <c r="K103" s="162">
        <v>0</v>
      </c>
      <c r="L103" s="162" t="s">
        <v>239</v>
      </c>
      <c r="M103" s="162">
        <f t="shared" si="25"/>
        <v>0</v>
      </c>
      <c r="N103" s="162">
        <v>0</v>
      </c>
      <c r="O103" s="162">
        <v>0</v>
      </c>
      <c r="P103" s="162">
        <v>0</v>
      </c>
      <c r="Q103" s="162">
        <v>0</v>
      </c>
      <c r="R103" s="162">
        <v>0</v>
      </c>
      <c r="S103" s="154">
        <f t="shared" si="26"/>
        <v>0</v>
      </c>
    </row>
    <row r="104" spans="1:19" ht="31.5">
      <c r="A104" s="63" t="s">
        <v>133</v>
      </c>
      <c r="B104" s="78" t="s">
        <v>423</v>
      </c>
      <c r="C104" s="79" t="s">
        <v>450</v>
      </c>
      <c r="D104" s="34">
        <v>2022</v>
      </c>
      <c r="E104" s="63">
        <v>2024</v>
      </c>
      <c r="F104" s="162">
        <v>2.9573927191376832</v>
      </c>
      <c r="G104" s="166">
        <v>4.2675690900000003</v>
      </c>
      <c r="H104" s="162">
        <v>0.184</v>
      </c>
      <c r="I104" s="162">
        <v>4.0835690900000001</v>
      </c>
      <c r="J104" s="162">
        <v>0</v>
      </c>
      <c r="K104" s="162">
        <v>0</v>
      </c>
      <c r="L104" s="162" t="s">
        <v>239</v>
      </c>
      <c r="M104" s="162">
        <f t="shared" si="25"/>
        <v>0</v>
      </c>
      <c r="N104" s="162">
        <v>0</v>
      </c>
      <c r="O104" s="162">
        <v>0</v>
      </c>
      <c r="P104" s="162">
        <v>0</v>
      </c>
      <c r="Q104" s="162">
        <v>0</v>
      </c>
      <c r="R104" s="162">
        <v>0</v>
      </c>
      <c r="S104" s="154">
        <f t="shared" si="26"/>
        <v>0</v>
      </c>
    </row>
    <row r="105" spans="1:19" ht="47.25">
      <c r="A105" s="63" t="s">
        <v>133</v>
      </c>
      <c r="B105" s="78" t="s">
        <v>505</v>
      </c>
      <c r="C105" s="79" t="s">
        <v>506</v>
      </c>
      <c r="D105" s="34">
        <v>2023</v>
      </c>
      <c r="E105" s="63">
        <v>2024</v>
      </c>
      <c r="F105" s="162">
        <v>0.89424445800285013</v>
      </c>
      <c r="G105" s="166">
        <v>4.6867405900000003</v>
      </c>
      <c r="H105" s="162">
        <v>0.38778588000000003</v>
      </c>
      <c r="I105" s="162">
        <v>4.2989547100000003</v>
      </c>
      <c r="J105" s="162">
        <v>0</v>
      </c>
      <c r="K105" s="162">
        <v>0</v>
      </c>
      <c r="L105" s="162" t="s">
        <v>239</v>
      </c>
      <c r="M105" s="162">
        <f t="shared" si="25"/>
        <v>0</v>
      </c>
      <c r="N105" s="162">
        <v>0</v>
      </c>
      <c r="O105" s="162">
        <v>0</v>
      </c>
      <c r="P105" s="162">
        <v>0</v>
      </c>
      <c r="Q105" s="162">
        <v>0</v>
      </c>
      <c r="R105" s="162">
        <v>0</v>
      </c>
      <c r="S105" s="154">
        <f t="shared" si="26"/>
        <v>0</v>
      </c>
    </row>
    <row r="106" spans="1:19" ht="31.5">
      <c r="A106" s="133" t="s">
        <v>133</v>
      </c>
      <c r="B106" s="139" t="s">
        <v>507</v>
      </c>
      <c r="C106" s="79" t="s">
        <v>508</v>
      </c>
      <c r="D106" s="133">
        <v>2024</v>
      </c>
      <c r="E106" s="133">
        <v>2030</v>
      </c>
      <c r="F106" s="162" t="s">
        <v>239</v>
      </c>
      <c r="G106" s="166">
        <v>2.66434317</v>
      </c>
      <c r="H106" s="162">
        <v>0.11434316999999999</v>
      </c>
      <c r="I106" s="162">
        <v>2.5499999999999998</v>
      </c>
      <c r="J106" s="162">
        <v>0</v>
      </c>
      <c r="K106" s="162">
        <v>0</v>
      </c>
      <c r="L106" s="162" t="s">
        <v>239</v>
      </c>
      <c r="M106" s="162">
        <f t="shared" si="25"/>
        <v>2.5499999999999998</v>
      </c>
      <c r="N106" s="162">
        <v>0</v>
      </c>
      <c r="O106" s="162">
        <v>2.5499999999999998</v>
      </c>
      <c r="P106" s="162">
        <v>0</v>
      </c>
      <c r="Q106" s="162">
        <v>0</v>
      </c>
      <c r="R106" s="162">
        <v>0</v>
      </c>
      <c r="S106" s="154">
        <f t="shared" si="26"/>
        <v>2.5499999999999998</v>
      </c>
    </row>
    <row r="107" spans="1:19" ht="47.25">
      <c r="A107" s="199" t="s">
        <v>133</v>
      </c>
      <c r="B107" s="200" t="s">
        <v>1854</v>
      </c>
      <c r="C107" s="199" t="s">
        <v>509</v>
      </c>
      <c r="D107" s="201">
        <v>2024</v>
      </c>
      <c r="E107" s="201">
        <v>2026</v>
      </c>
      <c r="F107" s="162" t="s">
        <v>239</v>
      </c>
      <c r="G107" s="166">
        <v>3.09214667</v>
      </c>
      <c r="H107" s="162">
        <v>0.19053864000000001</v>
      </c>
      <c r="I107" s="162">
        <v>2.9016080299999998</v>
      </c>
      <c r="J107" s="162">
        <v>0</v>
      </c>
      <c r="K107" s="162">
        <v>0</v>
      </c>
      <c r="L107" s="162" t="s">
        <v>239</v>
      </c>
      <c r="M107" s="162">
        <f t="shared" si="25"/>
        <v>3.0016080299999999</v>
      </c>
      <c r="N107" s="162">
        <v>1.45160803</v>
      </c>
      <c r="O107" s="162">
        <v>1.55</v>
      </c>
      <c r="P107" s="162">
        <v>0</v>
      </c>
      <c r="Q107" s="162">
        <v>0</v>
      </c>
      <c r="R107" s="162">
        <v>0</v>
      </c>
      <c r="S107" s="154">
        <f t="shared" si="26"/>
        <v>3.0016080299999999</v>
      </c>
    </row>
    <row r="108" spans="1:19" ht="31.5">
      <c r="A108" s="63" t="s">
        <v>133</v>
      </c>
      <c r="B108" s="54" t="s">
        <v>1019</v>
      </c>
      <c r="C108" s="34" t="s">
        <v>1020</v>
      </c>
      <c r="D108" s="34">
        <v>2024</v>
      </c>
      <c r="E108" s="63">
        <v>2024</v>
      </c>
      <c r="F108" s="162" t="s">
        <v>239</v>
      </c>
      <c r="G108" s="166">
        <v>4.7517594799999996</v>
      </c>
      <c r="H108" s="162">
        <v>0.15175948</v>
      </c>
      <c r="I108" s="162">
        <v>4.5999999999999996</v>
      </c>
      <c r="J108" s="162">
        <v>0</v>
      </c>
      <c r="K108" s="162">
        <v>0</v>
      </c>
      <c r="L108" s="162" t="s">
        <v>239</v>
      </c>
      <c r="M108" s="162">
        <f t="shared" si="25"/>
        <v>0</v>
      </c>
      <c r="N108" s="162">
        <v>0</v>
      </c>
      <c r="O108" s="162">
        <v>0</v>
      </c>
      <c r="P108" s="162">
        <v>0</v>
      </c>
      <c r="Q108" s="162">
        <v>0</v>
      </c>
      <c r="R108" s="162">
        <v>0</v>
      </c>
      <c r="S108" s="154">
        <f t="shared" si="26"/>
        <v>0</v>
      </c>
    </row>
    <row r="109" spans="1:19" ht="31.5">
      <c r="A109" s="63" t="s">
        <v>133</v>
      </c>
      <c r="B109" s="54" t="s">
        <v>1021</v>
      </c>
      <c r="C109" s="63" t="s">
        <v>1022</v>
      </c>
      <c r="D109" s="34">
        <v>2024</v>
      </c>
      <c r="E109" s="63">
        <v>2024</v>
      </c>
      <c r="F109" s="162" t="s">
        <v>239</v>
      </c>
      <c r="G109" s="166">
        <v>2.4443211900000001</v>
      </c>
      <c r="H109" s="162">
        <v>0.14432119000000002</v>
      </c>
      <c r="I109" s="162">
        <v>2.2999999999999998</v>
      </c>
      <c r="J109" s="162">
        <v>0</v>
      </c>
      <c r="K109" s="162">
        <v>0</v>
      </c>
      <c r="L109" s="162" t="s">
        <v>239</v>
      </c>
      <c r="M109" s="162">
        <f t="shared" si="25"/>
        <v>0</v>
      </c>
      <c r="N109" s="162">
        <v>0</v>
      </c>
      <c r="O109" s="162">
        <v>0</v>
      </c>
      <c r="P109" s="162">
        <v>0</v>
      </c>
      <c r="Q109" s="162">
        <v>0</v>
      </c>
      <c r="R109" s="162">
        <v>0</v>
      </c>
      <c r="S109" s="154">
        <f t="shared" si="26"/>
        <v>0</v>
      </c>
    </row>
    <row r="110" spans="1:19" ht="31.5">
      <c r="A110" s="63" t="s">
        <v>133</v>
      </c>
      <c r="B110" s="54" t="s">
        <v>1023</v>
      </c>
      <c r="C110" s="63" t="s">
        <v>1024</v>
      </c>
      <c r="D110" s="34">
        <v>2025</v>
      </c>
      <c r="E110" s="63">
        <v>2027</v>
      </c>
      <c r="F110" s="162" t="s">
        <v>239</v>
      </c>
      <c r="G110" s="166">
        <v>17.347159919999999</v>
      </c>
      <c r="H110" s="162">
        <v>1.34715992</v>
      </c>
      <c r="I110" s="162">
        <v>16</v>
      </c>
      <c r="J110" s="162">
        <v>0</v>
      </c>
      <c r="K110" s="162">
        <v>0</v>
      </c>
      <c r="L110" s="162" t="s">
        <v>239</v>
      </c>
      <c r="M110" s="162">
        <f t="shared" si="25"/>
        <v>17.347159919999999</v>
      </c>
      <c r="N110" s="162">
        <v>1.34715992</v>
      </c>
      <c r="O110" s="162">
        <v>0</v>
      </c>
      <c r="P110" s="162">
        <v>16</v>
      </c>
      <c r="Q110" s="162">
        <v>0</v>
      </c>
      <c r="R110" s="162">
        <v>0</v>
      </c>
      <c r="S110" s="154">
        <f t="shared" si="26"/>
        <v>17.347159919999999</v>
      </c>
    </row>
    <row r="111" spans="1:19" ht="31.5">
      <c r="A111" s="63" t="s">
        <v>133</v>
      </c>
      <c r="B111" s="54" t="s">
        <v>1025</v>
      </c>
      <c r="C111" s="63" t="s">
        <v>1026</v>
      </c>
      <c r="D111" s="34">
        <v>2025</v>
      </c>
      <c r="E111" s="55">
        <v>2030</v>
      </c>
      <c r="F111" s="162" t="s">
        <v>239</v>
      </c>
      <c r="G111" s="166">
        <v>0.71456728999999997</v>
      </c>
      <c r="H111" s="162">
        <v>0.71456728999999997</v>
      </c>
      <c r="I111" s="162">
        <v>0</v>
      </c>
      <c r="J111" s="162">
        <v>0</v>
      </c>
      <c r="K111" s="162">
        <v>0</v>
      </c>
      <c r="L111" s="162" t="s">
        <v>239</v>
      </c>
      <c r="M111" s="162">
        <f t="shared" si="25"/>
        <v>0.71456728999999997</v>
      </c>
      <c r="N111" s="162">
        <v>3.8509799999999999E-3</v>
      </c>
      <c r="O111" s="162">
        <v>0.71071631000000002</v>
      </c>
      <c r="P111" s="162">
        <v>0</v>
      </c>
      <c r="Q111" s="162">
        <v>0</v>
      </c>
      <c r="R111" s="162">
        <v>0</v>
      </c>
      <c r="S111" s="154">
        <f t="shared" si="26"/>
        <v>0.71456728999999997</v>
      </c>
    </row>
    <row r="112" spans="1:19" ht="31.5">
      <c r="A112" s="63" t="s">
        <v>133</v>
      </c>
      <c r="B112" s="54" t="s">
        <v>1027</v>
      </c>
      <c r="C112" s="63" t="s">
        <v>1028</v>
      </c>
      <c r="D112" s="34">
        <v>2025</v>
      </c>
      <c r="E112" s="55">
        <v>2030</v>
      </c>
      <c r="F112" s="162" t="s">
        <v>239</v>
      </c>
      <c r="G112" s="166">
        <v>3.5994419999999999E-2</v>
      </c>
      <c r="H112" s="162">
        <v>3.5994419999999999E-2</v>
      </c>
      <c r="I112" s="162">
        <v>0</v>
      </c>
      <c r="J112" s="162">
        <v>0</v>
      </c>
      <c r="K112" s="162">
        <v>0</v>
      </c>
      <c r="L112" s="162" t="s">
        <v>239</v>
      </c>
      <c r="M112" s="162">
        <f t="shared" si="25"/>
        <v>3.5994419999999999E-2</v>
      </c>
      <c r="N112" s="162">
        <v>3.5994419999999999E-2</v>
      </c>
      <c r="O112" s="162">
        <v>0</v>
      </c>
      <c r="P112" s="162">
        <v>0</v>
      </c>
      <c r="Q112" s="162">
        <v>0</v>
      </c>
      <c r="R112" s="162">
        <v>0</v>
      </c>
      <c r="S112" s="154">
        <f t="shared" si="26"/>
        <v>3.5994419999999999E-2</v>
      </c>
    </row>
    <row r="113" spans="1:19" ht="31.5">
      <c r="A113" s="63" t="s">
        <v>133</v>
      </c>
      <c r="B113" s="54" t="s">
        <v>1029</v>
      </c>
      <c r="C113" s="63" t="s">
        <v>1030</v>
      </c>
      <c r="D113" s="34">
        <v>2025</v>
      </c>
      <c r="E113" s="55">
        <v>2030</v>
      </c>
      <c r="F113" s="162" t="s">
        <v>239</v>
      </c>
      <c r="G113" s="166">
        <v>3.5994419999999999E-2</v>
      </c>
      <c r="H113" s="162">
        <v>3.5994419999999999E-2</v>
      </c>
      <c r="I113" s="162">
        <v>0</v>
      </c>
      <c r="J113" s="162">
        <v>0</v>
      </c>
      <c r="K113" s="162">
        <v>0</v>
      </c>
      <c r="L113" s="162" t="s">
        <v>239</v>
      </c>
      <c r="M113" s="162">
        <f t="shared" si="25"/>
        <v>3.5994419999999999E-2</v>
      </c>
      <c r="N113" s="162">
        <v>3.5994419999999999E-2</v>
      </c>
      <c r="O113" s="162">
        <v>0</v>
      </c>
      <c r="P113" s="162">
        <v>0</v>
      </c>
      <c r="Q113" s="162">
        <v>0</v>
      </c>
      <c r="R113" s="162">
        <v>0</v>
      </c>
      <c r="S113" s="154">
        <f t="shared" si="26"/>
        <v>3.5994419999999999E-2</v>
      </c>
    </row>
    <row r="114" spans="1:19">
      <c r="A114" s="63" t="s">
        <v>133</v>
      </c>
      <c r="B114" s="54" t="s">
        <v>1031</v>
      </c>
      <c r="C114" s="63" t="s">
        <v>1032</v>
      </c>
      <c r="D114" s="63">
        <v>2026</v>
      </c>
      <c r="E114" s="86">
        <v>2030</v>
      </c>
      <c r="F114" s="162" t="s">
        <v>239</v>
      </c>
      <c r="G114" s="166">
        <v>0.65</v>
      </c>
      <c r="H114" s="162">
        <v>0.15</v>
      </c>
      <c r="I114" s="162">
        <v>0.5</v>
      </c>
      <c r="J114" s="162">
        <v>0</v>
      </c>
      <c r="K114" s="162">
        <v>0</v>
      </c>
      <c r="L114" s="162" t="s">
        <v>239</v>
      </c>
      <c r="M114" s="162">
        <f t="shared" si="25"/>
        <v>0.65</v>
      </c>
      <c r="N114" s="162">
        <v>0</v>
      </c>
      <c r="O114" s="162">
        <v>0.65</v>
      </c>
      <c r="P114" s="162">
        <v>0</v>
      </c>
      <c r="Q114" s="162">
        <v>0</v>
      </c>
      <c r="R114" s="162">
        <v>0</v>
      </c>
      <c r="S114" s="154">
        <f t="shared" si="26"/>
        <v>0.65</v>
      </c>
    </row>
    <row r="115" spans="1:19" ht="31.5">
      <c r="A115" s="63" t="s">
        <v>133</v>
      </c>
      <c r="B115" s="54" t="s">
        <v>1033</v>
      </c>
      <c r="C115" s="63" t="s">
        <v>1034</v>
      </c>
      <c r="D115" s="63">
        <v>2027</v>
      </c>
      <c r="E115" s="86">
        <v>2028</v>
      </c>
      <c r="F115" s="162" t="s">
        <v>239</v>
      </c>
      <c r="G115" s="166">
        <v>6.5</v>
      </c>
      <c r="H115" s="162">
        <v>0.1</v>
      </c>
      <c r="I115" s="162">
        <v>6.4</v>
      </c>
      <c r="J115" s="162">
        <v>0</v>
      </c>
      <c r="K115" s="162">
        <v>0</v>
      </c>
      <c r="L115" s="162" t="s">
        <v>239</v>
      </c>
      <c r="M115" s="162">
        <f t="shared" si="25"/>
        <v>6.5</v>
      </c>
      <c r="N115" s="162">
        <v>0</v>
      </c>
      <c r="O115" s="162">
        <v>0</v>
      </c>
      <c r="P115" s="162">
        <v>0.1</v>
      </c>
      <c r="Q115" s="162">
        <v>6.4</v>
      </c>
      <c r="R115" s="162">
        <v>0</v>
      </c>
      <c r="S115" s="154">
        <f t="shared" si="26"/>
        <v>6.5</v>
      </c>
    </row>
    <row r="116" spans="1:19" ht="47.25">
      <c r="A116" s="63" t="s">
        <v>133</v>
      </c>
      <c r="B116" s="54" t="s">
        <v>1035</v>
      </c>
      <c r="C116" s="63" t="s">
        <v>1036</v>
      </c>
      <c r="D116" s="63">
        <v>2029</v>
      </c>
      <c r="E116" s="86">
        <v>2030</v>
      </c>
      <c r="F116" s="162" t="s">
        <v>239</v>
      </c>
      <c r="G116" s="166">
        <v>0.1</v>
      </c>
      <c r="H116" s="162">
        <v>0.1</v>
      </c>
      <c r="I116" s="162">
        <v>0</v>
      </c>
      <c r="J116" s="162">
        <v>0</v>
      </c>
      <c r="K116" s="162">
        <v>0</v>
      </c>
      <c r="L116" s="162" t="s">
        <v>239</v>
      </c>
      <c r="M116" s="162">
        <f t="shared" si="25"/>
        <v>0.1</v>
      </c>
      <c r="N116" s="162">
        <v>0</v>
      </c>
      <c r="O116" s="162">
        <v>0</v>
      </c>
      <c r="P116" s="162">
        <v>0</v>
      </c>
      <c r="Q116" s="162">
        <v>0</v>
      </c>
      <c r="R116" s="162">
        <v>0.1</v>
      </c>
      <c r="S116" s="154">
        <f t="shared" si="26"/>
        <v>0.1</v>
      </c>
    </row>
    <row r="117" spans="1:19" s="292" customFormat="1" ht="27" customHeight="1">
      <c r="A117" s="133" t="s">
        <v>133</v>
      </c>
      <c r="B117" s="134" t="s">
        <v>1910</v>
      </c>
      <c r="C117" s="133" t="s">
        <v>1855</v>
      </c>
      <c r="D117" s="133">
        <v>2025</v>
      </c>
      <c r="E117" s="156">
        <v>2026</v>
      </c>
      <c r="F117" s="162" t="s">
        <v>239</v>
      </c>
      <c r="G117" s="166">
        <v>10.25372393</v>
      </c>
      <c r="H117" s="162">
        <v>0.25372392999999999</v>
      </c>
      <c r="I117" s="162">
        <v>1.233225509866666</v>
      </c>
      <c r="J117" s="162">
        <v>8.7667744901333293</v>
      </c>
      <c r="K117" s="162">
        <v>0</v>
      </c>
      <c r="L117" s="162" t="s">
        <v>239</v>
      </c>
      <c r="M117" s="162">
        <f t="shared" si="25"/>
        <v>10.25372393</v>
      </c>
      <c r="N117" s="162">
        <v>9.2537239299999996</v>
      </c>
      <c r="O117" s="162">
        <v>1</v>
      </c>
      <c r="P117" s="162">
        <v>0</v>
      </c>
      <c r="Q117" s="162">
        <v>0</v>
      </c>
      <c r="R117" s="162">
        <v>0</v>
      </c>
      <c r="S117" s="154">
        <f t="shared" si="26"/>
        <v>10.25372393</v>
      </c>
    </row>
    <row r="118" spans="1:19" ht="63">
      <c r="A118" s="132" t="s">
        <v>134</v>
      </c>
      <c r="B118" s="157" t="s">
        <v>216</v>
      </c>
      <c r="C118" s="159" t="s">
        <v>218</v>
      </c>
      <c r="D118" s="159" t="s">
        <v>365</v>
      </c>
      <c r="E118" s="132" t="s">
        <v>365</v>
      </c>
      <c r="F118" s="131">
        <f t="shared" ref="F118:R118" si="35">SUM(F119:F121)</f>
        <v>0</v>
      </c>
      <c r="G118" s="131">
        <f t="shared" si="35"/>
        <v>78.193809669999993</v>
      </c>
      <c r="H118" s="131">
        <f t="shared" si="35"/>
        <v>2.5319999999999999E-2</v>
      </c>
      <c r="I118" s="131">
        <f t="shared" si="35"/>
        <v>8.6767376977139996</v>
      </c>
      <c r="J118" s="131">
        <f t="shared" si="35"/>
        <v>69.491751972286011</v>
      </c>
      <c r="K118" s="131">
        <f t="shared" si="35"/>
        <v>0</v>
      </c>
      <c r="L118" s="131" t="s">
        <v>239</v>
      </c>
      <c r="M118" s="131">
        <f t="shared" si="25"/>
        <v>60.30692123</v>
      </c>
      <c r="N118" s="131">
        <f t="shared" si="35"/>
        <v>16.084921229999999</v>
      </c>
      <c r="O118" s="131">
        <f t="shared" si="35"/>
        <v>16.222000000000001</v>
      </c>
      <c r="P118" s="131">
        <f t="shared" si="35"/>
        <v>7</v>
      </c>
      <c r="Q118" s="131">
        <f t="shared" si="35"/>
        <v>15</v>
      </c>
      <c r="R118" s="131">
        <f t="shared" si="35"/>
        <v>6</v>
      </c>
      <c r="S118" s="131">
        <f t="shared" si="26"/>
        <v>60.30692123</v>
      </c>
    </row>
    <row r="119" spans="1:19" ht="47.25">
      <c r="A119" s="63" t="s">
        <v>134</v>
      </c>
      <c r="B119" s="60" t="s">
        <v>283</v>
      </c>
      <c r="C119" s="198" t="s">
        <v>284</v>
      </c>
      <c r="D119" s="34">
        <v>2021</v>
      </c>
      <c r="E119" s="86">
        <v>2024</v>
      </c>
      <c r="F119" s="162">
        <v>0</v>
      </c>
      <c r="G119" s="166">
        <v>17.88688844</v>
      </c>
      <c r="H119" s="162">
        <v>0</v>
      </c>
      <c r="I119" s="162">
        <v>1.4438539000000001</v>
      </c>
      <c r="J119" s="162">
        <v>16.443034539999999</v>
      </c>
      <c r="K119" s="162">
        <v>0</v>
      </c>
      <c r="L119" s="162" t="s">
        <v>239</v>
      </c>
      <c r="M119" s="162">
        <f t="shared" si="25"/>
        <v>0</v>
      </c>
      <c r="N119" s="162">
        <v>0</v>
      </c>
      <c r="O119" s="162">
        <v>0</v>
      </c>
      <c r="P119" s="162">
        <v>0</v>
      </c>
      <c r="Q119" s="162">
        <v>0</v>
      </c>
      <c r="R119" s="162">
        <v>0</v>
      </c>
      <c r="S119" s="154">
        <f t="shared" si="26"/>
        <v>0</v>
      </c>
    </row>
    <row r="120" spans="1:19" ht="47.25">
      <c r="A120" s="63" t="s">
        <v>134</v>
      </c>
      <c r="B120" s="60" t="s">
        <v>1699</v>
      </c>
      <c r="C120" s="198" t="s">
        <v>1037</v>
      </c>
      <c r="D120" s="34">
        <v>2025</v>
      </c>
      <c r="E120" s="86">
        <v>2029</v>
      </c>
      <c r="F120" s="162">
        <v>0</v>
      </c>
      <c r="G120" s="166">
        <v>59.068925370000002</v>
      </c>
      <c r="H120" s="162">
        <v>0</v>
      </c>
      <c r="I120" s="162">
        <v>6.0202079377139999</v>
      </c>
      <c r="J120" s="162">
        <v>53.048717432286004</v>
      </c>
      <c r="K120" s="162">
        <v>0</v>
      </c>
      <c r="L120" s="162" t="s">
        <v>239</v>
      </c>
      <c r="M120" s="162">
        <f t="shared" si="25"/>
        <v>59.068925370000002</v>
      </c>
      <c r="N120" s="162">
        <v>16.068925369999999</v>
      </c>
      <c r="O120" s="162">
        <v>16</v>
      </c>
      <c r="P120" s="162">
        <v>6</v>
      </c>
      <c r="Q120" s="162">
        <v>15</v>
      </c>
      <c r="R120" s="162">
        <v>6</v>
      </c>
      <c r="S120" s="154">
        <f t="shared" si="26"/>
        <v>59.068925370000002</v>
      </c>
    </row>
    <row r="121" spans="1:19" ht="78.75">
      <c r="A121" s="63" t="s">
        <v>134</v>
      </c>
      <c r="B121" s="54" t="s">
        <v>1038</v>
      </c>
      <c r="C121" s="63" t="s">
        <v>1039</v>
      </c>
      <c r="D121" s="34">
        <v>2025</v>
      </c>
      <c r="E121" s="86">
        <v>2027</v>
      </c>
      <c r="F121" s="162" t="s">
        <v>239</v>
      </c>
      <c r="G121" s="166">
        <v>1.2379958600000001</v>
      </c>
      <c r="H121" s="162">
        <v>2.5319999999999999E-2</v>
      </c>
      <c r="I121" s="162">
        <v>1.21267586</v>
      </c>
      <c r="J121" s="162">
        <v>0</v>
      </c>
      <c r="K121" s="162">
        <v>0</v>
      </c>
      <c r="L121" s="162" t="s">
        <v>239</v>
      </c>
      <c r="M121" s="162">
        <f t="shared" si="25"/>
        <v>1.2379958600000001</v>
      </c>
      <c r="N121" s="162">
        <v>1.5995860000000001E-2</v>
      </c>
      <c r="O121" s="162">
        <v>0.22199999999999998</v>
      </c>
      <c r="P121" s="162">
        <v>1</v>
      </c>
      <c r="Q121" s="162">
        <v>0</v>
      </c>
      <c r="R121" s="162">
        <v>0</v>
      </c>
      <c r="S121" s="154">
        <f t="shared" si="26"/>
        <v>1.2379958600000001</v>
      </c>
    </row>
    <row r="122" spans="1:19" s="106" customFormat="1" ht="47.25">
      <c r="A122" s="126" t="s">
        <v>135</v>
      </c>
      <c r="B122" s="127" t="s">
        <v>217</v>
      </c>
      <c r="C122" s="128" t="s">
        <v>218</v>
      </c>
      <c r="D122" s="128" t="s">
        <v>364</v>
      </c>
      <c r="E122" s="128" t="s">
        <v>364</v>
      </c>
      <c r="F122" s="164">
        <f t="shared" ref="F122:K122" si="36">SUM(F123,F478)</f>
        <v>42.686494227334023</v>
      </c>
      <c r="G122" s="164">
        <f t="shared" si="36"/>
        <v>1433.6303583899969</v>
      </c>
      <c r="H122" s="164">
        <f t="shared" si="36"/>
        <v>58.106344900000153</v>
      </c>
      <c r="I122" s="164">
        <f t="shared" si="36"/>
        <v>1233.1582010400009</v>
      </c>
      <c r="J122" s="164">
        <f t="shared" si="36"/>
        <v>142.34106245000001</v>
      </c>
      <c r="K122" s="164">
        <f t="shared" si="36"/>
        <v>2.4750000000000001E-2</v>
      </c>
      <c r="L122" s="164" t="s">
        <v>239</v>
      </c>
      <c r="M122" s="164">
        <f t="shared" si="25"/>
        <v>1149.3029879600008</v>
      </c>
      <c r="N122" s="164">
        <f>SUM(N123,N478)</f>
        <v>174.31258472999997</v>
      </c>
      <c r="O122" s="164">
        <f>SUM(O123,O478)</f>
        <v>176.97785323000019</v>
      </c>
      <c r="P122" s="164">
        <f>SUM(P123,P478)</f>
        <v>216.43999999999983</v>
      </c>
      <c r="Q122" s="164">
        <f>SUM(Q123,Q478)</f>
        <v>279.38355000000041</v>
      </c>
      <c r="R122" s="164">
        <f>SUM(R123,R478)</f>
        <v>302.18900000000042</v>
      </c>
      <c r="S122" s="129">
        <f t="shared" si="26"/>
        <v>1149.3029879600008</v>
      </c>
    </row>
    <row r="123" spans="1:19" ht="31.5">
      <c r="A123" s="132" t="s">
        <v>175</v>
      </c>
      <c r="B123" s="157" t="s">
        <v>219</v>
      </c>
      <c r="C123" s="159" t="s">
        <v>218</v>
      </c>
      <c r="D123" s="159" t="s">
        <v>365</v>
      </c>
      <c r="E123" s="132" t="s">
        <v>365</v>
      </c>
      <c r="F123" s="131">
        <f t="shared" ref="F123:R123" si="37">SUM(F124:F477)</f>
        <v>42.686494227334023</v>
      </c>
      <c r="G123" s="131">
        <f t="shared" si="37"/>
        <v>1433.6303583899969</v>
      </c>
      <c r="H123" s="131">
        <f t="shared" si="37"/>
        <v>58.106344900000153</v>
      </c>
      <c r="I123" s="131">
        <f t="shared" si="37"/>
        <v>1233.1582010400009</v>
      </c>
      <c r="J123" s="131">
        <f t="shared" si="37"/>
        <v>142.34106245000001</v>
      </c>
      <c r="K123" s="131">
        <f t="shared" si="37"/>
        <v>2.4750000000000001E-2</v>
      </c>
      <c r="L123" s="131" t="s">
        <v>239</v>
      </c>
      <c r="M123" s="131">
        <f t="shared" si="25"/>
        <v>1149.3029879600008</v>
      </c>
      <c r="N123" s="131">
        <f t="shared" si="37"/>
        <v>174.31258472999997</v>
      </c>
      <c r="O123" s="131">
        <f t="shared" si="37"/>
        <v>176.97785323000019</v>
      </c>
      <c r="P123" s="131">
        <f t="shared" si="37"/>
        <v>216.43999999999983</v>
      </c>
      <c r="Q123" s="131">
        <f t="shared" si="37"/>
        <v>279.38355000000041</v>
      </c>
      <c r="R123" s="131">
        <f t="shared" si="37"/>
        <v>302.18900000000042</v>
      </c>
      <c r="S123" s="131">
        <f t="shared" si="26"/>
        <v>1149.3029879600008</v>
      </c>
    </row>
    <row r="124" spans="1:19" ht="47.25">
      <c r="A124" s="63" t="s">
        <v>175</v>
      </c>
      <c r="B124" s="257" t="s">
        <v>424</v>
      </c>
      <c r="C124" s="198" t="s">
        <v>451</v>
      </c>
      <c r="D124" s="34">
        <v>2022</v>
      </c>
      <c r="E124" s="86">
        <v>2024</v>
      </c>
      <c r="F124" s="162" t="s">
        <v>239</v>
      </c>
      <c r="G124" s="166">
        <v>55.825772049999998</v>
      </c>
      <c r="H124" s="162">
        <v>0</v>
      </c>
      <c r="I124" s="162">
        <v>11.542420080000001</v>
      </c>
      <c r="J124" s="162">
        <v>44.283351969999998</v>
      </c>
      <c r="K124" s="162">
        <v>0</v>
      </c>
      <c r="L124" s="162" t="s">
        <v>239</v>
      </c>
      <c r="M124" s="162">
        <f t="shared" si="25"/>
        <v>0</v>
      </c>
      <c r="N124" s="162">
        <v>0</v>
      </c>
      <c r="O124" s="162">
        <v>0</v>
      </c>
      <c r="P124" s="162">
        <v>0</v>
      </c>
      <c r="Q124" s="162">
        <v>0</v>
      </c>
      <c r="R124" s="162">
        <v>0</v>
      </c>
      <c r="S124" s="154">
        <f t="shared" si="26"/>
        <v>0</v>
      </c>
    </row>
    <row r="125" spans="1:19" ht="47.25">
      <c r="A125" s="63" t="s">
        <v>175</v>
      </c>
      <c r="B125" s="257" t="s">
        <v>1700</v>
      </c>
      <c r="C125" s="198" t="s">
        <v>1040</v>
      </c>
      <c r="D125" s="34" t="s">
        <v>1689</v>
      </c>
      <c r="E125" s="86">
        <v>2029</v>
      </c>
      <c r="F125" s="162" t="s">
        <v>239</v>
      </c>
      <c r="G125" s="166">
        <v>115.35</v>
      </c>
      <c r="H125" s="162">
        <v>0</v>
      </c>
      <c r="I125" s="162">
        <v>19.610000000000003</v>
      </c>
      <c r="J125" s="162">
        <v>95.74</v>
      </c>
      <c r="K125" s="162">
        <v>0</v>
      </c>
      <c r="L125" s="162" t="s">
        <v>239</v>
      </c>
      <c r="M125" s="162">
        <f t="shared" si="25"/>
        <v>115.35</v>
      </c>
      <c r="N125" s="162">
        <v>20.350000000000001</v>
      </c>
      <c r="O125" s="162">
        <v>30</v>
      </c>
      <c r="P125" s="162">
        <v>20</v>
      </c>
      <c r="Q125" s="162">
        <v>30</v>
      </c>
      <c r="R125" s="162">
        <v>15</v>
      </c>
      <c r="S125" s="154">
        <f t="shared" si="26"/>
        <v>115.35</v>
      </c>
    </row>
    <row r="126" spans="1:19" ht="63">
      <c r="A126" s="63" t="s">
        <v>175</v>
      </c>
      <c r="B126" s="54" t="s">
        <v>1041</v>
      </c>
      <c r="C126" s="63" t="s">
        <v>1856</v>
      </c>
      <c r="D126" s="34">
        <v>2016</v>
      </c>
      <c r="E126" s="86" t="s">
        <v>1689</v>
      </c>
      <c r="F126" s="162">
        <v>0.17283000000000001</v>
      </c>
      <c r="G126" s="166">
        <v>6.0278316599999995</v>
      </c>
      <c r="H126" s="162">
        <v>0.13571421</v>
      </c>
      <c r="I126" s="162">
        <v>5.8921174499999998</v>
      </c>
      <c r="J126" s="162">
        <v>0</v>
      </c>
      <c r="K126" s="162">
        <v>0</v>
      </c>
      <c r="L126" s="162" t="s">
        <v>239</v>
      </c>
      <c r="M126" s="162">
        <f t="shared" si="25"/>
        <v>5.8921174499999998</v>
      </c>
      <c r="N126" s="162">
        <v>5.8921174499999998</v>
      </c>
      <c r="O126" s="162">
        <v>0</v>
      </c>
      <c r="P126" s="162">
        <v>0</v>
      </c>
      <c r="Q126" s="162">
        <v>0</v>
      </c>
      <c r="R126" s="162">
        <v>0</v>
      </c>
      <c r="S126" s="154">
        <f t="shared" si="26"/>
        <v>5.8921174499999998</v>
      </c>
    </row>
    <row r="127" spans="1:19" ht="47.25">
      <c r="A127" s="63" t="s">
        <v>175</v>
      </c>
      <c r="B127" s="54" t="s">
        <v>1043</v>
      </c>
      <c r="C127" s="63" t="s">
        <v>1044</v>
      </c>
      <c r="D127" s="34">
        <v>2019</v>
      </c>
      <c r="E127" s="86" t="s">
        <v>1689</v>
      </c>
      <c r="F127" s="162">
        <v>0.46184855000000002</v>
      </c>
      <c r="G127" s="166">
        <v>6.26997187</v>
      </c>
      <c r="H127" s="162">
        <v>0.18728020000000001</v>
      </c>
      <c r="I127" s="162">
        <v>6.08269167</v>
      </c>
      <c r="J127" s="162">
        <v>0</v>
      </c>
      <c r="K127" s="162">
        <v>0</v>
      </c>
      <c r="L127" s="162" t="s">
        <v>239</v>
      </c>
      <c r="M127" s="162">
        <f t="shared" si="25"/>
        <v>6.08269167</v>
      </c>
      <c r="N127" s="162">
        <v>6.08269167</v>
      </c>
      <c r="O127" s="162">
        <v>0</v>
      </c>
      <c r="P127" s="162">
        <v>0</v>
      </c>
      <c r="Q127" s="162">
        <v>0</v>
      </c>
      <c r="R127" s="162">
        <v>0</v>
      </c>
      <c r="S127" s="154">
        <f t="shared" si="26"/>
        <v>6.08269167</v>
      </c>
    </row>
    <row r="128" spans="1:19" s="292" customFormat="1" ht="31.5" customHeight="1">
      <c r="A128" s="133" t="s">
        <v>175</v>
      </c>
      <c r="B128" s="134" t="s">
        <v>1857</v>
      </c>
      <c r="C128" s="133" t="s">
        <v>1858</v>
      </c>
      <c r="D128" s="133">
        <v>2016</v>
      </c>
      <c r="E128" s="156" t="s">
        <v>1692</v>
      </c>
      <c r="F128" s="162">
        <v>0.76198699999999997</v>
      </c>
      <c r="G128" s="166">
        <v>15.305999999999999</v>
      </c>
      <c r="H128" s="162">
        <v>0.20599999999999999</v>
      </c>
      <c r="I128" s="162">
        <v>15.1</v>
      </c>
      <c r="J128" s="162">
        <v>0</v>
      </c>
      <c r="K128" s="166">
        <v>0</v>
      </c>
      <c r="L128" s="162" t="s">
        <v>239</v>
      </c>
      <c r="M128" s="162">
        <f t="shared" si="25"/>
        <v>15.1</v>
      </c>
      <c r="N128" s="162">
        <v>0</v>
      </c>
      <c r="O128" s="162">
        <v>15.1</v>
      </c>
      <c r="P128" s="162">
        <v>0</v>
      </c>
      <c r="Q128" s="162">
        <v>0</v>
      </c>
      <c r="R128" s="162">
        <v>0</v>
      </c>
      <c r="S128" s="154">
        <f t="shared" si="26"/>
        <v>15.1</v>
      </c>
    </row>
    <row r="129" spans="1:19" ht="31.5">
      <c r="A129" s="63" t="s">
        <v>175</v>
      </c>
      <c r="B129" s="54" t="s">
        <v>300</v>
      </c>
      <c r="C129" s="63" t="s">
        <v>301</v>
      </c>
      <c r="D129" s="34">
        <v>2023</v>
      </c>
      <c r="E129" s="86" t="s">
        <v>1690</v>
      </c>
      <c r="F129" s="162" t="s">
        <v>239</v>
      </c>
      <c r="G129" s="166">
        <v>2.9911032</v>
      </c>
      <c r="H129" s="162">
        <v>9.9103200000000002E-2</v>
      </c>
      <c r="I129" s="162">
        <v>2.8919999999999999</v>
      </c>
      <c r="J129" s="162">
        <v>0</v>
      </c>
      <c r="K129" s="166">
        <v>0</v>
      </c>
      <c r="L129" s="162" t="s">
        <v>239</v>
      </c>
      <c r="M129" s="162">
        <f t="shared" si="25"/>
        <v>2.8919999999999999</v>
      </c>
      <c r="N129" s="162">
        <v>0</v>
      </c>
      <c r="O129" s="162">
        <v>0</v>
      </c>
      <c r="P129" s="162">
        <v>2.8919999999999999</v>
      </c>
      <c r="Q129" s="162">
        <v>0</v>
      </c>
      <c r="R129" s="162">
        <v>0</v>
      </c>
      <c r="S129" s="154">
        <f t="shared" si="26"/>
        <v>2.8919999999999999</v>
      </c>
    </row>
    <row r="130" spans="1:19" ht="31.5">
      <c r="A130" s="63" t="s">
        <v>175</v>
      </c>
      <c r="B130" s="54" t="s">
        <v>306</v>
      </c>
      <c r="C130" s="63" t="s">
        <v>307</v>
      </c>
      <c r="D130" s="34">
        <v>2022</v>
      </c>
      <c r="E130" s="86" t="s">
        <v>1691</v>
      </c>
      <c r="F130" s="162">
        <v>0.19478616000000001</v>
      </c>
      <c r="G130" s="166">
        <v>2.3918229200000001</v>
      </c>
      <c r="H130" s="162">
        <v>6.5822920000000007E-2</v>
      </c>
      <c r="I130" s="162">
        <v>2.3260000000000001</v>
      </c>
      <c r="J130" s="162">
        <v>0</v>
      </c>
      <c r="K130" s="166">
        <v>0</v>
      </c>
      <c r="L130" s="162" t="s">
        <v>239</v>
      </c>
      <c r="M130" s="162">
        <f t="shared" si="25"/>
        <v>2.3260000000000001</v>
      </c>
      <c r="N130" s="162">
        <v>0</v>
      </c>
      <c r="O130" s="162">
        <v>0</v>
      </c>
      <c r="P130" s="162">
        <v>0</v>
      </c>
      <c r="Q130" s="162">
        <v>2.3260000000000001</v>
      </c>
      <c r="R130" s="162">
        <v>0</v>
      </c>
      <c r="S130" s="154">
        <f t="shared" si="26"/>
        <v>2.3260000000000001</v>
      </c>
    </row>
    <row r="131" spans="1:19" ht="31.5">
      <c r="A131" s="63" t="s">
        <v>175</v>
      </c>
      <c r="B131" s="54" t="s">
        <v>308</v>
      </c>
      <c r="C131" s="63" t="s">
        <v>309</v>
      </c>
      <c r="D131" s="34">
        <v>2022</v>
      </c>
      <c r="E131" s="86" t="s">
        <v>1690</v>
      </c>
      <c r="F131" s="162">
        <v>0.56498353999999995</v>
      </c>
      <c r="G131" s="166">
        <v>4.7555695600000005</v>
      </c>
      <c r="H131" s="162">
        <v>0.10556956000000001</v>
      </c>
      <c r="I131" s="162">
        <v>4.6500000000000004</v>
      </c>
      <c r="J131" s="162">
        <v>0</v>
      </c>
      <c r="K131" s="162">
        <v>0</v>
      </c>
      <c r="L131" s="162" t="s">
        <v>239</v>
      </c>
      <c r="M131" s="162">
        <f t="shared" si="25"/>
        <v>4.6500000000000004</v>
      </c>
      <c r="N131" s="162">
        <v>0</v>
      </c>
      <c r="O131" s="162">
        <v>0</v>
      </c>
      <c r="P131" s="162">
        <v>4.6500000000000004</v>
      </c>
      <c r="Q131" s="162">
        <v>0</v>
      </c>
      <c r="R131" s="162">
        <v>0</v>
      </c>
      <c r="S131" s="154">
        <f t="shared" si="26"/>
        <v>4.6500000000000004</v>
      </c>
    </row>
    <row r="132" spans="1:19" ht="31.5">
      <c r="A132" s="63" t="s">
        <v>175</v>
      </c>
      <c r="B132" s="54" t="s">
        <v>310</v>
      </c>
      <c r="C132" s="63" t="s">
        <v>311</v>
      </c>
      <c r="D132" s="34">
        <v>2022</v>
      </c>
      <c r="E132" s="86">
        <v>2025</v>
      </c>
      <c r="F132" s="162">
        <v>2.7937400000000001E-2</v>
      </c>
      <c r="G132" s="166">
        <v>0.46178140000000001</v>
      </c>
      <c r="H132" s="162">
        <v>0.10035597999999998</v>
      </c>
      <c r="I132" s="162">
        <v>0.36142542</v>
      </c>
      <c r="J132" s="162">
        <v>0</v>
      </c>
      <c r="K132" s="162">
        <v>0</v>
      </c>
      <c r="L132" s="162" t="s">
        <v>239</v>
      </c>
      <c r="M132" s="162">
        <f t="shared" si="25"/>
        <v>0.39683742</v>
      </c>
      <c r="N132" s="162">
        <v>0.39683742</v>
      </c>
      <c r="O132" s="162">
        <v>0</v>
      </c>
      <c r="P132" s="162">
        <v>0</v>
      </c>
      <c r="Q132" s="162">
        <v>0</v>
      </c>
      <c r="R132" s="162">
        <v>0</v>
      </c>
      <c r="S132" s="154">
        <f t="shared" si="26"/>
        <v>0.39683742</v>
      </c>
    </row>
    <row r="133" spans="1:19" ht="31.5">
      <c r="A133" s="63" t="s">
        <v>175</v>
      </c>
      <c r="B133" s="54" t="s">
        <v>425</v>
      </c>
      <c r="C133" s="63" t="s">
        <v>452</v>
      </c>
      <c r="D133" s="34">
        <v>2022</v>
      </c>
      <c r="E133" s="86" t="s">
        <v>1692</v>
      </c>
      <c r="F133" s="162">
        <v>0.83054813000000005</v>
      </c>
      <c r="G133" s="166">
        <v>13.23381854</v>
      </c>
      <c r="H133" s="162">
        <v>0.43793853999999999</v>
      </c>
      <c r="I133" s="162">
        <v>12.79588</v>
      </c>
      <c r="J133" s="162">
        <v>0</v>
      </c>
      <c r="K133" s="162">
        <v>0</v>
      </c>
      <c r="L133" s="162" t="s">
        <v>239</v>
      </c>
      <c r="M133" s="162">
        <f t="shared" si="25"/>
        <v>13</v>
      </c>
      <c r="N133" s="162">
        <v>11</v>
      </c>
      <c r="O133" s="162">
        <v>2</v>
      </c>
      <c r="P133" s="162">
        <v>0</v>
      </c>
      <c r="Q133" s="162">
        <v>0</v>
      </c>
      <c r="R133" s="162">
        <v>0</v>
      </c>
      <c r="S133" s="154">
        <f t="shared" si="26"/>
        <v>13</v>
      </c>
    </row>
    <row r="134" spans="1:19" ht="47.25">
      <c r="A134" s="63" t="s">
        <v>175</v>
      </c>
      <c r="B134" s="54" t="s">
        <v>426</v>
      </c>
      <c r="C134" s="63" t="s">
        <v>453</v>
      </c>
      <c r="D134" s="34">
        <v>2022</v>
      </c>
      <c r="E134" s="86" t="s">
        <v>1690</v>
      </c>
      <c r="F134" s="162">
        <v>0.84648846</v>
      </c>
      <c r="G134" s="166">
        <v>10.49748855</v>
      </c>
      <c r="H134" s="162">
        <v>0.23448854999999999</v>
      </c>
      <c r="I134" s="162">
        <v>10.263</v>
      </c>
      <c r="J134" s="162">
        <v>0</v>
      </c>
      <c r="K134" s="162">
        <v>0</v>
      </c>
      <c r="L134" s="162" t="s">
        <v>239</v>
      </c>
      <c r="M134" s="162">
        <f t="shared" si="25"/>
        <v>10.263</v>
      </c>
      <c r="N134" s="162">
        <v>0</v>
      </c>
      <c r="O134" s="162">
        <v>1.05</v>
      </c>
      <c r="P134" s="162">
        <v>9.2129999999999992</v>
      </c>
      <c r="Q134" s="162">
        <v>0</v>
      </c>
      <c r="R134" s="162">
        <v>0</v>
      </c>
      <c r="S134" s="154">
        <f t="shared" si="26"/>
        <v>10.263</v>
      </c>
    </row>
    <row r="135" spans="1:19" ht="47.25">
      <c r="A135" s="63" t="s">
        <v>175</v>
      </c>
      <c r="B135" s="54" t="s">
        <v>613</v>
      </c>
      <c r="C135" s="63" t="s">
        <v>614</v>
      </c>
      <c r="D135" s="34">
        <v>2023</v>
      </c>
      <c r="E135" s="86" t="s">
        <v>1693</v>
      </c>
      <c r="F135" s="162">
        <v>0.51222944871638421</v>
      </c>
      <c r="G135" s="166">
        <v>3.5567867799999999</v>
      </c>
      <c r="H135" s="162">
        <v>0.30377016000000001</v>
      </c>
      <c r="I135" s="162">
        <v>3.2530166199999999</v>
      </c>
      <c r="J135" s="162">
        <v>0</v>
      </c>
      <c r="K135" s="162">
        <v>0</v>
      </c>
      <c r="L135" s="162" t="s">
        <v>239</v>
      </c>
      <c r="M135" s="162">
        <f t="shared" si="25"/>
        <v>0</v>
      </c>
      <c r="N135" s="162">
        <v>0</v>
      </c>
      <c r="O135" s="162">
        <v>0</v>
      </c>
      <c r="P135" s="162">
        <v>0</v>
      </c>
      <c r="Q135" s="162">
        <v>0</v>
      </c>
      <c r="R135" s="162">
        <v>0</v>
      </c>
      <c r="S135" s="154">
        <f t="shared" si="26"/>
        <v>0</v>
      </c>
    </row>
    <row r="136" spans="1:19" ht="47.25">
      <c r="A136" s="63" t="s">
        <v>175</v>
      </c>
      <c r="B136" s="54" t="s">
        <v>510</v>
      </c>
      <c r="C136" s="63" t="s">
        <v>511</v>
      </c>
      <c r="D136" s="34">
        <v>2018</v>
      </c>
      <c r="E136" s="86">
        <v>2024</v>
      </c>
      <c r="F136" s="162">
        <v>0.23317352969773733</v>
      </c>
      <c r="G136" s="166">
        <v>1.2985077</v>
      </c>
      <c r="H136" s="162">
        <v>0.10690158</v>
      </c>
      <c r="I136" s="162">
        <v>1.1916061200000001</v>
      </c>
      <c r="J136" s="162">
        <v>0</v>
      </c>
      <c r="K136" s="162">
        <v>0</v>
      </c>
      <c r="L136" s="162" t="s">
        <v>239</v>
      </c>
      <c r="M136" s="162">
        <f t="shared" si="25"/>
        <v>0</v>
      </c>
      <c r="N136" s="162">
        <v>0</v>
      </c>
      <c r="O136" s="162">
        <v>0</v>
      </c>
      <c r="P136" s="162">
        <v>0</v>
      </c>
      <c r="Q136" s="162">
        <v>0</v>
      </c>
      <c r="R136" s="162">
        <v>0</v>
      </c>
      <c r="S136" s="154">
        <f t="shared" si="26"/>
        <v>0</v>
      </c>
    </row>
    <row r="137" spans="1:19" ht="47.25">
      <c r="A137" s="63" t="s">
        <v>175</v>
      </c>
      <c r="B137" s="54" t="s">
        <v>512</v>
      </c>
      <c r="C137" s="63" t="s">
        <v>513</v>
      </c>
      <c r="D137" s="34">
        <v>2018</v>
      </c>
      <c r="E137" s="86">
        <v>2024</v>
      </c>
      <c r="F137" s="162">
        <v>0.24971173821389495</v>
      </c>
      <c r="G137" s="162">
        <v>1.2999696300000001</v>
      </c>
      <c r="H137" s="162">
        <v>0.10913328</v>
      </c>
      <c r="I137" s="162">
        <v>1.1908363500000001</v>
      </c>
      <c r="J137" s="162">
        <v>0</v>
      </c>
      <c r="K137" s="162">
        <v>0</v>
      </c>
      <c r="L137" s="162" t="s">
        <v>239</v>
      </c>
      <c r="M137" s="162">
        <f t="shared" si="25"/>
        <v>0</v>
      </c>
      <c r="N137" s="162">
        <v>0</v>
      </c>
      <c r="O137" s="162">
        <v>0</v>
      </c>
      <c r="P137" s="162">
        <v>0</v>
      </c>
      <c r="Q137" s="162">
        <v>0</v>
      </c>
      <c r="R137" s="162">
        <v>0</v>
      </c>
      <c r="S137" s="154">
        <f t="shared" si="26"/>
        <v>0</v>
      </c>
    </row>
    <row r="138" spans="1:19" ht="31.5">
      <c r="A138" s="63" t="s">
        <v>175</v>
      </c>
      <c r="B138" s="54" t="s">
        <v>514</v>
      </c>
      <c r="C138" s="63" t="s">
        <v>515</v>
      </c>
      <c r="D138" s="34">
        <v>2018</v>
      </c>
      <c r="E138" s="86">
        <v>2024</v>
      </c>
      <c r="F138" s="162">
        <v>0.15308500538905678</v>
      </c>
      <c r="G138" s="162">
        <v>0.97733742999999995</v>
      </c>
      <c r="H138" s="162">
        <v>8.8227910000000007E-2</v>
      </c>
      <c r="I138" s="162">
        <v>0.88910951999999999</v>
      </c>
      <c r="J138" s="162">
        <v>0</v>
      </c>
      <c r="K138" s="162">
        <v>0</v>
      </c>
      <c r="L138" s="162" t="s">
        <v>239</v>
      </c>
      <c r="M138" s="162">
        <f t="shared" si="25"/>
        <v>0</v>
      </c>
      <c r="N138" s="162">
        <v>0</v>
      </c>
      <c r="O138" s="162">
        <v>0</v>
      </c>
      <c r="P138" s="162">
        <v>0</v>
      </c>
      <c r="Q138" s="162">
        <v>0</v>
      </c>
      <c r="R138" s="162">
        <v>0</v>
      </c>
      <c r="S138" s="154">
        <f t="shared" si="26"/>
        <v>0</v>
      </c>
    </row>
    <row r="139" spans="1:19" ht="47.25">
      <c r="A139" s="63" t="s">
        <v>175</v>
      </c>
      <c r="B139" s="54" t="s">
        <v>516</v>
      </c>
      <c r="C139" s="63" t="s">
        <v>517</v>
      </c>
      <c r="D139" s="34">
        <v>2018</v>
      </c>
      <c r="E139" s="86">
        <v>2024</v>
      </c>
      <c r="F139" s="162">
        <v>0.21778479872234915</v>
      </c>
      <c r="G139" s="162">
        <v>1.2966816200000002</v>
      </c>
      <c r="H139" s="162">
        <v>0.10651975</v>
      </c>
      <c r="I139" s="162">
        <v>1.1901618700000001</v>
      </c>
      <c r="J139" s="162">
        <v>0</v>
      </c>
      <c r="K139" s="162">
        <v>0</v>
      </c>
      <c r="L139" s="162" t="s">
        <v>239</v>
      </c>
      <c r="M139" s="162">
        <f t="shared" si="25"/>
        <v>0</v>
      </c>
      <c r="N139" s="162">
        <v>0</v>
      </c>
      <c r="O139" s="162">
        <v>0</v>
      </c>
      <c r="P139" s="162">
        <v>0</v>
      </c>
      <c r="Q139" s="162">
        <v>0</v>
      </c>
      <c r="R139" s="162">
        <v>0</v>
      </c>
      <c r="S139" s="154">
        <f t="shared" si="26"/>
        <v>0</v>
      </c>
    </row>
    <row r="140" spans="1:19" ht="47.25">
      <c r="A140" s="63" t="s">
        <v>175</v>
      </c>
      <c r="B140" s="54" t="s">
        <v>518</v>
      </c>
      <c r="C140" s="63" t="s">
        <v>519</v>
      </c>
      <c r="D140" s="34">
        <v>2018</v>
      </c>
      <c r="E140" s="86">
        <v>2024</v>
      </c>
      <c r="F140" s="162">
        <v>0.21166030426966356</v>
      </c>
      <c r="G140" s="162">
        <v>0.59350192999999996</v>
      </c>
      <c r="H140" s="162">
        <v>9.2575749999999998E-2</v>
      </c>
      <c r="I140" s="162">
        <v>0.50092618</v>
      </c>
      <c r="J140" s="162">
        <v>0</v>
      </c>
      <c r="K140" s="162">
        <v>0</v>
      </c>
      <c r="L140" s="162" t="s">
        <v>239</v>
      </c>
      <c r="M140" s="162">
        <f t="shared" si="25"/>
        <v>0</v>
      </c>
      <c r="N140" s="162">
        <v>0</v>
      </c>
      <c r="O140" s="162">
        <v>0</v>
      </c>
      <c r="P140" s="162">
        <v>0</v>
      </c>
      <c r="Q140" s="162">
        <v>0</v>
      </c>
      <c r="R140" s="162">
        <v>0</v>
      </c>
      <c r="S140" s="154">
        <f t="shared" si="26"/>
        <v>0</v>
      </c>
    </row>
    <row r="141" spans="1:19" s="247" customFormat="1" ht="47.25">
      <c r="A141" s="63" t="s">
        <v>175</v>
      </c>
      <c r="B141" s="54" t="s">
        <v>520</v>
      </c>
      <c r="C141" s="63" t="s">
        <v>521</v>
      </c>
      <c r="D141" s="34">
        <v>2018</v>
      </c>
      <c r="E141" s="86">
        <v>2024</v>
      </c>
      <c r="F141" s="162">
        <v>0.12270983187383984</v>
      </c>
      <c r="G141" s="162">
        <v>0.98623459999999996</v>
      </c>
      <c r="H141" s="162">
        <v>0.10590902000000001</v>
      </c>
      <c r="I141" s="162">
        <v>0.88032558000000005</v>
      </c>
      <c r="J141" s="162">
        <v>0</v>
      </c>
      <c r="K141" s="162">
        <v>0</v>
      </c>
      <c r="L141" s="162" t="s">
        <v>239</v>
      </c>
      <c r="M141" s="162">
        <f t="shared" si="25"/>
        <v>0</v>
      </c>
      <c r="N141" s="162">
        <v>0</v>
      </c>
      <c r="O141" s="162">
        <v>0</v>
      </c>
      <c r="P141" s="162">
        <v>0</v>
      </c>
      <c r="Q141" s="162">
        <v>0</v>
      </c>
      <c r="R141" s="162">
        <v>0</v>
      </c>
      <c r="S141" s="154">
        <f t="shared" si="26"/>
        <v>0</v>
      </c>
    </row>
    <row r="142" spans="1:19" ht="31.5">
      <c r="A142" s="133" t="s">
        <v>175</v>
      </c>
      <c r="B142" s="134" t="s">
        <v>522</v>
      </c>
      <c r="C142" s="133" t="s">
        <v>523</v>
      </c>
      <c r="D142" s="133">
        <v>2018</v>
      </c>
      <c r="E142" s="156">
        <v>2024</v>
      </c>
      <c r="F142" s="162">
        <v>0.2827579992842178</v>
      </c>
      <c r="G142" s="162">
        <v>1.73484035</v>
      </c>
      <c r="H142" s="162">
        <v>8.1630820000000007E-2</v>
      </c>
      <c r="I142" s="162">
        <v>1.65320953</v>
      </c>
      <c r="J142" s="162">
        <v>0</v>
      </c>
      <c r="K142" s="162">
        <v>0</v>
      </c>
      <c r="L142" s="162" t="s">
        <v>239</v>
      </c>
      <c r="M142" s="162">
        <f t="shared" si="25"/>
        <v>0</v>
      </c>
      <c r="N142" s="162">
        <v>0</v>
      </c>
      <c r="O142" s="162">
        <v>0</v>
      </c>
      <c r="P142" s="162">
        <v>0</v>
      </c>
      <c r="Q142" s="162">
        <v>0</v>
      </c>
      <c r="R142" s="162">
        <v>0</v>
      </c>
      <c r="S142" s="154">
        <f t="shared" si="26"/>
        <v>0</v>
      </c>
    </row>
    <row r="143" spans="1:19" ht="31.5">
      <c r="A143" s="133" t="s">
        <v>175</v>
      </c>
      <c r="B143" s="134" t="s">
        <v>524</v>
      </c>
      <c r="C143" s="133" t="s">
        <v>525</v>
      </c>
      <c r="D143" s="133">
        <v>2018</v>
      </c>
      <c r="E143" s="156">
        <v>2024</v>
      </c>
      <c r="F143" s="162">
        <v>0.36677069408155344</v>
      </c>
      <c r="G143" s="162">
        <v>1.6041491699999999</v>
      </c>
      <c r="H143" s="162">
        <v>0.14502371999999999</v>
      </c>
      <c r="I143" s="162">
        <v>1.4591254499999999</v>
      </c>
      <c r="J143" s="162">
        <v>0</v>
      </c>
      <c r="K143" s="162">
        <v>0</v>
      </c>
      <c r="L143" s="162" t="s">
        <v>239</v>
      </c>
      <c r="M143" s="162">
        <f t="shared" ref="M143:M206" si="38">S143</f>
        <v>0</v>
      </c>
      <c r="N143" s="162">
        <v>0</v>
      </c>
      <c r="O143" s="162">
        <v>0</v>
      </c>
      <c r="P143" s="162">
        <v>0</v>
      </c>
      <c r="Q143" s="162">
        <v>0</v>
      </c>
      <c r="R143" s="162">
        <v>0</v>
      </c>
      <c r="S143" s="154">
        <f t="shared" ref="S143:S206" si="39">SUM(N143,O143,P143,Q143,R143)</f>
        <v>0</v>
      </c>
    </row>
    <row r="144" spans="1:19" ht="31.5">
      <c r="A144" s="63" t="s">
        <v>175</v>
      </c>
      <c r="B144" s="54" t="s">
        <v>526</v>
      </c>
      <c r="C144" s="63" t="s">
        <v>527</v>
      </c>
      <c r="D144" s="34">
        <v>2018</v>
      </c>
      <c r="E144" s="86">
        <v>2024</v>
      </c>
      <c r="F144" s="162">
        <v>0.28793405077091444</v>
      </c>
      <c r="G144" s="162">
        <v>1.4140149100000001</v>
      </c>
      <c r="H144" s="162">
        <v>0.11738116</v>
      </c>
      <c r="I144" s="162">
        <v>1.29663375</v>
      </c>
      <c r="J144" s="162">
        <v>0</v>
      </c>
      <c r="K144" s="162">
        <v>0</v>
      </c>
      <c r="L144" s="162" t="s">
        <v>239</v>
      </c>
      <c r="M144" s="162">
        <f t="shared" si="38"/>
        <v>0</v>
      </c>
      <c r="N144" s="162">
        <v>0</v>
      </c>
      <c r="O144" s="162">
        <v>0</v>
      </c>
      <c r="P144" s="162">
        <v>0</v>
      </c>
      <c r="Q144" s="162">
        <v>0</v>
      </c>
      <c r="R144" s="162">
        <v>0</v>
      </c>
      <c r="S144" s="154">
        <f t="shared" si="39"/>
        <v>0</v>
      </c>
    </row>
    <row r="145" spans="1:19" ht="31.5">
      <c r="A145" s="63" t="s">
        <v>175</v>
      </c>
      <c r="B145" s="54" t="s">
        <v>528</v>
      </c>
      <c r="C145" s="63" t="s">
        <v>529</v>
      </c>
      <c r="D145" s="34">
        <v>2018</v>
      </c>
      <c r="E145" s="86">
        <v>2024</v>
      </c>
      <c r="F145" s="162">
        <v>0.1782662692625161</v>
      </c>
      <c r="G145" s="162">
        <v>1.44419582</v>
      </c>
      <c r="H145" s="162">
        <v>7.9352770000000003E-2</v>
      </c>
      <c r="I145" s="162">
        <v>1.3648430499999999</v>
      </c>
      <c r="J145" s="162">
        <v>0</v>
      </c>
      <c r="K145" s="162">
        <v>0</v>
      </c>
      <c r="L145" s="162" t="s">
        <v>239</v>
      </c>
      <c r="M145" s="162">
        <f t="shared" si="38"/>
        <v>0</v>
      </c>
      <c r="N145" s="162">
        <v>0</v>
      </c>
      <c r="O145" s="162">
        <v>0</v>
      </c>
      <c r="P145" s="162">
        <v>0</v>
      </c>
      <c r="Q145" s="162">
        <v>0</v>
      </c>
      <c r="R145" s="162">
        <v>0</v>
      </c>
      <c r="S145" s="154">
        <f t="shared" si="39"/>
        <v>0</v>
      </c>
    </row>
    <row r="146" spans="1:19" ht="47.25">
      <c r="A146" s="133" t="s">
        <v>175</v>
      </c>
      <c r="B146" s="134" t="s">
        <v>530</v>
      </c>
      <c r="C146" s="133" t="s">
        <v>531</v>
      </c>
      <c r="D146" s="133">
        <v>2018</v>
      </c>
      <c r="E146" s="156">
        <v>2024</v>
      </c>
      <c r="F146" s="162">
        <v>0.32202051979056101</v>
      </c>
      <c r="G146" s="162">
        <v>1.5348367200000002</v>
      </c>
      <c r="H146" s="162">
        <v>0.11572203</v>
      </c>
      <c r="I146" s="162">
        <v>1.41911469</v>
      </c>
      <c r="J146" s="162">
        <v>0</v>
      </c>
      <c r="K146" s="162">
        <v>0</v>
      </c>
      <c r="L146" s="162" t="s">
        <v>239</v>
      </c>
      <c r="M146" s="162">
        <f t="shared" si="38"/>
        <v>0</v>
      </c>
      <c r="N146" s="162">
        <v>0</v>
      </c>
      <c r="O146" s="162">
        <v>0</v>
      </c>
      <c r="P146" s="162">
        <v>0</v>
      </c>
      <c r="Q146" s="162">
        <v>0</v>
      </c>
      <c r="R146" s="162">
        <v>0</v>
      </c>
      <c r="S146" s="154">
        <f t="shared" si="39"/>
        <v>0</v>
      </c>
    </row>
    <row r="147" spans="1:19" ht="126">
      <c r="A147" s="133" t="s">
        <v>175</v>
      </c>
      <c r="B147" s="134" t="s">
        <v>302</v>
      </c>
      <c r="C147" s="133" t="s">
        <v>303</v>
      </c>
      <c r="D147" s="133">
        <v>2017</v>
      </c>
      <c r="E147" s="156">
        <v>2025</v>
      </c>
      <c r="F147" s="162">
        <v>1.00586</v>
      </c>
      <c r="G147" s="162">
        <v>7.1432560799999996</v>
      </c>
      <c r="H147" s="162">
        <v>0.20964302000000001</v>
      </c>
      <c r="I147" s="162">
        <f>G147-H147</f>
        <v>6.9336130599999999</v>
      </c>
      <c r="J147" s="162">
        <v>0</v>
      </c>
      <c r="K147" s="162">
        <v>0</v>
      </c>
      <c r="L147" s="162" t="s">
        <v>239</v>
      </c>
      <c r="M147" s="162">
        <f t="shared" si="38"/>
        <v>4.6817826199999999</v>
      </c>
      <c r="N147" s="162">
        <v>4.6817826199999999</v>
      </c>
      <c r="O147" s="162">
        <v>0</v>
      </c>
      <c r="P147" s="162">
        <v>0</v>
      </c>
      <c r="Q147" s="162">
        <v>0</v>
      </c>
      <c r="R147" s="162">
        <v>0</v>
      </c>
      <c r="S147" s="154">
        <f t="shared" si="39"/>
        <v>4.6817826199999999</v>
      </c>
    </row>
    <row r="148" spans="1:19" ht="31.5">
      <c r="A148" s="140" t="s">
        <v>175</v>
      </c>
      <c r="B148" s="141" t="s">
        <v>285</v>
      </c>
      <c r="C148" s="137" t="s">
        <v>286</v>
      </c>
      <c r="D148" s="133">
        <v>2017</v>
      </c>
      <c r="E148" s="156">
        <v>2024</v>
      </c>
      <c r="F148" s="162">
        <v>0.73014525814719922</v>
      </c>
      <c r="G148" s="162">
        <v>6.7372275000000004</v>
      </c>
      <c r="H148" s="162">
        <v>0.27806881</v>
      </c>
      <c r="I148" s="162">
        <v>6.4591586899999998</v>
      </c>
      <c r="J148" s="162">
        <v>0</v>
      </c>
      <c r="K148" s="162">
        <v>0</v>
      </c>
      <c r="L148" s="162" t="s">
        <v>239</v>
      </c>
      <c r="M148" s="162">
        <f t="shared" si="38"/>
        <v>0</v>
      </c>
      <c r="N148" s="162">
        <v>0</v>
      </c>
      <c r="O148" s="162">
        <v>0</v>
      </c>
      <c r="P148" s="162">
        <v>0</v>
      </c>
      <c r="Q148" s="162">
        <v>0</v>
      </c>
      <c r="R148" s="162">
        <v>0</v>
      </c>
      <c r="S148" s="154">
        <f t="shared" si="39"/>
        <v>0</v>
      </c>
    </row>
    <row r="149" spans="1:19" ht="31.5">
      <c r="A149" s="133" t="s">
        <v>175</v>
      </c>
      <c r="B149" s="134" t="s">
        <v>287</v>
      </c>
      <c r="C149" s="133" t="s">
        <v>288</v>
      </c>
      <c r="D149" s="133">
        <v>2017</v>
      </c>
      <c r="E149" s="156">
        <v>2024</v>
      </c>
      <c r="F149" s="162">
        <v>9.545348204747917</v>
      </c>
      <c r="G149" s="162">
        <v>78.92766447999999</v>
      </c>
      <c r="H149" s="162">
        <v>3.6454593200000001</v>
      </c>
      <c r="I149" s="162">
        <v>75.282205160000004</v>
      </c>
      <c r="J149" s="162">
        <v>0</v>
      </c>
      <c r="K149" s="162">
        <v>0</v>
      </c>
      <c r="L149" s="162" t="s">
        <v>239</v>
      </c>
      <c r="M149" s="162">
        <f t="shared" si="38"/>
        <v>0</v>
      </c>
      <c r="N149" s="162">
        <v>0</v>
      </c>
      <c r="O149" s="162">
        <v>0</v>
      </c>
      <c r="P149" s="162">
        <v>0</v>
      </c>
      <c r="Q149" s="162">
        <v>0</v>
      </c>
      <c r="R149" s="162">
        <v>0</v>
      </c>
      <c r="S149" s="154">
        <f t="shared" si="39"/>
        <v>0</v>
      </c>
    </row>
    <row r="150" spans="1:19" ht="31.5">
      <c r="A150" s="133" t="s">
        <v>175</v>
      </c>
      <c r="B150" s="134" t="s">
        <v>289</v>
      </c>
      <c r="C150" s="133" t="s">
        <v>290</v>
      </c>
      <c r="D150" s="133">
        <v>2019</v>
      </c>
      <c r="E150" s="156">
        <v>2024</v>
      </c>
      <c r="F150" s="162">
        <v>0.33594421152203086</v>
      </c>
      <c r="G150" s="162">
        <v>2.8326690699999997</v>
      </c>
      <c r="H150" s="162">
        <v>3.4700460000000002E-2</v>
      </c>
      <c r="I150" s="162">
        <v>2.7979686099999999</v>
      </c>
      <c r="J150" s="162">
        <v>0</v>
      </c>
      <c r="K150" s="162">
        <v>0</v>
      </c>
      <c r="L150" s="162" t="s">
        <v>239</v>
      </c>
      <c r="M150" s="162">
        <f t="shared" si="38"/>
        <v>0</v>
      </c>
      <c r="N150" s="162">
        <v>0</v>
      </c>
      <c r="O150" s="162">
        <v>0</v>
      </c>
      <c r="P150" s="162">
        <v>0</v>
      </c>
      <c r="Q150" s="162">
        <v>0</v>
      </c>
      <c r="R150" s="162">
        <v>0</v>
      </c>
      <c r="S150" s="154">
        <f t="shared" si="39"/>
        <v>0</v>
      </c>
    </row>
    <row r="151" spans="1:19" ht="31.5">
      <c r="A151" s="63" t="s">
        <v>175</v>
      </c>
      <c r="B151" s="54" t="s">
        <v>291</v>
      </c>
      <c r="C151" s="63" t="s">
        <v>292</v>
      </c>
      <c r="D151" s="34">
        <v>2019</v>
      </c>
      <c r="E151" s="86">
        <v>2025</v>
      </c>
      <c r="F151" s="162">
        <v>0.66715307999999995</v>
      </c>
      <c r="G151" s="162">
        <v>8.0861165499999998</v>
      </c>
      <c r="H151" s="162">
        <v>0.29102844</v>
      </c>
      <c r="I151" s="162">
        <v>7.79508811</v>
      </c>
      <c r="J151" s="162">
        <v>0</v>
      </c>
      <c r="K151" s="162">
        <v>0</v>
      </c>
      <c r="L151" s="162" t="s">
        <v>239</v>
      </c>
      <c r="M151" s="162">
        <f t="shared" si="38"/>
        <v>7.8875881100000003</v>
      </c>
      <c r="N151" s="162">
        <v>7.8875881100000003</v>
      </c>
      <c r="O151" s="162">
        <v>0</v>
      </c>
      <c r="P151" s="162">
        <v>0</v>
      </c>
      <c r="Q151" s="162">
        <v>0</v>
      </c>
      <c r="R151" s="162">
        <v>0</v>
      </c>
      <c r="S151" s="154">
        <f t="shared" si="39"/>
        <v>7.8875881100000003</v>
      </c>
    </row>
    <row r="152" spans="1:19" ht="31.5">
      <c r="A152" s="133" t="s">
        <v>175</v>
      </c>
      <c r="B152" s="134" t="s">
        <v>293</v>
      </c>
      <c r="C152" s="133" t="s">
        <v>294</v>
      </c>
      <c r="D152" s="133">
        <v>2019</v>
      </c>
      <c r="E152" s="156">
        <v>2024</v>
      </c>
      <c r="F152" s="162">
        <v>0.53754730745758583</v>
      </c>
      <c r="G152" s="162">
        <v>4.4726322199999995</v>
      </c>
      <c r="H152" s="162">
        <v>7.6557360000000005E-2</v>
      </c>
      <c r="I152" s="162">
        <v>4.3960748599999997</v>
      </c>
      <c r="J152" s="162">
        <v>0</v>
      </c>
      <c r="K152" s="162">
        <v>0</v>
      </c>
      <c r="L152" s="162" t="s">
        <v>239</v>
      </c>
      <c r="M152" s="162">
        <f t="shared" si="38"/>
        <v>0</v>
      </c>
      <c r="N152" s="162">
        <v>0</v>
      </c>
      <c r="O152" s="162">
        <v>0</v>
      </c>
      <c r="P152" s="162">
        <v>0</v>
      </c>
      <c r="Q152" s="162">
        <v>0</v>
      </c>
      <c r="R152" s="162">
        <v>0</v>
      </c>
      <c r="S152" s="154">
        <f t="shared" si="39"/>
        <v>0</v>
      </c>
    </row>
    <row r="153" spans="1:19" ht="47.25">
      <c r="A153" s="133" t="s">
        <v>175</v>
      </c>
      <c r="B153" s="134" t="s">
        <v>295</v>
      </c>
      <c r="C153" s="133" t="s">
        <v>296</v>
      </c>
      <c r="D153" s="133">
        <v>2019</v>
      </c>
      <c r="E153" s="156">
        <v>2024</v>
      </c>
      <c r="F153" s="162">
        <v>7.6541041132674251E-2</v>
      </c>
      <c r="G153" s="162">
        <v>0.70297025000000002</v>
      </c>
      <c r="H153" s="162">
        <v>5.802355E-2</v>
      </c>
      <c r="I153" s="162">
        <v>0.64494669999999998</v>
      </c>
      <c r="J153" s="162">
        <v>0</v>
      </c>
      <c r="K153" s="162">
        <v>0</v>
      </c>
      <c r="L153" s="162" t="s">
        <v>239</v>
      </c>
      <c r="M153" s="162">
        <f t="shared" si="38"/>
        <v>0</v>
      </c>
      <c r="N153" s="162">
        <v>0</v>
      </c>
      <c r="O153" s="162">
        <v>0</v>
      </c>
      <c r="P153" s="162">
        <v>0</v>
      </c>
      <c r="Q153" s="162">
        <v>0</v>
      </c>
      <c r="R153" s="162">
        <v>0</v>
      </c>
      <c r="S153" s="154">
        <f t="shared" si="39"/>
        <v>0</v>
      </c>
    </row>
    <row r="154" spans="1:19" ht="63">
      <c r="A154" s="133" t="s">
        <v>175</v>
      </c>
      <c r="B154" s="134" t="s">
        <v>532</v>
      </c>
      <c r="C154" s="133" t="s">
        <v>533</v>
      </c>
      <c r="D154" s="133">
        <v>2019</v>
      </c>
      <c r="E154" s="156">
        <v>2024</v>
      </c>
      <c r="F154" s="162">
        <v>0.7115683644574633</v>
      </c>
      <c r="G154" s="162">
        <v>5.8395064999999997</v>
      </c>
      <c r="H154" s="162">
        <v>0.12361460000000001</v>
      </c>
      <c r="I154" s="162">
        <v>5.7158918999999999</v>
      </c>
      <c r="J154" s="162">
        <v>0</v>
      </c>
      <c r="K154" s="162">
        <v>0</v>
      </c>
      <c r="L154" s="162" t="s">
        <v>239</v>
      </c>
      <c r="M154" s="162">
        <f t="shared" si="38"/>
        <v>0</v>
      </c>
      <c r="N154" s="162">
        <v>0</v>
      </c>
      <c r="O154" s="162">
        <v>0</v>
      </c>
      <c r="P154" s="162">
        <v>0</v>
      </c>
      <c r="Q154" s="162">
        <v>0</v>
      </c>
      <c r="R154" s="162">
        <v>0</v>
      </c>
      <c r="S154" s="154">
        <f t="shared" si="39"/>
        <v>0</v>
      </c>
    </row>
    <row r="155" spans="1:19" ht="31.5">
      <c r="A155" s="63" t="s">
        <v>175</v>
      </c>
      <c r="B155" s="54" t="s">
        <v>297</v>
      </c>
      <c r="C155" s="63" t="s">
        <v>298</v>
      </c>
      <c r="D155" s="34">
        <v>2019</v>
      </c>
      <c r="E155" s="86">
        <v>2024</v>
      </c>
      <c r="F155" s="162">
        <v>2.0616798639082168</v>
      </c>
      <c r="G155" s="162">
        <v>14.21078076</v>
      </c>
      <c r="H155" s="162">
        <v>0.56459716000000004</v>
      </c>
      <c r="I155" s="162">
        <v>13.646183600000001</v>
      </c>
      <c r="J155" s="162">
        <v>0</v>
      </c>
      <c r="K155" s="162">
        <v>0</v>
      </c>
      <c r="L155" s="162" t="s">
        <v>239</v>
      </c>
      <c r="M155" s="162">
        <f t="shared" si="38"/>
        <v>0</v>
      </c>
      <c r="N155" s="162">
        <v>0</v>
      </c>
      <c r="O155" s="162">
        <v>0</v>
      </c>
      <c r="P155" s="162">
        <v>0</v>
      </c>
      <c r="Q155" s="162">
        <v>0</v>
      </c>
      <c r="R155" s="162">
        <v>0</v>
      </c>
      <c r="S155" s="154">
        <f t="shared" si="39"/>
        <v>0</v>
      </c>
    </row>
    <row r="156" spans="1:19" ht="78.75">
      <c r="A156" s="133" t="s">
        <v>175</v>
      </c>
      <c r="B156" s="134" t="s">
        <v>534</v>
      </c>
      <c r="C156" s="133" t="s">
        <v>535</v>
      </c>
      <c r="D156" s="133">
        <v>2019</v>
      </c>
      <c r="E156" s="156">
        <v>2030</v>
      </c>
      <c r="F156" s="162">
        <v>0.23213679706601467</v>
      </c>
      <c r="G156" s="162">
        <v>3.1587476799999998</v>
      </c>
      <c r="H156" s="162">
        <v>0.17419899999999999</v>
      </c>
      <c r="I156" s="162">
        <v>2.9845486800000001</v>
      </c>
      <c r="J156" s="162">
        <v>0</v>
      </c>
      <c r="K156" s="162">
        <v>0</v>
      </c>
      <c r="L156" s="162" t="s">
        <v>239</v>
      </c>
      <c r="M156" s="162">
        <f t="shared" si="38"/>
        <v>3.0598686799999997</v>
      </c>
      <c r="N156" s="162">
        <v>0.24986868000000001</v>
      </c>
      <c r="O156" s="162">
        <v>2.8099999999999996</v>
      </c>
      <c r="P156" s="162">
        <v>0</v>
      </c>
      <c r="Q156" s="162">
        <v>0</v>
      </c>
      <c r="R156" s="162">
        <v>0</v>
      </c>
      <c r="S156" s="154">
        <f t="shared" si="39"/>
        <v>3.0598686799999997</v>
      </c>
    </row>
    <row r="157" spans="1:19" ht="78.75">
      <c r="A157" s="133" t="s">
        <v>175</v>
      </c>
      <c r="B157" s="134" t="s">
        <v>536</v>
      </c>
      <c r="C157" s="133" t="s">
        <v>537</v>
      </c>
      <c r="D157" s="34">
        <v>2019</v>
      </c>
      <c r="E157" s="86">
        <v>2030</v>
      </c>
      <c r="F157" s="162">
        <v>9.2722127139364313E-2</v>
      </c>
      <c r="G157" s="162">
        <v>0.67698152</v>
      </c>
      <c r="H157" s="162">
        <v>0.11378733000000001</v>
      </c>
      <c r="I157" s="162">
        <v>0.56319419000000004</v>
      </c>
      <c r="J157" s="162">
        <v>0</v>
      </c>
      <c r="K157" s="162">
        <v>0</v>
      </c>
      <c r="L157" s="162" t="s">
        <v>239</v>
      </c>
      <c r="M157" s="162">
        <f t="shared" si="38"/>
        <v>0.63851418999999998</v>
      </c>
      <c r="N157" s="162">
        <v>8.391419E-2</v>
      </c>
      <c r="O157" s="162">
        <v>0.55459999999999998</v>
      </c>
      <c r="P157" s="162">
        <v>0</v>
      </c>
      <c r="Q157" s="162">
        <v>0</v>
      </c>
      <c r="R157" s="162">
        <v>0</v>
      </c>
      <c r="S157" s="154">
        <f t="shared" si="39"/>
        <v>0.63851418999999998</v>
      </c>
    </row>
    <row r="158" spans="1:19" ht="78.75">
      <c r="A158" s="63" t="s">
        <v>175</v>
      </c>
      <c r="B158" s="54" t="s">
        <v>1905</v>
      </c>
      <c r="C158" s="63" t="s">
        <v>299</v>
      </c>
      <c r="D158" s="34">
        <v>2019</v>
      </c>
      <c r="E158" s="86">
        <v>2024</v>
      </c>
      <c r="F158" s="162">
        <v>0.16627331418092911</v>
      </c>
      <c r="G158" s="162">
        <v>1.59562607</v>
      </c>
      <c r="H158" s="162">
        <v>0.11577688999999999</v>
      </c>
      <c r="I158" s="162">
        <v>1.47984918</v>
      </c>
      <c r="J158" s="162">
        <v>0</v>
      </c>
      <c r="K158" s="162">
        <v>0</v>
      </c>
      <c r="L158" s="162" t="s">
        <v>239</v>
      </c>
      <c r="M158" s="162">
        <f t="shared" si="38"/>
        <v>0</v>
      </c>
      <c r="N158" s="162">
        <v>0</v>
      </c>
      <c r="O158" s="162">
        <v>0</v>
      </c>
      <c r="P158" s="162">
        <v>0</v>
      </c>
      <c r="Q158" s="162">
        <v>0</v>
      </c>
      <c r="R158" s="162">
        <v>0</v>
      </c>
      <c r="S158" s="154">
        <f t="shared" si="39"/>
        <v>0</v>
      </c>
    </row>
    <row r="159" spans="1:19" ht="63">
      <c r="A159" s="63" t="s">
        <v>175</v>
      </c>
      <c r="B159" s="54" t="s">
        <v>304</v>
      </c>
      <c r="C159" s="63" t="s">
        <v>305</v>
      </c>
      <c r="D159" s="34">
        <v>2020</v>
      </c>
      <c r="E159" s="86">
        <v>2024</v>
      </c>
      <c r="F159" s="162">
        <v>0.51270495422922002</v>
      </c>
      <c r="G159" s="162">
        <v>4.2819420800000003</v>
      </c>
      <c r="H159" s="162">
        <v>0.16025322</v>
      </c>
      <c r="I159" s="162">
        <v>4.1216888599999999</v>
      </c>
      <c r="J159" s="162">
        <v>0</v>
      </c>
      <c r="K159" s="162">
        <v>0</v>
      </c>
      <c r="L159" s="162" t="s">
        <v>239</v>
      </c>
      <c r="M159" s="162">
        <f t="shared" si="38"/>
        <v>0</v>
      </c>
      <c r="N159" s="162">
        <v>0</v>
      </c>
      <c r="O159" s="162">
        <v>0</v>
      </c>
      <c r="P159" s="162">
        <v>0</v>
      </c>
      <c r="Q159" s="162">
        <v>0</v>
      </c>
      <c r="R159" s="162">
        <v>0</v>
      </c>
      <c r="S159" s="154">
        <f t="shared" si="39"/>
        <v>0</v>
      </c>
    </row>
    <row r="160" spans="1:19" ht="31.5">
      <c r="A160" s="63" t="s">
        <v>175</v>
      </c>
      <c r="B160" s="54" t="s">
        <v>312</v>
      </c>
      <c r="C160" s="63" t="s">
        <v>313</v>
      </c>
      <c r="D160" s="34">
        <v>2024</v>
      </c>
      <c r="E160" s="86">
        <v>2030</v>
      </c>
      <c r="F160" s="162" t="s">
        <v>239</v>
      </c>
      <c r="G160" s="162">
        <v>0.50289273000000001</v>
      </c>
      <c r="H160" s="162">
        <v>0.50289273000000001</v>
      </c>
      <c r="I160" s="162">
        <v>0</v>
      </c>
      <c r="J160" s="162">
        <v>0</v>
      </c>
      <c r="K160" s="162">
        <v>0</v>
      </c>
      <c r="L160" s="162" t="s">
        <v>239</v>
      </c>
      <c r="M160" s="162">
        <f t="shared" si="38"/>
        <v>0.21813049000000001</v>
      </c>
      <c r="N160" s="162">
        <v>2.2130489999999999E-2</v>
      </c>
      <c r="O160" s="162">
        <v>0.19600000000000001</v>
      </c>
      <c r="P160" s="162">
        <v>0</v>
      </c>
      <c r="Q160" s="162">
        <v>0</v>
      </c>
      <c r="R160" s="162">
        <v>0</v>
      </c>
      <c r="S160" s="154">
        <f t="shared" si="39"/>
        <v>0.21813049000000001</v>
      </c>
    </row>
    <row r="161" spans="1:19" ht="78.75">
      <c r="A161" s="63" t="s">
        <v>175</v>
      </c>
      <c r="B161" s="54" t="s">
        <v>314</v>
      </c>
      <c r="C161" s="63" t="s">
        <v>315</v>
      </c>
      <c r="D161" s="34">
        <v>2021</v>
      </c>
      <c r="E161" s="86">
        <v>2025</v>
      </c>
      <c r="F161" s="162">
        <v>0.10747637</v>
      </c>
      <c r="G161" s="162">
        <v>1.15990365</v>
      </c>
      <c r="H161" s="162">
        <v>0.125365</v>
      </c>
      <c r="I161" s="162">
        <v>1.03453865</v>
      </c>
      <c r="J161" s="162">
        <v>0</v>
      </c>
      <c r="K161" s="162">
        <v>0</v>
      </c>
      <c r="L161" s="162" t="s">
        <v>239</v>
      </c>
      <c r="M161" s="162">
        <f t="shared" si="38"/>
        <v>1.03453865</v>
      </c>
      <c r="N161" s="162">
        <v>1.03453865</v>
      </c>
      <c r="O161" s="162">
        <v>0</v>
      </c>
      <c r="P161" s="162">
        <v>0</v>
      </c>
      <c r="Q161" s="162">
        <v>0</v>
      </c>
      <c r="R161" s="162">
        <v>0</v>
      </c>
      <c r="S161" s="154">
        <f t="shared" si="39"/>
        <v>1.03453865</v>
      </c>
    </row>
    <row r="162" spans="1:19" ht="31.5">
      <c r="A162" s="63" t="s">
        <v>175</v>
      </c>
      <c r="B162" s="54" t="s">
        <v>316</v>
      </c>
      <c r="C162" s="63" t="s">
        <v>317</v>
      </c>
      <c r="D162" s="34">
        <v>2021</v>
      </c>
      <c r="E162" s="86">
        <v>2025</v>
      </c>
      <c r="F162" s="162">
        <v>0.29869827999999998</v>
      </c>
      <c r="G162" s="162">
        <v>3.4467196699999998</v>
      </c>
      <c r="H162" s="162">
        <v>0.16252269999999999</v>
      </c>
      <c r="I162" s="162">
        <v>3.28419697</v>
      </c>
      <c r="J162" s="162">
        <v>0</v>
      </c>
      <c r="K162" s="162">
        <v>0</v>
      </c>
      <c r="L162" s="162" t="s">
        <v>239</v>
      </c>
      <c r="M162" s="162">
        <f t="shared" si="38"/>
        <v>3.28419697</v>
      </c>
      <c r="N162" s="162">
        <v>3.28419697</v>
      </c>
      <c r="O162" s="162">
        <v>0</v>
      </c>
      <c r="P162" s="162">
        <v>0</v>
      </c>
      <c r="Q162" s="162">
        <v>0</v>
      </c>
      <c r="R162" s="162">
        <v>0</v>
      </c>
      <c r="S162" s="154">
        <f t="shared" si="39"/>
        <v>3.28419697</v>
      </c>
    </row>
    <row r="163" spans="1:19" ht="47.25">
      <c r="A163" s="63" t="s">
        <v>175</v>
      </c>
      <c r="B163" s="54" t="s">
        <v>318</v>
      </c>
      <c r="C163" s="63" t="s">
        <v>319</v>
      </c>
      <c r="D163" s="34">
        <v>2021</v>
      </c>
      <c r="E163" s="86">
        <v>2024</v>
      </c>
      <c r="F163" s="162">
        <v>0.41638679787623584</v>
      </c>
      <c r="G163" s="162">
        <v>2.8282515400000001</v>
      </c>
      <c r="H163" s="162">
        <v>0.16211979000000001</v>
      </c>
      <c r="I163" s="162">
        <v>2.6661317499999999</v>
      </c>
      <c r="J163" s="162">
        <v>0</v>
      </c>
      <c r="K163" s="162">
        <v>0</v>
      </c>
      <c r="L163" s="162" t="s">
        <v>239</v>
      </c>
      <c r="M163" s="162">
        <f t="shared" si="38"/>
        <v>0</v>
      </c>
      <c r="N163" s="162">
        <v>0</v>
      </c>
      <c r="O163" s="162">
        <v>0</v>
      </c>
      <c r="P163" s="162">
        <v>0</v>
      </c>
      <c r="Q163" s="162">
        <v>0</v>
      </c>
      <c r="R163" s="162">
        <v>0</v>
      </c>
      <c r="S163" s="154">
        <f t="shared" si="39"/>
        <v>0</v>
      </c>
    </row>
    <row r="164" spans="1:19" ht="31.5">
      <c r="A164" s="63" t="s">
        <v>175</v>
      </c>
      <c r="B164" s="54" t="s">
        <v>320</v>
      </c>
      <c r="C164" s="63" t="s">
        <v>321</v>
      </c>
      <c r="D164" s="34">
        <v>2021</v>
      </c>
      <c r="E164" s="70">
        <v>2024</v>
      </c>
      <c r="F164" s="162">
        <v>0.83771335408275016</v>
      </c>
      <c r="G164" s="162">
        <v>6.8818595499999997</v>
      </c>
      <c r="H164" s="162">
        <v>0.2416836</v>
      </c>
      <c r="I164" s="162">
        <v>6.6401759499999997</v>
      </c>
      <c r="J164" s="162">
        <v>0</v>
      </c>
      <c r="K164" s="162">
        <v>0</v>
      </c>
      <c r="L164" s="162" t="s">
        <v>239</v>
      </c>
      <c r="M164" s="162">
        <f t="shared" si="38"/>
        <v>0</v>
      </c>
      <c r="N164" s="162">
        <v>0</v>
      </c>
      <c r="O164" s="162">
        <v>0</v>
      </c>
      <c r="P164" s="162">
        <v>0</v>
      </c>
      <c r="Q164" s="162">
        <v>0</v>
      </c>
      <c r="R164" s="162">
        <v>0</v>
      </c>
      <c r="S164" s="154">
        <f t="shared" si="39"/>
        <v>0</v>
      </c>
    </row>
    <row r="165" spans="1:19" ht="31.5">
      <c r="A165" s="63" t="s">
        <v>175</v>
      </c>
      <c r="B165" s="54" t="s">
        <v>322</v>
      </c>
      <c r="C165" s="63" t="s">
        <v>323</v>
      </c>
      <c r="D165" s="34">
        <v>2021</v>
      </c>
      <c r="E165" s="70">
        <v>2024</v>
      </c>
      <c r="F165" s="162">
        <v>0.87693803999349174</v>
      </c>
      <c r="G165" s="162">
        <v>7.2074436300000002</v>
      </c>
      <c r="H165" s="162">
        <v>0.27986385000000003</v>
      </c>
      <c r="I165" s="162">
        <v>6.9275797800000003</v>
      </c>
      <c r="J165" s="162">
        <v>0</v>
      </c>
      <c r="K165" s="162">
        <v>0</v>
      </c>
      <c r="L165" s="162" t="s">
        <v>239</v>
      </c>
      <c r="M165" s="162">
        <f t="shared" si="38"/>
        <v>0</v>
      </c>
      <c r="N165" s="162">
        <v>0</v>
      </c>
      <c r="O165" s="162">
        <v>0</v>
      </c>
      <c r="P165" s="162">
        <v>0</v>
      </c>
      <c r="Q165" s="162">
        <v>0</v>
      </c>
      <c r="R165" s="162">
        <v>0</v>
      </c>
      <c r="S165" s="154">
        <f t="shared" si="39"/>
        <v>0</v>
      </c>
    </row>
    <row r="166" spans="1:19" ht="31.5">
      <c r="A166" s="63" t="s">
        <v>175</v>
      </c>
      <c r="B166" s="54" t="s">
        <v>324</v>
      </c>
      <c r="C166" s="63" t="s">
        <v>325</v>
      </c>
      <c r="D166" s="34">
        <v>2021</v>
      </c>
      <c r="E166" s="70">
        <v>2024</v>
      </c>
      <c r="F166" s="162">
        <v>7.671957626429067E-2</v>
      </c>
      <c r="G166" s="162">
        <v>0.6412250599999999</v>
      </c>
      <c r="H166" s="162">
        <v>0.10137828</v>
      </c>
      <c r="I166" s="162">
        <v>0.53984677999999997</v>
      </c>
      <c r="J166" s="162">
        <v>0</v>
      </c>
      <c r="K166" s="162">
        <v>0</v>
      </c>
      <c r="L166" s="162" t="s">
        <v>239</v>
      </c>
      <c r="M166" s="162">
        <f t="shared" si="38"/>
        <v>0</v>
      </c>
      <c r="N166" s="162">
        <v>0</v>
      </c>
      <c r="O166" s="162">
        <v>0</v>
      </c>
      <c r="P166" s="162">
        <v>0</v>
      </c>
      <c r="Q166" s="162">
        <v>0</v>
      </c>
      <c r="R166" s="162">
        <v>0</v>
      </c>
      <c r="S166" s="154">
        <f t="shared" si="39"/>
        <v>0</v>
      </c>
    </row>
    <row r="167" spans="1:19" ht="31.5">
      <c r="A167" s="63" t="s">
        <v>175</v>
      </c>
      <c r="B167" s="54" t="s">
        <v>427</v>
      </c>
      <c r="C167" s="63" t="s">
        <v>454</v>
      </c>
      <c r="D167" s="34">
        <v>2022</v>
      </c>
      <c r="E167" s="70">
        <v>2024</v>
      </c>
      <c r="F167" s="162">
        <v>0.83503428699295834</v>
      </c>
      <c r="G167" s="162">
        <v>7.1651945000000001</v>
      </c>
      <c r="H167" s="162">
        <v>0.23906494</v>
      </c>
      <c r="I167" s="162">
        <v>5.9754429199999999</v>
      </c>
      <c r="J167" s="162">
        <v>0.95068664000000003</v>
      </c>
      <c r="K167" s="162">
        <v>0</v>
      </c>
      <c r="L167" s="162" t="s">
        <v>239</v>
      </c>
      <c r="M167" s="162">
        <f t="shared" si="38"/>
        <v>0</v>
      </c>
      <c r="N167" s="162">
        <v>0</v>
      </c>
      <c r="O167" s="162">
        <v>0</v>
      </c>
      <c r="P167" s="162">
        <v>0</v>
      </c>
      <c r="Q167" s="162">
        <v>0</v>
      </c>
      <c r="R167" s="162">
        <v>0</v>
      </c>
      <c r="S167" s="154">
        <f t="shared" si="39"/>
        <v>0</v>
      </c>
    </row>
    <row r="168" spans="1:19" ht="31.5">
      <c r="A168" s="63" t="s">
        <v>175</v>
      </c>
      <c r="B168" s="54" t="s">
        <v>428</v>
      </c>
      <c r="C168" s="63" t="s">
        <v>455</v>
      </c>
      <c r="D168" s="34">
        <v>2022</v>
      </c>
      <c r="E168" s="70">
        <v>2024</v>
      </c>
      <c r="F168" s="162">
        <v>1.3641112834126667</v>
      </c>
      <c r="G168" s="162">
        <v>8.1400105499999995</v>
      </c>
      <c r="H168" s="162">
        <v>0.31171282</v>
      </c>
      <c r="I168" s="162">
        <v>7.8282977300000001</v>
      </c>
      <c r="J168" s="162">
        <v>0</v>
      </c>
      <c r="K168" s="162">
        <v>0</v>
      </c>
      <c r="L168" s="162" t="s">
        <v>239</v>
      </c>
      <c r="M168" s="162">
        <f t="shared" si="38"/>
        <v>0</v>
      </c>
      <c r="N168" s="162">
        <v>0</v>
      </c>
      <c r="O168" s="162">
        <v>0</v>
      </c>
      <c r="P168" s="162">
        <v>0</v>
      </c>
      <c r="Q168" s="162">
        <v>0</v>
      </c>
      <c r="R168" s="162">
        <v>0</v>
      </c>
      <c r="S168" s="154">
        <f t="shared" si="39"/>
        <v>0</v>
      </c>
    </row>
    <row r="169" spans="1:19" ht="63">
      <c r="A169" s="63" t="s">
        <v>175</v>
      </c>
      <c r="B169" s="54" t="s">
        <v>429</v>
      </c>
      <c r="C169" s="63" t="s">
        <v>456</v>
      </c>
      <c r="D169" s="34">
        <v>2022</v>
      </c>
      <c r="E169" s="70">
        <v>2024</v>
      </c>
      <c r="F169" s="162">
        <v>0.13081843647015751</v>
      </c>
      <c r="G169" s="162">
        <v>1.6694465299999999</v>
      </c>
      <c r="H169" s="162">
        <v>0.15954797000000001</v>
      </c>
      <c r="I169" s="162">
        <v>1.5098985599999999</v>
      </c>
      <c r="J169" s="162">
        <v>0</v>
      </c>
      <c r="K169" s="162">
        <v>0</v>
      </c>
      <c r="L169" s="162" t="s">
        <v>239</v>
      </c>
      <c r="M169" s="162">
        <f t="shared" si="38"/>
        <v>0</v>
      </c>
      <c r="N169" s="162">
        <v>0</v>
      </c>
      <c r="O169" s="162">
        <v>0</v>
      </c>
      <c r="P169" s="162">
        <v>0</v>
      </c>
      <c r="Q169" s="162">
        <v>0</v>
      </c>
      <c r="R169" s="162">
        <v>0</v>
      </c>
      <c r="S169" s="154">
        <f t="shared" si="39"/>
        <v>0</v>
      </c>
    </row>
    <row r="170" spans="1:19" ht="47.25">
      <c r="A170" s="63" t="s">
        <v>175</v>
      </c>
      <c r="B170" s="54" t="s">
        <v>430</v>
      </c>
      <c r="C170" s="63" t="s">
        <v>457</v>
      </c>
      <c r="D170" s="34">
        <v>2023</v>
      </c>
      <c r="E170" s="70">
        <v>2026</v>
      </c>
      <c r="F170" s="162">
        <v>1.1322050800000001</v>
      </c>
      <c r="G170" s="162">
        <v>12.96075117</v>
      </c>
      <c r="H170" s="162">
        <v>0.29234778</v>
      </c>
      <c r="I170" s="162">
        <v>12.66840339</v>
      </c>
      <c r="J170" s="162">
        <v>0</v>
      </c>
      <c r="K170" s="162">
        <v>0</v>
      </c>
      <c r="L170" s="162" t="s">
        <v>239</v>
      </c>
      <c r="M170" s="162">
        <f t="shared" si="38"/>
        <v>12.66840339</v>
      </c>
      <c r="N170" s="162">
        <v>0.11840339</v>
      </c>
      <c r="O170" s="162">
        <v>12.55</v>
      </c>
      <c r="P170" s="162">
        <v>0</v>
      </c>
      <c r="Q170" s="162">
        <v>0</v>
      </c>
      <c r="R170" s="162">
        <v>0</v>
      </c>
      <c r="S170" s="154">
        <f t="shared" si="39"/>
        <v>12.66840339</v>
      </c>
    </row>
    <row r="171" spans="1:19" ht="63">
      <c r="A171" s="63" t="s">
        <v>175</v>
      </c>
      <c r="B171" s="54" t="s">
        <v>431</v>
      </c>
      <c r="C171" s="63" t="s">
        <v>458</v>
      </c>
      <c r="D171" s="34">
        <v>2023</v>
      </c>
      <c r="E171" s="70">
        <v>2025</v>
      </c>
      <c r="F171" s="162">
        <v>0.75231652000000004</v>
      </c>
      <c r="G171" s="162">
        <v>10.946003840000001</v>
      </c>
      <c r="H171" s="162">
        <v>0.18962615999999999</v>
      </c>
      <c r="I171" s="162">
        <v>10.75637768</v>
      </c>
      <c r="J171" s="162">
        <v>0</v>
      </c>
      <c r="K171" s="162">
        <v>0</v>
      </c>
      <c r="L171" s="162" t="s">
        <v>239</v>
      </c>
      <c r="M171" s="162">
        <f t="shared" si="38"/>
        <v>8.6089066200000008</v>
      </c>
      <c r="N171" s="162">
        <v>8.6089066200000008</v>
      </c>
      <c r="O171" s="162">
        <v>0</v>
      </c>
      <c r="P171" s="162">
        <v>0</v>
      </c>
      <c r="Q171" s="162">
        <v>0</v>
      </c>
      <c r="R171" s="162">
        <v>0</v>
      </c>
      <c r="S171" s="154">
        <f t="shared" si="39"/>
        <v>8.6089066200000008</v>
      </c>
    </row>
    <row r="172" spans="1:19" ht="47.25">
      <c r="A172" s="63" t="s">
        <v>175</v>
      </c>
      <c r="B172" s="54" t="s">
        <v>432</v>
      </c>
      <c r="C172" s="63" t="s">
        <v>459</v>
      </c>
      <c r="D172" s="34">
        <v>2023</v>
      </c>
      <c r="E172" s="70">
        <v>2024</v>
      </c>
      <c r="F172" s="162">
        <v>0.47008841083852088</v>
      </c>
      <c r="G172" s="162">
        <v>3.2018749100000004</v>
      </c>
      <c r="H172" s="162">
        <v>0.25620304999999999</v>
      </c>
      <c r="I172" s="162">
        <v>2.94567186</v>
      </c>
      <c r="J172" s="162">
        <v>0</v>
      </c>
      <c r="K172" s="162">
        <v>0</v>
      </c>
      <c r="L172" s="162" t="s">
        <v>239</v>
      </c>
      <c r="M172" s="162">
        <f t="shared" si="38"/>
        <v>0</v>
      </c>
      <c r="N172" s="162">
        <v>0</v>
      </c>
      <c r="O172" s="162">
        <v>0</v>
      </c>
      <c r="P172" s="162">
        <v>0</v>
      </c>
      <c r="Q172" s="162">
        <v>0</v>
      </c>
      <c r="R172" s="162">
        <v>0</v>
      </c>
      <c r="S172" s="154">
        <f t="shared" si="39"/>
        <v>0</v>
      </c>
    </row>
    <row r="173" spans="1:19" ht="47.25">
      <c r="A173" s="63" t="s">
        <v>175</v>
      </c>
      <c r="B173" s="54" t="s">
        <v>433</v>
      </c>
      <c r="C173" s="63" t="s">
        <v>460</v>
      </c>
      <c r="D173" s="63">
        <v>2023</v>
      </c>
      <c r="E173" s="70">
        <v>2024</v>
      </c>
      <c r="F173" s="162">
        <v>0.81499016721591588</v>
      </c>
      <c r="G173" s="162">
        <v>5.1146735699999999</v>
      </c>
      <c r="H173" s="162">
        <v>0.39975353000000002</v>
      </c>
      <c r="I173" s="162">
        <v>4.71492004</v>
      </c>
      <c r="J173" s="162">
        <v>0</v>
      </c>
      <c r="K173" s="162">
        <v>0</v>
      </c>
      <c r="L173" s="162" t="s">
        <v>239</v>
      </c>
      <c r="M173" s="162">
        <f t="shared" si="38"/>
        <v>0</v>
      </c>
      <c r="N173" s="162">
        <v>0</v>
      </c>
      <c r="O173" s="162">
        <v>0</v>
      </c>
      <c r="P173" s="162">
        <v>0</v>
      </c>
      <c r="Q173" s="162">
        <v>0</v>
      </c>
      <c r="R173" s="162">
        <v>0</v>
      </c>
      <c r="S173" s="154">
        <f t="shared" si="39"/>
        <v>0</v>
      </c>
    </row>
    <row r="174" spans="1:19" ht="31.5">
      <c r="A174" s="63" t="s">
        <v>175</v>
      </c>
      <c r="B174" s="54" t="s">
        <v>434</v>
      </c>
      <c r="C174" s="63" t="s">
        <v>461</v>
      </c>
      <c r="D174" s="63">
        <v>2023</v>
      </c>
      <c r="E174" s="70">
        <v>2024</v>
      </c>
      <c r="F174" s="162" t="s">
        <v>239</v>
      </c>
      <c r="G174" s="162">
        <v>4.4366546700000002</v>
      </c>
      <c r="H174" s="162">
        <v>0.18812279999999998</v>
      </c>
      <c r="I174" s="162">
        <v>4.2485318699999999</v>
      </c>
      <c r="J174" s="162">
        <v>0</v>
      </c>
      <c r="K174" s="162">
        <v>0</v>
      </c>
      <c r="L174" s="162" t="s">
        <v>239</v>
      </c>
      <c r="M174" s="162">
        <f t="shared" si="38"/>
        <v>0</v>
      </c>
      <c r="N174" s="162">
        <v>0</v>
      </c>
      <c r="O174" s="162">
        <v>0</v>
      </c>
      <c r="P174" s="162">
        <v>0</v>
      </c>
      <c r="Q174" s="162">
        <v>0</v>
      </c>
      <c r="R174" s="162">
        <v>0</v>
      </c>
      <c r="S174" s="154">
        <f t="shared" si="39"/>
        <v>0</v>
      </c>
    </row>
    <row r="175" spans="1:19" ht="31.5">
      <c r="A175" s="63" t="s">
        <v>175</v>
      </c>
      <c r="B175" s="54" t="s">
        <v>435</v>
      </c>
      <c r="C175" s="63" t="s">
        <v>462</v>
      </c>
      <c r="D175" s="63">
        <v>2023</v>
      </c>
      <c r="E175" s="70">
        <v>2025</v>
      </c>
      <c r="F175" s="162">
        <v>1.0378558200000001</v>
      </c>
      <c r="G175" s="162">
        <v>8.7758082999999996</v>
      </c>
      <c r="H175" s="162">
        <v>0.62548911000000007</v>
      </c>
      <c r="I175" s="162">
        <v>8.1503191899999994</v>
      </c>
      <c r="J175" s="162">
        <v>0</v>
      </c>
      <c r="K175" s="162">
        <v>0</v>
      </c>
      <c r="L175" s="162" t="s">
        <v>239</v>
      </c>
      <c r="M175" s="162">
        <f t="shared" si="38"/>
        <v>4.4747211699999996</v>
      </c>
      <c r="N175" s="162">
        <v>4.4747211699999996</v>
      </c>
      <c r="O175" s="162">
        <v>0</v>
      </c>
      <c r="P175" s="162">
        <v>0</v>
      </c>
      <c r="Q175" s="162">
        <v>0</v>
      </c>
      <c r="R175" s="162">
        <v>0</v>
      </c>
      <c r="S175" s="154">
        <f t="shared" si="39"/>
        <v>4.4747211699999996</v>
      </c>
    </row>
    <row r="176" spans="1:19" ht="47.25">
      <c r="A176" s="63" t="s">
        <v>175</v>
      </c>
      <c r="B176" s="54" t="s">
        <v>436</v>
      </c>
      <c r="C176" s="63" t="s">
        <v>463</v>
      </c>
      <c r="D176" s="63">
        <v>2023</v>
      </c>
      <c r="E176" s="70">
        <v>2024</v>
      </c>
      <c r="F176" s="162">
        <v>5.2511290125717078E-2</v>
      </c>
      <c r="G176" s="162">
        <v>0.52065596000000003</v>
      </c>
      <c r="H176" s="162">
        <v>0.10937206999999999</v>
      </c>
      <c r="I176" s="162">
        <v>0.41128388999999999</v>
      </c>
      <c r="J176" s="162">
        <v>0</v>
      </c>
      <c r="K176" s="162">
        <v>0</v>
      </c>
      <c r="L176" s="162" t="s">
        <v>239</v>
      </c>
      <c r="M176" s="162">
        <f t="shared" si="38"/>
        <v>0</v>
      </c>
      <c r="N176" s="162">
        <v>0</v>
      </c>
      <c r="O176" s="162">
        <v>0</v>
      </c>
      <c r="P176" s="162">
        <v>0</v>
      </c>
      <c r="Q176" s="162">
        <v>0</v>
      </c>
      <c r="R176" s="162">
        <v>0</v>
      </c>
      <c r="S176" s="154">
        <f t="shared" si="39"/>
        <v>0</v>
      </c>
    </row>
    <row r="177" spans="1:19" ht="47.25">
      <c r="A177" s="133" t="s">
        <v>175</v>
      </c>
      <c r="B177" s="134" t="s">
        <v>538</v>
      </c>
      <c r="C177" s="133" t="s">
        <v>539</v>
      </c>
      <c r="D177" s="133">
        <v>2024</v>
      </c>
      <c r="E177" s="133">
        <v>2026</v>
      </c>
      <c r="F177" s="162" t="s">
        <v>239</v>
      </c>
      <c r="G177" s="162">
        <v>3.6629052599999996</v>
      </c>
      <c r="H177" s="162">
        <v>0.22746158999999999</v>
      </c>
      <c r="I177" s="162">
        <v>3.4354436699999997</v>
      </c>
      <c r="J177" s="162">
        <v>0</v>
      </c>
      <c r="K177" s="162">
        <v>0</v>
      </c>
      <c r="L177" s="162" t="s">
        <v>239</v>
      </c>
      <c r="M177" s="162">
        <f t="shared" si="38"/>
        <v>3.4354436699999997</v>
      </c>
      <c r="N177" s="162">
        <v>1.544367E-2</v>
      </c>
      <c r="O177" s="162">
        <v>3.42</v>
      </c>
      <c r="P177" s="162">
        <v>0</v>
      </c>
      <c r="Q177" s="162">
        <v>0</v>
      </c>
      <c r="R177" s="162">
        <v>0</v>
      </c>
      <c r="S177" s="154">
        <f t="shared" si="39"/>
        <v>3.4354436699999997</v>
      </c>
    </row>
    <row r="178" spans="1:19" ht="47.25">
      <c r="A178" s="63" t="s">
        <v>175</v>
      </c>
      <c r="B178" s="54" t="s">
        <v>540</v>
      </c>
      <c r="C178" s="63" t="s">
        <v>541</v>
      </c>
      <c r="D178" s="34">
        <v>2024</v>
      </c>
      <c r="E178" s="63">
        <v>2026</v>
      </c>
      <c r="F178" s="162" t="s">
        <v>239</v>
      </c>
      <c r="G178" s="162">
        <v>2.25374454</v>
      </c>
      <c r="H178" s="162">
        <v>0.1390131</v>
      </c>
      <c r="I178" s="162">
        <v>2.1147314399999999</v>
      </c>
      <c r="J178" s="162">
        <v>0</v>
      </c>
      <c r="K178" s="162">
        <v>0</v>
      </c>
      <c r="L178" s="162" t="s">
        <v>239</v>
      </c>
      <c r="M178" s="162">
        <f t="shared" si="38"/>
        <v>2.1147314399999999</v>
      </c>
      <c r="N178" s="162">
        <v>1.473144E-2</v>
      </c>
      <c r="O178" s="162">
        <v>2.1</v>
      </c>
      <c r="P178" s="162">
        <v>0</v>
      </c>
      <c r="Q178" s="162">
        <v>0</v>
      </c>
      <c r="R178" s="162">
        <v>0</v>
      </c>
      <c r="S178" s="154">
        <f t="shared" si="39"/>
        <v>2.1147314399999999</v>
      </c>
    </row>
    <row r="179" spans="1:19" ht="31.5">
      <c r="A179" s="63" t="s">
        <v>175</v>
      </c>
      <c r="B179" s="54" t="s">
        <v>1696</v>
      </c>
      <c r="C179" s="63" t="s">
        <v>542</v>
      </c>
      <c r="D179" s="34">
        <v>2024</v>
      </c>
      <c r="E179" s="63">
        <v>2030</v>
      </c>
      <c r="F179" s="162" t="s">
        <v>239</v>
      </c>
      <c r="G179" s="162">
        <v>1.91797112</v>
      </c>
      <c r="H179" s="162">
        <v>0.19362364000000001</v>
      </c>
      <c r="I179" s="162">
        <v>1.72434748</v>
      </c>
      <c r="J179" s="162">
        <v>0</v>
      </c>
      <c r="K179" s="162">
        <v>0</v>
      </c>
      <c r="L179" s="162" t="s">
        <v>239</v>
      </c>
      <c r="M179" s="162">
        <f t="shared" si="38"/>
        <v>1.7</v>
      </c>
      <c r="N179" s="162">
        <v>0</v>
      </c>
      <c r="O179" s="162">
        <v>0.2</v>
      </c>
      <c r="P179" s="162">
        <v>1.5</v>
      </c>
      <c r="Q179" s="162">
        <v>0</v>
      </c>
      <c r="R179" s="162">
        <v>0</v>
      </c>
      <c r="S179" s="154">
        <f t="shared" si="39"/>
        <v>1.7</v>
      </c>
    </row>
    <row r="180" spans="1:19" ht="31.5">
      <c r="A180" s="63" t="s">
        <v>175</v>
      </c>
      <c r="B180" s="54" t="s">
        <v>543</v>
      </c>
      <c r="C180" s="63" t="s">
        <v>544</v>
      </c>
      <c r="D180" s="63">
        <v>2024</v>
      </c>
      <c r="E180" s="63">
        <v>2026</v>
      </c>
      <c r="F180" s="162" t="s">
        <v>239</v>
      </c>
      <c r="G180" s="166">
        <v>1.4259836399999999</v>
      </c>
      <c r="H180" s="162">
        <v>9.2759239999999993E-2</v>
      </c>
      <c r="I180" s="162">
        <v>1.3332244</v>
      </c>
      <c r="J180" s="162">
        <v>0</v>
      </c>
      <c r="K180" s="162">
        <v>0</v>
      </c>
      <c r="L180" s="162" t="s">
        <v>239</v>
      </c>
      <c r="M180" s="162">
        <f t="shared" si="38"/>
        <v>1.3332244</v>
      </c>
      <c r="N180" s="162">
        <v>1.8224400000000002E-2</v>
      </c>
      <c r="O180" s="162">
        <v>1.3149999999999999</v>
      </c>
      <c r="P180" s="162">
        <v>0</v>
      </c>
      <c r="Q180" s="162">
        <v>0</v>
      </c>
      <c r="R180" s="162">
        <v>0</v>
      </c>
      <c r="S180" s="154">
        <f t="shared" si="39"/>
        <v>1.3332244</v>
      </c>
    </row>
    <row r="181" spans="1:19" ht="47.25">
      <c r="A181" s="63" t="s">
        <v>175</v>
      </c>
      <c r="B181" s="54" t="s">
        <v>545</v>
      </c>
      <c r="C181" s="63" t="s">
        <v>546</v>
      </c>
      <c r="D181" s="63">
        <v>2024</v>
      </c>
      <c r="E181" s="63">
        <v>2030</v>
      </c>
      <c r="F181" s="162" t="s">
        <v>239</v>
      </c>
      <c r="G181" s="166">
        <v>1.8245686800000001</v>
      </c>
      <c r="H181" s="162">
        <v>0.15356868000000001</v>
      </c>
      <c r="I181" s="162">
        <v>1.671</v>
      </c>
      <c r="J181" s="162">
        <v>0</v>
      </c>
      <c r="K181" s="162">
        <v>0</v>
      </c>
      <c r="L181" s="162" t="s">
        <v>239</v>
      </c>
      <c r="M181" s="162">
        <f t="shared" si="38"/>
        <v>1.671</v>
      </c>
      <c r="N181" s="162">
        <v>0</v>
      </c>
      <c r="O181" s="162">
        <v>0</v>
      </c>
      <c r="P181" s="162">
        <v>0</v>
      </c>
      <c r="Q181" s="162">
        <v>1.671</v>
      </c>
      <c r="R181" s="162">
        <v>0</v>
      </c>
      <c r="S181" s="154">
        <f t="shared" si="39"/>
        <v>1.671</v>
      </c>
    </row>
    <row r="182" spans="1:19" ht="31.5">
      <c r="A182" s="63" t="s">
        <v>175</v>
      </c>
      <c r="B182" s="54" t="s">
        <v>547</v>
      </c>
      <c r="C182" s="63" t="s">
        <v>548</v>
      </c>
      <c r="D182" s="63">
        <v>2024</v>
      </c>
      <c r="E182" s="63">
        <v>2025</v>
      </c>
      <c r="F182" s="162" t="s">
        <v>239</v>
      </c>
      <c r="G182" s="166">
        <v>5.8037476899999998</v>
      </c>
      <c r="H182" s="162">
        <v>0.13332957000000001</v>
      </c>
      <c r="I182" s="162">
        <v>5.6704181199999999</v>
      </c>
      <c r="J182" s="162">
        <v>0</v>
      </c>
      <c r="K182" s="162">
        <v>0</v>
      </c>
      <c r="L182" s="162" t="s">
        <v>239</v>
      </c>
      <c r="M182" s="162">
        <f t="shared" si="38"/>
        <v>5.6704180700000002</v>
      </c>
      <c r="N182" s="162">
        <v>5.6704180700000002</v>
      </c>
      <c r="O182" s="162">
        <v>0</v>
      </c>
      <c r="P182" s="162">
        <v>0</v>
      </c>
      <c r="Q182" s="162">
        <v>0</v>
      </c>
      <c r="R182" s="162">
        <v>0</v>
      </c>
      <c r="S182" s="154">
        <f t="shared" si="39"/>
        <v>5.6704180700000002</v>
      </c>
    </row>
    <row r="183" spans="1:19" ht="47.25">
      <c r="A183" s="63" t="s">
        <v>175</v>
      </c>
      <c r="B183" s="54" t="s">
        <v>549</v>
      </c>
      <c r="C183" s="63" t="s">
        <v>550</v>
      </c>
      <c r="D183" s="34">
        <v>2024</v>
      </c>
      <c r="E183" s="63">
        <v>2030</v>
      </c>
      <c r="F183" s="162" t="s">
        <v>239</v>
      </c>
      <c r="G183" s="166">
        <v>0.15228910000000001</v>
      </c>
      <c r="H183" s="162">
        <v>0.15228910000000001</v>
      </c>
      <c r="I183" s="162">
        <v>0</v>
      </c>
      <c r="J183" s="162">
        <v>0</v>
      </c>
      <c r="K183" s="162">
        <v>0</v>
      </c>
      <c r="L183" s="162" t="s">
        <v>239</v>
      </c>
      <c r="M183" s="162">
        <f t="shared" si="38"/>
        <v>0</v>
      </c>
      <c r="N183" s="162">
        <v>0</v>
      </c>
      <c r="O183" s="162">
        <v>0</v>
      </c>
      <c r="P183" s="162">
        <v>0</v>
      </c>
      <c r="Q183" s="162">
        <v>0</v>
      </c>
      <c r="R183" s="162">
        <v>0</v>
      </c>
      <c r="S183" s="154">
        <f t="shared" si="39"/>
        <v>0</v>
      </c>
    </row>
    <row r="184" spans="1:19" ht="63">
      <c r="A184" s="63" t="s">
        <v>175</v>
      </c>
      <c r="B184" s="54" t="s">
        <v>551</v>
      </c>
      <c r="C184" s="63" t="s">
        <v>552</v>
      </c>
      <c r="D184" s="34">
        <v>2024</v>
      </c>
      <c r="E184" s="63">
        <v>2030</v>
      </c>
      <c r="F184" s="162" t="s">
        <v>239</v>
      </c>
      <c r="G184" s="166">
        <v>0.37138893000000006</v>
      </c>
      <c r="H184" s="162">
        <v>0.37138893000000006</v>
      </c>
      <c r="I184" s="162">
        <v>0</v>
      </c>
      <c r="J184" s="162">
        <v>0</v>
      </c>
      <c r="K184" s="162">
        <v>0</v>
      </c>
      <c r="L184" s="162" t="s">
        <v>239</v>
      </c>
      <c r="M184" s="162">
        <f t="shared" si="38"/>
        <v>0.26672070000000003</v>
      </c>
      <c r="N184" s="162">
        <v>0.1167207</v>
      </c>
      <c r="O184" s="162">
        <v>0.15000000000000002</v>
      </c>
      <c r="P184" s="162">
        <v>0</v>
      </c>
      <c r="Q184" s="162">
        <v>0</v>
      </c>
      <c r="R184" s="162">
        <v>0</v>
      </c>
      <c r="S184" s="154">
        <f t="shared" si="39"/>
        <v>0.26672070000000003</v>
      </c>
    </row>
    <row r="185" spans="1:19" ht="63">
      <c r="A185" s="63" t="s">
        <v>175</v>
      </c>
      <c r="B185" s="54" t="s">
        <v>553</v>
      </c>
      <c r="C185" s="63" t="s">
        <v>554</v>
      </c>
      <c r="D185" s="34">
        <v>2024</v>
      </c>
      <c r="E185" s="63">
        <v>2030</v>
      </c>
      <c r="F185" s="162" t="s">
        <v>239</v>
      </c>
      <c r="G185" s="166">
        <v>0.22652222000000002</v>
      </c>
      <c r="H185" s="162">
        <v>4.8904789999999997E-2</v>
      </c>
      <c r="I185" s="162">
        <v>0.17761743000000002</v>
      </c>
      <c r="J185" s="162">
        <v>0</v>
      </c>
      <c r="K185" s="162">
        <v>0</v>
      </c>
      <c r="L185" s="162" t="s">
        <v>239</v>
      </c>
      <c r="M185" s="162">
        <f t="shared" si="38"/>
        <v>0.17761743000000002</v>
      </c>
      <c r="N185" s="162">
        <v>2.7617429999999998E-2</v>
      </c>
      <c r="O185" s="162">
        <v>0.15000000000000002</v>
      </c>
      <c r="P185" s="162">
        <v>0</v>
      </c>
      <c r="Q185" s="162">
        <v>0</v>
      </c>
      <c r="R185" s="162">
        <v>0</v>
      </c>
      <c r="S185" s="154">
        <f t="shared" si="39"/>
        <v>0.17761743000000002</v>
      </c>
    </row>
    <row r="186" spans="1:19" ht="63">
      <c r="A186" s="63" t="s">
        <v>175</v>
      </c>
      <c r="B186" s="54" t="s">
        <v>555</v>
      </c>
      <c r="C186" s="63" t="s">
        <v>556</v>
      </c>
      <c r="D186" s="63">
        <v>2024</v>
      </c>
      <c r="E186" s="63">
        <v>2030</v>
      </c>
      <c r="F186" s="162" t="s">
        <v>239</v>
      </c>
      <c r="G186" s="166">
        <v>2.4311204699999998</v>
      </c>
      <c r="H186" s="162">
        <v>0.16071722999999999</v>
      </c>
      <c r="I186" s="162">
        <v>2.2704032399999998</v>
      </c>
      <c r="J186" s="162">
        <v>0</v>
      </c>
      <c r="K186" s="162">
        <v>0</v>
      </c>
      <c r="L186" s="162" t="s">
        <v>239</v>
      </c>
      <c r="M186" s="162">
        <f t="shared" si="38"/>
        <v>2.2704032399999998</v>
      </c>
      <c r="N186" s="162">
        <v>0.22040324</v>
      </c>
      <c r="O186" s="162">
        <v>2.0499999999999998</v>
      </c>
      <c r="P186" s="162">
        <v>0</v>
      </c>
      <c r="Q186" s="162">
        <v>0</v>
      </c>
      <c r="R186" s="162">
        <v>0</v>
      </c>
      <c r="S186" s="154">
        <f t="shared" si="39"/>
        <v>2.2704032399999998</v>
      </c>
    </row>
    <row r="187" spans="1:19" ht="94.5">
      <c r="A187" s="63" t="s">
        <v>175</v>
      </c>
      <c r="B187" s="54" t="s">
        <v>557</v>
      </c>
      <c r="C187" s="63" t="s">
        <v>558</v>
      </c>
      <c r="D187" s="34">
        <v>2024</v>
      </c>
      <c r="E187" s="63">
        <v>2030</v>
      </c>
      <c r="F187" s="162" t="s">
        <v>239</v>
      </c>
      <c r="G187" s="166">
        <v>0.35813601</v>
      </c>
      <c r="H187" s="162">
        <v>0.35813601</v>
      </c>
      <c r="I187" s="162">
        <v>0</v>
      </c>
      <c r="J187" s="162">
        <v>0</v>
      </c>
      <c r="K187" s="162">
        <v>0</v>
      </c>
      <c r="L187" s="162" t="s">
        <v>239</v>
      </c>
      <c r="M187" s="162">
        <f t="shared" si="38"/>
        <v>0.21598695000000001</v>
      </c>
      <c r="N187" s="162">
        <v>0.21598695000000001</v>
      </c>
      <c r="O187" s="162">
        <v>0</v>
      </c>
      <c r="P187" s="162">
        <v>0</v>
      </c>
      <c r="Q187" s="162">
        <v>0</v>
      </c>
      <c r="R187" s="162">
        <v>0</v>
      </c>
      <c r="S187" s="154">
        <f t="shared" si="39"/>
        <v>0.21598695000000001</v>
      </c>
    </row>
    <row r="188" spans="1:19" ht="63">
      <c r="A188" s="63" t="s">
        <v>175</v>
      </c>
      <c r="B188" s="54" t="s">
        <v>1697</v>
      </c>
      <c r="C188" s="63" t="s">
        <v>559</v>
      </c>
      <c r="D188" s="34">
        <v>2024</v>
      </c>
      <c r="E188" s="63">
        <v>2026</v>
      </c>
      <c r="F188" s="162" t="s">
        <v>239</v>
      </c>
      <c r="G188" s="166">
        <v>5.3840616700000004</v>
      </c>
      <c r="H188" s="162">
        <v>0.18406217999999999</v>
      </c>
      <c r="I188" s="162">
        <v>5.1999994899999997</v>
      </c>
      <c r="J188" s="162">
        <v>0</v>
      </c>
      <c r="K188" s="162">
        <v>0</v>
      </c>
      <c r="L188" s="162" t="s">
        <v>239</v>
      </c>
      <c r="M188" s="162">
        <f t="shared" si="38"/>
        <v>5.3080524900000006</v>
      </c>
      <c r="N188" s="162">
        <v>0.10805249</v>
      </c>
      <c r="O188" s="162">
        <v>5.2</v>
      </c>
      <c r="P188" s="162">
        <v>0</v>
      </c>
      <c r="Q188" s="162">
        <v>0</v>
      </c>
      <c r="R188" s="162">
        <v>0</v>
      </c>
      <c r="S188" s="154">
        <f t="shared" si="39"/>
        <v>5.3080524900000006</v>
      </c>
    </row>
    <row r="189" spans="1:19" ht="78.75">
      <c r="A189" s="63" t="s">
        <v>175</v>
      </c>
      <c r="B189" s="54" t="s">
        <v>560</v>
      </c>
      <c r="C189" s="63" t="s">
        <v>561</v>
      </c>
      <c r="D189" s="34">
        <v>2024</v>
      </c>
      <c r="E189" s="63">
        <v>2030</v>
      </c>
      <c r="F189" s="162" t="s">
        <v>239</v>
      </c>
      <c r="G189" s="166">
        <v>0.61096687999999999</v>
      </c>
      <c r="H189" s="162">
        <v>0.19934521999999999</v>
      </c>
      <c r="I189" s="162">
        <v>0.41162166</v>
      </c>
      <c r="J189" s="162">
        <v>0</v>
      </c>
      <c r="K189" s="162">
        <v>0</v>
      </c>
      <c r="L189" s="162" t="s">
        <v>239</v>
      </c>
      <c r="M189" s="162">
        <f t="shared" si="38"/>
        <v>0.41162166</v>
      </c>
      <c r="N189" s="162">
        <v>0.26162165999999998</v>
      </c>
      <c r="O189" s="162">
        <v>0.15000000000000002</v>
      </c>
      <c r="P189" s="162">
        <v>0</v>
      </c>
      <c r="Q189" s="162">
        <v>0</v>
      </c>
      <c r="R189" s="162">
        <v>0</v>
      </c>
      <c r="S189" s="154">
        <f t="shared" si="39"/>
        <v>0.41162166</v>
      </c>
    </row>
    <row r="190" spans="1:19" ht="31.5">
      <c r="A190" s="133" t="s">
        <v>175</v>
      </c>
      <c r="B190" s="134" t="s">
        <v>562</v>
      </c>
      <c r="C190" s="133" t="s">
        <v>563</v>
      </c>
      <c r="D190" s="133">
        <v>2024</v>
      </c>
      <c r="E190" s="133">
        <v>2030</v>
      </c>
      <c r="F190" s="162" t="s">
        <v>239</v>
      </c>
      <c r="G190" s="166">
        <v>0.19658366999999999</v>
      </c>
      <c r="H190" s="162">
        <v>0.19658366999999999</v>
      </c>
      <c r="I190" s="162">
        <v>0</v>
      </c>
      <c r="J190" s="162">
        <v>0</v>
      </c>
      <c r="K190" s="162">
        <v>0</v>
      </c>
      <c r="L190" s="162" t="s">
        <v>239</v>
      </c>
      <c r="M190" s="162">
        <f t="shared" si="38"/>
        <v>6.8897189999999997E-2</v>
      </c>
      <c r="N190" s="162">
        <v>6.8897189999999997E-2</v>
      </c>
      <c r="O190" s="162">
        <v>0</v>
      </c>
      <c r="P190" s="162">
        <v>0</v>
      </c>
      <c r="Q190" s="162">
        <v>0</v>
      </c>
      <c r="R190" s="162">
        <v>0</v>
      </c>
      <c r="S190" s="154">
        <f t="shared" si="39"/>
        <v>6.8897189999999997E-2</v>
      </c>
    </row>
    <row r="191" spans="1:19" ht="47.25">
      <c r="A191" s="133" t="s">
        <v>175</v>
      </c>
      <c r="B191" s="134" t="s">
        <v>564</v>
      </c>
      <c r="C191" s="133" t="s">
        <v>565</v>
      </c>
      <c r="D191" s="133">
        <v>2024</v>
      </c>
      <c r="E191" s="133">
        <v>2030</v>
      </c>
      <c r="F191" s="162" t="s">
        <v>239</v>
      </c>
      <c r="G191" s="166">
        <v>0.21856520000000002</v>
      </c>
      <c r="H191" s="162">
        <v>0.21856520000000002</v>
      </c>
      <c r="I191" s="162">
        <v>0</v>
      </c>
      <c r="J191" s="162">
        <v>0</v>
      </c>
      <c r="K191" s="162">
        <v>0</v>
      </c>
      <c r="L191" s="162" t="s">
        <v>239</v>
      </c>
      <c r="M191" s="162">
        <f t="shared" si="38"/>
        <v>0.14691731</v>
      </c>
      <c r="N191" s="162">
        <v>0.14691731</v>
      </c>
      <c r="O191" s="162">
        <v>0</v>
      </c>
      <c r="P191" s="162">
        <v>0</v>
      </c>
      <c r="Q191" s="162">
        <v>0</v>
      </c>
      <c r="R191" s="162">
        <v>0</v>
      </c>
      <c r="S191" s="154">
        <f t="shared" si="39"/>
        <v>0.14691731</v>
      </c>
    </row>
    <row r="192" spans="1:19" ht="63">
      <c r="A192" s="133" t="s">
        <v>175</v>
      </c>
      <c r="B192" s="134" t="s">
        <v>1906</v>
      </c>
      <c r="C192" s="133" t="s">
        <v>566</v>
      </c>
      <c r="D192" s="133">
        <v>2023</v>
      </c>
      <c r="E192" s="133">
        <v>2024</v>
      </c>
      <c r="F192" s="162" t="s">
        <v>239</v>
      </c>
      <c r="G192" s="166">
        <v>3.3927509600000003</v>
      </c>
      <c r="H192" s="162">
        <v>0.24812757000000002</v>
      </c>
      <c r="I192" s="162">
        <v>3.14462339</v>
      </c>
      <c r="J192" s="162">
        <v>0</v>
      </c>
      <c r="K192" s="162">
        <v>0</v>
      </c>
      <c r="L192" s="162" t="s">
        <v>239</v>
      </c>
      <c r="M192" s="162">
        <f t="shared" si="38"/>
        <v>0</v>
      </c>
      <c r="N192" s="162">
        <v>0</v>
      </c>
      <c r="O192" s="162">
        <v>0</v>
      </c>
      <c r="P192" s="162">
        <v>0</v>
      </c>
      <c r="Q192" s="162">
        <v>0</v>
      </c>
      <c r="R192" s="162">
        <v>0</v>
      </c>
      <c r="S192" s="154">
        <f t="shared" si="39"/>
        <v>0</v>
      </c>
    </row>
    <row r="193" spans="1:19" ht="63">
      <c r="A193" s="63" t="s">
        <v>175</v>
      </c>
      <c r="B193" s="54" t="s">
        <v>567</v>
      </c>
      <c r="C193" s="63" t="s">
        <v>568</v>
      </c>
      <c r="D193" s="34">
        <v>2024</v>
      </c>
      <c r="E193" s="63">
        <v>2026</v>
      </c>
      <c r="F193" s="162" t="s">
        <v>239</v>
      </c>
      <c r="G193" s="166">
        <v>2.83930193</v>
      </c>
      <c r="H193" s="162">
        <v>0.12233681</v>
      </c>
      <c r="I193" s="162">
        <v>2.7169651199999998</v>
      </c>
      <c r="J193" s="162">
        <v>0</v>
      </c>
      <c r="K193" s="162">
        <v>0</v>
      </c>
      <c r="L193" s="162" t="s">
        <v>239</v>
      </c>
      <c r="M193" s="162">
        <f t="shared" si="38"/>
        <v>2.7169651199999998</v>
      </c>
      <c r="N193" s="162">
        <v>9.496512E-2</v>
      </c>
      <c r="O193" s="162">
        <v>2.6219999999999999</v>
      </c>
      <c r="P193" s="162">
        <v>0</v>
      </c>
      <c r="Q193" s="162">
        <v>0</v>
      </c>
      <c r="R193" s="162">
        <v>0</v>
      </c>
      <c r="S193" s="154">
        <f t="shared" si="39"/>
        <v>2.7169651199999998</v>
      </c>
    </row>
    <row r="194" spans="1:19" ht="47.25">
      <c r="A194" s="63" t="s">
        <v>175</v>
      </c>
      <c r="B194" s="54" t="s">
        <v>569</v>
      </c>
      <c r="C194" s="63" t="s">
        <v>570</v>
      </c>
      <c r="D194" s="34">
        <v>2024</v>
      </c>
      <c r="E194" s="63">
        <v>2026</v>
      </c>
      <c r="F194" s="162" t="s">
        <v>239</v>
      </c>
      <c r="G194" s="166">
        <v>2.6082113999999996</v>
      </c>
      <c r="H194" s="162">
        <v>3.883988E-2</v>
      </c>
      <c r="I194" s="162">
        <v>2.5693715199999998</v>
      </c>
      <c r="J194" s="162">
        <v>0</v>
      </c>
      <c r="K194" s="162">
        <v>0</v>
      </c>
      <c r="L194" s="162" t="s">
        <v>239</v>
      </c>
      <c r="M194" s="162">
        <f t="shared" si="38"/>
        <v>2.5693715199999998</v>
      </c>
      <c r="N194" s="162">
        <v>0.41937152</v>
      </c>
      <c r="O194" s="162">
        <v>2.15</v>
      </c>
      <c r="P194" s="162">
        <v>0</v>
      </c>
      <c r="Q194" s="162">
        <v>0</v>
      </c>
      <c r="R194" s="162">
        <v>0</v>
      </c>
      <c r="S194" s="154">
        <f t="shared" si="39"/>
        <v>2.5693715199999998</v>
      </c>
    </row>
    <row r="195" spans="1:19" ht="78.75">
      <c r="A195" s="63" t="s">
        <v>175</v>
      </c>
      <c r="B195" s="54" t="s">
        <v>571</v>
      </c>
      <c r="C195" s="63" t="s">
        <v>572</v>
      </c>
      <c r="D195" s="34">
        <v>2024</v>
      </c>
      <c r="E195" s="63">
        <v>2030</v>
      </c>
      <c r="F195" s="162" t="s">
        <v>239</v>
      </c>
      <c r="G195" s="166">
        <v>0.33314725000000001</v>
      </c>
      <c r="H195" s="162">
        <v>8.2313600000000001E-2</v>
      </c>
      <c r="I195" s="162">
        <v>0.25083365000000002</v>
      </c>
      <c r="J195" s="162">
        <v>0</v>
      </c>
      <c r="K195" s="162">
        <v>0</v>
      </c>
      <c r="L195" s="162" t="s">
        <v>239</v>
      </c>
      <c r="M195" s="162">
        <f t="shared" si="38"/>
        <v>0.25083365000000002</v>
      </c>
      <c r="N195" s="162">
        <v>0.10083365</v>
      </c>
      <c r="O195" s="162">
        <v>0.15000000000000002</v>
      </c>
      <c r="P195" s="162">
        <v>0</v>
      </c>
      <c r="Q195" s="162">
        <v>0</v>
      </c>
      <c r="R195" s="162">
        <v>0</v>
      </c>
      <c r="S195" s="154">
        <f t="shared" si="39"/>
        <v>0.25083365000000002</v>
      </c>
    </row>
    <row r="196" spans="1:19" ht="31.5">
      <c r="A196" s="63" t="s">
        <v>175</v>
      </c>
      <c r="B196" s="54" t="s">
        <v>573</v>
      </c>
      <c r="C196" s="63" t="s">
        <v>574</v>
      </c>
      <c r="D196" s="34">
        <v>2024</v>
      </c>
      <c r="E196" s="63">
        <v>2030</v>
      </c>
      <c r="F196" s="162" t="s">
        <v>239</v>
      </c>
      <c r="G196" s="166">
        <v>0.17471532000000001</v>
      </c>
      <c r="H196" s="162">
        <v>0.17471532000000001</v>
      </c>
      <c r="I196" s="162">
        <v>0</v>
      </c>
      <c r="J196" s="162">
        <v>0</v>
      </c>
      <c r="K196" s="162">
        <v>0</v>
      </c>
      <c r="L196" s="162" t="s">
        <v>239</v>
      </c>
      <c r="M196" s="162">
        <f t="shared" si="38"/>
        <v>6.0632249999999999E-2</v>
      </c>
      <c r="N196" s="162">
        <v>6.0632249999999999E-2</v>
      </c>
      <c r="O196" s="162">
        <v>0</v>
      </c>
      <c r="P196" s="162">
        <v>0</v>
      </c>
      <c r="Q196" s="162">
        <v>0</v>
      </c>
      <c r="R196" s="162">
        <v>0</v>
      </c>
      <c r="S196" s="154">
        <f t="shared" si="39"/>
        <v>6.0632249999999999E-2</v>
      </c>
    </row>
    <row r="197" spans="1:19" ht="31.5">
      <c r="A197" s="63" t="s">
        <v>175</v>
      </c>
      <c r="B197" s="54" t="s">
        <v>575</v>
      </c>
      <c r="C197" s="63" t="s">
        <v>576</v>
      </c>
      <c r="D197" s="34">
        <v>2024</v>
      </c>
      <c r="E197" s="63">
        <v>2026</v>
      </c>
      <c r="F197" s="162" t="s">
        <v>239</v>
      </c>
      <c r="G197" s="166">
        <v>3.8883425200000001</v>
      </c>
      <c r="H197" s="162">
        <v>0.13864860000000001</v>
      </c>
      <c r="I197" s="162">
        <v>3.7496939200000003</v>
      </c>
      <c r="J197" s="162">
        <v>0</v>
      </c>
      <c r="K197" s="162">
        <v>0</v>
      </c>
      <c r="L197" s="162" t="s">
        <v>239</v>
      </c>
      <c r="M197" s="162">
        <f t="shared" si="38"/>
        <v>3.7966939200000001</v>
      </c>
      <c r="N197" s="162">
        <v>4.669392E-2</v>
      </c>
      <c r="O197" s="162">
        <v>3.75</v>
      </c>
      <c r="P197" s="162">
        <v>0</v>
      </c>
      <c r="Q197" s="162">
        <v>0</v>
      </c>
      <c r="R197" s="162">
        <v>0</v>
      </c>
      <c r="S197" s="154">
        <f t="shared" si="39"/>
        <v>3.7966939200000001</v>
      </c>
    </row>
    <row r="198" spans="1:19" ht="31.5">
      <c r="A198" s="63" t="s">
        <v>175</v>
      </c>
      <c r="B198" s="54" t="s">
        <v>577</v>
      </c>
      <c r="C198" s="63" t="s">
        <v>578</v>
      </c>
      <c r="D198" s="34">
        <v>2024</v>
      </c>
      <c r="E198" s="63">
        <v>2030</v>
      </c>
      <c r="F198" s="162" t="s">
        <v>239</v>
      </c>
      <c r="G198" s="166">
        <v>5.4364810699999992</v>
      </c>
      <c r="H198" s="162">
        <v>0.16649753</v>
      </c>
      <c r="I198" s="162">
        <v>5.2699835399999992</v>
      </c>
      <c r="J198" s="162">
        <v>0</v>
      </c>
      <c r="K198" s="162">
        <v>0</v>
      </c>
      <c r="L198" s="162" t="s">
        <v>239</v>
      </c>
      <c r="M198" s="162">
        <f t="shared" si="38"/>
        <v>5.3277835399999995</v>
      </c>
      <c r="N198" s="162">
        <v>5.7783540000000001E-2</v>
      </c>
      <c r="O198" s="162">
        <v>0</v>
      </c>
      <c r="P198" s="162">
        <v>1.635</v>
      </c>
      <c r="Q198" s="162">
        <v>3.6349999999999998</v>
      </c>
      <c r="R198" s="162">
        <v>0</v>
      </c>
      <c r="S198" s="154">
        <f t="shared" si="39"/>
        <v>5.3277835399999995</v>
      </c>
    </row>
    <row r="199" spans="1:19" ht="31.5">
      <c r="A199" s="63" t="s">
        <v>175</v>
      </c>
      <c r="B199" s="54" t="s">
        <v>579</v>
      </c>
      <c r="C199" s="63" t="s">
        <v>580</v>
      </c>
      <c r="D199" s="34">
        <v>2024</v>
      </c>
      <c r="E199" s="63">
        <v>2030</v>
      </c>
      <c r="F199" s="162" t="s">
        <v>239</v>
      </c>
      <c r="G199" s="162">
        <v>0.46666316999999996</v>
      </c>
      <c r="H199" s="162">
        <v>0.46666316999999996</v>
      </c>
      <c r="I199" s="162">
        <v>0</v>
      </c>
      <c r="J199" s="162">
        <v>0</v>
      </c>
      <c r="K199" s="162">
        <v>0</v>
      </c>
      <c r="L199" s="162" t="s">
        <v>239</v>
      </c>
      <c r="M199" s="162">
        <f t="shared" si="38"/>
        <v>0.32965628999999996</v>
      </c>
      <c r="N199" s="162">
        <v>0.17965629</v>
      </c>
      <c r="O199" s="162">
        <v>0.15</v>
      </c>
      <c r="P199" s="162">
        <v>0</v>
      </c>
      <c r="Q199" s="162">
        <v>0</v>
      </c>
      <c r="R199" s="162">
        <v>0</v>
      </c>
      <c r="S199" s="154">
        <f t="shared" si="39"/>
        <v>0.32965628999999996</v>
      </c>
    </row>
    <row r="200" spans="1:19" ht="31.5">
      <c r="A200" s="63" t="s">
        <v>175</v>
      </c>
      <c r="B200" s="54" t="s">
        <v>581</v>
      </c>
      <c r="C200" s="63" t="s">
        <v>582</v>
      </c>
      <c r="D200" s="34">
        <v>2024</v>
      </c>
      <c r="E200" s="63">
        <v>2030</v>
      </c>
      <c r="F200" s="162" t="s">
        <v>239</v>
      </c>
      <c r="G200" s="162">
        <v>0.31676099000000002</v>
      </c>
      <c r="H200" s="162">
        <v>0.31676099000000002</v>
      </c>
      <c r="I200" s="162">
        <v>0</v>
      </c>
      <c r="J200" s="162">
        <v>0</v>
      </c>
      <c r="K200" s="162">
        <v>0</v>
      </c>
      <c r="L200" s="162" t="s">
        <v>239</v>
      </c>
      <c r="M200" s="162">
        <f t="shared" si="38"/>
        <v>8.5649019999999992E-2</v>
      </c>
      <c r="N200" s="162">
        <v>7.5649019999999997E-2</v>
      </c>
      <c r="O200" s="162">
        <v>0.01</v>
      </c>
      <c r="P200" s="162">
        <v>0</v>
      </c>
      <c r="Q200" s="162">
        <v>0</v>
      </c>
      <c r="R200" s="162">
        <v>0</v>
      </c>
      <c r="S200" s="154">
        <f t="shared" si="39"/>
        <v>8.5649019999999992E-2</v>
      </c>
    </row>
    <row r="201" spans="1:19" ht="47.25">
      <c r="A201" s="63" t="s">
        <v>175</v>
      </c>
      <c r="B201" s="54" t="s">
        <v>583</v>
      </c>
      <c r="C201" s="63" t="s">
        <v>584</v>
      </c>
      <c r="D201" s="34">
        <v>2023</v>
      </c>
      <c r="E201" s="63">
        <v>2025</v>
      </c>
      <c r="F201" s="162">
        <v>0.40963105999999999</v>
      </c>
      <c r="G201" s="162">
        <v>4.8057335399999994</v>
      </c>
      <c r="H201" s="162">
        <v>0.29506821999999999</v>
      </c>
      <c r="I201" s="162">
        <v>4.5106653199999993</v>
      </c>
      <c r="J201" s="162">
        <v>0</v>
      </c>
      <c r="K201" s="162">
        <v>0</v>
      </c>
      <c r="L201" s="162" t="s">
        <v>239</v>
      </c>
      <c r="M201" s="162">
        <f t="shared" si="38"/>
        <v>4.6339653199999997</v>
      </c>
      <c r="N201" s="162">
        <v>4.6339653199999997</v>
      </c>
      <c r="O201" s="162">
        <v>0</v>
      </c>
      <c r="P201" s="162">
        <v>0</v>
      </c>
      <c r="Q201" s="162">
        <v>0</v>
      </c>
      <c r="R201" s="162">
        <v>0</v>
      </c>
      <c r="S201" s="154">
        <f t="shared" si="39"/>
        <v>4.6339653199999997</v>
      </c>
    </row>
    <row r="202" spans="1:19" ht="31.5">
      <c r="A202" s="63" t="s">
        <v>175</v>
      </c>
      <c r="B202" s="54" t="s">
        <v>585</v>
      </c>
      <c r="C202" s="63" t="s">
        <v>586</v>
      </c>
      <c r="D202" s="34">
        <v>2024</v>
      </c>
      <c r="E202" s="63">
        <v>2029</v>
      </c>
      <c r="F202" s="162" t="s">
        <v>239</v>
      </c>
      <c r="G202" s="162">
        <v>2.2431817000000001</v>
      </c>
      <c r="H202" s="162">
        <v>0.10248778</v>
      </c>
      <c r="I202" s="162">
        <v>2.1406939199999999</v>
      </c>
      <c r="J202" s="162">
        <v>0</v>
      </c>
      <c r="K202" s="162">
        <v>0</v>
      </c>
      <c r="L202" s="162" t="s">
        <v>239</v>
      </c>
      <c r="M202" s="162">
        <f t="shared" si="38"/>
        <v>2.1876939200000001</v>
      </c>
      <c r="N202" s="162">
        <v>4.669392E-2</v>
      </c>
      <c r="O202" s="162">
        <v>0</v>
      </c>
      <c r="P202" s="162">
        <v>0</v>
      </c>
      <c r="Q202" s="162">
        <v>0</v>
      </c>
      <c r="R202" s="162">
        <v>2.141</v>
      </c>
      <c r="S202" s="154">
        <f t="shared" si="39"/>
        <v>2.1876939200000001</v>
      </c>
    </row>
    <row r="203" spans="1:19" ht="47.25">
      <c r="A203" s="133" t="s">
        <v>175</v>
      </c>
      <c r="B203" s="134" t="s">
        <v>587</v>
      </c>
      <c r="C203" s="133" t="s">
        <v>588</v>
      </c>
      <c r="D203" s="133">
        <v>2024</v>
      </c>
      <c r="E203" s="133">
        <v>2030</v>
      </c>
      <c r="F203" s="162" t="s">
        <v>239</v>
      </c>
      <c r="G203" s="162">
        <v>0.13976748999999999</v>
      </c>
      <c r="H203" s="162">
        <v>0.13976748999999999</v>
      </c>
      <c r="I203" s="162">
        <v>0</v>
      </c>
      <c r="J203" s="162">
        <v>0</v>
      </c>
      <c r="K203" s="162">
        <v>0</v>
      </c>
      <c r="L203" s="162" t="s">
        <v>239</v>
      </c>
      <c r="M203" s="162">
        <f t="shared" si="38"/>
        <v>6.6634890000000002E-2</v>
      </c>
      <c r="N203" s="162">
        <v>6.6634890000000002E-2</v>
      </c>
      <c r="O203" s="162">
        <v>0</v>
      </c>
      <c r="P203" s="162">
        <v>0</v>
      </c>
      <c r="Q203" s="162">
        <v>0</v>
      </c>
      <c r="R203" s="162">
        <v>0</v>
      </c>
      <c r="S203" s="154">
        <f t="shared" si="39"/>
        <v>6.6634890000000002E-2</v>
      </c>
    </row>
    <row r="204" spans="1:19" ht="47.25">
      <c r="A204" s="63" t="s">
        <v>175</v>
      </c>
      <c r="B204" s="54" t="s">
        <v>589</v>
      </c>
      <c r="C204" s="63" t="s">
        <v>590</v>
      </c>
      <c r="D204" s="34">
        <v>2024</v>
      </c>
      <c r="E204" s="63">
        <v>2030</v>
      </c>
      <c r="F204" s="162" t="s">
        <v>239</v>
      </c>
      <c r="G204" s="162">
        <v>0.23616639</v>
      </c>
      <c r="H204" s="162">
        <v>0.23616639</v>
      </c>
      <c r="I204" s="162">
        <v>0</v>
      </c>
      <c r="J204" s="162">
        <v>0</v>
      </c>
      <c r="K204" s="162">
        <v>0</v>
      </c>
      <c r="L204" s="162" t="s">
        <v>239</v>
      </c>
      <c r="M204" s="162">
        <f t="shared" si="38"/>
        <v>8.7389770000000006E-2</v>
      </c>
      <c r="N204" s="162">
        <v>8.7389770000000006E-2</v>
      </c>
      <c r="O204" s="162">
        <v>0</v>
      </c>
      <c r="P204" s="162">
        <v>0</v>
      </c>
      <c r="Q204" s="162">
        <v>0</v>
      </c>
      <c r="R204" s="162">
        <v>0</v>
      </c>
      <c r="S204" s="154">
        <f t="shared" si="39"/>
        <v>8.7389770000000006E-2</v>
      </c>
    </row>
    <row r="205" spans="1:19" ht="47.25">
      <c r="A205" s="63" t="s">
        <v>175</v>
      </c>
      <c r="B205" s="54" t="s">
        <v>591</v>
      </c>
      <c r="C205" s="63" t="s">
        <v>592</v>
      </c>
      <c r="D205" s="34">
        <v>2024</v>
      </c>
      <c r="E205" s="63">
        <v>2030</v>
      </c>
      <c r="F205" s="162" t="s">
        <v>239</v>
      </c>
      <c r="G205" s="162">
        <v>0.29300649000000001</v>
      </c>
      <c r="H205" s="162">
        <v>0.29300649000000001</v>
      </c>
      <c r="I205" s="162">
        <v>0</v>
      </c>
      <c r="J205" s="162">
        <v>0</v>
      </c>
      <c r="K205" s="162">
        <v>0</v>
      </c>
      <c r="L205" s="162" t="s">
        <v>239</v>
      </c>
      <c r="M205" s="162">
        <f t="shared" si="38"/>
        <v>8.7928140000000002E-2</v>
      </c>
      <c r="N205" s="162">
        <v>8.7928140000000002E-2</v>
      </c>
      <c r="O205" s="162">
        <v>0</v>
      </c>
      <c r="P205" s="162">
        <v>0</v>
      </c>
      <c r="Q205" s="162">
        <v>0</v>
      </c>
      <c r="R205" s="162">
        <v>0</v>
      </c>
      <c r="S205" s="154">
        <f t="shared" si="39"/>
        <v>8.7928140000000002E-2</v>
      </c>
    </row>
    <row r="206" spans="1:19" ht="31.5">
      <c r="A206" s="133" t="s">
        <v>175</v>
      </c>
      <c r="B206" s="134" t="s">
        <v>593</v>
      </c>
      <c r="C206" s="133" t="s">
        <v>594</v>
      </c>
      <c r="D206" s="133">
        <v>2024</v>
      </c>
      <c r="E206" s="133">
        <v>2026</v>
      </c>
      <c r="F206" s="162" t="s">
        <v>239</v>
      </c>
      <c r="G206" s="162">
        <v>3.6327711200000001</v>
      </c>
      <c r="H206" s="162">
        <v>0.13939668</v>
      </c>
      <c r="I206" s="162">
        <v>3.4933744400000002</v>
      </c>
      <c r="J206" s="162">
        <v>0</v>
      </c>
      <c r="K206" s="162">
        <v>0</v>
      </c>
      <c r="L206" s="162" t="s">
        <v>239</v>
      </c>
      <c r="M206" s="162">
        <f t="shared" si="38"/>
        <v>3.5495184399999999</v>
      </c>
      <c r="N206" s="162">
        <v>0.74951844000000001</v>
      </c>
      <c r="O206" s="162">
        <v>2.8</v>
      </c>
      <c r="P206" s="162">
        <v>0</v>
      </c>
      <c r="Q206" s="162">
        <v>0</v>
      </c>
      <c r="R206" s="162">
        <v>0</v>
      </c>
      <c r="S206" s="154">
        <f t="shared" si="39"/>
        <v>3.5495184399999999</v>
      </c>
    </row>
    <row r="207" spans="1:19" ht="31.5">
      <c r="A207" s="63" t="s">
        <v>175</v>
      </c>
      <c r="B207" s="54" t="s">
        <v>595</v>
      </c>
      <c r="C207" s="63" t="s">
        <v>596</v>
      </c>
      <c r="D207" s="34">
        <v>2024</v>
      </c>
      <c r="E207" s="63">
        <v>2025</v>
      </c>
      <c r="F207" s="162" t="s">
        <v>239</v>
      </c>
      <c r="G207" s="162">
        <v>2.2573787200000002</v>
      </c>
      <c r="H207" s="162">
        <v>0.12872841000000002</v>
      </c>
      <c r="I207" s="162">
        <v>2.1286503100000003</v>
      </c>
      <c r="J207" s="162">
        <v>0</v>
      </c>
      <c r="K207" s="162">
        <v>0</v>
      </c>
      <c r="L207" s="162" t="s">
        <v>239</v>
      </c>
      <c r="M207" s="162">
        <f t="shared" ref="M207:M270" si="40">S207</f>
        <v>2.18479431</v>
      </c>
      <c r="N207" s="162">
        <v>2.18479431</v>
      </c>
      <c r="O207" s="162">
        <v>0</v>
      </c>
      <c r="P207" s="162">
        <v>0</v>
      </c>
      <c r="Q207" s="162">
        <v>0</v>
      </c>
      <c r="R207" s="162">
        <v>0</v>
      </c>
      <c r="S207" s="154">
        <f t="shared" ref="S207:S270" si="41">SUM(N207,O207,P207,Q207,R207)</f>
        <v>2.18479431</v>
      </c>
    </row>
    <row r="208" spans="1:19" ht="31.5">
      <c r="A208" s="63" t="s">
        <v>175</v>
      </c>
      <c r="B208" s="54" t="s">
        <v>597</v>
      </c>
      <c r="C208" s="63" t="s">
        <v>598</v>
      </c>
      <c r="D208" s="34">
        <v>2024</v>
      </c>
      <c r="E208" s="63">
        <v>2026</v>
      </c>
      <c r="F208" s="162" t="s">
        <v>239</v>
      </c>
      <c r="G208" s="162">
        <v>7.7198591399999996</v>
      </c>
      <c r="H208" s="162">
        <v>0.20462053000000002</v>
      </c>
      <c r="I208" s="162">
        <v>7.5152386099999999</v>
      </c>
      <c r="J208" s="162">
        <v>0</v>
      </c>
      <c r="K208" s="162">
        <v>0</v>
      </c>
      <c r="L208" s="162" t="s">
        <v>239</v>
      </c>
      <c r="M208" s="162">
        <f t="shared" si="40"/>
        <v>7.5768886099999992</v>
      </c>
      <c r="N208" s="162">
        <v>1.5968886099999999</v>
      </c>
      <c r="O208" s="162">
        <v>5.9799999999999995</v>
      </c>
      <c r="P208" s="162">
        <v>0</v>
      </c>
      <c r="Q208" s="162">
        <v>0</v>
      </c>
      <c r="R208" s="162">
        <v>0</v>
      </c>
      <c r="S208" s="154">
        <f t="shared" si="41"/>
        <v>7.5768886099999992</v>
      </c>
    </row>
    <row r="209" spans="1:19" ht="31.5">
      <c r="A209" s="63" t="s">
        <v>175</v>
      </c>
      <c r="B209" s="54" t="s">
        <v>599</v>
      </c>
      <c r="C209" s="63" t="s">
        <v>600</v>
      </c>
      <c r="D209" s="34">
        <v>2024</v>
      </c>
      <c r="E209" s="63">
        <v>2028</v>
      </c>
      <c r="F209" s="162" t="s">
        <v>239</v>
      </c>
      <c r="G209" s="162">
        <v>8.1183355800000001</v>
      </c>
      <c r="H209" s="162">
        <v>0.15933557999999998</v>
      </c>
      <c r="I209" s="162">
        <v>7.9590000000000005</v>
      </c>
      <c r="J209" s="162">
        <v>0</v>
      </c>
      <c r="K209" s="162">
        <v>0</v>
      </c>
      <c r="L209" s="162" t="s">
        <v>239</v>
      </c>
      <c r="M209" s="162">
        <f t="shared" si="40"/>
        <v>7.9589999999999996</v>
      </c>
      <c r="N209" s="162">
        <v>0</v>
      </c>
      <c r="O209" s="162">
        <v>0</v>
      </c>
      <c r="P209" s="162">
        <v>0</v>
      </c>
      <c r="Q209" s="162">
        <v>7.9589999999999996</v>
      </c>
      <c r="R209" s="162">
        <v>0</v>
      </c>
      <c r="S209" s="154">
        <f t="shared" si="41"/>
        <v>7.9589999999999996</v>
      </c>
    </row>
    <row r="210" spans="1:19" ht="31.5">
      <c r="A210" s="133" t="s">
        <v>175</v>
      </c>
      <c r="B210" s="134" t="s">
        <v>601</v>
      </c>
      <c r="C210" s="133" t="s">
        <v>602</v>
      </c>
      <c r="D210" s="133">
        <v>2024</v>
      </c>
      <c r="E210" s="133">
        <v>2027</v>
      </c>
      <c r="F210" s="162" t="s">
        <v>239</v>
      </c>
      <c r="G210" s="162">
        <v>2.9740580199999997</v>
      </c>
      <c r="H210" s="162">
        <v>8.2058019999999995E-2</v>
      </c>
      <c r="I210" s="162">
        <v>2.8919999999999999</v>
      </c>
      <c r="J210" s="162">
        <v>0</v>
      </c>
      <c r="K210" s="162">
        <v>0</v>
      </c>
      <c r="L210" s="162" t="s">
        <v>239</v>
      </c>
      <c r="M210" s="162">
        <f t="shared" si="40"/>
        <v>2.8919999999999999</v>
      </c>
      <c r="N210" s="162">
        <v>0</v>
      </c>
      <c r="O210" s="162">
        <v>0</v>
      </c>
      <c r="P210" s="162">
        <v>2.8919999999999999</v>
      </c>
      <c r="Q210" s="162">
        <v>0</v>
      </c>
      <c r="R210" s="162">
        <v>0</v>
      </c>
      <c r="S210" s="154">
        <f t="shared" si="41"/>
        <v>2.8919999999999999</v>
      </c>
    </row>
    <row r="211" spans="1:19" ht="47.25">
      <c r="A211" s="133" t="s">
        <v>175</v>
      </c>
      <c r="B211" s="134" t="s">
        <v>603</v>
      </c>
      <c r="C211" s="133" t="s">
        <v>604</v>
      </c>
      <c r="D211" s="133">
        <v>2024</v>
      </c>
      <c r="E211" s="133">
        <v>2025</v>
      </c>
      <c r="F211" s="162" t="s">
        <v>239</v>
      </c>
      <c r="G211" s="162">
        <v>0.91814682000000003</v>
      </c>
      <c r="H211" s="162">
        <v>0.15615803</v>
      </c>
      <c r="I211" s="162">
        <v>0.76198878999999997</v>
      </c>
      <c r="J211" s="162">
        <v>0</v>
      </c>
      <c r="K211" s="162">
        <v>0</v>
      </c>
      <c r="L211" s="162" t="s">
        <v>239</v>
      </c>
      <c r="M211" s="162">
        <f t="shared" si="40"/>
        <v>0.81262878999999999</v>
      </c>
      <c r="N211" s="162">
        <v>0.81262878999999999</v>
      </c>
      <c r="O211" s="162">
        <v>0</v>
      </c>
      <c r="P211" s="162">
        <v>0</v>
      </c>
      <c r="Q211" s="162">
        <v>0</v>
      </c>
      <c r="R211" s="162">
        <v>0</v>
      </c>
      <c r="S211" s="154">
        <f t="shared" si="41"/>
        <v>0.81262878999999999</v>
      </c>
    </row>
    <row r="212" spans="1:19" ht="31.5">
      <c r="A212" s="63" t="s">
        <v>175</v>
      </c>
      <c r="B212" s="54" t="s">
        <v>605</v>
      </c>
      <c r="C212" s="63" t="s">
        <v>606</v>
      </c>
      <c r="D212" s="34">
        <v>2024</v>
      </c>
      <c r="E212" s="63">
        <v>2030</v>
      </c>
      <c r="F212" s="162" t="s">
        <v>239</v>
      </c>
      <c r="G212" s="162">
        <v>2.9803998300000001</v>
      </c>
      <c r="H212" s="162">
        <v>0.20539983000000001</v>
      </c>
      <c r="I212" s="162">
        <v>2.7749999999999999</v>
      </c>
      <c r="J212" s="162">
        <v>0</v>
      </c>
      <c r="K212" s="162">
        <v>0</v>
      </c>
      <c r="L212" s="162" t="s">
        <v>239</v>
      </c>
      <c r="M212" s="162">
        <f t="shared" si="40"/>
        <v>2.7749999999999999</v>
      </c>
      <c r="N212" s="162">
        <v>0</v>
      </c>
      <c r="O212" s="162">
        <v>0.1</v>
      </c>
      <c r="P212" s="162">
        <v>2.6749999999999998</v>
      </c>
      <c r="Q212" s="162">
        <v>0</v>
      </c>
      <c r="R212" s="162">
        <v>0</v>
      </c>
      <c r="S212" s="154">
        <f t="shared" si="41"/>
        <v>2.7749999999999999</v>
      </c>
    </row>
    <row r="213" spans="1:19" ht="31.5">
      <c r="A213" s="63" t="s">
        <v>175</v>
      </c>
      <c r="B213" s="54" t="s">
        <v>607</v>
      </c>
      <c r="C213" s="63" t="s">
        <v>608</v>
      </c>
      <c r="D213" s="34">
        <v>2024</v>
      </c>
      <c r="E213" s="63">
        <v>2027</v>
      </c>
      <c r="F213" s="162" t="s">
        <v>239</v>
      </c>
      <c r="G213" s="162">
        <v>1.4966963899999999</v>
      </c>
      <c r="H213" s="162">
        <v>9.6696390000000007E-2</v>
      </c>
      <c r="I213" s="162">
        <v>1.4</v>
      </c>
      <c r="J213" s="162">
        <v>0</v>
      </c>
      <c r="K213" s="162">
        <v>0</v>
      </c>
      <c r="L213" s="162" t="s">
        <v>239</v>
      </c>
      <c r="M213" s="162">
        <f t="shared" si="40"/>
        <v>1.4</v>
      </c>
      <c r="N213" s="162">
        <v>0</v>
      </c>
      <c r="O213" s="162">
        <v>0</v>
      </c>
      <c r="P213" s="162">
        <v>1.4</v>
      </c>
      <c r="Q213" s="162">
        <v>0</v>
      </c>
      <c r="R213" s="162">
        <v>0</v>
      </c>
      <c r="S213" s="154">
        <f t="shared" si="41"/>
        <v>1.4</v>
      </c>
    </row>
    <row r="214" spans="1:19" ht="63">
      <c r="A214" s="63" t="s">
        <v>175</v>
      </c>
      <c r="B214" s="54" t="s">
        <v>609</v>
      </c>
      <c r="C214" s="63" t="s">
        <v>610</v>
      </c>
      <c r="D214" s="34">
        <v>2024</v>
      </c>
      <c r="E214" s="63">
        <v>2025</v>
      </c>
      <c r="F214" s="162" t="s">
        <v>239</v>
      </c>
      <c r="G214" s="162">
        <v>5.88733723</v>
      </c>
      <c r="H214" s="162">
        <v>0.23865222999999958</v>
      </c>
      <c r="I214" s="162">
        <v>5.6486850000000004</v>
      </c>
      <c r="J214" s="162">
        <v>0</v>
      </c>
      <c r="K214" s="162">
        <v>0</v>
      </c>
      <c r="L214" s="162" t="s">
        <v>239</v>
      </c>
      <c r="M214" s="162">
        <f t="shared" si="40"/>
        <v>5.7653350000000003</v>
      </c>
      <c r="N214" s="162">
        <v>5.7653350000000003</v>
      </c>
      <c r="O214" s="162">
        <v>0</v>
      </c>
      <c r="P214" s="162">
        <v>0</v>
      </c>
      <c r="Q214" s="162">
        <v>0</v>
      </c>
      <c r="R214" s="162">
        <v>0</v>
      </c>
      <c r="S214" s="154">
        <f t="shared" si="41"/>
        <v>5.7653350000000003</v>
      </c>
    </row>
    <row r="215" spans="1:19" ht="94.5">
      <c r="A215" s="63" t="s">
        <v>175</v>
      </c>
      <c r="B215" s="54" t="s">
        <v>611</v>
      </c>
      <c r="C215" s="63" t="s">
        <v>612</v>
      </c>
      <c r="D215" s="34">
        <v>2024</v>
      </c>
      <c r="E215" s="63">
        <v>2025</v>
      </c>
      <c r="F215" s="162" t="s">
        <v>239</v>
      </c>
      <c r="G215" s="162">
        <v>4.7779517399999998</v>
      </c>
      <c r="H215" s="162">
        <v>0.3455764100000005</v>
      </c>
      <c r="I215" s="162">
        <v>4.4323753300000002</v>
      </c>
      <c r="J215" s="162">
        <v>0</v>
      </c>
      <c r="K215" s="162">
        <v>0</v>
      </c>
      <c r="L215" s="162" t="s">
        <v>239</v>
      </c>
      <c r="M215" s="162">
        <f t="shared" si="40"/>
        <v>4.5885193299999996</v>
      </c>
      <c r="N215" s="162">
        <v>4.5885193299999996</v>
      </c>
      <c r="O215" s="162">
        <v>0</v>
      </c>
      <c r="P215" s="162">
        <v>0</v>
      </c>
      <c r="Q215" s="162">
        <v>0</v>
      </c>
      <c r="R215" s="162">
        <v>0</v>
      </c>
      <c r="S215" s="154">
        <f t="shared" si="41"/>
        <v>4.5885193299999996</v>
      </c>
    </row>
    <row r="216" spans="1:19" ht="31.5">
      <c r="A216" s="63" t="s">
        <v>175</v>
      </c>
      <c r="B216" s="56" t="s">
        <v>615</v>
      </c>
      <c r="C216" s="55" t="s">
        <v>616</v>
      </c>
      <c r="D216" s="34">
        <v>2023</v>
      </c>
      <c r="E216" s="63">
        <v>2027</v>
      </c>
      <c r="F216" s="162">
        <v>0.21582894999999999</v>
      </c>
      <c r="G216" s="162">
        <v>1.4590106599999999</v>
      </c>
      <c r="H216" s="162">
        <v>0.11001066000000001</v>
      </c>
      <c r="I216" s="162">
        <v>1.349</v>
      </c>
      <c r="J216" s="162">
        <v>0</v>
      </c>
      <c r="K216" s="162">
        <v>0</v>
      </c>
      <c r="L216" s="162" t="s">
        <v>239</v>
      </c>
      <c r="M216" s="162">
        <f t="shared" si="40"/>
        <v>1.349</v>
      </c>
      <c r="N216" s="162">
        <v>0</v>
      </c>
      <c r="O216" s="162">
        <v>0</v>
      </c>
      <c r="P216" s="162">
        <v>1.349</v>
      </c>
      <c r="Q216" s="162">
        <v>0</v>
      </c>
      <c r="R216" s="162">
        <v>0</v>
      </c>
      <c r="S216" s="154">
        <f t="shared" si="41"/>
        <v>1.349</v>
      </c>
    </row>
    <row r="217" spans="1:19" ht="47.25">
      <c r="A217" s="73" t="s">
        <v>175</v>
      </c>
      <c r="B217" s="80" t="s">
        <v>617</v>
      </c>
      <c r="C217" s="58" t="s">
        <v>618</v>
      </c>
      <c r="D217" s="34">
        <v>2023</v>
      </c>
      <c r="E217" s="63">
        <v>2025</v>
      </c>
      <c r="F217" s="162">
        <v>1.9890229999999998E-2</v>
      </c>
      <c r="G217" s="162">
        <v>0.91692653000000002</v>
      </c>
      <c r="H217" s="162">
        <v>8.6304249999999999E-2</v>
      </c>
      <c r="I217" s="162">
        <v>0.83062228000000005</v>
      </c>
      <c r="J217" s="162">
        <v>0</v>
      </c>
      <c r="K217" s="162">
        <v>0</v>
      </c>
      <c r="L217" s="162" t="s">
        <v>239</v>
      </c>
      <c r="M217" s="162">
        <f t="shared" si="40"/>
        <v>0.83062228000000005</v>
      </c>
      <c r="N217" s="162">
        <v>0.83062228000000005</v>
      </c>
      <c r="O217" s="162">
        <v>0</v>
      </c>
      <c r="P217" s="162">
        <v>0</v>
      </c>
      <c r="Q217" s="162">
        <v>0</v>
      </c>
      <c r="R217" s="162">
        <v>0</v>
      </c>
      <c r="S217" s="154">
        <f t="shared" si="41"/>
        <v>0.83062228000000005</v>
      </c>
    </row>
    <row r="218" spans="1:19" ht="47.25">
      <c r="A218" s="73" t="s">
        <v>175</v>
      </c>
      <c r="B218" s="80" t="s">
        <v>619</v>
      </c>
      <c r="C218" s="58" t="s">
        <v>620</v>
      </c>
      <c r="D218" s="34">
        <v>2023</v>
      </c>
      <c r="E218" s="63">
        <v>2025</v>
      </c>
      <c r="F218" s="162">
        <v>6.2580730000000001E-2</v>
      </c>
      <c r="G218" s="162">
        <v>2.5708694699999999</v>
      </c>
      <c r="H218" s="162">
        <v>0.17527701999999998</v>
      </c>
      <c r="I218" s="162">
        <v>2.3955924500000001</v>
      </c>
      <c r="J218" s="162">
        <v>0</v>
      </c>
      <c r="K218" s="162">
        <v>0</v>
      </c>
      <c r="L218" s="162" t="s">
        <v>239</v>
      </c>
      <c r="M218" s="162">
        <f t="shared" si="40"/>
        <v>2.3955924500000001</v>
      </c>
      <c r="N218" s="162">
        <v>2.3955924500000001</v>
      </c>
      <c r="O218" s="162">
        <v>0</v>
      </c>
      <c r="P218" s="162">
        <v>0</v>
      </c>
      <c r="Q218" s="162">
        <v>0</v>
      </c>
      <c r="R218" s="162">
        <v>0</v>
      </c>
      <c r="S218" s="154">
        <f t="shared" si="41"/>
        <v>2.3955924500000001</v>
      </c>
    </row>
    <row r="219" spans="1:19" ht="31.5">
      <c r="A219" s="73" t="s">
        <v>175</v>
      </c>
      <c r="B219" s="80" t="s">
        <v>621</v>
      </c>
      <c r="C219" s="58" t="s">
        <v>622</v>
      </c>
      <c r="D219" s="34">
        <v>2023</v>
      </c>
      <c r="E219" s="63">
        <v>2030</v>
      </c>
      <c r="F219" s="162">
        <v>0.10482825</v>
      </c>
      <c r="G219" s="162">
        <v>2.1470284299999998</v>
      </c>
      <c r="H219" s="162">
        <v>9.7028429999999999E-2</v>
      </c>
      <c r="I219" s="162">
        <v>2.0499999999999998</v>
      </c>
      <c r="J219" s="162">
        <v>0</v>
      </c>
      <c r="K219" s="162">
        <v>0</v>
      </c>
      <c r="L219" s="162" t="s">
        <v>239</v>
      </c>
      <c r="M219" s="162">
        <f t="shared" si="40"/>
        <v>2.0499999999999998</v>
      </c>
      <c r="N219" s="162">
        <v>0</v>
      </c>
      <c r="O219" s="162">
        <v>2.0499999999999998</v>
      </c>
      <c r="P219" s="162">
        <v>0</v>
      </c>
      <c r="Q219" s="162">
        <v>0</v>
      </c>
      <c r="R219" s="162">
        <v>0</v>
      </c>
      <c r="S219" s="154">
        <f t="shared" si="41"/>
        <v>2.0499999999999998</v>
      </c>
    </row>
    <row r="220" spans="1:19" ht="31.5">
      <c r="A220" s="73" t="s">
        <v>175</v>
      </c>
      <c r="B220" s="80" t="s">
        <v>623</v>
      </c>
      <c r="C220" s="58" t="s">
        <v>624</v>
      </c>
      <c r="D220" s="34">
        <v>2023</v>
      </c>
      <c r="E220" s="63">
        <v>2027</v>
      </c>
      <c r="F220" s="162">
        <v>4.6094209999999997E-2</v>
      </c>
      <c r="G220" s="162">
        <v>0.86613755999999997</v>
      </c>
      <c r="H220" s="162">
        <v>0.12713756000000001</v>
      </c>
      <c r="I220" s="162">
        <v>0.73899999999999999</v>
      </c>
      <c r="J220" s="162">
        <v>0</v>
      </c>
      <c r="K220" s="162">
        <v>0</v>
      </c>
      <c r="L220" s="162" t="s">
        <v>239</v>
      </c>
      <c r="M220" s="162">
        <f t="shared" si="40"/>
        <v>0.73899999999999999</v>
      </c>
      <c r="N220" s="162">
        <v>0</v>
      </c>
      <c r="O220" s="162">
        <v>0</v>
      </c>
      <c r="P220" s="162">
        <v>0.73899999999999999</v>
      </c>
      <c r="Q220" s="162">
        <v>0</v>
      </c>
      <c r="R220" s="162">
        <v>0</v>
      </c>
      <c r="S220" s="154">
        <f t="shared" si="41"/>
        <v>0.73899999999999999</v>
      </c>
    </row>
    <row r="221" spans="1:19" ht="31.5">
      <c r="A221" s="73" t="s">
        <v>175</v>
      </c>
      <c r="B221" s="80" t="s">
        <v>625</v>
      </c>
      <c r="C221" s="58" t="s">
        <v>626</v>
      </c>
      <c r="D221" s="34">
        <v>2023</v>
      </c>
      <c r="E221" s="63">
        <v>2025</v>
      </c>
      <c r="F221" s="162">
        <v>4.6556260000000002E-2</v>
      </c>
      <c r="G221" s="162">
        <v>2.4582180400000002</v>
      </c>
      <c r="H221" s="162">
        <v>7.9981449999999996E-2</v>
      </c>
      <c r="I221" s="162">
        <v>2.3782365900000002</v>
      </c>
      <c r="J221" s="162">
        <v>0</v>
      </c>
      <c r="K221" s="162">
        <v>0</v>
      </c>
      <c r="L221" s="162" t="s">
        <v>239</v>
      </c>
      <c r="M221" s="162">
        <f t="shared" si="40"/>
        <v>2.3782365900000002</v>
      </c>
      <c r="N221" s="162">
        <v>2.3782365900000002</v>
      </c>
      <c r="O221" s="162">
        <v>0</v>
      </c>
      <c r="P221" s="162">
        <v>0</v>
      </c>
      <c r="Q221" s="162">
        <v>0</v>
      </c>
      <c r="R221" s="162">
        <v>0</v>
      </c>
      <c r="S221" s="154">
        <f t="shared" si="41"/>
        <v>2.3782365900000002</v>
      </c>
    </row>
    <row r="222" spans="1:19" ht="47.25">
      <c r="A222" s="73" t="s">
        <v>175</v>
      </c>
      <c r="B222" s="80" t="s">
        <v>627</v>
      </c>
      <c r="C222" s="58" t="s">
        <v>628</v>
      </c>
      <c r="D222" s="34">
        <v>2023</v>
      </c>
      <c r="E222" s="63">
        <v>2025</v>
      </c>
      <c r="F222" s="162">
        <v>0.25381499000000002</v>
      </c>
      <c r="G222" s="162">
        <v>2.0666246099999999</v>
      </c>
      <c r="H222" s="162">
        <v>0.23832181000000002</v>
      </c>
      <c r="I222" s="162">
        <v>1.8283027999999999</v>
      </c>
      <c r="J222" s="162">
        <v>0</v>
      </c>
      <c r="K222" s="162">
        <v>0</v>
      </c>
      <c r="L222" s="162" t="s">
        <v>239</v>
      </c>
      <c r="M222" s="162">
        <f t="shared" si="40"/>
        <v>1.8283027999999999</v>
      </c>
      <c r="N222" s="162">
        <v>1.8283027999999999</v>
      </c>
      <c r="O222" s="162">
        <v>0</v>
      </c>
      <c r="P222" s="162">
        <v>0</v>
      </c>
      <c r="Q222" s="162">
        <v>0</v>
      </c>
      <c r="R222" s="162">
        <v>0</v>
      </c>
      <c r="S222" s="154">
        <f t="shared" si="41"/>
        <v>1.8283027999999999</v>
      </c>
    </row>
    <row r="223" spans="1:19" ht="31.5">
      <c r="A223" s="73" t="s">
        <v>175</v>
      </c>
      <c r="B223" s="80" t="s">
        <v>629</v>
      </c>
      <c r="C223" s="58" t="s">
        <v>630</v>
      </c>
      <c r="D223" s="34">
        <v>2023</v>
      </c>
      <c r="E223" s="63">
        <v>2025</v>
      </c>
      <c r="F223" s="162">
        <v>8.1783729999999999E-2</v>
      </c>
      <c r="G223" s="162">
        <v>1.5698766</v>
      </c>
      <c r="H223" s="162">
        <v>7.0547539999999992E-2</v>
      </c>
      <c r="I223" s="162">
        <v>1.49932906</v>
      </c>
      <c r="J223" s="162">
        <v>0</v>
      </c>
      <c r="K223" s="162">
        <v>0</v>
      </c>
      <c r="L223" s="162" t="s">
        <v>239</v>
      </c>
      <c r="M223" s="162">
        <f t="shared" si="40"/>
        <v>1.49932906</v>
      </c>
      <c r="N223" s="162">
        <v>1.49932906</v>
      </c>
      <c r="O223" s="162">
        <v>0</v>
      </c>
      <c r="P223" s="162">
        <v>0</v>
      </c>
      <c r="Q223" s="162">
        <v>0</v>
      </c>
      <c r="R223" s="162">
        <v>0</v>
      </c>
      <c r="S223" s="154">
        <f t="shared" si="41"/>
        <v>1.49932906</v>
      </c>
    </row>
    <row r="224" spans="1:19" ht="31.5">
      <c r="A224" s="73" t="s">
        <v>175</v>
      </c>
      <c r="B224" s="80" t="s">
        <v>631</v>
      </c>
      <c r="C224" s="58" t="s">
        <v>632</v>
      </c>
      <c r="D224" s="63">
        <v>2023</v>
      </c>
      <c r="E224" s="63">
        <v>2026</v>
      </c>
      <c r="F224" s="162">
        <v>0.37023171999999999</v>
      </c>
      <c r="G224" s="162">
        <v>5.3880884900000003</v>
      </c>
      <c r="H224" s="162">
        <v>9.8840299999999992E-2</v>
      </c>
      <c r="I224" s="162">
        <v>5.2892481900000003</v>
      </c>
      <c r="J224" s="162">
        <v>0</v>
      </c>
      <c r="K224" s="162">
        <v>0</v>
      </c>
      <c r="L224" s="162" t="s">
        <v>239</v>
      </c>
      <c r="M224" s="162">
        <f t="shared" si="40"/>
        <v>5.2892481900000003</v>
      </c>
      <c r="N224" s="162">
        <v>3.5392481899999999</v>
      </c>
      <c r="O224" s="162">
        <v>1.75</v>
      </c>
      <c r="P224" s="162">
        <v>0</v>
      </c>
      <c r="Q224" s="162">
        <v>0</v>
      </c>
      <c r="R224" s="162">
        <v>0</v>
      </c>
      <c r="S224" s="154">
        <f t="shared" si="41"/>
        <v>5.2892481900000003</v>
      </c>
    </row>
    <row r="225" spans="1:19" ht="31.5">
      <c r="A225" s="73" t="s">
        <v>175</v>
      </c>
      <c r="B225" s="80" t="s">
        <v>633</v>
      </c>
      <c r="C225" s="58" t="s">
        <v>634</v>
      </c>
      <c r="D225" s="34">
        <v>2023</v>
      </c>
      <c r="E225" s="63">
        <v>2025</v>
      </c>
      <c r="F225" s="162">
        <v>0.31744772999999998</v>
      </c>
      <c r="G225" s="162">
        <v>4.3380565699999991</v>
      </c>
      <c r="H225" s="162">
        <v>9.6190219999999993E-2</v>
      </c>
      <c r="I225" s="162">
        <v>4.2418663499999987</v>
      </c>
      <c r="J225" s="162">
        <v>0</v>
      </c>
      <c r="K225" s="162">
        <v>0</v>
      </c>
      <c r="L225" s="162" t="s">
        <v>239</v>
      </c>
      <c r="M225" s="162">
        <f t="shared" si="40"/>
        <v>4.2418663499999996</v>
      </c>
      <c r="N225" s="162">
        <v>4.2418663499999996</v>
      </c>
      <c r="O225" s="162">
        <v>0</v>
      </c>
      <c r="P225" s="162">
        <v>0</v>
      </c>
      <c r="Q225" s="162">
        <v>0</v>
      </c>
      <c r="R225" s="162">
        <v>0</v>
      </c>
      <c r="S225" s="154">
        <f t="shared" si="41"/>
        <v>4.2418663499999996</v>
      </c>
    </row>
    <row r="226" spans="1:19" ht="63">
      <c r="A226" s="73" t="s">
        <v>175</v>
      </c>
      <c r="B226" s="80" t="s">
        <v>635</v>
      </c>
      <c r="C226" s="58" t="s">
        <v>636</v>
      </c>
      <c r="D226" s="63">
        <v>2023</v>
      </c>
      <c r="E226" s="63">
        <v>2025</v>
      </c>
      <c r="F226" s="162">
        <v>0.11840284</v>
      </c>
      <c r="G226" s="162">
        <v>1.2946178800000001</v>
      </c>
      <c r="H226" s="162">
        <v>8.3368959999999992E-2</v>
      </c>
      <c r="I226" s="162">
        <v>1.2112489200000001</v>
      </c>
      <c r="J226" s="162">
        <v>0</v>
      </c>
      <c r="K226" s="162">
        <v>0</v>
      </c>
      <c r="L226" s="162" t="s">
        <v>239</v>
      </c>
      <c r="M226" s="162">
        <f t="shared" si="40"/>
        <v>1.2112489200000001</v>
      </c>
      <c r="N226" s="162">
        <v>1.2112489200000001</v>
      </c>
      <c r="O226" s="162">
        <v>0</v>
      </c>
      <c r="P226" s="162">
        <v>0</v>
      </c>
      <c r="Q226" s="162">
        <v>0</v>
      </c>
      <c r="R226" s="162">
        <v>0</v>
      </c>
      <c r="S226" s="154">
        <f t="shared" si="41"/>
        <v>1.2112489200000001</v>
      </c>
    </row>
    <row r="227" spans="1:19" ht="31.5">
      <c r="A227" s="73" t="s">
        <v>175</v>
      </c>
      <c r="B227" s="80" t="s">
        <v>637</v>
      </c>
      <c r="C227" s="58" t="s">
        <v>638</v>
      </c>
      <c r="D227" s="63">
        <v>2023</v>
      </c>
      <c r="E227" s="63">
        <v>2026</v>
      </c>
      <c r="F227" s="162">
        <v>1.8018784800000001</v>
      </c>
      <c r="G227" s="162">
        <v>17.69237365</v>
      </c>
      <c r="H227" s="162">
        <v>0.52450032000000002</v>
      </c>
      <c r="I227" s="162">
        <v>17.167873329999999</v>
      </c>
      <c r="J227" s="162">
        <v>0</v>
      </c>
      <c r="K227" s="162">
        <v>0</v>
      </c>
      <c r="L227" s="162" t="s">
        <v>239</v>
      </c>
      <c r="M227" s="162">
        <f t="shared" si="40"/>
        <v>17.167873329999999</v>
      </c>
      <c r="N227" s="162">
        <v>0.06</v>
      </c>
      <c r="O227" s="162">
        <v>17.10787333</v>
      </c>
      <c r="P227" s="162">
        <v>0</v>
      </c>
      <c r="Q227" s="162">
        <v>0</v>
      </c>
      <c r="R227" s="162">
        <v>0</v>
      </c>
      <c r="S227" s="154">
        <f t="shared" si="41"/>
        <v>17.167873329999999</v>
      </c>
    </row>
    <row r="228" spans="1:19" ht="31.5">
      <c r="A228" s="143" t="s">
        <v>175</v>
      </c>
      <c r="B228" s="144" t="s">
        <v>639</v>
      </c>
      <c r="C228" s="136" t="s">
        <v>640</v>
      </c>
      <c r="D228" s="133">
        <v>2023</v>
      </c>
      <c r="E228" s="133">
        <v>2026</v>
      </c>
      <c r="F228" s="162">
        <v>0.18727594</v>
      </c>
      <c r="G228" s="162">
        <v>2.5459694600000002</v>
      </c>
      <c r="H228" s="162">
        <v>8.0754259999999994E-2</v>
      </c>
      <c r="I228" s="162">
        <v>2.4652152000000003</v>
      </c>
      <c r="J228" s="162">
        <v>0</v>
      </c>
      <c r="K228" s="162">
        <v>0</v>
      </c>
      <c r="L228" s="162" t="s">
        <v>239</v>
      </c>
      <c r="M228" s="162">
        <f t="shared" si="40"/>
        <v>2.4652152000000003</v>
      </c>
      <c r="N228" s="162">
        <v>0.96521520000000005</v>
      </c>
      <c r="O228" s="162">
        <v>1.5</v>
      </c>
      <c r="P228" s="162">
        <v>0</v>
      </c>
      <c r="Q228" s="162">
        <v>0</v>
      </c>
      <c r="R228" s="162">
        <v>0</v>
      </c>
      <c r="S228" s="154">
        <f t="shared" si="41"/>
        <v>2.4652152000000003</v>
      </c>
    </row>
    <row r="229" spans="1:19" ht="31.5">
      <c r="A229" s="143" t="s">
        <v>175</v>
      </c>
      <c r="B229" s="144" t="s">
        <v>641</v>
      </c>
      <c r="C229" s="136" t="s">
        <v>642</v>
      </c>
      <c r="D229" s="133">
        <v>2023</v>
      </c>
      <c r="E229" s="133">
        <v>2030</v>
      </c>
      <c r="F229" s="162" t="s">
        <v>239</v>
      </c>
      <c r="G229" s="162">
        <v>0.31081194999999995</v>
      </c>
      <c r="H229" s="162">
        <v>0.31081194999999995</v>
      </c>
      <c r="I229" s="162">
        <v>0</v>
      </c>
      <c r="J229" s="162">
        <v>0</v>
      </c>
      <c r="K229" s="162">
        <v>0</v>
      </c>
      <c r="L229" s="162" t="s">
        <v>239</v>
      </c>
      <c r="M229" s="162">
        <f t="shared" si="40"/>
        <v>0</v>
      </c>
      <c r="N229" s="162">
        <v>0</v>
      </c>
      <c r="O229" s="162">
        <v>0</v>
      </c>
      <c r="P229" s="162">
        <v>0</v>
      </c>
      <c r="Q229" s="162">
        <v>0</v>
      </c>
      <c r="R229" s="162">
        <v>0</v>
      </c>
      <c r="S229" s="154">
        <f t="shared" si="41"/>
        <v>0</v>
      </c>
    </row>
    <row r="230" spans="1:19" ht="63">
      <c r="A230" s="143" t="s">
        <v>175</v>
      </c>
      <c r="B230" s="144" t="s">
        <v>643</v>
      </c>
      <c r="C230" s="136" t="s">
        <v>644</v>
      </c>
      <c r="D230" s="133">
        <v>2023</v>
      </c>
      <c r="E230" s="133">
        <v>2030</v>
      </c>
      <c r="F230" s="162">
        <v>0.13757443</v>
      </c>
      <c r="G230" s="162">
        <v>5.8747439999999998E-2</v>
      </c>
      <c r="H230" s="162">
        <v>5.8747439999999998E-2</v>
      </c>
      <c r="I230" s="162">
        <v>0</v>
      </c>
      <c r="J230" s="162">
        <v>0</v>
      </c>
      <c r="K230" s="162">
        <v>0</v>
      </c>
      <c r="L230" s="162" t="s">
        <v>239</v>
      </c>
      <c r="M230" s="162">
        <f t="shared" si="40"/>
        <v>0</v>
      </c>
      <c r="N230" s="162">
        <v>0</v>
      </c>
      <c r="O230" s="162">
        <v>0</v>
      </c>
      <c r="P230" s="162">
        <v>0</v>
      </c>
      <c r="Q230" s="162">
        <v>0</v>
      </c>
      <c r="R230" s="162">
        <v>0</v>
      </c>
      <c r="S230" s="154">
        <f t="shared" si="41"/>
        <v>0</v>
      </c>
    </row>
    <row r="231" spans="1:19" ht="63">
      <c r="A231" s="143" t="s">
        <v>175</v>
      </c>
      <c r="B231" s="144" t="s">
        <v>645</v>
      </c>
      <c r="C231" s="136" t="s">
        <v>646</v>
      </c>
      <c r="D231" s="133">
        <v>2023</v>
      </c>
      <c r="E231" s="133">
        <v>2030</v>
      </c>
      <c r="F231" s="162">
        <v>5.7124080000000001E-2</v>
      </c>
      <c r="G231" s="162">
        <v>5.9833959999999999E-2</v>
      </c>
      <c r="H231" s="162">
        <v>5.9833959999999999E-2</v>
      </c>
      <c r="I231" s="162">
        <v>0</v>
      </c>
      <c r="J231" s="162">
        <v>0</v>
      </c>
      <c r="K231" s="162">
        <v>0</v>
      </c>
      <c r="L231" s="162" t="s">
        <v>239</v>
      </c>
      <c r="M231" s="162">
        <f t="shared" si="40"/>
        <v>0</v>
      </c>
      <c r="N231" s="162">
        <v>0</v>
      </c>
      <c r="O231" s="162">
        <v>0</v>
      </c>
      <c r="P231" s="162">
        <v>0</v>
      </c>
      <c r="Q231" s="162">
        <v>0</v>
      </c>
      <c r="R231" s="162">
        <v>0</v>
      </c>
      <c r="S231" s="154">
        <f t="shared" si="41"/>
        <v>0</v>
      </c>
    </row>
    <row r="232" spans="1:19" ht="78.75">
      <c r="A232" s="143" t="s">
        <v>175</v>
      </c>
      <c r="B232" s="144" t="s">
        <v>647</v>
      </c>
      <c r="C232" s="136" t="s">
        <v>648</v>
      </c>
      <c r="D232" s="133">
        <v>2023</v>
      </c>
      <c r="E232" s="133">
        <v>2024</v>
      </c>
      <c r="F232" s="162" t="s">
        <v>239</v>
      </c>
      <c r="G232" s="162">
        <v>2.4364667600000001</v>
      </c>
      <c r="H232" s="162">
        <v>0.11055725000000001</v>
      </c>
      <c r="I232" s="162">
        <v>2.3259095100000002</v>
      </c>
      <c r="J232" s="162">
        <v>0</v>
      </c>
      <c r="K232" s="162">
        <v>0</v>
      </c>
      <c r="L232" s="162" t="s">
        <v>239</v>
      </c>
      <c r="M232" s="162">
        <f t="shared" si="40"/>
        <v>0</v>
      </c>
      <c r="N232" s="162">
        <v>0</v>
      </c>
      <c r="O232" s="162">
        <v>0</v>
      </c>
      <c r="P232" s="162">
        <v>0</v>
      </c>
      <c r="Q232" s="162">
        <v>0</v>
      </c>
      <c r="R232" s="162">
        <v>0</v>
      </c>
      <c r="S232" s="154">
        <f t="shared" si="41"/>
        <v>0</v>
      </c>
    </row>
    <row r="233" spans="1:19" ht="47.25">
      <c r="A233" s="143" t="s">
        <v>175</v>
      </c>
      <c r="B233" s="144" t="s">
        <v>649</v>
      </c>
      <c r="C233" s="136" t="s">
        <v>650</v>
      </c>
      <c r="D233" s="133">
        <v>2023</v>
      </c>
      <c r="E233" s="133">
        <v>2024</v>
      </c>
      <c r="F233" s="162" t="s">
        <v>239</v>
      </c>
      <c r="G233" s="162">
        <v>0.79741154999999997</v>
      </c>
      <c r="H233" s="162">
        <v>0.12547732</v>
      </c>
      <c r="I233" s="162">
        <v>0.67193422999999997</v>
      </c>
      <c r="J233" s="162">
        <v>0</v>
      </c>
      <c r="K233" s="162">
        <v>0</v>
      </c>
      <c r="L233" s="162" t="s">
        <v>239</v>
      </c>
      <c r="M233" s="162">
        <f t="shared" si="40"/>
        <v>0</v>
      </c>
      <c r="N233" s="162">
        <v>0</v>
      </c>
      <c r="O233" s="162">
        <v>0</v>
      </c>
      <c r="P233" s="162">
        <v>0</v>
      </c>
      <c r="Q233" s="162">
        <v>0</v>
      </c>
      <c r="R233" s="162">
        <v>0</v>
      </c>
      <c r="S233" s="154">
        <f t="shared" si="41"/>
        <v>0</v>
      </c>
    </row>
    <row r="234" spans="1:19" s="106" customFormat="1" ht="78.75">
      <c r="A234" s="74" t="s">
        <v>175</v>
      </c>
      <c r="B234" s="42" t="s">
        <v>651</v>
      </c>
      <c r="C234" s="64" t="s">
        <v>652</v>
      </c>
      <c r="D234" s="63">
        <v>2023</v>
      </c>
      <c r="E234" s="63">
        <v>2024</v>
      </c>
      <c r="F234" s="162" t="s">
        <v>239</v>
      </c>
      <c r="G234" s="162">
        <v>1.1331409100000001</v>
      </c>
      <c r="H234" s="162">
        <v>0.16018660999999998</v>
      </c>
      <c r="I234" s="162">
        <v>0.97295430000000005</v>
      </c>
      <c r="J234" s="162">
        <v>0</v>
      </c>
      <c r="K234" s="162">
        <v>0</v>
      </c>
      <c r="L234" s="162" t="s">
        <v>239</v>
      </c>
      <c r="M234" s="162">
        <f t="shared" si="40"/>
        <v>0</v>
      </c>
      <c r="N234" s="162">
        <v>0</v>
      </c>
      <c r="O234" s="162">
        <v>0</v>
      </c>
      <c r="P234" s="162">
        <v>0</v>
      </c>
      <c r="Q234" s="162">
        <v>0</v>
      </c>
      <c r="R234" s="162">
        <v>0</v>
      </c>
      <c r="S234" s="154">
        <f t="shared" si="41"/>
        <v>0</v>
      </c>
    </row>
    <row r="235" spans="1:19" s="111" customFormat="1" ht="63">
      <c r="A235" s="74" t="s">
        <v>175</v>
      </c>
      <c r="B235" s="56" t="s">
        <v>653</v>
      </c>
      <c r="C235" s="55" t="s">
        <v>654</v>
      </c>
      <c r="D235" s="34">
        <v>2023</v>
      </c>
      <c r="E235" s="63">
        <v>2024</v>
      </c>
      <c r="F235" s="162" t="s">
        <v>239</v>
      </c>
      <c r="G235" s="162">
        <v>0.63373533999999998</v>
      </c>
      <c r="H235" s="162">
        <v>8.6618529999999999E-2</v>
      </c>
      <c r="I235" s="162">
        <v>0.54711681000000001</v>
      </c>
      <c r="J235" s="162">
        <v>0</v>
      </c>
      <c r="K235" s="162">
        <v>0</v>
      </c>
      <c r="L235" s="162" t="s">
        <v>239</v>
      </c>
      <c r="M235" s="162">
        <f t="shared" si="40"/>
        <v>0</v>
      </c>
      <c r="N235" s="162">
        <v>0</v>
      </c>
      <c r="O235" s="162">
        <v>0</v>
      </c>
      <c r="P235" s="162">
        <v>0</v>
      </c>
      <c r="Q235" s="162">
        <v>0</v>
      </c>
      <c r="R235" s="162">
        <v>0</v>
      </c>
      <c r="S235" s="154">
        <f t="shared" si="41"/>
        <v>0</v>
      </c>
    </row>
    <row r="236" spans="1:19" s="106" customFormat="1" ht="47.25">
      <c r="A236" s="74" t="s">
        <v>175</v>
      </c>
      <c r="B236" s="56" t="s">
        <v>655</v>
      </c>
      <c r="C236" s="55" t="s">
        <v>656</v>
      </c>
      <c r="D236" s="34">
        <v>2023</v>
      </c>
      <c r="E236" s="63">
        <v>2024</v>
      </c>
      <c r="F236" s="162" t="s">
        <v>239</v>
      </c>
      <c r="G236" s="162">
        <v>4.2062251000000002</v>
      </c>
      <c r="H236" s="162">
        <v>0.18349389999999999</v>
      </c>
      <c r="I236" s="162">
        <v>4.0227312</v>
      </c>
      <c r="J236" s="162">
        <v>0</v>
      </c>
      <c r="K236" s="162">
        <v>0</v>
      </c>
      <c r="L236" s="162" t="s">
        <v>239</v>
      </c>
      <c r="M236" s="162">
        <f t="shared" si="40"/>
        <v>0</v>
      </c>
      <c r="N236" s="162">
        <v>0</v>
      </c>
      <c r="O236" s="162">
        <v>0</v>
      </c>
      <c r="P236" s="162">
        <v>0</v>
      </c>
      <c r="Q236" s="162">
        <v>0</v>
      </c>
      <c r="R236" s="162">
        <v>0</v>
      </c>
      <c r="S236" s="154">
        <f t="shared" si="41"/>
        <v>0</v>
      </c>
    </row>
    <row r="237" spans="1:19" ht="63">
      <c r="A237" s="63" t="s">
        <v>175</v>
      </c>
      <c r="B237" s="56" t="s">
        <v>657</v>
      </c>
      <c r="C237" s="55" t="s">
        <v>658</v>
      </c>
      <c r="D237" s="63">
        <v>2023</v>
      </c>
      <c r="E237" s="63">
        <v>2025</v>
      </c>
      <c r="F237" s="162">
        <v>0.31330271999999998</v>
      </c>
      <c r="G237" s="162">
        <v>5.78846697</v>
      </c>
      <c r="H237" s="162">
        <v>0.33425238999999995</v>
      </c>
      <c r="I237" s="162">
        <v>5.4542145800000004</v>
      </c>
      <c r="J237" s="162">
        <v>0</v>
      </c>
      <c r="K237" s="162">
        <v>0</v>
      </c>
      <c r="L237" s="162" t="s">
        <v>239</v>
      </c>
      <c r="M237" s="162">
        <f t="shared" si="40"/>
        <v>5.4542145800000004</v>
      </c>
      <c r="N237" s="162">
        <v>5.4542145800000004</v>
      </c>
      <c r="O237" s="162">
        <v>0</v>
      </c>
      <c r="P237" s="162">
        <v>0</v>
      </c>
      <c r="Q237" s="162">
        <v>0</v>
      </c>
      <c r="R237" s="162">
        <v>0</v>
      </c>
      <c r="S237" s="154">
        <f t="shared" si="41"/>
        <v>5.4542145800000004</v>
      </c>
    </row>
    <row r="238" spans="1:19" s="106" customFormat="1" ht="47.25">
      <c r="A238" s="74" t="s">
        <v>175</v>
      </c>
      <c r="B238" s="56" t="s">
        <v>659</v>
      </c>
      <c r="C238" s="55" t="s">
        <v>660</v>
      </c>
      <c r="D238" s="63">
        <v>2023</v>
      </c>
      <c r="E238" s="63">
        <v>2025</v>
      </c>
      <c r="F238" s="162">
        <v>1.00097503</v>
      </c>
      <c r="G238" s="162">
        <v>14.593061329999999</v>
      </c>
      <c r="H238" s="162">
        <v>0.72202854999999999</v>
      </c>
      <c r="I238" s="162">
        <v>13.87103278</v>
      </c>
      <c r="J238" s="162">
        <v>0</v>
      </c>
      <c r="K238" s="162">
        <v>0</v>
      </c>
      <c r="L238" s="162" t="s">
        <v>239</v>
      </c>
      <c r="M238" s="162">
        <f t="shared" si="40"/>
        <v>14.24093278</v>
      </c>
      <c r="N238" s="162">
        <v>14.24093278</v>
      </c>
      <c r="O238" s="162">
        <v>0</v>
      </c>
      <c r="P238" s="162">
        <v>0</v>
      </c>
      <c r="Q238" s="162">
        <v>0</v>
      </c>
      <c r="R238" s="162">
        <v>0</v>
      </c>
      <c r="S238" s="154">
        <f t="shared" si="41"/>
        <v>14.24093278</v>
      </c>
    </row>
    <row r="239" spans="1:19" s="106" customFormat="1" ht="47.25">
      <c r="A239" s="74" t="s">
        <v>175</v>
      </c>
      <c r="B239" s="56" t="s">
        <v>661</v>
      </c>
      <c r="C239" s="55" t="s">
        <v>662</v>
      </c>
      <c r="D239" s="63">
        <v>2023</v>
      </c>
      <c r="E239" s="63">
        <v>2030</v>
      </c>
      <c r="F239" s="162">
        <v>1.1520197599999999</v>
      </c>
      <c r="G239" s="162">
        <v>8.1492214799999996</v>
      </c>
      <c r="H239" s="162">
        <v>0.26122148000000001</v>
      </c>
      <c r="I239" s="162">
        <v>7.8879999999999999</v>
      </c>
      <c r="J239" s="162">
        <v>0</v>
      </c>
      <c r="K239" s="162">
        <v>0</v>
      </c>
      <c r="L239" s="162" t="s">
        <v>239</v>
      </c>
      <c r="M239" s="162">
        <f t="shared" si="40"/>
        <v>7.8879999999999999</v>
      </c>
      <c r="N239" s="162">
        <v>0</v>
      </c>
      <c r="O239" s="162">
        <v>0</v>
      </c>
      <c r="P239" s="162">
        <v>1.444</v>
      </c>
      <c r="Q239" s="162">
        <v>6.444</v>
      </c>
      <c r="R239" s="162">
        <v>0</v>
      </c>
      <c r="S239" s="154">
        <f t="shared" si="41"/>
        <v>7.8879999999999999</v>
      </c>
    </row>
    <row r="240" spans="1:19" s="106" customFormat="1" ht="63">
      <c r="A240" s="63" t="s">
        <v>175</v>
      </c>
      <c r="B240" s="56" t="s">
        <v>1045</v>
      </c>
      <c r="C240" s="55" t="s">
        <v>663</v>
      </c>
      <c r="D240" s="63">
        <v>2023</v>
      </c>
      <c r="E240" s="63">
        <v>2026</v>
      </c>
      <c r="F240" s="162">
        <v>1.4602285399999999</v>
      </c>
      <c r="G240" s="162">
        <v>11.398985140000001</v>
      </c>
      <c r="H240" s="162">
        <v>0.40310513999999997</v>
      </c>
      <c r="I240" s="162">
        <v>10.995880000000001</v>
      </c>
      <c r="J240" s="162">
        <v>0</v>
      </c>
      <c r="K240" s="162">
        <v>0</v>
      </c>
      <c r="L240" s="162" t="s">
        <v>239</v>
      </c>
      <c r="M240" s="162">
        <f t="shared" si="40"/>
        <v>11.15</v>
      </c>
      <c r="N240" s="162">
        <v>10</v>
      </c>
      <c r="O240" s="162">
        <v>1.1499999999999999</v>
      </c>
      <c r="P240" s="162">
        <v>0</v>
      </c>
      <c r="Q240" s="162">
        <v>0</v>
      </c>
      <c r="R240" s="162">
        <v>0</v>
      </c>
      <c r="S240" s="154">
        <f t="shared" si="41"/>
        <v>11.15</v>
      </c>
    </row>
    <row r="241" spans="1:19" s="106" customFormat="1" ht="31.5">
      <c r="A241" s="63" t="s">
        <v>175</v>
      </c>
      <c r="B241" s="54" t="s">
        <v>664</v>
      </c>
      <c r="C241" s="64" t="s">
        <v>665</v>
      </c>
      <c r="D241" s="34">
        <v>2023</v>
      </c>
      <c r="E241" s="63">
        <v>2029</v>
      </c>
      <c r="F241" s="162">
        <v>0.30921917999999998</v>
      </c>
      <c r="G241" s="162">
        <v>6.6799397700000007</v>
      </c>
      <c r="H241" s="162">
        <v>0.10993976999999999</v>
      </c>
      <c r="I241" s="162">
        <v>6.57</v>
      </c>
      <c r="J241" s="162">
        <v>0</v>
      </c>
      <c r="K241" s="162">
        <v>0</v>
      </c>
      <c r="L241" s="162" t="s">
        <v>239</v>
      </c>
      <c r="M241" s="162">
        <f t="shared" si="40"/>
        <v>6.57</v>
      </c>
      <c r="N241" s="162">
        <v>0</v>
      </c>
      <c r="O241" s="162">
        <v>0</v>
      </c>
      <c r="P241" s="162">
        <v>0</v>
      </c>
      <c r="Q241" s="162">
        <v>0</v>
      </c>
      <c r="R241" s="162">
        <v>6.57</v>
      </c>
      <c r="S241" s="154">
        <f t="shared" si="41"/>
        <v>6.57</v>
      </c>
    </row>
    <row r="242" spans="1:19" s="106" customFormat="1" ht="47.25">
      <c r="A242" s="63" t="s">
        <v>175</v>
      </c>
      <c r="B242" s="54" t="s">
        <v>666</v>
      </c>
      <c r="C242" s="64" t="s">
        <v>667</v>
      </c>
      <c r="D242" s="34">
        <v>2023</v>
      </c>
      <c r="E242" s="63">
        <v>2024</v>
      </c>
      <c r="F242" s="162" t="s">
        <v>239</v>
      </c>
      <c r="G242" s="162">
        <v>1.5231479200000002</v>
      </c>
      <c r="H242" s="162">
        <v>9.8575759999999998E-2</v>
      </c>
      <c r="I242" s="162">
        <v>1.4245721600000003</v>
      </c>
      <c r="J242" s="162">
        <v>0</v>
      </c>
      <c r="K242" s="162">
        <v>0</v>
      </c>
      <c r="L242" s="162" t="s">
        <v>239</v>
      </c>
      <c r="M242" s="162">
        <f t="shared" si="40"/>
        <v>0</v>
      </c>
      <c r="N242" s="162">
        <v>0</v>
      </c>
      <c r="O242" s="162">
        <v>0</v>
      </c>
      <c r="P242" s="162">
        <v>0</v>
      </c>
      <c r="Q242" s="162">
        <v>0</v>
      </c>
      <c r="R242" s="162">
        <v>0</v>
      </c>
      <c r="S242" s="154">
        <f t="shared" si="41"/>
        <v>0</v>
      </c>
    </row>
    <row r="243" spans="1:19" s="106" customFormat="1" ht="47.25">
      <c r="A243" s="63" t="s">
        <v>175</v>
      </c>
      <c r="B243" s="54" t="s">
        <v>668</v>
      </c>
      <c r="C243" s="64" t="s">
        <v>669</v>
      </c>
      <c r="D243" s="34">
        <v>2023</v>
      </c>
      <c r="E243" s="63">
        <v>2026</v>
      </c>
      <c r="F243" s="162" t="s">
        <v>239</v>
      </c>
      <c r="G243" s="162">
        <v>12.68670743</v>
      </c>
      <c r="H243" s="162">
        <v>0.26406252000000002</v>
      </c>
      <c r="I243" s="162">
        <v>12.422644910000001</v>
      </c>
      <c r="J243" s="162">
        <v>0</v>
      </c>
      <c r="K243" s="162">
        <v>0</v>
      </c>
      <c r="L243" s="162" t="s">
        <v>239</v>
      </c>
      <c r="M243" s="162">
        <f t="shared" si="40"/>
        <v>12.422644910000001</v>
      </c>
      <c r="N243" s="162">
        <v>4.7726449100000004</v>
      </c>
      <c r="O243" s="162">
        <v>7.65</v>
      </c>
      <c r="P243" s="162">
        <v>0</v>
      </c>
      <c r="Q243" s="162">
        <v>0</v>
      </c>
      <c r="R243" s="162">
        <v>0</v>
      </c>
      <c r="S243" s="154">
        <f t="shared" si="41"/>
        <v>12.422644910000001</v>
      </c>
    </row>
    <row r="244" spans="1:19" s="106" customFormat="1" ht="31.5">
      <c r="A244" s="63" t="s">
        <v>175</v>
      </c>
      <c r="B244" s="54" t="s">
        <v>670</v>
      </c>
      <c r="C244" s="64" t="s">
        <v>671</v>
      </c>
      <c r="D244" s="34">
        <v>2024</v>
      </c>
      <c r="E244" s="63">
        <v>2027</v>
      </c>
      <c r="F244" s="162" t="s">
        <v>239</v>
      </c>
      <c r="G244" s="162">
        <v>5.9547746699999999</v>
      </c>
      <c r="H244" s="162">
        <v>0.28177467</v>
      </c>
      <c r="I244" s="162">
        <v>5.673</v>
      </c>
      <c r="J244" s="162">
        <v>0</v>
      </c>
      <c r="K244" s="162">
        <v>0</v>
      </c>
      <c r="L244" s="162" t="s">
        <v>239</v>
      </c>
      <c r="M244" s="162">
        <f t="shared" si="40"/>
        <v>5.673</v>
      </c>
      <c r="N244" s="162">
        <v>0</v>
      </c>
      <c r="O244" s="162">
        <v>1.05</v>
      </c>
      <c r="P244" s="162">
        <v>4.6230000000000002</v>
      </c>
      <c r="Q244" s="162">
        <v>0</v>
      </c>
      <c r="R244" s="162">
        <v>0</v>
      </c>
      <c r="S244" s="154">
        <f t="shared" si="41"/>
        <v>5.673</v>
      </c>
    </row>
    <row r="245" spans="1:19" s="111" customFormat="1" ht="31.5">
      <c r="A245" s="63" t="s">
        <v>175</v>
      </c>
      <c r="B245" s="57" t="s">
        <v>672</v>
      </c>
      <c r="C245" s="64" t="s">
        <v>673</v>
      </c>
      <c r="D245" s="34">
        <v>2024</v>
      </c>
      <c r="E245" s="63">
        <v>2030</v>
      </c>
      <c r="F245" s="162" t="s">
        <v>239</v>
      </c>
      <c r="G245" s="162">
        <v>0.18262872000000002</v>
      </c>
      <c r="H245" s="162">
        <v>0.18262871999999999</v>
      </c>
      <c r="I245" s="162">
        <v>0</v>
      </c>
      <c r="J245" s="162">
        <v>0</v>
      </c>
      <c r="K245" s="162">
        <v>0</v>
      </c>
      <c r="L245" s="162" t="s">
        <v>239</v>
      </c>
      <c r="M245" s="162">
        <f t="shared" si="40"/>
        <v>0</v>
      </c>
      <c r="N245" s="162">
        <v>0</v>
      </c>
      <c r="O245" s="162">
        <v>0</v>
      </c>
      <c r="P245" s="162">
        <v>0</v>
      </c>
      <c r="Q245" s="162">
        <v>0</v>
      </c>
      <c r="R245" s="162">
        <v>0</v>
      </c>
      <c r="S245" s="154">
        <f t="shared" si="41"/>
        <v>0</v>
      </c>
    </row>
    <row r="246" spans="1:19" s="106" customFormat="1" ht="31.5">
      <c r="A246" s="63" t="s">
        <v>175</v>
      </c>
      <c r="B246" s="57" t="s">
        <v>674</v>
      </c>
      <c r="C246" s="64" t="s">
        <v>675</v>
      </c>
      <c r="D246" s="34">
        <v>2024</v>
      </c>
      <c r="E246" s="63">
        <v>2029</v>
      </c>
      <c r="F246" s="162" t="s">
        <v>239</v>
      </c>
      <c r="G246" s="162">
        <v>9.843314920000001</v>
      </c>
      <c r="H246" s="162">
        <v>0.28631492000000003</v>
      </c>
      <c r="I246" s="162">
        <v>9.5570000000000004</v>
      </c>
      <c r="J246" s="162">
        <v>0</v>
      </c>
      <c r="K246" s="162">
        <v>0</v>
      </c>
      <c r="L246" s="162" t="s">
        <v>239</v>
      </c>
      <c r="M246" s="162">
        <f t="shared" si="40"/>
        <v>9.5570000000000004</v>
      </c>
      <c r="N246" s="162">
        <v>0</v>
      </c>
      <c r="O246" s="162">
        <v>0</v>
      </c>
      <c r="P246" s="162">
        <v>0</v>
      </c>
      <c r="Q246" s="162">
        <v>0</v>
      </c>
      <c r="R246" s="162">
        <v>9.5570000000000004</v>
      </c>
      <c r="S246" s="154">
        <f t="shared" si="41"/>
        <v>9.5570000000000004</v>
      </c>
    </row>
    <row r="247" spans="1:19" ht="31.5">
      <c r="A247" s="63" t="s">
        <v>175</v>
      </c>
      <c r="B247" s="57" t="s">
        <v>676</v>
      </c>
      <c r="C247" s="64" t="s">
        <v>677</v>
      </c>
      <c r="D247" s="34">
        <v>2024</v>
      </c>
      <c r="E247" s="63">
        <v>2030</v>
      </c>
      <c r="F247" s="162" t="s">
        <v>239</v>
      </c>
      <c r="G247" s="162">
        <v>0.59477455000000001</v>
      </c>
      <c r="H247" s="162">
        <v>0.59477455000000001</v>
      </c>
      <c r="I247" s="162">
        <v>0</v>
      </c>
      <c r="J247" s="162">
        <v>0</v>
      </c>
      <c r="K247" s="162">
        <v>0</v>
      </c>
      <c r="L247" s="162" t="s">
        <v>239</v>
      </c>
      <c r="M247" s="162">
        <f t="shared" si="40"/>
        <v>0</v>
      </c>
      <c r="N247" s="162">
        <v>0</v>
      </c>
      <c r="O247" s="162">
        <v>0</v>
      </c>
      <c r="P247" s="162">
        <v>0</v>
      </c>
      <c r="Q247" s="162">
        <v>0</v>
      </c>
      <c r="R247" s="162">
        <v>0</v>
      </c>
      <c r="S247" s="154">
        <f t="shared" si="41"/>
        <v>0</v>
      </c>
    </row>
    <row r="248" spans="1:19" ht="31.5">
      <c r="A248" s="63" t="s">
        <v>175</v>
      </c>
      <c r="B248" s="57" t="s">
        <v>678</v>
      </c>
      <c r="C248" s="64" t="s">
        <v>679</v>
      </c>
      <c r="D248" s="34">
        <v>2024</v>
      </c>
      <c r="E248" s="63">
        <v>2030</v>
      </c>
      <c r="F248" s="162" t="s">
        <v>239</v>
      </c>
      <c r="G248" s="162">
        <v>0.23875941000000001</v>
      </c>
      <c r="H248" s="162">
        <v>0.23875941000000001</v>
      </c>
      <c r="I248" s="162">
        <v>0</v>
      </c>
      <c r="J248" s="162">
        <v>0</v>
      </c>
      <c r="K248" s="162">
        <v>0</v>
      </c>
      <c r="L248" s="162" t="s">
        <v>239</v>
      </c>
      <c r="M248" s="162">
        <f t="shared" si="40"/>
        <v>0</v>
      </c>
      <c r="N248" s="162">
        <v>0</v>
      </c>
      <c r="O248" s="162">
        <v>0</v>
      </c>
      <c r="P248" s="162">
        <v>0</v>
      </c>
      <c r="Q248" s="162">
        <v>0</v>
      </c>
      <c r="R248" s="162">
        <v>0</v>
      </c>
      <c r="S248" s="154">
        <f t="shared" si="41"/>
        <v>0</v>
      </c>
    </row>
    <row r="249" spans="1:19" ht="31.5">
      <c r="A249" s="63" t="s">
        <v>175</v>
      </c>
      <c r="B249" s="57" t="s">
        <v>680</v>
      </c>
      <c r="C249" s="64" t="s">
        <v>681</v>
      </c>
      <c r="D249" s="34">
        <v>2024</v>
      </c>
      <c r="E249" s="63">
        <v>2030</v>
      </c>
      <c r="F249" s="162" t="s">
        <v>239</v>
      </c>
      <c r="G249" s="162">
        <v>0.45905330999999999</v>
      </c>
      <c r="H249" s="162">
        <v>0.35905331000000001</v>
      </c>
      <c r="I249" s="162">
        <v>9.9999999999999978E-2</v>
      </c>
      <c r="J249" s="162">
        <v>0</v>
      </c>
      <c r="K249" s="162">
        <v>0</v>
      </c>
      <c r="L249" s="162" t="s">
        <v>239</v>
      </c>
      <c r="M249" s="162">
        <f t="shared" si="40"/>
        <v>0.15000000000000002</v>
      </c>
      <c r="N249" s="162">
        <v>0</v>
      </c>
      <c r="O249" s="162">
        <v>0.15000000000000002</v>
      </c>
      <c r="P249" s="162">
        <v>0</v>
      </c>
      <c r="Q249" s="162">
        <v>0</v>
      </c>
      <c r="R249" s="162">
        <v>0</v>
      </c>
      <c r="S249" s="154">
        <f t="shared" si="41"/>
        <v>0.15000000000000002</v>
      </c>
    </row>
    <row r="250" spans="1:19" ht="31.5">
      <c r="A250" s="63" t="s">
        <v>175</v>
      </c>
      <c r="B250" s="57" t="s">
        <v>682</v>
      </c>
      <c r="C250" s="64" t="s">
        <v>683</v>
      </c>
      <c r="D250" s="34">
        <v>2024</v>
      </c>
      <c r="E250" s="63">
        <v>2028</v>
      </c>
      <c r="F250" s="162" t="s">
        <v>239</v>
      </c>
      <c r="G250" s="162">
        <v>8.1294381900000001</v>
      </c>
      <c r="H250" s="162">
        <v>0.18143819</v>
      </c>
      <c r="I250" s="162">
        <v>7.9480000000000004</v>
      </c>
      <c r="J250" s="162">
        <v>0</v>
      </c>
      <c r="K250" s="162">
        <v>0</v>
      </c>
      <c r="L250" s="162" t="s">
        <v>239</v>
      </c>
      <c r="M250" s="162">
        <f t="shared" si="40"/>
        <v>7.9480000000000004</v>
      </c>
      <c r="N250" s="162">
        <v>0</v>
      </c>
      <c r="O250" s="162">
        <v>0</v>
      </c>
      <c r="P250" s="162">
        <v>1.3939999999999999</v>
      </c>
      <c r="Q250" s="162">
        <v>6.5540000000000003</v>
      </c>
      <c r="R250" s="162">
        <v>0</v>
      </c>
      <c r="S250" s="154">
        <f t="shared" si="41"/>
        <v>7.9480000000000004</v>
      </c>
    </row>
    <row r="251" spans="1:19" ht="31.5">
      <c r="A251" s="63" t="s">
        <v>175</v>
      </c>
      <c r="B251" s="57" t="s">
        <v>684</v>
      </c>
      <c r="C251" s="64" t="s">
        <v>685</v>
      </c>
      <c r="D251" s="34">
        <v>2024</v>
      </c>
      <c r="E251" s="63">
        <v>2030</v>
      </c>
      <c r="F251" s="162" t="s">
        <v>239</v>
      </c>
      <c r="G251" s="162">
        <v>0.16485416999999999</v>
      </c>
      <c r="H251" s="162">
        <v>0.16485416999999999</v>
      </c>
      <c r="I251" s="162">
        <v>0</v>
      </c>
      <c r="J251" s="162">
        <v>0</v>
      </c>
      <c r="K251" s="162">
        <v>0</v>
      </c>
      <c r="L251" s="162" t="s">
        <v>239</v>
      </c>
      <c r="M251" s="162">
        <f t="shared" si="40"/>
        <v>0</v>
      </c>
      <c r="N251" s="162">
        <v>0</v>
      </c>
      <c r="O251" s="162">
        <v>0</v>
      </c>
      <c r="P251" s="162">
        <v>0</v>
      </c>
      <c r="Q251" s="162">
        <v>0</v>
      </c>
      <c r="R251" s="162">
        <v>0</v>
      </c>
      <c r="S251" s="154">
        <f t="shared" si="41"/>
        <v>0</v>
      </c>
    </row>
    <row r="252" spans="1:19" ht="31.5">
      <c r="A252" s="63" t="s">
        <v>175</v>
      </c>
      <c r="B252" s="57" t="s">
        <v>686</v>
      </c>
      <c r="C252" s="64" t="s">
        <v>687</v>
      </c>
      <c r="D252" s="34">
        <v>2023</v>
      </c>
      <c r="E252" s="63">
        <v>2027</v>
      </c>
      <c r="F252" s="162">
        <v>0.12453066</v>
      </c>
      <c r="G252" s="162">
        <v>3.9480415299999998</v>
      </c>
      <c r="H252" s="162">
        <v>0.12504153000000001</v>
      </c>
      <c r="I252" s="162">
        <v>3.823</v>
      </c>
      <c r="J252" s="162">
        <v>0</v>
      </c>
      <c r="K252" s="162">
        <v>0</v>
      </c>
      <c r="L252" s="162" t="s">
        <v>239</v>
      </c>
      <c r="M252" s="162">
        <f t="shared" si="40"/>
        <v>3.823</v>
      </c>
      <c r="N252" s="162">
        <v>0</v>
      </c>
      <c r="O252" s="162">
        <v>0</v>
      </c>
      <c r="P252" s="162">
        <v>3.823</v>
      </c>
      <c r="Q252" s="162">
        <v>0</v>
      </c>
      <c r="R252" s="162">
        <v>0</v>
      </c>
      <c r="S252" s="154">
        <f t="shared" si="41"/>
        <v>3.823</v>
      </c>
    </row>
    <row r="253" spans="1:19" ht="31.5">
      <c r="A253" s="63" t="s">
        <v>175</v>
      </c>
      <c r="B253" s="57" t="s">
        <v>688</v>
      </c>
      <c r="C253" s="64" t="s">
        <v>689</v>
      </c>
      <c r="D253" s="34">
        <v>2023</v>
      </c>
      <c r="E253" s="63">
        <v>2029</v>
      </c>
      <c r="F253" s="162">
        <v>0.38445726000000002</v>
      </c>
      <c r="G253" s="162">
        <v>3.67171761</v>
      </c>
      <c r="H253" s="162">
        <v>9.2717610000000006E-2</v>
      </c>
      <c r="I253" s="162">
        <v>3.5789999999999997</v>
      </c>
      <c r="J253" s="162">
        <v>0</v>
      </c>
      <c r="K253" s="162">
        <v>0</v>
      </c>
      <c r="L253" s="162" t="s">
        <v>239</v>
      </c>
      <c r="M253" s="162">
        <f t="shared" si="40"/>
        <v>3.5790000000000002</v>
      </c>
      <c r="N253" s="162">
        <v>0</v>
      </c>
      <c r="O253" s="162">
        <v>0</v>
      </c>
      <c r="P253" s="162">
        <v>0</v>
      </c>
      <c r="Q253" s="162">
        <v>0</v>
      </c>
      <c r="R253" s="162">
        <v>3.5790000000000002</v>
      </c>
      <c r="S253" s="154">
        <f t="shared" si="41"/>
        <v>3.5790000000000002</v>
      </c>
    </row>
    <row r="254" spans="1:19" ht="31.5">
      <c r="A254" s="63" t="s">
        <v>175</v>
      </c>
      <c r="B254" s="57" t="s">
        <v>690</v>
      </c>
      <c r="C254" s="64" t="s">
        <v>691</v>
      </c>
      <c r="D254" s="34">
        <v>2023</v>
      </c>
      <c r="E254" s="63">
        <v>2030</v>
      </c>
      <c r="F254" s="162">
        <v>0.18142796</v>
      </c>
      <c r="G254" s="162">
        <v>2.6388271799999998</v>
      </c>
      <c r="H254" s="162">
        <v>8.9827180000000006E-2</v>
      </c>
      <c r="I254" s="162">
        <v>2.5489999999999999</v>
      </c>
      <c r="J254" s="162">
        <v>0</v>
      </c>
      <c r="K254" s="162">
        <v>0</v>
      </c>
      <c r="L254" s="162" t="s">
        <v>239</v>
      </c>
      <c r="M254" s="162">
        <f t="shared" si="40"/>
        <v>2.5489999999999999</v>
      </c>
      <c r="N254" s="162">
        <v>0</v>
      </c>
      <c r="O254" s="162">
        <v>0</v>
      </c>
      <c r="P254" s="162">
        <v>0</v>
      </c>
      <c r="Q254" s="162">
        <v>2.5489999999999999</v>
      </c>
      <c r="R254" s="162">
        <v>0</v>
      </c>
      <c r="S254" s="154">
        <f t="shared" si="41"/>
        <v>2.5489999999999999</v>
      </c>
    </row>
    <row r="255" spans="1:19" ht="31.5">
      <c r="A255" s="63" t="s">
        <v>175</v>
      </c>
      <c r="B255" s="57" t="s">
        <v>692</v>
      </c>
      <c r="C255" s="64" t="s">
        <v>693</v>
      </c>
      <c r="D255" s="34">
        <v>2024</v>
      </c>
      <c r="E255" s="63">
        <v>2030</v>
      </c>
      <c r="F255" s="162" t="s">
        <v>239</v>
      </c>
      <c r="G255" s="162">
        <v>7.3048719999999998E-2</v>
      </c>
      <c r="H255" s="162">
        <v>7.3048719999999998E-2</v>
      </c>
      <c r="I255" s="162">
        <v>0</v>
      </c>
      <c r="J255" s="162">
        <v>0</v>
      </c>
      <c r="K255" s="162">
        <v>0</v>
      </c>
      <c r="L255" s="162" t="s">
        <v>239</v>
      </c>
      <c r="M255" s="162">
        <f t="shared" si="40"/>
        <v>0</v>
      </c>
      <c r="N255" s="162">
        <v>0</v>
      </c>
      <c r="O255" s="162">
        <v>0</v>
      </c>
      <c r="P255" s="162">
        <v>0</v>
      </c>
      <c r="Q255" s="162">
        <v>0</v>
      </c>
      <c r="R255" s="162">
        <v>0</v>
      </c>
      <c r="S255" s="154">
        <f t="shared" si="41"/>
        <v>0</v>
      </c>
    </row>
    <row r="256" spans="1:19" ht="31.5">
      <c r="A256" s="63" t="s">
        <v>175</v>
      </c>
      <c r="B256" s="57" t="s">
        <v>694</v>
      </c>
      <c r="C256" s="64" t="s">
        <v>695</v>
      </c>
      <c r="D256" s="34">
        <v>2024</v>
      </c>
      <c r="E256" s="63">
        <v>2029</v>
      </c>
      <c r="F256" s="162" t="s">
        <v>239</v>
      </c>
      <c r="G256" s="162">
        <v>2.0913063200000002</v>
      </c>
      <c r="H256" s="162">
        <v>7.5306319999999996E-2</v>
      </c>
      <c r="I256" s="162">
        <v>2.016</v>
      </c>
      <c r="J256" s="162">
        <v>0</v>
      </c>
      <c r="K256" s="162">
        <v>0</v>
      </c>
      <c r="L256" s="162" t="s">
        <v>239</v>
      </c>
      <c r="M256" s="162">
        <f t="shared" si="40"/>
        <v>2.016</v>
      </c>
      <c r="N256" s="162">
        <v>0</v>
      </c>
      <c r="O256" s="162">
        <v>0</v>
      </c>
      <c r="P256" s="162">
        <v>0</v>
      </c>
      <c r="Q256" s="162">
        <v>0</v>
      </c>
      <c r="R256" s="162">
        <v>2.016</v>
      </c>
      <c r="S256" s="154">
        <f t="shared" si="41"/>
        <v>2.016</v>
      </c>
    </row>
    <row r="257" spans="1:19" ht="31.5">
      <c r="A257" s="63" t="s">
        <v>175</v>
      </c>
      <c r="B257" s="57" t="s">
        <v>696</v>
      </c>
      <c r="C257" s="64" t="s">
        <v>697</v>
      </c>
      <c r="D257" s="34">
        <v>2023</v>
      </c>
      <c r="E257" s="63">
        <v>2027</v>
      </c>
      <c r="F257" s="162">
        <v>0.11627393</v>
      </c>
      <c r="G257" s="162">
        <v>1.7452652099999999</v>
      </c>
      <c r="H257" s="162">
        <v>0.10626521</v>
      </c>
      <c r="I257" s="162">
        <v>1.6389999999999998</v>
      </c>
      <c r="J257" s="162">
        <v>0</v>
      </c>
      <c r="K257" s="162">
        <v>0</v>
      </c>
      <c r="L257" s="162" t="s">
        <v>239</v>
      </c>
      <c r="M257" s="162">
        <f t="shared" si="40"/>
        <v>1.639</v>
      </c>
      <c r="N257" s="162">
        <v>0</v>
      </c>
      <c r="O257" s="162">
        <v>0</v>
      </c>
      <c r="P257" s="162">
        <v>1.639</v>
      </c>
      <c r="Q257" s="162">
        <v>0</v>
      </c>
      <c r="R257" s="162">
        <v>0</v>
      </c>
      <c r="S257" s="154">
        <f t="shared" si="41"/>
        <v>1.639</v>
      </c>
    </row>
    <row r="258" spans="1:19" ht="31.5">
      <c r="A258" s="63" t="s">
        <v>175</v>
      </c>
      <c r="B258" s="57" t="s">
        <v>698</v>
      </c>
      <c r="C258" s="64" t="s">
        <v>699</v>
      </c>
      <c r="D258" s="34">
        <v>2023</v>
      </c>
      <c r="E258" s="63">
        <v>2028</v>
      </c>
      <c r="F258" s="162">
        <v>3.697317E-2</v>
      </c>
      <c r="G258" s="162">
        <v>0.54856197000000007</v>
      </c>
      <c r="H258" s="162">
        <v>8.0561969999999997E-2</v>
      </c>
      <c r="I258" s="162">
        <v>0.46800000000000008</v>
      </c>
      <c r="J258" s="162">
        <v>0</v>
      </c>
      <c r="K258" s="162">
        <v>0</v>
      </c>
      <c r="L258" s="162" t="s">
        <v>239</v>
      </c>
      <c r="M258" s="162">
        <f t="shared" si="40"/>
        <v>0.46800000000000003</v>
      </c>
      <c r="N258" s="162">
        <v>0</v>
      </c>
      <c r="O258" s="162">
        <v>0</v>
      </c>
      <c r="P258" s="162">
        <v>0</v>
      </c>
      <c r="Q258" s="162">
        <v>0.46800000000000003</v>
      </c>
      <c r="R258" s="162">
        <v>0</v>
      </c>
      <c r="S258" s="154">
        <f t="shared" si="41"/>
        <v>0.46800000000000003</v>
      </c>
    </row>
    <row r="259" spans="1:19" ht="75" customHeight="1">
      <c r="A259" s="63" t="s">
        <v>175</v>
      </c>
      <c r="B259" s="57" t="s">
        <v>700</v>
      </c>
      <c r="C259" s="64" t="s">
        <v>701</v>
      </c>
      <c r="D259" s="34">
        <v>2024</v>
      </c>
      <c r="E259" s="63">
        <v>2025</v>
      </c>
      <c r="F259" s="162" t="s">
        <v>239</v>
      </c>
      <c r="G259" s="162">
        <v>1.4822408</v>
      </c>
      <c r="H259" s="162">
        <v>9.1510750000000002E-2</v>
      </c>
      <c r="I259" s="162">
        <v>1.3907300499999999</v>
      </c>
      <c r="J259" s="162">
        <v>0</v>
      </c>
      <c r="K259" s="162">
        <v>0</v>
      </c>
      <c r="L259" s="162" t="s">
        <v>239</v>
      </c>
      <c r="M259" s="162">
        <f t="shared" si="40"/>
        <v>1.3907300499999999</v>
      </c>
      <c r="N259" s="162">
        <v>1.3907300499999999</v>
      </c>
      <c r="O259" s="162">
        <v>0</v>
      </c>
      <c r="P259" s="162">
        <v>0</v>
      </c>
      <c r="Q259" s="162">
        <v>0</v>
      </c>
      <c r="R259" s="162">
        <v>0</v>
      </c>
      <c r="S259" s="154">
        <f t="shared" si="41"/>
        <v>1.3907300499999999</v>
      </c>
    </row>
    <row r="260" spans="1:19" s="247" customFormat="1" ht="47.25">
      <c r="A260" s="63" t="s">
        <v>175</v>
      </c>
      <c r="B260" s="57" t="s">
        <v>702</v>
      </c>
      <c r="C260" s="64" t="s">
        <v>703</v>
      </c>
      <c r="D260" s="34">
        <v>2024</v>
      </c>
      <c r="E260" s="63">
        <v>2030</v>
      </c>
      <c r="F260" s="162" t="s">
        <v>239</v>
      </c>
      <c r="G260" s="162">
        <v>0.15797419000000001</v>
      </c>
      <c r="H260" s="162">
        <v>0.15797418999999999</v>
      </c>
      <c r="I260" s="162">
        <v>0</v>
      </c>
      <c r="J260" s="162">
        <v>0</v>
      </c>
      <c r="K260" s="162">
        <v>0</v>
      </c>
      <c r="L260" s="162" t="s">
        <v>239</v>
      </c>
      <c r="M260" s="162">
        <f t="shared" si="40"/>
        <v>0</v>
      </c>
      <c r="N260" s="162">
        <v>0</v>
      </c>
      <c r="O260" s="162">
        <v>0</v>
      </c>
      <c r="P260" s="162">
        <v>0</v>
      </c>
      <c r="Q260" s="162">
        <v>0</v>
      </c>
      <c r="R260" s="162">
        <v>0</v>
      </c>
      <c r="S260" s="154">
        <f t="shared" si="41"/>
        <v>0</v>
      </c>
    </row>
    <row r="261" spans="1:19" ht="94.5">
      <c r="A261" s="63" t="s">
        <v>175</v>
      </c>
      <c r="B261" s="57" t="s">
        <v>704</v>
      </c>
      <c r="C261" s="64" t="s">
        <v>705</v>
      </c>
      <c r="D261" s="34">
        <v>2024</v>
      </c>
      <c r="E261" s="63">
        <v>2030</v>
      </c>
      <c r="F261" s="162" t="s">
        <v>239</v>
      </c>
      <c r="G261" s="162">
        <v>0.22329879999999999</v>
      </c>
      <c r="H261" s="162">
        <v>0.22329879999999999</v>
      </c>
      <c r="I261" s="162">
        <v>0</v>
      </c>
      <c r="J261" s="162">
        <v>0</v>
      </c>
      <c r="K261" s="162">
        <v>0</v>
      </c>
      <c r="L261" s="162" t="s">
        <v>239</v>
      </c>
      <c r="M261" s="162">
        <f t="shared" si="40"/>
        <v>0</v>
      </c>
      <c r="N261" s="162">
        <v>0</v>
      </c>
      <c r="O261" s="162">
        <v>0</v>
      </c>
      <c r="P261" s="162">
        <v>0</v>
      </c>
      <c r="Q261" s="162">
        <v>0</v>
      </c>
      <c r="R261" s="162">
        <v>0</v>
      </c>
      <c r="S261" s="154">
        <f t="shared" si="41"/>
        <v>0</v>
      </c>
    </row>
    <row r="262" spans="1:19" ht="31.5">
      <c r="A262" s="63" t="s">
        <v>175</v>
      </c>
      <c r="B262" s="57" t="s">
        <v>706</v>
      </c>
      <c r="C262" s="64" t="s">
        <v>707</v>
      </c>
      <c r="D262" s="34">
        <v>2023</v>
      </c>
      <c r="E262" s="63">
        <v>2028</v>
      </c>
      <c r="F262" s="162">
        <v>0.21723869000000001</v>
      </c>
      <c r="G262" s="162">
        <v>2.5111687499999999</v>
      </c>
      <c r="H262" s="162">
        <v>7.2168750000000004E-2</v>
      </c>
      <c r="I262" s="162">
        <v>2.4390000000000001</v>
      </c>
      <c r="J262" s="162">
        <v>0</v>
      </c>
      <c r="K262" s="162">
        <v>0</v>
      </c>
      <c r="L262" s="162" t="s">
        <v>239</v>
      </c>
      <c r="M262" s="162">
        <f t="shared" si="40"/>
        <v>2.4390000000000001</v>
      </c>
      <c r="N262" s="162">
        <v>0</v>
      </c>
      <c r="O262" s="162">
        <v>0</v>
      </c>
      <c r="P262" s="162">
        <v>0</v>
      </c>
      <c r="Q262" s="162">
        <v>2.4390000000000001</v>
      </c>
      <c r="R262" s="162">
        <v>0</v>
      </c>
      <c r="S262" s="154">
        <f t="shared" si="41"/>
        <v>2.4390000000000001</v>
      </c>
    </row>
    <row r="263" spans="1:19" ht="31.5">
      <c r="A263" s="63" t="s">
        <v>175</v>
      </c>
      <c r="B263" s="57" t="s">
        <v>708</v>
      </c>
      <c r="C263" s="64" t="s">
        <v>709</v>
      </c>
      <c r="D263" s="34">
        <v>2024</v>
      </c>
      <c r="E263" s="63">
        <v>2027</v>
      </c>
      <c r="F263" s="162" t="s">
        <v>239</v>
      </c>
      <c r="G263" s="162">
        <v>4.1176955799999995</v>
      </c>
      <c r="H263" s="162">
        <v>0.16769558000000001</v>
      </c>
      <c r="I263" s="162">
        <v>3.9499999999999993</v>
      </c>
      <c r="J263" s="162">
        <v>0</v>
      </c>
      <c r="K263" s="162">
        <v>0</v>
      </c>
      <c r="L263" s="162" t="s">
        <v>239</v>
      </c>
      <c r="M263" s="162">
        <f t="shared" si="40"/>
        <v>3.9499999999999997</v>
      </c>
      <c r="N263" s="162">
        <v>0</v>
      </c>
      <c r="O263" s="162">
        <v>0.15000000000000002</v>
      </c>
      <c r="P263" s="162">
        <v>3.8</v>
      </c>
      <c r="Q263" s="162">
        <v>0</v>
      </c>
      <c r="R263" s="162">
        <v>0</v>
      </c>
      <c r="S263" s="154">
        <f t="shared" si="41"/>
        <v>3.9499999999999997</v>
      </c>
    </row>
    <row r="264" spans="1:19" ht="31.5">
      <c r="A264" s="63" t="s">
        <v>175</v>
      </c>
      <c r="B264" s="57" t="s">
        <v>710</v>
      </c>
      <c r="C264" s="64" t="s">
        <v>711</v>
      </c>
      <c r="D264" s="34">
        <v>2023</v>
      </c>
      <c r="E264" s="63">
        <v>2030</v>
      </c>
      <c r="F264" s="162">
        <v>0.27990203000000002</v>
      </c>
      <c r="G264" s="162">
        <v>0.14081927</v>
      </c>
      <c r="H264" s="162">
        <v>0.14081927</v>
      </c>
      <c r="I264" s="162">
        <v>0</v>
      </c>
      <c r="J264" s="162">
        <v>0</v>
      </c>
      <c r="K264" s="162">
        <v>0</v>
      </c>
      <c r="L264" s="162" t="s">
        <v>239</v>
      </c>
      <c r="M264" s="162">
        <f t="shared" si="40"/>
        <v>0</v>
      </c>
      <c r="N264" s="162">
        <v>0</v>
      </c>
      <c r="O264" s="162">
        <v>0</v>
      </c>
      <c r="P264" s="162">
        <v>0</v>
      </c>
      <c r="Q264" s="162">
        <v>0</v>
      </c>
      <c r="R264" s="162">
        <v>0</v>
      </c>
      <c r="S264" s="154">
        <f t="shared" si="41"/>
        <v>0</v>
      </c>
    </row>
    <row r="265" spans="1:19" ht="47.25">
      <c r="A265" s="63" t="s">
        <v>175</v>
      </c>
      <c r="B265" s="57" t="s">
        <v>712</v>
      </c>
      <c r="C265" s="64" t="s">
        <v>713</v>
      </c>
      <c r="D265" s="34">
        <v>2023</v>
      </c>
      <c r="E265" s="63">
        <v>2029</v>
      </c>
      <c r="F265" s="162" t="s">
        <v>239</v>
      </c>
      <c r="G265" s="162">
        <v>2.9236484899999997</v>
      </c>
      <c r="H265" s="162">
        <v>0.16064849</v>
      </c>
      <c r="I265" s="162">
        <v>2.7629999999999999</v>
      </c>
      <c r="J265" s="162">
        <v>0</v>
      </c>
      <c r="K265" s="162">
        <v>0</v>
      </c>
      <c r="L265" s="162" t="s">
        <v>239</v>
      </c>
      <c r="M265" s="162">
        <f t="shared" si="40"/>
        <v>2.7629999999999999</v>
      </c>
      <c r="N265" s="162">
        <v>0</v>
      </c>
      <c r="O265" s="162">
        <v>0</v>
      </c>
      <c r="P265" s="162">
        <v>0</v>
      </c>
      <c r="Q265" s="162">
        <v>0</v>
      </c>
      <c r="R265" s="162">
        <v>2.7629999999999999</v>
      </c>
      <c r="S265" s="154">
        <f t="shared" si="41"/>
        <v>2.7629999999999999</v>
      </c>
    </row>
    <row r="266" spans="1:19" ht="31.5">
      <c r="A266" s="63" t="s">
        <v>175</v>
      </c>
      <c r="B266" s="57" t="s">
        <v>714</v>
      </c>
      <c r="C266" s="64" t="s">
        <v>715</v>
      </c>
      <c r="D266" s="34">
        <v>2024</v>
      </c>
      <c r="E266" s="63">
        <v>2030</v>
      </c>
      <c r="F266" s="162" t="s">
        <v>239</v>
      </c>
      <c r="G266" s="162">
        <v>0.17417562</v>
      </c>
      <c r="H266" s="162">
        <v>0.17417562</v>
      </c>
      <c r="I266" s="162">
        <v>0</v>
      </c>
      <c r="J266" s="162">
        <v>0</v>
      </c>
      <c r="K266" s="162">
        <v>0</v>
      </c>
      <c r="L266" s="162" t="s">
        <v>239</v>
      </c>
      <c r="M266" s="162">
        <f t="shared" si="40"/>
        <v>0</v>
      </c>
      <c r="N266" s="162">
        <v>0</v>
      </c>
      <c r="O266" s="162">
        <v>0</v>
      </c>
      <c r="P266" s="162">
        <v>0</v>
      </c>
      <c r="Q266" s="162">
        <v>0</v>
      </c>
      <c r="R266" s="162">
        <v>0</v>
      </c>
      <c r="S266" s="154">
        <f t="shared" si="41"/>
        <v>0</v>
      </c>
    </row>
    <row r="267" spans="1:19" ht="47.25">
      <c r="A267" s="63" t="s">
        <v>175</v>
      </c>
      <c r="B267" s="57" t="s">
        <v>716</v>
      </c>
      <c r="C267" s="64" t="s">
        <v>717</v>
      </c>
      <c r="D267" s="34">
        <v>2024</v>
      </c>
      <c r="E267" s="63">
        <v>2030</v>
      </c>
      <c r="F267" s="162" t="s">
        <v>239</v>
      </c>
      <c r="G267" s="162">
        <v>0.35114002999999999</v>
      </c>
      <c r="H267" s="162">
        <v>0.35114002999999999</v>
      </c>
      <c r="I267" s="162">
        <v>0</v>
      </c>
      <c r="J267" s="162">
        <v>0</v>
      </c>
      <c r="K267" s="162">
        <v>0</v>
      </c>
      <c r="L267" s="162" t="s">
        <v>239</v>
      </c>
      <c r="M267" s="162">
        <f t="shared" si="40"/>
        <v>0</v>
      </c>
      <c r="N267" s="162">
        <v>0</v>
      </c>
      <c r="O267" s="162">
        <v>0</v>
      </c>
      <c r="P267" s="162">
        <v>0</v>
      </c>
      <c r="Q267" s="162">
        <v>0</v>
      </c>
      <c r="R267" s="162">
        <v>0</v>
      </c>
      <c r="S267" s="154">
        <f t="shared" si="41"/>
        <v>0</v>
      </c>
    </row>
    <row r="268" spans="1:19" ht="47.25">
      <c r="A268" s="63" t="s">
        <v>175</v>
      </c>
      <c r="B268" s="57" t="s">
        <v>718</v>
      </c>
      <c r="C268" s="64" t="s">
        <v>719</v>
      </c>
      <c r="D268" s="34">
        <v>2024</v>
      </c>
      <c r="E268" s="63">
        <v>2026</v>
      </c>
      <c r="F268" s="162" t="s">
        <v>239</v>
      </c>
      <c r="G268" s="162">
        <v>11.312367890000001</v>
      </c>
      <c r="H268" s="162">
        <v>0.32007068999999999</v>
      </c>
      <c r="I268" s="162">
        <v>10.992297200000001</v>
      </c>
      <c r="J268" s="162">
        <v>0</v>
      </c>
      <c r="K268" s="162">
        <v>0</v>
      </c>
      <c r="L268" s="162" t="s">
        <v>239</v>
      </c>
      <c r="M268" s="162">
        <f t="shared" si="40"/>
        <v>11.110087200000001</v>
      </c>
      <c r="N268" s="162">
        <v>5.0087199999999998E-2</v>
      </c>
      <c r="O268" s="162">
        <v>11.06</v>
      </c>
      <c r="P268" s="162">
        <v>0</v>
      </c>
      <c r="Q268" s="162">
        <v>0</v>
      </c>
      <c r="R268" s="162">
        <v>0</v>
      </c>
      <c r="S268" s="154">
        <f t="shared" si="41"/>
        <v>11.110087200000001</v>
      </c>
    </row>
    <row r="269" spans="1:19" ht="47.25">
      <c r="A269" s="63" t="s">
        <v>175</v>
      </c>
      <c r="B269" s="57" t="s">
        <v>720</v>
      </c>
      <c r="C269" s="64" t="s">
        <v>721</v>
      </c>
      <c r="D269" s="34">
        <v>2024</v>
      </c>
      <c r="E269" s="63">
        <v>2026</v>
      </c>
      <c r="F269" s="162" t="s">
        <v>239</v>
      </c>
      <c r="G269" s="162">
        <v>9.00682765</v>
      </c>
      <c r="H269" s="162">
        <v>0.30962020000000001</v>
      </c>
      <c r="I269" s="162">
        <v>8.6972074500000005</v>
      </c>
      <c r="J269" s="162">
        <v>0</v>
      </c>
      <c r="K269" s="162">
        <v>0</v>
      </c>
      <c r="L269" s="162" t="s">
        <v>239</v>
      </c>
      <c r="M269" s="162">
        <f t="shared" si="40"/>
        <v>8.7896774499999992</v>
      </c>
      <c r="N269" s="162">
        <v>3.9677450000000003E-2</v>
      </c>
      <c r="O269" s="162">
        <v>8.75</v>
      </c>
      <c r="P269" s="162">
        <v>0</v>
      </c>
      <c r="Q269" s="162">
        <v>0</v>
      </c>
      <c r="R269" s="162">
        <v>0</v>
      </c>
      <c r="S269" s="154">
        <f t="shared" si="41"/>
        <v>8.7896774499999992</v>
      </c>
    </row>
    <row r="270" spans="1:19" s="106" customFormat="1" ht="63">
      <c r="A270" s="63" t="s">
        <v>175</v>
      </c>
      <c r="B270" s="57" t="s">
        <v>722</v>
      </c>
      <c r="C270" s="64" t="s">
        <v>723</v>
      </c>
      <c r="D270" s="34">
        <v>2024</v>
      </c>
      <c r="E270" s="63">
        <v>2026</v>
      </c>
      <c r="F270" s="162" t="s">
        <v>239</v>
      </c>
      <c r="G270" s="162">
        <v>6.7194775099999999</v>
      </c>
      <c r="H270" s="162">
        <v>0.20362670999999999</v>
      </c>
      <c r="I270" s="162">
        <v>6.5158507999999999</v>
      </c>
      <c r="J270" s="162">
        <v>0</v>
      </c>
      <c r="K270" s="162">
        <v>0</v>
      </c>
      <c r="L270" s="162" t="s">
        <v>239</v>
      </c>
      <c r="M270" s="162">
        <f t="shared" si="40"/>
        <v>6.5775008000000001</v>
      </c>
      <c r="N270" s="162">
        <v>2.7500799999999999E-2</v>
      </c>
      <c r="O270" s="162">
        <v>6.55</v>
      </c>
      <c r="P270" s="162">
        <v>0</v>
      </c>
      <c r="Q270" s="162">
        <v>0</v>
      </c>
      <c r="R270" s="162">
        <v>0</v>
      </c>
      <c r="S270" s="154">
        <f t="shared" si="41"/>
        <v>6.5775008000000001</v>
      </c>
    </row>
    <row r="271" spans="1:19" s="107" customFormat="1" ht="31.5">
      <c r="A271" s="63" t="s">
        <v>175</v>
      </c>
      <c r="B271" s="57" t="s">
        <v>724</v>
      </c>
      <c r="C271" s="64" t="s">
        <v>725</v>
      </c>
      <c r="D271" s="34">
        <v>2024</v>
      </c>
      <c r="E271" s="63">
        <v>2025</v>
      </c>
      <c r="F271" s="162" t="s">
        <v>239</v>
      </c>
      <c r="G271" s="162">
        <v>4.0206117800000003</v>
      </c>
      <c r="H271" s="162">
        <v>0.1870028</v>
      </c>
      <c r="I271" s="162">
        <v>3.8336089800000002</v>
      </c>
      <c r="J271" s="162">
        <v>0</v>
      </c>
      <c r="K271" s="162">
        <v>0</v>
      </c>
      <c r="L271" s="162" t="s">
        <v>239</v>
      </c>
      <c r="M271" s="162">
        <f t="shared" ref="M271:M333" si="42">S271</f>
        <v>3.8952589799999999</v>
      </c>
      <c r="N271" s="162">
        <v>3.8952589799999999</v>
      </c>
      <c r="O271" s="162">
        <v>0</v>
      </c>
      <c r="P271" s="162">
        <v>0</v>
      </c>
      <c r="Q271" s="162">
        <v>0</v>
      </c>
      <c r="R271" s="162">
        <v>0</v>
      </c>
      <c r="S271" s="154">
        <f t="shared" ref="S271:S333" si="43">SUM(N271,O271,P271,Q271,R271)</f>
        <v>3.8952589799999999</v>
      </c>
    </row>
    <row r="272" spans="1:19" s="111" customFormat="1" ht="31.5">
      <c r="A272" s="63" t="s">
        <v>175</v>
      </c>
      <c r="B272" s="57" t="s">
        <v>726</v>
      </c>
      <c r="C272" s="64" t="s">
        <v>727</v>
      </c>
      <c r="D272" s="34">
        <v>2024</v>
      </c>
      <c r="E272" s="63">
        <v>2026</v>
      </c>
      <c r="F272" s="162" t="s">
        <v>239</v>
      </c>
      <c r="G272" s="162">
        <v>8.359241449999999</v>
      </c>
      <c r="H272" s="162">
        <v>0.52387881000000003</v>
      </c>
      <c r="I272" s="162">
        <v>7.8353626399999987</v>
      </c>
      <c r="J272" s="162">
        <v>0</v>
      </c>
      <c r="K272" s="162">
        <v>0</v>
      </c>
      <c r="L272" s="162" t="s">
        <v>239</v>
      </c>
      <c r="M272" s="162">
        <f t="shared" si="42"/>
        <v>7.8970126399999998</v>
      </c>
      <c r="N272" s="162">
        <v>3.1470126399999998</v>
      </c>
      <c r="O272" s="162">
        <v>4.75</v>
      </c>
      <c r="P272" s="162">
        <v>0</v>
      </c>
      <c r="Q272" s="162">
        <v>0</v>
      </c>
      <c r="R272" s="162">
        <v>0</v>
      </c>
      <c r="S272" s="154">
        <f t="shared" si="43"/>
        <v>7.8970126399999998</v>
      </c>
    </row>
    <row r="273" spans="1:19" s="111" customFormat="1" ht="31.5">
      <c r="A273" s="63" t="s">
        <v>175</v>
      </c>
      <c r="B273" s="57" t="s">
        <v>728</v>
      </c>
      <c r="C273" s="64" t="s">
        <v>729</v>
      </c>
      <c r="D273" s="34">
        <v>2024</v>
      </c>
      <c r="E273" s="63">
        <v>2030</v>
      </c>
      <c r="F273" s="162" t="s">
        <v>239</v>
      </c>
      <c r="G273" s="162">
        <v>0.22131223</v>
      </c>
      <c r="H273" s="162">
        <v>0.22131223</v>
      </c>
      <c r="I273" s="162">
        <v>0</v>
      </c>
      <c r="J273" s="162">
        <v>0</v>
      </c>
      <c r="K273" s="162">
        <v>0</v>
      </c>
      <c r="L273" s="162" t="s">
        <v>239</v>
      </c>
      <c r="M273" s="162">
        <f t="shared" si="42"/>
        <v>0</v>
      </c>
      <c r="N273" s="162">
        <v>0</v>
      </c>
      <c r="O273" s="162">
        <v>0</v>
      </c>
      <c r="P273" s="162">
        <v>0</v>
      </c>
      <c r="Q273" s="162">
        <v>0</v>
      </c>
      <c r="R273" s="162">
        <v>0</v>
      </c>
      <c r="S273" s="154">
        <f t="shared" si="43"/>
        <v>0</v>
      </c>
    </row>
    <row r="274" spans="1:19" s="107" customFormat="1" ht="31.5">
      <c r="A274" s="63" t="s">
        <v>175</v>
      </c>
      <c r="B274" s="57" t="s">
        <v>730</v>
      </c>
      <c r="C274" s="64" t="s">
        <v>731</v>
      </c>
      <c r="D274" s="34">
        <v>2024</v>
      </c>
      <c r="E274" s="63">
        <v>2026</v>
      </c>
      <c r="F274" s="162" t="s">
        <v>239</v>
      </c>
      <c r="G274" s="162">
        <v>3.1928467600000001</v>
      </c>
      <c r="H274" s="162">
        <v>0.14899076</v>
      </c>
      <c r="I274" s="162">
        <v>3.0438559999999999</v>
      </c>
      <c r="J274" s="162">
        <v>0</v>
      </c>
      <c r="K274" s="162">
        <v>0</v>
      </c>
      <c r="L274" s="162" t="s">
        <v>239</v>
      </c>
      <c r="M274" s="162">
        <f t="shared" si="42"/>
        <v>3.1</v>
      </c>
      <c r="N274" s="162">
        <v>1.5</v>
      </c>
      <c r="O274" s="162">
        <v>1.6</v>
      </c>
      <c r="P274" s="162">
        <v>0</v>
      </c>
      <c r="Q274" s="162">
        <v>0</v>
      </c>
      <c r="R274" s="162">
        <v>0</v>
      </c>
      <c r="S274" s="154">
        <f t="shared" si="43"/>
        <v>3.1</v>
      </c>
    </row>
    <row r="275" spans="1:19" ht="31.5">
      <c r="A275" s="63" t="s">
        <v>175</v>
      </c>
      <c r="B275" s="57" t="s">
        <v>732</v>
      </c>
      <c r="C275" s="64" t="s">
        <v>733</v>
      </c>
      <c r="D275" s="34">
        <v>2024</v>
      </c>
      <c r="E275" s="63">
        <v>2030</v>
      </c>
      <c r="F275" s="162" t="s">
        <v>239</v>
      </c>
      <c r="G275" s="162">
        <v>0.38957200000000003</v>
      </c>
      <c r="H275" s="162">
        <v>0.38957200000000003</v>
      </c>
      <c r="I275" s="162">
        <v>0</v>
      </c>
      <c r="J275" s="162">
        <v>0</v>
      </c>
      <c r="K275" s="162">
        <v>0</v>
      </c>
      <c r="L275" s="162" t="s">
        <v>239</v>
      </c>
      <c r="M275" s="162">
        <f t="shared" si="42"/>
        <v>0.22314622000000001</v>
      </c>
      <c r="N275" s="162">
        <v>7.3146219999999998E-2</v>
      </c>
      <c r="O275" s="162">
        <v>0.15000000000000002</v>
      </c>
      <c r="P275" s="162">
        <v>0</v>
      </c>
      <c r="Q275" s="162">
        <v>0</v>
      </c>
      <c r="R275" s="162">
        <v>0</v>
      </c>
      <c r="S275" s="154">
        <f t="shared" si="43"/>
        <v>0.22314622000000001</v>
      </c>
    </row>
    <row r="276" spans="1:19" ht="31.5">
      <c r="A276" s="63" t="s">
        <v>175</v>
      </c>
      <c r="B276" s="57" t="s">
        <v>1046</v>
      </c>
      <c r="C276" s="64" t="s">
        <v>1047</v>
      </c>
      <c r="D276" s="34">
        <v>2025</v>
      </c>
      <c r="E276" s="63">
        <v>2028</v>
      </c>
      <c r="F276" s="162" t="s">
        <v>239</v>
      </c>
      <c r="G276" s="162">
        <v>6.1629114899999999</v>
      </c>
      <c r="H276" s="162">
        <v>0.14649999999999999</v>
      </c>
      <c r="I276" s="162">
        <v>6.0164114900000003</v>
      </c>
      <c r="J276" s="162">
        <v>0</v>
      </c>
      <c r="K276" s="162">
        <v>0</v>
      </c>
      <c r="L276" s="162" t="s">
        <v>239</v>
      </c>
      <c r="M276" s="162">
        <f t="shared" si="42"/>
        <v>6.1629114899999999</v>
      </c>
      <c r="N276" s="162">
        <v>9.3731490000000001E-2</v>
      </c>
      <c r="O276" s="162">
        <v>5.4179999999999999E-2</v>
      </c>
      <c r="P276" s="162">
        <v>0</v>
      </c>
      <c r="Q276" s="162">
        <v>6.0149999999999997</v>
      </c>
      <c r="R276" s="162">
        <v>0</v>
      </c>
      <c r="S276" s="154">
        <f t="shared" si="43"/>
        <v>6.1629114899999999</v>
      </c>
    </row>
    <row r="277" spans="1:19" ht="31.5">
      <c r="A277" s="133" t="s">
        <v>175</v>
      </c>
      <c r="B277" s="152" t="s">
        <v>1048</v>
      </c>
      <c r="C277" s="146" t="s">
        <v>1049</v>
      </c>
      <c r="D277" s="133">
        <v>2025</v>
      </c>
      <c r="E277" s="63">
        <v>2028</v>
      </c>
      <c r="F277" s="162" t="s">
        <v>239</v>
      </c>
      <c r="G277" s="162">
        <v>3.4524617800000001</v>
      </c>
      <c r="H277" s="162">
        <v>0.10265000000000001</v>
      </c>
      <c r="I277" s="162">
        <v>3.34981178</v>
      </c>
      <c r="J277" s="162">
        <v>0</v>
      </c>
      <c r="K277" s="162">
        <v>0</v>
      </c>
      <c r="L277" s="162" t="s">
        <v>239</v>
      </c>
      <c r="M277" s="162">
        <f t="shared" si="42"/>
        <v>3.4524617800000001</v>
      </c>
      <c r="N277" s="162">
        <v>7.1287249999999996E-2</v>
      </c>
      <c r="O277" s="162">
        <v>4.017453E-2</v>
      </c>
      <c r="P277" s="162">
        <v>0</v>
      </c>
      <c r="Q277" s="162">
        <v>3.3410000000000002</v>
      </c>
      <c r="R277" s="162">
        <v>0</v>
      </c>
      <c r="S277" s="154">
        <f t="shared" si="43"/>
        <v>3.4524617800000001</v>
      </c>
    </row>
    <row r="278" spans="1:19" ht="47.25">
      <c r="A278" s="133" t="s">
        <v>175</v>
      </c>
      <c r="B278" s="142" t="s">
        <v>1050</v>
      </c>
      <c r="C278" s="146" t="s">
        <v>1051</v>
      </c>
      <c r="D278" s="133">
        <v>2028</v>
      </c>
      <c r="E278" s="63">
        <v>2029</v>
      </c>
      <c r="F278" s="162" t="s">
        <v>239</v>
      </c>
      <c r="G278" s="162">
        <v>3.58</v>
      </c>
      <c r="H278" s="162">
        <v>0.1</v>
      </c>
      <c r="I278" s="162">
        <v>3.48</v>
      </c>
      <c r="J278" s="162">
        <v>0</v>
      </c>
      <c r="K278" s="162">
        <v>0</v>
      </c>
      <c r="L278" s="162" t="s">
        <v>239</v>
      </c>
      <c r="M278" s="162">
        <f t="shared" si="42"/>
        <v>3.58</v>
      </c>
      <c r="N278" s="162">
        <v>0</v>
      </c>
      <c r="O278" s="162">
        <v>0</v>
      </c>
      <c r="P278" s="162">
        <v>0</v>
      </c>
      <c r="Q278" s="162">
        <v>0.1</v>
      </c>
      <c r="R278" s="162">
        <v>3.48</v>
      </c>
      <c r="S278" s="154">
        <f t="shared" si="43"/>
        <v>3.58</v>
      </c>
    </row>
    <row r="279" spans="1:19" ht="63">
      <c r="A279" s="133" t="s">
        <v>175</v>
      </c>
      <c r="B279" s="142" t="s">
        <v>1052</v>
      </c>
      <c r="C279" s="146" t="s">
        <v>1053</v>
      </c>
      <c r="D279" s="133">
        <v>2029</v>
      </c>
      <c r="E279" s="63">
        <v>2030</v>
      </c>
      <c r="F279" s="162" t="s">
        <v>239</v>
      </c>
      <c r="G279" s="162">
        <v>0.1</v>
      </c>
      <c r="H279" s="162">
        <v>0.1</v>
      </c>
      <c r="I279" s="162">
        <v>0</v>
      </c>
      <c r="J279" s="162">
        <v>0</v>
      </c>
      <c r="K279" s="162">
        <v>0</v>
      </c>
      <c r="L279" s="162" t="s">
        <v>239</v>
      </c>
      <c r="M279" s="162">
        <f t="shared" si="42"/>
        <v>0.1</v>
      </c>
      <c r="N279" s="162">
        <v>0</v>
      </c>
      <c r="O279" s="162">
        <v>0</v>
      </c>
      <c r="P279" s="162">
        <v>0</v>
      </c>
      <c r="Q279" s="162">
        <v>0</v>
      </c>
      <c r="R279" s="162">
        <v>0.1</v>
      </c>
      <c r="S279" s="154">
        <f t="shared" si="43"/>
        <v>0.1</v>
      </c>
    </row>
    <row r="280" spans="1:19" ht="31.5">
      <c r="A280" s="133" t="s">
        <v>175</v>
      </c>
      <c r="B280" s="142" t="s">
        <v>1054</v>
      </c>
      <c r="C280" s="146" t="s">
        <v>1055</v>
      </c>
      <c r="D280" s="133">
        <v>2029</v>
      </c>
      <c r="E280" s="63">
        <v>2030</v>
      </c>
      <c r="F280" s="162" t="s">
        <v>239</v>
      </c>
      <c r="G280" s="162">
        <v>0.1</v>
      </c>
      <c r="H280" s="162">
        <v>0.1</v>
      </c>
      <c r="I280" s="162">
        <v>0</v>
      </c>
      <c r="J280" s="162">
        <v>0</v>
      </c>
      <c r="K280" s="162">
        <v>0</v>
      </c>
      <c r="L280" s="162" t="s">
        <v>239</v>
      </c>
      <c r="M280" s="162">
        <f t="shared" si="42"/>
        <v>0.1</v>
      </c>
      <c r="N280" s="162">
        <v>0</v>
      </c>
      <c r="O280" s="162">
        <v>0</v>
      </c>
      <c r="P280" s="162">
        <v>0</v>
      </c>
      <c r="Q280" s="162">
        <v>0</v>
      </c>
      <c r="R280" s="162">
        <v>0.1</v>
      </c>
      <c r="S280" s="154">
        <f t="shared" si="43"/>
        <v>0.1</v>
      </c>
    </row>
    <row r="281" spans="1:19" ht="31.5">
      <c r="A281" s="133" t="s">
        <v>175</v>
      </c>
      <c r="B281" s="142" t="s">
        <v>1056</v>
      </c>
      <c r="C281" s="146" t="s">
        <v>1057</v>
      </c>
      <c r="D281" s="133">
        <v>2028</v>
      </c>
      <c r="E281" s="63">
        <v>2030</v>
      </c>
      <c r="F281" s="162" t="s">
        <v>239</v>
      </c>
      <c r="G281" s="162">
        <v>0.1</v>
      </c>
      <c r="H281" s="162">
        <v>0.1</v>
      </c>
      <c r="I281" s="162">
        <v>0</v>
      </c>
      <c r="J281" s="162">
        <v>0</v>
      </c>
      <c r="K281" s="162">
        <v>0</v>
      </c>
      <c r="L281" s="162" t="s">
        <v>239</v>
      </c>
      <c r="M281" s="162">
        <f t="shared" si="42"/>
        <v>0.1</v>
      </c>
      <c r="N281" s="162">
        <v>0</v>
      </c>
      <c r="O281" s="162">
        <v>0</v>
      </c>
      <c r="P281" s="162">
        <v>0</v>
      </c>
      <c r="Q281" s="162">
        <v>0.1</v>
      </c>
      <c r="R281" s="162">
        <v>0</v>
      </c>
      <c r="S281" s="154">
        <f t="shared" si="43"/>
        <v>0.1</v>
      </c>
    </row>
    <row r="282" spans="1:19" ht="31.5">
      <c r="A282" s="133" t="s">
        <v>175</v>
      </c>
      <c r="B282" s="142" t="s">
        <v>1058</v>
      </c>
      <c r="C282" s="146" t="s">
        <v>1059</v>
      </c>
      <c r="D282" s="133">
        <v>2028</v>
      </c>
      <c r="E282" s="63">
        <v>2030</v>
      </c>
      <c r="F282" s="162" t="s">
        <v>239</v>
      </c>
      <c r="G282" s="162">
        <v>0.1</v>
      </c>
      <c r="H282" s="162">
        <v>0.1</v>
      </c>
      <c r="I282" s="162">
        <v>0</v>
      </c>
      <c r="J282" s="162">
        <v>0</v>
      </c>
      <c r="K282" s="162">
        <v>0</v>
      </c>
      <c r="L282" s="162" t="s">
        <v>239</v>
      </c>
      <c r="M282" s="162">
        <f t="shared" si="42"/>
        <v>0.1</v>
      </c>
      <c r="N282" s="162">
        <v>0</v>
      </c>
      <c r="O282" s="162">
        <v>0</v>
      </c>
      <c r="P282" s="162">
        <v>0</v>
      </c>
      <c r="Q282" s="162">
        <v>0.1</v>
      </c>
      <c r="R282" s="162">
        <v>0</v>
      </c>
      <c r="S282" s="154">
        <f t="shared" si="43"/>
        <v>0.1</v>
      </c>
    </row>
    <row r="283" spans="1:19" ht="31.5">
      <c r="A283" s="133" t="s">
        <v>175</v>
      </c>
      <c r="B283" s="142" t="s">
        <v>1060</v>
      </c>
      <c r="C283" s="146" t="s">
        <v>1061</v>
      </c>
      <c r="D283" s="133">
        <v>2028</v>
      </c>
      <c r="E283" s="63">
        <v>2030</v>
      </c>
      <c r="F283" s="162" t="s">
        <v>239</v>
      </c>
      <c r="G283" s="162">
        <v>0.1</v>
      </c>
      <c r="H283" s="162">
        <v>0.1</v>
      </c>
      <c r="I283" s="162">
        <v>0</v>
      </c>
      <c r="J283" s="162">
        <v>0</v>
      </c>
      <c r="K283" s="162">
        <v>0</v>
      </c>
      <c r="L283" s="162" t="s">
        <v>239</v>
      </c>
      <c r="M283" s="162">
        <f t="shared" si="42"/>
        <v>0.1</v>
      </c>
      <c r="N283" s="162">
        <v>0</v>
      </c>
      <c r="O283" s="162">
        <v>0</v>
      </c>
      <c r="P283" s="162">
        <v>0</v>
      </c>
      <c r="Q283" s="162">
        <v>0.1</v>
      </c>
      <c r="R283" s="162">
        <v>0</v>
      </c>
      <c r="S283" s="154">
        <f t="shared" si="43"/>
        <v>0.1</v>
      </c>
    </row>
    <row r="284" spans="1:19" ht="31.5">
      <c r="A284" s="133" t="s">
        <v>175</v>
      </c>
      <c r="B284" s="142" t="s">
        <v>1062</v>
      </c>
      <c r="C284" s="146" t="s">
        <v>1063</v>
      </c>
      <c r="D284" s="133">
        <v>2028</v>
      </c>
      <c r="E284" s="63">
        <v>2030</v>
      </c>
      <c r="F284" s="162" t="s">
        <v>239</v>
      </c>
      <c r="G284" s="162">
        <v>0.1</v>
      </c>
      <c r="H284" s="162">
        <v>0.1</v>
      </c>
      <c r="I284" s="162">
        <v>0</v>
      </c>
      <c r="J284" s="162">
        <v>0</v>
      </c>
      <c r="K284" s="162">
        <v>0</v>
      </c>
      <c r="L284" s="162" t="s">
        <v>239</v>
      </c>
      <c r="M284" s="162">
        <f t="shared" si="42"/>
        <v>0.1</v>
      </c>
      <c r="N284" s="162">
        <v>0</v>
      </c>
      <c r="O284" s="162">
        <v>0</v>
      </c>
      <c r="P284" s="162">
        <v>0</v>
      </c>
      <c r="Q284" s="162">
        <v>0.1</v>
      </c>
      <c r="R284" s="162">
        <v>0</v>
      </c>
      <c r="S284" s="154">
        <f t="shared" si="43"/>
        <v>0.1</v>
      </c>
    </row>
    <row r="285" spans="1:19" ht="31.5">
      <c r="A285" s="133" t="s">
        <v>175</v>
      </c>
      <c r="B285" s="142" t="s">
        <v>1064</v>
      </c>
      <c r="C285" s="146" t="s">
        <v>1065</v>
      </c>
      <c r="D285" s="133">
        <v>2025</v>
      </c>
      <c r="E285" s="63">
        <v>2027</v>
      </c>
      <c r="F285" s="162" t="s">
        <v>239</v>
      </c>
      <c r="G285" s="162">
        <v>1.18830586</v>
      </c>
      <c r="H285" s="162">
        <v>7.1823999999999999E-2</v>
      </c>
      <c r="I285" s="162">
        <v>1.1164818599999999</v>
      </c>
      <c r="J285" s="162">
        <v>0</v>
      </c>
      <c r="K285" s="162">
        <v>0</v>
      </c>
      <c r="L285" s="162" t="s">
        <v>239</v>
      </c>
      <c r="M285" s="162">
        <f t="shared" si="42"/>
        <v>1.18830586</v>
      </c>
      <c r="N285" s="162">
        <v>4.813133E-2</v>
      </c>
      <c r="O285" s="162">
        <v>0.14017452999999999</v>
      </c>
      <c r="P285" s="162">
        <v>1</v>
      </c>
      <c r="Q285" s="162">
        <v>0</v>
      </c>
      <c r="R285" s="162">
        <v>0</v>
      </c>
      <c r="S285" s="154">
        <f t="shared" si="43"/>
        <v>1.18830586</v>
      </c>
    </row>
    <row r="286" spans="1:19" ht="31.5">
      <c r="A286" s="133" t="s">
        <v>175</v>
      </c>
      <c r="B286" s="142" t="s">
        <v>1066</v>
      </c>
      <c r="C286" s="146" t="s">
        <v>1067</v>
      </c>
      <c r="D286" s="133">
        <v>2025</v>
      </c>
      <c r="E286" s="63">
        <v>2027</v>
      </c>
      <c r="F286" s="162" t="s">
        <v>239</v>
      </c>
      <c r="G286" s="162">
        <v>3.5521396299999997</v>
      </c>
      <c r="H286" s="162">
        <v>0.11065</v>
      </c>
      <c r="I286" s="162">
        <v>3.4414896299999995</v>
      </c>
      <c r="J286" s="162">
        <v>0</v>
      </c>
      <c r="K286" s="162">
        <v>0</v>
      </c>
      <c r="L286" s="162" t="s">
        <v>239</v>
      </c>
      <c r="M286" s="162">
        <f t="shared" si="42"/>
        <v>3.5521396299999997</v>
      </c>
      <c r="N286" s="162">
        <v>6.3211619999999996E-2</v>
      </c>
      <c r="O286" s="162">
        <v>0.14892801</v>
      </c>
      <c r="P286" s="162">
        <v>3.34</v>
      </c>
      <c r="Q286" s="162">
        <v>0</v>
      </c>
      <c r="R286" s="162">
        <v>0</v>
      </c>
      <c r="S286" s="154">
        <f t="shared" si="43"/>
        <v>3.5521396299999997</v>
      </c>
    </row>
    <row r="287" spans="1:19" ht="31.5">
      <c r="A287" s="133" t="s">
        <v>175</v>
      </c>
      <c r="B287" s="142" t="s">
        <v>1068</v>
      </c>
      <c r="C287" s="146" t="s">
        <v>1069</v>
      </c>
      <c r="D287" s="133">
        <v>2029</v>
      </c>
      <c r="E287" s="63">
        <v>2030</v>
      </c>
      <c r="F287" s="162" t="s">
        <v>239</v>
      </c>
      <c r="G287" s="162">
        <v>0.1</v>
      </c>
      <c r="H287" s="162">
        <v>0.1</v>
      </c>
      <c r="I287" s="162">
        <v>0</v>
      </c>
      <c r="J287" s="162">
        <v>0</v>
      </c>
      <c r="K287" s="162">
        <v>0</v>
      </c>
      <c r="L287" s="162" t="s">
        <v>239</v>
      </c>
      <c r="M287" s="162">
        <f t="shared" si="42"/>
        <v>0.1</v>
      </c>
      <c r="N287" s="162">
        <v>0</v>
      </c>
      <c r="O287" s="162">
        <v>0</v>
      </c>
      <c r="P287" s="162">
        <v>0</v>
      </c>
      <c r="Q287" s="162">
        <v>0</v>
      </c>
      <c r="R287" s="162">
        <v>0.1</v>
      </c>
      <c r="S287" s="154">
        <f t="shared" si="43"/>
        <v>0.1</v>
      </c>
    </row>
    <row r="288" spans="1:19" ht="31.5">
      <c r="A288" s="133" t="s">
        <v>175</v>
      </c>
      <c r="B288" s="142" t="s">
        <v>1070</v>
      </c>
      <c r="C288" s="146" t="s">
        <v>1071</v>
      </c>
      <c r="D288" s="133">
        <v>2025</v>
      </c>
      <c r="E288" s="63">
        <v>2027</v>
      </c>
      <c r="F288" s="162" t="s">
        <v>239</v>
      </c>
      <c r="G288" s="162">
        <v>8.1556410400000008</v>
      </c>
      <c r="H288" s="162">
        <v>0.27878999999999998</v>
      </c>
      <c r="I288" s="162">
        <v>7.8768510400000009</v>
      </c>
      <c r="J288" s="162">
        <v>0</v>
      </c>
      <c r="K288" s="162">
        <v>0</v>
      </c>
      <c r="L288" s="162" t="s">
        <v>239</v>
      </c>
      <c r="M288" s="162">
        <f t="shared" si="42"/>
        <v>8.1556410400000008</v>
      </c>
      <c r="N288" s="162">
        <v>0.14531774</v>
      </c>
      <c r="O288" s="162">
        <v>0.26032329999999998</v>
      </c>
      <c r="P288" s="162">
        <v>7.75</v>
      </c>
      <c r="Q288" s="162">
        <v>0</v>
      </c>
      <c r="R288" s="162">
        <v>0</v>
      </c>
      <c r="S288" s="154">
        <f t="shared" si="43"/>
        <v>8.1556410400000008</v>
      </c>
    </row>
    <row r="289" spans="1:19" ht="63">
      <c r="A289" s="133" t="s">
        <v>175</v>
      </c>
      <c r="B289" s="142" t="s">
        <v>1072</v>
      </c>
      <c r="C289" s="146" t="s">
        <v>1073</v>
      </c>
      <c r="D289" s="133">
        <v>2025</v>
      </c>
      <c r="E289" s="63">
        <v>2030</v>
      </c>
      <c r="F289" s="162" t="s">
        <v>239</v>
      </c>
      <c r="G289" s="162">
        <v>0.20253609</v>
      </c>
      <c r="H289" s="162">
        <v>0.20253609</v>
      </c>
      <c r="I289" s="162">
        <v>0</v>
      </c>
      <c r="J289" s="162">
        <v>0</v>
      </c>
      <c r="K289" s="162">
        <v>0</v>
      </c>
      <c r="L289" s="162" t="s">
        <v>239</v>
      </c>
      <c r="M289" s="162">
        <f t="shared" si="42"/>
        <v>0.20253609</v>
      </c>
      <c r="N289" s="162">
        <v>7.3732610000000004E-2</v>
      </c>
      <c r="O289" s="162">
        <v>0.12880348</v>
      </c>
      <c r="P289" s="162">
        <v>0</v>
      </c>
      <c r="Q289" s="162">
        <v>0</v>
      </c>
      <c r="R289" s="162">
        <v>0</v>
      </c>
      <c r="S289" s="154">
        <f t="shared" si="43"/>
        <v>0.20253609</v>
      </c>
    </row>
    <row r="290" spans="1:19" ht="31.5">
      <c r="A290" s="133" t="s">
        <v>175</v>
      </c>
      <c r="B290" s="142" t="s">
        <v>1074</v>
      </c>
      <c r="C290" s="146" t="s">
        <v>1075</v>
      </c>
      <c r="D290" s="133">
        <v>2025</v>
      </c>
      <c r="E290" s="63">
        <v>2030</v>
      </c>
      <c r="F290" s="162" t="s">
        <v>239</v>
      </c>
      <c r="G290" s="162">
        <v>0.13497286</v>
      </c>
      <c r="H290" s="162">
        <v>0.13497286</v>
      </c>
      <c r="I290" s="162">
        <v>0</v>
      </c>
      <c r="J290" s="162">
        <v>0</v>
      </c>
      <c r="K290" s="162">
        <v>0</v>
      </c>
      <c r="L290" s="162" t="s">
        <v>239</v>
      </c>
      <c r="M290" s="162">
        <f t="shared" si="42"/>
        <v>0.13497286</v>
      </c>
      <c r="N290" s="162">
        <v>8.6044850000000006E-2</v>
      </c>
      <c r="O290" s="162">
        <v>4.8928010000000001E-2</v>
      </c>
      <c r="P290" s="162">
        <v>0</v>
      </c>
      <c r="Q290" s="162">
        <v>0</v>
      </c>
      <c r="R290" s="162">
        <v>0</v>
      </c>
      <c r="S290" s="154">
        <f t="shared" si="43"/>
        <v>0.13497286</v>
      </c>
    </row>
    <row r="291" spans="1:19" ht="31.5">
      <c r="A291" s="133" t="s">
        <v>175</v>
      </c>
      <c r="B291" s="142" t="s">
        <v>1076</v>
      </c>
      <c r="C291" s="146" t="s">
        <v>1077</v>
      </c>
      <c r="D291" s="133">
        <v>2025</v>
      </c>
      <c r="E291" s="63">
        <v>2029</v>
      </c>
      <c r="F291" s="162" t="s">
        <v>239</v>
      </c>
      <c r="G291" s="162">
        <v>16.58652236</v>
      </c>
      <c r="H291" s="162">
        <v>0.25912000000000002</v>
      </c>
      <c r="I291" s="162">
        <v>16.327402360000001</v>
      </c>
      <c r="J291" s="162">
        <v>0</v>
      </c>
      <c r="K291" s="162">
        <v>0</v>
      </c>
      <c r="L291" s="162" t="s">
        <v>239</v>
      </c>
      <c r="M291" s="162">
        <f t="shared" si="42"/>
        <v>16.58652236</v>
      </c>
      <c r="N291" s="162">
        <v>0.14857211000000001</v>
      </c>
      <c r="O291" s="162">
        <v>0.10495024999999999</v>
      </c>
      <c r="P291" s="162">
        <v>0</v>
      </c>
      <c r="Q291" s="162">
        <v>0</v>
      </c>
      <c r="R291" s="162">
        <v>16.332999999999998</v>
      </c>
      <c r="S291" s="154">
        <f t="shared" si="43"/>
        <v>16.58652236</v>
      </c>
    </row>
    <row r="292" spans="1:19" ht="31.5">
      <c r="A292" s="133" t="s">
        <v>175</v>
      </c>
      <c r="B292" s="142" t="s">
        <v>1078</v>
      </c>
      <c r="C292" s="146" t="s">
        <v>1079</v>
      </c>
      <c r="D292" s="133">
        <v>2025</v>
      </c>
      <c r="E292" s="63">
        <v>2029</v>
      </c>
      <c r="F292" s="162" t="s">
        <v>239</v>
      </c>
      <c r="G292" s="162">
        <v>24.274130190000001</v>
      </c>
      <c r="H292" s="162">
        <v>0.2253</v>
      </c>
      <c r="I292" s="162">
        <v>24.04883019</v>
      </c>
      <c r="J292" s="162">
        <v>0</v>
      </c>
      <c r="K292" s="162">
        <v>0</v>
      </c>
      <c r="L292" s="162" t="s">
        <v>239</v>
      </c>
      <c r="M292" s="162">
        <f t="shared" si="42"/>
        <v>24.274130190000001</v>
      </c>
      <c r="N292" s="162">
        <v>0.13268132999999999</v>
      </c>
      <c r="O292" s="162">
        <v>0.10144886</v>
      </c>
      <c r="P292" s="162">
        <v>0</v>
      </c>
      <c r="Q292" s="162">
        <v>13.973000000000001</v>
      </c>
      <c r="R292" s="162">
        <v>10.067</v>
      </c>
      <c r="S292" s="154">
        <f t="shared" si="43"/>
        <v>24.274130190000001</v>
      </c>
    </row>
    <row r="293" spans="1:19" ht="31.5">
      <c r="A293" s="133" t="s">
        <v>175</v>
      </c>
      <c r="B293" s="142" t="s">
        <v>1080</v>
      </c>
      <c r="C293" s="146" t="s">
        <v>1081</v>
      </c>
      <c r="D293" s="133">
        <v>2025</v>
      </c>
      <c r="E293" s="63">
        <v>2027</v>
      </c>
      <c r="F293" s="162" t="s">
        <v>239</v>
      </c>
      <c r="G293" s="162">
        <v>4.9191970400000002</v>
      </c>
      <c r="H293" s="162">
        <v>9.5750000000000002E-2</v>
      </c>
      <c r="I293" s="162">
        <v>4.8234470400000005</v>
      </c>
      <c r="J293" s="162">
        <v>0</v>
      </c>
      <c r="K293" s="162">
        <v>0</v>
      </c>
      <c r="L293" s="162" t="s">
        <v>239</v>
      </c>
      <c r="M293" s="162">
        <f t="shared" si="42"/>
        <v>4.9191970400000002</v>
      </c>
      <c r="N293" s="162">
        <v>0.11919704</v>
      </c>
      <c r="O293" s="162">
        <v>0</v>
      </c>
      <c r="P293" s="162">
        <v>4.8</v>
      </c>
      <c r="Q293" s="162">
        <v>0</v>
      </c>
      <c r="R293" s="162">
        <v>0</v>
      </c>
      <c r="S293" s="154">
        <f t="shared" si="43"/>
        <v>4.9191970400000002</v>
      </c>
    </row>
    <row r="294" spans="1:19" ht="31.5">
      <c r="A294" s="133" t="s">
        <v>175</v>
      </c>
      <c r="B294" s="142" t="s">
        <v>1082</v>
      </c>
      <c r="C294" s="146" t="s">
        <v>1083</v>
      </c>
      <c r="D294" s="133">
        <v>2025</v>
      </c>
      <c r="E294" s="63">
        <v>2030</v>
      </c>
      <c r="F294" s="162" t="s">
        <v>239</v>
      </c>
      <c r="G294" s="162">
        <v>8.1407210000000008E-2</v>
      </c>
      <c r="H294" s="162">
        <v>8.1407210000000008E-2</v>
      </c>
      <c r="I294" s="162">
        <v>0</v>
      </c>
      <c r="J294" s="162">
        <v>0</v>
      </c>
      <c r="K294" s="162">
        <v>0</v>
      </c>
      <c r="L294" s="162" t="s">
        <v>239</v>
      </c>
      <c r="M294" s="162">
        <f t="shared" si="42"/>
        <v>8.1407210000000008E-2</v>
      </c>
      <c r="N294" s="162">
        <v>4.1232680000000001E-2</v>
      </c>
      <c r="O294" s="162">
        <v>4.017453E-2</v>
      </c>
      <c r="P294" s="162">
        <v>0</v>
      </c>
      <c r="Q294" s="162">
        <v>0</v>
      </c>
      <c r="R294" s="162">
        <v>0</v>
      </c>
      <c r="S294" s="154">
        <f t="shared" si="43"/>
        <v>8.1407210000000008E-2</v>
      </c>
    </row>
    <row r="295" spans="1:19" ht="78.75">
      <c r="A295" s="133" t="s">
        <v>175</v>
      </c>
      <c r="B295" s="142" t="s">
        <v>1084</v>
      </c>
      <c r="C295" s="146" t="s">
        <v>1085</v>
      </c>
      <c r="D295" s="133">
        <v>2025</v>
      </c>
      <c r="E295" s="63">
        <v>2030</v>
      </c>
      <c r="F295" s="162" t="s">
        <v>239</v>
      </c>
      <c r="G295" s="162">
        <v>0.20658669000000002</v>
      </c>
      <c r="H295" s="162">
        <v>0.20658669000000002</v>
      </c>
      <c r="I295" s="162">
        <v>0</v>
      </c>
      <c r="J295" s="162">
        <v>0</v>
      </c>
      <c r="K295" s="162">
        <v>0</v>
      </c>
      <c r="L295" s="162" t="s">
        <v>239</v>
      </c>
      <c r="M295" s="162">
        <f t="shared" si="42"/>
        <v>0.20658669000000002</v>
      </c>
      <c r="N295" s="162">
        <v>9.96499E-2</v>
      </c>
      <c r="O295" s="162">
        <v>0.10693679</v>
      </c>
      <c r="P295" s="162">
        <v>0</v>
      </c>
      <c r="Q295" s="162">
        <v>0</v>
      </c>
      <c r="R295" s="162">
        <v>0</v>
      </c>
      <c r="S295" s="154">
        <f t="shared" si="43"/>
        <v>0.20658669000000002</v>
      </c>
    </row>
    <row r="296" spans="1:19" ht="94.5">
      <c r="A296" s="133" t="s">
        <v>175</v>
      </c>
      <c r="B296" s="142" t="s">
        <v>1086</v>
      </c>
      <c r="C296" s="146" t="s">
        <v>1087</v>
      </c>
      <c r="D296" s="133">
        <v>2025</v>
      </c>
      <c r="E296" s="63">
        <v>2028</v>
      </c>
      <c r="F296" s="162" t="s">
        <v>239</v>
      </c>
      <c r="G296" s="162">
        <v>1.0607251500000001</v>
      </c>
      <c r="H296" s="162">
        <v>0.16432000000000002</v>
      </c>
      <c r="I296" s="162">
        <v>0.89640515000000009</v>
      </c>
      <c r="J296" s="162">
        <v>0</v>
      </c>
      <c r="K296" s="162">
        <v>0</v>
      </c>
      <c r="L296" s="162" t="s">
        <v>239</v>
      </c>
      <c r="M296" s="162">
        <f t="shared" si="42"/>
        <v>1.0607251500000001</v>
      </c>
      <c r="N296" s="162">
        <v>5.2878050000000003E-2</v>
      </c>
      <c r="O296" s="162">
        <v>0.1388471</v>
      </c>
      <c r="P296" s="162">
        <v>0</v>
      </c>
      <c r="Q296" s="162">
        <v>0.86899999999999999</v>
      </c>
      <c r="R296" s="162">
        <v>0</v>
      </c>
      <c r="S296" s="154">
        <f t="shared" si="43"/>
        <v>1.0607251500000001</v>
      </c>
    </row>
    <row r="297" spans="1:19" ht="78.75">
      <c r="A297" s="133" t="s">
        <v>175</v>
      </c>
      <c r="B297" s="142" t="s">
        <v>1088</v>
      </c>
      <c r="C297" s="146" t="s">
        <v>1089</v>
      </c>
      <c r="D297" s="133">
        <v>2025</v>
      </c>
      <c r="E297" s="63">
        <v>2030</v>
      </c>
      <c r="F297" s="162" t="s">
        <v>239</v>
      </c>
      <c r="G297" s="162">
        <v>0.23086797000000001</v>
      </c>
      <c r="H297" s="162">
        <v>0.23086797000000001</v>
      </c>
      <c r="I297" s="162">
        <v>0</v>
      </c>
      <c r="J297" s="162">
        <v>0</v>
      </c>
      <c r="K297" s="162">
        <v>0</v>
      </c>
      <c r="L297" s="162" t="s">
        <v>239</v>
      </c>
      <c r="M297" s="162">
        <f t="shared" si="42"/>
        <v>0.23086797000000001</v>
      </c>
      <c r="N297" s="162">
        <v>0.11475754000000001</v>
      </c>
      <c r="O297" s="162">
        <v>0.11611043</v>
      </c>
      <c r="P297" s="162">
        <v>0</v>
      </c>
      <c r="Q297" s="162">
        <v>0</v>
      </c>
      <c r="R297" s="162">
        <v>0</v>
      </c>
      <c r="S297" s="154">
        <f t="shared" si="43"/>
        <v>0.23086797000000001</v>
      </c>
    </row>
    <row r="298" spans="1:19" ht="47.25">
      <c r="A298" s="133" t="s">
        <v>175</v>
      </c>
      <c r="B298" s="142" t="s">
        <v>1090</v>
      </c>
      <c r="C298" s="146" t="s">
        <v>1091</v>
      </c>
      <c r="D298" s="133">
        <v>2025</v>
      </c>
      <c r="E298" s="63">
        <v>2028</v>
      </c>
      <c r="F298" s="162" t="s">
        <v>239</v>
      </c>
      <c r="G298" s="162">
        <v>13.118731440000001</v>
      </c>
      <c r="H298" s="162">
        <v>0.30111199999999999</v>
      </c>
      <c r="I298" s="162">
        <v>12.817619440000001</v>
      </c>
      <c r="J298" s="162">
        <v>0</v>
      </c>
      <c r="K298" s="162">
        <v>0</v>
      </c>
      <c r="L298" s="162" t="s">
        <v>239</v>
      </c>
      <c r="M298" s="162">
        <f t="shared" si="42"/>
        <v>13.118731440000001</v>
      </c>
      <c r="N298" s="162">
        <v>0.146369</v>
      </c>
      <c r="O298" s="162">
        <v>0.14636244000000001</v>
      </c>
      <c r="P298" s="162">
        <v>0</v>
      </c>
      <c r="Q298" s="162">
        <v>12.826000000000001</v>
      </c>
      <c r="R298" s="162">
        <v>0</v>
      </c>
      <c r="S298" s="154">
        <f t="shared" si="43"/>
        <v>13.118731440000001</v>
      </c>
    </row>
    <row r="299" spans="1:19" ht="94.5">
      <c r="A299" s="133" t="s">
        <v>175</v>
      </c>
      <c r="B299" s="142" t="s">
        <v>1092</v>
      </c>
      <c r="C299" s="146" t="s">
        <v>1093</v>
      </c>
      <c r="D299" s="133">
        <v>2025</v>
      </c>
      <c r="E299" s="63">
        <v>2027</v>
      </c>
      <c r="F299" s="162" t="s">
        <v>239</v>
      </c>
      <c r="G299" s="162">
        <v>12.119242</v>
      </c>
      <c r="H299" s="162">
        <v>0.24430000000000002</v>
      </c>
      <c r="I299" s="162">
        <v>11.874941999999999</v>
      </c>
      <c r="J299" s="162">
        <v>0</v>
      </c>
      <c r="K299" s="162">
        <v>0</v>
      </c>
      <c r="L299" s="162" t="s">
        <v>239</v>
      </c>
      <c r="M299" s="162">
        <f t="shared" si="42"/>
        <v>12.119242</v>
      </c>
      <c r="N299" s="162">
        <v>0.14685987</v>
      </c>
      <c r="O299" s="162">
        <v>0.12038213</v>
      </c>
      <c r="P299" s="162">
        <v>11.852</v>
      </c>
      <c r="Q299" s="162">
        <v>0</v>
      </c>
      <c r="R299" s="162">
        <v>0</v>
      </c>
      <c r="S299" s="154">
        <f t="shared" si="43"/>
        <v>12.119242</v>
      </c>
    </row>
    <row r="300" spans="1:19" ht="63">
      <c r="A300" s="133" t="s">
        <v>175</v>
      </c>
      <c r="B300" s="142" t="s">
        <v>1094</v>
      </c>
      <c r="C300" s="146" t="s">
        <v>1095</v>
      </c>
      <c r="D300" s="133">
        <v>2025</v>
      </c>
      <c r="E300" s="63">
        <v>2030</v>
      </c>
      <c r="F300" s="162" t="s">
        <v>239</v>
      </c>
      <c r="G300" s="162">
        <v>0.20840735999999999</v>
      </c>
      <c r="H300" s="162">
        <v>0.20840735999999999</v>
      </c>
      <c r="I300" s="162">
        <v>0</v>
      </c>
      <c r="J300" s="162">
        <v>0</v>
      </c>
      <c r="K300" s="162">
        <v>0</v>
      </c>
      <c r="L300" s="162" t="s">
        <v>239</v>
      </c>
      <c r="M300" s="162">
        <f t="shared" si="42"/>
        <v>0.20840735999999999</v>
      </c>
      <c r="N300" s="162">
        <v>9.6516110000000002E-2</v>
      </c>
      <c r="O300" s="162">
        <v>0.11189125</v>
      </c>
      <c r="P300" s="162">
        <v>0</v>
      </c>
      <c r="Q300" s="162">
        <v>0</v>
      </c>
      <c r="R300" s="162">
        <v>0</v>
      </c>
      <c r="S300" s="154">
        <f t="shared" si="43"/>
        <v>0.20840735999999999</v>
      </c>
    </row>
    <row r="301" spans="1:19" ht="63">
      <c r="A301" s="133" t="s">
        <v>175</v>
      </c>
      <c r="B301" s="142" t="s">
        <v>1096</v>
      </c>
      <c r="C301" s="146" t="s">
        <v>1097</v>
      </c>
      <c r="D301" s="133">
        <v>2025</v>
      </c>
      <c r="E301" s="63">
        <v>2030</v>
      </c>
      <c r="F301" s="162" t="s">
        <v>239</v>
      </c>
      <c r="G301" s="162">
        <v>9.2044681399999995</v>
      </c>
      <c r="H301" s="162">
        <v>0.2913</v>
      </c>
      <c r="I301" s="162">
        <v>8.9131681399999998</v>
      </c>
      <c r="J301" s="162">
        <v>0</v>
      </c>
      <c r="K301" s="162">
        <v>0</v>
      </c>
      <c r="L301" s="162" t="s">
        <v>239</v>
      </c>
      <c r="M301" s="162">
        <f t="shared" si="42"/>
        <v>9.2044681399999995</v>
      </c>
      <c r="N301" s="162">
        <v>0.11661082</v>
      </c>
      <c r="O301" s="162">
        <v>0.16785732</v>
      </c>
      <c r="P301" s="162">
        <v>8.92</v>
      </c>
      <c r="Q301" s="162">
        <v>0</v>
      </c>
      <c r="R301" s="162">
        <v>0</v>
      </c>
      <c r="S301" s="154">
        <f t="shared" si="43"/>
        <v>9.2044681399999995</v>
      </c>
    </row>
    <row r="302" spans="1:19" ht="94.5">
      <c r="A302" s="133" t="s">
        <v>175</v>
      </c>
      <c r="B302" s="142" t="s">
        <v>1098</v>
      </c>
      <c r="C302" s="146" t="s">
        <v>1099</v>
      </c>
      <c r="D302" s="133">
        <v>2025</v>
      </c>
      <c r="E302" s="63">
        <v>2030</v>
      </c>
      <c r="F302" s="162" t="s">
        <v>239</v>
      </c>
      <c r="G302" s="162">
        <v>0.19049324000000001</v>
      </c>
      <c r="H302" s="162">
        <v>0.19049324000000001</v>
      </c>
      <c r="I302" s="162">
        <v>0</v>
      </c>
      <c r="J302" s="162">
        <v>0</v>
      </c>
      <c r="K302" s="162">
        <v>0</v>
      </c>
      <c r="L302" s="162" t="s">
        <v>239</v>
      </c>
      <c r="M302" s="162">
        <f t="shared" si="42"/>
        <v>0.19049324000000001</v>
      </c>
      <c r="N302" s="162">
        <v>7.6617669999999999E-2</v>
      </c>
      <c r="O302" s="162">
        <v>0.11387557</v>
      </c>
      <c r="P302" s="162">
        <v>0</v>
      </c>
      <c r="Q302" s="162">
        <v>0</v>
      </c>
      <c r="R302" s="162">
        <v>0</v>
      </c>
      <c r="S302" s="154">
        <f t="shared" si="43"/>
        <v>0.19049324000000001</v>
      </c>
    </row>
    <row r="303" spans="1:19" ht="94.5">
      <c r="A303" s="133" t="s">
        <v>175</v>
      </c>
      <c r="B303" s="142" t="s">
        <v>1100</v>
      </c>
      <c r="C303" s="146" t="s">
        <v>1101</v>
      </c>
      <c r="D303" s="133">
        <v>2025</v>
      </c>
      <c r="E303" s="63">
        <v>2030</v>
      </c>
      <c r="F303" s="162" t="s">
        <v>239</v>
      </c>
      <c r="G303" s="162">
        <v>0.26139721999999999</v>
      </c>
      <c r="H303" s="162">
        <v>0.26139721999999999</v>
      </c>
      <c r="I303" s="162">
        <v>0</v>
      </c>
      <c r="J303" s="162">
        <v>0</v>
      </c>
      <c r="K303" s="162">
        <v>0</v>
      </c>
      <c r="L303" s="162" t="s">
        <v>239</v>
      </c>
      <c r="M303" s="162">
        <f t="shared" si="42"/>
        <v>0.26139721999999999</v>
      </c>
      <c r="N303" s="162">
        <v>0.13275181</v>
      </c>
      <c r="O303" s="162">
        <v>0.12864540999999999</v>
      </c>
      <c r="P303" s="162">
        <v>0</v>
      </c>
      <c r="Q303" s="162">
        <v>0</v>
      </c>
      <c r="R303" s="162">
        <v>0</v>
      </c>
      <c r="S303" s="154">
        <f t="shared" si="43"/>
        <v>0.26139721999999999</v>
      </c>
    </row>
    <row r="304" spans="1:19" ht="63">
      <c r="A304" s="133" t="s">
        <v>175</v>
      </c>
      <c r="B304" s="142" t="s">
        <v>1102</v>
      </c>
      <c r="C304" s="146" t="s">
        <v>1103</v>
      </c>
      <c r="D304" s="133">
        <v>2025</v>
      </c>
      <c r="E304" s="63">
        <v>2027</v>
      </c>
      <c r="F304" s="162" t="s">
        <v>239</v>
      </c>
      <c r="G304" s="162">
        <v>6.8062027600000006</v>
      </c>
      <c r="H304" s="162">
        <v>6.1650000000000003E-2</v>
      </c>
      <c r="I304" s="162">
        <v>6.7445527600000004</v>
      </c>
      <c r="J304" s="162">
        <v>0</v>
      </c>
      <c r="K304" s="162">
        <v>0</v>
      </c>
      <c r="L304" s="162" t="s">
        <v>239</v>
      </c>
      <c r="M304" s="162">
        <f t="shared" si="42"/>
        <v>6.8062027600000006</v>
      </c>
      <c r="N304" s="162">
        <v>2.8097879999999999E-2</v>
      </c>
      <c r="O304" s="162">
        <v>0.22110488</v>
      </c>
      <c r="P304" s="162">
        <v>6.5570000000000004</v>
      </c>
      <c r="Q304" s="162">
        <v>0</v>
      </c>
      <c r="R304" s="162">
        <v>0</v>
      </c>
      <c r="S304" s="154">
        <f t="shared" si="43"/>
        <v>6.8062027600000006</v>
      </c>
    </row>
    <row r="305" spans="1:19" ht="31.5">
      <c r="A305" s="133" t="s">
        <v>175</v>
      </c>
      <c r="B305" s="142" t="s">
        <v>1104</v>
      </c>
      <c r="C305" s="146" t="s">
        <v>1105</v>
      </c>
      <c r="D305" s="133">
        <v>2025</v>
      </c>
      <c r="E305" s="63">
        <v>2030</v>
      </c>
      <c r="F305" s="162" t="s">
        <v>239</v>
      </c>
      <c r="G305" s="162">
        <v>2.8949061199999999</v>
      </c>
      <c r="H305" s="162">
        <v>3.0824000000000001E-2</v>
      </c>
      <c r="I305" s="162">
        <v>2.86408212</v>
      </c>
      <c r="J305" s="162">
        <v>0</v>
      </c>
      <c r="K305" s="162">
        <v>0</v>
      </c>
      <c r="L305" s="162" t="s">
        <v>239</v>
      </c>
      <c r="M305" s="162">
        <f t="shared" si="42"/>
        <v>2.8949061199999999</v>
      </c>
      <c r="N305" s="162">
        <v>1.3352559999999999E-2</v>
      </c>
      <c r="O305" s="162">
        <v>0.12255356000000001</v>
      </c>
      <c r="P305" s="162">
        <v>0</v>
      </c>
      <c r="Q305" s="162">
        <v>2.7589999999999999</v>
      </c>
      <c r="R305" s="162">
        <v>0</v>
      </c>
      <c r="S305" s="154">
        <f t="shared" si="43"/>
        <v>2.8949061199999999</v>
      </c>
    </row>
    <row r="306" spans="1:19" ht="63">
      <c r="A306" s="133" t="s">
        <v>175</v>
      </c>
      <c r="B306" s="142" t="s">
        <v>1106</v>
      </c>
      <c r="C306" s="146" t="s">
        <v>1107</v>
      </c>
      <c r="D306" s="133">
        <v>2025</v>
      </c>
      <c r="E306" s="63">
        <v>2030</v>
      </c>
      <c r="F306" s="162" t="s">
        <v>239</v>
      </c>
      <c r="G306" s="162">
        <v>0.51634564999999999</v>
      </c>
      <c r="H306" s="162">
        <v>0.51634564999999999</v>
      </c>
      <c r="I306" s="162">
        <v>0</v>
      </c>
      <c r="J306" s="162">
        <v>0</v>
      </c>
      <c r="K306" s="162">
        <v>0</v>
      </c>
      <c r="L306" s="162" t="s">
        <v>239</v>
      </c>
      <c r="M306" s="162">
        <f t="shared" si="42"/>
        <v>0.51634564999999999</v>
      </c>
      <c r="N306" s="162">
        <v>5.4839069999999997E-2</v>
      </c>
      <c r="O306" s="162">
        <v>0.46150658</v>
      </c>
      <c r="P306" s="162">
        <v>0</v>
      </c>
      <c r="Q306" s="162">
        <v>0</v>
      </c>
      <c r="R306" s="162">
        <v>0</v>
      </c>
      <c r="S306" s="154">
        <f t="shared" si="43"/>
        <v>0.51634564999999999</v>
      </c>
    </row>
    <row r="307" spans="1:19" ht="31.5">
      <c r="A307" s="133" t="s">
        <v>175</v>
      </c>
      <c r="B307" s="142" t="s">
        <v>1108</v>
      </c>
      <c r="C307" s="146" t="s">
        <v>1109</v>
      </c>
      <c r="D307" s="133">
        <v>2025</v>
      </c>
      <c r="E307" s="63">
        <v>2027</v>
      </c>
      <c r="F307" s="162" t="s">
        <v>239</v>
      </c>
      <c r="G307" s="162">
        <v>2.2154201700000002</v>
      </c>
      <c r="H307" s="162">
        <v>3.0824000000000001E-2</v>
      </c>
      <c r="I307" s="162">
        <v>2.1845961700000003</v>
      </c>
      <c r="J307" s="162">
        <v>0</v>
      </c>
      <c r="K307" s="162">
        <v>0</v>
      </c>
      <c r="L307" s="162" t="s">
        <v>239</v>
      </c>
      <c r="M307" s="162">
        <f t="shared" si="42"/>
        <v>2.2154201700000002</v>
      </c>
      <c r="N307" s="162">
        <v>1.1250609999999999E-2</v>
      </c>
      <c r="O307" s="162">
        <v>0.11616956000000001</v>
      </c>
      <c r="P307" s="162">
        <v>2.0880000000000001</v>
      </c>
      <c r="Q307" s="162">
        <v>0</v>
      </c>
      <c r="R307" s="162">
        <v>0</v>
      </c>
      <c r="S307" s="154">
        <f t="shared" si="43"/>
        <v>2.2154201700000002</v>
      </c>
    </row>
    <row r="308" spans="1:19" ht="94.5">
      <c r="A308" s="133" t="s">
        <v>175</v>
      </c>
      <c r="B308" s="142" t="s">
        <v>1110</v>
      </c>
      <c r="C308" s="146" t="s">
        <v>1111</v>
      </c>
      <c r="D308" s="133">
        <v>2025</v>
      </c>
      <c r="E308" s="63">
        <v>2030</v>
      </c>
      <c r="F308" s="162" t="s">
        <v>239</v>
      </c>
      <c r="G308" s="162">
        <v>8.711933999999999E-2</v>
      </c>
      <c r="H308" s="162">
        <v>8.711933999999999E-2</v>
      </c>
      <c r="I308" s="162">
        <v>0</v>
      </c>
      <c r="J308" s="162">
        <v>0</v>
      </c>
      <c r="K308" s="162">
        <v>0</v>
      </c>
      <c r="L308" s="162" t="s">
        <v>239</v>
      </c>
      <c r="M308" s="162">
        <f t="shared" si="42"/>
        <v>8.711933999999999E-2</v>
      </c>
      <c r="N308" s="162">
        <v>1.100393E-2</v>
      </c>
      <c r="O308" s="162">
        <v>7.6115409999999994E-2</v>
      </c>
      <c r="P308" s="162">
        <v>0</v>
      </c>
      <c r="Q308" s="162">
        <v>0</v>
      </c>
      <c r="R308" s="162">
        <v>0</v>
      </c>
      <c r="S308" s="154">
        <f t="shared" si="43"/>
        <v>8.711933999999999E-2</v>
      </c>
    </row>
    <row r="309" spans="1:19" ht="47.25">
      <c r="A309" s="133" t="s">
        <v>175</v>
      </c>
      <c r="B309" s="142" t="s">
        <v>1112</v>
      </c>
      <c r="C309" s="146" t="s">
        <v>1113</v>
      </c>
      <c r="D309" s="133">
        <v>2025</v>
      </c>
      <c r="E309" s="63">
        <v>2030</v>
      </c>
      <c r="F309" s="162" t="s">
        <v>239</v>
      </c>
      <c r="G309" s="162">
        <v>9.425306E-2</v>
      </c>
      <c r="H309" s="162">
        <v>9.425306E-2</v>
      </c>
      <c r="I309" s="162">
        <v>0</v>
      </c>
      <c r="J309" s="162">
        <v>0</v>
      </c>
      <c r="K309" s="162">
        <v>0</v>
      </c>
      <c r="L309" s="162" t="s">
        <v>239</v>
      </c>
      <c r="M309" s="162">
        <f t="shared" si="42"/>
        <v>9.425306E-2</v>
      </c>
      <c r="N309" s="162">
        <v>1.104918E-2</v>
      </c>
      <c r="O309" s="162">
        <v>8.3203879999999994E-2</v>
      </c>
      <c r="P309" s="162">
        <v>0</v>
      </c>
      <c r="Q309" s="162">
        <v>0</v>
      </c>
      <c r="R309" s="162">
        <v>0</v>
      </c>
      <c r="S309" s="154">
        <f t="shared" si="43"/>
        <v>9.425306E-2</v>
      </c>
    </row>
    <row r="310" spans="1:19" ht="78.75">
      <c r="A310" s="133" t="s">
        <v>175</v>
      </c>
      <c r="B310" s="142" t="s">
        <v>1114</v>
      </c>
      <c r="C310" s="146" t="s">
        <v>1115</v>
      </c>
      <c r="D310" s="133">
        <v>2025</v>
      </c>
      <c r="E310" s="63">
        <v>2030</v>
      </c>
      <c r="F310" s="162" t="s">
        <v>239</v>
      </c>
      <c r="G310" s="162">
        <v>0.12060302000000001</v>
      </c>
      <c r="H310" s="162">
        <v>0.12060302000000001</v>
      </c>
      <c r="I310" s="162">
        <v>0</v>
      </c>
      <c r="J310" s="162">
        <v>0</v>
      </c>
      <c r="K310" s="162">
        <v>0</v>
      </c>
      <c r="L310" s="162" t="s">
        <v>239</v>
      </c>
      <c r="M310" s="162">
        <f t="shared" si="42"/>
        <v>0.12060302000000001</v>
      </c>
      <c r="N310" s="162">
        <v>1.3397829999999999E-2</v>
      </c>
      <c r="O310" s="162">
        <v>0.10720519000000001</v>
      </c>
      <c r="P310" s="162">
        <v>0</v>
      </c>
      <c r="Q310" s="162">
        <v>0</v>
      </c>
      <c r="R310" s="162">
        <v>0</v>
      </c>
      <c r="S310" s="154">
        <f t="shared" si="43"/>
        <v>0.12060302000000001</v>
      </c>
    </row>
    <row r="311" spans="1:19" ht="31.5">
      <c r="A311" s="133" t="s">
        <v>175</v>
      </c>
      <c r="B311" s="142" t="s">
        <v>1116</v>
      </c>
      <c r="C311" s="146" t="s">
        <v>1117</v>
      </c>
      <c r="D311" s="133">
        <v>2025</v>
      </c>
      <c r="E311" s="63">
        <v>2028</v>
      </c>
      <c r="F311" s="162" t="s">
        <v>239</v>
      </c>
      <c r="G311" s="162">
        <v>12.62197301</v>
      </c>
      <c r="H311" s="162">
        <v>0.159</v>
      </c>
      <c r="I311" s="162">
        <v>12.462973009999999</v>
      </c>
      <c r="J311" s="162">
        <v>0</v>
      </c>
      <c r="K311" s="162">
        <v>0</v>
      </c>
      <c r="L311" s="162" t="s">
        <v>239</v>
      </c>
      <c r="M311" s="162">
        <f t="shared" si="42"/>
        <v>12.62197301</v>
      </c>
      <c r="N311" s="162">
        <v>0.15397300999999999</v>
      </c>
      <c r="O311" s="162">
        <v>0.56800000000000006</v>
      </c>
      <c r="P311" s="162">
        <v>1.9</v>
      </c>
      <c r="Q311" s="162">
        <v>10</v>
      </c>
      <c r="R311" s="162">
        <v>0</v>
      </c>
      <c r="S311" s="154">
        <f t="shared" si="43"/>
        <v>12.62197301</v>
      </c>
    </row>
    <row r="312" spans="1:19" ht="47.25">
      <c r="A312" s="133" t="s">
        <v>175</v>
      </c>
      <c r="B312" s="142" t="s">
        <v>1118</v>
      </c>
      <c r="C312" s="146" t="s">
        <v>1119</v>
      </c>
      <c r="D312" s="133">
        <v>2025</v>
      </c>
      <c r="E312" s="63">
        <v>2027</v>
      </c>
      <c r="F312" s="162" t="s">
        <v>239</v>
      </c>
      <c r="G312" s="162">
        <v>4.9635607400000001</v>
      </c>
      <c r="H312" s="162">
        <v>6.1650000000000003E-2</v>
      </c>
      <c r="I312" s="162">
        <v>4.9019107399999999</v>
      </c>
      <c r="J312" s="162">
        <v>0</v>
      </c>
      <c r="K312" s="162">
        <v>0</v>
      </c>
      <c r="L312" s="162" t="s">
        <v>239</v>
      </c>
      <c r="M312" s="162">
        <f t="shared" si="42"/>
        <v>4.9635607400000001</v>
      </c>
      <c r="N312" s="162">
        <v>2.6560739999999999E-2</v>
      </c>
      <c r="O312" s="162">
        <v>0.10700000000000001</v>
      </c>
      <c r="P312" s="162">
        <v>4.83</v>
      </c>
      <c r="Q312" s="162">
        <v>0</v>
      </c>
      <c r="R312" s="162">
        <v>0</v>
      </c>
      <c r="S312" s="154">
        <f t="shared" si="43"/>
        <v>4.9635607400000001</v>
      </c>
    </row>
    <row r="313" spans="1:19" ht="31.5">
      <c r="A313" s="133" t="s">
        <v>175</v>
      </c>
      <c r="B313" s="142" t="s">
        <v>1120</v>
      </c>
      <c r="C313" s="146" t="s">
        <v>1121</v>
      </c>
      <c r="D313" s="133">
        <v>2025</v>
      </c>
      <c r="E313" s="63">
        <v>2027</v>
      </c>
      <c r="F313" s="162" t="s">
        <v>239</v>
      </c>
      <c r="G313" s="162">
        <v>2.8256294500000001</v>
      </c>
      <c r="H313" s="162">
        <v>6.1650000000000003E-2</v>
      </c>
      <c r="I313" s="162">
        <v>2.7639794499999999</v>
      </c>
      <c r="J313" s="162">
        <v>0</v>
      </c>
      <c r="K313" s="162">
        <v>0</v>
      </c>
      <c r="L313" s="162" t="s">
        <v>239</v>
      </c>
      <c r="M313" s="162">
        <f t="shared" si="42"/>
        <v>2.8256294500000001</v>
      </c>
      <c r="N313" s="162">
        <v>2.0629450000000001E-2</v>
      </c>
      <c r="O313" s="162">
        <v>9.5000000000000001E-2</v>
      </c>
      <c r="P313" s="162">
        <v>2.71</v>
      </c>
      <c r="Q313" s="162">
        <v>0</v>
      </c>
      <c r="R313" s="162">
        <v>0</v>
      </c>
      <c r="S313" s="154">
        <f t="shared" si="43"/>
        <v>2.8256294500000001</v>
      </c>
    </row>
    <row r="314" spans="1:19" ht="31.5">
      <c r="A314" s="133" t="s">
        <v>175</v>
      </c>
      <c r="B314" s="142" t="s">
        <v>1122</v>
      </c>
      <c r="C314" s="146" t="s">
        <v>1123</v>
      </c>
      <c r="D314" s="133">
        <v>2025</v>
      </c>
      <c r="E314" s="63">
        <v>2030</v>
      </c>
      <c r="F314" s="162" t="s">
        <v>239</v>
      </c>
      <c r="G314" s="162">
        <v>0.16272347000000001</v>
      </c>
      <c r="H314" s="162">
        <v>0.16272347000000001</v>
      </c>
      <c r="I314" s="162">
        <v>0</v>
      </c>
      <c r="J314" s="162">
        <v>0</v>
      </c>
      <c r="K314" s="162">
        <v>0</v>
      </c>
      <c r="L314" s="162" t="s">
        <v>239</v>
      </c>
      <c r="M314" s="162">
        <f t="shared" si="42"/>
        <v>0.16272347000000001</v>
      </c>
      <c r="N314" s="162">
        <v>1.0723470000000001E-2</v>
      </c>
      <c r="O314" s="162">
        <v>0.152</v>
      </c>
      <c r="P314" s="162">
        <v>0</v>
      </c>
      <c r="Q314" s="162">
        <v>0</v>
      </c>
      <c r="R314" s="162">
        <v>0</v>
      </c>
      <c r="S314" s="154">
        <f t="shared" si="43"/>
        <v>0.16272347000000001</v>
      </c>
    </row>
    <row r="315" spans="1:19" ht="47.25">
      <c r="A315" s="133" t="s">
        <v>175</v>
      </c>
      <c r="B315" s="142" t="s">
        <v>1124</v>
      </c>
      <c r="C315" s="146" t="s">
        <v>1125</v>
      </c>
      <c r="D315" s="133">
        <v>2025</v>
      </c>
      <c r="E315" s="63">
        <v>2030</v>
      </c>
      <c r="F315" s="162" t="s">
        <v>239</v>
      </c>
      <c r="G315" s="162">
        <v>0.39273181000000001</v>
      </c>
      <c r="H315" s="162">
        <v>0.39273181000000001</v>
      </c>
      <c r="I315" s="162">
        <v>0</v>
      </c>
      <c r="J315" s="162">
        <v>0</v>
      </c>
      <c r="K315" s="162">
        <v>0</v>
      </c>
      <c r="L315" s="162" t="s">
        <v>239</v>
      </c>
      <c r="M315" s="162">
        <f t="shared" si="42"/>
        <v>0.39273181000000001</v>
      </c>
      <c r="N315" s="162">
        <v>0.39273181000000001</v>
      </c>
      <c r="O315" s="162">
        <v>0</v>
      </c>
      <c r="P315" s="162">
        <v>0</v>
      </c>
      <c r="Q315" s="162">
        <v>0</v>
      </c>
      <c r="R315" s="162">
        <v>0</v>
      </c>
      <c r="S315" s="154">
        <f t="shared" si="43"/>
        <v>0.39273181000000001</v>
      </c>
    </row>
    <row r="316" spans="1:19" ht="31.5">
      <c r="A316" s="133" t="s">
        <v>175</v>
      </c>
      <c r="B316" s="147" t="s">
        <v>1126</v>
      </c>
      <c r="C316" s="146" t="s">
        <v>1127</v>
      </c>
      <c r="D316" s="133">
        <v>2025</v>
      </c>
      <c r="E316" s="63">
        <v>2027</v>
      </c>
      <c r="F316" s="162" t="s">
        <v>239</v>
      </c>
      <c r="G316" s="162">
        <v>1.15008311</v>
      </c>
      <c r="H316" s="162">
        <v>3.0824000000000001E-2</v>
      </c>
      <c r="I316" s="162">
        <v>1.11925911</v>
      </c>
      <c r="J316" s="162">
        <v>0</v>
      </c>
      <c r="K316" s="162">
        <v>0</v>
      </c>
      <c r="L316" s="162" t="s">
        <v>239</v>
      </c>
      <c r="M316" s="162">
        <f t="shared" si="42"/>
        <v>1.15008311</v>
      </c>
      <c r="N316" s="162">
        <v>1.308311E-2</v>
      </c>
      <c r="O316" s="162">
        <v>9.0999999999999998E-2</v>
      </c>
      <c r="P316" s="162">
        <v>1.046</v>
      </c>
      <c r="Q316" s="162">
        <v>0</v>
      </c>
      <c r="R316" s="162">
        <v>0</v>
      </c>
      <c r="S316" s="154">
        <f t="shared" si="43"/>
        <v>1.15008311</v>
      </c>
    </row>
    <row r="317" spans="1:19" ht="31.5">
      <c r="A317" s="133" t="s">
        <v>175</v>
      </c>
      <c r="B317" s="147" t="s">
        <v>1128</v>
      </c>
      <c r="C317" s="146" t="s">
        <v>1129</v>
      </c>
      <c r="D317" s="133">
        <v>2025</v>
      </c>
      <c r="E317" s="63">
        <v>2030</v>
      </c>
      <c r="F317" s="162" t="s">
        <v>239</v>
      </c>
      <c r="G317" s="162">
        <v>0.11754845999999999</v>
      </c>
      <c r="H317" s="162">
        <v>0.11754845999999999</v>
      </c>
      <c r="I317" s="162">
        <v>0</v>
      </c>
      <c r="J317" s="162">
        <v>0</v>
      </c>
      <c r="K317" s="162">
        <v>0</v>
      </c>
      <c r="L317" s="162" t="s">
        <v>239</v>
      </c>
      <c r="M317" s="162">
        <f t="shared" si="42"/>
        <v>0.11754845999999999</v>
      </c>
      <c r="N317" s="162">
        <v>2.6548459999999999E-2</v>
      </c>
      <c r="O317" s="162">
        <v>9.0999999999999998E-2</v>
      </c>
      <c r="P317" s="162">
        <v>0</v>
      </c>
      <c r="Q317" s="162">
        <v>0</v>
      </c>
      <c r="R317" s="162">
        <v>0</v>
      </c>
      <c r="S317" s="154">
        <f t="shared" si="43"/>
        <v>0.11754845999999999</v>
      </c>
    </row>
    <row r="318" spans="1:19" ht="31.5">
      <c r="A318" s="133" t="s">
        <v>175</v>
      </c>
      <c r="B318" s="147" t="s">
        <v>1130</v>
      </c>
      <c r="C318" s="146" t="s">
        <v>1131</v>
      </c>
      <c r="D318" s="133">
        <v>2025</v>
      </c>
      <c r="E318" s="63">
        <v>2030</v>
      </c>
      <c r="F318" s="162" t="s">
        <v>239</v>
      </c>
      <c r="G318" s="162">
        <v>0.12306372</v>
      </c>
      <c r="H318" s="162">
        <v>0.12306372</v>
      </c>
      <c r="I318" s="162">
        <v>0</v>
      </c>
      <c r="J318" s="162">
        <v>0</v>
      </c>
      <c r="K318" s="162">
        <v>0</v>
      </c>
      <c r="L318" s="162" t="s">
        <v>239</v>
      </c>
      <c r="M318" s="162">
        <f t="shared" si="42"/>
        <v>0.12306372</v>
      </c>
      <c r="N318" s="162">
        <v>1.3063719999999999E-2</v>
      </c>
      <c r="O318" s="162">
        <v>0.11</v>
      </c>
      <c r="P318" s="162">
        <v>0</v>
      </c>
      <c r="Q318" s="162">
        <v>0</v>
      </c>
      <c r="R318" s="162">
        <v>0</v>
      </c>
      <c r="S318" s="154">
        <f t="shared" si="43"/>
        <v>0.12306372</v>
      </c>
    </row>
    <row r="319" spans="1:19" ht="31.5">
      <c r="A319" s="133" t="s">
        <v>175</v>
      </c>
      <c r="B319" s="147" t="s">
        <v>1132</v>
      </c>
      <c r="C319" s="146" t="s">
        <v>1133</v>
      </c>
      <c r="D319" s="133">
        <v>2025</v>
      </c>
      <c r="E319" s="63">
        <v>2029</v>
      </c>
      <c r="F319" s="162" t="s">
        <v>239</v>
      </c>
      <c r="G319" s="162">
        <v>3.5212833699999999</v>
      </c>
      <c r="H319" s="162">
        <v>5.6143999999999999E-2</v>
      </c>
      <c r="I319" s="162">
        <v>3.4651393699999997</v>
      </c>
      <c r="J319" s="162">
        <v>0</v>
      </c>
      <c r="K319" s="162">
        <v>0</v>
      </c>
      <c r="L319" s="162" t="s">
        <v>239</v>
      </c>
      <c r="M319" s="162">
        <f t="shared" si="42"/>
        <v>3.5212833699999999</v>
      </c>
      <c r="N319" s="162">
        <v>3.4283370000000001E-2</v>
      </c>
      <c r="O319" s="162">
        <v>9.1999999999999998E-2</v>
      </c>
      <c r="P319" s="162">
        <v>0</v>
      </c>
      <c r="Q319" s="162">
        <v>0</v>
      </c>
      <c r="R319" s="162">
        <v>3.395</v>
      </c>
      <c r="S319" s="154">
        <f t="shared" si="43"/>
        <v>3.5212833699999999</v>
      </c>
    </row>
    <row r="320" spans="1:19" ht="31.5">
      <c r="A320" s="133" t="s">
        <v>175</v>
      </c>
      <c r="B320" s="147" t="s">
        <v>1134</v>
      </c>
      <c r="C320" s="146" t="s">
        <v>1135</v>
      </c>
      <c r="D320" s="133">
        <v>2025</v>
      </c>
      <c r="E320" s="63">
        <v>2027</v>
      </c>
      <c r="F320" s="162" t="s">
        <v>239</v>
      </c>
      <c r="G320" s="162">
        <v>2.47808311</v>
      </c>
      <c r="H320" s="162">
        <v>0.1</v>
      </c>
      <c r="I320" s="162">
        <v>2.3780831099999999</v>
      </c>
      <c r="J320" s="162">
        <v>0</v>
      </c>
      <c r="K320" s="162">
        <v>0</v>
      </c>
      <c r="L320" s="162" t="s">
        <v>239</v>
      </c>
      <c r="M320" s="162">
        <f t="shared" si="42"/>
        <v>2.47808311</v>
      </c>
      <c r="N320" s="162">
        <v>1.308311E-2</v>
      </c>
      <c r="O320" s="162">
        <v>9.0999999999999998E-2</v>
      </c>
      <c r="P320" s="162">
        <v>2.3740000000000001</v>
      </c>
      <c r="Q320" s="162">
        <v>0</v>
      </c>
      <c r="R320" s="162">
        <v>0</v>
      </c>
      <c r="S320" s="154">
        <f t="shared" si="43"/>
        <v>2.47808311</v>
      </c>
    </row>
    <row r="321" spans="1:19" ht="31.5">
      <c r="A321" s="133" t="s">
        <v>175</v>
      </c>
      <c r="B321" s="147" t="s">
        <v>1136</v>
      </c>
      <c r="C321" s="146" t="s">
        <v>1137</v>
      </c>
      <c r="D321" s="133">
        <v>2025</v>
      </c>
      <c r="E321" s="63">
        <v>2030</v>
      </c>
      <c r="F321" s="162" t="s">
        <v>239</v>
      </c>
      <c r="G321" s="162">
        <v>3.5806837599999999</v>
      </c>
      <c r="H321" s="162">
        <v>0.14814399999999983</v>
      </c>
      <c r="I321" s="162">
        <v>3.4325397600000001</v>
      </c>
      <c r="J321" s="162">
        <v>0</v>
      </c>
      <c r="K321" s="162">
        <v>0</v>
      </c>
      <c r="L321" s="162" t="s">
        <v>239</v>
      </c>
      <c r="M321" s="162">
        <f t="shared" si="42"/>
        <v>3.5806837599999999</v>
      </c>
      <c r="N321" s="162">
        <v>1.368376E-2</v>
      </c>
      <c r="O321" s="162">
        <v>9.1999999999999998E-2</v>
      </c>
      <c r="P321" s="162">
        <v>0</v>
      </c>
      <c r="Q321" s="162">
        <v>0</v>
      </c>
      <c r="R321" s="162">
        <v>3.4750000000000001</v>
      </c>
      <c r="S321" s="154">
        <f t="shared" si="43"/>
        <v>3.5806837599999999</v>
      </c>
    </row>
    <row r="322" spans="1:19" ht="31.5">
      <c r="A322" s="133" t="s">
        <v>175</v>
      </c>
      <c r="B322" s="147" t="s">
        <v>1138</v>
      </c>
      <c r="C322" s="146" t="s">
        <v>1139</v>
      </c>
      <c r="D322" s="133">
        <v>2025</v>
      </c>
      <c r="E322" s="63">
        <v>2030</v>
      </c>
      <c r="F322" s="162" t="s">
        <v>239</v>
      </c>
      <c r="G322" s="162">
        <v>0.12556074</v>
      </c>
      <c r="H322" s="162">
        <v>0.12556074</v>
      </c>
      <c r="I322" s="162">
        <v>0</v>
      </c>
      <c r="J322" s="162">
        <v>0</v>
      </c>
      <c r="K322" s="162">
        <v>0</v>
      </c>
      <c r="L322" s="162" t="s">
        <v>239</v>
      </c>
      <c r="M322" s="162">
        <f t="shared" si="42"/>
        <v>0.12556074</v>
      </c>
      <c r="N322" s="162">
        <v>2.6560739999999999E-2</v>
      </c>
      <c r="O322" s="162">
        <v>9.9000000000000005E-2</v>
      </c>
      <c r="P322" s="162">
        <v>0</v>
      </c>
      <c r="Q322" s="162">
        <v>0</v>
      </c>
      <c r="R322" s="162">
        <v>0</v>
      </c>
      <c r="S322" s="154">
        <f t="shared" si="43"/>
        <v>0.12556074</v>
      </c>
    </row>
    <row r="323" spans="1:19" ht="31.5">
      <c r="A323" s="133" t="s">
        <v>175</v>
      </c>
      <c r="B323" s="147" t="s">
        <v>1140</v>
      </c>
      <c r="C323" s="146" t="s">
        <v>1141</v>
      </c>
      <c r="D323" s="133">
        <v>2025</v>
      </c>
      <c r="E323" s="63">
        <v>2030</v>
      </c>
      <c r="F323" s="162" t="s">
        <v>239</v>
      </c>
      <c r="G323" s="162">
        <v>0.12413241999999999</v>
      </c>
      <c r="H323" s="162">
        <v>0.12413241999999999</v>
      </c>
      <c r="I323" s="162">
        <v>0</v>
      </c>
      <c r="J323" s="162">
        <v>0</v>
      </c>
      <c r="K323" s="162">
        <v>0</v>
      </c>
      <c r="L323" s="162" t="s">
        <v>239</v>
      </c>
      <c r="M323" s="162">
        <f t="shared" si="42"/>
        <v>0.12413241999999999</v>
      </c>
      <c r="N323" s="162">
        <v>1.413242E-2</v>
      </c>
      <c r="O323" s="162">
        <v>0.11</v>
      </c>
      <c r="P323" s="162">
        <v>0</v>
      </c>
      <c r="Q323" s="162">
        <v>0</v>
      </c>
      <c r="R323" s="162">
        <v>0</v>
      </c>
      <c r="S323" s="154">
        <f t="shared" si="43"/>
        <v>0.12413241999999999</v>
      </c>
    </row>
    <row r="324" spans="1:19" ht="31.5">
      <c r="A324" s="133" t="s">
        <v>175</v>
      </c>
      <c r="B324" s="147" t="s">
        <v>1142</v>
      </c>
      <c r="C324" s="146" t="s">
        <v>1143</v>
      </c>
      <c r="D324" s="133">
        <v>2025</v>
      </c>
      <c r="E324" s="63">
        <v>2027</v>
      </c>
      <c r="F324" s="162" t="s">
        <v>239</v>
      </c>
      <c r="G324" s="162">
        <v>6.5432338700000008</v>
      </c>
      <c r="H324" s="162">
        <v>0.128692</v>
      </c>
      <c r="I324" s="162">
        <v>6.4145418700000008</v>
      </c>
      <c r="J324" s="162">
        <v>0</v>
      </c>
      <c r="K324" s="162">
        <v>0</v>
      </c>
      <c r="L324" s="162" t="s">
        <v>239</v>
      </c>
      <c r="M324" s="162">
        <f t="shared" si="42"/>
        <v>6.5432338700000008</v>
      </c>
      <c r="N324" s="162">
        <v>0.14323387000000001</v>
      </c>
      <c r="O324" s="162">
        <v>0</v>
      </c>
      <c r="P324" s="162">
        <v>6.4</v>
      </c>
      <c r="Q324" s="162">
        <v>0</v>
      </c>
      <c r="R324" s="162">
        <v>0</v>
      </c>
      <c r="S324" s="154">
        <f t="shared" si="43"/>
        <v>6.5432338700000008</v>
      </c>
    </row>
    <row r="325" spans="1:19" ht="31.5">
      <c r="A325" s="133" t="s">
        <v>175</v>
      </c>
      <c r="B325" s="147" t="s">
        <v>1144</v>
      </c>
      <c r="C325" s="146" t="s">
        <v>1145</v>
      </c>
      <c r="D325" s="133">
        <v>2025</v>
      </c>
      <c r="E325" s="63">
        <v>2027</v>
      </c>
      <c r="F325" s="162" t="s">
        <v>239</v>
      </c>
      <c r="G325" s="162">
        <v>2.5051762699999998</v>
      </c>
      <c r="H325" s="162">
        <v>0.191</v>
      </c>
      <c r="I325" s="162">
        <v>2.3141762699999999</v>
      </c>
      <c r="J325" s="162">
        <v>0</v>
      </c>
      <c r="K325" s="162">
        <v>0</v>
      </c>
      <c r="L325" s="162" t="s">
        <v>239</v>
      </c>
      <c r="M325" s="162">
        <f t="shared" si="42"/>
        <v>2.5051762699999998</v>
      </c>
      <c r="N325" s="162">
        <v>1.4176269999999999E-2</v>
      </c>
      <c r="O325" s="162">
        <v>9.0999999999999998E-2</v>
      </c>
      <c r="P325" s="162">
        <v>2.4</v>
      </c>
      <c r="Q325" s="162">
        <v>0</v>
      </c>
      <c r="R325" s="162">
        <v>0</v>
      </c>
      <c r="S325" s="154">
        <f t="shared" si="43"/>
        <v>2.5051762699999998</v>
      </c>
    </row>
    <row r="326" spans="1:19" ht="31.5">
      <c r="A326" s="133" t="s">
        <v>175</v>
      </c>
      <c r="B326" s="147" t="s">
        <v>1146</v>
      </c>
      <c r="C326" s="146" t="s">
        <v>1147</v>
      </c>
      <c r="D326" s="133">
        <v>2025</v>
      </c>
      <c r="E326" s="63">
        <v>2030</v>
      </c>
      <c r="F326" s="162" t="s">
        <v>239</v>
      </c>
      <c r="G326" s="162">
        <v>6.8935870599999998</v>
      </c>
      <c r="H326" s="162">
        <v>0.17237000000000002</v>
      </c>
      <c r="I326" s="162">
        <v>6.7212170599999999</v>
      </c>
      <c r="J326" s="162">
        <v>0</v>
      </c>
      <c r="K326" s="162">
        <v>0</v>
      </c>
      <c r="L326" s="162" t="s">
        <v>239</v>
      </c>
      <c r="M326" s="162">
        <f t="shared" si="42"/>
        <v>6.8935870599999998</v>
      </c>
      <c r="N326" s="162">
        <v>0.21993705999999999</v>
      </c>
      <c r="O326" s="162">
        <v>2.5499999999999998</v>
      </c>
      <c r="P326" s="162">
        <v>4.1236499999999996</v>
      </c>
      <c r="Q326" s="162">
        <v>0</v>
      </c>
      <c r="R326" s="162">
        <v>0</v>
      </c>
      <c r="S326" s="154">
        <f t="shared" si="43"/>
        <v>6.8935870599999998</v>
      </c>
    </row>
    <row r="327" spans="1:19" ht="31.5">
      <c r="A327" s="133" t="s">
        <v>175</v>
      </c>
      <c r="B327" s="147" t="s">
        <v>1148</v>
      </c>
      <c r="C327" s="146" t="s">
        <v>1149</v>
      </c>
      <c r="D327" s="133">
        <v>2025</v>
      </c>
      <c r="E327" s="63">
        <v>2030</v>
      </c>
      <c r="F327" s="162" t="s">
        <v>239</v>
      </c>
      <c r="G327" s="162">
        <v>0.10436190000000001</v>
      </c>
      <c r="H327" s="162">
        <v>0.10436190000000001</v>
      </c>
      <c r="I327" s="162">
        <v>0</v>
      </c>
      <c r="J327" s="162">
        <v>0</v>
      </c>
      <c r="K327" s="162">
        <v>0</v>
      </c>
      <c r="L327" s="162" t="s">
        <v>239</v>
      </c>
      <c r="M327" s="162">
        <f t="shared" si="42"/>
        <v>0.10436190000000001</v>
      </c>
      <c r="N327" s="162">
        <v>1.41619E-2</v>
      </c>
      <c r="O327" s="162">
        <v>9.0200000000000002E-2</v>
      </c>
      <c r="P327" s="162">
        <v>0</v>
      </c>
      <c r="Q327" s="162">
        <v>0</v>
      </c>
      <c r="R327" s="162">
        <v>0</v>
      </c>
      <c r="S327" s="154">
        <f t="shared" si="43"/>
        <v>0.10436190000000001</v>
      </c>
    </row>
    <row r="328" spans="1:19" ht="31.5">
      <c r="A328" s="133" t="s">
        <v>175</v>
      </c>
      <c r="B328" s="147" t="s">
        <v>1150</v>
      </c>
      <c r="C328" s="146" t="s">
        <v>1151</v>
      </c>
      <c r="D328" s="133">
        <v>2025</v>
      </c>
      <c r="E328" s="63">
        <v>2030</v>
      </c>
      <c r="F328" s="162" t="s">
        <v>239</v>
      </c>
      <c r="G328" s="162">
        <v>0.11915036</v>
      </c>
      <c r="H328" s="162">
        <v>0.11915036</v>
      </c>
      <c r="I328" s="162">
        <v>0</v>
      </c>
      <c r="J328" s="162">
        <v>0</v>
      </c>
      <c r="K328" s="162">
        <v>0</v>
      </c>
      <c r="L328" s="162" t="s">
        <v>239</v>
      </c>
      <c r="M328" s="162">
        <f t="shared" si="42"/>
        <v>0.11915036</v>
      </c>
      <c r="N328" s="162">
        <v>2.7150359999999998E-2</v>
      </c>
      <c r="O328" s="162">
        <v>9.1999999999999998E-2</v>
      </c>
      <c r="P328" s="162">
        <v>0</v>
      </c>
      <c r="Q328" s="162">
        <v>0</v>
      </c>
      <c r="R328" s="162">
        <v>0</v>
      </c>
      <c r="S328" s="154">
        <f t="shared" si="43"/>
        <v>0.11915036</v>
      </c>
    </row>
    <row r="329" spans="1:19" ht="47.25">
      <c r="A329" s="133" t="s">
        <v>175</v>
      </c>
      <c r="B329" s="147" t="s">
        <v>1152</v>
      </c>
      <c r="C329" s="146" t="s">
        <v>1153</v>
      </c>
      <c r="D329" s="133">
        <v>2025</v>
      </c>
      <c r="E329" s="63">
        <v>2030</v>
      </c>
      <c r="F329" s="162" t="s">
        <v>239</v>
      </c>
      <c r="G329" s="162">
        <v>6.2784009300000001</v>
      </c>
      <c r="H329" s="162">
        <v>6.1650000000000003E-2</v>
      </c>
      <c r="I329" s="162">
        <v>6.2167509299999999</v>
      </c>
      <c r="J329" s="162">
        <v>0</v>
      </c>
      <c r="K329" s="162">
        <v>0</v>
      </c>
      <c r="L329" s="162" t="s">
        <v>239</v>
      </c>
      <c r="M329" s="162">
        <f t="shared" si="42"/>
        <v>6.2784009300000001</v>
      </c>
      <c r="N329" s="162">
        <v>2.4400930000000001E-2</v>
      </c>
      <c r="O329" s="162">
        <v>0.184</v>
      </c>
      <c r="P329" s="162">
        <v>0</v>
      </c>
      <c r="Q329" s="162">
        <v>0</v>
      </c>
      <c r="R329" s="162">
        <v>6.07</v>
      </c>
      <c r="S329" s="154">
        <f t="shared" si="43"/>
        <v>6.2784009300000001</v>
      </c>
    </row>
    <row r="330" spans="1:19" ht="31.5">
      <c r="A330" s="133" t="s">
        <v>175</v>
      </c>
      <c r="B330" s="147" t="s">
        <v>1154</v>
      </c>
      <c r="C330" s="146" t="s">
        <v>1155</v>
      </c>
      <c r="D330" s="133">
        <v>2025</v>
      </c>
      <c r="E330" s="63">
        <v>2030</v>
      </c>
      <c r="F330" s="162" t="s">
        <v>239</v>
      </c>
      <c r="G330" s="162">
        <v>0.33700874000000003</v>
      </c>
      <c r="H330" s="162">
        <v>0.33700874000000003</v>
      </c>
      <c r="I330" s="162">
        <v>0</v>
      </c>
      <c r="J330" s="162">
        <v>0</v>
      </c>
      <c r="K330" s="162">
        <v>0</v>
      </c>
      <c r="L330" s="162" t="s">
        <v>239</v>
      </c>
      <c r="M330" s="162">
        <f t="shared" si="42"/>
        <v>0.33700874000000003</v>
      </c>
      <c r="N330" s="162">
        <v>0.12500874000000001</v>
      </c>
      <c r="O330" s="162">
        <v>0.21200000000000002</v>
      </c>
      <c r="P330" s="162">
        <v>0</v>
      </c>
      <c r="Q330" s="162">
        <v>0</v>
      </c>
      <c r="R330" s="162">
        <v>0</v>
      </c>
      <c r="S330" s="154">
        <f t="shared" si="43"/>
        <v>0.33700874000000003</v>
      </c>
    </row>
    <row r="331" spans="1:19" ht="94.5">
      <c r="A331" s="133" t="s">
        <v>175</v>
      </c>
      <c r="B331" s="147" t="s">
        <v>1156</v>
      </c>
      <c r="C331" s="146" t="s">
        <v>1157</v>
      </c>
      <c r="D331" s="133">
        <v>2025</v>
      </c>
      <c r="E331" s="63">
        <v>2030</v>
      </c>
      <c r="F331" s="162" t="s">
        <v>239</v>
      </c>
      <c r="G331" s="162">
        <v>0.42820835000000002</v>
      </c>
      <c r="H331" s="162">
        <v>0.42820835000000002</v>
      </c>
      <c r="I331" s="162">
        <v>0</v>
      </c>
      <c r="J331" s="162">
        <v>0</v>
      </c>
      <c r="K331" s="162">
        <v>0</v>
      </c>
      <c r="L331" s="162" t="s">
        <v>239</v>
      </c>
      <c r="M331" s="162">
        <f t="shared" si="42"/>
        <v>0.42820835000000002</v>
      </c>
      <c r="N331" s="162">
        <v>0.15720835</v>
      </c>
      <c r="O331" s="162">
        <v>0.27100000000000002</v>
      </c>
      <c r="P331" s="162">
        <v>0</v>
      </c>
      <c r="Q331" s="162">
        <v>0</v>
      </c>
      <c r="R331" s="162">
        <v>0</v>
      </c>
      <c r="S331" s="154">
        <f t="shared" si="43"/>
        <v>0.42820835000000002</v>
      </c>
    </row>
    <row r="332" spans="1:19" ht="31.5">
      <c r="A332" s="133" t="s">
        <v>175</v>
      </c>
      <c r="B332" s="147" t="s">
        <v>1158</v>
      </c>
      <c r="C332" s="146" t="s">
        <v>1159</v>
      </c>
      <c r="D332" s="133">
        <v>2025</v>
      </c>
      <c r="E332" s="63">
        <v>2030</v>
      </c>
      <c r="F332" s="162" t="s">
        <v>239</v>
      </c>
      <c r="G332" s="162">
        <v>14.017222669999999</v>
      </c>
      <c r="H332" s="162">
        <v>0.14862</v>
      </c>
      <c r="I332" s="162">
        <v>13.86860267</v>
      </c>
      <c r="J332" s="162">
        <v>0</v>
      </c>
      <c r="K332" s="162">
        <v>0</v>
      </c>
      <c r="L332" s="162" t="s">
        <v>239</v>
      </c>
      <c r="M332" s="162">
        <f t="shared" si="42"/>
        <v>14.017222669999999</v>
      </c>
      <c r="N332" s="162">
        <v>6.922267E-2</v>
      </c>
      <c r="O332" s="162">
        <v>0.161</v>
      </c>
      <c r="P332" s="162">
        <v>2</v>
      </c>
      <c r="Q332" s="162">
        <v>11.786999999999999</v>
      </c>
      <c r="R332" s="162">
        <v>0</v>
      </c>
      <c r="S332" s="154">
        <f t="shared" si="43"/>
        <v>14.017222669999999</v>
      </c>
    </row>
    <row r="333" spans="1:19" ht="31.5">
      <c r="A333" s="133" t="s">
        <v>175</v>
      </c>
      <c r="B333" s="147" t="s">
        <v>1160</v>
      </c>
      <c r="C333" s="146" t="s">
        <v>1161</v>
      </c>
      <c r="D333" s="133">
        <v>2025</v>
      </c>
      <c r="E333" s="63">
        <v>2027</v>
      </c>
      <c r="F333" s="162" t="s">
        <v>239</v>
      </c>
      <c r="G333" s="162">
        <v>1.8976393999999999</v>
      </c>
      <c r="H333" s="162">
        <v>0.11631999999999998</v>
      </c>
      <c r="I333" s="162">
        <v>1.7813193999999999</v>
      </c>
      <c r="J333" s="162">
        <v>0</v>
      </c>
      <c r="K333" s="162">
        <v>0</v>
      </c>
      <c r="L333" s="162" t="s">
        <v>239</v>
      </c>
      <c r="M333" s="162">
        <f t="shared" si="42"/>
        <v>1.8976393999999999</v>
      </c>
      <c r="N333" s="162">
        <v>1.1639399999999999E-2</v>
      </c>
      <c r="O333" s="162">
        <v>9.0999999999999998E-2</v>
      </c>
      <c r="P333" s="162">
        <v>1.7949999999999999</v>
      </c>
      <c r="Q333" s="162">
        <v>0</v>
      </c>
      <c r="R333" s="162">
        <v>0</v>
      </c>
      <c r="S333" s="154">
        <f t="shared" si="43"/>
        <v>1.8976393999999999</v>
      </c>
    </row>
    <row r="334" spans="1:19" ht="31.5">
      <c r="A334" s="133" t="s">
        <v>175</v>
      </c>
      <c r="B334" s="147" t="s">
        <v>1162</v>
      </c>
      <c r="C334" s="146" t="s">
        <v>1163</v>
      </c>
      <c r="D334" s="133">
        <v>2025</v>
      </c>
      <c r="E334" s="63">
        <v>2027</v>
      </c>
      <c r="F334" s="162" t="s">
        <v>239</v>
      </c>
      <c r="G334" s="162">
        <v>2.6805673899999998</v>
      </c>
      <c r="H334" s="162">
        <v>0.25764999999999993</v>
      </c>
      <c r="I334" s="162">
        <v>2.4229173899999998</v>
      </c>
      <c r="J334" s="162">
        <v>0</v>
      </c>
      <c r="K334" s="162">
        <v>0</v>
      </c>
      <c r="L334" s="162" t="s">
        <v>239</v>
      </c>
      <c r="M334" s="162">
        <f t="shared" ref="M334:M397" si="44">S334</f>
        <v>2.6805673899999998</v>
      </c>
      <c r="N334" s="162">
        <v>6.3940490000000003E-2</v>
      </c>
      <c r="O334" s="162">
        <v>0.1461269</v>
      </c>
      <c r="P334" s="162">
        <v>2.4704999999999999</v>
      </c>
      <c r="Q334" s="162">
        <v>0</v>
      </c>
      <c r="R334" s="162">
        <v>0</v>
      </c>
      <c r="S334" s="154">
        <f t="shared" ref="S334:S397" si="45">SUM(N334,O334,P334,Q334,R334)</f>
        <v>2.6805673899999998</v>
      </c>
    </row>
    <row r="335" spans="1:19" ht="94.5">
      <c r="A335" s="133" t="s">
        <v>175</v>
      </c>
      <c r="B335" s="147" t="s">
        <v>1164</v>
      </c>
      <c r="C335" s="146" t="s">
        <v>1165</v>
      </c>
      <c r="D335" s="133">
        <v>2025</v>
      </c>
      <c r="E335" s="63">
        <v>2025</v>
      </c>
      <c r="F335" s="162" t="s">
        <v>239</v>
      </c>
      <c r="G335" s="162">
        <v>2.9900529800000002</v>
      </c>
      <c r="H335" s="162">
        <v>0.33443000000000001</v>
      </c>
      <c r="I335" s="162">
        <v>2.6556229800000004</v>
      </c>
      <c r="J335" s="162">
        <v>0</v>
      </c>
      <c r="K335" s="162">
        <v>0</v>
      </c>
      <c r="L335" s="162" t="s">
        <v>239</v>
      </c>
      <c r="M335" s="162">
        <f t="shared" si="44"/>
        <v>2.9900529800000002</v>
      </c>
      <c r="N335" s="162">
        <v>2.9900529800000002</v>
      </c>
      <c r="O335" s="162">
        <v>0</v>
      </c>
      <c r="P335" s="162">
        <v>0</v>
      </c>
      <c r="Q335" s="162">
        <v>0</v>
      </c>
      <c r="R335" s="162">
        <v>0</v>
      </c>
      <c r="S335" s="154">
        <f t="shared" si="45"/>
        <v>2.9900529800000002</v>
      </c>
    </row>
    <row r="336" spans="1:19" ht="47.25">
      <c r="A336" s="133" t="s">
        <v>175</v>
      </c>
      <c r="B336" s="147" t="s">
        <v>1166</v>
      </c>
      <c r="C336" s="146" t="s">
        <v>1167</v>
      </c>
      <c r="D336" s="133">
        <v>2025</v>
      </c>
      <c r="E336" s="63">
        <v>2030</v>
      </c>
      <c r="F336" s="162" t="s">
        <v>239</v>
      </c>
      <c r="G336" s="162">
        <v>0.26149020000000001</v>
      </c>
      <c r="H336" s="162">
        <v>0.26149020000000001</v>
      </c>
      <c r="I336" s="162">
        <v>0</v>
      </c>
      <c r="J336" s="162">
        <v>0</v>
      </c>
      <c r="K336" s="162">
        <v>0</v>
      </c>
      <c r="L336" s="162" t="s">
        <v>239</v>
      </c>
      <c r="M336" s="162">
        <f t="shared" si="44"/>
        <v>0.26149020000000001</v>
      </c>
      <c r="N336" s="162">
        <v>0.1614902</v>
      </c>
      <c r="O336" s="162">
        <v>0.1</v>
      </c>
      <c r="P336" s="162">
        <v>0</v>
      </c>
      <c r="Q336" s="162">
        <v>0</v>
      </c>
      <c r="R336" s="162">
        <v>0</v>
      </c>
      <c r="S336" s="154">
        <f t="shared" si="45"/>
        <v>0.26149020000000001</v>
      </c>
    </row>
    <row r="337" spans="1:19" ht="31.5">
      <c r="A337" s="133" t="s">
        <v>175</v>
      </c>
      <c r="B337" s="147" t="s">
        <v>1168</v>
      </c>
      <c r="C337" s="146" t="s">
        <v>1169</v>
      </c>
      <c r="D337" s="133">
        <v>2025</v>
      </c>
      <c r="E337" s="63">
        <v>2030</v>
      </c>
      <c r="F337" s="162" t="s">
        <v>239</v>
      </c>
      <c r="G337" s="162">
        <v>0.14892699000000001</v>
      </c>
      <c r="H337" s="162">
        <v>0.14892699000000001</v>
      </c>
      <c r="I337" s="162">
        <v>0</v>
      </c>
      <c r="J337" s="162">
        <v>0</v>
      </c>
      <c r="K337" s="162">
        <v>0</v>
      </c>
      <c r="L337" s="162" t="s">
        <v>239</v>
      </c>
      <c r="M337" s="162">
        <f t="shared" si="44"/>
        <v>0.14892699000000001</v>
      </c>
      <c r="N337" s="162">
        <v>2.892699E-2</v>
      </c>
      <c r="O337" s="162">
        <v>0.12000000000000001</v>
      </c>
      <c r="P337" s="162">
        <v>0</v>
      </c>
      <c r="Q337" s="162">
        <v>0</v>
      </c>
      <c r="R337" s="162">
        <v>0</v>
      </c>
      <c r="S337" s="154">
        <f t="shared" si="45"/>
        <v>0.14892699000000001</v>
      </c>
    </row>
    <row r="338" spans="1:19" ht="31.5">
      <c r="A338" s="133" t="s">
        <v>175</v>
      </c>
      <c r="B338" s="147" t="s">
        <v>1170</v>
      </c>
      <c r="C338" s="146" t="s">
        <v>1171</v>
      </c>
      <c r="D338" s="133">
        <v>2025</v>
      </c>
      <c r="E338" s="63">
        <v>2030</v>
      </c>
      <c r="F338" s="162" t="s">
        <v>239</v>
      </c>
      <c r="G338" s="162">
        <v>0.1202725</v>
      </c>
      <c r="H338" s="162">
        <v>0.1202725</v>
      </c>
      <c r="I338" s="162">
        <v>0</v>
      </c>
      <c r="J338" s="162">
        <v>0</v>
      </c>
      <c r="K338" s="162">
        <v>0</v>
      </c>
      <c r="L338" s="162" t="s">
        <v>239</v>
      </c>
      <c r="M338" s="162">
        <f t="shared" si="44"/>
        <v>0.1202725</v>
      </c>
      <c r="N338" s="162">
        <v>2.6272500000000001E-2</v>
      </c>
      <c r="O338" s="162">
        <v>9.4E-2</v>
      </c>
      <c r="P338" s="162">
        <v>0</v>
      </c>
      <c r="Q338" s="162">
        <v>0</v>
      </c>
      <c r="R338" s="162">
        <v>0</v>
      </c>
      <c r="S338" s="154">
        <f t="shared" si="45"/>
        <v>0.1202725</v>
      </c>
    </row>
    <row r="339" spans="1:19" ht="31.5">
      <c r="A339" s="133" t="s">
        <v>175</v>
      </c>
      <c r="B339" s="147" t="s">
        <v>1172</v>
      </c>
      <c r="C339" s="146" t="s">
        <v>1173</v>
      </c>
      <c r="D339" s="133">
        <v>2026</v>
      </c>
      <c r="E339" s="63">
        <v>2027</v>
      </c>
      <c r="F339" s="162" t="s">
        <v>239</v>
      </c>
      <c r="G339" s="162">
        <v>2.254</v>
      </c>
      <c r="H339" s="162">
        <v>0.2</v>
      </c>
      <c r="I339" s="162">
        <v>2.0539999999999998</v>
      </c>
      <c r="J339" s="162">
        <v>0</v>
      </c>
      <c r="K339" s="162">
        <v>0</v>
      </c>
      <c r="L339" s="162" t="s">
        <v>239</v>
      </c>
      <c r="M339" s="162">
        <f t="shared" si="44"/>
        <v>2.254</v>
      </c>
      <c r="N339" s="162">
        <v>0</v>
      </c>
      <c r="O339" s="162">
        <v>0.2</v>
      </c>
      <c r="P339" s="162">
        <v>2.0539999999999998</v>
      </c>
      <c r="Q339" s="162">
        <v>0</v>
      </c>
      <c r="R339" s="162">
        <v>0</v>
      </c>
      <c r="S339" s="154">
        <f t="shared" si="45"/>
        <v>2.254</v>
      </c>
    </row>
    <row r="340" spans="1:19" ht="31.5">
      <c r="A340" s="133" t="s">
        <v>175</v>
      </c>
      <c r="B340" s="147" t="s">
        <v>1174</v>
      </c>
      <c r="C340" s="146" t="s">
        <v>1175</v>
      </c>
      <c r="D340" s="133">
        <v>2026</v>
      </c>
      <c r="E340" s="63">
        <v>2028</v>
      </c>
      <c r="F340" s="162" t="s">
        <v>239</v>
      </c>
      <c r="G340" s="162">
        <v>4.3499999999999996</v>
      </c>
      <c r="H340" s="162">
        <v>0.14999999999999991</v>
      </c>
      <c r="I340" s="162">
        <v>4.1999999999999993</v>
      </c>
      <c r="J340" s="162">
        <v>0</v>
      </c>
      <c r="K340" s="162">
        <v>0</v>
      </c>
      <c r="L340" s="162" t="s">
        <v>239</v>
      </c>
      <c r="M340" s="162">
        <f t="shared" si="44"/>
        <v>4.3499999999999996</v>
      </c>
      <c r="N340" s="162">
        <v>0</v>
      </c>
      <c r="O340" s="162">
        <v>0.15</v>
      </c>
      <c r="P340" s="162">
        <v>1</v>
      </c>
      <c r="Q340" s="162">
        <v>3.2</v>
      </c>
      <c r="R340" s="162">
        <v>0</v>
      </c>
      <c r="S340" s="154">
        <f t="shared" si="45"/>
        <v>4.3499999999999996</v>
      </c>
    </row>
    <row r="341" spans="1:19" ht="47.25">
      <c r="A341" s="133" t="s">
        <v>175</v>
      </c>
      <c r="B341" s="147" t="s">
        <v>1176</v>
      </c>
      <c r="C341" s="146" t="s">
        <v>1177</v>
      </c>
      <c r="D341" s="133">
        <v>2026</v>
      </c>
      <c r="E341" s="63">
        <v>2028</v>
      </c>
      <c r="F341" s="162" t="s">
        <v>239</v>
      </c>
      <c r="G341" s="162">
        <v>5.4700000000000006</v>
      </c>
      <c r="H341" s="162">
        <v>0.15</v>
      </c>
      <c r="I341" s="162">
        <v>5.32</v>
      </c>
      <c r="J341" s="162">
        <v>0</v>
      </c>
      <c r="K341" s="162">
        <v>0</v>
      </c>
      <c r="L341" s="162" t="s">
        <v>239</v>
      </c>
      <c r="M341" s="162">
        <f t="shared" si="44"/>
        <v>5.4700000000000006</v>
      </c>
      <c r="N341" s="162">
        <v>0</v>
      </c>
      <c r="O341" s="162">
        <v>0.15000000000000002</v>
      </c>
      <c r="P341" s="162">
        <v>1</v>
      </c>
      <c r="Q341" s="162">
        <v>4.32</v>
      </c>
      <c r="R341" s="162">
        <v>0</v>
      </c>
      <c r="S341" s="154">
        <f t="shared" si="45"/>
        <v>5.4700000000000006</v>
      </c>
    </row>
    <row r="342" spans="1:19" ht="31.5">
      <c r="A342" s="133" t="s">
        <v>175</v>
      </c>
      <c r="B342" s="147" t="s">
        <v>1178</v>
      </c>
      <c r="C342" s="146" t="s">
        <v>1179</v>
      </c>
      <c r="D342" s="133">
        <v>2026</v>
      </c>
      <c r="E342" s="63">
        <v>2028</v>
      </c>
      <c r="F342" s="162" t="s">
        <v>239</v>
      </c>
      <c r="G342" s="162">
        <v>2.3899999999999997</v>
      </c>
      <c r="H342" s="162">
        <v>0.14999999999999947</v>
      </c>
      <c r="I342" s="162">
        <v>2.2400000000000002</v>
      </c>
      <c r="J342" s="162">
        <v>0</v>
      </c>
      <c r="K342" s="162">
        <v>0</v>
      </c>
      <c r="L342" s="162" t="s">
        <v>239</v>
      </c>
      <c r="M342" s="162">
        <f t="shared" si="44"/>
        <v>2.3899999999999997</v>
      </c>
      <c r="N342" s="162">
        <v>0</v>
      </c>
      <c r="O342" s="162">
        <v>0.15000000000000002</v>
      </c>
      <c r="P342" s="162">
        <v>1</v>
      </c>
      <c r="Q342" s="162">
        <v>1.24</v>
      </c>
      <c r="R342" s="162">
        <v>0</v>
      </c>
      <c r="S342" s="154">
        <f t="shared" si="45"/>
        <v>2.3899999999999997</v>
      </c>
    </row>
    <row r="343" spans="1:19" ht="47.25">
      <c r="A343" s="133" t="s">
        <v>175</v>
      </c>
      <c r="B343" s="147" t="s">
        <v>1180</v>
      </c>
      <c r="C343" s="146" t="s">
        <v>1181</v>
      </c>
      <c r="D343" s="133">
        <v>2026</v>
      </c>
      <c r="E343" s="63">
        <v>2027</v>
      </c>
      <c r="F343" s="162" t="s">
        <v>239</v>
      </c>
      <c r="G343" s="162">
        <v>1.718</v>
      </c>
      <c r="H343" s="162">
        <v>0.14999999999999991</v>
      </c>
      <c r="I343" s="162">
        <v>1.5680000000000001</v>
      </c>
      <c r="J343" s="162">
        <v>0</v>
      </c>
      <c r="K343" s="162">
        <v>0</v>
      </c>
      <c r="L343" s="162" t="s">
        <v>239</v>
      </c>
      <c r="M343" s="162">
        <f t="shared" si="44"/>
        <v>1.718</v>
      </c>
      <c r="N343" s="162">
        <v>0</v>
      </c>
      <c r="O343" s="162">
        <v>0.15000000000000002</v>
      </c>
      <c r="P343" s="162">
        <v>1.5680000000000001</v>
      </c>
      <c r="Q343" s="162">
        <v>0</v>
      </c>
      <c r="R343" s="162">
        <v>0</v>
      </c>
      <c r="S343" s="154">
        <f t="shared" si="45"/>
        <v>1.718</v>
      </c>
    </row>
    <row r="344" spans="1:19" ht="63">
      <c r="A344" s="133" t="s">
        <v>175</v>
      </c>
      <c r="B344" s="147" t="s">
        <v>1182</v>
      </c>
      <c r="C344" s="146" t="s">
        <v>1183</v>
      </c>
      <c r="D344" s="133">
        <v>2026</v>
      </c>
      <c r="E344" s="63">
        <v>2027</v>
      </c>
      <c r="F344" s="36" t="s">
        <v>239</v>
      </c>
      <c r="G344" s="36">
        <v>3.0880000000000001</v>
      </c>
      <c r="H344" s="36">
        <v>0.1</v>
      </c>
      <c r="I344" s="36">
        <v>2.988</v>
      </c>
      <c r="J344" s="36">
        <v>0</v>
      </c>
      <c r="K344" s="36">
        <v>0</v>
      </c>
      <c r="L344" s="36" t="s">
        <v>239</v>
      </c>
      <c r="M344" s="36">
        <f t="shared" si="44"/>
        <v>3.0880000000000001</v>
      </c>
      <c r="N344" s="154">
        <v>0</v>
      </c>
      <c r="O344" s="154">
        <v>0</v>
      </c>
      <c r="P344" s="154">
        <v>3.0880000000000001</v>
      </c>
      <c r="Q344" s="154">
        <v>0</v>
      </c>
      <c r="R344" s="36">
        <v>0</v>
      </c>
      <c r="S344" s="36">
        <f t="shared" si="45"/>
        <v>3.0880000000000001</v>
      </c>
    </row>
    <row r="345" spans="1:19" ht="31.5">
      <c r="A345" s="133" t="s">
        <v>175</v>
      </c>
      <c r="B345" s="147" t="s">
        <v>1184</v>
      </c>
      <c r="C345" s="146" t="s">
        <v>1185</v>
      </c>
      <c r="D345" s="133">
        <v>2028</v>
      </c>
      <c r="E345" s="63">
        <v>2030</v>
      </c>
      <c r="F345" s="202" t="s">
        <v>239</v>
      </c>
      <c r="G345" s="202">
        <v>3.8980000000000001</v>
      </c>
      <c r="H345" s="202">
        <v>0.1</v>
      </c>
      <c r="I345" s="202">
        <v>3.798</v>
      </c>
      <c r="J345" s="202">
        <v>0</v>
      </c>
      <c r="K345" s="202">
        <v>0</v>
      </c>
      <c r="L345" s="202" t="s">
        <v>239</v>
      </c>
      <c r="M345" s="202">
        <f t="shared" si="44"/>
        <v>3.8980000000000001</v>
      </c>
      <c r="N345" s="203">
        <v>0</v>
      </c>
      <c r="O345" s="203">
        <v>0</v>
      </c>
      <c r="P345" s="203">
        <v>0</v>
      </c>
      <c r="Q345" s="203">
        <v>3.8980000000000001</v>
      </c>
      <c r="R345" s="202">
        <v>0</v>
      </c>
      <c r="S345" s="202">
        <f t="shared" si="45"/>
        <v>3.8980000000000001</v>
      </c>
    </row>
    <row r="346" spans="1:19" ht="31.5">
      <c r="A346" s="133" t="s">
        <v>175</v>
      </c>
      <c r="B346" s="147" t="s">
        <v>1186</v>
      </c>
      <c r="C346" s="146" t="s">
        <v>1187</v>
      </c>
      <c r="D346" s="133">
        <v>2028</v>
      </c>
      <c r="E346" s="63">
        <v>2028</v>
      </c>
      <c r="F346" s="66" t="s">
        <v>239</v>
      </c>
      <c r="G346" s="66">
        <v>9.9499999999999993</v>
      </c>
      <c r="H346" s="66">
        <v>0.1</v>
      </c>
      <c r="I346" s="66">
        <v>9.85</v>
      </c>
      <c r="J346" s="66">
        <v>0</v>
      </c>
      <c r="K346" s="66">
        <v>0</v>
      </c>
      <c r="L346" s="66" t="s">
        <v>239</v>
      </c>
      <c r="M346" s="66">
        <f t="shared" si="44"/>
        <v>9.9499999999999993</v>
      </c>
      <c r="N346" s="154">
        <v>0</v>
      </c>
      <c r="O346" s="154">
        <v>0</v>
      </c>
      <c r="P346" s="154">
        <v>0</v>
      </c>
      <c r="Q346" s="154">
        <v>9.9499999999999993</v>
      </c>
      <c r="R346" s="66">
        <v>0</v>
      </c>
      <c r="S346" s="66">
        <f t="shared" si="45"/>
        <v>9.9499999999999993</v>
      </c>
    </row>
    <row r="347" spans="1:19" ht="31.5">
      <c r="A347" s="133" t="s">
        <v>175</v>
      </c>
      <c r="B347" s="147" t="s">
        <v>1188</v>
      </c>
      <c r="C347" s="146" t="s">
        <v>1189</v>
      </c>
      <c r="D347" s="133">
        <v>2026</v>
      </c>
      <c r="E347" s="63">
        <v>2027</v>
      </c>
      <c r="F347" s="162" t="s">
        <v>239</v>
      </c>
      <c r="G347" s="161">
        <v>4.16</v>
      </c>
      <c r="H347" s="168">
        <v>0.1</v>
      </c>
      <c r="I347" s="168">
        <v>4.0600000000000005</v>
      </c>
      <c r="J347" s="161">
        <v>0</v>
      </c>
      <c r="K347" s="161">
        <v>0</v>
      </c>
      <c r="L347" s="162" t="s">
        <v>239</v>
      </c>
      <c r="M347" s="162">
        <f t="shared" si="44"/>
        <v>4.16</v>
      </c>
      <c r="N347" s="161">
        <v>0</v>
      </c>
      <c r="O347" s="161">
        <v>0</v>
      </c>
      <c r="P347" s="161">
        <v>4.16</v>
      </c>
      <c r="Q347" s="161">
        <v>0</v>
      </c>
      <c r="R347" s="161">
        <v>0</v>
      </c>
      <c r="S347" s="155">
        <f t="shared" si="45"/>
        <v>4.16</v>
      </c>
    </row>
    <row r="348" spans="1:19" ht="31.5">
      <c r="A348" s="133" t="s">
        <v>175</v>
      </c>
      <c r="B348" s="147" t="s">
        <v>1190</v>
      </c>
      <c r="C348" s="146" t="s">
        <v>1191</v>
      </c>
      <c r="D348" s="133">
        <v>2026</v>
      </c>
      <c r="E348" s="63">
        <v>2027</v>
      </c>
      <c r="F348" s="36" t="s">
        <v>239</v>
      </c>
      <c r="G348" s="36">
        <v>1.6319999999999999</v>
      </c>
      <c r="H348" s="36">
        <v>0.1</v>
      </c>
      <c r="I348" s="36">
        <v>1.5319999999999998</v>
      </c>
      <c r="J348" s="36">
        <v>0</v>
      </c>
      <c r="K348" s="36">
        <v>0</v>
      </c>
      <c r="L348" s="36" t="s">
        <v>239</v>
      </c>
      <c r="M348" s="36">
        <f t="shared" si="44"/>
        <v>1.6319999999999999</v>
      </c>
      <c r="N348" s="154">
        <v>0</v>
      </c>
      <c r="O348" s="154">
        <v>0</v>
      </c>
      <c r="P348" s="154">
        <v>1.6319999999999999</v>
      </c>
      <c r="Q348" s="154">
        <v>0</v>
      </c>
      <c r="R348" s="36">
        <v>0</v>
      </c>
      <c r="S348" s="36">
        <f t="shared" si="45"/>
        <v>1.6319999999999999</v>
      </c>
    </row>
    <row r="349" spans="1:19" ht="31.5">
      <c r="A349" s="133" t="s">
        <v>175</v>
      </c>
      <c r="B349" s="147" t="s">
        <v>1192</v>
      </c>
      <c r="C349" s="146" t="s">
        <v>1193</v>
      </c>
      <c r="D349" s="133">
        <v>2028</v>
      </c>
      <c r="E349" s="63">
        <v>2028</v>
      </c>
      <c r="F349" s="36" t="s">
        <v>239</v>
      </c>
      <c r="G349" s="36">
        <v>7.8120000000000003</v>
      </c>
      <c r="H349" s="36">
        <v>0.1</v>
      </c>
      <c r="I349" s="36">
        <v>7.7120000000000006</v>
      </c>
      <c r="J349" s="36">
        <v>0</v>
      </c>
      <c r="K349" s="36">
        <v>0</v>
      </c>
      <c r="L349" s="36" t="s">
        <v>239</v>
      </c>
      <c r="M349" s="36">
        <f t="shared" si="44"/>
        <v>7.8120000000000003</v>
      </c>
      <c r="N349" s="154">
        <v>0</v>
      </c>
      <c r="O349" s="154">
        <v>0</v>
      </c>
      <c r="P349" s="154">
        <v>0</v>
      </c>
      <c r="Q349" s="154">
        <v>7.8120000000000003</v>
      </c>
      <c r="R349" s="36">
        <v>0</v>
      </c>
      <c r="S349" s="36">
        <f t="shared" si="45"/>
        <v>7.8120000000000003</v>
      </c>
    </row>
    <row r="350" spans="1:19" ht="31.5">
      <c r="A350" s="133" t="s">
        <v>175</v>
      </c>
      <c r="B350" s="147" t="s">
        <v>1194</v>
      </c>
      <c r="C350" s="146" t="s">
        <v>1195</v>
      </c>
      <c r="D350" s="133">
        <v>2026</v>
      </c>
      <c r="E350" s="63">
        <v>2028</v>
      </c>
      <c r="F350" s="36" t="s">
        <v>239</v>
      </c>
      <c r="G350" s="36">
        <v>14.25</v>
      </c>
      <c r="H350" s="36">
        <v>0.25</v>
      </c>
      <c r="I350" s="36">
        <v>14</v>
      </c>
      <c r="J350" s="36">
        <v>0</v>
      </c>
      <c r="K350" s="36">
        <v>0</v>
      </c>
      <c r="L350" s="36" t="s">
        <v>239</v>
      </c>
      <c r="M350" s="36">
        <f t="shared" si="44"/>
        <v>14.25</v>
      </c>
      <c r="N350" s="154">
        <v>0</v>
      </c>
      <c r="O350" s="154">
        <v>0.25</v>
      </c>
      <c r="P350" s="154">
        <v>7</v>
      </c>
      <c r="Q350" s="154">
        <v>7</v>
      </c>
      <c r="R350" s="36">
        <v>0</v>
      </c>
      <c r="S350" s="36">
        <f t="shared" si="45"/>
        <v>14.25</v>
      </c>
    </row>
    <row r="351" spans="1:19" ht="31.5">
      <c r="A351" s="133" t="s">
        <v>175</v>
      </c>
      <c r="B351" s="147" t="s">
        <v>1196</v>
      </c>
      <c r="C351" s="146" t="s">
        <v>1197</v>
      </c>
      <c r="D351" s="133">
        <v>2026</v>
      </c>
      <c r="E351" s="63">
        <v>2028</v>
      </c>
      <c r="F351" s="36" t="s">
        <v>239</v>
      </c>
      <c r="G351" s="36">
        <v>15.401</v>
      </c>
      <c r="H351" s="36">
        <v>0.25</v>
      </c>
      <c r="I351" s="36">
        <v>15.151</v>
      </c>
      <c r="J351" s="36">
        <v>0</v>
      </c>
      <c r="K351" s="36">
        <v>0</v>
      </c>
      <c r="L351" s="36" t="s">
        <v>239</v>
      </c>
      <c r="M351" s="36">
        <f t="shared" si="44"/>
        <v>15.401</v>
      </c>
      <c r="N351" s="154">
        <v>0</v>
      </c>
      <c r="O351" s="154">
        <v>0.25</v>
      </c>
      <c r="P351" s="154">
        <v>5.0510000000000002</v>
      </c>
      <c r="Q351" s="154">
        <v>10.1</v>
      </c>
      <c r="R351" s="36">
        <v>0</v>
      </c>
      <c r="S351" s="36">
        <f t="shared" si="45"/>
        <v>15.401</v>
      </c>
    </row>
    <row r="352" spans="1:19" ht="78.75">
      <c r="A352" s="133" t="s">
        <v>175</v>
      </c>
      <c r="B352" s="147" t="s">
        <v>1198</v>
      </c>
      <c r="C352" s="146" t="s">
        <v>1199</v>
      </c>
      <c r="D352" s="133">
        <v>2026</v>
      </c>
      <c r="E352" s="63">
        <v>2028</v>
      </c>
      <c r="F352" s="36" t="s">
        <v>239</v>
      </c>
      <c r="G352" s="36">
        <v>15.860770160000001</v>
      </c>
      <c r="H352" s="36">
        <v>0.36077016000000001</v>
      </c>
      <c r="I352" s="36">
        <v>15.500000000000002</v>
      </c>
      <c r="J352" s="36">
        <v>0</v>
      </c>
      <c r="K352" s="36">
        <v>0</v>
      </c>
      <c r="L352" s="36" t="s">
        <v>239</v>
      </c>
      <c r="M352" s="36">
        <f t="shared" si="44"/>
        <v>15.860770160000001</v>
      </c>
      <c r="N352" s="154">
        <v>0.16277016</v>
      </c>
      <c r="O352" s="154">
        <v>0.19800000000000001</v>
      </c>
      <c r="P352" s="154">
        <v>5.5</v>
      </c>
      <c r="Q352" s="154">
        <v>10</v>
      </c>
      <c r="R352" s="36">
        <v>0</v>
      </c>
      <c r="S352" s="36">
        <f t="shared" si="45"/>
        <v>15.860770160000001</v>
      </c>
    </row>
    <row r="353" spans="1:19" ht="78.75">
      <c r="A353" s="133" t="s">
        <v>175</v>
      </c>
      <c r="B353" s="147" t="s">
        <v>1200</v>
      </c>
      <c r="C353" s="146" t="s">
        <v>1201</v>
      </c>
      <c r="D353" s="133">
        <v>2026</v>
      </c>
      <c r="E353" s="63">
        <v>2027</v>
      </c>
      <c r="F353" s="36" t="s">
        <v>239</v>
      </c>
      <c r="G353" s="36">
        <v>8.66</v>
      </c>
      <c r="H353" s="36">
        <v>0.15</v>
      </c>
      <c r="I353" s="36">
        <v>8.51</v>
      </c>
      <c r="J353" s="36">
        <v>0</v>
      </c>
      <c r="K353" s="36">
        <v>0</v>
      </c>
      <c r="L353" s="36" t="s">
        <v>239</v>
      </c>
      <c r="M353" s="36">
        <f t="shared" si="44"/>
        <v>8.66</v>
      </c>
      <c r="N353" s="154">
        <v>0</v>
      </c>
      <c r="O353" s="154">
        <v>0.15000000000000002</v>
      </c>
      <c r="P353" s="154">
        <v>8.51</v>
      </c>
      <c r="Q353" s="154">
        <v>0</v>
      </c>
      <c r="R353" s="36">
        <v>0</v>
      </c>
      <c r="S353" s="36">
        <f t="shared" si="45"/>
        <v>8.66</v>
      </c>
    </row>
    <row r="354" spans="1:19" ht="47.25">
      <c r="A354" s="133" t="s">
        <v>175</v>
      </c>
      <c r="B354" s="147" t="s">
        <v>1202</v>
      </c>
      <c r="C354" s="146" t="s">
        <v>1203</v>
      </c>
      <c r="D354" s="133">
        <v>2026</v>
      </c>
      <c r="E354" s="63">
        <v>2030</v>
      </c>
      <c r="F354" s="36" t="s">
        <v>239</v>
      </c>
      <c r="G354" s="36">
        <v>0.15000000000000002</v>
      </c>
      <c r="H354" s="36">
        <v>0.15</v>
      </c>
      <c r="I354" s="36">
        <v>0</v>
      </c>
      <c r="J354" s="36">
        <v>0</v>
      </c>
      <c r="K354" s="36">
        <v>0</v>
      </c>
      <c r="L354" s="36" t="s">
        <v>239</v>
      </c>
      <c r="M354" s="36">
        <f t="shared" si="44"/>
        <v>0.15000000000000002</v>
      </c>
      <c r="N354" s="154">
        <v>0</v>
      </c>
      <c r="O354" s="154">
        <v>0.15000000000000002</v>
      </c>
      <c r="P354" s="154">
        <v>0</v>
      </c>
      <c r="Q354" s="154">
        <v>0</v>
      </c>
      <c r="R354" s="36">
        <v>0</v>
      </c>
      <c r="S354" s="36">
        <f t="shared" si="45"/>
        <v>0.15000000000000002</v>
      </c>
    </row>
    <row r="355" spans="1:19" ht="47.25">
      <c r="A355" s="133" t="s">
        <v>175</v>
      </c>
      <c r="B355" s="147" t="s">
        <v>1204</v>
      </c>
      <c r="C355" s="146" t="s">
        <v>1205</v>
      </c>
      <c r="D355" s="133">
        <v>2026</v>
      </c>
      <c r="E355" s="63">
        <v>2028</v>
      </c>
      <c r="F355" s="202" t="s">
        <v>239</v>
      </c>
      <c r="G355" s="202">
        <v>4.5520000000000005</v>
      </c>
      <c r="H355" s="202">
        <v>0.15</v>
      </c>
      <c r="I355" s="202">
        <v>4.4020000000000001</v>
      </c>
      <c r="J355" s="202">
        <v>0</v>
      </c>
      <c r="K355" s="202">
        <v>0</v>
      </c>
      <c r="L355" s="202" t="s">
        <v>239</v>
      </c>
      <c r="M355" s="202">
        <f t="shared" si="44"/>
        <v>4.5520000000000005</v>
      </c>
      <c r="N355" s="203">
        <v>0</v>
      </c>
      <c r="O355" s="203">
        <v>0.15000000000000002</v>
      </c>
      <c r="P355" s="203">
        <v>0</v>
      </c>
      <c r="Q355" s="203">
        <v>4.4020000000000001</v>
      </c>
      <c r="R355" s="202">
        <v>0</v>
      </c>
      <c r="S355" s="202">
        <f t="shared" si="45"/>
        <v>4.5520000000000005</v>
      </c>
    </row>
    <row r="356" spans="1:19" ht="126">
      <c r="A356" s="133" t="s">
        <v>175</v>
      </c>
      <c r="B356" s="147" t="s">
        <v>1907</v>
      </c>
      <c r="C356" s="146" t="s">
        <v>1206</v>
      </c>
      <c r="D356" s="133">
        <v>2026</v>
      </c>
      <c r="E356" s="63">
        <v>2030</v>
      </c>
      <c r="F356" s="66" t="s">
        <v>239</v>
      </c>
      <c r="G356" s="66">
        <v>2.3199999999999998</v>
      </c>
      <c r="H356" s="66">
        <v>0.15</v>
      </c>
      <c r="I356" s="66">
        <v>2.17</v>
      </c>
      <c r="J356" s="66">
        <v>0</v>
      </c>
      <c r="K356" s="66">
        <v>0</v>
      </c>
      <c r="L356" s="66" t="s">
        <v>239</v>
      </c>
      <c r="M356" s="66">
        <f t="shared" si="44"/>
        <v>2.3199999999999998</v>
      </c>
      <c r="N356" s="154">
        <v>0</v>
      </c>
      <c r="O356" s="154">
        <v>0.15000000000000002</v>
      </c>
      <c r="P356" s="154">
        <v>0</v>
      </c>
      <c r="Q356" s="154">
        <v>2.17</v>
      </c>
      <c r="R356" s="66">
        <v>0</v>
      </c>
      <c r="S356" s="66">
        <f t="shared" si="45"/>
        <v>2.3199999999999998</v>
      </c>
    </row>
    <row r="357" spans="1:19" ht="63">
      <c r="A357" s="133" t="s">
        <v>175</v>
      </c>
      <c r="B357" s="147" t="s">
        <v>1207</v>
      </c>
      <c r="C357" s="146" t="s">
        <v>1208</v>
      </c>
      <c r="D357" s="133">
        <v>2026</v>
      </c>
      <c r="E357" s="63">
        <v>2027</v>
      </c>
      <c r="F357" s="162" t="s">
        <v>239</v>
      </c>
      <c r="G357" s="162">
        <v>5.1725000000000003</v>
      </c>
      <c r="H357" s="162">
        <v>0.15</v>
      </c>
      <c r="I357" s="162">
        <v>5.0225</v>
      </c>
      <c r="J357" s="162">
        <v>0</v>
      </c>
      <c r="K357" s="162">
        <v>0</v>
      </c>
      <c r="L357" s="162" t="s">
        <v>239</v>
      </c>
      <c r="M357" s="162">
        <f t="shared" si="44"/>
        <v>5.1725000000000003</v>
      </c>
      <c r="N357" s="162">
        <v>0</v>
      </c>
      <c r="O357" s="162">
        <v>0.15000000000000002</v>
      </c>
      <c r="P357" s="162">
        <v>5.0225</v>
      </c>
      <c r="Q357" s="162">
        <v>0</v>
      </c>
      <c r="R357" s="162">
        <v>0</v>
      </c>
      <c r="S357" s="154">
        <f t="shared" si="45"/>
        <v>5.1725000000000003</v>
      </c>
    </row>
    <row r="358" spans="1:19" ht="31.5">
      <c r="A358" s="133" t="s">
        <v>175</v>
      </c>
      <c r="B358" s="147" t="s">
        <v>1209</v>
      </c>
      <c r="C358" s="146" t="s">
        <v>1210</v>
      </c>
      <c r="D358" s="133">
        <v>2026</v>
      </c>
      <c r="E358" s="63">
        <v>2029</v>
      </c>
      <c r="F358" s="162" t="s">
        <v>239</v>
      </c>
      <c r="G358" s="162">
        <v>10.38</v>
      </c>
      <c r="H358" s="162">
        <v>0.15</v>
      </c>
      <c r="I358" s="162">
        <v>10.23</v>
      </c>
      <c r="J358" s="169">
        <v>0</v>
      </c>
      <c r="K358" s="169">
        <v>0</v>
      </c>
      <c r="L358" s="162" t="s">
        <v>239</v>
      </c>
      <c r="M358" s="162">
        <f t="shared" si="44"/>
        <v>10.38</v>
      </c>
      <c r="N358" s="154">
        <v>0</v>
      </c>
      <c r="O358" s="154">
        <v>0.15000000000000002</v>
      </c>
      <c r="P358" s="154">
        <v>0</v>
      </c>
      <c r="Q358" s="154">
        <v>0</v>
      </c>
      <c r="R358" s="162">
        <v>10.23</v>
      </c>
      <c r="S358" s="154">
        <f t="shared" si="45"/>
        <v>10.38</v>
      </c>
    </row>
    <row r="359" spans="1:19" ht="31.5">
      <c r="A359" s="133" t="s">
        <v>175</v>
      </c>
      <c r="B359" s="147" t="s">
        <v>1211</v>
      </c>
      <c r="C359" s="146" t="s">
        <v>1212</v>
      </c>
      <c r="D359" s="133">
        <v>2026</v>
      </c>
      <c r="E359" s="63">
        <v>2029</v>
      </c>
      <c r="F359" s="162" t="s">
        <v>239</v>
      </c>
      <c r="G359" s="162">
        <v>14.1</v>
      </c>
      <c r="H359" s="170">
        <v>0.15</v>
      </c>
      <c r="I359" s="170">
        <v>13.95</v>
      </c>
      <c r="J359" s="162">
        <v>0</v>
      </c>
      <c r="K359" s="162">
        <v>0</v>
      </c>
      <c r="L359" s="162" t="s">
        <v>239</v>
      </c>
      <c r="M359" s="162">
        <f t="shared" si="44"/>
        <v>14.1</v>
      </c>
      <c r="N359" s="162">
        <v>0</v>
      </c>
      <c r="O359" s="162">
        <v>0.15000000000000002</v>
      </c>
      <c r="P359" s="162">
        <v>0</v>
      </c>
      <c r="Q359" s="162">
        <v>0</v>
      </c>
      <c r="R359" s="162">
        <v>13.95</v>
      </c>
      <c r="S359" s="154">
        <f t="shared" si="45"/>
        <v>14.1</v>
      </c>
    </row>
    <row r="360" spans="1:19" ht="47.25">
      <c r="A360" s="133" t="s">
        <v>175</v>
      </c>
      <c r="B360" s="147" t="s">
        <v>1213</v>
      </c>
      <c r="C360" s="146" t="s">
        <v>1214</v>
      </c>
      <c r="D360" s="133">
        <v>2026</v>
      </c>
      <c r="E360" s="63">
        <v>2030</v>
      </c>
      <c r="F360" s="162" t="s">
        <v>239</v>
      </c>
      <c r="G360" s="162">
        <v>0.01</v>
      </c>
      <c r="H360" s="162">
        <v>0.01</v>
      </c>
      <c r="I360" s="162">
        <v>0</v>
      </c>
      <c r="J360" s="169">
        <v>0</v>
      </c>
      <c r="K360" s="169">
        <v>0</v>
      </c>
      <c r="L360" s="162" t="s">
        <v>239</v>
      </c>
      <c r="M360" s="162">
        <f t="shared" si="44"/>
        <v>0.01</v>
      </c>
      <c r="N360" s="162">
        <v>0</v>
      </c>
      <c r="O360" s="162">
        <v>0.01</v>
      </c>
      <c r="P360" s="162">
        <v>0</v>
      </c>
      <c r="Q360" s="162">
        <v>0</v>
      </c>
      <c r="R360" s="162">
        <v>0</v>
      </c>
      <c r="S360" s="154">
        <f t="shared" si="45"/>
        <v>0.01</v>
      </c>
    </row>
    <row r="361" spans="1:19" ht="63">
      <c r="A361" s="133" t="s">
        <v>175</v>
      </c>
      <c r="B361" s="147" t="s">
        <v>1215</v>
      </c>
      <c r="C361" s="146" t="s">
        <v>1216</v>
      </c>
      <c r="D361" s="133">
        <v>2026</v>
      </c>
      <c r="E361" s="63">
        <v>2030</v>
      </c>
      <c r="F361" s="162" t="s">
        <v>239</v>
      </c>
      <c r="G361" s="162">
        <v>0.01</v>
      </c>
      <c r="H361" s="162">
        <v>0.01</v>
      </c>
      <c r="I361" s="162">
        <v>0</v>
      </c>
      <c r="J361" s="169">
        <v>0</v>
      </c>
      <c r="K361" s="169">
        <v>0</v>
      </c>
      <c r="L361" s="162" t="s">
        <v>239</v>
      </c>
      <c r="M361" s="162">
        <f t="shared" si="44"/>
        <v>0.01</v>
      </c>
      <c r="N361" s="162">
        <v>0</v>
      </c>
      <c r="O361" s="162">
        <v>0.01</v>
      </c>
      <c r="P361" s="162">
        <v>0</v>
      </c>
      <c r="Q361" s="162">
        <v>0</v>
      </c>
      <c r="R361" s="162">
        <v>0</v>
      </c>
      <c r="S361" s="154">
        <f t="shared" si="45"/>
        <v>0.01</v>
      </c>
    </row>
    <row r="362" spans="1:19" ht="63">
      <c r="A362" s="133" t="s">
        <v>175</v>
      </c>
      <c r="B362" s="147" t="s">
        <v>1217</v>
      </c>
      <c r="C362" s="146" t="s">
        <v>1218</v>
      </c>
      <c r="D362" s="133">
        <v>2026</v>
      </c>
      <c r="E362" s="63">
        <v>2030</v>
      </c>
      <c r="F362" s="162" t="s">
        <v>239</v>
      </c>
      <c r="G362" s="162">
        <v>0.15000000000000002</v>
      </c>
      <c r="H362" s="169">
        <v>0.15</v>
      </c>
      <c r="I362" s="162">
        <v>0</v>
      </c>
      <c r="J362" s="169">
        <v>0</v>
      </c>
      <c r="K362" s="169">
        <v>0</v>
      </c>
      <c r="L362" s="162" t="s">
        <v>239</v>
      </c>
      <c r="M362" s="162">
        <f t="shared" si="44"/>
        <v>0.15000000000000002</v>
      </c>
      <c r="N362" s="162">
        <v>0</v>
      </c>
      <c r="O362" s="162">
        <v>0.15000000000000002</v>
      </c>
      <c r="P362" s="162">
        <v>0</v>
      </c>
      <c r="Q362" s="162">
        <v>0</v>
      </c>
      <c r="R362" s="162">
        <v>0</v>
      </c>
      <c r="S362" s="154">
        <f t="shared" si="45"/>
        <v>0.15000000000000002</v>
      </c>
    </row>
    <row r="363" spans="1:19" ht="63">
      <c r="A363" s="133">
        <v>0</v>
      </c>
      <c r="B363" s="147" t="s">
        <v>1219</v>
      </c>
      <c r="C363" s="146" t="s">
        <v>1220</v>
      </c>
      <c r="D363" s="133">
        <v>2026</v>
      </c>
      <c r="E363" s="63">
        <v>2030</v>
      </c>
      <c r="F363" s="162" t="s">
        <v>239</v>
      </c>
      <c r="G363" s="162">
        <v>0.01</v>
      </c>
      <c r="H363" s="162">
        <v>0.01</v>
      </c>
      <c r="I363" s="162">
        <v>0</v>
      </c>
      <c r="J363" s="162">
        <v>0</v>
      </c>
      <c r="K363" s="169">
        <v>0</v>
      </c>
      <c r="L363" s="162" t="s">
        <v>239</v>
      </c>
      <c r="M363" s="162">
        <f t="shared" si="44"/>
        <v>0.01</v>
      </c>
      <c r="N363" s="162">
        <v>0</v>
      </c>
      <c r="O363" s="162">
        <v>0.01</v>
      </c>
      <c r="P363" s="162">
        <v>0</v>
      </c>
      <c r="Q363" s="162">
        <v>0</v>
      </c>
      <c r="R363" s="162">
        <v>0</v>
      </c>
      <c r="S363" s="154">
        <f t="shared" si="45"/>
        <v>0.01</v>
      </c>
    </row>
    <row r="364" spans="1:19" ht="31.5">
      <c r="A364" s="133" t="s">
        <v>175</v>
      </c>
      <c r="B364" s="147" t="s">
        <v>1221</v>
      </c>
      <c r="C364" s="146" t="s">
        <v>1222</v>
      </c>
      <c r="D364" s="133">
        <v>2026</v>
      </c>
      <c r="E364" s="63">
        <v>2030</v>
      </c>
      <c r="F364" s="162" t="s">
        <v>239</v>
      </c>
      <c r="G364" s="162">
        <v>6.2911000000000001</v>
      </c>
      <c r="H364" s="162">
        <v>0.15</v>
      </c>
      <c r="I364" s="162">
        <v>6.1410999999999998</v>
      </c>
      <c r="J364" s="162">
        <v>0</v>
      </c>
      <c r="K364" s="162">
        <v>0</v>
      </c>
      <c r="L364" s="162" t="s">
        <v>239</v>
      </c>
      <c r="M364" s="162">
        <f t="shared" si="44"/>
        <v>6.2911000000000001</v>
      </c>
      <c r="N364" s="162">
        <v>0</v>
      </c>
      <c r="O364" s="162">
        <v>0.15</v>
      </c>
      <c r="P364" s="162">
        <v>0</v>
      </c>
      <c r="Q364" s="162">
        <v>6.1410999999999998</v>
      </c>
      <c r="R364" s="162">
        <v>0</v>
      </c>
      <c r="S364" s="154">
        <f t="shared" si="45"/>
        <v>6.2911000000000001</v>
      </c>
    </row>
    <row r="365" spans="1:19" ht="31.5">
      <c r="A365" s="133" t="s">
        <v>175</v>
      </c>
      <c r="B365" s="147" t="s">
        <v>1223</v>
      </c>
      <c r="C365" s="146" t="s">
        <v>1224</v>
      </c>
      <c r="D365" s="133">
        <v>2026</v>
      </c>
      <c r="E365" s="63">
        <v>2030</v>
      </c>
      <c r="F365" s="162" t="s">
        <v>239</v>
      </c>
      <c r="G365" s="162">
        <v>0.15000000000000002</v>
      </c>
      <c r="H365" s="162">
        <v>0.15</v>
      </c>
      <c r="I365" s="162">
        <v>0</v>
      </c>
      <c r="J365" s="162">
        <v>0</v>
      </c>
      <c r="K365" s="162">
        <v>0</v>
      </c>
      <c r="L365" s="162" t="s">
        <v>239</v>
      </c>
      <c r="M365" s="162">
        <f t="shared" si="44"/>
        <v>0.15000000000000002</v>
      </c>
      <c r="N365" s="162">
        <v>0</v>
      </c>
      <c r="O365" s="162">
        <v>0.15000000000000002</v>
      </c>
      <c r="P365" s="162">
        <v>0</v>
      </c>
      <c r="Q365" s="162">
        <v>0</v>
      </c>
      <c r="R365" s="162">
        <v>0</v>
      </c>
      <c r="S365" s="154">
        <f t="shared" si="45"/>
        <v>0.15000000000000002</v>
      </c>
    </row>
    <row r="366" spans="1:19" ht="31.5">
      <c r="A366" s="133" t="s">
        <v>175</v>
      </c>
      <c r="B366" s="147" t="s">
        <v>1225</v>
      </c>
      <c r="C366" s="146" t="s">
        <v>1226</v>
      </c>
      <c r="D366" s="133">
        <v>2026</v>
      </c>
      <c r="E366" s="63">
        <v>2030</v>
      </c>
      <c r="F366" s="162" t="s">
        <v>239</v>
      </c>
      <c r="G366" s="162">
        <v>0.01</v>
      </c>
      <c r="H366" s="162">
        <v>0.01</v>
      </c>
      <c r="I366" s="162">
        <v>0</v>
      </c>
      <c r="J366" s="162">
        <v>0</v>
      </c>
      <c r="K366" s="162">
        <v>0</v>
      </c>
      <c r="L366" s="162" t="s">
        <v>239</v>
      </c>
      <c r="M366" s="162">
        <f t="shared" si="44"/>
        <v>0.01</v>
      </c>
      <c r="N366" s="162">
        <v>0</v>
      </c>
      <c r="O366" s="162">
        <v>0.01</v>
      </c>
      <c r="P366" s="162">
        <v>0</v>
      </c>
      <c r="Q366" s="162">
        <v>0</v>
      </c>
      <c r="R366" s="162">
        <v>0</v>
      </c>
      <c r="S366" s="154">
        <f t="shared" si="45"/>
        <v>0.01</v>
      </c>
    </row>
    <row r="367" spans="1:19" ht="31.5">
      <c r="A367" s="133" t="s">
        <v>175</v>
      </c>
      <c r="B367" s="147" t="s">
        <v>1227</v>
      </c>
      <c r="C367" s="146" t="s">
        <v>1228</v>
      </c>
      <c r="D367" s="133">
        <v>2026</v>
      </c>
      <c r="E367" s="63">
        <v>2028</v>
      </c>
      <c r="F367" s="162" t="s">
        <v>239</v>
      </c>
      <c r="G367" s="162">
        <v>4.7690000000000001</v>
      </c>
      <c r="H367" s="162">
        <v>0.15</v>
      </c>
      <c r="I367" s="162">
        <v>4.6189999999999998</v>
      </c>
      <c r="J367" s="162">
        <v>0</v>
      </c>
      <c r="K367" s="162">
        <v>0</v>
      </c>
      <c r="L367" s="162" t="s">
        <v>239</v>
      </c>
      <c r="M367" s="162">
        <f t="shared" si="44"/>
        <v>4.7690000000000001</v>
      </c>
      <c r="N367" s="162">
        <v>0</v>
      </c>
      <c r="O367" s="162">
        <v>0.15000000000000002</v>
      </c>
      <c r="P367" s="162">
        <v>1</v>
      </c>
      <c r="Q367" s="162">
        <v>3.6190000000000002</v>
      </c>
      <c r="R367" s="162">
        <v>0</v>
      </c>
      <c r="S367" s="154">
        <f t="shared" si="45"/>
        <v>4.7690000000000001</v>
      </c>
    </row>
    <row r="368" spans="1:19" ht="31.5">
      <c r="A368" s="133" t="s">
        <v>175</v>
      </c>
      <c r="B368" s="147" t="s">
        <v>1229</v>
      </c>
      <c r="C368" s="146" t="s">
        <v>1230</v>
      </c>
      <c r="D368" s="133">
        <v>2026</v>
      </c>
      <c r="E368" s="63">
        <v>2028</v>
      </c>
      <c r="F368" s="162" t="s">
        <v>239</v>
      </c>
      <c r="G368" s="162">
        <v>5.23935</v>
      </c>
      <c r="H368" s="162">
        <v>0.15</v>
      </c>
      <c r="I368" s="162">
        <v>5.0893499999999996</v>
      </c>
      <c r="J368" s="162">
        <v>0</v>
      </c>
      <c r="K368" s="162">
        <v>0</v>
      </c>
      <c r="L368" s="162" t="s">
        <v>239</v>
      </c>
      <c r="M368" s="162">
        <f t="shared" si="44"/>
        <v>5.23935</v>
      </c>
      <c r="N368" s="162">
        <v>0</v>
      </c>
      <c r="O368" s="162">
        <v>0.15000000000000002</v>
      </c>
      <c r="P368" s="162">
        <v>1.52535</v>
      </c>
      <c r="Q368" s="162">
        <v>3.5640000000000001</v>
      </c>
      <c r="R368" s="162">
        <v>0</v>
      </c>
      <c r="S368" s="154">
        <f t="shared" si="45"/>
        <v>5.23935</v>
      </c>
    </row>
    <row r="369" spans="1:19" ht="31.5">
      <c r="A369" s="133" t="s">
        <v>175</v>
      </c>
      <c r="B369" s="147" t="s">
        <v>1231</v>
      </c>
      <c r="C369" s="146" t="s">
        <v>1232</v>
      </c>
      <c r="D369" s="133">
        <v>2026</v>
      </c>
      <c r="E369" s="63">
        <v>2030</v>
      </c>
      <c r="F369" s="162" t="s">
        <v>239</v>
      </c>
      <c r="G369" s="162">
        <v>0.01</v>
      </c>
      <c r="H369" s="162">
        <v>0.01</v>
      </c>
      <c r="I369" s="162">
        <v>0</v>
      </c>
      <c r="J369" s="162">
        <v>0</v>
      </c>
      <c r="K369" s="162">
        <v>0</v>
      </c>
      <c r="L369" s="162" t="s">
        <v>239</v>
      </c>
      <c r="M369" s="162">
        <f t="shared" si="44"/>
        <v>0.01</v>
      </c>
      <c r="N369" s="162">
        <v>0</v>
      </c>
      <c r="O369" s="162">
        <v>0.01</v>
      </c>
      <c r="P369" s="162">
        <v>0</v>
      </c>
      <c r="Q369" s="162">
        <v>0</v>
      </c>
      <c r="R369" s="162">
        <v>0</v>
      </c>
      <c r="S369" s="154">
        <f t="shared" si="45"/>
        <v>0.01</v>
      </c>
    </row>
    <row r="370" spans="1:19" ht="31.5">
      <c r="A370" s="133" t="s">
        <v>175</v>
      </c>
      <c r="B370" s="147" t="s">
        <v>1233</v>
      </c>
      <c r="C370" s="146" t="s">
        <v>1234</v>
      </c>
      <c r="D370" s="133">
        <v>2026</v>
      </c>
      <c r="E370" s="63">
        <v>2027</v>
      </c>
      <c r="F370" s="162" t="s">
        <v>239</v>
      </c>
      <c r="G370" s="169">
        <v>4.87</v>
      </c>
      <c r="H370" s="169">
        <v>0.15</v>
      </c>
      <c r="I370" s="162">
        <v>4.72</v>
      </c>
      <c r="J370" s="162">
        <v>0</v>
      </c>
      <c r="K370" s="162">
        <v>0</v>
      </c>
      <c r="L370" s="162" t="s">
        <v>239</v>
      </c>
      <c r="M370" s="162">
        <f t="shared" si="44"/>
        <v>4.87</v>
      </c>
      <c r="N370" s="162">
        <v>0</v>
      </c>
      <c r="O370" s="162">
        <v>0.15000000000000002</v>
      </c>
      <c r="P370" s="162">
        <v>4.72</v>
      </c>
      <c r="Q370" s="162">
        <v>0</v>
      </c>
      <c r="R370" s="162">
        <v>0</v>
      </c>
      <c r="S370" s="154">
        <f t="shared" si="45"/>
        <v>4.87</v>
      </c>
    </row>
    <row r="371" spans="1:19" ht="31.5">
      <c r="A371" s="133" t="s">
        <v>175</v>
      </c>
      <c r="B371" s="147" t="s">
        <v>1235</v>
      </c>
      <c r="C371" s="146" t="s">
        <v>1236</v>
      </c>
      <c r="D371" s="133">
        <v>2026</v>
      </c>
      <c r="E371" s="63">
        <v>2027</v>
      </c>
      <c r="F371" s="162" t="s">
        <v>239</v>
      </c>
      <c r="G371" s="162">
        <v>1.8120000000000001</v>
      </c>
      <c r="H371" s="162">
        <v>0.15</v>
      </c>
      <c r="I371" s="162">
        <v>1.6620000000000001</v>
      </c>
      <c r="J371" s="162">
        <v>0</v>
      </c>
      <c r="K371" s="162">
        <v>0</v>
      </c>
      <c r="L371" s="162" t="s">
        <v>239</v>
      </c>
      <c r="M371" s="162">
        <f t="shared" si="44"/>
        <v>1.8120000000000001</v>
      </c>
      <c r="N371" s="162">
        <v>0</v>
      </c>
      <c r="O371" s="162">
        <v>0.01</v>
      </c>
      <c r="P371" s="162">
        <v>1.802</v>
      </c>
      <c r="Q371" s="162">
        <v>0</v>
      </c>
      <c r="R371" s="162">
        <v>0</v>
      </c>
      <c r="S371" s="154">
        <f t="shared" si="45"/>
        <v>1.8120000000000001</v>
      </c>
    </row>
    <row r="372" spans="1:19" ht="31.5">
      <c r="A372" s="133" t="s">
        <v>175</v>
      </c>
      <c r="B372" s="147" t="s">
        <v>1237</v>
      </c>
      <c r="C372" s="146" t="s">
        <v>1238</v>
      </c>
      <c r="D372" s="133">
        <v>2026</v>
      </c>
      <c r="E372" s="63">
        <v>2027</v>
      </c>
      <c r="F372" s="162" t="s">
        <v>239</v>
      </c>
      <c r="G372" s="162">
        <v>10.050000000000001</v>
      </c>
      <c r="H372" s="162">
        <v>0.15</v>
      </c>
      <c r="I372" s="162">
        <v>9.9</v>
      </c>
      <c r="J372" s="162">
        <v>0</v>
      </c>
      <c r="K372" s="162">
        <v>0</v>
      </c>
      <c r="L372" s="162" t="s">
        <v>239</v>
      </c>
      <c r="M372" s="162">
        <f t="shared" si="44"/>
        <v>10.050000000000001</v>
      </c>
      <c r="N372" s="162">
        <v>0</v>
      </c>
      <c r="O372" s="162">
        <v>0.15000000000000002</v>
      </c>
      <c r="P372" s="162">
        <v>9.9</v>
      </c>
      <c r="Q372" s="162">
        <v>0</v>
      </c>
      <c r="R372" s="162">
        <v>0</v>
      </c>
      <c r="S372" s="154">
        <f t="shared" si="45"/>
        <v>10.050000000000001</v>
      </c>
    </row>
    <row r="373" spans="1:19" ht="31.5">
      <c r="A373" s="133" t="s">
        <v>175</v>
      </c>
      <c r="B373" s="147" t="s">
        <v>1239</v>
      </c>
      <c r="C373" s="146" t="s">
        <v>1240</v>
      </c>
      <c r="D373" s="133">
        <v>2026</v>
      </c>
      <c r="E373" s="63">
        <v>2028</v>
      </c>
      <c r="F373" s="162" t="s">
        <v>239</v>
      </c>
      <c r="G373" s="162">
        <v>5.5036500000000004</v>
      </c>
      <c r="H373" s="162">
        <v>0.15</v>
      </c>
      <c r="I373" s="162">
        <v>5.35365</v>
      </c>
      <c r="J373" s="162">
        <v>0</v>
      </c>
      <c r="K373" s="162">
        <v>0</v>
      </c>
      <c r="L373" s="162" t="s">
        <v>239</v>
      </c>
      <c r="M373" s="162">
        <f t="shared" si="44"/>
        <v>5.5036500000000004</v>
      </c>
      <c r="N373" s="162">
        <v>0</v>
      </c>
      <c r="O373" s="162">
        <v>0.15000000000000002</v>
      </c>
      <c r="P373" s="162">
        <v>0</v>
      </c>
      <c r="Q373" s="162">
        <v>5.35365</v>
      </c>
      <c r="R373" s="162">
        <v>0</v>
      </c>
      <c r="S373" s="154">
        <f t="shared" si="45"/>
        <v>5.5036500000000004</v>
      </c>
    </row>
    <row r="374" spans="1:19" ht="31.5">
      <c r="A374" s="133" t="s">
        <v>175</v>
      </c>
      <c r="B374" s="147" t="s">
        <v>1241</v>
      </c>
      <c r="C374" s="146" t="s">
        <v>1242</v>
      </c>
      <c r="D374" s="133">
        <v>2026</v>
      </c>
      <c r="E374" s="63">
        <v>2030</v>
      </c>
      <c r="F374" s="162" t="s">
        <v>239</v>
      </c>
      <c r="G374" s="162">
        <v>4.6560000000000006</v>
      </c>
      <c r="H374" s="162">
        <v>0.15</v>
      </c>
      <c r="I374" s="162">
        <v>4.5060000000000002</v>
      </c>
      <c r="J374" s="162">
        <v>0</v>
      </c>
      <c r="K374" s="162">
        <v>0</v>
      </c>
      <c r="L374" s="162" t="s">
        <v>239</v>
      </c>
      <c r="M374" s="162">
        <f t="shared" si="44"/>
        <v>4.6560000000000006</v>
      </c>
      <c r="N374" s="162">
        <v>0</v>
      </c>
      <c r="O374" s="162">
        <v>0.15000000000000002</v>
      </c>
      <c r="P374" s="162">
        <v>0</v>
      </c>
      <c r="Q374" s="162">
        <v>0</v>
      </c>
      <c r="R374" s="162">
        <v>4.5060000000000002</v>
      </c>
      <c r="S374" s="154">
        <f t="shared" si="45"/>
        <v>4.6560000000000006</v>
      </c>
    </row>
    <row r="375" spans="1:19" ht="31.5">
      <c r="A375" s="133" t="s">
        <v>175</v>
      </c>
      <c r="B375" s="147" t="s">
        <v>1243</v>
      </c>
      <c r="C375" s="146" t="s">
        <v>1244</v>
      </c>
      <c r="D375" s="133">
        <v>2026</v>
      </c>
      <c r="E375" s="63">
        <v>2030</v>
      </c>
      <c r="F375" s="162" t="s">
        <v>239</v>
      </c>
      <c r="G375" s="162">
        <v>0.01</v>
      </c>
      <c r="H375" s="162">
        <v>0.01</v>
      </c>
      <c r="I375" s="162">
        <v>0</v>
      </c>
      <c r="J375" s="162">
        <v>0</v>
      </c>
      <c r="K375" s="162">
        <v>0</v>
      </c>
      <c r="L375" s="162" t="s">
        <v>239</v>
      </c>
      <c r="M375" s="162">
        <f t="shared" si="44"/>
        <v>0.01</v>
      </c>
      <c r="N375" s="162">
        <v>0</v>
      </c>
      <c r="O375" s="162">
        <v>0.01</v>
      </c>
      <c r="P375" s="162">
        <v>0</v>
      </c>
      <c r="Q375" s="162">
        <v>0</v>
      </c>
      <c r="R375" s="162">
        <v>0</v>
      </c>
      <c r="S375" s="154">
        <f t="shared" si="45"/>
        <v>0.01</v>
      </c>
    </row>
    <row r="376" spans="1:19" ht="31.5">
      <c r="A376" s="133" t="s">
        <v>175</v>
      </c>
      <c r="B376" s="147" t="s">
        <v>1245</v>
      </c>
      <c r="C376" s="146" t="s">
        <v>1246</v>
      </c>
      <c r="D376" s="133">
        <v>2026</v>
      </c>
      <c r="E376" s="63">
        <v>2028</v>
      </c>
      <c r="F376" s="162" t="s">
        <v>239</v>
      </c>
      <c r="G376" s="162">
        <v>4.6361914100000003</v>
      </c>
      <c r="H376" s="162">
        <v>0.17687331000000001</v>
      </c>
      <c r="I376" s="162">
        <v>4.4593181</v>
      </c>
      <c r="J376" s="162">
        <v>0</v>
      </c>
      <c r="K376" s="162">
        <v>0</v>
      </c>
      <c r="L376" s="162" t="s">
        <v>239</v>
      </c>
      <c r="M376" s="162">
        <f t="shared" si="44"/>
        <v>4.6361914100000003</v>
      </c>
      <c r="N376" s="162">
        <v>0.12399141</v>
      </c>
      <c r="O376" s="162">
        <v>5.2200000000000003E-2</v>
      </c>
      <c r="P376" s="162">
        <v>0</v>
      </c>
      <c r="Q376" s="162">
        <v>4.46</v>
      </c>
      <c r="R376" s="162">
        <v>0</v>
      </c>
      <c r="S376" s="154">
        <f t="shared" si="45"/>
        <v>4.6361914100000003</v>
      </c>
    </row>
    <row r="377" spans="1:19" ht="31.5">
      <c r="A377" s="133" t="s">
        <v>175</v>
      </c>
      <c r="B377" s="147" t="s">
        <v>1247</v>
      </c>
      <c r="C377" s="146" t="s">
        <v>1248</v>
      </c>
      <c r="D377" s="133">
        <v>2027</v>
      </c>
      <c r="E377" s="63">
        <v>2029</v>
      </c>
      <c r="F377" s="162" t="s">
        <v>239</v>
      </c>
      <c r="G377" s="162">
        <v>3.1930000000000001</v>
      </c>
      <c r="H377" s="162">
        <v>0.1</v>
      </c>
      <c r="I377" s="162">
        <v>3.093</v>
      </c>
      <c r="J377" s="162">
        <v>0</v>
      </c>
      <c r="K377" s="162">
        <v>0</v>
      </c>
      <c r="L377" s="162" t="s">
        <v>239</v>
      </c>
      <c r="M377" s="162">
        <f t="shared" si="44"/>
        <v>3.1930000000000001</v>
      </c>
      <c r="N377" s="162">
        <v>0</v>
      </c>
      <c r="O377" s="162">
        <v>0</v>
      </c>
      <c r="P377" s="162">
        <v>0.1</v>
      </c>
      <c r="Q377" s="162">
        <v>0</v>
      </c>
      <c r="R377" s="162">
        <v>3.093</v>
      </c>
      <c r="S377" s="154">
        <f t="shared" si="45"/>
        <v>3.1930000000000001</v>
      </c>
    </row>
    <row r="378" spans="1:19" ht="31.5">
      <c r="A378" s="133" t="s">
        <v>175</v>
      </c>
      <c r="B378" s="147" t="s">
        <v>1249</v>
      </c>
      <c r="C378" s="146" t="s">
        <v>1250</v>
      </c>
      <c r="D378" s="133">
        <v>2027</v>
      </c>
      <c r="E378" s="63">
        <v>2029</v>
      </c>
      <c r="F378" s="162" t="s">
        <v>239</v>
      </c>
      <c r="G378" s="162">
        <v>3.61</v>
      </c>
      <c r="H378" s="162">
        <v>0.1</v>
      </c>
      <c r="I378" s="162">
        <v>3.51</v>
      </c>
      <c r="J378" s="162">
        <v>0</v>
      </c>
      <c r="K378" s="162">
        <v>0</v>
      </c>
      <c r="L378" s="162" t="s">
        <v>239</v>
      </c>
      <c r="M378" s="162">
        <f t="shared" si="44"/>
        <v>3.61</v>
      </c>
      <c r="N378" s="162">
        <v>0</v>
      </c>
      <c r="O378" s="162">
        <v>0</v>
      </c>
      <c r="P378" s="162">
        <v>0.1</v>
      </c>
      <c r="Q378" s="162">
        <v>0</v>
      </c>
      <c r="R378" s="162">
        <v>3.51</v>
      </c>
      <c r="S378" s="154">
        <f t="shared" si="45"/>
        <v>3.61</v>
      </c>
    </row>
    <row r="379" spans="1:19" ht="31.5">
      <c r="A379" s="133" t="s">
        <v>175</v>
      </c>
      <c r="B379" s="147" t="s">
        <v>1251</v>
      </c>
      <c r="C379" s="146" t="s">
        <v>1252</v>
      </c>
      <c r="D379" s="133">
        <v>2027</v>
      </c>
      <c r="E379" s="63">
        <v>2030</v>
      </c>
      <c r="F379" s="162" t="s">
        <v>239</v>
      </c>
      <c r="G379" s="162">
        <v>4.1267999999999994</v>
      </c>
      <c r="H379" s="162">
        <v>0.1</v>
      </c>
      <c r="I379" s="162">
        <v>4.0267999999999997</v>
      </c>
      <c r="J379" s="162">
        <v>0</v>
      </c>
      <c r="K379" s="162">
        <v>0</v>
      </c>
      <c r="L379" s="162" t="s">
        <v>239</v>
      </c>
      <c r="M379" s="162">
        <f t="shared" si="44"/>
        <v>4.1267999999999994</v>
      </c>
      <c r="N379" s="162">
        <v>0</v>
      </c>
      <c r="O379" s="162">
        <v>0</v>
      </c>
      <c r="P379" s="162">
        <v>0.1</v>
      </c>
      <c r="Q379" s="162">
        <v>4.0267999999999997</v>
      </c>
      <c r="R379" s="162">
        <v>0</v>
      </c>
      <c r="S379" s="154">
        <f t="shared" si="45"/>
        <v>4.1267999999999994</v>
      </c>
    </row>
    <row r="380" spans="1:19" ht="31.5">
      <c r="A380" s="63" t="s">
        <v>175</v>
      </c>
      <c r="B380" s="54" t="s">
        <v>1253</v>
      </c>
      <c r="C380" s="63" t="s">
        <v>1254</v>
      </c>
      <c r="D380" s="34">
        <v>2027</v>
      </c>
      <c r="E380" s="63">
        <v>2030</v>
      </c>
      <c r="F380" s="162" t="s">
        <v>239</v>
      </c>
      <c r="G380" s="162">
        <v>3.74</v>
      </c>
      <c r="H380" s="162">
        <v>0.1</v>
      </c>
      <c r="I380" s="162">
        <v>3.64</v>
      </c>
      <c r="J380" s="162">
        <v>0</v>
      </c>
      <c r="K380" s="162">
        <v>0</v>
      </c>
      <c r="L380" s="162" t="s">
        <v>239</v>
      </c>
      <c r="M380" s="162">
        <f t="shared" si="44"/>
        <v>3.74</v>
      </c>
      <c r="N380" s="162">
        <v>0</v>
      </c>
      <c r="O380" s="162">
        <v>0</v>
      </c>
      <c r="P380" s="162">
        <v>0.1</v>
      </c>
      <c r="Q380" s="162">
        <v>3.64</v>
      </c>
      <c r="R380" s="162">
        <v>0</v>
      </c>
      <c r="S380" s="154">
        <f t="shared" si="45"/>
        <v>3.74</v>
      </c>
    </row>
    <row r="381" spans="1:19" ht="31.5">
      <c r="A381" s="199" t="s">
        <v>175</v>
      </c>
      <c r="B381" s="200" t="s">
        <v>1255</v>
      </c>
      <c r="C381" s="199" t="s">
        <v>1256</v>
      </c>
      <c r="D381" s="201">
        <v>2027</v>
      </c>
      <c r="E381" s="63">
        <v>2030</v>
      </c>
      <c r="F381" s="162" t="s">
        <v>239</v>
      </c>
      <c r="G381" s="162">
        <v>7.6199999999999992</v>
      </c>
      <c r="H381" s="162">
        <v>0.1</v>
      </c>
      <c r="I381" s="162">
        <v>7.52</v>
      </c>
      <c r="J381" s="162">
        <v>0</v>
      </c>
      <c r="K381" s="162">
        <v>0</v>
      </c>
      <c r="L381" s="162" t="s">
        <v>239</v>
      </c>
      <c r="M381" s="162">
        <f t="shared" si="44"/>
        <v>7.6199999999999992</v>
      </c>
      <c r="N381" s="162">
        <v>0</v>
      </c>
      <c r="O381" s="162">
        <v>0</v>
      </c>
      <c r="P381" s="162">
        <v>0.1</v>
      </c>
      <c r="Q381" s="162">
        <v>7.52</v>
      </c>
      <c r="R381" s="162">
        <v>0</v>
      </c>
      <c r="S381" s="154">
        <f t="shared" si="45"/>
        <v>7.6199999999999992</v>
      </c>
    </row>
    <row r="382" spans="1:19" ht="31.5">
      <c r="A382" s="63" t="s">
        <v>175</v>
      </c>
      <c r="B382" s="54" t="s">
        <v>1257</v>
      </c>
      <c r="C382" s="63" t="s">
        <v>1258</v>
      </c>
      <c r="D382" s="34">
        <v>2028</v>
      </c>
      <c r="E382" s="63">
        <v>2030</v>
      </c>
      <c r="F382" s="162" t="s">
        <v>239</v>
      </c>
      <c r="G382" s="162">
        <v>3.2</v>
      </c>
      <c r="H382" s="162">
        <v>0.1</v>
      </c>
      <c r="I382" s="162">
        <v>3.1</v>
      </c>
      <c r="J382" s="162">
        <v>0</v>
      </c>
      <c r="K382" s="162">
        <v>0</v>
      </c>
      <c r="L382" s="162" t="s">
        <v>239</v>
      </c>
      <c r="M382" s="162">
        <f t="shared" si="44"/>
        <v>3.2</v>
      </c>
      <c r="N382" s="162">
        <v>0</v>
      </c>
      <c r="O382" s="162">
        <v>0</v>
      </c>
      <c r="P382" s="162">
        <v>0</v>
      </c>
      <c r="Q382" s="162">
        <v>3.2</v>
      </c>
      <c r="R382" s="162">
        <v>0</v>
      </c>
      <c r="S382" s="154">
        <f t="shared" si="45"/>
        <v>3.2</v>
      </c>
    </row>
    <row r="383" spans="1:19" ht="31.5">
      <c r="A383" s="59" t="s">
        <v>175</v>
      </c>
      <c r="B383" s="35" t="s">
        <v>1259</v>
      </c>
      <c r="C383" s="59" t="s">
        <v>1260</v>
      </c>
      <c r="D383" s="34">
        <v>2029</v>
      </c>
      <c r="E383" s="63">
        <v>2029</v>
      </c>
      <c r="F383" s="162" t="s">
        <v>239</v>
      </c>
      <c r="G383" s="162">
        <v>5.282</v>
      </c>
      <c r="H383" s="162">
        <v>0.1</v>
      </c>
      <c r="I383" s="162">
        <v>5.1820000000000004</v>
      </c>
      <c r="J383" s="162">
        <v>0</v>
      </c>
      <c r="K383" s="162">
        <v>0</v>
      </c>
      <c r="L383" s="162" t="s">
        <v>239</v>
      </c>
      <c r="M383" s="162">
        <f t="shared" si="44"/>
        <v>5.282</v>
      </c>
      <c r="N383" s="162">
        <v>0</v>
      </c>
      <c r="O383" s="162">
        <v>0</v>
      </c>
      <c r="P383" s="162">
        <v>0</v>
      </c>
      <c r="Q383" s="162">
        <v>0</v>
      </c>
      <c r="R383" s="162">
        <v>5.282</v>
      </c>
      <c r="S383" s="154">
        <f t="shared" si="45"/>
        <v>5.282</v>
      </c>
    </row>
    <row r="384" spans="1:19" ht="31.5">
      <c r="A384" s="63" t="s">
        <v>175</v>
      </c>
      <c r="B384" s="54" t="s">
        <v>1261</v>
      </c>
      <c r="C384" s="63" t="s">
        <v>1262</v>
      </c>
      <c r="D384" s="34">
        <v>2029</v>
      </c>
      <c r="E384" s="63">
        <v>2029</v>
      </c>
      <c r="F384" s="162" t="s">
        <v>239</v>
      </c>
      <c r="G384" s="162">
        <v>11.468</v>
      </c>
      <c r="H384" s="162">
        <v>0.1</v>
      </c>
      <c r="I384" s="162">
        <v>11.368</v>
      </c>
      <c r="J384" s="162">
        <v>0</v>
      </c>
      <c r="K384" s="162">
        <v>0</v>
      </c>
      <c r="L384" s="162" t="s">
        <v>239</v>
      </c>
      <c r="M384" s="162">
        <f t="shared" si="44"/>
        <v>11.468</v>
      </c>
      <c r="N384" s="162">
        <v>0</v>
      </c>
      <c r="O384" s="162">
        <v>0</v>
      </c>
      <c r="P384" s="162">
        <v>0</v>
      </c>
      <c r="Q384" s="162">
        <v>0</v>
      </c>
      <c r="R384" s="162">
        <v>11.468</v>
      </c>
      <c r="S384" s="154">
        <f t="shared" si="45"/>
        <v>11.468</v>
      </c>
    </row>
    <row r="385" spans="1:19" ht="31.5">
      <c r="A385" s="63" t="s">
        <v>175</v>
      </c>
      <c r="B385" s="54" t="s">
        <v>1263</v>
      </c>
      <c r="C385" s="63" t="s">
        <v>1264</v>
      </c>
      <c r="D385" s="34">
        <v>2029</v>
      </c>
      <c r="E385" s="63">
        <v>2029</v>
      </c>
      <c r="F385" s="36" t="s">
        <v>239</v>
      </c>
      <c r="G385" s="36">
        <v>6.95</v>
      </c>
      <c r="H385" s="36">
        <v>0.1</v>
      </c>
      <c r="I385" s="36">
        <v>6.8500000000000005</v>
      </c>
      <c r="J385" s="36">
        <v>0</v>
      </c>
      <c r="K385" s="36">
        <v>0</v>
      </c>
      <c r="L385" s="36" t="s">
        <v>239</v>
      </c>
      <c r="M385" s="36">
        <f t="shared" si="44"/>
        <v>6.95</v>
      </c>
      <c r="N385" s="154">
        <v>0</v>
      </c>
      <c r="O385" s="154">
        <v>0</v>
      </c>
      <c r="P385" s="154">
        <v>0</v>
      </c>
      <c r="Q385" s="154">
        <v>0</v>
      </c>
      <c r="R385" s="36">
        <v>6.95</v>
      </c>
      <c r="S385" s="36">
        <f t="shared" si="45"/>
        <v>6.95</v>
      </c>
    </row>
    <row r="386" spans="1:19" ht="157.5">
      <c r="A386" s="63" t="s">
        <v>175</v>
      </c>
      <c r="B386" s="54" t="s">
        <v>1265</v>
      </c>
      <c r="C386" s="63" t="s">
        <v>1266</v>
      </c>
      <c r="D386" s="34">
        <v>2027</v>
      </c>
      <c r="E386" s="63">
        <v>2030</v>
      </c>
      <c r="F386" s="66" t="s">
        <v>239</v>
      </c>
      <c r="G386" s="66">
        <v>0.1</v>
      </c>
      <c r="H386" s="66">
        <v>0.1</v>
      </c>
      <c r="I386" s="66">
        <v>0</v>
      </c>
      <c r="J386" s="66">
        <v>0</v>
      </c>
      <c r="K386" s="66">
        <v>0</v>
      </c>
      <c r="L386" s="66" t="s">
        <v>239</v>
      </c>
      <c r="M386" s="66">
        <f t="shared" si="44"/>
        <v>0.1</v>
      </c>
      <c r="N386" s="154">
        <v>0</v>
      </c>
      <c r="O386" s="154">
        <v>0</v>
      </c>
      <c r="P386" s="154">
        <v>0.1</v>
      </c>
      <c r="Q386" s="154">
        <v>0</v>
      </c>
      <c r="R386" s="66">
        <v>0</v>
      </c>
      <c r="S386" s="66">
        <f t="shared" si="45"/>
        <v>0.1</v>
      </c>
    </row>
    <row r="387" spans="1:19" ht="31.5">
      <c r="A387" s="63" t="s">
        <v>175</v>
      </c>
      <c r="B387" s="54" t="s">
        <v>1267</v>
      </c>
      <c r="C387" s="63" t="s">
        <v>1268</v>
      </c>
      <c r="D387" s="34">
        <v>2027</v>
      </c>
      <c r="E387" s="63">
        <v>2030</v>
      </c>
      <c r="F387" s="202" t="s">
        <v>239</v>
      </c>
      <c r="G387" s="202">
        <v>0.1</v>
      </c>
      <c r="H387" s="202">
        <v>0.1</v>
      </c>
      <c r="I387" s="202">
        <v>0</v>
      </c>
      <c r="J387" s="202">
        <v>0</v>
      </c>
      <c r="K387" s="202">
        <v>0</v>
      </c>
      <c r="L387" s="202" t="s">
        <v>239</v>
      </c>
      <c r="M387" s="202">
        <f t="shared" si="44"/>
        <v>0.1</v>
      </c>
      <c r="N387" s="203">
        <v>0</v>
      </c>
      <c r="O387" s="203">
        <v>0</v>
      </c>
      <c r="P387" s="203">
        <v>0.1</v>
      </c>
      <c r="Q387" s="203">
        <v>0</v>
      </c>
      <c r="R387" s="202">
        <v>0</v>
      </c>
      <c r="S387" s="202">
        <f t="shared" si="45"/>
        <v>0.1</v>
      </c>
    </row>
    <row r="388" spans="1:19" ht="47.25">
      <c r="A388" s="63" t="s">
        <v>175</v>
      </c>
      <c r="B388" s="54" t="s">
        <v>1269</v>
      </c>
      <c r="C388" s="63" t="s">
        <v>1270</v>
      </c>
      <c r="D388" s="34">
        <v>2029</v>
      </c>
      <c r="E388" s="63">
        <v>2030</v>
      </c>
      <c r="F388" s="202" t="s">
        <v>239</v>
      </c>
      <c r="G388" s="202">
        <v>4.9189999999999996</v>
      </c>
      <c r="H388" s="202">
        <v>0.1</v>
      </c>
      <c r="I388" s="202">
        <v>4.819</v>
      </c>
      <c r="J388" s="202">
        <v>0</v>
      </c>
      <c r="K388" s="202">
        <v>0</v>
      </c>
      <c r="L388" s="202" t="s">
        <v>239</v>
      </c>
      <c r="M388" s="202">
        <f t="shared" si="44"/>
        <v>4.9189999999999996</v>
      </c>
      <c r="N388" s="203">
        <v>0</v>
      </c>
      <c r="O388" s="203">
        <v>0</v>
      </c>
      <c r="P388" s="203">
        <v>0</v>
      </c>
      <c r="Q388" s="203">
        <v>0.1</v>
      </c>
      <c r="R388" s="202">
        <v>4.819</v>
      </c>
      <c r="S388" s="202">
        <f t="shared" si="45"/>
        <v>4.9189999999999996</v>
      </c>
    </row>
    <row r="389" spans="1:19" ht="47.25">
      <c r="A389" s="63" t="s">
        <v>175</v>
      </c>
      <c r="B389" s="54" t="s">
        <v>1271</v>
      </c>
      <c r="C389" s="63" t="s">
        <v>1272</v>
      </c>
      <c r="D389" s="34">
        <v>2027</v>
      </c>
      <c r="E389" s="63">
        <v>2028</v>
      </c>
      <c r="F389" s="66" t="s">
        <v>239</v>
      </c>
      <c r="G389" s="66">
        <v>2.0960000000000001</v>
      </c>
      <c r="H389" s="66">
        <v>0.1</v>
      </c>
      <c r="I389" s="66">
        <v>1.996</v>
      </c>
      <c r="J389" s="66">
        <v>0</v>
      </c>
      <c r="K389" s="66">
        <v>0</v>
      </c>
      <c r="L389" s="66" t="s">
        <v>239</v>
      </c>
      <c r="M389" s="66">
        <f t="shared" si="44"/>
        <v>2.0960000000000001</v>
      </c>
      <c r="N389" s="154">
        <v>0</v>
      </c>
      <c r="O389" s="154">
        <v>0</v>
      </c>
      <c r="P389" s="154">
        <v>0.1</v>
      </c>
      <c r="Q389" s="154">
        <v>1.996</v>
      </c>
      <c r="R389" s="66">
        <v>0</v>
      </c>
      <c r="S389" s="66">
        <f t="shared" si="45"/>
        <v>2.0960000000000001</v>
      </c>
    </row>
    <row r="390" spans="1:19" ht="31.5">
      <c r="A390" s="63" t="s">
        <v>175</v>
      </c>
      <c r="B390" s="54" t="s">
        <v>1273</v>
      </c>
      <c r="C390" s="63" t="s">
        <v>1274</v>
      </c>
      <c r="D390" s="34">
        <v>2027</v>
      </c>
      <c r="E390" s="63">
        <v>2028</v>
      </c>
      <c r="F390" s="162" t="s">
        <v>239</v>
      </c>
      <c r="G390" s="162">
        <v>2.2720000000000002</v>
      </c>
      <c r="H390" s="162">
        <v>0.1</v>
      </c>
      <c r="I390" s="162">
        <v>2.1720000000000002</v>
      </c>
      <c r="J390" s="162">
        <v>0</v>
      </c>
      <c r="K390" s="162">
        <v>0</v>
      </c>
      <c r="L390" s="162" t="s">
        <v>239</v>
      </c>
      <c r="M390" s="162">
        <f t="shared" si="44"/>
        <v>2.2720000000000002</v>
      </c>
      <c r="N390" s="162">
        <v>0</v>
      </c>
      <c r="O390" s="162">
        <v>0</v>
      </c>
      <c r="P390" s="162">
        <v>0.1</v>
      </c>
      <c r="Q390" s="162">
        <v>2.1720000000000002</v>
      </c>
      <c r="R390" s="162">
        <v>0</v>
      </c>
      <c r="S390" s="154">
        <f t="shared" si="45"/>
        <v>2.2720000000000002</v>
      </c>
    </row>
    <row r="391" spans="1:19" ht="31.5">
      <c r="A391" s="199" t="s">
        <v>175</v>
      </c>
      <c r="B391" s="200" t="s">
        <v>1275</v>
      </c>
      <c r="C391" s="199" t="s">
        <v>1276</v>
      </c>
      <c r="D391" s="201">
        <v>2027</v>
      </c>
      <c r="E391" s="63">
        <v>2028</v>
      </c>
      <c r="F391" s="162" t="s">
        <v>239</v>
      </c>
      <c r="G391" s="162">
        <v>2.105</v>
      </c>
      <c r="H391" s="162">
        <v>0.1</v>
      </c>
      <c r="I391" s="162">
        <v>2.0049999999999999</v>
      </c>
      <c r="J391" s="162">
        <v>0</v>
      </c>
      <c r="K391" s="162">
        <v>0</v>
      </c>
      <c r="L391" s="162" t="s">
        <v>239</v>
      </c>
      <c r="M391" s="162">
        <f t="shared" si="44"/>
        <v>2.105</v>
      </c>
      <c r="N391" s="162">
        <v>0</v>
      </c>
      <c r="O391" s="162">
        <v>0</v>
      </c>
      <c r="P391" s="162">
        <v>0.1</v>
      </c>
      <c r="Q391" s="162">
        <v>2.0049999999999999</v>
      </c>
      <c r="R391" s="162">
        <v>0</v>
      </c>
      <c r="S391" s="154">
        <f t="shared" si="45"/>
        <v>2.105</v>
      </c>
    </row>
    <row r="392" spans="1:19" ht="31.5">
      <c r="A392" s="63" t="s">
        <v>175</v>
      </c>
      <c r="B392" s="54" t="s">
        <v>1277</v>
      </c>
      <c r="C392" s="63" t="s">
        <v>1278</v>
      </c>
      <c r="D392" s="34">
        <v>2027</v>
      </c>
      <c r="E392" s="63">
        <v>2029</v>
      </c>
      <c r="F392" s="162" t="s">
        <v>239</v>
      </c>
      <c r="G392" s="162">
        <v>2.0179999999999998</v>
      </c>
      <c r="H392" s="162">
        <v>0.1</v>
      </c>
      <c r="I392" s="162">
        <v>1.9179999999999997</v>
      </c>
      <c r="J392" s="162">
        <v>0</v>
      </c>
      <c r="K392" s="162">
        <v>0</v>
      </c>
      <c r="L392" s="162" t="s">
        <v>239</v>
      </c>
      <c r="M392" s="162">
        <f t="shared" si="44"/>
        <v>2.0179999999999998</v>
      </c>
      <c r="N392" s="162">
        <v>0</v>
      </c>
      <c r="O392" s="162">
        <v>0</v>
      </c>
      <c r="P392" s="162">
        <v>0</v>
      </c>
      <c r="Q392" s="162">
        <v>0.1</v>
      </c>
      <c r="R392" s="162">
        <v>1.9179999999999999</v>
      </c>
      <c r="S392" s="154">
        <f t="shared" si="45"/>
        <v>2.0179999999999998</v>
      </c>
    </row>
    <row r="393" spans="1:19" ht="47.25">
      <c r="A393" s="63" t="s">
        <v>175</v>
      </c>
      <c r="B393" s="54" t="s">
        <v>1279</v>
      </c>
      <c r="C393" s="63" t="s">
        <v>1280</v>
      </c>
      <c r="D393" s="34">
        <v>2027</v>
      </c>
      <c r="E393" s="63">
        <v>2029</v>
      </c>
      <c r="F393" s="162" t="s">
        <v>239</v>
      </c>
      <c r="G393" s="162">
        <v>4.7529999999999992</v>
      </c>
      <c r="H393" s="162">
        <v>0.1</v>
      </c>
      <c r="I393" s="162">
        <v>4.6529999999999996</v>
      </c>
      <c r="J393" s="162">
        <v>0</v>
      </c>
      <c r="K393" s="162">
        <v>0</v>
      </c>
      <c r="L393" s="162" t="s">
        <v>239</v>
      </c>
      <c r="M393" s="162">
        <f t="shared" si="44"/>
        <v>4.7529999999999992</v>
      </c>
      <c r="N393" s="162">
        <v>0</v>
      </c>
      <c r="O393" s="162">
        <v>0</v>
      </c>
      <c r="P393" s="162">
        <v>0</v>
      </c>
      <c r="Q393" s="162">
        <v>0.1</v>
      </c>
      <c r="R393" s="162">
        <v>4.6529999999999996</v>
      </c>
      <c r="S393" s="154">
        <f t="shared" si="45"/>
        <v>4.7529999999999992</v>
      </c>
    </row>
    <row r="394" spans="1:19" ht="31.5">
      <c r="A394" s="63" t="s">
        <v>175</v>
      </c>
      <c r="B394" s="54" t="s">
        <v>1281</v>
      </c>
      <c r="C394" s="63" t="s">
        <v>1282</v>
      </c>
      <c r="D394" s="34">
        <v>2027</v>
      </c>
      <c r="E394" s="63">
        <v>2030</v>
      </c>
      <c r="F394" s="162" t="s">
        <v>239</v>
      </c>
      <c r="G394" s="162">
        <v>0.1</v>
      </c>
      <c r="H394" s="162">
        <v>0.1</v>
      </c>
      <c r="I394" s="162">
        <v>0</v>
      </c>
      <c r="J394" s="162">
        <v>0</v>
      </c>
      <c r="K394" s="162">
        <v>0</v>
      </c>
      <c r="L394" s="162" t="s">
        <v>239</v>
      </c>
      <c r="M394" s="162">
        <f t="shared" si="44"/>
        <v>0.1</v>
      </c>
      <c r="N394" s="162">
        <v>0</v>
      </c>
      <c r="O394" s="162">
        <v>0</v>
      </c>
      <c r="P394" s="162">
        <v>0.1</v>
      </c>
      <c r="Q394" s="162">
        <v>0</v>
      </c>
      <c r="R394" s="162">
        <v>0</v>
      </c>
      <c r="S394" s="154">
        <f t="shared" si="45"/>
        <v>0.1</v>
      </c>
    </row>
    <row r="395" spans="1:19" ht="78.75">
      <c r="A395" s="63" t="s">
        <v>175</v>
      </c>
      <c r="B395" s="54" t="s">
        <v>1283</v>
      </c>
      <c r="C395" s="63" t="s">
        <v>1284</v>
      </c>
      <c r="D395" s="34">
        <v>2027</v>
      </c>
      <c r="E395" s="63">
        <v>2030</v>
      </c>
      <c r="F395" s="162" t="s">
        <v>239</v>
      </c>
      <c r="G395" s="162">
        <v>0.2</v>
      </c>
      <c r="H395" s="162">
        <v>0.2</v>
      </c>
      <c r="I395" s="162">
        <v>0</v>
      </c>
      <c r="J395" s="162">
        <v>0</v>
      </c>
      <c r="K395" s="162">
        <v>0</v>
      </c>
      <c r="L395" s="162" t="s">
        <v>239</v>
      </c>
      <c r="M395" s="162">
        <f t="shared" si="44"/>
        <v>0.2</v>
      </c>
      <c r="N395" s="162">
        <v>0</v>
      </c>
      <c r="O395" s="162">
        <v>0</v>
      </c>
      <c r="P395" s="162">
        <v>0.2</v>
      </c>
      <c r="Q395" s="162">
        <v>0</v>
      </c>
      <c r="R395" s="162">
        <v>0</v>
      </c>
      <c r="S395" s="154">
        <f t="shared" si="45"/>
        <v>0.2</v>
      </c>
    </row>
    <row r="396" spans="1:19" ht="31.5">
      <c r="A396" s="63" t="s">
        <v>175</v>
      </c>
      <c r="B396" s="54" t="s">
        <v>1285</v>
      </c>
      <c r="C396" s="63" t="s">
        <v>1286</v>
      </c>
      <c r="D396" s="34">
        <v>2027</v>
      </c>
      <c r="E396" s="63">
        <v>2030</v>
      </c>
      <c r="F396" s="162" t="s">
        <v>239</v>
      </c>
      <c r="G396" s="162">
        <v>0.2</v>
      </c>
      <c r="H396" s="162">
        <v>0.2</v>
      </c>
      <c r="I396" s="162">
        <v>0</v>
      </c>
      <c r="J396" s="162">
        <v>0</v>
      </c>
      <c r="K396" s="162">
        <v>0</v>
      </c>
      <c r="L396" s="162" t="s">
        <v>239</v>
      </c>
      <c r="M396" s="162">
        <f t="shared" si="44"/>
        <v>0.2</v>
      </c>
      <c r="N396" s="162">
        <v>0</v>
      </c>
      <c r="O396" s="162">
        <v>0</v>
      </c>
      <c r="P396" s="162">
        <v>0.2</v>
      </c>
      <c r="Q396" s="162">
        <v>0</v>
      </c>
      <c r="R396" s="162">
        <v>0</v>
      </c>
      <c r="S396" s="154">
        <f t="shared" si="45"/>
        <v>0.2</v>
      </c>
    </row>
    <row r="397" spans="1:19" ht="31.5">
      <c r="A397" s="63" t="s">
        <v>175</v>
      </c>
      <c r="B397" s="54" t="s">
        <v>1287</v>
      </c>
      <c r="C397" s="63" t="s">
        <v>1288</v>
      </c>
      <c r="D397" s="34">
        <v>2027</v>
      </c>
      <c r="E397" s="63">
        <v>2028</v>
      </c>
      <c r="F397" s="162" t="s">
        <v>239</v>
      </c>
      <c r="G397" s="162">
        <v>17.704999999999998</v>
      </c>
      <c r="H397" s="162">
        <v>0.2</v>
      </c>
      <c r="I397" s="162">
        <v>17.504999999999999</v>
      </c>
      <c r="J397" s="162">
        <v>0</v>
      </c>
      <c r="K397" s="162">
        <v>0</v>
      </c>
      <c r="L397" s="162" t="s">
        <v>239</v>
      </c>
      <c r="M397" s="162">
        <f t="shared" si="44"/>
        <v>17.704999999999998</v>
      </c>
      <c r="N397" s="162">
        <v>0</v>
      </c>
      <c r="O397" s="162">
        <v>0</v>
      </c>
      <c r="P397" s="162">
        <v>0.2</v>
      </c>
      <c r="Q397" s="162">
        <v>17.504999999999999</v>
      </c>
      <c r="R397" s="162">
        <v>0</v>
      </c>
      <c r="S397" s="154">
        <f t="shared" si="45"/>
        <v>17.704999999999998</v>
      </c>
    </row>
    <row r="398" spans="1:19" s="107" customFormat="1" ht="31.5">
      <c r="A398" s="63" t="s">
        <v>175</v>
      </c>
      <c r="B398" s="75" t="s">
        <v>1289</v>
      </c>
      <c r="C398" s="64" t="s">
        <v>1290</v>
      </c>
      <c r="D398" s="34">
        <v>2027</v>
      </c>
      <c r="E398" s="63">
        <v>2030</v>
      </c>
      <c r="F398" s="162" t="s">
        <v>239</v>
      </c>
      <c r="G398" s="162">
        <v>0.15</v>
      </c>
      <c r="H398" s="162">
        <v>0.15</v>
      </c>
      <c r="I398" s="162">
        <v>0</v>
      </c>
      <c r="J398" s="162">
        <v>0</v>
      </c>
      <c r="K398" s="162">
        <v>0</v>
      </c>
      <c r="L398" s="162" t="s">
        <v>239</v>
      </c>
      <c r="M398" s="162">
        <f t="shared" ref="M398:M461" si="46">S398</f>
        <v>0.15</v>
      </c>
      <c r="N398" s="162">
        <v>0</v>
      </c>
      <c r="O398" s="162">
        <v>0</v>
      </c>
      <c r="P398" s="162">
        <v>0.15</v>
      </c>
      <c r="Q398" s="162">
        <v>0</v>
      </c>
      <c r="R398" s="162">
        <v>0</v>
      </c>
      <c r="S398" s="154">
        <f t="shared" ref="S398:S461" si="47">SUM(N398,O398,P398,Q398,R398)</f>
        <v>0.15</v>
      </c>
    </row>
    <row r="399" spans="1:19" ht="47.25">
      <c r="A399" s="63" t="s">
        <v>175</v>
      </c>
      <c r="B399" s="77" t="s">
        <v>1291</v>
      </c>
      <c r="C399" s="64" t="s">
        <v>1292</v>
      </c>
      <c r="D399" s="34">
        <v>2027</v>
      </c>
      <c r="E399" s="63">
        <v>2030</v>
      </c>
      <c r="F399" s="162" t="s">
        <v>239</v>
      </c>
      <c r="G399" s="162">
        <v>0.35</v>
      </c>
      <c r="H399" s="162">
        <v>0.35</v>
      </c>
      <c r="I399" s="162">
        <v>0</v>
      </c>
      <c r="J399" s="162">
        <v>0</v>
      </c>
      <c r="K399" s="162">
        <v>0</v>
      </c>
      <c r="L399" s="162" t="s">
        <v>239</v>
      </c>
      <c r="M399" s="162">
        <f t="shared" si="46"/>
        <v>0.35</v>
      </c>
      <c r="N399" s="162">
        <v>0</v>
      </c>
      <c r="O399" s="162">
        <v>0</v>
      </c>
      <c r="P399" s="162">
        <v>0.35</v>
      </c>
      <c r="Q399" s="162">
        <v>0</v>
      </c>
      <c r="R399" s="162">
        <v>0</v>
      </c>
      <c r="S399" s="154">
        <f t="shared" si="47"/>
        <v>0.35</v>
      </c>
    </row>
    <row r="400" spans="1:19" s="107" customFormat="1" ht="31.5">
      <c r="A400" s="63" t="s">
        <v>175</v>
      </c>
      <c r="B400" s="77" t="s">
        <v>1293</v>
      </c>
      <c r="C400" s="64" t="s">
        <v>1294</v>
      </c>
      <c r="D400" s="34">
        <v>2027</v>
      </c>
      <c r="E400" s="63">
        <v>2030</v>
      </c>
      <c r="F400" s="162" t="s">
        <v>239</v>
      </c>
      <c r="G400" s="162">
        <v>0.1</v>
      </c>
      <c r="H400" s="162">
        <v>0.1</v>
      </c>
      <c r="I400" s="162">
        <v>0</v>
      </c>
      <c r="J400" s="162">
        <v>0</v>
      </c>
      <c r="K400" s="162">
        <v>0</v>
      </c>
      <c r="L400" s="162" t="s">
        <v>239</v>
      </c>
      <c r="M400" s="162">
        <f t="shared" si="46"/>
        <v>0.1</v>
      </c>
      <c r="N400" s="162">
        <v>0</v>
      </c>
      <c r="O400" s="162">
        <v>0</v>
      </c>
      <c r="P400" s="162">
        <v>0.1</v>
      </c>
      <c r="Q400" s="162">
        <v>0</v>
      </c>
      <c r="R400" s="162">
        <v>0</v>
      </c>
      <c r="S400" s="154">
        <f t="shared" si="47"/>
        <v>0.1</v>
      </c>
    </row>
    <row r="401" spans="1:19" ht="31.5">
      <c r="A401" s="63" t="s">
        <v>175</v>
      </c>
      <c r="B401" s="77" t="s">
        <v>1295</v>
      </c>
      <c r="C401" s="64" t="s">
        <v>1296</v>
      </c>
      <c r="D401" s="34">
        <v>2027</v>
      </c>
      <c r="E401" s="63">
        <v>2028</v>
      </c>
      <c r="F401" s="162" t="s">
        <v>239</v>
      </c>
      <c r="G401" s="162">
        <v>3.8519999999999999</v>
      </c>
      <c r="H401" s="162">
        <v>0.1</v>
      </c>
      <c r="I401" s="162">
        <v>3.7519999999999998</v>
      </c>
      <c r="J401" s="162">
        <v>0</v>
      </c>
      <c r="K401" s="162">
        <v>0</v>
      </c>
      <c r="L401" s="162" t="s">
        <v>239</v>
      </c>
      <c r="M401" s="162">
        <f t="shared" si="46"/>
        <v>3.8519999999999999</v>
      </c>
      <c r="N401" s="162">
        <v>0</v>
      </c>
      <c r="O401" s="162">
        <v>0</v>
      </c>
      <c r="P401" s="162">
        <v>0.1</v>
      </c>
      <c r="Q401" s="162">
        <v>3.7519999999999998</v>
      </c>
      <c r="R401" s="162">
        <v>0</v>
      </c>
      <c r="S401" s="154">
        <f t="shared" si="47"/>
        <v>3.8519999999999999</v>
      </c>
    </row>
    <row r="402" spans="1:19" ht="31.5">
      <c r="A402" s="63" t="s">
        <v>175</v>
      </c>
      <c r="B402" s="77" t="s">
        <v>1297</v>
      </c>
      <c r="C402" s="64" t="s">
        <v>1298</v>
      </c>
      <c r="D402" s="34">
        <v>2027</v>
      </c>
      <c r="E402" s="63">
        <v>2028</v>
      </c>
      <c r="F402" s="162" t="s">
        <v>239</v>
      </c>
      <c r="G402" s="162">
        <v>4.875</v>
      </c>
      <c r="H402" s="162">
        <v>0.1</v>
      </c>
      <c r="I402" s="162">
        <v>4.7750000000000004</v>
      </c>
      <c r="J402" s="162">
        <v>0</v>
      </c>
      <c r="K402" s="162">
        <v>0</v>
      </c>
      <c r="L402" s="162" t="s">
        <v>239</v>
      </c>
      <c r="M402" s="162">
        <f t="shared" si="46"/>
        <v>4.875</v>
      </c>
      <c r="N402" s="162">
        <v>0</v>
      </c>
      <c r="O402" s="162">
        <v>0</v>
      </c>
      <c r="P402" s="162">
        <v>0.1</v>
      </c>
      <c r="Q402" s="162">
        <v>4.7750000000000004</v>
      </c>
      <c r="R402" s="162">
        <v>0</v>
      </c>
      <c r="S402" s="154">
        <f t="shared" si="47"/>
        <v>4.875</v>
      </c>
    </row>
    <row r="403" spans="1:19" ht="31.5">
      <c r="A403" s="63" t="s">
        <v>175</v>
      </c>
      <c r="B403" s="77" t="s">
        <v>1299</v>
      </c>
      <c r="C403" s="64" t="s">
        <v>1300</v>
      </c>
      <c r="D403" s="34">
        <v>2026</v>
      </c>
      <c r="E403" s="63">
        <v>2030</v>
      </c>
      <c r="F403" s="162" t="s">
        <v>239</v>
      </c>
      <c r="G403" s="162">
        <v>4.3330000000000002</v>
      </c>
      <c r="H403" s="162">
        <v>0.15000000000000036</v>
      </c>
      <c r="I403" s="162">
        <v>4.1829999999999998</v>
      </c>
      <c r="J403" s="162">
        <v>0</v>
      </c>
      <c r="K403" s="162">
        <v>0</v>
      </c>
      <c r="L403" s="162" t="s">
        <v>239</v>
      </c>
      <c r="M403" s="162">
        <f t="shared" si="46"/>
        <v>4.3330000000000002</v>
      </c>
      <c r="N403" s="162">
        <v>0</v>
      </c>
      <c r="O403" s="162">
        <v>0.15000000000000002</v>
      </c>
      <c r="P403" s="162">
        <v>4.1829999999999998</v>
      </c>
      <c r="Q403" s="162">
        <v>0</v>
      </c>
      <c r="R403" s="162">
        <v>0</v>
      </c>
      <c r="S403" s="154">
        <f t="shared" si="47"/>
        <v>4.3330000000000002</v>
      </c>
    </row>
    <row r="404" spans="1:19" ht="31.5">
      <c r="A404" s="63" t="s">
        <v>175</v>
      </c>
      <c r="B404" s="77" t="s">
        <v>1301</v>
      </c>
      <c r="C404" s="64" t="s">
        <v>1302</v>
      </c>
      <c r="D404" s="34">
        <v>2027</v>
      </c>
      <c r="E404" s="63">
        <v>2028</v>
      </c>
      <c r="F404" s="162" t="s">
        <v>239</v>
      </c>
      <c r="G404" s="162">
        <v>3.9570000000000003</v>
      </c>
      <c r="H404" s="162">
        <v>0.1</v>
      </c>
      <c r="I404" s="162">
        <v>3.8570000000000002</v>
      </c>
      <c r="J404" s="162">
        <v>0</v>
      </c>
      <c r="K404" s="162">
        <v>0</v>
      </c>
      <c r="L404" s="162" t="s">
        <v>239</v>
      </c>
      <c r="M404" s="162">
        <f t="shared" si="46"/>
        <v>3.9570000000000003</v>
      </c>
      <c r="N404" s="162">
        <v>0</v>
      </c>
      <c r="O404" s="162">
        <v>0</v>
      </c>
      <c r="P404" s="162">
        <v>0.1</v>
      </c>
      <c r="Q404" s="162">
        <v>3.8570000000000002</v>
      </c>
      <c r="R404" s="162">
        <v>0</v>
      </c>
      <c r="S404" s="154">
        <f t="shared" si="47"/>
        <v>3.9570000000000003</v>
      </c>
    </row>
    <row r="405" spans="1:19" ht="31.5">
      <c r="A405" s="63" t="s">
        <v>175</v>
      </c>
      <c r="B405" s="72" t="s">
        <v>1303</v>
      </c>
      <c r="C405" s="62" t="s">
        <v>1304</v>
      </c>
      <c r="D405" s="34">
        <v>2029</v>
      </c>
      <c r="E405" s="63">
        <v>2030</v>
      </c>
      <c r="F405" s="162" t="s">
        <v>239</v>
      </c>
      <c r="G405" s="162">
        <v>0.1</v>
      </c>
      <c r="H405" s="162">
        <v>0.1</v>
      </c>
      <c r="I405" s="162">
        <v>0</v>
      </c>
      <c r="J405" s="162">
        <v>0</v>
      </c>
      <c r="K405" s="162">
        <v>0</v>
      </c>
      <c r="L405" s="162" t="s">
        <v>239</v>
      </c>
      <c r="M405" s="162">
        <f t="shared" si="46"/>
        <v>0.1</v>
      </c>
      <c r="N405" s="162">
        <v>0</v>
      </c>
      <c r="O405" s="162">
        <v>0</v>
      </c>
      <c r="P405" s="162">
        <v>0</v>
      </c>
      <c r="Q405" s="162">
        <v>0</v>
      </c>
      <c r="R405" s="162">
        <v>0.1</v>
      </c>
      <c r="S405" s="154">
        <f t="shared" si="47"/>
        <v>0.1</v>
      </c>
    </row>
    <row r="406" spans="1:19" ht="31.5">
      <c r="A406" s="63" t="s">
        <v>175</v>
      </c>
      <c r="B406" s="72" t="s">
        <v>1305</v>
      </c>
      <c r="C406" s="62" t="s">
        <v>1306</v>
      </c>
      <c r="D406" s="34">
        <v>2029</v>
      </c>
      <c r="E406" s="63">
        <v>2030</v>
      </c>
      <c r="F406" s="162" t="s">
        <v>239</v>
      </c>
      <c r="G406" s="162">
        <v>0.1</v>
      </c>
      <c r="H406" s="162">
        <v>0.1</v>
      </c>
      <c r="I406" s="162">
        <v>0</v>
      </c>
      <c r="J406" s="162">
        <v>0</v>
      </c>
      <c r="K406" s="162">
        <v>0</v>
      </c>
      <c r="L406" s="162" t="s">
        <v>239</v>
      </c>
      <c r="M406" s="162">
        <f t="shared" si="46"/>
        <v>0.1</v>
      </c>
      <c r="N406" s="162">
        <v>0</v>
      </c>
      <c r="O406" s="162">
        <v>0</v>
      </c>
      <c r="P406" s="162">
        <v>0</v>
      </c>
      <c r="Q406" s="162">
        <v>0</v>
      </c>
      <c r="R406" s="162">
        <v>0.1</v>
      </c>
      <c r="S406" s="154">
        <f t="shared" si="47"/>
        <v>0.1</v>
      </c>
    </row>
    <row r="407" spans="1:19" ht="31.5">
      <c r="A407" s="63" t="s">
        <v>175</v>
      </c>
      <c r="B407" s="85" t="s">
        <v>1307</v>
      </c>
      <c r="C407" s="62" t="s">
        <v>1308</v>
      </c>
      <c r="D407" s="34">
        <v>2029</v>
      </c>
      <c r="E407" s="63">
        <v>2030</v>
      </c>
      <c r="F407" s="162" t="s">
        <v>239</v>
      </c>
      <c r="G407" s="162">
        <v>0.1</v>
      </c>
      <c r="H407" s="162">
        <v>0.1</v>
      </c>
      <c r="I407" s="162">
        <v>0</v>
      </c>
      <c r="J407" s="162">
        <v>0</v>
      </c>
      <c r="K407" s="162">
        <v>0</v>
      </c>
      <c r="L407" s="162" t="s">
        <v>239</v>
      </c>
      <c r="M407" s="162">
        <f t="shared" si="46"/>
        <v>0.1</v>
      </c>
      <c r="N407" s="162">
        <v>0</v>
      </c>
      <c r="O407" s="162">
        <v>0</v>
      </c>
      <c r="P407" s="162">
        <v>0</v>
      </c>
      <c r="Q407" s="162">
        <v>0</v>
      </c>
      <c r="R407" s="162">
        <v>0.1</v>
      </c>
      <c r="S407" s="154">
        <f t="shared" si="47"/>
        <v>0.1</v>
      </c>
    </row>
    <row r="408" spans="1:19" ht="31.5">
      <c r="A408" s="63" t="s">
        <v>175</v>
      </c>
      <c r="B408" s="72" t="s">
        <v>1309</v>
      </c>
      <c r="C408" s="62" t="s">
        <v>1310</v>
      </c>
      <c r="D408" s="34">
        <v>2029</v>
      </c>
      <c r="E408" s="63">
        <v>2030</v>
      </c>
      <c r="F408" s="162" t="s">
        <v>239</v>
      </c>
      <c r="G408" s="162">
        <v>0.1</v>
      </c>
      <c r="H408" s="162">
        <v>0.1</v>
      </c>
      <c r="I408" s="162">
        <v>0</v>
      </c>
      <c r="J408" s="162">
        <v>0</v>
      </c>
      <c r="K408" s="162">
        <v>0</v>
      </c>
      <c r="L408" s="162" t="s">
        <v>239</v>
      </c>
      <c r="M408" s="162">
        <f t="shared" si="46"/>
        <v>0.1</v>
      </c>
      <c r="N408" s="162">
        <v>0</v>
      </c>
      <c r="O408" s="162">
        <v>0</v>
      </c>
      <c r="P408" s="162">
        <v>0</v>
      </c>
      <c r="Q408" s="162">
        <v>0</v>
      </c>
      <c r="R408" s="162">
        <v>0.1</v>
      </c>
      <c r="S408" s="154">
        <f t="shared" si="47"/>
        <v>0.1</v>
      </c>
    </row>
    <row r="409" spans="1:19" ht="31.5">
      <c r="A409" s="63" t="s">
        <v>175</v>
      </c>
      <c r="B409" s="72" t="s">
        <v>1311</v>
      </c>
      <c r="C409" s="62" t="s">
        <v>1312</v>
      </c>
      <c r="D409" s="34">
        <v>2029</v>
      </c>
      <c r="E409" s="63">
        <v>2030</v>
      </c>
      <c r="F409" s="162" t="s">
        <v>239</v>
      </c>
      <c r="G409" s="162">
        <v>0.1</v>
      </c>
      <c r="H409" s="170">
        <v>0.1</v>
      </c>
      <c r="I409" s="170">
        <v>0</v>
      </c>
      <c r="J409" s="162">
        <v>0</v>
      </c>
      <c r="K409" s="162">
        <v>0</v>
      </c>
      <c r="L409" s="162" t="s">
        <v>239</v>
      </c>
      <c r="M409" s="162">
        <f t="shared" si="46"/>
        <v>0.1</v>
      </c>
      <c r="N409" s="162">
        <v>0</v>
      </c>
      <c r="O409" s="162">
        <v>0</v>
      </c>
      <c r="P409" s="162">
        <v>0</v>
      </c>
      <c r="Q409" s="162">
        <v>0</v>
      </c>
      <c r="R409" s="162">
        <v>0.1</v>
      </c>
      <c r="S409" s="154">
        <f t="shared" si="47"/>
        <v>0.1</v>
      </c>
    </row>
    <row r="410" spans="1:19" ht="31.5">
      <c r="A410" s="63" t="s">
        <v>175</v>
      </c>
      <c r="B410" s="72" t="s">
        <v>1313</v>
      </c>
      <c r="C410" s="62" t="s">
        <v>1314</v>
      </c>
      <c r="D410" s="34">
        <v>2029</v>
      </c>
      <c r="E410" s="63">
        <v>2030</v>
      </c>
      <c r="F410" s="162" t="s">
        <v>239</v>
      </c>
      <c r="G410" s="162">
        <v>0.2</v>
      </c>
      <c r="H410" s="162">
        <v>0.2</v>
      </c>
      <c r="I410" s="162">
        <v>0</v>
      </c>
      <c r="J410" s="162">
        <v>0</v>
      </c>
      <c r="K410" s="162">
        <v>0</v>
      </c>
      <c r="L410" s="162" t="s">
        <v>239</v>
      </c>
      <c r="M410" s="162">
        <f t="shared" si="46"/>
        <v>0.2</v>
      </c>
      <c r="N410" s="162">
        <v>0</v>
      </c>
      <c r="O410" s="162">
        <v>0</v>
      </c>
      <c r="P410" s="162">
        <v>0</v>
      </c>
      <c r="Q410" s="162">
        <v>0</v>
      </c>
      <c r="R410" s="162">
        <v>0.2</v>
      </c>
      <c r="S410" s="154">
        <f t="shared" si="47"/>
        <v>0.2</v>
      </c>
    </row>
    <row r="411" spans="1:19" ht="63">
      <c r="A411" s="63" t="s">
        <v>175</v>
      </c>
      <c r="B411" s="72" t="s">
        <v>1315</v>
      </c>
      <c r="C411" s="62" t="s">
        <v>1316</v>
      </c>
      <c r="D411" s="34">
        <v>2028</v>
      </c>
      <c r="E411" s="63">
        <v>2030</v>
      </c>
      <c r="F411" s="162" t="s">
        <v>239</v>
      </c>
      <c r="G411" s="162">
        <v>0.1</v>
      </c>
      <c r="H411" s="162">
        <v>0.1</v>
      </c>
      <c r="I411" s="162">
        <v>0</v>
      </c>
      <c r="J411" s="162">
        <v>0</v>
      </c>
      <c r="K411" s="162">
        <v>0</v>
      </c>
      <c r="L411" s="162" t="s">
        <v>239</v>
      </c>
      <c r="M411" s="162">
        <f t="shared" si="46"/>
        <v>0.1</v>
      </c>
      <c r="N411" s="166">
        <v>0</v>
      </c>
      <c r="O411" s="166">
        <v>0</v>
      </c>
      <c r="P411" s="166">
        <v>0</v>
      </c>
      <c r="Q411" s="166">
        <v>0.1</v>
      </c>
      <c r="R411" s="162">
        <v>0</v>
      </c>
      <c r="S411" s="154">
        <f t="shared" si="47"/>
        <v>0.1</v>
      </c>
    </row>
    <row r="412" spans="1:19" ht="31.5">
      <c r="A412" s="63" t="s">
        <v>175</v>
      </c>
      <c r="B412" s="72" t="s">
        <v>1317</v>
      </c>
      <c r="C412" s="62" t="s">
        <v>1318</v>
      </c>
      <c r="D412" s="34">
        <v>2028</v>
      </c>
      <c r="E412" s="63">
        <v>2029</v>
      </c>
      <c r="F412" s="162" t="s">
        <v>239</v>
      </c>
      <c r="G412" s="162">
        <v>7.351</v>
      </c>
      <c r="H412" s="162">
        <v>0.1</v>
      </c>
      <c r="I412" s="162">
        <v>7.2510000000000003</v>
      </c>
      <c r="J412" s="162">
        <v>0</v>
      </c>
      <c r="K412" s="162">
        <v>0</v>
      </c>
      <c r="L412" s="162" t="s">
        <v>239</v>
      </c>
      <c r="M412" s="162">
        <f t="shared" si="46"/>
        <v>7.351</v>
      </c>
      <c r="N412" s="166">
        <v>0</v>
      </c>
      <c r="O412" s="166">
        <v>0</v>
      </c>
      <c r="P412" s="166">
        <v>0</v>
      </c>
      <c r="Q412" s="166">
        <v>0.1</v>
      </c>
      <c r="R412" s="162">
        <v>7.2510000000000003</v>
      </c>
      <c r="S412" s="154">
        <f t="shared" si="47"/>
        <v>7.351</v>
      </c>
    </row>
    <row r="413" spans="1:19" ht="31.5">
      <c r="A413" s="63" t="s">
        <v>175</v>
      </c>
      <c r="B413" s="72" t="s">
        <v>1319</v>
      </c>
      <c r="C413" s="62" t="s">
        <v>1320</v>
      </c>
      <c r="D413" s="34">
        <v>2028</v>
      </c>
      <c r="E413" s="63">
        <v>2029</v>
      </c>
      <c r="F413" s="162" t="s">
        <v>239</v>
      </c>
      <c r="G413" s="162">
        <v>2.0049999999999999</v>
      </c>
      <c r="H413" s="162">
        <v>0.1</v>
      </c>
      <c r="I413" s="162">
        <v>1.9049999999999998</v>
      </c>
      <c r="J413" s="162">
        <v>0</v>
      </c>
      <c r="K413" s="162">
        <v>0</v>
      </c>
      <c r="L413" s="162" t="s">
        <v>239</v>
      </c>
      <c r="M413" s="162">
        <f t="shared" si="46"/>
        <v>2.0049999999999999</v>
      </c>
      <c r="N413" s="166">
        <v>0</v>
      </c>
      <c r="O413" s="166">
        <v>0</v>
      </c>
      <c r="P413" s="166">
        <v>0</v>
      </c>
      <c r="Q413" s="166">
        <v>0.1</v>
      </c>
      <c r="R413" s="162">
        <v>1.905</v>
      </c>
      <c r="S413" s="154">
        <f t="shared" si="47"/>
        <v>2.0049999999999999</v>
      </c>
    </row>
    <row r="414" spans="1:19" ht="47.25">
      <c r="A414" s="133" t="s">
        <v>175</v>
      </c>
      <c r="B414" s="173" t="s">
        <v>1321</v>
      </c>
      <c r="C414" s="146" t="s">
        <v>1322</v>
      </c>
      <c r="D414" s="133">
        <v>2028</v>
      </c>
      <c r="E414" s="63">
        <v>2030</v>
      </c>
      <c r="F414" s="162" t="s">
        <v>239</v>
      </c>
      <c r="G414" s="162">
        <v>15.025</v>
      </c>
      <c r="H414" s="162">
        <v>0.1</v>
      </c>
      <c r="I414" s="162">
        <v>14.925000000000001</v>
      </c>
      <c r="J414" s="162">
        <v>0</v>
      </c>
      <c r="K414" s="162">
        <v>0</v>
      </c>
      <c r="L414" s="162" t="s">
        <v>239</v>
      </c>
      <c r="M414" s="162">
        <f t="shared" si="46"/>
        <v>15.025</v>
      </c>
      <c r="N414" s="162">
        <v>0</v>
      </c>
      <c r="O414" s="162">
        <v>0</v>
      </c>
      <c r="P414" s="162">
        <v>0</v>
      </c>
      <c r="Q414" s="162">
        <v>0.1</v>
      </c>
      <c r="R414" s="162">
        <v>14.925000000000001</v>
      </c>
      <c r="S414" s="154">
        <f t="shared" si="47"/>
        <v>15.025</v>
      </c>
    </row>
    <row r="415" spans="1:19" ht="126">
      <c r="A415" s="133" t="s">
        <v>175</v>
      </c>
      <c r="B415" s="217" t="s">
        <v>1323</v>
      </c>
      <c r="C415" s="146" t="s">
        <v>1324</v>
      </c>
      <c r="D415" s="133">
        <v>2028</v>
      </c>
      <c r="E415" s="63">
        <v>2030</v>
      </c>
      <c r="F415" s="162" t="s">
        <v>239</v>
      </c>
      <c r="G415" s="162">
        <v>0.1</v>
      </c>
      <c r="H415" s="162">
        <v>0.1</v>
      </c>
      <c r="I415" s="162">
        <v>0</v>
      </c>
      <c r="J415" s="162">
        <v>0</v>
      </c>
      <c r="K415" s="162">
        <v>0</v>
      </c>
      <c r="L415" s="162" t="s">
        <v>239</v>
      </c>
      <c r="M415" s="162">
        <f t="shared" si="46"/>
        <v>0.1</v>
      </c>
      <c r="N415" s="162">
        <v>0</v>
      </c>
      <c r="O415" s="162">
        <v>0</v>
      </c>
      <c r="P415" s="162">
        <v>0</v>
      </c>
      <c r="Q415" s="162">
        <v>0.1</v>
      </c>
      <c r="R415" s="162">
        <v>0</v>
      </c>
      <c r="S415" s="154">
        <f t="shared" si="47"/>
        <v>0.1</v>
      </c>
    </row>
    <row r="416" spans="1:19" ht="126">
      <c r="A416" s="133" t="s">
        <v>175</v>
      </c>
      <c r="B416" s="217" t="s">
        <v>1325</v>
      </c>
      <c r="C416" s="146" t="s">
        <v>1326</v>
      </c>
      <c r="D416" s="133">
        <v>2028</v>
      </c>
      <c r="E416" s="63">
        <v>2030</v>
      </c>
      <c r="F416" s="162" t="s">
        <v>239</v>
      </c>
      <c r="G416" s="162">
        <v>0.1</v>
      </c>
      <c r="H416" s="162">
        <v>0.1</v>
      </c>
      <c r="I416" s="162">
        <v>0</v>
      </c>
      <c r="J416" s="162">
        <v>0</v>
      </c>
      <c r="K416" s="162">
        <v>0</v>
      </c>
      <c r="L416" s="162" t="s">
        <v>239</v>
      </c>
      <c r="M416" s="162">
        <f t="shared" si="46"/>
        <v>0.1</v>
      </c>
      <c r="N416" s="162">
        <v>0</v>
      </c>
      <c r="O416" s="162">
        <v>0</v>
      </c>
      <c r="P416" s="162">
        <v>0</v>
      </c>
      <c r="Q416" s="162">
        <v>0.1</v>
      </c>
      <c r="R416" s="162">
        <v>0</v>
      </c>
      <c r="S416" s="154">
        <f t="shared" si="47"/>
        <v>0.1</v>
      </c>
    </row>
    <row r="417" spans="1:19" ht="63">
      <c r="A417" s="133" t="s">
        <v>175</v>
      </c>
      <c r="B417" s="173" t="s">
        <v>1327</v>
      </c>
      <c r="C417" s="146" t="s">
        <v>1328</v>
      </c>
      <c r="D417" s="133">
        <v>2028</v>
      </c>
      <c r="E417" s="63">
        <v>2030</v>
      </c>
      <c r="F417" s="162" t="s">
        <v>239</v>
      </c>
      <c r="G417" s="162">
        <v>0.1</v>
      </c>
      <c r="H417" s="162">
        <v>0.1</v>
      </c>
      <c r="I417" s="162">
        <v>0</v>
      </c>
      <c r="J417" s="162">
        <v>0</v>
      </c>
      <c r="K417" s="162">
        <v>0</v>
      </c>
      <c r="L417" s="162" t="s">
        <v>239</v>
      </c>
      <c r="M417" s="162">
        <f t="shared" si="46"/>
        <v>0.1</v>
      </c>
      <c r="N417" s="162">
        <v>0</v>
      </c>
      <c r="O417" s="162">
        <v>0</v>
      </c>
      <c r="P417" s="162">
        <v>0</v>
      </c>
      <c r="Q417" s="162">
        <v>0.1</v>
      </c>
      <c r="R417" s="162">
        <v>0</v>
      </c>
      <c r="S417" s="154">
        <f t="shared" si="47"/>
        <v>0.1</v>
      </c>
    </row>
    <row r="418" spans="1:19" ht="63">
      <c r="A418" s="133" t="s">
        <v>175</v>
      </c>
      <c r="B418" s="173" t="s">
        <v>1329</v>
      </c>
      <c r="C418" s="146" t="s">
        <v>1330</v>
      </c>
      <c r="D418" s="133">
        <v>2028</v>
      </c>
      <c r="E418" s="63">
        <v>2029</v>
      </c>
      <c r="F418" s="162" t="s">
        <v>239</v>
      </c>
      <c r="G418" s="162">
        <v>17.666</v>
      </c>
      <c r="H418" s="162">
        <v>0.1</v>
      </c>
      <c r="I418" s="162">
        <v>17.565999999999999</v>
      </c>
      <c r="J418" s="162">
        <v>0</v>
      </c>
      <c r="K418" s="162">
        <v>0</v>
      </c>
      <c r="L418" s="162" t="s">
        <v>239</v>
      </c>
      <c r="M418" s="162">
        <f t="shared" si="46"/>
        <v>17.666</v>
      </c>
      <c r="N418" s="162">
        <v>0</v>
      </c>
      <c r="O418" s="162">
        <v>0</v>
      </c>
      <c r="P418" s="162">
        <v>0</v>
      </c>
      <c r="Q418" s="162">
        <v>0.1</v>
      </c>
      <c r="R418" s="162">
        <v>17.565999999999999</v>
      </c>
      <c r="S418" s="154">
        <f t="shared" si="47"/>
        <v>17.666</v>
      </c>
    </row>
    <row r="419" spans="1:19" ht="31.5">
      <c r="A419" s="133" t="s">
        <v>175</v>
      </c>
      <c r="B419" s="173" t="s">
        <v>1331</v>
      </c>
      <c r="C419" s="146" t="s">
        <v>1332</v>
      </c>
      <c r="D419" s="133">
        <v>2028</v>
      </c>
      <c r="E419" s="63">
        <v>2030</v>
      </c>
      <c r="F419" s="162" t="s">
        <v>239</v>
      </c>
      <c r="G419" s="162">
        <v>2.101</v>
      </c>
      <c r="H419" s="162">
        <v>0.1</v>
      </c>
      <c r="I419" s="162">
        <v>2.0009999999999999</v>
      </c>
      <c r="J419" s="162">
        <v>0</v>
      </c>
      <c r="K419" s="162">
        <v>0</v>
      </c>
      <c r="L419" s="162" t="s">
        <v>239</v>
      </c>
      <c r="M419" s="162">
        <f t="shared" si="46"/>
        <v>2.101</v>
      </c>
      <c r="N419" s="162">
        <v>0</v>
      </c>
      <c r="O419" s="162">
        <v>0</v>
      </c>
      <c r="P419" s="162">
        <v>0</v>
      </c>
      <c r="Q419" s="162">
        <v>0.1</v>
      </c>
      <c r="R419" s="162">
        <v>2.0009999999999999</v>
      </c>
      <c r="S419" s="154">
        <f t="shared" si="47"/>
        <v>2.101</v>
      </c>
    </row>
    <row r="420" spans="1:19" ht="63">
      <c r="A420" s="133" t="s">
        <v>175</v>
      </c>
      <c r="B420" s="173" t="s">
        <v>1333</v>
      </c>
      <c r="C420" s="146" t="s">
        <v>1334</v>
      </c>
      <c r="D420" s="133">
        <v>2025</v>
      </c>
      <c r="E420" s="63">
        <v>2030</v>
      </c>
      <c r="F420" s="162" t="s">
        <v>239</v>
      </c>
      <c r="G420" s="162">
        <v>0.22900347999999998</v>
      </c>
      <c r="H420" s="162">
        <v>0.2175</v>
      </c>
      <c r="I420" s="162">
        <v>1.1503479999999983E-2</v>
      </c>
      <c r="J420" s="162">
        <v>0</v>
      </c>
      <c r="K420" s="162">
        <v>0</v>
      </c>
      <c r="L420" s="162" t="s">
        <v>239</v>
      </c>
      <c r="M420" s="162">
        <f t="shared" si="46"/>
        <v>0.22900347999999998</v>
      </c>
      <c r="N420" s="162">
        <v>0.10400348</v>
      </c>
      <c r="O420" s="162">
        <v>0.125</v>
      </c>
      <c r="P420" s="162">
        <v>0</v>
      </c>
      <c r="Q420" s="162">
        <v>0</v>
      </c>
      <c r="R420" s="162">
        <v>0</v>
      </c>
      <c r="S420" s="154">
        <f t="shared" si="47"/>
        <v>0.22900347999999998</v>
      </c>
    </row>
    <row r="421" spans="1:19" ht="31.5">
      <c r="A421" s="63" t="s">
        <v>175</v>
      </c>
      <c r="B421" s="54" t="s">
        <v>1335</v>
      </c>
      <c r="C421" s="34" t="s">
        <v>1336</v>
      </c>
      <c r="D421" s="34">
        <v>2028</v>
      </c>
      <c r="E421" s="63">
        <v>2030</v>
      </c>
      <c r="F421" s="162" t="s">
        <v>239</v>
      </c>
      <c r="G421" s="162">
        <v>31.425000000000001</v>
      </c>
      <c r="H421" s="162">
        <v>0.1</v>
      </c>
      <c r="I421" s="162">
        <v>31.324999999999999</v>
      </c>
      <c r="J421" s="162">
        <v>0</v>
      </c>
      <c r="K421" s="162">
        <v>0</v>
      </c>
      <c r="L421" s="162" t="s">
        <v>239</v>
      </c>
      <c r="M421" s="162">
        <f t="shared" si="46"/>
        <v>31.425000000000001</v>
      </c>
      <c r="N421" s="162">
        <v>0</v>
      </c>
      <c r="O421" s="162">
        <v>0</v>
      </c>
      <c r="P421" s="162">
        <v>0</v>
      </c>
      <c r="Q421" s="162">
        <v>0.1</v>
      </c>
      <c r="R421" s="162">
        <v>31.324999999999999</v>
      </c>
      <c r="S421" s="154">
        <f t="shared" si="47"/>
        <v>31.425000000000001</v>
      </c>
    </row>
    <row r="422" spans="1:19" ht="78.75">
      <c r="A422" s="63" t="s">
        <v>175</v>
      </c>
      <c r="B422" s="54" t="s">
        <v>1337</v>
      </c>
      <c r="C422" s="34" t="s">
        <v>1338</v>
      </c>
      <c r="D422" s="34">
        <v>2028</v>
      </c>
      <c r="E422" s="63">
        <v>2029</v>
      </c>
      <c r="F422" s="162" t="s">
        <v>239</v>
      </c>
      <c r="G422" s="162">
        <v>2.3890000000000002</v>
      </c>
      <c r="H422" s="166">
        <v>0.1</v>
      </c>
      <c r="I422" s="162">
        <v>2.2890000000000001</v>
      </c>
      <c r="J422" s="162">
        <v>0</v>
      </c>
      <c r="K422" s="162">
        <v>0</v>
      </c>
      <c r="L422" s="162" t="s">
        <v>239</v>
      </c>
      <c r="M422" s="162">
        <f t="shared" si="46"/>
        <v>2.3890000000000002</v>
      </c>
      <c r="N422" s="162">
        <v>0</v>
      </c>
      <c r="O422" s="162">
        <v>0</v>
      </c>
      <c r="P422" s="162">
        <v>0</v>
      </c>
      <c r="Q422" s="162">
        <v>0.1</v>
      </c>
      <c r="R422" s="162">
        <v>2.2890000000000001</v>
      </c>
      <c r="S422" s="154">
        <f t="shared" si="47"/>
        <v>2.3890000000000002</v>
      </c>
    </row>
    <row r="423" spans="1:19" ht="78.75">
      <c r="A423" s="199" t="s">
        <v>175</v>
      </c>
      <c r="B423" s="200" t="s">
        <v>1339</v>
      </c>
      <c r="C423" s="199" t="s">
        <v>1340</v>
      </c>
      <c r="D423" s="201">
        <v>2028</v>
      </c>
      <c r="E423" s="63">
        <v>2029</v>
      </c>
      <c r="F423" s="162" t="s">
        <v>239</v>
      </c>
      <c r="G423" s="162">
        <v>2.3890000000000002</v>
      </c>
      <c r="H423" s="162">
        <v>0.1</v>
      </c>
      <c r="I423" s="162">
        <v>2.2890000000000001</v>
      </c>
      <c r="J423" s="162">
        <v>0</v>
      </c>
      <c r="K423" s="162">
        <v>0</v>
      </c>
      <c r="L423" s="162" t="s">
        <v>239</v>
      </c>
      <c r="M423" s="162">
        <f t="shared" si="46"/>
        <v>2.3890000000000002</v>
      </c>
      <c r="N423" s="162">
        <v>0</v>
      </c>
      <c r="O423" s="162">
        <v>0</v>
      </c>
      <c r="P423" s="162">
        <v>0</v>
      </c>
      <c r="Q423" s="162">
        <v>0.1</v>
      </c>
      <c r="R423" s="162">
        <v>2.2890000000000001</v>
      </c>
      <c r="S423" s="154">
        <f t="shared" si="47"/>
        <v>2.3890000000000002</v>
      </c>
    </row>
    <row r="424" spans="1:19" ht="94.5">
      <c r="A424" s="199" t="s">
        <v>175</v>
      </c>
      <c r="B424" s="200" t="s">
        <v>1341</v>
      </c>
      <c r="C424" s="199" t="s">
        <v>1342</v>
      </c>
      <c r="D424" s="201">
        <v>2028</v>
      </c>
      <c r="E424" s="63">
        <v>2030</v>
      </c>
      <c r="F424" s="162" t="s">
        <v>239</v>
      </c>
      <c r="G424" s="162">
        <v>0.1</v>
      </c>
      <c r="H424" s="162">
        <v>0.1</v>
      </c>
      <c r="I424" s="162">
        <v>0</v>
      </c>
      <c r="J424" s="162">
        <v>0</v>
      </c>
      <c r="K424" s="162">
        <v>0</v>
      </c>
      <c r="L424" s="162" t="s">
        <v>239</v>
      </c>
      <c r="M424" s="162">
        <f t="shared" si="46"/>
        <v>0.1</v>
      </c>
      <c r="N424" s="162">
        <v>0</v>
      </c>
      <c r="O424" s="162">
        <v>0</v>
      </c>
      <c r="P424" s="162">
        <v>0</v>
      </c>
      <c r="Q424" s="162">
        <v>0.1</v>
      </c>
      <c r="R424" s="162">
        <v>0</v>
      </c>
      <c r="S424" s="154">
        <f t="shared" si="47"/>
        <v>0.1</v>
      </c>
    </row>
    <row r="425" spans="1:19" ht="126">
      <c r="A425" s="63" t="s">
        <v>175</v>
      </c>
      <c r="B425" s="54" t="s">
        <v>1343</v>
      </c>
      <c r="C425" s="34" t="s">
        <v>1344</v>
      </c>
      <c r="D425" s="34">
        <v>2028</v>
      </c>
      <c r="E425" s="63">
        <v>2030</v>
      </c>
      <c r="F425" s="162" t="s">
        <v>239</v>
      </c>
      <c r="G425" s="162">
        <v>0.1</v>
      </c>
      <c r="H425" s="162">
        <v>0.1</v>
      </c>
      <c r="I425" s="162">
        <v>0</v>
      </c>
      <c r="J425" s="162">
        <v>0</v>
      </c>
      <c r="K425" s="162">
        <v>0</v>
      </c>
      <c r="L425" s="162" t="s">
        <v>239</v>
      </c>
      <c r="M425" s="162">
        <f t="shared" si="46"/>
        <v>0.1</v>
      </c>
      <c r="N425" s="162">
        <v>0</v>
      </c>
      <c r="O425" s="162">
        <v>0</v>
      </c>
      <c r="P425" s="162">
        <v>0</v>
      </c>
      <c r="Q425" s="162">
        <v>0.1</v>
      </c>
      <c r="R425" s="162">
        <v>0</v>
      </c>
      <c r="S425" s="154">
        <f t="shared" si="47"/>
        <v>0.1</v>
      </c>
    </row>
    <row r="426" spans="1:19" ht="63">
      <c r="A426" s="133" t="s">
        <v>175</v>
      </c>
      <c r="B426" s="134" t="s">
        <v>1345</v>
      </c>
      <c r="C426" s="133" t="s">
        <v>1346</v>
      </c>
      <c r="D426" s="133">
        <v>2029</v>
      </c>
      <c r="E426" s="63">
        <v>2029</v>
      </c>
      <c r="F426" s="162" t="s">
        <v>239</v>
      </c>
      <c r="G426" s="162">
        <v>5.63</v>
      </c>
      <c r="H426" s="162">
        <v>0.1</v>
      </c>
      <c r="I426" s="162">
        <v>5.53</v>
      </c>
      <c r="J426" s="162">
        <v>0</v>
      </c>
      <c r="K426" s="162">
        <v>0</v>
      </c>
      <c r="L426" s="162" t="s">
        <v>239</v>
      </c>
      <c r="M426" s="162">
        <f t="shared" si="46"/>
        <v>5.63</v>
      </c>
      <c r="N426" s="162">
        <v>0</v>
      </c>
      <c r="O426" s="162">
        <v>0</v>
      </c>
      <c r="P426" s="162">
        <v>0</v>
      </c>
      <c r="Q426" s="162">
        <v>0</v>
      </c>
      <c r="R426" s="162">
        <v>5.63</v>
      </c>
      <c r="S426" s="154">
        <f t="shared" si="47"/>
        <v>5.63</v>
      </c>
    </row>
    <row r="427" spans="1:19" ht="31.5">
      <c r="A427" s="133" t="s">
        <v>175</v>
      </c>
      <c r="B427" s="134" t="s">
        <v>1347</v>
      </c>
      <c r="C427" s="133" t="s">
        <v>1348</v>
      </c>
      <c r="D427" s="133">
        <v>2028</v>
      </c>
      <c r="E427" s="63">
        <v>2029</v>
      </c>
      <c r="F427" s="162" t="s">
        <v>239</v>
      </c>
      <c r="G427" s="162">
        <v>5.6839999999999993</v>
      </c>
      <c r="H427" s="162">
        <v>0.1</v>
      </c>
      <c r="I427" s="162">
        <v>5.5839999999999996</v>
      </c>
      <c r="J427" s="162">
        <v>0</v>
      </c>
      <c r="K427" s="162">
        <v>0</v>
      </c>
      <c r="L427" s="162" t="s">
        <v>239</v>
      </c>
      <c r="M427" s="162">
        <f t="shared" si="46"/>
        <v>5.6839999999999993</v>
      </c>
      <c r="N427" s="162">
        <v>0</v>
      </c>
      <c r="O427" s="162">
        <v>0</v>
      </c>
      <c r="P427" s="162">
        <v>0</v>
      </c>
      <c r="Q427" s="162">
        <v>0.1</v>
      </c>
      <c r="R427" s="162">
        <v>5.5839999999999996</v>
      </c>
      <c r="S427" s="154">
        <f t="shared" si="47"/>
        <v>5.6839999999999993</v>
      </c>
    </row>
    <row r="428" spans="1:19" ht="31.5">
      <c r="A428" s="63" t="s">
        <v>175</v>
      </c>
      <c r="B428" s="54" t="s">
        <v>1349</v>
      </c>
      <c r="C428" s="63" t="s">
        <v>1350</v>
      </c>
      <c r="D428" s="34">
        <v>2028</v>
      </c>
      <c r="E428" s="63">
        <v>2029</v>
      </c>
      <c r="F428" s="162" t="s">
        <v>239</v>
      </c>
      <c r="G428" s="162">
        <v>3.8959999999999999</v>
      </c>
      <c r="H428" s="162">
        <v>0.1</v>
      </c>
      <c r="I428" s="162">
        <v>3.7959999999999998</v>
      </c>
      <c r="J428" s="162">
        <v>0</v>
      </c>
      <c r="K428" s="162">
        <v>0</v>
      </c>
      <c r="L428" s="162" t="s">
        <v>239</v>
      </c>
      <c r="M428" s="162">
        <f t="shared" si="46"/>
        <v>3.8959999999999999</v>
      </c>
      <c r="N428" s="162">
        <v>0</v>
      </c>
      <c r="O428" s="162">
        <v>0</v>
      </c>
      <c r="P428" s="162">
        <v>0</v>
      </c>
      <c r="Q428" s="162">
        <v>0.1</v>
      </c>
      <c r="R428" s="162">
        <v>3.7959999999999998</v>
      </c>
      <c r="S428" s="154">
        <f t="shared" si="47"/>
        <v>3.8959999999999999</v>
      </c>
    </row>
    <row r="429" spans="1:19" ht="31.5">
      <c r="A429" s="63" t="s">
        <v>175</v>
      </c>
      <c r="B429" s="54" t="s">
        <v>1351</v>
      </c>
      <c r="C429" s="63" t="s">
        <v>1352</v>
      </c>
      <c r="D429" s="63">
        <v>2028</v>
      </c>
      <c r="E429" s="63">
        <v>2030</v>
      </c>
      <c r="F429" s="162" t="s">
        <v>239</v>
      </c>
      <c r="G429" s="162">
        <v>0.1</v>
      </c>
      <c r="H429" s="162">
        <v>0.1</v>
      </c>
      <c r="I429" s="162">
        <v>0</v>
      </c>
      <c r="J429" s="162">
        <v>0</v>
      </c>
      <c r="K429" s="162">
        <v>0</v>
      </c>
      <c r="L429" s="162" t="s">
        <v>239</v>
      </c>
      <c r="M429" s="162">
        <f t="shared" si="46"/>
        <v>0.1</v>
      </c>
      <c r="N429" s="162">
        <v>0</v>
      </c>
      <c r="O429" s="162">
        <v>0</v>
      </c>
      <c r="P429" s="162">
        <v>0</v>
      </c>
      <c r="Q429" s="162">
        <v>0.1</v>
      </c>
      <c r="R429" s="162">
        <v>0</v>
      </c>
      <c r="S429" s="154">
        <f t="shared" si="47"/>
        <v>0.1</v>
      </c>
    </row>
    <row r="430" spans="1:19" ht="31.5">
      <c r="A430" s="63" t="s">
        <v>175</v>
      </c>
      <c r="B430" s="54" t="s">
        <v>1353</v>
      </c>
      <c r="C430" s="63" t="s">
        <v>1354</v>
      </c>
      <c r="D430" s="63">
        <v>2028</v>
      </c>
      <c r="E430" s="63">
        <v>2029</v>
      </c>
      <c r="F430" s="162" t="s">
        <v>239</v>
      </c>
      <c r="G430" s="162">
        <v>3.4849999999999999</v>
      </c>
      <c r="H430" s="162">
        <v>0.1</v>
      </c>
      <c r="I430" s="162">
        <v>3.3849999999999998</v>
      </c>
      <c r="J430" s="162">
        <v>0</v>
      </c>
      <c r="K430" s="162">
        <v>0</v>
      </c>
      <c r="L430" s="162" t="s">
        <v>239</v>
      </c>
      <c r="M430" s="162">
        <f t="shared" si="46"/>
        <v>3.4849999999999999</v>
      </c>
      <c r="N430" s="162">
        <v>0</v>
      </c>
      <c r="O430" s="162">
        <v>0</v>
      </c>
      <c r="P430" s="162">
        <v>0</v>
      </c>
      <c r="Q430" s="162">
        <v>0.1</v>
      </c>
      <c r="R430" s="162">
        <v>3.3849999999999998</v>
      </c>
      <c r="S430" s="154">
        <f t="shared" si="47"/>
        <v>3.4849999999999999</v>
      </c>
    </row>
    <row r="431" spans="1:19" ht="31.5">
      <c r="A431" s="63" t="s">
        <v>175</v>
      </c>
      <c r="B431" s="54" t="s">
        <v>1355</v>
      </c>
      <c r="C431" s="63" t="s">
        <v>1356</v>
      </c>
      <c r="D431" s="63">
        <v>2028</v>
      </c>
      <c r="E431" s="63">
        <v>2030</v>
      </c>
      <c r="F431" s="162" t="s">
        <v>239</v>
      </c>
      <c r="G431" s="162">
        <v>2.1510000000000002</v>
      </c>
      <c r="H431" s="162">
        <v>0.1</v>
      </c>
      <c r="I431" s="162">
        <v>2.0510000000000002</v>
      </c>
      <c r="J431" s="162">
        <v>0</v>
      </c>
      <c r="K431" s="162">
        <v>0</v>
      </c>
      <c r="L431" s="162" t="s">
        <v>239</v>
      </c>
      <c r="M431" s="162">
        <f t="shared" si="46"/>
        <v>2.1510000000000002</v>
      </c>
      <c r="N431" s="162">
        <v>0</v>
      </c>
      <c r="O431" s="162">
        <v>0</v>
      </c>
      <c r="P431" s="162">
        <v>0</v>
      </c>
      <c r="Q431" s="162">
        <v>0.1</v>
      </c>
      <c r="R431" s="162">
        <v>2.0510000000000002</v>
      </c>
      <c r="S431" s="154">
        <f t="shared" si="47"/>
        <v>2.1510000000000002</v>
      </c>
    </row>
    <row r="432" spans="1:19" ht="47.25">
      <c r="A432" s="63" t="s">
        <v>175</v>
      </c>
      <c r="B432" s="54" t="s">
        <v>1357</v>
      </c>
      <c r="C432" s="63" t="s">
        <v>1358</v>
      </c>
      <c r="D432" s="63">
        <v>2028</v>
      </c>
      <c r="E432" s="63">
        <v>2029</v>
      </c>
      <c r="F432" s="154" t="s">
        <v>239</v>
      </c>
      <c r="G432" s="154">
        <v>3.0569999999999999</v>
      </c>
      <c r="H432" s="154">
        <v>0.1</v>
      </c>
      <c r="I432" s="154">
        <v>2.9569999999999999</v>
      </c>
      <c r="J432" s="154">
        <v>0</v>
      </c>
      <c r="K432" s="154">
        <v>0</v>
      </c>
      <c r="L432" s="154" t="s">
        <v>239</v>
      </c>
      <c r="M432" s="154">
        <f t="shared" si="46"/>
        <v>3.0569999999999999</v>
      </c>
      <c r="N432" s="154">
        <v>0</v>
      </c>
      <c r="O432" s="154">
        <v>0</v>
      </c>
      <c r="P432" s="154">
        <v>0</v>
      </c>
      <c r="Q432" s="154">
        <v>0.1</v>
      </c>
      <c r="R432" s="154">
        <v>2.9569999999999999</v>
      </c>
      <c r="S432" s="154">
        <f t="shared" si="47"/>
        <v>3.0569999999999999</v>
      </c>
    </row>
    <row r="433" spans="1:19" ht="31.5">
      <c r="A433" s="63" t="s">
        <v>175</v>
      </c>
      <c r="B433" s="54" t="s">
        <v>1359</v>
      </c>
      <c r="C433" s="63" t="s">
        <v>1360</v>
      </c>
      <c r="D433" s="63">
        <v>2029</v>
      </c>
      <c r="E433" s="63">
        <v>2030</v>
      </c>
      <c r="F433" s="202" t="s">
        <v>239</v>
      </c>
      <c r="G433" s="202">
        <v>0.1</v>
      </c>
      <c r="H433" s="202">
        <v>0.1</v>
      </c>
      <c r="I433" s="202">
        <v>0</v>
      </c>
      <c r="J433" s="202">
        <v>0</v>
      </c>
      <c r="K433" s="202">
        <v>0</v>
      </c>
      <c r="L433" s="202" t="s">
        <v>239</v>
      </c>
      <c r="M433" s="202">
        <f t="shared" si="46"/>
        <v>0.1</v>
      </c>
      <c r="N433" s="202">
        <v>0</v>
      </c>
      <c r="O433" s="202">
        <v>0</v>
      </c>
      <c r="P433" s="202">
        <v>0</v>
      </c>
      <c r="Q433" s="202">
        <v>0</v>
      </c>
      <c r="R433" s="202">
        <v>0.1</v>
      </c>
      <c r="S433" s="202">
        <f t="shared" si="47"/>
        <v>0.1</v>
      </c>
    </row>
    <row r="434" spans="1:19" ht="31.5">
      <c r="A434" s="63" t="s">
        <v>175</v>
      </c>
      <c r="B434" s="54" t="s">
        <v>1361</v>
      </c>
      <c r="C434" s="63" t="s">
        <v>1362</v>
      </c>
      <c r="D434" s="63">
        <v>2029</v>
      </c>
      <c r="E434" s="63">
        <v>2030</v>
      </c>
      <c r="F434" s="66" t="s">
        <v>239</v>
      </c>
      <c r="G434" s="66">
        <v>0.1</v>
      </c>
      <c r="H434" s="66">
        <v>0.1</v>
      </c>
      <c r="I434" s="66">
        <v>0</v>
      </c>
      <c r="J434" s="66">
        <v>0</v>
      </c>
      <c r="K434" s="66">
        <v>0</v>
      </c>
      <c r="L434" s="66" t="s">
        <v>239</v>
      </c>
      <c r="M434" s="66">
        <f t="shared" si="46"/>
        <v>0.1</v>
      </c>
      <c r="N434" s="66">
        <v>0</v>
      </c>
      <c r="O434" s="66">
        <v>0</v>
      </c>
      <c r="P434" s="66">
        <v>0</v>
      </c>
      <c r="Q434" s="66">
        <v>0</v>
      </c>
      <c r="R434" s="66">
        <v>0.1</v>
      </c>
      <c r="S434" s="66">
        <f t="shared" si="47"/>
        <v>0.1</v>
      </c>
    </row>
    <row r="435" spans="1:19" ht="63">
      <c r="A435" s="63" t="s">
        <v>175</v>
      </c>
      <c r="B435" s="54" t="s">
        <v>1363</v>
      </c>
      <c r="C435" s="63" t="s">
        <v>1364</v>
      </c>
      <c r="D435" s="34">
        <v>2028</v>
      </c>
      <c r="E435" s="63">
        <v>2030</v>
      </c>
      <c r="F435" s="162" t="s">
        <v>239</v>
      </c>
      <c r="G435" s="162">
        <v>0.1</v>
      </c>
      <c r="H435" s="162">
        <v>0.1</v>
      </c>
      <c r="I435" s="162">
        <v>0</v>
      </c>
      <c r="J435" s="162">
        <v>0</v>
      </c>
      <c r="K435" s="162">
        <v>0</v>
      </c>
      <c r="L435" s="162" t="s">
        <v>239</v>
      </c>
      <c r="M435" s="162">
        <f t="shared" si="46"/>
        <v>0.1</v>
      </c>
      <c r="N435" s="162">
        <v>0</v>
      </c>
      <c r="O435" s="162">
        <v>0</v>
      </c>
      <c r="P435" s="162">
        <v>0</v>
      </c>
      <c r="Q435" s="162">
        <v>0.1</v>
      </c>
      <c r="R435" s="162">
        <v>0</v>
      </c>
      <c r="S435" s="154">
        <f t="shared" si="47"/>
        <v>0.1</v>
      </c>
    </row>
    <row r="436" spans="1:19" ht="31.5">
      <c r="A436" s="63" t="s">
        <v>175</v>
      </c>
      <c r="B436" s="54" t="s">
        <v>1365</v>
      </c>
      <c r="C436" s="63" t="s">
        <v>1366</v>
      </c>
      <c r="D436" s="34">
        <v>2029</v>
      </c>
      <c r="E436" s="63">
        <v>2030</v>
      </c>
      <c r="F436" s="162" t="s">
        <v>239</v>
      </c>
      <c r="G436" s="162">
        <v>0.1</v>
      </c>
      <c r="H436" s="162">
        <v>0.1</v>
      </c>
      <c r="I436" s="162">
        <v>0</v>
      </c>
      <c r="J436" s="162">
        <v>0</v>
      </c>
      <c r="K436" s="162">
        <v>0</v>
      </c>
      <c r="L436" s="162" t="s">
        <v>239</v>
      </c>
      <c r="M436" s="162">
        <f t="shared" si="46"/>
        <v>0.1</v>
      </c>
      <c r="N436" s="162">
        <v>0</v>
      </c>
      <c r="O436" s="162">
        <v>0</v>
      </c>
      <c r="P436" s="162">
        <v>0</v>
      </c>
      <c r="Q436" s="162">
        <v>0</v>
      </c>
      <c r="R436" s="162">
        <v>0.1</v>
      </c>
      <c r="S436" s="154">
        <f t="shared" si="47"/>
        <v>0.1</v>
      </c>
    </row>
    <row r="437" spans="1:19" ht="47.25">
      <c r="A437" s="63" t="s">
        <v>175</v>
      </c>
      <c r="B437" s="54" t="s">
        <v>1367</v>
      </c>
      <c r="C437" s="63" t="s">
        <v>1368</v>
      </c>
      <c r="D437" s="34">
        <v>2029</v>
      </c>
      <c r="E437" s="63">
        <v>2030</v>
      </c>
      <c r="F437" s="66" t="s">
        <v>239</v>
      </c>
      <c r="G437" s="66">
        <v>0.1</v>
      </c>
      <c r="H437" s="66">
        <v>0.1</v>
      </c>
      <c r="I437" s="66">
        <v>0</v>
      </c>
      <c r="J437" s="66">
        <v>0</v>
      </c>
      <c r="K437" s="66">
        <v>0</v>
      </c>
      <c r="L437" s="66" t="s">
        <v>239</v>
      </c>
      <c r="M437" s="66">
        <f t="shared" si="46"/>
        <v>0.1</v>
      </c>
      <c r="N437" s="66">
        <v>0</v>
      </c>
      <c r="O437" s="66">
        <v>0</v>
      </c>
      <c r="P437" s="66">
        <v>0</v>
      </c>
      <c r="Q437" s="66">
        <v>0</v>
      </c>
      <c r="R437" s="66">
        <v>0.1</v>
      </c>
      <c r="S437" s="66">
        <f t="shared" si="47"/>
        <v>0.1</v>
      </c>
    </row>
    <row r="438" spans="1:19" ht="31.5">
      <c r="A438" s="63" t="s">
        <v>175</v>
      </c>
      <c r="B438" s="54" t="s">
        <v>1369</v>
      </c>
      <c r="C438" s="63" t="s">
        <v>1370</v>
      </c>
      <c r="D438" s="34">
        <v>2029</v>
      </c>
      <c r="E438" s="63">
        <v>2030</v>
      </c>
      <c r="F438" s="162" t="s">
        <v>239</v>
      </c>
      <c r="G438" s="162">
        <v>0.1</v>
      </c>
      <c r="H438" s="162">
        <v>0.1</v>
      </c>
      <c r="I438" s="162">
        <v>0</v>
      </c>
      <c r="J438" s="162">
        <v>0</v>
      </c>
      <c r="K438" s="162">
        <v>0</v>
      </c>
      <c r="L438" s="162" t="s">
        <v>239</v>
      </c>
      <c r="M438" s="162">
        <f t="shared" si="46"/>
        <v>0.1</v>
      </c>
      <c r="N438" s="162">
        <v>0</v>
      </c>
      <c r="O438" s="162">
        <v>0</v>
      </c>
      <c r="P438" s="162">
        <v>0</v>
      </c>
      <c r="Q438" s="162">
        <v>0</v>
      </c>
      <c r="R438" s="162">
        <v>0.1</v>
      </c>
      <c r="S438" s="154">
        <f t="shared" si="47"/>
        <v>0.1</v>
      </c>
    </row>
    <row r="439" spans="1:19" ht="31.5">
      <c r="A439" s="63" t="s">
        <v>175</v>
      </c>
      <c r="B439" s="54" t="s">
        <v>1371</v>
      </c>
      <c r="C439" s="63" t="s">
        <v>1372</v>
      </c>
      <c r="D439" s="34">
        <v>2029</v>
      </c>
      <c r="E439" s="63">
        <v>2030</v>
      </c>
      <c r="F439" s="154" t="s">
        <v>239</v>
      </c>
      <c r="G439" s="154">
        <v>0.1</v>
      </c>
      <c r="H439" s="154">
        <v>0.1</v>
      </c>
      <c r="I439" s="154">
        <v>0</v>
      </c>
      <c r="J439" s="154">
        <v>0</v>
      </c>
      <c r="K439" s="154">
        <v>0</v>
      </c>
      <c r="L439" s="154" t="s">
        <v>239</v>
      </c>
      <c r="M439" s="154">
        <f t="shared" si="46"/>
        <v>0.1</v>
      </c>
      <c r="N439" s="154">
        <v>0</v>
      </c>
      <c r="O439" s="154">
        <v>0</v>
      </c>
      <c r="P439" s="154">
        <v>0</v>
      </c>
      <c r="Q439" s="154">
        <v>0</v>
      </c>
      <c r="R439" s="154">
        <v>0.1</v>
      </c>
      <c r="S439" s="154">
        <f t="shared" si="47"/>
        <v>0.1</v>
      </c>
    </row>
    <row r="440" spans="1:19" ht="31.5">
      <c r="A440" s="63" t="s">
        <v>175</v>
      </c>
      <c r="B440" s="54" t="s">
        <v>1373</v>
      </c>
      <c r="C440" s="63" t="s">
        <v>1374</v>
      </c>
      <c r="D440" s="34">
        <v>2029</v>
      </c>
      <c r="E440" s="63">
        <v>2030</v>
      </c>
      <c r="F440" s="154" t="s">
        <v>239</v>
      </c>
      <c r="G440" s="154">
        <v>0.1</v>
      </c>
      <c r="H440" s="154">
        <v>0.1</v>
      </c>
      <c r="I440" s="154">
        <v>0</v>
      </c>
      <c r="J440" s="154">
        <v>0</v>
      </c>
      <c r="K440" s="154">
        <v>0</v>
      </c>
      <c r="L440" s="154" t="s">
        <v>239</v>
      </c>
      <c r="M440" s="154">
        <f t="shared" si="46"/>
        <v>0.1</v>
      </c>
      <c r="N440" s="154">
        <v>0</v>
      </c>
      <c r="O440" s="154">
        <v>0</v>
      </c>
      <c r="P440" s="154">
        <v>0</v>
      </c>
      <c r="Q440" s="154">
        <v>0</v>
      </c>
      <c r="R440" s="154">
        <v>0.1</v>
      </c>
      <c r="S440" s="154">
        <f t="shared" si="47"/>
        <v>0.1</v>
      </c>
    </row>
    <row r="441" spans="1:19" ht="31.5">
      <c r="A441" s="133" t="s">
        <v>175</v>
      </c>
      <c r="B441" s="134" t="s">
        <v>1375</v>
      </c>
      <c r="C441" s="133" t="s">
        <v>1376</v>
      </c>
      <c r="D441" s="133">
        <v>2029</v>
      </c>
      <c r="E441" s="63">
        <v>2030</v>
      </c>
      <c r="F441" s="154" t="s">
        <v>239</v>
      </c>
      <c r="G441" s="154">
        <v>0.1</v>
      </c>
      <c r="H441" s="154">
        <v>0.1</v>
      </c>
      <c r="I441" s="154">
        <v>0</v>
      </c>
      <c r="J441" s="154">
        <v>0</v>
      </c>
      <c r="K441" s="154">
        <v>0</v>
      </c>
      <c r="L441" s="154" t="s">
        <v>239</v>
      </c>
      <c r="M441" s="154">
        <f t="shared" si="46"/>
        <v>0.1</v>
      </c>
      <c r="N441" s="154">
        <v>0</v>
      </c>
      <c r="O441" s="154">
        <v>0</v>
      </c>
      <c r="P441" s="154">
        <v>0</v>
      </c>
      <c r="Q441" s="154">
        <v>0</v>
      </c>
      <c r="R441" s="154">
        <v>0.1</v>
      </c>
      <c r="S441" s="154">
        <f t="shared" si="47"/>
        <v>0.1</v>
      </c>
    </row>
    <row r="442" spans="1:19" ht="31.5">
      <c r="A442" s="63" t="s">
        <v>175</v>
      </c>
      <c r="B442" s="54" t="s">
        <v>1377</v>
      </c>
      <c r="C442" s="63" t="s">
        <v>1378</v>
      </c>
      <c r="D442" s="34">
        <v>2029</v>
      </c>
      <c r="E442" s="63">
        <v>2030</v>
      </c>
      <c r="F442" s="154" t="s">
        <v>239</v>
      </c>
      <c r="G442" s="154">
        <v>0.1</v>
      </c>
      <c r="H442" s="154">
        <v>0.1</v>
      </c>
      <c r="I442" s="154">
        <v>0</v>
      </c>
      <c r="J442" s="154">
        <v>0</v>
      </c>
      <c r="K442" s="154">
        <v>0</v>
      </c>
      <c r="L442" s="154" t="s">
        <v>239</v>
      </c>
      <c r="M442" s="154">
        <f t="shared" si="46"/>
        <v>0.1</v>
      </c>
      <c r="N442" s="154">
        <v>0</v>
      </c>
      <c r="O442" s="154">
        <v>0</v>
      </c>
      <c r="P442" s="154">
        <v>0</v>
      </c>
      <c r="Q442" s="154">
        <v>0</v>
      </c>
      <c r="R442" s="154">
        <v>0.1</v>
      </c>
      <c r="S442" s="154">
        <f t="shared" si="47"/>
        <v>0.1</v>
      </c>
    </row>
    <row r="443" spans="1:19" ht="31.5">
      <c r="A443" s="63" t="s">
        <v>175</v>
      </c>
      <c r="B443" s="54" t="s">
        <v>1379</v>
      </c>
      <c r="C443" s="63" t="s">
        <v>1380</v>
      </c>
      <c r="D443" s="34">
        <v>2029</v>
      </c>
      <c r="E443" s="63">
        <v>2030</v>
      </c>
      <c r="F443" s="154" t="s">
        <v>239</v>
      </c>
      <c r="G443" s="154">
        <v>0.1</v>
      </c>
      <c r="H443" s="154">
        <v>0.1</v>
      </c>
      <c r="I443" s="154">
        <v>0</v>
      </c>
      <c r="J443" s="154">
        <v>0</v>
      </c>
      <c r="K443" s="154">
        <v>0</v>
      </c>
      <c r="L443" s="154" t="s">
        <v>239</v>
      </c>
      <c r="M443" s="154">
        <f t="shared" si="46"/>
        <v>0.1</v>
      </c>
      <c r="N443" s="154">
        <v>0</v>
      </c>
      <c r="O443" s="154">
        <v>0</v>
      </c>
      <c r="P443" s="154">
        <v>0</v>
      </c>
      <c r="Q443" s="154">
        <v>0</v>
      </c>
      <c r="R443" s="154">
        <v>0.1</v>
      </c>
      <c r="S443" s="154">
        <f t="shared" si="47"/>
        <v>0.1</v>
      </c>
    </row>
    <row r="444" spans="1:19" ht="47.25">
      <c r="A444" s="63" t="s">
        <v>175</v>
      </c>
      <c r="B444" s="54" t="s">
        <v>1381</v>
      </c>
      <c r="C444" s="63" t="s">
        <v>1382</v>
      </c>
      <c r="D444" s="34">
        <v>2029</v>
      </c>
      <c r="E444" s="63">
        <v>2030</v>
      </c>
      <c r="F444" s="154" t="s">
        <v>239</v>
      </c>
      <c r="G444" s="154">
        <v>40.51</v>
      </c>
      <c r="H444" s="154">
        <v>0.1</v>
      </c>
      <c r="I444" s="154">
        <v>40.409999999999997</v>
      </c>
      <c r="J444" s="154">
        <v>0</v>
      </c>
      <c r="K444" s="154">
        <v>0</v>
      </c>
      <c r="L444" s="154" t="s">
        <v>239</v>
      </c>
      <c r="M444" s="154">
        <f t="shared" si="46"/>
        <v>40.51</v>
      </c>
      <c r="N444" s="154">
        <v>0</v>
      </c>
      <c r="O444" s="154">
        <v>0</v>
      </c>
      <c r="P444" s="154">
        <v>0</v>
      </c>
      <c r="Q444" s="154">
        <v>0</v>
      </c>
      <c r="R444" s="154">
        <v>40.51</v>
      </c>
      <c r="S444" s="154">
        <f t="shared" si="47"/>
        <v>40.51</v>
      </c>
    </row>
    <row r="445" spans="1:19" ht="31.5">
      <c r="A445" s="63" t="s">
        <v>175</v>
      </c>
      <c r="B445" s="54" t="s">
        <v>1383</v>
      </c>
      <c r="C445" s="63" t="s">
        <v>1384</v>
      </c>
      <c r="D445" s="34">
        <v>2029</v>
      </c>
      <c r="E445" s="63">
        <v>2030</v>
      </c>
      <c r="F445" s="202" t="s">
        <v>239</v>
      </c>
      <c r="G445" s="202">
        <v>0.1</v>
      </c>
      <c r="H445" s="202">
        <v>0.1</v>
      </c>
      <c r="I445" s="202">
        <v>0</v>
      </c>
      <c r="J445" s="202">
        <v>0</v>
      </c>
      <c r="K445" s="202">
        <v>0</v>
      </c>
      <c r="L445" s="202" t="s">
        <v>239</v>
      </c>
      <c r="M445" s="202">
        <f t="shared" si="46"/>
        <v>0.1</v>
      </c>
      <c r="N445" s="202">
        <v>0</v>
      </c>
      <c r="O445" s="202">
        <v>0</v>
      </c>
      <c r="P445" s="202">
        <v>0</v>
      </c>
      <c r="Q445" s="202">
        <v>0</v>
      </c>
      <c r="R445" s="202">
        <v>0.1</v>
      </c>
      <c r="S445" s="202">
        <f t="shared" si="47"/>
        <v>0.1</v>
      </c>
    </row>
    <row r="446" spans="1:19" ht="31.5">
      <c r="A446" s="63" t="s">
        <v>175</v>
      </c>
      <c r="B446" s="54" t="s">
        <v>1385</v>
      </c>
      <c r="C446" s="63" t="s">
        <v>1386</v>
      </c>
      <c r="D446" s="34">
        <v>2029</v>
      </c>
      <c r="E446" s="63">
        <v>2030</v>
      </c>
      <c r="F446" s="66" t="s">
        <v>239</v>
      </c>
      <c r="G446" s="66">
        <v>0.1</v>
      </c>
      <c r="H446" s="66">
        <v>0.1</v>
      </c>
      <c r="I446" s="66">
        <v>0</v>
      </c>
      <c r="J446" s="66">
        <v>0</v>
      </c>
      <c r="K446" s="66">
        <v>0</v>
      </c>
      <c r="L446" s="66" t="s">
        <v>239</v>
      </c>
      <c r="M446" s="66">
        <f t="shared" si="46"/>
        <v>0.1</v>
      </c>
      <c r="N446" s="66">
        <v>0</v>
      </c>
      <c r="O446" s="66">
        <v>0</v>
      </c>
      <c r="P446" s="66">
        <v>0</v>
      </c>
      <c r="Q446" s="66">
        <v>0</v>
      </c>
      <c r="R446" s="66">
        <v>0.1</v>
      </c>
      <c r="S446" s="66">
        <f t="shared" si="47"/>
        <v>0.1</v>
      </c>
    </row>
    <row r="447" spans="1:19" ht="31.5">
      <c r="A447" s="63" t="s">
        <v>175</v>
      </c>
      <c r="B447" s="54" t="s">
        <v>1387</v>
      </c>
      <c r="C447" s="63" t="s">
        <v>1388</v>
      </c>
      <c r="D447" s="34">
        <v>2029</v>
      </c>
      <c r="E447" s="63">
        <v>2030</v>
      </c>
      <c r="F447" s="162" t="s">
        <v>239</v>
      </c>
      <c r="G447" s="162">
        <v>0.1</v>
      </c>
      <c r="H447" s="162">
        <v>0.1</v>
      </c>
      <c r="I447" s="162">
        <v>0</v>
      </c>
      <c r="J447" s="162">
        <v>0</v>
      </c>
      <c r="K447" s="162">
        <v>0</v>
      </c>
      <c r="L447" s="162" t="s">
        <v>239</v>
      </c>
      <c r="M447" s="162">
        <f t="shared" si="46"/>
        <v>0.1</v>
      </c>
      <c r="N447" s="162">
        <v>0</v>
      </c>
      <c r="O447" s="162">
        <v>0</v>
      </c>
      <c r="P447" s="162">
        <v>0</v>
      </c>
      <c r="Q447" s="162">
        <v>0</v>
      </c>
      <c r="R447" s="162">
        <v>0.1</v>
      </c>
      <c r="S447" s="154">
        <f t="shared" si="47"/>
        <v>0.1</v>
      </c>
    </row>
    <row r="448" spans="1:19" ht="47.25">
      <c r="A448" s="63" t="s">
        <v>175</v>
      </c>
      <c r="B448" s="54" t="s">
        <v>1389</v>
      </c>
      <c r="C448" s="63" t="s">
        <v>1390</v>
      </c>
      <c r="D448" s="34">
        <v>2029</v>
      </c>
      <c r="E448" s="63">
        <v>2030</v>
      </c>
      <c r="F448" s="162" t="s">
        <v>239</v>
      </c>
      <c r="G448" s="162">
        <v>0.1</v>
      </c>
      <c r="H448" s="162">
        <v>0.1</v>
      </c>
      <c r="I448" s="162">
        <v>0</v>
      </c>
      <c r="J448" s="162">
        <v>0</v>
      </c>
      <c r="K448" s="162">
        <v>0</v>
      </c>
      <c r="L448" s="162" t="s">
        <v>239</v>
      </c>
      <c r="M448" s="162">
        <f t="shared" si="46"/>
        <v>0.1</v>
      </c>
      <c r="N448" s="162">
        <v>0</v>
      </c>
      <c r="O448" s="162">
        <v>0</v>
      </c>
      <c r="P448" s="162">
        <v>0</v>
      </c>
      <c r="Q448" s="162">
        <v>0</v>
      </c>
      <c r="R448" s="162">
        <v>0.1</v>
      </c>
      <c r="S448" s="154">
        <f t="shared" si="47"/>
        <v>0.1</v>
      </c>
    </row>
    <row r="449" spans="1:20" ht="31.5">
      <c r="A449" s="63" t="s">
        <v>175</v>
      </c>
      <c r="B449" s="54" t="s">
        <v>1391</v>
      </c>
      <c r="C449" s="63" t="s">
        <v>1392</v>
      </c>
      <c r="D449" s="34">
        <v>2029</v>
      </c>
      <c r="E449" s="63">
        <v>2030</v>
      </c>
      <c r="F449" s="162" t="s">
        <v>239</v>
      </c>
      <c r="G449" s="162">
        <v>0.2</v>
      </c>
      <c r="H449" s="162">
        <v>0.2</v>
      </c>
      <c r="I449" s="162">
        <v>0</v>
      </c>
      <c r="J449" s="162">
        <v>0</v>
      </c>
      <c r="K449" s="162">
        <v>0</v>
      </c>
      <c r="L449" s="162" t="s">
        <v>239</v>
      </c>
      <c r="M449" s="162">
        <f t="shared" si="46"/>
        <v>0.2</v>
      </c>
      <c r="N449" s="162">
        <v>0</v>
      </c>
      <c r="O449" s="162">
        <v>0</v>
      </c>
      <c r="P449" s="162">
        <v>0</v>
      </c>
      <c r="Q449" s="162">
        <v>0</v>
      </c>
      <c r="R449" s="162">
        <v>0.2</v>
      </c>
      <c r="S449" s="154">
        <f t="shared" si="47"/>
        <v>0.2</v>
      </c>
    </row>
    <row r="450" spans="1:20" ht="31.5">
      <c r="A450" s="63" t="s">
        <v>175</v>
      </c>
      <c r="B450" s="54" t="s">
        <v>1393</v>
      </c>
      <c r="C450" s="63" t="s">
        <v>1394</v>
      </c>
      <c r="D450" s="34">
        <v>2029</v>
      </c>
      <c r="E450" s="63">
        <v>2030</v>
      </c>
      <c r="F450" s="162" t="s">
        <v>239</v>
      </c>
      <c r="G450" s="162">
        <v>0.1</v>
      </c>
      <c r="H450" s="162">
        <v>0.1</v>
      </c>
      <c r="I450" s="162">
        <v>0</v>
      </c>
      <c r="J450" s="162">
        <v>0</v>
      </c>
      <c r="K450" s="162">
        <v>0</v>
      </c>
      <c r="L450" s="162" t="s">
        <v>239</v>
      </c>
      <c r="M450" s="162">
        <f t="shared" si="46"/>
        <v>0.1</v>
      </c>
      <c r="N450" s="162">
        <v>0</v>
      </c>
      <c r="O450" s="162">
        <v>0</v>
      </c>
      <c r="P450" s="162">
        <v>0</v>
      </c>
      <c r="Q450" s="162">
        <v>0</v>
      </c>
      <c r="R450" s="162">
        <v>0.1</v>
      </c>
      <c r="S450" s="154">
        <f t="shared" si="47"/>
        <v>0.1</v>
      </c>
    </row>
    <row r="451" spans="1:20" ht="31.5">
      <c r="A451" s="63" t="s">
        <v>175</v>
      </c>
      <c r="B451" s="54" t="s">
        <v>1395</v>
      </c>
      <c r="C451" s="63" t="s">
        <v>1396</v>
      </c>
      <c r="D451" s="34">
        <v>2029</v>
      </c>
      <c r="E451" s="63">
        <v>2030</v>
      </c>
      <c r="F451" s="162" t="s">
        <v>239</v>
      </c>
      <c r="G451" s="162">
        <v>0.1</v>
      </c>
      <c r="H451" s="162">
        <v>0.1</v>
      </c>
      <c r="I451" s="162">
        <v>0</v>
      </c>
      <c r="J451" s="162">
        <v>0</v>
      </c>
      <c r="K451" s="162">
        <v>0</v>
      </c>
      <c r="L451" s="162" t="s">
        <v>239</v>
      </c>
      <c r="M451" s="162">
        <f t="shared" si="46"/>
        <v>0.1</v>
      </c>
      <c r="N451" s="162">
        <v>0</v>
      </c>
      <c r="O451" s="162">
        <v>0</v>
      </c>
      <c r="P451" s="162">
        <v>0</v>
      </c>
      <c r="Q451" s="162">
        <v>0</v>
      </c>
      <c r="R451" s="162">
        <v>0.1</v>
      </c>
      <c r="S451" s="154">
        <f t="shared" si="47"/>
        <v>0.1</v>
      </c>
    </row>
    <row r="452" spans="1:20" ht="31.5">
      <c r="A452" s="63" t="s">
        <v>175</v>
      </c>
      <c r="B452" s="54" t="s">
        <v>1397</v>
      </c>
      <c r="C452" s="63" t="s">
        <v>1398</v>
      </c>
      <c r="D452" s="34">
        <v>2029</v>
      </c>
      <c r="E452" s="63">
        <v>2030</v>
      </c>
      <c r="F452" s="162" t="s">
        <v>239</v>
      </c>
      <c r="G452" s="162">
        <v>0.1</v>
      </c>
      <c r="H452" s="162">
        <v>0.1</v>
      </c>
      <c r="I452" s="162">
        <v>0</v>
      </c>
      <c r="J452" s="162">
        <v>0</v>
      </c>
      <c r="K452" s="162">
        <v>0</v>
      </c>
      <c r="L452" s="162" t="s">
        <v>239</v>
      </c>
      <c r="M452" s="162">
        <f t="shared" si="46"/>
        <v>0.1</v>
      </c>
      <c r="N452" s="162">
        <v>0</v>
      </c>
      <c r="O452" s="162">
        <v>0</v>
      </c>
      <c r="P452" s="162">
        <v>0</v>
      </c>
      <c r="Q452" s="162">
        <v>0</v>
      </c>
      <c r="R452" s="162">
        <v>0.1</v>
      </c>
      <c r="S452" s="154">
        <f t="shared" si="47"/>
        <v>0.1</v>
      </c>
    </row>
    <row r="453" spans="1:20" ht="94.5">
      <c r="A453" s="63" t="s">
        <v>175</v>
      </c>
      <c r="B453" s="54" t="s">
        <v>1399</v>
      </c>
      <c r="C453" s="63" t="s">
        <v>1400</v>
      </c>
      <c r="D453" s="34">
        <v>2029</v>
      </c>
      <c r="E453" s="63">
        <v>2030</v>
      </c>
      <c r="F453" s="162" t="s">
        <v>239</v>
      </c>
      <c r="G453" s="162">
        <v>0.1</v>
      </c>
      <c r="H453" s="162">
        <v>0.1</v>
      </c>
      <c r="I453" s="162">
        <v>0</v>
      </c>
      <c r="J453" s="162">
        <v>0</v>
      </c>
      <c r="K453" s="162">
        <v>0</v>
      </c>
      <c r="L453" s="162" t="s">
        <v>239</v>
      </c>
      <c r="M453" s="162">
        <f t="shared" si="46"/>
        <v>0.1</v>
      </c>
      <c r="N453" s="162">
        <v>0</v>
      </c>
      <c r="O453" s="162">
        <v>0</v>
      </c>
      <c r="P453" s="162">
        <v>0</v>
      </c>
      <c r="Q453" s="162">
        <v>0</v>
      </c>
      <c r="R453" s="162">
        <v>0.1</v>
      </c>
      <c r="S453" s="154">
        <f t="shared" si="47"/>
        <v>0.1</v>
      </c>
    </row>
    <row r="454" spans="1:20" ht="31.5">
      <c r="A454" s="133" t="s">
        <v>175</v>
      </c>
      <c r="B454" s="134" t="s">
        <v>1401</v>
      </c>
      <c r="C454" s="133" t="s">
        <v>1402</v>
      </c>
      <c r="D454" s="133">
        <v>2029</v>
      </c>
      <c r="E454" s="63">
        <v>2030</v>
      </c>
      <c r="F454" s="162" t="s">
        <v>239</v>
      </c>
      <c r="G454" s="162">
        <v>0.1</v>
      </c>
      <c r="H454" s="162">
        <v>0.1</v>
      </c>
      <c r="I454" s="162">
        <v>0</v>
      </c>
      <c r="J454" s="162">
        <v>0</v>
      </c>
      <c r="K454" s="162">
        <v>0</v>
      </c>
      <c r="L454" s="162" t="s">
        <v>239</v>
      </c>
      <c r="M454" s="162">
        <f t="shared" si="46"/>
        <v>0.1</v>
      </c>
      <c r="N454" s="162">
        <v>0</v>
      </c>
      <c r="O454" s="162">
        <v>0</v>
      </c>
      <c r="P454" s="162">
        <v>0</v>
      </c>
      <c r="Q454" s="162">
        <v>0</v>
      </c>
      <c r="R454" s="162">
        <v>0.1</v>
      </c>
      <c r="S454" s="154">
        <f t="shared" si="47"/>
        <v>0.1</v>
      </c>
    </row>
    <row r="455" spans="1:20" ht="31.5">
      <c r="A455" s="63" t="s">
        <v>175</v>
      </c>
      <c r="B455" s="54" t="s">
        <v>1403</v>
      </c>
      <c r="C455" s="63" t="s">
        <v>1404</v>
      </c>
      <c r="D455" s="34">
        <v>2029</v>
      </c>
      <c r="E455" s="63">
        <v>2030</v>
      </c>
      <c r="F455" s="162" t="s">
        <v>239</v>
      </c>
      <c r="G455" s="162">
        <v>0.1</v>
      </c>
      <c r="H455" s="162">
        <v>0.1</v>
      </c>
      <c r="I455" s="162">
        <v>0</v>
      </c>
      <c r="J455" s="162">
        <v>0</v>
      </c>
      <c r="K455" s="162">
        <v>0</v>
      </c>
      <c r="L455" s="162" t="s">
        <v>239</v>
      </c>
      <c r="M455" s="162">
        <f t="shared" si="46"/>
        <v>0.1</v>
      </c>
      <c r="N455" s="162">
        <v>0</v>
      </c>
      <c r="O455" s="162">
        <v>0</v>
      </c>
      <c r="P455" s="162">
        <v>0</v>
      </c>
      <c r="Q455" s="162">
        <v>0</v>
      </c>
      <c r="R455" s="162">
        <v>0.1</v>
      </c>
      <c r="S455" s="154">
        <f t="shared" si="47"/>
        <v>0.1</v>
      </c>
    </row>
    <row r="456" spans="1:20" ht="47.25">
      <c r="A456" s="63" t="s">
        <v>175</v>
      </c>
      <c r="B456" s="54" t="s">
        <v>1405</v>
      </c>
      <c r="C456" s="63" t="s">
        <v>1406</v>
      </c>
      <c r="D456" s="34">
        <v>2029</v>
      </c>
      <c r="E456" s="63">
        <v>2030</v>
      </c>
      <c r="F456" s="162" t="s">
        <v>239</v>
      </c>
      <c r="G456" s="162">
        <v>0.1</v>
      </c>
      <c r="H456" s="162">
        <v>0.1</v>
      </c>
      <c r="I456" s="162">
        <v>0</v>
      </c>
      <c r="J456" s="162">
        <v>0</v>
      </c>
      <c r="K456" s="162">
        <v>0</v>
      </c>
      <c r="L456" s="162" t="s">
        <v>239</v>
      </c>
      <c r="M456" s="162">
        <f t="shared" si="46"/>
        <v>0.1</v>
      </c>
      <c r="N456" s="162">
        <v>0</v>
      </c>
      <c r="O456" s="162">
        <v>0</v>
      </c>
      <c r="P456" s="162">
        <v>0</v>
      </c>
      <c r="Q456" s="162">
        <v>0</v>
      </c>
      <c r="R456" s="162">
        <v>0.1</v>
      </c>
      <c r="S456" s="154">
        <f t="shared" si="47"/>
        <v>0.1</v>
      </c>
    </row>
    <row r="457" spans="1:20" s="247" customFormat="1" ht="31.5">
      <c r="A457" s="63" t="s">
        <v>175</v>
      </c>
      <c r="B457" s="54" t="s">
        <v>1407</v>
      </c>
      <c r="C457" s="63" t="s">
        <v>1408</v>
      </c>
      <c r="D457" s="34">
        <v>2029</v>
      </c>
      <c r="E457" s="63">
        <v>2030</v>
      </c>
      <c r="F457" s="162" t="s">
        <v>239</v>
      </c>
      <c r="G457" s="162">
        <v>0.1</v>
      </c>
      <c r="H457" s="162">
        <v>0.1</v>
      </c>
      <c r="I457" s="162">
        <v>0</v>
      </c>
      <c r="J457" s="162">
        <v>0</v>
      </c>
      <c r="K457" s="162">
        <v>0</v>
      </c>
      <c r="L457" s="162" t="s">
        <v>239</v>
      </c>
      <c r="M457" s="162">
        <f t="shared" si="46"/>
        <v>0.1</v>
      </c>
      <c r="N457" s="162">
        <v>0</v>
      </c>
      <c r="O457" s="162">
        <v>0</v>
      </c>
      <c r="P457" s="162">
        <v>0</v>
      </c>
      <c r="Q457" s="162">
        <v>0</v>
      </c>
      <c r="R457" s="162">
        <v>0.1</v>
      </c>
      <c r="S457" s="154">
        <f t="shared" si="47"/>
        <v>0.1</v>
      </c>
    </row>
    <row r="458" spans="1:20" ht="31.5">
      <c r="A458" s="63" t="s">
        <v>175</v>
      </c>
      <c r="B458" s="54" t="s">
        <v>1409</v>
      </c>
      <c r="C458" s="63" t="s">
        <v>1410</v>
      </c>
      <c r="D458" s="34">
        <v>2029</v>
      </c>
      <c r="E458" s="63">
        <v>2030</v>
      </c>
      <c r="F458" s="162" t="s">
        <v>239</v>
      </c>
      <c r="G458" s="162">
        <v>0.1</v>
      </c>
      <c r="H458" s="162">
        <v>0.1</v>
      </c>
      <c r="I458" s="162">
        <v>0</v>
      </c>
      <c r="J458" s="162">
        <v>0</v>
      </c>
      <c r="K458" s="162">
        <v>0</v>
      </c>
      <c r="L458" s="162" t="s">
        <v>239</v>
      </c>
      <c r="M458" s="162">
        <f t="shared" si="46"/>
        <v>0.1</v>
      </c>
      <c r="N458" s="162">
        <v>0</v>
      </c>
      <c r="O458" s="162">
        <v>0</v>
      </c>
      <c r="P458" s="162">
        <v>0</v>
      </c>
      <c r="Q458" s="162">
        <v>0</v>
      </c>
      <c r="R458" s="162">
        <v>0.1</v>
      </c>
      <c r="S458" s="154">
        <f t="shared" si="47"/>
        <v>0.1</v>
      </c>
    </row>
    <row r="459" spans="1:20" ht="31.5">
      <c r="A459" s="63" t="s">
        <v>175</v>
      </c>
      <c r="B459" s="54" t="s">
        <v>1411</v>
      </c>
      <c r="C459" s="63" t="s">
        <v>1412</v>
      </c>
      <c r="D459" s="34">
        <v>2029</v>
      </c>
      <c r="E459" s="63">
        <v>2030</v>
      </c>
      <c r="F459" s="162" t="s">
        <v>239</v>
      </c>
      <c r="G459" s="162">
        <v>0.1</v>
      </c>
      <c r="H459" s="162">
        <v>0.1</v>
      </c>
      <c r="I459" s="162">
        <v>0</v>
      </c>
      <c r="J459" s="162">
        <v>0</v>
      </c>
      <c r="K459" s="162">
        <v>0</v>
      </c>
      <c r="L459" s="162" t="s">
        <v>239</v>
      </c>
      <c r="M459" s="162">
        <f t="shared" si="46"/>
        <v>0.1</v>
      </c>
      <c r="N459" s="162">
        <v>0</v>
      </c>
      <c r="O459" s="162">
        <v>0</v>
      </c>
      <c r="P459" s="162">
        <v>0</v>
      </c>
      <c r="Q459" s="162">
        <v>0</v>
      </c>
      <c r="R459" s="162">
        <v>0.1</v>
      </c>
      <c r="S459" s="154">
        <f t="shared" si="47"/>
        <v>0.1</v>
      </c>
    </row>
    <row r="460" spans="1:20" ht="47.25">
      <c r="A460" s="63" t="s">
        <v>175</v>
      </c>
      <c r="B460" s="54" t="s">
        <v>1413</v>
      </c>
      <c r="C460" s="63" t="s">
        <v>1414</v>
      </c>
      <c r="D460" s="63">
        <v>2029</v>
      </c>
      <c r="E460" s="63">
        <v>2030</v>
      </c>
      <c r="F460" s="154" t="s">
        <v>239</v>
      </c>
      <c r="G460" s="154">
        <v>0.1</v>
      </c>
      <c r="H460" s="154">
        <v>0.1</v>
      </c>
      <c r="I460" s="154">
        <v>0</v>
      </c>
      <c r="J460" s="154">
        <v>0</v>
      </c>
      <c r="K460" s="154">
        <v>0</v>
      </c>
      <c r="L460" s="154" t="s">
        <v>239</v>
      </c>
      <c r="M460" s="154">
        <f t="shared" si="46"/>
        <v>0.1</v>
      </c>
      <c r="N460" s="154">
        <v>0</v>
      </c>
      <c r="O460" s="154">
        <v>0</v>
      </c>
      <c r="P460" s="154">
        <v>0</v>
      </c>
      <c r="Q460" s="154">
        <v>0</v>
      </c>
      <c r="R460" s="154">
        <v>0.1</v>
      </c>
      <c r="S460" s="154">
        <f t="shared" si="47"/>
        <v>0.1</v>
      </c>
      <c r="T460" s="247"/>
    </row>
    <row r="461" spans="1:20" ht="47.25">
      <c r="A461" s="63" t="s">
        <v>175</v>
      </c>
      <c r="B461" s="54" t="s">
        <v>1415</v>
      </c>
      <c r="C461" s="63" t="s">
        <v>1416</v>
      </c>
      <c r="D461" s="63">
        <v>2027</v>
      </c>
      <c r="E461" s="63">
        <v>2030</v>
      </c>
      <c r="F461" s="66" t="s">
        <v>239</v>
      </c>
      <c r="G461" s="66">
        <v>0.1</v>
      </c>
      <c r="H461" s="66">
        <v>0.1</v>
      </c>
      <c r="I461" s="66">
        <v>0</v>
      </c>
      <c r="J461" s="66">
        <v>0</v>
      </c>
      <c r="K461" s="66">
        <v>0</v>
      </c>
      <c r="L461" s="66" t="s">
        <v>239</v>
      </c>
      <c r="M461" s="66">
        <f t="shared" si="46"/>
        <v>0.1</v>
      </c>
      <c r="N461" s="66">
        <v>0</v>
      </c>
      <c r="O461" s="66">
        <v>0</v>
      </c>
      <c r="P461" s="66">
        <v>0.1</v>
      </c>
      <c r="Q461" s="66">
        <v>0</v>
      </c>
      <c r="R461" s="66">
        <v>0</v>
      </c>
      <c r="S461" s="66">
        <f t="shared" si="47"/>
        <v>0.1</v>
      </c>
      <c r="T461" s="247"/>
    </row>
    <row r="462" spans="1:20" ht="31.5">
      <c r="A462" s="63" t="s">
        <v>175</v>
      </c>
      <c r="B462" s="54" t="s">
        <v>1417</v>
      </c>
      <c r="C462" s="63" t="s">
        <v>1418</v>
      </c>
      <c r="D462" s="63">
        <v>2025</v>
      </c>
      <c r="E462" s="63">
        <v>2026</v>
      </c>
      <c r="F462" s="203" t="s">
        <v>239</v>
      </c>
      <c r="G462" s="203">
        <v>1.68731666</v>
      </c>
      <c r="H462" s="203">
        <v>0.13995999999999997</v>
      </c>
      <c r="I462" s="203">
        <v>1.5473566600000002</v>
      </c>
      <c r="J462" s="203">
        <v>0</v>
      </c>
      <c r="K462" s="203">
        <v>0</v>
      </c>
      <c r="L462" s="203" t="s">
        <v>239</v>
      </c>
      <c r="M462" s="203">
        <f t="shared" ref="M462:M525" si="48">S462</f>
        <v>1.68731666</v>
      </c>
      <c r="N462" s="203">
        <v>0.68731666000000002</v>
      </c>
      <c r="O462" s="203">
        <v>1</v>
      </c>
      <c r="P462" s="203">
        <v>0</v>
      </c>
      <c r="Q462" s="203">
        <v>0</v>
      </c>
      <c r="R462" s="203">
        <v>0</v>
      </c>
      <c r="S462" s="203">
        <f t="shared" ref="S462:S525" si="49">SUM(N462,O462,P462,Q462,R462)</f>
        <v>1.68731666</v>
      </c>
      <c r="T462" s="247"/>
    </row>
    <row r="463" spans="1:20" ht="47.25">
      <c r="A463" s="63" t="s">
        <v>175</v>
      </c>
      <c r="B463" s="54" t="s">
        <v>1419</v>
      </c>
      <c r="C463" s="63" t="s">
        <v>1420</v>
      </c>
      <c r="D463" s="63">
        <v>2026</v>
      </c>
      <c r="E463" s="63">
        <v>2030</v>
      </c>
      <c r="F463" s="203" t="s">
        <v>239</v>
      </c>
      <c r="G463" s="203">
        <v>0.2</v>
      </c>
      <c r="H463" s="203">
        <v>0.2</v>
      </c>
      <c r="I463" s="203">
        <v>0</v>
      </c>
      <c r="J463" s="203">
        <v>0</v>
      </c>
      <c r="K463" s="203">
        <v>0</v>
      </c>
      <c r="L463" s="203" t="s">
        <v>239</v>
      </c>
      <c r="M463" s="203">
        <f t="shared" si="48"/>
        <v>0.2</v>
      </c>
      <c r="N463" s="203">
        <v>0</v>
      </c>
      <c r="O463" s="203">
        <v>0.1</v>
      </c>
      <c r="P463" s="203">
        <v>0</v>
      </c>
      <c r="Q463" s="203">
        <v>0.1</v>
      </c>
      <c r="R463" s="203">
        <v>0</v>
      </c>
      <c r="S463" s="203">
        <f t="shared" si="49"/>
        <v>0.2</v>
      </c>
      <c r="T463" s="247"/>
    </row>
    <row r="464" spans="1:20" ht="47.25">
      <c r="A464" s="63" t="s">
        <v>175</v>
      </c>
      <c r="B464" s="54" t="s">
        <v>1421</v>
      </c>
      <c r="C464" s="63" t="s">
        <v>1422</v>
      </c>
      <c r="D464" s="63">
        <v>2026</v>
      </c>
      <c r="E464" s="63">
        <v>2028</v>
      </c>
      <c r="F464" s="66" t="s">
        <v>239</v>
      </c>
      <c r="G464" s="66">
        <v>9.0400000000000009</v>
      </c>
      <c r="H464" s="66">
        <v>0.15</v>
      </c>
      <c r="I464" s="66">
        <v>8.89</v>
      </c>
      <c r="J464" s="66">
        <v>0</v>
      </c>
      <c r="K464" s="66">
        <v>0</v>
      </c>
      <c r="L464" s="66" t="s">
        <v>239</v>
      </c>
      <c r="M464" s="66">
        <f t="shared" si="48"/>
        <v>9.0400000000000009</v>
      </c>
      <c r="N464" s="66">
        <v>0</v>
      </c>
      <c r="O464" s="66">
        <v>0.15000000000000002</v>
      </c>
      <c r="P464" s="66">
        <v>0</v>
      </c>
      <c r="Q464" s="66">
        <v>8.89</v>
      </c>
      <c r="R464" s="66">
        <v>0</v>
      </c>
      <c r="S464" s="66">
        <f t="shared" si="49"/>
        <v>9.0400000000000009</v>
      </c>
      <c r="T464" s="247"/>
    </row>
    <row r="465" spans="1:19" ht="47.25">
      <c r="A465" s="63" t="s">
        <v>175</v>
      </c>
      <c r="B465" s="54" t="s">
        <v>1423</v>
      </c>
      <c r="C465" s="63" t="s">
        <v>1424</v>
      </c>
      <c r="D465" s="63">
        <v>2028</v>
      </c>
      <c r="E465" s="63">
        <v>2030</v>
      </c>
      <c r="F465" s="162" t="s">
        <v>239</v>
      </c>
      <c r="G465" s="162">
        <v>0.1</v>
      </c>
      <c r="H465" s="162">
        <v>0.1</v>
      </c>
      <c r="I465" s="162">
        <v>0</v>
      </c>
      <c r="J465" s="162">
        <v>0</v>
      </c>
      <c r="K465" s="162">
        <v>0</v>
      </c>
      <c r="L465" s="162" t="s">
        <v>239</v>
      </c>
      <c r="M465" s="162">
        <f t="shared" si="48"/>
        <v>0.1</v>
      </c>
      <c r="N465" s="162">
        <v>0</v>
      </c>
      <c r="O465" s="162">
        <v>0</v>
      </c>
      <c r="P465" s="162">
        <v>0</v>
      </c>
      <c r="Q465" s="162">
        <v>0.1</v>
      </c>
      <c r="R465" s="162">
        <v>0</v>
      </c>
      <c r="S465" s="154">
        <f t="shared" si="49"/>
        <v>0.1</v>
      </c>
    </row>
    <row r="466" spans="1:19" ht="31.5">
      <c r="A466" s="63" t="s">
        <v>175</v>
      </c>
      <c r="B466" s="54" t="s">
        <v>1425</v>
      </c>
      <c r="C466" s="63" t="s">
        <v>1426</v>
      </c>
      <c r="D466" s="63">
        <v>2028</v>
      </c>
      <c r="E466" s="63">
        <v>2030</v>
      </c>
      <c r="F466" s="162" t="s">
        <v>239</v>
      </c>
      <c r="G466" s="162">
        <v>0.1</v>
      </c>
      <c r="H466" s="162">
        <v>0.1</v>
      </c>
      <c r="I466" s="162">
        <v>0</v>
      </c>
      <c r="J466" s="162">
        <v>0</v>
      </c>
      <c r="K466" s="162">
        <v>0</v>
      </c>
      <c r="L466" s="162" t="s">
        <v>239</v>
      </c>
      <c r="M466" s="162">
        <f t="shared" si="48"/>
        <v>0.1</v>
      </c>
      <c r="N466" s="162">
        <v>0</v>
      </c>
      <c r="O466" s="162">
        <v>0</v>
      </c>
      <c r="P466" s="162">
        <v>0</v>
      </c>
      <c r="Q466" s="162">
        <v>0.1</v>
      </c>
      <c r="R466" s="162">
        <v>0</v>
      </c>
      <c r="S466" s="154">
        <f t="shared" si="49"/>
        <v>0.1</v>
      </c>
    </row>
    <row r="467" spans="1:19" ht="47.25">
      <c r="A467" s="73" t="s">
        <v>175</v>
      </c>
      <c r="B467" s="81" t="s">
        <v>1427</v>
      </c>
      <c r="C467" s="58" t="s">
        <v>1428</v>
      </c>
      <c r="D467" s="63">
        <v>2029</v>
      </c>
      <c r="E467" s="63">
        <v>2030</v>
      </c>
      <c r="F467" s="162" t="s">
        <v>239</v>
      </c>
      <c r="G467" s="162">
        <v>0.2</v>
      </c>
      <c r="H467" s="162">
        <v>0.2</v>
      </c>
      <c r="I467" s="162">
        <v>0</v>
      </c>
      <c r="J467" s="162">
        <v>0</v>
      </c>
      <c r="K467" s="162">
        <v>0</v>
      </c>
      <c r="L467" s="162" t="s">
        <v>239</v>
      </c>
      <c r="M467" s="162">
        <f t="shared" si="48"/>
        <v>0.2</v>
      </c>
      <c r="N467" s="162">
        <v>0</v>
      </c>
      <c r="O467" s="162">
        <v>0</v>
      </c>
      <c r="P467" s="162">
        <v>0</v>
      </c>
      <c r="Q467" s="162">
        <v>0</v>
      </c>
      <c r="R467" s="162">
        <v>0.2</v>
      </c>
      <c r="S467" s="154">
        <f t="shared" si="49"/>
        <v>0.2</v>
      </c>
    </row>
    <row r="468" spans="1:19" s="292" customFormat="1" ht="63">
      <c r="A468" s="143" t="s">
        <v>175</v>
      </c>
      <c r="B468" s="317" t="s">
        <v>1859</v>
      </c>
      <c r="C468" s="136" t="s">
        <v>1860</v>
      </c>
      <c r="D468" s="133">
        <v>2024</v>
      </c>
      <c r="E468" s="133">
        <v>2024</v>
      </c>
      <c r="F468" s="162" t="s">
        <v>239</v>
      </c>
      <c r="G468" s="162">
        <v>0.41287505000000002</v>
      </c>
      <c r="H468" s="162">
        <v>0</v>
      </c>
      <c r="I468" s="162">
        <v>5.0451499999999996E-2</v>
      </c>
      <c r="J468" s="162">
        <v>0.36242354999999998</v>
      </c>
      <c r="K468" s="162">
        <v>0</v>
      </c>
      <c r="L468" s="162" t="s">
        <v>239</v>
      </c>
      <c r="M468" s="162">
        <f t="shared" si="48"/>
        <v>0</v>
      </c>
      <c r="N468" s="162">
        <v>0</v>
      </c>
      <c r="O468" s="162">
        <v>0</v>
      </c>
      <c r="P468" s="162">
        <v>0</v>
      </c>
      <c r="Q468" s="162">
        <v>0</v>
      </c>
      <c r="R468" s="162">
        <v>0</v>
      </c>
      <c r="S468" s="154">
        <f t="shared" si="49"/>
        <v>0</v>
      </c>
    </row>
    <row r="469" spans="1:19" s="292" customFormat="1" ht="47.25">
      <c r="A469" s="143" t="s">
        <v>175</v>
      </c>
      <c r="B469" s="317" t="s">
        <v>1861</v>
      </c>
      <c r="C469" s="136" t="s">
        <v>1862</v>
      </c>
      <c r="D469" s="133">
        <v>2024</v>
      </c>
      <c r="E469" s="133">
        <v>2024</v>
      </c>
      <c r="F469" s="162" t="s">
        <v>239</v>
      </c>
      <c r="G469" s="162">
        <v>0.33632627999999998</v>
      </c>
      <c r="H469" s="162">
        <v>0</v>
      </c>
      <c r="I469" s="162">
        <v>0.19928283999999999</v>
      </c>
      <c r="J469" s="162">
        <v>0.13704343999999999</v>
      </c>
      <c r="K469" s="162">
        <v>0</v>
      </c>
      <c r="L469" s="162" t="s">
        <v>239</v>
      </c>
      <c r="M469" s="162">
        <f t="shared" si="48"/>
        <v>0</v>
      </c>
      <c r="N469" s="162">
        <v>0</v>
      </c>
      <c r="O469" s="162">
        <v>0</v>
      </c>
      <c r="P469" s="162">
        <v>0</v>
      </c>
      <c r="Q469" s="162">
        <v>0</v>
      </c>
      <c r="R469" s="162">
        <v>0</v>
      </c>
      <c r="S469" s="154">
        <f t="shared" si="49"/>
        <v>0</v>
      </c>
    </row>
    <row r="470" spans="1:19" s="292" customFormat="1" ht="31.5">
      <c r="A470" s="143" t="s">
        <v>175</v>
      </c>
      <c r="B470" s="317" t="s">
        <v>1863</v>
      </c>
      <c r="C470" s="136" t="s">
        <v>1864</v>
      </c>
      <c r="D470" s="133">
        <v>2024</v>
      </c>
      <c r="E470" s="133">
        <v>2024</v>
      </c>
      <c r="F470" s="162" t="s">
        <v>239</v>
      </c>
      <c r="G470" s="162">
        <v>2.5314700000000002E-2</v>
      </c>
      <c r="H470" s="162">
        <v>0</v>
      </c>
      <c r="I470" s="162">
        <v>8.9033099999999993E-3</v>
      </c>
      <c r="J470" s="162">
        <v>1.6411390000000001E-2</v>
      </c>
      <c r="K470" s="162">
        <v>0</v>
      </c>
      <c r="L470" s="162" t="s">
        <v>239</v>
      </c>
      <c r="M470" s="162">
        <f t="shared" si="48"/>
        <v>0</v>
      </c>
      <c r="N470" s="162">
        <v>0</v>
      </c>
      <c r="O470" s="162">
        <v>0</v>
      </c>
      <c r="P470" s="162">
        <v>0</v>
      </c>
      <c r="Q470" s="162">
        <v>0</v>
      </c>
      <c r="R470" s="162">
        <v>0</v>
      </c>
      <c r="S470" s="154">
        <f t="shared" si="49"/>
        <v>0</v>
      </c>
    </row>
    <row r="471" spans="1:19" s="292" customFormat="1" ht="31.5">
      <c r="A471" s="143" t="s">
        <v>175</v>
      </c>
      <c r="B471" s="317" t="s">
        <v>1865</v>
      </c>
      <c r="C471" s="136" t="s">
        <v>1866</v>
      </c>
      <c r="D471" s="133">
        <v>2024</v>
      </c>
      <c r="E471" s="133">
        <v>2024</v>
      </c>
      <c r="F471" s="162" t="s">
        <v>239</v>
      </c>
      <c r="G471" s="162">
        <v>1.9080119999999999E-2</v>
      </c>
      <c r="H471" s="162">
        <v>0</v>
      </c>
      <c r="I471" s="162">
        <v>6.4132399999999997E-3</v>
      </c>
      <c r="J471" s="162">
        <v>1.266688E-2</v>
      </c>
      <c r="K471" s="162">
        <v>0</v>
      </c>
      <c r="L471" s="162" t="s">
        <v>239</v>
      </c>
      <c r="M471" s="162">
        <f t="shared" si="48"/>
        <v>0</v>
      </c>
      <c r="N471" s="162">
        <v>0</v>
      </c>
      <c r="O471" s="162">
        <v>0</v>
      </c>
      <c r="P471" s="162">
        <v>0</v>
      </c>
      <c r="Q471" s="162">
        <v>0</v>
      </c>
      <c r="R471" s="162">
        <v>0</v>
      </c>
      <c r="S471" s="154">
        <f t="shared" si="49"/>
        <v>0</v>
      </c>
    </row>
    <row r="472" spans="1:19" s="292" customFormat="1" ht="31.5">
      <c r="A472" s="143" t="s">
        <v>175</v>
      </c>
      <c r="B472" s="317" t="s">
        <v>1867</v>
      </c>
      <c r="C472" s="136" t="s">
        <v>1868</v>
      </c>
      <c r="D472" s="133">
        <v>2024</v>
      </c>
      <c r="E472" s="133">
        <v>2024</v>
      </c>
      <c r="F472" s="162" t="s">
        <v>239</v>
      </c>
      <c r="G472" s="162">
        <v>2.1087430000000001E-2</v>
      </c>
      <c r="H472" s="162">
        <v>0</v>
      </c>
      <c r="I472" s="162">
        <v>6.2464399999999998E-3</v>
      </c>
      <c r="J472" s="162">
        <v>1.484099E-2</v>
      </c>
      <c r="K472" s="162">
        <v>0</v>
      </c>
      <c r="L472" s="162" t="s">
        <v>239</v>
      </c>
      <c r="M472" s="162">
        <f t="shared" si="48"/>
        <v>0</v>
      </c>
      <c r="N472" s="162">
        <v>0</v>
      </c>
      <c r="O472" s="162">
        <v>0</v>
      </c>
      <c r="P472" s="162">
        <v>0</v>
      </c>
      <c r="Q472" s="162">
        <v>0</v>
      </c>
      <c r="R472" s="162">
        <v>0</v>
      </c>
      <c r="S472" s="154">
        <f t="shared" si="49"/>
        <v>0</v>
      </c>
    </row>
    <row r="473" spans="1:19" s="292" customFormat="1" ht="47.25">
      <c r="A473" s="143" t="s">
        <v>175</v>
      </c>
      <c r="B473" s="317" t="s">
        <v>1869</v>
      </c>
      <c r="C473" s="136" t="s">
        <v>1870</v>
      </c>
      <c r="D473" s="133">
        <v>2024</v>
      </c>
      <c r="E473" s="133">
        <v>2024</v>
      </c>
      <c r="F473" s="162" t="s">
        <v>239</v>
      </c>
      <c r="G473" s="162">
        <v>0.37437071</v>
      </c>
      <c r="H473" s="162">
        <v>0</v>
      </c>
      <c r="I473" s="162">
        <v>0.10001304</v>
      </c>
      <c r="J473" s="162">
        <v>0.24960767</v>
      </c>
      <c r="K473" s="162">
        <v>2.4750000000000001E-2</v>
      </c>
      <c r="L473" s="162" t="s">
        <v>239</v>
      </c>
      <c r="M473" s="162">
        <f t="shared" si="48"/>
        <v>0</v>
      </c>
      <c r="N473" s="162">
        <v>0</v>
      </c>
      <c r="O473" s="162">
        <v>0</v>
      </c>
      <c r="P473" s="162">
        <v>0</v>
      </c>
      <c r="Q473" s="162">
        <v>0</v>
      </c>
      <c r="R473" s="162">
        <v>0</v>
      </c>
      <c r="S473" s="154">
        <f t="shared" si="49"/>
        <v>0</v>
      </c>
    </row>
    <row r="474" spans="1:19" s="292" customFormat="1" ht="31.5">
      <c r="A474" s="143" t="s">
        <v>175</v>
      </c>
      <c r="B474" s="317" t="s">
        <v>1871</v>
      </c>
      <c r="C474" s="136" t="s">
        <v>1872</v>
      </c>
      <c r="D474" s="133">
        <v>2024</v>
      </c>
      <c r="E474" s="133">
        <v>2024</v>
      </c>
      <c r="F474" s="162" t="s">
        <v>239</v>
      </c>
      <c r="G474" s="162">
        <v>0.22007677000000003</v>
      </c>
      <c r="H474" s="162">
        <v>0</v>
      </c>
      <c r="I474" s="162">
        <v>7.7636140000000006E-2</v>
      </c>
      <c r="J474" s="162">
        <v>0.14244063000000001</v>
      </c>
      <c r="K474" s="162">
        <v>0</v>
      </c>
      <c r="L474" s="162" t="s">
        <v>239</v>
      </c>
      <c r="M474" s="162">
        <f t="shared" si="48"/>
        <v>0</v>
      </c>
      <c r="N474" s="162">
        <v>0</v>
      </c>
      <c r="O474" s="162">
        <v>0</v>
      </c>
      <c r="P474" s="162">
        <v>0</v>
      </c>
      <c r="Q474" s="162">
        <v>0</v>
      </c>
      <c r="R474" s="162">
        <v>0</v>
      </c>
      <c r="S474" s="154">
        <f t="shared" si="49"/>
        <v>0</v>
      </c>
    </row>
    <row r="475" spans="1:19" s="292" customFormat="1" ht="31.5">
      <c r="A475" s="143" t="s">
        <v>175</v>
      </c>
      <c r="B475" s="317" t="s">
        <v>1873</v>
      </c>
      <c r="C475" s="136" t="s">
        <v>1874</v>
      </c>
      <c r="D475" s="133">
        <v>2024</v>
      </c>
      <c r="E475" s="133">
        <v>2024</v>
      </c>
      <c r="F475" s="162" t="s">
        <v>239</v>
      </c>
      <c r="G475" s="162">
        <v>0.44903374999999995</v>
      </c>
      <c r="H475" s="162">
        <v>0</v>
      </c>
      <c r="I475" s="162">
        <v>3.194462E-2</v>
      </c>
      <c r="J475" s="162">
        <v>0.41708912999999997</v>
      </c>
      <c r="K475" s="162">
        <v>0</v>
      </c>
      <c r="L475" s="162" t="s">
        <v>239</v>
      </c>
      <c r="M475" s="162">
        <f t="shared" si="48"/>
        <v>0</v>
      </c>
      <c r="N475" s="162">
        <v>0</v>
      </c>
      <c r="O475" s="162">
        <v>0</v>
      </c>
      <c r="P475" s="162">
        <v>0</v>
      </c>
      <c r="Q475" s="162">
        <v>0</v>
      </c>
      <c r="R475" s="162">
        <v>0</v>
      </c>
      <c r="S475" s="154">
        <f t="shared" si="49"/>
        <v>0</v>
      </c>
    </row>
    <row r="476" spans="1:19" s="292" customFormat="1" ht="31.5">
      <c r="A476" s="143" t="s">
        <v>175</v>
      </c>
      <c r="B476" s="317" t="s">
        <v>1875</v>
      </c>
      <c r="C476" s="136" t="s">
        <v>1876</v>
      </c>
      <c r="D476" s="133">
        <v>2024</v>
      </c>
      <c r="E476" s="133">
        <v>2024</v>
      </c>
      <c r="F476" s="162" t="s">
        <v>239</v>
      </c>
      <c r="G476" s="162">
        <v>5.2961459999999995E-2</v>
      </c>
      <c r="H476" s="162">
        <v>0</v>
      </c>
      <c r="I476" s="162">
        <v>3.8461299999999997E-2</v>
      </c>
      <c r="J476" s="162">
        <v>1.450016E-2</v>
      </c>
      <c r="K476" s="162">
        <v>0</v>
      </c>
      <c r="L476" s="162" t="s">
        <v>239</v>
      </c>
      <c r="M476" s="162">
        <f t="shared" si="48"/>
        <v>0</v>
      </c>
      <c r="N476" s="162">
        <v>0</v>
      </c>
      <c r="O476" s="162">
        <v>0</v>
      </c>
      <c r="P476" s="162">
        <v>0</v>
      </c>
      <c r="Q476" s="162">
        <v>0</v>
      </c>
      <c r="R476" s="162">
        <v>0</v>
      </c>
      <c r="S476" s="154">
        <f t="shared" si="49"/>
        <v>0</v>
      </c>
    </row>
    <row r="477" spans="1:19" s="292" customFormat="1" ht="47.25">
      <c r="A477" s="143" t="s">
        <v>175</v>
      </c>
      <c r="B477" s="317" t="s">
        <v>1877</v>
      </c>
      <c r="C477" s="136" t="s">
        <v>1878</v>
      </c>
      <c r="D477" s="133">
        <v>2024</v>
      </c>
      <c r="E477" s="133">
        <v>2024</v>
      </c>
      <c r="F477" s="162" t="s">
        <v>239</v>
      </c>
      <c r="G477" s="162">
        <v>0.87828558000000001</v>
      </c>
      <c r="H477" s="162">
        <v>0</v>
      </c>
      <c r="I477" s="162">
        <v>0.87828558000000001</v>
      </c>
      <c r="J477" s="162">
        <v>0</v>
      </c>
      <c r="K477" s="162">
        <v>0</v>
      </c>
      <c r="L477" s="162" t="s">
        <v>239</v>
      </c>
      <c r="M477" s="162">
        <f t="shared" si="48"/>
        <v>0</v>
      </c>
      <c r="N477" s="162">
        <v>0</v>
      </c>
      <c r="O477" s="162">
        <v>0</v>
      </c>
      <c r="P477" s="162">
        <v>0</v>
      </c>
      <c r="Q477" s="162">
        <v>0</v>
      </c>
      <c r="R477" s="162">
        <v>0</v>
      </c>
      <c r="S477" s="154">
        <f t="shared" si="49"/>
        <v>0</v>
      </c>
    </row>
    <row r="478" spans="1:19" s="172" customFormat="1" ht="47.25">
      <c r="A478" s="132" t="s">
        <v>176</v>
      </c>
      <c r="B478" s="157" t="s">
        <v>220</v>
      </c>
      <c r="C478" s="159" t="s">
        <v>218</v>
      </c>
      <c r="D478" s="159" t="s">
        <v>365</v>
      </c>
      <c r="E478" s="132" t="s">
        <v>365</v>
      </c>
      <c r="F478" s="183">
        <v>0</v>
      </c>
      <c r="G478" s="255">
        <v>0</v>
      </c>
      <c r="H478" s="255">
        <v>0</v>
      </c>
      <c r="I478" s="255">
        <v>0</v>
      </c>
      <c r="J478" s="255">
        <v>0</v>
      </c>
      <c r="K478" s="255">
        <v>0</v>
      </c>
      <c r="L478" s="255" t="s">
        <v>239</v>
      </c>
      <c r="M478" s="255">
        <f t="shared" si="48"/>
        <v>0</v>
      </c>
      <c r="N478" s="255">
        <v>0</v>
      </c>
      <c r="O478" s="255">
        <v>0</v>
      </c>
      <c r="P478" s="255">
        <v>0</v>
      </c>
      <c r="Q478" s="255">
        <v>0</v>
      </c>
      <c r="R478" s="255">
        <v>0</v>
      </c>
      <c r="S478" s="183">
        <f t="shared" si="49"/>
        <v>0</v>
      </c>
    </row>
    <row r="479" spans="1:19" ht="47.25">
      <c r="A479" s="126" t="s">
        <v>136</v>
      </c>
      <c r="B479" s="127" t="s">
        <v>221</v>
      </c>
      <c r="C479" s="126" t="s">
        <v>218</v>
      </c>
      <c r="D479" s="128" t="s">
        <v>364</v>
      </c>
      <c r="E479" s="128" t="s">
        <v>364</v>
      </c>
      <c r="F479" s="164">
        <f t="shared" ref="F479:R479" si="50">SUM(F480,F483,F485:F490)</f>
        <v>0</v>
      </c>
      <c r="G479" s="164">
        <f t="shared" si="50"/>
        <v>1327.4551737299998</v>
      </c>
      <c r="H479" s="164">
        <f t="shared" si="50"/>
        <v>4.0166779999999999E-2</v>
      </c>
      <c r="I479" s="164">
        <f t="shared" si="50"/>
        <v>231.75239510516926</v>
      </c>
      <c r="J479" s="164">
        <f t="shared" si="50"/>
        <v>1095.6626118448307</v>
      </c>
      <c r="K479" s="164">
        <f t="shared" si="50"/>
        <v>0</v>
      </c>
      <c r="L479" s="164" t="s">
        <v>239</v>
      </c>
      <c r="M479" s="164">
        <f t="shared" si="48"/>
        <v>455</v>
      </c>
      <c r="N479" s="164">
        <f t="shared" si="50"/>
        <v>78.000000000000028</v>
      </c>
      <c r="O479" s="164">
        <f t="shared" si="50"/>
        <v>107</v>
      </c>
      <c r="P479" s="164">
        <f t="shared" si="50"/>
        <v>89.999999999999986</v>
      </c>
      <c r="Q479" s="164">
        <f t="shared" si="50"/>
        <v>90</v>
      </c>
      <c r="R479" s="164">
        <f t="shared" si="50"/>
        <v>90.000000000000014</v>
      </c>
      <c r="S479" s="129">
        <f t="shared" si="49"/>
        <v>455</v>
      </c>
    </row>
    <row r="480" spans="1:19" s="172" customFormat="1" ht="47.25">
      <c r="A480" s="132" t="s">
        <v>137</v>
      </c>
      <c r="B480" s="157" t="s">
        <v>222</v>
      </c>
      <c r="C480" s="159" t="s">
        <v>218</v>
      </c>
      <c r="D480" s="159" t="s">
        <v>365</v>
      </c>
      <c r="E480" s="132" t="s">
        <v>365</v>
      </c>
      <c r="F480" s="131">
        <f t="shared" ref="F480:R480" si="51">SUM(F481:F482)</f>
        <v>0</v>
      </c>
      <c r="G480" s="131">
        <f>SUM(G481:G482)</f>
        <v>1312.9206467239999</v>
      </c>
      <c r="H480" s="131">
        <f t="shared" si="51"/>
        <v>4.0166779999999999E-2</v>
      </c>
      <c r="I480" s="131">
        <f t="shared" si="51"/>
        <v>231.52207618316925</v>
      </c>
      <c r="J480" s="131">
        <f t="shared" si="51"/>
        <v>1081.3584037608307</v>
      </c>
      <c r="K480" s="131">
        <f t="shared" si="51"/>
        <v>0</v>
      </c>
      <c r="L480" s="131" t="s">
        <v>239</v>
      </c>
      <c r="M480" s="131">
        <f t="shared" si="48"/>
        <v>440.46547299399998</v>
      </c>
      <c r="N480" s="131">
        <f t="shared" si="51"/>
        <v>68.441015688000022</v>
      </c>
      <c r="O480" s="131">
        <f t="shared" si="51"/>
        <v>105.73090948399999</v>
      </c>
      <c r="P480" s="131">
        <f t="shared" si="51"/>
        <v>88.658962989999992</v>
      </c>
      <c r="Q480" s="131">
        <f t="shared" si="51"/>
        <v>89.287202070000006</v>
      </c>
      <c r="R480" s="131">
        <f t="shared" si="51"/>
        <v>88.347382762000009</v>
      </c>
      <c r="S480" s="183">
        <f t="shared" si="49"/>
        <v>440.46547299399998</v>
      </c>
    </row>
    <row r="481" spans="1:19" ht="47.25">
      <c r="A481" s="63" t="s">
        <v>137</v>
      </c>
      <c r="B481" s="35" t="s">
        <v>326</v>
      </c>
      <c r="C481" s="198" t="s">
        <v>327</v>
      </c>
      <c r="D481" s="34">
        <v>2020</v>
      </c>
      <c r="E481" s="63">
        <v>2024</v>
      </c>
      <c r="F481" s="162" t="s">
        <v>239</v>
      </c>
      <c r="G481" s="162">
        <v>872.45517372999996</v>
      </c>
      <c r="H481" s="162">
        <v>4.0166779999999999E-2</v>
      </c>
      <c r="I481" s="162">
        <v>160.32239945999982</v>
      </c>
      <c r="J481" s="162">
        <v>712.09260749000009</v>
      </c>
      <c r="K481" s="162">
        <v>0</v>
      </c>
      <c r="L481" s="162" t="s">
        <v>239</v>
      </c>
      <c r="M481" s="162">
        <f t="shared" si="48"/>
        <v>0</v>
      </c>
      <c r="N481" s="162">
        <v>0</v>
      </c>
      <c r="O481" s="162">
        <v>0</v>
      </c>
      <c r="P481" s="162">
        <v>0</v>
      </c>
      <c r="Q481" s="162">
        <v>0</v>
      </c>
      <c r="R481" s="162">
        <v>0</v>
      </c>
      <c r="S481" s="154">
        <f t="shared" si="49"/>
        <v>0</v>
      </c>
    </row>
    <row r="482" spans="1:19" ht="31.5">
      <c r="A482" s="63" t="s">
        <v>137</v>
      </c>
      <c r="B482" s="35" t="s">
        <v>1912</v>
      </c>
      <c r="C482" s="198" t="s">
        <v>1429</v>
      </c>
      <c r="D482" s="34">
        <v>2025</v>
      </c>
      <c r="E482" s="133">
        <v>2029</v>
      </c>
      <c r="F482" s="162" t="s">
        <v>239</v>
      </c>
      <c r="G482" s="162">
        <v>440.46547299399998</v>
      </c>
      <c r="H482" s="162">
        <v>0</v>
      </c>
      <c r="I482" s="162">
        <v>71.199676723169432</v>
      </c>
      <c r="J482" s="162">
        <v>369.26579627083055</v>
      </c>
      <c r="K482" s="162">
        <v>0</v>
      </c>
      <c r="L482" s="162" t="s">
        <v>239</v>
      </c>
      <c r="M482" s="162">
        <f t="shared" si="48"/>
        <v>440.46547299399998</v>
      </c>
      <c r="N482" s="162">
        <v>68.441015688000022</v>
      </c>
      <c r="O482" s="162">
        <v>105.73090948399999</v>
      </c>
      <c r="P482" s="162">
        <v>88.658962989999992</v>
      </c>
      <c r="Q482" s="162">
        <v>89.287202070000006</v>
      </c>
      <c r="R482" s="162">
        <v>88.347382762000009</v>
      </c>
      <c r="S482" s="154">
        <f t="shared" si="49"/>
        <v>440.46547299399998</v>
      </c>
    </row>
    <row r="483" spans="1:19" s="172" customFormat="1" ht="47.25">
      <c r="A483" s="132" t="s">
        <v>138</v>
      </c>
      <c r="B483" s="157" t="s">
        <v>223</v>
      </c>
      <c r="C483" s="159" t="s">
        <v>218</v>
      </c>
      <c r="D483" s="159" t="s">
        <v>365</v>
      </c>
      <c r="E483" s="132" t="s">
        <v>365</v>
      </c>
      <c r="F483" s="131">
        <f t="shared" ref="F483:R483" si="52">SUM(F484)</f>
        <v>0</v>
      </c>
      <c r="G483" s="131">
        <f t="shared" si="52"/>
        <v>14.534527005999999</v>
      </c>
      <c r="H483" s="131">
        <f t="shared" si="52"/>
        <v>0</v>
      </c>
      <c r="I483" s="131">
        <f t="shared" si="52"/>
        <v>0.23031892199999682</v>
      </c>
      <c r="J483" s="131">
        <f t="shared" si="52"/>
        <v>14.304208084000003</v>
      </c>
      <c r="K483" s="131">
        <f t="shared" si="52"/>
        <v>0</v>
      </c>
      <c r="L483" s="131" t="s">
        <v>239</v>
      </c>
      <c r="M483" s="131">
        <f t="shared" si="48"/>
        <v>14.534527005999999</v>
      </c>
      <c r="N483" s="131">
        <f t="shared" si="52"/>
        <v>9.5589843119999998</v>
      </c>
      <c r="O483" s="131">
        <f t="shared" si="52"/>
        <v>1.2690905159999999</v>
      </c>
      <c r="P483" s="131">
        <f t="shared" si="52"/>
        <v>1.34103701</v>
      </c>
      <c r="Q483" s="131">
        <f t="shared" si="52"/>
        <v>0.71279793000000002</v>
      </c>
      <c r="R483" s="131">
        <f t="shared" si="52"/>
        <v>1.6526172379999999</v>
      </c>
      <c r="S483" s="183">
        <f t="shared" si="49"/>
        <v>14.534527005999999</v>
      </c>
    </row>
    <row r="484" spans="1:19" ht="31.5">
      <c r="A484" s="63" t="s">
        <v>138</v>
      </c>
      <c r="B484" s="35" t="s">
        <v>1707</v>
      </c>
      <c r="C484" s="198" t="s">
        <v>1430</v>
      </c>
      <c r="D484" s="34">
        <v>2025</v>
      </c>
      <c r="E484" s="133">
        <v>2029</v>
      </c>
      <c r="F484" s="162" t="s">
        <v>239</v>
      </c>
      <c r="G484" s="162">
        <v>14.534527005999999</v>
      </c>
      <c r="H484" s="162">
        <v>0</v>
      </c>
      <c r="I484" s="162">
        <v>0.23031892199999682</v>
      </c>
      <c r="J484" s="162">
        <v>14.304208084000003</v>
      </c>
      <c r="K484" s="162">
        <v>0</v>
      </c>
      <c r="L484" s="162" t="s">
        <v>239</v>
      </c>
      <c r="M484" s="162">
        <f t="shared" si="48"/>
        <v>14.534527005999999</v>
      </c>
      <c r="N484" s="162">
        <v>9.5589843119999998</v>
      </c>
      <c r="O484" s="162">
        <v>1.2690905159999999</v>
      </c>
      <c r="P484" s="162">
        <v>1.34103701</v>
      </c>
      <c r="Q484" s="162">
        <v>0.71279793000000002</v>
      </c>
      <c r="R484" s="162">
        <v>1.6526172379999999</v>
      </c>
      <c r="S484" s="154">
        <f t="shared" si="49"/>
        <v>14.534527005999999</v>
      </c>
    </row>
    <row r="485" spans="1:19" s="172" customFormat="1" ht="31.5">
      <c r="A485" s="132" t="s">
        <v>177</v>
      </c>
      <c r="B485" s="157" t="s">
        <v>224</v>
      </c>
      <c r="C485" s="159" t="s">
        <v>218</v>
      </c>
      <c r="D485" s="159" t="s">
        <v>365</v>
      </c>
      <c r="E485" s="132" t="s">
        <v>365</v>
      </c>
      <c r="F485" s="255">
        <v>0</v>
      </c>
      <c r="G485" s="255">
        <v>0</v>
      </c>
      <c r="H485" s="255">
        <v>0</v>
      </c>
      <c r="I485" s="255">
        <v>0</v>
      </c>
      <c r="J485" s="255">
        <v>0</v>
      </c>
      <c r="K485" s="255">
        <v>0</v>
      </c>
      <c r="L485" s="255" t="s">
        <v>239</v>
      </c>
      <c r="M485" s="255">
        <f t="shared" si="48"/>
        <v>0</v>
      </c>
      <c r="N485" s="255">
        <v>0</v>
      </c>
      <c r="O485" s="255">
        <v>0</v>
      </c>
      <c r="P485" s="255">
        <v>0</v>
      </c>
      <c r="Q485" s="255">
        <v>0</v>
      </c>
      <c r="R485" s="255">
        <v>0</v>
      </c>
      <c r="S485" s="183">
        <f t="shared" si="49"/>
        <v>0</v>
      </c>
    </row>
    <row r="486" spans="1:19" s="172" customFormat="1" ht="47.25">
      <c r="A486" s="132" t="s">
        <v>178</v>
      </c>
      <c r="B486" s="157" t="s">
        <v>225</v>
      </c>
      <c r="C486" s="159" t="s">
        <v>218</v>
      </c>
      <c r="D486" s="159" t="s">
        <v>365</v>
      </c>
      <c r="E486" s="132" t="s">
        <v>365</v>
      </c>
      <c r="F486" s="255">
        <v>0</v>
      </c>
      <c r="G486" s="255">
        <v>0</v>
      </c>
      <c r="H486" s="255">
        <v>0</v>
      </c>
      <c r="I486" s="255">
        <v>0</v>
      </c>
      <c r="J486" s="255">
        <v>0</v>
      </c>
      <c r="K486" s="255">
        <v>0</v>
      </c>
      <c r="L486" s="255" t="s">
        <v>239</v>
      </c>
      <c r="M486" s="255">
        <f t="shared" si="48"/>
        <v>0</v>
      </c>
      <c r="N486" s="255">
        <v>0</v>
      </c>
      <c r="O486" s="255">
        <v>0</v>
      </c>
      <c r="P486" s="255">
        <v>0</v>
      </c>
      <c r="Q486" s="255">
        <v>0</v>
      </c>
      <c r="R486" s="255">
        <v>0</v>
      </c>
      <c r="S486" s="183">
        <f t="shared" si="49"/>
        <v>0</v>
      </c>
    </row>
    <row r="487" spans="1:19" s="172" customFormat="1" ht="63">
      <c r="A487" s="132" t="s">
        <v>179</v>
      </c>
      <c r="B487" s="157" t="s">
        <v>226</v>
      </c>
      <c r="C487" s="159" t="s">
        <v>218</v>
      </c>
      <c r="D487" s="159" t="s">
        <v>365</v>
      </c>
      <c r="E487" s="132" t="s">
        <v>365</v>
      </c>
      <c r="F487" s="255">
        <v>0</v>
      </c>
      <c r="G487" s="255">
        <v>0</v>
      </c>
      <c r="H487" s="255">
        <v>0</v>
      </c>
      <c r="I487" s="255">
        <v>0</v>
      </c>
      <c r="J487" s="255">
        <v>0</v>
      </c>
      <c r="K487" s="255">
        <v>0</v>
      </c>
      <c r="L487" s="255" t="s">
        <v>239</v>
      </c>
      <c r="M487" s="255">
        <f t="shared" si="48"/>
        <v>0</v>
      </c>
      <c r="N487" s="255">
        <v>0</v>
      </c>
      <c r="O487" s="255">
        <v>0</v>
      </c>
      <c r="P487" s="255">
        <v>0</v>
      </c>
      <c r="Q487" s="255">
        <v>0</v>
      </c>
      <c r="R487" s="255">
        <v>0</v>
      </c>
      <c r="S487" s="183">
        <f t="shared" si="49"/>
        <v>0</v>
      </c>
    </row>
    <row r="488" spans="1:19" s="172" customFormat="1" ht="63">
      <c r="A488" s="132" t="s">
        <v>180</v>
      </c>
      <c r="B488" s="157" t="s">
        <v>227</v>
      </c>
      <c r="C488" s="159" t="s">
        <v>218</v>
      </c>
      <c r="D488" s="159" t="s">
        <v>365</v>
      </c>
      <c r="E488" s="132" t="s">
        <v>365</v>
      </c>
      <c r="F488" s="255">
        <v>0</v>
      </c>
      <c r="G488" s="255">
        <v>0</v>
      </c>
      <c r="H488" s="256">
        <v>0</v>
      </c>
      <c r="I488" s="256">
        <v>0</v>
      </c>
      <c r="J488" s="256">
        <v>0</v>
      </c>
      <c r="K488" s="256">
        <v>0</v>
      </c>
      <c r="L488" s="255" t="s">
        <v>239</v>
      </c>
      <c r="M488" s="255">
        <f t="shared" si="48"/>
        <v>0</v>
      </c>
      <c r="N488" s="256">
        <v>0</v>
      </c>
      <c r="O488" s="256">
        <v>0</v>
      </c>
      <c r="P488" s="256">
        <v>0</v>
      </c>
      <c r="Q488" s="256">
        <v>0</v>
      </c>
      <c r="R488" s="256">
        <v>0</v>
      </c>
      <c r="S488" s="264">
        <f t="shared" si="49"/>
        <v>0</v>
      </c>
    </row>
    <row r="489" spans="1:19" s="172" customFormat="1" ht="47.25">
      <c r="A489" s="132" t="s">
        <v>181</v>
      </c>
      <c r="B489" s="157" t="s">
        <v>228</v>
      </c>
      <c r="C489" s="159" t="s">
        <v>218</v>
      </c>
      <c r="D489" s="159" t="s">
        <v>365</v>
      </c>
      <c r="E489" s="132" t="s">
        <v>365</v>
      </c>
      <c r="F489" s="255">
        <v>0</v>
      </c>
      <c r="G489" s="255">
        <v>0</v>
      </c>
      <c r="H489" s="255">
        <v>0</v>
      </c>
      <c r="I489" s="255">
        <v>0</v>
      </c>
      <c r="J489" s="255">
        <v>0</v>
      </c>
      <c r="K489" s="255">
        <v>0</v>
      </c>
      <c r="L489" s="255" t="s">
        <v>239</v>
      </c>
      <c r="M489" s="255">
        <f t="shared" si="48"/>
        <v>0</v>
      </c>
      <c r="N489" s="255">
        <v>0</v>
      </c>
      <c r="O489" s="255">
        <v>0</v>
      </c>
      <c r="P489" s="255">
        <v>0</v>
      </c>
      <c r="Q489" s="255">
        <v>0</v>
      </c>
      <c r="R489" s="255">
        <v>0</v>
      </c>
      <c r="S489" s="183">
        <f t="shared" si="49"/>
        <v>0</v>
      </c>
    </row>
    <row r="490" spans="1:19" s="172" customFormat="1" ht="63">
      <c r="A490" s="132" t="s">
        <v>182</v>
      </c>
      <c r="B490" s="157" t="s">
        <v>229</v>
      </c>
      <c r="C490" s="159" t="s">
        <v>218</v>
      </c>
      <c r="D490" s="159" t="s">
        <v>365</v>
      </c>
      <c r="E490" s="132" t="s">
        <v>365</v>
      </c>
      <c r="F490" s="255">
        <v>0</v>
      </c>
      <c r="G490" s="255">
        <v>0</v>
      </c>
      <c r="H490" s="255">
        <v>0</v>
      </c>
      <c r="I490" s="255">
        <v>0</v>
      </c>
      <c r="J490" s="255">
        <v>0</v>
      </c>
      <c r="K490" s="255">
        <v>0</v>
      </c>
      <c r="L490" s="255" t="s">
        <v>239</v>
      </c>
      <c r="M490" s="255">
        <f t="shared" si="48"/>
        <v>0</v>
      </c>
      <c r="N490" s="255">
        <v>0</v>
      </c>
      <c r="O490" s="255">
        <v>0</v>
      </c>
      <c r="P490" s="255">
        <v>0</v>
      </c>
      <c r="Q490" s="255">
        <v>0</v>
      </c>
      <c r="R490" s="255">
        <v>0</v>
      </c>
      <c r="S490" s="183">
        <f t="shared" si="49"/>
        <v>0</v>
      </c>
    </row>
    <row r="491" spans="1:19" ht="63">
      <c r="A491" s="126" t="s">
        <v>183</v>
      </c>
      <c r="B491" s="127" t="s">
        <v>230</v>
      </c>
      <c r="C491" s="128" t="s">
        <v>218</v>
      </c>
      <c r="D491" s="128" t="s">
        <v>364</v>
      </c>
      <c r="E491" s="128" t="s">
        <v>364</v>
      </c>
      <c r="F491" s="164">
        <f t="shared" ref="F491:R491" si="53">SUM(F492,F507)</f>
        <v>10.711526119311328</v>
      </c>
      <c r="G491" s="164">
        <f t="shared" si="53"/>
        <v>373.17877733999995</v>
      </c>
      <c r="H491" s="164">
        <f t="shared" si="53"/>
        <v>7.359470260000001</v>
      </c>
      <c r="I491" s="164">
        <f t="shared" si="53"/>
        <v>365.81930707999999</v>
      </c>
      <c r="J491" s="164">
        <f t="shared" si="53"/>
        <v>0</v>
      </c>
      <c r="K491" s="164">
        <f t="shared" si="53"/>
        <v>0</v>
      </c>
      <c r="L491" s="164" t="s">
        <v>239</v>
      </c>
      <c r="M491" s="164">
        <f t="shared" si="48"/>
        <v>304.10721989000001</v>
      </c>
      <c r="N491" s="164">
        <f t="shared" si="53"/>
        <v>53.313062420000001</v>
      </c>
      <c r="O491" s="164">
        <f t="shared" si="53"/>
        <v>66.151157470000001</v>
      </c>
      <c r="P491" s="164">
        <f t="shared" si="53"/>
        <v>78.003</v>
      </c>
      <c r="Q491" s="164">
        <f t="shared" si="53"/>
        <v>51.927</v>
      </c>
      <c r="R491" s="164">
        <f t="shared" si="53"/>
        <v>54.712999999999994</v>
      </c>
      <c r="S491" s="129">
        <f t="shared" si="49"/>
        <v>304.10721989000001</v>
      </c>
    </row>
    <row r="492" spans="1:19" s="172" customFormat="1" ht="31.5">
      <c r="A492" s="132" t="s">
        <v>184</v>
      </c>
      <c r="B492" s="157" t="s">
        <v>231</v>
      </c>
      <c r="C492" s="159" t="s">
        <v>218</v>
      </c>
      <c r="D492" s="159" t="s">
        <v>365</v>
      </c>
      <c r="E492" s="132" t="s">
        <v>365</v>
      </c>
      <c r="F492" s="131">
        <f t="shared" ref="F492:R492" si="54">SUM(F493:F506)</f>
        <v>10.711526119311328</v>
      </c>
      <c r="G492" s="131">
        <f t="shared" si="54"/>
        <v>373.17877733999995</v>
      </c>
      <c r="H492" s="131">
        <f t="shared" si="54"/>
        <v>7.359470260000001</v>
      </c>
      <c r="I492" s="131">
        <f t="shared" si="54"/>
        <v>365.81930707999999</v>
      </c>
      <c r="J492" s="131">
        <f t="shared" si="54"/>
        <v>0</v>
      </c>
      <c r="K492" s="131">
        <f t="shared" si="54"/>
        <v>0</v>
      </c>
      <c r="L492" s="131" t="s">
        <v>239</v>
      </c>
      <c r="M492" s="131">
        <f t="shared" si="48"/>
        <v>304.10721989000001</v>
      </c>
      <c r="N492" s="131">
        <f t="shared" si="54"/>
        <v>53.313062420000001</v>
      </c>
      <c r="O492" s="131">
        <f t="shared" si="54"/>
        <v>66.151157470000001</v>
      </c>
      <c r="P492" s="131">
        <f t="shared" si="54"/>
        <v>78.003</v>
      </c>
      <c r="Q492" s="131">
        <f t="shared" si="54"/>
        <v>51.927</v>
      </c>
      <c r="R492" s="131">
        <f t="shared" si="54"/>
        <v>54.712999999999994</v>
      </c>
      <c r="S492" s="183">
        <f t="shared" si="49"/>
        <v>304.10721989000001</v>
      </c>
    </row>
    <row r="493" spans="1:19" ht="47.25">
      <c r="A493" s="63" t="s">
        <v>184</v>
      </c>
      <c r="B493" s="54" t="s">
        <v>1911</v>
      </c>
      <c r="C493" s="63" t="s">
        <v>328</v>
      </c>
      <c r="D493" s="34">
        <v>2021</v>
      </c>
      <c r="E493" s="63">
        <v>2024</v>
      </c>
      <c r="F493" s="162">
        <v>0.55965381764466171</v>
      </c>
      <c r="G493" s="162">
        <v>4.9294747000000001</v>
      </c>
      <c r="H493" s="162">
        <v>0.21345799000000001</v>
      </c>
      <c r="I493" s="162">
        <v>4.7160167099999999</v>
      </c>
      <c r="J493" s="162">
        <v>0</v>
      </c>
      <c r="K493" s="162">
        <v>0</v>
      </c>
      <c r="L493" s="162" t="s">
        <v>239</v>
      </c>
      <c r="M493" s="162">
        <f t="shared" si="48"/>
        <v>0</v>
      </c>
      <c r="N493" s="162">
        <v>0</v>
      </c>
      <c r="O493" s="162">
        <v>0</v>
      </c>
      <c r="P493" s="162">
        <v>0</v>
      </c>
      <c r="Q493" s="162">
        <v>0</v>
      </c>
      <c r="R493" s="162">
        <v>0</v>
      </c>
      <c r="S493" s="154">
        <f t="shared" si="49"/>
        <v>0</v>
      </c>
    </row>
    <row r="494" spans="1:19" s="292" customFormat="1" ht="126">
      <c r="A494" s="63" t="s">
        <v>184</v>
      </c>
      <c r="B494" s="54" t="s">
        <v>437</v>
      </c>
      <c r="C494" s="63" t="s">
        <v>464</v>
      </c>
      <c r="D494" s="34">
        <v>2022</v>
      </c>
      <c r="E494" s="63">
        <v>2030</v>
      </c>
      <c r="F494" s="162">
        <v>9.2373899999999995</v>
      </c>
      <c r="G494" s="162">
        <v>133.00235314</v>
      </c>
      <c r="H494" s="162">
        <v>2.1004373599999999</v>
      </c>
      <c r="I494" s="162">
        <f>G494-H494</f>
        <v>130.90191578</v>
      </c>
      <c r="J494" s="162">
        <v>0</v>
      </c>
      <c r="K494" s="162">
        <v>0</v>
      </c>
      <c r="L494" s="162" t="s">
        <v>239</v>
      </c>
      <c r="M494" s="162">
        <f t="shared" si="48"/>
        <v>71.583608630000001</v>
      </c>
      <c r="N494" s="162">
        <v>31.704551160000001</v>
      </c>
      <c r="O494" s="162">
        <v>28.879057469999999</v>
      </c>
      <c r="P494" s="162">
        <v>11</v>
      </c>
      <c r="Q494" s="162">
        <v>0</v>
      </c>
      <c r="R494" s="162">
        <v>0</v>
      </c>
      <c r="S494" s="154">
        <f t="shared" si="49"/>
        <v>71.583608630000001</v>
      </c>
    </row>
    <row r="495" spans="1:19" ht="31.5">
      <c r="A495" s="63" t="s">
        <v>184</v>
      </c>
      <c r="B495" s="54" t="s">
        <v>1431</v>
      </c>
      <c r="C495" s="63" t="s">
        <v>734</v>
      </c>
      <c r="D495" s="34">
        <v>2024</v>
      </c>
      <c r="E495" s="63">
        <v>2025</v>
      </c>
      <c r="F495" s="162" t="s">
        <v>239</v>
      </c>
      <c r="G495" s="162">
        <v>7.1199999999999992</v>
      </c>
      <c r="H495" s="162">
        <v>0.28599999999999998</v>
      </c>
      <c r="I495" s="162">
        <v>6.8339999999999996</v>
      </c>
      <c r="J495" s="162">
        <v>0</v>
      </c>
      <c r="K495" s="162">
        <v>0</v>
      </c>
      <c r="L495" s="162" t="s">
        <v>239</v>
      </c>
      <c r="M495" s="162">
        <f t="shared" si="48"/>
        <v>6.8339999999999996</v>
      </c>
      <c r="N495" s="162">
        <v>6.8339999999999996</v>
      </c>
      <c r="O495" s="162">
        <v>0</v>
      </c>
      <c r="P495" s="162">
        <v>0</v>
      </c>
      <c r="Q495" s="162">
        <v>0</v>
      </c>
      <c r="R495" s="162">
        <v>0</v>
      </c>
      <c r="S495" s="154">
        <f t="shared" si="49"/>
        <v>6.8339999999999996</v>
      </c>
    </row>
    <row r="496" spans="1:19" ht="47.25">
      <c r="A496" s="63" t="s">
        <v>184</v>
      </c>
      <c r="B496" s="54" t="s">
        <v>735</v>
      </c>
      <c r="C496" s="63" t="s">
        <v>736</v>
      </c>
      <c r="D496" s="34">
        <v>2024</v>
      </c>
      <c r="E496" s="63">
        <v>2027</v>
      </c>
      <c r="F496" s="162" t="s">
        <v>239</v>
      </c>
      <c r="G496" s="162">
        <v>13.275</v>
      </c>
      <c r="H496" s="162">
        <v>0.27500000000000002</v>
      </c>
      <c r="I496" s="162">
        <v>13</v>
      </c>
      <c r="J496" s="162">
        <v>0</v>
      </c>
      <c r="K496" s="162">
        <v>0</v>
      </c>
      <c r="L496" s="162" t="s">
        <v>239</v>
      </c>
      <c r="M496" s="162">
        <f t="shared" si="48"/>
        <v>13</v>
      </c>
      <c r="N496" s="162">
        <v>0</v>
      </c>
      <c r="O496" s="162">
        <v>10</v>
      </c>
      <c r="P496" s="162">
        <v>3</v>
      </c>
      <c r="Q496" s="162">
        <v>0</v>
      </c>
      <c r="R496" s="162">
        <v>0</v>
      </c>
      <c r="S496" s="154">
        <f t="shared" si="49"/>
        <v>13</v>
      </c>
    </row>
    <row r="497" spans="1:19" ht="31.5">
      <c r="A497" s="63" t="s">
        <v>184</v>
      </c>
      <c r="B497" s="54" t="s">
        <v>737</v>
      </c>
      <c r="C497" s="63" t="s">
        <v>738</v>
      </c>
      <c r="D497" s="34">
        <v>2023</v>
      </c>
      <c r="E497" s="63">
        <v>2024</v>
      </c>
      <c r="F497" s="162">
        <v>2.2757141666666668E-2</v>
      </c>
      <c r="G497" s="162">
        <v>0.46100490000000005</v>
      </c>
      <c r="H497" s="162">
        <v>0.35392157000000002</v>
      </c>
      <c r="I497" s="162">
        <v>0.10708333000000003</v>
      </c>
      <c r="J497" s="162">
        <v>0</v>
      </c>
      <c r="K497" s="162">
        <v>0</v>
      </c>
      <c r="L497" s="162" t="s">
        <v>239</v>
      </c>
      <c r="M497" s="162">
        <f t="shared" si="48"/>
        <v>0</v>
      </c>
      <c r="N497" s="162">
        <v>0</v>
      </c>
      <c r="O497" s="162">
        <v>0</v>
      </c>
      <c r="P497" s="162">
        <v>0</v>
      </c>
      <c r="Q497" s="162">
        <v>0</v>
      </c>
      <c r="R497" s="162">
        <v>0</v>
      </c>
      <c r="S497" s="154">
        <f t="shared" si="49"/>
        <v>0</v>
      </c>
    </row>
    <row r="498" spans="1:19" ht="63">
      <c r="A498" s="133" t="s">
        <v>184</v>
      </c>
      <c r="B498" s="134" t="s">
        <v>739</v>
      </c>
      <c r="C498" s="133" t="s">
        <v>740</v>
      </c>
      <c r="D498" s="133">
        <v>2023</v>
      </c>
      <c r="E498" s="133">
        <v>2025</v>
      </c>
      <c r="F498" s="162">
        <v>0.89172516000000002</v>
      </c>
      <c r="G498" s="162">
        <v>7.4708738200000004</v>
      </c>
      <c r="H498" s="162">
        <v>0.38333334000000002</v>
      </c>
      <c r="I498" s="162">
        <v>7.0875404800000004</v>
      </c>
      <c r="J498" s="162">
        <v>0</v>
      </c>
      <c r="K498" s="162">
        <v>0</v>
      </c>
      <c r="L498" s="162" t="s">
        <v>239</v>
      </c>
      <c r="M498" s="162">
        <f t="shared" si="48"/>
        <v>7.0875404800000004</v>
      </c>
      <c r="N498" s="162">
        <v>7.0875404800000004</v>
      </c>
      <c r="O498" s="162">
        <v>0</v>
      </c>
      <c r="P498" s="162">
        <v>0</v>
      </c>
      <c r="Q498" s="162">
        <v>0</v>
      </c>
      <c r="R498" s="162">
        <v>0</v>
      </c>
      <c r="S498" s="154">
        <f t="shared" si="49"/>
        <v>7.0875404800000004</v>
      </c>
    </row>
    <row r="499" spans="1:19" ht="31.5">
      <c r="A499" s="133" t="s">
        <v>184</v>
      </c>
      <c r="B499" s="134" t="s">
        <v>741</v>
      </c>
      <c r="C499" s="133" t="s">
        <v>742</v>
      </c>
      <c r="D499" s="133">
        <v>2024</v>
      </c>
      <c r="E499" s="133">
        <v>2027</v>
      </c>
      <c r="F499" s="162" t="s">
        <v>239</v>
      </c>
      <c r="G499" s="162">
        <v>20.274398680000001</v>
      </c>
      <c r="H499" s="162">
        <v>0.81920000000000004</v>
      </c>
      <c r="I499" s="162">
        <v>19.455198680000002</v>
      </c>
      <c r="J499" s="162">
        <v>0</v>
      </c>
      <c r="K499" s="162">
        <v>0</v>
      </c>
      <c r="L499" s="162" t="s">
        <v>239</v>
      </c>
      <c r="M499" s="162">
        <f t="shared" si="48"/>
        <v>19.455198680000002</v>
      </c>
      <c r="N499" s="162">
        <v>1.35519868</v>
      </c>
      <c r="O499" s="162">
        <v>3.1</v>
      </c>
      <c r="P499" s="162">
        <v>15</v>
      </c>
      <c r="Q499" s="162">
        <v>0</v>
      </c>
      <c r="R499" s="162">
        <v>0</v>
      </c>
      <c r="S499" s="154">
        <f t="shared" si="49"/>
        <v>19.455198680000002</v>
      </c>
    </row>
    <row r="500" spans="1:19" ht="47.25">
      <c r="A500" s="63" t="s">
        <v>184</v>
      </c>
      <c r="B500" s="54" t="s">
        <v>743</v>
      </c>
      <c r="C500" s="63" t="s">
        <v>744</v>
      </c>
      <c r="D500" s="34">
        <v>2024</v>
      </c>
      <c r="E500" s="63">
        <v>2030</v>
      </c>
      <c r="F500" s="162" t="s">
        <v>239</v>
      </c>
      <c r="G500" s="162">
        <v>54.9208</v>
      </c>
      <c r="H500" s="162">
        <v>0.49880000000000002</v>
      </c>
      <c r="I500" s="162">
        <v>54.421999999999997</v>
      </c>
      <c r="J500" s="162">
        <v>0</v>
      </c>
      <c r="K500" s="162">
        <v>0</v>
      </c>
      <c r="L500" s="162" t="s">
        <v>239</v>
      </c>
      <c r="M500" s="162">
        <f t="shared" si="48"/>
        <v>54.421999999999997</v>
      </c>
      <c r="N500" s="162">
        <v>0</v>
      </c>
      <c r="O500" s="162">
        <v>3</v>
      </c>
      <c r="P500" s="162">
        <v>3</v>
      </c>
      <c r="Q500" s="162">
        <v>23.960999999999999</v>
      </c>
      <c r="R500" s="162">
        <v>24.460999999999999</v>
      </c>
      <c r="S500" s="154">
        <f t="shared" si="49"/>
        <v>54.421999999999997</v>
      </c>
    </row>
    <row r="501" spans="1:19" ht="31.5">
      <c r="A501" s="63" t="s">
        <v>184</v>
      </c>
      <c r="B501" s="54" t="s">
        <v>1432</v>
      </c>
      <c r="C501" s="63" t="s">
        <v>1433</v>
      </c>
      <c r="D501" s="34">
        <v>2027</v>
      </c>
      <c r="E501" s="63">
        <v>2027</v>
      </c>
      <c r="F501" s="162" t="s">
        <v>239</v>
      </c>
      <c r="G501" s="162">
        <v>15.33766</v>
      </c>
      <c r="H501" s="162">
        <v>0.3</v>
      </c>
      <c r="I501" s="162">
        <v>15.037659999999999</v>
      </c>
      <c r="J501" s="162">
        <v>0</v>
      </c>
      <c r="K501" s="162">
        <v>0</v>
      </c>
      <c r="L501" s="162" t="s">
        <v>239</v>
      </c>
      <c r="M501" s="162">
        <f t="shared" si="48"/>
        <v>15.33766</v>
      </c>
      <c r="N501" s="162">
        <v>0</v>
      </c>
      <c r="O501" s="162">
        <v>0</v>
      </c>
      <c r="P501" s="162">
        <v>15.33766</v>
      </c>
      <c r="Q501" s="162">
        <v>0</v>
      </c>
      <c r="R501" s="162">
        <v>0</v>
      </c>
      <c r="S501" s="154">
        <f t="shared" si="49"/>
        <v>15.33766</v>
      </c>
    </row>
    <row r="502" spans="1:19" ht="31.5">
      <c r="A502" s="63" t="s">
        <v>184</v>
      </c>
      <c r="B502" s="54" t="s">
        <v>1434</v>
      </c>
      <c r="C502" s="63" t="s">
        <v>1435</v>
      </c>
      <c r="D502" s="34">
        <v>2027</v>
      </c>
      <c r="E502" s="63">
        <v>2029</v>
      </c>
      <c r="F502" s="162" t="s">
        <v>239</v>
      </c>
      <c r="G502" s="162">
        <v>63.055660000000003</v>
      </c>
      <c r="H502" s="162">
        <v>0.3</v>
      </c>
      <c r="I502" s="162">
        <v>62.755660000000006</v>
      </c>
      <c r="J502" s="162">
        <v>0</v>
      </c>
      <c r="K502" s="162">
        <v>0</v>
      </c>
      <c r="L502" s="162" t="s">
        <v>239</v>
      </c>
      <c r="M502" s="162">
        <f t="shared" si="48"/>
        <v>63.055660000000003</v>
      </c>
      <c r="N502" s="162">
        <v>0</v>
      </c>
      <c r="O502" s="162">
        <v>0</v>
      </c>
      <c r="P502" s="162">
        <v>15.33766</v>
      </c>
      <c r="Q502" s="162">
        <v>17.466000000000001</v>
      </c>
      <c r="R502" s="162">
        <v>30.251999999999999</v>
      </c>
      <c r="S502" s="154">
        <f t="shared" si="49"/>
        <v>63.055660000000003</v>
      </c>
    </row>
    <row r="503" spans="1:19" ht="31.5">
      <c r="A503" s="133" t="s">
        <v>184</v>
      </c>
      <c r="B503" s="134" t="s">
        <v>1436</v>
      </c>
      <c r="C503" s="133" t="s">
        <v>1437</v>
      </c>
      <c r="D503" s="133">
        <v>2025</v>
      </c>
      <c r="E503" s="63">
        <v>2027</v>
      </c>
      <c r="F503" s="162" t="s">
        <v>239</v>
      </c>
      <c r="G503" s="162">
        <v>21.125680000000003</v>
      </c>
      <c r="H503" s="162">
        <v>0.46532000000000001</v>
      </c>
      <c r="I503" s="162">
        <v>20.660360000000004</v>
      </c>
      <c r="J503" s="162">
        <v>0</v>
      </c>
      <c r="K503" s="162">
        <v>0</v>
      </c>
      <c r="L503" s="162" t="s">
        <v>239</v>
      </c>
      <c r="M503" s="162">
        <f t="shared" si="48"/>
        <v>21.125680000000003</v>
      </c>
      <c r="N503" s="162">
        <v>0.69799999999999995</v>
      </c>
      <c r="O503" s="162">
        <v>5.0999999999999996</v>
      </c>
      <c r="P503" s="162">
        <v>15.327680000000001</v>
      </c>
      <c r="Q503" s="162">
        <v>0</v>
      </c>
      <c r="R503" s="162">
        <v>0</v>
      </c>
      <c r="S503" s="154">
        <f t="shared" si="49"/>
        <v>21.125680000000003</v>
      </c>
    </row>
    <row r="504" spans="1:19" ht="31.5">
      <c r="A504" s="61" t="s">
        <v>184</v>
      </c>
      <c r="B504" s="82" t="s">
        <v>1438</v>
      </c>
      <c r="C504" s="62" t="s">
        <v>1439</v>
      </c>
      <c r="D504" s="34">
        <v>2028</v>
      </c>
      <c r="E504" s="63">
        <v>2030</v>
      </c>
      <c r="F504" s="162" t="s">
        <v>239</v>
      </c>
      <c r="G504" s="162">
        <v>10.5</v>
      </c>
      <c r="H504" s="162">
        <v>0.5</v>
      </c>
      <c r="I504" s="162">
        <v>10</v>
      </c>
      <c r="J504" s="162">
        <v>0</v>
      </c>
      <c r="K504" s="162">
        <v>0</v>
      </c>
      <c r="L504" s="162" t="s">
        <v>239</v>
      </c>
      <c r="M504" s="162">
        <f t="shared" si="48"/>
        <v>10.5</v>
      </c>
      <c r="N504" s="162">
        <v>0</v>
      </c>
      <c r="O504" s="162">
        <v>0</v>
      </c>
      <c r="P504" s="162">
        <v>0</v>
      </c>
      <c r="Q504" s="162">
        <v>10.5</v>
      </c>
      <c r="R504" s="162">
        <v>0</v>
      </c>
      <c r="S504" s="154">
        <f t="shared" si="49"/>
        <v>10.5</v>
      </c>
    </row>
    <row r="505" spans="1:19">
      <c r="A505" s="61" t="s">
        <v>184</v>
      </c>
      <c r="B505" s="82" t="s">
        <v>1440</v>
      </c>
      <c r="C505" s="62" t="s">
        <v>1441</v>
      </c>
      <c r="D505" s="63">
        <v>2025</v>
      </c>
      <c r="E505" s="63">
        <v>2026</v>
      </c>
      <c r="F505" s="162" t="s">
        <v>239</v>
      </c>
      <c r="G505" s="162">
        <v>6.1301651000000001</v>
      </c>
      <c r="H505" s="162">
        <v>0.432</v>
      </c>
      <c r="I505" s="162">
        <v>5.6981650999999998</v>
      </c>
      <c r="J505" s="162">
        <v>0</v>
      </c>
      <c r="K505" s="162">
        <v>0</v>
      </c>
      <c r="L505" s="162" t="s">
        <v>239</v>
      </c>
      <c r="M505" s="162">
        <f t="shared" si="48"/>
        <v>6.1301651000000001</v>
      </c>
      <c r="N505" s="162">
        <v>5.6337720999999998</v>
      </c>
      <c r="O505" s="162">
        <v>0.49639299999999997</v>
      </c>
      <c r="P505" s="162">
        <v>0</v>
      </c>
      <c r="Q505" s="162">
        <v>0</v>
      </c>
      <c r="R505" s="162">
        <v>0</v>
      </c>
      <c r="S505" s="154">
        <f t="shared" si="49"/>
        <v>6.1301651000000001</v>
      </c>
    </row>
    <row r="506" spans="1:19" s="292" customFormat="1" ht="47.25">
      <c r="A506" s="295" t="s">
        <v>184</v>
      </c>
      <c r="B506" s="82" t="s">
        <v>1879</v>
      </c>
      <c r="C506" s="146" t="s">
        <v>1880</v>
      </c>
      <c r="D506" s="133">
        <v>2025</v>
      </c>
      <c r="E506" s="133">
        <v>2030</v>
      </c>
      <c r="F506" s="162" t="s">
        <v>239</v>
      </c>
      <c r="G506" s="162">
        <v>15.575707</v>
      </c>
      <c r="H506" s="162">
        <v>0.432</v>
      </c>
      <c r="I506" s="162">
        <v>15.143706999999999</v>
      </c>
      <c r="J506" s="162">
        <v>0</v>
      </c>
      <c r="K506" s="162">
        <v>0</v>
      </c>
      <c r="L506" s="162" t="s">
        <v>239</v>
      </c>
      <c r="M506" s="162">
        <f t="shared" si="48"/>
        <v>15.575707</v>
      </c>
      <c r="N506" s="162">
        <v>0</v>
      </c>
      <c r="O506" s="162">
        <v>15.575707</v>
      </c>
      <c r="P506" s="162">
        <v>0</v>
      </c>
      <c r="Q506" s="162">
        <v>0</v>
      </c>
      <c r="R506" s="162">
        <v>0</v>
      </c>
      <c r="S506" s="154">
        <f t="shared" si="49"/>
        <v>15.575707</v>
      </c>
    </row>
    <row r="507" spans="1:19" s="172" customFormat="1" ht="47.25">
      <c r="A507" s="132" t="s">
        <v>185</v>
      </c>
      <c r="B507" s="157" t="s">
        <v>232</v>
      </c>
      <c r="C507" s="159" t="s">
        <v>218</v>
      </c>
      <c r="D507" s="159" t="s">
        <v>365</v>
      </c>
      <c r="E507" s="132" t="s">
        <v>365</v>
      </c>
      <c r="F507" s="255">
        <v>0</v>
      </c>
      <c r="G507" s="255">
        <v>0</v>
      </c>
      <c r="H507" s="255">
        <v>0</v>
      </c>
      <c r="I507" s="255">
        <v>0</v>
      </c>
      <c r="J507" s="255">
        <v>0</v>
      </c>
      <c r="K507" s="255">
        <v>0</v>
      </c>
      <c r="L507" s="255" t="s">
        <v>239</v>
      </c>
      <c r="M507" s="255">
        <f t="shared" si="48"/>
        <v>0</v>
      </c>
      <c r="N507" s="255">
        <v>0</v>
      </c>
      <c r="O507" s="255">
        <v>0</v>
      </c>
      <c r="P507" s="255">
        <v>0</v>
      </c>
      <c r="Q507" s="255">
        <v>0</v>
      </c>
      <c r="R507" s="255">
        <v>0</v>
      </c>
      <c r="S507" s="183">
        <f t="shared" si="49"/>
        <v>0</v>
      </c>
    </row>
    <row r="508" spans="1:19" s="107" customFormat="1" ht="63">
      <c r="A508" s="91" t="s">
        <v>139</v>
      </c>
      <c r="B508" s="96" t="s">
        <v>233</v>
      </c>
      <c r="C508" s="93" t="s">
        <v>218</v>
      </c>
      <c r="D508" s="93" t="s">
        <v>191</v>
      </c>
      <c r="E508" s="91" t="s">
        <v>191</v>
      </c>
      <c r="F508" s="100">
        <f t="shared" ref="F508:R508" si="55">SUM(F509:F510)</f>
        <v>0</v>
      </c>
      <c r="G508" s="100">
        <f t="shared" si="55"/>
        <v>0</v>
      </c>
      <c r="H508" s="100">
        <f t="shared" si="55"/>
        <v>0</v>
      </c>
      <c r="I508" s="100">
        <f t="shared" si="55"/>
        <v>0</v>
      </c>
      <c r="J508" s="100">
        <f t="shared" si="55"/>
        <v>0</v>
      </c>
      <c r="K508" s="100">
        <f t="shared" si="55"/>
        <v>0</v>
      </c>
      <c r="L508" s="100" t="s">
        <v>239</v>
      </c>
      <c r="M508" s="100">
        <f t="shared" si="48"/>
        <v>0</v>
      </c>
      <c r="N508" s="100">
        <f t="shared" si="55"/>
        <v>0</v>
      </c>
      <c r="O508" s="100">
        <f t="shared" si="55"/>
        <v>0</v>
      </c>
      <c r="P508" s="100">
        <f t="shared" si="55"/>
        <v>0</v>
      </c>
      <c r="Q508" s="100">
        <f t="shared" si="55"/>
        <v>0</v>
      </c>
      <c r="R508" s="100">
        <f t="shared" si="55"/>
        <v>0</v>
      </c>
      <c r="S508" s="181">
        <f t="shared" si="49"/>
        <v>0</v>
      </c>
    </row>
    <row r="509" spans="1:19" ht="63">
      <c r="A509" s="126" t="s">
        <v>186</v>
      </c>
      <c r="B509" s="127" t="s">
        <v>234</v>
      </c>
      <c r="C509" s="128" t="s">
        <v>218</v>
      </c>
      <c r="D509" s="128" t="s">
        <v>365</v>
      </c>
      <c r="E509" s="128" t="s">
        <v>365</v>
      </c>
      <c r="F509" s="129">
        <v>0</v>
      </c>
      <c r="G509" s="129">
        <v>0</v>
      </c>
      <c r="H509" s="129">
        <v>0</v>
      </c>
      <c r="I509" s="129">
        <v>0</v>
      </c>
      <c r="J509" s="129">
        <v>0</v>
      </c>
      <c r="K509" s="129">
        <v>0</v>
      </c>
      <c r="L509" s="129" t="s">
        <v>239</v>
      </c>
      <c r="M509" s="129">
        <f t="shared" si="48"/>
        <v>0</v>
      </c>
      <c r="N509" s="129">
        <v>0</v>
      </c>
      <c r="O509" s="129">
        <v>0</v>
      </c>
      <c r="P509" s="129">
        <v>0</v>
      </c>
      <c r="Q509" s="129">
        <v>0</v>
      </c>
      <c r="R509" s="129">
        <v>0</v>
      </c>
      <c r="S509" s="129">
        <f t="shared" si="49"/>
        <v>0</v>
      </c>
    </row>
    <row r="510" spans="1:19" ht="63">
      <c r="A510" s="126" t="s">
        <v>187</v>
      </c>
      <c r="B510" s="127" t="s">
        <v>235</v>
      </c>
      <c r="C510" s="128" t="s">
        <v>218</v>
      </c>
      <c r="D510" s="128" t="s">
        <v>365</v>
      </c>
      <c r="E510" s="128" t="s">
        <v>365</v>
      </c>
      <c r="F510" s="129">
        <v>0</v>
      </c>
      <c r="G510" s="129">
        <v>0</v>
      </c>
      <c r="H510" s="129">
        <v>0</v>
      </c>
      <c r="I510" s="129">
        <v>0</v>
      </c>
      <c r="J510" s="129">
        <v>0</v>
      </c>
      <c r="K510" s="129">
        <v>0</v>
      </c>
      <c r="L510" s="129" t="s">
        <v>239</v>
      </c>
      <c r="M510" s="129">
        <f t="shared" si="48"/>
        <v>0</v>
      </c>
      <c r="N510" s="129">
        <v>0</v>
      </c>
      <c r="O510" s="129">
        <v>0</v>
      </c>
      <c r="P510" s="129">
        <v>0</v>
      </c>
      <c r="Q510" s="129">
        <v>0</v>
      </c>
      <c r="R510" s="129">
        <v>0</v>
      </c>
      <c r="S510" s="129">
        <f t="shared" si="49"/>
        <v>0</v>
      </c>
    </row>
    <row r="511" spans="1:19" s="107" customFormat="1" ht="47.25">
      <c r="A511" s="91" t="s">
        <v>140</v>
      </c>
      <c r="B511" s="96" t="s">
        <v>236</v>
      </c>
      <c r="C511" s="93" t="s">
        <v>218</v>
      </c>
      <c r="D511" s="93" t="s">
        <v>191</v>
      </c>
      <c r="E511" s="91" t="s">
        <v>191</v>
      </c>
      <c r="F511" s="100">
        <f t="shared" ref="F511:R511" si="56">SUM(F512:F728)</f>
        <v>20.062419948333332</v>
      </c>
      <c r="G511" s="100">
        <f t="shared" si="56"/>
        <v>497.76519241000051</v>
      </c>
      <c r="H511" s="100">
        <f t="shared" si="56"/>
        <v>40.201868480000087</v>
      </c>
      <c r="I511" s="100">
        <f t="shared" si="56"/>
        <v>457.4766649999998</v>
      </c>
      <c r="J511" s="100">
        <f t="shared" si="56"/>
        <v>8.6658929999999995E-2</v>
      </c>
      <c r="K511" s="100">
        <f t="shared" si="56"/>
        <v>0</v>
      </c>
      <c r="L511" s="100" t="s">
        <v>239</v>
      </c>
      <c r="M511" s="100">
        <f t="shared" si="48"/>
        <v>397.52746209999998</v>
      </c>
      <c r="N511" s="100">
        <f t="shared" si="56"/>
        <v>65.341739109999992</v>
      </c>
      <c r="O511" s="100">
        <f t="shared" si="56"/>
        <v>136.17427298999999</v>
      </c>
      <c r="P511" s="100">
        <f t="shared" si="56"/>
        <v>74.262999999999948</v>
      </c>
      <c r="Q511" s="100">
        <f t="shared" si="56"/>
        <v>61.289450000000009</v>
      </c>
      <c r="R511" s="100">
        <f t="shared" si="56"/>
        <v>60.459000000000046</v>
      </c>
      <c r="S511" s="181">
        <f t="shared" si="49"/>
        <v>397.52746209999998</v>
      </c>
    </row>
    <row r="512" spans="1:19" s="292" customFormat="1" ht="78.75">
      <c r="A512" s="133" t="s">
        <v>140</v>
      </c>
      <c r="B512" s="134" t="s">
        <v>1881</v>
      </c>
      <c r="C512" s="198" t="s">
        <v>1882</v>
      </c>
      <c r="D512" s="133">
        <v>2018</v>
      </c>
      <c r="E512" s="133">
        <v>2026</v>
      </c>
      <c r="F512" s="162">
        <v>1.20300896</v>
      </c>
      <c r="G512" s="162">
        <v>16.846575000000001</v>
      </c>
      <c r="H512" s="162">
        <v>0.34657500000000002</v>
      </c>
      <c r="I512" s="162">
        <v>16.5</v>
      </c>
      <c r="J512" s="162">
        <v>0</v>
      </c>
      <c r="K512" s="162">
        <v>0</v>
      </c>
      <c r="L512" s="162" t="s">
        <v>239</v>
      </c>
      <c r="M512" s="162">
        <f t="shared" si="48"/>
        <v>16.600000000000001</v>
      </c>
      <c r="N512" s="162">
        <v>0.1</v>
      </c>
      <c r="O512" s="162">
        <v>16.5</v>
      </c>
      <c r="P512" s="162">
        <v>0</v>
      </c>
      <c r="Q512" s="162">
        <v>0</v>
      </c>
      <c r="R512" s="162">
        <v>0</v>
      </c>
      <c r="S512" s="154">
        <f t="shared" si="49"/>
        <v>16.600000000000001</v>
      </c>
    </row>
    <row r="513" spans="1:19" ht="47.25">
      <c r="A513" s="63" t="s">
        <v>140</v>
      </c>
      <c r="B513" s="35" t="s">
        <v>1442</v>
      </c>
      <c r="C513" s="55" t="s">
        <v>1443</v>
      </c>
      <c r="D513" s="34">
        <v>2018</v>
      </c>
      <c r="E513" s="63">
        <v>2026</v>
      </c>
      <c r="F513" s="162">
        <v>2.1974629999999998E-2</v>
      </c>
      <c r="G513" s="162">
        <v>0.47971899000000001</v>
      </c>
      <c r="H513" s="162">
        <v>2.9718990000000001E-2</v>
      </c>
      <c r="I513" s="162">
        <v>0.45</v>
      </c>
      <c r="J513" s="162">
        <v>0</v>
      </c>
      <c r="K513" s="162">
        <v>0</v>
      </c>
      <c r="L513" s="162" t="s">
        <v>239</v>
      </c>
      <c r="M513" s="162">
        <f t="shared" si="48"/>
        <v>0.45</v>
      </c>
      <c r="N513" s="162">
        <v>0</v>
      </c>
      <c r="O513" s="162">
        <v>0.45</v>
      </c>
      <c r="P513" s="162">
        <v>0</v>
      </c>
      <c r="Q513" s="162">
        <v>0</v>
      </c>
      <c r="R513" s="162">
        <v>0</v>
      </c>
      <c r="S513" s="154">
        <f t="shared" si="49"/>
        <v>0.45</v>
      </c>
    </row>
    <row r="514" spans="1:19" ht="47.25">
      <c r="A514" s="63" t="s">
        <v>140</v>
      </c>
      <c r="B514" s="35" t="s">
        <v>1444</v>
      </c>
      <c r="C514" s="55" t="s">
        <v>1445</v>
      </c>
      <c r="D514" s="34">
        <v>2018</v>
      </c>
      <c r="E514" s="63">
        <v>2026</v>
      </c>
      <c r="F514" s="162">
        <v>2.731608E-2</v>
      </c>
      <c r="G514" s="162">
        <v>0.64024384999999995</v>
      </c>
      <c r="H514" s="162">
        <v>2.0243850000000001E-2</v>
      </c>
      <c r="I514" s="162">
        <v>0.62</v>
      </c>
      <c r="J514" s="162">
        <v>0</v>
      </c>
      <c r="K514" s="162">
        <v>0</v>
      </c>
      <c r="L514" s="162" t="s">
        <v>239</v>
      </c>
      <c r="M514" s="162">
        <f t="shared" si="48"/>
        <v>0.62</v>
      </c>
      <c r="N514" s="162">
        <v>0</v>
      </c>
      <c r="O514" s="162">
        <v>0.62</v>
      </c>
      <c r="P514" s="162">
        <v>0</v>
      </c>
      <c r="Q514" s="162">
        <v>0</v>
      </c>
      <c r="R514" s="162">
        <v>0</v>
      </c>
      <c r="S514" s="154">
        <f t="shared" si="49"/>
        <v>0.62</v>
      </c>
    </row>
    <row r="515" spans="1:19" ht="47.25">
      <c r="A515" s="63" t="s">
        <v>140</v>
      </c>
      <c r="B515" s="35" t="s">
        <v>1446</v>
      </c>
      <c r="C515" s="55" t="s">
        <v>1447</v>
      </c>
      <c r="D515" s="34">
        <v>2018</v>
      </c>
      <c r="E515" s="63">
        <v>2026</v>
      </c>
      <c r="F515" s="162">
        <v>1.5661709999999999E-2</v>
      </c>
      <c r="G515" s="162">
        <v>0.78700351999999996</v>
      </c>
      <c r="H515" s="162">
        <v>3.2003520000000001E-2</v>
      </c>
      <c r="I515" s="162">
        <v>0.755</v>
      </c>
      <c r="J515" s="162">
        <v>0</v>
      </c>
      <c r="K515" s="162">
        <v>0</v>
      </c>
      <c r="L515" s="162" t="s">
        <v>239</v>
      </c>
      <c r="M515" s="162">
        <f t="shared" si="48"/>
        <v>0.755</v>
      </c>
      <c r="N515" s="162">
        <v>0</v>
      </c>
      <c r="O515" s="162">
        <v>0.755</v>
      </c>
      <c r="P515" s="162">
        <v>0</v>
      </c>
      <c r="Q515" s="162">
        <v>0</v>
      </c>
      <c r="R515" s="162">
        <v>0</v>
      </c>
      <c r="S515" s="154">
        <f t="shared" si="49"/>
        <v>0.755</v>
      </c>
    </row>
    <row r="516" spans="1:19" ht="31.5">
      <c r="A516" s="63" t="s">
        <v>140</v>
      </c>
      <c r="B516" s="35" t="s">
        <v>1448</v>
      </c>
      <c r="C516" s="55" t="s">
        <v>1449</v>
      </c>
      <c r="D516" s="34">
        <v>2018</v>
      </c>
      <c r="E516" s="63">
        <v>2026</v>
      </c>
      <c r="F516" s="162">
        <v>1.2065050000000001E-2</v>
      </c>
      <c r="G516" s="162">
        <v>0.58964791999999999</v>
      </c>
      <c r="H516" s="162">
        <v>3.9647920000000003E-2</v>
      </c>
      <c r="I516" s="162">
        <v>0.55000000000000004</v>
      </c>
      <c r="J516" s="162">
        <v>0</v>
      </c>
      <c r="K516" s="162">
        <v>0</v>
      </c>
      <c r="L516" s="162" t="s">
        <v>239</v>
      </c>
      <c r="M516" s="162">
        <f t="shared" si="48"/>
        <v>0.55000000000000004</v>
      </c>
      <c r="N516" s="162">
        <v>0</v>
      </c>
      <c r="O516" s="162">
        <v>0.55000000000000004</v>
      </c>
      <c r="P516" s="162">
        <v>0</v>
      </c>
      <c r="Q516" s="162">
        <v>0</v>
      </c>
      <c r="R516" s="162">
        <v>0</v>
      </c>
      <c r="S516" s="154">
        <f t="shared" si="49"/>
        <v>0.55000000000000004</v>
      </c>
    </row>
    <row r="517" spans="1:19" ht="47.25">
      <c r="A517" s="63" t="s">
        <v>140</v>
      </c>
      <c r="B517" s="35" t="s">
        <v>1450</v>
      </c>
      <c r="C517" s="55" t="s">
        <v>1451</v>
      </c>
      <c r="D517" s="34">
        <v>2018</v>
      </c>
      <c r="E517" s="63">
        <v>2026</v>
      </c>
      <c r="F517" s="162">
        <v>0.130435</v>
      </c>
      <c r="G517" s="162">
        <v>0.57988907000000001</v>
      </c>
      <c r="H517" s="162">
        <v>2.988907E-2</v>
      </c>
      <c r="I517" s="162">
        <v>0.55000000000000004</v>
      </c>
      <c r="J517" s="162">
        <v>0</v>
      </c>
      <c r="K517" s="162">
        <v>0</v>
      </c>
      <c r="L517" s="162" t="s">
        <v>239</v>
      </c>
      <c r="M517" s="162">
        <f t="shared" si="48"/>
        <v>0.55000000000000004</v>
      </c>
      <c r="N517" s="162">
        <v>0</v>
      </c>
      <c r="O517" s="162">
        <v>0.55000000000000004</v>
      </c>
      <c r="P517" s="162">
        <v>0</v>
      </c>
      <c r="Q517" s="162">
        <v>0</v>
      </c>
      <c r="R517" s="162">
        <v>0</v>
      </c>
      <c r="S517" s="154">
        <f t="shared" si="49"/>
        <v>0.55000000000000004</v>
      </c>
    </row>
    <row r="518" spans="1:19" ht="47.25">
      <c r="A518" s="63" t="s">
        <v>140</v>
      </c>
      <c r="B518" s="35" t="s">
        <v>1452</v>
      </c>
      <c r="C518" s="55" t="s">
        <v>1453</v>
      </c>
      <c r="D518" s="34">
        <v>2018</v>
      </c>
      <c r="E518" s="63">
        <v>2030</v>
      </c>
      <c r="F518" s="162">
        <v>9.6719589999999994E-2</v>
      </c>
      <c r="G518" s="162">
        <v>1.11161029</v>
      </c>
      <c r="H518" s="162">
        <v>6.1610289999999998E-2</v>
      </c>
      <c r="I518" s="162">
        <v>1.05</v>
      </c>
      <c r="J518" s="162">
        <v>0</v>
      </c>
      <c r="K518" s="162">
        <v>0</v>
      </c>
      <c r="L518" s="162" t="s">
        <v>239</v>
      </c>
      <c r="M518" s="162">
        <f t="shared" si="48"/>
        <v>1.05</v>
      </c>
      <c r="N518" s="162">
        <v>0</v>
      </c>
      <c r="O518" s="162">
        <v>1.05</v>
      </c>
      <c r="P518" s="162">
        <v>0</v>
      </c>
      <c r="Q518" s="162">
        <v>0</v>
      </c>
      <c r="R518" s="162">
        <v>0</v>
      </c>
      <c r="S518" s="154">
        <f t="shared" si="49"/>
        <v>1.05</v>
      </c>
    </row>
    <row r="519" spans="1:19" ht="47.25">
      <c r="A519" s="63" t="s">
        <v>140</v>
      </c>
      <c r="B519" s="35" t="s">
        <v>447</v>
      </c>
      <c r="C519" s="55" t="s">
        <v>474</v>
      </c>
      <c r="D519" s="34">
        <v>2023</v>
      </c>
      <c r="E519" s="63">
        <v>2026</v>
      </c>
      <c r="F519" s="162">
        <v>4.4857645499999999</v>
      </c>
      <c r="G519" s="162">
        <v>32.50869986</v>
      </c>
      <c r="H519" s="162">
        <v>0.38683607000000109</v>
      </c>
      <c r="I519" s="162">
        <v>32.121863789999999</v>
      </c>
      <c r="J519" s="162">
        <v>0</v>
      </c>
      <c r="K519" s="162">
        <v>0</v>
      </c>
      <c r="L519" s="162" t="s">
        <v>239</v>
      </c>
      <c r="M519" s="162">
        <f t="shared" si="48"/>
        <v>32.234153790000001</v>
      </c>
      <c r="N519" s="162">
        <v>6.2854900000000003E-3</v>
      </c>
      <c r="O519" s="162">
        <v>32.227868299999997</v>
      </c>
      <c r="P519" s="162">
        <v>0</v>
      </c>
      <c r="Q519" s="162">
        <v>0</v>
      </c>
      <c r="R519" s="162">
        <v>0</v>
      </c>
      <c r="S519" s="154">
        <f t="shared" si="49"/>
        <v>32.234153790000001</v>
      </c>
    </row>
    <row r="520" spans="1:19" ht="31.5">
      <c r="A520" s="63" t="s">
        <v>140</v>
      </c>
      <c r="B520" s="83" t="s">
        <v>448</v>
      </c>
      <c r="C520" s="55" t="s">
        <v>475</v>
      </c>
      <c r="D520" s="34">
        <v>2023</v>
      </c>
      <c r="E520" s="63">
        <v>2026</v>
      </c>
      <c r="F520" s="162">
        <v>0.386243</v>
      </c>
      <c r="G520" s="162">
        <v>3.7787237899999999</v>
      </c>
      <c r="H520" s="162">
        <v>0.16145377999999999</v>
      </c>
      <c r="I520" s="162">
        <v>3.6172700099999999</v>
      </c>
      <c r="J520" s="162">
        <v>0</v>
      </c>
      <c r="K520" s="162">
        <v>0</v>
      </c>
      <c r="L520" s="162" t="s">
        <v>239</v>
      </c>
      <c r="M520" s="162">
        <f t="shared" si="48"/>
        <v>3.6789200100000001</v>
      </c>
      <c r="N520" s="162">
        <v>2.2826450000000002E-2</v>
      </c>
      <c r="O520" s="162">
        <v>3.65609356</v>
      </c>
      <c r="P520" s="162">
        <v>0</v>
      </c>
      <c r="Q520" s="162">
        <v>0</v>
      </c>
      <c r="R520" s="162">
        <v>0</v>
      </c>
      <c r="S520" s="154">
        <f t="shared" si="49"/>
        <v>3.6789200100000001</v>
      </c>
    </row>
    <row r="521" spans="1:19" ht="47.25">
      <c r="A521" s="63" t="s">
        <v>140</v>
      </c>
      <c r="B521" s="83" t="s">
        <v>818</v>
      </c>
      <c r="C521" s="55" t="s">
        <v>819</v>
      </c>
      <c r="D521" s="34">
        <v>2023</v>
      </c>
      <c r="E521" s="63">
        <v>2024</v>
      </c>
      <c r="F521" s="162">
        <v>0.15258627499999999</v>
      </c>
      <c r="G521" s="162">
        <v>1.6611443099999998</v>
      </c>
      <c r="H521" s="162">
        <v>0.11958257</v>
      </c>
      <c r="I521" s="162">
        <v>1.5415617399999999</v>
      </c>
      <c r="J521" s="162">
        <v>0</v>
      </c>
      <c r="K521" s="162">
        <v>0</v>
      </c>
      <c r="L521" s="162" t="s">
        <v>239</v>
      </c>
      <c r="M521" s="162">
        <f t="shared" si="48"/>
        <v>0</v>
      </c>
      <c r="N521" s="162">
        <v>0</v>
      </c>
      <c r="O521" s="162">
        <v>0</v>
      </c>
      <c r="P521" s="162">
        <v>0</v>
      </c>
      <c r="Q521" s="162">
        <v>0</v>
      </c>
      <c r="R521" s="162">
        <v>0</v>
      </c>
      <c r="S521" s="154">
        <f t="shared" si="49"/>
        <v>0</v>
      </c>
    </row>
    <row r="522" spans="1:19" ht="110.25">
      <c r="A522" s="63" t="s">
        <v>140</v>
      </c>
      <c r="B522" s="83" t="s">
        <v>745</v>
      </c>
      <c r="C522" s="55" t="s">
        <v>746</v>
      </c>
      <c r="D522" s="34">
        <v>2018</v>
      </c>
      <c r="E522" s="63">
        <v>2030</v>
      </c>
      <c r="F522" s="162" t="s">
        <v>239</v>
      </c>
      <c r="G522" s="162">
        <v>12.376635670000001</v>
      </c>
      <c r="H522" s="162">
        <v>0.22663567000000001</v>
      </c>
      <c r="I522" s="162">
        <v>12.15</v>
      </c>
      <c r="J522" s="162">
        <v>0</v>
      </c>
      <c r="K522" s="162">
        <v>0</v>
      </c>
      <c r="L522" s="162" t="s">
        <v>239</v>
      </c>
      <c r="M522" s="162">
        <f t="shared" si="48"/>
        <v>12.15</v>
      </c>
      <c r="N522" s="162">
        <v>0.1</v>
      </c>
      <c r="O522" s="162">
        <v>12.05</v>
      </c>
      <c r="P522" s="162">
        <v>0</v>
      </c>
      <c r="Q522" s="162">
        <v>0</v>
      </c>
      <c r="R522" s="162">
        <v>0</v>
      </c>
      <c r="S522" s="154">
        <f t="shared" si="49"/>
        <v>12.15</v>
      </c>
    </row>
    <row r="523" spans="1:19" ht="47.25">
      <c r="A523" s="63" t="s">
        <v>140</v>
      </c>
      <c r="B523" s="83" t="s">
        <v>887</v>
      </c>
      <c r="C523" s="55" t="s">
        <v>888</v>
      </c>
      <c r="D523" s="34">
        <v>2019</v>
      </c>
      <c r="E523" s="63">
        <v>2024</v>
      </c>
      <c r="F523" s="162">
        <v>0.17384486666666668</v>
      </c>
      <c r="G523" s="162">
        <v>1.8279793799999999</v>
      </c>
      <c r="H523" s="162">
        <v>0.11178996000000001</v>
      </c>
      <c r="I523" s="162">
        <v>1.7161894199999999</v>
      </c>
      <c r="J523" s="162">
        <v>0</v>
      </c>
      <c r="K523" s="162">
        <v>0</v>
      </c>
      <c r="L523" s="162" t="s">
        <v>239</v>
      </c>
      <c r="M523" s="162">
        <f t="shared" si="48"/>
        <v>0</v>
      </c>
      <c r="N523" s="162">
        <v>0</v>
      </c>
      <c r="O523" s="162">
        <v>0</v>
      </c>
      <c r="P523" s="162">
        <v>0</v>
      </c>
      <c r="Q523" s="162">
        <v>0</v>
      </c>
      <c r="R523" s="162">
        <v>0</v>
      </c>
      <c r="S523" s="154">
        <f t="shared" si="49"/>
        <v>0</v>
      </c>
    </row>
    <row r="524" spans="1:19" ht="94.5">
      <c r="A524" s="63" t="s">
        <v>140</v>
      </c>
      <c r="B524" s="83" t="s">
        <v>329</v>
      </c>
      <c r="C524" s="55" t="s">
        <v>330</v>
      </c>
      <c r="D524" s="34">
        <v>2019</v>
      </c>
      <c r="E524" s="63">
        <v>2024</v>
      </c>
      <c r="F524" s="162">
        <v>1.4777616916666667</v>
      </c>
      <c r="G524" s="162">
        <v>12.55237632</v>
      </c>
      <c r="H524" s="162">
        <v>0.30030143999999998</v>
      </c>
      <c r="I524" s="162">
        <v>12.25207488</v>
      </c>
      <c r="J524" s="162">
        <v>0</v>
      </c>
      <c r="K524" s="162">
        <v>0</v>
      </c>
      <c r="L524" s="162" t="s">
        <v>239</v>
      </c>
      <c r="M524" s="162">
        <f t="shared" si="48"/>
        <v>0</v>
      </c>
      <c r="N524" s="162">
        <v>0</v>
      </c>
      <c r="O524" s="162">
        <v>0</v>
      </c>
      <c r="P524" s="162">
        <v>0</v>
      </c>
      <c r="Q524" s="162">
        <v>0</v>
      </c>
      <c r="R524" s="162">
        <v>0</v>
      </c>
      <c r="S524" s="154">
        <f t="shared" si="49"/>
        <v>0</v>
      </c>
    </row>
    <row r="525" spans="1:19" ht="47.25">
      <c r="A525" s="63" t="s">
        <v>140</v>
      </c>
      <c r="B525" s="83" t="s">
        <v>747</v>
      </c>
      <c r="C525" s="55" t="s">
        <v>748</v>
      </c>
      <c r="D525" s="34">
        <v>2019</v>
      </c>
      <c r="E525" s="63">
        <v>2024</v>
      </c>
      <c r="F525" s="162">
        <v>1.9166666666666669E-2</v>
      </c>
      <c r="G525" s="162">
        <v>0.15484333</v>
      </c>
      <c r="H525" s="162">
        <v>2.653119E-2</v>
      </c>
      <c r="I525" s="162">
        <v>0.12831213999999999</v>
      </c>
      <c r="J525" s="162">
        <v>0</v>
      </c>
      <c r="K525" s="162">
        <v>0</v>
      </c>
      <c r="L525" s="162" t="s">
        <v>239</v>
      </c>
      <c r="M525" s="162">
        <f t="shared" si="48"/>
        <v>0</v>
      </c>
      <c r="N525" s="162">
        <v>0</v>
      </c>
      <c r="O525" s="162">
        <v>0</v>
      </c>
      <c r="P525" s="162">
        <v>0</v>
      </c>
      <c r="Q525" s="162">
        <v>0</v>
      </c>
      <c r="R525" s="162">
        <v>0</v>
      </c>
      <c r="S525" s="154">
        <f t="shared" si="49"/>
        <v>0</v>
      </c>
    </row>
    <row r="526" spans="1:19" ht="47.25">
      <c r="A526" s="63" t="s">
        <v>140</v>
      </c>
      <c r="B526" s="83" t="s">
        <v>1454</v>
      </c>
      <c r="C526" s="55" t="s">
        <v>1455</v>
      </c>
      <c r="D526" s="34">
        <v>2019</v>
      </c>
      <c r="E526" s="63">
        <v>2028</v>
      </c>
      <c r="F526" s="162">
        <v>0.38780089000000001</v>
      </c>
      <c r="G526" s="162">
        <v>3.3430000000000004</v>
      </c>
      <c r="H526" s="162">
        <v>9.9000000000000005E-2</v>
      </c>
      <c r="I526" s="162">
        <v>3.2440000000000002</v>
      </c>
      <c r="J526" s="162">
        <v>0</v>
      </c>
      <c r="K526" s="162">
        <v>0</v>
      </c>
      <c r="L526" s="162" t="s">
        <v>239</v>
      </c>
      <c r="M526" s="162">
        <f t="shared" ref="M526:M589" si="57">S526</f>
        <v>3.2440000000000002</v>
      </c>
      <c r="N526" s="162">
        <v>0</v>
      </c>
      <c r="O526" s="162">
        <v>0</v>
      </c>
      <c r="P526" s="162">
        <v>0</v>
      </c>
      <c r="Q526" s="162">
        <v>3.2440000000000002</v>
      </c>
      <c r="R526" s="162">
        <v>0</v>
      </c>
      <c r="S526" s="154">
        <f t="shared" ref="S526:S589" si="58">SUM(N526,O526,P526,Q526,R526)</f>
        <v>3.2440000000000002</v>
      </c>
    </row>
    <row r="527" spans="1:19" ht="47.25">
      <c r="A527" s="63" t="s">
        <v>140</v>
      </c>
      <c r="B527" s="83" t="s">
        <v>331</v>
      </c>
      <c r="C527" s="55" t="s">
        <v>332</v>
      </c>
      <c r="D527" s="34">
        <v>2019</v>
      </c>
      <c r="E527" s="63">
        <v>2024</v>
      </c>
      <c r="F527" s="162" t="s">
        <v>239</v>
      </c>
      <c r="G527" s="162">
        <v>6.5069089700000005</v>
      </c>
      <c r="H527" s="162">
        <v>0.25826406000000002</v>
      </c>
      <c r="I527" s="162">
        <v>6.2486449100000003</v>
      </c>
      <c r="J527" s="162">
        <v>0</v>
      </c>
      <c r="K527" s="162">
        <v>0</v>
      </c>
      <c r="L527" s="162" t="s">
        <v>239</v>
      </c>
      <c r="M527" s="162">
        <f t="shared" si="57"/>
        <v>0</v>
      </c>
      <c r="N527" s="162">
        <v>0</v>
      </c>
      <c r="O527" s="162">
        <v>0</v>
      </c>
      <c r="P527" s="162">
        <v>0</v>
      </c>
      <c r="Q527" s="162">
        <v>0</v>
      </c>
      <c r="R527" s="162">
        <v>0</v>
      </c>
      <c r="S527" s="154">
        <f t="shared" si="58"/>
        <v>0</v>
      </c>
    </row>
    <row r="528" spans="1:19" ht="47.25">
      <c r="A528" s="63" t="s">
        <v>140</v>
      </c>
      <c r="B528" s="83" t="s">
        <v>333</v>
      </c>
      <c r="C528" s="55" t="s">
        <v>334</v>
      </c>
      <c r="D528" s="63">
        <v>2019</v>
      </c>
      <c r="E528" s="63">
        <v>2024</v>
      </c>
      <c r="F528" s="162" t="s">
        <v>239</v>
      </c>
      <c r="G528" s="162">
        <v>5.8326220600000003</v>
      </c>
      <c r="H528" s="162">
        <v>0.25826406000000002</v>
      </c>
      <c r="I528" s="162">
        <v>5.5743580000000001</v>
      </c>
      <c r="J528" s="162">
        <v>0</v>
      </c>
      <c r="K528" s="162">
        <v>0</v>
      </c>
      <c r="L528" s="162" t="s">
        <v>239</v>
      </c>
      <c r="M528" s="162">
        <f t="shared" si="57"/>
        <v>0</v>
      </c>
      <c r="N528" s="162">
        <v>0</v>
      </c>
      <c r="O528" s="162">
        <v>0</v>
      </c>
      <c r="P528" s="162">
        <v>0</v>
      </c>
      <c r="Q528" s="162">
        <v>0</v>
      </c>
      <c r="R528" s="162">
        <v>0</v>
      </c>
      <c r="S528" s="154">
        <f t="shared" si="58"/>
        <v>0</v>
      </c>
    </row>
    <row r="529" spans="1:19" ht="47.25">
      <c r="A529" s="63" t="s">
        <v>140</v>
      </c>
      <c r="B529" s="83" t="s">
        <v>749</v>
      </c>
      <c r="C529" s="55" t="s">
        <v>750</v>
      </c>
      <c r="D529" s="34">
        <v>2019</v>
      </c>
      <c r="E529" s="63">
        <v>2024</v>
      </c>
      <c r="F529" s="162">
        <v>1.370316925</v>
      </c>
      <c r="G529" s="162">
        <v>12.807857949999999</v>
      </c>
      <c r="H529" s="162">
        <v>0.41537394</v>
      </c>
      <c r="I529" s="162">
        <v>12.392484009999999</v>
      </c>
      <c r="J529" s="162">
        <v>0</v>
      </c>
      <c r="K529" s="162">
        <v>0</v>
      </c>
      <c r="L529" s="162" t="s">
        <v>239</v>
      </c>
      <c r="M529" s="162">
        <f t="shared" si="57"/>
        <v>0</v>
      </c>
      <c r="N529" s="162">
        <v>0</v>
      </c>
      <c r="O529" s="162">
        <v>0</v>
      </c>
      <c r="P529" s="162">
        <v>0</v>
      </c>
      <c r="Q529" s="162">
        <v>0</v>
      </c>
      <c r="R529" s="162">
        <v>0</v>
      </c>
      <c r="S529" s="154">
        <f t="shared" si="58"/>
        <v>0</v>
      </c>
    </row>
    <row r="530" spans="1:19" ht="31.5">
      <c r="A530" s="63" t="s">
        <v>140</v>
      </c>
      <c r="B530" s="83" t="s">
        <v>751</v>
      </c>
      <c r="C530" s="55" t="s">
        <v>752</v>
      </c>
      <c r="D530" s="34">
        <v>2019</v>
      </c>
      <c r="E530" s="63">
        <v>2024</v>
      </c>
      <c r="F530" s="162">
        <v>0.33203261666666672</v>
      </c>
      <c r="G530" s="162">
        <v>2.28217984</v>
      </c>
      <c r="H530" s="162">
        <v>0.12394847000000001</v>
      </c>
      <c r="I530" s="162">
        <v>2.1582313699999998</v>
      </c>
      <c r="J530" s="162">
        <v>0</v>
      </c>
      <c r="K530" s="162">
        <v>0</v>
      </c>
      <c r="L530" s="162" t="s">
        <v>239</v>
      </c>
      <c r="M530" s="162">
        <f t="shared" si="57"/>
        <v>0</v>
      </c>
      <c r="N530" s="162">
        <v>0</v>
      </c>
      <c r="O530" s="162">
        <v>0</v>
      </c>
      <c r="P530" s="162">
        <v>0</v>
      </c>
      <c r="Q530" s="162">
        <v>0</v>
      </c>
      <c r="R530" s="162">
        <v>0</v>
      </c>
      <c r="S530" s="154">
        <f t="shared" si="58"/>
        <v>0</v>
      </c>
    </row>
    <row r="531" spans="1:19" ht="63">
      <c r="A531" s="63" t="s">
        <v>140</v>
      </c>
      <c r="B531" s="83" t="s">
        <v>335</v>
      </c>
      <c r="C531" s="55" t="s">
        <v>336</v>
      </c>
      <c r="D531" s="34">
        <v>2019</v>
      </c>
      <c r="E531" s="63">
        <v>2024</v>
      </c>
      <c r="F531" s="162">
        <v>0.57215951666666665</v>
      </c>
      <c r="G531" s="162">
        <v>5.1875217800000009</v>
      </c>
      <c r="H531" s="162">
        <v>0.25379023000000001</v>
      </c>
      <c r="I531" s="162">
        <v>4.933731550000001</v>
      </c>
      <c r="J531" s="162">
        <v>0</v>
      </c>
      <c r="K531" s="162">
        <v>0</v>
      </c>
      <c r="L531" s="162" t="s">
        <v>239</v>
      </c>
      <c r="M531" s="162">
        <f t="shared" si="57"/>
        <v>0</v>
      </c>
      <c r="N531" s="162">
        <v>0</v>
      </c>
      <c r="O531" s="162">
        <v>0</v>
      </c>
      <c r="P531" s="162">
        <v>0</v>
      </c>
      <c r="Q531" s="162">
        <v>0</v>
      </c>
      <c r="R531" s="162">
        <v>0</v>
      </c>
      <c r="S531" s="154">
        <f t="shared" si="58"/>
        <v>0</v>
      </c>
    </row>
    <row r="532" spans="1:19" ht="31.5">
      <c r="A532" s="63" t="s">
        <v>140</v>
      </c>
      <c r="B532" s="83" t="s">
        <v>337</v>
      </c>
      <c r="C532" s="55" t="s">
        <v>338</v>
      </c>
      <c r="D532" s="34">
        <v>2021</v>
      </c>
      <c r="E532" s="63">
        <v>2025</v>
      </c>
      <c r="F532" s="162">
        <v>1.16998</v>
      </c>
      <c r="G532" s="162">
        <v>4.4427022599999999</v>
      </c>
      <c r="H532" s="162">
        <v>0.23932971</v>
      </c>
      <c r="I532" s="162">
        <v>4.2033725500000001</v>
      </c>
      <c r="J532" s="162">
        <v>0</v>
      </c>
      <c r="K532" s="162">
        <v>0</v>
      </c>
      <c r="L532" s="162" t="s">
        <v>239</v>
      </c>
      <c r="M532" s="162">
        <f t="shared" si="57"/>
        <v>0.61457253999999994</v>
      </c>
      <c r="N532" s="162">
        <v>0.61457253999999994</v>
      </c>
      <c r="O532" s="162">
        <v>0</v>
      </c>
      <c r="P532" s="162">
        <v>0</v>
      </c>
      <c r="Q532" s="162">
        <v>0</v>
      </c>
      <c r="R532" s="162">
        <v>0</v>
      </c>
      <c r="S532" s="154">
        <f t="shared" si="58"/>
        <v>0.61457253999999994</v>
      </c>
    </row>
    <row r="533" spans="1:19" ht="31.5">
      <c r="A533" s="63" t="s">
        <v>140</v>
      </c>
      <c r="B533" s="83" t="s">
        <v>339</v>
      </c>
      <c r="C533" s="55" t="s">
        <v>340</v>
      </c>
      <c r="D533" s="34">
        <v>2021</v>
      </c>
      <c r="E533" s="63">
        <v>2024</v>
      </c>
      <c r="F533" s="162">
        <v>1.42754</v>
      </c>
      <c r="G533" s="162">
        <v>6.0267918500000004</v>
      </c>
      <c r="H533" s="162">
        <v>0.21173940999999999</v>
      </c>
      <c r="I533" s="162">
        <v>5.8150524400000005</v>
      </c>
      <c r="J533" s="162">
        <v>0</v>
      </c>
      <c r="K533" s="162">
        <v>0</v>
      </c>
      <c r="L533" s="162" t="s">
        <v>239</v>
      </c>
      <c r="M533" s="162">
        <f t="shared" si="57"/>
        <v>0</v>
      </c>
      <c r="N533" s="162">
        <v>0</v>
      </c>
      <c r="O533" s="162">
        <v>0</v>
      </c>
      <c r="P533" s="162">
        <v>0</v>
      </c>
      <c r="Q533" s="162">
        <v>0</v>
      </c>
      <c r="R533" s="162">
        <v>0</v>
      </c>
      <c r="S533" s="154">
        <f t="shared" si="58"/>
        <v>0</v>
      </c>
    </row>
    <row r="534" spans="1:19" ht="94.5">
      <c r="A534" s="63" t="s">
        <v>140</v>
      </c>
      <c r="B534" s="83" t="s">
        <v>341</v>
      </c>
      <c r="C534" s="55" t="s">
        <v>342</v>
      </c>
      <c r="D534" s="34">
        <v>2021</v>
      </c>
      <c r="E534" s="63">
        <v>2027</v>
      </c>
      <c r="F534" s="162">
        <v>0.61361772000000003</v>
      </c>
      <c r="G534" s="162">
        <v>11.88616436</v>
      </c>
      <c r="H534" s="162">
        <v>0.15916436</v>
      </c>
      <c r="I534" s="162">
        <v>11.727</v>
      </c>
      <c r="J534" s="162">
        <v>0</v>
      </c>
      <c r="K534" s="162">
        <v>0</v>
      </c>
      <c r="L534" s="162" t="s">
        <v>239</v>
      </c>
      <c r="M534" s="162">
        <f t="shared" si="57"/>
        <v>11.727</v>
      </c>
      <c r="N534" s="162">
        <v>0</v>
      </c>
      <c r="O534" s="162">
        <v>0</v>
      </c>
      <c r="P534" s="162">
        <v>11.727</v>
      </c>
      <c r="Q534" s="162">
        <v>0</v>
      </c>
      <c r="R534" s="162">
        <v>0</v>
      </c>
      <c r="S534" s="154">
        <f t="shared" si="58"/>
        <v>11.727</v>
      </c>
    </row>
    <row r="535" spans="1:19" ht="63">
      <c r="A535" s="63" t="s">
        <v>140</v>
      </c>
      <c r="B535" s="83" t="s">
        <v>343</v>
      </c>
      <c r="C535" s="55" t="s">
        <v>344</v>
      </c>
      <c r="D535" s="34">
        <v>2021</v>
      </c>
      <c r="E535" s="63">
        <v>2024</v>
      </c>
      <c r="F535" s="162">
        <v>0.50939918333333334</v>
      </c>
      <c r="G535" s="162">
        <v>4.6521729199999999</v>
      </c>
      <c r="H535" s="162">
        <v>0.20803826</v>
      </c>
      <c r="I535" s="162">
        <v>4.4441346599999996</v>
      </c>
      <c r="J535" s="162">
        <v>0</v>
      </c>
      <c r="K535" s="162">
        <v>0</v>
      </c>
      <c r="L535" s="162" t="s">
        <v>239</v>
      </c>
      <c r="M535" s="162">
        <f t="shared" si="57"/>
        <v>0</v>
      </c>
      <c r="N535" s="162">
        <v>0</v>
      </c>
      <c r="O535" s="162">
        <v>0</v>
      </c>
      <c r="P535" s="162">
        <v>0</v>
      </c>
      <c r="Q535" s="162">
        <v>0</v>
      </c>
      <c r="R535" s="162">
        <v>0</v>
      </c>
      <c r="S535" s="154">
        <f t="shared" si="58"/>
        <v>0</v>
      </c>
    </row>
    <row r="536" spans="1:19" ht="31.5">
      <c r="A536" s="63" t="s">
        <v>140</v>
      </c>
      <c r="B536" s="83" t="s">
        <v>345</v>
      </c>
      <c r="C536" s="55" t="s">
        <v>346</v>
      </c>
      <c r="D536" s="34">
        <v>2021</v>
      </c>
      <c r="E536" s="63">
        <v>2026</v>
      </c>
      <c r="F536" s="162" t="s">
        <v>239</v>
      </c>
      <c r="G536" s="162">
        <v>0.81759054000000009</v>
      </c>
      <c r="H536" s="162">
        <v>0.40363418000000001</v>
      </c>
      <c r="I536" s="162">
        <v>0.41395636000000008</v>
      </c>
      <c r="J536" s="162">
        <v>0</v>
      </c>
      <c r="K536" s="162">
        <v>0</v>
      </c>
      <c r="L536" s="162" t="s">
        <v>239</v>
      </c>
      <c r="M536" s="162">
        <f t="shared" si="57"/>
        <v>0.42895636000000004</v>
      </c>
      <c r="N536" s="162">
        <v>1.3956359999999999E-2</v>
      </c>
      <c r="O536" s="162">
        <v>0.41500000000000004</v>
      </c>
      <c r="P536" s="162">
        <v>0</v>
      </c>
      <c r="Q536" s="162">
        <v>0</v>
      </c>
      <c r="R536" s="162">
        <v>0</v>
      </c>
      <c r="S536" s="154">
        <f t="shared" si="58"/>
        <v>0.42895636000000004</v>
      </c>
    </row>
    <row r="537" spans="1:19" ht="63">
      <c r="A537" s="63" t="s">
        <v>140</v>
      </c>
      <c r="B537" s="83" t="s">
        <v>438</v>
      </c>
      <c r="C537" s="55" t="s">
        <v>465</v>
      </c>
      <c r="D537" s="34">
        <v>2022</v>
      </c>
      <c r="E537" s="63">
        <v>2025</v>
      </c>
      <c r="F537" s="162">
        <v>0.10713635000000001</v>
      </c>
      <c r="G537" s="162">
        <v>1.6796009599999999</v>
      </c>
      <c r="H537" s="162">
        <v>0.11800679</v>
      </c>
      <c r="I537" s="162">
        <v>1.56159417</v>
      </c>
      <c r="J537" s="162">
        <v>0</v>
      </c>
      <c r="K537" s="162">
        <v>0</v>
      </c>
      <c r="L537" s="162" t="s">
        <v>239</v>
      </c>
      <c r="M537" s="162">
        <f t="shared" si="57"/>
        <v>1.56159417</v>
      </c>
      <c r="N537" s="162">
        <v>1.56159417</v>
      </c>
      <c r="O537" s="162">
        <v>0</v>
      </c>
      <c r="P537" s="162">
        <v>0</v>
      </c>
      <c r="Q537" s="162">
        <v>0</v>
      </c>
      <c r="R537" s="162">
        <v>0</v>
      </c>
      <c r="S537" s="154">
        <f t="shared" si="58"/>
        <v>1.56159417</v>
      </c>
    </row>
    <row r="538" spans="1:19" ht="47.25">
      <c r="A538" s="63" t="s">
        <v>140</v>
      </c>
      <c r="B538" s="83" t="s">
        <v>439</v>
      </c>
      <c r="C538" s="55" t="s">
        <v>466</v>
      </c>
      <c r="D538" s="34">
        <v>2022</v>
      </c>
      <c r="E538" s="63">
        <v>2024</v>
      </c>
      <c r="F538" s="162">
        <v>9.7065850000000009E-2</v>
      </c>
      <c r="G538" s="162">
        <v>1.3578691900000002</v>
      </c>
      <c r="H538" s="162">
        <v>0.25931470000000001</v>
      </c>
      <c r="I538" s="162">
        <v>1.0985544900000002</v>
      </c>
      <c r="J538" s="162">
        <v>0</v>
      </c>
      <c r="K538" s="162">
        <v>0</v>
      </c>
      <c r="L538" s="162" t="s">
        <v>239</v>
      </c>
      <c r="M538" s="162">
        <f t="shared" si="57"/>
        <v>0</v>
      </c>
      <c r="N538" s="162">
        <v>0</v>
      </c>
      <c r="O538" s="162">
        <v>0</v>
      </c>
      <c r="P538" s="162">
        <v>0</v>
      </c>
      <c r="Q538" s="162">
        <v>0</v>
      </c>
      <c r="R538" s="162">
        <v>0</v>
      </c>
      <c r="S538" s="154">
        <f t="shared" si="58"/>
        <v>0</v>
      </c>
    </row>
    <row r="539" spans="1:19" ht="78.75">
      <c r="A539" s="63" t="s">
        <v>140</v>
      </c>
      <c r="B539" s="35" t="s">
        <v>440</v>
      </c>
      <c r="C539" s="55" t="s">
        <v>467</v>
      </c>
      <c r="D539" s="34">
        <v>2022</v>
      </c>
      <c r="E539" s="63">
        <v>2024</v>
      </c>
      <c r="F539" s="162">
        <v>5.1396883333333331E-2</v>
      </c>
      <c r="G539" s="162">
        <v>0.64879651000000005</v>
      </c>
      <c r="H539" s="162">
        <v>7.0770830000000007E-2</v>
      </c>
      <c r="I539" s="162">
        <v>0.5780256800000001</v>
      </c>
      <c r="J539" s="162">
        <v>0</v>
      </c>
      <c r="K539" s="162">
        <v>0</v>
      </c>
      <c r="L539" s="162" t="s">
        <v>239</v>
      </c>
      <c r="M539" s="162">
        <f t="shared" si="57"/>
        <v>0</v>
      </c>
      <c r="N539" s="162">
        <v>0</v>
      </c>
      <c r="O539" s="162">
        <v>0</v>
      </c>
      <c r="P539" s="162">
        <v>0</v>
      </c>
      <c r="Q539" s="162">
        <v>0</v>
      </c>
      <c r="R539" s="162">
        <v>0</v>
      </c>
      <c r="S539" s="154">
        <f t="shared" si="58"/>
        <v>0</v>
      </c>
    </row>
    <row r="540" spans="1:19" ht="63">
      <c r="A540" s="133" t="s">
        <v>140</v>
      </c>
      <c r="B540" s="151" t="s">
        <v>441</v>
      </c>
      <c r="C540" s="138" t="s">
        <v>468</v>
      </c>
      <c r="D540" s="133">
        <v>2022</v>
      </c>
      <c r="E540" s="133">
        <v>2025</v>
      </c>
      <c r="F540" s="162">
        <v>0.71983834000000002</v>
      </c>
      <c r="G540" s="162">
        <v>8.120414649999999</v>
      </c>
      <c r="H540" s="162">
        <v>0.22522569999999997</v>
      </c>
      <c r="I540" s="162">
        <v>7.8951889499999988</v>
      </c>
      <c r="J540" s="162">
        <v>0</v>
      </c>
      <c r="K540" s="162">
        <v>0</v>
      </c>
      <c r="L540" s="162" t="s">
        <v>239</v>
      </c>
      <c r="M540" s="162">
        <f t="shared" si="57"/>
        <v>7.8951889499999997</v>
      </c>
      <c r="N540" s="162">
        <v>7.8951889499999997</v>
      </c>
      <c r="O540" s="162">
        <v>0</v>
      </c>
      <c r="P540" s="162">
        <v>0</v>
      </c>
      <c r="Q540" s="162">
        <v>0</v>
      </c>
      <c r="R540" s="162">
        <v>0</v>
      </c>
      <c r="S540" s="154">
        <f t="shared" si="58"/>
        <v>7.8951889499999997</v>
      </c>
    </row>
    <row r="541" spans="1:19" ht="31.5">
      <c r="A541" s="133" t="s">
        <v>140</v>
      </c>
      <c r="B541" s="151" t="s">
        <v>442</v>
      </c>
      <c r="C541" s="138" t="s">
        <v>469</v>
      </c>
      <c r="D541" s="133">
        <v>2022</v>
      </c>
      <c r="E541" s="133">
        <v>2024</v>
      </c>
      <c r="F541" s="162" t="s">
        <v>239</v>
      </c>
      <c r="G541" s="162">
        <v>11.641212899999999</v>
      </c>
      <c r="H541" s="162">
        <v>0.36360150000000002</v>
      </c>
      <c r="I541" s="162">
        <v>11.2776114</v>
      </c>
      <c r="J541" s="162">
        <v>0</v>
      </c>
      <c r="K541" s="162">
        <v>0</v>
      </c>
      <c r="L541" s="162" t="s">
        <v>239</v>
      </c>
      <c r="M541" s="162">
        <f t="shared" si="57"/>
        <v>0</v>
      </c>
      <c r="N541" s="162">
        <v>0</v>
      </c>
      <c r="O541" s="162">
        <v>0</v>
      </c>
      <c r="P541" s="162">
        <v>0</v>
      </c>
      <c r="Q541" s="162">
        <v>0</v>
      </c>
      <c r="R541" s="162">
        <v>0</v>
      </c>
      <c r="S541" s="154">
        <f t="shared" si="58"/>
        <v>0</v>
      </c>
    </row>
    <row r="542" spans="1:19" ht="47.25">
      <c r="A542" s="133" t="s">
        <v>140</v>
      </c>
      <c r="B542" s="142" t="s">
        <v>443</v>
      </c>
      <c r="C542" s="146" t="s">
        <v>470</v>
      </c>
      <c r="D542" s="133">
        <v>2022</v>
      </c>
      <c r="E542" s="133">
        <v>2024</v>
      </c>
      <c r="F542" s="162">
        <v>0.12564924166666669</v>
      </c>
      <c r="G542" s="162">
        <v>1.03446807</v>
      </c>
      <c r="H542" s="162">
        <v>6.3515580000000002E-2</v>
      </c>
      <c r="I542" s="162">
        <v>0.97095248999999995</v>
      </c>
      <c r="J542" s="162">
        <v>0</v>
      </c>
      <c r="K542" s="162">
        <v>0</v>
      </c>
      <c r="L542" s="162" t="s">
        <v>239</v>
      </c>
      <c r="M542" s="162">
        <f t="shared" si="57"/>
        <v>0</v>
      </c>
      <c r="N542" s="162">
        <v>0</v>
      </c>
      <c r="O542" s="162">
        <v>0</v>
      </c>
      <c r="P542" s="162">
        <v>0</v>
      </c>
      <c r="Q542" s="162">
        <v>0</v>
      </c>
      <c r="R542" s="162">
        <v>0</v>
      </c>
      <c r="S542" s="154">
        <f t="shared" si="58"/>
        <v>0</v>
      </c>
    </row>
    <row r="543" spans="1:19" ht="47.25">
      <c r="A543" s="133" t="s">
        <v>140</v>
      </c>
      <c r="B543" s="151" t="s">
        <v>444</v>
      </c>
      <c r="C543" s="138" t="s">
        <v>471</v>
      </c>
      <c r="D543" s="133">
        <v>2023</v>
      </c>
      <c r="E543" s="133">
        <v>2024</v>
      </c>
      <c r="F543" s="162">
        <v>0.15854166666666666</v>
      </c>
      <c r="G543" s="162">
        <v>1.5569977299999997</v>
      </c>
      <c r="H543" s="162">
        <v>4.2999999999999997E-2</v>
      </c>
      <c r="I543" s="162">
        <v>1.5139977299999998</v>
      </c>
      <c r="J543" s="162">
        <v>0</v>
      </c>
      <c r="K543" s="162">
        <v>0</v>
      </c>
      <c r="L543" s="162" t="s">
        <v>239</v>
      </c>
      <c r="M543" s="162">
        <f t="shared" si="57"/>
        <v>0</v>
      </c>
      <c r="N543" s="162">
        <v>0</v>
      </c>
      <c r="O543" s="162">
        <v>0</v>
      </c>
      <c r="P543" s="162">
        <v>0</v>
      </c>
      <c r="Q543" s="162">
        <v>0</v>
      </c>
      <c r="R543" s="162">
        <v>0</v>
      </c>
      <c r="S543" s="154">
        <f t="shared" si="58"/>
        <v>0</v>
      </c>
    </row>
    <row r="544" spans="1:19" ht="31.5">
      <c r="A544" s="133" t="s">
        <v>140</v>
      </c>
      <c r="B544" s="151" t="s">
        <v>445</v>
      </c>
      <c r="C544" s="138" t="s">
        <v>472</v>
      </c>
      <c r="D544" s="133">
        <v>2023</v>
      </c>
      <c r="E544" s="133">
        <v>2025</v>
      </c>
      <c r="F544" s="162">
        <v>0.76764317999999998</v>
      </c>
      <c r="G544" s="162">
        <v>20.78372779</v>
      </c>
      <c r="H544" s="162">
        <v>0.32114956</v>
      </c>
      <c r="I544" s="162">
        <v>20.462578230000002</v>
      </c>
      <c r="J544" s="162">
        <v>0</v>
      </c>
      <c r="K544" s="162">
        <v>0</v>
      </c>
      <c r="L544" s="162" t="s">
        <v>239</v>
      </c>
      <c r="M544" s="162">
        <f t="shared" si="57"/>
        <v>20.57486823</v>
      </c>
      <c r="N544" s="162">
        <v>20.57486823</v>
      </c>
      <c r="O544" s="162">
        <v>0</v>
      </c>
      <c r="P544" s="162">
        <v>0</v>
      </c>
      <c r="Q544" s="162">
        <v>0</v>
      </c>
      <c r="R544" s="162">
        <v>0</v>
      </c>
      <c r="S544" s="154">
        <f t="shared" si="58"/>
        <v>20.57486823</v>
      </c>
    </row>
    <row r="545" spans="1:19" ht="31.5">
      <c r="A545" s="133" t="s">
        <v>140</v>
      </c>
      <c r="B545" s="151" t="s">
        <v>446</v>
      </c>
      <c r="C545" s="138" t="s">
        <v>473</v>
      </c>
      <c r="D545" s="133">
        <v>2023</v>
      </c>
      <c r="E545" s="133">
        <v>2024</v>
      </c>
      <c r="F545" s="162">
        <v>0.11010833333333334</v>
      </c>
      <c r="G545" s="162">
        <v>0.91508043999999999</v>
      </c>
      <c r="H545" s="162">
        <v>8.8837090000000007E-2</v>
      </c>
      <c r="I545" s="162">
        <v>0.82624334999999993</v>
      </c>
      <c r="J545" s="162">
        <v>0</v>
      </c>
      <c r="K545" s="162">
        <v>0</v>
      </c>
      <c r="L545" s="162" t="s">
        <v>239</v>
      </c>
      <c r="M545" s="162">
        <f t="shared" si="57"/>
        <v>0</v>
      </c>
      <c r="N545" s="162">
        <v>0</v>
      </c>
      <c r="O545" s="162">
        <v>0</v>
      </c>
      <c r="P545" s="162">
        <v>0</v>
      </c>
      <c r="Q545" s="162">
        <v>0</v>
      </c>
      <c r="R545" s="162">
        <v>0</v>
      </c>
      <c r="S545" s="154">
        <f t="shared" si="58"/>
        <v>0</v>
      </c>
    </row>
    <row r="546" spans="1:19" ht="63">
      <c r="A546" s="133" t="s">
        <v>140</v>
      </c>
      <c r="B546" s="151" t="s">
        <v>449</v>
      </c>
      <c r="C546" s="138" t="s">
        <v>476</v>
      </c>
      <c r="D546" s="133">
        <v>2023</v>
      </c>
      <c r="E546" s="133">
        <v>2028</v>
      </c>
      <c r="F546" s="162">
        <v>0.16111395000000001</v>
      </c>
      <c r="G546" s="162">
        <v>5.8385634399999997</v>
      </c>
      <c r="H546" s="162">
        <v>0.17056344000000001</v>
      </c>
      <c r="I546" s="162">
        <v>5.6679999999999993</v>
      </c>
      <c r="J546" s="162">
        <v>0</v>
      </c>
      <c r="K546" s="162">
        <v>0</v>
      </c>
      <c r="L546" s="162" t="s">
        <v>239</v>
      </c>
      <c r="M546" s="162">
        <f t="shared" si="57"/>
        <v>5.6680000000000001</v>
      </c>
      <c r="N546" s="162">
        <v>0</v>
      </c>
      <c r="O546" s="162">
        <v>0.15000000000000002</v>
      </c>
      <c r="P546" s="162">
        <v>2.58</v>
      </c>
      <c r="Q546" s="162">
        <v>2.9380000000000002</v>
      </c>
      <c r="R546" s="162">
        <v>0</v>
      </c>
      <c r="S546" s="154">
        <f t="shared" si="58"/>
        <v>5.6680000000000001</v>
      </c>
    </row>
    <row r="547" spans="1:19" ht="31.5">
      <c r="A547" s="133" t="s">
        <v>140</v>
      </c>
      <c r="B547" s="151" t="s">
        <v>753</v>
      </c>
      <c r="C547" s="138" t="s">
        <v>754</v>
      </c>
      <c r="D547" s="133">
        <v>2017</v>
      </c>
      <c r="E547" s="133">
        <v>2024</v>
      </c>
      <c r="F547" s="162">
        <v>0.26046666666666668</v>
      </c>
      <c r="G547" s="162">
        <v>1.6816236499999999</v>
      </c>
      <c r="H547" s="162">
        <v>0.10676215999999999</v>
      </c>
      <c r="I547" s="162">
        <v>1.57486149</v>
      </c>
      <c r="J547" s="162">
        <v>0</v>
      </c>
      <c r="K547" s="162">
        <v>0</v>
      </c>
      <c r="L547" s="162" t="s">
        <v>239</v>
      </c>
      <c r="M547" s="162">
        <f t="shared" si="57"/>
        <v>0</v>
      </c>
      <c r="N547" s="162">
        <v>0</v>
      </c>
      <c r="O547" s="162">
        <v>0</v>
      </c>
      <c r="P547" s="162">
        <v>0</v>
      </c>
      <c r="Q547" s="162">
        <v>0</v>
      </c>
      <c r="R547" s="162">
        <v>0</v>
      </c>
      <c r="S547" s="154">
        <f t="shared" si="58"/>
        <v>0</v>
      </c>
    </row>
    <row r="548" spans="1:19" ht="63">
      <c r="A548" s="133" t="s">
        <v>140</v>
      </c>
      <c r="B548" s="151" t="s">
        <v>755</v>
      </c>
      <c r="C548" s="138" t="s">
        <v>756</v>
      </c>
      <c r="D548" s="133">
        <v>2023</v>
      </c>
      <c r="E548" s="133">
        <v>2024</v>
      </c>
      <c r="F548" s="162">
        <v>0.3287175</v>
      </c>
      <c r="G548" s="162">
        <v>3.1685632400000001</v>
      </c>
      <c r="H548" s="162">
        <v>0.27022496000000001</v>
      </c>
      <c r="I548" s="162">
        <v>2.8983382799999999</v>
      </c>
      <c r="J548" s="162">
        <v>0</v>
      </c>
      <c r="K548" s="162">
        <v>0</v>
      </c>
      <c r="L548" s="162" t="s">
        <v>239</v>
      </c>
      <c r="M548" s="162">
        <f t="shared" si="57"/>
        <v>0</v>
      </c>
      <c r="N548" s="162">
        <v>0</v>
      </c>
      <c r="O548" s="162">
        <v>0</v>
      </c>
      <c r="P548" s="162">
        <v>0</v>
      </c>
      <c r="Q548" s="162">
        <v>0</v>
      </c>
      <c r="R548" s="162">
        <v>0</v>
      </c>
      <c r="S548" s="154">
        <f t="shared" si="58"/>
        <v>0</v>
      </c>
    </row>
    <row r="549" spans="1:19" ht="47.25">
      <c r="A549" s="133" t="s">
        <v>140</v>
      </c>
      <c r="B549" s="152" t="s">
        <v>757</v>
      </c>
      <c r="C549" s="138" t="s">
        <v>758</v>
      </c>
      <c r="D549" s="133">
        <v>2024</v>
      </c>
      <c r="E549" s="133">
        <v>2025</v>
      </c>
      <c r="F549" s="162" t="s">
        <v>239</v>
      </c>
      <c r="G549" s="162">
        <v>7.4649532000000001</v>
      </c>
      <c r="H549" s="162">
        <v>0.21017605</v>
      </c>
      <c r="I549" s="162">
        <v>7.2547771499999998</v>
      </c>
      <c r="J549" s="162">
        <v>0</v>
      </c>
      <c r="K549" s="162">
        <v>0</v>
      </c>
      <c r="L549" s="162" t="s">
        <v>239</v>
      </c>
      <c r="M549" s="162">
        <f t="shared" si="57"/>
        <v>7.2856011499999997</v>
      </c>
      <c r="N549" s="162">
        <v>7.2856011499999997</v>
      </c>
      <c r="O549" s="162">
        <v>0</v>
      </c>
      <c r="P549" s="162">
        <v>0</v>
      </c>
      <c r="Q549" s="162">
        <v>0</v>
      </c>
      <c r="R549" s="162">
        <v>0</v>
      </c>
      <c r="S549" s="154">
        <f t="shared" si="58"/>
        <v>7.2856011499999997</v>
      </c>
    </row>
    <row r="550" spans="1:19" ht="47.25">
      <c r="A550" s="133" t="s">
        <v>140</v>
      </c>
      <c r="B550" s="152" t="s">
        <v>759</v>
      </c>
      <c r="C550" s="138" t="s">
        <v>760</v>
      </c>
      <c r="D550" s="133">
        <v>2024</v>
      </c>
      <c r="E550" s="133">
        <v>2025</v>
      </c>
      <c r="F550" s="162" t="s">
        <v>239</v>
      </c>
      <c r="G550" s="162">
        <v>0.20879482999999999</v>
      </c>
      <c r="H550" s="162">
        <v>5.527828999999998E-2</v>
      </c>
      <c r="I550" s="162">
        <v>0.15351654000000001</v>
      </c>
      <c r="J550" s="162">
        <v>0</v>
      </c>
      <c r="K550" s="162">
        <v>0</v>
      </c>
      <c r="L550" s="162" t="s">
        <v>239</v>
      </c>
      <c r="M550" s="162">
        <f t="shared" si="57"/>
        <v>0.16892853999999999</v>
      </c>
      <c r="N550" s="162">
        <v>0.16892853999999999</v>
      </c>
      <c r="O550" s="162">
        <v>0</v>
      </c>
      <c r="P550" s="162">
        <v>0</v>
      </c>
      <c r="Q550" s="162">
        <v>0</v>
      </c>
      <c r="R550" s="162">
        <v>0</v>
      </c>
      <c r="S550" s="154">
        <f t="shared" si="58"/>
        <v>0.16892853999999999</v>
      </c>
    </row>
    <row r="551" spans="1:19" ht="31.5">
      <c r="A551" s="133" t="s">
        <v>140</v>
      </c>
      <c r="B551" s="152" t="s">
        <v>761</v>
      </c>
      <c r="C551" s="138" t="s">
        <v>762</v>
      </c>
      <c r="D551" s="133">
        <v>2024</v>
      </c>
      <c r="E551" s="133">
        <v>2025</v>
      </c>
      <c r="F551" s="162" t="s">
        <v>239</v>
      </c>
      <c r="G551" s="162">
        <v>0.15553248</v>
      </c>
      <c r="H551" s="162">
        <v>5.2172970000000013E-2</v>
      </c>
      <c r="I551" s="162">
        <v>0.10335950999999999</v>
      </c>
      <c r="J551" s="162">
        <v>0</v>
      </c>
      <c r="K551" s="162">
        <v>0</v>
      </c>
      <c r="L551" s="162" t="s">
        <v>239</v>
      </c>
      <c r="M551" s="162">
        <f t="shared" si="57"/>
        <v>0.11877151</v>
      </c>
      <c r="N551" s="162">
        <v>0.11877151</v>
      </c>
      <c r="O551" s="162">
        <v>0</v>
      </c>
      <c r="P551" s="162">
        <v>0</v>
      </c>
      <c r="Q551" s="162">
        <v>0</v>
      </c>
      <c r="R551" s="162">
        <v>0</v>
      </c>
      <c r="S551" s="154">
        <f t="shared" si="58"/>
        <v>0.11877151</v>
      </c>
    </row>
    <row r="552" spans="1:19" ht="47.25">
      <c r="A552" s="133" t="s">
        <v>140</v>
      </c>
      <c r="B552" s="152" t="s">
        <v>763</v>
      </c>
      <c r="C552" s="138" t="s">
        <v>764</v>
      </c>
      <c r="D552" s="133">
        <v>2024</v>
      </c>
      <c r="E552" s="133">
        <v>2025</v>
      </c>
      <c r="F552" s="162" t="s">
        <v>239</v>
      </c>
      <c r="G552" s="162">
        <v>0.74248349000000002</v>
      </c>
      <c r="H552" s="162">
        <v>0.19836113000000011</v>
      </c>
      <c r="I552" s="162">
        <v>0.54412235999999992</v>
      </c>
      <c r="J552" s="162">
        <v>0</v>
      </c>
      <c r="K552" s="162">
        <v>0</v>
      </c>
      <c r="L552" s="162" t="s">
        <v>239</v>
      </c>
      <c r="M552" s="162">
        <f t="shared" si="57"/>
        <v>0.64476235999999998</v>
      </c>
      <c r="N552" s="162">
        <v>0.64476235999999998</v>
      </c>
      <c r="O552" s="162">
        <v>0</v>
      </c>
      <c r="P552" s="162">
        <v>0</v>
      </c>
      <c r="Q552" s="162">
        <v>0</v>
      </c>
      <c r="R552" s="162">
        <v>0</v>
      </c>
      <c r="S552" s="154">
        <f t="shared" si="58"/>
        <v>0.64476235999999998</v>
      </c>
    </row>
    <row r="553" spans="1:19" ht="47.25">
      <c r="A553" s="133" t="s">
        <v>140</v>
      </c>
      <c r="B553" s="152" t="s">
        <v>765</v>
      </c>
      <c r="C553" s="138" t="s">
        <v>766</v>
      </c>
      <c r="D553" s="133">
        <v>2024</v>
      </c>
      <c r="E553" s="133">
        <v>2025</v>
      </c>
      <c r="F553" s="162" t="s">
        <v>239</v>
      </c>
      <c r="G553" s="162">
        <v>1.0895443300000001</v>
      </c>
      <c r="H553" s="162">
        <v>0.2074657</v>
      </c>
      <c r="I553" s="162">
        <v>0.88207863000000009</v>
      </c>
      <c r="J553" s="162">
        <v>0</v>
      </c>
      <c r="K553" s="162">
        <v>0</v>
      </c>
      <c r="L553" s="162" t="s">
        <v>239</v>
      </c>
      <c r="M553" s="162">
        <f t="shared" si="57"/>
        <v>0.98271863000000004</v>
      </c>
      <c r="N553" s="162">
        <v>0.98271863000000004</v>
      </c>
      <c r="O553" s="162">
        <v>0</v>
      </c>
      <c r="P553" s="162">
        <v>0</v>
      </c>
      <c r="Q553" s="162">
        <v>0</v>
      </c>
      <c r="R553" s="162">
        <v>0</v>
      </c>
      <c r="S553" s="154">
        <f t="shared" si="58"/>
        <v>0.98271863000000004</v>
      </c>
    </row>
    <row r="554" spans="1:19" ht="47.25">
      <c r="A554" s="133" t="s">
        <v>140</v>
      </c>
      <c r="B554" s="152" t="s">
        <v>767</v>
      </c>
      <c r="C554" s="138" t="s">
        <v>768</v>
      </c>
      <c r="D554" s="133">
        <v>2024</v>
      </c>
      <c r="E554" s="133">
        <v>2025</v>
      </c>
      <c r="F554" s="162" t="s">
        <v>239</v>
      </c>
      <c r="G554" s="162">
        <v>1.11597441</v>
      </c>
      <c r="H554" s="162">
        <v>9.8529870000000006E-2</v>
      </c>
      <c r="I554" s="162">
        <v>1.0174445400000001</v>
      </c>
      <c r="J554" s="162">
        <v>0</v>
      </c>
      <c r="K554" s="162">
        <v>0</v>
      </c>
      <c r="L554" s="162" t="s">
        <v>239</v>
      </c>
      <c r="M554" s="162">
        <f t="shared" si="57"/>
        <v>1.0174445400000001</v>
      </c>
      <c r="N554" s="162">
        <v>1.0174445400000001</v>
      </c>
      <c r="O554" s="162">
        <v>0</v>
      </c>
      <c r="P554" s="162">
        <v>0</v>
      </c>
      <c r="Q554" s="162">
        <v>0</v>
      </c>
      <c r="R554" s="162">
        <v>0</v>
      </c>
      <c r="S554" s="154">
        <f t="shared" si="58"/>
        <v>1.0174445400000001</v>
      </c>
    </row>
    <row r="555" spans="1:19" ht="47.25">
      <c r="A555" s="133" t="s">
        <v>140</v>
      </c>
      <c r="B555" s="151" t="s">
        <v>769</v>
      </c>
      <c r="C555" s="138" t="s">
        <v>770</v>
      </c>
      <c r="D555" s="133">
        <v>2024</v>
      </c>
      <c r="E555" s="133">
        <v>2025</v>
      </c>
      <c r="F555" s="162" t="s">
        <v>239</v>
      </c>
      <c r="G555" s="162">
        <v>0.54792594999999999</v>
      </c>
      <c r="H555" s="162">
        <v>0.20949564999999998</v>
      </c>
      <c r="I555" s="162">
        <v>0.33843030000000002</v>
      </c>
      <c r="J555" s="162">
        <v>0</v>
      </c>
      <c r="K555" s="162">
        <v>0</v>
      </c>
      <c r="L555" s="162" t="s">
        <v>239</v>
      </c>
      <c r="M555" s="162">
        <f t="shared" si="57"/>
        <v>0.43907030000000002</v>
      </c>
      <c r="N555" s="162">
        <v>0.43907030000000002</v>
      </c>
      <c r="O555" s="162">
        <v>0</v>
      </c>
      <c r="P555" s="162">
        <v>0</v>
      </c>
      <c r="Q555" s="162">
        <v>0</v>
      </c>
      <c r="R555" s="162">
        <v>0</v>
      </c>
      <c r="S555" s="154">
        <f t="shared" si="58"/>
        <v>0.43907030000000002</v>
      </c>
    </row>
    <row r="556" spans="1:19" ht="63">
      <c r="A556" s="133" t="s">
        <v>140</v>
      </c>
      <c r="B556" s="151" t="s">
        <v>771</v>
      </c>
      <c r="C556" s="138" t="s">
        <v>772</v>
      </c>
      <c r="D556" s="133">
        <v>2024</v>
      </c>
      <c r="E556" s="133">
        <v>2025</v>
      </c>
      <c r="F556" s="162" t="s">
        <v>239</v>
      </c>
      <c r="G556" s="162">
        <v>0.81226567999999999</v>
      </c>
      <c r="H556" s="162">
        <v>0.19829508000000007</v>
      </c>
      <c r="I556" s="162">
        <v>0.61397059999999992</v>
      </c>
      <c r="J556" s="162">
        <v>0</v>
      </c>
      <c r="K556" s="162">
        <v>0</v>
      </c>
      <c r="L556" s="162" t="s">
        <v>239</v>
      </c>
      <c r="M556" s="162">
        <f t="shared" si="57"/>
        <v>0.71461059999999998</v>
      </c>
      <c r="N556" s="162">
        <v>0.71461059999999998</v>
      </c>
      <c r="O556" s="162">
        <v>0</v>
      </c>
      <c r="P556" s="162">
        <v>0</v>
      </c>
      <c r="Q556" s="162">
        <v>0</v>
      </c>
      <c r="R556" s="162">
        <v>0</v>
      </c>
      <c r="S556" s="154">
        <f t="shared" si="58"/>
        <v>0.71461059999999998</v>
      </c>
    </row>
    <row r="557" spans="1:19" ht="63">
      <c r="A557" s="133" t="s">
        <v>140</v>
      </c>
      <c r="B557" s="174" t="s">
        <v>773</v>
      </c>
      <c r="C557" s="138" t="s">
        <v>774</v>
      </c>
      <c r="D557" s="133">
        <v>2024</v>
      </c>
      <c r="E557" s="133">
        <v>2025</v>
      </c>
      <c r="F557" s="162" t="s">
        <v>239</v>
      </c>
      <c r="G557" s="162">
        <v>0.88401508000000006</v>
      </c>
      <c r="H557" s="162">
        <v>0.20957569000000009</v>
      </c>
      <c r="I557" s="162">
        <v>0.67443938999999997</v>
      </c>
      <c r="J557" s="162">
        <v>0</v>
      </c>
      <c r="K557" s="162">
        <v>0</v>
      </c>
      <c r="L557" s="162" t="s">
        <v>239</v>
      </c>
      <c r="M557" s="162">
        <f t="shared" si="57"/>
        <v>0.77507939000000003</v>
      </c>
      <c r="N557" s="162">
        <v>0.77507939000000003</v>
      </c>
      <c r="O557" s="162">
        <v>0</v>
      </c>
      <c r="P557" s="162">
        <v>0</v>
      </c>
      <c r="Q557" s="162">
        <v>0</v>
      </c>
      <c r="R557" s="162">
        <v>0</v>
      </c>
      <c r="S557" s="154">
        <f t="shared" si="58"/>
        <v>0.77507939000000003</v>
      </c>
    </row>
    <row r="558" spans="1:19" ht="47.25">
      <c r="A558" s="133" t="s">
        <v>140</v>
      </c>
      <c r="B558" s="151" t="s">
        <v>775</v>
      </c>
      <c r="C558" s="138" t="s">
        <v>776</v>
      </c>
      <c r="D558" s="133">
        <v>2024</v>
      </c>
      <c r="E558" s="133">
        <v>2025</v>
      </c>
      <c r="F558" s="66" t="s">
        <v>239</v>
      </c>
      <c r="G558" s="66">
        <v>0.57503831999999999</v>
      </c>
      <c r="H558" s="66">
        <v>0.20863412999999997</v>
      </c>
      <c r="I558" s="66">
        <v>0.36640419000000002</v>
      </c>
      <c r="J558" s="66">
        <v>0</v>
      </c>
      <c r="K558" s="66">
        <v>0</v>
      </c>
      <c r="L558" s="66" t="s">
        <v>239</v>
      </c>
      <c r="M558" s="66">
        <f t="shared" si="57"/>
        <v>0.46704419000000003</v>
      </c>
      <c r="N558" s="154">
        <v>0.46704419000000003</v>
      </c>
      <c r="O558" s="154">
        <v>0</v>
      </c>
      <c r="P558" s="154">
        <v>0</v>
      </c>
      <c r="Q558" s="154">
        <v>0</v>
      </c>
      <c r="R558" s="66">
        <v>0</v>
      </c>
      <c r="S558" s="66">
        <f t="shared" si="58"/>
        <v>0.46704419000000003</v>
      </c>
    </row>
    <row r="559" spans="1:19" ht="47.25">
      <c r="A559" s="133" t="s">
        <v>140</v>
      </c>
      <c r="B559" s="151" t="s">
        <v>777</v>
      </c>
      <c r="C559" s="138" t="s">
        <v>778</v>
      </c>
      <c r="D559" s="133">
        <v>2024</v>
      </c>
      <c r="E559" s="133">
        <v>2025</v>
      </c>
      <c r="F559" s="162" t="s">
        <v>239</v>
      </c>
      <c r="G559" s="162">
        <v>0.83234173999999994</v>
      </c>
      <c r="H559" s="162">
        <v>0.20024448000000006</v>
      </c>
      <c r="I559" s="162">
        <v>0.63209725999999988</v>
      </c>
      <c r="J559" s="162">
        <v>0</v>
      </c>
      <c r="K559" s="162">
        <v>0</v>
      </c>
      <c r="L559" s="162" t="s">
        <v>239</v>
      </c>
      <c r="M559" s="162">
        <f t="shared" si="57"/>
        <v>0.73273725999999995</v>
      </c>
      <c r="N559" s="162">
        <v>0.73273725999999995</v>
      </c>
      <c r="O559" s="162">
        <v>0</v>
      </c>
      <c r="P559" s="162">
        <v>0</v>
      </c>
      <c r="Q559" s="162">
        <v>0</v>
      </c>
      <c r="R559" s="162">
        <v>0</v>
      </c>
      <c r="S559" s="154">
        <f t="shared" si="58"/>
        <v>0.73273725999999995</v>
      </c>
    </row>
    <row r="560" spans="1:19" ht="31.5">
      <c r="A560" s="133" t="s">
        <v>140</v>
      </c>
      <c r="B560" s="151" t="s">
        <v>779</v>
      </c>
      <c r="C560" s="138" t="s">
        <v>780</v>
      </c>
      <c r="D560" s="133">
        <v>2024</v>
      </c>
      <c r="E560" s="133">
        <v>2025</v>
      </c>
      <c r="F560" s="66" t="s">
        <v>239</v>
      </c>
      <c r="G560" s="66">
        <v>2.5397642899999999</v>
      </c>
      <c r="H560" s="66">
        <v>0.29035781000000016</v>
      </c>
      <c r="I560" s="66">
        <v>2.2494064799999998</v>
      </c>
      <c r="J560" s="66">
        <v>0</v>
      </c>
      <c r="K560" s="66">
        <v>0</v>
      </c>
      <c r="L560" s="66" t="s">
        <v>239</v>
      </c>
      <c r="M560" s="66">
        <f t="shared" si="57"/>
        <v>2.37105648</v>
      </c>
      <c r="N560" s="154">
        <v>2.37105648</v>
      </c>
      <c r="O560" s="154">
        <v>0</v>
      </c>
      <c r="P560" s="154">
        <v>0</v>
      </c>
      <c r="Q560" s="154">
        <v>0</v>
      </c>
      <c r="R560" s="66">
        <v>0</v>
      </c>
      <c r="S560" s="66">
        <f t="shared" si="58"/>
        <v>2.37105648</v>
      </c>
    </row>
    <row r="561" spans="1:19" ht="47.25">
      <c r="A561" s="133" t="s">
        <v>140</v>
      </c>
      <c r="B561" s="151" t="s">
        <v>1698</v>
      </c>
      <c r="C561" s="138" t="s">
        <v>781</v>
      </c>
      <c r="D561" s="133">
        <v>2024</v>
      </c>
      <c r="E561" s="133">
        <v>2027</v>
      </c>
      <c r="F561" s="162" t="s">
        <v>239</v>
      </c>
      <c r="G561" s="162">
        <v>17.183335079999999</v>
      </c>
      <c r="H561" s="162">
        <v>0.68333507999999998</v>
      </c>
      <c r="I561" s="162">
        <v>16.5</v>
      </c>
      <c r="J561" s="162">
        <v>0</v>
      </c>
      <c r="K561" s="162">
        <v>0</v>
      </c>
      <c r="L561" s="162" t="s">
        <v>239</v>
      </c>
      <c r="M561" s="162">
        <f t="shared" si="57"/>
        <v>16.5</v>
      </c>
      <c r="N561" s="162">
        <v>0</v>
      </c>
      <c r="O561" s="162">
        <v>4.05</v>
      </c>
      <c r="P561" s="162">
        <v>12.45</v>
      </c>
      <c r="Q561" s="162">
        <v>0</v>
      </c>
      <c r="R561" s="162">
        <v>0</v>
      </c>
      <c r="S561" s="154">
        <f t="shared" si="58"/>
        <v>16.5</v>
      </c>
    </row>
    <row r="562" spans="1:19" ht="47.25">
      <c r="A562" s="133" t="s">
        <v>140</v>
      </c>
      <c r="B562" s="151" t="s">
        <v>782</v>
      </c>
      <c r="C562" s="138" t="s">
        <v>783</v>
      </c>
      <c r="D562" s="133">
        <v>2024</v>
      </c>
      <c r="E562" s="133">
        <v>2030</v>
      </c>
      <c r="F562" s="162" t="s">
        <v>239</v>
      </c>
      <c r="G562" s="162">
        <v>0.68859632000000004</v>
      </c>
      <c r="H562" s="162">
        <v>0.68859632000000004</v>
      </c>
      <c r="I562" s="162">
        <v>0</v>
      </c>
      <c r="J562" s="162">
        <v>0</v>
      </c>
      <c r="K562" s="162">
        <v>0</v>
      </c>
      <c r="L562" s="162" t="s">
        <v>239</v>
      </c>
      <c r="M562" s="162">
        <f t="shared" si="57"/>
        <v>0.66954122999999999</v>
      </c>
      <c r="N562" s="162">
        <v>1.454123E-2</v>
      </c>
      <c r="O562" s="162">
        <v>0.65500000000000003</v>
      </c>
      <c r="P562" s="162">
        <v>0</v>
      </c>
      <c r="Q562" s="162">
        <v>0</v>
      </c>
      <c r="R562" s="162">
        <v>0</v>
      </c>
      <c r="S562" s="154">
        <f t="shared" si="58"/>
        <v>0.66954122999999999</v>
      </c>
    </row>
    <row r="563" spans="1:19" ht="47.25">
      <c r="A563" s="133" t="s">
        <v>140</v>
      </c>
      <c r="B563" s="151" t="s">
        <v>784</v>
      </c>
      <c r="C563" s="138" t="s">
        <v>785</v>
      </c>
      <c r="D563" s="133">
        <v>2024</v>
      </c>
      <c r="E563" s="133">
        <v>2030</v>
      </c>
      <c r="F563" s="162" t="s">
        <v>239</v>
      </c>
      <c r="G563" s="162">
        <v>0.14196286999999999</v>
      </c>
      <c r="H563" s="170">
        <v>0.14196286999999999</v>
      </c>
      <c r="I563" s="170">
        <v>0</v>
      </c>
      <c r="J563" s="162">
        <v>0</v>
      </c>
      <c r="K563" s="162">
        <v>0</v>
      </c>
      <c r="L563" s="162" t="s">
        <v>239</v>
      </c>
      <c r="M563" s="162">
        <f t="shared" si="57"/>
        <v>0.11162677999999999</v>
      </c>
      <c r="N563" s="162">
        <v>0.11162677999999999</v>
      </c>
      <c r="O563" s="162">
        <v>0</v>
      </c>
      <c r="P563" s="162">
        <v>0</v>
      </c>
      <c r="Q563" s="162">
        <v>0</v>
      </c>
      <c r="R563" s="162">
        <v>0</v>
      </c>
      <c r="S563" s="154">
        <f t="shared" si="58"/>
        <v>0.11162677999999999</v>
      </c>
    </row>
    <row r="564" spans="1:19" ht="47.25">
      <c r="A564" s="133" t="s">
        <v>140</v>
      </c>
      <c r="B564" s="151" t="s">
        <v>786</v>
      </c>
      <c r="C564" s="138" t="s">
        <v>787</v>
      </c>
      <c r="D564" s="133">
        <v>2024</v>
      </c>
      <c r="E564" s="133">
        <v>2030</v>
      </c>
      <c r="F564" s="162" t="s">
        <v>239</v>
      </c>
      <c r="G564" s="162">
        <v>0.31275036000000001</v>
      </c>
      <c r="H564" s="162">
        <v>0.31275036000000001</v>
      </c>
      <c r="I564" s="162">
        <v>0</v>
      </c>
      <c r="J564" s="162">
        <v>0</v>
      </c>
      <c r="K564" s="162">
        <v>0</v>
      </c>
      <c r="L564" s="162" t="s">
        <v>239</v>
      </c>
      <c r="M564" s="162">
        <f t="shared" si="57"/>
        <v>0.23320732999999999</v>
      </c>
      <c r="N564" s="162">
        <v>0.23320732999999999</v>
      </c>
      <c r="O564" s="162">
        <v>0</v>
      </c>
      <c r="P564" s="162">
        <v>0</v>
      </c>
      <c r="Q564" s="162">
        <v>0</v>
      </c>
      <c r="R564" s="162">
        <v>0</v>
      </c>
      <c r="S564" s="154">
        <f t="shared" si="58"/>
        <v>0.23320732999999999</v>
      </c>
    </row>
    <row r="565" spans="1:19" ht="47.25">
      <c r="A565" s="133" t="s">
        <v>140</v>
      </c>
      <c r="B565" s="151" t="s">
        <v>788</v>
      </c>
      <c r="C565" s="138" t="s">
        <v>789</v>
      </c>
      <c r="D565" s="133">
        <v>2024</v>
      </c>
      <c r="E565" s="133">
        <v>2026</v>
      </c>
      <c r="F565" s="162" t="s">
        <v>239</v>
      </c>
      <c r="G565" s="162">
        <v>0.54013480000000003</v>
      </c>
      <c r="H565" s="162">
        <v>7.6507140000000001E-2</v>
      </c>
      <c r="I565" s="162">
        <v>0.46362766</v>
      </c>
      <c r="J565" s="162">
        <v>0</v>
      </c>
      <c r="K565" s="162">
        <v>0</v>
      </c>
      <c r="L565" s="162" t="s">
        <v>239</v>
      </c>
      <c r="M565" s="162">
        <f t="shared" si="57"/>
        <v>0.47903966000000003</v>
      </c>
      <c r="N565" s="162">
        <v>6.7881900000000004E-3</v>
      </c>
      <c r="O565" s="162">
        <v>0.47225147000000001</v>
      </c>
      <c r="P565" s="162">
        <v>0</v>
      </c>
      <c r="Q565" s="162">
        <v>0</v>
      </c>
      <c r="R565" s="162">
        <v>0</v>
      </c>
      <c r="S565" s="154">
        <f t="shared" si="58"/>
        <v>0.47903966000000003</v>
      </c>
    </row>
    <row r="566" spans="1:19" ht="47.25">
      <c r="A566" s="133" t="s">
        <v>140</v>
      </c>
      <c r="B566" s="151" t="s">
        <v>790</v>
      </c>
      <c r="C566" s="138" t="s">
        <v>791</v>
      </c>
      <c r="D566" s="133">
        <v>2024</v>
      </c>
      <c r="E566" s="133">
        <v>2026</v>
      </c>
      <c r="F566" s="162" t="s">
        <v>239</v>
      </c>
      <c r="G566" s="162">
        <v>0.6644130399999999</v>
      </c>
      <c r="H566" s="162">
        <v>0.13766128</v>
      </c>
      <c r="I566" s="162">
        <v>0.5267517599999999</v>
      </c>
      <c r="J566" s="162">
        <v>0</v>
      </c>
      <c r="K566" s="162">
        <v>0</v>
      </c>
      <c r="L566" s="162" t="s">
        <v>239</v>
      </c>
      <c r="M566" s="162">
        <f t="shared" si="57"/>
        <v>0.57739175999999992</v>
      </c>
      <c r="N566" s="162">
        <v>6.8393600000000001E-3</v>
      </c>
      <c r="O566" s="162">
        <v>0.57055239999999996</v>
      </c>
      <c r="P566" s="162">
        <v>0</v>
      </c>
      <c r="Q566" s="162">
        <v>0</v>
      </c>
      <c r="R566" s="162">
        <v>0</v>
      </c>
      <c r="S566" s="154">
        <f t="shared" si="58"/>
        <v>0.57739175999999992</v>
      </c>
    </row>
    <row r="567" spans="1:19" ht="47.25">
      <c r="A567" s="133" t="s">
        <v>140</v>
      </c>
      <c r="B567" s="151" t="s">
        <v>792</v>
      </c>
      <c r="C567" s="138" t="s">
        <v>793</v>
      </c>
      <c r="D567" s="133">
        <v>2024</v>
      </c>
      <c r="E567" s="133">
        <v>2026</v>
      </c>
      <c r="F567" s="162" t="s">
        <v>239</v>
      </c>
      <c r="G567" s="162">
        <v>0.46365778000000002</v>
      </c>
      <c r="H567" s="162">
        <v>4.4955920000000003E-2</v>
      </c>
      <c r="I567" s="162">
        <v>0.41870186000000004</v>
      </c>
      <c r="J567" s="162">
        <v>0</v>
      </c>
      <c r="K567" s="162">
        <v>0</v>
      </c>
      <c r="L567" s="162" t="s">
        <v>239</v>
      </c>
      <c r="M567" s="162">
        <f t="shared" si="57"/>
        <v>0.43411386000000002</v>
      </c>
      <c r="N567" s="162">
        <v>6.4122399999999996E-3</v>
      </c>
      <c r="O567" s="162">
        <v>0.42770162</v>
      </c>
      <c r="P567" s="162">
        <v>0</v>
      </c>
      <c r="Q567" s="162">
        <v>0</v>
      </c>
      <c r="R567" s="162">
        <v>0</v>
      </c>
      <c r="S567" s="154">
        <f t="shared" si="58"/>
        <v>0.43411386000000002</v>
      </c>
    </row>
    <row r="568" spans="1:19" ht="47.25">
      <c r="A568" s="133" t="s">
        <v>140</v>
      </c>
      <c r="B568" s="151" t="s">
        <v>794</v>
      </c>
      <c r="C568" s="138" t="s">
        <v>795</v>
      </c>
      <c r="D568" s="133">
        <v>2024</v>
      </c>
      <c r="E568" s="133">
        <v>2026</v>
      </c>
      <c r="F568" s="162" t="s">
        <v>239</v>
      </c>
      <c r="G568" s="162">
        <v>0.54875289999999999</v>
      </c>
      <c r="H568" s="162">
        <v>7.6228439999999995E-2</v>
      </c>
      <c r="I568" s="162">
        <v>0.47252445999999998</v>
      </c>
      <c r="J568" s="162">
        <v>0</v>
      </c>
      <c r="K568" s="162">
        <v>0</v>
      </c>
      <c r="L568" s="162" t="s">
        <v>239</v>
      </c>
      <c r="M568" s="162">
        <f t="shared" si="57"/>
        <v>0.48793645999999996</v>
      </c>
      <c r="N568" s="162">
        <v>6.7422999999999997E-3</v>
      </c>
      <c r="O568" s="162">
        <v>0.48119415999999998</v>
      </c>
      <c r="P568" s="162">
        <v>0</v>
      </c>
      <c r="Q568" s="162">
        <v>0</v>
      </c>
      <c r="R568" s="162">
        <v>0</v>
      </c>
      <c r="S568" s="154">
        <f t="shared" si="58"/>
        <v>0.48793645999999996</v>
      </c>
    </row>
    <row r="569" spans="1:19" ht="47.25">
      <c r="A569" s="133" t="s">
        <v>140</v>
      </c>
      <c r="B569" s="151" t="s">
        <v>796</v>
      </c>
      <c r="C569" s="138" t="s">
        <v>797</v>
      </c>
      <c r="D569" s="133">
        <v>2024</v>
      </c>
      <c r="E569" s="133">
        <v>2025</v>
      </c>
      <c r="F569" s="162" t="s">
        <v>239</v>
      </c>
      <c r="G569" s="162">
        <v>0.33077817999999998</v>
      </c>
      <c r="H569" s="162">
        <v>0.13125730999999999</v>
      </c>
      <c r="I569" s="162">
        <v>0.19952086999999999</v>
      </c>
      <c r="J569" s="162">
        <v>0</v>
      </c>
      <c r="K569" s="162">
        <v>0</v>
      </c>
      <c r="L569" s="162" t="s">
        <v>239</v>
      </c>
      <c r="M569" s="162">
        <f t="shared" si="57"/>
        <v>0.25016086999999998</v>
      </c>
      <c r="N569" s="162">
        <v>0.25016086999999998</v>
      </c>
      <c r="O569" s="162">
        <v>0</v>
      </c>
      <c r="P569" s="162">
        <v>0</v>
      </c>
      <c r="Q569" s="162">
        <v>0</v>
      </c>
      <c r="R569" s="162">
        <v>0</v>
      </c>
      <c r="S569" s="154">
        <f t="shared" si="58"/>
        <v>0.25016086999999998</v>
      </c>
    </row>
    <row r="570" spans="1:19" ht="47.25">
      <c r="A570" s="133" t="s">
        <v>140</v>
      </c>
      <c r="B570" s="151" t="s">
        <v>798</v>
      </c>
      <c r="C570" s="138" t="s">
        <v>799</v>
      </c>
      <c r="D570" s="133">
        <v>2024</v>
      </c>
      <c r="E570" s="133">
        <v>2025</v>
      </c>
      <c r="F570" s="162" t="s">
        <v>239</v>
      </c>
      <c r="G570" s="162">
        <v>0.60682349999999996</v>
      </c>
      <c r="H570" s="162">
        <v>0.13422283000000002</v>
      </c>
      <c r="I570" s="162">
        <v>0.47260066999999994</v>
      </c>
      <c r="J570" s="162">
        <v>0</v>
      </c>
      <c r="K570" s="162">
        <v>0</v>
      </c>
      <c r="L570" s="162" t="s">
        <v>239</v>
      </c>
      <c r="M570" s="162">
        <f t="shared" si="57"/>
        <v>0.52324066999999996</v>
      </c>
      <c r="N570" s="162">
        <v>0.52324066999999996</v>
      </c>
      <c r="O570" s="162">
        <v>0</v>
      </c>
      <c r="P570" s="162">
        <v>0</v>
      </c>
      <c r="Q570" s="162">
        <v>0</v>
      </c>
      <c r="R570" s="162">
        <v>0</v>
      </c>
      <c r="S570" s="154">
        <f t="shared" si="58"/>
        <v>0.52324066999999996</v>
      </c>
    </row>
    <row r="571" spans="1:19" ht="47.25">
      <c r="A571" s="133" t="s">
        <v>140</v>
      </c>
      <c r="B571" s="151" t="s">
        <v>800</v>
      </c>
      <c r="C571" s="138" t="s">
        <v>801</v>
      </c>
      <c r="D571" s="133">
        <v>2024</v>
      </c>
      <c r="E571" s="133">
        <v>2025</v>
      </c>
      <c r="F571" s="162" t="s">
        <v>239</v>
      </c>
      <c r="G571" s="162">
        <v>0.68051437000000004</v>
      </c>
      <c r="H571" s="168">
        <v>0.20805807000000009</v>
      </c>
      <c r="I571" s="168">
        <v>0.47245629999999994</v>
      </c>
      <c r="J571" s="161">
        <v>0</v>
      </c>
      <c r="K571" s="168">
        <v>0</v>
      </c>
      <c r="L571" s="162" t="s">
        <v>239</v>
      </c>
      <c r="M571" s="162">
        <f t="shared" si="57"/>
        <v>0.5730963</v>
      </c>
      <c r="N571" s="161">
        <v>0.5730963</v>
      </c>
      <c r="O571" s="161">
        <v>0</v>
      </c>
      <c r="P571" s="161">
        <v>0</v>
      </c>
      <c r="Q571" s="161">
        <v>0</v>
      </c>
      <c r="R571" s="161">
        <v>0</v>
      </c>
      <c r="S571" s="155">
        <f t="shared" si="58"/>
        <v>0.5730963</v>
      </c>
    </row>
    <row r="572" spans="1:19" ht="47.25">
      <c r="A572" s="133" t="s">
        <v>140</v>
      </c>
      <c r="B572" s="235" t="s">
        <v>802</v>
      </c>
      <c r="C572" s="138" t="s">
        <v>803</v>
      </c>
      <c r="D572" s="133">
        <v>2024</v>
      </c>
      <c r="E572" s="133">
        <v>2030</v>
      </c>
      <c r="F572" s="162" t="s">
        <v>239</v>
      </c>
      <c r="G572" s="162">
        <v>0.84033926000000003</v>
      </c>
      <c r="H572" s="168">
        <v>6.4059759999999993E-2</v>
      </c>
      <c r="I572" s="168">
        <v>0.77627950000000001</v>
      </c>
      <c r="J572" s="161">
        <v>0</v>
      </c>
      <c r="K572" s="168">
        <v>0</v>
      </c>
      <c r="L572" s="162" t="s">
        <v>239</v>
      </c>
      <c r="M572" s="162">
        <f t="shared" si="57"/>
        <v>0.753</v>
      </c>
      <c r="N572" s="161">
        <v>0</v>
      </c>
      <c r="O572" s="161">
        <v>0</v>
      </c>
      <c r="P572" s="161">
        <v>0</v>
      </c>
      <c r="Q572" s="161">
        <v>0</v>
      </c>
      <c r="R572" s="161">
        <v>0.753</v>
      </c>
      <c r="S572" s="155">
        <f t="shared" si="58"/>
        <v>0.753</v>
      </c>
    </row>
    <row r="573" spans="1:19" ht="47.25">
      <c r="A573" s="133" t="s">
        <v>140</v>
      </c>
      <c r="B573" s="171" t="s">
        <v>804</v>
      </c>
      <c r="C573" s="138" t="s">
        <v>805</v>
      </c>
      <c r="D573" s="133">
        <v>2024</v>
      </c>
      <c r="E573" s="133">
        <v>2026</v>
      </c>
      <c r="F573" s="162" t="s">
        <v>239</v>
      </c>
      <c r="G573" s="162">
        <v>0.47022746999999998</v>
      </c>
      <c r="H573" s="168">
        <v>6.0000000000000005E-2</v>
      </c>
      <c r="I573" s="170">
        <v>0.41022746999999998</v>
      </c>
      <c r="J573" s="170">
        <v>0</v>
      </c>
      <c r="K573" s="168">
        <v>0</v>
      </c>
      <c r="L573" s="162" t="s">
        <v>239</v>
      </c>
      <c r="M573" s="162">
        <f t="shared" si="57"/>
        <v>0.41</v>
      </c>
      <c r="N573" s="161">
        <v>0</v>
      </c>
      <c r="O573" s="161">
        <v>0.41</v>
      </c>
      <c r="P573" s="161">
        <v>0</v>
      </c>
      <c r="Q573" s="161">
        <v>0</v>
      </c>
      <c r="R573" s="161">
        <v>0</v>
      </c>
      <c r="S573" s="155">
        <f t="shared" si="58"/>
        <v>0.41</v>
      </c>
    </row>
    <row r="574" spans="1:19" ht="47.25">
      <c r="A574" s="133" t="s">
        <v>140</v>
      </c>
      <c r="B574" s="171" t="s">
        <v>806</v>
      </c>
      <c r="C574" s="138" t="s">
        <v>807</v>
      </c>
      <c r="D574" s="133">
        <v>2024</v>
      </c>
      <c r="E574" s="133">
        <v>2026</v>
      </c>
      <c r="F574" s="162" t="s">
        <v>239</v>
      </c>
      <c r="G574" s="162">
        <v>0.40969285</v>
      </c>
      <c r="H574" s="168">
        <v>0.10069285</v>
      </c>
      <c r="I574" s="168">
        <v>0.309</v>
      </c>
      <c r="J574" s="161">
        <v>0</v>
      </c>
      <c r="K574" s="161">
        <v>0</v>
      </c>
      <c r="L574" s="162" t="s">
        <v>239</v>
      </c>
      <c r="M574" s="162">
        <f t="shared" si="57"/>
        <v>0.35899999999999999</v>
      </c>
      <c r="N574" s="161">
        <v>0</v>
      </c>
      <c r="O574" s="161">
        <v>0.35899999999999999</v>
      </c>
      <c r="P574" s="161">
        <v>0</v>
      </c>
      <c r="Q574" s="161">
        <v>0</v>
      </c>
      <c r="R574" s="161">
        <v>0</v>
      </c>
      <c r="S574" s="155">
        <f t="shared" si="58"/>
        <v>0.35899999999999999</v>
      </c>
    </row>
    <row r="575" spans="1:19" ht="31.5">
      <c r="A575" s="133" t="s">
        <v>140</v>
      </c>
      <c r="B575" s="171" t="s">
        <v>808</v>
      </c>
      <c r="C575" s="138" t="s">
        <v>809</v>
      </c>
      <c r="D575" s="133">
        <v>2024</v>
      </c>
      <c r="E575" s="133">
        <v>2030</v>
      </c>
      <c r="F575" s="162" t="s">
        <v>239</v>
      </c>
      <c r="G575" s="162">
        <v>0.43936635000000002</v>
      </c>
      <c r="H575" s="168">
        <v>0.33936634999999998</v>
      </c>
      <c r="I575" s="168">
        <v>0.10000000000000003</v>
      </c>
      <c r="J575" s="161">
        <v>0</v>
      </c>
      <c r="K575" s="168">
        <v>0</v>
      </c>
      <c r="L575" s="162" t="s">
        <v>239</v>
      </c>
      <c r="M575" s="162">
        <f t="shared" si="57"/>
        <v>0.15000000000000002</v>
      </c>
      <c r="N575" s="161">
        <v>0</v>
      </c>
      <c r="O575" s="161">
        <v>0.15000000000000002</v>
      </c>
      <c r="P575" s="161">
        <v>0</v>
      </c>
      <c r="Q575" s="161">
        <v>0</v>
      </c>
      <c r="R575" s="161">
        <v>0</v>
      </c>
      <c r="S575" s="155">
        <f t="shared" si="58"/>
        <v>0.15000000000000002</v>
      </c>
    </row>
    <row r="576" spans="1:19" ht="78.75">
      <c r="A576" s="133" t="s">
        <v>140</v>
      </c>
      <c r="B576" s="171" t="s">
        <v>810</v>
      </c>
      <c r="C576" s="138" t="s">
        <v>811</v>
      </c>
      <c r="D576" s="133">
        <v>2024</v>
      </c>
      <c r="E576" s="133">
        <v>2030</v>
      </c>
      <c r="F576" s="162" t="s">
        <v>239</v>
      </c>
      <c r="G576" s="162">
        <v>0.27065917</v>
      </c>
      <c r="H576" s="168">
        <v>0.27065917</v>
      </c>
      <c r="I576" s="168">
        <v>0</v>
      </c>
      <c r="J576" s="161">
        <v>0</v>
      </c>
      <c r="K576" s="168">
        <v>0</v>
      </c>
      <c r="L576" s="162" t="s">
        <v>239</v>
      </c>
      <c r="M576" s="162">
        <f t="shared" si="57"/>
        <v>0.21522654000000002</v>
      </c>
      <c r="N576" s="161">
        <v>6.522654E-2</v>
      </c>
      <c r="O576" s="161">
        <v>0.15000000000000002</v>
      </c>
      <c r="P576" s="161">
        <v>0</v>
      </c>
      <c r="Q576" s="161">
        <v>0</v>
      </c>
      <c r="R576" s="161">
        <v>0</v>
      </c>
      <c r="S576" s="155">
        <f t="shared" si="58"/>
        <v>0.21522654000000002</v>
      </c>
    </row>
    <row r="577" spans="1:19" ht="24.75" customHeight="1">
      <c r="A577" s="133" t="s">
        <v>140</v>
      </c>
      <c r="B577" s="171" t="s">
        <v>812</v>
      </c>
      <c r="C577" s="138" t="s">
        <v>813</v>
      </c>
      <c r="D577" s="133">
        <v>2024</v>
      </c>
      <c r="E577" s="133">
        <v>2028</v>
      </c>
      <c r="F577" s="36" t="s">
        <v>239</v>
      </c>
      <c r="G577" s="36">
        <v>5.6929002500000001</v>
      </c>
      <c r="H577" s="36">
        <v>0.34319713999999996</v>
      </c>
      <c r="I577" s="36">
        <v>5.3497031100000001</v>
      </c>
      <c r="J577" s="36">
        <v>0</v>
      </c>
      <c r="K577" s="36">
        <v>0</v>
      </c>
      <c r="L577" s="162" t="s">
        <v>239</v>
      </c>
      <c r="M577" s="36">
        <f t="shared" si="57"/>
        <v>5.63670311</v>
      </c>
      <c r="N577" s="154">
        <v>0.28670310999999998</v>
      </c>
      <c r="O577" s="154">
        <v>5.25</v>
      </c>
      <c r="P577" s="154">
        <v>0</v>
      </c>
      <c r="Q577" s="154">
        <v>0.1</v>
      </c>
      <c r="R577" s="36">
        <v>0</v>
      </c>
      <c r="S577" s="155">
        <f t="shared" si="58"/>
        <v>5.63670311</v>
      </c>
    </row>
    <row r="578" spans="1:19" ht="47.25">
      <c r="A578" s="133" t="s">
        <v>140</v>
      </c>
      <c r="B578" s="171" t="s">
        <v>814</v>
      </c>
      <c r="C578" s="138" t="s">
        <v>815</v>
      </c>
      <c r="D578" s="133">
        <v>2024</v>
      </c>
      <c r="E578" s="133">
        <v>2028</v>
      </c>
      <c r="F578" s="162" t="s">
        <v>239</v>
      </c>
      <c r="G578" s="162">
        <v>2.58162044</v>
      </c>
      <c r="H578" s="168">
        <v>0.88807137999999952</v>
      </c>
      <c r="I578" s="168">
        <v>1.6935490600000005</v>
      </c>
      <c r="J578" s="161">
        <v>0</v>
      </c>
      <c r="K578" s="168">
        <v>0</v>
      </c>
      <c r="L578" s="162" t="s">
        <v>239</v>
      </c>
      <c r="M578" s="162">
        <f t="shared" si="57"/>
        <v>2.5340490600000001</v>
      </c>
      <c r="N578" s="161">
        <v>8.4049059999999995E-2</v>
      </c>
      <c r="O578" s="161">
        <v>2.35</v>
      </c>
      <c r="P578" s="161">
        <v>0</v>
      </c>
      <c r="Q578" s="161">
        <v>0.1</v>
      </c>
      <c r="R578" s="161">
        <v>0</v>
      </c>
      <c r="S578" s="155">
        <f t="shared" si="58"/>
        <v>2.5340490600000001</v>
      </c>
    </row>
    <row r="579" spans="1:19" ht="78.75">
      <c r="A579" s="133" t="s">
        <v>140</v>
      </c>
      <c r="B579" s="171" t="s">
        <v>816</v>
      </c>
      <c r="C579" s="138" t="s">
        <v>817</v>
      </c>
      <c r="D579" s="133">
        <v>2024</v>
      </c>
      <c r="E579" s="133">
        <v>2025</v>
      </c>
      <c r="F579" s="135" t="s">
        <v>239</v>
      </c>
      <c r="G579" s="162">
        <v>2.4778130300000001</v>
      </c>
      <c r="H579" s="168">
        <v>0.2275089299999995</v>
      </c>
      <c r="I579" s="168">
        <v>2.2503041000000006</v>
      </c>
      <c r="J579" s="168">
        <v>0</v>
      </c>
      <c r="K579" s="168">
        <v>0</v>
      </c>
      <c r="L579" s="162" t="s">
        <v>239</v>
      </c>
      <c r="M579" s="162">
        <f t="shared" si="57"/>
        <v>2.3509441</v>
      </c>
      <c r="N579" s="161">
        <v>2.3509441</v>
      </c>
      <c r="O579" s="161">
        <v>0</v>
      </c>
      <c r="P579" s="161">
        <v>0</v>
      </c>
      <c r="Q579" s="161">
        <v>0</v>
      </c>
      <c r="R579" s="161">
        <v>0</v>
      </c>
      <c r="S579" s="155">
        <f t="shared" si="58"/>
        <v>2.3509441</v>
      </c>
    </row>
    <row r="580" spans="1:19" ht="47.25">
      <c r="A580" s="133" t="s">
        <v>140</v>
      </c>
      <c r="B580" s="171" t="s">
        <v>820</v>
      </c>
      <c r="C580" s="138" t="s">
        <v>821</v>
      </c>
      <c r="D580" s="133">
        <v>2023</v>
      </c>
      <c r="E580" s="133">
        <v>2030</v>
      </c>
      <c r="F580" s="135">
        <v>0.54994624000000003</v>
      </c>
      <c r="G580" s="162">
        <v>0.77699275000000001</v>
      </c>
      <c r="H580" s="168">
        <v>0.57699275000000005</v>
      </c>
      <c r="I580" s="168">
        <v>0.19999999999999996</v>
      </c>
      <c r="J580" s="161">
        <v>0</v>
      </c>
      <c r="K580" s="168">
        <v>0</v>
      </c>
      <c r="L580" s="162" t="s">
        <v>239</v>
      </c>
      <c r="M580" s="162">
        <f t="shared" si="57"/>
        <v>0.2</v>
      </c>
      <c r="N580" s="161">
        <v>0</v>
      </c>
      <c r="O580" s="161">
        <v>0.2</v>
      </c>
      <c r="P580" s="161">
        <v>0</v>
      </c>
      <c r="Q580" s="161">
        <v>0</v>
      </c>
      <c r="R580" s="161">
        <v>0</v>
      </c>
      <c r="S580" s="155">
        <f t="shared" si="58"/>
        <v>0.2</v>
      </c>
    </row>
    <row r="581" spans="1:19" ht="63">
      <c r="A581" s="133" t="s">
        <v>140</v>
      </c>
      <c r="B581" s="171" t="s">
        <v>822</v>
      </c>
      <c r="C581" s="138" t="s">
        <v>823</v>
      </c>
      <c r="D581" s="133">
        <v>2023</v>
      </c>
      <c r="E581" s="133">
        <v>2024</v>
      </c>
      <c r="F581" s="162">
        <v>0.58906562500000004</v>
      </c>
      <c r="G581" s="162">
        <v>4.2766034099999999</v>
      </c>
      <c r="H581" s="162">
        <v>0.15558944999999999</v>
      </c>
      <c r="I581" s="162">
        <v>4.12101396</v>
      </c>
      <c r="J581" s="162">
        <v>0</v>
      </c>
      <c r="K581" s="162">
        <v>0</v>
      </c>
      <c r="L581" s="162" t="s">
        <v>239</v>
      </c>
      <c r="M581" s="162">
        <f t="shared" si="57"/>
        <v>0</v>
      </c>
      <c r="N581" s="162">
        <v>0</v>
      </c>
      <c r="O581" s="162">
        <v>0</v>
      </c>
      <c r="P581" s="162">
        <v>0</v>
      </c>
      <c r="Q581" s="162">
        <v>0</v>
      </c>
      <c r="R581" s="162">
        <v>0</v>
      </c>
      <c r="S581" s="154">
        <f t="shared" si="58"/>
        <v>0</v>
      </c>
    </row>
    <row r="582" spans="1:19" ht="63">
      <c r="A582" s="133" t="s">
        <v>140</v>
      </c>
      <c r="B582" s="171" t="s">
        <v>824</v>
      </c>
      <c r="C582" s="138" t="s">
        <v>825</v>
      </c>
      <c r="D582" s="133">
        <v>2023</v>
      </c>
      <c r="E582" s="133">
        <v>2026</v>
      </c>
      <c r="F582" s="162">
        <v>2.2728189999999999E-2</v>
      </c>
      <c r="G582" s="162">
        <v>0.92712915000000007</v>
      </c>
      <c r="H582" s="162">
        <v>0.21115894000000002</v>
      </c>
      <c r="I582" s="162">
        <v>0.71597021000000005</v>
      </c>
      <c r="J582" s="162">
        <v>0</v>
      </c>
      <c r="K582" s="162">
        <v>0</v>
      </c>
      <c r="L582" s="162" t="s">
        <v>239</v>
      </c>
      <c r="M582" s="162">
        <f t="shared" si="57"/>
        <v>0.77762021000000003</v>
      </c>
      <c r="N582" s="162">
        <v>7.1883900000000002E-3</v>
      </c>
      <c r="O582" s="162">
        <v>0.77043181999999999</v>
      </c>
      <c r="P582" s="162">
        <v>0</v>
      </c>
      <c r="Q582" s="162">
        <v>0</v>
      </c>
      <c r="R582" s="162">
        <v>0</v>
      </c>
      <c r="S582" s="154">
        <f t="shared" si="58"/>
        <v>0.77762021000000003</v>
      </c>
    </row>
    <row r="583" spans="1:19" ht="63">
      <c r="A583" s="133" t="s">
        <v>140</v>
      </c>
      <c r="B583" s="171" t="s">
        <v>826</v>
      </c>
      <c r="C583" s="138" t="s">
        <v>827</v>
      </c>
      <c r="D583" s="133">
        <v>2024</v>
      </c>
      <c r="E583" s="133">
        <v>2025</v>
      </c>
      <c r="F583" s="162" t="s">
        <v>239</v>
      </c>
      <c r="G583" s="162">
        <v>0.58449523000000003</v>
      </c>
      <c r="H583" s="162">
        <v>0.20491270000000006</v>
      </c>
      <c r="I583" s="162">
        <v>0.37958252999999997</v>
      </c>
      <c r="J583" s="162">
        <v>0</v>
      </c>
      <c r="K583" s="162">
        <v>0</v>
      </c>
      <c r="L583" s="162" t="s">
        <v>239</v>
      </c>
      <c r="M583" s="162">
        <f t="shared" si="57"/>
        <v>0.48022252999999998</v>
      </c>
      <c r="N583" s="162">
        <v>0.48022252999999998</v>
      </c>
      <c r="O583" s="162">
        <v>0</v>
      </c>
      <c r="P583" s="162">
        <v>0</v>
      </c>
      <c r="Q583" s="162">
        <v>0</v>
      </c>
      <c r="R583" s="162">
        <v>0</v>
      </c>
      <c r="S583" s="154">
        <f t="shared" si="58"/>
        <v>0.48022252999999998</v>
      </c>
    </row>
    <row r="584" spans="1:19" ht="63">
      <c r="A584" s="133" t="s">
        <v>140</v>
      </c>
      <c r="B584" s="171" t="s">
        <v>828</v>
      </c>
      <c r="C584" s="138" t="s">
        <v>829</v>
      </c>
      <c r="D584" s="133">
        <v>2024</v>
      </c>
      <c r="E584" s="133">
        <v>2025</v>
      </c>
      <c r="F584" s="162" t="s">
        <v>239</v>
      </c>
      <c r="G584" s="162">
        <v>0.42849930999999997</v>
      </c>
      <c r="H584" s="162">
        <v>0.14070736</v>
      </c>
      <c r="I584" s="162">
        <v>0.28779194999999996</v>
      </c>
      <c r="J584" s="162">
        <v>0</v>
      </c>
      <c r="K584" s="162">
        <v>0</v>
      </c>
      <c r="L584" s="162" t="s">
        <v>239</v>
      </c>
      <c r="M584" s="162">
        <f t="shared" si="57"/>
        <v>0.35320394999999999</v>
      </c>
      <c r="N584" s="162">
        <v>0.35320394999999999</v>
      </c>
      <c r="O584" s="162">
        <v>0</v>
      </c>
      <c r="P584" s="162">
        <v>0</v>
      </c>
      <c r="Q584" s="162">
        <v>0</v>
      </c>
      <c r="R584" s="162">
        <v>0</v>
      </c>
      <c r="S584" s="154">
        <f t="shared" si="58"/>
        <v>0.35320394999999999</v>
      </c>
    </row>
    <row r="585" spans="1:19" ht="63">
      <c r="A585" s="133" t="s">
        <v>140</v>
      </c>
      <c r="B585" s="171" t="s">
        <v>830</v>
      </c>
      <c r="C585" s="138" t="s">
        <v>831</v>
      </c>
      <c r="D585" s="133">
        <v>2024</v>
      </c>
      <c r="E585" s="133">
        <v>2025</v>
      </c>
      <c r="F585" s="162" t="s">
        <v>239</v>
      </c>
      <c r="G585" s="162">
        <v>0.47786907000000001</v>
      </c>
      <c r="H585" s="162">
        <v>0.18070416</v>
      </c>
      <c r="I585" s="162">
        <v>0.29716491</v>
      </c>
      <c r="J585" s="162">
        <v>0</v>
      </c>
      <c r="K585" s="162">
        <v>0</v>
      </c>
      <c r="L585" s="162" t="s">
        <v>239</v>
      </c>
      <c r="M585" s="162">
        <f t="shared" si="57"/>
        <v>0.39780491000000001</v>
      </c>
      <c r="N585" s="162">
        <v>0.39780491000000001</v>
      </c>
      <c r="O585" s="162">
        <v>0</v>
      </c>
      <c r="P585" s="162">
        <v>0</v>
      </c>
      <c r="Q585" s="162">
        <v>0</v>
      </c>
      <c r="R585" s="162">
        <v>0</v>
      </c>
      <c r="S585" s="154">
        <f t="shared" si="58"/>
        <v>0.39780491000000001</v>
      </c>
    </row>
    <row r="586" spans="1:19" ht="63">
      <c r="A586" s="133" t="s">
        <v>140</v>
      </c>
      <c r="B586" s="171" t="s">
        <v>832</v>
      </c>
      <c r="C586" s="138" t="s">
        <v>833</v>
      </c>
      <c r="D586" s="133">
        <v>2024</v>
      </c>
      <c r="E586" s="133">
        <v>2025</v>
      </c>
      <c r="F586" s="162" t="s">
        <v>239</v>
      </c>
      <c r="G586" s="162">
        <v>0.51780219000000005</v>
      </c>
      <c r="H586" s="162">
        <v>0.17567600999999999</v>
      </c>
      <c r="I586" s="162">
        <v>0.34212618000000006</v>
      </c>
      <c r="J586" s="162">
        <v>0</v>
      </c>
      <c r="K586" s="162">
        <v>0</v>
      </c>
      <c r="L586" s="162" t="s">
        <v>239</v>
      </c>
      <c r="M586" s="162">
        <f t="shared" si="57"/>
        <v>0.44276618000000001</v>
      </c>
      <c r="N586" s="162">
        <v>0.44276618000000001</v>
      </c>
      <c r="O586" s="162">
        <v>0</v>
      </c>
      <c r="P586" s="162">
        <v>0</v>
      </c>
      <c r="Q586" s="162">
        <v>0</v>
      </c>
      <c r="R586" s="162">
        <v>0</v>
      </c>
      <c r="S586" s="154">
        <f t="shared" si="58"/>
        <v>0.44276618000000001</v>
      </c>
    </row>
    <row r="587" spans="1:19" ht="63">
      <c r="A587" s="133" t="s">
        <v>140</v>
      </c>
      <c r="B587" s="171" t="s">
        <v>834</v>
      </c>
      <c r="C587" s="138" t="s">
        <v>835</v>
      </c>
      <c r="D587" s="133">
        <v>2024</v>
      </c>
      <c r="E587" s="133">
        <v>2025</v>
      </c>
      <c r="F587" s="162" t="s">
        <v>239</v>
      </c>
      <c r="G587" s="162">
        <v>1.8651072499999999</v>
      </c>
      <c r="H587" s="162">
        <v>0.20916563999999999</v>
      </c>
      <c r="I587" s="162">
        <v>1.65594161</v>
      </c>
      <c r="J587" s="162">
        <v>0</v>
      </c>
      <c r="K587" s="162">
        <v>0</v>
      </c>
      <c r="L587" s="162" t="s">
        <v>239</v>
      </c>
      <c r="M587" s="162">
        <f t="shared" si="57"/>
        <v>1.73126161</v>
      </c>
      <c r="N587" s="162">
        <v>1.73126161</v>
      </c>
      <c r="O587" s="162">
        <v>0</v>
      </c>
      <c r="P587" s="162">
        <v>0</v>
      </c>
      <c r="Q587" s="162">
        <v>0</v>
      </c>
      <c r="R587" s="162">
        <v>0</v>
      </c>
      <c r="S587" s="154">
        <f t="shared" si="58"/>
        <v>1.73126161</v>
      </c>
    </row>
    <row r="588" spans="1:19" ht="63">
      <c r="A588" s="133" t="s">
        <v>140</v>
      </c>
      <c r="B588" s="171" t="s">
        <v>836</v>
      </c>
      <c r="C588" s="138" t="s">
        <v>837</v>
      </c>
      <c r="D588" s="133">
        <v>2024</v>
      </c>
      <c r="E588" s="133">
        <v>2025</v>
      </c>
      <c r="F588" s="162" t="s">
        <v>239</v>
      </c>
      <c r="G588" s="162">
        <v>0.41872924</v>
      </c>
      <c r="H588" s="162">
        <v>0.14860518</v>
      </c>
      <c r="I588" s="162">
        <v>0.27012406</v>
      </c>
      <c r="J588" s="162">
        <v>0</v>
      </c>
      <c r="K588" s="162">
        <v>0</v>
      </c>
      <c r="L588" s="162" t="s">
        <v>239</v>
      </c>
      <c r="M588" s="162">
        <f t="shared" si="57"/>
        <v>0.34544406</v>
      </c>
      <c r="N588" s="162">
        <v>0.34544406</v>
      </c>
      <c r="O588" s="162">
        <v>0</v>
      </c>
      <c r="P588" s="162">
        <v>0</v>
      </c>
      <c r="Q588" s="162">
        <v>0</v>
      </c>
      <c r="R588" s="162">
        <v>0</v>
      </c>
      <c r="S588" s="154">
        <f t="shared" si="58"/>
        <v>0.34544406</v>
      </c>
    </row>
    <row r="589" spans="1:19" ht="31.5">
      <c r="A589" s="133" t="s">
        <v>140</v>
      </c>
      <c r="B589" s="171" t="s">
        <v>838</v>
      </c>
      <c r="C589" s="138" t="s">
        <v>839</v>
      </c>
      <c r="D589" s="133">
        <v>2023</v>
      </c>
      <c r="E589" s="133">
        <v>2025</v>
      </c>
      <c r="F589" s="162">
        <v>0.15795308999999999</v>
      </c>
      <c r="G589" s="162">
        <v>2.2383502499999999</v>
      </c>
      <c r="H589" s="162">
        <v>0.45669895999999999</v>
      </c>
      <c r="I589" s="162">
        <v>1.7816512899999999</v>
      </c>
      <c r="J589" s="162">
        <v>0</v>
      </c>
      <c r="K589" s="162">
        <v>0</v>
      </c>
      <c r="L589" s="162" t="s">
        <v>239</v>
      </c>
      <c r="M589" s="162">
        <f t="shared" si="57"/>
        <v>2.0322912899999999</v>
      </c>
      <c r="N589" s="162">
        <v>2.0322912899999999</v>
      </c>
      <c r="O589" s="162">
        <v>0</v>
      </c>
      <c r="P589" s="162">
        <v>0</v>
      </c>
      <c r="Q589" s="162">
        <v>0</v>
      </c>
      <c r="R589" s="162">
        <v>0</v>
      </c>
      <c r="S589" s="154">
        <f t="shared" si="58"/>
        <v>2.0322912899999999</v>
      </c>
    </row>
    <row r="590" spans="1:19" ht="63">
      <c r="A590" s="133" t="s">
        <v>140</v>
      </c>
      <c r="B590" s="171" t="s">
        <v>840</v>
      </c>
      <c r="C590" s="138" t="s">
        <v>841</v>
      </c>
      <c r="D590" s="133">
        <v>2023</v>
      </c>
      <c r="E590" s="133">
        <v>2026</v>
      </c>
      <c r="F590" s="162" t="s">
        <v>239</v>
      </c>
      <c r="G590" s="162">
        <v>16.476962570000001</v>
      </c>
      <c r="H590" s="162">
        <v>0.56491376000000004</v>
      </c>
      <c r="I590" s="162">
        <v>15.912048810000002</v>
      </c>
      <c r="J590" s="162">
        <v>0</v>
      </c>
      <c r="K590" s="162">
        <v>0</v>
      </c>
      <c r="L590" s="162" t="s">
        <v>239</v>
      </c>
      <c r="M590" s="162">
        <f t="shared" ref="M590:M653" si="59">S590</f>
        <v>16.060663810000001</v>
      </c>
      <c r="N590" s="162">
        <v>1.0663809999999999E-2</v>
      </c>
      <c r="O590" s="162">
        <v>16.05</v>
      </c>
      <c r="P590" s="162">
        <v>0</v>
      </c>
      <c r="Q590" s="162">
        <v>0</v>
      </c>
      <c r="R590" s="162">
        <v>0</v>
      </c>
      <c r="S590" s="154">
        <f t="shared" ref="S590:S653" si="60">SUM(N590,O590,P590,Q590,R590)</f>
        <v>16.060663810000001</v>
      </c>
    </row>
    <row r="591" spans="1:19" ht="78.75">
      <c r="A591" s="133" t="s">
        <v>140</v>
      </c>
      <c r="B591" s="171" t="s">
        <v>842</v>
      </c>
      <c r="C591" s="138" t="s">
        <v>843</v>
      </c>
      <c r="D591" s="133">
        <v>2024</v>
      </c>
      <c r="E591" s="133">
        <v>2029</v>
      </c>
      <c r="F591" s="162" t="s">
        <v>239</v>
      </c>
      <c r="G591" s="162">
        <v>2.63454319</v>
      </c>
      <c r="H591" s="162">
        <v>0.11454319</v>
      </c>
      <c r="I591" s="162">
        <v>2.52</v>
      </c>
      <c r="J591" s="162">
        <v>0</v>
      </c>
      <c r="K591" s="162">
        <v>0</v>
      </c>
      <c r="L591" s="162" t="s">
        <v>239</v>
      </c>
      <c r="M591" s="162">
        <f t="shared" si="59"/>
        <v>2.52</v>
      </c>
      <c r="N591" s="162">
        <v>0</v>
      </c>
      <c r="O591" s="162">
        <v>0</v>
      </c>
      <c r="P591" s="162">
        <v>0</v>
      </c>
      <c r="Q591" s="162">
        <v>0</v>
      </c>
      <c r="R591" s="162">
        <v>2.52</v>
      </c>
      <c r="S591" s="154">
        <f t="shared" si="60"/>
        <v>2.52</v>
      </c>
    </row>
    <row r="592" spans="1:19" ht="31.5">
      <c r="A592" s="133" t="s">
        <v>140</v>
      </c>
      <c r="B592" s="171" t="s">
        <v>844</v>
      </c>
      <c r="C592" s="138" t="s">
        <v>845</v>
      </c>
      <c r="D592" s="133">
        <v>2024</v>
      </c>
      <c r="E592" s="133">
        <v>2026</v>
      </c>
      <c r="F592" s="162" t="s">
        <v>239</v>
      </c>
      <c r="G592" s="162">
        <v>2.4654141300000001</v>
      </c>
      <c r="H592" s="162">
        <v>0.32764718999999976</v>
      </c>
      <c r="I592" s="162">
        <v>2.1377669400000006</v>
      </c>
      <c r="J592" s="162">
        <v>0</v>
      </c>
      <c r="K592" s="162">
        <v>0</v>
      </c>
      <c r="L592" s="162" t="s">
        <v>239</v>
      </c>
      <c r="M592" s="162">
        <f t="shared" si="59"/>
        <v>2.3630869400000001</v>
      </c>
      <c r="N592" s="162">
        <v>1.7130869399999999</v>
      </c>
      <c r="O592" s="162">
        <v>0.65</v>
      </c>
      <c r="P592" s="162">
        <v>0</v>
      </c>
      <c r="Q592" s="162">
        <v>0</v>
      </c>
      <c r="R592" s="162">
        <v>0</v>
      </c>
      <c r="S592" s="154">
        <f t="shared" si="60"/>
        <v>2.3630869400000001</v>
      </c>
    </row>
    <row r="593" spans="1:19" ht="31.5">
      <c r="A593" s="133" t="s">
        <v>140</v>
      </c>
      <c r="B593" s="171" t="s">
        <v>846</v>
      </c>
      <c r="C593" s="138" t="s">
        <v>847</v>
      </c>
      <c r="D593" s="133">
        <v>2024</v>
      </c>
      <c r="E593" s="133">
        <v>2030</v>
      </c>
      <c r="F593" s="162" t="s">
        <v>239</v>
      </c>
      <c r="G593" s="162">
        <v>0.11926053</v>
      </c>
      <c r="H593" s="162">
        <v>0.11926053</v>
      </c>
      <c r="I593" s="162">
        <v>0</v>
      </c>
      <c r="J593" s="162">
        <v>0</v>
      </c>
      <c r="K593" s="162">
        <v>0</v>
      </c>
      <c r="L593" s="162" t="s">
        <v>239</v>
      </c>
      <c r="M593" s="162">
        <f t="shared" si="59"/>
        <v>8.3792900000000003E-2</v>
      </c>
      <c r="N593" s="162">
        <v>8.3792900000000003E-2</v>
      </c>
      <c r="O593" s="162">
        <v>0</v>
      </c>
      <c r="P593" s="162">
        <v>0</v>
      </c>
      <c r="Q593" s="162">
        <v>0</v>
      </c>
      <c r="R593" s="162">
        <v>0</v>
      </c>
      <c r="S593" s="154">
        <f t="shared" si="60"/>
        <v>8.3792900000000003E-2</v>
      </c>
    </row>
    <row r="594" spans="1:19" ht="31.5">
      <c r="A594" s="133" t="s">
        <v>140</v>
      </c>
      <c r="B594" s="171" t="s">
        <v>848</v>
      </c>
      <c r="C594" s="138" t="s">
        <v>849</v>
      </c>
      <c r="D594" s="133">
        <v>2024</v>
      </c>
      <c r="E594" s="133">
        <v>2026</v>
      </c>
      <c r="F594" s="162" t="s">
        <v>239</v>
      </c>
      <c r="G594" s="162">
        <v>4.5552528799999994</v>
      </c>
      <c r="H594" s="162">
        <v>0.31468752</v>
      </c>
      <c r="I594" s="162">
        <v>4.2405653599999997</v>
      </c>
      <c r="J594" s="162">
        <v>0</v>
      </c>
      <c r="K594" s="162">
        <v>0</v>
      </c>
      <c r="L594" s="162" t="s">
        <v>239</v>
      </c>
      <c r="M594" s="162">
        <f t="shared" si="59"/>
        <v>4.4975653599999994</v>
      </c>
      <c r="N594" s="162">
        <v>0.19756536</v>
      </c>
      <c r="O594" s="162">
        <v>4.3</v>
      </c>
      <c r="P594" s="162">
        <v>0</v>
      </c>
      <c r="Q594" s="162">
        <v>0</v>
      </c>
      <c r="R594" s="162">
        <v>0</v>
      </c>
      <c r="S594" s="154">
        <f t="shared" si="60"/>
        <v>4.4975653599999994</v>
      </c>
    </row>
    <row r="595" spans="1:19" ht="31.5">
      <c r="A595" s="133" t="s">
        <v>140</v>
      </c>
      <c r="B595" s="171" t="s">
        <v>850</v>
      </c>
      <c r="C595" s="138" t="s">
        <v>851</v>
      </c>
      <c r="D595" s="133">
        <v>2024</v>
      </c>
      <c r="E595" s="133">
        <v>2030</v>
      </c>
      <c r="F595" s="162" t="s">
        <v>239</v>
      </c>
      <c r="G595" s="162">
        <v>0.16761276</v>
      </c>
      <c r="H595" s="162">
        <v>0.16761276</v>
      </c>
      <c r="I595" s="162">
        <v>0</v>
      </c>
      <c r="J595" s="162">
        <v>0</v>
      </c>
      <c r="K595" s="162">
        <v>0</v>
      </c>
      <c r="L595" s="162" t="s">
        <v>239</v>
      </c>
      <c r="M595" s="162">
        <f t="shared" si="59"/>
        <v>0.13820123000000001</v>
      </c>
      <c r="N595" s="162">
        <v>0.13820123000000001</v>
      </c>
      <c r="O595" s="162">
        <v>0</v>
      </c>
      <c r="P595" s="162">
        <v>0</v>
      </c>
      <c r="Q595" s="162">
        <v>0</v>
      </c>
      <c r="R595" s="162">
        <v>0</v>
      </c>
      <c r="S595" s="154">
        <f t="shared" si="60"/>
        <v>0.13820123000000001</v>
      </c>
    </row>
    <row r="596" spans="1:19" ht="31.5">
      <c r="A596" s="133" t="s">
        <v>140</v>
      </c>
      <c r="B596" s="171" t="s">
        <v>852</v>
      </c>
      <c r="C596" s="138" t="s">
        <v>853</v>
      </c>
      <c r="D596" s="133">
        <v>2024</v>
      </c>
      <c r="E596" s="133">
        <v>2026</v>
      </c>
      <c r="F596" s="162" t="s">
        <v>239</v>
      </c>
      <c r="G596" s="162">
        <v>9.0467556099999999</v>
      </c>
      <c r="H596" s="162">
        <v>0.59675561000000066</v>
      </c>
      <c r="I596" s="162">
        <v>8.4499999999999993</v>
      </c>
      <c r="J596" s="162">
        <v>0</v>
      </c>
      <c r="K596" s="162">
        <v>0</v>
      </c>
      <c r="L596" s="162" t="s">
        <v>239</v>
      </c>
      <c r="M596" s="162">
        <f t="shared" si="59"/>
        <v>8.8833554899999996</v>
      </c>
      <c r="N596" s="162">
        <v>0.43335549000000001</v>
      </c>
      <c r="O596" s="162">
        <v>8.4499999999999993</v>
      </c>
      <c r="P596" s="162">
        <v>0</v>
      </c>
      <c r="Q596" s="162">
        <v>0</v>
      </c>
      <c r="R596" s="162">
        <v>0</v>
      </c>
      <c r="S596" s="154">
        <f t="shared" si="60"/>
        <v>8.8833554899999996</v>
      </c>
    </row>
    <row r="597" spans="1:19" ht="31.5">
      <c r="A597" s="133" t="s">
        <v>140</v>
      </c>
      <c r="B597" s="171" t="s">
        <v>854</v>
      </c>
      <c r="C597" s="138" t="s">
        <v>855</v>
      </c>
      <c r="D597" s="133">
        <v>2024</v>
      </c>
      <c r="E597" s="133">
        <v>2030</v>
      </c>
      <c r="F597" s="162" t="s">
        <v>239</v>
      </c>
      <c r="G597" s="162">
        <v>0.49323095</v>
      </c>
      <c r="H597" s="162">
        <v>0.49323095</v>
      </c>
      <c r="I597" s="162">
        <v>0</v>
      </c>
      <c r="J597" s="162">
        <v>0</v>
      </c>
      <c r="K597" s="162">
        <v>0</v>
      </c>
      <c r="L597" s="162" t="s">
        <v>239</v>
      </c>
      <c r="M597" s="162">
        <f t="shared" si="59"/>
        <v>0.37841048999999999</v>
      </c>
      <c r="N597" s="162">
        <v>0.37841048999999999</v>
      </c>
      <c r="O597" s="162">
        <v>0</v>
      </c>
      <c r="P597" s="162">
        <v>0</v>
      </c>
      <c r="Q597" s="162">
        <v>0</v>
      </c>
      <c r="R597" s="162">
        <v>0</v>
      </c>
      <c r="S597" s="154">
        <f t="shared" si="60"/>
        <v>0.37841048999999999</v>
      </c>
    </row>
    <row r="598" spans="1:19" ht="31.5">
      <c r="A598" s="133" t="s">
        <v>140</v>
      </c>
      <c r="B598" s="171" t="s">
        <v>856</v>
      </c>
      <c r="C598" s="138" t="s">
        <v>857</v>
      </c>
      <c r="D598" s="133">
        <v>2024</v>
      </c>
      <c r="E598" s="133">
        <v>2030</v>
      </c>
      <c r="F598" s="162" t="s">
        <v>239</v>
      </c>
      <c r="G598" s="162">
        <v>0.12764604000000002</v>
      </c>
      <c r="H598" s="162">
        <v>0.12764604000000002</v>
      </c>
      <c r="I598" s="162">
        <v>0</v>
      </c>
      <c r="J598" s="162">
        <v>0</v>
      </c>
      <c r="K598" s="162">
        <v>0</v>
      </c>
      <c r="L598" s="162" t="s">
        <v>239</v>
      </c>
      <c r="M598" s="162">
        <f t="shared" si="59"/>
        <v>8.3792900000000003E-2</v>
      </c>
      <c r="N598" s="162">
        <v>8.3792900000000003E-2</v>
      </c>
      <c r="O598" s="162">
        <v>0</v>
      </c>
      <c r="P598" s="162">
        <v>0</v>
      </c>
      <c r="Q598" s="162">
        <v>0</v>
      </c>
      <c r="R598" s="162">
        <v>0</v>
      </c>
      <c r="S598" s="154">
        <f t="shared" si="60"/>
        <v>8.3792900000000003E-2</v>
      </c>
    </row>
    <row r="599" spans="1:19" ht="31.5">
      <c r="A599" s="133" t="s">
        <v>140</v>
      </c>
      <c r="B599" s="171" t="s">
        <v>858</v>
      </c>
      <c r="C599" s="138" t="s">
        <v>859</v>
      </c>
      <c r="D599" s="133">
        <v>2024</v>
      </c>
      <c r="E599" s="133">
        <v>2026</v>
      </c>
      <c r="F599" s="162" t="s">
        <v>239</v>
      </c>
      <c r="G599" s="162">
        <v>2.7908019300000002</v>
      </c>
      <c r="H599" s="162">
        <v>0.25080193000000001</v>
      </c>
      <c r="I599" s="162">
        <v>2.54</v>
      </c>
      <c r="J599" s="162">
        <v>0</v>
      </c>
      <c r="K599" s="162">
        <v>0</v>
      </c>
      <c r="L599" s="162" t="s">
        <v>239</v>
      </c>
      <c r="M599" s="162">
        <f t="shared" si="59"/>
        <v>2.7449199200000001</v>
      </c>
      <c r="N599" s="162">
        <v>0.14491992000000001</v>
      </c>
      <c r="O599" s="162">
        <v>2.6</v>
      </c>
      <c r="P599" s="162">
        <v>0</v>
      </c>
      <c r="Q599" s="162">
        <v>0</v>
      </c>
      <c r="R599" s="162">
        <v>0</v>
      </c>
      <c r="S599" s="154">
        <f t="shared" si="60"/>
        <v>2.7449199200000001</v>
      </c>
    </row>
    <row r="600" spans="1:19" ht="31.5">
      <c r="A600" s="133" t="s">
        <v>140</v>
      </c>
      <c r="B600" s="171" t="s">
        <v>860</v>
      </c>
      <c r="C600" s="138" t="s">
        <v>861</v>
      </c>
      <c r="D600" s="133">
        <v>2024</v>
      </c>
      <c r="E600" s="133">
        <v>2027</v>
      </c>
      <c r="F600" s="162" t="s">
        <v>239</v>
      </c>
      <c r="G600" s="162">
        <v>6.5462094000000004</v>
      </c>
      <c r="H600" s="162">
        <v>0.34620940000000022</v>
      </c>
      <c r="I600" s="162">
        <v>6.2</v>
      </c>
      <c r="J600" s="162">
        <v>0</v>
      </c>
      <c r="K600" s="162">
        <v>0</v>
      </c>
      <c r="L600" s="162" t="s">
        <v>239</v>
      </c>
      <c r="M600" s="162">
        <f t="shared" si="59"/>
        <v>6.4766745400000003</v>
      </c>
      <c r="N600" s="162">
        <v>0.27667454000000002</v>
      </c>
      <c r="O600" s="162">
        <v>0</v>
      </c>
      <c r="P600" s="162">
        <v>6.2</v>
      </c>
      <c r="Q600" s="162">
        <v>0</v>
      </c>
      <c r="R600" s="162">
        <v>0</v>
      </c>
      <c r="S600" s="154">
        <f t="shared" si="60"/>
        <v>6.4766745400000003</v>
      </c>
    </row>
    <row r="601" spans="1:19" ht="31.5">
      <c r="A601" s="133" t="s">
        <v>140</v>
      </c>
      <c r="B601" s="171" t="s">
        <v>862</v>
      </c>
      <c r="C601" s="138" t="s">
        <v>863</v>
      </c>
      <c r="D601" s="133">
        <v>2024</v>
      </c>
      <c r="E601" s="133">
        <v>2030</v>
      </c>
      <c r="F601" s="162" t="s">
        <v>239</v>
      </c>
      <c r="G601" s="162">
        <v>0.10667085</v>
      </c>
      <c r="H601" s="162">
        <v>0.10667085</v>
      </c>
      <c r="I601" s="162">
        <v>0</v>
      </c>
      <c r="J601" s="162">
        <v>0</v>
      </c>
      <c r="K601" s="162">
        <v>0</v>
      </c>
      <c r="L601" s="162" t="s">
        <v>239</v>
      </c>
      <c r="M601" s="162">
        <f t="shared" si="59"/>
        <v>8.9771400000000001E-2</v>
      </c>
      <c r="N601" s="162">
        <v>8.9771400000000001E-2</v>
      </c>
      <c r="O601" s="162">
        <v>0</v>
      </c>
      <c r="P601" s="162">
        <v>0</v>
      </c>
      <c r="Q601" s="162">
        <v>0</v>
      </c>
      <c r="R601" s="162">
        <v>0</v>
      </c>
      <c r="S601" s="154">
        <f t="shared" si="60"/>
        <v>8.9771400000000001E-2</v>
      </c>
    </row>
    <row r="602" spans="1:19" ht="31.5">
      <c r="A602" s="133" t="s">
        <v>140</v>
      </c>
      <c r="B602" s="171" t="s">
        <v>864</v>
      </c>
      <c r="C602" s="138" t="s">
        <v>865</v>
      </c>
      <c r="D602" s="133">
        <v>2024</v>
      </c>
      <c r="E602" s="133">
        <v>2030</v>
      </c>
      <c r="F602" s="162" t="s">
        <v>239</v>
      </c>
      <c r="G602" s="162">
        <v>0.31791840999999998</v>
      </c>
      <c r="H602" s="162">
        <v>0.31791840999999998</v>
      </c>
      <c r="I602" s="162">
        <v>0</v>
      </c>
      <c r="J602" s="162">
        <v>0</v>
      </c>
      <c r="K602" s="162">
        <v>0</v>
      </c>
      <c r="L602" s="162" t="s">
        <v>239</v>
      </c>
      <c r="M602" s="162">
        <f t="shared" si="59"/>
        <v>0.23489647</v>
      </c>
      <c r="N602" s="162">
        <v>0.23489647</v>
      </c>
      <c r="O602" s="162">
        <v>0</v>
      </c>
      <c r="P602" s="162">
        <v>0</v>
      </c>
      <c r="Q602" s="162">
        <v>0</v>
      </c>
      <c r="R602" s="162">
        <v>0</v>
      </c>
      <c r="S602" s="154">
        <f t="shared" si="60"/>
        <v>0.23489647</v>
      </c>
    </row>
    <row r="603" spans="1:19" ht="47.25">
      <c r="A603" s="133" t="s">
        <v>140</v>
      </c>
      <c r="B603" s="171" t="s">
        <v>866</v>
      </c>
      <c r="C603" s="138" t="s">
        <v>867</v>
      </c>
      <c r="D603" s="133">
        <v>2024</v>
      </c>
      <c r="E603" s="133">
        <v>2030</v>
      </c>
      <c r="F603" s="162" t="s">
        <v>239</v>
      </c>
      <c r="G603" s="162">
        <v>0.34204260999999997</v>
      </c>
      <c r="H603" s="162">
        <v>0.34204260999999997</v>
      </c>
      <c r="I603" s="162">
        <v>0</v>
      </c>
      <c r="J603" s="162">
        <v>0</v>
      </c>
      <c r="K603" s="162">
        <v>0</v>
      </c>
      <c r="L603" s="162" t="s">
        <v>239</v>
      </c>
      <c r="M603" s="162">
        <f t="shared" si="59"/>
        <v>0.24806339999999999</v>
      </c>
      <c r="N603" s="162">
        <v>0.24806339999999999</v>
      </c>
      <c r="O603" s="162">
        <v>0</v>
      </c>
      <c r="P603" s="162">
        <v>0</v>
      </c>
      <c r="Q603" s="162">
        <v>0</v>
      </c>
      <c r="R603" s="162">
        <v>0</v>
      </c>
      <c r="S603" s="154">
        <f t="shared" si="60"/>
        <v>0.24806339999999999</v>
      </c>
    </row>
    <row r="604" spans="1:19" ht="31.5">
      <c r="A604" s="133" t="s">
        <v>140</v>
      </c>
      <c r="B604" s="171" t="s">
        <v>868</v>
      </c>
      <c r="C604" s="138" t="s">
        <v>869</v>
      </c>
      <c r="D604" s="133">
        <v>2024</v>
      </c>
      <c r="E604" s="133">
        <v>2028</v>
      </c>
      <c r="F604" s="162" t="s">
        <v>239</v>
      </c>
      <c r="G604" s="162">
        <v>11.089351980000002</v>
      </c>
      <c r="H604" s="162">
        <v>0.51935198000000149</v>
      </c>
      <c r="I604" s="162">
        <v>10.57</v>
      </c>
      <c r="J604" s="162">
        <v>0</v>
      </c>
      <c r="K604" s="162">
        <v>0</v>
      </c>
      <c r="L604" s="162" t="s">
        <v>239</v>
      </c>
      <c r="M604" s="162">
        <f t="shared" si="59"/>
        <v>11.002038800000001</v>
      </c>
      <c r="N604" s="162">
        <v>0.4320388</v>
      </c>
      <c r="O604" s="162">
        <v>0</v>
      </c>
      <c r="P604" s="162">
        <v>4</v>
      </c>
      <c r="Q604" s="162">
        <v>6.57</v>
      </c>
      <c r="R604" s="162">
        <v>0</v>
      </c>
      <c r="S604" s="154">
        <f t="shared" si="60"/>
        <v>11.002038800000001</v>
      </c>
    </row>
    <row r="605" spans="1:19" ht="31.5">
      <c r="A605" s="133" t="s">
        <v>140</v>
      </c>
      <c r="B605" s="171" t="s">
        <v>870</v>
      </c>
      <c r="C605" s="138" t="s">
        <v>871</v>
      </c>
      <c r="D605" s="133">
        <v>2024</v>
      </c>
      <c r="E605" s="133">
        <v>2028</v>
      </c>
      <c r="F605" s="162" t="s">
        <v>239</v>
      </c>
      <c r="G605" s="162">
        <v>11.097011370000001</v>
      </c>
      <c r="H605" s="162">
        <v>0.50536621000000181</v>
      </c>
      <c r="I605" s="162">
        <v>10.591645159999999</v>
      </c>
      <c r="J605" s="162">
        <v>0</v>
      </c>
      <c r="K605" s="162">
        <v>0</v>
      </c>
      <c r="L605" s="162" t="s">
        <v>239</v>
      </c>
      <c r="M605" s="162">
        <f t="shared" si="59"/>
        <v>10.99866866</v>
      </c>
      <c r="N605" s="162">
        <v>2.164516E-2</v>
      </c>
      <c r="O605" s="162">
        <v>0.40702349999999998</v>
      </c>
      <c r="P605" s="162">
        <v>4</v>
      </c>
      <c r="Q605" s="162">
        <v>6.57</v>
      </c>
      <c r="R605" s="162">
        <v>0</v>
      </c>
      <c r="S605" s="154">
        <f t="shared" si="60"/>
        <v>10.99866866</v>
      </c>
    </row>
    <row r="606" spans="1:19" ht="31.5">
      <c r="A606" s="63" t="s">
        <v>140</v>
      </c>
      <c r="B606" s="35" t="s">
        <v>872</v>
      </c>
      <c r="C606" s="34" t="s">
        <v>873</v>
      </c>
      <c r="D606" s="34">
        <v>2024</v>
      </c>
      <c r="E606" s="63">
        <v>2028</v>
      </c>
      <c r="F606" s="162" t="s">
        <v>239</v>
      </c>
      <c r="G606" s="162">
        <v>5.4379159000000001</v>
      </c>
      <c r="H606" s="162">
        <v>0.43791590000000014</v>
      </c>
      <c r="I606" s="162">
        <v>5</v>
      </c>
      <c r="J606" s="162">
        <v>0</v>
      </c>
      <c r="K606" s="162">
        <v>0</v>
      </c>
      <c r="L606" s="162" t="s">
        <v>239</v>
      </c>
      <c r="M606" s="162">
        <f t="shared" si="59"/>
        <v>5.3678769400000004</v>
      </c>
      <c r="N606" s="162">
        <v>0.36787693999999999</v>
      </c>
      <c r="O606" s="162">
        <v>0</v>
      </c>
      <c r="P606" s="162">
        <v>2.5</v>
      </c>
      <c r="Q606" s="162">
        <v>2.5</v>
      </c>
      <c r="R606" s="162">
        <v>0</v>
      </c>
      <c r="S606" s="154">
        <f t="shared" si="60"/>
        <v>5.3678769400000004</v>
      </c>
    </row>
    <row r="607" spans="1:19" ht="31.5">
      <c r="A607" s="63" t="s">
        <v>140</v>
      </c>
      <c r="B607" s="35" t="s">
        <v>874</v>
      </c>
      <c r="C607" s="63" t="s">
        <v>875</v>
      </c>
      <c r="D607" s="34">
        <v>2024</v>
      </c>
      <c r="E607" s="63">
        <v>2027</v>
      </c>
      <c r="F607" s="162" t="s">
        <v>239</v>
      </c>
      <c r="G607" s="162">
        <v>4.8166214899999993</v>
      </c>
      <c r="H607" s="162">
        <v>0.63489647000000005</v>
      </c>
      <c r="I607" s="162">
        <v>4.1817250199999991</v>
      </c>
      <c r="J607" s="162">
        <v>0</v>
      </c>
      <c r="K607" s="162">
        <v>0</v>
      </c>
      <c r="L607" s="162" t="s">
        <v>239</v>
      </c>
      <c r="M607" s="162">
        <f t="shared" si="59"/>
        <v>4.7848964699999996</v>
      </c>
      <c r="N607" s="162">
        <v>0.23489647</v>
      </c>
      <c r="O607" s="162">
        <v>0</v>
      </c>
      <c r="P607" s="162">
        <v>4.55</v>
      </c>
      <c r="Q607" s="162">
        <v>0</v>
      </c>
      <c r="R607" s="162">
        <v>0</v>
      </c>
      <c r="S607" s="154">
        <f t="shared" si="60"/>
        <v>4.7848964699999996</v>
      </c>
    </row>
    <row r="608" spans="1:19" ht="31.5">
      <c r="A608" s="63" t="s">
        <v>140</v>
      </c>
      <c r="B608" s="35" t="s">
        <v>876</v>
      </c>
      <c r="C608" s="63" t="s">
        <v>877</v>
      </c>
      <c r="D608" s="34">
        <v>2024</v>
      </c>
      <c r="E608" s="63">
        <v>2030</v>
      </c>
      <c r="F608" s="162" t="s">
        <v>239</v>
      </c>
      <c r="G608" s="162">
        <v>0.38905612000000001</v>
      </c>
      <c r="H608" s="162">
        <v>0.38905612000000001</v>
      </c>
      <c r="I608" s="162">
        <v>0</v>
      </c>
      <c r="J608" s="162">
        <v>0</v>
      </c>
      <c r="K608" s="162">
        <v>0</v>
      </c>
      <c r="L608" s="162" t="s">
        <v>239</v>
      </c>
      <c r="M608" s="162">
        <f t="shared" si="59"/>
        <v>0.28194132</v>
      </c>
      <c r="N608" s="162">
        <v>0.28194132</v>
      </c>
      <c r="O608" s="162">
        <v>0</v>
      </c>
      <c r="P608" s="162">
        <v>0</v>
      </c>
      <c r="Q608" s="162">
        <v>0</v>
      </c>
      <c r="R608" s="162">
        <v>0</v>
      </c>
      <c r="S608" s="154">
        <f t="shared" si="60"/>
        <v>0.28194132</v>
      </c>
    </row>
    <row r="609" spans="1:19" ht="31.5">
      <c r="A609" s="63" t="s">
        <v>140</v>
      </c>
      <c r="B609" s="54" t="s">
        <v>878</v>
      </c>
      <c r="C609" s="63" t="s">
        <v>879</v>
      </c>
      <c r="D609" s="34">
        <v>2023</v>
      </c>
      <c r="E609" s="63">
        <v>2026</v>
      </c>
      <c r="F609" s="162">
        <v>1.2696539200000001</v>
      </c>
      <c r="G609" s="162">
        <v>4.0339558799999997</v>
      </c>
      <c r="H609" s="162">
        <v>0.1</v>
      </c>
      <c r="I609" s="162">
        <v>3.9339558799999996</v>
      </c>
      <c r="J609" s="162">
        <v>0</v>
      </c>
      <c r="K609" s="162">
        <v>0</v>
      </c>
      <c r="L609" s="162" t="s">
        <v>239</v>
      </c>
      <c r="M609" s="162">
        <f t="shared" si="59"/>
        <v>3.5047093</v>
      </c>
      <c r="N609" s="162">
        <v>1.2047093</v>
      </c>
      <c r="O609" s="162">
        <v>2.2999999999999998</v>
      </c>
      <c r="P609" s="162">
        <v>0</v>
      </c>
      <c r="Q609" s="162">
        <v>0</v>
      </c>
      <c r="R609" s="162">
        <v>0</v>
      </c>
      <c r="S609" s="154">
        <f t="shared" si="60"/>
        <v>3.5047093</v>
      </c>
    </row>
    <row r="610" spans="1:19" ht="63">
      <c r="A610" s="63" t="s">
        <v>140</v>
      </c>
      <c r="B610" s="54" t="s">
        <v>880</v>
      </c>
      <c r="C610" s="63" t="s">
        <v>881</v>
      </c>
      <c r="D610" s="34">
        <v>2024</v>
      </c>
      <c r="E610" s="63">
        <v>2024</v>
      </c>
      <c r="F610" s="162" t="s">
        <v>239</v>
      </c>
      <c r="G610" s="162">
        <v>0.81193696000000004</v>
      </c>
      <c r="H610" s="162">
        <v>0.13793741999999998</v>
      </c>
      <c r="I610" s="162">
        <v>0.67399954000000006</v>
      </c>
      <c r="J610" s="162">
        <v>0</v>
      </c>
      <c r="K610" s="162">
        <v>0</v>
      </c>
      <c r="L610" s="162" t="s">
        <v>239</v>
      </c>
      <c r="M610" s="162">
        <f t="shared" si="59"/>
        <v>0</v>
      </c>
      <c r="N610" s="162">
        <v>0</v>
      </c>
      <c r="O610" s="162">
        <v>0</v>
      </c>
      <c r="P610" s="162">
        <v>0</v>
      </c>
      <c r="Q610" s="162">
        <v>0</v>
      </c>
      <c r="R610" s="162">
        <v>0</v>
      </c>
      <c r="S610" s="154">
        <f t="shared" si="60"/>
        <v>0</v>
      </c>
    </row>
    <row r="611" spans="1:19" ht="78.75">
      <c r="A611" s="63" t="s">
        <v>140</v>
      </c>
      <c r="B611" s="54" t="s">
        <v>1456</v>
      </c>
      <c r="C611" s="63" t="s">
        <v>1457</v>
      </c>
      <c r="D611" s="34">
        <v>2025</v>
      </c>
      <c r="E611" s="63">
        <v>2030</v>
      </c>
      <c r="F611" s="162" t="s">
        <v>239</v>
      </c>
      <c r="G611" s="162">
        <v>2.7186301299999998</v>
      </c>
      <c r="H611" s="162">
        <v>0.22564999999999999</v>
      </c>
      <c r="I611" s="162">
        <v>2.4929801299999998</v>
      </c>
      <c r="J611" s="162">
        <v>0</v>
      </c>
      <c r="K611" s="162">
        <v>0</v>
      </c>
      <c r="L611" s="162" t="s">
        <v>239</v>
      </c>
      <c r="M611" s="162">
        <f t="shared" si="59"/>
        <v>2.7186301299999998</v>
      </c>
      <c r="N611" s="162">
        <v>0.16863012999999999</v>
      </c>
      <c r="O611" s="162">
        <v>2.5499999999999998</v>
      </c>
      <c r="P611" s="162">
        <v>0</v>
      </c>
      <c r="Q611" s="162">
        <v>0</v>
      </c>
      <c r="R611" s="162">
        <v>0</v>
      </c>
      <c r="S611" s="154">
        <f t="shared" si="60"/>
        <v>2.7186301299999998</v>
      </c>
    </row>
    <row r="612" spans="1:19" ht="63">
      <c r="A612" s="63" t="s">
        <v>140</v>
      </c>
      <c r="B612" s="56" t="s">
        <v>1458</v>
      </c>
      <c r="C612" s="55" t="s">
        <v>1459</v>
      </c>
      <c r="D612" s="34">
        <v>2025</v>
      </c>
      <c r="E612" s="63">
        <v>2030</v>
      </c>
      <c r="F612" s="162" t="s">
        <v>239</v>
      </c>
      <c r="G612" s="162">
        <v>0.20326390999999999</v>
      </c>
      <c r="H612" s="162">
        <v>0.20326390999999999</v>
      </c>
      <c r="I612" s="162">
        <v>0</v>
      </c>
      <c r="J612" s="162">
        <v>0</v>
      </c>
      <c r="K612" s="162">
        <v>0</v>
      </c>
      <c r="L612" s="162" t="s">
        <v>239</v>
      </c>
      <c r="M612" s="162">
        <f t="shared" si="59"/>
        <v>0.20326390999999999</v>
      </c>
      <c r="N612" s="162">
        <v>4.9282159999999998E-2</v>
      </c>
      <c r="O612" s="162">
        <v>0.15398175</v>
      </c>
      <c r="P612" s="162">
        <v>0</v>
      </c>
      <c r="Q612" s="162">
        <v>0</v>
      </c>
      <c r="R612" s="162">
        <v>0</v>
      </c>
      <c r="S612" s="154">
        <f t="shared" si="60"/>
        <v>0.20326390999999999</v>
      </c>
    </row>
    <row r="613" spans="1:19" ht="47.25">
      <c r="A613" s="63" t="s">
        <v>140</v>
      </c>
      <c r="B613" s="56" t="s">
        <v>1460</v>
      </c>
      <c r="C613" s="55" t="s">
        <v>1461</v>
      </c>
      <c r="D613" s="34">
        <v>2025</v>
      </c>
      <c r="E613" s="63">
        <v>2030</v>
      </c>
      <c r="F613" s="162" t="s">
        <v>239</v>
      </c>
      <c r="G613" s="162">
        <v>0.19620541</v>
      </c>
      <c r="H613" s="162">
        <v>0.19620541</v>
      </c>
      <c r="I613" s="162">
        <v>0</v>
      </c>
      <c r="J613" s="162">
        <v>0</v>
      </c>
      <c r="K613" s="162">
        <v>0</v>
      </c>
      <c r="L613" s="162" t="s">
        <v>239</v>
      </c>
      <c r="M613" s="162">
        <f t="shared" si="59"/>
        <v>0.19620541</v>
      </c>
      <c r="N613" s="162">
        <v>4.2223660000000003E-2</v>
      </c>
      <c r="O613" s="162">
        <v>0.15398175</v>
      </c>
      <c r="P613" s="162">
        <v>0</v>
      </c>
      <c r="Q613" s="162">
        <v>0</v>
      </c>
      <c r="R613" s="162">
        <v>0</v>
      </c>
      <c r="S613" s="154">
        <f t="shared" si="60"/>
        <v>0.19620541</v>
      </c>
    </row>
    <row r="614" spans="1:19" ht="47.25">
      <c r="A614" s="63" t="s">
        <v>140</v>
      </c>
      <c r="B614" s="75" t="s">
        <v>1462</v>
      </c>
      <c r="C614" s="64" t="s">
        <v>1463</v>
      </c>
      <c r="D614" s="34">
        <v>2027</v>
      </c>
      <c r="E614" s="63">
        <v>2030</v>
      </c>
      <c r="F614" s="162" t="s">
        <v>239</v>
      </c>
      <c r="G614" s="162">
        <v>1.4370000000000001</v>
      </c>
      <c r="H614" s="162">
        <v>0.1</v>
      </c>
      <c r="I614" s="162">
        <v>1.337</v>
      </c>
      <c r="J614" s="162">
        <v>0</v>
      </c>
      <c r="K614" s="162">
        <v>0</v>
      </c>
      <c r="L614" s="162" t="s">
        <v>239</v>
      </c>
      <c r="M614" s="162">
        <f t="shared" si="59"/>
        <v>1.4370000000000001</v>
      </c>
      <c r="N614" s="162">
        <v>0</v>
      </c>
      <c r="O614" s="162">
        <v>0</v>
      </c>
      <c r="P614" s="162">
        <v>0.1</v>
      </c>
      <c r="Q614" s="162">
        <v>1.337</v>
      </c>
      <c r="R614" s="162">
        <v>0</v>
      </c>
      <c r="S614" s="154">
        <f t="shared" si="60"/>
        <v>1.4370000000000001</v>
      </c>
    </row>
    <row r="615" spans="1:19" ht="47.25">
      <c r="A615" s="63" t="s">
        <v>140</v>
      </c>
      <c r="B615" s="75" t="s">
        <v>1464</v>
      </c>
      <c r="C615" s="64" t="s">
        <v>1465</v>
      </c>
      <c r="D615" s="34">
        <v>2028</v>
      </c>
      <c r="E615" s="63">
        <v>2029</v>
      </c>
      <c r="F615" s="162" t="s">
        <v>239</v>
      </c>
      <c r="G615" s="162">
        <v>0.96899999999999997</v>
      </c>
      <c r="H615" s="162">
        <v>0.1</v>
      </c>
      <c r="I615" s="162">
        <v>0.86899999999999999</v>
      </c>
      <c r="J615" s="162">
        <v>0</v>
      </c>
      <c r="K615" s="162">
        <v>0</v>
      </c>
      <c r="L615" s="162" t="s">
        <v>239</v>
      </c>
      <c r="M615" s="162">
        <f t="shared" si="59"/>
        <v>0.96899999999999997</v>
      </c>
      <c r="N615" s="162">
        <v>0</v>
      </c>
      <c r="O615" s="162">
        <v>0</v>
      </c>
      <c r="P615" s="162">
        <v>0</v>
      </c>
      <c r="Q615" s="162">
        <v>0.1</v>
      </c>
      <c r="R615" s="162">
        <v>0.86899999999999999</v>
      </c>
      <c r="S615" s="154">
        <f t="shared" si="60"/>
        <v>0.96899999999999997</v>
      </c>
    </row>
    <row r="616" spans="1:19" ht="47.25">
      <c r="A616" s="133" t="s">
        <v>140</v>
      </c>
      <c r="B616" s="149" t="s">
        <v>1466</v>
      </c>
      <c r="C616" s="137" t="s">
        <v>1467</v>
      </c>
      <c r="D616" s="133">
        <v>2027</v>
      </c>
      <c r="E616" s="63">
        <v>2029</v>
      </c>
      <c r="F616" s="162" t="s">
        <v>239</v>
      </c>
      <c r="G616" s="162">
        <v>0.67899999999999994</v>
      </c>
      <c r="H616" s="162">
        <v>0.1</v>
      </c>
      <c r="I616" s="162">
        <v>0.57899999999999996</v>
      </c>
      <c r="J616" s="162">
        <v>0</v>
      </c>
      <c r="K616" s="162">
        <v>0</v>
      </c>
      <c r="L616" s="162" t="s">
        <v>239</v>
      </c>
      <c r="M616" s="162">
        <f t="shared" si="59"/>
        <v>0.67899999999999994</v>
      </c>
      <c r="N616" s="162">
        <v>0</v>
      </c>
      <c r="O616" s="162">
        <v>0</v>
      </c>
      <c r="P616" s="162">
        <v>0.1</v>
      </c>
      <c r="Q616" s="162">
        <v>0</v>
      </c>
      <c r="R616" s="162">
        <v>0.57899999999999996</v>
      </c>
      <c r="S616" s="154">
        <f t="shared" si="60"/>
        <v>0.67899999999999994</v>
      </c>
    </row>
    <row r="617" spans="1:19" ht="47.25">
      <c r="A617" s="63" t="s">
        <v>140</v>
      </c>
      <c r="B617" s="35" t="s">
        <v>1468</v>
      </c>
      <c r="C617" s="64" t="s">
        <v>1469</v>
      </c>
      <c r="D617" s="34">
        <v>2025</v>
      </c>
      <c r="E617" s="63">
        <v>2030</v>
      </c>
      <c r="F617" s="162" t="s">
        <v>239</v>
      </c>
      <c r="G617" s="162">
        <v>0.25260568</v>
      </c>
      <c r="H617" s="162">
        <v>0.25260568</v>
      </c>
      <c r="I617" s="162">
        <v>0</v>
      </c>
      <c r="J617" s="162">
        <v>0</v>
      </c>
      <c r="K617" s="162">
        <v>0</v>
      </c>
      <c r="L617" s="162" t="s">
        <v>239</v>
      </c>
      <c r="M617" s="162">
        <f t="shared" si="59"/>
        <v>0.25260568</v>
      </c>
      <c r="N617" s="162">
        <v>5.743405E-2</v>
      </c>
      <c r="O617" s="162">
        <v>0.19517163000000001</v>
      </c>
      <c r="P617" s="162">
        <v>0</v>
      </c>
      <c r="Q617" s="162">
        <v>0</v>
      </c>
      <c r="R617" s="162">
        <v>0</v>
      </c>
      <c r="S617" s="154">
        <f t="shared" si="60"/>
        <v>0.25260568</v>
      </c>
    </row>
    <row r="618" spans="1:19" ht="31.5">
      <c r="A618" s="63" t="s">
        <v>140</v>
      </c>
      <c r="B618" s="35" t="s">
        <v>1470</v>
      </c>
      <c r="C618" s="64" t="s">
        <v>1471</v>
      </c>
      <c r="D618" s="34">
        <v>2025</v>
      </c>
      <c r="E618" s="63">
        <v>2030</v>
      </c>
      <c r="F618" s="162" t="s">
        <v>239</v>
      </c>
      <c r="G618" s="162">
        <v>0.13175534999999999</v>
      </c>
      <c r="H618" s="162">
        <v>0.13175534999999999</v>
      </c>
      <c r="I618" s="162">
        <v>0</v>
      </c>
      <c r="J618" s="162">
        <v>0</v>
      </c>
      <c r="K618" s="162">
        <v>0</v>
      </c>
      <c r="L618" s="162" t="s">
        <v>239</v>
      </c>
      <c r="M618" s="162">
        <f t="shared" si="59"/>
        <v>0.13175534999999999</v>
      </c>
      <c r="N618" s="162">
        <v>3.576998E-2</v>
      </c>
      <c r="O618" s="162">
        <v>9.598537E-2</v>
      </c>
      <c r="P618" s="162">
        <v>0</v>
      </c>
      <c r="Q618" s="162">
        <v>0</v>
      </c>
      <c r="R618" s="162">
        <v>0</v>
      </c>
      <c r="S618" s="154">
        <f t="shared" si="60"/>
        <v>0.13175534999999999</v>
      </c>
    </row>
    <row r="619" spans="1:19" ht="63">
      <c r="A619" s="76" t="s">
        <v>140</v>
      </c>
      <c r="B619" s="35" t="s">
        <v>1472</v>
      </c>
      <c r="C619" s="59" t="s">
        <v>1473</v>
      </c>
      <c r="D619" s="34">
        <v>2025</v>
      </c>
      <c r="E619" s="63">
        <v>2030</v>
      </c>
      <c r="F619" s="162" t="s">
        <v>239</v>
      </c>
      <c r="G619" s="162">
        <v>0.11208086</v>
      </c>
      <c r="H619" s="162">
        <v>0.11208086</v>
      </c>
      <c r="I619" s="162">
        <v>0</v>
      </c>
      <c r="J619" s="162">
        <v>0</v>
      </c>
      <c r="K619" s="162">
        <v>0</v>
      </c>
      <c r="L619" s="162" t="s">
        <v>239</v>
      </c>
      <c r="M619" s="162">
        <f t="shared" si="59"/>
        <v>0.11208086</v>
      </c>
      <c r="N619" s="162">
        <v>1.1235820000000001E-2</v>
      </c>
      <c r="O619" s="162">
        <v>0.10084504</v>
      </c>
      <c r="P619" s="162">
        <v>0</v>
      </c>
      <c r="Q619" s="162">
        <v>0</v>
      </c>
      <c r="R619" s="162">
        <v>0</v>
      </c>
      <c r="S619" s="154">
        <f t="shared" si="60"/>
        <v>0.11208086</v>
      </c>
    </row>
    <row r="620" spans="1:19" ht="63">
      <c r="A620" s="76" t="s">
        <v>140</v>
      </c>
      <c r="B620" s="60" t="s">
        <v>1474</v>
      </c>
      <c r="C620" s="59" t="s">
        <v>1475</v>
      </c>
      <c r="D620" s="34">
        <v>2025</v>
      </c>
      <c r="E620" s="63">
        <v>2030</v>
      </c>
      <c r="F620" s="162" t="s">
        <v>239</v>
      </c>
      <c r="G620" s="162">
        <v>0.50819367999999998</v>
      </c>
      <c r="H620" s="162">
        <v>0.50819367999999998</v>
      </c>
      <c r="I620" s="162">
        <v>0</v>
      </c>
      <c r="J620" s="162">
        <v>0</v>
      </c>
      <c r="K620" s="162">
        <v>0</v>
      </c>
      <c r="L620" s="162" t="s">
        <v>239</v>
      </c>
      <c r="M620" s="162">
        <f t="shared" si="59"/>
        <v>0.50819367999999998</v>
      </c>
      <c r="N620" s="162">
        <v>2.4938399999999999E-2</v>
      </c>
      <c r="O620" s="162">
        <v>0.48325528000000001</v>
      </c>
      <c r="P620" s="162">
        <v>0</v>
      </c>
      <c r="Q620" s="162">
        <v>0</v>
      </c>
      <c r="R620" s="162">
        <v>0</v>
      </c>
      <c r="S620" s="154">
        <f t="shared" si="60"/>
        <v>0.50819367999999998</v>
      </c>
    </row>
    <row r="621" spans="1:19" ht="63">
      <c r="A621" s="59" t="s">
        <v>140</v>
      </c>
      <c r="B621" s="60" t="s">
        <v>1476</v>
      </c>
      <c r="C621" s="84" t="s">
        <v>1477</v>
      </c>
      <c r="D621" s="34">
        <v>2025</v>
      </c>
      <c r="E621" s="63">
        <v>2030</v>
      </c>
      <c r="F621" s="162" t="s">
        <v>239</v>
      </c>
      <c r="G621" s="162">
        <v>0.50822551999999999</v>
      </c>
      <c r="H621" s="162">
        <v>0.50822551999999999</v>
      </c>
      <c r="I621" s="162">
        <v>0</v>
      </c>
      <c r="J621" s="162">
        <v>0</v>
      </c>
      <c r="K621" s="162">
        <v>0</v>
      </c>
      <c r="L621" s="162" t="s">
        <v>239</v>
      </c>
      <c r="M621" s="162">
        <f t="shared" si="59"/>
        <v>0.50822551999999999</v>
      </c>
      <c r="N621" s="162">
        <v>2.4970240000000001E-2</v>
      </c>
      <c r="O621" s="162">
        <v>0.48325528000000001</v>
      </c>
      <c r="P621" s="162">
        <v>0</v>
      </c>
      <c r="Q621" s="162">
        <v>0</v>
      </c>
      <c r="R621" s="162">
        <v>0</v>
      </c>
      <c r="S621" s="154">
        <f t="shared" si="60"/>
        <v>0.50822551999999999</v>
      </c>
    </row>
    <row r="622" spans="1:19" ht="47.25">
      <c r="A622" s="59" t="s">
        <v>140</v>
      </c>
      <c r="B622" s="35" t="s">
        <v>1478</v>
      </c>
      <c r="C622" s="34" t="s">
        <v>1479</v>
      </c>
      <c r="D622" s="34">
        <v>2025</v>
      </c>
      <c r="E622" s="63">
        <v>2027</v>
      </c>
      <c r="F622" s="162" t="s">
        <v>239</v>
      </c>
      <c r="G622" s="162">
        <v>1.8712523599999999</v>
      </c>
      <c r="H622" s="162">
        <v>0.109824</v>
      </c>
      <c r="I622" s="162">
        <v>1.76142836</v>
      </c>
      <c r="J622" s="162">
        <v>0</v>
      </c>
      <c r="K622" s="162">
        <v>0</v>
      </c>
      <c r="L622" s="162" t="s">
        <v>239</v>
      </c>
      <c r="M622" s="162">
        <f t="shared" si="59"/>
        <v>1.8712523599999999</v>
      </c>
      <c r="N622" s="162">
        <v>3.1684869999999997E-2</v>
      </c>
      <c r="O622" s="162">
        <v>0.17856749</v>
      </c>
      <c r="P622" s="162">
        <v>1.661</v>
      </c>
      <c r="Q622" s="162">
        <v>0</v>
      </c>
      <c r="R622" s="162">
        <v>0</v>
      </c>
      <c r="S622" s="154">
        <f t="shared" si="60"/>
        <v>1.8712523599999999</v>
      </c>
    </row>
    <row r="623" spans="1:19" ht="47.25">
      <c r="A623" s="153" t="s">
        <v>140</v>
      </c>
      <c r="B623" s="148" t="s">
        <v>1480</v>
      </c>
      <c r="C623" s="135" t="s">
        <v>1481</v>
      </c>
      <c r="D623" s="133">
        <v>2025</v>
      </c>
      <c r="E623" s="63">
        <v>2028</v>
      </c>
      <c r="F623" s="162" t="s">
        <v>239</v>
      </c>
      <c r="G623" s="162">
        <v>3.5447895100000002</v>
      </c>
      <c r="H623" s="162">
        <v>0.17732000000000001</v>
      </c>
      <c r="I623" s="162">
        <v>3.3674695100000003</v>
      </c>
      <c r="J623" s="162">
        <v>0</v>
      </c>
      <c r="K623" s="162">
        <v>0</v>
      </c>
      <c r="L623" s="162" t="s">
        <v>239</v>
      </c>
      <c r="M623" s="162">
        <f t="shared" si="59"/>
        <v>3.5447895100000002</v>
      </c>
      <c r="N623" s="162">
        <v>2.7524170000000001E-2</v>
      </c>
      <c r="O623" s="162">
        <v>0.15226534</v>
      </c>
      <c r="P623" s="162">
        <v>0</v>
      </c>
      <c r="Q623" s="162">
        <v>3.3650000000000002</v>
      </c>
      <c r="R623" s="162">
        <v>0</v>
      </c>
      <c r="S623" s="154">
        <f t="shared" si="60"/>
        <v>3.5447895100000002</v>
      </c>
    </row>
    <row r="624" spans="1:19" ht="31.5">
      <c r="A624" s="59" t="s">
        <v>140</v>
      </c>
      <c r="B624" s="60" t="s">
        <v>1482</v>
      </c>
      <c r="C624" s="64" t="s">
        <v>1483</v>
      </c>
      <c r="D624" s="34">
        <v>2025</v>
      </c>
      <c r="E624" s="63">
        <v>2030</v>
      </c>
      <c r="F624" s="162" t="s">
        <v>239</v>
      </c>
      <c r="G624" s="162">
        <v>0.28850350000000002</v>
      </c>
      <c r="H624" s="162">
        <v>0.28850350000000002</v>
      </c>
      <c r="I624" s="162">
        <v>0</v>
      </c>
      <c r="J624" s="162">
        <v>0</v>
      </c>
      <c r="K624" s="162">
        <v>0</v>
      </c>
      <c r="L624" s="162" t="s">
        <v>239</v>
      </c>
      <c r="M624" s="162">
        <f t="shared" si="59"/>
        <v>0.28850350000000002</v>
      </c>
      <c r="N624" s="162">
        <v>3.2909800000000002E-3</v>
      </c>
      <c r="O624" s="162">
        <v>0.28521252000000002</v>
      </c>
      <c r="P624" s="162">
        <v>0</v>
      </c>
      <c r="Q624" s="162">
        <v>0</v>
      </c>
      <c r="R624" s="162">
        <v>0</v>
      </c>
      <c r="S624" s="154">
        <f t="shared" si="60"/>
        <v>0.28850350000000002</v>
      </c>
    </row>
    <row r="625" spans="1:19" ht="31.5">
      <c r="A625" s="59" t="s">
        <v>140</v>
      </c>
      <c r="B625" s="60" t="s">
        <v>1484</v>
      </c>
      <c r="C625" s="34" t="s">
        <v>1485</v>
      </c>
      <c r="D625" s="34">
        <v>2025</v>
      </c>
      <c r="E625" s="63">
        <v>2030</v>
      </c>
      <c r="F625" s="162" t="s">
        <v>239</v>
      </c>
      <c r="G625" s="162">
        <v>0.32033440999999996</v>
      </c>
      <c r="H625" s="162">
        <v>0.32033440999999996</v>
      </c>
      <c r="I625" s="162">
        <v>0</v>
      </c>
      <c r="J625" s="162">
        <v>0</v>
      </c>
      <c r="K625" s="162">
        <v>0</v>
      </c>
      <c r="L625" s="162" t="s">
        <v>239</v>
      </c>
      <c r="M625" s="162">
        <f t="shared" si="59"/>
        <v>0.32033440999999996</v>
      </c>
      <c r="N625" s="162">
        <v>3.3880400000000001E-3</v>
      </c>
      <c r="O625" s="162">
        <v>0.31694636999999998</v>
      </c>
      <c r="P625" s="162">
        <v>0</v>
      </c>
      <c r="Q625" s="162">
        <v>0</v>
      </c>
      <c r="R625" s="162">
        <v>0</v>
      </c>
      <c r="S625" s="154">
        <f t="shared" si="60"/>
        <v>0.32033440999999996</v>
      </c>
    </row>
    <row r="626" spans="1:19" ht="78.75">
      <c r="A626" s="59" t="s">
        <v>140</v>
      </c>
      <c r="B626" s="60" t="s">
        <v>1486</v>
      </c>
      <c r="C626" s="59" t="s">
        <v>1487</v>
      </c>
      <c r="D626" s="34">
        <v>2025</v>
      </c>
      <c r="E626" s="63">
        <v>2030</v>
      </c>
      <c r="F626" s="162" t="s">
        <v>239</v>
      </c>
      <c r="G626" s="162">
        <v>0.17147805000000002</v>
      </c>
      <c r="H626" s="162">
        <v>0.17147805000000002</v>
      </c>
      <c r="I626" s="162">
        <v>0</v>
      </c>
      <c r="J626" s="162">
        <v>0</v>
      </c>
      <c r="K626" s="162">
        <v>0</v>
      </c>
      <c r="L626" s="162" t="s">
        <v>239</v>
      </c>
      <c r="M626" s="162">
        <f t="shared" si="59"/>
        <v>0.17147805000000002</v>
      </c>
      <c r="N626" s="162">
        <v>2.7699199999999999E-3</v>
      </c>
      <c r="O626" s="162">
        <v>0.16870813000000001</v>
      </c>
      <c r="P626" s="162">
        <v>0</v>
      </c>
      <c r="Q626" s="162">
        <v>0</v>
      </c>
      <c r="R626" s="162">
        <v>0</v>
      </c>
      <c r="S626" s="154">
        <f t="shared" si="60"/>
        <v>0.17147805000000002</v>
      </c>
    </row>
    <row r="627" spans="1:19" ht="78.75">
      <c r="A627" s="65" t="s">
        <v>140</v>
      </c>
      <c r="B627" s="35" t="s">
        <v>1488</v>
      </c>
      <c r="C627" s="59" t="s">
        <v>1489</v>
      </c>
      <c r="D627" s="34">
        <v>2025</v>
      </c>
      <c r="E627" s="63">
        <v>2030</v>
      </c>
      <c r="F627" s="162" t="s">
        <v>239</v>
      </c>
      <c r="G627" s="162">
        <v>0.17223917000000002</v>
      </c>
      <c r="H627" s="162">
        <v>0.17223917000000002</v>
      </c>
      <c r="I627" s="162">
        <v>0</v>
      </c>
      <c r="J627" s="162">
        <v>0</v>
      </c>
      <c r="K627" s="162">
        <v>0</v>
      </c>
      <c r="L627" s="162" t="s">
        <v>239</v>
      </c>
      <c r="M627" s="162">
        <f t="shared" si="59"/>
        <v>0.17223917000000002</v>
      </c>
      <c r="N627" s="162">
        <v>3.53104E-3</v>
      </c>
      <c r="O627" s="162">
        <v>0.16870813000000001</v>
      </c>
      <c r="P627" s="162">
        <v>0</v>
      </c>
      <c r="Q627" s="162">
        <v>0</v>
      </c>
      <c r="R627" s="162">
        <v>0</v>
      </c>
      <c r="S627" s="154">
        <f t="shared" si="60"/>
        <v>0.17223917000000002</v>
      </c>
    </row>
    <row r="628" spans="1:19" ht="78.75">
      <c r="A628" s="65" t="s">
        <v>140</v>
      </c>
      <c r="B628" s="60" t="s">
        <v>1490</v>
      </c>
      <c r="C628" s="59" t="s">
        <v>1491</v>
      </c>
      <c r="D628" s="34">
        <v>2025</v>
      </c>
      <c r="E628" s="63">
        <v>2027</v>
      </c>
      <c r="F628" s="162" t="s">
        <v>239</v>
      </c>
      <c r="G628" s="162">
        <v>6.9511025400000008</v>
      </c>
      <c r="H628" s="162">
        <v>3.0824000000000001E-2</v>
      </c>
      <c r="I628" s="162">
        <v>6.9202785400000009</v>
      </c>
      <c r="J628" s="162">
        <v>0</v>
      </c>
      <c r="K628" s="162">
        <v>0</v>
      </c>
      <c r="L628" s="162" t="s">
        <v>239</v>
      </c>
      <c r="M628" s="162">
        <f t="shared" si="59"/>
        <v>6.9511025400000008</v>
      </c>
      <c r="N628" s="162">
        <v>1.3102539999999999E-2</v>
      </c>
      <c r="O628" s="162">
        <v>0.2</v>
      </c>
      <c r="P628" s="162">
        <v>6.7380000000000004</v>
      </c>
      <c r="Q628" s="162">
        <v>0</v>
      </c>
      <c r="R628" s="162">
        <v>0</v>
      </c>
      <c r="S628" s="154">
        <f t="shared" si="60"/>
        <v>6.9511025400000008</v>
      </c>
    </row>
    <row r="629" spans="1:19" ht="47.25">
      <c r="A629" s="65" t="s">
        <v>140</v>
      </c>
      <c r="B629" s="35" t="s">
        <v>1492</v>
      </c>
      <c r="C629" s="59" t="s">
        <v>1493</v>
      </c>
      <c r="D629" s="34">
        <v>2025</v>
      </c>
      <c r="E629" s="63">
        <v>2030</v>
      </c>
      <c r="F629" s="162" t="s">
        <v>239</v>
      </c>
      <c r="G629" s="162">
        <v>0.10010252</v>
      </c>
      <c r="H629" s="162">
        <v>0.10010252</v>
      </c>
      <c r="I629" s="162">
        <v>0</v>
      </c>
      <c r="J629" s="162">
        <v>0</v>
      </c>
      <c r="K629" s="162">
        <v>0</v>
      </c>
      <c r="L629" s="162" t="s">
        <v>239</v>
      </c>
      <c r="M629" s="162">
        <f t="shared" si="59"/>
        <v>0.10010252</v>
      </c>
      <c r="N629" s="162">
        <v>1.3102519999999999E-2</v>
      </c>
      <c r="O629" s="162">
        <v>8.6999999999999994E-2</v>
      </c>
      <c r="P629" s="162">
        <v>0</v>
      </c>
      <c r="Q629" s="162">
        <v>0</v>
      </c>
      <c r="R629" s="162">
        <v>0</v>
      </c>
      <c r="S629" s="154">
        <f t="shared" si="60"/>
        <v>0.10010252</v>
      </c>
    </row>
    <row r="630" spans="1:19" ht="47.25">
      <c r="A630" s="65" t="s">
        <v>140</v>
      </c>
      <c r="B630" s="35" t="s">
        <v>1494</v>
      </c>
      <c r="C630" s="59" t="s">
        <v>1495</v>
      </c>
      <c r="D630" s="34">
        <v>2025</v>
      </c>
      <c r="E630" s="63">
        <v>2030</v>
      </c>
      <c r="F630" s="162" t="s">
        <v>239</v>
      </c>
      <c r="G630" s="162">
        <v>9.7776669999999996E-2</v>
      </c>
      <c r="H630" s="162">
        <v>9.7776669999999996E-2</v>
      </c>
      <c r="I630" s="162">
        <v>0</v>
      </c>
      <c r="J630" s="162">
        <v>0</v>
      </c>
      <c r="K630" s="162">
        <v>0</v>
      </c>
      <c r="L630" s="162" t="s">
        <v>239</v>
      </c>
      <c r="M630" s="162">
        <f t="shared" si="59"/>
        <v>9.7776669999999996E-2</v>
      </c>
      <c r="N630" s="162">
        <v>1.077667E-2</v>
      </c>
      <c r="O630" s="162">
        <v>8.6999999999999994E-2</v>
      </c>
      <c r="P630" s="162">
        <v>0</v>
      </c>
      <c r="Q630" s="162">
        <v>0</v>
      </c>
      <c r="R630" s="162">
        <v>0</v>
      </c>
      <c r="S630" s="154">
        <f t="shared" si="60"/>
        <v>9.7776669999999996E-2</v>
      </c>
    </row>
    <row r="631" spans="1:19" ht="63">
      <c r="A631" s="65" t="s">
        <v>140</v>
      </c>
      <c r="B631" s="35" t="s">
        <v>1496</v>
      </c>
      <c r="C631" s="59" t="s">
        <v>1497</v>
      </c>
      <c r="D631" s="34">
        <v>2025</v>
      </c>
      <c r="E631" s="63">
        <v>2030</v>
      </c>
      <c r="F631" s="162" t="s">
        <v>239</v>
      </c>
      <c r="G631" s="162">
        <v>0.1406394</v>
      </c>
      <c r="H631" s="162">
        <v>0.1406394</v>
      </c>
      <c r="I631" s="162">
        <v>0</v>
      </c>
      <c r="J631" s="162">
        <v>0</v>
      </c>
      <c r="K631" s="162">
        <v>0</v>
      </c>
      <c r="L631" s="162" t="s">
        <v>239</v>
      </c>
      <c r="M631" s="162">
        <f t="shared" si="59"/>
        <v>0.1406394</v>
      </c>
      <c r="N631" s="162">
        <v>1.1639399999999999E-2</v>
      </c>
      <c r="O631" s="162">
        <v>0.129</v>
      </c>
      <c r="P631" s="162">
        <v>0</v>
      </c>
      <c r="Q631" s="162">
        <v>0</v>
      </c>
      <c r="R631" s="162">
        <v>0</v>
      </c>
      <c r="S631" s="154">
        <f t="shared" si="60"/>
        <v>0.1406394</v>
      </c>
    </row>
    <row r="632" spans="1:19" ht="31.5">
      <c r="A632" s="65" t="s">
        <v>140</v>
      </c>
      <c r="B632" s="35" t="s">
        <v>1498</v>
      </c>
      <c r="C632" s="59" t="s">
        <v>1499</v>
      </c>
      <c r="D632" s="34">
        <v>2025</v>
      </c>
      <c r="E632" s="63">
        <v>2030</v>
      </c>
      <c r="F632" s="162" t="s">
        <v>239</v>
      </c>
      <c r="G632" s="162">
        <v>0.19675724</v>
      </c>
      <c r="H632" s="162">
        <v>0.19675724</v>
      </c>
      <c r="I632" s="162">
        <v>0</v>
      </c>
      <c r="J632" s="162">
        <v>0</v>
      </c>
      <c r="K632" s="162">
        <v>0</v>
      </c>
      <c r="L632" s="162" t="s">
        <v>239</v>
      </c>
      <c r="M632" s="162">
        <f t="shared" si="59"/>
        <v>0.19675724</v>
      </c>
      <c r="N632" s="162">
        <v>1.075724E-2</v>
      </c>
      <c r="O632" s="162">
        <v>0.186</v>
      </c>
      <c r="P632" s="162">
        <v>0</v>
      </c>
      <c r="Q632" s="162">
        <v>0</v>
      </c>
      <c r="R632" s="162">
        <v>0</v>
      </c>
      <c r="S632" s="154">
        <f t="shared" si="60"/>
        <v>0.19675724</v>
      </c>
    </row>
    <row r="633" spans="1:19" ht="31.5">
      <c r="A633" s="65" t="s">
        <v>140</v>
      </c>
      <c r="B633" s="35" t="s">
        <v>1500</v>
      </c>
      <c r="C633" s="59" t="s">
        <v>1501</v>
      </c>
      <c r="D633" s="34">
        <v>2025</v>
      </c>
      <c r="E633" s="63">
        <v>2030</v>
      </c>
      <c r="F633" s="162" t="s">
        <v>239</v>
      </c>
      <c r="G633" s="162">
        <v>0.15677667000000001</v>
      </c>
      <c r="H633" s="162">
        <v>0.15677667000000001</v>
      </c>
      <c r="I633" s="162">
        <v>0</v>
      </c>
      <c r="J633" s="162">
        <v>0</v>
      </c>
      <c r="K633" s="162">
        <v>0</v>
      </c>
      <c r="L633" s="162" t="s">
        <v>239</v>
      </c>
      <c r="M633" s="162">
        <f t="shared" si="59"/>
        <v>0.15677667000000001</v>
      </c>
      <c r="N633" s="162">
        <v>1.077667E-2</v>
      </c>
      <c r="O633" s="162">
        <v>0.14600000000000002</v>
      </c>
      <c r="P633" s="162">
        <v>0</v>
      </c>
      <c r="Q633" s="162">
        <v>0</v>
      </c>
      <c r="R633" s="162">
        <v>0</v>
      </c>
      <c r="S633" s="154">
        <f t="shared" si="60"/>
        <v>0.15677667000000001</v>
      </c>
    </row>
    <row r="634" spans="1:19" ht="31.5">
      <c r="A634" s="65" t="s">
        <v>140</v>
      </c>
      <c r="B634" s="35" t="s">
        <v>1502</v>
      </c>
      <c r="C634" s="59" t="s">
        <v>1503</v>
      </c>
      <c r="D634" s="34">
        <v>2027</v>
      </c>
      <c r="E634" s="63">
        <v>2028</v>
      </c>
      <c r="F634" s="162" t="s">
        <v>239</v>
      </c>
      <c r="G634" s="162">
        <v>0.76800000000000002</v>
      </c>
      <c r="H634" s="162">
        <v>0.1</v>
      </c>
      <c r="I634" s="162">
        <v>0.66800000000000004</v>
      </c>
      <c r="J634" s="162">
        <v>0</v>
      </c>
      <c r="K634" s="162">
        <v>0</v>
      </c>
      <c r="L634" s="162" t="s">
        <v>239</v>
      </c>
      <c r="M634" s="162">
        <f t="shared" si="59"/>
        <v>0.76800000000000002</v>
      </c>
      <c r="N634" s="162">
        <v>0</v>
      </c>
      <c r="O634" s="162">
        <v>0</v>
      </c>
      <c r="P634" s="162">
        <v>0.1</v>
      </c>
      <c r="Q634" s="162">
        <v>0.66800000000000004</v>
      </c>
      <c r="R634" s="162">
        <v>0</v>
      </c>
      <c r="S634" s="154">
        <f t="shared" si="60"/>
        <v>0.76800000000000002</v>
      </c>
    </row>
    <row r="635" spans="1:19" ht="31.5">
      <c r="A635" s="65" t="s">
        <v>140</v>
      </c>
      <c r="B635" s="35" t="s">
        <v>1504</v>
      </c>
      <c r="C635" s="59" t="s">
        <v>1505</v>
      </c>
      <c r="D635" s="34">
        <v>2027</v>
      </c>
      <c r="E635" s="63">
        <v>2028</v>
      </c>
      <c r="F635" s="162" t="s">
        <v>239</v>
      </c>
      <c r="G635" s="162">
        <v>0.76800000000000002</v>
      </c>
      <c r="H635" s="162">
        <v>0.1</v>
      </c>
      <c r="I635" s="162">
        <v>0.66800000000000004</v>
      </c>
      <c r="J635" s="162">
        <v>0</v>
      </c>
      <c r="K635" s="162">
        <v>0</v>
      </c>
      <c r="L635" s="162" t="s">
        <v>239</v>
      </c>
      <c r="M635" s="162">
        <f t="shared" si="59"/>
        <v>0.76800000000000002</v>
      </c>
      <c r="N635" s="162">
        <v>0</v>
      </c>
      <c r="O635" s="162">
        <v>0</v>
      </c>
      <c r="P635" s="162">
        <v>0.1</v>
      </c>
      <c r="Q635" s="162">
        <v>0.66800000000000004</v>
      </c>
      <c r="R635" s="162">
        <v>0</v>
      </c>
      <c r="S635" s="154">
        <f t="shared" si="60"/>
        <v>0.76800000000000002</v>
      </c>
    </row>
    <row r="636" spans="1:19" ht="31.5">
      <c r="A636" s="65" t="s">
        <v>140</v>
      </c>
      <c r="B636" s="35" t="s">
        <v>1506</v>
      </c>
      <c r="C636" s="59" t="s">
        <v>1507</v>
      </c>
      <c r="D636" s="34">
        <v>2025</v>
      </c>
      <c r="E636" s="63">
        <v>2027</v>
      </c>
      <c r="F636" s="162" t="s">
        <v>239</v>
      </c>
      <c r="G636" s="162">
        <v>0.8467766699999999</v>
      </c>
      <c r="H636" s="162">
        <v>2.5319999999999999E-2</v>
      </c>
      <c r="I636" s="162">
        <v>0.82145666999999989</v>
      </c>
      <c r="J636" s="162">
        <v>0</v>
      </c>
      <c r="K636" s="162">
        <v>0</v>
      </c>
      <c r="L636" s="162" t="s">
        <v>239</v>
      </c>
      <c r="M636" s="162">
        <f t="shared" si="59"/>
        <v>0.8467766699999999</v>
      </c>
      <c r="N636" s="162">
        <v>1.077667E-2</v>
      </c>
      <c r="O636" s="162">
        <v>0.129</v>
      </c>
      <c r="P636" s="162">
        <v>0.70699999999999996</v>
      </c>
      <c r="Q636" s="162">
        <v>0</v>
      </c>
      <c r="R636" s="162">
        <v>0</v>
      </c>
      <c r="S636" s="154">
        <f t="shared" si="60"/>
        <v>0.8467766699999999</v>
      </c>
    </row>
    <row r="637" spans="1:19" ht="31.5">
      <c r="A637" s="65" t="s">
        <v>140</v>
      </c>
      <c r="B637" s="35" t="s">
        <v>1508</v>
      </c>
      <c r="C637" s="59" t="s">
        <v>1509</v>
      </c>
      <c r="D637" s="34">
        <v>2025</v>
      </c>
      <c r="E637" s="63">
        <v>2027</v>
      </c>
      <c r="F637" s="162" t="s">
        <v>239</v>
      </c>
      <c r="G637" s="162">
        <v>1.4637378500000002</v>
      </c>
      <c r="H637" s="162">
        <v>2.5319999999999999E-2</v>
      </c>
      <c r="I637" s="162">
        <v>1.4384178500000002</v>
      </c>
      <c r="J637" s="162">
        <v>0</v>
      </c>
      <c r="K637" s="162">
        <v>0</v>
      </c>
      <c r="L637" s="162" t="s">
        <v>239</v>
      </c>
      <c r="M637" s="162">
        <f t="shared" si="59"/>
        <v>1.4637378500000002</v>
      </c>
      <c r="N637" s="162">
        <v>1.073785E-2</v>
      </c>
      <c r="O637" s="162">
        <v>0.81</v>
      </c>
      <c r="P637" s="162">
        <v>0.64300000000000002</v>
      </c>
      <c r="Q637" s="162">
        <v>0</v>
      </c>
      <c r="R637" s="162">
        <v>0</v>
      </c>
      <c r="S637" s="154">
        <f t="shared" si="60"/>
        <v>1.4637378500000002</v>
      </c>
    </row>
    <row r="638" spans="1:19" ht="47.25">
      <c r="A638" s="65" t="s">
        <v>140</v>
      </c>
      <c r="B638" s="35" t="s">
        <v>1510</v>
      </c>
      <c r="C638" s="59" t="s">
        <v>1511</v>
      </c>
      <c r="D638" s="34">
        <v>2025</v>
      </c>
      <c r="E638" s="63">
        <v>2027</v>
      </c>
      <c r="F638" s="162" t="s">
        <v>239</v>
      </c>
      <c r="G638" s="162">
        <v>1.2789166599999999</v>
      </c>
      <c r="H638" s="162">
        <v>2.5319999999999999E-2</v>
      </c>
      <c r="I638" s="162">
        <v>1.2535966599999999</v>
      </c>
      <c r="J638" s="162">
        <v>0</v>
      </c>
      <c r="K638" s="162">
        <v>0</v>
      </c>
      <c r="L638" s="162" t="s">
        <v>239</v>
      </c>
      <c r="M638" s="162">
        <f t="shared" si="59"/>
        <v>1.2789166599999999</v>
      </c>
      <c r="N638" s="162">
        <v>1.1916660000000001E-2</v>
      </c>
      <c r="O638" s="162">
        <v>0.19600000000000001</v>
      </c>
      <c r="P638" s="162">
        <v>1.071</v>
      </c>
      <c r="Q638" s="162">
        <v>0</v>
      </c>
      <c r="R638" s="162">
        <v>0</v>
      </c>
      <c r="S638" s="154">
        <f t="shared" si="60"/>
        <v>1.2789166599999999</v>
      </c>
    </row>
    <row r="639" spans="1:19" ht="31.5">
      <c r="A639" s="65" t="s">
        <v>140</v>
      </c>
      <c r="B639" s="35" t="s">
        <v>1908</v>
      </c>
      <c r="C639" s="59" t="s">
        <v>1512</v>
      </c>
      <c r="D639" s="34">
        <v>2026</v>
      </c>
      <c r="E639" s="63">
        <v>2027</v>
      </c>
      <c r="F639" s="162" t="s">
        <v>239</v>
      </c>
      <c r="G639" s="162">
        <v>2.5499999999999998</v>
      </c>
      <c r="H639" s="162">
        <v>0.15</v>
      </c>
      <c r="I639" s="162">
        <v>2.4</v>
      </c>
      <c r="J639" s="162">
        <v>0</v>
      </c>
      <c r="K639" s="162">
        <v>0</v>
      </c>
      <c r="L639" s="162" t="s">
        <v>239</v>
      </c>
      <c r="M639" s="162">
        <f t="shared" si="59"/>
        <v>2.5499999999999998</v>
      </c>
      <c r="N639" s="162">
        <v>0</v>
      </c>
      <c r="O639" s="162">
        <v>0.15000000000000002</v>
      </c>
      <c r="P639" s="162">
        <v>2.4</v>
      </c>
      <c r="Q639" s="162">
        <v>0</v>
      </c>
      <c r="R639" s="162">
        <v>0</v>
      </c>
      <c r="S639" s="154">
        <f t="shared" si="60"/>
        <v>2.5499999999999998</v>
      </c>
    </row>
    <row r="640" spans="1:19">
      <c r="A640" s="65" t="s">
        <v>140</v>
      </c>
      <c r="B640" s="35" t="s">
        <v>1513</v>
      </c>
      <c r="C640" s="59" t="s">
        <v>1514</v>
      </c>
      <c r="D640" s="34">
        <v>2025</v>
      </c>
      <c r="E640" s="63">
        <v>2030</v>
      </c>
      <c r="F640" s="162" t="s">
        <v>239</v>
      </c>
      <c r="G640" s="162">
        <v>0.15872345000000002</v>
      </c>
      <c r="H640" s="162">
        <v>0.15872345000000002</v>
      </c>
      <c r="I640" s="162">
        <v>0</v>
      </c>
      <c r="J640" s="162">
        <v>0</v>
      </c>
      <c r="K640" s="162">
        <v>0</v>
      </c>
      <c r="L640" s="162" t="s">
        <v>239</v>
      </c>
      <c r="M640" s="162">
        <f t="shared" si="59"/>
        <v>0.15872345000000002</v>
      </c>
      <c r="N640" s="162">
        <v>1.0723450000000001E-2</v>
      </c>
      <c r="O640" s="162">
        <v>0.14800000000000002</v>
      </c>
      <c r="P640" s="162">
        <v>0</v>
      </c>
      <c r="Q640" s="162">
        <v>0</v>
      </c>
      <c r="R640" s="162">
        <v>0</v>
      </c>
      <c r="S640" s="154">
        <f t="shared" si="60"/>
        <v>0.15872345000000002</v>
      </c>
    </row>
    <row r="641" spans="1:19" ht="31.5">
      <c r="A641" s="65" t="s">
        <v>140</v>
      </c>
      <c r="B641" s="35" t="s">
        <v>1515</v>
      </c>
      <c r="C641" s="59" t="s">
        <v>1516</v>
      </c>
      <c r="D641" s="34">
        <v>2025</v>
      </c>
      <c r="E641" s="63">
        <v>2030</v>
      </c>
      <c r="F641" s="162" t="s">
        <v>239</v>
      </c>
      <c r="G641" s="162">
        <v>0.11510258</v>
      </c>
      <c r="H641" s="162">
        <v>0.11510258</v>
      </c>
      <c r="I641" s="162">
        <v>0</v>
      </c>
      <c r="J641" s="162">
        <v>0</v>
      </c>
      <c r="K641" s="162">
        <v>0</v>
      </c>
      <c r="L641" s="162" t="s">
        <v>239</v>
      </c>
      <c r="M641" s="162">
        <f t="shared" si="59"/>
        <v>0.11510258</v>
      </c>
      <c r="N641" s="162">
        <v>3.1025800000000002E-3</v>
      </c>
      <c r="O641" s="162">
        <v>0.112</v>
      </c>
      <c r="P641" s="162">
        <v>0</v>
      </c>
      <c r="Q641" s="162">
        <v>0</v>
      </c>
      <c r="R641" s="162">
        <v>0</v>
      </c>
      <c r="S641" s="154">
        <f t="shared" si="60"/>
        <v>0.11510258</v>
      </c>
    </row>
    <row r="642" spans="1:19" ht="31.5">
      <c r="A642" s="65" t="s">
        <v>140</v>
      </c>
      <c r="B642" s="35" t="s">
        <v>1517</v>
      </c>
      <c r="C642" s="59" t="s">
        <v>1518</v>
      </c>
      <c r="D642" s="34">
        <v>2025</v>
      </c>
      <c r="E642" s="63">
        <v>2030</v>
      </c>
      <c r="F642" s="162" t="s">
        <v>239</v>
      </c>
      <c r="G642" s="162">
        <v>0.22500216000000001</v>
      </c>
      <c r="H642" s="162">
        <v>0.22500216000000001</v>
      </c>
      <c r="I642" s="162">
        <v>0</v>
      </c>
      <c r="J642" s="162">
        <v>0</v>
      </c>
      <c r="K642" s="162">
        <v>0</v>
      </c>
      <c r="L642" s="162" t="s">
        <v>239</v>
      </c>
      <c r="M642" s="162">
        <f t="shared" si="59"/>
        <v>0.22500216000000001</v>
      </c>
      <c r="N642" s="162">
        <v>0.12536753</v>
      </c>
      <c r="O642" s="162">
        <v>9.9634630000000002E-2</v>
      </c>
      <c r="P642" s="162">
        <v>0</v>
      </c>
      <c r="Q642" s="162">
        <v>0</v>
      </c>
      <c r="R642" s="162">
        <v>0</v>
      </c>
      <c r="S642" s="154">
        <f t="shared" si="60"/>
        <v>0.22500216000000001</v>
      </c>
    </row>
    <row r="643" spans="1:19" ht="94.5">
      <c r="A643" s="65" t="s">
        <v>140</v>
      </c>
      <c r="B643" s="35" t="s">
        <v>1519</v>
      </c>
      <c r="C643" s="59" t="s">
        <v>1520</v>
      </c>
      <c r="D643" s="34">
        <v>2025</v>
      </c>
      <c r="E643" s="63">
        <v>2029</v>
      </c>
      <c r="F643" s="162" t="s">
        <v>239</v>
      </c>
      <c r="G643" s="162">
        <v>2.6920000000000002</v>
      </c>
      <c r="H643" s="162">
        <v>0.1</v>
      </c>
      <c r="I643" s="162">
        <v>2.5920000000000001</v>
      </c>
      <c r="J643" s="162">
        <v>0</v>
      </c>
      <c r="K643" s="162">
        <v>0</v>
      </c>
      <c r="L643" s="162" t="s">
        <v>239</v>
      </c>
      <c r="M643" s="162">
        <f t="shared" si="59"/>
        <v>2.6920000000000002</v>
      </c>
      <c r="N643" s="162">
        <v>0</v>
      </c>
      <c r="O643" s="162">
        <v>0</v>
      </c>
      <c r="P643" s="162">
        <v>0</v>
      </c>
      <c r="Q643" s="162">
        <v>0.1</v>
      </c>
      <c r="R643" s="162">
        <v>2.5920000000000001</v>
      </c>
      <c r="S643" s="154">
        <f t="shared" si="60"/>
        <v>2.6920000000000002</v>
      </c>
    </row>
    <row r="644" spans="1:19" ht="31.5">
      <c r="A644" s="65" t="s">
        <v>140</v>
      </c>
      <c r="B644" s="35" t="s">
        <v>1521</v>
      </c>
      <c r="C644" s="59" t="s">
        <v>1522</v>
      </c>
      <c r="D644" s="34">
        <v>2025</v>
      </c>
      <c r="E644" s="63">
        <v>2030</v>
      </c>
      <c r="F644" s="162" t="s">
        <v>239</v>
      </c>
      <c r="G644" s="162">
        <v>0.81669901</v>
      </c>
      <c r="H644" s="162">
        <v>0.81669901</v>
      </c>
      <c r="I644" s="162">
        <v>0</v>
      </c>
      <c r="J644" s="162">
        <v>0</v>
      </c>
      <c r="K644" s="162">
        <v>0</v>
      </c>
      <c r="L644" s="162" t="s">
        <v>239</v>
      </c>
      <c r="M644" s="162">
        <f t="shared" si="59"/>
        <v>0.81669901</v>
      </c>
      <c r="N644" s="162">
        <v>1.069901E-2</v>
      </c>
      <c r="O644" s="162">
        <v>0.80600000000000005</v>
      </c>
      <c r="P644" s="162">
        <v>0</v>
      </c>
      <c r="Q644" s="162">
        <v>0</v>
      </c>
      <c r="R644" s="162">
        <v>0</v>
      </c>
      <c r="S644" s="154">
        <f t="shared" si="60"/>
        <v>0.81669901</v>
      </c>
    </row>
    <row r="645" spans="1:19" ht="78.75">
      <c r="A645" s="65" t="s">
        <v>140</v>
      </c>
      <c r="B645" s="35" t="s">
        <v>1523</v>
      </c>
      <c r="C645" s="59" t="s">
        <v>1524</v>
      </c>
      <c r="D645" s="34">
        <v>2025</v>
      </c>
      <c r="E645" s="63">
        <v>2030</v>
      </c>
      <c r="F645" s="162" t="s">
        <v>239</v>
      </c>
      <c r="G645" s="162">
        <v>0.19436081999999999</v>
      </c>
      <c r="H645" s="162">
        <v>0.19436081999999999</v>
      </c>
      <c r="I645" s="162">
        <v>0</v>
      </c>
      <c r="J645" s="162">
        <v>0</v>
      </c>
      <c r="K645" s="162">
        <v>0</v>
      </c>
      <c r="L645" s="162" t="s">
        <v>239</v>
      </c>
      <c r="M645" s="162">
        <f t="shared" si="59"/>
        <v>0.19436081999999999</v>
      </c>
      <c r="N645" s="162">
        <v>3.2964899999999998E-2</v>
      </c>
      <c r="O645" s="162">
        <v>0.16139592</v>
      </c>
      <c r="P645" s="162">
        <v>0</v>
      </c>
      <c r="Q645" s="162">
        <v>0</v>
      </c>
      <c r="R645" s="162">
        <v>0</v>
      </c>
      <c r="S645" s="154">
        <f t="shared" si="60"/>
        <v>0.19436081999999999</v>
      </c>
    </row>
    <row r="646" spans="1:19" ht="47.25">
      <c r="A646" s="65" t="s">
        <v>140</v>
      </c>
      <c r="B646" s="35" t="s">
        <v>1525</v>
      </c>
      <c r="C646" s="59" t="s">
        <v>1526</v>
      </c>
      <c r="D646" s="34">
        <v>2026</v>
      </c>
      <c r="E646" s="63">
        <v>2030</v>
      </c>
      <c r="F646" s="162" t="s">
        <v>239</v>
      </c>
      <c r="G646" s="162">
        <v>0.01</v>
      </c>
      <c r="H646" s="162">
        <v>0.01</v>
      </c>
      <c r="I646" s="162">
        <v>0</v>
      </c>
      <c r="J646" s="162">
        <v>0</v>
      </c>
      <c r="K646" s="162">
        <v>0</v>
      </c>
      <c r="L646" s="162" t="s">
        <v>239</v>
      </c>
      <c r="M646" s="162">
        <f t="shared" si="59"/>
        <v>0.01</v>
      </c>
      <c r="N646" s="162">
        <v>0</v>
      </c>
      <c r="O646" s="162">
        <v>0.01</v>
      </c>
      <c r="P646" s="162">
        <v>0</v>
      </c>
      <c r="Q646" s="162">
        <v>0</v>
      </c>
      <c r="R646" s="162">
        <v>0</v>
      </c>
      <c r="S646" s="154">
        <f t="shared" si="60"/>
        <v>0.01</v>
      </c>
    </row>
    <row r="647" spans="1:19" ht="47.25">
      <c r="A647" s="65" t="s">
        <v>140</v>
      </c>
      <c r="B647" s="35" t="s">
        <v>1527</v>
      </c>
      <c r="C647" s="59" t="s">
        <v>1528</v>
      </c>
      <c r="D647" s="34">
        <v>2025</v>
      </c>
      <c r="E647" s="63">
        <v>2030</v>
      </c>
      <c r="F647" s="162" t="s">
        <v>239</v>
      </c>
      <c r="G647" s="162">
        <v>0.13311677</v>
      </c>
      <c r="H647" s="162">
        <v>0.13311677</v>
      </c>
      <c r="I647" s="162">
        <v>0</v>
      </c>
      <c r="J647" s="162">
        <v>0</v>
      </c>
      <c r="K647" s="162">
        <v>0</v>
      </c>
      <c r="L647" s="162" t="s">
        <v>239</v>
      </c>
      <c r="M647" s="162">
        <f t="shared" si="59"/>
        <v>0.13311677</v>
      </c>
      <c r="N647" s="162">
        <v>5.1504830000000001E-2</v>
      </c>
      <c r="O647" s="162">
        <v>8.1611939999999994E-2</v>
      </c>
      <c r="P647" s="162">
        <v>0</v>
      </c>
      <c r="Q647" s="162">
        <v>0</v>
      </c>
      <c r="R647" s="162">
        <v>0</v>
      </c>
      <c r="S647" s="154">
        <f t="shared" si="60"/>
        <v>0.13311677</v>
      </c>
    </row>
    <row r="648" spans="1:19" ht="31.5">
      <c r="A648" s="65" t="s">
        <v>140</v>
      </c>
      <c r="B648" s="35" t="s">
        <v>1529</v>
      </c>
      <c r="C648" s="59" t="s">
        <v>1530</v>
      </c>
      <c r="D648" s="34">
        <v>2026</v>
      </c>
      <c r="E648" s="63">
        <v>2027</v>
      </c>
      <c r="F648" s="162" t="s">
        <v>239</v>
      </c>
      <c r="G648" s="162">
        <v>1.5</v>
      </c>
      <c r="H648" s="162">
        <v>0.1</v>
      </c>
      <c r="I648" s="162">
        <v>1.4</v>
      </c>
      <c r="J648" s="162">
        <v>0</v>
      </c>
      <c r="K648" s="162">
        <v>0</v>
      </c>
      <c r="L648" s="162" t="s">
        <v>239</v>
      </c>
      <c r="M648" s="162">
        <f t="shared" si="59"/>
        <v>1.5</v>
      </c>
      <c r="N648" s="162">
        <v>0</v>
      </c>
      <c r="O648" s="162">
        <v>0</v>
      </c>
      <c r="P648" s="162">
        <v>1.5</v>
      </c>
      <c r="Q648" s="162">
        <v>0</v>
      </c>
      <c r="R648" s="162">
        <v>0</v>
      </c>
      <c r="S648" s="154">
        <f t="shared" si="60"/>
        <v>1.5</v>
      </c>
    </row>
    <row r="649" spans="1:19" ht="31.5">
      <c r="A649" s="65" t="s">
        <v>140</v>
      </c>
      <c r="B649" s="35" t="s">
        <v>1531</v>
      </c>
      <c r="C649" s="59" t="s">
        <v>1532</v>
      </c>
      <c r="D649" s="34">
        <v>2026</v>
      </c>
      <c r="E649" s="63">
        <v>2027</v>
      </c>
      <c r="F649" s="162" t="s">
        <v>239</v>
      </c>
      <c r="G649" s="162">
        <v>2</v>
      </c>
      <c r="H649" s="162">
        <v>0.1</v>
      </c>
      <c r="I649" s="162">
        <v>1.9</v>
      </c>
      <c r="J649" s="162">
        <v>0</v>
      </c>
      <c r="K649" s="162">
        <v>0</v>
      </c>
      <c r="L649" s="162" t="s">
        <v>239</v>
      </c>
      <c r="M649" s="162">
        <f t="shared" si="59"/>
        <v>2</v>
      </c>
      <c r="N649" s="162">
        <v>0</v>
      </c>
      <c r="O649" s="162">
        <v>0</v>
      </c>
      <c r="P649" s="162">
        <v>2</v>
      </c>
      <c r="Q649" s="162">
        <v>0</v>
      </c>
      <c r="R649" s="162">
        <v>0</v>
      </c>
      <c r="S649" s="154">
        <f t="shared" si="60"/>
        <v>2</v>
      </c>
    </row>
    <row r="650" spans="1:19" ht="31.5">
      <c r="A650" s="65" t="s">
        <v>140</v>
      </c>
      <c r="B650" s="35" t="s">
        <v>1533</v>
      </c>
      <c r="C650" s="59" t="s">
        <v>1534</v>
      </c>
      <c r="D650" s="34">
        <v>2026</v>
      </c>
      <c r="E650" s="63">
        <v>2028</v>
      </c>
      <c r="F650" s="162" t="s">
        <v>239</v>
      </c>
      <c r="G650" s="162">
        <v>4.077</v>
      </c>
      <c r="H650" s="162">
        <v>0.15</v>
      </c>
      <c r="I650" s="162">
        <v>3.927</v>
      </c>
      <c r="J650" s="162">
        <v>0</v>
      </c>
      <c r="K650" s="162">
        <v>0</v>
      </c>
      <c r="L650" s="162" t="s">
        <v>239</v>
      </c>
      <c r="M650" s="162">
        <f t="shared" si="59"/>
        <v>4.077</v>
      </c>
      <c r="N650" s="162">
        <v>0</v>
      </c>
      <c r="O650" s="162">
        <v>0.15000000000000002</v>
      </c>
      <c r="P650" s="162">
        <v>0</v>
      </c>
      <c r="Q650" s="162">
        <v>3.927</v>
      </c>
      <c r="R650" s="162">
        <v>0</v>
      </c>
      <c r="S650" s="154">
        <f t="shared" si="60"/>
        <v>4.077</v>
      </c>
    </row>
    <row r="651" spans="1:19" ht="31.5">
      <c r="A651" s="65" t="s">
        <v>140</v>
      </c>
      <c r="B651" s="35" t="s">
        <v>1535</v>
      </c>
      <c r="C651" s="59" t="s">
        <v>1536</v>
      </c>
      <c r="D651" s="34">
        <v>2026</v>
      </c>
      <c r="E651" s="63">
        <v>2030</v>
      </c>
      <c r="F651" s="162" t="s">
        <v>239</v>
      </c>
      <c r="G651" s="162">
        <v>0.15000000000000002</v>
      </c>
      <c r="H651" s="162">
        <v>0.15</v>
      </c>
      <c r="I651" s="162">
        <v>0</v>
      </c>
      <c r="J651" s="162">
        <v>0</v>
      </c>
      <c r="K651" s="162">
        <v>0</v>
      </c>
      <c r="L651" s="162" t="s">
        <v>239</v>
      </c>
      <c r="M651" s="162">
        <f t="shared" si="59"/>
        <v>0.15000000000000002</v>
      </c>
      <c r="N651" s="162">
        <v>0</v>
      </c>
      <c r="O651" s="162">
        <v>0.15000000000000002</v>
      </c>
      <c r="P651" s="162">
        <v>0</v>
      </c>
      <c r="Q651" s="162">
        <v>0</v>
      </c>
      <c r="R651" s="162">
        <v>0</v>
      </c>
      <c r="S651" s="154">
        <f t="shared" si="60"/>
        <v>0.15000000000000002</v>
      </c>
    </row>
    <row r="652" spans="1:19" ht="31.5">
      <c r="A652" s="65" t="s">
        <v>140</v>
      </c>
      <c r="B652" s="35" t="s">
        <v>1537</v>
      </c>
      <c r="C652" s="59" t="s">
        <v>1538</v>
      </c>
      <c r="D652" s="34">
        <v>2026</v>
      </c>
      <c r="E652" s="63">
        <v>2028</v>
      </c>
      <c r="F652" s="162" t="s">
        <v>239</v>
      </c>
      <c r="G652" s="162">
        <v>4.077</v>
      </c>
      <c r="H652" s="162">
        <v>0.15</v>
      </c>
      <c r="I652" s="162">
        <v>3.927</v>
      </c>
      <c r="J652" s="162">
        <v>0</v>
      </c>
      <c r="K652" s="162">
        <v>0</v>
      </c>
      <c r="L652" s="162" t="s">
        <v>239</v>
      </c>
      <c r="M652" s="162">
        <f t="shared" si="59"/>
        <v>4.077</v>
      </c>
      <c r="N652" s="162">
        <v>0</v>
      </c>
      <c r="O652" s="162">
        <v>0.15000000000000002</v>
      </c>
      <c r="P652" s="162">
        <v>0</v>
      </c>
      <c r="Q652" s="162">
        <v>3.927</v>
      </c>
      <c r="R652" s="162">
        <v>0</v>
      </c>
      <c r="S652" s="154">
        <f t="shared" si="60"/>
        <v>4.077</v>
      </c>
    </row>
    <row r="653" spans="1:19" ht="47.25">
      <c r="A653" s="65" t="s">
        <v>140</v>
      </c>
      <c r="B653" s="35" t="s">
        <v>1539</v>
      </c>
      <c r="C653" s="59" t="s">
        <v>1540</v>
      </c>
      <c r="D653" s="34">
        <v>2026</v>
      </c>
      <c r="E653" s="63">
        <v>2030</v>
      </c>
      <c r="F653" s="162" t="s">
        <v>239</v>
      </c>
      <c r="G653" s="162">
        <v>0.15000000000000002</v>
      </c>
      <c r="H653" s="162">
        <v>0.15</v>
      </c>
      <c r="I653" s="162">
        <v>0</v>
      </c>
      <c r="J653" s="162">
        <v>0</v>
      </c>
      <c r="K653" s="162">
        <v>0</v>
      </c>
      <c r="L653" s="162" t="s">
        <v>239</v>
      </c>
      <c r="M653" s="162">
        <f t="shared" si="59"/>
        <v>0.15000000000000002</v>
      </c>
      <c r="N653" s="162">
        <v>0</v>
      </c>
      <c r="O653" s="162">
        <v>0.15000000000000002</v>
      </c>
      <c r="P653" s="162">
        <v>0</v>
      </c>
      <c r="Q653" s="162">
        <v>0</v>
      </c>
      <c r="R653" s="162">
        <v>0</v>
      </c>
      <c r="S653" s="154">
        <f t="shared" si="60"/>
        <v>0.15000000000000002</v>
      </c>
    </row>
    <row r="654" spans="1:19" ht="31.5">
      <c r="A654" s="65" t="s">
        <v>140</v>
      </c>
      <c r="B654" s="35" t="s">
        <v>1541</v>
      </c>
      <c r="C654" s="59" t="s">
        <v>1542</v>
      </c>
      <c r="D654" s="34">
        <v>2026</v>
      </c>
      <c r="E654" s="63">
        <v>2027</v>
      </c>
      <c r="F654" s="162" t="s">
        <v>239</v>
      </c>
      <c r="G654" s="162">
        <v>1.7429999999999999</v>
      </c>
      <c r="H654" s="162">
        <v>0.15</v>
      </c>
      <c r="I654" s="162">
        <v>1.593</v>
      </c>
      <c r="J654" s="162">
        <v>0</v>
      </c>
      <c r="K654" s="162">
        <v>0</v>
      </c>
      <c r="L654" s="162" t="s">
        <v>239</v>
      </c>
      <c r="M654" s="162">
        <f t="shared" ref="M654:M717" si="61">S654</f>
        <v>1.7429999999999999</v>
      </c>
      <c r="N654" s="162">
        <v>0</v>
      </c>
      <c r="O654" s="162">
        <v>0.15000000000000002</v>
      </c>
      <c r="P654" s="162">
        <v>1.593</v>
      </c>
      <c r="Q654" s="162">
        <v>0</v>
      </c>
      <c r="R654" s="162">
        <v>0</v>
      </c>
      <c r="S654" s="154">
        <f t="shared" ref="S654:S717" si="62">SUM(N654,O654,P654,Q654,R654)</f>
        <v>1.7429999999999999</v>
      </c>
    </row>
    <row r="655" spans="1:19" ht="31.5">
      <c r="A655" s="65" t="s">
        <v>140</v>
      </c>
      <c r="B655" s="35" t="s">
        <v>1543</v>
      </c>
      <c r="C655" s="59" t="s">
        <v>1544</v>
      </c>
      <c r="D655" s="34">
        <v>2026</v>
      </c>
      <c r="E655" s="63">
        <v>2027</v>
      </c>
      <c r="F655" s="162" t="s">
        <v>239</v>
      </c>
      <c r="G655" s="162">
        <v>2.85</v>
      </c>
      <c r="H655" s="162">
        <v>0.15</v>
      </c>
      <c r="I655" s="162">
        <v>2.7</v>
      </c>
      <c r="J655" s="162">
        <v>0</v>
      </c>
      <c r="K655" s="162">
        <v>0</v>
      </c>
      <c r="L655" s="162" t="s">
        <v>239</v>
      </c>
      <c r="M655" s="162">
        <f t="shared" si="61"/>
        <v>2.85</v>
      </c>
      <c r="N655" s="162">
        <v>0</v>
      </c>
      <c r="O655" s="162">
        <v>0.15000000000000002</v>
      </c>
      <c r="P655" s="162">
        <v>2.7</v>
      </c>
      <c r="Q655" s="162">
        <v>0</v>
      </c>
      <c r="R655" s="162">
        <v>0</v>
      </c>
      <c r="S655" s="154">
        <f t="shared" si="62"/>
        <v>2.85</v>
      </c>
    </row>
    <row r="656" spans="1:19" ht="31.5">
      <c r="A656" s="65" t="s">
        <v>140</v>
      </c>
      <c r="B656" s="35" t="s">
        <v>1545</v>
      </c>
      <c r="C656" s="59" t="s">
        <v>1546</v>
      </c>
      <c r="D656" s="34">
        <v>2026</v>
      </c>
      <c r="E656" s="63">
        <v>2030</v>
      </c>
      <c r="F656" s="162" t="s">
        <v>239</v>
      </c>
      <c r="G656" s="162">
        <v>0.15000000000000002</v>
      </c>
      <c r="H656" s="162">
        <v>0.15</v>
      </c>
      <c r="I656" s="162">
        <v>0</v>
      </c>
      <c r="J656" s="162">
        <v>0</v>
      </c>
      <c r="K656" s="162">
        <v>0</v>
      </c>
      <c r="L656" s="162" t="s">
        <v>239</v>
      </c>
      <c r="M656" s="162">
        <f t="shared" si="61"/>
        <v>0.15000000000000002</v>
      </c>
      <c r="N656" s="162">
        <v>0</v>
      </c>
      <c r="O656" s="162">
        <v>0.15000000000000002</v>
      </c>
      <c r="P656" s="162">
        <v>0</v>
      </c>
      <c r="Q656" s="162">
        <v>0</v>
      </c>
      <c r="R656" s="162">
        <v>0</v>
      </c>
      <c r="S656" s="154">
        <f t="shared" si="62"/>
        <v>0.15000000000000002</v>
      </c>
    </row>
    <row r="657" spans="1:19" ht="31.5">
      <c r="A657" s="65" t="s">
        <v>140</v>
      </c>
      <c r="B657" s="35" t="s">
        <v>1547</v>
      </c>
      <c r="C657" s="59" t="s">
        <v>1548</v>
      </c>
      <c r="D657" s="34">
        <v>2026</v>
      </c>
      <c r="E657" s="63">
        <v>2027</v>
      </c>
      <c r="F657" s="162" t="s">
        <v>239</v>
      </c>
      <c r="G657" s="162">
        <v>0.90600000000000003</v>
      </c>
      <c r="H657" s="162">
        <v>0.15000000000000002</v>
      </c>
      <c r="I657" s="162">
        <v>0.75600000000000001</v>
      </c>
      <c r="J657" s="162">
        <v>0</v>
      </c>
      <c r="K657" s="162">
        <v>0</v>
      </c>
      <c r="L657" s="162" t="s">
        <v>239</v>
      </c>
      <c r="M657" s="162">
        <f t="shared" si="61"/>
        <v>0.90600000000000003</v>
      </c>
      <c r="N657" s="162">
        <v>0</v>
      </c>
      <c r="O657" s="162">
        <v>0.15000000000000002</v>
      </c>
      <c r="P657" s="162">
        <v>0.75600000000000001</v>
      </c>
      <c r="Q657" s="162">
        <v>0</v>
      </c>
      <c r="R657" s="162">
        <v>0</v>
      </c>
      <c r="S657" s="154">
        <f t="shared" si="62"/>
        <v>0.90600000000000003</v>
      </c>
    </row>
    <row r="658" spans="1:19" ht="31.5">
      <c r="A658" s="65" t="s">
        <v>140</v>
      </c>
      <c r="B658" s="35" t="s">
        <v>1549</v>
      </c>
      <c r="C658" s="59" t="s">
        <v>1550</v>
      </c>
      <c r="D658" s="34">
        <v>2026</v>
      </c>
      <c r="E658" s="63">
        <v>2027</v>
      </c>
      <c r="F658" s="162" t="s">
        <v>239</v>
      </c>
      <c r="G658" s="162">
        <v>2.1</v>
      </c>
      <c r="H658" s="162">
        <v>0.2</v>
      </c>
      <c r="I658" s="162">
        <v>1.9000000000000001</v>
      </c>
      <c r="J658" s="162">
        <v>0</v>
      </c>
      <c r="K658" s="162">
        <v>0</v>
      </c>
      <c r="L658" s="162" t="s">
        <v>239</v>
      </c>
      <c r="M658" s="162">
        <f t="shared" si="61"/>
        <v>2.1</v>
      </c>
      <c r="N658" s="162">
        <v>0</v>
      </c>
      <c r="O658" s="162">
        <v>0.2</v>
      </c>
      <c r="P658" s="162">
        <v>1.9</v>
      </c>
      <c r="Q658" s="162">
        <v>0</v>
      </c>
      <c r="R658" s="162">
        <v>0</v>
      </c>
      <c r="S658" s="154">
        <f t="shared" si="62"/>
        <v>2.1</v>
      </c>
    </row>
    <row r="659" spans="1:19" ht="47.25">
      <c r="A659" s="65" t="s">
        <v>140</v>
      </c>
      <c r="B659" s="35" t="s">
        <v>1551</v>
      </c>
      <c r="C659" s="59" t="s">
        <v>1552</v>
      </c>
      <c r="D659" s="34">
        <v>2026</v>
      </c>
      <c r="E659" s="63">
        <v>2030</v>
      </c>
      <c r="F659" s="162" t="s">
        <v>239</v>
      </c>
      <c r="G659" s="162">
        <v>0.15000000000000002</v>
      </c>
      <c r="H659" s="162">
        <v>0.15000000000000002</v>
      </c>
      <c r="I659" s="162">
        <v>0</v>
      </c>
      <c r="J659" s="162">
        <v>0</v>
      </c>
      <c r="K659" s="162">
        <v>0</v>
      </c>
      <c r="L659" s="162" t="s">
        <v>239</v>
      </c>
      <c r="M659" s="162">
        <f t="shared" si="61"/>
        <v>0.15000000000000002</v>
      </c>
      <c r="N659" s="162">
        <v>0</v>
      </c>
      <c r="O659" s="162">
        <v>0.15000000000000002</v>
      </c>
      <c r="P659" s="162">
        <v>0</v>
      </c>
      <c r="Q659" s="162">
        <v>0</v>
      </c>
      <c r="R659" s="162">
        <v>0</v>
      </c>
      <c r="S659" s="154">
        <f t="shared" si="62"/>
        <v>0.15000000000000002</v>
      </c>
    </row>
    <row r="660" spans="1:19" ht="78.75">
      <c r="A660" s="65" t="s">
        <v>140</v>
      </c>
      <c r="B660" s="35" t="s">
        <v>1553</v>
      </c>
      <c r="C660" s="59" t="s">
        <v>1554</v>
      </c>
      <c r="D660" s="34">
        <v>2026</v>
      </c>
      <c r="E660" s="63">
        <v>2029</v>
      </c>
      <c r="F660" s="162" t="s">
        <v>239</v>
      </c>
      <c r="G660" s="162">
        <v>4.5490500000000003</v>
      </c>
      <c r="H660" s="162">
        <v>0.15</v>
      </c>
      <c r="I660" s="162">
        <v>4.3990499999999999</v>
      </c>
      <c r="J660" s="162">
        <v>0</v>
      </c>
      <c r="K660" s="162">
        <v>0</v>
      </c>
      <c r="L660" s="162" t="s">
        <v>239</v>
      </c>
      <c r="M660" s="162">
        <f t="shared" si="61"/>
        <v>4.5490500000000003</v>
      </c>
      <c r="N660" s="162">
        <v>0</v>
      </c>
      <c r="O660" s="162">
        <v>0.15000000000000002</v>
      </c>
      <c r="P660" s="162">
        <v>0</v>
      </c>
      <c r="Q660" s="162">
        <v>0</v>
      </c>
      <c r="R660" s="162">
        <v>4.3990499999999999</v>
      </c>
      <c r="S660" s="154">
        <f t="shared" si="62"/>
        <v>4.5490500000000003</v>
      </c>
    </row>
    <row r="661" spans="1:19" ht="47.25">
      <c r="A661" s="65" t="s">
        <v>140</v>
      </c>
      <c r="B661" s="35" t="s">
        <v>1555</v>
      </c>
      <c r="C661" s="59" t="s">
        <v>1556</v>
      </c>
      <c r="D661" s="34">
        <v>2029</v>
      </c>
      <c r="E661" s="63">
        <v>2029</v>
      </c>
      <c r="F661" s="162" t="s">
        <v>239</v>
      </c>
      <c r="G661" s="162">
        <v>1.1579999999999999</v>
      </c>
      <c r="H661" s="162">
        <v>0.1</v>
      </c>
      <c r="I661" s="162">
        <v>1.0579999999999998</v>
      </c>
      <c r="J661" s="162">
        <v>0</v>
      </c>
      <c r="K661" s="162">
        <v>0</v>
      </c>
      <c r="L661" s="162" t="s">
        <v>239</v>
      </c>
      <c r="M661" s="162">
        <f t="shared" si="61"/>
        <v>1.1579999999999999</v>
      </c>
      <c r="N661" s="162">
        <v>0</v>
      </c>
      <c r="O661" s="162">
        <v>0</v>
      </c>
      <c r="P661" s="162">
        <v>0</v>
      </c>
      <c r="Q661" s="162">
        <v>0</v>
      </c>
      <c r="R661" s="162">
        <v>1.1579999999999999</v>
      </c>
      <c r="S661" s="154">
        <f t="shared" si="62"/>
        <v>1.1579999999999999</v>
      </c>
    </row>
    <row r="662" spans="1:19" ht="31.5">
      <c r="A662" s="65" t="s">
        <v>140</v>
      </c>
      <c r="B662" s="35" t="s">
        <v>1557</v>
      </c>
      <c r="C662" s="59" t="s">
        <v>1558</v>
      </c>
      <c r="D662" s="34">
        <v>2029</v>
      </c>
      <c r="E662" s="63">
        <v>2029</v>
      </c>
      <c r="F662" s="162" t="s">
        <v>239</v>
      </c>
      <c r="G662" s="162">
        <v>2.3170000000000002</v>
      </c>
      <c r="H662" s="162">
        <v>0.1</v>
      </c>
      <c r="I662" s="162">
        <v>2.2170000000000001</v>
      </c>
      <c r="J662" s="162">
        <v>0</v>
      </c>
      <c r="K662" s="162">
        <v>0</v>
      </c>
      <c r="L662" s="162" t="s">
        <v>239</v>
      </c>
      <c r="M662" s="162">
        <f t="shared" si="61"/>
        <v>2.3170000000000002</v>
      </c>
      <c r="N662" s="162">
        <v>0</v>
      </c>
      <c r="O662" s="162">
        <v>0</v>
      </c>
      <c r="P662" s="162">
        <v>0</v>
      </c>
      <c r="Q662" s="162">
        <v>0</v>
      </c>
      <c r="R662" s="162">
        <v>2.3170000000000002</v>
      </c>
      <c r="S662" s="154">
        <f t="shared" si="62"/>
        <v>2.3170000000000002</v>
      </c>
    </row>
    <row r="663" spans="1:19" ht="47.25">
      <c r="A663" s="65" t="s">
        <v>140</v>
      </c>
      <c r="B663" s="35" t="s">
        <v>1559</v>
      </c>
      <c r="C663" s="59" t="s">
        <v>1560</v>
      </c>
      <c r="D663" s="34">
        <v>2029</v>
      </c>
      <c r="E663" s="63">
        <v>2029</v>
      </c>
      <c r="F663" s="162" t="s">
        <v>239</v>
      </c>
      <c r="G663" s="162">
        <v>3.4750000000000001</v>
      </c>
      <c r="H663" s="162">
        <v>0.1</v>
      </c>
      <c r="I663" s="162">
        <v>3.375</v>
      </c>
      <c r="J663" s="162">
        <v>0</v>
      </c>
      <c r="K663" s="162">
        <v>0</v>
      </c>
      <c r="L663" s="162" t="s">
        <v>239</v>
      </c>
      <c r="M663" s="162">
        <f t="shared" si="61"/>
        <v>3.4750000000000001</v>
      </c>
      <c r="N663" s="162">
        <v>0</v>
      </c>
      <c r="O663" s="162">
        <v>0</v>
      </c>
      <c r="P663" s="162">
        <v>0</v>
      </c>
      <c r="Q663" s="162">
        <v>0</v>
      </c>
      <c r="R663" s="162">
        <v>3.4750000000000001</v>
      </c>
      <c r="S663" s="154">
        <f t="shared" si="62"/>
        <v>3.4750000000000001</v>
      </c>
    </row>
    <row r="664" spans="1:19" ht="31.5">
      <c r="A664" s="65" t="s">
        <v>140</v>
      </c>
      <c r="B664" s="35" t="s">
        <v>1561</v>
      </c>
      <c r="C664" s="59" t="s">
        <v>1562</v>
      </c>
      <c r="D664" s="34">
        <v>2027</v>
      </c>
      <c r="E664" s="63">
        <v>2028</v>
      </c>
      <c r="F664" s="162" t="s">
        <v>239</v>
      </c>
      <c r="G664" s="162">
        <v>3.2210000000000001</v>
      </c>
      <c r="H664" s="162">
        <v>0.1</v>
      </c>
      <c r="I664" s="162">
        <v>3.121</v>
      </c>
      <c r="J664" s="162">
        <v>0</v>
      </c>
      <c r="K664" s="162">
        <v>0</v>
      </c>
      <c r="L664" s="162" t="s">
        <v>239</v>
      </c>
      <c r="M664" s="162">
        <f t="shared" si="61"/>
        <v>3.2210000000000001</v>
      </c>
      <c r="N664" s="162">
        <v>0</v>
      </c>
      <c r="O664" s="162">
        <v>0</v>
      </c>
      <c r="P664" s="162">
        <v>0.1</v>
      </c>
      <c r="Q664" s="162">
        <v>3.121</v>
      </c>
      <c r="R664" s="162">
        <v>0</v>
      </c>
      <c r="S664" s="154">
        <f t="shared" si="62"/>
        <v>3.2210000000000001</v>
      </c>
    </row>
    <row r="665" spans="1:19" ht="31.5">
      <c r="A665" s="65" t="s">
        <v>140</v>
      </c>
      <c r="B665" s="35" t="s">
        <v>1563</v>
      </c>
      <c r="C665" s="59" t="s">
        <v>1564</v>
      </c>
      <c r="D665" s="34">
        <v>2027</v>
      </c>
      <c r="E665" s="63">
        <v>2028</v>
      </c>
      <c r="F665" s="162" t="s">
        <v>239</v>
      </c>
      <c r="G665" s="162">
        <v>1.3390000000000002</v>
      </c>
      <c r="H665" s="162">
        <v>0.1</v>
      </c>
      <c r="I665" s="162">
        <v>1.2390000000000001</v>
      </c>
      <c r="J665" s="162">
        <v>0</v>
      </c>
      <c r="K665" s="162">
        <v>0</v>
      </c>
      <c r="L665" s="162" t="s">
        <v>239</v>
      </c>
      <c r="M665" s="162">
        <f t="shared" si="61"/>
        <v>1.3390000000000002</v>
      </c>
      <c r="N665" s="162">
        <v>0</v>
      </c>
      <c r="O665" s="162">
        <v>0</v>
      </c>
      <c r="P665" s="162">
        <v>0.1</v>
      </c>
      <c r="Q665" s="162">
        <v>1.2390000000000001</v>
      </c>
      <c r="R665" s="162">
        <v>0</v>
      </c>
      <c r="S665" s="154">
        <f t="shared" si="62"/>
        <v>1.3390000000000002</v>
      </c>
    </row>
    <row r="666" spans="1:19" ht="31.5">
      <c r="A666" s="65" t="s">
        <v>140</v>
      </c>
      <c r="B666" s="35" t="s">
        <v>1565</v>
      </c>
      <c r="C666" s="59" t="s">
        <v>1566</v>
      </c>
      <c r="D666" s="34">
        <v>2027</v>
      </c>
      <c r="E666" s="63">
        <v>2028</v>
      </c>
      <c r="F666" s="162" t="s">
        <v>239</v>
      </c>
      <c r="G666" s="162">
        <v>2.677</v>
      </c>
      <c r="H666" s="162">
        <v>0.1</v>
      </c>
      <c r="I666" s="162">
        <v>2.577</v>
      </c>
      <c r="J666" s="162">
        <v>0</v>
      </c>
      <c r="K666" s="162">
        <v>0</v>
      </c>
      <c r="L666" s="162" t="s">
        <v>239</v>
      </c>
      <c r="M666" s="162">
        <f t="shared" si="61"/>
        <v>2.677</v>
      </c>
      <c r="N666" s="162">
        <v>0</v>
      </c>
      <c r="O666" s="162">
        <v>0</v>
      </c>
      <c r="P666" s="162">
        <v>0.1</v>
      </c>
      <c r="Q666" s="162">
        <v>2.577</v>
      </c>
      <c r="R666" s="162">
        <v>0</v>
      </c>
      <c r="S666" s="154">
        <f t="shared" si="62"/>
        <v>2.677</v>
      </c>
    </row>
    <row r="667" spans="1:19" ht="31.5">
      <c r="A667" s="65" t="s">
        <v>140</v>
      </c>
      <c r="B667" s="35" t="s">
        <v>1567</v>
      </c>
      <c r="C667" s="59" t="s">
        <v>1568</v>
      </c>
      <c r="D667" s="34">
        <v>2027</v>
      </c>
      <c r="E667" s="63">
        <v>2028</v>
      </c>
      <c r="F667" s="162" t="s">
        <v>239</v>
      </c>
      <c r="G667" s="162">
        <v>1.071</v>
      </c>
      <c r="H667" s="162">
        <v>0.1</v>
      </c>
      <c r="I667" s="162">
        <v>0.97099999999999997</v>
      </c>
      <c r="J667" s="162">
        <v>0</v>
      </c>
      <c r="K667" s="162">
        <v>0</v>
      </c>
      <c r="L667" s="162" t="s">
        <v>239</v>
      </c>
      <c r="M667" s="162">
        <f t="shared" si="61"/>
        <v>1.071</v>
      </c>
      <c r="N667" s="162">
        <v>0</v>
      </c>
      <c r="O667" s="162">
        <v>0</v>
      </c>
      <c r="P667" s="162">
        <v>0.1</v>
      </c>
      <c r="Q667" s="162">
        <v>0.97099999999999997</v>
      </c>
      <c r="R667" s="162">
        <v>0</v>
      </c>
      <c r="S667" s="154">
        <f t="shared" si="62"/>
        <v>1.071</v>
      </c>
    </row>
    <row r="668" spans="1:19" ht="31.5">
      <c r="A668" s="65" t="s">
        <v>140</v>
      </c>
      <c r="B668" s="35" t="s">
        <v>1569</v>
      </c>
      <c r="C668" s="59" t="s">
        <v>1570</v>
      </c>
      <c r="D668" s="34">
        <v>2027</v>
      </c>
      <c r="E668" s="63">
        <v>2028</v>
      </c>
      <c r="F668" s="162" t="s">
        <v>239</v>
      </c>
      <c r="G668" s="162">
        <v>2.9450000000000003</v>
      </c>
      <c r="H668" s="162">
        <v>0.1</v>
      </c>
      <c r="I668" s="162">
        <v>2.8450000000000002</v>
      </c>
      <c r="J668" s="162">
        <v>0</v>
      </c>
      <c r="K668" s="162">
        <v>0</v>
      </c>
      <c r="L668" s="162" t="s">
        <v>239</v>
      </c>
      <c r="M668" s="162">
        <f t="shared" si="61"/>
        <v>2.9450000000000003</v>
      </c>
      <c r="N668" s="162">
        <v>0</v>
      </c>
      <c r="O668" s="162">
        <v>0</v>
      </c>
      <c r="P668" s="162">
        <v>0.1</v>
      </c>
      <c r="Q668" s="162">
        <v>2.8450000000000002</v>
      </c>
      <c r="R668" s="162">
        <v>0</v>
      </c>
      <c r="S668" s="154">
        <f t="shared" si="62"/>
        <v>2.9450000000000003</v>
      </c>
    </row>
    <row r="669" spans="1:19" ht="47.25">
      <c r="A669" s="65" t="s">
        <v>140</v>
      </c>
      <c r="B669" s="35" t="s">
        <v>1571</v>
      </c>
      <c r="C669" s="59" t="s">
        <v>1572</v>
      </c>
      <c r="D669" s="34">
        <v>2027</v>
      </c>
      <c r="E669" s="63">
        <v>2028</v>
      </c>
      <c r="F669" s="162" t="s">
        <v>239</v>
      </c>
      <c r="G669" s="162">
        <v>0.96399999999999997</v>
      </c>
      <c r="H669" s="162">
        <v>0.1</v>
      </c>
      <c r="I669" s="162">
        <v>0.86399999999999999</v>
      </c>
      <c r="J669" s="162">
        <v>0</v>
      </c>
      <c r="K669" s="162">
        <v>0</v>
      </c>
      <c r="L669" s="162" t="s">
        <v>239</v>
      </c>
      <c r="M669" s="162">
        <f t="shared" si="61"/>
        <v>0.96399999999999997</v>
      </c>
      <c r="N669" s="162">
        <v>0</v>
      </c>
      <c r="O669" s="162">
        <v>0</v>
      </c>
      <c r="P669" s="162">
        <v>0.1</v>
      </c>
      <c r="Q669" s="162">
        <v>0.86399999999999999</v>
      </c>
      <c r="R669" s="162">
        <v>0</v>
      </c>
      <c r="S669" s="154">
        <f t="shared" si="62"/>
        <v>0.96399999999999997</v>
      </c>
    </row>
    <row r="670" spans="1:19" ht="31.5">
      <c r="A670" s="65" t="s">
        <v>140</v>
      </c>
      <c r="B670" s="35" t="s">
        <v>1573</v>
      </c>
      <c r="C670" s="59" t="s">
        <v>1574</v>
      </c>
      <c r="D670" s="34">
        <v>2027</v>
      </c>
      <c r="E670" s="63">
        <v>2028</v>
      </c>
      <c r="F670" s="162" t="s">
        <v>239</v>
      </c>
      <c r="G670" s="162">
        <v>1.2140000000000002</v>
      </c>
      <c r="H670" s="162">
        <v>0.1</v>
      </c>
      <c r="I670" s="162">
        <v>1.1140000000000001</v>
      </c>
      <c r="J670" s="162">
        <v>0</v>
      </c>
      <c r="K670" s="162">
        <v>0</v>
      </c>
      <c r="L670" s="162" t="s">
        <v>239</v>
      </c>
      <c r="M670" s="162">
        <f t="shared" si="61"/>
        <v>1.2140000000000002</v>
      </c>
      <c r="N670" s="162">
        <v>0</v>
      </c>
      <c r="O670" s="162">
        <v>0</v>
      </c>
      <c r="P670" s="162">
        <v>0.1</v>
      </c>
      <c r="Q670" s="162">
        <v>1.1140000000000001</v>
      </c>
      <c r="R670" s="162">
        <v>0</v>
      </c>
      <c r="S670" s="154">
        <f t="shared" si="62"/>
        <v>1.2140000000000002</v>
      </c>
    </row>
    <row r="671" spans="1:19" ht="78.75">
      <c r="A671" s="65" t="s">
        <v>140</v>
      </c>
      <c r="B671" s="35" t="s">
        <v>1575</v>
      </c>
      <c r="C671" s="59" t="s">
        <v>1576</v>
      </c>
      <c r="D671" s="34">
        <v>2027</v>
      </c>
      <c r="E671" s="63">
        <v>2030</v>
      </c>
      <c r="F671" s="162" t="s">
        <v>239</v>
      </c>
      <c r="G671" s="162">
        <v>2.4889999999999999</v>
      </c>
      <c r="H671" s="162">
        <v>0.1</v>
      </c>
      <c r="I671" s="162">
        <v>2.3889999999999998</v>
      </c>
      <c r="J671" s="162">
        <v>0</v>
      </c>
      <c r="K671" s="162">
        <v>0</v>
      </c>
      <c r="L671" s="162" t="s">
        <v>239</v>
      </c>
      <c r="M671" s="162">
        <f t="shared" si="61"/>
        <v>2.4889999999999999</v>
      </c>
      <c r="N671" s="162">
        <v>0</v>
      </c>
      <c r="O671" s="162">
        <v>0</v>
      </c>
      <c r="P671" s="162">
        <v>0.1</v>
      </c>
      <c r="Q671" s="162">
        <v>2.3889999999999998</v>
      </c>
      <c r="R671" s="162">
        <v>0</v>
      </c>
      <c r="S671" s="154">
        <f t="shared" si="62"/>
        <v>2.4889999999999999</v>
      </c>
    </row>
    <row r="672" spans="1:19" ht="31.5">
      <c r="A672" s="65" t="s">
        <v>140</v>
      </c>
      <c r="B672" s="35" t="s">
        <v>1577</v>
      </c>
      <c r="C672" s="59" t="s">
        <v>1578</v>
      </c>
      <c r="D672" s="34">
        <v>2027</v>
      </c>
      <c r="E672" s="63">
        <v>2030</v>
      </c>
      <c r="F672" s="162" t="s">
        <v>239</v>
      </c>
      <c r="G672" s="162">
        <v>0.1</v>
      </c>
      <c r="H672" s="162">
        <v>0.1</v>
      </c>
      <c r="I672" s="162">
        <v>0</v>
      </c>
      <c r="J672" s="162">
        <v>0</v>
      </c>
      <c r="K672" s="162">
        <v>0</v>
      </c>
      <c r="L672" s="162" t="s">
        <v>239</v>
      </c>
      <c r="M672" s="162">
        <f t="shared" si="61"/>
        <v>0.1</v>
      </c>
      <c r="N672" s="162">
        <v>0</v>
      </c>
      <c r="O672" s="162">
        <v>0</v>
      </c>
      <c r="P672" s="162">
        <v>0.1</v>
      </c>
      <c r="Q672" s="162">
        <v>0</v>
      </c>
      <c r="R672" s="162">
        <v>0</v>
      </c>
      <c r="S672" s="154">
        <f t="shared" si="62"/>
        <v>0.1</v>
      </c>
    </row>
    <row r="673" spans="1:19" ht="47.25">
      <c r="A673" s="65" t="s">
        <v>140</v>
      </c>
      <c r="B673" s="35" t="s">
        <v>1579</v>
      </c>
      <c r="C673" s="59" t="s">
        <v>1580</v>
      </c>
      <c r="D673" s="34">
        <v>2027</v>
      </c>
      <c r="E673" s="63">
        <v>2030</v>
      </c>
      <c r="F673" s="162" t="s">
        <v>239</v>
      </c>
      <c r="G673" s="162">
        <v>0.1</v>
      </c>
      <c r="H673" s="162">
        <v>0.1</v>
      </c>
      <c r="I673" s="162">
        <v>0</v>
      </c>
      <c r="J673" s="162">
        <v>0</v>
      </c>
      <c r="K673" s="162">
        <v>0</v>
      </c>
      <c r="L673" s="162" t="s">
        <v>239</v>
      </c>
      <c r="M673" s="162">
        <f t="shared" si="61"/>
        <v>0.1</v>
      </c>
      <c r="N673" s="162">
        <v>0</v>
      </c>
      <c r="O673" s="162">
        <v>0</v>
      </c>
      <c r="P673" s="162">
        <v>0.1</v>
      </c>
      <c r="Q673" s="162">
        <v>0</v>
      </c>
      <c r="R673" s="162">
        <v>0</v>
      </c>
      <c r="S673" s="154">
        <f t="shared" si="62"/>
        <v>0.1</v>
      </c>
    </row>
    <row r="674" spans="1:19">
      <c r="A674" s="65" t="s">
        <v>140</v>
      </c>
      <c r="B674" s="35" t="s">
        <v>1581</v>
      </c>
      <c r="C674" s="59" t="s">
        <v>1582</v>
      </c>
      <c r="D674" s="34">
        <v>2025</v>
      </c>
      <c r="E674" s="63">
        <v>2030</v>
      </c>
      <c r="F674" s="154" t="s">
        <v>239</v>
      </c>
      <c r="G674" s="154">
        <v>0.21520835000000002</v>
      </c>
      <c r="H674" s="154">
        <v>0.11632000000000001</v>
      </c>
      <c r="I674" s="154">
        <v>9.8888350000000014E-2</v>
      </c>
      <c r="J674" s="154">
        <v>0</v>
      </c>
      <c r="K674" s="154">
        <v>0</v>
      </c>
      <c r="L674" s="154" t="s">
        <v>239</v>
      </c>
      <c r="M674" s="154">
        <f t="shared" si="61"/>
        <v>0.21520835000000002</v>
      </c>
      <c r="N674" s="154">
        <v>6.5208349999999998E-2</v>
      </c>
      <c r="O674" s="154">
        <v>0.15000000000000002</v>
      </c>
      <c r="P674" s="154">
        <v>0</v>
      </c>
      <c r="Q674" s="154">
        <v>0</v>
      </c>
      <c r="R674" s="154">
        <v>0</v>
      </c>
      <c r="S674" s="154">
        <f t="shared" si="62"/>
        <v>0.21520835000000002</v>
      </c>
    </row>
    <row r="675" spans="1:19" ht="31.5">
      <c r="A675" s="65" t="s">
        <v>140</v>
      </c>
      <c r="B675" s="35" t="s">
        <v>1583</v>
      </c>
      <c r="C675" s="59" t="s">
        <v>1584</v>
      </c>
      <c r="D675" s="34">
        <v>2027</v>
      </c>
      <c r="E675" s="63">
        <v>2028</v>
      </c>
      <c r="F675" s="66" t="s">
        <v>239</v>
      </c>
      <c r="G675" s="66">
        <v>2.093</v>
      </c>
      <c r="H675" s="66">
        <v>0.1</v>
      </c>
      <c r="I675" s="66">
        <v>1.9929999999999999</v>
      </c>
      <c r="J675" s="66">
        <v>0</v>
      </c>
      <c r="K675" s="66">
        <v>0</v>
      </c>
      <c r="L675" s="66" t="s">
        <v>239</v>
      </c>
      <c r="M675" s="66">
        <f t="shared" si="61"/>
        <v>2.093</v>
      </c>
      <c r="N675" s="66">
        <v>0</v>
      </c>
      <c r="O675" s="66">
        <v>0</v>
      </c>
      <c r="P675" s="66">
        <v>0.1</v>
      </c>
      <c r="Q675" s="66">
        <v>1.9930000000000001</v>
      </c>
      <c r="R675" s="66">
        <v>0</v>
      </c>
      <c r="S675" s="66">
        <f t="shared" si="62"/>
        <v>2.093</v>
      </c>
    </row>
    <row r="676" spans="1:19" ht="31.5">
      <c r="A676" s="65" t="s">
        <v>140</v>
      </c>
      <c r="B676" s="35" t="s">
        <v>1585</v>
      </c>
      <c r="C676" s="59" t="s">
        <v>1586</v>
      </c>
      <c r="D676" s="34">
        <v>2027</v>
      </c>
      <c r="E676" s="63">
        <v>2028</v>
      </c>
      <c r="F676" s="162" t="s">
        <v>239</v>
      </c>
      <c r="G676" s="162">
        <v>2.0910000000000002</v>
      </c>
      <c r="H676" s="162">
        <v>0.1</v>
      </c>
      <c r="I676" s="162">
        <v>1.9910000000000001</v>
      </c>
      <c r="J676" s="162">
        <v>0</v>
      </c>
      <c r="K676" s="162">
        <v>0</v>
      </c>
      <c r="L676" s="162" t="s">
        <v>239</v>
      </c>
      <c r="M676" s="162">
        <f t="shared" si="61"/>
        <v>2.0910000000000002</v>
      </c>
      <c r="N676" s="162">
        <v>0</v>
      </c>
      <c r="O676" s="162">
        <v>0</v>
      </c>
      <c r="P676" s="162">
        <v>0.1</v>
      </c>
      <c r="Q676" s="162">
        <v>1.9910000000000001</v>
      </c>
      <c r="R676" s="162">
        <v>0</v>
      </c>
      <c r="S676" s="154">
        <f t="shared" si="62"/>
        <v>2.0910000000000002</v>
      </c>
    </row>
    <row r="677" spans="1:19" ht="31.5">
      <c r="A677" s="65" t="s">
        <v>140</v>
      </c>
      <c r="B677" s="35" t="s">
        <v>1587</v>
      </c>
      <c r="C677" s="59" t="s">
        <v>1588</v>
      </c>
      <c r="D677" s="34">
        <v>2027</v>
      </c>
      <c r="E677" s="63">
        <v>2028</v>
      </c>
      <c r="F677" s="162" t="s">
        <v>239</v>
      </c>
      <c r="G677" s="162">
        <v>3.6214500000000003</v>
      </c>
      <c r="H677" s="162">
        <v>0.1</v>
      </c>
      <c r="I677" s="162">
        <v>3.5214500000000002</v>
      </c>
      <c r="J677" s="162">
        <v>0</v>
      </c>
      <c r="K677" s="162">
        <v>0</v>
      </c>
      <c r="L677" s="162" t="s">
        <v>239</v>
      </c>
      <c r="M677" s="162">
        <f t="shared" si="61"/>
        <v>3.6214500000000003</v>
      </c>
      <c r="N677" s="162">
        <v>0</v>
      </c>
      <c r="O677" s="162">
        <v>0</v>
      </c>
      <c r="P677" s="162">
        <v>0.1</v>
      </c>
      <c r="Q677" s="162">
        <v>3.5214500000000002</v>
      </c>
      <c r="R677" s="162">
        <v>0</v>
      </c>
      <c r="S677" s="154">
        <f t="shared" si="62"/>
        <v>3.6214500000000003</v>
      </c>
    </row>
    <row r="678" spans="1:19" ht="47.25">
      <c r="A678" s="65" t="s">
        <v>140</v>
      </c>
      <c r="B678" s="35" t="s">
        <v>1589</v>
      </c>
      <c r="C678" s="59" t="s">
        <v>1590</v>
      </c>
      <c r="D678" s="34">
        <v>2028</v>
      </c>
      <c r="E678" s="63">
        <v>2028</v>
      </c>
      <c r="F678" s="162" t="s">
        <v>239</v>
      </c>
      <c r="G678" s="162">
        <v>1.4500000000000002</v>
      </c>
      <c r="H678" s="162">
        <v>0.1</v>
      </c>
      <c r="I678" s="162">
        <v>1.35</v>
      </c>
      <c r="J678" s="162">
        <v>0</v>
      </c>
      <c r="K678" s="162">
        <v>0</v>
      </c>
      <c r="L678" s="162" t="s">
        <v>239</v>
      </c>
      <c r="M678" s="162">
        <f t="shared" si="61"/>
        <v>1.4500000000000002</v>
      </c>
      <c r="N678" s="162">
        <v>0</v>
      </c>
      <c r="O678" s="162">
        <v>0</v>
      </c>
      <c r="P678" s="162">
        <v>0.1</v>
      </c>
      <c r="Q678" s="162">
        <v>1.35</v>
      </c>
      <c r="R678" s="162">
        <v>0</v>
      </c>
      <c r="S678" s="154">
        <f t="shared" si="62"/>
        <v>1.4500000000000002</v>
      </c>
    </row>
    <row r="679" spans="1:19" ht="94.5">
      <c r="A679" s="65" t="s">
        <v>140</v>
      </c>
      <c r="B679" s="35" t="s">
        <v>1591</v>
      </c>
      <c r="C679" s="59" t="s">
        <v>1592</v>
      </c>
      <c r="D679" s="34">
        <v>2025</v>
      </c>
      <c r="E679" s="63">
        <v>2030</v>
      </c>
      <c r="F679" s="162" t="s">
        <v>239</v>
      </c>
      <c r="G679" s="162">
        <v>0.19799085</v>
      </c>
      <c r="H679" s="162">
        <v>0.18965000000000001</v>
      </c>
      <c r="I679" s="162">
        <v>8.340849999999983E-3</v>
      </c>
      <c r="J679" s="162">
        <v>0</v>
      </c>
      <c r="K679" s="162">
        <v>0</v>
      </c>
      <c r="L679" s="162" t="s">
        <v>239</v>
      </c>
      <c r="M679" s="162">
        <f t="shared" si="61"/>
        <v>0.19799085</v>
      </c>
      <c r="N679" s="162">
        <v>6.9990849999999993E-2</v>
      </c>
      <c r="O679" s="162">
        <v>0.128</v>
      </c>
      <c r="P679" s="162">
        <v>0</v>
      </c>
      <c r="Q679" s="162">
        <v>0</v>
      </c>
      <c r="R679" s="162">
        <v>0</v>
      </c>
      <c r="S679" s="154">
        <f t="shared" si="62"/>
        <v>0.19799085</v>
      </c>
    </row>
    <row r="680" spans="1:19" ht="31.5">
      <c r="A680" s="65" t="s">
        <v>140</v>
      </c>
      <c r="B680" s="35" t="s">
        <v>1593</v>
      </c>
      <c r="C680" s="59" t="s">
        <v>1594</v>
      </c>
      <c r="D680" s="34">
        <v>2028</v>
      </c>
      <c r="E680" s="63">
        <v>2029</v>
      </c>
      <c r="F680" s="162" t="s">
        <v>239</v>
      </c>
      <c r="G680" s="162">
        <v>3.0630000000000002</v>
      </c>
      <c r="H680" s="162">
        <v>0.1</v>
      </c>
      <c r="I680" s="162">
        <v>2.9630000000000001</v>
      </c>
      <c r="J680" s="162">
        <v>0</v>
      </c>
      <c r="K680" s="162">
        <v>0</v>
      </c>
      <c r="L680" s="162" t="s">
        <v>239</v>
      </c>
      <c r="M680" s="162">
        <f t="shared" si="61"/>
        <v>3.0630000000000002</v>
      </c>
      <c r="N680" s="162">
        <v>0</v>
      </c>
      <c r="O680" s="162">
        <v>0</v>
      </c>
      <c r="P680" s="162">
        <v>0</v>
      </c>
      <c r="Q680" s="162">
        <v>0.1</v>
      </c>
      <c r="R680" s="162">
        <v>2.9630000000000001</v>
      </c>
      <c r="S680" s="154">
        <f t="shared" si="62"/>
        <v>3.0630000000000002</v>
      </c>
    </row>
    <row r="681" spans="1:19" ht="31.5">
      <c r="A681" s="65" t="s">
        <v>140</v>
      </c>
      <c r="B681" s="35" t="s">
        <v>1595</v>
      </c>
      <c r="C681" s="59" t="s">
        <v>1596</v>
      </c>
      <c r="D681" s="34">
        <v>2028</v>
      </c>
      <c r="E681" s="63">
        <v>2029</v>
      </c>
      <c r="F681" s="162" t="s">
        <v>239</v>
      </c>
      <c r="G681" s="162">
        <v>2.2280000000000002</v>
      </c>
      <c r="H681" s="162">
        <v>0.1</v>
      </c>
      <c r="I681" s="162">
        <v>2.1280000000000001</v>
      </c>
      <c r="J681" s="162">
        <v>0</v>
      </c>
      <c r="K681" s="162">
        <v>0</v>
      </c>
      <c r="L681" s="162" t="s">
        <v>239</v>
      </c>
      <c r="M681" s="162">
        <f t="shared" si="61"/>
        <v>2.2280000000000002</v>
      </c>
      <c r="N681" s="162">
        <v>0</v>
      </c>
      <c r="O681" s="162">
        <v>0</v>
      </c>
      <c r="P681" s="162">
        <v>0</v>
      </c>
      <c r="Q681" s="162">
        <v>0.1</v>
      </c>
      <c r="R681" s="162">
        <v>2.1280000000000001</v>
      </c>
      <c r="S681" s="154">
        <f t="shared" si="62"/>
        <v>2.2280000000000002</v>
      </c>
    </row>
    <row r="682" spans="1:19" ht="31.5">
      <c r="A682" s="65" t="s">
        <v>140</v>
      </c>
      <c r="B682" s="35" t="s">
        <v>1597</v>
      </c>
      <c r="C682" s="59" t="s">
        <v>1598</v>
      </c>
      <c r="D682" s="34">
        <v>2028</v>
      </c>
      <c r="E682" s="63">
        <v>2029</v>
      </c>
      <c r="F682" s="162" t="s">
        <v>239</v>
      </c>
      <c r="G682" s="162">
        <v>3.3410000000000002</v>
      </c>
      <c r="H682" s="162">
        <v>0.1</v>
      </c>
      <c r="I682" s="162">
        <v>3.2410000000000001</v>
      </c>
      <c r="J682" s="162">
        <v>0</v>
      </c>
      <c r="K682" s="162">
        <v>0</v>
      </c>
      <c r="L682" s="162" t="s">
        <v>239</v>
      </c>
      <c r="M682" s="162">
        <f t="shared" si="61"/>
        <v>3.3410000000000002</v>
      </c>
      <c r="N682" s="162">
        <v>0</v>
      </c>
      <c r="O682" s="162">
        <v>0</v>
      </c>
      <c r="P682" s="162">
        <v>0</v>
      </c>
      <c r="Q682" s="162">
        <v>0.1</v>
      </c>
      <c r="R682" s="162">
        <v>3.2410000000000001</v>
      </c>
      <c r="S682" s="154">
        <f t="shared" si="62"/>
        <v>3.3410000000000002</v>
      </c>
    </row>
    <row r="683" spans="1:19" ht="31.5">
      <c r="A683" s="65" t="s">
        <v>140</v>
      </c>
      <c r="B683" s="35" t="s">
        <v>1599</v>
      </c>
      <c r="C683" s="59" t="s">
        <v>1600</v>
      </c>
      <c r="D683" s="34">
        <v>2028</v>
      </c>
      <c r="E683" s="63">
        <v>2029</v>
      </c>
      <c r="F683" s="162" t="s">
        <v>239</v>
      </c>
      <c r="G683" s="162">
        <v>2.1739999999999999</v>
      </c>
      <c r="H683" s="162">
        <v>0.1</v>
      </c>
      <c r="I683" s="162">
        <v>2.0739999999999998</v>
      </c>
      <c r="J683" s="162">
        <v>0</v>
      </c>
      <c r="K683" s="162">
        <v>0</v>
      </c>
      <c r="L683" s="162" t="s">
        <v>239</v>
      </c>
      <c r="M683" s="162">
        <f t="shared" si="61"/>
        <v>2.1739999999999999</v>
      </c>
      <c r="N683" s="162">
        <v>0</v>
      </c>
      <c r="O683" s="162">
        <v>0</v>
      </c>
      <c r="P683" s="162">
        <v>0</v>
      </c>
      <c r="Q683" s="162">
        <v>0.1</v>
      </c>
      <c r="R683" s="162">
        <v>2.0739999999999998</v>
      </c>
      <c r="S683" s="154">
        <f t="shared" si="62"/>
        <v>2.1739999999999999</v>
      </c>
    </row>
    <row r="684" spans="1:19" ht="31.5">
      <c r="A684" s="65" t="s">
        <v>140</v>
      </c>
      <c r="B684" s="35" t="s">
        <v>1601</v>
      </c>
      <c r="C684" s="59" t="s">
        <v>1602</v>
      </c>
      <c r="D684" s="34">
        <v>2028</v>
      </c>
      <c r="E684" s="63">
        <v>2029</v>
      </c>
      <c r="F684" s="162" t="s">
        <v>239</v>
      </c>
      <c r="G684" s="162">
        <v>2.1739999999999999</v>
      </c>
      <c r="H684" s="162">
        <v>0.1</v>
      </c>
      <c r="I684" s="162">
        <v>2.0739999999999998</v>
      </c>
      <c r="J684" s="162">
        <v>0</v>
      </c>
      <c r="K684" s="162">
        <v>0</v>
      </c>
      <c r="L684" s="162" t="s">
        <v>239</v>
      </c>
      <c r="M684" s="162">
        <f t="shared" si="61"/>
        <v>2.1739999999999999</v>
      </c>
      <c r="N684" s="162">
        <v>0</v>
      </c>
      <c r="O684" s="162">
        <v>0</v>
      </c>
      <c r="P684" s="162">
        <v>0</v>
      </c>
      <c r="Q684" s="162">
        <v>0.1</v>
      </c>
      <c r="R684" s="162">
        <v>2.0739999999999998</v>
      </c>
      <c r="S684" s="154">
        <f t="shared" si="62"/>
        <v>2.1739999999999999</v>
      </c>
    </row>
    <row r="685" spans="1:19" ht="78.75">
      <c r="A685" s="65" t="s">
        <v>140</v>
      </c>
      <c r="B685" s="35" t="s">
        <v>1603</v>
      </c>
      <c r="C685" s="59" t="s">
        <v>1604</v>
      </c>
      <c r="D685" s="34">
        <v>2028</v>
      </c>
      <c r="E685" s="63">
        <v>2029</v>
      </c>
      <c r="F685" s="162" t="s">
        <v>239</v>
      </c>
      <c r="G685" s="162">
        <v>2.3610000000000002</v>
      </c>
      <c r="H685" s="162">
        <v>0.1</v>
      </c>
      <c r="I685" s="162">
        <v>2.2610000000000001</v>
      </c>
      <c r="J685" s="162">
        <v>0</v>
      </c>
      <c r="K685" s="162">
        <v>0</v>
      </c>
      <c r="L685" s="162" t="s">
        <v>239</v>
      </c>
      <c r="M685" s="162">
        <f t="shared" si="61"/>
        <v>2.3610000000000002</v>
      </c>
      <c r="N685" s="162">
        <v>0</v>
      </c>
      <c r="O685" s="162">
        <v>0</v>
      </c>
      <c r="P685" s="162">
        <v>0</v>
      </c>
      <c r="Q685" s="162">
        <v>0.1</v>
      </c>
      <c r="R685" s="162">
        <v>2.2610000000000001</v>
      </c>
      <c r="S685" s="154">
        <f t="shared" si="62"/>
        <v>2.3610000000000002</v>
      </c>
    </row>
    <row r="686" spans="1:19" ht="78.75">
      <c r="A686" s="65" t="s">
        <v>140</v>
      </c>
      <c r="B686" s="35" t="s">
        <v>1605</v>
      </c>
      <c r="C686" s="59" t="s">
        <v>1606</v>
      </c>
      <c r="D686" s="34">
        <v>2028</v>
      </c>
      <c r="E686" s="63">
        <v>2029</v>
      </c>
      <c r="F686" s="162" t="s">
        <v>239</v>
      </c>
      <c r="G686" s="162">
        <v>2.3610000000000002</v>
      </c>
      <c r="H686" s="162">
        <v>0.1</v>
      </c>
      <c r="I686" s="162">
        <v>2.2610000000000001</v>
      </c>
      <c r="J686" s="162">
        <v>0</v>
      </c>
      <c r="K686" s="162">
        <v>0</v>
      </c>
      <c r="L686" s="162" t="s">
        <v>239</v>
      </c>
      <c r="M686" s="162">
        <f t="shared" si="61"/>
        <v>2.3610000000000002</v>
      </c>
      <c r="N686" s="162">
        <v>0</v>
      </c>
      <c r="O686" s="162">
        <v>0</v>
      </c>
      <c r="P686" s="162">
        <v>0</v>
      </c>
      <c r="Q686" s="162">
        <v>0.1</v>
      </c>
      <c r="R686" s="162">
        <v>2.2610000000000001</v>
      </c>
      <c r="S686" s="154">
        <f t="shared" si="62"/>
        <v>2.3610000000000002</v>
      </c>
    </row>
    <row r="687" spans="1:19" ht="78.75">
      <c r="A687" s="65" t="s">
        <v>140</v>
      </c>
      <c r="B687" s="35" t="s">
        <v>1607</v>
      </c>
      <c r="C687" s="59" t="s">
        <v>1608</v>
      </c>
      <c r="D687" s="34">
        <v>2028</v>
      </c>
      <c r="E687" s="63">
        <v>2029</v>
      </c>
      <c r="F687" s="162" t="s">
        <v>239</v>
      </c>
      <c r="G687" s="162">
        <v>2.173</v>
      </c>
      <c r="H687" s="162">
        <v>0.1</v>
      </c>
      <c r="I687" s="162">
        <v>2.073</v>
      </c>
      <c r="J687" s="162">
        <v>0</v>
      </c>
      <c r="K687" s="162">
        <v>0</v>
      </c>
      <c r="L687" s="162" t="s">
        <v>239</v>
      </c>
      <c r="M687" s="162">
        <f t="shared" si="61"/>
        <v>2.173</v>
      </c>
      <c r="N687" s="162">
        <v>0</v>
      </c>
      <c r="O687" s="162">
        <v>0</v>
      </c>
      <c r="P687" s="162">
        <v>0</v>
      </c>
      <c r="Q687" s="162">
        <v>0.1</v>
      </c>
      <c r="R687" s="162">
        <v>2.073</v>
      </c>
      <c r="S687" s="154">
        <f t="shared" si="62"/>
        <v>2.173</v>
      </c>
    </row>
    <row r="688" spans="1:19" ht="47.25">
      <c r="A688" s="65" t="s">
        <v>140</v>
      </c>
      <c r="B688" s="35" t="s">
        <v>1609</v>
      </c>
      <c r="C688" s="59" t="s">
        <v>1610</v>
      </c>
      <c r="D688" s="34">
        <v>2028</v>
      </c>
      <c r="E688" s="63">
        <v>2030</v>
      </c>
      <c r="F688" s="162" t="s">
        <v>239</v>
      </c>
      <c r="G688" s="162">
        <v>0.1</v>
      </c>
      <c r="H688" s="162">
        <v>0.1</v>
      </c>
      <c r="I688" s="162">
        <v>0</v>
      </c>
      <c r="J688" s="162">
        <v>0</v>
      </c>
      <c r="K688" s="162">
        <v>0</v>
      </c>
      <c r="L688" s="162" t="s">
        <v>239</v>
      </c>
      <c r="M688" s="162">
        <f t="shared" si="61"/>
        <v>0.1</v>
      </c>
      <c r="N688" s="162">
        <v>0</v>
      </c>
      <c r="O688" s="162">
        <v>0</v>
      </c>
      <c r="P688" s="162">
        <v>0</v>
      </c>
      <c r="Q688" s="162">
        <v>0.1</v>
      </c>
      <c r="R688" s="162">
        <v>0</v>
      </c>
      <c r="S688" s="154">
        <f t="shared" si="62"/>
        <v>0.1</v>
      </c>
    </row>
    <row r="689" spans="1:19" ht="31.5">
      <c r="A689" s="65" t="s">
        <v>140</v>
      </c>
      <c r="B689" s="35" t="s">
        <v>1611</v>
      </c>
      <c r="C689" s="59" t="s">
        <v>1612</v>
      </c>
      <c r="D689" s="34">
        <v>2028</v>
      </c>
      <c r="E689" s="63">
        <v>2029</v>
      </c>
      <c r="F689" s="162" t="s">
        <v>239</v>
      </c>
      <c r="G689" s="162">
        <v>2.3559999999999999</v>
      </c>
      <c r="H689" s="162">
        <v>0.1</v>
      </c>
      <c r="I689" s="162">
        <v>2.2559999999999998</v>
      </c>
      <c r="J689" s="162">
        <v>0</v>
      </c>
      <c r="K689" s="162">
        <v>0</v>
      </c>
      <c r="L689" s="162" t="s">
        <v>239</v>
      </c>
      <c r="M689" s="162">
        <f t="shared" si="61"/>
        <v>2.3559999999999999</v>
      </c>
      <c r="N689" s="162">
        <v>0</v>
      </c>
      <c r="O689" s="162">
        <v>0</v>
      </c>
      <c r="P689" s="162">
        <v>0</v>
      </c>
      <c r="Q689" s="162">
        <v>0.1</v>
      </c>
      <c r="R689" s="162">
        <v>2.2559999999999998</v>
      </c>
      <c r="S689" s="154">
        <f t="shared" si="62"/>
        <v>2.3559999999999999</v>
      </c>
    </row>
    <row r="690" spans="1:19" ht="31.5">
      <c r="A690" s="65" t="s">
        <v>140</v>
      </c>
      <c r="B690" s="35" t="s">
        <v>1613</v>
      </c>
      <c r="C690" s="59" t="s">
        <v>1614</v>
      </c>
      <c r="D690" s="34">
        <v>2028</v>
      </c>
      <c r="E690" s="63">
        <v>2029</v>
      </c>
      <c r="F690" s="162" t="s">
        <v>239</v>
      </c>
      <c r="G690" s="162">
        <v>2.3610000000000002</v>
      </c>
      <c r="H690" s="162">
        <v>0.1</v>
      </c>
      <c r="I690" s="162">
        <v>2.2610000000000001</v>
      </c>
      <c r="J690" s="162">
        <v>0</v>
      </c>
      <c r="K690" s="162">
        <v>0</v>
      </c>
      <c r="L690" s="162" t="s">
        <v>239</v>
      </c>
      <c r="M690" s="162">
        <f t="shared" si="61"/>
        <v>2.3610000000000002</v>
      </c>
      <c r="N690" s="162">
        <v>0</v>
      </c>
      <c r="O690" s="162">
        <v>0</v>
      </c>
      <c r="P690" s="162">
        <v>0</v>
      </c>
      <c r="Q690" s="162">
        <v>0.1</v>
      </c>
      <c r="R690" s="162">
        <v>2.2610000000000001</v>
      </c>
      <c r="S690" s="154">
        <f t="shared" si="62"/>
        <v>2.3610000000000002</v>
      </c>
    </row>
    <row r="691" spans="1:19" ht="78.75">
      <c r="A691" s="65" t="s">
        <v>140</v>
      </c>
      <c r="B691" s="35" t="s">
        <v>1615</v>
      </c>
      <c r="C691" s="59" t="s">
        <v>1616</v>
      </c>
      <c r="D691" s="34">
        <v>2029</v>
      </c>
      <c r="E691" s="63">
        <v>2030</v>
      </c>
      <c r="F691" s="162" t="s">
        <v>239</v>
      </c>
      <c r="G691" s="162">
        <v>0.1</v>
      </c>
      <c r="H691" s="162">
        <v>0.1</v>
      </c>
      <c r="I691" s="162">
        <v>0</v>
      </c>
      <c r="J691" s="162">
        <v>0</v>
      </c>
      <c r="K691" s="162">
        <v>0</v>
      </c>
      <c r="L691" s="162" t="s">
        <v>239</v>
      </c>
      <c r="M691" s="162">
        <f t="shared" si="61"/>
        <v>0.1</v>
      </c>
      <c r="N691" s="162">
        <v>0</v>
      </c>
      <c r="O691" s="162">
        <v>0</v>
      </c>
      <c r="P691" s="162">
        <v>0</v>
      </c>
      <c r="Q691" s="162">
        <v>0</v>
      </c>
      <c r="R691" s="162">
        <v>0.1</v>
      </c>
      <c r="S691" s="154">
        <f t="shared" si="62"/>
        <v>0.1</v>
      </c>
    </row>
    <row r="692" spans="1:19" ht="63">
      <c r="A692" s="65" t="s">
        <v>140</v>
      </c>
      <c r="B692" s="35" t="s">
        <v>1617</v>
      </c>
      <c r="C692" s="59" t="s">
        <v>1618</v>
      </c>
      <c r="D692" s="34">
        <v>2029</v>
      </c>
      <c r="E692" s="63">
        <v>2030</v>
      </c>
      <c r="F692" s="162" t="s">
        <v>239</v>
      </c>
      <c r="G692" s="162">
        <v>9.1</v>
      </c>
      <c r="H692" s="162">
        <v>0.1</v>
      </c>
      <c r="I692" s="162">
        <v>9</v>
      </c>
      <c r="J692" s="162">
        <v>0</v>
      </c>
      <c r="K692" s="162">
        <v>0</v>
      </c>
      <c r="L692" s="162" t="s">
        <v>239</v>
      </c>
      <c r="M692" s="162">
        <f t="shared" si="61"/>
        <v>9.1</v>
      </c>
      <c r="N692" s="162">
        <v>0</v>
      </c>
      <c r="O692" s="162">
        <v>0</v>
      </c>
      <c r="P692" s="162">
        <v>0</v>
      </c>
      <c r="Q692" s="162">
        <v>0</v>
      </c>
      <c r="R692" s="162">
        <v>9.1</v>
      </c>
      <c r="S692" s="154">
        <f t="shared" si="62"/>
        <v>9.1</v>
      </c>
    </row>
    <row r="693" spans="1:19" ht="110.25">
      <c r="A693" s="65" t="s">
        <v>140</v>
      </c>
      <c r="B693" s="35" t="s">
        <v>1619</v>
      </c>
      <c r="C693" s="59" t="s">
        <v>1620</v>
      </c>
      <c r="D693" s="34">
        <v>2029</v>
      </c>
      <c r="E693" s="63">
        <v>2030</v>
      </c>
      <c r="F693" s="162" t="s">
        <v>239</v>
      </c>
      <c r="G693" s="162">
        <v>0.1</v>
      </c>
      <c r="H693" s="162">
        <v>0.1</v>
      </c>
      <c r="I693" s="162">
        <v>0</v>
      </c>
      <c r="J693" s="162">
        <v>0</v>
      </c>
      <c r="K693" s="162">
        <v>0</v>
      </c>
      <c r="L693" s="162" t="s">
        <v>239</v>
      </c>
      <c r="M693" s="162">
        <f t="shared" si="61"/>
        <v>0.1</v>
      </c>
      <c r="N693" s="162">
        <v>0</v>
      </c>
      <c r="O693" s="162">
        <v>0</v>
      </c>
      <c r="P693" s="162">
        <v>0</v>
      </c>
      <c r="Q693" s="162">
        <v>0</v>
      </c>
      <c r="R693" s="162">
        <v>0.1</v>
      </c>
      <c r="S693" s="154">
        <f t="shared" si="62"/>
        <v>0.1</v>
      </c>
    </row>
    <row r="694" spans="1:19" ht="78.75">
      <c r="A694" s="65" t="s">
        <v>140</v>
      </c>
      <c r="B694" s="35" t="s">
        <v>1621</v>
      </c>
      <c r="C694" s="59" t="s">
        <v>1622</v>
      </c>
      <c r="D694" s="34">
        <v>2028</v>
      </c>
      <c r="E694" s="63">
        <v>2029</v>
      </c>
      <c r="F694" s="162" t="s">
        <v>239</v>
      </c>
      <c r="G694" s="162">
        <v>6.7049499999999993</v>
      </c>
      <c r="H694" s="162">
        <v>0.1</v>
      </c>
      <c r="I694" s="162">
        <v>6.6049499999999997</v>
      </c>
      <c r="J694" s="162">
        <v>0</v>
      </c>
      <c r="K694" s="162">
        <v>0</v>
      </c>
      <c r="L694" s="162" t="s">
        <v>239</v>
      </c>
      <c r="M694" s="162">
        <f t="shared" si="61"/>
        <v>6.7049499999999993</v>
      </c>
      <c r="N694" s="162">
        <v>0</v>
      </c>
      <c r="O694" s="162">
        <v>0</v>
      </c>
      <c r="P694" s="162">
        <v>0</v>
      </c>
      <c r="Q694" s="162">
        <v>0.1</v>
      </c>
      <c r="R694" s="162">
        <v>6.6049499999999997</v>
      </c>
      <c r="S694" s="154">
        <f t="shared" si="62"/>
        <v>6.7049499999999993</v>
      </c>
    </row>
    <row r="695" spans="1:19" ht="63">
      <c r="A695" s="65" t="s">
        <v>140</v>
      </c>
      <c r="B695" s="35" t="s">
        <v>1623</v>
      </c>
      <c r="C695" s="59" t="s">
        <v>1624</v>
      </c>
      <c r="D695" s="34">
        <v>2029</v>
      </c>
      <c r="E695" s="63">
        <v>2030</v>
      </c>
      <c r="F695" s="162" t="s">
        <v>239</v>
      </c>
      <c r="G695" s="162">
        <v>0.1</v>
      </c>
      <c r="H695" s="162">
        <v>0.1</v>
      </c>
      <c r="I695" s="162">
        <v>0</v>
      </c>
      <c r="J695" s="162">
        <v>0</v>
      </c>
      <c r="K695" s="162">
        <v>0</v>
      </c>
      <c r="L695" s="162" t="s">
        <v>239</v>
      </c>
      <c r="M695" s="162">
        <f t="shared" si="61"/>
        <v>0.1</v>
      </c>
      <c r="N695" s="162">
        <v>0</v>
      </c>
      <c r="O695" s="162">
        <v>0</v>
      </c>
      <c r="P695" s="162">
        <v>0</v>
      </c>
      <c r="Q695" s="162">
        <v>0</v>
      </c>
      <c r="R695" s="162">
        <v>0.1</v>
      </c>
      <c r="S695" s="154">
        <f t="shared" si="62"/>
        <v>0.1</v>
      </c>
    </row>
    <row r="696" spans="1:19" ht="31.5">
      <c r="A696" s="65" t="s">
        <v>140</v>
      </c>
      <c r="B696" s="35" t="s">
        <v>1625</v>
      </c>
      <c r="C696" s="59" t="s">
        <v>1626</v>
      </c>
      <c r="D696" s="34">
        <v>2029</v>
      </c>
      <c r="E696" s="63">
        <v>2030</v>
      </c>
      <c r="F696" s="162" t="s">
        <v>239</v>
      </c>
      <c r="G696" s="162">
        <v>0.1</v>
      </c>
      <c r="H696" s="162">
        <v>0.1</v>
      </c>
      <c r="I696" s="162">
        <v>0</v>
      </c>
      <c r="J696" s="162">
        <v>0</v>
      </c>
      <c r="K696" s="162">
        <v>0</v>
      </c>
      <c r="L696" s="162" t="s">
        <v>239</v>
      </c>
      <c r="M696" s="162">
        <f t="shared" si="61"/>
        <v>0.1</v>
      </c>
      <c r="N696" s="162">
        <v>0</v>
      </c>
      <c r="O696" s="162">
        <v>0</v>
      </c>
      <c r="P696" s="162">
        <v>0</v>
      </c>
      <c r="Q696" s="162">
        <v>0</v>
      </c>
      <c r="R696" s="162">
        <v>0.1</v>
      </c>
      <c r="S696" s="265">
        <f t="shared" si="62"/>
        <v>0.1</v>
      </c>
    </row>
    <row r="697" spans="1:19" ht="47.25">
      <c r="A697" s="65" t="s">
        <v>140</v>
      </c>
      <c r="B697" s="35" t="s">
        <v>1627</v>
      </c>
      <c r="C697" s="59" t="s">
        <v>1628</v>
      </c>
      <c r="D697" s="34">
        <v>2029</v>
      </c>
      <c r="E697" s="63">
        <v>2030</v>
      </c>
      <c r="F697" s="162" t="s">
        <v>239</v>
      </c>
      <c r="G697" s="162">
        <v>0.1</v>
      </c>
      <c r="H697" s="162">
        <v>0.1</v>
      </c>
      <c r="I697" s="162">
        <v>0</v>
      </c>
      <c r="J697" s="162">
        <v>0</v>
      </c>
      <c r="K697" s="162">
        <v>0</v>
      </c>
      <c r="L697" s="162" t="s">
        <v>239</v>
      </c>
      <c r="M697" s="162">
        <f t="shared" si="61"/>
        <v>0.1</v>
      </c>
      <c r="N697" s="162">
        <v>0</v>
      </c>
      <c r="O697" s="162">
        <v>0</v>
      </c>
      <c r="P697" s="162">
        <v>0</v>
      </c>
      <c r="Q697" s="162">
        <v>0</v>
      </c>
      <c r="R697" s="162">
        <v>0.1</v>
      </c>
      <c r="S697" s="265">
        <f t="shared" si="62"/>
        <v>0.1</v>
      </c>
    </row>
    <row r="698" spans="1:19" ht="31.5">
      <c r="A698" s="65" t="s">
        <v>140</v>
      </c>
      <c r="B698" s="35" t="s">
        <v>1629</v>
      </c>
      <c r="C698" s="59" t="s">
        <v>1630</v>
      </c>
      <c r="D698" s="34">
        <v>2029</v>
      </c>
      <c r="E698" s="63">
        <v>2030</v>
      </c>
      <c r="F698" s="162" t="s">
        <v>239</v>
      </c>
      <c r="G698" s="162">
        <v>0.1</v>
      </c>
      <c r="H698" s="162">
        <v>0.1</v>
      </c>
      <c r="I698" s="162">
        <v>0</v>
      </c>
      <c r="J698" s="162">
        <v>0</v>
      </c>
      <c r="K698" s="162">
        <v>0</v>
      </c>
      <c r="L698" s="162" t="s">
        <v>239</v>
      </c>
      <c r="M698" s="162">
        <f t="shared" si="61"/>
        <v>0.1</v>
      </c>
      <c r="N698" s="162">
        <v>0</v>
      </c>
      <c r="O698" s="162">
        <v>0</v>
      </c>
      <c r="P698" s="162">
        <v>0</v>
      </c>
      <c r="Q698" s="162">
        <v>0</v>
      </c>
      <c r="R698" s="162">
        <v>0.1</v>
      </c>
      <c r="S698" s="265">
        <f t="shared" si="62"/>
        <v>0.1</v>
      </c>
    </row>
    <row r="699" spans="1:19" ht="31.5">
      <c r="A699" s="65" t="s">
        <v>140</v>
      </c>
      <c r="B699" s="35" t="s">
        <v>1631</v>
      </c>
      <c r="C699" s="59" t="s">
        <v>1632</v>
      </c>
      <c r="D699" s="34">
        <v>2029</v>
      </c>
      <c r="E699" s="63">
        <v>2030</v>
      </c>
      <c r="F699" s="162" t="s">
        <v>239</v>
      </c>
      <c r="G699" s="162">
        <v>0.1</v>
      </c>
      <c r="H699" s="162">
        <v>0.1</v>
      </c>
      <c r="I699" s="162">
        <v>0</v>
      </c>
      <c r="J699" s="162">
        <v>0</v>
      </c>
      <c r="K699" s="162">
        <v>0</v>
      </c>
      <c r="L699" s="162" t="s">
        <v>239</v>
      </c>
      <c r="M699" s="162">
        <f t="shared" si="61"/>
        <v>0.1</v>
      </c>
      <c r="N699" s="162">
        <v>0</v>
      </c>
      <c r="O699" s="162">
        <v>0</v>
      </c>
      <c r="P699" s="162">
        <v>0</v>
      </c>
      <c r="Q699" s="162">
        <v>0</v>
      </c>
      <c r="R699" s="162">
        <v>0.1</v>
      </c>
      <c r="S699" s="265">
        <f t="shared" si="62"/>
        <v>0.1</v>
      </c>
    </row>
    <row r="700" spans="1:19" ht="31.5">
      <c r="A700" s="65" t="s">
        <v>140</v>
      </c>
      <c r="B700" s="35" t="s">
        <v>1633</v>
      </c>
      <c r="C700" s="59" t="s">
        <v>1634</v>
      </c>
      <c r="D700" s="34">
        <v>2029</v>
      </c>
      <c r="E700" s="63">
        <v>2030</v>
      </c>
      <c r="F700" s="162" t="s">
        <v>239</v>
      </c>
      <c r="G700" s="162">
        <v>0.1</v>
      </c>
      <c r="H700" s="162">
        <v>0.1</v>
      </c>
      <c r="I700" s="162">
        <v>0</v>
      </c>
      <c r="J700" s="162">
        <v>0</v>
      </c>
      <c r="K700" s="162">
        <v>0</v>
      </c>
      <c r="L700" s="162" t="s">
        <v>239</v>
      </c>
      <c r="M700" s="162">
        <f t="shared" si="61"/>
        <v>0.1</v>
      </c>
      <c r="N700" s="162">
        <v>0</v>
      </c>
      <c r="O700" s="162">
        <v>0</v>
      </c>
      <c r="P700" s="162">
        <v>0</v>
      </c>
      <c r="Q700" s="162">
        <v>0</v>
      </c>
      <c r="R700" s="162">
        <v>0.1</v>
      </c>
      <c r="S700" s="265">
        <f t="shared" si="62"/>
        <v>0.1</v>
      </c>
    </row>
    <row r="701" spans="1:19" ht="31.5">
      <c r="A701" s="65" t="s">
        <v>140</v>
      </c>
      <c r="B701" s="35" t="s">
        <v>1635</v>
      </c>
      <c r="C701" s="59" t="s">
        <v>1636</v>
      </c>
      <c r="D701" s="34">
        <v>2029</v>
      </c>
      <c r="E701" s="63">
        <v>2030</v>
      </c>
      <c r="F701" s="162" t="s">
        <v>239</v>
      </c>
      <c r="G701" s="162">
        <v>0.1</v>
      </c>
      <c r="H701" s="162">
        <v>0.1</v>
      </c>
      <c r="I701" s="162">
        <v>0</v>
      </c>
      <c r="J701" s="162">
        <v>0</v>
      </c>
      <c r="K701" s="162">
        <v>0</v>
      </c>
      <c r="L701" s="162" t="s">
        <v>239</v>
      </c>
      <c r="M701" s="162">
        <f t="shared" si="61"/>
        <v>0.1</v>
      </c>
      <c r="N701" s="162">
        <v>0</v>
      </c>
      <c r="O701" s="162">
        <v>0</v>
      </c>
      <c r="P701" s="162">
        <v>0</v>
      </c>
      <c r="Q701" s="162">
        <v>0</v>
      </c>
      <c r="R701" s="162">
        <v>0.1</v>
      </c>
      <c r="S701" s="265">
        <f t="shared" si="62"/>
        <v>0.1</v>
      </c>
    </row>
    <row r="702" spans="1:19" ht="31.5">
      <c r="A702" s="65" t="s">
        <v>140</v>
      </c>
      <c r="B702" s="35" t="s">
        <v>1637</v>
      </c>
      <c r="C702" s="59" t="s">
        <v>1638</v>
      </c>
      <c r="D702" s="34">
        <v>2029</v>
      </c>
      <c r="E702" s="63">
        <v>2030</v>
      </c>
      <c r="F702" s="162" t="s">
        <v>239</v>
      </c>
      <c r="G702" s="162">
        <v>0.1</v>
      </c>
      <c r="H702" s="162">
        <v>0.1</v>
      </c>
      <c r="I702" s="162">
        <v>0</v>
      </c>
      <c r="J702" s="162">
        <v>0</v>
      </c>
      <c r="K702" s="162">
        <v>0</v>
      </c>
      <c r="L702" s="162" t="s">
        <v>239</v>
      </c>
      <c r="M702" s="162">
        <f t="shared" si="61"/>
        <v>0.1</v>
      </c>
      <c r="N702" s="162">
        <v>0</v>
      </c>
      <c r="O702" s="162">
        <v>0</v>
      </c>
      <c r="P702" s="162">
        <v>0</v>
      </c>
      <c r="Q702" s="162">
        <v>0</v>
      </c>
      <c r="R702" s="162">
        <v>0.1</v>
      </c>
      <c r="S702" s="265">
        <f t="shared" si="62"/>
        <v>0.1</v>
      </c>
    </row>
    <row r="703" spans="1:19" ht="31.5">
      <c r="A703" s="65" t="s">
        <v>140</v>
      </c>
      <c r="B703" s="35" t="s">
        <v>1639</v>
      </c>
      <c r="C703" s="59" t="s">
        <v>1640</v>
      </c>
      <c r="D703" s="34">
        <v>2029</v>
      </c>
      <c r="E703" s="63">
        <v>2030</v>
      </c>
      <c r="F703" s="162" t="s">
        <v>239</v>
      </c>
      <c r="G703" s="162">
        <v>0.1</v>
      </c>
      <c r="H703" s="162">
        <v>0.1</v>
      </c>
      <c r="I703" s="162">
        <v>0</v>
      </c>
      <c r="J703" s="162">
        <v>0</v>
      </c>
      <c r="K703" s="162">
        <v>0</v>
      </c>
      <c r="L703" s="162" t="s">
        <v>239</v>
      </c>
      <c r="M703" s="162">
        <f t="shared" si="61"/>
        <v>0.1</v>
      </c>
      <c r="N703" s="162">
        <v>0</v>
      </c>
      <c r="O703" s="162">
        <v>0</v>
      </c>
      <c r="P703" s="162">
        <v>0</v>
      </c>
      <c r="Q703" s="162">
        <v>0</v>
      </c>
      <c r="R703" s="162">
        <v>0.1</v>
      </c>
      <c r="S703" s="265">
        <f t="shared" si="62"/>
        <v>0.1</v>
      </c>
    </row>
    <row r="704" spans="1:19" ht="31.5">
      <c r="A704" s="65" t="s">
        <v>140</v>
      </c>
      <c r="B704" s="35" t="s">
        <v>1641</v>
      </c>
      <c r="C704" s="59" t="s">
        <v>1642</v>
      </c>
      <c r="D704" s="34">
        <v>2029</v>
      </c>
      <c r="E704" s="63">
        <v>2030</v>
      </c>
      <c r="F704" s="162" t="s">
        <v>239</v>
      </c>
      <c r="G704" s="162">
        <v>0.1</v>
      </c>
      <c r="H704" s="162">
        <v>0.1</v>
      </c>
      <c r="I704" s="162">
        <v>0</v>
      </c>
      <c r="J704" s="162">
        <v>0</v>
      </c>
      <c r="K704" s="162">
        <v>0</v>
      </c>
      <c r="L704" s="162" t="s">
        <v>239</v>
      </c>
      <c r="M704" s="162">
        <f t="shared" si="61"/>
        <v>0.1</v>
      </c>
      <c r="N704" s="162">
        <v>0</v>
      </c>
      <c r="O704" s="162">
        <v>0</v>
      </c>
      <c r="P704" s="162">
        <v>0</v>
      </c>
      <c r="Q704" s="162">
        <v>0</v>
      </c>
      <c r="R704" s="162">
        <v>0.1</v>
      </c>
      <c r="S704" s="265">
        <f t="shared" si="62"/>
        <v>0.1</v>
      </c>
    </row>
    <row r="705" spans="1:19" ht="31.5">
      <c r="A705" s="65" t="s">
        <v>140</v>
      </c>
      <c r="B705" s="35" t="s">
        <v>1643</v>
      </c>
      <c r="C705" s="59" t="s">
        <v>1644</v>
      </c>
      <c r="D705" s="34">
        <v>2029</v>
      </c>
      <c r="E705" s="63">
        <v>2030</v>
      </c>
      <c r="F705" s="162" t="s">
        <v>239</v>
      </c>
      <c r="G705" s="162">
        <v>0.1</v>
      </c>
      <c r="H705" s="162">
        <v>0.1</v>
      </c>
      <c r="I705" s="162">
        <v>0</v>
      </c>
      <c r="J705" s="162">
        <v>0</v>
      </c>
      <c r="K705" s="162">
        <v>0</v>
      </c>
      <c r="L705" s="162" t="s">
        <v>239</v>
      </c>
      <c r="M705" s="162">
        <f t="shared" si="61"/>
        <v>0.1</v>
      </c>
      <c r="N705" s="162">
        <v>0</v>
      </c>
      <c r="O705" s="162">
        <v>0</v>
      </c>
      <c r="P705" s="162">
        <v>0</v>
      </c>
      <c r="Q705" s="162">
        <v>0</v>
      </c>
      <c r="R705" s="162">
        <v>0.1</v>
      </c>
      <c r="S705" s="265">
        <f t="shared" si="62"/>
        <v>0.1</v>
      </c>
    </row>
    <row r="706" spans="1:19" ht="47.25">
      <c r="A706" s="65" t="s">
        <v>140</v>
      </c>
      <c r="B706" s="35" t="s">
        <v>1645</v>
      </c>
      <c r="C706" s="59" t="s">
        <v>1646</v>
      </c>
      <c r="D706" s="34">
        <v>2029</v>
      </c>
      <c r="E706" s="63">
        <v>2030</v>
      </c>
      <c r="F706" s="162" t="s">
        <v>239</v>
      </c>
      <c r="G706" s="162">
        <v>0.1</v>
      </c>
      <c r="H706" s="162">
        <v>0.1</v>
      </c>
      <c r="I706" s="162">
        <v>0</v>
      </c>
      <c r="J706" s="162">
        <v>0</v>
      </c>
      <c r="K706" s="162">
        <v>0</v>
      </c>
      <c r="L706" s="162" t="s">
        <v>239</v>
      </c>
      <c r="M706" s="162">
        <f t="shared" si="61"/>
        <v>0.1</v>
      </c>
      <c r="N706" s="162">
        <v>0</v>
      </c>
      <c r="O706" s="162">
        <v>0</v>
      </c>
      <c r="P706" s="162">
        <v>0</v>
      </c>
      <c r="Q706" s="162">
        <v>0</v>
      </c>
      <c r="R706" s="162">
        <v>0.1</v>
      </c>
      <c r="S706" s="265">
        <f t="shared" si="62"/>
        <v>0.1</v>
      </c>
    </row>
    <row r="707" spans="1:19" ht="31.5">
      <c r="A707" s="65" t="s">
        <v>140</v>
      </c>
      <c r="B707" s="35" t="s">
        <v>1647</v>
      </c>
      <c r="C707" s="59" t="s">
        <v>1648</v>
      </c>
      <c r="D707" s="34">
        <v>2029</v>
      </c>
      <c r="E707" s="63">
        <v>2030</v>
      </c>
      <c r="F707" s="162" t="s">
        <v>239</v>
      </c>
      <c r="G707" s="162">
        <v>0.1</v>
      </c>
      <c r="H707" s="162">
        <v>0.1</v>
      </c>
      <c r="I707" s="162">
        <v>0</v>
      </c>
      <c r="J707" s="162">
        <v>0</v>
      </c>
      <c r="K707" s="162">
        <v>0</v>
      </c>
      <c r="L707" s="162" t="s">
        <v>239</v>
      </c>
      <c r="M707" s="162">
        <f t="shared" si="61"/>
        <v>0.1</v>
      </c>
      <c r="N707" s="162">
        <v>0</v>
      </c>
      <c r="O707" s="162">
        <v>0</v>
      </c>
      <c r="P707" s="162">
        <v>0</v>
      </c>
      <c r="Q707" s="162">
        <v>0</v>
      </c>
      <c r="R707" s="162">
        <v>0.1</v>
      </c>
      <c r="S707" s="265">
        <f t="shared" si="62"/>
        <v>0.1</v>
      </c>
    </row>
    <row r="708" spans="1:19" ht="31.5">
      <c r="A708" s="65" t="s">
        <v>140</v>
      </c>
      <c r="B708" s="35" t="s">
        <v>1649</v>
      </c>
      <c r="C708" s="59" t="s">
        <v>1650</v>
      </c>
      <c r="D708" s="34">
        <v>2029</v>
      </c>
      <c r="E708" s="63">
        <v>2030</v>
      </c>
      <c r="F708" s="162" t="s">
        <v>239</v>
      </c>
      <c r="G708" s="162">
        <v>0.1</v>
      </c>
      <c r="H708" s="162">
        <v>0.1</v>
      </c>
      <c r="I708" s="162">
        <v>0</v>
      </c>
      <c r="J708" s="162">
        <v>0</v>
      </c>
      <c r="K708" s="162">
        <v>0</v>
      </c>
      <c r="L708" s="162" t="s">
        <v>239</v>
      </c>
      <c r="M708" s="162">
        <f t="shared" si="61"/>
        <v>0.1</v>
      </c>
      <c r="N708" s="162">
        <v>0</v>
      </c>
      <c r="O708" s="162">
        <v>0</v>
      </c>
      <c r="P708" s="162">
        <v>0</v>
      </c>
      <c r="Q708" s="162">
        <v>0</v>
      </c>
      <c r="R708" s="162">
        <v>0.1</v>
      </c>
      <c r="S708" s="265">
        <f t="shared" si="62"/>
        <v>0.1</v>
      </c>
    </row>
    <row r="709" spans="1:19" ht="31.5">
      <c r="A709" s="65" t="s">
        <v>140</v>
      </c>
      <c r="B709" s="35" t="s">
        <v>1651</v>
      </c>
      <c r="C709" s="59" t="s">
        <v>1652</v>
      </c>
      <c r="D709" s="34">
        <v>2029</v>
      </c>
      <c r="E709" s="63">
        <v>2030</v>
      </c>
      <c r="F709" s="162" t="s">
        <v>239</v>
      </c>
      <c r="G709" s="162">
        <v>0.1</v>
      </c>
      <c r="H709" s="162">
        <v>0.1</v>
      </c>
      <c r="I709" s="162">
        <v>0</v>
      </c>
      <c r="J709" s="162">
        <v>0</v>
      </c>
      <c r="K709" s="162">
        <v>0</v>
      </c>
      <c r="L709" s="162" t="s">
        <v>239</v>
      </c>
      <c r="M709" s="162">
        <f t="shared" si="61"/>
        <v>0.1</v>
      </c>
      <c r="N709" s="162">
        <v>0</v>
      </c>
      <c r="O709" s="162">
        <v>0</v>
      </c>
      <c r="P709" s="162">
        <v>0</v>
      </c>
      <c r="Q709" s="162">
        <v>0</v>
      </c>
      <c r="R709" s="162">
        <v>0.1</v>
      </c>
      <c r="S709" s="265">
        <f t="shared" si="62"/>
        <v>0.1</v>
      </c>
    </row>
    <row r="710" spans="1:19" ht="31.5">
      <c r="A710" s="65" t="s">
        <v>140</v>
      </c>
      <c r="B710" s="35" t="s">
        <v>1653</v>
      </c>
      <c r="C710" s="59" t="s">
        <v>1654</v>
      </c>
      <c r="D710" s="34">
        <v>2029</v>
      </c>
      <c r="E710" s="63">
        <v>2030</v>
      </c>
      <c r="F710" s="162" t="s">
        <v>239</v>
      </c>
      <c r="G710" s="162">
        <v>0.1</v>
      </c>
      <c r="H710" s="162">
        <v>0.1</v>
      </c>
      <c r="I710" s="162">
        <v>0</v>
      </c>
      <c r="J710" s="162">
        <v>0</v>
      </c>
      <c r="K710" s="162">
        <v>0</v>
      </c>
      <c r="L710" s="162" t="s">
        <v>239</v>
      </c>
      <c r="M710" s="162">
        <f t="shared" si="61"/>
        <v>0.1</v>
      </c>
      <c r="N710" s="162">
        <v>0</v>
      </c>
      <c r="O710" s="162">
        <v>0</v>
      </c>
      <c r="P710" s="162">
        <v>0</v>
      </c>
      <c r="Q710" s="162">
        <v>0</v>
      </c>
      <c r="R710" s="162">
        <v>0.1</v>
      </c>
      <c r="S710" s="265">
        <f t="shared" si="62"/>
        <v>0.1</v>
      </c>
    </row>
    <row r="711" spans="1:19" ht="31.5">
      <c r="A711" s="65" t="s">
        <v>140</v>
      </c>
      <c r="B711" s="35" t="s">
        <v>1655</v>
      </c>
      <c r="C711" s="59" t="s">
        <v>1656</v>
      </c>
      <c r="D711" s="34">
        <v>2029</v>
      </c>
      <c r="E711" s="63">
        <v>2030</v>
      </c>
      <c r="F711" s="162" t="s">
        <v>239</v>
      </c>
      <c r="G711" s="162">
        <v>0.1</v>
      </c>
      <c r="H711" s="162">
        <v>0.1</v>
      </c>
      <c r="I711" s="162">
        <v>0</v>
      </c>
      <c r="J711" s="162">
        <v>0</v>
      </c>
      <c r="K711" s="162">
        <v>0</v>
      </c>
      <c r="L711" s="162" t="s">
        <v>239</v>
      </c>
      <c r="M711" s="162">
        <f t="shared" si="61"/>
        <v>0.1</v>
      </c>
      <c r="N711" s="162">
        <v>0</v>
      </c>
      <c r="O711" s="162">
        <v>0</v>
      </c>
      <c r="P711" s="162">
        <v>0</v>
      </c>
      <c r="Q711" s="162">
        <v>0</v>
      </c>
      <c r="R711" s="162">
        <v>0.1</v>
      </c>
      <c r="S711" s="265">
        <f t="shared" si="62"/>
        <v>0.1</v>
      </c>
    </row>
    <row r="712" spans="1:19" ht="47.25">
      <c r="A712" s="65" t="s">
        <v>140</v>
      </c>
      <c r="B712" s="35" t="s">
        <v>1657</v>
      </c>
      <c r="C712" s="59" t="s">
        <v>1658</v>
      </c>
      <c r="D712" s="34">
        <v>2029</v>
      </c>
      <c r="E712" s="63">
        <v>2030</v>
      </c>
      <c r="F712" s="162" t="s">
        <v>239</v>
      </c>
      <c r="G712" s="162">
        <v>0.1</v>
      </c>
      <c r="H712" s="162">
        <v>0.1</v>
      </c>
      <c r="I712" s="162">
        <v>0</v>
      </c>
      <c r="J712" s="162">
        <v>0</v>
      </c>
      <c r="K712" s="162">
        <v>0</v>
      </c>
      <c r="L712" s="162" t="s">
        <v>239</v>
      </c>
      <c r="M712" s="162">
        <f t="shared" si="61"/>
        <v>0.1</v>
      </c>
      <c r="N712" s="162">
        <v>0</v>
      </c>
      <c r="O712" s="162">
        <v>0</v>
      </c>
      <c r="P712" s="162">
        <v>0</v>
      </c>
      <c r="Q712" s="162">
        <v>0</v>
      </c>
      <c r="R712" s="162">
        <v>0.1</v>
      </c>
      <c r="S712" s="265">
        <f t="shared" si="62"/>
        <v>0.1</v>
      </c>
    </row>
    <row r="713" spans="1:19" ht="47.25">
      <c r="A713" s="65" t="s">
        <v>140</v>
      </c>
      <c r="B713" s="35" t="s">
        <v>1659</v>
      </c>
      <c r="C713" s="59" t="s">
        <v>1660</v>
      </c>
      <c r="D713" s="34">
        <v>2029</v>
      </c>
      <c r="E713" s="63">
        <v>2030</v>
      </c>
      <c r="F713" s="162" t="s">
        <v>239</v>
      </c>
      <c r="G713" s="162">
        <v>0.1</v>
      </c>
      <c r="H713" s="162">
        <v>0.1</v>
      </c>
      <c r="I713" s="162">
        <v>0</v>
      </c>
      <c r="J713" s="162">
        <v>0</v>
      </c>
      <c r="K713" s="162">
        <v>0</v>
      </c>
      <c r="L713" s="162" t="s">
        <v>239</v>
      </c>
      <c r="M713" s="162">
        <f t="shared" si="61"/>
        <v>0.1</v>
      </c>
      <c r="N713" s="162">
        <v>0</v>
      </c>
      <c r="O713" s="162">
        <v>0</v>
      </c>
      <c r="P713" s="162">
        <v>0</v>
      </c>
      <c r="Q713" s="162">
        <v>0</v>
      </c>
      <c r="R713" s="162">
        <v>0.1</v>
      </c>
      <c r="S713" s="265">
        <f t="shared" si="62"/>
        <v>0.1</v>
      </c>
    </row>
    <row r="714" spans="1:19" ht="31.5">
      <c r="A714" s="65" t="s">
        <v>140</v>
      </c>
      <c r="B714" s="35" t="s">
        <v>1661</v>
      </c>
      <c r="C714" s="59" t="s">
        <v>1662</v>
      </c>
      <c r="D714" s="34">
        <v>2029</v>
      </c>
      <c r="E714" s="63">
        <v>2030</v>
      </c>
      <c r="F714" s="162" t="s">
        <v>239</v>
      </c>
      <c r="G714" s="162">
        <v>0.1</v>
      </c>
      <c r="H714" s="162">
        <v>0.1</v>
      </c>
      <c r="I714" s="162">
        <v>0</v>
      </c>
      <c r="J714" s="162">
        <v>0</v>
      </c>
      <c r="K714" s="162">
        <v>0</v>
      </c>
      <c r="L714" s="162" t="s">
        <v>239</v>
      </c>
      <c r="M714" s="162">
        <f t="shared" si="61"/>
        <v>0.1</v>
      </c>
      <c r="N714" s="162">
        <v>0</v>
      </c>
      <c r="O714" s="162">
        <v>0</v>
      </c>
      <c r="P714" s="162">
        <v>0</v>
      </c>
      <c r="Q714" s="162">
        <v>0</v>
      </c>
      <c r="R714" s="162">
        <v>0.1</v>
      </c>
      <c r="S714" s="265">
        <f t="shared" si="62"/>
        <v>0.1</v>
      </c>
    </row>
    <row r="715" spans="1:19" ht="31.5">
      <c r="A715" s="65" t="s">
        <v>140</v>
      </c>
      <c r="B715" s="35" t="s">
        <v>1663</v>
      </c>
      <c r="C715" s="59" t="s">
        <v>1664</v>
      </c>
      <c r="D715" s="34">
        <v>2029</v>
      </c>
      <c r="E715" s="63">
        <v>2030</v>
      </c>
      <c r="F715" s="162" t="s">
        <v>239</v>
      </c>
      <c r="G715" s="162">
        <v>0.1</v>
      </c>
      <c r="H715" s="162">
        <v>0.1</v>
      </c>
      <c r="I715" s="162">
        <v>0</v>
      </c>
      <c r="J715" s="162">
        <v>0</v>
      </c>
      <c r="K715" s="162">
        <v>0</v>
      </c>
      <c r="L715" s="162" t="s">
        <v>239</v>
      </c>
      <c r="M715" s="162">
        <f t="shared" si="61"/>
        <v>0.1</v>
      </c>
      <c r="N715" s="162">
        <v>0</v>
      </c>
      <c r="O715" s="162">
        <v>0</v>
      </c>
      <c r="P715" s="162">
        <v>0</v>
      </c>
      <c r="Q715" s="162">
        <v>0</v>
      </c>
      <c r="R715" s="162">
        <v>0.1</v>
      </c>
      <c r="S715" s="265">
        <f t="shared" si="62"/>
        <v>0.1</v>
      </c>
    </row>
    <row r="716" spans="1:19" ht="31.5">
      <c r="A716" s="65" t="s">
        <v>140</v>
      </c>
      <c r="B716" s="35" t="s">
        <v>1665</v>
      </c>
      <c r="C716" s="59" t="s">
        <v>1666</v>
      </c>
      <c r="D716" s="34">
        <v>2029</v>
      </c>
      <c r="E716" s="63">
        <v>2030</v>
      </c>
      <c r="F716" s="162" t="s">
        <v>239</v>
      </c>
      <c r="G716" s="162">
        <v>0.1</v>
      </c>
      <c r="H716" s="162">
        <v>0.1</v>
      </c>
      <c r="I716" s="162">
        <v>0</v>
      </c>
      <c r="J716" s="162">
        <v>0</v>
      </c>
      <c r="K716" s="162">
        <v>0</v>
      </c>
      <c r="L716" s="162" t="s">
        <v>239</v>
      </c>
      <c r="M716" s="162">
        <f t="shared" si="61"/>
        <v>0.1</v>
      </c>
      <c r="N716" s="162">
        <v>0</v>
      </c>
      <c r="O716" s="162">
        <v>0</v>
      </c>
      <c r="P716" s="162">
        <v>0</v>
      </c>
      <c r="Q716" s="162">
        <v>0</v>
      </c>
      <c r="R716" s="162">
        <v>0.1</v>
      </c>
      <c r="S716" s="265">
        <f t="shared" si="62"/>
        <v>0.1</v>
      </c>
    </row>
    <row r="717" spans="1:19" ht="47.25">
      <c r="A717" s="65" t="s">
        <v>140</v>
      </c>
      <c r="B717" s="35" t="s">
        <v>1667</v>
      </c>
      <c r="C717" s="59" t="s">
        <v>1668</v>
      </c>
      <c r="D717" s="34">
        <v>2029</v>
      </c>
      <c r="E717" s="63">
        <v>2030</v>
      </c>
      <c r="F717" s="162" t="s">
        <v>239</v>
      </c>
      <c r="G717" s="162">
        <v>0.1</v>
      </c>
      <c r="H717" s="162">
        <v>0.1</v>
      </c>
      <c r="I717" s="162">
        <v>0</v>
      </c>
      <c r="J717" s="162">
        <v>0</v>
      </c>
      <c r="K717" s="162">
        <v>0</v>
      </c>
      <c r="L717" s="162" t="s">
        <v>239</v>
      </c>
      <c r="M717" s="162">
        <f t="shared" si="61"/>
        <v>0.1</v>
      </c>
      <c r="N717" s="162">
        <v>0</v>
      </c>
      <c r="O717" s="162">
        <v>0</v>
      </c>
      <c r="P717" s="162">
        <v>0</v>
      </c>
      <c r="Q717" s="162">
        <v>0</v>
      </c>
      <c r="R717" s="162">
        <v>0.1</v>
      </c>
      <c r="S717" s="265">
        <f t="shared" si="62"/>
        <v>0.1</v>
      </c>
    </row>
    <row r="718" spans="1:19">
      <c r="A718" s="65" t="s">
        <v>140</v>
      </c>
      <c r="B718" s="35" t="s">
        <v>1669</v>
      </c>
      <c r="C718" s="59" t="s">
        <v>1670</v>
      </c>
      <c r="D718" s="34">
        <v>2025</v>
      </c>
      <c r="E718" s="63">
        <v>2030</v>
      </c>
      <c r="F718" s="162" t="s">
        <v>239</v>
      </c>
      <c r="G718" s="162">
        <v>0.20571340000000002</v>
      </c>
      <c r="H718" s="162">
        <v>0.11632000000000001</v>
      </c>
      <c r="I718" s="162">
        <v>8.9393400000000012E-2</v>
      </c>
      <c r="J718" s="162">
        <v>0</v>
      </c>
      <c r="K718" s="162">
        <v>0</v>
      </c>
      <c r="L718" s="162" t="s">
        <v>239</v>
      </c>
      <c r="M718" s="162">
        <f t="shared" ref="M718:M754" si="63">S718</f>
        <v>0.20571340000000002</v>
      </c>
      <c r="N718" s="162">
        <v>5.5713400000000003E-2</v>
      </c>
      <c r="O718" s="162">
        <v>0.15000000000000002</v>
      </c>
      <c r="P718" s="162">
        <v>0</v>
      </c>
      <c r="Q718" s="162">
        <v>0</v>
      </c>
      <c r="R718" s="162">
        <v>0</v>
      </c>
      <c r="S718" s="265">
        <f t="shared" ref="S718:S754" si="64">SUM(N718,O718,P718,Q718,R718)</f>
        <v>0.20571340000000002</v>
      </c>
    </row>
    <row r="719" spans="1:19" ht="31.5">
      <c r="A719" s="65" t="s">
        <v>140</v>
      </c>
      <c r="B719" s="35" t="s">
        <v>1671</v>
      </c>
      <c r="C719" s="59" t="s">
        <v>1672</v>
      </c>
      <c r="D719" s="34">
        <v>2026</v>
      </c>
      <c r="E719" s="63">
        <v>2030</v>
      </c>
      <c r="F719" s="162" t="s">
        <v>239</v>
      </c>
      <c r="G719" s="162">
        <v>0.15000000000000002</v>
      </c>
      <c r="H719" s="162">
        <v>0.15000000000000002</v>
      </c>
      <c r="I719" s="162">
        <v>0</v>
      </c>
      <c r="J719" s="162">
        <v>0</v>
      </c>
      <c r="K719" s="162">
        <v>0</v>
      </c>
      <c r="L719" s="162" t="s">
        <v>239</v>
      </c>
      <c r="M719" s="162">
        <f t="shared" si="63"/>
        <v>0.15000000000000002</v>
      </c>
      <c r="N719" s="162">
        <v>0</v>
      </c>
      <c r="O719" s="162">
        <v>0.15000000000000002</v>
      </c>
      <c r="P719" s="162">
        <v>0</v>
      </c>
      <c r="Q719" s="162">
        <v>0</v>
      </c>
      <c r="R719" s="162">
        <v>0</v>
      </c>
      <c r="S719" s="265">
        <f t="shared" si="64"/>
        <v>0.15000000000000002</v>
      </c>
    </row>
    <row r="720" spans="1:19" ht="31.5">
      <c r="A720" s="65" t="s">
        <v>140</v>
      </c>
      <c r="B720" s="35" t="s">
        <v>1673</v>
      </c>
      <c r="C720" s="59" t="s">
        <v>1674</v>
      </c>
      <c r="D720" s="34">
        <v>2026</v>
      </c>
      <c r="E720" s="63">
        <v>2030</v>
      </c>
      <c r="F720" s="162" t="s">
        <v>239</v>
      </c>
      <c r="G720" s="162">
        <v>0.15000000000000002</v>
      </c>
      <c r="H720" s="162">
        <v>0.15000000000000002</v>
      </c>
      <c r="I720" s="162">
        <v>0</v>
      </c>
      <c r="J720" s="162">
        <v>0</v>
      </c>
      <c r="K720" s="162">
        <v>0</v>
      </c>
      <c r="L720" s="162" t="s">
        <v>239</v>
      </c>
      <c r="M720" s="162">
        <f t="shared" si="63"/>
        <v>0.15000000000000002</v>
      </c>
      <c r="N720" s="162">
        <v>0</v>
      </c>
      <c r="O720" s="162">
        <v>0.15000000000000002</v>
      </c>
      <c r="P720" s="162">
        <v>0</v>
      </c>
      <c r="Q720" s="162">
        <v>0</v>
      </c>
      <c r="R720" s="162">
        <v>0</v>
      </c>
      <c r="S720" s="265">
        <f t="shared" si="64"/>
        <v>0.15000000000000002</v>
      </c>
    </row>
    <row r="721" spans="1:19" ht="78.75">
      <c r="A721" s="65" t="s">
        <v>140</v>
      </c>
      <c r="B721" s="35" t="s">
        <v>1675</v>
      </c>
      <c r="C721" s="59" t="s">
        <v>1676</v>
      </c>
      <c r="D721" s="34">
        <v>2026</v>
      </c>
      <c r="E721" s="63">
        <v>2030</v>
      </c>
      <c r="F721" s="162" t="s">
        <v>239</v>
      </c>
      <c r="G721" s="162">
        <v>0.79700000000000004</v>
      </c>
      <c r="H721" s="162">
        <v>0.1</v>
      </c>
      <c r="I721" s="162">
        <v>0.69700000000000006</v>
      </c>
      <c r="J721" s="162">
        <v>0</v>
      </c>
      <c r="K721" s="162">
        <v>0</v>
      </c>
      <c r="L721" s="162" t="s">
        <v>239</v>
      </c>
      <c r="M721" s="162">
        <f t="shared" si="63"/>
        <v>0.79700000000000004</v>
      </c>
      <c r="N721" s="162">
        <v>0</v>
      </c>
      <c r="O721" s="162">
        <v>0.01</v>
      </c>
      <c r="P721" s="162">
        <v>0.78700000000000003</v>
      </c>
      <c r="Q721" s="162">
        <v>0</v>
      </c>
      <c r="R721" s="162">
        <v>0</v>
      </c>
      <c r="S721" s="265">
        <f t="shared" si="64"/>
        <v>0.79700000000000004</v>
      </c>
    </row>
    <row r="722" spans="1:19" s="292" customFormat="1" ht="63">
      <c r="A722" s="297" t="s">
        <v>140</v>
      </c>
      <c r="B722" s="134" t="s">
        <v>1883</v>
      </c>
      <c r="C722" s="135" t="s">
        <v>1884</v>
      </c>
      <c r="D722" s="133">
        <v>2025</v>
      </c>
      <c r="E722" s="133">
        <v>2025</v>
      </c>
      <c r="F722" s="318" t="s">
        <v>239</v>
      </c>
      <c r="G722" s="318">
        <v>0.83302354999999995</v>
      </c>
      <c r="H722" s="318">
        <v>0.14663999999999999</v>
      </c>
      <c r="I722" s="318">
        <v>0.68638354999999995</v>
      </c>
      <c r="J722" s="318">
        <v>0</v>
      </c>
      <c r="K722" s="318">
        <v>0</v>
      </c>
      <c r="L722" s="318" t="s">
        <v>239</v>
      </c>
      <c r="M722" s="318">
        <f t="shared" si="63"/>
        <v>0.83302354999999995</v>
      </c>
      <c r="N722" s="318">
        <v>0.83302354999999995</v>
      </c>
      <c r="O722" s="318">
        <v>0</v>
      </c>
      <c r="P722" s="318">
        <v>0</v>
      </c>
      <c r="Q722" s="318">
        <v>0</v>
      </c>
      <c r="R722" s="318">
        <v>0</v>
      </c>
      <c r="S722" s="265">
        <f t="shared" si="64"/>
        <v>0.83302354999999995</v>
      </c>
    </row>
    <row r="723" spans="1:19" s="292" customFormat="1" ht="47.25">
      <c r="A723" s="297" t="s">
        <v>140</v>
      </c>
      <c r="B723" s="134" t="s">
        <v>1885</v>
      </c>
      <c r="C723" s="135" t="s">
        <v>1886</v>
      </c>
      <c r="D723" s="133">
        <v>2025</v>
      </c>
      <c r="E723" s="133">
        <v>2026</v>
      </c>
      <c r="F723" s="318" t="s">
        <v>239</v>
      </c>
      <c r="G723" s="318">
        <v>1.37131764</v>
      </c>
      <c r="H723" s="318">
        <v>0.1</v>
      </c>
      <c r="I723" s="318">
        <v>1.2713176399999999</v>
      </c>
      <c r="J723" s="318">
        <v>0</v>
      </c>
      <c r="K723" s="318">
        <v>0</v>
      </c>
      <c r="L723" s="318" t="s">
        <v>239</v>
      </c>
      <c r="M723" s="318">
        <f t="shared" si="63"/>
        <v>1.37131764</v>
      </c>
      <c r="N723" s="318">
        <v>0</v>
      </c>
      <c r="O723" s="318">
        <v>1.37131764</v>
      </c>
      <c r="P723" s="318">
        <v>0</v>
      </c>
      <c r="Q723" s="318">
        <v>0</v>
      </c>
      <c r="R723" s="318">
        <v>0</v>
      </c>
      <c r="S723" s="265">
        <f t="shared" si="64"/>
        <v>1.37131764</v>
      </c>
    </row>
    <row r="724" spans="1:19" s="292" customFormat="1" ht="31.5">
      <c r="A724" s="297" t="s">
        <v>140</v>
      </c>
      <c r="B724" s="134" t="s">
        <v>1887</v>
      </c>
      <c r="C724" s="135" t="s">
        <v>1888</v>
      </c>
      <c r="D724" s="133">
        <v>2025</v>
      </c>
      <c r="E724" s="133">
        <v>2030</v>
      </c>
      <c r="F724" s="318" t="s">
        <v>239</v>
      </c>
      <c r="G724" s="318">
        <v>0.72874821000000001</v>
      </c>
      <c r="H724" s="318">
        <v>0.72874821000000001</v>
      </c>
      <c r="I724" s="318">
        <v>0</v>
      </c>
      <c r="J724" s="318">
        <v>0</v>
      </c>
      <c r="K724" s="318">
        <v>0</v>
      </c>
      <c r="L724" s="318" t="s">
        <v>239</v>
      </c>
      <c r="M724" s="318">
        <f t="shared" si="63"/>
        <v>0.72874821000000001</v>
      </c>
      <c r="N724" s="318">
        <v>0</v>
      </c>
      <c r="O724" s="318">
        <v>0.72874821000000001</v>
      </c>
      <c r="P724" s="318">
        <v>0</v>
      </c>
      <c r="Q724" s="318">
        <v>0</v>
      </c>
      <c r="R724" s="318">
        <v>0</v>
      </c>
      <c r="S724" s="265">
        <f t="shared" si="64"/>
        <v>0.72874821000000001</v>
      </c>
    </row>
    <row r="725" spans="1:19" s="292" customFormat="1" ht="31.5">
      <c r="A725" s="297" t="s">
        <v>140</v>
      </c>
      <c r="B725" s="134" t="s">
        <v>1889</v>
      </c>
      <c r="C725" s="135" t="s">
        <v>1890</v>
      </c>
      <c r="D725" s="133">
        <v>2025</v>
      </c>
      <c r="E725" s="133">
        <v>2030</v>
      </c>
      <c r="F725" s="318" t="s">
        <v>239</v>
      </c>
      <c r="G725" s="318">
        <v>0.75459893</v>
      </c>
      <c r="H725" s="318">
        <v>0.75459893</v>
      </c>
      <c r="I725" s="318">
        <v>0</v>
      </c>
      <c r="J725" s="318">
        <v>0</v>
      </c>
      <c r="K725" s="318">
        <v>0</v>
      </c>
      <c r="L725" s="318" t="s">
        <v>239</v>
      </c>
      <c r="M725" s="318">
        <f t="shared" si="63"/>
        <v>0.75459893</v>
      </c>
      <c r="N725" s="318">
        <v>0</v>
      </c>
      <c r="O725" s="318">
        <v>0.75459893</v>
      </c>
      <c r="P725" s="318">
        <v>0</v>
      </c>
      <c r="Q725" s="318">
        <v>0</v>
      </c>
      <c r="R725" s="318">
        <v>0</v>
      </c>
      <c r="S725" s="265">
        <f t="shared" si="64"/>
        <v>0.75459893</v>
      </c>
    </row>
    <row r="726" spans="1:19" s="292" customFormat="1" ht="31.5">
      <c r="A726" s="297" t="s">
        <v>140</v>
      </c>
      <c r="B726" s="134" t="s">
        <v>1891</v>
      </c>
      <c r="C726" s="135" t="s">
        <v>1892</v>
      </c>
      <c r="D726" s="133">
        <v>2025</v>
      </c>
      <c r="E726" s="133">
        <v>2030</v>
      </c>
      <c r="F726" s="318" t="s">
        <v>239</v>
      </c>
      <c r="G726" s="318">
        <v>0.49154854999999997</v>
      </c>
      <c r="H726" s="318">
        <v>0.49154854999999997</v>
      </c>
      <c r="I726" s="318">
        <v>0</v>
      </c>
      <c r="J726" s="318">
        <v>0</v>
      </c>
      <c r="K726" s="318">
        <v>0</v>
      </c>
      <c r="L726" s="318" t="s">
        <v>239</v>
      </c>
      <c r="M726" s="318">
        <f t="shared" si="63"/>
        <v>0.49154854999999997</v>
      </c>
      <c r="N726" s="318">
        <v>0</v>
      </c>
      <c r="O726" s="318">
        <v>0.49154854999999997</v>
      </c>
      <c r="P726" s="318">
        <v>0</v>
      </c>
      <c r="Q726" s="318">
        <v>0</v>
      </c>
      <c r="R726" s="318">
        <v>0</v>
      </c>
      <c r="S726" s="265">
        <f t="shared" si="64"/>
        <v>0.49154854999999997</v>
      </c>
    </row>
    <row r="727" spans="1:19" s="292" customFormat="1">
      <c r="A727" s="297" t="s">
        <v>140</v>
      </c>
      <c r="B727" s="134" t="s">
        <v>1893</v>
      </c>
      <c r="C727" s="135" t="s">
        <v>1894</v>
      </c>
      <c r="D727" s="133">
        <v>2025</v>
      </c>
      <c r="E727" s="133">
        <v>2030</v>
      </c>
      <c r="F727" s="318" t="s">
        <v>239</v>
      </c>
      <c r="G727" s="318">
        <v>1.3374162599999999</v>
      </c>
      <c r="H727" s="318">
        <v>0.1</v>
      </c>
      <c r="I727" s="318">
        <v>1.2374162599999998</v>
      </c>
      <c r="J727" s="318">
        <v>0</v>
      </c>
      <c r="K727" s="318">
        <v>0</v>
      </c>
      <c r="L727" s="318" t="s">
        <v>239</v>
      </c>
      <c r="M727" s="318">
        <f t="shared" si="63"/>
        <v>1.3374162599999999</v>
      </c>
      <c r="N727" s="318">
        <v>0</v>
      </c>
      <c r="O727" s="318">
        <v>1.3374162599999999</v>
      </c>
      <c r="P727" s="318">
        <v>0</v>
      </c>
      <c r="Q727" s="318">
        <v>0</v>
      </c>
      <c r="R727" s="318">
        <v>0</v>
      </c>
      <c r="S727" s="265">
        <f t="shared" si="64"/>
        <v>1.3374162599999999</v>
      </c>
    </row>
    <row r="728" spans="1:19" s="292" customFormat="1" ht="31.5">
      <c r="A728" s="297" t="s">
        <v>140</v>
      </c>
      <c r="B728" s="134" t="s">
        <v>1895</v>
      </c>
      <c r="C728" s="135" t="s">
        <v>1896</v>
      </c>
      <c r="D728" s="133">
        <v>2024</v>
      </c>
      <c r="E728" s="133">
        <v>2024</v>
      </c>
      <c r="F728" s="318" t="s">
        <v>239</v>
      </c>
      <c r="G728" s="318">
        <v>0.26178448999999998</v>
      </c>
      <c r="H728" s="318">
        <v>1.1829599999999999E-2</v>
      </c>
      <c r="I728" s="318">
        <v>0.16329595999999999</v>
      </c>
      <c r="J728" s="318">
        <v>8.6658929999999995E-2</v>
      </c>
      <c r="K728" s="318">
        <v>0</v>
      </c>
      <c r="L728" s="318" t="s">
        <v>239</v>
      </c>
      <c r="M728" s="318">
        <f t="shared" si="63"/>
        <v>0</v>
      </c>
      <c r="N728" s="318">
        <v>0</v>
      </c>
      <c r="O728" s="318">
        <v>0</v>
      </c>
      <c r="P728" s="318">
        <v>0</v>
      </c>
      <c r="Q728" s="318">
        <v>0</v>
      </c>
      <c r="R728" s="318">
        <v>0</v>
      </c>
      <c r="S728" s="265">
        <f t="shared" si="64"/>
        <v>0</v>
      </c>
    </row>
    <row r="729" spans="1:19" s="107" customFormat="1" ht="47.25">
      <c r="A729" s="91" t="s">
        <v>188</v>
      </c>
      <c r="B729" s="96" t="s">
        <v>237</v>
      </c>
      <c r="C729" s="93" t="s">
        <v>218</v>
      </c>
      <c r="D729" s="93" t="s">
        <v>191</v>
      </c>
      <c r="E729" s="91" t="s">
        <v>191</v>
      </c>
      <c r="F729" s="100">
        <f t="shared" ref="F729:R729" si="65">SUM(F730)</f>
        <v>0</v>
      </c>
      <c r="G729" s="100">
        <f t="shared" si="65"/>
        <v>9.1411060000000002E-2</v>
      </c>
      <c r="H729" s="100">
        <f t="shared" si="65"/>
        <v>0</v>
      </c>
      <c r="I729" s="100">
        <f t="shared" si="65"/>
        <v>0</v>
      </c>
      <c r="J729" s="100">
        <f t="shared" si="65"/>
        <v>0</v>
      </c>
      <c r="K729" s="100">
        <f t="shared" si="65"/>
        <v>9.1411060000000002E-2</v>
      </c>
      <c r="L729" s="100" t="s">
        <v>239</v>
      </c>
      <c r="M729" s="100">
        <f t="shared" si="63"/>
        <v>0</v>
      </c>
      <c r="N729" s="100">
        <f t="shared" si="65"/>
        <v>0</v>
      </c>
      <c r="O729" s="100">
        <f t="shared" si="65"/>
        <v>0</v>
      </c>
      <c r="P729" s="100">
        <f t="shared" si="65"/>
        <v>0</v>
      </c>
      <c r="Q729" s="100">
        <f t="shared" si="65"/>
        <v>0</v>
      </c>
      <c r="R729" s="100">
        <f t="shared" si="65"/>
        <v>0</v>
      </c>
      <c r="S729" s="266">
        <f t="shared" si="64"/>
        <v>0</v>
      </c>
    </row>
    <row r="730" spans="1:19" s="292" customFormat="1" ht="30.75" customHeight="1">
      <c r="A730" s="133" t="s">
        <v>188</v>
      </c>
      <c r="B730" s="134" t="s">
        <v>1897</v>
      </c>
      <c r="C730" s="133" t="s">
        <v>1898</v>
      </c>
      <c r="D730" s="133">
        <v>2024</v>
      </c>
      <c r="E730" s="133">
        <v>2024</v>
      </c>
      <c r="F730" s="318" t="s">
        <v>239</v>
      </c>
      <c r="G730" s="318">
        <v>9.1411060000000002E-2</v>
      </c>
      <c r="H730" s="318">
        <v>0</v>
      </c>
      <c r="I730" s="318">
        <v>0</v>
      </c>
      <c r="J730" s="318">
        <v>0</v>
      </c>
      <c r="K730" s="318">
        <v>9.1411060000000002E-2</v>
      </c>
      <c r="L730" s="318" t="s">
        <v>239</v>
      </c>
      <c r="M730" s="318">
        <f t="shared" si="63"/>
        <v>0</v>
      </c>
      <c r="N730" s="318">
        <v>0</v>
      </c>
      <c r="O730" s="318">
        <v>0</v>
      </c>
      <c r="P730" s="318">
        <v>0</v>
      </c>
      <c r="Q730" s="318">
        <v>0</v>
      </c>
      <c r="R730" s="318">
        <v>0</v>
      </c>
      <c r="S730" s="265">
        <f t="shared" si="64"/>
        <v>0</v>
      </c>
    </row>
    <row r="731" spans="1:19" s="107" customFormat="1" ht="31.5">
      <c r="A731" s="91" t="s">
        <v>189</v>
      </c>
      <c r="B731" s="96" t="s">
        <v>238</v>
      </c>
      <c r="C731" s="93" t="s">
        <v>218</v>
      </c>
      <c r="D731" s="93" t="s">
        <v>191</v>
      </c>
      <c r="E731" s="91" t="s">
        <v>191</v>
      </c>
      <c r="F731" s="100">
        <f t="shared" ref="F731:R731" si="66">SUM(F732:F754)</f>
        <v>1.5239934004889975</v>
      </c>
      <c r="G731" s="100">
        <f t="shared" si="66"/>
        <v>1572.1260134199999</v>
      </c>
      <c r="H731" s="100">
        <f t="shared" si="66"/>
        <v>5.7697842599999998</v>
      </c>
      <c r="I731" s="100">
        <f>SUM(I732:I754)</f>
        <v>209.04917432333335</v>
      </c>
      <c r="J731" s="100">
        <f t="shared" si="66"/>
        <v>383.32522151666666</v>
      </c>
      <c r="K731" s="100">
        <f>SUM(K732:K754)</f>
        <v>973.98183240999992</v>
      </c>
      <c r="L731" s="100" t="s">
        <v>239</v>
      </c>
      <c r="M731" s="100">
        <f t="shared" si="63"/>
        <v>788.16388506999999</v>
      </c>
      <c r="N731" s="100">
        <f t="shared" si="66"/>
        <v>148.02308506999998</v>
      </c>
      <c r="O731" s="100">
        <f t="shared" si="66"/>
        <v>171.28300000000002</v>
      </c>
      <c r="P731" s="100">
        <f t="shared" si="66"/>
        <v>173.30789999999999</v>
      </c>
      <c r="Q731" s="100">
        <f t="shared" si="66"/>
        <v>154.0359</v>
      </c>
      <c r="R731" s="100">
        <f t="shared" si="66"/>
        <v>141.51400000000001</v>
      </c>
      <c r="S731" s="266">
        <f t="shared" si="64"/>
        <v>788.16388506999999</v>
      </c>
    </row>
    <row r="732" spans="1:19" ht="31.5">
      <c r="A732" s="65" t="s">
        <v>189</v>
      </c>
      <c r="B732" s="35" t="s">
        <v>889</v>
      </c>
      <c r="C732" s="59" t="s">
        <v>477</v>
      </c>
      <c r="D732" s="34">
        <v>2022</v>
      </c>
      <c r="E732" s="63">
        <v>2024</v>
      </c>
      <c r="F732" s="162">
        <v>0.5087912</v>
      </c>
      <c r="G732" s="162">
        <v>6.8040743800000003</v>
      </c>
      <c r="H732" s="162">
        <v>9.5986180000000004E-2</v>
      </c>
      <c r="I732" s="162">
        <v>6.7080881999999997</v>
      </c>
      <c r="J732" s="162">
        <v>0</v>
      </c>
      <c r="K732" s="162">
        <v>0</v>
      </c>
      <c r="L732" s="162" t="s">
        <v>239</v>
      </c>
      <c r="M732" s="162">
        <f t="shared" si="63"/>
        <v>0</v>
      </c>
      <c r="N732" s="162">
        <v>0</v>
      </c>
      <c r="O732" s="162">
        <v>0</v>
      </c>
      <c r="P732" s="162">
        <v>0</v>
      </c>
      <c r="Q732" s="162">
        <v>0</v>
      </c>
      <c r="R732" s="162">
        <v>0</v>
      </c>
      <c r="S732" s="265">
        <f t="shared" si="64"/>
        <v>0</v>
      </c>
    </row>
    <row r="733" spans="1:19" ht="47.25">
      <c r="A733" s="65" t="s">
        <v>189</v>
      </c>
      <c r="B733" s="35" t="s">
        <v>882</v>
      </c>
      <c r="C733" s="59" t="s">
        <v>883</v>
      </c>
      <c r="D733" s="34">
        <v>2024</v>
      </c>
      <c r="E733" s="63">
        <v>2027</v>
      </c>
      <c r="F733" s="162">
        <v>0.36044999999999999</v>
      </c>
      <c r="G733" s="162">
        <v>45.292876259999993</v>
      </c>
      <c r="H733" s="162">
        <v>0.65287625999999999</v>
      </c>
      <c r="I733" s="162">
        <v>44.639999999999993</v>
      </c>
      <c r="J733" s="162">
        <v>0</v>
      </c>
      <c r="K733" s="162">
        <v>0</v>
      </c>
      <c r="L733" s="162" t="s">
        <v>239</v>
      </c>
      <c r="M733" s="162">
        <f t="shared" si="63"/>
        <v>44.639999999999993</v>
      </c>
      <c r="N733" s="162">
        <v>0</v>
      </c>
      <c r="O733" s="162">
        <v>7.4459999999999997</v>
      </c>
      <c r="P733" s="162">
        <v>37.193999999999996</v>
      </c>
      <c r="Q733" s="162">
        <v>0</v>
      </c>
      <c r="R733" s="162">
        <v>0</v>
      </c>
      <c r="S733" s="265">
        <f t="shared" si="64"/>
        <v>44.639999999999993</v>
      </c>
    </row>
    <row r="734" spans="1:19" ht="63">
      <c r="A734" s="65" t="s">
        <v>189</v>
      </c>
      <c r="B734" s="35" t="s">
        <v>1677</v>
      </c>
      <c r="C734" s="59" t="s">
        <v>1678</v>
      </c>
      <c r="D734" s="34">
        <v>2025</v>
      </c>
      <c r="E734" s="63">
        <v>2030</v>
      </c>
      <c r="F734" s="162" t="s">
        <v>239</v>
      </c>
      <c r="G734" s="162">
        <v>2.2752861800000002</v>
      </c>
      <c r="H734" s="162">
        <v>0.43082399999999998</v>
      </c>
      <c r="I734" s="162">
        <v>1.8444621800000003</v>
      </c>
      <c r="J734" s="162">
        <v>0</v>
      </c>
      <c r="K734" s="162">
        <v>0</v>
      </c>
      <c r="L734" s="162" t="s">
        <v>239</v>
      </c>
      <c r="M734" s="162">
        <f t="shared" si="63"/>
        <v>2.2752861800000002</v>
      </c>
      <c r="N734" s="162">
        <v>0.43828618000000003</v>
      </c>
      <c r="O734" s="162">
        <v>1.837</v>
      </c>
      <c r="P734" s="162">
        <v>0</v>
      </c>
      <c r="Q734" s="162">
        <v>0</v>
      </c>
      <c r="R734" s="162">
        <v>0</v>
      </c>
      <c r="S734" s="265">
        <f t="shared" si="64"/>
        <v>2.2752861800000002</v>
      </c>
    </row>
    <row r="735" spans="1:19" ht="63">
      <c r="A735" s="65" t="s">
        <v>189</v>
      </c>
      <c r="B735" s="35" t="s">
        <v>347</v>
      </c>
      <c r="C735" s="59" t="s">
        <v>348</v>
      </c>
      <c r="D735" s="34">
        <v>2023</v>
      </c>
      <c r="E735" s="63">
        <v>2024</v>
      </c>
      <c r="F735" s="162">
        <v>0.65475220048899752</v>
      </c>
      <c r="G735" s="162">
        <v>5.47722847</v>
      </c>
      <c r="H735" s="162">
        <v>0.37909999999999999</v>
      </c>
      <c r="I735" s="162">
        <v>5.0981284699999998</v>
      </c>
      <c r="J735" s="162">
        <v>0</v>
      </c>
      <c r="K735" s="162">
        <v>0</v>
      </c>
      <c r="L735" s="162" t="s">
        <v>239</v>
      </c>
      <c r="M735" s="162">
        <f t="shared" si="63"/>
        <v>0</v>
      </c>
      <c r="N735" s="162">
        <v>0</v>
      </c>
      <c r="O735" s="162">
        <v>0</v>
      </c>
      <c r="P735" s="162">
        <v>0</v>
      </c>
      <c r="Q735" s="162">
        <v>0</v>
      </c>
      <c r="R735" s="162">
        <v>0</v>
      </c>
      <c r="S735" s="265">
        <f t="shared" si="64"/>
        <v>0</v>
      </c>
    </row>
    <row r="736" spans="1:19" ht="63">
      <c r="A736" s="65" t="s">
        <v>352</v>
      </c>
      <c r="B736" s="35" t="s">
        <v>351</v>
      </c>
      <c r="C736" s="59" t="s">
        <v>353</v>
      </c>
      <c r="D736" s="34">
        <v>2020</v>
      </c>
      <c r="E736" s="63">
        <v>2024</v>
      </c>
      <c r="F736" s="162" t="s">
        <v>239</v>
      </c>
      <c r="G736" s="162">
        <v>22.205149710000001</v>
      </c>
      <c r="H736" s="162">
        <v>0.73080000000000001</v>
      </c>
      <c r="I736" s="162">
        <v>19.738850939999999</v>
      </c>
      <c r="J736" s="162">
        <v>1.70767574</v>
      </c>
      <c r="K736" s="162">
        <v>2.7822110000000001E-2</v>
      </c>
      <c r="L736" s="162" t="s">
        <v>239</v>
      </c>
      <c r="M736" s="162">
        <f t="shared" si="63"/>
        <v>0</v>
      </c>
      <c r="N736" s="162">
        <v>0</v>
      </c>
      <c r="O736" s="162">
        <v>0</v>
      </c>
      <c r="P736" s="162">
        <v>0</v>
      </c>
      <c r="Q736" s="162">
        <v>0</v>
      </c>
      <c r="R736" s="162">
        <v>0</v>
      </c>
      <c r="S736" s="265">
        <f t="shared" si="64"/>
        <v>0</v>
      </c>
    </row>
    <row r="737" spans="1:19">
      <c r="A737" s="65" t="s">
        <v>189</v>
      </c>
      <c r="B737" s="35" t="s">
        <v>350</v>
      </c>
      <c r="C737" s="59" t="s">
        <v>354</v>
      </c>
      <c r="D737" s="34">
        <v>2020</v>
      </c>
      <c r="E737" s="63">
        <v>2024</v>
      </c>
      <c r="F737" s="162" t="s">
        <v>239</v>
      </c>
      <c r="G737" s="162">
        <v>159.86636540000001</v>
      </c>
      <c r="H737" s="162">
        <v>2.6344293199999997</v>
      </c>
      <c r="I737" s="162">
        <v>98.03887387333333</v>
      </c>
      <c r="J737" s="162">
        <v>51.077859816666667</v>
      </c>
      <c r="K737" s="162">
        <v>8.1152023999999994</v>
      </c>
      <c r="L737" s="162" t="s">
        <v>239</v>
      </c>
      <c r="M737" s="162">
        <f t="shared" si="63"/>
        <v>0</v>
      </c>
      <c r="N737" s="162">
        <v>0</v>
      </c>
      <c r="O737" s="162">
        <v>0</v>
      </c>
      <c r="P737" s="162">
        <v>0</v>
      </c>
      <c r="Q737" s="162">
        <v>0</v>
      </c>
      <c r="R737" s="162">
        <v>0</v>
      </c>
      <c r="S737" s="265">
        <f t="shared" si="64"/>
        <v>0</v>
      </c>
    </row>
    <row r="738" spans="1:19">
      <c r="A738" s="65" t="s">
        <v>189</v>
      </c>
      <c r="B738" s="35" t="s">
        <v>349</v>
      </c>
      <c r="C738" s="59" t="s">
        <v>355</v>
      </c>
      <c r="D738" s="34">
        <v>2021</v>
      </c>
      <c r="E738" s="63">
        <v>2024</v>
      </c>
      <c r="F738" s="162" t="s">
        <v>239</v>
      </c>
      <c r="G738" s="162">
        <v>25.483862309999999</v>
      </c>
      <c r="H738" s="162">
        <v>0.3027685</v>
      </c>
      <c r="I738" s="162">
        <v>14.017660830000002</v>
      </c>
      <c r="J738" s="162">
        <v>11.163432979999998</v>
      </c>
      <c r="K738" s="162">
        <v>0</v>
      </c>
      <c r="L738" s="162" t="s">
        <v>239</v>
      </c>
      <c r="M738" s="162">
        <f t="shared" si="63"/>
        <v>0</v>
      </c>
      <c r="N738" s="162">
        <v>0</v>
      </c>
      <c r="O738" s="162">
        <v>0</v>
      </c>
      <c r="P738" s="162">
        <v>0</v>
      </c>
      <c r="Q738" s="162">
        <v>0</v>
      </c>
      <c r="R738" s="162">
        <v>0</v>
      </c>
      <c r="S738" s="265">
        <f t="shared" si="64"/>
        <v>0</v>
      </c>
    </row>
    <row r="739" spans="1:19" ht="31.5">
      <c r="A739" s="65" t="s">
        <v>189</v>
      </c>
      <c r="B739" s="35" t="s">
        <v>356</v>
      </c>
      <c r="C739" s="59" t="s">
        <v>357</v>
      </c>
      <c r="D739" s="34">
        <v>2020</v>
      </c>
      <c r="E739" s="63">
        <v>2024</v>
      </c>
      <c r="F739" s="162" t="s">
        <v>239</v>
      </c>
      <c r="G739" s="162">
        <v>264.57531068999998</v>
      </c>
      <c r="H739" s="162">
        <v>0</v>
      </c>
      <c r="I739" s="162">
        <v>0</v>
      </c>
      <c r="J739" s="162">
        <v>0</v>
      </c>
      <c r="K739" s="162">
        <v>264.57531068999998</v>
      </c>
      <c r="L739" s="162" t="s">
        <v>239</v>
      </c>
      <c r="M739" s="162">
        <f t="shared" si="63"/>
        <v>0</v>
      </c>
      <c r="N739" s="162">
        <v>0</v>
      </c>
      <c r="O739" s="162">
        <v>0</v>
      </c>
      <c r="P739" s="162">
        <v>0</v>
      </c>
      <c r="Q739" s="162">
        <v>0</v>
      </c>
      <c r="R739" s="162">
        <v>0</v>
      </c>
      <c r="S739" s="265">
        <f t="shared" si="64"/>
        <v>0</v>
      </c>
    </row>
    <row r="740" spans="1:19" ht="31.5">
      <c r="A740" s="65" t="s">
        <v>189</v>
      </c>
      <c r="B740" s="35" t="s">
        <v>358</v>
      </c>
      <c r="C740" s="59" t="s">
        <v>359</v>
      </c>
      <c r="D740" s="34">
        <v>2020</v>
      </c>
      <c r="E740" s="63">
        <v>2024</v>
      </c>
      <c r="F740" s="162" t="s">
        <v>239</v>
      </c>
      <c r="G740" s="162">
        <v>44.978627939999996</v>
      </c>
      <c r="H740" s="162">
        <v>0</v>
      </c>
      <c r="I740" s="162">
        <v>0</v>
      </c>
      <c r="J740" s="162">
        <v>0</v>
      </c>
      <c r="K740" s="162">
        <v>44.978627939999996</v>
      </c>
      <c r="L740" s="162" t="s">
        <v>239</v>
      </c>
      <c r="M740" s="162">
        <f t="shared" si="63"/>
        <v>0</v>
      </c>
      <c r="N740" s="162">
        <v>0</v>
      </c>
      <c r="O740" s="162">
        <v>0</v>
      </c>
      <c r="P740" s="162">
        <v>0</v>
      </c>
      <c r="Q740" s="162">
        <v>0</v>
      </c>
      <c r="R740" s="162">
        <v>0</v>
      </c>
      <c r="S740" s="265">
        <f t="shared" si="64"/>
        <v>0</v>
      </c>
    </row>
    <row r="741" spans="1:19">
      <c r="A741" s="65" t="s">
        <v>189</v>
      </c>
      <c r="B741" s="35" t="s">
        <v>360</v>
      </c>
      <c r="C741" s="59" t="s">
        <v>361</v>
      </c>
      <c r="D741" s="34">
        <v>2020</v>
      </c>
      <c r="E741" s="63">
        <v>2024</v>
      </c>
      <c r="F741" s="162" t="s">
        <v>239</v>
      </c>
      <c r="G741" s="162" t="s">
        <v>1904</v>
      </c>
      <c r="H741" s="162">
        <v>0</v>
      </c>
      <c r="I741" s="162">
        <v>0</v>
      </c>
      <c r="J741" s="162">
        <v>0</v>
      </c>
      <c r="K741" s="162">
        <v>0</v>
      </c>
      <c r="L741" s="162" t="s">
        <v>239</v>
      </c>
      <c r="M741" s="162">
        <f t="shared" si="63"/>
        <v>0</v>
      </c>
      <c r="N741" s="162">
        <v>0</v>
      </c>
      <c r="O741" s="162">
        <v>0</v>
      </c>
      <c r="P741" s="162">
        <v>0</v>
      </c>
      <c r="Q741" s="162">
        <v>0</v>
      </c>
      <c r="R741" s="162">
        <v>0</v>
      </c>
      <c r="S741" s="265">
        <f t="shared" si="64"/>
        <v>0</v>
      </c>
    </row>
    <row r="742" spans="1:19" ht="31.5">
      <c r="A742" s="65" t="s">
        <v>189</v>
      </c>
      <c r="B742" s="35" t="s">
        <v>362</v>
      </c>
      <c r="C742" s="59" t="s">
        <v>363</v>
      </c>
      <c r="D742" s="34">
        <v>2020</v>
      </c>
      <c r="E742" s="63">
        <v>2024</v>
      </c>
      <c r="F742" s="162" t="s">
        <v>239</v>
      </c>
      <c r="G742" s="162">
        <v>17.463023249999999</v>
      </c>
      <c r="H742" s="162">
        <v>0</v>
      </c>
      <c r="I742" s="162">
        <v>0</v>
      </c>
      <c r="J742" s="162">
        <v>17.463023249999999</v>
      </c>
      <c r="K742" s="162">
        <v>0</v>
      </c>
      <c r="L742" s="162" t="s">
        <v>239</v>
      </c>
      <c r="M742" s="162">
        <f t="shared" si="63"/>
        <v>0</v>
      </c>
      <c r="N742" s="162">
        <v>0</v>
      </c>
      <c r="O742" s="162">
        <v>0</v>
      </c>
      <c r="P742" s="162">
        <v>0</v>
      </c>
      <c r="Q742" s="162">
        <v>0</v>
      </c>
      <c r="R742" s="162">
        <v>0</v>
      </c>
      <c r="S742" s="265">
        <f t="shared" si="64"/>
        <v>0</v>
      </c>
    </row>
    <row r="743" spans="1:19" s="292" customFormat="1" ht="47.25">
      <c r="A743" s="297" t="s">
        <v>352</v>
      </c>
      <c r="B743" s="134" t="s">
        <v>1899</v>
      </c>
      <c r="C743" s="135" t="s">
        <v>1900</v>
      </c>
      <c r="D743" s="133">
        <v>2024</v>
      </c>
      <c r="E743" s="133">
        <v>2024</v>
      </c>
      <c r="F743" s="318" t="s">
        <v>239</v>
      </c>
      <c r="G743" s="318">
        <v>233.67500000000001</v>
      </c>
      <c r="H743" s="318">
        <v>0</v>
      </c>
      <c r="I743" s="318">
        <v>0</v>
      </c>
      <c r="J743" s="318">
        <v>0</v>
      </c>
      <c r="K743" s="318">
        <v>233.67500000000001</v>
      </c>
      <c r="L743" s="318" t="s">
        <v>239</v>
      </c>
      <c r="M743" s="318">
        <f t="shared" si="63"/>
        <v>0</v>
      </c>
      <c r="N743" s="318">
        <v>0</v>
      </c>
      <c r="O743" s="318">
        <v>0</v>
      </c>
      <c r="P743" s="318">
        <v>0</v>
      </c>
      <c r="Q743" s="318">
        <v>0</v>
      </c>
      <c r="R743" s="318">
        <v>0</v>
      </c>
      <c r="S743" s="265">
        <f t="shared" si="64"/>
        <v>0</v>
      </c>
    </row>
    <row r="744" spans="1:19" s="292" customFormat="1" ht="31.5">
      <c r="A744" s="297" t="s">
        <v>352</v>
      </c>
      <c r="B744" s="134" t="s">
        <v>1901</v>
      </c>
      <c r="C744" s="135" t="s">
        <v>1902</v>
      </c>
      <c r="D744" s="133">
        <v>2024</v>
      </c>
      <c r="E744" s="133">
        <v>2024</v>
      </c>
      <c r="F744" s="318" t="s">
        <v>239</v>
      </c>
      <c r="G744" s="318">
        <v>2.5</v>
      </c>
      <c r="H744" s="318">
        <v>0</v>
      </c>
      <c r="I744" s="318">
        <v>0</v>
      </c>
      <c r="J744" s="318">
        <v>0</v>
      </c>
      <c r="K744" s="318">
        <v>2.5</v>
      </c>
      <c r="L744" s="318" t="s">
        <v>239</v>
      </c>
      <c r="M744" s="318">
        <f t="shared" si="63"/>
        <v>0</v>
      </c>
      <c r="N744" s="318">
        <v>0</v>
      </c>
      <c r="O744" s="318">
        <v>0</v>
      </c>
      <c r="P744" s="318">
        <v>0</v>
      </c>
      <c r="Q744" s="318">
        <v>0</v>
      </c>
      <c r="R744" s="318">
        <v>0</v>
      </c>
      <c r="S744" s="265">
        <f t="shared" si="64"/>
        <v>0</v>
      </c>
    </row>
    <row r="745" spans="1:19" s="292" customFormat="1" ht="31.5">
      <c r="A745" s="65" t="s">
        <v>189</v>
      </c>
      <c r="B745" s="35" t="s">
        <v>1909</v>
      </c>
      <c r="C745" s="59" t="s">
        <v>1679</v>
      </c>
      <c r="D745" s="34">
        <v>2024</v>
      </c>
      <c r="E745" s="63">
        <v>2024</v>
      </c>
      <c r="F745" s="162" t="s">
        <v>239</v>
      </c>
      <c r="G745" s="162">
        <v>0.28060994</v>
      </c>
      <c r="H745" s="162">
        <v>0</v>
      </c>
      <c r="I745" s="162">
        <v>0</v>
      </c>
      <c r="J745" s="162">
        <v>0.28060994</v>
      </c>
      <c r="K745" s="162">
        <v>0</v>
      </c>
      <c r="L745" s="162" t="s">
        <v>239</v>
      </c>
      <c r="M745" s="162">
        <f t="shared" si="63"/>
        <v>0</v>
      </c>
      <c r="N745" s="162">
        <v>0</v>
      </c>
      <c r="O745" s="162">
        <v>0</v>
      </c>
      <c r="P745" s="162">
        <v>0</v>
      </c>
      <c r="Q745" s="162">
        <v>0</v>
      </c>
      <c r="R745" s="162">
        <v>0</v>
      </c>
      <c r="S745" s="265">
        <f t="shared" si="64"/>
        <v>0</v>
      </c>
    </row>
    <row r="746" spans="1:19" ht="63">
      <c r="A746" s="65" t="s">
        <v>189</v>
      </c>
      <c r="B746" s="35" t="s">
        <v>347</v>
      </c>
      <c r="C746" s="59" t="s">
        <v>1680</v>
      </c>
      <c r="D746" s="34">
        <v>2025</v>
      </c>
      <c r="E746" s="63">
        <v>2029</v>
      </c>
      <c r="F746" s="162" t="s">
        <v>239</v>
      </c>
      <c r="G746" s="162">
        <v>19.50610983</v>
      </c>
      <c r="H746" s="162">
        <v>0.54300000000000004</v>
      </c>
      <c r="I746" s="162">
        <v>18.96310983</v>
      </c>
      <c r="J746" s="162">
        <v>0</v>
      </c>
      <c r="K746" s="162">
        <v>0</v>
      </c>
      <c r="L746" s="162" t="s">
        <v>239</v>
      </c>
      <c r="M746" s="162">
        <f t="shared" si="63"/>
        <v>19.50610983</v>
      </c>
      <c r="N746" s="162">
        <v>2.5061098299999998</v>
      </c>
      <c r="O746" s="162">
        <v>5</v>
      </c>
      <c r="P746" s="162">
        <v>4</v>
      </c>
      <c r="Q746" s="162">
        <v>4</v>
      </c>
      <c r="R746" s="162">
        <v>4</v>
      </c>
      <c r="S746" s="265">
        <f t="shared" si="64"/>
        <v>19.50610983</v>
      </c>
    </row>
    <row r="747" spans="1:19">
      <c r="A747" s="65" t="s">
        <v>189</v>
      </c>
      <c r="B747" s="35" t="s">
        <v>350</v>
      </c>
      <c r="C747" s="59" t="s">
        <v>1681</v>
      </c>
      <c r="D747" s="34">
        <v>2025</v>
      </c>
      <c r="E747" s="63">
        <v>2029</v>
      </c>
      <c r="F747" s="162" t="s">
        <v>239</v>
      </c>
      <c r="G747" s="162">
        <v>289.25639052999998</v>
      </c>
      <c r="H747" s="162">
        <v>0</v>
      </c>
      <c r="I747" s="162">
        <v>0</v>
      </c>
      <c r="J747" s="162">
        <v>265.25960678999996</v>
      </c>
      <c r="K747" s="162">
        <v>23.996783739999998</v>
      </c>
      <c r="L747" s="162" t="s">
        <v>239</v>
      </c>
      <c r="M747" s="162">
        <f t="shared" si="63"/>
        <v>289.25639052999998</v>
      </c>
      <c r="N747" s="162">
        <v>70.592590529999995</v>
      </c>
      <c r="O747" s="162">
        <v>80</v>
      </c>
      <c r="P747" s="162">
        <v>45.113900000000001</v>
      </c>
      <c r="Q747" s="162">
        <v>53.035899999999998</v>
      </c>
      <c r="R747" s="162">
        <v>40.514000000000003</v>
      </c>
      <c r="S747" s="265">
        <f t="shared" si="64"/>
        <v>289.25639052999998</v>
      </c>
    </row>
    <row r="748" spans="1:19" ht="63">
      <c r="A748" s="65" t="s">
        <v>352</v>
      </c>
      <c r="B748" s="35" t="s">
        <v>351</v>
      </c>
      <c r="C748" s="59" t="s">
        <v>1682</v>
      </c>
      <c r="D748" s="34">
        <v>2025</v>
      </c>
      <c r="E748" s="63">
        <v>2029</v>
      </c>
      <c r="F748" s="162" t="s">
        <v>239</v>
      </c>
      <c r="G748" s="162">
        <v>11.32718</v>
      </c>
      <c r="H748" s="162">
        <v>0</v>
      </c>
      <c r="I748" s="162">
        <v>0</v>
      </c>
      <c r="J748" s="162">
        <v>11.32718</v>
      </c>
      <c r="K748" s="162">
        <v>0</v>
      </c>
      <c r="L748" s="162" t="s">
        <v>239</v>
      </c>
      <c r="M748" s="162">
        <f t="shared" si="63"/>
        <v>11.32718</v>
      </c>
      <c r="N748" s="162">
        <v>3.3271799999999998</v>
      </c>
      <c r="O748" s="162">
        <v>2</v>
      </c>
      <c r="P748" s="162">
        <v>2</v>
      </c>
      <c r="Q748" s="162">
        <v>2</v>
      </c>
      <c r="R748" s="162">
        <v>2</v>
      </c>
      <c r="S748" s="265">
        <f t="shared" si="64"/>
        <v>11.32718</v>
      </c>
    </row>
    <row r="749" spans="1:19">
      <c r="A749" s="65" t="s">
        <v>189</v>
      </c>
      <c r="B749" s="35" t="s">
        <v>349</v>
      </c>
      <c r="C749" s="59" t="s">
        <v>1683</v>
      </c>
      <c r="D749" s="34">
        <v>2025</v>
      </c>
      <c r="E749" s="63">
        <v>2029</v>
      </c>
      <c r="F749" s="162" t="s">
        <v>239</v>
      </c>
      <c r="G749" s="162">
        <v>25.045833000000002</v>
      </c>
      <c r="H749" s="162">
        <v>0</v>
      </c>
      <c r="I749" s="162">
        <v>0</v>
      </c>
      <c r="J749" s="162">
        <v>25.045833000000002</v>
      </c>
      <c r="K749" s="162">
        <v>0</v>
      </c>
      <c r="L749" s="162" t="s">
        <v>239</v>
      </c>
      <c r="M749" s="162">
        <f t="shared" si="63"/>
        <v>25.045833000000002</v>
      </c>
      <c r="N749" s="162">
        <v>5.045833</v>
      </c>
      <c r="O749" s="162">
        <v>5</v>
      </c>
      <c r="P749" s="162">
        <v>5</v>
      </c>
      <c r="Q749" s="162">
        <v>5</v>
      </c>
      <c r="R749" s="162">
        <v>5</v>
      </c>
      <c r="S749" s="265">
        <f t="shared" si="64"/>
        <v>25.045833000000002</v>
      </c>
    </row>
    <row r="750" spans="1:19" ht="31.5">
      <c r="A750" s="65" t="s">
        <v>189</v>
      </c>
      <c r="B750" s="35" t="s">
        <v>356</v>
      </c>
      <c r="C750" s="59" t="s">
        <v>1684</v>
      </c>
      <c r="D750" s="34">
        <v>2025</v>
      </c>
      <c r="E750" s="63">
        <v>2029</v>
      </c>
      <c r="F750" s="162" t="s">
        <v>239</v>
      </c>
      <c r="G750" s="162">
        <v>343.07548639999999</v>
      </c>
      <c r="H750" s="162">
        <v>0</v>
      </c>
      <c r="I750" s="162">
        <v>0</v>
      </c>
      <c r="J750" s="162">
        <v>0</v>
      </c>
      <c r="K750" s="162">
        <v>343.07548639999999</v>
      </c>
      <c r="L750" s="162" t="s">
        <v>239</v>
      </c>
      <c r="M750" s="162">
        <f t="shared" si="63"/>
        <v>343.07548639999999</v>
      </c>
      <c r="N750" s="162">
        <v>53.075486399999996</v>
      </c>
      <c r="O750" s="162">
        <v>60</v>
      </c>
      <c r="P750" s="162">
        <v>70</v>
      </c>
      <c r="Q750" s="162">
        <v>80</v>
      </c>
      <c r="R750" s="162">
        <v>80</v>
      </c>
      <c r="S750" s="265">
        <f t="shared" si="64"/>
        <v>343.07548639999999</v>
      </c>
    </row>
    <row r="751" spans="1:19" ht="31.5">
      <c r="A751" s="65" t="s">
        <v>189</v>
      </c>
      <c r="B751" s="35" t="s">
        <v>358</v>
      </c>
      <c r="C751" s="59" t="s">
        <v>1685</v>
      </c>
      <c r="D751" s="34">
        <v>2025</v>
      </c>
      <c r="E751" s="63">
        <v>2029</v>
      </c>
      <c r="F751" s="162" t="s">
        <v>239</v>
      </c>
      <c r="G751" s="162">
        <v>22.7</v>
      </c>
      <c r="H751" s="162">
        <v>0</v>
      </c>
      <c r="I751" s="162">
        <v>0</v>
      </c>
      <c r="J751" s="162">
        <v>0</v>
      </c>
      <c r="K751" s="162">
        <v>22.7</v>
      </c>
      <c r="L751" s="162" t="s">
        <v>239</v>
      </c>
      <c r="M751" s="162">
        <f t="shared" si="63"/>
        <v>22.7</v>
      </c>
      <c r="N751" s="162">
        <v>2.7</v>
      </c>
      <c r="O751" s="162">
        <v>5</v>
      </c>
      <c r="P751" s="162">
        <v>5</v>
      </c>
      <c r="Q751" s="162">
        <v>5</v>
      </c>
      <c r="R751" s="162">
        <v>5</v>
      </c>
      <c r="S751" s="265">
        <f t="shared" si="64"/>
        <v>22.7</v>
      </c>
    </row>
    <row r="752" spans="1:19" s="292" customFormat="1" ht="31.5" customHeight="1">
      <c r="A752" s="297" t="s">
        <v>189</v>
      </c>
      <c r="B752" s="134" t="s">
        <v>360</v>
      </c>
      <c r="C752" s="135" t="s">
        <v>1903</v>
      </c>
      <c r="D752" s="133">
        <v>2025</v>
      </c>
      <c r="E752" s="133">
        <v>2025</v>
      </c>
      <c r="F752" s="318" t="s">
        <v>239</v>
      </c>
      <c r="G752" s="318" t="s">
        <v>1904</v>
      </c>
      <c r="H752" s="318">
        <v>0</v>
      </c>
      <c r="I752" s="318">
        <v>0</v>
      </c>
      <c r="J752" s="318">
        <v>0</v>
      </c>
      <c r="K752" s="318">
        <v>0</v>
      </c>
      <c r="L752" s="318" t="s">
        <v>239</v>
      </c>
      <c r="M752" s="318">
        <f t="shared" si="63"/>
        <v>0</v>
      </c>
      <c r="N752" s="318">
        <v>0</v>
      </c>
      <c r="O752" s="318">
        <v>0</v>
      </c>
      <c r="P752" s="318">
        <v>0</v>
      </c>
      <c r="Q752" s="318">
        <v>0</v>
      </c>
      <c r="R752" s="318">
        <v>0</v>
      </c>
      <c r="S752" s="265">
        <f t="shared" si="64"/>
        <v>0</v>
      </c>
    </row>
    <row r="753" spans="1:19" ht="31.5">
      <c r="A753" s="65" t="s">
        <v>189</v>
      </c>
      <c r="B753" s="35" t="s">
        <v>1686</v>
      </c>
      <c r="C753" s="59" t="s">
        <v>1687</v>
      </c>
      <c r="D753" s="34">
        <v>2025</v>
      </c>
      <c r="E753" s="63">
        <v>2025</v>
      </c>
      <c r="F753" s="162" t="s">
        <v>239</v>
      </c>
      <c r="G753" s="162">
        <v>5.1784441299999999</v>
      </c>
      <c r="H753" s="162">
        <v>0</v>
      </c>
      <c r="I753" s="162">
        <v>0</v>
      </c>
      <c r="J753" s="162">
        <v>0</v>
      </c>
      <c r="K753" s="162">
        <v>5.1784441299999999</v>
      </c>
      <c r="L753" s="162" t="s">
        <v>239</v>
      </c>
      <c r="M753" s="162">
        <f t="shared" si="63"/>
        <v>5.1784441299999999</v>
      </c>
      <c r="N753" s="162">
        <v>5.1784441299999999</v>
      </c>
      <c r="O753" s="162">
        <v>0</v>
      </c>
      <c r="P753" s="162">
        <v>0</v>
      </c>
      <c r="Q753" s="162">
        <v>0</v>
      </c>
      <c r="R753" s="162">
        <v>0</v>
      </c>
      <c r="S753" s="265">
        <f t="shared" si="64"/>
        <v>5.1784441299999999</v>
      </c>
    </row>
    <row r="754" spans="1:19" ht="31.5">
      <c r="A754" s="65" t="s">
        <v>189</v>
      </c>
      <c r="B754" s="35" t="s">
        <v>362</v>
      </c>
      <c r="C754" s="59" t="s">
        <v>1688</v>
      </c>
      <c r="D754" s="34">
        <v>2025</v>
      </c>
      <c r="E754" s="63">
        <v>2029</v>
      </c>
      <c r="F754" s="162" t="s">
        <v>239</v>
      </c>
      <c r="G754" s="162">
        <v>25.159154999999998</v>
      </c>
      <c r="H754" s="162">
        <v>0</v>
      </c>
      <c r="I754" s="162">
        <v>0</v>
      </c>
      <c r="J754" s="162">
        <v>0</v>
      </c>
      <c r="K754" s="162">
        <v>25.159154999999998</v>
      </c>
      <c r="L754" s="162" t="s">
        <v>239</v>
      </c>
      <c r="M754" s="162">
        <f t="shared" si="63"/>
        <v>25.159154999999998</v>
      </c>
      <c r="N754" s="162">
        <v>5.1591550000000002</v>
      </c>
      <c r="O754" s="162">
        <v>5</v>
      </c>
      <c r="P754" s="162">
        <v>5</v>
      </c>
      <c r="Q754" s="162">
        <v>5</v>
      </c>
      <c r="R754" s="162">
        <v>5</v>
      </c>
      <c r="S754" s="265">
        <f t="shared" si="64"/>
        <v>25.159154999999998</v>
      </c>
    </row>
  </sheetData>
  <autoFilter ref="A13:S754"/>
  <mergeCells count="17">
    <mergeCell ref="A4:S4"/>
    <mergeCell ref="A5:S5"/>
    <mergeCell ref="A7:S7"/>
    <mergeCell ref="A8:S8"/>
    <mergeCell ref="F10:F11"/>
    <mergeCell ref="G10:K10"/>
    <mergeCell ref="L10:M10"/>
    <mergeCell ref="G11:K11"/>
    <mergeCell ref="S11:S12"/>
    <mergeCell ref="A9:S9"/>
    <mergeCell ref="A10:A12"/>
    <mergeCell ref="B10:B12"/>
    <mergeCell ref="C10:C12"/>
    <mergeCell ref="L11:M11"/>
    <mergeCell ref="D10:D12"/>
    <mergeCell ref="N10:S10"/>
    <mergeCell ref="E10:E11"/>
  </mergeCells>
  <conditionalFormatting sqref="B144">
    <cfRule type="duplicateValues" dxfId="16755" priority="5060" stopIfTrue="1"/>
    <cfRule type="duplicateValues" dxfId="16754" priority="5061" stopIfTrue="1"/>
  </conditionalFormatting>
  <conditionalFormatting sqref="B169">
    <cfRule type="duplicateValues" dxfId="16753" priority="5058" stopIfTrue="1"/>
    <cfRule type="duplicateValues" dxfId="16752" priority="5059" stopIfTrue="1"/>
  </conditionalFormatting>
  <conditionalFormatting sqref="B74">
    <cfRule type="duplicateValues" dxfId="16751" priority="5044" stopIfTrue="1"/>
    <cfRule type="duplicateValues" dxfId="16750" priority="5045" stopIfTrue="1"/>
  </conditionalFormatting>
  <conditionalFormatting sqref="B75:B80">
    <cfRule type="duplicateValues" dxfId="16749" priority="5042" stopIfTrue="1"/>
    <cfRule type="duplicateValues" dxfId="16748" priority="5043" stopIfTrue="1"/>
  </conditionalFormatting>
  <conditionalFormatting sqref="B97 B99:B100">
    <cfRule type="duplicateValues" dxfId="16747" priority="5040" stopIfTrue="1"/>
    <cfRule type="duplicateValues" dxfId="16746" priority="5041" stopIfTrue="1"/>
  </conditionalFormatting>
  <conditionalFormatting sqref="C392">
    <cfRule type="duplicateValues" dxfId="16745" priority="5106"/>
  </conditionalFormatting>
  <conditionalFormatting sqref="C392">
    <cfRule type="duplicateValues" dxfId="16744" priority="5107"/>
    <cfRule type="duplicateValues" dxfId="16743" priority="5108"/>
  </conditionalFormatting>
  <conditionalFormatting sqref="C392">
    <cfRule type="duplicateValues" dxfId="16742" priority="5109"/>
    <cfRule type="duplicateValues" dxfId="16741" priority="5110"/>
    <cfRule type="duplicateValues" dxfId="16740" priority="5111"/>
  </conditionalFormatting>
  <conditionalFormatting sqref="B405">
    <cfRule type="duplicateValues" dxfId="16739" priority="4982" stopIfTrue="1"/>
    <cfRule type="duplicateValues" dxfId="16738" priority="4983" stopIfTrue="1"/>
  </conditionalFormatting>
  <conditionalFormatting sqref="B409">
    <cfRule type="duplicateValues" dxfId="16737" priority="4980" stopIfTrue="1"/>
    <cfRule type="duplicateValues" dxfId="16736" priority="4981" stopIfTrue="1"/>
  </conditionalFormatting>
  <conditionalFormatting sqref="B401:B402">
    <cfRule type="duplicateValues" dxfId="16735" priority="4971" stopIfTrue="1"/>
    <cfRule type="duplicateValues" dxfId="16734" priority="4972" stopIfTrue="1"/>
  </conditionalFormatting>
  <conditionalFormatting sqref="B189">
    <cfRule type="duplicateValues" dxfId="16733" priority="4968" stopIfTrue="1"/>
    <cfRule type="duplicateValues" dxfId="16732" priority="4969" stopIfTrue="1"/>
  </conditionalFormatting>
  <conditionalFormatting sqref="C401:C403 C195:C196 C405 C141:C175 C189:C191 C102:C117 C119:C121 C124:C127">
    <cfRule type="duplicateValues" dxfId="16731" priority="4963"/>
  </conditionalFormatting>
  <conditionalFormatting sqref="C401:C403 C195:C196 C189:C191 C141:C175 C405:C409 C102:C117 C119:C121 C124:C127">
    <cfRule type="duplicateValues" dxfId="16730" priority="4961"/>
    <cfRule type="duplicateValues" dxfId="16729" priority="4962"/>
  </conditionalFormatting>
  <conditionalFormatting sqref="C401:C403 C195:C196 C189:C191 C141:C175 C405:C409 C102:C117 C119:C121 C124:C127">
    <cfRule type="duplicateValues" dxfId="16728" priority="4960"/>
  </conditionalFormatting>
  <conditionalFormatting sqref="C401:C403 C195:C196 C141:C175 C189:C191 C405:C409 C102:C117 C119:C121 C124:C127">
    <cfRule type="duplicateValues" dxfId="16727" priority="4957"/>
    <cfRule type="duplicateValues" dxfId="16726" priority="4958"/>
  </conditionalFormatting>
  <conditionalFormatting sqref="C401:C403 C195:C196 C141:C175 C189:C191 C405:C409 C102:C117 C119:C121 C124:C127">
    <cfRule type="duplicateValues" dxfId="16725" priority="4955"/>
  </conditionalFormatting>
  <conditionalFormatting sqref="C195:C196">
    <cfRule type="duplicateValues" dxfId="16724" priority="4951"/>
  </conditionalFormatting>
  <conditionalFormatting sqref="C405:C409 C195:C196 C189:C191 C141:C175 C401:C403 C102:C117 C119:C121 C124:C127">
    <cfRule type="duplicateValues" dxfId="16723" priority="4948"/>
    <cfRule type="duplicateValues" dxfId="16722" priority="4949"/>
    <cfRule type="duplicateValues" dxfId="16721" priority="4950"/>
  </conditionalFormatting>
  <conditionalFormatting sqref="C405:C409 C401:C403 C141:C175 C195:C196 C189:C191 C102:C117 C119:C121 C124:C127">
    <cfRule type="duplicateValues" dxfId="16720" priority="4947"/>
  </conditionalFormatting>
  <conditionalFormatting sqref="C401:C403 C189:C191 C141:C175 C195:C196 C405:C409 C102:C117 C119:C121 C124:C127">
    <cfRule type="duplicateValues" dxfId="16719" priority="4945"/>
  </conditionalFormatting>
  <conditionalFormatting sqref="B71">
    <cfRule type="duplicateValues" dxfId="16718" priority="4943" stopIfTrue="1"/>
    <cfRule type="duplicateValues" dxfId="16717" priority="4944" stopIfTrue="1"/>
  </conditionalFormatting>
  <conditionalFormatting sqref="C404">
    <cfRule type="duplicateValues" dxfId="16716" priority="4939"/>
  </conditionalFormatting>
  <conditionalFormatting sqref="C404">
    <cfRule type="duplicateValues" dxfId="16715" priority="4937"/>
    <cfRule type="duplicateValues" dxfId="16714" priority="4938"/>
  </conditionalFormatting>
  <conditionalFormatting sqref="C404">
    <cfRule type="duplicateValues" dxfId="16713" priority="4934"/>
    <cfRule type="duplicateValues" dxfId="16712" priority="4935"/>
    <cfRule type="duplicateValues" dxfId="16711" priority="4936"/>
  </conditionalFormatting>
  <conditionalFormatting sqref="B88">
    <cfRule type="duplicateValues" dxfId="16710" priority="4921"/>
  </conditionalFormatting>
  <conditionalFormatting sqref="C198 C181:C189 C141:C178 C102:C117 C119:C121 C124:C127">
    <cfRule type="duplicateValues" dxfId="16709" priority="4915"/>
  </conditionalFormatting>
  <conditionalFormatting sqref="C181:C189 C141:C178 C198 C102:C117 C119:C121 C124:C127">
    <cfRule type="duplicateValues" dxfId="16708" priority="4913"/>
    <cfRule type="duplicateValues" dxfId="16707" priority="4914"/>
  </conditionalFormatting>
  <conditionalFormatting sqref="C181:C189 C141:C178 C198 C102:C117 C119:C121 C124:C127">
    <cfRule type="duplicateValues" dxfId="16706" priority="4912"/>
  </conditionalFormatting>
  <conditionalFormatting sqref="C181:C189 C141:C178 C198 C102:C117 C119:C121 C124:C127">
    <cfRule type="duplicateValues" dxfId="16705" priority="4905"/>
    <cfRule type="duplicateValues" dxfId="16704" priority="4906"/>
    <cfRule type="duplicateValues" dxfId="16703" priority="4907"/>
  </conditionalFormatting>
  <conditionalFormatting sqref="C389:C397 C399 C141:C178 C198 C181:C189 C102:C117 C119:C121 C124:C127">
    <cfRule type="duplicateValues" dxfId="16702" priority="4904"/>
  </conditionalFormatting>
  <conditionalFormatting sqref="B389:B396 B198 B141:B178 B181:B189 B405:B409 B64:B70 B200 B72:B88 B92 B96:B127">
    <cfRule type="duplicateValues" dxfId="16701" priority="4903"/>
  </conditionalFormatting>
  <conditionalFormatting sqref="B389:B396 B141:B178 B181:B189 B405:B409 B64:B70 B200 B198 B72:B88 B92 B96:B127">
    <cfRule type="duplicateValues" dxfId="16700" priority="4902"/>
  </conditionalFormatting>
  <conditionalFormatting sqref="B168 B166">
    <cfRule type="duplicateValues" dxfId="16699" priority="5854" stopIfTrue="1"/>
    <cfRule type="duplicateValues" dxfId="16698" priority="5855" stopIfTrue="1"/>
  </conditionalFormatting>
  <conditionalFormatting sqref="B401:B403 B195:B196 B198:B200 B141:B175 B189:B193 B64:B70 B72:B87 B92 B96:B127">
    <cfRule type="duplicateValues" dxfId="16697" priority="14845"/>
  </conditionalFormatting>
  <conditionalFormatting sqref="B401:B403">
    <cfRule type="duplicateValues" dxfId="16696" priority="14958"/>
  </conditionalFormatting>
  <conditionalFormatting sqref="B405:B409 B181:B189 B141:B178 B64:B70 B389:B396 B200 B198 B72:B88 B92 B96:B127">
    <cfRule type="duplicateValues" dxfId="16695" priority="4218"/>
  </conditionalFormatting>
  <conditionalFormatting sqref="B405:B409 B198 B64:B70 B141:B178 B389:B396 B200 B181:B189 B72:B88 B92 B96:B127">
    <cfRule type="duplicateValues" dxfId="16694" priority="4217"/>
  </conditionalFormatting>
  <conditionalFormatting sqref="B401:B403 B198:B200 B195:B196 B141:B175 B189:B193 B64:B70 B72:B87 B92 B96:B127">
    <cfRule type="duplicateValues" dxfId="16693" priority="4214"/>
  </conditionalFormatting>
  <conditionalFormatting sqref="B76">
    <cfRule type="duplicateValues" dxfId="16692" priority="3999" stopIfTrue="1"/>
    <cfRule type="duplicateValues" dxfId="16691" priority="4000" stopIfTrue="1"/>
  </conditionalFormatting>
  <conditionalFormatting sqref="B77:B82">
    <cfRule type="duplicateValues" dxfId="16690" priority="3997" stopIfTrue="1"/>
    <cfRule type="duplicateValues" dxfId="16689" priority="3998" stopIfTrue="1"/>
  </conditionalFormatting>
  <conditionalFormatting sqref="B99 B101:B102">
    <cfRule type="duplicateValues" dxfId="16688" priority="3995" stopIfTrue="1"/>
    <cfRule type="duplicateValues" dxfId="16687" priority="3996" stopIfTrue="1"/>
  </conditionalFormatting>
  <conditionalFormatting sqref="B152:B154">
    <cfRule type="duplicateValues" dxfId="16686" priority="3993" stopIfTrue="1"/>
    <cfRule type="duplicateValues" dxfId="16685" priority="3994" stopIfTrue="1"/>
  </conditionalFormatting>
  <conditionalFormatting sqref="B156">
    <cfRule type="duplicateValues" dxfId="16684" priority="3991" stopIfTrue="1"/>
    <cfRule type="duplicateValues" dxfId="16683" priority="3992" stopIfTrue="1"/>
  </conditionalFormatting>
  <conditionalFormatting sqref="B166">
    <cfRule type="duplicateValues" dxfId="16682" priority="3989" stopIfTrue="1"/>
    <cfRule type="duplicateValues" dxfId="16681" priority="3990" stopIfTrue="1"/>
  </conditionalFormatting>
  <conditionalFormatting sqref="B162:B163">
    <cfRule type="duplicateValues" dxfId="16680" priority="3987" stopIfTrue="1"/>
    <cfRule type="duplicateValues" dxfId="16679" priority="3988" stopIfTrue="1"/>
  </conditionalFormatting>
  <conditionalFormatting sqref="B172">
    <cfRule type="duplicateValues" dxfId="16678" priority="3985" stopIfTrue="1"/>
    <cfRule type="duplicateValues" dxfId="16677" priority="3986" stopIfTrue="1"/>
  </conditionalFormatting>
  <conditionalFormatting sqref="B199">
    <cfRule type="duplicateValues" dxfId="16676" priority="3983" stopIfTrue="1"/>
    <cfRule type="duplicateValues" dxfId="16675" priority="3984" stopIfTrue="1"/>
  </conditionalFormatting>
  <conditionalFormatting sqref="B397">
    <cfRule type="duplicateValues" dxfId="16674" priority="3981" stopIfTrue="1"/>
    <cfRule type="duplicateValues" dxfId="16673" priority="3982" stopIfTrue="1"/>
  </conditionalFormatting>
  <conditionalFormatting sqref="B390:B391">
    <cfRule type="duplicateValues" dxfId="16672" priority="3980"/>
  </conditionalFormatting>
  <conditionalFormatting sqref="B402">
    <cfRule type="duplicateValues" dxfId="16671" priority="3977" stopIfTrue="1"/>
    <cfRule type="duplicateValues" dxfId="16670" priority="3978" stopIfTrue="1"/>
  </conditionalFormatting>
  <conditionalFormatting sqref="B422:B432">
    <cfRule type="duplicateValues" dxfId="16669" priority="3975" stopIfTrue="1"/>
    <cfRule type="duplicateValues" dxfId="16668" priority="3976" stopIfTrue="1"/>
  </conditionalFormatting>
  <conditionalFormatting sqref="B456:B457">
    <cfRule type="duplicateValues" dxfId="16667" priority="3973" stopIfTrue="1"/>
    <cfRule type="duplicateValues" dxfId="16666" priority="3974" stopIfTrue="1"/>
  </conditionalFormatting>
  <conditionalFormatting sqref="B450:B453">
    <cfRule type="duplicateValues" dxfId="16665" priority="3971" stopIfTrue="1"/>
    <cfRule type="duplicateValues" dxfId="16664" priority="3972" stopIfTrue="1"/>
  </conditionalFormatting>
  <conditionalFormatting sqref="B501:B506">
    <cfRule type="duplicateValues" dxfId="16663" priority="3970"/>
  </conditionalFormatting>
  <conditionalFormatting sqref="C571">
    <cfRule type="duplicateValues" dxfId="16662" priority="3969"/>
  </conditionalFormatting>
  <conditionalFormatting sqref="C571">
    <cfRule type="duplicateValues" dxfId="16661" priority="3967"/>
    <cfRule type="duplicateValues" dxfId="16660" priority="3968"/>
  </conditionalFormatting>
  <conditionalFormatting sqref="C571">
    <cfRule type="duplicateValues" dxfId="16659" priority="3964"/>
    <cfRule type="duplicateValues" dxfId="16658" priority="3965"/>
    <cfRule type="duplicateValues" dxfId="16657" priority="3966"/>
  </conditionalFormatting>
  <conditionalFormatting sqref="B33:B36">
    <cfRule type="duplicateValues" dxfId="16656" priority="3945"/>
  </conditionalFormatting>
  <conditionalFormatting sqref="B37:B43 B27:B32">
    <cfRule type="duplicateValues" dxfId="16655" priority="3944"/>
  </conditionalFormatting>
  <conditionalFormatting sqref="C28">
    <cfRule type="duplicateValues" dxfId="16654" priority="3942"/>
  </conditionalFormatting>
  <conditionalFormatting sqref="B29">
    <cfRule type="duplicateValues" dxfId="16653" priority="3935"/>
  </conditionalFormatting>
  <conditionalFormatting sqref="C344">
    <cfRule type="duplicateValues" dxfId="16652" priority="3934"/>
  </conditionalFormatting>
  <conditionalFormatting sqref="B350:B354">
    <cfRule type="duplicateValues" dxfId="16651" priority="3932"/>
  </conditionalFormatting>
  <conditionalFormatting sqref="B386:B387">
    <cfRule type="duplicateValues" dxfId="16650" priority="3914"/>
  </conditionalFormatting>
  <conditionalFormatting sqref="C577">
    <cfRule type="duplicateValues" dxfId="16649" priority="3910"/>
  </conditionalFormatting>
  <conditionalFormatting sqref="C577">
    <cfRule type="duplicateValues" dxfId="16648" priority="3908"/>
    <cfRule type="duplicateValues" dxfId="16647" priority="3909"/>
  </conditionalFormatting>
  <conditionalFormatting sqref="C577">
    <cfRule type="duplicateValues" dxfId="16646" priority="3899"/>
    <cfRule type="duplicateValues" dxfId="16645" priority="3900"/>
    <cfRule type="duplicateValues" dxfId="16644" priority="3901"/>
  </conditionalFormatting>
  <conditionalFormatting sqref="B577">
    <cfRule type="duplicateValues" dxfId="16643" priority="3896"/>
  </conditionalFormatting>
  <conditionalFormatting sqref="B565">
    <cfRule type="duplicateValues" dxfId="16642" priority="3891" stopIfTrue="1"/>
    <cfRule type="duplicateValues" dxfId="16641" priority="3892" stopIfTrue="1"/>
  </conditionalFormatting>
  <conditionalFormatting sqref="B567:B568">
    <cfRule type="duplicateValues" dxfId="16640" priority="3889" stopIfTrue="1"/>
    <cfRule type="duplicateValues" dxfId="16639" priority="3890" stopIfTrue="1"/>
  </conditionalFormatting>
  <conditionalFormatting sqref="B417:B418">
    <cfRule type="duplicateValues" dxfId="16638" priority="3888"/>
  </conditionalFormatting>
  <conditionalFormatting sqref="B416">
    <cfRule type="duplicateValues" dxfId="16637" priority="3887"/>
  </conditionalFormatting>
  <conditionalFormatting sqref="C25">
    <cfRule type="duplicateValues" dxfId="16636" priority="3886"/>
  </conditionalFormatting>
  <conditionalFormatting sqref="C24">
    <cfRule type="duplicateValues" dxfId="16635" priority="3885"/>
  </conditionalFormatting>
  <conditionalFormatting sqref="B561:B562">
    <cfRule type="duplicateValues" dxfId="16634" priority="3882" stopIfTrue="1"/>
    <cfRule type="duplicateValues" dxfId="16633" priority="3883" stopIfTrue="1"/>
  </conditionalFormatting>
  <conditionalFormatting sqref="B198">
    <cfRule type="duplicateValues" dxfId="16632" priority="3880" stopIfTrue="1"/>
    <cfRule type="duplicateValues" dxfId="16631" priority="3881" stopIfTrue="1"/>
  </conditionalFormatting>
  <conditionalFormatting sqref="C580 C561:C563 C578 C347 C572:C573 C25 C47:C49 C576 C202:C203 C198:C200 C565 C209:C343 C102:C117 C119:C121 C124:C179">
    <cfRule type="duplicateValues" dxfId="16630" priority="3879"/>
  </conditionalFormatting>
  <conditionalFormatting sqref="C580 C576 C578 C347 C25 C47:C49 C572:C573 C202:C203 C198:C200 C561:C563 C565:C569 C209:C343 C102:C117 C119:C121 C124:C179">
    <cfRule type="duplicateValues" dxfId="16629" priority="3877"/>
    <cfRule type="duplicateValues" dxfId="16628" priority="3878"/>
  </conditionalFormatting>
  <conditionalFormatting sqref="C580 C576 C578 C347 C25 C47:C49 C572:C573 C202:C203 C198:C200 C561:C563 C565:C569 C209:C343 C102:C117 C119:C121 C124:C179">
    <cfRule type="duplicateValues" dxfId="16627" priority="3876"/>
  </conditionalFormatting>
  <conditionalFormatting sqref="C580 C578 C572:C573 C576">
    <cfRule type="duplicateValues" dxfId="16626" priority="3875"/>
  </conditionalFormatting>
  <conditionalFormatting sqref="C580 C578 C576 C347 C25 C47:C49 C572:C573 C202:C203 C198:C200 C561:C563 C565:C570 C209:C343 C102:C117 C119:C121 C124:C179">
    <cfRule type="duplicateValues" dxfId="16625" priority="3873"/>
    <cfRule type="duplicateValues" dxfId="16624" priority="3874"/>
  </conditionalFormatting>
  <conditionalFormatting sqref="C580 C578 C576 C347 C25 C47:C49 C572:C573 C202:C203 C198:C200 C561:C563 C565:C570 C209:C343 C102:C117 C119:C121 C124:C179">
    <cfRule type="duplicateValues" dxfId="16623" priority="3872"/>
  </conditionalFormatting>
  <conditionalFormatting sqref="C580">
    <cfRule type="duplicateValues" dxfId="16622" priority="3871"/>
  </conditionalFormatting>
  <conditionalFormatting sqref="B362">
    <cfRule type="duplicateValues" dxfId="16621" priority="3870"/>
  </conditionalFormatting>
  <conditionalFormatting sqref="C580 C578 C347 C576 C25 C47:C49 C572:C573 C202:C203 C198:C200 C561:C563 C565:C570 C209:C343 C102:C117 C119:C121 C124:C179">
    <cfRule type="duplicateValues" dxfId="16620" priority="3869"/>
  </conditionalFormatting>
  <conditionalFormatting sqref="C580 C578 C47:C49 C347 C25 C572:C573 C576 C202:C203 C198:C200 C561:C563 C565:C570 C209:C343 C102:C117 C119:C121 C124:C179">
    <cfRule type="duplicateValues" dxfId="16619" priority="3866"/>
    <cfRule type="duplicateValues" dxfId="16618" priority="3867"/>
    <cfRule type="duplicateValues" dxfId="16617" priority="3868"/>
  </conditionalFormatting>
  <conditionalFormatting sqref="C580 C561:C563 C47:C49 C347 C578 C25 C572:C573 C576 C202:C203 C198:C200 C565:C570 C209:C343 C102:C117 C119:C121 C124:C179">
    <cfRule type="duplicateValues" dxfId="16616" priority="3865"/>
  </conditionalFormatting>
  <conditionalFormatting sqref="C580 C561:C563 C435:C436 C347 C392:C430 C25 C202:C203 C198:C200 C357:C361 C363:C367 C447:C457 C578 C576 C565:C570 C209:C343 C47:C49 C572:C573 C102:C117 C119:C121 C124:C179">
    <cfRule type="duplicateValues" dxfId="16615" priority="3864"/>
  </conditionalFormatting>
  <conditionalFormatting sqref="C564">
    <cfRule type="duplicateValues" dxfId="16614" priority="3863"/>
  </conditionalFormatting>
  <conditionalFormatting sqref="C564">
    <cfRule type="duplicateValues" dxfId="16613" priority="3861"/>
    <cfRule type="duplicateValues" dxfId="16612" priority="3862"/>
  </conditionalFormatting>
  <conditionalFormatting sqref="C564">
    <cfRule type="duplicateValues" dxfId="16611" priority="3858"/>
    <cfRule type="duplicateValues" dxfId="16610" priority="3859"/>
    <cfRule type="duplicateValues" dxfId="16609" priority="3860"/>
  </conditionalFormatting>
  <conditionalFormatting sqref="C579">
    <cfRule type="duplicateValues" dxfId="16608" priority="3857"/>
  </conditionalFormatting>
  <conditionalFormatting sqref="C579">
    <cfRule type="duplicateValues" dxfId="16607" priority="3855"/>
    <cfRule type="duplicateValues" dxfId="16606" priority="3856"/>
  </conditionalFormatting>
  <conditionalFormatting sqref="C579">
    <cfRule type="duplicateValues" dxfId="16605" priority="3852"/>
    <cfRule type="duplicateValues" dxfId="16604" priority="3853"/>
    <cfRule type="duplicateValues" dxfId="16603" priority="3854"/>
  </conditionalFormatting>
  <conditionalFormatting sqref="B458:B459">
    <cfRule type="duplicateValues" dxfId="16602" priority="3850" stopIfTrue="1"/>
    <cfRule type="duplicateValues" dxfId="16601" priority="3851" stopIfTrue="1"/>
  </conditionalFormatting>
  <conditionalFormatting sqref="B75">
    <cfRule type="duplicateValues" dxfId="16600" priority="3846"/>
  </conditionalFormatting>
  <conditionalFormatting sqref="B368">
    <cfRule type="duplicateValues" dxfId="16599" priority="3842"/>
  </conditionalFormatting>
  <conditionalFormatting sqref="C368">
    <cfRule type="duplicateValues" dxfId="16598" priority="3841"/>
  </conditionalFormatting>
  <conditionalFormatting sqref="C481">
    <cfRule type="duplicateValues" dxfId="16597" priority="3839"/>
    <cfRule type="duplicateValues" dxfId="16596" priority="3840"/>
  </conditionalFormatting>
  <conditionalFormatting sqref="C481">
    <cfRule type="duplicateValues" dxfId="16595" priority="3838"/>
  </conditionalFormatting>
  <conditionalFormatting sqref="B400:B401">
    <cfRule type="duplicateValues" dxfId="16594" priority="3837"/>
  </conditionalFormatting>
  <conditionalFormatting sqref="B561:B563 B22:B24 B198:B200 B446:B457 B202:B203 B462 B37:B54 B56:B74 B205:B346 B348:B361 B385:B430 B432:B444 B26:B32 B76:B88 B92 B96:B179">
    <cfRule type="duplicateValues" dxfId="16593" priority="3835"/>
  </conditionalFormatting>
  <conditionalFormatting sqref="B561:B563 B22:B24 B198:B200 B446:B457 B202:B203 B462 B37:B54 B56:B74 B205:B346 B348:B367 B385:B430 B432:B444 B26:B32 B76:B88 B92 B96:B179">
    <cfRule type="duplicateValues" dxfId="16592" priority="3834"/>
  </conditionalFormatting>
  <conditionalFormatting sqref="B23">
    <cfRule type="duplicateValues" dxfId="16591" priority="3833"/>
  </conditionalFormatting>
  <conditionalFormatting sqref="B60">
    <cfRule type="duplicateValues" dxfId="16590" priority="3831"/>
  </conditionalFormatting>
  <conditionalFormatting sqref="B60:B62">
    <cfRule type="duplicateValues" dxfId="16589" priority="3824"/>
  </conditionalFormatting>
  <conditionalFormatting sqref="C106:C107">
    <cfRule type="duplicateValues" dxfId="16588" priority="3823"/>
  </conditionalFormatting>
  <conditionalFormatting sqref="C106:C107">
    <cfRule type="duplicateValues" dxfId="16587" priority="3821"/>
    <cfRule type="duplicateValues" dxfId="16586" priority="3822"/>
  </conditionalFormatting>
  <conditionalFormatting sqref="C106:C107">
    <cfRule type="duplicateValues" dxfId="16585" priority="3818"/>
    <cfRule type="duplicateValues" dxfId="16584" priority="3819"/>
    <cfRule type="duplicateValues" dxfId="16583" priority="3820"/>
  </conditionalFormatting>
  <conditionalFormatting sqref="B106:B107">
    <cfRule type="duplicateValues" dxfId="16582" priority="3817"/>
  </conditionalFormatting>
  <conditionalFormatting sqref="C110:C114">
    <cfRule type="duplicateValues" dxfId="16581" priority="3816"/>
  </conditionalFormatting>
  <conditionalFormatting sqref="C113:C114 C110:C111">
    <cfRule type="duplicateValues" dxfId="16580" priority="3815"/>
  </conditionalFormatting>
  <conditionalFormatting sqref="C113:C114 C110:C111">
    <cfRule type="duplicateValues" dxfId="16579" priority="3813"/>
    <cfRule type="duplicateValues" dxfId="16578" priority="3814"/>
  </conditionalFormatting>
  <conditionalFormatting sqref="C113:C114 C110:C111">
    <cfRule type="duplicateValues" dxfId="16577" priority="3810"/>
    <cfRule type="duplicateValues" dxfId="16576" priority="3811"/>
    <cfRule type="duplicateValues" dxfId="16575" priority="3812"/>
  </conditionalFormatting>
  <conditionalFormatting sqref="C110:C114">
    <cfRule type="duplicateValues" dxfId="16574" priority="3808"/>
    <cfRule type="duplicateValues" dxfId="16573" priority="3809"/>
  </conditionalFormatting>
  <conditionalFormatting sqref="C110:C114">
    <cfRule type="duplicateValues" dxfId="16572" priority="3805"/>
    <cfRule type="duplicateValues" dxfId="16571" priority="3806"/>
    <cfRule type="duplicateValues" dxfId="16570" priority="3807"/>
  </conditionalFormatting>
  <conditionalFormatting sqref="B113:B114 B110:B111">
    <cfRule type="duplicateValues" dxfId="16569" priority="3804"/>
  </conditionalFormatting>
  <conditionalFormatting sqref="B110:B114">
    <cfRule type="duplicateValues" dxfId="16568" priority="3803"/>
  </conditionalFormatting>
  <conditionalFormatting sqref="C116:C117">
    <cfRule type="duplicateValues" dxfId="16567" priority="3802"/>
  </conditionalFormatting>
  <conditionalFormatting sqref="C116:C117">
    <cfRule type="duplicateValues" dxfId="16566" priority="3800"/>
    <cfRule type="duplicateValues" dxfId="16565" priority="3801"/>
  </conditionalFormatting>
  <conditionalFormatting sqref="C116:C117">
    <cfRule type="duplicateValues" dxfId="16564" priority="3797"/>
    <cfRule type="duplicateValues" dxfId="16563" priority="3798"/>
    <cfRule type="duplicateValues" dxfId="16562" priority="3799"/>
  </conditionalFormatting>
  <conditionalFormatting sqref="B116:B118">
    <cfRule type="duplicateValues" dxfId="16561" priority="3796"/>
  </conditionalFormatting>
  <conditionalFormatting sqref="C120:C121">
    <cfRule type="duplicateValues" dxfId="16560" priority="3795"/>
  </conditionalFormatting>
  <conditionalFormatting sqref="C120:C121">
    <cfRule type="duplicateValues" dxfId="16559" priority="3793"/>
    <cfRule type="duplicateValues" dxfId="16558" priority="3794"/>
  </conditionalFormatting>
  <conditionalFormatting sqref="C120:C121">
    <cfRule type="duplicateValues" dxfId="16557" priority="3790"/>
    <cfRule type="duplicateValues" dxfId="16556" priority="3791"/>
    <cfRule type="duplicateValues" dxfId="16555" priority="3792"/>
  </conditionalFormatting>
  <conditionalFormatting sqref="B120:B121">
    <cfRule type="duplicateValues" dxfId="16554" priority="3789"/>
  </conditionalFormatting>
  <conditionalFormatting sqref="C154:C156">
    <cfRule type="duplicateValues" dxfId="16553" priority="3788"/>
  </conditionalFormatting>
  <conditionalFormatting sqref="C154:C156">
    <cfRule type="duplicateValues" dxfId="16552" priority="3786"/>
    <cfRule type="duplicateValues" dxfId="16551" priority="3787"/>
  </conditionalFormatting>
  <conditionalFormatting sqref="C154:C156">
    <cfRule type="duplicateValues" dxfId="16550" priority="3783"/>
    <cfRule type="duplicateValues" dxfId="16549" priority="3784"/>
    <cfRule type="duplicateValues" dxfId="16548" priority="3785"/>
  </conditionalFormatting>
  <conditionalFormatting sqref="C154">
    <cfRule type="duplicateValues" dxfId="16547" priority="3782"/>
  </conditionalFormatting>
  <conditionalFormatting sqref="B154:B156">
    <cfRule type="duplicateValues" dxfId="16546" priority="3781"/>
  </conditionalFormatting>
  <conditionalFormatting sqref="C154">
    <cfRule type="duplicateValues" dxfId="16545" priority="3779"/>
    <cfRule type="duplicateValues" dxfId="16544" priority="3780"/>
  </conditionalFormatting>
  <conditionalFormatting sqref="C154">
    <cfRule type="duplicateValues" dxfId="16543" priority="3776"/>
    <cfRule type="duplicateValues" dxfId="16542" priority="3777"/>
    <cfRule type="duplicateValues" dxfId="16541" priority="3778"/>
  </conditionalFormatting>
  <conditionalFormatting sqref="B154">
    <cfRule type="duplicateValues" dxfId="16540" priority="3775"/>
  </conditionalFormatting>
  <conditionalFormatting sqref="C170">
    <cfRule type="duplicateValues" dxfId="16539" priority="3774"/>
  </conditionalFormatting>
  <conditionalFormatting sqref="C170">
    <cfRule type="duplicateValues" dxfId="16538" priority="3772"/>
    <cfRule type="duplicateValues" dxfId="16537" priority="3773"/>
  </conditionalFormatting>
  <conditionalFormatting sqref="C170">
    <cfRule type="duplicateValues" dxfId="16536" priority="3769"/>
    <cfRule type="duplicateValues" dxfId="16535" priority="3770"/>
    <cfRule type="duplicateValues" dxfId="16534" priority="3771"/>
  </conditionalFormatting>
  <conditionalFormatting sqref="B170">
    <cfRule type="duplicateValues" dxfId="16533" priority="3768"/>
  </conditionalFormatting>
  <conditionalFormatting sqref="C174">
    <cfRule type="duplicateValues" dxfId="16532" priority="3767"/>
  </conditionalFormatting>
  <conditionalFormatting sqref="C174:C175">
    <cfRule type="duplicateValues" dxfId="16531" priority="3766"/>
  </conditionalFormatting>
  <conditionalFormatting sqref="C174:C175">
    <cfRule type="duplicateValues" dxfId="16530" priority="3764"/>
    <cfRule type="duplicateValues" dxfId="16529" priority="3765"/>
  </conditionalFormatting>
  <conditionalFormatting sqref="C174:C175">
    <cfRule type="duplicateValues" dxfId="16528" priority="3761"/>
    <cfRule type="duplicateValues" dxfId="16527" priority="3762"/>
    <cfRule type="duplicateValues" dxfId="16526" priority="3763"/>
  </conditionalFormatting>
  <conditionalFormatting sqref="C174">
    <cfRule type="duplicateValues" dxfId="16525" priority="3759"/>
    <cfRule type="duplicateValues" dxfId="16524" priority="3760"/>
  </conditionalFormatting>
  <conditionalFormatting sqref="C174">
    <cfRule type="duplicateValues" dxfId="16523" priority="3756"/>
    <cfRule type="duplicateValues" dxfId="16522" priority="3757"/>
    <cfRule type="duplicateValues" dxfId="16521" priority="3758"/>
  </conditionalFormatting>
  <conditionalFormatting sqref="B174:B175">
    <cfRule type="duplicateValues" dxfId="16520" priority="3755"/>
  </conditionalFormatting>
  <conditionalFormatting sqref="B174">
    <cfRule type="duplicateValues" dxfId="16519" priority="3754"/>
  </conditionalFormatting>
  <conditionalFormatting sqref="C192:C197">
    <cfRule type="duplicateValues" dxfId="16518" priority="3753"/>
  </conditionalFormatting>
  <conditionalFormatting sqref="C192:C197">
    <cfRule type="duplicateValues" dxfId="16517" priority="3751"/>
    <cfRule type="duplicateValues" dxfId="16516" priority="3752"/>
  </conditionalFormatting>
  <conditionalFormatting sqref="C192:C197">
    <cfRule type="duplicateValues" dxfId="16515" priority="3748"/>
    <cfRule type="duplicateValues" dxfId="16514" priority="3749"/>
    <cfRule type="duplicateValues" dxfId="16513" priority="3750"/>
  </conditionalFormatting>
  <conditionalFormatting sqref="B192:B197">
    <cfRule type="duplicateValues" dxfId="16512" priority="3747"/>
  </conditionalFormatting>
  <conditionalFormatting sqref="B273">
    <cfRule type="duplicateValues" dxfId="16511" priority="3746"/>
  </conditionalFormatting>
  <conditionalFormatting sqref="B272">
    <cfRule type="duplicateValues" dxfId="16510" priority="3745"/>
  </conditionalFormatting>
  <conditionalFormatting sqref="B315:B316">
    <cfRule type="duplicateValues" dxfId="16509" priority="3743" stopIfTrue="1"/>
    <cfRule type="duplicateValues" dxfId="16508" priority="3744" stopIfTrue="1"/>
  </conditionalFormatting>
  <conditionalFormatting sqref="B317">
    <cfRule type="duplicateValues" dxfId="16507" priority="3741" stopIfTrue="1"/>
    <cfRule type="duplicateValues" dxfId="16506" priority="3742" stopIfTrue="1"/>
  </conditionalFormatting>
  <conditionalFormatting sqref="B311:B312">
    <cfRule type="duplicateValues" dxfId="16505" priority="3739" stopIfTrue="1"/>
    <cfRule type="duplicateValues" dxfId="16504" priority="3740" stopIfTrue="1"/>
  </conditionalFormatting>
  <conditionalFormatting sqref="B257:B258">
    <cfRule type="duplicateValues" dxfId="16503" priority="3738"/>
  </conditionalFormatting>
  <conditionalFormatting sqref="C257:C258 C249:C255 C241:C243">
    <cfRule type="duplicateValues" dxfId="16502" priority="3737"/>
  </conditionalFormatting>
  <conditionalFormatting sqref="C300 C298">
    <cfRule type="duplicateValues" dxfId="16501" priority="3736"/>
  </conditionalFormatting>
  <conditionalFormatting sqref="C257:C258 C249:C255 C241:C243">
    <cfRule type="duplicateValues" dxfId="16500" priority="3734"/>
    <cfRule type="duplicateValues" dxfId="16499" priority="3735"/>
  </conditionalFormatting>
  <conditionalFormatting sqref="C257:C258 C249:C255 C241:C243">
    <cfRule type="duplicateValues" dxfId="16498" priority="3731"/>
    <cfRule type="duplicateValues" dxfId="16497" priority="3732"/>
    <cfRule type="duplicateValues" dxfId="16496" priority="3733"/>
  </conditionalFormatting>
  <conditionalFormatting sqref="B241">
    <cfRule type="duplicateValues" dxfId="16495" priority="3729"/>
  </conditionalFormatting>
  <conditionalFormatting sqref="C300 C298">
    <cfRule type="duplicateValues" dxfId="16494" priority="3727"/>
    <cfRule type="duplicateValues" dxfId="16493" priority="3728"/>
  </conditionalFormatting>
  <conditionalFormatting sqref="C300 C298">
    <cfRule type="duplicateValues" dxfId="16492" priority="3724"/>
    <cfRule type="duplicateValues" dxfId="16491" priority="3725"/>
    <cfRule type="duplicateValues" dxfId="16490" priority="3726"/>
  </conditionalFormatting>
  <conditionalFormatting sqref="C300:C310 C318 C287:C298 C249:C285">
    <cfRule type="duplicateValues" dxfId="16489" priority="3723"/>
  </conditionalFormatting>
  <conditionalFormatting sqref="B340:B343 B287:B331 B259:B271 B241:B256">
    <cfRule type="duplicateValues" dxfId="16488" priority="3722"/>
  </conditionalFormatting>
  <conditionalFormatting sqref="B340:B343 B259:B277 B287:B331 B241:B256">
    <cfRule type="duplicateValues" dxfId="16487" priority="3721"/>
  </conditionalFormatting>
  <conditionalFormatting sqref="B287:B298 B300:B310 B315:B331 B244:B285">
    <cfRule type="duplicateValues" dxfId="16486" priority="3720"/>
  </conditionalFormatting>
  <conditionalFormatting sqref="C381 C379">
    <cfRule type="duplicateValues" dxfId="16485" priority="3719"/>
  </conditionalFormatting>
  <conditionalFormatting sqref="C381">
    <cfRule type="duplicateValues" dxfId="16484" priority="3718"/>
  </conditionalFormatting>
  <conditionalFormatting sqref="C380">
    <cfRule type="duplicateValues" dxfId="16483" priority="3717"/>
  </conditionalFormatting>
  <conditionalFormatting sqref="C380">
    <cfRule type="duplicateValues" dxfId="16482" priority="3715"/>
    <cfRule type="duplicateValues" dxfId="16481" priority="3716"/>
  </conditionalFormatting>
  <conditionalFormatting sqref="C380">
    <cfRule type="duplicateValues" dxfId="16480" priority="3712"/>
    <cfRule type="duplicateValues" dxfId="16479" priority="3713"/>
    <cfRule type="duplicateValues" dxfId="16478" priority="3714"/>
  </conditionalFormatting>
  <conditionalFormatting sqref="C382:C384">
    <cfRule type="duplicateValues" dxfId="16477" priority="3711"/>
  </conditionalFormatting>
  <conditionalFormatting sqref="C382:C384">
    <cfRule type="duplicateValues" dxfId="16476" priority="3709"/>
    <cfRule type="duplicateValues" dxfId="16475" priority="3710"/>
  </conditionalFormatting>
  <conditionalFormatting sqref="C382:C384">
    <cfRule type="duplicateValues" dxfId="16474" priority="3706"/>
    <cfRule type="duplicateValues" dxfId="16473" priority="3707"/>
    <cfRule type="duplicateValues" dxfId="16472" priority="3708"/>
  </conditionalFormatting>
  <conditionalFormatting sqref="C379">
    <cfRule type="duplicateValues" dxfId="16471" priority="3705"/>
  </conditionalFormatting>
  <conditionalFormatting sqref="C381 C379">
    <cfRule type="duplicateValues" dxfId="16470" priority="3703"/>
    <cfRule type="duplicateValues" dxfId="16469" priority="3704"/>
  </conditionalFormatting>
  <conditionalFormatting sqref="C381 C379">
    <cfRule type="duplicateValues" dxfId="16468" priority="3700"/>
    <cfRule type="duplicateValues" dxfId="16467" priority="3701"/>
    <cfRule type="duplicateValues" dxfId="16466" priority="3702"/>
  </conditionalFormatting>
  <conditionalFormatting sqref="B381 B378:B379">
    <cfRule type="duplicateValues" dxfId="16465" priority="3699"/>
  </conditionalFormatting>
  <conditionalFormatting sqref="C390:C391">
    <cfRule type="duplicateValues" dxfId="16464" priority="3697"/>
  </conditionalFormatting>
  <conditionalFormatting sqref="C390:C391">
    <cfRule type="duplicateValues" dxfId="16463" priority="3695"/>
    <cfRule type="duplicateValues" dxfId="16462" priority="3696"/>
  </conditionalFormatting>
  <conditionalFormatting sqref="C390:C391">
    <cfRule type="duplicateValues" dxfId="16461" priority="3692"/>
    <cfRule type="duplicateValues" dxfId="16460" priority="3693"/>
    <cfRule type="duplicateValues" dxfId="16459" priority="3694"/>
  </conditionalFormatting>
  <conditionalFormatting sqref="C405">
    <cfRule type="duplicateValues" dxfId="16458" priority="3691"/>
  </conditionalFormatting>
  <conditionalFormatting sqref="B405">
    <cfRule type="duplicateValues" dxfId="16457" priority="3690"/>
  </conditionalFormatting>
  <conditionalFormatting sqref="C405">
    <cfRule type="duplicateValues" dxfId="16456" priority="3688"/>
    <cfRule type="duplicateValues" dxfId="16455" priority="3689"/>
  </conditionalFormatting>
  <conditionalFormatting sqref="C405">
    <cfRule type="duplicateValues" dxfId="16454" priority="3685"/>
    <cfRule type="duplicateValues" dxfId="16453" priority="3686"/>
    <cfRule type="duplicateValues" dxfId="16452" priority="3687"/>
  </conditionalFormatting>
  <conditionalFormatting sqref="B437">
    <cfRule type="duplicateValues" dxfId="16451" priority="3683"/>
  </conditionalFormatting>
  <conditionalFormatting sqref="C452:C453">
    <cfRule type="duplicateValues" dxfId="16450" priority="3677"/>
  </conditionalFormatting>
  <conditionalFormatting sqref="B452:B453">
    <cfRule type="duplicateValues" dxfId="16449" priority="3676"/>
  </conditionalFormatting>
  <conditionalFormatting sqref="C452:C453">
    <cfRule type="duplicateValues" dxfId="16448" priority="3674"/>
    <cfRule type="duplicateValues" dxfId="16447" priority="3675"/>
  </conditionalFormatting>
  <conditionalFormatting sqref="C452:C453">
    <cfRule type="duplicateValues" dxfId="16446" priority="3671"/>
    <cfRule type="duplicateValues" dxfId="16445" priority="3672"/>
    <cfRule type="duplicateValues" dxfId="16444" priority="3673"/>
  </conditionalFormatting>
  <conditionalFormatting sqref="C457">
    <cfRule type="duplicateValues" dxfId="16443" priority="3670"/>
  </conditionalFormatting>
  <conditionalFormatting sqref="B457">
    <cfRule type="duplicateValues" dxfId="16442" priority="3669"/>
  </conditionalFormatting>
  <conditionalFormatting sqref="C457">
    <cfRule type="duplicateValues" dxfId="16441" priority="3667"/>
    <cfRule type="duplicateValues" dxfId="16440" priority="3668"/>
  </conditionalFormatting>
  <conditionalFormatting sqref="C457">
    <cfRule type="duplicateValues" dxfId="16439" priority="3664"/>
    <cfRule type="duplicateValues" dxfId="16438" priority="3665"/>
    <cfRule type="duplicateValues" dxfId="16437" priority="3666"/>
  </conditionalFormatting>
  <conditionalFormatting sqref="C568">
    <cfRule type="duplicateValues" dxfId="16436" priority="3655"/>
    <cfRule type="duplicateValues" dxfId="16435" priority="3656"/>
  </conditionalFormatting>
  <conditionalFormatting sqref="C568">
    <cfRule type="duplicateValues" dxfId="16434" priority="3654"/>
  </conditionalFormatting>
  <conditionalFormatting sqref="C568">
    <cfRule type="duplicateValues" dxfId="16433" priority="3651"/>
    <cfRule type="duplicateValues" dxfId="16432" priority="3652"/>
    <cfRule type="duplicateValues" dxfId="16431" priority="3653"/>
  </conditionalFormatting>
  <conditionalFormatting sqref="C575">
    <cfRule type="duplicateValues" dxfId="16430" priority="3650"/>
  </conditionalFormatting>
  <conditionalFormatting sqref="C575">
    <cfRule type="duplicateValues" dxfId="16429" priority="3648"/>
    <cfRule type="duplicateValues" dxfId="16428" priority="3649"/>
  </conditionalFormatting>
  <conditionalFormatting sqref="C575">
    <cfRule type="duplicateValues" dxfId="16427" priority="3645"/>
    <cfRule type="duplicateValues" dxfId="16426" priority="3646"/>
    <cfRule type="duplicateValues" dxfId="16425" priority="3647"/>
  </conditionalFormatting>
  <conditionalFormatting sqref="B72">
    <cfRule type="duplicateValues" dxfId="16424" priority="3638"/>
  </conditionalFormatting>
  <conditionalFormatting sqref="C141">
    <cfRule type="duplicateValues" dxfId="16423" priority="3637"/>
  </conditionalFormatting>
  <conditionalFormatting sqref="C141">
    <cfRule type="duplicateValues" dxfId="16422" priority="3635"/>
    <cfRule type="duplicateValues" dxfId="16421" priority="3636"/>
  </conditionalFormatting>
  <conditionalFormatting sqref="C141">
    <cfRule type="duplicateValues" dxfId="16420" priority="3632"/>
    <cfRule type="duplicateValues" dxfId="16419" priority="3633"/>
    <cfRule type="duplicateValues" dxfId="16418" priority="3634"/>
  </conditionalFormatting>
  <conditionalFormatting sqref="B141">
    <cfRule type="duplicateValues" dxfId="16417" priority="3631"/>
  </conditionalFormatting>
  <conditionalFormatting sqref="B14">
    <cfRule type="duplicateValues" dxfId="16416" priority="3630"/>
  </conditionalFormatting>
  <conditionalFormatting sqref="B21">
    <cfRule type="duplicateValues" dxfId="16415" priority="3629"/>
  </conditionalFormatting>
  <conditionalFormatting sqref="B32">
    <cfRule type="duplicateValues" dxfId="16414" priority="3628"/>
  </conditionalFormatting>
  <conditionalFormatting sqref="B41">
    <cfRule type="duplicateValues" dxfId="16413" priority="3627"/>
  </conditionalFormatting>
  <conditionalFormatting sqref="B45">
    <cfRule type="duplicateValues" dxfId="16412" priority="3626"/>
  </conditionalFormatting>
  <conditionalFormatting sqref="B73">
    <cfRule type="duplicateValues" dxfId="16411" priority="3625"/>
  </conditionalFormatting>
  <conditionalFormatting sqref="B345">
    <cfRule type="duplicateValues" dxfId="16410" priority="3624"/>
  </conditionalFormatting>
  <conditionalFormatting sqref="B355">
    <cfRule type="duplicateValues" dxfId="16409" priority="3623"/>
  </conditionalFormatting>
  <conditionalFormatting sqref="B387:B388">
    <cfRule type="duplicateValues" dxfId="16408" priority="3622"/>
  </conditionalFormatting>
  <conditionalFormatting sqref="C481 C205 C400:C401 C392:C398 C124:C198 C365:C384 C47:C49 C102:C117 C119:C121">
    <cfRule type="duplicateValues" dxfId="16407" priority="3621"/>
  </conditionalFormatting>
  <conditionalFormatting sqref="C481 C400:C401 C392:C398 C124:C198 C365:C384 C47:C49 C205 C102:C117 C119:C121">
    <cfRule type="duplicateValues" dxfId="16406" priority="3619"/>
    <cfRule type="duplicateValues" dxfId="16405" priority="3620"/>
  </conditionalFormatting>
  <conditionalFormatting sqref="C481 C400:C401 C392:C398 C124:C198 C365:C384 C47:C49 C205 C102:C117 C119:C121">
    <cfRule type="duplicateValues" dxfId="16404" priority="3618"/>
  </conditionalFormatting>
  <conditionalFormatting sqref="C481 C400:C401 C47:C49 C124:C198 C365:C384 C205 C392:C398 C102:C117 C119:C121">
    <cfRule type="duplicateValues" dxfId="16403" priority="3617"/>
  </conditionalFormatting>
  <conditionalFormatting sqref="C481 C400:C401 C47:C49 C124:C198 C365:C384 C205 C392:C398 C102:C117 C119:C121">
    <cfRule type="duplicateValues" dxfId="16402" priority="3614"/>
    <cfRule type="duplicateValues" dxfId="16401" priority="3615"/>
    <cfRule type="duplicateValues" dxfId="16400" priority="3616"/>
  </conditionalFormatting>
  <conditionalFormatting sqref="C578 C559 C400:C401 C465:C477 C365:C384 C205 C392:C398 C47:C49 C410 C413:C415 C419:C422 C447:C459 C124:C198 C102:C117 C119:C121 C481:C482 C484 C493:C506 C512:C557">
    <cfRule type="duplicateValues" dxfId="16399" priority="3613"/>
  </conditionalFormatting>
  <conditionalFormatting sqref="B580 B576:B578 B572:B573 B565:B568 B472:B478 B402:B415 B205 B481:B490 B14:B25 B37:B54 B207:B346 B348:B399 B27:B32 B432:B462 B56:B88 B92 B96:B198">
    <cfRule type="duplicateValues" dxfId="16398" priority="3612"/>
  </conditionalFormatting>
  <conditionalFormatting sqref="B580 B576:B578 B572:B573 B565:B568 B472:B478 B402:B422 B205 B481:B490 B14:B25 B37:B54 B207:B346 B348:B399 B27:B32 B432:B462 B56:B88 B92 B96:B198">
    <cfRule type="duplicateValues" dxfId="16397" priority="3611"/>
  </conditionalFormatting>
  <conditionalFormatting sqref="C418">
    <cfRule type="duplicateValues" dxfId="16396" priority="3610"/>
  </conditionalFormatting>
  <conditionalFormatting sqref="B418">
    <cfRule type="duplicateValues" dxfId="16395" priority="3609"/>
  </conditionalFormatting>
  <conditionalFormatting sqref="C418">
    <cfRule type="duplicateValues" dxfId="16394" priority="3607"/>
    <cfRule type="duplicateValues" dxfId="16393" priority="3608"/>
  </conditionalFormatting>
  <conditionalFormatting sqref="C418">
    <cfRule type="duplicateValues" dxfId="16392" priority="3604"/>
    <cfRule type="duplicateValues" dxfId="16391" priority="3605"/>
    <cfRule type="duplicateValues" dxfId="16390" priority="3606"/>
  </conditionalFormatting>
  <conditionalFormatting sqref="B55">
    <cfRule type="duplicateValues" dxfId="16389" priority="3602" stopIfTrue="1"/>
    <cfRule type="duplicateValues" dxfId="16388" priority="3603" stopIfTrue="1"/>
  </conditionalFormatting>
  <conditionalFormatting sqref="C167">
    <cfRule type="duplicateValues" dxfId="16387" priority="3601"/>
  </conditionalFormatting>
  <conditionalFormatting sqref="C167">
    <cfRule type="duplicateValues" dxfId="16386" priority="3599"/>
    <cfRule type="duplicateValues" dxfId="16385" priority="3600"/>
  </conditionalFormatting>
  <conditionalFormatting sqref="C167">
    <cfRule type="duplicateValues" dxfId="16384" priority="3596"/>
    <cfRule type="duplicateValues" dxfId="16383" priority="3597"/>
    <cfRule type="duplicateValues" dxfId="16382" priority="3598"/>
  </conditionalFormatting>
  <conditionalFormatting sqref="B167">
    <cfRule type="duplicateValues" dxfId="16381" priority="3595"/>
  </conditionalFormatting>
  <conditionalFormatting sqref="C676:C687 C581:C673">
    <cfRule type="duplicateValues" dxfId="16380" priority="2821"/>
  </conditionalFormatting>
  <conditionalFormatting sqref="C676:C687 C581:C673">
    <cfRule type="duplicateValues" dxfId="16379" priority="2819"/>
    <cfRule type="duplicateValues" dxfId="16378" priority="2820"/>
  </conditionalFormatting>
  <conditionalFormatting sqref="C676:C687 C581:C673">
    <cfRule type="duplicateValues" dxfId="16377" priority="2816"/>
    <cfRule type="duplicateValues" dxfId="16376" priority="2817"/>
    <cfRule type="duplicateValues" dxfId="16375" priority="2818"/>
  </conditionalFormatting>
  <conditionalFormatting sqref="C581:C673">
    <cfRule type="duplicateValues" dxfId="16374" priority="2815"/>
  </conditionalFormatting>
  <conditionalFormatting sqref="C581:C673">
    <cfRule type="duplicateValues" dxfId="16373" priority="2813"/>
    <cfRule type="duplicateValues" dxfId="16372" priority="2814"/>
  </conditionalFormatting>
  <conditionalFormatting sqref="C581:C673">
    <cfRule type="duplicateValues" dxfId="16371" priority="2808"/>
    <cfRule type="duplicateValues" dxfId="16370" priority="2809"/>
    <cfRule type="duplicateValues" dxfId="16369" priority="2810"/>
  </conditionalFormatting>
  <conditionalFormatting sqref="B28:B29">
    <cfRule type="duplicateValues" dxfId="16368" priority="2804"/>
  </conditionalFormatting>
  <conditionalFormatting sqref="B56">
    <cfRule type="duplicateValues" dxfId="16367" priority="2802" stopIfTrue="1"/>
    <cfRule type="duplicateValues" dxfId="16366" priority="2803" stopIfTrue="1"/>
  </conditionalFormatting>
  <conditionalFormatting sqref="C688:C695">
    <cfRule type="duplicateValues" dxfId="16365" priority="2799"/>
  </conditionalFormatting>
  <conditionalFormatting sqref="C688:C695">
    <cfRule type="duplicateValues" dxfId="16364" priority="2797"/>
    <cfRule type="duplicateValues" dxfId="16363" priority="2798"/>
  </conditionalFormatting>
  <conditionalFormatting sqref="C688:C695">
    <cfRule type="duplicateValues" dxfId="16362" priority="2794"/>
    <cfRule type="duplicateValues" dxfId="16361" priority="2795"/>
    <cfRule type="duplicateValues" dxfId="16360" priority="2796"/>
  </conditionalFormatting>
  <conditionalFormatting sqref="B688:B695">
    <cfRule type="duplicateValues" dxfId="16359" priority="2784"/>
  </conditionalFormatting>
  <conditionalFormatting sqref="B46">
    <cfRule type="duplicateValues" dxfId="16358" priority="2782"/>
  </conditionalFormatting>
  <conditionalFormatting sqref="B74">
    <cfRule type="duplicateValues" dxfId="16357" priority="2772"/>
  </conditionalFormatting>
  <conditionalFormatting sqref="B121">
    <cfRule type="duplicateValues" dxfId="16356" priority="2758"/>
  </conditionalFormatting>
  <conditionalFormatting sqref="B122">
    <cfRule type="duplicateValues" dxfId="16355" priority="2743"/>
  </conditionalFormatting>
  <conditionalFormatting sqref="B143">
    <cfRule type="duplicateValues" dxfId="16354" priority="2728"/>
  </conditionalFormatting>
  <conditionalFormatting sqref="B141:B143">
    <cfRule type="duplicateValues" dxfId="16353" priority="2722"/>
  </conditionalFormatting>
  <conditionalFormatting sqref="B150">
    <cfRule type="duplicateValues" dxfId="16352" priority="2713"/>
  </conditionalFormatting>
  <conditionalFormatting sqref="B152">
    <cfRule type="duplicateValues" dxfId="16351" priority="2699"/>
  </conditionalFormatting>
  <conditionalFormatting sqref="B156">
    <cfRule type="duplicateValues" dxfId="16350" priority="2685"/>
  </conditionalFormatting>
  <conditionalFormatting sqref="B157:B159">
    <cfRule type="duplicateValues" dxfId="16349" priority="2668"/>
  </conditionalFormatting>
  <conditionalFormatting sqref="B157:B158">
    <cfRule type="duplicateValues" dxfId="16348" priority="2661" stopIfTrue="1"/>
    <cfRule type="duplicateValues" dxfId="16347" priority="2662" stopIfTrue="1"/>
  </conditionalFormatting>
  <conditionalFormatting sqref="B158:B159">
    <cfRule type="duplicateValues" dxfId="16346" priority="2658"/>
  </conditionalFormatting>
  <conditionalFormatting sqref="B158">
    <cfRule type="duplicateValues" dxfId="16345" priority="2657"/>
  </conditionalFormatting>
  <conditionalFormatting sqref="B160">
    <cfRule type="duplicateValues" dxfId="16344" priority="2650"/>
  </conditionalFormatting>
  <conditionalFormatting sqref="B160">
    <cfRule type="duplicateValues" dxfId="16343" priority="2643" stopIfTrue="1"/>
    <cfRule type="duplicateValues" dxfId="16342" priority="2644" stopIfTrue="1"/>
  </conditionalFormatting>
  <conditionalFormatting sqref="B168:B170">
    <cfRule type="duplicateValues" dxfId="16341" priority="2633"/>
  </conditionalFormatting>
  <conditionalFormatting sqref="B170">
    <cfRule type="duplicateValues" dxfId="16340" priority="2630" stopIfTrue="1"/>
    <cfRule type="duplicateValues" dxfId="16339" priority="2631" stopIfTrue="1"/>
  </conditionalFormatting>
  <conditionalFormatting sqref="B178:B179">
    <cfRule type="duplicateValues" dxfId="16338" priority="2614"/>
  </conditionalFormatting>
  <conditionalFormatting sqref="B178">
    <cfRule type="duplicateValues" dxfId="16337" priority="2605"/>
  </conditionalFormatting>
  <conditionalFormatting sqref="B234">
    <cfRule type="duplicateValues" dxfId="16336" priority="2598"/>
  </conditionalFormatting>
  <conditionalFormatting sqref="B435:B436">
    <cfRule type="duplicateValues" dxfId="16335" priority="2589" stopIfTrue="1"/>
    <cfRule type="duplicateValues" dxfId="16334" priority="2590" stopIfTrue="1"/>
  </conditionalFormatting>
  <conditionalFormatting sqref="B436">
    <cfRule type="duplicateValues" dxfId="16333" priority="2588"/>
  </conditionalFormatting>
  <conditionalFormatting sqref="B447">
    <cfRule type="duplicateValues" dxfId="16332" priority="2584"/>
  </conditionalFormatting>
  <conditionalFormatting sqref="B449">
    <cfRule type="duplicateValues" dxfId="16331" priority="2576"/>
  </conditionalFormatting>
  <conditionalFormatting sqref="B473">
    <cfRule type="duplicateValues" dxfId="16330" priority="2570"/>
  </conditionalFormatting>
  <conditionalFormatting sqref="B42">
    <cfRule type="duplicateValues" dxfId="16329" priority="2568"/>
  </conditionalFormatting>
  <conditionalFormatting sqref="B501">
    <cfRule type="duplicateValues" dxfId="16328" priority="2559"/>
  </conditionalFormatting>
  <conditionalFormatting sqref="B581:B686">
    <cfRule type="duplicateValues" dxfId="16327" priority="35277"/>
  </conditionalFormatting>
  <conditionalFormatting sqref="C493:C506 C512:C557">
    <cfRule type="duplicateValues" dxfId="16326" priority="40957"/>
  </conditionalFormatting>
  <conditionalFormatting sqref="C493:C506 C512:C557">
    <cfRule type="duplicateValues" dxfId="16325" priority="40959"/>
    <cfRule type="duplicateValues" dxfId="16324" priority="40960"/>
  </conditionalFormatting>
  <conditionalFormatting sqref="C493:C506 C512:C557">
    <cfRule type="duplicateValues" dxfId="16323" priority="40963"/>
    <cfRule type="duplicateValues" dxfId="16322" priority="40964"/>
    <cfRule type="duplicateValues" dxfId="16321" priority="40965"/>
  </conditionalFormatting>
  <conditionalFormatting sqref="C580 C561:C563 C86 C347 C47:C49 C25 C572:C573 C576 C202:C203 C198:C200 C565 C209:C343 C578 C76:C82 C92 C102:C117 C119:C121 C124:C179">
    <cfRule type="duplicateValues" dxfId="16320" priority="2545"/>
  </conditionalFormatting>
  <conditionalFormatting sqref="C580 C576 C86 C347 C47:C49 C25 C68:C72 C202:C203 C198:C200 C561:C563 C565:C569 C209:C343 C578 C572:C573 C76:C82 C92 C102:C117 C119:C121 C124:C179">
    <cfRule type="duplicateValues" dxfId="16319" priority="2543"/>
    <cfRule type="duplicateValues" dxfId="16318" priority="2544"/>
  </conditionalFormatting>
  <conditionalFormatting sqref="C580 C576 C86 C347 C47:C49 C25 C68:C72 C202:C203 C198:C200 C561:C563 C565:C569 C209:C343 C578 C572:C573 C76:C82 C92 C102:C117 C119:C121 C124:C179">
    <cfRule type="duplicateValues" dxfId="16317" priority="2542"/>
  </conditionalFormatting>
  <conditionalFormatting sqref="C580 C86 C576 C347 C47:C49 C25 C68:C72 C202:C203 C198:C200 C561:C563 C565:C570 C209:C343 C578 C572:C573 C76:C82 C92 C102:C117 C119:C121 C124:C179">
    <cfRule type="duplicateValues" dxfId="16316" priority="2539"/>
    <cfRule type="duplicateValues" dxfId="16315" priority="2540"/>
  </conditionalFormatting>
  <conditionalFormatting sqref="C580 C86 C576 C347 C47:C49 C25 C68:C72 C202:C203 C198:C200 C561:C563 C565:C570 C209:C343 C578 C572:C573 C76:C82 C92 C102:C117 C119:C121 C124:C179">
    <cfRule type="duplicateValues" dxfId="16314" priority="2538"/>
  </conditionalFormatting>
  <conditionalFormatting sqref="C580 C86 C347 C576 C47:C49 C25 C68:C72 C202:C203 C198:C200 C561:C563 C565:C570 C209:C343 C578 C572:C573 C76:C82 C92 C102:C117 C119:C121 C124:C179">
    <cfRule type="duplicateValues" dxfId="16313" priority="2535"/>
  </conditionalFormatting>
  <conditionalFormatting sqref="C580 C578 C86 C347 C47:C49 C25 C68:C72 C202:C203 C198:C200 C561:C563 C565:C570 C209:C343 C572:C573 C576 C76:C82 C92 C102:C117 C119:C121 C124:C179">
    <cfRule type="duplicateValues" dxfId="16312" priority="2532"/>
    <cfRule type="duplicateValues" dxfId="16311" priority="2533"/>
    <cfRule type="duplicateValues" dxfId="16310" priority="2534"/>
  </conditionalFormatting>
  <conditionalFormatting sqref="C580 C561:C563 C86 C347 C578 C47:C49 C25 C68:C72 C202:C203 C198:C200 C565:C570 C209:C343 C572:C573 C576 C76:C82 C92 C102:C117 C119:C121 C124:C179">
    <cfRule type="duplicateValues" dxfId="16309" priority="2531"/>
  </conditionalFormatting>
  <conditionalFormatting sqref="C580 C561:C563 C447:C457 C347 C47:C49 C25 C68:C72 C202:C203 C198:C200 C357:C361 C363:C367 C392:C430 C578 C565:C570 C209:C343 C572:C573 C576 C76:C82 C86 C92 C102:C117 C119:C121 C124:C179">
    <cfRule type="duplicateValues" dxfId="16308" priority="2530"/>
  </conditionalFormatting>
  <conditionalFormatting sqref="C75">
    <cfRule type="duplicateValues" dxfId="16307" priority="2515"/>
  </conditionalFormatting>
  <conditionalFormatting sqref="C75">
    <cfRule type="duplicateValues" dxfId="16306" priority="2513"/>
    <cfRule type="duplicateValues" dxfId="16305" priority="2514"/>
  </conditionalFormatting>
  <conditionalFormatting sqref="C75">
    <cfRule type="duplicateValues" dxfId="16304" priority="2509"/>
    <cfRule type="duplicateValues" dxfId="16303" priority="2510"/>
    <cfRule type="duplicateValues" dxfId="16302" priority="2511"/>
  </conditionalFormatting>
  <conditionalFormatting sqref="B561:B563 B22:B24 B26 B198:B200 B202:B203 B30:B32 B462 B205:B346 B348:B361 B385:B430 B76:B82 B86 B447:B457 B37:B54 B61:B74 B92 B96:B179">
    <cfRule type="duplicateValues" dxfId="16301" priority="2501"/>
  </conditionalFormatting>
  <conditionalFormatting sqref="B561:B563 B22:B24 B26 B198:B200 B202:B203 B30:B32 B462 B205:B346 B348:B367 B385:B430 B76:B82 B86 B447:B457 B37:B54 B61:B74 B92 B96:B179">
    <cfRule type="duplicateValues" dxfId="16300" priority="2500"/>
  </conditionalFormatting>
  <conditionalFormatting sqref="B61:B62">
    <cfRule type="duplicateValues" dxfId="16299" priority="2498"/>
  </conditionalFormatting>
  <conditionalFormatting sqref="C113:C114">
    <cfRule type="duplicateValues" dxfId="16298" priority="2489"/>
  </conditionalFormatting>
  <conditionalFormatting sqref="C113:C114">
    <cfRule type="duplicateValues" dxfId="16297" priority="2487"/>
    <cfRule type="duplicateValues" dxfId="16296" priority="2488"/>
  </conditionalFormatting>
  <conditionalFormatting sqref="C113:C114">
    <cfRule type="duplicateValues" dxfId="16295" priority="2484"/>
    <cfRule type="duplicateValues" dxfId="16294" priority="2485"/>
    <cfRule type="duplicateValues" dxfId="16293" priority="2486"/>
  </conditionalFormatting>
  <conditionalFormatting sqref="B113:B114">
    <cfRule type="duplicateValues" dxfId="16292" priority="2478"/>
  </conditionalFormatting>
  <conditionalFormatting sqref="C257:C258">
    <cfRule type="duplicateValues" dxfId="16291" priority="2411"/>
  </conditionalFormatting>
  <conditionalFormatting sqref="C300">
    <cfRule type="duplicateValues" dxfId="16290" priority="2410"/>
  </conditionalFormatting>
  <conditionalFormatting sqref="C257:C258">
    <cfRule type="duplicateValues" dxfId="16289" priority="2408"/>
    <cfRule type="duplicateValues" dxfId="16288" priority="2409"/>
  </conditionalFormatting>
  <conditionalFormatting sqref="C257:C258">
    <cfRule type="duplicateValues" dxfId="16287" priority="2405"/>
    <cfRule type="duplicateValues" dxfId="16286" priority="2406"/>
    <cfRule type="duplicateValues" dxfId="16285" priority="2407"/>
  </conditionalFormatting>
  <conditionalFormatting sqref="C300">
    <cfRule type="duplicateValues" dxfId="16284" priority="2401"/>
    <cfRule type="duplicateValues" dxfId="16283" priority="2402"/>
  </conditionalFormatting>
  <conditionalFormatting sqref="C300">
    <cfRule type="duplicateValues" dxfId="16282" priority="2398"/>
    <cfRule type="duplicateValues" dxfId="16281" priority="2399"/>
    <cfRule type="duplicateValues" dxfId="16280" priority="2400"/>
  </conditionalFormatting>
  <conditionalFormatting sqref="C300:C310">
    <cfRule type="duplicateValues" dxfId="16279" priority="2397"/>
  </conditionalFormatting>
  <conditionalFormatting sqref="B340:B343">
    <cfRule type="duplicateValues" dxfId="16278" priority="2396"/>
  </conditionalFormatting>
  <conditionalFormatting sqref="B287:B298">
    <cfRule type="duplicateValues" dxfId="16277" priority="2394"/>
  </conditionalFormatting>
  <conditionalFormatting sqref="C381">
    <cfRule type="duplicateValues" dxfId="16276" priority="2377"/>
    <cfRule type="duplicateValues" dxfId="16275" priority="2378"/>
  </conditionalFormatting>
  <conditionalFormatting sqref="C381">
    <cfRule type="duplicateValues" dxfId="16274" priority="2374"/>
    <cfRule type="duplicateValues" dxfId="16273" priority="2375"/>
    <cfRule type="duplicateValues" dxfId="16272" priority="2376"/>
  </conditionalFormatting>
  <conditionalFormatting sqref="B381">
    <cfRule type="duplicateValues" dxfId="16271" priority="2373"/>
  </conditionalFormatting>
  <conditionalFormatting sqref="C72">
    <cfRule type="duplicateValues" dxfId="16270" priority="2330"/>
    <cfRule type="duplicateValues" dxfId="16269" priority="2331"/>
  </conditionalFormatting>
  <conditionalFormatting sqref="C72">
    <cfRule type="duplicateValues" dxfId="16268" priority="2329"/>
  </conditionalFormatting>
  <conditionalFormatting sqref="C72">
    <cfRule type="duplicateValues" dxfId="16267" priority="2326"/>
    <cfRule type="duplicateValues" dxfId="16266" priority="2327"/>
    <cfRule type="duplicateValues" dxfId="16265" priority="2328"/>
  </conditionalFormatting>
  <conditionalFormatting sqref="C481 C365:C384 C400:C401 C392:C398 C124:C198 C70:C72 C47:C49 C205 C86 C92 C102:C117 C119:C121">
    <cfRule type="duplicateValues" dxfId="16264" priority="2308"/>
  </conditionalFormatting>
  <conditionalFormatting sqref="C481 C400:C401 C75:C82 C124:C198 C70:C72 C47:C49 C205 C392:C398 C365:C384 C86 C92 C102:C117 C119:C121">
    <cfRule type="duplicateValues" dxfId="16263" priority="2306"/>
    <cfRule type="duplicateValues" dxfId="16262" priority="2307"/>
  </conditionalFormatting>
  <conditionalFormatting sqref="C481 C400:C401 C75:C82 C124:C198 C70:C72 C47:C49 C205 C392:C398 C365:C384 C86 C92 C102:C117 C119:C121">
    <cfRule type="duplicateValues" dxfId="16261" priority="2305"/>
  </conditionalFormatting>
  <conditionalFormatting sqref="C481 C400:C401 C75:C82 C124:C198 C70:C72 C205 C392:C398 C47:C49 C365:C384 C86 C92 C102:C117 C119:C121">
    <cfRule type="duplicateValues" dxfId="16260" priority="2304"/>
  </conditionalFormatting>
  <conditionalFormatting sqref="C481 C400:C401 C75:C82 C124:C198 C70:C72 C205 C392:C398 C47:C49 C365:C384 C86 C92 C102:C117 C119:C121">
    <cfRule type="duplicateValues" dxfId="16259" priority="2301"/>
    <cfRule type="duplicateValues" dxfId="16258" priority="2302"/>
    <cfRule type="duplicateValues" dxfId="16257" priority="2303"/>
  </conditionalFormatting>
  <conditionalFormatting sqref="C578 C559 C400:C401 C75:C82 C124:C198 C205 C392:C398 C47:C49 C410 C413:C415 C419:C422 C465:C477 C365:C384 C70:C72 C86 C447:C459 C92 C102:C117 C119:C121 C481:C482 C484 C493:C506 C512:C557">
    <cfRule type="duplicateValues" dxfId="16256" priority="2300"/>
  </conditionalFormatting>
  <conditionalFormatting sqref="B580 B576:B578 B572:B573 B565:B568 B472:B478 B402:B415 B205 B481:B490 B14:B25 B207:B346 B348:B399 B30:B32 B86 B447:B462 B37:B54 B61:B82 B92 B96:B198">
    <cfRule type="duplicateValues" dxfId="16255" priority="2299"/>
  </conditionalFormatting>
  <conditionalFormatting sqref="B580 B576:B578 B572:B573 B565:B568 B472:B478 B402:B422 B205 B481:B490 B14:B25 B207:B346 B348:B399 B30:B32 B86 B447:B462 B37:B54 B61:B82 B92 B96:B198">
    <cfRule type="duplicateValues" dxfId="16254" priority="2298"/>
  </conditionalFormatting>
  <conditionalFormatting sqref="C581:C674 C676:C695">
    <cfRule type="duplicateValues" dxfId="16253" priority="2275"/>
  </conditionalFormatting>
  <conditionalFormatting sqref="C581:C674 C676:C695">
    <cfRule type="duplicateValues" dxfId="16252" priority="2273"/>
    <cfRule type="duplicateValues" dxfId="16251" priority="2274"/>
  </conditionalFormatting>
  <conditionalFormatting sqref="C581:C674 C676:C695">
    <cfRule type="duplicateValues" dxfId="16250" priority="2270"/>
    <cfRule type="duplicateValues" dxfId="16249" priority="2271"/>
    <cfRule type="duplicateValues" dxfId="16248" priority="2272"/>
  </conditionalFormatting>
  <conditionalFormatting sqref="B675">
    <cfRule type="duplicateValues" dxfId="16247" priority="2269"/>
  </conditionalFormatting>
  <conditionalFormatting sqref="B674">
    <cfRule type="duplicateValues" dxfId="16246" priority="2268"/>
  </conditionalFormatting>
  <conditionalFormatting sqref="B464">
    <cfRule type="duplicateValues" dxfId="16245" priority="2267"/>
  </conditionalFormatting>
  <conditionalFormatting sqref="B461">
    <cfRule type="duplicateValues" dxfId="16244" priority="2266"/>
  </conditionalFormatting>
  <conditionalFormatting sqref="B65">
    <cfRule type="duplicateValues" dxfId="16243" priority="2265"/>
  </conditionalFormatting>
  <conditionalFormatting sqref="B28">
    <cfRule type="duplicateValues" dxfId="16242" priority="2263"/>
  </conditionalFormatting>
  <conditionalFormatting sqref="C27">
    <cfRule type="duplicateValues" dxfId="16241" priority="2262"/>
  </conditionalFormatting>
  <conditionalFormatting sqref="C27">
    <cfRule type="duplicateValues" dxfId="16240" priority="2260"/>
    <cfRule type="duplicateValues" dxfId="16239" priority="2261"/>
  </conditionalFormatting>
  <conditionalFormatting sqref="C27">
    <cfRule type="duplicateValues" dxfId="16238" priority="2257"/>
    <cfRule type="duplicateValues" dxfId="16237" priority="2258"/>
    <cfRule type="duplicateValues" dxfId="16236" priority="2259"/>
  </conditionalFormatting>
  <conditionalFormatting sqref="B50">
    <cfRule type="duplicateValues" dxfId="16235" priority="2256"/>
  </conditionalFormatting>
  <conditionalFormatting sqref="B53">
    <cfRule type="duplicateValues" dxfId="16234" priority="2255"/>
  </conditionalFormatting>
  <conditionalFormatting sqref="B62">
    <cfRule type="duplicateValues" dxfId="16233" priority="2254"/>
  </conditionalFormatting>
  <conditionalFormatting sqref="B66">
    <cfRule type="duplicateValues" dxfId="16232" priority="2253"/>
  </conditionalFormatting>
  <conditionalFormatting sqref="B87">
    <cfRule type="duplicateValues" dxfId="16231" priority="2252"/>
  </conditionalFormatting>
  <conditionalFormatting sqref="B433">
    <cfRule type="duplicateValues" dxfId="16230" priority="2251"/>
  </conditionalFormatting>
  <conditionalFormatting sqref="B445">
    <cfRule type="duplicateValues" dxfId="16229" priority="2250"/>
  </conditionalFormatting>
  <conditionalFormatting sqref="B462">
    <cfRule type="duplicateValues" dxfId="16228" priority="2249"/>
  </conditionalFormatting>
  <conditionalFormatting sqref="B463">
    <cfRule type="duplicateValues" dxfId="16227" priority="2248"/>
  </conditionalFormatting>
  <conditionalFormatting sqref="B27">
    <cfRule type="duplicateValues" dxfId="16226" priority="2247"/>
  </conditionalFormatting>
  <conditionalFormatting sqref="C51">
    <cfRule type="duplicateValues" dxfId="16225" priority="2246"/>
  </conditionalFormatting>
  <conditionalFormatting sqref="C51">
    <cfRule type="duplicateValues" dxfId="16224" priority="2244"/>
    <cfRule type="duplicateValues" dxfId="16223" priority="2245"/>
  </conditionalFormatting>
  <conditionalFormatting sqref="C51">
    <cfRule type="duplicateValues" dxfId="16222" priority="2241"/>
    <cfRule type="duplicateValues" dxfId="16221" priority="2242"/>
    <cfRule type="duplicateValues" dxfId="16220" priority="2243"/>
  </conditionalFormatting>
  <conditionalFormatting sqref="B51">
    <cfRule type="duplicateValues" dxfId="16219" priority="2240"/>
  </conditionalFormatting>
  <conditionalFormatting sqref="C52">
    <cfRule type="duplicateValues" dxfId="16218" priority="2239"/>
  </conditionalFormatting>
  <conditionalFormatting sqref="C52">
    <cfRule type="duplicateValues" dxfId="16217" priority="2237"/>
    <cfRule type="duplicateValues" dxfId="16216" priority="2238"/>
  </conditionalFormatting>
  <conditionalFormatting sqref="C52">
    <cfRule type="duplicateValues" dxfId="16215" priority="2234"/>
    <cfRule type="duplicateValues" dxfId="16214" priority="2235"/>
    <cfRule type="duplicateValues" dxfId="16213" priority="2236"/>
  </conditionalFormatting>
  <conditionalFormatting sqref="B52">
    <cfRule type="duplicateValues" dxfId="16212" priority="2233"/>
  </conditionalFormatting>
  <conditionalFormatting sqref="C54">
    <cfRule type="duplicateValues" dxfId="16211" priority="2232"/>
  </conditionalFormatting>
  <conditionalFormatting sqref="C54">
    <cfRule type="duplicateValues" dxfId="16210" priority="2230"/>
    <cfRule type="duplicateValues" dxfId="16209" priority="2231"/>
  </conditionalFormatting>
  <conditionalFormatting sqref="C54">
    <cfRule type="duplicateValues" dxfId="16208" priority="2227"/>
    <cfRule type="duplicateValues" dxfId="16207" priority="2228"/>
    <cfRule type="duplicateValues" dxfId="16206" priority="2229"/>
  </conditionalFormatting>
  <conditionalFormatting sqref="B54">
    <cfRule type="duplicateValues" dxfId="16205" priority="2226"/>
  </conditionalFormatting>
  <conditionalFormatting sqref="C64">
    <cfRule type="duplicateValues" dxfId="16204" priority="2225"/>
  </conditionalFormatting>
  <conditionalFormatting sqref="C64">
    <cfRule type="duplicateValues" dxfId="16203" priority="2223"/>
    <cfRule type="duplicateValues" dxfId="16202" priority="2224"/>
  </conditionalFormatting>
  <conditionalFormatting sqref="C64">
    <cfRule type="duplicateValues" dxfId="16201" priority="2220"/>
    <cfRule type="duplicateValues" dxfId="16200" priority="2221"/>
    <cfRule type="duplicateValues" dxfId="16199" priority="2222"/>
  </conditionalFormatting>
  <conditionalFormatting sqref="B64">
    <cfRule type="duplicateValues" dxfId="16198" priority="2219"/>
  </conditionalFormatting>
  <conditionalFormatting sqref="B83">
    <cfRule type="duplicateValues" dxfId="16197" priority="2218"/>
  </conditionalFormatting>
  <conditionalFormatting sqref="B432">
    <cfRule type="duplicateValues" dxfId="16196" priority="2217"/>
  </conditionalFormatting>
  <conditionalFormatting sqref="B434">
    <cfRule type="duplicateValues" dxfId="16195" priority="2215"/>
  </conditionalFormatting>
  <conditionalFormatting sqref="B439">
    <cfRule type="duplicateValues" dxfId="16194" priority="2213"/>
  </conditionalFormatting>
  <conditionalFormatting sqref="B440">
    <cfRule type="duplicateValues" dxfId="16193" priority="2212"/>
  </conditionalFormatting>
  <conditionalFormatting sqref="B441">
    <cfRule type="duplicateValues" dxfId="16192" priority="2211"/>
  </conditionalFormatting>
  <conditionalFormatting sqref="B442">
    <cfRule type="duplicateValues" dxfId="16191" priority="2210"/>
  </conditionalFormatting>
  <conditionalFormatting sqref="B443">
    <cfRule type="duplicateValues" dxfId="16190" priority="2209"/>
  </conditionalFormatting>
  <conditionalFormatting sqref="B444">
    <cfRule type="duplicateValues" dxfId="16189" priority="2208"/>
  </conditionalFormatting>
  <conditionalFormatting sqref="B446">
    <cfRule type="duplicateValues" dxfId="16188" priority="2207"/>
  </conditionalFormatting>
  <conditionalFormatting sqref="B460">
    <cfRule type="duplicateValues" dxfId="16187" priority="2206"/>
  </conditionalFormatting>
  <conditionalFormatting sqref="B58">
    <cfRule type="duplicateValues" dxfId="16186" priority="2205"/>
  </conditionalFormatting>
  <conditionalFormatting sqref="C58">
    <cfRule type="duplicateValues" dxfId="16185" priority="2204"/>
  </conditionalFormatting>
  <conditionalFormatting sqref="C58">
    <cfRule type="duplicateValues" dxfId="16184" priority="2202"/>
    <cfRule type="duplicateValues" dxfId="16183" priority="2203"/>
  </conditionalFormatting>
  <conditionalFormatting sqref="C58">
    <cfRule type="duplicateValues" dxfId="16182" priority="2199"/>
    <cfRule type="duplicateValues" dxfId="16181" priority="2200"/>
    <cfRule type="duplicateValues" dxfId="16180" priority="2201"/>
  </conditionalFormatting>
  <conditionalFormatting sqref="C580">
    <cfRule type="duplicateValues" dxfId="16179" priority="2183"/>
    <cfRule type="duplicateValues" dxfId="16178" priority="2184"/>
  </conditionalFormatting>
  <conditionalFormatting sqref="C580">
    <cfRule type="duplicateValues" dxfId="16177" priority="2172"/>
    <cfRule type="duplicateValues" dxfId="16176" priority="2173"/>
    <cfRule type="duplicateValues" dxfId="16175" priority="2174"/>
  </conditionalFormatting>
  <conditionalFormatting sqref="B561:B563">
    <cfRule type="duplicateValues" dxfId="16174" priority="2141"/>
  </conditionalFormatting>
  <conditionalFormatting sqref="C481">
    <cfRule type="duplicateValues" dxfId="16173" priority="1941"/>
    <cfRule type="duplicateValues" dxfId="16172" priority="1942"/>
    <cfRule type="duplicateValues" dxfId="16171" priority="1943"/>
  </conditionalFormatting>
  <conditionalFormatting sqref="C578">
    <cfRule type="duplicateValues" dxfId="16170" priority="1940"/>
  </conditionalFormatting>
  <conditionalFormatting sqref="B580">
    <cfRule type="duplicateValues" dxfId="16169" priority="1939"/>
  </conditionalFormatting>
  <conditionalFormatting sqref="C581:C674">
    <cfRule type="duplicateValues" dxfId="16168" priority="1915"/>
  </conditionalFormatting>
  <conditionalFormatting sqref="C581:C674">
    <cfRule type="duplicateValues" dxfId="16167" priority="1913"/>
    <cfRule type="duplicateValues" dxfId="16166" priority="1914"/>
  </conditionalFormatting>
  <conditionalFormatting sqref="C581:C674">
    <cfRule type="duplicateValues" dxfId="16165" priority="1910"/>
    <cfRule type="duplicateValues" dxfId="16164" priority="1911"/>
    <cfRule type="duplicateValues" dxfId="16163" priority="1912"/>
  </conditionalFormatting>
  <conditionalFormatting sqref="B613">
    <cfRule type="duplicateValues" dxfId="16162" priority="625" stopIfTrue="1"/>
    <cfRule type="duplicateValues" dxfId="16161" priority="626" stopIfTrue="1"/>
  </conditionalFormatting>
  <conditionalFormatting sqref="B615:B616">
    <cfRule type="duplicateValues" dxfId="16160" priority="623" stopIfTrue="1"/>
    <cfRule type="duplicateValues" dxfId="16159" priority="624" stopIfTrue="1"/>
  </conditionalFormatting>
  <conditionalFormatting sqref="B453:B454">
    <cfRule type="duplicateValues" dxfId="16158" priority="622"/>
  </conditionalFormatting>
  <conditionalFormatting sqref="B452">
    <cfRule type="duplicateValues" dxfId="16157" priority="621"/>
  </conditionalFormatting>
  <conditionalFormatting sqref="B609:B610">
    <cfRule type="duplicateValues" dxfId="16156" priority="616" stopIfTrue="1"/>
    <cfRule type="duplicateValues" dxfId="16155" priority="617" stopIfTrue="1"/>
  </conditionalFormatting>
  <conditionalFormatting sqref="B234">
    <cfRule type="duplicateValues" dxfId="16154" priority="614" stopIfTrue="1"/>
    <cfRule type="duplicateValues" dxfId="16153" priority="615" stopIfTrue="1"/>
  </conditionalFormatting>
  <conditionalFormatting sqref="C628 C609:C611 C121 C383 C47:C83 C25 C126:C215 C620:C621 C624 C238:C239 C234:C236 C613 C245:C379 C626 C110:C117">
    <cfRule type="duplicateValues" dxfId="16152" priority="613"/>
  </conditionalFormatting>
  <conditionalFormatting sqref="C628 C624 C121 C383 C47:C83 C25 C126:C215 C102:C106 C238:C239 C234:C236 C609:C611 C613:C617 C245:C379 C626 C620:C621 C110:C117">
    <cfRule type="duplicateValues" dxfId="16151" priority="611"/>
    <cfRule type="duplicateValues" dxfId="16150" priority="612"/>
  </conditionalFormatting>
  <conditionalFormatting sqref="C628 C624 C121 C383 C47:C83 C25 C126:C215 C102:C106 C238:C239 C234:C236 C609:C611 C613:C617 C245:C379 C626 C620:C621 C110:C117">
    <cfRule type="duplicateValues" dxfId="16149" priority="610"/>
  </conditionalFormatting>
  <conditionalFormatting sqref="C628 C626 C620:C621 C624">
    <cfRule type="duplicateValues" dxfId="16148" priority="609"/>
  </conditionalFormatting>
  <conditionalFormatting sqref="C628 C121 C624 C383 C47:C83 C25 C126:C215 C102:C106 C238:C239 C234:C236 C609:C611 C613:C618 C245:C379 C626 C620:C621 C110:C117">
    <cfRule type="duplicateValues" dxfId="16147" priority="607"/>
    <cfRule type="duplicateValues" dxfId="16146" priority="608"/>
  </conditionalFormatting>
  <conditionalFormatting sqref="C628 C121 C624 C383 C47:C83 C25 C126:C215 C102:C106 C238:C239 C234:C236 C609:C611 C613:C618 C245:C379 C626 C620:C621 C110:C117">
    <cfRule type="duplicateValues" dxfId="16145" priority="606"/>
  </conditionalFormatting>
  <conditionalFormatting sqref="C628">
    <cfRule type="duplicateValues" dxfId="16144" priority="605"/>
  </conditionalFormatting>
  <conditionalFormatting sqref="B398">
    <cfRule type="duplicateValues" dxfId="16143" priority="604"/>
  </conditionalFormatting>
  <conditionalFormatting sqref="C628 C121 C383 C624 C47:C83 C25 C126:C215 C102:C106 C238:C239 C234:C236 C609:C611 C613:C618 C245:C379 C626 C620:C621 C110:C117">
    <cfRule type="duplicateValues" dxfId="16142" priority="603"/>
  </conditionalFormatting>
  <conditionalFormatting sqref="C628 C626 C121 C383 C47:C83 C25 C126:C215 C102:C106 C238:C239 C234:C236 C609:C611 C613:C618 C245:C379 C620:C621 C624 C110:C117">
    <cfRule type="duplicateValues" dxfId="16141" priority="600"/>
    <cfRule type="duplicateValues" dxfId="16140" priority="601"/>
    <cfRule type="duplicateValues" dxfId="16139" priority="602"/>
  </conditionalFormatting>
  <conditionalFormatting sqref="C628 C609:C611 C121 C383 C626 C47:C83 C25 C126:C215 C102:C106 C238:C239 C234:C236 C613:C618 C245:C379 C620:C621 C624 C110:C117">
    <cfRule type="duplicateValues" dxfId="16138" priority="599"/>
  </conditionalFormatting>
  <conditionalFormatting sqref="C628 C609:C611 C493:C503 C383 C47:C83 C25 C102:C106 C238:C239 C234:C236 C393:C397 C399:C403 C428:C466 C626 C126:C215 C613:C618 C245:C379 C620:C621 C624 C110:C117 C121">
    <cfRule type="duplicateValues" dxfId="16137" priority="598"/>
  </conditionalFormatting>
  <conditionalFormatting sqref="C612">
    <cfRule type="duplicateValues" dxfId="16136" priority="597"/>
  </conditionalFormatting>
  <conditionalFormatting sqref="C612">
    <cfRule type="duplicateValues" dxfId="16135" priority="595"/>
    <cfRule type="duplicateValues" dxfId="16134" priority="596"/>
  </conditionalFormatting>
  <conditionalFormatting sqref="C612">
    <cfRule type="duplicateValues" dxfId="16133" priority="592"/>
    <cfRule type="duplicateValues" dxfId="16132" priority="593"/>
    <cfRule type="duplicateValues" dxfId="16131" priority="594"/>
  </conditionalFormatting>
  <conditionalFormatting sqref="C627">
    <cfRule type="duplicateValues" dxfId="16130" priority="591"/>
  </conditionalFormatting>
  <conditionalFormatting sqref="C627">
    <cfRule type="duplicateValues" dxfId="16129" priority="589"/>
    <cfRule type="duplicateValues" dxfId="16128" priority="590"/>
  </conditionalFormatting>
  <conditionalFormatting sqref="C627">
    <cfRule type="duplicateValues" dxfId="16127" priority="586"/>
    <cfRule type="duplicateValues" dxfId="16126" priority="587"/>
    <cfRule type="duplicateValues" dxfId="16125" priority="588"/>
  </conditionalFormatting>
  <conditionalFormatting sqref="B504:B506">
    <cfRule type="duplicateValues" dxfId="16124" priority="584" stopIfTrue="1"/>
    <cfRule type="duplicateValues" dxfId="16123" priority="585" stopIfTrue="1"/>
  </conditionalFormatting>
  <conditionalFormatting sqref="C109">
    <cfRule type="duplicateValues" dxfId="16122" priority="583"/>
  </conditionalFormatting>
  <conditionalFormatting sqref="C109">
    <cfRule type="duplicateValues" dxfId="16121" priority="581"/>
    <cfRule type="duplicateValues" dxfId="16120" priority="582"/>
  </conditionalFormatting>
  <conditionalFormatting sqref="B109">
    <cfRule type="duplicateValues" dxfId="16119" priority="580"/>
  </conditionalFormatting>
  <conditionalFormatting sqref="C109">
    <cfRule type="duplicateValues" dxfId="16118" priority="577"/>
    <cfRule type="duplicateValues" dxfId="16117" priority="578"/>
    <cfRule type="duplicateValues" dxfId="16116" priority="579"/>
  </conditionalFormatting>
  <conditionalFormatting sqref="B404">
    <cfRule type="duplicateValues" dxfId="16115" priority="576"/>
  </conditionalFormatting>
  <conditionalFormatting sqref="C529">
    <cfRule type="duplicateValues" dxfId="16114" priority="573"/>
    <cfRule type="duplicateValues" dxfId="16113" priority="574"/>
  </conditionalFormatting>
  <conditionalFormatting sqref="C529">
    <cfRule type="duplicateValues" dxfId="16112" priority="572"/>
  </conditionalFormatting>
  <conditionalFormatting sqref="B436:B437">
    <cfRule type="duplicateValues" dxfId="16111" priority="571"/>
  </conditionalFormatting>
  <conditionalFormatting sqref="B609:B611 B22:B24 B26 B234:B236 B238:B239 B30:B32 B509 B241:B382 B384:B397 B421:B466 B110:B117 B121 B126:B215 B493:B503 B37:B88 B96:B108">
    <cfRule type="duplicateValues" dxfId="16110" priority="569"/>
  </conditionalFormatting>
  <conditionalFormatting sqref="B609:B611 B22:B24 B26 B234:B236 B238:B239 B30:B32 B509 B241:B382 B384:B403 B421:B466 B110:B117 B121 B126:B215 B493:B503 B37:B88 B96:B108">
    <cfRule type="duplicateValues" dxfId="16109" priority="568"/>
  </conditionalFormatting>
  <conditionalFormatting sqref="B96">
    <cfRule type="duplicateValues" dxfId="16108" priority="566"/>
  </conditionalFormatting>
  <conditionalFormatting sqref="C142:C143">
    <cfRule type="duplicateValues" dxfId="16107" priority="565"/>
  </conditionalFormatting>
  <conditionalFormatting sqref="C142:C143">
    <cfRule type="duplicateValues" dxfId="16106" priority="563"/>
    <cfRule type="duplicateValues" dxfId="16105" priority="564"/>
  </conditionalFormatting>
  <conditionalFormatting sqref="C142:C143">
    <cfRule type="duplicateValues" dxfId="16104" priority="560"/>
    <cfRule type="duplicateValues" dxfId="16103" priority="561"/>
    <cfRule type="duplicateValues" dxfId="16102" priority="562"/>
  </conditionalFormatting>
  <conditionalFormatting sqref="B142:B143">
    <cfRule type="duplicateValues" dxfId="16101" priority="559"/>
  </conditionalFormatting>
  <conditionalFormatting sqref="C146:C150">
    <cfRule type="duplicateValues" dxfId="16100" priority="558"/>
  </conditionalFormatting>
  <conditionalFormatting sqref="C149:C150 C146:C147">
    <cfRule type="duplicateValues" dxfId="16099" priority="557"/>
  </conditionalFormatting>
  <conditionalFormatting sqref="C149:C150 C146:C147">
    <cfRule type="duplicateValues" dxfId="16098" priority="555"/>
    <cfRule type="duplicateValues" dxfId="16097" priority="556"/>
  </conditionalFormatting>
  <conditionalFormatting sqref="C149:C150 C146:C147">
    <cfRule type="duplicateValues" dxfId="16096" priority="552"/>
    <cfRule type="duplicateValues" dxfId="16095" priority="553"/>
    <cfRule type="duplicateValues" dxfId="16094" priority="554"/>
  </conditionalFormatting>
  <conditionalFormatting sqref="C146:C150">
    <cfRule type="duplicateValues" dxfId="16093" priority="550"/>
    <cfRule type="duplicateValues" dxfId="16092" priority="551"/>
  </conditionalFormatting>
  <conditionalFormatting sqref="C146:C150">
    <cfRule type="duplicateValues" dxfId="16091" priority="547"/>
    <cfRule type="duplicateValues" dxfId="16090" priority="548"/>
    <cfRule type="duplicateValues" dxfId="16089" priority="549"/>
  </conditionalFormatting>
  <conditionalFormatting sqref="B149:B150 B146:B147">
    <cfRule type="duplicateValues" dxfId="16088" priority="546"/>
  </conditionalFormatting>
  <conditionalFormatting sqref="B146:B150">
    <cfRule type="duplicateValues" dxfId="16087" priority="545"/>
  </conditionalFormatting>
  <conditionalFormatting sqref="C152:C154">
    <cfRule type="duplicateValues" dxfId="16086" priority="544"/>
  </conditionalFormatting>
  <conditionalFormatting sqref="C152:C154">
    <cfRule type="duplicateValues" dxfId="16085" priority="542"/>
    <cfRule type="duplicateValues" dxfId="16084" priority="543"/>
  </conditionalFormatting>
  <conditionalFormatting sqref="C152:C154">
    <cfRule type="duplicateValues" dxfId="16083" priority="539"/>
    <cfRule type="duplicateValues" dxfId="16082" priority="540"/>
    <cfRule type="duplicateValues" dxfId="16081" priority="541"/>
  </conditionalFormatting>
  <conditionalFormatting sqref="B152:B154">
    <cfRule type="duplicateValues" dxfId="16080" priority="538"/>
  </conditionalFormatting>
  <conditionalFormatting sqref="C156:C157">
    <cfRule type="duplicateValues" dxfId="16079" priority="537"/>
  </conditionalFormatting>
  <conditionalFormatting sqref="C156:C157">
    <cfRule type="duplicateValues" dxfId="16078" priority="535"/>
    <cfRule type="duplicateValues" dxfId="16077" priority="536"/>
  </conditionalFormatting>
  <conditionalFormatting sqref="C156:C157">
    <cfRule type="duplicateValues" dxfId="16076" priority="532"/>
    <cfRule type="duplicateValues" dxfId="16075" priority="533"/>
    <cfRule type="duplicateValues" dxfId="16074" priority="534"/>
  </conditionalFormatting>
  <conditionalFormatting sqref="B156:B157">
    <cfRule type="duplicateValues" dxfId="16073" priority="531"/>
  </conditionalFormatting>
  <conditionalFormatting sqref="C190:C192">
    <cfRule type="duplicateValues" dxfId="16072" priority="530"/>
  </conditionalFormatting>
  <conditionalFormatting sqref="C190:C192">
    <cfRule type="duplicateValues" dxfId="16071" priority="528"/>
    <cfRule type="duplicateValues" dxfId="16070" priority="529"/>
  </conditionalFormatting>
  <conditionalFormatting sqref="C190:C192">
    <cfRule type="duplicateValues" dxfId="16069" priority="525"/>
    <cfRule type="duplicateValues" dxfId="16068" priority="526"/>
    <cfRule type="duplicateValues" dxfId="16067" priority="527"/>
  </conditionalFormatting>
  <conditionalFormatting sqref="C190">
    <cfRule type="duplicateValues" dxfId="16066" priority="524"/>
  </conditionalFormatting>
  <conditionalFormatting sqref="B190:B192">
    <cfRule type="duplicateValues" dxfId="16065" priority="523"/>
  </conditionalFormatting>
  <conditionalFormatting sqref="C190">
    <cfRule type="duplicateValues" dxfId="16064" priority="521"/>
    <cfRule type="duplicateValues" dxfId="16063" priority="522"/>
  </conditionalFormatting>
  <conditionalFormatting sqref="C190">
    <cfRule type="duplicateValues" dxfId="16062" priority="518"/>
    <cfRule type="duplicateValues" dxfId="16061" priority="519"/>
    <cfRule type="duplicateValues" dxfId="16060" priority="520"/>
  </conditionalFormatting>
  <conditionalFormatting sqref="B190">
    <cfRule type="duplicateValues" dxfId="16059" priority="517"/>
  </conditionalFormatting>
  <conditionalFormatting sqref="C206">
    <cfRule type="duplicateValues" dxfId="16058" priority="516"/>
  </conditionalFormatting>
  <conditionalFormatting sqref="C206">
    <cfRule type="duplicateValues" dxfId="16057" priority="514"/>
    <cfRule type="duplicateValues" dxfId="16056" priority="515"/>
  </conditionalFormatting>
  <conditionalFormatting sqref="C206">
    <cfRule type="duplicateValues" dxfId="16055" priority="511"/>
    <cfRule type="duplicateValues" dxfId="16054" priority="512"/>
    <cfRule type="duplicateValues" dxfId="16053" priority="513"/>
  </conditionalFormatting>
  <conditionalFormatting sqref="B206">
    <cfRule type="duplicateValues" dxfId="16052" priority="510"/>
  </conditionalFormatting>
  <conditionalFormatting sqref="C210">
    <cfRule type="duplicateValues" dxfId="16051" priority="509"/>
  </conditionalFormatting>
  <conditionalFormatting sqref="C210:C211">
    <cfRule type="duplicateValues" dxfId="16050" priority="508"/>
  </conditionalFormatting>
  <conditionalFormatting sqref="C210:C211">
    <cfRule type="duplicateValues" dxfId="16049" priority="506"/>
    <cfRule type="duplicateValues" dxfId="16048" priority="507"/>
  </conditionalFormatting>
  <conditionalFormatting sqref="C210:C211">
    <cfRule type="duplicateValues" dxfId="16047" priority="503"/>
    <cfRule type="duplicateValues" dxfId="16046" priority="504"/>
    <cfRule type="duplicateValues" dxfId="16045" priority="505"/>
  </conditionalFormatting>
  <conditionalFormatting sqref="C210">
    <cfRule type="duplicateValues" dxfId="16044" priority="501"/>
    <cfRule type="duplicateValues" dxfId="16043" priority="502"/>
  </conditionalFormatting>
  <conditionalFormatting sqref="C210">
    <cfRule type="duplicateValues" dxfId="16042" priority="498"/>
    <cfRule type="duplicateValues" dxfId="16041" priority="499"/>
    <cfRule type="duplicateValues" dxfId="16040" priority="500"/>
  </conditionalFormatting>
  <conditionalFormatting sqref="B210:B211">
    <cfRule type="duplicateValues" dxfId="16039" priority="497"/>
  </conditionalFormatting>
  <conditionalFormatting sqref="B210">
    <cfRule type="duplicateValues" dxfId="16038" priority="496"/>
  </conditionalFormatting>
  <conditionalFormatting sqref="C228:C233">
    <cfRule type="duplicateValues" dxfId="16037" priority="495"/>
  </conditionalFormatting>
  <conditionalFormatting sqref="C228:C233">
    <cfRule type="duplicateValues" dxfId="16036" priority="493"/>
    <cfRule type="duplicateValues" dxfId="16035" priority="494"/>
  </conditionalFormatting>
  <conditionalFormatting sqref="C228:C233">
    <cfRule type="duplicateValues" dxfId="16034" priority="490"/>
    <cfRule type="duplicateValues" dxfId="16033" priority="491"/>
    <cfRule type="duplicateValues" dxfId="16032" priority="492"/>
  </conditionalFormatting>
  <conditionalFormatting sqref="B228:B233">
    <cfRule type="duplicateValues" dxfId="16031" priority="489"/>
  </conditionalFormatting>
  <conditionalFormatting sqref="B309">
    <cfRule type="duplicateValues" dxfId="16030" priority="488"/>
  </conditionalFormatting>
  <conditionalFormatting sqref="B308">
    <cfRule type="duplicateValues" dxfId="16029" priority="487"/>
  </conditionalFormatting>
  <conditionalFormatting sqref="B350:B351">
    <cfRule type="duplicateValues" dxfId="16028" priority="485" stopIfTrue="1"/>
    <cfRule type="duplicateValues" dxfId="16027" priority="486" stopIfTrue="1"/>
  </conditionalFormatting>
  <conditionalFormatting sqref="B352">
    <cfRule type="duplicateValues" dxfId="16026" priority="483" stopIfTrue="1"/>
    <cfRule type="duplicateValues" dxfId="16025" priority="484" stopIfTrue="1"/>
  </conditionalFormatting>
  <conditionalFormatting sqref="B346:B347">
    <cfRule type="duplicateValues" dxfId="16024" priority="481" stopIfTrue="1"/>
    <cfRule type="duplicateValues" dxfId="16023" priority="482" stopIfTrue="1"/>
  </conditionalFormatting>
  <conditionalFormatting sqref="B293:B294">
    <cfRule type="duplicateValues" dxfId="16022" priority="480"/>
  </conditionalFormatting>
  <conditionalFormatting sqref="C293:C294 C285:C291 C277:C279">
    <cfRule type="duplicateValues" dxfId="16021" priority="479"/>
  </conditionalFormatting>
  <conditionalFormatting sqref="C335 C333">
    <cfRule type="duplicateValues" dxfId="16020" priority="478"/>
  </conditionalFormatting>
  <conditionalFormatting sqref="C293:C294 C285:C291 C277:C279">
    <cfRule type="duplicateValues" dxfId="16019" priority="476"/>
    <cfRule type="duplicateValues" dxfId="16018" priority="477"/>
  </conditionalFormatting>
  <conditionalFormatting sqref="C293:C294 C285:C291 C277:C279">
    <cfRule type="duplicateValues" dxfId="16017" priority="473"/>
    <cfRule type="duplicateValues" dxfId="16016" priority="474"/>
    <cfRule type="duplicateValues" dxfId="16015" priority="475"/>
  </conditionalFormatting>
  <conditionalFormatting sqref="B277">
    <cfRule type="duplicateValues" dxfId="16014" priority="471"/>
  </conditionalFormatting>
  <conditionalFormatting sqref="C335 C333">
    <cfRule type="duplicateValues" dxfId="16013" priority="469"/>
    <cfRule type="duplicateValues" dxfId="16012" priority="470"/>
  </conditionalFormatting>
  <conditionalFormatting sqref="C335 C333">
    <cfRule type="duplicateValues" dxfId="16011" priority="466"/>
    <cfRule type="duplicateValues" dxfId="16010" priority="467"/>
    <cfRule type="duplicateValues" dxfId="16009" priority="468"/>
  </conditionalFormatting>
  <conditionalFormatting sqref="C335:C345 C353 C323:C333 C285:C321">
    <cfRule type="duplicateValues" dxfId="16008" priority="465"/>
  </conditionalFormatting>
  <conditionalFormatting sqref="B376:B379 B323:B366 B295:B307 B277:B292">
    <cfRule type="duplicateValues" dxfId="16007" priority="464"/>
  </conditionalFormatting>
  <conditionalFormatting sqref="B376:B379 B295:B313 B323:B366 B277:B292">
    <cfRule type="duplicateValues" dxfId="16006" priority="463"/>
  </conditionalFormatting>
  <conditionalFormatting sqref="B335:B345 B323:B333 B350:B366 B280:B321">
    <cfRule type="duplicateValues" dxfId="16005" priority="462"/>
  </conditionalFormatting>
  <conditionalFormatting sqref="C417 C415">
    <cfRule type="duplicateValues" dxfId="16004" priority="461"/>
  </conditionalFormatting>
  <conditionalFormatting sqref="C417">
    <cfRule type="duplicateValues" dxfId="16003" priority="460"/>
  </conditionalFormatting>
  <conditionalFormatting sqref="C416">
    <cfRule type="duplicateValues" dxfId="16002" priority="459"/>
  </conditionalFormatting>
  <conditionalFormatting sqref="C416">
    <cfRule type="duplicateValues" dxfId="16001" priority="457"/>
    <cfRule type="duplicateValues" dxfId="16000" priority="458"/>
  </conditionalFormatting>
  <conditionalFormatting sqref="C416">
    <cfRule type="duplicateValues" dxfId="15999" priority="454"/>
    <cfRule type="duplicateValues" dxfId="15998" priority="455"/>
    <cfRule type="duplicateValues" dxfId="15997" priority="456"/>
  </conditionalFormatting>
  <conditionalFormatting sqref="C418:C420">
    <cfRule type="duplicateValues" dxfId="15996" priority="453"/>
  </conditionalFormatting>
  <conditionalFormatting sqref="C418:C420">
    <cfRule type="duplicateValues" dxfId="15995" priority="451"/>
    <cfRule type="duplicateValues" dxfId="15994" priority="452"/>
  </conditionalFormatting>
  <conditionalFormatting sqref="C418:C420">
    <cfRule type="duplicateValues" dxfId="15993" priority="448"/>
    <cfRule type="duplicateValues" dxfId="15992" priority="449"/>
    <cfRule type="duplicateValues" dxfId="15991" priority="450"/>
  </conditionalFormatting>
  <conditionalFormatting sqref="C415">
    <cfRule type="duplicateValues" dxfId="15990" priority="447"/>
  </conditionalFormatting>
  <conditionalFormatting sqref="C417 C415">
    <cfRule type="duplicateValues" dxfId="15989" priority="445"/>
    <cfRule type="duplicateValues" dxfId="15988" priority="446"/>
  </conditionalFormatting>
  <conditionalFormatting sqref="C417 C415">
    <cfRule type="duplicateValues" dxfId="15987" priority="442"/>
    <cfRule type="duplicateValues" dxfId="15986" priority="443"/>
    <cfRule type="duplicateValues" dxfId="15985" priority="444"/>
  </conditionalFormatting>
  <conditionalFormatting sqref="B417 B414:B415">
    <cfRule type="duplicateValues" dxfId="15984" priority="441"/>
  </conditionalFormatting>
  <conditionalFormatting sqref="B426:B427">
    <cfRule type="duplicateValues" dxfId="15983" priority="440"/>
  </conditionalFormatting>
  <conditionalFormatting sqref="C426:C427">
    <cfRule type="duplicateValues" dxfId="15982" priority="439"/>
  </conditionalFormatting>
  <conditionalFormatting sqref="C426:C427">
    <cfRule type="duplicateValues" dxfId="15981" priority="437"/>
    <cfRule type="duplicateValues" dxfId="15980" priority="438"/>
  </conditionalFormatting>
  <conditionalFormatting sqref="C426:C427">
    <cfRule type="duplicateValues" dxfId="15979" priority="434"/>
    <cfRule type="duplicateValues" dxfId="15978" priority="435"/>
    <cfRule type="duplicateValues" dxfId="15977" priority="436"/>
  </conditionalFormatting>
  <conditionalFormatting sqref="C441">
    <cfRule type="duplicateValues" dxfId="15976" priority="433"/>
  </conditionalFormatting>
  <conditionalFormatting sqref="C441">
    <cfRule type="duplicateValues" dxfId="15975" priority="430"/>
    <cfRule type="duplicateValues" dxfId="15974" priority="431"/>
  </conditionalFormatting>
  <conditionalFormatting sqref="C441">
    <cfRule type="duplicateValues" dxfId="15973" priority="427"/>
    <cfRule type="duplicateValues" dxfId="15972" priority="428"/>
    <cfRule type="duplicateValues" dxfId="15971" priority="429"/>
  </conditionalFormatting>
  <conditionalFormatting sqref="C498:C499">
    <cfRule type="duplicateValues" dxfId="15970" priority="426"/>
  </conditionalFormatting>
  <conditionalFormatting sqref="B498:B499">
    <cfRule type="duplicateValues" dxfId="15969" priority="425"/>
  </conditionalFormatting>
  <conditionalFormatting sqref="C498:C499">
    <cfRule type="duplicateValues" dxfId="15968" priority="423"/>
    <cfRule type="duplicateValues" dxfId="15967" priority="424"/>
  </conditionalFormatting>
  <conditionalFormatting sqref="C498:C499">
    <cfRule type="duplicateValues" dxfId="15966" priority="420"/>
    <cfRule type="duplicateValues" dxfId="15965" priority="421"/>
    <cfRule type="duplicateValues" dxfId="15964" priority="422"/>
  </conditionalFormatting>
  <conditionalFormatting sqref="C503">
    <cfRule type="duplicateValues" dxfId="15963" priority="419"/>
  </conditionalFormatting>
  <conditionalFormatting sqref="B503">
    <cfRule type="duplicateValues" dxfId="15962" priority="418"/>
  </conditionalFormatting>
  <conditionalFormatting sqref="C503">
    <cfRule type="duplicateValues" dxfId="15961" priority="416"/>
    <cfRule type="duplicateValues" dxfId="15960" priority="417"/>
  </conditionalFormatting>
  <conditionalFormatting sqref="C503">
    <cfRule type="duplicateValues" dxfId="15959" priority="413"/>
    <cfRule type="duplicateValues" dxfId="15958" priority="414"/>
    <cfRule type="duplicateValues" dxfId="15957" priority="415"/>
  </conditionalFormatting>
  <conditionalFormatting sqref="B549:B554">
    <cfRule type="duplicateValues" dxfId="15956" priority="412"/>
  </conditionalFormatting>
  <conditionalFormatting sqref="C616">
    <cfRule type="duplicateValues" dxfId="15955" priority="410"/>
    <cfRule type="duplicateValues" dxfId="15954" priority="411"/>
  </conditionalFormatting>
  <conditionalFormatting sqref="C616">
    <cfRule type="duplicateValues" dxfId="15953" priority="409"/>
  </conditionalFormatting>
  <conditionalFormatting sqref="C616">
    <cfRule type="duplicateValues" dxfId="15952" priority="406"/>
    <cfRule type="duplicateValues" dxfId="15951" priority="407"/>
    <cfRule type="duplicateValues" dxfId="15950" priority="408"/>
  </conditionalFormatting>
  <conditionalFormatting sqref="C623">
    <cfRule type="duplicateValues" dxfId="15949" priority="405"/>
  </conditionalFormatting>
  <conditionalFormatting sqref="C623">
    <cfRule type="duplicateValues" dxfId="15948" priority="403"/>
    <cfRule type="duplicateValues" dxfId="15947" priority="404"/>
  </conditionalFormatting>
  <conditionalFormatting sqref="C623">
    <cfRule type="duplicateValues" dxfId="15946" priority="400"/>
    <cfRule type="duplicateValues" dxfId="15945" priority="401"/>
    <cfRule type="duplicateValues" dxfId="15944" priority="402"/>
  </conditionalFormatting>
  <conditionalFormatting sqref="C106">
    <cfRule type="duplicateValues" dxfId="15943" priority="398"/>
    <cfRule type="duplicateValues" dxfId="15942" priority="399"/>
  </conditionalFormatting>
  <conditionalFormatting sqref="C106">
    <cfRule type="duplicateValues" dxfId="15941" priority="397"/>
  </conditionalFormatting>
  <conditionalFormatting sqref="C106">
    <cfRule type="duplicateValues" dxfId="15940" priority="394"/>
    <cfRule type="duplicateValues" dxfId="15939" priority="395"/>
    <cfRule type="duplicateValues" dxfId="15938" priority="396"/>
  </conditionalFormatting>
  <conditionalFormatting sqref="B106">
    <cfRule type="duplicateValues" dxfId="15937" priority="393"/>
  </conditionalFormatting>
  <conditionalFormatting sqref="C177">
    <cfRule type="duplicateValues" dxfId="15936" priority="392"/>
  </conditionalFormatting>
  <conditionalFormatting sqref="C177">
    <cfRule type="duplicateValues" dxfId="15935" priority="390"/>
    <cfRule type="duplicateValues" dxfId="15934" priority="391"/>
  </conditionalFormatting>
  <conditionalFormatting sqref="C177">
    <cfRule type="duplicateValues" dxfId="15933" priority="387"/>
    <cfRule type="duplicateValues" dxfId="15932" priority="388"/>
    <cfRule type="duplicateValues" dxfId="15931" priority="389"/>
  </conditionalFormatting>
  <conditionalFormatting sqref="B177">
    <cfRule type="duplicateValues" dxfId="15930" priority="386"/>
  </conditionalFormatting>
  <conditionalFormatting sqref="B107">
    <cfRule type="duplicateValues" dxfId="15929" priority="380"/>
  </conditionalFormatting>
  <conditionalFormatting sqref="B391">
    <cfRule type="duplicateValues" dxfId="15928" priority="378"/>
  </conditionalFormatting>
  <conditionalFormatting sqref="B423:B424">
    <cfRule type="duplicateValues" dxfId="15927" priority="377"/>
  </conditionalFormatting>
  <conditionalFormatting sqref="C529 C401:C420 C436:C437 C428:C434 C526 C104:C106 C47:C83 C241 C121 C126:C234">
    <cfRule type="duplicateValues" dxfId="15926" priority="376"/>
  </conditionalFormatting>
  <conditionalFormatting sqref="C529 C436:C437 C109:C117 C526 C104:C106 C47:C83 C241 C428:C434 C401:C420 C121 C126:C234">
    <cfRule type="duplicateValues" dxfId="15925" priority="374"/>
    <cfRule type="duplicateValues" dxfId="15924" priority="375"/>
  </conditionalFormatting>
  <conditionalFormatting sqref="C529 C436:C437 C109:C117 C526 C104:C106 C47:C83 C241 C428:C434 C401:C420 C121 C126:C234">
    <cfRule type="duplicateValues" dxfId="15923" priority="373"/>
  </conditionalFormatting>
  <conditionalFormatting sqref="C529 C436:C437 C109:C117 C526 C104:C106 C241 C428:C434 C47:C83 C401:C420 C121 C126:C234">
    <cfRule type="duplicateValues" dxfId="15922" priority="372"/>
  </conditionalFormatting>
  <conditionalFormatting sqref="C529 C436:C437 C109:C117 C526 C104:C106 C241 C428:C434 C47:C83 C401:C420 C121 C126:C234">
    <cfRule type="duplicateValues" dxfId="15921" priority="369"/>
    <cfRule type="duplicateValues" dxfId="15920" priority="370"/>
    <cfRule type="duplicateValues" dxfId="15919" priority="371"/>
  </conditionalFormatting>
  <conditionalFormatting sqref="C626 C607 C436:C437 C109:C117 C126:C234 C513:C526 C241 C428:C434 C47:C83 C446 C449:C451 C455:C458 C529:C605 C401:C420 C104:C106 C121 C493:C506">
    <cfRule type="duplicateValues" dxfId="15918" priority="368"/>
  </conditionalFormatting>
  <conditionalFormatting sqref="B628 B624:B626 B620:B621 B613:B616 B520:B526 B438:B451 B241 B529:B538 B14:B25 B243:B382 B384:B435 B30:B32 B121 B126:B234 B493:B509 B37:B88 B96:B117">
    <cfRule type="duplicateValues" dxfId="15917" priority="367"/>
  </conditionalFormatting>
  <conditionalFormatting sqref="B628 B624:B626 B620:B621 B613:B616 B520:B526 B438:B458 B241 B529:B538 B14:B25 B243:B382 B384:B435 B30:B32 B121 B126:B234 B493:B509 B37:B88 B96:B117">
    <cfRule type="duplicateValues" dxfId="15916" priority="366"/>
  </conditionalFormatting>
  <conditionalFormatting sqref="C454">
    <cfRule type="duplicateValues" dxfId="15915" priority="365"/>
  </conditionalFormatting>
  <conditionalFormatting sqref="B454">
    <cfRule type="duplicateValues" dxfId="15914" priority="364"/>
  </conditionalFormatting>
  <conditionalFormatting sqref="C454">
    <cfRule type="duplicateValues" dxfId="15913" priority="362"/>
    <cfRule type="duplicateValues" dxfId="15912" priority="363"/>
  </conditionalFormatting>
  <conditionalFormatting sqref="C454">
    <cfRule type="duplicateValues" dxfId="15911" priority="359"/>
    <cfRule type="duplicateValues" dxfId="15910" priority="360"/>
    <cfRule type="duplicateValues" dxfId="15909" priority="361"/>
  </conditionalFormatting>
  <conditionalFormatting sqref="C203">
    <cfRule type="duplicateValues" dxfId="15908" priority="356"/>
  </conditionalFormatting>
  <conditionalFormatting sqref="C203">
    <cfRule type="duplicateValues" dxfId="15907" priority="354"/>
    <cfRule type="duplicateValues" dxfId="15906" priority="355"/>
  </conditionalFormatting>
  <conditionalFormatting sqref="C203">
    <cfRule type="duplicateValues" dxfId="15905" priority="351"/>
    <cfRule type="duplicateValues" dxfId="15904" priority="352"/>
    <cfRule type="duplicateValues" dxfId="15903" priority="353"/>
  </conditionalFormatting>
  <conditionalFormatting sqref="B203">
    <cfRule type="duplicateValues" dxfId="15902" priority="350"/>
  </conditionalFormatting>
  <conditionalFormatting sqref="C540:C605">
    <cfRule type="duplicateValues" dxfId="15901" priority="349"/>
  </conditionalFormatting>
  <conditionalFormatting sqref="C540:C605">
    <cfRule type="duplicateValues" dxfId="15900" priority="347"/>
    <cfRule type="duplicateValues" dxfId="15899" priority="348"/>
  </conditionalFormatting>
  <conditionalFormatting sqref="C540:C605">
    <cfRule type="duplicateValues" dxfId="15898" priority="344"/>
    <cfRule type="duplicateValues" dxfId="15897" priority="345"/>
    <cfRule type="duplicateValues" dxfId="15896" priority="346"/>
  </conditionalFormatting>
  <conditionalFormatting sqref="C629:C730 C732:C754">
    <cfRule type="duplicateValues" dxfId="15895" priority="343"/>
  </conditionalFormatting>
  <conditionalFormatting sqref="C629:C730 C732:C754">
    <cfRule type="duplicateValues" dxfId="15894" priority="341"/>
    <cfRule type="duplicateValues" dxfId="15893" priority="342"/>
  </conditionalFormatting>
  <conditionalFormatting sqref="C629:C730 C732:C754">
    <cfRule type="duplicateValues" dxfId="15892" priority="338"/>
    <cfRule type="duplicateValues" dxfId="15891" priority="339"/>
    <cfRule type="duplicateValues" dxfId="15890" priority="340"/>
  </conditionalFormatting>
  <conditionalFormatting sqref="B731">
    <cfRule type="duplicateValues" dxfId="15889" priority="337"/>
  </conditionalFormatting>
  <conditionalFormatting sqref="B729:B730">
    <cfRule type="duplicateValues" dxfId="15888" priority="336"/>
  </conditionalFormatting>
  <conditionalFormatting sqref="B511:B512">
    <cfRule type="duplicateValues" dxfId="15887" priority="335"/>
  </conditionalFormatting>
  <conditionalFormatting sqref="B508">
    <cfRule type="duplicateValues" dxfId="15886" priority="334"/>
  </conditionalFormatting>
  <conditionalFormatting sqref="B99">
    <cfRule type="duplicateValues" dxfId="15885" priority="333"/>
  </conditionalFormatting>
  <conditionalFormatting sqref="B84">
    <cfRule type="duplicateValues" dxfId="15884" priority="324"/>
  </conditionalFormatting>
  <conditionalFormatting sqref="B100">
    <cfRule type="duplicateValues" dxfId="15883" priority="321"/>
  </conditionalFormatting>
  <conditionalFormatting sqref="B479">
    <cfRule type="duplicateValues" dxfId="15882" priority="319"/>
  </conditionalFormatting>
  <conditionalFormatting sqref="B491">
    <cfRule type="duplicateValues" dxfId="15881" priority="318"/>
  </conditionalFormatting>
  <conditionalFormatting sqref="B509">
    <cfRule type="duplicateValues" dxfId="15880" priority="317"/>
  </conditionalFormatting>
  <conditionalFormatting sqref="B510">
    <cfRule type="duplicateValues" dxfId="15879" priority="316"/>
  </conditionalFormatting>
  <conditionalFormatting sqref="C85">
    <cfRule type="duplicateValues" dxfId="15878" priority="314"/>
  </conditionalFormatting>
  <conditionalFormatting sqref="C85">
    <cfRule type="duplicateValues" dxfId="15877" priority="312"/>
    <cfRule type="duplicateValues" dxfId="15876" priority="313"/>
  </conditionalFormatting>
  <conditionalFormatting sqref="C85">
    <cfRule type="duplicateValues" dxfId="15875" priority="309"/>
    <cfRule type="duplicateValues" dxfId="15874" priority="310"/>
    <cfRule type="duplicateValues" dxfId="15873" priority="311"/>
  </conditionalFormatting>
  <conditionalFormatting sqref="B85">
    <cfRule type="duplicateValues" dxfId="15872" priority="308"/>
  </conditionalFormatting>
  <conditionalFormatting sqref="C86">
    <cfRule type="duplicateValues" dxfId="15871" priority="307"/>
  </conditionalFormatting>
  <conditionalFormatting sqref="C86">
    <cfRule type="duplicateValues" dxfId="15870" priority="305"/>
    <cfRule type="duplicateValues" dxfId="15869" priority="306"/>
  </conditionalFormatting>
  <conditionalFormatting sqref="C86">
    <cfRule type="duplicateValues" dxfId="15868" priority="302"/>
    <cfRule type="duplicateValues" dxfId="15867" priority="303"/>
    <cfRule type="duplicateValues" dxfId="15866" priority="304"/>
  </conditionalFormatting>
  <conditionalFormatting sqref="B86">
    <cfRule type="duplicateValues" dxfId="15865" priority="301"/>
  </conditionalFormatting>
  <conditionalFormatting sqref="C88">
    <cfRule type="duplicateValues" dxfId="15864" priority="300"/>
  </conditionalFormatting>
  <conditionalFormatting sqref="C88">
    <cfRule type="duplicateValues" dxfId="15863" priority="298"/>
    <cfRule type="duplicateValues" dxfId="15862" priority="299"/>
  </conditionalFormatting>
  <conditionalFormatting sqref="C88">
    <cfRule type="duplicateValues" dxfId="15861" priority="295"/>
    <cfRule type="duplicateValues" dxfId="15860" priority="296"/>
    <cfRule type="duplicateValues" dxfId="15859" priority="297"/>
  </conditionalFormatting>
  <conditionalFormatting sqref="B98">
    <cfRule type="duplicateValues" dxfId="15858" priority="287"/>
  </conditionalFormatting>
  <conditionalFormatting sqref="B118">
    <cfRule type="duplicateValues" dxfId="15857" priority="286"/>
  </conditionalFormatting>
  <conditionalFormatting sqref="B478">
    <cfRule type="duplicateValues" dxfId="15856" priority="285"/>
  </conditionalFormatting>
  <conditionalFormatting sqref="B123">
    <cfRule type="duplicateValues" dxfId="15855" priority="284"/>
  </conditionalFormatting>
  <conditionalFormatting sqref="B480">
    <cfRule type="duplicateValues" dxfId="15854" priority="283"/>
  </conditionalFormatting>
  <conditionalFormatting sqref="B483">
    <cfRule type="duplicateValues" dxfId="15853" priority="282"/>
  </conditionalFormatting>
  <conditionalFormatting sqref="B485">
    <cfRule type="duplicateValues" dxfId="15852" priority="281"/>
  </conditionalFormatting>
  <conditionalFormatting sqref="B486">
    <cfRule type="duplicateValues" dxfId="15851" priority="280"/>
  </conditionalFormatting>
  <conditionalFormatting sqref="B487">
    <cfRule type="duplicateValues" dxfId="15850" priority="279"/>
  </conditionalFormatting>
  <conditionalFormatting sqref="B488">
    <cfRule type="duplicateValues" dxfId="15849" priority="278"/>
  </conditionalFormatting>
  <conditionalFormatting sqref="B489">
    <cfRule type="duplicateValues" dxfId="15848" priority="277"/>
  </conditionalFormatting>
  <conditionalFormatting sqref="B490">
    <cfRule type="duplicateValues" dxfId="15847" priority="276"/>
  </conditionalFormatting>
  <conditionalFormatting sqref="B492">
    <cfRule type="duplicateValues" dxfId="15846" priority="275"/>
  </conditionalFormatting>
  <conditionalFormatting sqref="B507">
    <cfRule type="duplicateValues" dxfId="15845" priority="274"/>
  </conditionalFormatting>
  <conditionalFormatting sqref="B92">
    <cfRule type="duplicateValues" dxfId="15844" priority="273"/>
  </conditionalFormatting>
  <conditionalFormatting sqref="C92">
    <cfRule type="duplicateValues" dxfId="15843" priority="272"/>
  </conditionalFormatting>
  <conditionalFormatting sqref="C92">
    <cfRule type="duplicateValues" dxfId="15842" priority="270"/>
    <cfRule type="duplicateValues" dxfId="15841" priority="271"/>
  </conditionalFormatting>
  <conditionalFormatting sqref="C92">
    <cfRule type="duplicateValues" dxfId="15840" priority="267"/>
    <cfRule type="duplicateValues" dxfId="15839" priority="268"/>
    <cfRule type="duplicateValues" dxfId="15838" priority="269"/>
  </conditionalFormatting>
  <conditionalFormatting sqref="B85:B86">
    <cfRule type="duplicateValues" dxfId="15837" priority="266"/>
  </conditionalFormatting>
  <conditionalFormatting sqref="C85:C86">
    <cfRule type="duplicateValues" dxfId="15836" priority="265"/>
  </conditionalFormatting>
  <conditionalFormatting sqref="C85:C86">
    <cfRule type="duplicateValues" dxfId="15835" priority="263"/>
    <cfRule type="duplicateValues" dxfId="15834" priority="264"/>
  </conditionalFormatting>
  <conditionalFormatting sqref="C85:C86">
    <cfRule type="duplicateValues" dxfId="15833" priority="260"/>
    <cfRule type="duplicateValues" dxfId="15832" priority="261"/>
    <cfRule type="duplicateValues" dxfId="15831" priority="262"/>
  </conditionalFormatting>
  <conditionalFormatting sqref="B97:B98">
    <cfRule type="duplicateValues" dxfId="15830" priority="224"/>
  </conditionalFormatting>
  <conditionalFormatting sqref="B101">
    <cfRule type="duplicateValues" dxfId="15829" priority="204" stopIfTrue="1"/>
    <cfRule type="duplicateValues" dxfId="15828" priority="205" stopIfTrue="1"/>
  </conditionalFormatting>
  <conditionalFormatting sqref="B101">
    <cfRule type="duplicateValues" dxfId="15827" priority="203"/>
  </conditionalFormatting>
  <conditionalFormatting sqref="B118">
    <cfRule type="duplicateValues" dxfId="15826" priority="183" stopIfTrue="1"/>
    <cfRule type="duplicateValues" dxfId="15825" priority="184" stopIfTrue="1"/>
  </conditionalFormatting>
  <conditionalFormatting sqref="B123">
    <cfRule type="duplicateValues" dxfId="15824" priority="148" stopIfTrue="1"/>
    <cfRule type="duplicateValues" dxfId="15823" priority="149" stopIfTrue="1"/>
  </conditionalFormatting>
  <conditionalFormatting sqref="B124:B125">
    <cfRule type="duplicateValues" dxfId="15822" priority="65"/>
  </conditionalFormatting>
  <conditionalFormatting sqref="B124:B125">
    <cfRule type="duplicateValues" dxfId="15821" priority="63"/>
    <cfRule type="duplicateValues" dxfId="15820" priority="64"/>
  </conditionalFormatting>
  <conditionalFormatting sqref="B124:B125">
    <cfRule type="duplicateValues" dxfId="15819" priority="56"/>
    <cfRule type="duplicateValues" dxfId="15818" priority="57"/>
    <cfRule type="duplicateValues" dxfId="15817" priority="58"/>
  </conditionalFormatting>
  <conditionalFormatting sqref="C257:C258 C249:C255 C266 C269:C271 C274:C277 C292:C343 C241:C243">
    <cfRule type="duplicateValues" dxfId="15816" priority="41554"/>
  </conditionalFormatting>
  <conditionalFormatting sqref="C293:C294 C285:C291 C302 C305:C307 C310:C313 C328:C379 C277:C279">
    <cfRule type="duplicateValues" dxfId="15815" priority="42661"/>
  </conditionalFormatting>
  <pageMargins left="0.59055118110236227" right="0.59055118110236227" top="1.1811023622047245" bottom="0.59055118110236227" header="0.31496062992125984" footer="0.31496062992125984"/>
  <pageSetup paperSize="8" scale="63" firstPageNumber="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AA341"/>
  <sheetViews>
    <sheetView view="pageBreakPreview" zoomScale="59" zoomScaleNormal="50" zoomScaleSheetLayoutView="59" workbookViewId="0"/>
  </sheetViews>
  <sheetFormatPr defaultColWidth="8" defaultRowHeight="15"/>
  <cols>
    <col min="1" max="1" width="9.875" style="238" customWidth="1"/>
    <col min="2" max="2" width="55.125" style="312" customWidth="1"/>
    <col min="3" max="3" width="23.5" style="238" customWidth="1"/>
    <col min="4" max="6" width="13" style="238" customWidth="1"/>
    <col min="7" max="7" width="12" style="238" customWidth="1"/>
    <col min="8" max="9" width="13" style="238" customWidth="1"/>
    <col min="10" max="10" width="14.5" style="238" customWidth="1"/>
    <col min="11" max="11" width="10.5" style="238" customWidth="1"/>
    <col min="12" max="14" width="11.5" style="238" customWidth="1"/>
    <col min="15" max="15" width="10" style="238" customWidth="1"/>
    <col min="16" max="16" width="15" style="238" customWidth="1"/>
    <col min="17" max="19" width="11.5" style="238" customWidth="1"/>
    <col min="20" max="21" width="14.25" style="238" customWidth="1"/>
    <col min="22" max="24" width="12.25" style="238" customWidth="1"/>
    <col min="25" max="25" width="14" style="238" customWidth="1"/>
    <col min="26" max="26" width="15" style="238" customWidth="1"/>
    <col min="27" max="27" width="18" style="238" customWidth="1"/>
    <col min="28" max="16384" width="8" style="238"/>
  </cols>
  <sheetData>
    <row r="1" spans="1:27" s="46" customFormat="1" ht="18.75">
      <c r="A1" s="302"/>
      <c r="B1" s="303"/>
      <c r="C1" s="302"/>
      <c r="D1" s="301"/>
      <c r="E1" s="302"/>
      <c r="F1" s="301"/>
      <c r="G1" s="302"/>
      <c r="H1" s="302"/>
      <c r="I1" s="302"/>
      <c r="J1" s="302"/>
      <c r="K1" s="302"/>
      <c r="L1" s="301"/>
      <c r="M1" s="301"/>
      <c r="N1" s="301"/>
      <c r="O1" s="302"/>
      <c r="P1" s="302"/>
      <c r="Q1" s="302"/>
      <c r="R1" s="239"/>
      <c r="S1" s="302"/>
      <c r="T1" s="302"/>
      <c r="U1" s="302"/>
      <c r="V1" s="302"/>
      <c r="W1" s="302"/>
      <c r="X1" s="302"/>
      <c r="Y1" s="302"/>
      <c r="Z1" s="302"/>
      <c r="AA1" s="9" t="s">
        <v>1703</v>
      </c>
    </row>
    <row r="2" spans="1:27" s="46" customFormat="1" ht="18.75">
      <c r="A2" s="302"/>
      <c r="B2" s="303"/>
      <c r="C2" s="302"/>
      <c r="D2" s="301"/>
      <c r="E2" s="302"/>
      <c r="F2" s="301"/>
      <c r="G2" s="302"/>
      <c r="H2" s="302"/>
      <c r="I2" s="302"/>
      <c r="J2" s="302"/>
      <c r="K2" s="302"/>
      <c r="L2" s="304"/>
      <c r="M2" s="352"/>
      <c r="N2" s="352"/>
      <c r="O2" s="352"/>
      <c r="P2" s="305"/>
      <c r="Q2" s="302"/>
      <c r="R2" s="239"/>
      <c r="S2" s="302"/>
      <c r="T2" s="302"/>
      <c r="U2" s="302"/>
      <c r="V2" s="302"/>
      <c r="W2" s="302"/>
      <c r="X2" s="302"/>
      <c r="Y2" s="302"/>
      <c r="Z2" s="302"/>
      <c r="AA2" s="9" t="s">
        <v>266</v>
      </c>
    </row>
    <row r="3" spans="1:27" s="46" customFormat="1" ht="18.75">
      <c r="A3" s="302"/>
      <c r="B3" s="303"/>
      <c r="C3" s="302"/>
      <c r="D3" s="301"/>
      <c r="E3" s="302"/>
      <c r="F3" s="301"/>
      <c r="G3" s="302"/>
      <c r="H3" s="302"/>
      <c r="I3" s="302"/>
      <c r="J3" s="302"/>
      <c r="K3" s="302"/>
      <c r="L3" s="306"/>
      <c r="M3" s="306"/>
      <c r="N3" s="306"/>
      <c r="O3" s="307"/>
      <c r="P3" s="307"/>
      <c r="Q3" s="302"/>
      <c r="R3" s="239"/>
      <c r="S3" s="302"/>
      <c r="T3" s="302"/>
      <c r="U3" s="302"/>
      <c r="V3" s="302"/>
      <c r="W3" s="302"/>
      <c r="X3" s="302"/>
      <c r="Y3" s="302"/>
      <c r="Z3" s="302"/>
      <c r="AA3" s="10" t="s">
        <v>1920</v>
      </c>
    </row>
    <row r="4" spans="1:27" s="46" customFormat="1" ht="18.75">
      <c r="A4" s="353" t="s">
        <v>1701</v>
      </c>
      <c r="B4" s="353"/>
      <c r="C4" s="353"/>
      <c r="D4" s="353"/>
      <c r="E4" s="353"/>
      <c r="F4" s="353"/>
      <c r="G4" s="353"/>
      <c r="H4" s="353"/>
      <c r="I4" s="353"/>
      <c r="J4" s="353"/>
      <c r="K4" s="353"/>
      <c r="L4" s="353"/>
      <c r="M4" s="353"/>
      <c r="N4" s="353"/>
      <c r="O4" s="353"/>
      <c r="P4" s="353"/>
      <c r="Q4" s="353"/>
      <c r="R4" s="353"/>
      <c r="S4" s="353"/>
      <c r="T4" s="353"/>
      <c r="U4" s="353"/>
      <c r="V4" s="353"/>
      <c r="W4" s="353"/>
      <c r="X4" s="353"/>
      <c r="Y4" s="353"/>
      <c r="Z4" s="353"/>
      <c r="AA4" s="353"/>
    </row>
    <row r="5" spans="1:27" s="46" customFormat="1" ht="18.75">
      <c r="A5" s="354" t="s">
        <v>387</v>
      </c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54"/>
      <c r="X5" s="354"/>
      <c r="Y5" s="354"/>
      <c r="Z5" s="354"/>
      <c r="AA5" s="354"/>
    </row>
    <row r="6" spans="1:27" s="46" customFormat="1" ht="18.75">
      <c r="A6" s="355" t="s">
        <v>1704</v>
      </c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</row>
    <row r="7" spans="1:27" s="46" customFormat="1" ht="18.75">
      <c r="A7" s="356" t="s">
        <v>388</v>
      </c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  <c r="P7" s="356"/>
      <c r="Q7" s="356"/>
      <c r="R7" s="356"/>
      <c r="S7" s="356"/>
      <c r="T7" s="356"/>
      <c r="U7" s="356"/>
      <c r="V7" s="356"/>
      <c r="W7" s="356"/>
      <c r="X7" s="356"/>
      <c r="Y7" s="356"/>
      <c r="Z7" s="356"/>
      <c r="AA7" s="356"/>
    </row>
    <row r="8" spans="1:27" s="46" customFormat="1" ht="15.75">
      <c r="A8" s="358" t="s">
        <v>1702</v>
      </c>
      <c r="B8" s="358"/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358"/>
      <c r="R8" s="358"/>
      <c r="S8" s="358"/>
      <c r="T8" s="358"/>
      <c r="U8" s="358"/>
      <c r="V8" s="358"/>
      <c r="W8" s="358"/>
      <c r="X8" s="358"/>
      <c r="Y8" s="358"/>
      <c r="Z8" s="358"/>
      <c r="AA8" s="358"/>
    </row>
    <row r="9" spans="1:27" s="309" customFormat="1" ht="18.75">
      <c r="A9" s="359"/>
      <c r="B9" s="359"/>
      <c r="C9" s="359"/>
      <c r="D9" s="359"/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59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</row>
    <row r="10" spans="1:27" s="310" customFormat="1" ht="35.25" customHeight="1">
      <c r="A10" s="360" t="s">
        <v>389</v>
      </c>
      <c r="B10" s="362" t="s">
        <v>16</v>
      </c>
      <c r="C10" s="360" t="s">
        <v>390</v>
      </c>
      <c r="D10" s="357" t="s">
        <v>391</v>
      </c>
      <c r="E10" s="357"/>
      <c r="F10" s="357"/>
      <c r="G10" s="357"/>
      <c r="H10" s="357"/>
      <c r="I10" s="357"/>
      <c r="J10" s="357"/>
      <c r="K10" s="357"/>
      <c r="L10" s="357"/>
      <c r="M10" s="357"/>
      <c r="N10" s="357"/>
      <c r="O10" s="357"/>
      <c r="P10" s="357"/>
      <c r="Q10" s="357"/>
      <c r="R10" s="357"/>
      <c r="S10" s="357"/>
      <c r="T10" s="357"/>
      <c r="U10" s="357"/>
      <c r="V10" s="357"/>
      <c r="W10" s="357"/>
      <c r="X10" s="357"/>
      <c r="Y10" s="357"/>
      <c r="Z10" s="357"/>
      <c r="AA10" s="357"/>
    </row>
    <row r="11" spans="1:27" s="46" customFormat="1" ht="94.5">
      <c r="A11" s="361"/>
      <c r="B11" s="363"/>
      <c r="C11" s="361"/>
      <c r="D11" s="357" t="s">
        <v>25</v>
      </c>
      <c r="E11" s="357"/>
      <c r="F11" s="357"/>
      <c r="G11" s="357"/>
      <c r="H11" s="357"/>
      <c r="I11" s="357"/>
      <c r="J11" s="357"/>
      <c r="K11" s="357"/>
      <c r="L11" s="357" t="s">
        <v>26</v>
      </c>
      <c r="M11" s="357"/>
      <c r="N11" s="357"/>
      <c r="O11" s="357"/>
      <c r="P11" s="357"/>
      <c r="Q11" s="357" t="s">
        <v>21</v>
      </c>
      <c r="R11" s="357"/>
      <c r="S11" s="357"/>
      <c r="T11" s="357" t="s">
        <v>22</v>
      </c>
      <c r="U11" s="357"/>
      <c r="V11" s="357" t="s">
        <v>17</v>
      </c>
      <c r="W11" s="357"/>
      <c r="X11" s="357"/>
      <c r="Y11" s="357" t="s">
        <v>19</v>
      </c>
      <c r="Z11" s="357"/>
      <c r="AA11" s="311" t="s">
        <v>20</v>
      </c>
    </row>
    <row r="12" spans="1:27" s="46" customFormat="1" ht="278.25" customHeight="1">
      <c r="A12" s="361"/>
      <c r="B12" s="363"/>
      <c r="C12" s="361"/>
      <c r="D12" s="234" t="s">
        <v>242</v>
      </c>
      <c r="E12" s="234" t="s">
        <v>243</v>
      </c>
      <c r="F12" s="234" t="s">
        <v>244</v>
      </c>
      <c r="G12" s="234" t="s">
        <v>245</v>
      </c>
      <c r="H12" s="234" t="s">
        <v>246</v>
      </c>
      <c r="I12" s="234" t="s">
        <v>247</v>
      </c>
      <c r="J12" s="234" t="s">
        <v>248</v>
      </c>
      <c r="K12" s="234" t="s">
        <v>267</v>
      </c>
      <c r="L12" s="234" t="s">
        <v>392</v>
      </c>
      <c r="M12" s="234" t="s">
        <v>1705</v>
      </c>
      <c r="N12" s="234" t="s">
        <v>394</v>
      </c>
      <c r="O12" s="234" t="s">
        <v>395</v>
      </c>
      <c r="P12" s="234" t="s">
        <v>396</v>
      </c>
      <c r="Q12" s="234" t="s">
        <v>249</v>
      </c>
      <c r="R12" s="234" t="s">
        <v>250</v>
      </c>
      <c r="S12" s="234" t="s">
        <v>1706</v>
      </c>
      <c r="T12" s="234" t="s">
        <v>251</v>
      </c>
      <c r="U12" s="234" t="s">
        <v>252</v>
      </c>
      <c r="V12" s="234" t="s">
        <v>259</v>
      </c>
      <c r="W12" s="234" t="s">
        <v>398</v>
      </c>
      <c r="X12" s="234" t="s">
        <v>268</v>
      </c>
      <c r="Y12" s="234" t="s">
        <v>260</v>
      </c>
      <c r="Z12" s="234" t="s">
        <v>261</v>
      </c>
      <c r="AA12" s="234" t="s">
        <v>262</v>
      </c>
    </row>
    <row r="13" spans="1:27" s="216" customFormat="1" ht="24.75" customHeight="1">
      <c r="A13" s="227">
        <v>1</v>
      </c>
      <c r="B13" s="228">
        <v>2</v>
      </c>
      <c r="C13" s="227">
        <v>3</v>
      </c>
      <c r="D13" s="229" t="s">
        <v>35</v>
      </c>
      <c r="E13" s="229" t="s">
        <v>42</v>
      </c>
      <c r="F13" s="229" t="s">
        <v>254</v>
      </c>
      <c r="G13" s="229" t="s">
        <v>55</v>
      </c>
      <c r="H13" s="229" t="s">
        <v>255</v>
      </c>
      <c r="I13" s="229" t="s">
        <v>256</v>
      </c>
      <c r="J13" s="229" t="s">
        <v>257</v>
      </c>
      <c r="K13" s="229" t="s">
        <v>258</v>
      </c>
      <c r="L13" s="229" t="s">
        <v>30</v>
      </c>
      <c r="M13" s="229" t="s">
        <v>31</v>
      </c>
      <c r="N13" s="229" t="s">
        <v>240</v>
      </c>
      <c r="O13" s="229" t="s">
        <v>43</v>
      </c>
      <c r="P13" s="229" t="s">
        <v>241</v>
      </c>
      <c r="Q13" s="229" t="s">
        <v>33</v>
      </c>
      <c r="R13" s="229" t="s">
        <v>34</v>
      </c>
      <c r="S13" s="229" t="s">
        <v>253</v>
      </c>
      <c r="T13" s="229" t="s">
        <v>45</v>
      </c>
      <c r="U13" s="229" t="s">
        <v>46</v>
      </c>
      <c r="V13" s="229" t="s">
        <v>48</v>
      </c>
      <c r="W13" s="229" t="s">
        <v>49</v>
      </c>
      <c r="X13" s="229" t="s">
        <v>263</v>
      </c>
      <c r="Y13" s="229" t="s">
        <v>56</v>
      </c>
      <c r="Z13" s="229" t="s">
        <v>57</v>
      </c>
      <c r="AA13" s="229" t="s">
        <v>58</v>
      </c>
    </row>
    <row r="14" spans="1:27" s="87" customFormat="1" ht="15.75">
      <c r="A14" s="122" t="s">
        <v>162</v>
      </c>
      <c r="B14" s="123" t="s">
        <v>190</v>
      </c>
      <c r="C14" s="124" t="s">
        <v>272</v>
      </c>
      <c r="D14" s="124">
        <f>SUM(D15:D20)</f>
        <v>4.92</v>
      </c>
      <c r="E14" s="124">
        <f t="shared" ref="E14:AA14" si="0">SUM(E15:E20)</f>
        <v>13.170000000000002</v>
      </c>
      <c r="F14" s="124">
        <f t="shared" si="0"/>
        <v>16.639000000000003</v>
      </c>
      <c r="G14" s="124">
        <f t="shared" si="0"/>
        <v>14.466999999999999</v>
      </c>
      <c r="H14" s="124">
        <f t="shared" si="0"/>
        <v>0</v>
      </c>
      <c r="I14" s="124">
        <f t="shared" si="0"/>
        <v>0</v>
      </c>
      <c r="J14" s="124">
        <f t="shared" si="0"/>
        <v>0</v>
      </c>
      <c r="K14" s="124">
        <f t="shared" si="0"/>
        <v>0</v>
      </c>
      <c r="L14" s="124">
        <f t="shared" si="0"/>
        <v>18.148</v>
      </c>
      <c r="M14" s="124">
        <f t="shared" si="0"/>
        <v>38.968000000000011</v>
      </c>
      <c r="N14" s="124">
        <f t="shared" si="0"/>
        <v>0</v>
      </c>
      <c r="O14" s="124">
        <f t="shared" si="0"/>
        <v>0</v>
      </c>
      <c r="P14" s="124">
        <f t="shared" si="0"/>
        <v>25.125069691703228</v>
      </c>
      <c r="Q14" s="124">
        <f t="shared" si="0"/>
        <v>-3.8827025297775777E-3</v>
      </c>
      <c r="R14" s="124">
        <f t="shared" si="0"/>
        <v>-3.2523376738747757E-2</v>
      </c>
      <c r="S14" s="124">
        <f t="shared" si="0"/>
        <v>0</v>
      </c>
      <c r="T14" s="124">
        <f t="shared" si="0"/>
        <v>24</v>
      </c>
      <c r="U14" s="124">
        <f t="shared" si="0"/>
        <v>0</v>
      </c>
      <c r="V14" s="124">
        <f t="shared" si="0"/>
        <v>20.350000000000001</v>
      </c>
      <c r="W14" s="124">
        <f t="shared" si="0"/>
        <v>9</v>
      </c>
      <c r="X14" s="124">
        <f t="shared" si="0"/>
        <v>0</v>
      </c>
      <c r="Y14" s="124">
        <f t="shared" si="0"/>
        <v>78.965603859999987</v>
      </c>
      <c r="Z14" s="124">
        <f t="shared" si="0"/>
        <v>65.646921429999992</v>
      </c>
      <c r="AA14" s="124">
        <f t="shared" si="0"/>
        <v>55.521833830000006</v>
      </c>
    </row>
    <row r="15" spans="1:27" ht="15.75">
      <c r="A15" s="133" t="s">
        <v>163</v>
      </c>
      <c r="B15" s="134" t="s">
        <v>192</v>
      </c>
      <c r="C15" s="133" t="s">
        <v>272</v>
      </c>
      <c r="D15" s="154">
        <f>D22</f>
        <v>0</v>
      </c>
      <c r="E15" s="154">
        <f t="shared" ref="E15:AA15" si="1">E22</f>
        <v>13.170000000000002</v>
      </c>
      <c r="F15" s="154">
        <f t="shared" si="1"/>
        <v>0</v>
      </c>
      <c r="G15" s="154">
        <f t="shared" si="1"/>
        <v>14.466999999999999</v>
      </c>
      <c r="H15" s="154">
        <f t="shared" si="1"/>
        <v>0</v>
      </c>
      <c r="I15" s="154">
        <f t="shared" si="1"/>
        <v>0</v>
      </c>
      <c r="J15" s="154">
        <f t="shared" si="1"/>
        <v>0</v>
      </c>
      <c r="K15" s="154">
        <f t="shared" si="1"/>
        <v>0</v>
      </c>
      <c r="L15" s="154">
        <f t="shared" si="1"/>
        <v>0</v>
      </c>
      <c r="M15" s="154">
        <f t="shared" si="1"/>
        <v>0</v>
      </c>
      <c r="N15" s="154">
        <f t="shared" si="1"/>
        <v>0</v>
      </c>
      <c r="O15" s="154">
        <f t="shared" si="1"/>
        <v>0</v>
      </c>
      <c r="P15" s="154">
        <f t="shared" si="1"/>
        <v>0</v>
      </c>
      <c r="Q15" s="154">
        <f t="shared" si="1"/>
        <v>0</v>
      </c>
      <c r="R15" s="154">
        <f t="shared" si="1"/>
        <v>0</v>
      </c>
      <c r="S15" s="154">
        <f t="shared" si="1"/>
        <v>0</v>
      </c>
      <c r="T15" s="154">
        <f t="shared" si="1"/>
        <v>24</v>
      </c>
      <c r="U15" s="154">
        <f t="shared" si="1"/>
        <v>0</v>
      </c>
      <c r="V15" s="154">
        <f t="shared" si="1"/>
        <v>0</v>
      </c>
      <c r="W15" s="154">
        <f t="shared" si="1"/>
        <v>0</v>
      </c>
      <c r="X15" s="154">
        <f t="shared" si="1"/>
        <v>0</v>
      </c>
      <c r="Y15" s="154">
        <f t="shared" si="1"/>
        <v>0</v>
      </c>
      <c r="Z15" s="154">
        <f t="shared" si="1"/>
        <v>0</v>
      </c>
      <c r="AA15" s="154">
        <f t="shared" si="1"/>
        <v>0</v>
      </c>
    </row>
    <row r="16" spans="1:27" s="231" customFormat="1" ht="31.5">
      <c r="A16" s="133" t="s">
        <v>164</v>
      </c>
      <c r="B16" s="134" t="s">
        <v>193</v>
      </c>
      <c r="C16" s="133" t="s">
        <v>272</v>
      </c>
      <c r="D16" s="154">
        <f>D69</f>
        <v>0.25</v>
      </c>
      <c r="E16" s="154">
        <f t="shared" ref="E16:AA16" si="2">E69</f>
        <v>0</v>
      </c>
      <c r="F16" s="154">
        <f t="shared" si="2"/>
        <v>0</v>
      </c>
      <c r="G16" s="154">
        <f t="shared" si="2"/>
        <v>0</v>
      </c>
      <c r="H16" s="154">
        <f t="shared" si="2"/>
        <v>0</v>
      </c>
      <c r="I16" s="154">
        <f t="shared" si="2"/>
        <v>0</v>
      </c>
      <c r="J16" s="154">
        <f t="shared" si="2"/>
        <v>0</v>
      </c>
      <c r="K16" s="154">
        <f t="shared" si="2"/>
        <v>0</v>
      </c>
      <c r="L16" s="154">
        <f t="shared" si="2"/>
        <v>18.148</v>
      </c>
      <c r="M16" s="154">
        <f t="shared" si="2"/>
        <v>38.498000000000012</v>
      </c>
      <c r="N16" s="154">
        <f t="shared" si="2"/>
        <v>0</v>
      </c>
      <c r="O16" s="154">
        <f t="shared" si="2"/>
        <v>0</v>
      </c>
      <c r="P16" s="154">
        <f t="shared" si="2"/>
        <v>25.125069691703228</v>
      </c>
      <c r="Q16" s="154">
        <f t="shared" si="2"/>
        <v>-3.8827025297775777E-3</v>
      </c>
      <c r="R16" s="154">
        <f t="shared" si="2"/>
        <v>-3.2523376738747757E-2</v>
      </c>
      <c r="S16" s="154">
        <f t="shared" si="2"/>
        <v>0</v>
      </c>
      <c r="T16" s="154">
        <f t="shared" si="2"/>
        <v>0</v>
      </c>
      <c r="U16" s="154">
        <f t="shared" si="2"/>
        <v>0</v>
      </c>
      <c r="V16" s="154">
        <f t="shared" si="2"/>
        <v>20.350000000000001</v>
      </c>
      <c r="W16" s="154">
        <f t="shared" si="2"/>
        <v>9</v>
      </c>
      <c r="X16" s="154">
        <f t="shared" si="2"/>
        <v>0</v>
      </c>
      <c r="Y16" s="154">
        <f t="shared" si="2"/>
        <v>0</v>
      </c>
      <c r="Z16" s="154">
        <f t="shared" si="2"/>
        <v>2.2338362299999996</v>
      </c>
      <c r="AA16" s="154">
        <f t="shared" si="2"/>
        <v>52.584900000000005</v>
      </c>
    </row>
    <row r="17" spans="1:27" s="231" customFormat="1" ht="47.25">
      <c r="A17" s="133" t="s">
        <v>165</v>
      </c>
      <c r="B17" s="134" t="s">
        <v>194</v>
      </c>
      <c r="C17" s="133" t="s">
        <v>272</v>
      </c>
      <c r="D17" s="154">
        <f>D231</f>
        <v>0</v>
      </c>
      <c r="E17" s="154">
        <f t="shared" ref="E17:AA17" si="3">E231</f>
        <v>0</v>
      </c>
      <c r="F17" s="154">
        <f t="shared" si="3"/>
        <v>0</v>
      </c>
      <c r="G17" s="154">
        <f t="shared" si="3"/>
        <v>0</v>
      </c>
      <c r="H17" s="154">
        <f t="shared" si="3"/>
        <v>0</v>
      </c>
      <c r="I17" s="154">
        <f t="shared" si="3"/>
        <v>0</v>
      </c>
      <c r="J17" s="154">
        <f t="shared" si="3"/>
        <v>0</v>
      </c>
      <c r="K17" s="154">
        <f t="shared" si="3"/>
        <v>0</v>
      </c>
      <c r="L17" s="154">
        <f t="shared" si="3"/>
        <v>0</v>
      </c>
      <c r="M17" s="154">
        <f t="shared" si="3"/>
        <v>0</v>
      </c>
      <c r="N17" s="154">
        <f t="shared" si="3"/>
        <v>0</v>
      </c>
      <c r="O17" s="154">
        <f t="shared" si="3"/>
        <v>0</v>
      </c>
      <c r="P17" s="154">
        <f t="shared" si="3"/>
        <v>0</v>
      </c>
      <c r="Q17" s="154">
        <f t="shared" si="3"/>
        <v>0</v>
      </c>
      <c r="R17" s="154">
        <f t="shared" si="3"/>
        <v>0</v>
      </c>
      <c r="S17" s="154">
        <f t="shared" si="3"/>
        <v>0</v>
      </c>
      <c r="T17" s="154">
        <f t="shared" si="3"/>
        <v>0</v>
      </c>
      <c r="U17" s="154">
        <f t="shared" si="3"/>
        <v>0</v>
      </c>
      <c r="V17" s="154">
        <f t="shared" si="3"/>
        <v>0</v>
      </c>
      <c r="W17" s="154">
        <f t="shared" si="3"/>
        <v>0</v>
      </c>
      <c r="X17" s="154">
        <f t="shared" si="3"/>
        <v>0</v>
      </c>
      <c r="Y17" s="154">
        <f t="shared" si="3"/>
        <v>0</v>
      </c>
      <c r="Z17" s="154">
        <f t="shared" si="3"/>
        <v>0</v>
      </c>
      <c r="AA17" s="154">
        <f t="shared" si="3"/>
        <v>0</v>
      </c>
    </row>
    <row r="18" spans="1:27" s="231" customFormat="1" ht="31.5">
      <c r="A18" s="133" t="s">
        <v>166</v>
      </c>
      <c r="B18" s="134" t="s">
        <v>195</v>
      </c>
      <c r="C18" s="133" t="s">
        <v>272</v>
      </c>
      <c r="D18" s="154">
        <f>D234</f>
        <v>2</v>
      </c>
      <c r="E18" s="154">
        <f t="shared" ref="E18:AA18" si="4">E234</f>
        <v>0</v>
      </c>
      <c r="F18" s="154">
        <f t="shared" si="4"/>
        <v>8.0420000000000016</v>
      </c>
      <c r="G18" s="154">
        <f t="shared" si="4"/>
        <v>0</v>
      </c>
      <c r="H18" s="154">
        <f t="shared" si="4"/>
        <v>0</v>
      </c>
      <c r="I18" s="154">
        <f t="shared" si="4"/>
        <v>0</v>
      </c>
      <c r="J18" s="154">
        <f t="shared" si="4"/>
        <v>0</v>
      </c>
      <c r="K18" s="154">
        <f t="shared" si="4"/>
        <v>0</v>
      </c>
      <c r="L18" s="154">
        <f t="shared" si="4"/>
        <v>0</v>
      </c>
      <c r="M18" s="154">
        <f t="shared" si="4"/>
        <v>0.47</v>
      </c>
      <c r="N18" s="154">
        <f t="shared" si="4"/>
        <v>0</v>
      </c>
      <c r="O18" s="154">
        <f t="shared" si="4"/>
        <v>0</v>
      </c>
      <c r="P18" s="154">
        <f t="shared" si="4"/>
        <v>0</v>
      </c>
      <c r="Q18" s="154">
        <f t="shared" si="4"/>
        <v>0</v>
      </c>
      <c r="R18" s="154">
        <f t="shared" si="4"/>
        <v>0</v>
      </c>
      <c r="S18" s="154">
        <f t="shared" si="4"/>
        <v>0</v>
      </c>
      <c r="T18" s="154">
        <f t="shared" si="4"/>
        <v>0</v>
      </c>
      <c r="U18" s="154">
        <f t="shared" si="4"/>
        <v>0</v>
      </c>
      <c r="V18" s="154">
        <f t="shared" si="4"/>
        <v>0</v>
      </c>
      <c r="W18" s="154">
        <f t="shared" si="4"/>
        <v>0</v>
      </c>
      <c r="X18" s="154">
        <f t="shared" si="4"/>
        <v>0</v>
      </c>
      <c r="Y18" s="154">
        <f t="shared" si="4"/>
        <v>0</v>
      </c>
      <c r="Z18" s="154">
        <f t="shared" si="4"/>
        <v>0</v>
      </c>
      <c r="AA18" s="154">
        <f t="shared" si="4"/>
        <v>0</v>
      </c>
    </row>
    <row r="19" spans="1:27" s="231" customFormat="1" ht="31.5">
      <c r="A19" s="133" t="s">
        <v>167</v>
      </c>
      <c r="B19" s="134" t="s">
        <v>196</v>
      </c>
      <c r="C19" s="133" t="s">
        <v>272</v>
      </c>
      <c r="D19" s="154">
        <f>E330</f>
        <v>0</v>
      </c>
      <c r="E19" s="154">
        <f t="shared" ref="E19:AA19" si="5">F330</f>
        <v>0</v>
      </c>
      <c r="F19" s="154">
        <f t="shared" si="5"/>
        <v>0</v>
      </c>
      <c r="G19" s="154">
        <f t="shared" si="5"/>
        <v>0</v>
      </c>
      <c r="H19" s="154">
        <f t="shared" si="5"/>
        <v>0</v>
      </c>
      <c r="I19" s="154">
        <f t="shared" si="5"/>
        <v>0</v>
      </c>
      <c r="J19" s="154">
        <f t="shared" si="5"/>
        <v>0</v>
      </c>
      <c r="K19" s="154">
        <f t="shared" si="5"/>
        <v>0</v>
      </c>
      <c r="L19" s="154">
        <f t="shared" si="5"/>
        <v>0</v>
      </c>
      <c r="M19" s="154">
        <f t="shared" si="5"/>
        <v>0</v>
      </c>
      <c r="N19" s="154">
        <f t="shared" si="5"/>
        <v>0</v>
      </c>
      <c r="O19" s="154">
        <f t="shared" si="5"/>
        <v>0</v>
      </c>
      <c r="P19" s="154">
        <f t="shared" si="5"/>
        <v>0</v>
      </c>
      <c r="Q19" s="154">
        <f t="shared" si="5"/>
        <v>0</v>
      </c>
      <c r="R19" s="154">
        <f t="shared" si="5"/>
        <v>0</v>
      </c>
      <c r="S19" s="154">
        <f t="shared" si="5"/>
        <v>0</v>
      </c>
      <c r="T19" s="154">
        <f t="shared" si="5"/>
        <v>0</v>
      </c>
      <c r="U19" s="154">
        <f t="shared" si="5"/>
        <v>0</v>
      </c>
      <c r="V19" s="154">
        <f t="shared" si="5"/>
        <v>0</v>
      </c>
      <c r="W19" s="154">
        <f t="shared" si="5"/>
        <v>0</v>
      </c>
      <c r="X19" s="154">
        <f t="shared" si="5"/>
        <v>0</v>
      </c>
      <c r="Y19" s="154">
        <f t="shared" si="5"/>
        <v>0</v>
      </c>
      <c r="Z19" s="154">
        <f t="shared" si="5"/>
        <v>0</v>
      </c>
      <c r="AA19" s="154">
        <f t="shared" si="5"/>
        <v>0</v>
      </c>
    </row>
    <row r="20" spans="1:27" s="231" customFormat="1" ht="15.75">
      <c r="A20" s="133" t="s">
        <v>168</v>
      </c>
      <c r="B20" s="134" t="s">
        <v>197</v>
      </c>
      <c r="C20" s="133" t="s">
        <v>272</v>
      </c>
      <c r="D20" s="154">
        <f>D331</f>
        <v>2.67</v>
      </c>
      <c r="E20" s="154">
        <f t="shared" ref="E20:AA20" si="6">E331</f>
        <v>0</v>
      </c>
      <c r="F20" s="154">
        <f t="shared" si="6"/>
        <v>8.5969999999999995</v>
      </c>
      <c r="G20" s="154">
        <f t="shared" si="6"/>
        <v>0</v>
      </c>
      <c r="H20" s="154">
        <f t="shared" si="6"/>
        <v>0</v>
      </c>
      <c r="I20" s="154">
        <f t="shared" si="6"/>
        <v>0</v>
      </c>
      <c r="J20" s="154">
        <f t="shared" si="6"/>
        <v>0</v>
      </c>
      <c r="K20" s="154">
        <f t="shared" si="6"/>
        <v>0</v>
      </c>
      <c r="L20" s="154">
        <f t="shared" si="6"/>
        <v>0</v>
      </c>
      <c r="M20" s="154">
        <f t="shared" si="6"/>
        <v>0</v>
      </c>
      <c r="N20" s="154">
        <f t="shared" si="6"/>
        <v>0</v>
      </c>
      <c r="O20" s="154">
        <f t="shared" si="6"/>
        <v>0</v>
      </c>
      <c r="P20" s="154">
        <f t="shared" si="6"/>
        <v>0</v>
      </c>
      <c r="Q20" s="154">
        <f t="shared" si="6"/>
        <v>0</v>
      </c>
      <c r="R20" s="154">
        <f t="shared" si="6"/>
        <v>0</v>
      </c>
      <c r="S20" s="154">
        <f t="shared" si="6"/>
        <v>0</v>
      </c>
      <c r="T20" s="154">
        <f t="shared" si="6"/>
        <v>0</v>
      </c>
      <c r="U20" s="154">
        <f t="shared" si="6"/>
        <v>0</v>
      </c>
      <c r="V20" s="154">
        <f t="shared" si="6"/>
        <v>0</v>
      </c>
      <c r="W20" s="154">
        <f t="shared" si="6"/>
        <v>0</v>
      </c>
      <c r="X20" s="154">
        <f t="shared" si="6"/>
        <v>0</v>
      </c>
      <c r="Y20" s="154">
        <f t="shared" si="6"/>
        <v>78.965603859999987</v>
      </c>
      <c r="Z20" s="154">
        <f t="shared" si="6"/>
        <v>63.413085199999998</v>
      </c>
      <c r="AA20" s="154">
        <f t="shared" si="6"/>
        <v>2.9369338299999996</v>
      </c>
    </row>
    <row r="21" spans="1:27" s="89" customFormat="1" ht="15.75">
      <c r="A21" s="122" t="s">
        <v>169</v>
      </c>
      <c r="B21" s="123" t="s">
        <v>161</v>
      </c>
      <c r="C21" s="124" t="s">
        <v>218</v>
      </c>
      <c r="D21" s="124">
        <f>D14</f>
        <v>4.92</v>
      </c>
      <c r="E21" s="124">
        <f t="shared" ref="E21:AA21" si="7">E14</f>
        <v>13.170000000000002</v>
      </c>
      <c r="F21" s="124">
        <f t="shared" si="7"/>
        <v>16.639000000000003</v>
      </c>
      <c r="G21" s="124">
        <f t="shared" si="7"/>
        <v>14.466999999999999</v>
      </c>
      <c r="H21" s="124">
        <f t="shared" si="7"/>
        <v>0</v>
      </c>
      <c r="I21" s="124">
        <f t="shared" si="7"/>
        <v>0</v>
      </c>
      <c r="J21" s="124">
        <f t="shared" si="7"/>
        <v>0</v>
      </c>
      <c r="K21" s="124">
        <f t="shared" si="7"/>
        <v>0</v>
      </c>
      <c r="L21" s="124">
        <f t="shared" si="7"/>
        <v>18.148</v>
      </c>
      <c r="M21" s="124">
        <f t="shared" si="7"/>
        <v>38.968000000000011</v>
      </c>
      <c r="N21" s="124">
        <f t="shared" si="7"/>
        <v>0</v>
      </c>
      <c r="O21" s="124">
        <f t="shared" si="7"/>
        <v>0</v>
      </c>
      <c r="P21" s="124">
        <f t="shared" si="7"/>
        <v>25.125069691703228</v>
      </c>
      <c r="Q21" s="124">
        <f t="shared" si="7"/>
        <v>-3.8827025297775777E-3</v>
      </c>
      <c r="R21" s="124">
        <f t="shared" si="7"/>
        <v>-3.2523376738747757E-2</v>
      </c>
      <c r="S21" s="124">
        <f t="shared" si="7"/>
        <v>0</v>
      </c>
      <c r="T21" s="124">
        <f t="shared" si="7"/>
        <v>24</v>
      </c>
      <c r="U21" s="124">
        <f t="shared" si="7"/>
        <v>0</v>
      </c>
      <c r="V21" s="124">
        <f t="shared" si="7"/>
        <v>20.350000000000001</v>
      </c>
      <c r="W21" s="124">
        <f t="shared" si="7"/>
        <v>9</v>
      </c>
      <c r="X21" s="124">
        <f t="shared" si="7"/>
        <v>0</v>
      </c>
      <c r="Y21" s="124">
        <f t="shared" si="7"/>
        <v>78.965603859999987</v>
      </c>
      <c r="Z21" s="124">
        <f t="shared" si="7"/>
        <v>65.646921429999992</v>
      </c>
      <c r="AA21" s="124">
        <f t="shared" si="7"/>
        <v>55.521833830000006</v>
      </c>
    </row>
    <row r="22" spans="1:27" s="95" customFormat="1" ht="15.75">
      <c r="A22" s="91" t="s">
        <v>113</v>
      </c>
      <c r="B22" s="92" t="s">
        <v>198</v>
      </c>
      <c r="C22" s="91" t="s">
        <v>218</v>
      </c>
      <c r="D22" s="100">
        <f>SUM(D23,D54,D57,D66)</f>
        <v>0</v>
      </c>
      <c r="E22" s="100">
        <f t="shared" ref="E22:AA22" si="8">SUM(E23,E54,E57,E66)</f>
        <v>13.170000000000002</v>
      </c>
      <c r="F22" s="100">
        <f t="shared" si="8"/>
        <v>0</v>
      </c>
      <c r="G22" s="100">
        <f t="shared" si="8"/>
        <v>14.466999999999999</v>
      </c>
      <c r="H22" s="100">
        <f t="shared" si="8"/>
        <v>0</v>
      </c>
      <c r="I22" s="100">
        <f t="shared" si="8"/>
        <v>0</v>
      </c>
      <c r="J22" s="100">
        <f t="shared" si="8"/>
        <v>0</v>
      </c>
      <c r="K22" s="100">
        <f t="shared" si="8"/>
        <v>0</v>
      </c>
      <c r="L22" s="100">
        <f t="shared" si="8"/>
        <v>0</v>
      </c>
      <c r="M22" s="100">
        <f t="shared" si="8"/>
        <v>0</v>
      </c>
      <c r="N22" s="100">
        <f t="shared" si="8"/>
        <v>0</v>
      </c>
      <c r="O22" s="100">
        <f t="shared" si="8"/>
        <v>0</v>
      </c>
      <c r="P22" s="100">
        <f t="shared" si="8"/>
        <v>0</v>
      </c>
      <c r="Q22" s="100">
        <f t="shared" si="8"/>
        <v>0</v>
      </c>
      <c r="R22" s="100">
        <f t="shared" si="8"/>
        <v>0</v>
      </c>
      <c r="S22" s="100">
        <f t="shared" si="8"/>
        <v>0</v>
      </c>
      <c r="T22" s="100">
        <f t="shared" si="8"/>
        <v>24</v>
      </c>
      <c r="U22" s="100">
        <f t="shared" si="8"/>
        <v>0</v>
      </c>
      <c r="V22" s="100">
        <f t="shared" si="8"/>
        <v>0</v>
      </c>
      <c r="W22" s="100">
        <f t="shared" si="8"/>
        <v>0</v>
      </c>
      <c r="X22" s="100">
        <f t="shared" si="8"/>
        <v>0</v>
      </c>
      <c r="Y22" s="100">
        <f t="shared" si="8"/>
        <v>0</v>
      </c>
      <c r="Z22" s="100">
        <f t="shared" si="8"/>
        <v>0</v>
      </c>
      <c r="AA22" s="100">
        <f t="shared" si="8"/>
        <v>0</v>
      </c>
    </row>
    <row r="23" spans="1:27" s="90" customFormat="1" ht="31.5">
      <c r="A23" s="126" t="s">
        <v>114</v>
      </c>
      <c r="B23" s="127" t="s">
        <v>199</v>
      </c>
      <c r="C23" s="126" t="s">
        <v>218</v>
      </c>
      <c r="D23" s="129">
        <f>SUM(D24,D26,D28)</f>
        <v>0</v>
      </c>
      <c r="E23" s="129">
        <f t="shared" ref="E23:AA23" si="9">SUM(E24,E26,E28)</f>
        <v>13.170000000000002</v>
      </c>
      <c r="F23" s="129">
        <f t="shared" si="9"/>
        <v>0</v>
      </c>
      <c r="G23" s="129">
        <f t="shared" si="9"/>
        <v>14.466999999999999</v>
      </c>
      <c r="H23" s="129">
        <f t="shared" si="9"/>
        <v>0</v>
      </c>
      <c r="I23" s="129">
        <f t="shared" si="9"/>
        <v>0</v>
      </c>
      <c r="J23" s="129">
        <f t="shared" si="9"/>
        <v>0</v>
      </c>
      <c r="K23" s="129">
        <f t="shared" si="9"/>
        <v>0</v>
      </c>
      <c r="L23" s="129">
        <f t="shared" si="9"/>
        <v>0</v>
      </c>
      <c r="M23" s="129">
        <f t="shared" si="9"/>
        <v>0</v>
      </c>
      <c r="N23" s="129">
        <f t="shared" si="9"/>
        <v>0</v>
      </c>
      <c r="O23" s="129">
        <f t="shared" si="9"/>
        <v>0</v>
      </c>
      <c r="P23" s="129">
        <f t="shared" si="9"/>
        <v>0</v>
      </c>
      <c r="Q23" s="129">
        <f t="shared" si="9"/>
        <v>0</v>
      </c>
      <c r="R23" s="129">
        <f t="shared" si="9"/>
        <v>0</v>
      </c>
      <c r="S23" s="129">
        <f t="shared" si="9"/>
        <v>0</v>
      </c>
      <c r="T23" s="129">
        <f t="shared" si="9"/>
        <v>24</v>
      </c>
      <c r="U23" s="129">
        <f t="shared" si="9"/>
        <v>0</v>
      </c>
      <c r="V23" s="129">
        <f t="shared" si="9"/>
        <v>0</v>
      </c>
      <c r="W23" s="129">
        <f t="shared" si="9"/>
        <v>0</v>
      </c>
      <c r="X23" s="129">
        <f t="shared" si="9"/>
        <v>0</v>
      </c>
      <c r="Y23" s="129">
        <f t="shared" si="9"/>
        <v>0</v>
      </c>
      <c r="Z23" s="129">
        <f>SUM(Z24,Z26,Z28)</f>
        <v>0</v>
      </c>
      <c r="AA23" s="129">
        <f t="shared" si="9"/>
        <v>0</v>
      </c>
    </row>
    <row r="24" spans="1:27" s="130" customFormat="1" ht="47.25">
      <c r="A24" s="132" t="s">
        <v>128</v>
      </c>
      <c r="B24" s="157" t="s">
        <v>200</v>
      </c>
      <c r="C24" s="158" t="s">
        <v>218</v>
      </c>
      <c r="D24" s="131">
        <f>SUM(D25)</f>
        <v>0</v>
      </c>
      <c r="E24" s="131">
        <f t="shared" ref="E24:AA24" si="10">SUM(E25)</f>
        <v>0</v>
      </c>
      <c r="F24" s="131">
        <f t="shared" si="10"/>
        <v>0</v>
      </c>
      <c r="G24" s="131">
        <f t="shared" si="10"/>
        <v>0</v>
      </c>
      <c r="H24" s="131">
        <f t="shared" si="10"/>
        <v>0</v>
      </c>
      <c r="I24" s="131">
        <f t="shared" si="10"/>
        <v>0</v>
      </c>
      <c r="J24" s="131">
        <f t="shared" si="10"/>
        <v>0</v>
      </c>
      <c r="K24" s="131">
        <f t="shared" si="10"/>
        <v>0</v>
      </c>
      <c r="L24" s="131">
        <f t="shared" si="10"/>
        <v>0</v>
      </c>
      <c r="M24" s="131">
        <f t="shared" si="10"/>
        <v>0</v>
      </c>
      <c r="N24" s="131">
        <f t="shared" si="10"/>
        <v>0</v>
      </c>
      <c r="O24" s="131">
        <f t="shared" si="10"/>
        <v>0</v>
      </c>
      <c r="P24" s="131">
        <f t="shared" si="10"/>
        <v>0</v>
      </c>
      <c r="Q24" s="131">
        <f t="shared" si="10"/>
        <v>0</v>
      </c>
      <c r="R24" s="131">
        <f t="shared" si="10"/>
        <v>0</v>
      </c>
      <c r="S24" s="131">
        <f t="shared" si="10"/>
        <v>0</v>
      </c>
      <c r="T24" s="131">
        <f t="shared" si="10"/>
        <v>0</v>
      </c>
      <c r="U24" s="131">
        <f t="shared" si="10"/>
        <v>0</v>
      </c>
      <c r="V24" s="131">
        <f t="shared" si="10"/>
        <v>0</v>
      </c>
      <c r="W24" s="131">
        <f t="shared" si="10"/>
        <v>0</v>
      </c>
      <c r="X24" s="131">
        <f t="shared" si="10"/>
        <v>0</v>
      </c>
      <c r="Y24" s="131">
        <f t="shared" si="10"/>
        <v>0</v>
      </c>
      <c r="Z24" s="131">
        <f>SUM(Z25)</f>
        <v>0</v>
      </c>
      <c r="AA24" s="131">
        <f t="shared" si="10"/>
        <v>0</v>
      </c>
    </row>
    <row r="25" spans="1:27" ht="47.25">
      <c r="A25" s="133" t="s">
        <v>128</v>
      </c>
      <c r="B25" s="134" t="s">
        <v>273</v>
      </c>
      <c r="C25" s="133" t="s">
        <v>982</v>
      </c>
      <c r="D25" s="154">
        <v>0</v>
      </c>
      <c r="E25" s="154">
        <v>0</v>
      </c>
      <c r="F25" s="154">
        <v>0</v>
      </c>
      <c r="G25" s="154">
        <v>0</v>
      </c>
      <c r="H25" s="154">
        <v>0</v>
      </c>
      <c r="I25" s="154">
        <v>0</v>
      </c>
      <c r="J25" s="154">
        <v>0</v>
      </c>
      <c r="K25" s="154">
        <v>0</v>
      </c>
      <c r="L25" s="154">
        <v>0</v>
      </c>
      <c r="M25" s="154">
        <v>0</v>
      </c>
      <c r="N25" s="154">
        <v>0</v>
      </c>
      <c r="O25" s="154">
        <v>0</v>
      </c>
      <c r="P25" s="154">
        <v>0</v>
      </c>
      <c r="Q25" s="154">
        <v>0</v>
      </c>
      <c r="R25" s="154">
        <v>0</v>
      </c>
      <c r="S25" s="154">
        <v>0</v>
      </c>
      <c r="T25" s="154">
        <v>0</v>
      </c>
      <c r="U25" s="154">
        <v>0</v>
      </c>
      <c r="V25" s="154">
        <v>0</v>
      </c>
      <c r="W25" s="154">
        <v>0</v>
      </c>
      <c r="X25" s="154">
        <v>0</v>
      </c>
      <c r="Y25" s="154">
        <v>0</v>
      </c>
      <c r="Z25" s="154">
        <v>0</v>
      </c>
      <c r="AA25" s="154">
        <v>0</v>
      </c>
    </row>
    <row r="26" spans="1:27" s="130" customFormat="1" ht="47.25">
      <c r="A26" s="132" t="s">
        <v>129</v>
      </c>
      <c r="B26" s="157" t="s">
        <v>275</v>
      </c>
      <c r="C26" s="158" t="s">
        <v>218</v>
      </c>
      <c r="D26" s="131">
        <f>SUM(D27)</f>
        <v>0</v>
      </c>
      <c r="E26" s="131">
        <f t="shared" ref="E26:AA26" si="11">SUM(E27)</f>
        <v>0</v>
      </c>
      <c r="F26" s="131">
        <f t="shared" si="11"/>
        <v>0</v>
      </c>
      <c r="G26" s="131">
        <f t="shared" si="11"/>
        <v>0</v>
      </c>
      <c r="H26" s="131">
        <f t="shared" si="11"/>
        <v>0</v>
      </c>
      <c r="I26" s="131">
        <f t="shared" si="11"/>
        <v>0</v>
      </c>
      <c r="J26" s="131">
        <f t="shared" si="11"/>
        <v>0</v>
      </c>
      <c r="K26" s="131">
        <f t="shared" si="11"/>
        <v>0</v>
      </c>
      <c r="L26" s="131">
        <f t="shared" si="11"/>
        <v>0</v>
      </c>
      <c r="M26" s="131">
        <f t="shared" si="11"/>
        <v>0</v>
      </c>
      <c r="N26" s="131">
        <f t="shared" si="11"/>
        <v>0</v>
      </c>
      <c r="O26" s="131">
        <f t="shared" si="11"/>
        <v>0</v>
      </c>
      <c r="P26" s="131">
        <f t="shared" si="11"/>
        <v>0</v>
      </c>
      <c r="Q26" s="131">
        <f t="shared" si="11"/>
        <v>0</v>
      </c>
      <c r="R26" s="131">
        <f t="shared" si="11"/>
        <v>0</v>
      </c>
      <c r="S26" s="131">
        <f t="shared" si="11"/>
        <v>0</v>
      </c>
      <c r="T26" s="131">
        <f t="shared" si="11"/>
        <v>0</v>
      </c>
      <c r="U26" s="131">
        <f t="shared" si="11"/>
        <v>0</v>
      </c>
      <c r="V26" s="131">
        <f t="shared" si="11"/>
        <v>0</v>
      </c>
      <c r="W26" s="131">
        <f t="shared" si="11"/>
        <v>0</v>
      </c>
      <c r="X26" s="131">
        <f t="shared" si="11"/>
        <v>0</v>
      </c>
      <c r="Y26" s="131">
        <f t="shared" si="11"/>
        <v>0</v>
      </c>
      <c r="Z26" s="131">
        <f t="shared" si="11"/>
        <v>0</v>
      </c>
      <c r="AA26" s="131">
        <f t="shared" si="11"/>
        <v>0</v>
      </c>
    </row>
    <row r="27" spans="1:27" s="231" customFormat="1" ht="47.25">
      <c r="A27" s="293" t="s">
        <v>129</v>
      </c>
      <c r="B27" s="294" t="s">
        <v>1913</v>
      </c>
      <c r="C27" s="293" t="s">
        <v>983</v>
      </c>
      <c r="D27" s="154">
        <v>0</v>
      </c>
      <c r="E27" s="154">
        <v>0</v>
      </c>
      <c r="F27" s="154">
        <v>0</v>
      </c>
      <c r="G27" s="154">
        <v>0</v>
      </c>
      <c r="H27" s="154">
        <v>0</v>
      </c>
      <c r="I27" s="154">
        <v>0</v>
      </c>
      <c r="J27" s="154">
        <v>0</v>
      </c>
      <c r="K27" s="154">
        <v>0</v>
      </c>
      <c r="L27" s="154">
        <v>0</v>
      </c>
      <c r="M27" s="154">
        <v>0</v>
      </c>
      <c r="N27" s="154">
        <v>0</v>
      </c>
      <c r="O27" s="154">
        <v>0</v>
      </c>
      <c r="P27" s="154">
        <v>0</v>
      </c>
      <c r="Q27" s="154">
        <v>0</v>
      </c>
      <c r="R27" s="154">
        <v>0</v>
      </c>
      <c r="S27" s="154">
        <v>0</v>
      </c>
      <c r="T27" s="154">
        <v>0</v>
      </c>
      <c r="U27" s="154">
        <v>0</v>
      </c>
      <c r="V27" s="154">
        <v>0</v>
      </c>
      <c r="W27" s="154">
        <v>0</v>
      </c>
      <c r="X27" s="154">
        <v>0</v>
      </c>
      <c r="Y27" s="154">
        <v>0</v>
      </c>
      <c r="Z27" s="154">
        <v>0</v>
      </c>
      <c r="AA27" s="154">
        <v>0</v>
      </c>
    </row>
    <row r="28" spans="1:27" s="130" customFormat="1" ht="31.5">
      <c r="A28" s="132" t="s">
        <v>170</v>
      </c>
      <c r="B28" s="157" t="s">
        <v>201</v>
      </c>
      <c r="C28" s="158" t="s">
        <v>218</v>
      </c>
      <c r="D28" s="131">
        <f>SUM(D29:D53)</f>
        <v>0</v>
      </c>
      <c r="E28" s="131">
        <f t="shared" ref="E28:Z28" si="12">SUM(E29:E53)</f>
        <v>13.170000000000002</v>
      </c>
      <c r="F28" s="131">
        <f t="shared" si="12"/>
        <v>0</v>
      </c>
      <c r="G28" s="131">
        <f t="shared" si="12"/>
        <v>14.466999999999999</v>
      </c>
      <c r="H28" s="131">
        <f t="shared" si="12"/>
        <v>0</v>
      </c>
      <c r="I28" s="131">
        <f t="shared" si="12"/>
        <v>0</v>
      </c>
      <c r="J28" s="131">
        <f t="shared" si="12"/>
        <v>0</v>
      </c>
      <c r="K28" s="131">
        <f t="shared" si="12"/>
        <v>0</v>
      </c>
      <c r="L28" s="131">
        <f t="shared" si="12"/>
        <v>0</v>
      </c>
      <c r="M28" s="131">
        <f t="shared" si="12"/>
        <v>0</v>
      </c>
      <c r="N28" s="131">
        <f t="shared" si="12"/>
        <v>0</v>
      </c>
      <c r="O28" s="131">
        <f t="shared" si="12"/>
        <v>0</v>
      </c>
      <c r="P28" s="131">
        <f t="shared" si="12"/>
        <v>0</v>
      </c>
      <c r="Q28" s="131">
        <f t="shared" si="12"/>
        <v>0</v>
      </c>
      <c r="R28" s="131">
        <f t="shared" si="12"/>
        <v>0</v>
      </c>
      <c r="S28" s="131">
        <f t="shared" si="12"/>
        <v>0</v>
      </c>
      <c r="T28" s="131">
        <f t="shared" si="12"/>
        <v>24</v>
      </c>
      <c r="U28" s="131">
        <f t="shared" si="12"/>
        <v>0</v>
      </c>
      <c r="V28" s="131">
        <f t="shared" si="12"/>
        <v>0</v>
      </c>
      <c r="W28" s="131">
        <f t="shared" si="12"/>
        <v>0</v>
      </c>
      <c r="X28" s="131">
        <f t="shared" si="12"/>
        <v>0</v>
      </c>
      <c r="Y28" s="131">
        <f t="shared" si="12"/>
        <v>0</v>
      </c>
      <c r="Z28" s="131">
        <f t="shared" si="12"/>
        <v>0</v>
      </c>
      <c r="AA28" s="131">
        <f>SUM(AA29:AA53)</f>
        <v>0</v>
      </c>
    </row>
    <row r="29" spans="1:27" ht="31.5">
      <c r="A29" s="133" t="s">
        <v>170</v>
      </c>
      <c r="B29" s="134" t="s">
        <v>1006</v>
      </c>
      <c r="C29" s="133" t="s">
        <v>1007</v>
      </c>
      <c r="D29" s="154">
        <v>0</v>
      </c>
      <c r="E29" s="154">
        <v>0.8</v>
      </c>
      <c r="F29" s="154">
        <v>0</v>
      </c>
      <c r="G29" s="154">
        <v>1.409</v>
      </c>
      <c r="H29" s="154">
        <v>0</v>
      </c>
      <c r="I29" s="154">
        <v>0</v>
      </c>
      <c r="J29" s="154">
        <v>0</v>
      </c>
      <c r="K29" s="154">
        <v>0</v>
      </c>
      <c r="L29" s="154">
        <v>0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v>0</v>
      </c>
      <c r="S29" s="154">
        <v>0</v>
      </c>
      <c r="T29" s="154">
        <v>1</v>
      </c>
      <c r="U29" s="154">
        <v>0</v>
      </c>
      <c r="V29" s="154">
        <v>0</v>
      </c>
      <c r="W29" s="154">
        <v>0</v>
      </c>
      <c r="X29" s="154">
        <v>0</v>
      </c>
      <c r="Y29" s="154">
        <v>0</v>
      </c>
      <c r="Z29" s="154">
        <v>0</v>
      </c>
      <c r="AA29" s="154">
        <v>0</v>
      </c>
    </row>
    <row r="30" spans="1:27" s="231" customFormat="1" ht="31.5">
      <c r="A30" s="133" t="s">
        <v>960</v>
      </c>
      <c r="B30" s="134" t="s">
        <v>1758</v>
      </c>
      <c r="C30" s="133" t="s">
        <v>1759</v>
      </c>
      <c r="D30" s="154">
        <v>0</v>
      </c>
      <c r="E30" s="154">
        <v>0</v>
      </c>
      <c r="F30" s="154">
        <v>0</v>
      </c>
      <c r="G30" s="154">
        <v>0.32800000000000001</v>
      </c>
      <c r="H30" s="154">
        <v>0</v>
      </c>
      <c r="I30" s="154">
        <v>0</v>
      </c>
      <c r="J30" s="154">
        <v>0</v>
      </c>
      <c r="K30" s="154">
        <v>0</v>
      </c>
      <c r="L30" s="154">
        <v>0</v>
      </c>
      <c r="M30" s="154">
        <v>0</v>
      </c>
      <c r="N30" s="154">
        <v>0</v>
      </c>
      <c r="O30" s="154">
        <v>0</v>
      </c>
      <c r="P30" s="154">
        <v>0</v>
      </c>
      <c r="Q30" s="154">
        <v>0</v>
      </c>
      <c r="R30" s="154">
        <v>0</v>
      </c>
      <c r="S30" s="154">
        <v>0</v>
      </c>
      <c r="T30" s="154">
        <v>1</v>
      </c>
      <c r="U30" s="154">
        <v>0</v>
      </c>
      <c r="V30" s="154">
        <v>0</v>
      </c>
      <c r="W30" s="154">
        <v>0</v>
      </c>
      <c r="X30" s="154">
        <v>0</v>
      </c>
      <c r="Y30" s="154">
        <v>0</v>
      </c>
      <c r="Z30" s="154">
        <v>0</v>
      </c>
      <c r="AA30" s="154">
        <v>0</v>
      </c>
    </row>
    <row r="31" spans="1:27" s="231" customFormat="1" ht="47.25">
      <c r="A31" s="133" t="s">
        <v>964</v>
      </c>
      <c r="B31" s="134" t="s">
        <v>1762</v>
      </c>
      <c r="C31" s="133" t="s">
        <v>1763</v>
      </c>
      <c r="D31" s="154">
        <v>0</v>
      </c>
      <c r="E31" s="154">
        <v>0</v>
      </c>
      <c r="F31" s="154">
        <v>0</v>
      </c>
      <c r="G31" s="154">
        <v>0.44700000000000001</v>
      </c>
      <c r="H31" s="154">
        <v>0</v>
      </c>
      <c r="I31" s="154">
        <v>0</v>
      </c>
      <c r="J31" s="154">
        <v>0</v>
      </c>
      <c r="K31" s="154">
        <v>0</v>
      </c>
      <c r="L31" s="154">
        <v>0</v>
      </c>
      <c r="M31" s="154">
        <v>0</v>
      </c>
      <c r="N31" s="154">
        <v>0</v>
      </c>
      <c r="O31" s="154">
        <v>0</v>
      </c>
      <c r="P31" s="154">
        <v>0</v>
      </c>
      <c r="Q31" s="154">
        <v>0</v>
      </c>
      <c r="R31" s="154">
        <v>0</v>
      </c>
      <c r="S31" s="154">
        <v>0</v>
      </c>
      <c r="T31" s="154">
        <v>1</v>
      </c>
      <c r="U31" s="154">
        <v>0</v>
      </c>
      <c r="V31" s="154">
        <v>0</v>
      </c>
      <c r="W31" s="154">
        <v>0</v>
      </c>
      <c r="X31" s="154">
        <v>0</v>
      </c>
      <c r="Y31" s="154">
        <v>0</v>
      </c>
      <c r="Z31" s="154">
        <v>0</v>
      </c>
      <c r="AA31" s="154">
        <v>0</v>
      </c>
    </row>
    <row r="32" spans="1:27" s="231" customFormat="1" ht="78.75">
      <c r="A32" s="133" t="s">
        <v>966</v>
      </c>
      <c r="B32" s="134" t="s">
        <v>1764</v>
      </c>
      <c r="C32" s="133" t="s">
        <v>1765</v>
      </c>
      <c r="D32" s="154">
        <v>0</v>
      </c>
      <c r="E32" s="154">
        <v>5</v>
      </c>
      <c r="F32" s="154">
        <v>0</v>
      </c>
      <c r="G32" s="154">
        <v>2.7959999999999998</v>
      </c>
      <c r="H32" s="154">
        <v>0</v>
      </c>
      <c r="I32" s="154">
        <v>0</v>
      </c>
      <c r="J32" s="154">
        <v>0</v>
      </c>
      <c r="K32" s="154">
        <v>0</v>
      </c>
      <c r="L32" s="154">
        <v>0</v>
      </c>
      <c r="M32" s="154">
        <v>0</v>
      </c>
      <c r="N32" s="154">
        <v>0</v>
      </c>
      <c r="O32" s="154">
        <v>0</v>
      </c>
      <c r="P32" s="154">
        <v>0</v>
      </c>
      <c r="Q32" s="154">
        <v>0</v>
      </c>
      <c r="R32" s="154">
        <v>0</v>
      </c>
      <c r="S32" s="154">
        <v>0</v>
      </c>
      <c r="T32" s="154">
        <v>1</v>
      </c>
      <c r="U32" s="154">
        <v>0</v>
      </c>
      <c r="V32" s="154">
        <v>0</v>
      </c>
      <c r="W32" s="154">
        <v>0</v>
      </c>
      <c r="X32" s="154">
        <v>0</v>
      </c>
      <c r="Y32" s="154">
        <v>0</v>
      </c>
      <c r="Z32" s="154">
        <v>0</v>
      </c>
      <c r="AA32" s="154">
        <v>0</v>
      </c>
    </row>
    <row r="33" spans="1:27" s="231" customFormat="1" ht="15.75">
      <c r="A33" s="133" t="s">
        <v>1768</v>
      </c>
      <c r="B33" s="134" t="s">
        <v>1769</v>
      </c>
      <c r="C33" s="133" t="s">
        <v>1770</v>
      </c>
      <c r="D33" s="154">
        <v>0</v>
      </c>
      <c r="E33" s="154">
        <v>0</v>
      </c>
      <c r="F33" s="154">
        <v>0</v>
      </c>
      <c r="G33" s="154">
        <v>1.2E-2</v>
      </c>
      <c r="H33" s="154">
        <v>0</v>
      </c>
      <c r="I33" s="154">
        <v>0</v>
      </c>
      <c r="J33" s="154">
        <v>0</v>
      </c>
      <c r="K33" s="154">
        <v>0</v>
      </c>
      <c r="L33" s="154">
        <v>0</v>
      </c>
      <c r="M33" s="154">
        <v>0</v>
      </c>
      <c r="N33" s="154">
        <v>0</v>
      </c>
      <c r="O33" s="154">
        <v>0</v>
      </c>
      <c r="P33" s="154">
        <v>0</v>
      </c>
      <c r="Q33" s="154">
        <v>0</v>
      </c>
      <c r="R33" s="154">
        <v>0</v>
      </c>
      <c r="S33" s="154">
        <v>0</v>
      </c>
      <c r="T33" s="154">
        <v>1</v>
      </c>
      <c r="U33" s="154">
        <v>0</v>
      </c>
      <c r="V33" s="154">
        <v>0</v>
      </c>
      <c r="W33" s="154">
        <v>0</v>
      </c>
      <c r="X33" s="154">
        <v>0</v>
      </c>
      <c r="Y33" s="154">
        <v>0</v>
      </c>
      <c r="Z33" s="154">
        <v>0</v>
      </c>
      <c r="AA33" s="154">
        <v>0</v>
      </c>
    </row>
    <row r="34" spans="1:27" s="231" customFormat="1" ht="31.5">
      <c r="A34" s="133" t="s">
        <v>1771</v>
      </c>
      <c r="B34" s="134" t="s">
        <v>1772</v>
      </c>
      <c r="C34" s="133" t="s">
        <v>1773</v>
      </c>
      <c r="D34" s="154">
        <v>0</v>
      </c>
      <c r="E34" s="154">
        <v>0.4</v>
      </c>
      <c r="F34" s="154">
        <v>0</v>
      </c>
      <c r="G34" s="154">
        <v>5.0000000000000001E-3</v>
      </c>
      <c r="H34" s="154">
        <v>0</v>
      </c>
      <c r="I34" s="154">
        <v>0</v>
      </c>
      <c r="J34" s="154">
        <v>0</v>
      </c>
      <c r="K34" s="154">
        <v>0</v>
      </c>
      <c r="L34" s="154">
        <v>0</v>
      </c>
      <c r="M34" s="154">
        <v>0</v>
      </c>
      <c r="N34" s="154">
        <v>0</v>
      </c>
      <c r="O34" s="154">
        <v>0</v>
      </c>
      <c r="P34" s="154">
        <v>0</v>
      </c>
      <c r="Q34" s="154">
        <v>0</v>
      </c>
      <c r="R34" s="154">
        <v>0</v>
      </c>
      <c r="S34" s="154">
        <v>0</v>
      </c>
      <c r="T34" s="154">
        <v>1</v>
      </c>
      <c r="U34" s="154">
        <v>0</v>
      </c>
      <c r="V34" s="154">
        <v>0</v>
      </c>
      <c r="W34" s="154">
        <v>0</v>
      </c>
      <c r="X34" s="154">
        <v>0</v>
      </c>
      <c r="Y34" s="154">
        <v>0</v>
      </c>
      <c r="Z34" s="154">
        <v>0</v>
      </c>
      <c r="AA34" s="154">
        <v>0</v>
      </c>
    </row>
    <row r="35" spans="1:27" s="231" customFormat="1" ht="31.5">
      <c r="A35" s="133" t="s">
        <v>1774</v>
      </c>
      <c r="B35" s="134" t="s">
        <v>1775</v>
      </c>
      <c r="C35" s="133" t="s">
        <v>1776</v>
      </c>
      <c r="D35" s="154">
        <v>0</v>
      </c>
      <c r="E35" s="154">
        <v>0.4</v>
      </c>
      <c r="F35" s="154">
        <v>0</v>
      </c>
      <c r="G35" s="154">
        <v>0</v>
      </c>
      <c r="H35" s="154">
        <v>0</v>
      </c>
      <c r="I35" s="154">
        <v>0</v>
      </c>
      <c r="J35" s="154">
        <v>0</v>
      </c>
      <c r="K35" s="154">
        <v>0</v>
      </c>
      <c r="L35" s="154">
        <v>0</v>
      </c>
      <c r="M35" s="154">
        <v>0</v>
      </c>
      <c r="N35" s="154">
        <v>0</v>
      </c>
      <c r="O35" s="154">
        <v>0</v>
      </c>
      <c r="P35" s="154">
        <v>0</v>
      </c>
      <c r="Q35" s="154">
        <v>0</v>
      </c>
      <c r="R35" s="154">
        <v>0</v>
      </c>
      <c r="S35" s="154">
        <v>0</v>
      </c>
      <c r="T35" s="154">
        <v>1</v>
      </c>
      <c r="U35" s="154">
        <v>0</v>
      </c>
      <c r="V35" s="154">
        <v>0</v>
      </c>
      <c r="W35" s="154">
        <v>0</v>
      </c>
      <c r="X35" s="154">
        <v>0</v>
      </c>
      <c r="Y35" s="154">
        <v>0</v>
      </c>
      <c r="Z35" s="154">
        <v>0</v>
      </c>
      <c r="AA35" s="154">
        <v>0</v>
      </c>
    </row>
    <row r="36" spans="1:27" s="231" customFormat="1" ht="31.5">
      <c r="A36" s="133" t="s">
        <v>1777</v>
      </c>
      <c r="B36" s="134" t="s">
        <v>1778</v>
      </c>
      <c r="C36" s="133" t="s">
        <v>1779</v>
      </c>
      <c r="D36" s="154">
        <v>0</v>
      </c>
      <c r="E36" s="154">
        <v>0.63</v>
      </c>
      <c r="F36" s="154">
        <v>0</v>
      </c>
      <c r="G36" s="154">
        <v>3.0000000000000001E-3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0</v>
      </c>
      <c r="S36" s="154">
        <v>0</v>
      </c>
      <c r="T36" s="154">
        <v>1</v>
      </c>
      <c r="U36" s="154">
        <v>0</v>
      </c>
      <c r="V36" s="154">
        <v>0</v>
      </c>
      <c r="W36" s="154">
        <v>0</v>
      </c>
      <c r="X36" s="154">
        <v>0</v>
      </c>
      <c r="Y36" s="154">
        <v>0</v>
      </c>
      <c r="Z36" s="154">
        <v>0</v>
      </c>
      <c r="AA36" s="154">
        <v>0</v>
      </c>
    </row>
    <row r="37" spans="1:27" s="231" customFormat="1" ht="63">
      <c r="A37" s="133" t="s">
        <v>1786</v>
      </c>
      <c r="B37" s="134" t="s">
        <v>1787</v>
      </c>
      <c r="C37" s="133" t="s">
        <v>1788</v>
      </c>
      <c r="D37" s="154">
        <v>0</v>
      </c>
      <c r="E37" s="154">
        <v>0.25</v>
      </c>
      <c r="F37" s="154">
        <v>0</v>
      </c>
      <c r="G37" s="154">
        <v>0.14000000000000001</v>
      </c>
      <c r="H37" s="154">
        <v>0</v>
      </c>
      <c r="I37" s="154">
        <v>0</v>
      </c>
      <c r="J37" s="154">
        <v>0</v>
      </c>
      <c r="K37" s="154">
        <v>0</v>
      </c>
      <c r="L37" s="154">
        <v>0</v>
      </c>
      <c r="M37" s="154">
        <v>0</v>
      </c>
      <c r="N37" s="154">
        <v>0</v>
      </c>
      <c r="O37" s="154">
        <v>0</v>
      </c>
      <c r="P37" s="154">
        <v>0</v>
      </c>
      <c r="Q37" s="154">
        <v>0</v>
      </c>
      <c r="R37" s="154">
        <v>0</v>
      </c>
      <c r="S37" s="154">
        <v>0</v>
      </c>
      <c r="T37" s="154">
        <v>1</v>
      </c>
      <c r="U37" s="154">
        <v>0</v>
      </c>
      <c r="V37" s="154">
        <v>0</v>
      </c>
      <c r="W37" s="154">
        <v>0</v>
      </c>
      <c r="X37" s="154">
        <v>0</v>
      </c>
      <c r="Y37" s="154">
        <v>0</v>
      </c>
      <c r="Z37" s="154">
        <v>0</v>
      </c>
      <c r="AA37" s="154">
        <v>0</v>
      </c>
    </row>
    <row r="38" spans="1:27" s="231" customFormat="1" ht="63">
      <c r="A38" s="133" t="s">
        <v>1798</v>
      </c>
      <c r="B38" s="134" t="s">
        <v>1799</v>
      </c>
      <c r="C38" s="133" t="s">
        <v>1800</v>
      </c>
      <c r="D38" s="154">
        <v>0</v>
      </c>
      <c r="E38" s="154">
        <v>0.63</v>
      </c>
      <c r="F38" s="154">
        <v>0</v>
      </c>
      <c r="G38" s="154">
        <v>0</v>
      </c>
      <c r="H38" s="154">
        <v>0</v>
      </c>
      <c r="I38" s="154">
        <v>0</v>
      </c>
      <c r="J38" s="154">
        <v>0</v>
      </c>
      <c r="K38" s="154">
        <v>0</v>
      </c>
      <c r="L38" s="154">
        <v>0</v>
      </c>
      <c r="M38" s="154">
        <v>0</v>
      </c>
      <c r="N38" s="154">
        <v>0</v>
      </c>
      <c r="O38" s="154">
        <v>0</v>
      </c>
      <c r="P38" s="154">
        <v>0</v>
      </c>
      <c r="Q38" s="154">
        <v>0</v>
      </c>
      <c r="R38" s="154">
        <v>0</v>
      </c>
      <c r="S38" s="154">
        <v>0</v>
      </c>
      <c r="T38" s="154">
        <v>1</v>
      </c>
      <c r="U38" s="154">
        <v>0</v>
      </c>
      <c r="V38" s="154">
        <v>0</v>
      </c>
      <c r="W38" s="154">
        <v>0</v>
      </c>
      <c r="X38" s="154">
        <v>0</v>
      </c>
      <c r="Y38" s="154">
        <v>0</v>
      </c>
      <c r="Z38" s="154">
        <v>0</v>
      </c>
      <c r="AA38" s="154">
        <v>0</v>
      </c>
    </row>
    <row r="39" spans="1:27" s="231" customFormat="1" ht="31.5">
      <c r="A39" s="133" t="s">
        <v>1804</v>
      </c>
      <c r="B39" s="134" t="s">
        <v>1805</v>
      </c>
      <c r="C39" s="133" t="s">
        <v>1806</v>
      </c>
      <c r="D39" s="154">
        <v>0</v>
      </c>
      <c r="E39" s="154">
        <v>0</v>
      </c>
      <c r="F39" s="154">
        <v>0</v>
      </c>
      <c r="G39" s="154">
        <v>0</v>
      </c>
      <c r="H39" s="154">
        <v>0</v>
      </c>
      <c r="I39" s="154">
        <v>0</v>
      </c>
      <c r="J39" s="154">
        <v>0</v>
      </c>
      <c r="K39" s="154">
        <v>0</v>
      </c>
      <c r="L39" s="154">
        <v>0</v>
      </c>
      <c r="M39" s="154">
        <v>0</v>
      </c>
      <c r="N39" s="154">
        <v>0</v>
      </c>
      <c r="O39" s="154">
        <v>0</v>
      </c>
      <c r="P39" s="154">
        <v>0</v>
      </c>
      <c r="Q39" s="154">
        <v>0</v>
      </c>
      <c r="R39" s="154">
        <v>0</v>
      </c>
      <c r="S39" s="154">
        <v>0</v>
      </c>
      <c r="T39" s="154">
        <v>1</v>
      </c>
      <c r="U39" s="154">
        <v>0</v>
      </c>
      <c r="V39" s="154">
        <v>0</v>
      </c>
      <c r="W39" s="154">
        <v>0</v>
      </c>
      <c r="X39" s="154">
        <v>0</v>
      </c>
      <c r="Y39" s="154">
        <v>0</v>
      </c>
      <c r="Z39" s="154">
        <v>0</v>
      </c>
      <c r="AA39" s="154">
        <v>0</v>
      </c>
    </row>
    <row r="40" spans="1:27" s="231" customFormat="1" ht="110.25">
      <c r="A40" s="133" t="s">
        <v>1807</v>
      </c>
      <c r="B40" s="134" t="s">
        <v>1808</v>
      </c>
      <c r="C40" s="133" t="s">
        <v>1809</v>
      </c>
      <c r="D40" s="154">
        <v>0</v>
      </c>
      <c r="E40" s="154">
        <v>0.4</v>
      </c>
      <c r="F40" s="154">
        <v>0</v>
      </c>
      <c r="G40" s="154">
        <v>0.51700000000000002</v>
      </c>
      <c r="H40" s="154">
        <v>0</v>
      </c>
      <c r="I40" s="154">
        <v>0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0</v>
      </c>
      <c r="Q40" s="154">
        <v>0</v>
      </c>
      <c r="R40" s="154">
        <v>0</v>
      </c>
      <c r="S40" s="154">
        <v>0</v>
      </c>
      <c r="T40" s="154">
        <v>1</v>
      </c>
      <c r="U40" s="154">
        <v>0</v>
      </c>
      <c r="V40" s="154">
        <v>0</v>
      </c>
      <c r="W40" s="154">
        <v>0</v>
      </c>
      <c r="X40" s="154">
        <v>0</v>
      </c>
      <c r="Y40" s="154">
        <v>0</v>
      </c>
      <c r="Z40" s="154">
        <v>0</v>
      </c>
      <c r="AA40" s="154">
        <v>0</v>
      </c>
    </row>
    <row r="41" spans="1:27" s="231" customFormat="1" ht="47.25">
      <c r="A41" s="133" t="s">
        <v>1810</v>
      </c>
      <c r="B41" s="134" t="s">
        <v>1811</v>
      </c>
      <c r="C41" s="133" t="s">
        <v>1812</v>
      </c>
      <c r="D41" s="154">
        <v>0</v>
      </c>
      <c r="E41" s="154">
        <v>0</v>
      </c>
      <c r="F41" s="154">
        <v>0</v>
      </c>
      <c r="G41" s="154">
        <v>1.6</v>
      </c>
      <c r="H41" s="154">
        <v>0</v>
      </c>
      <c r="I41" s="154">
        <v>0</v>
      </c>
      <c r="J41" s="154">
        <v>0</v>
      </c>
      <c r="K41" s="154">
        <v>0</v>
      </c>
      <c r="L41" s="154">
        <v>0</v>
      </c>
      <c r="M41" s="154">
        <v>0</v>
      </c>
      <c r="N41" s="154">
        <v>0</v>
      </c>
      <c r="O41" s="154">
        <v>0</v>
      </c>
      <c r="P41" s="154">
        <v>0</v>
      </c>
      <c r="Q41" s="154">
        <v>0</v>
      </c>
      <c r="R41" s="154">
        <v>0</v>
      </c>
      <c r="S41" s="154">
        <v>0</v>
      </c>
      <c r="T41" s="154">
        <v>1</v>
      </c>
      <c r="U41" s="154">
        <v>0</v>
      </c>
      <c r="V41" s="154">
        <v>0</v>
      </c>
      <c r="W41" s="154">
        <v>0</v>
      </c>
      <c r="X41" s="154">
        <v>0</v>
      </c>
      <c r="Y41" s="154">
        <v>0</v>
      </c>
      <c r="Z41" s="154">
        <v>0</v>
      </c>
      <c r="AA41" s="154">
        <v>0</v>
      </c>
    </row>
    <row r="42" spans="1:27" s="231" customFormat="1" ht="47.25">
      <c r="A42" s="133" t="s">
        <v>1813</v>
      </c>
      <c r="B42" s="134" t="s">
        <v>1814</v>
      </c>
      <c r="C42" s="133" t="s">
        <v>1815</v>
      </c>
      <c r="D42" s="154">
        <v>0</v>
      </c>
      <c r="E42" s="154">
        <v>0</v>
      </c>
      <c r="F42" s="154">
        <v>0</v>
      </c>
      <c r="G42" s="154">
        <v>0.13500000000000001</v>
      </c>
      <c r="H42" s="154">
        <v>0</v>
      </c>
      <c r="I42" s="154">
        <v>0</v>
      </c>
      <c r="J42" s="154">
        <v>0</v>
      </c>
      <c r="K42" s="154">
        <v>0</v>
      </c>
      <c r="L42" s="154">
        <v>0</v>
      </c>
      <c r="M42" s="154">
        <v>0</v>
      </c>
      <c r="N42" s="154">
        <v>0</v>
      </c>
      <c r="O42" s="154">
        <v>0</v>
      </c>
      <c r="P42" s="154">
        <v>0</v>
      </c>
      <c r="Q42" s="154">
        <v>0</v>
      </c>
      <c r="R42" s="154">
        <v>0</v>
      </c>
      <c r="S42" s="154">
        <v>0</v>
      </c>
      <c r="T42" s="154">
        <v>1</v>
      </c>
      <c r="U42" s="154">
        <v>0</v>
      </c>
      <c r="V42" s="154">
        <v>0</v>
      </c>
      <c r="W42" s="154">
        <v>0</v>
      </c>
      <c r="X42" s="154">
        <v>0</v>
      </c>
      <c r="Y42" s="154">
        <v>0</v>
      </c>
      <c r="Z42" s="154">
        <v>0</v>
      </c>
      <c r="AA42" s="154">
        <v>0</v>
      </c>
    </row>
    <row r="43" spans="1:27" s="231" customFormat="1" ht="141.75">
      <c r="A43" s="133" t="s">
        <v>1816</v>
      </c>
      <c r="B43" s="134" t="s">
        <v>1817</v>
      </c>
      <c r="C43" s="133" t="s">
        <v>1818</v>
      </c>
      <c r="D43" s="154">
        <v>0</v>
      </c>
      <c r="E43" s="154">
        <v>1</v>
      </c>
      <c r="F43" s="154">
        <v>0</v>
      </c>
      <c r="G43" s="154">
        <v>4.2000000000000003E-2</v>
      </c>
      <c r="H43" s="154">
        <v>0</v>
      </c>
      <c r="I43" s="154">
        <v>0</v>
      </c>
      <c r="J43" s="154">
        <v>0</v>
      </c>
      <c r="K43" s="154">
        <v>0</v>
      </c>
      <c r="L43" s="154">
        <v>0</v>
      </c>
      <c r="M43" s="154">
        <v>0</v>
      </c>
      <c r="N43" s="154">
        <v>0</v>
      </c>
      <c r="O43" s="154">
        <v>0</v>
      </c>
      <c r="P43" s="154">
        <v>0</v>
      </c>
      <c r="Q43" s="154">
        <v>0</v>
      </c>
      <c r="R43" s="154">
        <v>0</v>
      </c>
      <c r="S43" s="154">
        <v>0</v>
      </c>
      <c r="T43" s="154">
        <v>1</v>
      </c>
      <c r="U43" s="154">
        <v>0</v>
      </c>
      <c r="V43" s="154">
        <v>0</v>
      </c>
      <c r="W43" s="154">
        <v>0</v>
      </c>
      <c r="X43" s="154">
        <v>0</v>
      </c>
      <c r="Y43" s="154">
        <v>0</v>
      </c>
      <c r="Z43" s="154">
        <v>0</v>
      </c>
      <c r="AA43" s="154">
        <v>0</v>
      </c>
    </row>
    <row r="44" spans="1:27" s="231" customFormat="1" ht="47.25">
      <c r="A44" s="133" t="s">
        <v>1819</v>
      </c>
      <c r="B44" s="134" t="s">
        <v>1820</v>
      </c>
      <c r="C44" s="133" t="s">
        <v>1821</v>
      </c>
      <c r="D44" s="154">
        <v>0</v>
      </c>
      <c r="E44" s="154">
        <v>0</v>
      </c>
      <c r="F44" s="154">
        <v>0</v>
      </c>
      <c r="G44" s="154">
        <v>0.50800000000000001</v>
      </c>
      <c r="H44" s="154">
        <v>0</v>
      </c>
      <c r="I44" s="154">
        <v>0</v>
      </c>
      <c r="J44" s="154">
        <v>0</v>
      </c>
      <c r="K44" s="154">
        <v>0</v>
      </c>
      <c r="L44" s="154">
        <v>0</v>
      </c>
      <c r="M44" s="154">
        <v>0</v>
      </c>
      <c r="N44" s="154">
        <v>0</v>
      </c>
      <c r="O44" s="154">
        <v>0</v>
      </c>
      <c r="P44" s="154">
        <v>0</v>
      </c>
      <c r="Q44" s="154">
        <v>0</v>
      </c>
      <c r="R44" s="154">
        <v>0</v>
      </c>
      <c r="S44" s="154">
        <v>0</v>
      </c>
      <c r="T44" s="154">
        <v>1</v>
      </c>
      <c r="U44" s="154">
        <v>0</v>
      </c>
      <c r="V44" s="154">
        <v>0</v>
      </c>
      <c r="W44" s="154">
        <v>0</v>
      </c>
      <c r="X44" s="154">
        <v>0</v>
      </c>
      <c r="Y44" s="154">
        <v>0</v>
      </c>
      <c r="Z44" s="154">
        <v>0</v>
      </c>
      <c r="AA44" s="154">
        <v>0</v>
      </c>
    </row>
    <row r="45" spans="1:27" s="231" customFormat="1" ht="78.75">
      <c r="A45" s="133" t="s">
        <v>1825</v>
      </c>
      <c r="B45" s="134" t="s">
        <v>1826</v>
      </c>
      <c r="C45" s="133" t="s">
        <v>1827</v>
      </c>
      <c r="D45" s="154">
        <v>0</v>
      </c>
      <c r="E45" s="154">
        <v>0</v>
      </c>
      <c r="F45" s="154">
        <v>0</v>
      </c>
      <c r="G45" s="154">
        <v>3.57</v>
      </c>
      <c r="H45" s="154">
        <v>0</v>
      </c>
      <c r="I45" s="154">
        <v>0</v>
      </c>
      <c r="J45" s="154">
        <v>0</v>
      </c>
      <c r="K45" s="154">
        <v>0</v>
      </c>
      <c r="L45" s="154">
        <v>0</v>
      </c>
      <c r="M45" s="154">
        <v>0</v>
      </c>
      <c r="N45" s="154">
        <v>0</v>
      </c>
      <c r="O45" s="154">
        <v>0</v>
      </c>
      <c r="P45" s="154">
        <v>0</v>
      </c>
      <c r="Q45" s="154">
        <v>0</v>
      </c>
      <c r="R45" s="154">
        <v>0</v>
      </c>
      <c r="S45" s="154">
        <v>0</v>
      </c>
      <c r="T45" s="154">
        <v>1</v>
      </c>
      <c r="U45" s="154">
        <v>0</v>
      </c>
      <c r="V45" s="154">
        <v>0</v>
      </c>
      <c r="W45" s="154">
        <v>0</v>
      </c>
      <c r="X45" s="154">
        <v>0</v>
      </c>
      <c r="Y45" s="154">
        <v>0</v>
      </c>
      <c r="Z45" s="154">
        <v>0</v>
      </c>
      <c r="AA45" s="154">
        <v>0</v>
      </c>
    </row>
    <row r="46" spans="1:27" s="231" customFormat="1" ht="252">
      <c r="A46" s="133" t="s">
        <v>1831</v>
      </c>
      <c r="B46" s="134" t="s">
        <v>1832</v>
      </c>
      <c r="C46" s="133" t="s">
        <v>1833</v>
      </c>
      <c r="D46" s="154">
        <v>0</v>
      </c>
      <c r="E46" s="154">
        <v>2</v>
      </c>
      <c r="F46" s="154">
        <v>0</v>
      </c>
      <c r="G46" s="154">
        <v>0.90900000000000003</v>
      </c>
      <c r="H46" s="154">
        <v>0</v>
      </c>
      <c r="I46" s="154">
        <v>0</v>
      </c>
      <c r="J46" s="154">
        <v>0</v>
      </c>
      <c r="K46" s="154">
        <v>0</v>
      </c>
      <c r="L46" s="154">
        <v>0</v>
      </c>
      <c r="M46" s="154">
        <v>0</v>
      </c>
      <c r="N46" s="154">
        <v>0</v>
      </c>
      <c r="O46" s="154">
        <v>0</v>
      </c>
      <c r="P46" s="154">
        <v>0</v>
      </c>
      <c r="Q46" s="154">
        <v>0</v>
      </c>
      <c r="R46" s="154">
        <v>0</v>
      </c>
      <c r="S46" s="154">
        <v>0</v>
      </c>
      <c r="T46" s="154">
        <v>1</v>
      </c>
      <c r="U46" s="154">
        <v>0</v>
      </c>
      <c r="V46" s="154">
        <v>0</v>
      </c>
      <c r="W46" s="154">
        <v>0</v>
      </c>
      <c r="X46" s="154">
        <v>0</v>
      </c>
      <c r="Y46" s="154">
        <v>0</v>
      </c>
      <c r="Z46" s="154">
        <v>0</v>
      </c>
      <c r="AA46" s="154">
        <v>0</v>
      </c>
    </row>
    <row r="47" spans="1:27" s="231" customFormat="1" ht="31.5">
      <c r="A47" s="133" t="s">
        <v>1834</v>
      </c>
      <c r="B47" s="134" t="s">
        <v>1835</v>
      </c>
      <c r="C47" s="133" t="s">
        <v>1836</v>
      </c>
      <c r="D47" s="154">
        <v>0</v>
      </c>
      <c r="E47" s="154">
        <v>0</v>
      </c>
      <c r="F47" s="154">
        <v>0</v>
      </c>
      <c r="G47" s="154">
        <v>0.32800000000000001</v>
      </c>
      <c r="H47" s="154">
        <v>0</v>
      </c>
      <c r="I47" s="154">
        <v>0</v>
      </c>
      <c r="J47" s="154">
        <v>0</v>
      </c>
      <c r="K47" s="154">
        <v>0</v>
      </c>
      <c r="L47" s="154">
        <v>0</v>
      </c>
      <c r="M47" s="154">
        <v>0</v>
      </c>
      <c r="N47" s="154">
        <v>0</v>
      </c>
      <c r="O47" s="154">
        <v>0</v>
      </c>
      <c r="P47" s="154">
        <v>0</v>
      </c>
      <c r="Q47" s="154">
        <v>0</v>
      </c>
      <c r="R47" s="154">
        <v>0</v>
      </c>
      <c r="S47" s="154">
        <v>0</v>
      </c>
      <c r="T47" s="154">
        <v>1</v>
      </c>
      <c r="U47" s="154">
        <v>0</v>
      </c>
      <c r="V47" s="154">
        <v>0</v>
      </c>
      <c r="W47" s="154">
        <v>0</v>
      </c>
      <c r="X47" s="154">
        <v>0</v>
      </c>
      <c r="Y47" s="154">
        <v>0</v>
      </c>
      <c r="Z47" s="154">
        <v>0</v>
      </c>
      <c r="AA47" s="154">
        <v>0</v>
      </c>
    </row>
    <row r="48" spans="1:27" s="231" customFormat="1" ht="47.25">
      <c r="A48" s="133" t="s">
        <v>1837</v>
      </c>
      <c r="B48" s="134" t="s">
        <v>1838</v>
      </c>
      <c r="C48" s="133" t="s">
        <v>1839</v>
      </c>
      <c r="D48" s="154">
        <v>0</v>
      </c>
      <c r="E48" s="154">
        <v>0.4</v>
      </c>
      <c r="F48" s="154">
        <v>0</v>
      </c>
      <c r="G48" s="154">
        <v>0</v>
      </c>
      <c r="H48" s="154">
        <v>0</v>
      </c>
      <c r="I48" s="154">
        <v>0</v>
      </c>
      <c r="J48" s="154">
        <v>0</v>
      </c>
      <c r="K48" s="154">
        <v>0</v>
      </c>
      <c r="L48" s="154">
        <v>0</v>
      </c>
      <c r="M48" s="154">
        <v>0</v>
      </c>
      <c r="N48" s="154">
        <v>0</v>
      </c>
      <c r="O48" s="154">
        <v>0</v>
      </c>
      <c r="P48" s="154">
        <v>0</v>
      </c>
      <c r="Q48" s="154">
        <v>0</v>
      </c>
      <c r="R48" s="154">
        <v>0</v>
      </c>
      <c r="S48" s="154">
        <v>0</v>
      </c>
      <c r="T48" s="154">
        <v>1</v>
      </c>
      <c r="U48" s="154">
        <v>0</v>
      </c>
      <c r="V48" s="154">
        <v>0</v>
      </c>
      <c r="W48" s="154">
        <v>0</v>
      </c>
      <c r="X48" s="154">
        <v>0</v>
      </c>
      <c r="Y48" s="154">
        <v>0</v>
      </c>
      <c r="Z48" s="154">
        <v>0</v>
      </c>
      <c r="AA48" s="154">
        <v>0</v>
      </c>
    </row>
    <row r="49" spans="1:27" s="231" customFormat="1" ht="94.5">
      <c r="A49" s="133" t="s">
        <v>1840</v>
      </c>
      <c r="B49" s="134" t="s">
        <v>1841</v>
      </c>
      <c r="C49" s="133" t="s">
        <v>1842</v>
      </c>
      <c r="D49" s="154">
        <v>0</v>
      </c>
      <c r="E49" s="154">
        <v>1.26</v>
      </c>
      <c r="F49" s="154">
        <v>0</v>
      </c>
      <c r="G49" s="154">
        <v>0.41299999999999998</v>
      </c>
      <c r="H49" s="154">
        <v>0</v>
      </c>
      <c r="I49" s="154">
        <v>0</v>
      </c>
      <c r="J49" s="154">
        <v>0</v>
      </c>
      <c r="K49" s="154">
        <v>0</v>
      </c>
      <c r="L49" s="154">
        <v>0</v>
      </c>
      <c r="M49" s="154">
        <v>0</v>
      </c>
      <c r="N49" s="154">
        <v>0</v>
      </c>
      <c r="O49" s="154">
        <v>0</v>
      </c>
      <c r="P49" s="154">
        <v>0</v>
      </c>
      <c r="Q49" s="154">
        <v>0</v>
      </c>
      <c r="R49" s="154">
        <v>0</v>
      </c>
      <c r="S49" s="154">
        <v>0</v>
      </c>
      <c r="T49" s="154">
        <v>1</v>
      </c>
      <c r="U49" s="154">
        <v>0</v>
      </c>
      <c r="V49" s="154">
        <v>0</v>
      </c>
      <c r="W49" s="154">
        <v>0</v>
      </c>
      <c r="X49" s="154">
        <v>0</v>
      </c>
      <c r="Y49" s="154">
        <v>0</v>
      </c>
      <c r="Z49" s="154">
        <v>0</v>
      </c>
      <c r="AA49" s="154">
        <v>0</v>
      </c>
    </row>
    <row r="50" spans="1:27" s="231" customFormat="1" ht="63">
      <c r="A50" s="133" t="s">
        <v>1843</v>
      </c>
      <c r="B50" s="134" t="s">
        <v>1844</v>
      </c>
      <c r="C50" s="133" t="s">
        <v>1845</v>
      </c>
      <c r="D50" s="154">
        <v>0</v>
      </c>
      <c r="E50" s="154">
        <v>0</v>
      </c>
      <c r="F50" s="154">
        <v>0</v>
      </c>
      <c r="G50" s="154">
        <v>0.185</v>
      </c>
      <c r="H50" s="154">
        <v>0</v>
      </c>
      <c r="I50" s="154">
        <v>0</v>
      </c>
      <c r="J50" s="154">
        <v>0</v>
      </c>
      <c r="K50" s="154">
        <v>0</v>
      </c>
      <c r="L50" s="154">
        <v>0</v>
      </c>
      <c r="M50" s="154">
        <v>0</v>
      </c>
      <c r="N50" s="154">
        <v>0</v>
      </c>
      <c r="O50" s="154">
        <v>0</v>
      </c>
      <c r="P50" s="154">
        <v>0</v>
      </c>
      <c r="Q50" s="154">
        <v>0</v>
      </c>
      <c r="R50" s="154">
        <v>0</v>
      </c>
      <c r="S50" s="154">
        <v>0</v>
      </c>
      <c r="T50" s="154">
        <v>1</v>
      </c>
      <c r="U50" s="154">
        <v>0</v>
      </c>
      <c r="V50" s="154">
        <v>0</v>
      </c>
      <c r="W50" s="154">
        <v>0</v>
      </c>
      <c r="X50" s="154">
        <v>0</v>
      </c>
      <c r="Y50" s="154">
        <v>0</v>
      </c>
      <c r="Z50" s="154">
        <v>0</v>
      </c>
      <c r="AA50" s="154">
        <v>0</v>
      </c>
    </row>
    <row r="51" spans="1:27" s="231" customFormat="1" ht="47.25">
      <c r="A51" s="133" t="s">
        <v>1846</v>
      </c>
      <c r="B51" s="134" t="s">
        <v>1847</v>
      </c>
      <c r="C51" s="133" t="s">
        <v>1848</v>
      </c>
      <c r="D51" s="154">
        <v>0</v>
      </c>
      <c r="E51" s="154">
        <v>0</v>
      </c>
      <c r="F51" s="154">
        <v>0</v>
      </c>
      <c r="G51" s="154">
        <v>1.1200000000000001</v>
      </c>
      <c r="H51" s="154">
        <v>0</v>
      </c>
      <c r="I51" s="154">
        <v>0</v>
      </c>
      <c r="J51" s="154">
        <v>0</v>
      </c>
      <c r="K51" s="154">
        <v>0</v>
      </c>
      <c r="L51" s="154">
        <v>0</v>
      </c>
      <c r="M51" s="154">
        <v>0</v>
      </c>
      <c r="N51" s="154">
        <v>0</v>
      </c>
      <c r="O51" s="154">
        <v>0</v>
      </c>
      <c r="P51" s="154">
        <v>0</v>
      </c>
      <c r="Q51" s="154">
        <v>0</v>
      </c>
      <c r="R51" s="154">
        <v>0</v>
      </c>
      <c r="S51" s="154">
        <v>0</v>
      </c>
      <c r="T51" s="154">
        <v>1</v>
      </c>
      <c r="U51" s="154">
        <v>0</v>
      </c>
      <c r="V51" s="154">
        <v>0</v>
      </c>
      <c r="W51" s="154">
        <v>0</v>
      </c>
      <c r="X51" s="154">
        <v>0</v>
      </c>
      <c r="Y51" s="154">
        <v>0</v>
      </c>
      <c r="Z51" s="154">
        <v>0</v>
      </c>
      <c r="AA51" s="154">
        <v>0</v>
      </c>
    </row>
    <row r="52" spans="1:27" s="231" customFormat="1" ht="31.5">
      <c r="A52" s="133" t="s">
        <v>1849</v>
      </c>
      <c r="B52" s="134" t="s">
        <v>1850</v>
      </c>
      <c r="C52" s="133" t="s">
        <v>1851</v>
      </c>
      <c r="D52" s="154">
        <v>0</v>
      </c>
      <c r="E52" s="154">
        <v>0</v>
      </c>
      <c r="F52" s="154">
        <v>0</v>
      </c>
      <c r="G52" s="154">
        <v>0</v>
      </c>
      <c r="H52" s="154">
        <v>0</v>
      </c>
      <c r="I52" s="154">
        <v>0</v>
      </c>
      <c r="J52" s="154">
        <v>0</v>
      </c>
      <c r="K52" s="154">
        <v>0</v>
      </c>
      <c r="L52" s="154">
        <v>0</v>
      </c>
      <c r="M52" s="154">
        <v>0</v>
      </c>
      <c r="N52" s="154">
        <v>0</v>
      </c>
      <c r="O52" s="154">
        <v>0</v>
      </c>
      <c r="P52" s="154">
        <v>0</v>
      </c>
      <c r="Q52" s="154">
        <v>0</v>
      </c>
      <c r="R52" s="154">
        <v>0</v>
      </c>
      <c r="S52" s="154">
        <v>0</v>
      </c>
      <c r="T52" s="154">
        <v>0</v>
      </c>
      <c r="U52" s="154">
        <v>0</v>
      </c>
      <c r="V52" s="154">
        <v>0</v>
      </c>
      <c r="W52" s="154">
        <v>0</v>
      </c>
      <c r="X52" s="154">
        <v>0</v>
      </c>
      <c r="Y52" s="154">
        <v>0</v>
      </c>
      <c r="Z52" s="154">
        <v>0</v>
      </c>
      <c r="AA52" s="154">
        <v>0</v>
      </c>
    </row>
    <row r="53" spans="1:27" s="231" customFormat="1" ht="15.75">
      <c r="A53" s="133" t="s">
        <v>170</v>
      </c>
      <c r="B53" s="134" t="s">
        <v>1852</v>
      </c>
      <c r="C53" s="133" t="s">
        <v>1853</v>
      </c>
      <c r="D53" s="154">
        <v>0</v>
      </c>
      <c r="E53" s="154">
        <v>0</v>
      </c>
      <c r="F53" s="154">
        <v>0</v>
      </c>
      <c r="G53" s="154">
        <v>0</v>
      </c>
      <c r="H53" s="154">
        <v>0</v>
      </c>
      <c r="I53" s="154">
        <v>0</v>
      </c>
      <c r="J53" s="154">
        <v>0</v>
      </c>
      <c r="K53" s="154">
        <v>0</v>
      </c>
      <c r="L53" s="154">
        <v>0</v>
      </c>
      <c r="M53" s="154">
        <v>0</v>
      </c>
      <c r="N53" s="154">
        <v>0</v>
      </c>
      <c r="O53" s="154">
        <v>0</v>
      </c>
      <c r="P53" s="154">
        <v>0</v>
      </c>
      <c r="Q53" s="154">
        <v>0</v>
      </c>
      <c r="R53" s="154">
        <v>0</v>
      </c>
      <c r="S53" s="154">
        <v>0</v>
      </c>
      <c r="T53" s="154">
        <v>1</v>
      </c>
      <c r="U53" s="154">
        <v>0</v>
      </c>
      <c r="V53" s="154">
        <v>0</v>
      </c>
      <c r="W53" s="154">
        <v>0</v>
      </c>
      <c r="X53" s="154">
        <v>0</v>
      </c>
      <c r="Y53" s="154">
        <v>0</v>
      </c>
      <c r="Z53" s="154">
        <v>0</v>
      </c>
      <c r="AA53" s="154">
        <v>0</v>
      </c>
    </row>
    <row r="54" spans="1:27" s="90" customFormat="1" ht="31.5">
      <c r="A54" s="126" t="s">
        <v>115</v>
      </c>
      <c r="B54" s="127" t="s">
        <v>202</v>
      </c>
      <c r="C54" s="126" t="s">
        <v>218</v>
      </c>
      <c r="D54" s="129">
        <f>SUM(D55:D56)</f>
        <v>0</v>
      </c>
      <c r="E54" s="129">
        <f t="shared" ref="E54:AA54" si="13">SUM(E55:E56)</f>
        <v>0</v>
      </c>
      <c r="F54" s="129">
        <f t="shared" si="13"/>
        <v>0</v>
      </c>
      <c r="G54" s="129">
        <f t="shared" si="13"/>
        <v>0</v>
      </c>
      <c r="H54" s="129">
        <f t="shared" si="13"/>
        <v>0</v>
      </c>
      <c r="I54" s="129">
        <f t="shared" si="13"/>
        <v>0</v>
      </c>
      <c r="J54" s="129">
        <f t="shared" si="13"/>
        <v>0</v>
      </c>
      <c r="K54" s="129">
        <f t="shared" si="13"/>
        <v>0</v>
      </c>
      <c r="L54" s="129">
        <f t="shared" si="13"/>
        <v>0</v>
      </c>
      <c r="M54" s="129">
        <f t="shared" si="13"/>
        <v>0</v>
      </c>
      <c r="N54" s="129">
        <f t="shared" si="13"/>
        <v>0</v>
      </c>
      <c r="O54" s="129">
        <f t="shared" si="13"/>
        <v>0</v>
      </c>
      <c r="P54" s="129">
        <f t="shared" si="13"/>
        <v>0</v>
      </c>
      <c r="Q54" s="129">
        <f t="shared" si="13"/>
        <v>0</v>
      </c>
      <c r="R54" s="129">
        <f t="shared" si="13"/>
        <v>0</v>
      </c>
      <c r="S54" s="129">
        <f t="shared" si="13"/>
        <v>0</v>
      </c>
      <c r="T54" s="129">
        <f t="shared" si="13"/>
        <v>0</v>
      </c>
      <c r="U54" s="129">
        <f t="shared" si="13"/>
        <v>0</v>
      </c>
      <c r="V54" s="129">
        <f t="shared" si="13"/>
        <v>0</v>
      </c>
      <c r="W54" s="129">
        <f t="shared" si="13"/>
        <v>0</v>
      </c>
      <c r="X54" s="129">
        <f t="shared" si="13"/>
        <v>0</v>
      </c>
      <c r="Y54" s="129">
        <f t="shared" si="13"/>
        <v>0</v>
      </c>
      <c r="Z54" s="129">
        <f t="shared" si="13"/>
        <v>0</v>
      </c>
      <c r="AA54" s="129">
        <f t="shared" si="13"/>
        <v>0</v>
      </c>
    </row>
    <row r="55" spans="1:27" s="130" customFormat="1" ht="47.25">
      <c r="A55" s="132" t="s">
        <v>171</v>
      </c>
      <c r="B55" s="157" t="s">
        <v>203</v>
      </c>
      <c r="C55" s="158" t="s">
        <v>1717</v>
      </c>
      <c r="D55" s="131">
        <v>0</v>
      </c>
      <c r="E55" s="131">
        <v>0</v>
      </c>
      <c r="F55" s="131">
        <v>0</v>
      </c>
      <c r="G55" s="131">
        <v>0</v>
      </c>
      <c r="H55" s="131">
        <v>0</v>
      </c>
      <c r="I55" s="131">
        <v>0</v>
      </c>
      <c r="J55" s="131">
        <v>0</v>
      </c>
      <c r="K55" s="131">
        <v>0</v>
      </c>
      <c r="L55" s="131">
        <v>0</v>
      </c>
      <c r="M55" s="131">
        <v>0</v>
      </c>
      <c r="N55" s="131">
        <v>0</v>
      </c>
      <c r="O55" s="131">
        <v>0</v>
      </c>
      <c r="P55" s="131">
        <v>0</v>
      </c>
      <c r="Q55" s="131">
        <v>0</v>
      </c>
      <c r="R55" s="131">
        <v>0</v>
      </c>
      <c r="S55" s="131">
        <v>0</v>
      </c>
      <c r="T55" s="131">
        <v>0</v>
      </c>
      <c r="U55" s="131">
        <v>0</v>
      </c>
      <c r="V55" s="131">
        <v>0</v>
      </c>
      <c r="W55" s="131">
        <v>0</v>
      </c>
      <c r="X55" s="131">
        <v>0</v>
      </c>
      <c r="Y55" s="131">
        <v>0</v>
      </c>
      <c r="Z55" s="131">
        <v>0</v>
      </c>
      <c r="AA55" s="131">
        <v>0</v>
      </c>
    </row>
    <row r="56" spans="1:27" s="130" customFormat="1" ht="31.5">
      <c r="A56" s="132" t="s">
        <v>172</v>
      </c>
      <c r="B56" s="157" t="s">
        <v>204</v>
      </c>
      <c r="C56" s="158" t="s">
        <v>1718</v>
      </c>
      <c r="D56" s="131">
        <v>0</v>
      </c>
      <c r="E56" s="131">
        <v>0</v>
      </c>
      <c r="F56" s="131">
        <v>0</v>
      </c>
      <c r="G56" s="131">
        <v>0</v>
      </c>
      <c r="H56" s="131">
        <v>0</v>
      </c>
      <c r="I56" s="131">
        <v>0</v>
      </c>
      <c r="J56" s="131">
        <v>0</v>
      </c>
      <c r="K56" s="131">
        <v>0</v>
      </c>
      <c r="L56" s="131">
        <v>0</v>
      </c>
      <c r="M56" s="131">
        <v>0</v>
      </c>
      <c r="N56" s="131">
        <v>0</v>
      </c>
      <c r="O56" s="131">
        <v>0</v>
      </c>
      <c r="P56" s="131">
        <v>0</v>
      </c>
      <c r="Q56" s="131">
        <v>0</v>
      </c>
      <c r="R56" s="131">
        <v>0</v>
      </c>
      <c r="S56" s="131">
        <v>0</v>
      </c>
      <c r="T56" s="131">
        <v>0</v>
      </c>
      <c r="U56" s="131">
        <v>0</v>
      </c>
      <c r="V56" s="131">
        <v>0</v>
      </c>
      <c r="W56" s="131">
        <v>0</v>
      </c>
      <c r="X56" s="131">
        <v>0</v>
      </c>
      <c r="Y56" s="131">
        <v>0</v>
      </c>
      <c r="Z56" s="131">
        <v>0</v>
      </c>
      <c r="AA56" s="131">
        <v>0</v>
      </c>
    </row>
    <row r="57" spans="1:27" s="90" customFormat="1" ht="31.5">
      <c r="A57" s="126" t="s">
        <v>116</v>
      </c>
      <c r="B57" s="127" t="s">
        <v>205</v>
      </c>
      <c r="C57" s="129" t="s">
        <v>218</v>
      </c>
      <c r="D57" s="129">
        <f>SUM(D58,D62)</f>
        <v>0</v>
      </c>
      <c r="E57" s="129">
        <f t="shared" ref="E57:AA57" si="14">SUM(E58,E62)</f>
        <v>0</v>
      </c>
      <c r="F57" s="129">
        <f t="shared" si="14"/>
        <v>0</v>
      </c>
      <c r="G57" s="129">
        <f t="shared" si="14"/>
        <v>0</v>
      </c>
      <c r="H57" s="129">
        <f t="shared" si="14"/>
        <v>0</v>
      </c>
      <c r="I57" s="129">
        <f t="shared" si="14"/>
        <v>0</v>
      </c>
      <c r="J57" s="129">
        <f t="shared" si="14"/>
        <v>0</v>
      </c>
      <c r="K57" s="129">
        <f t="shared" si="14"/>
        <v>0</v>
      </c>
      <c r="L57" s="129">
        <f t="shared" si="14"/>
        <v>0</v>
      </c>
      <c r="M57" s="129">
        <f t="shared" si="14"/>
        <v>0</v>
      </c>
      <c r="N57" s="129">
        <f t="shared" si="14"/>
        <v>0</v>
      </c>
      <c r="O57" s="129">
        <f t="shared" si="14"/>
        <v>0</v>
      </c>
      <c r="P57" s="129">
        <f t="shared" si="14"/>
        <v>0</v>
      </c>
      <c r="Q57" s="129">
        <f t="shared" si="14"/>
        <v>0</v>
      </c>
      <c r="R57" s="129">
        <f t="shared" si="14"/>
        <v>0</v>
      </c>
      <c r="S57" s="129">
        <f t="shared" si="14"/>
        <v>0</v>
      </c>
      <c r="T57" s="129">
        <f t="shared" si="14"/>
        <v>0</v>
      </c>
      <c r="U57" s="129">
        <f t="shared" si="14"/>
        <v>0</v>
      </c>
      <c r="V57" s="129">
        <f t="shared" si="14"/>
        <v>0</v>
      </c>
      <c r="W57" s="129">
        <f t="shared" si="14"/>
        <v>0</v>
      </c>
      <c r="X57" s="129">
        <f t="shared" si="14"/>
        <v>0</v>
      </c>
      <c r="Y57" s="129">
        <f t="shared" si="14"/>
        <v>0</v>
      </c>
      <c r="Z57" s="129">
        <f t="shared" si="14"/>
        <v>0</v>
      </c>
      <c r="AA57" s="129">
        <f t="shared" si="14"/>
        <v>0</v>
      </c>
    </row>
    <row r="58" spans="1:27" s="130" customFormat="1" ht="31.5">
      <c r="A58" s="132" t="s">
        <v>130</v>
      </c>
      <c r="B58" s="157" t="s">
        <v>206</v>
      </c>
      <c r="C58" s="131" t="s">
        <v>218</v>
      </c>
      <c r="D58" s="131">
        <f>SUM(D59:D61)</f>
        <v>0</v>
      </c>
      <c r="E58" s="131">
        <f t="shared" ref="E58:AA58" si="15">SUM(E59:E61)</f>
        <v>0</v>
      </c>
      <c r="F58" s="131">
        <f t="shared" si="15"/>
        <v>0</v>
      </c>
      <c r="G58" s="131">
        <f t="shared" si="15"/>
        <v>0</v>
      </c>
      <c r="H58" s="131">
        <f t="shared" si="15"/>
        <v>0</v>
      </c>
      <c r="I58" s="131">
        <f t="shared" si="15"/>
        <v>0</v>
      </c>
      <c r="J58" s="131">
        <f t="shared" si="15"/>
        <v>0</v>
      </c>
      <c r="K58" s="131">
        <f t="shared" si="15"/>
        <v>0</v>
      </c>
      <c r="L58" s="131">
        <f t="shared" si="15"/>
        <v>0</v>
      </c>
      <c r="M58" s="131">
        <f t="shared" si="15"/>
        <v>0</v>
      </c>
      <c r="N58" s="131">
        <f t="shared" si="15"/>
        <v>0</v>
      </c>
      <c r="O58" s="131">
        <f t="shared" si="15"/>
        <v>0</v>
      </c>
      <c r="P58" s="131">
        <f t="shared" si="15"/>
        <v>0</v>
      </c>
      <c r="Q58" s="131">
        <f t="shared" si="15"/>
        <v>0</v>
      </c>
      <c r="R58" s="131">
        <f t="shared" si="15"/>
        <v>0</v>
      </c>
      <c r="S58" s="131">
        <f t="shared" si="15"/>
        <v>0</v>
      </c>
      <c r="T58" s="131">
        <f t="shared" si="15"/>
        <v>0</v>
      </c>
      <c r="U58" s="131">
        <f t="shared" si="15"/>
        <v>0</v>
      </c>
      <c r="V58" s="131">
        <f t="shared" si="15"/>
        <v>0</v>
      </c>
      <c r="W58" s="131">
        <f t="shared" si="15"/>
        <v>0</v>
      </c>
      <c r="X58" s="131">
        <f t="shared" si="15"/>
        <v>0</v>
      </c>
      <c r="Y58" s="131">
        <f t="shared" si="15"/>
        <v>0</v>
      </c>
      <c r="Z58" s="131">
        <f t="shared" si="15"/>
        <v>0</v>
      </c>
      <c r="AA58" s="131">
        <f t="shared" si="15"/>
        <v>0</v>
      </c>
    </row>
    <row r="59" spans="1:27" s="53" customFormat="1" ht="78.75">
      <c r="A59" s="209" t="s">
        <v>130</v>
      </c>
      <c r="B59" s="211" t="s">
        <v>207</v>
      </c>
      <c r="C59" s="212" t="s">
        <v>218</v>
      </c>
      <c r="D59" s="212">
        <v>0</v>
      </c>
      <c r="E59" s="210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12">
        <v>0</v>
      </c>
      <c r="Z59" s="210">
        <v>0</v>
      </c>
      <c r="AA59" s="206">
        <v>0</v>
      </c>
    </row>
    <row r="60" spans="1:27" s="53" customFormat="1" ht="63">
      <c r="A60" s="209" t="s">
        <v>130</v>
      </c>
      <c r="B60" s="299" t="s">
        <v>208</v>
      </c>
      <c r="C60" s="212" t="s">
        <v>218</v>
      </c>
      <c r="D60" s="212">
        <v>0</v>
      </c>
      <c r="E60" s="210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12">
        <v>0</v>
      </c>
      <c r="Z60" s="210">
        <v>0</v>
      </c>
      <c r="AA60" s="206">
        <v>0</v>
      </c>
    </row>
    <row r="61" spans="1:27" s="53" customFormat="1" ht="63">
      <c r="A61" s="209" t="s">
        <v>130</v>
      </c>
      <c r="B61" s="211" t="s">
        <v>209</v>
      </c>
      <c r="C61" s="212" t="s">
        <v>218</v>
      </c>
      <c r="D61" s="212">
        <v>0</v>
      </c>
      <c r="E61" s="210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12">
        <v>0</v>
      </c>
      <c r="Z61" s="210">
        <v>0</v>
      </c>
      <c r="AA61" s="206">
        <v>0</v>
      </c>
    </row>
    <row r="62" spans="1:27" s="130" customFormat="1" ht="31.5">
      <c r="A62" s="132" t="s">
        <v>131</v>
      </c>
      <c r="B62" s="157" t="s">
        <v>277</v>
      </c>
      <c r="C62" s="158" t="s">
        <v>1719</v>
      </c>
      <c r="D62" s="131">
        <f>SUM(D63:D65)</f>
        <v>0</v>
      </c>
      <c r="E62" s="131">
        <f t="shared" ref="E62:AA62" si="16">SUM(E63:E65)</f>
        <v>0</v>
      </c>
      <c r="F62" s="131">
        <f t="shared" si="16"/>
        <v>0</v>
      </c>
      <c r="G62" s="131">
        <f t="shared" si="16"/>
        <v>0</v>
      </c>
      <c r="H62" s="131">
        <f t="shared" si="16"/>
        <v>0</v>
      </c>
      <c r="I62" s="131">
        <f t="shared" si="16"/>
        <v>0</v>
      </c>
      <c r="J62" s="131">
        <f t="shared" si="16"/>
        <v>0</v>
      </c>
      <c r="K62" s="131">
        <f t="shared" si="16"/>
        <v>0</v>
      </c>
      <c r="L62" s="131">
        <f t="shared" si="16"/>
        <v>0</v>
      </c>
      <c r="M62" s="131">
        <f t="shared" si="16"/>
        <v>0</v>
      </c>
      <c r="N62" s="131">
        <f t="shared" si="16"/>
        <v>0</v>
      </c>
      <c r="O62" s="131">
        <f t="shared" si="16"/>
        <v>0</v>
      </c>
      <c r="P62" s="131">
        <f t="shared" si="16"/>
        <v>0</v>
      </c>
      <c r="Q62" s="131">
        <f t="shared" si="16"/>
        <v>0</v>
      </c>
      <c r="R62" s="131">
        <f t="shared" si="16"/>
        <v>0</v>
      </c>
      <c r="S62" s="131">
        <f t="shared" si="16"/>
        <v>0</v>
      </c>
      <c r="T62" s="131">
        <f t="shared" si="16"/>
        <v>0</v>
      </c>
      <c r="U62" s="131">
        <f t="shared" si="16"/>
        <v>0</v>
      </c>
      <c r="V62" s="131">
        <f t="shared" si="16"/>
        <v>0</v>
      </c>
      <c r="W62" s="131">
        <f t="shared" si="16"/>
        <v>0</v>
      </c>
      <c r="X62" s="131">
        <f t="shared" si="16"/>
        <v>0</v>
      </c>
      <c r="Y62" s="131">
        <f t="shared" si="16"/>
        <v>0</v>
      </c>
      <c r="Z62" s="131">
        <f t="shared" si="16"/>
        <v>0</v>
      </c>
      <c r="AA62" s="131">
        <f t="shared" si="16"/>
        <v>0</v>
      </c>
    </row>
    <row r="63" spans="1:27" s="53" customFormat="1" ht="78.75">
      <c r="A63" s="209" t="s">
        <v>131</v>
      </c>
      <c r="B63" s="211" t="s">
        <v>278</v>
      </c>
      <c r="C63" s="212" t="s">
        <v>218</v>
      </c>
      <c r="D63" s="212">
        <v>0</v>
      </c>
      <c r="E63" s="210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12">
        <v>0</v>
      </c>
      <c r="Z63" s="210">
        <v>0</v>
      </c>
      <c r="AA63" s="206">
        <v>0</v>
      </c>
    </row>
    <row r="64" spans="1:27" s="53" customFormat="1" ht="63">
      <c r="A64" s="209" t="s">
        <v>131</v>
      </c>
      <c r="B64" s="211" t="s">
        <v>208</v>
      </c>
      <c r="C64" s="212" t="s">
        <v>218</v>
      </c>
      <c r="D64" s="212">
        <v>0</v>
      </c>
      <c r="E64" s="210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12">
        <v>0</v>
      </c>
      <c r="Z64" s="210">
        <v>0</v>
      </c>
      <c r="AA64" s="206">
        <v>0</v>
      </c>
    </row>
    <row r="65" spans="1:27" s="53" customFormat="1" ht="63">
      <c r="A65" s="209" t="s">
        <v>131</v>
      </c>
      <c r="B65" s="211" t="s">
        <v>279</v>
      </c>
      <c r="C65" s="212" t="s">
        <v>218</v>
      </c>
      <c r="D65" s="212">
        <v>0</v>
      </c>
      <c r="E65" s="210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12">
        <v>0</v>
      </c>
      <c r="Z65" s="210">
        <v>0</v>
      </c>
      <c r="AA65" s="206">
        <v>0</v>
      </c>
    </row>
    <row r="66" spans="1:27" s="90" customFormat="1" ht="63">
      <c r="A66" s="126" t="s">
        <v>117</v>
      </c>
      <c r="B66" s="127" t="s">
        <v>210</v>
      </c>
      <c r="C66" s="129" t="s">
        <v>218</v>
      </c>
      <c r="D66" s="129">
        <f>SUM(D67:D68)</f>
        <v>0</v>
      </c>
      <c r="E66" s="129">
        <f t="shared" ref="E66:Z66" si="17">SUM(E67:E68)</f>
        <v>0</v>
      </c>
      <c r="F66" s="129">
        <f t="shared" si="17"/>
        <v>0</v>
      </c>
      <c r="G66" s="129">
        <f t="shared" si="17"/>
        <v>0</v>
      </c>
      <c r="H66" s="129">
        <f t="shared" si="17"/>
        <v>0</v>
      </c>
      <c r="I66" s="129">
        <f t="shared" si="17"/>
        <v>0</v>
      </c>
      <c r="J66" s="129">
        <f t="shared" si="17"/>
        <v>0</v>
      </c>
      <c r="K66" s="129">
        <f t="shared" si="17"/>
        <v>0</v>
      </c>
      <c r="L66" s="129">
        <f t="shared" si="17"/>
        <v>0</v>
      </c>
      <c r="M66" s="129">
        <f t="shared" si="17"/>
        <v>0</v>
      </c>
      <c r="N66" s="129">
        <f t="shared" si="17"/>
        <v>0</v>
      </c>
      <c r="O66" s="129">
        <f t="shared" si="17"/>
        <v>0</v>
      </c>
      <c r="P66" s="129">
        <f t="shared" si="17"/>
        <v>0</v>
      </c>
      <c r="Q66" s="129">
        <f t="shared" si="17"/>
        <v>0</v>
      </c>
      <c r="R66" s="129">
        <f t="shared" si="17"/>
        <v>0</v>
      </c>
      <c r="S66" s="129">
        <f t="shared" si="17"/>
        <v>0</v>
      </c>
      <c r="T66" s="129">
        <f t="shared" si="17"/>
        <v>0</v>
      </c>
      <c r="U66" s="129">
        <f t="shared" si="17"/>
        <v>0</v>
      </c>
      <c r="V66" s="129">
        <f t="shared" si="17"/>
        <v>0</v>
      </c>
      <c r="W66" s="129">
        <f t="shared" si="17"/>
        <v>0</v>
      </c>
      <c r="X66" s="129">
        <f t="shared" si="17"/>
        <v>0</v>
      </c>
      <c r="Y66" s="129">
        <f t="shared" si="17"/>
        <v>0</v>
      </c>
      <c r="Z66" s="129">
        <f t="shared" si="17"/>
        <v>0</v>
      </c>
      <c r="AA66" s="129">
        <f>SUM(AA67:AA68)</f>
        <v>0</v>
      </c>
    </row>
    <row r="67" spans="1:27" s="130" customFormat="1" ht="47.25">
      <c r="A67" s="132" t="s">
        <v>173</v>
      </c>
      <c r="B67" s="157" t="s">
        <v>211</v>
      </c>
      <c r="C67" s="131" t="s">
        <v>218</v>
      </c>
      <c r="D67" s="131">
        <v>0</v>
      </c>
      <c r="E67" s="131">
        <v>0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1">
        <v>0</v>
      </c>
      <c r="L67" s="131">
        <v>0</v>
      </c>
      <c r="M67" s="131">
        <v>0</v>
      </c>
      <c r="N67" s="131">
        <v>0</v>
      </c>
      <c r="O67" s="131">
        <v>0</v>
      </c>
      <c r="P67" s="131">
        <v>0</v>
      </c>
      <c r="Q67" s="131">
        <v>0</v>
      </c>
      <c r="R67" s="131">
        <v>0</v>
      </c>
      <c r="S67" s="131">
        <v>0</v>
      </c>
      <c r="T67" s="131">
        <v>0</v>
      </c>
      <c r="U67" s="131">
        <v>0</v>
      </c>
      <c r="V67" s="131">
        <v>0</v>
      </c>
      <c r="W67" s="131">
        <v>0</v>
      </c>
      <c r="X67" s="131">
        <v>0</v>
      </c>
      <c r="Y67" s="131">
        <v>0</v>
      </c>
      <c r="Z67" s="131">
        <v>0</v>
      </c>
      <c r="AA67" s="131">
        <v>0</v>
      </c>
    </row>
    <row r="68" spans="1:27" s="130" customFormat="1" ht="63">
      <c r="A68" s="132" t="s">
        <v>174</v>
      </c>
      <c r="B68" s="157" t="s">
        <v>212</v>
      </c>
      <c r="C68" s="131" t="s">
        <v>218</v>
      </c>
      <c r="D68" s="131">
        <v>0</v>
      </c>
      <c r="E68" s="131">
        <v>0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1">
        <v>0</v>
      </c>
      <c r="L68" s="131">
        <v>0</v>
      </c>
      <c r="M68" s="131">
        <v>0</v>
      </c>
      <c r="N68" s="131">
        <v>0</v>
      </c>
      <c r="O68" s="131">
        <v>0</v>
      </c>
      <c r="P68" s="131">
        <v>0</v>
      </c>
      <c r="Q68" s="131">
        <v>0</v>
      </c>
      <c r="R68" s="131">
        <v>0</v>
      </c>
      <c r="S68" s="131">
        <v>0</v>
      </c>
      <c r="T68" s="131">
        <v>0</v>
      </c>
      <c r="U68" s="131">
        <v>0</v>
      </c>
      <c r="V68" s="131">
        <v>0</v>
      </c>
      <c r="W68" s="131">
        <v>0</v>
      </c>
      <c r="X68" s="131">
        <v>0</v>
      </c>
      <c r="Y68" s="131">
        <v>0</v>
      </c>
      <c r="Z68" s="131">
        <v>0</v>
      </c>
      <c r="AA68" s="131">
        <v>0</v>
      </c>
    </row>
    <row r="69" spans="1:27" s="95" customFormat="1" ht="31.5">
      <c r="A69" s="91" t="s">
        <v>118</v>
      </c>
      <c r="B69" s="92" t="s">
        <v>213</v>
      </c>
      <c r="C69" s="100" t="s">
        <v>218</v>
      </c>
      <c r="D69" s="100">
        <f>SUM(D70,D81,D211,D222)</f>
        <v>0.25</v>
      </c>
      <c r="E69" s="100">
        <f t="shared" ref="E69:AA69" si="18">SUM(E70,E81,E211,E222)</f>
        <v>0</v>
      </c>
      <c r="F69" s="100">
        <f t="shared" si="18"/>
        <v>0</v>
      </c>
      <c r="G69" s="100">
        <f t="shared" si="18"/>
        <v>0</v>
      </c>
      <c r="H69" s="100">
        <f t="shared" si="18"/>
        <v>0</v>
      </c>
      <c r="I69" s="100">
        <f t="shared" si="18"/>
        <v>0</v>
      </c>
      <c r="J69" s="100">
        <f t="shared" si="18"/>
        <v>0</v>
      </c>
      <c r="K69" s="100">
        <f t="shared" si="18"/>
        <v>0</v>
      </c>
      <c r="L69" s="100">
        <f t="shared" si="18"/>
        <v>18.148</v>
      </c>
      <c r="M69" s="100">
        <f t="shared" si="18"/>
        <v>38.498000000000012</v>
      </c>
      <c r="N69" s="100">
        <f t="shared" si="18"/>
        <v>0</v>
      </c>
      <c r="O69" s="100">
        <f t="shared" si="18"/>
        <v>0</v>
      </c>
      <c r="P69" s="100">
        <f t="shared" si="18"/>
        <v>25.125069691703228</v>
      </c>
      <c r="Q69" s="100">
        <f t="shared" si="18"/>
        <v>-3.8827025297775777E-3</v>
      </c>
      <c r="R69" s="100">
        <f t="shared" si="18"/>
        <v>-3.2523376738747757E-2</v>
      </c>
      <c r="S69" s="100">
        <f t="shared" si="18"/>
        <v>0</v>
      </c>
      <c r="T69" s="100">
        <f t="shared" si="18"/>
        <v>0</v>
      </c>
      <c r="U69" s="100">
        <f t="shared" si="18"/>
        <v>0</v>
      </c>
      <c r="V69" s="100">
        <f t="shared" si="18"/>
        <v>20.350000000000001</v>
      </c>
      <c r="W69" s="100">
        <f t="shared" si="18"/>
        <v>9</v>
      </c>
      <c r="X69" s="100">
        <f t="shared" si="18"/>
        <v>0</v>
      </c>
      <c r="Y69" s="100">
        <f t="shared" si="18"/>
        <v>0</v>
      </c>
      <c r="Z69" s="100">
        <f t="shared" si="18"/>
        <v>2.2338362299999996</v>
      </c>
      <c r="AA69" s="100">
        <f t="shared" si="18"/>
        <v>52.584900000000005</v>
      </c>
    </row>
    <row r="70" spans="1:27" s="90" customFormat="1" ht="47.25">
      <c r="A70" s="126" t="s">
        <v>132</v>
      </c>
      <c r="B70" s="127" t="s">
        <v>214</v>
      </c>
      <c r="C70" s="129" t="s">
        <v>218</v>
      </c>
      <c r="D70" s="129">
        <f>SUM(D71,D78)</f>
        <v>0</v>
      </c>
      <c r="E70" s="129">
        <f t="shared" ref="E70:AA70" si="19">SUM(E71,E78)</f>
        <v>0</v>
      </c>
      <c r="F70" s="129">
        <f t="shared" si="19"/>
        <v>0</v>
      </c>
      <c r="G70" s="129">
        <f t="shared" si="19"/>
        <v>0</v>
      </c>
      <c r="H70" s="129">
        <f t="shared" si="19"/>
        <v>0</v>
      </c>
      <c r="I70" s="129">
        <f t="shared" si="19"/>
        <v>0</v>
      </c>
      <c r="J70" s="129">
        <f t="shared" si="19"/>
        <v>0</v>
      </c>
      <c r="K70" s="129">
        <f t="shared" si="19"/>
        <v>0</v>
      </c>
      <c r="L70" s="129">
        <f t="shared" si="19"/>
        <v>16.117999999999999</v>
      </c>
      <c r="M70" s="129">
        <f t="shared" si="19"/>
        <v>0</v>
      </c>
      <c r="N70" s="129">
        <f t="shared" si="19"/>
        <v>0</v>
      </c>
      <c r="O70" s="129">
        <f t="shared" si="19"/>
        <v>0</v>
      </c>
      <c r="P70" s="129">
        <f t="shared" si="19"/>
        <v>0</v>
      </c>
      <c r="Q70" s="129">
        <f t="shared" si="19"/>
        <v>0</v>
      </c>
      <c r="R70" s="129">
        <f t="shared" si="19"/>
        <v>0</v>
      </c>
      <c r="S70" s="129">
        <f t="shared" si="19"/>
        <v>0</v>
      </c>
      <c r="T70" s="129">
        <f t="shared" si="19"/>
        <v>0</v>
      </c>
      <c r="U70" s="129">
        <f t="shared" si="19"/>
        <v>0</v>
      </c>
      <c r="V70" s="129">
        <f t="shared" si="19"/>
        <v>0</v>
      </c>
      <c r="W70" s="129">
        <f t="shared" si="19"/>
        <v>9</v>
      </c>
      <c r="X70" s="129">
        <f t="shared" si="19"/>
        <v>0</v>
      </c>
      <c r="Y70" s="129">
        <f t="shared" si="19"/>
        <v>0</v>
      </c>
      <c r="Z70" s="129">
        <f t="shared" si="19"/>
        <v>2.2338362299999996</v>
      </c>
      <c r="AA70" s="129">
        <f t="shared" si="19"/>
        <v>0</v>
      </c>
    </row>
    <row r="71" spans="1:27" s="130" customFormat="1" ht="31.5">
      <c r="A71" s="132" t="s">
        <v>133</v>
      </c>
      <c r="B71" s="157" t="s">
        <v>215</v>
      </c>
      <c r="C71" s="131" t="s">
        <v>218</v>
      </c>
      <c r="D71" s="131">
        <f>SUM(D72:D77)</f>
        <v>0</v>
      </c>
      <c r="E71" s="131">
        <f t="shared" ref="E71:AA71" si="20">SUM(E72:E77)</f>
        <v>0</v>
      </c>
      <c r="F71" s="131">
        <f t="shared" si="20"/>
        <v>0</v>
      </c>
      <c r="G71" s="131">
        <f>SUM(G72:G77)</f>
        <v>0</v>
      </c>
      <c r="H71" s="131">
        <f t="shared" si="20"/>
        <v>0</v>
      </c>
      <c r="I71" s="131">
        <f t="shared" si="20"/>
        <v>0</v>
      </c>
      <c r="J71" s="131">
        <f t="shared" si="20"/>
        <v>0</v>
      </c>
      <c r="K71" s="131">
        <f t="shared" si="20"/>
        <v>0</v>
      </c>
      <c r="L71" s="131">
        <f t="shared" si="20"/>
        <v>0</v>
      </c>
      <c r="M71" s="131">
        <f t="shared" si="20"/>
        <v>0</v>
      </c>
      <c r="N71" s="131">
        <f t="shared" si="20"/>
        <v>0</v>
      </c>
      <c r="O71" s="131">
        <f t="shared" si="20"/>
        <v>0</v>
      </c>
      <c r="P71" s="131">
        <f t="shared" si="20"/>
        <v>0</v>
      </c>
      <c r="Q71" s="131">
        <f t="shared" si="20"/>
        <v>0</v>
      </c>
      <c r="R71" s="131">
        <f t="shared" si="20"/>
        <v>0</v>
      </c>
      <c r="S71" s="131">
        <f t="shared" si="20"/>
        <v>0</v>
      </c>
      <c r="T71" s="131">
        <f t="shared" si="20"/>
        <v>0</v>
      </c>
      <c r="U71" s="131">
        <f t="shared" si="20"/>
        <v>0</v>
      </c>
      <c r="V71" s="131">
        <f t="shared" si="20"/>
        <v>0</v>
      </c>
      <c r="W71" s="131">
        <f t="shared" si="20"/>
        <v>9</v>
      </c>
      <c r="X71" s="131">
        <f t="shared" si="20"/>
        <v>0</v>
      </c>
      <c r="Y71" s="131">
        <f t="shared" si="20"/>
        <v>0</v>
      </c>
      <c r="Z71" s="131">
        <f t="shared" si="20"/>
        <v>2.2085162299999999</v>
      </c>
      <c r="AA71" s="131">
        <f t="shared" si="20"/>
        <v>0</v>
      </c>
    </row>
    <row r="72" spans="1:27" s="231" customFormat="1" ht="31.5">
      <c r="A72" s="293" t="s">
        <v>133</v>
      </c>
      <c r="B72" s="294" t="s">
        <v>1854</v>
      </c>
      <c r="C72" s="293" t="s">
        <v>509</v>
      </c>
      <c r="D72" s="154">
        <v>0</v>
      </c>
      <c r="E72" s="154">
        <v>0</v>
      </c>
      <c r="F72" s="154">
        <v>0</v>
      </c>
      <c r="G72" s="154">
        <v>0</v>
      </c>
      <c r="H72" s="154">
        <v>0</v>
      </c>
      <c r="I72" s="154">
        <v>0</v>
      </c>
      <c r="J72" s="154">
        <v>0</v>
      </c>
      <c r="K72" s="154">
        <v>0</v>
      </c>
      <c r="L72" s="154">
        <v>0</v>
      </c>
      <c r="M72" s="154">
        <v>0</v>
      </c>
      <c r="N72" s="154">
        <v>0</v>
      </c>
      <c r="O72" s="154">
        <v>0</v>
      </c>
      <c r="P72" s="154">
        <v>0</v>
      </c>
      <c r="Q72" s="154">
        <v>0</v>
      </c>
      <c r="R72" s="154">
        <v>0</v>
      </c>
      <c r="S72" s="154">
        <v>0</v>
      </c>
      <c r="T72" s="154">
        <v>0</v>
      </c>
      <c r="U72" s="154">
        <v>0</v>
      </c>
      <c r="V72" s="154">
        <v>0</v>
      </c>
      <c r="W72" s="154">
        <v>0</v>
      </c>
      <c r="X72" s="154">
        <v>0</v>
      </c>
      <c r="Y72" s="154">
        <v>0</v>
      </c>
      <c r="Z72" s="154">
        <v>0.1</v>
      </c>
      <c r="AA72" s="154">
        <v>0</v>
      </c>
    </row>
    <row r="73" spans="1:27" s="231" customFormat="1" ht="15.75">
      <c r="A73" s="133" t="s">
        <v>133</v>
      </c>
      <c r="B73" s="134" t="s">
        <v>1023</v>
      </c>
      <c r="C73" s="133" t="s">
        <v>1024</v>
      </c>
      <c r="D73" s="154">
        <v>0</v>
      </c>
      <c r="E73" s="154">
        <v>0</v>
      </c>
      <c r="F73" s="154">
        <v>0</v>
      </c>
      <c r="G73" s="154">
        <v>0</v>
      </c>
      <c r="H73" s="154">
        <v>0</v>
      </c>
      <c r="I73" s="154">
        <v>0</v>
      </c>
      <c r="J73" s="154">
        <v>0</v>
      </c>
      <c r="K73" s="154">
        <v>0</v>
      </c>
      <c r="L73" s="154">
        <v>0</v>
      </c>
      <c r="M73" s="154">
        <v>0</v>
      </c>
      <c r="N73" s="154">
        <v>0</v>
      </c>
      <c r="O73" s="154">
        <v>0</v>
      </c>
      <c r="P73" s="154">
        <v>0</v>
      </c>
      <c r="Q73" s="154">
        <v>0</v>
      </c>
      <c r="R73" s="154">
        <v>0</v>
      </c>
      <c r="S73" s="154">
        <v>0</v>
      </c>
      <c r="T73" s="154">
        <v>0</v>
      </c>
      <c r="U73" s="154">
        <v>0</v>
      </c>
      <c r="V73" s="154">
        <v>0</v>
      </c>
      <c r="W73" s="154">
        <v>0</v>
      </c>
      <c r="X73" s="154">
        <v>0</v>
      </c>
      <c r="Y73" s="154">
        <v>0</v>
      </c>
      <c r="Z73" s="154">
        <v>1.34715992</v>
      </c>
      <c r="AA73" s="154">
        <v>0</v>
      </c>
    </row>
    <row r="74" spans="1:27" s="231" customFormat="1" ht="31.5">
      <c r="A74" s="133" t="s">
        <v>133</v>
      </c>
      <c r="B74" s="134" t="s">
        <v>1025</v>
      </c>
      <c r="C74" s="133" t="s">
        <v>1026</v>
      </c>
      <c r="D74" s="154">
        <v>0</v>
      </c>
      <c r="E74" s="154">
        <v>0</v>
      </c>
      <c r="F74" s="154">
        <v>0</v>
      </c>
      <c r="G74" s="154">
        <v>0</v>
      </c>
      <c r="H74" s="154">
        <v>0</v>
      </c>
      <c r="I74" s="154">
        <v>0</v>
      </c>
      <c r="J74" s="154">
        <v>0</v>
      </c>
      <c r="K74" s="154">
        <v>0</v>
      </c>
      <c r="L74" s="154">
        <v>0</v>
      </c>
      <c r="M74" s="154">
        <v>0</v>
      </c>
      <c r="N74" s="154">
        <v>0</v>
      </c>
      <c r="O74" s="154">
        <v>0</v>
      </c>
      <c r="P74" s="154">
        <v>0</v>
      </c>
      <c r="Q74" s="154">
        <v>0</v>
      </c>
      <c r="R74" s="154">
        <v>0</v>
      </c>
      <c r="S74" s="154">
        <v>0</v>
      </c>
      <c r="T74" s="154">
        <v>0</v>
      </c>
      <c r="U74" s="154">
        <v>0</v>
      </c>
      <c r="V74" s="154">
        <v>0</v>
      </c>
      <c r="W74" s="154">
        <v>0</v>
      </c>
      <c r="X74" s="154">
        <v>0</v>
      </c>
      <c r="Y74" s="154">
        <v>0</v>
      </c>
      <c r="Z74" s="154">
        <v>0.71071631000000002</v>
      </c>
      <c r="AA74" s="154">
        <v>0</v>
      </c>
    </row>
    <row r="75" spans="1:27" s="231" customFormat="1" ht="15.75">
      <c r="A75" s="133" t="s">
        <v>133</v>
      </c>
      <c r="B75" s="134" t="s">
        <v>1027</v>
      </c>
      <c r="C75" s="133" t="s">
        <v>1028</v>
      </c>
      <c r="D75" s="154">
        <v>0</v>
      </c>
      <c r="E75" s="154">
        <v>0</v>
      </c>
      <c r="F75" s="154">
        <v>0</v>
      </c>
      <c r="G75" s="154">
        <v>0</v>
      </c>
      <c r="H75" s="154">
        <v>0</v>
      </c>
      <c r="I75" s="154">
        <v>0</v>
      </c>
      <c r="J75" s="154">
        <v>0</v>
      </c>
      <c r="K75" s="154">
        <v>0</v>
      </c>
      <c r="L75" s="154">
        <v>0</v>
      </c>
      <c r="M75" s="154">
        <v>0</v>
      </c>
      <c r="N75" s="154">
        <v>0</v>
      </c>
      <c r="O75" s="154">
        <v>0</v>
      </c>
      <c r="P75" s="154">
        <v>0</v>
      </c>
      <c r="Q75" s="154">
        <v>0</v>
      </c>
      <c r="R75" s="154">
        <v>0</v>
      </c>
      <c r="S75" s="154">
        <v>0</v>
      </c>
      <c r="T75" s="154">
        <v>0</v>
      </c>
      <c r="U75" s="154">
        <v>0</v>
      </c>
      <c r="V75" s="154">
        <v>0</v>
      </c>
      <c r="W75" s="154">
        <v>0</v>
      </c>
      <c r="X75" s="154">
        <v>0</v>
      </c>
      <c r="Y75" s="154">
        <v>0</v>
      </c>
      <c r="Z75" s="154">
        <v>2.5319999999999999E-2</v>
      </c>
      <c r="AA75" s="154">
        <v>0</v>
      </c>
    </row>
    <row r="76" spans="1:27" s="231" customFormat="1" ht="15.75">
      <c r="A76" s="133" t="s">
        <v>133</v>
      </c>
      <c r="B76" s="134" t="s">
        <v>1029</v>
      </c>
      <c r="C76" s="133" t="s">
        <v>1030</v>
      </c>
      <c r="D76" s="154">
        <v>0</v>
      </c>
      <c r="E76" s="154">
        <v>0</v>
      </c>
      <c r="F76" s="154">
        <v>0</v>
      </c>
      <c r="G76" s="154">
        <v>0</v>
      </c>
      <c r="H76" s="154">
        <v>0</v>
      </c>
      <c r="I76" s="154">
        <v>0</v>
      </c>
      <c r="J76" s="154">
        <v>0</v>
      </c>
      <c r="K76" s="154">
        <v>0</v>
      </c>
      <c r="L76" s="154">
        <v>0</v>
      </c>
      <c r="M76" s="154">
        <v>0</v>
      </c>
      <c r="N76" s="154">
        <v>0</v>
      </c>
      <c r="O76" s="154">
        <v>0</v>
      </c>
      <c r="P76" s="154">
        <v>0</v>
      </c>
      <c r="Q76" s="154">
        <v>0</v>
      </c>
      <c r="R76" s="154">
        <v>0</v>
      </c>
      <c r="S76" s="154">
        <v>0</v>
      </c>
      <c r="T76" s="154">
        <v>0</v>
      </c>
      <c r="U76" s="154">
        <v>0</v>
      </c>
      <c r="V76" s="154">
        <v>0</v>
      </c>
      <c r="W76" s="154">
        <v>0</v>
      </c>
      <c r="X76" s="154">
        <v>0</v>
      </c>
      <c r="Y76" s="154">
        <v>0</v>
      </c>
      <c r="Z76" s="154">
        <v>2.5319999999999999E-2</v>
      </c>
      <c r="AA76" s="154">
        <v>0</v>
      </c>
    </row>
    <row r="77" spans="1:27" s="231" customFormat="1" ht="15.75">
      <c r="A77" s="133" t="s">
        <v>133</v>
      </c>
      <c r="B77" s="134" t="s">
        <v>1910</v>
      </c>
      <c r="C77" s="133" t="s">
        <v>1855</v>
      </c>
      <c r="D77" s="154">
        <v>0</v>
      </c>
      <c r="E77" s="154">
        <v>0</v>
      </c>
      <c r="F77" s="154">
        <v>0</v>
      </c>
      <c r="G77" s="154">
        <v>0</v>
      </c>
      <c r="H77" s="154">
        <v>0</v>
      </c>
      <c r="I77" s="154">
        <v>0</v>
      </c>
      <c r="J77" s="154">
        <v>0</v>
      </c>
      <c r="K77" s="154">
        <v>0</v>
      </c>
      <c r="L77" s="154">
        <v>0</v>
      </c>
      <c r="M77" s="154">
        <v>0</v>
      </c>
      <c r="N77" s="154">
        <v>0</v>
      </c>
      <c r="O77" s="154">
        <v>0</v>
      </c>
      <c r="P77" s="154">
        <v>0</v>
      </c>
      <c r="Q77" s="154">
        <v>0</v>
      </c>
      <c r="R77" s="154">
        <v>0</v>
      </c>
      <c r="S77" s="154">
        <v>0</v>
      </c>
      <c r="T77" s="154">
        <v>0</v>
      </c>
      <c r="U77" s="154">
        <v>0</v>
      </c>
      <c r="V77" s="154">
        <v>0</v>
      </c>
      <c r="W77" s="154">
        <v>9</v>
      </c>
      <c r="X77" s="154">
        <v>0</v>
      </c>
      <c r="Y77" s="154">
        <v>0</v>
      </c>
      <c r="Z77" s="154">
        <v>0</v>
      </c>
      <c r="AA77" s="154">
        <v>0</v>
      </c>
    </row>
    <row r="78" spans="1:27" s="130" customFormat="1" ht="47.25">
      <c r="A78" s="132" t="s">
        <v>134</v>
      </c>
      <c r="B78" s="157" t="s">
        <v>216</v>
      </c>
      <c r="C78" s="131" t="s">
        <v>218</v>
      </c>
      <c r="D78" s="131">
        <f>SUM(D79:D80)</f>
        <v>0</v>
      </c>
      <c r="E78" s="131">
        <f t="shared" ref="E78:AA78" si="21">SUM(E79:E80)</f>
        <v>0</v>
      </c>
      <c r="F78" s="131">
        <f t="shared" si="21"/>
        <v>0</v>
      </c>
      <c r="G78" s="131">
        <f t="shared" si="21"/>
        <v>0</v>
      </c>
      <c r="H78" s="131">
        <f t="shared" si="21"/>
        <v>0</v>
      </c>
      <c r="I78" s="131">
        <f t="shared" si="21"/>
        <v>0</v>
      </c>
      <c r="J78" s="131">
        <f t="shared" si="21"/>
        <v>0</v>
      </c>
      <c r="K78" s="131">
        <f t="shared" si="21"/>
        <v>0</v>
      </c>
      <c r="L78" s="131">
        <f t="shared" si="21"/>
        <v>16.117999999999999</v>
      </c>
      <c r="M78" s="131">
        <f t="shared" si="21"/>
        <v>0</v>
      </c>
      <c r="N78" s="131">
        <f t="shared" si="21"/>
        <v>0</v>
      </c>
      <c r="O78" s="131">
        <f t="shared" si="21"/>
        <v>0</v>
      </c>
      <c r="P78" s="131">
        <f t="shared" si="21"/>
        <v>0</v>
      </c>
      <c r="Q78" s="131">
        <f t="shared" si="21"/>
        <v>0</v>
      </c>
      <c r="R78" s="131">
        <f t="shared" si="21"/>
        <v>0</v>
      </c>
      <c r="S78" s="131">
        <f t="shared" si="21"/>
        <v>0</v>
      </c>
      <c r="T78" s="131">
        <f t="shared" si="21"/>
        <v>0</v>
      </c>
      <c r="U78" s="131">
        <f t="shared" si="21"/>
        <v>0</v>
      </c>
      <c r="V78" s="131">
        <f t="shared" si="21"/>
        <v>0</v>
      </c>
      <c r="W78" s="131">
        <f t="shared" si="21"/>
        <v>0</v>
      </c>
      <c r="X78" s="131">
        <f t="shared" si="21"/>
        <v>0</v>
      </c>
      <c r="Y78" s="131">
        <f t="shared" si="21"/>
        <v>0</v>
      </c>
      <c r="Z78" s="131">
        <f t="shared" si="21"/>
        <v>2.5319999999999999E-2</v>
      </c>
      <c r="AA78" s="131">
        <f t="shared" si="21"/>
        <v>0</v>
      </c>
    </row>
    <row r="79" spans="1:27" s="231" customFormat="1" ht="31.5">
      <c r="A79" s="133" t="s">
        <v>134</v>
      </c>
      <c r="B79" s="148" t="s">
        <v>283</v>
      </c>
      <c r="C79" s="133" t="s">
        <v>284</v>
      </c>
      <c r="D79" s="154">
        <v>0</v>
      </c>
      <c r="E79" s="154">
        <v>0</v>
      </c>
      <c r="F79" s="154">
        <v>0</v>
      </c>
      <c r="G79" s="154">
        <v>0</v>
      </c>
      <c r="H79" s="154">
        <v>0</v>
      </c>
      <c r="I79" s="154">
        <v>0</v>
      </c>
      <c r="J79" s="154">
        <v>0</v>
      </c>
      <c r="K79" s="154">
        <v>0</v>
      </c>
      <c r="L79" s="154">
        <v>16.117999999999999</v>
      </c>
      <c r="M79" s="154">
        <v>0</v>
      </c>
      <c r="N79" s="154">
        <v>0</v>
      </c>
      <c r="O79" s="154">
        <v>0</v>
      </c>
      <c r="P79" s="154">
        <v>0</v>
      </c>
      <c r="Q79" s="154">
        <v>0</v>
      </c>
      <c r="R79" s="154">
        <v>0</v>
      </c>
      <c r="S79" s="154">
        <v>0</v>
      </c>
      <c r="T79" s="154">
        <v>0</v>
      </c>
      <c r="U79" s="154">
        <v>0</v>
      </c>
      <c r="V79" s="154">
        <v>0</v>
      </c>
      <c r="W79" s="154">
        <v>0</v>
      </c>
      <c r="X79" s="154">
        <v>0</v>
      </c>
      <c r="Y79" s="154">
        <v>0</v>
      </c>
      <c r="Z79" s="154">
        <v>0</v>
      </c>
      <c r="AA79" s="154">
        <v>0</v>
      </c>
    </row>
    <row r="80" spans="1:27" s="231" customFormat="1" ht="47.25">
      <c r="A80" s="133" t="s">
        <v>134</v>
      </c>
      <c r="B80" s="134" t="s">
        <v>1038</v>
      </c>
      <c r="C80" s="133" t="s">
        <v>1039</v>
      </c>
      <c r="D80" s="154">
        <v>0</v>
      </c>
      <c r="E80" s="154">
        <v>0</v>
      </c>
      <c r="F80" s="154">
        <v>0</v>
      </c>
      <c r="G80" s="154">
        <v>0</v>
      </c>
      <c r="H80" s="154">
        <v>0</v>
      </c>
      <c r="I80" s="154">
        <v>0</v>
      </c>
      <c r="J80" s="154">
        <v>0</v>
      </c>
      <c r="K80" s="154">
        <v>0</v>
      </c>
      <c r="L80" s="154">
        <v>0</v>
      </c>
      <c r="M80" s="154">
        <v>0</v>
      </c>
      <c r="N80" s="154">
        <v>0</v>
      </c>
      <c r="O80" s="154">
        <v>0</v>
      </c>
      <c r="P80" s="154">
        <v>0</v>
      </c>
      <c r="Q80" s="154">
        <v>0</v>
      </c>
      <c r="R80" s="154">
        <v>0</v>
      </c>
      <c r="S80" s="154">
        <v>0</v>
      </c>
      <c r="T80" s="154">
        <v>0</v>
      </c>
      <c r="U80" s="154">
        <v>0</v>
      </c>
      <c r="V80" s="154">
        <v>0</v>
      </c>
      <c r="W80" s="154">
        <v>0</v>
      </c>
      <c r="X80" s="154">
        <v>0</v>
      </c>
      <c r="Y80" s="154">
        <v>0</v>
      </c>
      <c r="Z80" s="154">
        <v>2.5319999999999999E-2</v>
      </c>
      <c r="AA80" s="154">
        <v>0</v>
      </c>
    </row>
    <row r="81" spans="1:27" s="90" customFormat="1" ht="31.5">
      <c r="A81" s="126" t="s">
        <v>135</v>
      </c>
      <c r="B81" s="127" t="s">
        <v>217</v>
      </c>
      <c r="C81" s="129" t="s">
        <v>218</v>
      </c>
      <c r="D81" s="129">
        <f>SUM(D82,D210)</f>
        <v>0.25</v>
      </c>
      <c r="E81" s="129">
        <f t="shared" ref="E81:AA81" si="22">SUM(E82,E210)</f>
        <v>0</v>
      </c>
      <c r="F81" s="129">
        <f t="shared" si="22"/>
        <v>0</v>
      </c>
      <c r="G81" s="129">
        <f t="shared" si="22"/>
        <v>0</v>
      </c>
      <c r="H81" s="129">
        <f t="shared" si="22"/>
        <v>0</v>
      </c>
      <c r="I81" s="129">
        <f t="shared" si="22"/>
        <v>0</v>
      </c>
      <c r="J81" s="129">
        <f t="shared" si="22"/>
        <v>0</v>
      </c>
      <c r="K81" s="129">
        <f t="shared" si="22"/>
        <v>0</v>
      </c>
      <c r="L81" s="129">
        <f t="shared" si="22"/>
        <v>2.0300000000000002</v>
      </c>
      <c r="M81" s="129">
        <f t="shared" si="22"/>
        <v>38.498000000000012</v>
      </c>
      <c r="N81" s="129">
        <f t="shared" si="22"/>
        <v>0</v>
      </c>
      <c r="O81" s="129">
        <f t="shared" si="22"/>
        <v>0</v>
      </c>
      <c r="P81" s="129">
        <f t="shared" si="22"/>
        <v>0</v>
      </c>
      <c r="Q81" s="129">
        <f t="shared" si="22"/>
        <v>-3.8827025297775777E-3</v>
      </c>
      <c r="R81" s="129">
        <f t="shared" si="22"/>
        <v>-3.2523376738747757E-2</v>
      </c>
      <c r="S81" s="129">
        <f t="shared" si="22"/>
        <v>0</v>
      </c>
      <c r="T81" s="129">
        <f t="shared" si="22"/>
        <v>0</v>
      </c>
      <c r="U81" s="129">
        <f t="shared" si="22"/>
        <v>0</v>
      </c>
      <c r="V81" s="129">
        <f t="shared" si="22"/>
        <v>20.350000000000001</v>
      </c>
      <c r="W81" s="129">
        <f t="shared" si="22"/>
        <v>0</v>
      </c>
      <c r="X81" s="129">
        <f t="shared" si="22"/>
        <v>0</v>
      </c>
      <c r="Y81" s="129">
        <f t="shared" si="22"/>
        <v>0</v>
      </c>
      <c r="Z81" s="129">
        <f>SUM(Z82,Z210)</f>
        <v>0</v>
      </c>
      <c r="AA81" s="129">
        <f t="shared" si="22"/>
        <v>0</v>
      </c>
    </row>
    <row r="82" spans="1:27" s="130" customFormat="1" ht="28.5" customHeight="1">
      <c r="A82" s="132" t="s">
        <v>175</v>
      </c>
      <c r="B82" s="157" t="s">
        <v>219</v>
      </c>
      <c r="C82" s="131" t="s">
        <v>218</v>
      </c>
      <c r="D82" s="131">
        <f>SUM(D83:D209)</f>
        <v>0.25</v>
      </c>
      <c r="E82" s="131">
        <f t="shared" ref="E82:Z82" si="23">SUM(E83:E209)</f>
        <v>0</v>
      </c>
      <c r="F82" s="131">
        <f t="shared" si="23"/>
        <v>0</v>
      </c>
      <c r="G82" s="131">
        <f t="shared" si="23"/>
        <v>0</v>
      </c>
      <c r="H82" s="131">
        <f t="shared" si="23"/>
        <v>0</v>
      </c>
      <c r="I82" s="131">
        <f t="shared" si="23"/>
        <v>0</v>
      </c>
      <c r="J82" s="131">
        <f t="shared" si="23"/>
        <v>0</v>
      </c>
      <c r="K82" s="131">
        <f t="shared" si="23"/>
        <v>0</v>
      </c>
      <c r="L82" s="131">
        <f t="shared" si="23"/>
        <v>2.0300000000000002</v>
      </c>
      <c r="M82" s="131">
        <f t="shared" si="23"/>
        <v>38.498000000000012</v>
      </c>
      <c r="N82" s="131">
        <f t="shared" si="23"/>
        <v>0</v>
      </c>
      <c r="O82" s="131">
        <f t="shared" si="23"/>
        <v>0</v>
      </c>
      <c r="P82" s="131">
        <f t="shared" si="23"/>
        <v>0</v>
      </c>
      <c r="Q82" s="131">
        <f t="shared" si="23"/>
        <v>-3.8827025297775777E-3</v>
      </c>
      <c r="R82" s="131">
        <f t="shared" si="23"/>
        <v>-3.2523376738747757E-2</v>
      </c>
      <c r="S82" s="131">
        <f t="shared" si="23"/>
        <v>0</v>
      </c>
      <c r="T82" s="131">
        <f t="shared" si="23"/>
        <v>0</v>
      </c>
      <c r="U82" s="131">
        <f t="shared" si="23"/>
        <v>0</v>
      </c>
      <c r="V82" s="131">
        <f t="shared" si="23"/>
        <v>20.350000000000001</v>
      </c>
      <c r="W82" s="131">
        <f t="shared" si="23"/>
        <v>0</v>
      </c>
      <c r="X82" s="131">
        <f t="shared" si="23"/>
        <v>0</v>
      </c>
      <c r="Y82" s="131">
        <f t="shared" si="23"/>
        <v>0</v>
      </c>
      <c r="Z82" s="131">
        <f t="shared" si="23"/>
        <v>0</v>
      </c>
      <c r="AA82" s="131">
        <f>SUM(AA83:AA209)</f>
        <v>0</v>
      </c>
    </row>
    <row r="83" spans="1:27" s="231" customFormat="1" ht="31.5">
      <c r="A83" s="133" t="s">
        <v>175</v>
      </c>
      <c r="B83" s="257" t="s">
        <v>1700</v>
      </c>
      <c r="C83" s="198" t="s">
        <v>1040</v>
      </c>
      <c r="D83" s="154">
        <v>0</v>
      </c>
      <c r="E83" s="154">
        <v>0</v>
      </c>
      <c r="F83" s="154">
        <v>0</v>
      </c>
      <c r="G83" s="154">
        <v>0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0</v>
      </c>
      <c r="S83" s="154">
        <v>0</v>
      </c>
      <c r="T83" s="154">
        <v>0</v>
      </c>
      <c r="U83" s="154">
        <v>0</v>
      </c>
      <c r="V83" s="154">
        <v>20.350000000000001</v>
      </c>
      <c r="W83" s="154">
        <v>0</v>
      </c>
      <c r="X83" s="154">
        <v>0</v>
      </c>
      <c r="Y83" s="154">
        <v>0</v>
      </c>
      <c r="Z83" s="154">
        <v>0</v>
      </c>
      <c r="AA83" s="154">
        <v>0</v>
      </c>
    </row>
    <row r="84" spans="1:27" s="231" customFormat="1" ht="15.75">
      <c r="A84" s="133" t="s">
        <v>175</v>
      </c>
      <c r="B84" s="134" t="s">
        <v>291</v>
      </c>
      <c r="C84" s="133" t="s">
        <v>292</v>
      </c>
      <c r="D84" s="154">
        <v>0</v>
      </c>
      <c r="E84" s="154">
        <v>0</v>
      </c>
      <c r="F84" s="154">
        <v>0</v>
      </c>
      <c r="G84" s="154">
        <v>0</v>
      </c>
      <c r="H84" s="154">
        <v>0</v>
      </c>
      <c r="I84" s="154">
        <v>0</v>
      </c>
      <c r="J84" s="154">
        <v>0</v>
      </c>
      <c r="K84" s="154">
        <v>0</v>
      </c>
      <c r="L84" s="154">
        <v>0</v>
      </c>
      <c r="M84" s="154">
        <v>2.6579999999999999</v>
      </c>
      <c r="N84" s="154">
        <v>0</v>
      </c>
      <c r="O84" s="154">
        <v>0</v>
      </c>
      <c r="P84" s="154">
        <v>0</v>
      </c>
      <c r="Q84" s="154">
        <v>0</v>
      </c>
      <c r="R84" s="154">
        <v>0</v>
      </c>
      <c r="S84" s="154">
        <v>0</v>
      </c>
      <c r="T84" s="154">
        <v>0</v>
      </c>
      <c r="U84" s="154">
        <v>0</v>
      </c>
      <c r="V84" s="154">
        <v>0</v>
      </c>
      <c r="W84" s="154">
        <v>0</v>
      </c>
      <c r="X84" s="154">
        <v>0</v>
      </c>
      <c r="Y84" s="154">
        <v>0</v>
      </c>
      <c r="Z84" s="154">
        <v>0</v>
      </c>
      <c r="AA84" s="154">
        <v>0</v>
      </c>
    </row>
    <row r="85" spans="1:27" s="231" customFormat="1" ht="47.25">
      <c r="A85" s="133" t="s">
        <v>175</v>
      </c>
      <c r="B85" s="134" t="s">
        <v>314</v>
      </c>
      <c r="C85" s="133" t="s">
        <v>315</v>
      </c>
      <c r="D85" s="154">
        <v>0</v>
      </c>
      <c r="E85" s="154">
        <v>0</v>
      </c>
      <c r="F85" s="154">
        <v>0</v>
      </c>
      <c r="G85" s="154">
        <v>0</v>
      </c>
      <c r="H85" s="154">
        <v>0</v>
      </c>
      <c r="I85" s="154">
        <v>0</v>
      </c>
      <c r="J85" s="154">
        <v>0</v>
      </c>
      <c r="K85" s="154">
        <v>0</v>
      </c>
      <c r="L85" s="154">
        <v>0</v>
      </c>
      <c r="M85" s="154">
        <v>0.36199999999999999</v>
      </c>
      <c r="N85" s="154">
        <v>0</v>
      </c>
      <c r="O85" s="154">
        <v>0</v>
      </c>
      <c r="P85" s="154">
        <v>0</v>
      </c>
      <c r="Q85" s="154">
        <v>0</v>
      </c>
      <c r="R85" s="154">
        <v>0</v>
      </c>
      <c r="S85" s="154">
        <v>0</v>
      </c>
      <c r="T85" s="154">
        <v>0</v>
      </c>
      <c r="U85" s="154">
        <v>0</v>
      </c>
      <c r="V85" s="154">
        <v>0</v>
      </c>
      <c r="W85" s="154">
        <v>0</v>
      </c>
      <c r="X85" s="154">
        <v>0</v>
      </c>
      <c r="Y85" s="154">
        <v>0</v>
      </c>
      <c r="Z85" s="154">
        <v>0</v>
      </c>
      <c r="AA85" s="154">
        <v>0</v>
      </c>
    </row>
    <row r="86" spans="1:27" s="231" customFormat="1" ht="31.5">
      <c r="A86" s="133" t="s">
        <v>175</v>
      </c>
      <c r="B86" s="134" t="s">
        <v>316</v>
      </c>
      <c r="C86" s="133" t="s">
        <v>317</v>
      </c>
      <c r="D86" s="154">
        <v>0</v>
      </c>
      <c r="E86" s="154">
        <v>0</v>
      </c>
      <c r="F86" s="154">
        <v>0</v>
      </c>
      <c r="G86" s="154">
        <v>0</v>
      </c>
      <c r="H86" s="154">
        <v>0</v>
      </c>
      <c r="I86" s="154">
        <v>0</v>
      </c>
      <c r="J86" s="154">
        <v>0</v>
      </c>
      <c r="K86" s="154">
        <v>0</v>
      </c>
      <c r="L86" s="154">
        <v>0</v>
      </c>
      <c r="M86" s="154">
        <v>1.151</v>
      </c>
      <c r="N86" s="154">
        <v>0</v>
      </c>
      <c r="O86" s="154">
        <v>0</v>
      </c>
      <c r="P86" s="154">
        <v>0</v>
      </c>
      <c r="Q86" s="154">
        <v>0</v>
      </c>
      <c r="R86" s="154">
        <v>0</v>
      </c>
      <c r="S86" s="154">
        <v>0</v>
      </c>
      <c r="T86" s="154">
        <v>0</v>
      </c>
      <c r="U86" s="154">
        <v>0</v>
      </c>
      <c r="V86" s="154">
        <v>0</v>
      </c>
      <c r="W86" s="154">
        <v>0</v>
      </c>
      <c r="X86" s="154">
        <v>0</v>
      </c>
      <c r="Y86" s="154">
        <v>0</v>
      </c>
      <c r="Z86" s="154">
        <v>0</v>
      </c>
      <c r="AA86" s="154">
        <v>0</v>
      </c>
    </row>
    <row r="87" spans="1:27" s="231" customFormat="1" ht="47.25">
      <c r="A87" s="63" t="s">
        <v>175</v>
      </c>
      <c r="B87" s="54" t="s">
        <v>1041</v>
      </c>
      <c r="C87" s="63" t="s">
        <v>1042</v>
      </c>
      <c r="D87" s="154">
        <v>0</v>
      </c>
      <c r="E87" s="154">
        <v>0</v>
      </c>
      <c r="F87" s="154">
        <v>0</v>
      </c>
      <c r="G87" s="154">
        <v>0</v>
      </c>
      <c r="H87" s="154">
        <v>0</v>
      </c>
      <c r="I87" s="154">
        <v>0</v>
      </c>
      <c r="J87" s="154">
        <v>0</v>
      </c>
      <c r="K87" s="154">
        <v>0</v>
      </c>
      <c r="L87" s="154">
        <v>0</v>
      </c>
      <c r="M87" s="154">
        <v>1.7370000000000001</v>
      </c>
      <c r="N87" s="154">
        <v>0</v>
      </c>
      <c r="O87" s="154">
        <v>0</v>
      </c>
      <c r="P87" s="154">
        <v>0</v>
      </c>
      <c r="Q87" s="154">
        <v>0</v>
      </c>
      <c r="R87" s="154">
        <v>0</v>
      </c>
      <c r="S87" s="154">
        <v>0</v>
      </c>
      <c r="T87" s="154">
        <v>0</v>
      </c>
      <c r="U87" s="154">
        <v>0</v>
      </c>
      <c r="V87" s="154">
        <v>0</v>
      </c>
      <c r="W87" s="154">
        <v>0</v>
      </c>
      <c r="X87" s="154">
        <v>0</v>
      </c>
      <c r="Y87" s="154">
        <v>0</v>
      </c>
      <c r="Z87" s="154">
        <v>0</v>
      </c>
      <c r="AA87" s="154">
        <v>0</v>
      </c>
    </row>
    <row r="88" spans="1:27" s="231" customFormat="1" ht="31.5">
      <c r="A88" s="63" t="s">
        <v>175</v>
      </c>
      <c r="B88" s="54" t="s">
        <v>1043</v>
      </c>
      <c r="C88" s="63" t="s">
        <v>1044</v>
      </c>
      <c r="D88" s="154">
        <v>0</v>
      </c>
      <c r="E88" s="154">
        <v>0</v>
      </c>
      <c r="F88" s="154">
        <v>0</v>
      </c>
      <c r="G88" s="154">
        <v>0</v>
      </c>
      <c r="H88" s="154">
        <v>0</v>
      </c>
      <c r="I88" s="154">
        <v>0</v>
      </c>
      <c r="J88" s="154">
        <v>0</v>
      </c>
      <c r="K88" s="154">
        <v>0</v>
      </c>
      <c r="L88" s="154">
        <v>0.4</v>
      </c>
      <c r="M88" s="154">
        <v>1.8340000000000001</v>
      </c>
      <c r="N88" s="154">
        <v>0</v>
      </c>
      <c r="O88" s="154">
        <v>0</v>
      </c>
      <c r="P88" s="154">
        <v>0</v>
      </c>
      <c r="Q88" s="154">
        <v>0</v>
      </c>
      <c r="R88" s="154">
        <v>0</v>
      </c>
      <c r="S88" s="154">
        <v>0</v>
      </c>
      <c r="T88" s="154">
        <v>0</v>
      </c>
      <c r="U88" s="154">
        <v>0</v>
      </c>
      <c r="V88" s="154">
        <v>0</v>
      </c>
      <c r="W88" s="154">
        <v>0</v>
      </c>
      <c r="X88" s="154">
        <v>0</v>
      </c>
      <c r="Y88" s="154">
        <v>0</v>
      </c>
      <c r="Z88" s="154">
        <v>0</v>
      </c>
      <c r="AA88" s="154">
        <v>0</v>
      </c>
    </row>
    <row r="89" spans="1:27" s="231" customFormat="1" ht="15.75">
      <c r="A89" s="63" t="s">
        <v>175</v>
      </c>
      <c r="B89" s="54" t="s">
        <v>310</v>
      </c>
      <c r="C89" s="63" t="s">
        <v>311</v>
      </c>
      <c r="D89" s="154">
        <v>0</v>
      </c>
      <c r="E89" s="154">
        <v>0</v>
      </c>
      <c r="F89" s="154">
        <v>0</v>
      </c>
      <c r="G89" s="154">
        <v>0</v>
      </c>
      <c r="H89" s="154">
        <v>0</v>
      </c>
      <c r="I89" s="154">
        <v>0</v>
      </c>
      <c r="J89" s="154">
        <v>0</v>
      </c>
      <c r="K89" s="154">
        <v>0</v>
      </c>
      <c r="L89" s="154">
        <v>0</v>
      </c>
      <c r="M89" s="154">
        <v>1.4999999999999999E-2</v>
      </c>
      <c r="N89" s="154">
        <v>0</v>
      </c>
      <c r="O89" s="154">
        <v>0</v>
      </c>
      <c r="P89" s="154">
        <v>0</v>
      </c>
      <c r="Q89" s="154">
        <v>0</v>
      </c>
      <c r="R89" s="154">
        <v>0</v>
      </c>
      <c r="S89" s="154">
        <v>0</v>
      </c>
      <c r="T89" s="154">
        <v>0</v>
      </c>
      <c r="U89" s="154">
        <v>0</v>
      </c>
      <c r="V89" s="154">
        <v>0</v>
      </c>
      <c r="W89" s="154">
        <v>0</v>
      </c>
      <c r="X89" s="154">
        <v>0</v>
      </c>
      <c r="Y89" s="154">
        <v>0</v>
      </c>
      <c r="Z89" s="154">
        <v>0</v>
      </c>
      <c r="AA89" s="154">
        <v>0</v>
      </c>
    </row>
    <row r="90" spans="1:27" s="231" customFormat="1" ht="31.5">
      <c r="A90" s="63" t="s">
        <v>175</v>
      </c>
      <c r="B90" s="54" t="s">
        <v>425</v>
      </c>
      <c r="C90" s="63" t="s">
        <v>452</v>
      </c>
      <c r="D90" s="154">
        <v>0</v>
      </c>
      <c r="E90" s="154">
        <v>0</v>
      </c>
      <c r="F90" s="154">
        <v>0</v>
      </c>
      <c r="G90" s="154">
        <v>0</v>
      </c>
      <c r="H90" s="154">
        <v>0</v>
      </c>
      <c r="I90" s="154">
        <v>0</v>
      </c>
      <c r="J90" s="154">
        <v>0</v>
      </c>
      <c r="K90" s="154">
        <v>0</v>
      </c>
      <c r="L90" s="154">
        <v>0</v>
      </c>
      <c r="M90" s="154">
        <v>0</v>
      </c>
      <c r="N90" s="154">
        <v>0</v>
      </c>
      <c r="O90" s="154">
        <v>0</v>
      </c>
      <c r="P90" s="154">
        <v>0</v>
      </c>
      <c r="Q90" s="154">
        <v>0</v>
      </c>
      <c r="R90" s="154">
        <v>0</v>
      </c>
      <c r="S90" s="154">
        <v>0</v>
      </c>
      <c r="T90" s="154">
        <v>0</v>
      </c>
      <c r="U90" s="154">
        <v>0</v>
      </c>
      <c r="V90" s="154">
        <v>0</v>
      </c>
      <c r="W90" s="154">
        <v>0</v>
      </c>
      <c r="X90" s="154">
        <v>0</v>
      </c>
      <c r="Y90" s="154">
        <v>0</v>
      </c>
      <c r="Z90" s="154">
        <v>0</v>
      </c>
      <c r="AA90" s="154">
        <v>0</v>
      </c>
    </row>
    <row r="91" spans="1:27" s="231" customFormat="1" ht="78.75">
      <c r="A91" s="63" t="s">
        <v>175</v>
      </c>
      <c r="B91" s="54" t="s">
        <v>302</v>
      </c>
      <c r="C91" s="63" t="s">
        <v>303</v>
      </c>
      <c r="D91" s="154">
        <v>0</v>
      </c>
      <c r="E91" s="154">
        <v>0</v>
      </c>
      <c r="F91" s="154">
        <v>0</v>
      </c>
      <c r="G91" s="154">
        <v>0</v>
      </c>
      <c r="H91" s="154">
        <v>0</v>
      </c>
      <c r="I91" s="154">
        <v>0</v>
      </c>
      <c r="J91" s="154">
        <v>0</v>
      </c>
      <c r="K91" s="154">
        <v>0</v>
      </c>
      <c r="L91" s="154">
        <v>0.4</v>
      </c>
      <c r="M91" s="154">
        <v>3.0019999999999998</v>
      </c>
      <c r="N91" s="154">
        <v>0</v>
      </c>
      <c r="O91" s="154">
        <v>0</v>
      </c>
      <c r="P91" s="154">
        <v>0</v>
      </c>
      <c r="Q91" s="154">
        <v>0</v>
      </c>
      <c r="R91" s="154">
        <v>0</v>
      </c>
      <c r="S91" s="154">
        <v>0</v>
      </c>
      <c r="T91" s="154">
        <v>0</v>
      </c>
      <c r="U91" s="154">
        <v>0</v>
      </c>
      <c r="V91" s="154">
        <v>0</v>
      </c>
      <c r="W91" s="154">
        <v>0</v>
      </c>
      <c r="X91" s="154">
        <v>0</v>
      </c>
      <c r="Y91" s="154">
        <v>0</v>
      </c>
      <c r="Z91" s="154">
        <v>0</v>
      </c>
      <c r="AA91" s="154">
        <v>0</v>
      </c>
    </row>
    <row r="92" spans="1:27" s="231" customFormat="1" ht="63">
      <c r="A92" s="133" t="s">
        <v>175</v>
      </c>
      <c r="B92" s="134" t="s">
        <v>534</v>
      </c>
      <c r="C92" s="133" t="s">
        <v>535</v>
      </c>
      <c r="D92" s="154">
        <v>0</v>
      </c>
      <c r="E92" s="154">
        <v>0</v>
      </c>
      <c r="F92" s="154">
        <v>0</v>
      </c>
      <c r="G92" s="154">
        <v>0</v>
      </c>
      <c r="H92" s="154">
        <v>0</v>
      </c>
      <c r="I92" s="154">
        <v>0</v>
      </c>
      <c r="J92" s="154">
        <v>0</v>
      </c>
      <c r="K92" s="154">
        <v>0</v>
      </c>
      <c r="L92" s="154">
        <v>0</v>
      </c>
      <c r="M92" s="154">
        <v>0</v>
      </c>
      <c r="N92" s="154">
        <v>0</v>
      </c>
      <c r="O92" s="154">
        <v>0</v>
      </c>
      <c r="P92" s="154">
        <v>0</v>
      </c>
      <c r="Q92" s="154">
        <v>0</v>
      </c>
      <c r="R92" s="154">
        <v>0</v>
      </c>
      <c r="S92" s="154">
        <v>0</v>
      </c>
      <c r="T92" s="154">
        <v>0</v>
      </c>
      <c r="U92" s="154">
        <v>0</v>
      </c>
      <c r="V92" s="154">
        <v>0</v>
      </c>
      <c r="W92" s="154">
        <v>0</v>
      </c>
      <c r="X92" s="154">
        <v>0</v>
      </c>
      <c r="Y92" s="154">
        <v>0</v>
      </c>
      <c r="Z92" s="154">
        <v>0</v>
      </c>
      <c r="AA92" s="154">
        <v>0</v>
      </c>
    </row>
    <row r="93" spans="1:27" s="231" customFormat="1" ht="63">
      <c r="A93" s="133" t="s">
        <v>175</v>
      </c>
      <c r="B93" s="134" t="s">
        <v>536</v>
      </c>
      <c r="C93" s="133" t="s">
        <v>537</v>
      </c>
      <c r="D93" s="154">
        <v>0</v>
      </c>
      <c r="E93" s="154">
        <v>0</v>
      </c>
      <c r="F93" s="154">
        <v>0</v>
      </c>
      <c r="G93" s="154">
        <v>0</v>
      </c>
      <c r="H93" s="154">
        <v>0</v>
      </c>
      <c r="I93" s="154">
        <v>0</v>
      </c>
      <c r="J93" s="154">
        <v>0</v>
      </c>
      <c r="K93" s="154">
        <v>0</v>
      </c>
      <c r="L93" s="154">
        <v>0</v>
      </c>
      <c r="M93" s="154">
        <v>0</v>
      </c>
      <c r="N93" s="154">
        <v>0</v>
      </c>
      <c r="O93" s="154">
        <v>0</v>
      </c>
      <c r="P93" s="154">
        <v>0</v>
      </c>
      <c r="Q93" s="154">
        <v>0</v>
      </c>
      <c r="R93" s="154">
        <v>0</v>
      </c>
      <c r="S93" s="154">
        <v>0</v>
      </c>
      <c r="T93" s="154">
        <v>0</v>
      </c>
      <c r="U93" s="154">
        <v>0</v>
      </c>
      <c r="V93" s="154">
        <v>0</v>
      </c>
      <c r="W93" s="154">
        <v>0</v>
      </c>
      <c r="X93" s="154">
        <v>0</v>
      </c>
      <c r="Y93" s="154">
        <v>0</v>
      </c>
      <c r="Z93" s="154">
        <v>0</v>
      </c>
      <c r="AA93" s="154">
        <v>0</v>
      </c>
    </row>
    <row r="94" spans="1:27" s="231" customFormat="1" ht="15.75">
      <c r="A94" s="133" t="s">
        <v>175</v>
      </c>
      <c r="B94" s="134" t="s">
        <v>312</v>
      </c>
      <c r="C94" s="133" t="s">
        <v>313</v>
      </c>
      <c r="D94" s="154">
        <v>0</v>
      </c>
      <c r="E94" s="154">
        <v>0</v>
      </c>
      <c r="F94" s="154">
        <v>0</v>
      </c>
      <c r="G94" s="154">
        <v>0</v>
      </c>
      <c r="H94" s="154">
        <v>0</v>
      </c>
      <c r="I94" s="154">
        <v>0</v>
      </c>
      <c r="J94" s="154">
        <v>0</v>
      </c>
      <c r="K94" s="154">
        <v>0</v>
      </c>
      <c r="L94" s="154">
        <v>0</v>
      </c>
      <c r="M94" s="154">
        <v>0</v>
      </c>
      <c r="N94" s="154">
        <v>0</v>
      </c>
      <c r="O94" s="154">
        <v>0</v>
      </c>
      <c r="P94" s="154">
        <v>0</v>
      </c>
      <c r="Q94" s="154">
        <v>0</v>
      </c>
      <c r="R94" s="154">
        <v>0</v>
      </c>
      <c r="S94" s="154">
        <v>0</v>
      </c>
      <c r="T94" s="154">
        <v>0</v>
      </c>
      <c r="U94" s="154">
        <v>0</v>
      </c>
      <c r="V94" s="154">
        <v>0</v>
      </c>
      <c r="W94" s="154">
        <v>0</v>
      </c>
      <c r="X94" s="154">
        <v>0</v>
      </c>
      <c r="Y94" s="154">
        <v>0</v>
      </c>
      <c r="Z94" s="154">
        <v>0</v>
      </c>
      <c r="AA94" s="154">
        <v>0</v>
      </c>
    </row>
    <row r="95" spans="1:27" s="231" customFormat="1" ht="31.5">
      <c r="A95" s="133" t="s">
        <v>175</v>
      </c>
      <c r="B95" s="134" t="s">
        <v>430</v>
      </c>
      <c r="C95" s="133" t="s">
        <v>457</v>
      </c>
      <c r="D95" s="154">
        <v>0</v>
      </c>
      <c r="E95" s="154">
        <v>0</v>
      </c>
      <c r="F95" s="154">
        <v>0</v>
      </c>
      <c r="G95" s="154">
        <v>0</v>
      </c>
      <c r="H95" s="154">
        <v>0</v>
      </c>
      <c r="I95" s="154">
        <v>0</v>
      </c>
      <c r="J95" s="154">
        <v>0</v>
      </c>
      <c r="K95" s="154">
        <v>0</v>
      </c>
      <c r="L95" s="154">
        <v>0</v>
      </c>
      <c r="M95" s="154">
        <v>0</v>
      </c>
      <c r="N95" s="154">
        <v>0</v>
      </c>
      <c r="O95" s="154">
        <v>0</v>
      </c>
      <c r="P95" s="154">
        <v>0</v>
      </c>
      <c r="Q95" s="154">
        <v>0</v>
      </c>
      <c r="R95" s="154">
        <v>0</v>
      </c>
      <c r="S95" s="154">
        <v>0</v>
      </c>
      <c r="T95" s="154">
        <v>0</v>
      </c>
      <c r="U95" s="154">
        <v>0</v>
      </c>
      <c r="V95" s="154">
        <v>0</v>
      </c>
      <c r="W95" s="154">
        <v>0</v>
      </c>
      <c r="X95" s="154">
        <v>0</v>
      </c>
      <c r="Y95" s="154">
        <v>0</v>
      </c>
      <c r="Z95" s="154">
        <v>0</v>
      </c>
      <c r="AA95" s="154">
        <v>0</v>
      </c>
    </row>
    <row r="96" spans="1:27" s="231" customFormat="1" ht="47.25">
      <c r="A96" s="133" t="s">
        <v>175</v>
      </c>
      <c r="B96" s="134" t="s">
        <v>431</v>
      </c>
      <c r="C96" s="133" t="s">
        <v>458</v>
      </c>
      <c r="D96" s="154">
        <v>0</v>
      </c>
      <c r="E96" s="154">
        <v>0</v>
      </c>
      <c r="F96" s="154">
        <v>0</v>
      </c>
      <c r="G96" s="154">
        <v>0</v>
      </c>
      <c r="H96" s="154">
        <v>0</v>
      </c>
      <c r="I96" s="154">
        <v>0</v>
      </c>
      <c r="J96" s="154">
        <v>0</v>
      </c>
      <c r="K96" s="154">
        <v>0</v>
      </c>
      <c r="L96" s="154">
        <v>0</v>
      </c>
      <c r="M96" s="154">
        <v>2.956</v>
      </c>
      <c r="N96" s="154">
        <v>0</v>
      </c>
      <c r="O96" s="154">
        <v>0</v>
      </c>
      <c r="P96" s="154">
        <v>0</v>
      </c>
      <c r="Q96" s="154">
        <v>0</v>
      </c>
      <c r="R96" s="154">
        <v>0</v>
      </c>
      <c r="S96" s="154">
        <v>0</v>
      </c>
      <c r="T96" s="154">
        <v>0</v>
      </c>
      <c r="U96" s="154">
        <v>0</v>
      </c>
      <c r="V96" s="154">
        <v>0</v>
      </c>
      <c r="W96" s="154">
        <v>0</v>
      </c>
      <c r="X96" s="154">
        <v>0</v>
      </c>
      <c r="Y96" s="154">
        <v>0</v>
      </c>
      <c r="Z96" s="154">
        <v>0</v>
      </c>
      <c r="AA96" s="154">
        <v>0</v>
      </c>
    </row>
    <row r="97" spans="1:27" s="231" customFormat="1" ht="15.75">
      <c r="A97" s="133" t="s">
        <v>175</v>
      </c>
      <c r="B97" s="134" t="s">
        <v>435</v>
      </c>
      <c r="C97" s="133" t="s">
        <v>462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0</v>
      </c>
      <c r="K97" s="154">
        <v>0</v>
      </c>
      <c r="L97" s="154">
        <v>0</v>
      </c>
      <c r="M97" s="154">
        <v>4.0910000000000002</v>
      </c>
      <c r="N97" s="154">
        <v>0</v>
      </c>
      <c r="O97" s="154">
        <v>0</v>
      </c>
      <c r="P97" s="154">
        <v>0</v>
      </c>
      <c r="Q97" s="154">
        <v>0</v>
      </c>
      <c r="R97" s="154">
        <v>0</v>
      </c>
      <c r="S97" s="154">
        <v>0</v>
      </c>
      <c r="T97" s="154">
        <v>0</v>
      </c>
      <c r="U97" s="154">
        <v>0</v>
      </c>
      <c r="V97" s="154">
        <v>0</v>
      </c>
      <c r="W97" s="154">
        <v>0</v>
      </c>
      <c r="X97" s="154">
        <v>0</v>
      </c>
      <c r="Y97" s="154">
        <v>0</v>
      </c>
      <c r="Z97" s="154">
        <v>0</v>
      </c>
      <c r="AA97" s="154">
        <v>0</v>
      </c>
    </row>
    <row r="98" spans="1:27" s="231" customFormat="1" ht="31.5">
      <c r="A98" s="133" t="s">
        <v>175</v>
      </c>
      <c r="B98" s="134" t="s">
        <v>538</v>
      </c>
      <c r="C98" s="133" t="s">
        <v>539</v>
      </c>
      <c r="D98" s="154">
        <v>0</v>
      </c>
      <c r="E98" s="154">
        <v>0</v>
      </c>
      <c r="F98" s="154">
        <v>0</v>
      </c>
      <c r="G98" s="154">
        <v>0</v>
      </c>
      <c r="H98" s="154">
        <v>0</v>
      </c>
      <c r="I98" s="154">
        <v>0</v>
      </c>
      <c r="J98" s="154">
        <v>0</v>
      </c>
      <c r="K98" s="154">
        <v>0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-1.7893013809094568E-3</v>
      </c>
      <c r="R98" s="154">
        <v>-2.319762248503849E-2</v>
      </c>
      <c r="S98" s="154">
        <v>0</v>
      </c>
      <c r="T98" s="154">
        <v>0</v>
      </c>
      <c r="U98" s="154">
        <v>0</v>
      </c>
      <c r="V98" s="154">
        <v>0</v>
      </c>
      <c r="W98" s="154">
        <v>0</v>
      </c>
      <c r="X98" s="154">
        <v>0</v>
      </c>
      <c r="Y98" s="154">
        <v>0</v>
      </c>
      <c r="Z98" s="154">
        <v>0</v>
      </c>
      <c r="AA98" s="154">
        <v>0</v>
      </c>
    </row>
    <row r="99" spans="1:27" s="231" customFormat="1" ht="31.5">
      <c r="A99" s="133" t="s">
        <v>175</v>
      </c>
      <c r="B99" s="134" t="s">
        <v>540</v>
      </c>
      <c r="C99" s="133" t="s">
        <v>541</v>
      </c>
      <c r="D99" s="154">
        <v>0</v>
      </c>
      <c r="E99" s="154">
        <v>0</v>
      </c>
      <c r="F99" s="154">
        <v>0</v>
      </c>
      <c r="G99" s="154">
        <v>0</v>
      </c>
      <c r="H99" s="154">
        <v>0</v>
      </c>
      <c r="I99" s="154">
        <v>0</v>
      </c>
      <c r="J99" s="154">
        <v>0</v>
      </c>
      <c r="K99" s="154">
        <v>0</v>
      </c>
      <c r="L99" s="154">
        <v>0</v>
      </c>
      <c r="M99" s="154">
        <v>0</v>
      </c>
      <c r="N99" s="154">
        <v>0</v>
      </c>
      <c r="O99" s="154">
        <v>0</v>
      </c>
      <c r="P99" s="154">
        <v>0</v>
      </c>
      <c r="Q99" s="154">
        <v>0</v>
      </c>
      <c r="R99" s="154">
        <v>0</v>
      </c>
      <c r="S99" s="154">
        <v>0</v>
      </c>
      <c r="T99" s="154">
        <v>0</v>
      </c>
      <c r="U99" s="154">
        <v>0</v>
      </c>
      <c r="V99" s="154">
        <v>0</v>
      </c>
      <c r="W99" s="154">
        <v>0</v>
      </c>
      <c r="X99" s="154">
        <v>0</v>
      </c>
      <c r="Y99" s="154">
        <v>0</v>
      </c>
      <c r="Z99" s="154">
        <v>0</v>
      </c>
      <c r="AA99" s="154">
        <v>0</v>
      </c>
    </row>
    <row r="100" spans="1:27" s="231" customFormat="1" ht="31.5">
      <c r="A100" s="133" t="s">
        <v>175</v>
      </c>
      <c r="B100" s="134" t="s">
        <v>543</v>
      </c>
      <c r="C100" s="133" t="s">
        <v>544</v>
      </c>
      <c r="D100" s="154">
        <v>0</v>
      </c>
      <c r="E100" s="154">
        <v>0</v>
      </c>
      <c r="F100" s="154">
        <v>0</v>
      </c>
      <c r="G100" s="154">
        <v>0</v>
      </c>
      <c r="H100" s="154">
        <v>0</v>
      </c>
      <c r="I100" s="154">
        <v>0</v>
      </c>
      <c r="J100" s="154">
        <v>0</v>
      </c>
      <c r="K100" s="154">
        <v>0</v>
      </c>
      <c r="L100" s="154">
        <v>0</v>
      </c>
      <c r="M100" s="154">
        <v>0</v>
      </c>
      <c r="N100" s="154">
        <v>0</v>
      </c>
      <c r="O100" s="154">
        <v>0</v>
      </c>
      <c r="P100" s="154">
        <v>0</v>
      </c>
      <c r="Q100" s="154">
        <v>0</v>
      </c>
      <c r="R100" s="154">
        <v>0</v>
      </c>
      <c r="S100" s="154">
        <v>0</v>
      </c>
      <c r="T100" s="154">
        <v>0</v>
      </c>
      <c r="U100" s="154">
        <v>0</v>
      </c>
      <c r="V100" s="154">
        <v>0</v>
      </c>
      <c r="W100" s="154">
        <v>0</v>
      </c>
      <c r="X100" s="154">
        <v>0</v>
      </c>
      <c r="Y100" s="154">
        <v>0</v>
      </c>
      <c r="Z100" s="154">
        <v>0</v>
      </c>
      <c r="AA100" s="154">
        <v>0</v>
      </c>
    </row>
    <row r="101" spans="1:27" s="231" customFormat="1" ht="15.75">
      <c r="A101" s="133" t="s">
        <v>175</v>
      </c>
      <c r="B101" s="134" t="s">
        <v>547</v>
      </c>
      <c r="C101" s="133" t="s">
        <v>548</v>
      </c>
      <c r="D101" s="154">
        <v>0</v>
      </c>
      <c r="E101" s="154">
        <v>0</v>
      </c>
      <c r="F101" s="154">
        <v>0</v>
      </c>
      <c r="G101" s="154">
        <v>0</v>
      </c>
      <c r="H101" s="154">
        <v>0</v>
      </c>
      <c r="I101" s="154">
        <v>0</v>
      </c>
      <c r="J101" s="154">
        <v>0</v>
      </c>
      <c r="K101" s="154">
        <v>0</v>
      </c>
      <c r="L101" s="154">
        <v>0</v>
      </c>
      <c r="M101" s="154">
        <v>1.919</v>
      </c>
      <c r="N101" s="154">
        <v>0</v>
      </c>
      <c r="O101" s="154">
        <v>0</v>
      </c>
      <c r="P101" s="154">
        <v>0</v>
      </c>
      <c r="Q101" s="154">
        <v>0</v>
      </c>
      <c r="R101" s="154">
        <v>0</v>
      </c>
      <c r="S101" s="154">
        <v>0</v>
      </c>
      <c r="T101" s="154">
        <v>0</v>
      </c>
      <c r="U101" s="154">
        <v>0</v>
      </c>
      <c r="V101" s="154">
        <v>0</v>
      </c>
      <c r="W101" s="154">
        <v>0</v>
      </c>
      <c r="X101" s="154">
        <v>0</v>
      </c>
      <c r="Y101" s="154">
        <v>0</v>
      </c>
      <c r="Z101" s="154">
        <v>0</v>
      </c>
      <c r="AA101" s="154">
        <v>0</v>
      </c>
    </row>
    <row r="102" spans="1:27" s="231" customFormat="1" ht="47.25">
      <c r="A102" s="133" t="s">
        <v>175</v>
      </c>
      <c r="B102" s="134" t="s">
        <v>551</v>
      </c>
      <c r="C102" s="133" t="s">
        <v>552</v>
      </c>
      <c r="D102" s="154">
        <v>0</v>
      </c>
      <c r="E102" s="154">
        <v>0</v>
      </c>
      <c r="F102" s="154">
        <v>0</v>
      </c>
      <c r="G102" s="154">
        <v>0</v>
      </c>
      <c r="H102" s="154">
        <v>0</v>
      </c>
      <c r="I102" s="154">
        <v>0</v>
      </c>
      <c r="J102" s="154">
        <v>0</v>
      </c>
      <c r="K102" s="154">
        <v>0</v>
      </c>
      <c r="L102" s="154">
        <v>0</v>
      </c>
      <c r="M102" s="154">
        <v>0</v>
      </c>
      <c r="N102" s="154">
        <v>0</v>
      </c>
      <c r="O102" s="154">
        <v>0</v>
      </c>
      <c r="P102" s="154">
        <v>0</v>
      </c>
      <c r="Q102" s="154">
        <v>0</v>
      </c>
      <c r="R102" s="154">
        <v>0</v>
      </c>
      <c r="S102" s="154">
        <v>0</v>
      </c>
      <c r="T102" s="154">
        <v>0</v>
      </c>
      <c r="U102" s="154">
        <v>0</v>
      </c>
      <c r="V102" s="154">
        <v>0</v>
      </c>
      <c r="W102" s="154">
        <v>0</v>
      </c>
      <c r="X102" s="154">
        <v>0</v>
      </c>
      <c r="Y102" s="154">
        <v>0</v>
      </c>
      <c r="Z102" s="154">
        <v>0</v>
      </c>
      <c r="AA102" s="154">
        <v>0</v>
      </c>
    </row>
    <row r="103" spans="1:27" s="231" customFormat="1" ht="47.25">
      <c r="A103" s="133" t="s">
        <v>175</v>
      </c>
      <c r="B103" s="134" t="s">
        <v>553</v>
      </c>
      <c r="C103" s="133" t="s">
        <v>554</v>
      </c>
      <c r="D103" s="154">
        <v>0</v>
      </c>
      <c r="E103" s="154">
        <v>0</v>
      </c>
      <c r="F103" s="154">
        <v>0</v>
      </c>
      <c r="G103" s="154">
        <v>0</v>
      </c>
      <c r="H103" s="154">
        <v>0</v>
      </c>
      <c r="I103" s="154">
        <v>0</v>
      </c>
      <c r="J103" s="154">
        <v>0</v>
      </c>
      <c r="K103" s="154">
        <v>0</v>
      </c>
      <c r="L103" s="154">
        <v>0</v>
      </c>
      <c r="M103" s="154">
        <v>0</v>
      </c>
      <c r="N103" s="154">
        <v>0</v>
      </c>
      <c r="O103" s="154">
        <v>0</v>
      </c>
      <c r="P103" s="154">
        <v>0</v>
      </c>
      <c r="Q103" s="154">
        <v>0</v>
      </c>
      <c r="R103" s="154">
        <v>0</v>
      </c>
      <c r="S103" s="154">
        <v>0</v>
      </c>
      <c r="T103" s="154">
        <v>0</v>
      </c>
      <c r="U103" s="154">
        <v>0</v>
      </c>
      <c r="V103" s="154">
        <v>0</v>
      </c>
      <c r="W103" s="154">
        <v>0</v>
      </c>
      <c r="X103" s="154">
        <v>0</v>
      </c>
      <c r="Y103" s="154">
        <v>0</v>
      </c>
      <c r="Z103" s="154">
        <v>0</v>
      </c>
      <c r="AA103" s="154">
        <v>0</v>
      </c>
    </row>
    <row r="104" spans="1:27" s="231" customFormat="1" ht="47.25">
      <c r="A104" s="133" t="s">
        <v>175</v>
      </c>
      <c r="B104" s="134" t="s">
        <v>555</v>
      </c>
      <c r="C104" s="133" t="s">
        <v>556</v>
      </c>
      <c r="D104" s="154">
        <v>0</v>
      </c>
      <c r="E104" s="154">
        <v>0</v>
      </c>
      <c r="F104" s="154">
        <v>0</v>
      </c>
      <c r="G104" s="154">
        <v>0</v>
      </c>
      <c r="H104" s="154">
        <v>0</v>
      </c>
      <c r="I104" s="154">
        <v>0</v>
      </c>
      <c r="J104" s="154">
        <v>0</v>
      </c>
      <c r="K104" s="154">
        <v>0</v>
      </c>
      <c r="L104" s="154">
        <v>0</v>
      </c>
      <c r="M104" s="154">
        <v>0</v>
      </c>
      <c r="N104" s="154">
        <v>0</v>
      </c>
      <c r="O104" s="154">
        <v>0</v>
      </c>
      <c r="P104" s="154">
        <v>0</v>
      </c>
      <c r="Q104" s="154">
        <v>0</v>
      </c>
      <c r="R104" s="154">
        <v>0</v>
      </c>
      <c r="S104" s="154">
        <v>0</v>
      </c>
      <c r="T104" s="154">
        <v>0</v>
      </c>
      <c r="U104" s="154">
        <v>0</v>
      </c>
      <c r="V104" s="154">
        <v>0</v>
      </c>
      <c r="W104" s="154">
        <v>0</v>
      </c>
      <c r="X104" s="154">
        <v>0</v>
      </c>
      <c r="Y104" s="154">
        <v>0</v>
      </c>
      <c r="Z104" s="154">
        <v>0</v>
      </c>
      <c r="AA104" s="154">
        <v>0</v>
      </c>
    </row>
    <row r="105" spans="1:27" s="231" customFormat="1" ht="63">
      <c r="A105" s="133" t="s">
        <v>175</v>
      </c>
      <c r="B105" s="134" t="s">
        <v>557</v>
      </c>
      <c r="C105" s="133" t="s">
        <v>558</v>
      </c>
      <c r="D105" s="154">
        <v>0</v>
      </c>
      <c r="E105" s="154">
        <v>0</v>
      </c>
      <c r="F105" s="154">
        <v>0</v>
      </c>
      <c r="G105" s="154">
        <v>0</v>
      </c>
      <c r="H105" s="154">
        <v>0</v>
      </c>
      <c r="I105" s="154">
        <v>0</v>
      </c>
      <c r="J105" s="154">
        <v>0</v>
      </c>
      <c r="K105" s="154">
        <v>0</v>
      </c>
      <c r="L105" s="154">
        <v>0</v>
      </c>
      <c r="M105" s="154">
        <v>0</v>
      </c>
      <c r="N105" s="154">
        <v>0</v>
      </c>
      <c r="O105" s="154">
        <v>0</v>
      </c>
      <c r="P105" s="154">
        <v>0</v>
      </c>
      <c r="Q105" s="154">
        <v>0</v>
      </c>
      <c r="R105" s="154">
        <v>0</v>
      </c>
      <c r="S105" s="154">
        <v>0</v>
      </c>
      <c r="T105" s="154">
        <v>0</v>
      </c>
      <c r="U105" s="154">
        <v>0</v>
      </c>
      <c r="V105" s="154">
        <v>0</v>
      </c>
      <c r="W105" s="154">
        <v>0</v>
      </c>
      <c r="X105" s="154">
        <v>0</v>
      </c>
      <c r="Y105" s="154">
        <v>0</v>
      </c>
      <c r="Z105" s="154">
        <v>0</v>
      </c>
      <c r="AA105" s="154">
        <v>0</v>
      </c>
    </row>
    <row r="106" spans="1:27" s="231" customFormat="1" ht="47.25">
      <c r="A106" s="133" t="s">
        <v>175</v>
      </c>
      <c r="B106" s="134" t="s">
        <v>1697</v>
      </c>
      <c r="C106" s="133" t="s">
        <v>559</v>
      </c>
      <c r="D106" s="154">
        <v>0</v>
      </c>
      <c r="E106" s="154">
        <v>0</v>
      </c>
      <c r="F106" s="154">
        <v>0</v>
      </c>
      <c r="G106" s="154">
        <v>0</v>
      </c>
      <c r="H106" s="154">
        <v>0</v>
      </c>
      <c r="I106" s="154">
        <v>0</v>
      </c>
      <c r="J106" s="154">
        <v>0</v>
      </c>
      <c r="K106" s="154">
        <v>0</v>
      </c>
      <c r="L106" s="154">
        <v>0</v>
      </c>
      <c r="M106" s="154">
        <v>0</v>
      </c>
      <c r="N106" s="154">
        <v>0</v>
      </c>
      <c r="O106" s="154">
        <v>0</v>
      </c>
      <c r="P106" s="154">
        <v>0</v>
      </c>
      <c r="Q106" s="154">
        <v>0</v>
      </c>
      <c r="R106" s="154">
        <v>0</v>
      </c>
      <c r="S106" s="154">
        <v>0</v>
      </c>
      <c r="T106" s="154">
        <v>0</v>
      </c>
      <c r="U106" s="154">
        <v>0</v>
      </c>
      <c r="V106" s="154">
        <v>0</v>
      </c>
      <c r="W106" s="154">
        <v>0</v>
      </c>
      <c r="X106" s="154">
        <v>0</v>
      </c>
      <c r="Y106" s="154">
        <v>0</v>
      </c>
      <c r="Z106" s="154">
        <v>0</v>
      </c>
      <c r="AA106" s="154">
        <v>0</v>
      </c>
    </row>
    <row r="107" spans="1:27" s="231" customFormat="1" ht="47.25">
      <c r="A107" s="133" t="s">
        <v>175</v>
      </c>
      <c r="B107" s="134" t="s">
        <v>560</v>
      </c>
      <c r="C107" s="133" t="s">
        <v>561</v>
      </c>
      <c r="D107" s="154">
        <v>0</v>
      </c>
      <c r="E107" s="154">
        <v>0</v>
      </c>
      <c r="F107" s="154">
        <v>0</v>
      </c>
      <c r="G107" s="154">
        <v>0</v>
      </c>
      <c r="H107" s="154">
        <v>0</v>
      </c>
      <c r="I107" s="154">
        <v>0</v>
      </c>
      <c r="J107" s="154">
        <v>0</v>
      </c>
      <c r="K107" s="154">
        <v>0</v>
      </c>
      <c r="L107" s="154">
        <v>0</v>
      </c>
      <c r="M107" s="154">
        <v>0</v>
      </c>
      <c r="N107" s="154">
        <v>0</v>
      </c>
      <c r="O107" s="154">
        <v>0</v>
      </c>
      <c r="P107" s="154">
        <v>0</v>
      </c>
      <c r="Q107" s="154">
        <v>0</v>
      </c>
      <c r="R107" s="154">
        <v>0</v>
      </c>
      <c r="S107" s="154">
        <v>0</v>
      </c>
      <c r="T107" s="154">
        <v>0</v>
      </c>
      <c r="U107" s="154">
        <v>0</v>
      </c>
      <c r="V107" s="154">
        <v>0</v>
      </c>
      <c r="W107" s="154">
        <v>0</v>
      </c>
      <c r="X107" s="154">
        <v>0</v>
      </c>
      <c r="Y107" s="154">
        <v>0</v>
      </c>
      <c r="Z107" s="154">
        <v>0</v>
      </c>
      <c r="AA107" s="154">
        <v>0</v>
      </c>
    </row>
    <row r="108" spans="1:27" s="231" customFormat="1" ht="15.75">
      <c r="A108" s="133" t="s">
        <v>175</v>
      </c>
      <c r="B108" s="134" t="s">
        <v>562</v>
      </c>
      <c r="C108" s="133" t="s">
        <v>563</v>
      </c>
      <c r="D108" s="154">
        <v>0</v>
      </c>
      <c r="E108" s="154">
        <v>0</v>
      </c>
      <c r="F108" s="154">
        <v>0</v>
      </c>
      <c r="G108" s="154">
        <v>0</v>
      </c>
      <c r="H108" s="154">
        <v>0</v>
      </c>
      <c r="I108" s="154">
        <v>0</v>
      </c>
      <c r="J108" s="154">
        <v>0</v>
      </c>
      <c r="K108" s="154">
        <v>0</v>
      </c>
      <c r="L108" s="154">
        <v>0</v>
      </c>
      <c r="M108" s="154">
        <v>0</v>
      </c>
      <c r="N108" s="154">
        <v>0</v>
      </c>
      <c r="O108" s="154">
        <v>0</v>
      </c>
      <c r="P108" s="154">
        <v>0</v>
      </c>
      <c r="Q108" s="154">
        <v>0</v>
      </c>
      <c r="R108" s="154">
        <v>0</v>
      </c>
      <c r="S108" s="154">
        <v>0</v>
      </c>
      <c r="T108" s="154">
        <v>0</v>
      </c>
      <c r="U108" s="154">
        <v>0</v>
      </c>
      <c r="V108" s="154">
        <v>0</v>
      </c>
      <c r="W108" s="154">
        <v>0</v>
      </c>
      <c r="X108" s="154">
        <v>0</v>
      </c>
      <c r="Y108" s="154">
        <v>0</v>
      </c>
      <c r="Z108" s="154">
        <v>0</v>
      </c>
      <c r="AA108" s="154">
        <v>0</v>
      </c>
    </row>
    <row r="109" spans="1:27" s="231" customFormat="1" ht="31.5">
      <c r="A109" s="133" t="s">
        <v>175</v>
      </c>
      <c r="B109" s="134" t="s">
        <v>564</v>
      </c>
      <c r="C109" s="133" t="s">
        <v>565</v>
      </c>
      <c r="D109" s="154">
        <v>0</v>
      </c>
      <c r="E109" s="154">
        <v>0</v>
      </c>
      <c r="F109" s="154">
        <v>0</v>
      </c>
      <c r="G109" s="154">
        <v>0</v>
      </c>
      <c r="H109" s="154">
        <v>0</v>
      </c>
      <c r="I109" s="154">
        <v>0</v>
      </c>
      <c r="J109" s="154">
        <v>0</v>
      </c>
      <c r="K109" s="154">
        <v>0</v>
      </c>
      <c r="L109" s="154">
        <v>0</v>
      </c>
      <c r="M109" s="154">
        <v>0</v>
      </c>
      <c r="N109" s="154">
        <v>0</v>
      </c>
      <c r="O109" s="154">
        <v>0</v>
      </c>
      <c r="P109" s="154">
        <v>0</v>
      </c>
      <c r="Q109" s="154">
        <v>0</v>
      </c>
      <c r="R109" s="154">
        <v>0</v>
      </c>
      <c r="S109" s="154">
        <v>0</v>
      </c>
      <c r="T109" s="154">
        <v>0</v>
      </c>
      <c r="U109" s="154">
        <v>0</v>
      </c>
      <c r="V109" s="154">
        <v>0</v>
      </c>
      <c r="W109" s="154">
        <v>0</v>
      </c>
      <c r="X109" s="154">
        <v>0</v>
      </c>
      <c r="Y109" s="154">
        <v>0</v>
      </c>
      <c r="Z109" s="154">
        <v>0</v>
      </c>
      <c r="AA109" s="154">
        <v>0</v>
      </c>
    </row>
    <row r="110" spans="1:27" s="231" customFormat="1" ht="47.25">
      <c r="A110" s="133" t="s">
        <v>175</v>
      </c>
      <c r="B110" s="134" t="s">
        <v>567</v>
      </c>
      <c r="C110" s="133" t="s">
        <v>568</v>
      </c>
      <c r="D110" s="154">
        <v>0</v>
      </c>
      <c r="E110" s="154">
        <v>0</v>
      </c>
      <c r="F110" s="154">
        <v>0</v>
      </c>
      <c r="G110" s="154">
        <v>0</v>
      </c>
      <c r="H110" s="154">
        <v>0</v>
      </c>
      <c r="I110" s="154">
        <v>0</v>
      </c>
      <c r="J110" s="154">
        <v>0</v>
      </c>
      <c r="K110" s="154">
        <v>0</v>
      </c>
      <c r="L110" s="154">
        <v>0</v>
      </c>
      <c r="M110" s="154">
        <v>0</v>
      </c>
      <c r="N110" s="154">
        <v>0</v>
      </c>
      <c r="O110" s="154">
        <v>0</v>
      </c>
      <c r="P110" s="154">
        <v>0</v>
      </c>
      <c r="Q110" s="154">
        <v>-2.0934011488681209E-3</v>
      </c>
      <c r="R110" s="154">
        <v>-9.3257542537092675E-3</v>
      </c>
      <c r="S110" s="154">
        <v>0</v>
      </c>
      <c r="T110" s="154">
        <v>0</v>
      </c>
      <c r="U110" s="154">
        <v>0</v>
      </c>
      <c r="V110" s="154">
        <v>0</v>
      </c>
      <c r="W110" s="154">
        <v>0</v>
      </c>
      <c r="X110" s="154">
        <v>0</v>
      </c>
      <c r="Y110" s="154">
        <v>0</v>
      </c>
      <c r="Z110" s="154">
        <v>0</v>
      </c>
      <c r="AA110" s="154">
        <v>0</v>
      </c>
    </row>
    <row r="111" spans="1:27" s="231" customFormat="1" ht="47.25">
      <c r="A111" s="133" t="s">
        <v>175</v>
      </c>
      <c r="B111" s="134" t="s">
        <v>569</v>
      </c>
      <c r="C111" s="133" t="s">
        <v>570</v>
      </c>
      <c r="D111" s="154">
        <v>0</v>
      </c>
      <c r="E111" s="154">
        <v>0</v>
      </c>
      <c r="F111" s="154">
        <v>0</v>
      </c>
      <c r="G111" s="154">
        <v>0</v>
      </c>
      <c r="H111" s="154">
        <v>0</v>
      </c>
      <c r="I111" s="154">
        <v>0</v>
      </c>
      <c r="J111" s="154">
        <v>0</v>
      </c>
      <c r="K111" s="154">
        <v>0</v>
      </c>
      <c r="L111" s="154">
        <v>0</v>
      </c>
      <c r="M111" s="154">
        <v>0</v>
      </c>
      <c r="N111" s="154">
        <v>0</v>
      </c>
      <c r="O111" s="154">
        <v>0</v>
      </c>
      <c r="P111" s="154">
        <v>0</v>
      </c>
      <c r="Q111" s="154">
        <v>0</v>
      </c>
      <c r="R111" s="154">
        <v>0</v>
      </c>
      <c r="S111" s="154">
        <v>0</v>
      </c>
      <c r="T111" s="154">
        <v>0</v>
      </c>
      <c r="U111" s="154">
        <v>0</v>
      </c>
      <c r="V111" s="154">
        <v>0</v>
      </c>
      <c r="W111" s="154">
        <v>0</v>
      </c>
      <c r="X111" s="154">
        <v>0</v>
      </c>
      <c r="Y111" s="154">
        <v>0</v>
      </c>
      <c r="Z111" s="154">
        <v>0</v>
      </c>
      <c r="AA111" s="154">
        <v>0</v>
      </c>
    </row>
    <row r="112" spans="1:27" s="231" customFormat="1" ht="47.25">
      <c r="A112" s="133" t="s">
        <v>175</v>
      </c>
      <c r="B112" s="134" t="s">
        <v>571</v>
      </c>
      <c r="C112" s="133" t="s">
        <v>572</v>
      </c>
      <c r="D112" s="154">
        <v>0</v>
      </c>
      <c r="E112" s="154">
        <v>0</v>
      </c>
      <c r="F112" s="154">
        <v>0</v>
      </c>
      <c r="G112" s="154">
        <v>0</v>
      </c>
      <c r="H112" s="154">
        <v>0</v>
      </c>
      <c r="I112" s="154">
        <v>0</v>
      </c>
      <c r="J112" s="154">
        <v>0</v>
      </c>
      <c r="K112" s="154">
        <v>0</v>
      </c>
      <c r="L112" s="154">
        <v>0</v>
      </c>
      <c r="M112" s="154">
        <v>0</v>
      </c>
      <c r="N112" s="154">
        <v>0</v>
      </c>
      <c r="O112" s="154">
        <v>0</v>
      </c>
      <c r="P112" s="154">
        <v>0</v>
      </c>
      <c r="Q112" s="154">
        <v>0</v>
      </c>
      <c r="R112" s="154">
        <v>0</v>
      </c>
      <c r="S112" s="154">
        <v>0</v>
      </c>
      <c r="T112" s="154">
        <v>0</v>
      </c>
      <c r="U112" s="154">
        <v>0</v>
      </c>
      <c r="V112" s="154">
        <v>0</v>
      </c>
      <c r="W112" s="154">
        <v>0</v>
      </c>
      <c r="X112" s="154">
        <v>0</v>
      </c>
      <c r="Y112" s="154">
        <v>0</v>
      </c>
      <c r="Z112" s="154">
        <v>0</v>
      </c>
      <c r="AA112" s="154">
        <v>0</v>
      </c>
    </row>
    <row r="113" spans="1:27" s="231" customFormat="1" ht="15.75">
      <c r="A113" s="133" t="s">
        <v>175</v>
      </c>
      <c r="B113" s="134" t="s">
        <v>573</v>
      </c>
      <c r="C113" s="133" t="s">
        <v>574</v>
      </c>
      <c r="D113" s="154">
        <v>0</v>
      </c>
      <c r="E113" s="154">
        <v>0</v>
      </c>
      <c r="F113" s="154">
        <v>0</v>
      </c>
      <c r="G113" s="154">
        <v>0</v>
      </c>
      <c r="H113" s="154">
        <v>0</v>
      </c>
      <c r="I113" s="154">
        <v>0</v>
      </c>
      <c r="J113" s="154">
        <v>0</v>
      </c>
      <c r="K113" s="154">
        <v>0</v>
      </c>
      <c r="L113" s="154">
        <v>0</v>
      </c>
      <c r="M113" s="154">
        <v>0</v>
      </c>
      <c r="N113" s="154">
        <v>0</v>
      </c>
      <c r="O113" s="154">
        <v>0</v>
      </c>
      <c r="P113" s="154">
        <v>0</v>
      </c>
      <c r="Q113" s="154">
        <v>0</v>
      </c>
      <c r="R113" s="154">
        <v>0</v>
      </c>
      <c r="S113" s="154">
        <v>0</v>
      </c>
      <c r="T113" s="154">
        <v>0</v>
      </c>
      <c r="U113" s="154">
        <v>0</v>
      </c>
      <c r="V113" s="154">
        <v>0</v>
      </c>
      <c r="W113" s="154">
        <v>0</v>
      </c>
      <c r="X113" s="154">
        <v>0</v>
      </c>
      <c r="Y113" s="154">
        <v>0</v>
      </c>
      <c r="Z113" s="154">
        <v>0</v>
      </c>
      <c r="AA113" s="154">
        <v>0</v>
      </c>
    </row>
    <row r="114" spans="1:27" s="231" customFormat="1" ht="15.75">
      <c r="A114" s="133" t="s">
        <v>175</v>
      </c>
      <c r="B114" s="134" t="s">
        <v>575</v>
      </c>
      <c r="C114" s="133" t="s">
        <v>576</v>
      </c>
      <c r="D114" s="154">
        <v>0</v>
      </c>
      <c r="E114" s="154">
        <v>0</v>
      </c>
      <c r="F114" s="154">
        <v>0</v>
      </c>
      <c r="G114" s="154">
        <v>0</v>
      </c>
      <c r="H114" s="154">
        <v>0</v>
      </c>
      <c r="I114" s="154">
        <v>0</v>
      </c>
      <c r="J114" s="154">
        <v>0</v>
      </c>
      <c r="K114" s="154">
        <v>0</v>
      </c>
      <c r="L114" s="154">
        <v>0</v>
      </c>
      <c r="M114" s="154">
        <v>0</v>
      </c>
      <c r="N114" s="154">
        <v>0</v>
      </c>
      <c r="O114" s="154">
        <v>0</v>
      </c>
      <c r="P114" s="154">
        <v>0</v>
      </c>
      <c r="Q114" s="154">
        <v>0</v>
      </c>
      <c r="R114" s="154">
        <v>0</v>
      </c>
      <c r="S114" s="154">
        <v>0</v>
      </c>
      <c r="T114" s="154">
        <v>0</v>
      </c>
      <c r="U114" s="154">
        <v>0</v>
      </c>
      <c r="V114" s="154">
        <v>0</v>
      </c>
      <c r="W114" s="154">
        <v>0</v>
      </c>
      <c r="X114" s="154">
        <v>0</v>
      </c>
      <c r="Y114" s="154">
        <v>0</v>
      </c>
      <c r="Z114" s="154">
        <v>0</v>
      </c>
      <c r="AA114" s="154">
        <v>0</v>
      </c>
    </row>
    <row r="115" spans="1:27" s="231" customFormat="1" ht="15.75">
      <c r="A115" s="133" t="s">
        <v>175</v>
      </c>
      <c r="B115" s="134" t="s">
        <v>577</v>
      </c>
      <c r="C115" s="133" t="s">
        <v>578</v>
      </c>
      <c r="D115" s="154">
        <v>0</v>
      </c>
      <c r="E115" s="154">
        <v>0</v>
      </c>
      <c r="F115" s="154">
        <v>0</v>
      </c>
      <c r="G115" s="154">
        <v>0</v>
      </c>
      <c r="H115" s="154">
        <v>0</v>
      </c>
      <c r="I115" s="154">
        <v>0</v>
      </c>
      <c r="J115" s="154">
        <v>0</v>
      </c>
      <c r="K115" s="154">
        <v>0</v>
      </c>
      <c r="L115" s="154">
        <v>0</v>
      </c>
      <c r="M115" s="154">
        <v>0</v>
      </c>
      <c r="N115" s="154">
        <v>0</v>
      </c>
      <c r="O115" s="154">
        <v>0</v>
      </c>
      <c r="P115" s="154">
        <v>0</v>
      </c>
      <c r="Q115" s="154">
        <v>0</v>
      </c>
      <c r="R115" s="154">
        <v>0</v>
      </c>
      <c r="S115" s="154">
        <v>0</v>
      </c>
      <c r="T115" s="154">
        <v>0</v>
      </c>
      <c r="U115" s="154">
        <v>0</v>
      </c>
      <c r="V115" s="154">
        <v>0</v>
      </c>
      <c r="W115" s="154">
        <v>0</v>
      </c>
      <c r="X115" s="154">
        <v>0</v>
      </c>
      <c r="Y115" s="154">
        <v>0</v>
      </c>
      <c r="Z115" s="154">
        <v>0</v>
      </c>
      <c r="AA115" s="154">
        <v>0</v>
      </c>
    </row>
    <row r="116" spans="1:27" s="231" customFormat="1" ht="15.75">
      <c r="A116" s="133" t="s">
        <v>175</v>
      </c>
      <c r="B116" s="134" t="s">
        <v>579</v>
      </c>
      <c r="C116" s="133" t="s">
        <v>580</v>
      </c>
      <c r="D116" s="154">
        <v>0</v>
      </c>
      <c r="E116" s="154">
        <v>0</v>
      </c>
      <c r="F116" s="154">
        <v>0</v>
      </c>
      <c r="G116" s="154">
        <v>0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0</v>
      </c>
      <c r="S116" s="154">
        <v>0</v>
      </c>
      <c r="T116" s="154">
        <v>0</v>
      </c>
      <c r="U116" s="154">
        <v>0</v>
      </c>
      <c r="V116" s="154">
        <v>0</v>
      </c>
      <c r="W116" s="154">
        <v>0</v>
      </c>
      <c r="X116" s="154">
        <v>0</v>
      </c>
      <c r="Y116" s="154">
        <v>0</v>
      </c>
      <c r="Z116" s="154">
        <v>0</v>
      </c>
      <c r="AA116" s="154">
        <v>0</v>
      </c>
    </row>
    <row r="117" spans="1:27" s="231" customFormat="1" ht="15.75">
      <c r="A117" s="133" t="s">
        <v>175</v>
      </c>
      <c r="B117" s="134" t="s">
        <v>581</v>
      </c>
      <c r="C117" s="133" t="s">
        <v>582</v>
      </c>
      <c r="D117" s="154">
        <v>0</v>
      </c>
      <c r="E117" s="154">
        <v>0</v>
      </c>
      <c r="F117" s="154">
        <v>0</v>
      </c>
      <c r="G117" s="154">
        <v>0</v>
      </c>
      <c r="H117" s="154">
        <v>0</v>
      </c>
      <c r="I117" s="154">
        <v>0</v>
      </c>
      <c r="J117" s="154">
        <v>0</v>
      </c>
      <c r="K117" s="154">
        <v>0</v>
      </c>
      <c r="L117" s="154">
        <v>0</v>
      </c>
      <c r="M117" s="154">
        <v>0</v>
      </c>
      <c r="N117" s="154">
        <v>0</v>
      </c>
      <c r="O117" s="154">
        <v>0</v>
      </c>
      <c r="P117" s="154">
        <v>0</v>
      </c>
      <c r="Q117" s="154">
        <v>0</v>
      </c>
      <c r="R117" s="154">
        <v>0</v>
      </c>
      <c r="S117" s="154">
        <v>0</v>
      </c>
      <c r="T117" s="154">
        <v>0</v>
      </c>
      <c r="U117" s="154">
        <v>0</v>
      </c>
      <c r="V117" s="154">
        <v>0</v>
      </c>
      <c r="W117" s="154">
        <v>0</v>
      </c>
      <c r="X117" s="154">
        <v>0</v>
      </c>
      <c r="Y117" s="154">
        <v>0</v>
      </c>
      <c r="Z117" s="154">
        <v>0</v>
      </c>
      <c r="AA117" s="154">
        <v>0</v>
      </c>
    </row>
    <row r="118" spans="1:27" s="231" customFormat="1" ht="31.5">
      <c r="A118" s="133" t="s">
        <v>175</v>
      </c>
      <c r="B118" s="134" t="s">
        <v>583</v>
      </c>
      <c r="C118" s="133" t="s">
        <v>584</v>
      </c>
      <c r="D118" s="154">
        <v>0</v>
      </c>
      <c r="E118" s="154">
        <v>0</v>
      </c>
      <c r="F118" s="154">
        <v>0</v>
      </c>
      <c r="G118" s="154">
        <v>0</v>
      </c>
      <c r="H118" s="154">
        <v>0</v>
      </c>
      <c r="I118" s="154">
        <v>0</v>
      </c>
      <c r="J118" s="154">
        <v>0</v>
      </c>
      <c r="K118" s="154">
        <v>0</v>
      </c>
      <c r="L118" s="154">
        <v>0</v>
      </c>
      <c r="M118" s="154">
        <v>1.9219999999999999</v>
      </c>
      <c r="N118" s="154">
        <v>0</v>
      </c>
      <c r="O118" s="154">
        <v>0</v>
      </c>
      <c r="P118" s="154">
        <v>0</v>
      </c>
      <c r="Q118" s="154">
        <v>0</v>
      </c>
      <c r="R118" s="154">
        <v>0</v>
      </c>
      <c r="S118" s="154">
        <v>0</v>
      </c>
      <c r="T118" s="154">
        <v>0</v>
      </c>
      <c r="U118" s="154">
        <v>0</v>
      </c>
      <c r="V118" s="154">
        <v>0</v>
      </c>
      <c r="W118" s="154">
        <v>0</v>
      </c>
      <c r="X118" s="154">
        <v>0</v>
      </c>
      <c r="Y118" s="154">
        <v>0</v>
      </c>
      <c r="Z118" s="154">
        <v>0</v>
      </c>
      <c r="AA118" s="154">
        <v>0</v>
      </c>
    </row>
    <row r="119" spans="1:27" s="231" customFormat="1" ht="31.5">
      <c r="A119" s="133" t="s">
        <v>175</v>
      </c>
      <c r="B119" s="134" t="s">
        <v>585</v>
      </c>
      <c r="C119" s="133" t="s">
        <v>586</v>
      </c>
      <c r="D119" s="154">
        <v>0</v>
      </c>
      <c r="E119" s="154">
        <v>0</v>
      </c>
      <c r="F119" s="154">
        <v>0</v>
      </c>
      <c r="G119" s="154">
        <v>0</v>
      </c>
      <c r="H119" s="154">
        <v>0</v>
      </c>
      <c r="I119" s="154">
        <v>0</v>
      </c>
      <c r="J119" s="154">
        <v>0</v>
      </c>
      <c r="K119" s="154">
        <v>0</v>
      </c>
      <c r="L119" s="154">
        <v>0</v>
      </c>
      <c r="M119" s="154">
        <v>0</v>
      </c>
      <c r="N119" s="154">
        <v>0</v>
      </c>
      <c r="O119" s="154">
        <v>0</v>
      </c>
      <c r="P119" s="154">
        <v>0</v>
      </c>
      <c r="Q119" s="154">
        <v>0</v>
      </c>
      <c r="R119" s="154">
        <v>0</v>
      </c>
      <c r="S119" s="154">
        <v>0</v>
      </c>
      <c r="T119" s="154">
        <v>0</v>
      </c>
      <c r="U119" s="154">
        <v>0</v>
      </c>
      <c r="V119" s="154">
        <v>0</v>
      </c>
      <c r="W119" s="154">
        <v>0</v>
      </c>
      <c r="X119" s="154">
        <v>0</v>
      </c>
      <c r="Y119" s="154">
        <v>0</v>
      </c>
      <c r="Z119" s="154">
        <v>0</v>
      </c>
      <c r="AA119" s="154">
        <v>0</v>
      </c>
    </row>
    <row r="120" spans="1:27" s="231" customFormat="1" ht="31.5">
      <c r="A120" s="133" t="s">
        <v>175</v>
      </c>
      <c r="B120" s="134" t="s">
        <v>587</v>
      </c>
      <c r="C120" s="133" t="s">
        <v>588</v>
      </c>
      <c r="D120" s="154">
        <v>0</v>
      </c>
      <c r="E120" s="154">
        <v>0</v>
      </c>
      <c r="F120" s="154">
        <v>0</v>
      </c>
      <c r="G120" s="154">
        <v>0</v>
      </c>
      <c r="H120" s="154">
        <v>0</v>
      </c>
      <c r="I120" s="154">
        <v>0</v>
      </c>
      <c r="J120" s="154">
        <v>0</v>
      </c>
      <c r="K120" s="154">
        <v>0</v>
      </c>
      <c r="L120" s="154">
        <v>0</v>
      </c>
      <c r="M120" s="154">
        <v>0</v>
      </c>
      <c r="N120" s="154">
        <v>0</v>
      </c>
      <c r="O120" s="154">
        <v>0</v>
      </c>
      <c r="P120" s="154">
        <v>0</v>
      </c>
      <c r="Q120" s="154">
        <v>0</v>
      </c>
      <c r="R120" s="154">
        <v>0</v>
      </c>
      <c r="S120" s="154">
        <v>0</v>
      </c>
      <c r="T120" s="154">
        <v>0</v>
      </c>
      <c r="U120" s="154">
        <v>0</v>
      </c>
      <c r="V120" s="154">
        <v>0</v>
      </c>
      <c r="W120" s="154">
        <v>0</v>
      </c>
      <c r="X120" s="154">
        <v>0</v>
      </c>
      <c r="Y120" s="154">
        <v>0</v>
      </c>
      <c r="Z120" s="154">
        <v>0</v>
      </c>
      <c r="AA120" s="154">
        <v>0</v>
      </c>
    </row>
    <row r="121" spans="1:27" s="231" customFormat="1" ht="31.5">
      <c r="A121" s="133" t="s">
        <v>175</v>
      </c>
      <c r="B121" s="134" t="s">
        <v>589</v>
      </c>
      <c r="C121" s="133" t="s">
        <v>590</v>
      </c>
      <c r="D121" s="154">
        <v>0</v>
      </c>
      <c r="E121" s="154">
        <v>0</v>
      </c>
      <c r="F121" s="154">
        <v>0</v>
      </c>
      <c r="G121" s="154">
        <v>0</v>
      </c>
      <c r="H121" s="154">
        <v>0</v>
      </c>
      <c r="I121" s="154">
        <v>0</v>
      </c>
      <c r="J121" s="154">
        <v>0</v>
      </c>
      <c r="K121" s="154">
        <v>0</v>
      </c>
      <c r="L121" s="154">
        <v>0</v>
      </c>
      <c r="M121" s="154">
        <v>0</v>
      </c>
      <c r="N121" s="154">
        <v>0</v>
      </c>
      <c r="O121" s="154">
        <v>0</v>
      </c>
      <c r="P121" s="154">
        <v>0</v>
      </c>
      <c r="Q121" s="154">
        <v>0</v>
      </c>
      <c r="R121" s="154">
        <v>0</v>
      </c>
      <c r="S121" s="154">
        <v>0</v>
      </c>
      <c r="T121" s="154">
        <v>0</v>
      </c>
      <c r="U121" s="154">
        <v>0</v>
      </c>
      <c r="V121" s="154">
        <v>0</v>
      </c>
      <c r="W121" s="154">
        <v>0</v>
      </c>
      <c r="X121" s="154">
        <v>0</v>
      </c>
      <c r="Y121" s="154">
        <v>0</v>
      </c>
      <c r="Z121" s="154">
        <v>0</v>
      </c>
      <c r="AA121" s="154">
        <v>0</v>
      </c>
    </row>
    <row r="122" spans="1:27" s="231" customFormat="1" ht="31.5">
      <c r="A122" s="133" t="s">
        <v>175</v>
      </c>
      <c r="B122" s="134" t="s">
        <v>591</v>
      </c>
      <c r="C122" s="133" t="s">
        <v>592</v>
      </c>
      <c r="D122" s="154">
        <v>0</v>
      </c>
      <c r="E122" s="154">
        <v>0</v>
      </c>
      <c r="F122" s="154">
        <v>0</v>
      </c>
      <c r="G122" s="154">
        <v>0</v>
      </c>
      <c r="H122" s="154">
        <v>0</v>
      </c>
      <c r="I122" s="154">
        <v>0</v>
      </c>
      <c r="J122" s="154">
        <v>0</v>
      </c>
      <c r="K122" s="154">
        <v>0</v>
      </c>
      <c r="L122" s="154">
        <v>0</v>
      </c>
      <c r="M122" s="154">
        <v>0</v>
      </c>
      <c r="N122" s="154">
        <v>0</v>
      </c>
      <c r="O122" s="154">
        <v>0</v>
      </c>
      <c r="P122" s="154">
        <v>0</v>
      </c>
      <c r="Q122" s="154">
        <v>0</v>
      </c>
      <c r="R122" s="154">
        <v>0</v>
      </c>
      <c r="S122" s="154">
        <v>0</v>
      </c>
      <c r="T122" s="154">
        <v>0</v>
      </c>
      <c r="U122" s="154">
        <v>0</v>
      </c>
      <c r="V122" s="154">
        <v>0</v>
      </c>
      <c r="W122" s="154">
        <v>0</v>
      </c>
      <c r="X122" s="154">
        <v>0</v>
      </c>
      <c r="Y122" s="154">
        <v>0</v>
      </c>
      <c r="Z122" s="154">
        <v>0</v>
      </c>
      <c r="AA122" s="154">
        <v>0</v>
      </c>
    </row>
    <row r="123" spans="1:27" s="231" customFormat="1" ht="15.75">
      <c r="A123" s="133" t="s">
        <v>175</v>
      </c>
      <c r="B123" s="134" t="s">
        <v>593</v>
      </c>
      <c r="C123" s="133" t="s">
        <v>594</v>
      </c>
      <c r="D123" s="154">
        <v>0</v>
      </c>
      <c r="E123" s="154">
        <v>0</v>
      </c>
      <c r="F123" s="154">
        <v>0</v>
      </c>
      <c r="G123" s="154">
        <v>0</v>
      </c>
      <c r="H123" s="154">
        <v>0</v>
      </c>
      <c r="I123" s="154">
        <v>0</v>
      </c>
      <c r="J123" s="154">
        <v>0</v>
      </c>
      <c r="K123" s="154">
        <v>0</v>
      </c>
      <c r="L123" s="154">
        <v>0</v>
      </c>
      <c r="M123" s="154">
        <v>0</v>
      </c>
      <c r="N123" s="154">
        <v>0</v>
      </c>
      <c r="O123" s="154">
        <v>0</v>
      </c>
      <c r="P123" s="154">
        <v>0</v>
      </c>
      <c r="Q123" s="154">
        <v>0</v>
      </c>
      <c r="R123" s="154">
        <v>0</v>
      </c>
      <c r="S123" s="154">
        <v>0</v>
      </c>
      <c r="T123" s="154">
        <v>0</v>
      </c>
      <c r="U123" s="154">
        <v>0</v>
      </c>
      <c r="V123" s="154">
        <v>0</v>
      </c>
      <c r="W123" s="154">
        <v>0</v>
      </c>
      <c r="X123" s="154">
        <v>0</v>
      </c>
      <c r="Y123" s="154">
        <v>0</v>
      </c>
      <c r="Z123" s="154">
        <v>0</v>
      </c>
      <c r="AA123" s="154">
        <v>0</v>
      </c>
    </row>
    <row r="124" spans="1:27" s="231" customFormat="1" ht="15.75">
      <c r="A124" s="133" t="s">
        <v>175</v>
      </c>
      <c r="B124" s="134" t="s">
        <v>595</v>
      </c>
      <c r="C124" s="133" t="s">
        <v>596</v>
      </c>
      <c r="D124" s="154">
        <v>0</v>
      </c>
      <c r="E124" s="154">
        <v>0</v>
      </c>
      <c r="F124" s="154">
        <v>0</v>
      </c>
      <c r="G124" s="154">
        <v>0</v>
      </c>
      <c r="H124" s="154">
        <v>0</v>
      </c>
      <c r="I124" s="154">
        <v>0</v>
      </c>
      <c r="J124" s="154">
        <v>0</v>
      </c>
      <c r="K124" s="154">
        <v>0</v>
      </c>
      <c r="L124" s="154">
        <v>0</v>
      </c>
      <c r="M124" s="154">
        <v>1.042</v>
      </c>
      <c r="N124" s="154">
        <v>0</v>
      </c>
      <c r="O124" s="154">
        <v>0</v>
      </c>
      <c r="P124" s="154">
        <v>0</v>
      </c>
      <c r="Q124" s="154">
        <v>0</v>
      </c>
      <c r="R124" s="154">
        <v>0</v>
      </c>
      <c r="S124" s="154">
        <v>0</v>
      </c>
      <c r="T124" s="154">
        <v>0</v>
      </c>
      <c r="U124" s="154">
        <v>0</v>
      </c>
      <c r="V124" s="154">
        <v>0</v>
      </c>
      <c r="W124" s="154">
        <v>0</v>
      </c>
      <c r="X124" s="154">
        <v>0</v>
      </c>
      <c r="Y124" s="154">
        <v>0</v>
      </c>
      <c r="Z124" s="154">
        <v>0</v>
      </c>
      <c r="AA124" s="154">
        <v>0</v>
      </c>
    </row>
    <row r="125" spans="1:27" s="231" customFormat="1" ht="15.75">
      <c r="A125" s="133" t="s">
        <v>175</v>
      </c>
      <c r="B125" s="134" t="s">
        <v>597</v>
      </c>
      <c r="C125" s="133" t="s">
        <v>598</v>
      </c>
      <c r="D125" s="154">
        <v>0</v>
      </c>
      <c r="E125" s="154">
        <v>0</v>
      </c>
      <c r="F125" s="154">
        <v>0</v>
      </c>
      <c r="G125" s="154">
        <v>0</v>
      </c>
      <c r="H125" s="154">
        <v>0</v>
      </c>
      <c r="I125" s="154">
        <v>0</v>
      </c>
      <c r="J125" s="154">
        <v>0</v>
      </c>
      <c r="K125" s="154">
        <v>0</v>
      </c>
      <c r="L125" s="154">
        <v>0</v>
      </c>
      <c r="M125" s="154">
        <v>0</v>
      </c>
      <c r="N125" s="154">
        <v>0</v>
      </c>
      <c r="O125" s="154">
        <v>0</v>
      </c>
      <c r="P125" s="154">
        <v>0</v>
      </c>
      <c r="Q125" s="154">
        <v>0</v>
      </c>
      <c r="R125" s="154">
        <v>0</v>
      </c>
      <c r="S125" s="154">
        <v>0</v>
      </c>
      <c r="T125" s="154">
        <v>0</v>
      </c>
      <c r="U125" s="154">
        <v>0</v>
      </c>
      <c r="V125" s="154">
        <v>0</v>
      </c>
      <c r="W125" s="154">
        <v>0</v>
      </c>
      <c r="X125" s="154">
        <v>0</v>
      </c>
      <c r="Y125" s="154">
        <v>0</v>
      </c>
      <c r="Z125" s="154">
        <v>0</v>
      </c>
      <c r="AA125" s="154">
        <v>0</v>
      </c>
    </row>
    <row r="126" spans="1:27" s="231" customFormat="1" ht="31.5">
      <c r="A126" s="133" t="s">
        <v>175</v>
      </c>
      <c r="B126" s="134" t="s">
        <v>603</v>
      </c>
      <c r="C126" s="133" t="s">
        <v>604</v>
      </c>
      <c r="D126" s="154">
        <v>0</v>
      </c>
      <c r="E126" s="154">
        <v>0</v>
      </c>
      <c r="F126" s="154">
        <v>0</v>
      </c>
      <c r="G126" s="154">
        <v>0</v>
      </c>
      <c r="H126" s="154">
        <v>0</v>
      </c>
      <c r="I126" s="154">
        <v>0</v>
      </c>
      <c r="J126" s="154">
        <v>0</v>
      </c>
      <c r="K126" s="154">
        <v>0</v>
      </c>
      <c r="L126" s="154">
        <v>0</v>
      </c>
      <c r="M126" s="154">
        <v>0.22800000000000001</v>
      </c>
      <c r="N126" s="154">
        <v>0</v>
      </c>
      <c r="O126" s="154">
        <v>0</v>
      </c>
      <c r="P126" s="154">
        <v>0</v>
      </c>
      <c r="Q126" s="154">
        <v>0</v>
      </c>
      <c r="R126" s="154">
        <v>0</v>
      </c>
      <c r="S126" s="154">
        <v>0</v>
      </c>
      <c r="T126" s="154">
        <v>0</v>
      </c>
      <c r="U126" s="154">
        <v>0</v>
      </c>
      <c r="V126" s="154">
        <v>0</v>
      </c>
      <c r="W126" s="154">
        <v>0</v>
      </c>
      <c r="X126" s="154">
        <v>0</v>
      </c>
      <c r="Y126" s="154">
        <v>0</v>
      </c>
      <c r="Z126" s="154">
        <v>0</v>
      </c>
      <c r="AA126" s="154">
        <v>0</v>
      </c>
    </row>
    <row r="127" spans="1:27" s="231" customFormat="1" ht="31.5">
      <c r="A127" s="133" t="s">
        <v>175</v>
      </c>
      <c r="B127" s="134" t="s">
        <v>609</v>
      </c>
      <c r="C127" s="133" t="s">
        <v>610</v>
      </c>
      <c r="D127" s="154">
        <v>0</v>
      </c>
      <c r="E127" s="154">
        <v>0</v>
      </c>
      <c r="F127" s="154">
        <v>0</v>
      </c>
      <c r="G127" s="154">
        <v>0</v>
      </c>
      <c r="H127" s="154">
        <v>0</v>
      </c>
      <c r="I127" s="154">
        <v>0</v>
      </c>
      <c r="J127" s="154">
        <v>0</v>
      </c>
      <c r="K127" s="154">
        <v>0</v>
      </c>
      <c r="L127" s="154">
        <v>0.4</v>
      </c>
      <c r="M127" s="154">
        <v>0.876</v>
      </c>
      <c r="N127" s="154">
        <v>0</v>
      </c>
      <c r="O127" s="154">
        <v>0</v>
      </c>
      <c r="P127" s="154">
        <v>0</v>
      </c>
      <c r="Q127" s="154">
        <v>0</v>
      </c>
      <c r="R127" s="154">
        <v>0</v>
      </c>
      <c r="S127" s="154">
        <v>0</v>
      </c>
      <c r="T127" s="154">
        <v>0</v>
      </c>
      <c r="U127" s="154">
        <v>0</v>
      </c>
      <c r="V127" s="154">
        <v>0</v>
      </c>
      <c r="W127" s="154">
        <v>0</v>
      </c>
      <c r="X127" s="154">
        <v>0</v>
      </c>
      <c r="Y127" s="154">
        <v>0</v>
      </c>
      <c r="Z127" s="154">
        <v>0</v>
      </c>
      <c r="AA127" s="154">
        <v>0</v>
      </c>
    </row>
    <row r="128" spans="1:27" s="231" customFormat="1" ht="63">
      <c r="A128" s="133" t="s">
        <v>175</v>
      </c>
      <c r="B128" s="134" t="s">
        <v>611</v>
      </c>
      <c r="C128" s="133" t="s">
        <v>612</v>
      </c>
      <c r="D128" s="154">
        <v>0</v>
      </c>
      <c r="E128" s="154">
        <v>0</v>
      </c>
      <c r="F128" s="154">
        <v>0</v>
      </c>
      <c r="G128" s="154">
        <v>0</v>
      </c>
      <c r="H128" s="154">
        <v>0</v>
      </c>
      <c r="I128" s="154">
        <v>0</v>
      </c>
      <c r="J128" s="154">
        <v>0</v>
      </c>
      <c r="K128" s="154">
        <v>0</v>
      </c>
      <c r="L128" s="154">
        <v>0.25</v>
      </c>
      <c r="M128" s="154">
        <v>1.04</v>
      </c>
      <c r="N128" s="154">
        <v>0</v>
      </c>
      <c r="O128" s="154">
        <v>0</v>
      </c>
      <c r="P128" s="154">
        <v>0</v>
      </c>
      <c r="Q128" s="154">
        <v>0</v>
      </c>
      <c r="R128" s="154">
        <v>0</v>
      </c>
      <c r="S128" s="154">
        <v>0</v>
      </c>
      <c r="T128" s="154">
        <v>0</v>
      </c>
      <c r="U128" s="154">
        <v>0</v>
      </c>
      <c r="V128" s="154">
        <v>0</v>
      </c>
      <c r="W128" s="154">
        <v>0</v>
      </c>
      <c r="X128" s="154">
        <v>0</v>
      </c>
      <c r="Y128" s="154">
        <v>0</v>
      </c>
      <c r="Z128" s="154">
        <v>0</v>
      </c>
      <c r="AA128" s="154">
        <v>0</v>
      </c>
    </row>
    <row r="129" spans="1:27" s="231" customFormat="1" ht="31.5">
      <c r="A129" s="143" t="s">
        <v>175</v>
      </c>
      <c r="B129" s="144" t="s">
        <v>617</v>
      </c>
      <c r="C129" s="136" t="s">
        <v>618</v>
      </c>
      <c r="D129" s="154">
        <v>0</v>
      </c>
      <c r="E129" s="154">
        <v>0</v>
      </c>
      <c r="F129" s="154">
        <v>0</v>
      </c>
      <c r="G129" s="154">
        <v>0</v>
      </c>
      <c r="H129" s="154">
        <v>0</v>
      </c>
      <c r="I129" s="154">
        <v>0</v>
      </c>
      <c r="J129" s="154">
        <v>0</v>
      </c>
      <c r="K129" s="154">
        <v>0</v>
      </c>
      <c r="L129" s="154">
        <v>0</v>
      </c>
      <c r="M129" s="154">
        <v>0.32300000000000001</v>
      </c>
      <c r="N129" s="154">
        <v>0</v>
      </c>
      <c r="O129" s="154">
        <v>0</v>
      </c>
      <c r="P129" s="154">
        <v>0</v>
      </c>
      <c r="Q129" s="154">
        <v>0</v>
      </c>
      <c r="R129" s="154">
        <v>0</v>
      </c>
      <c r="S129" s="154">
        <v>0</v>
      </c>
      <c r="T129" s="154">
        <v>0</v>
      </c>
      <c r="U129" s="154">
        <v>0</v>
      </c>
      <c r="V129" s="154">
        <v>0</v>
      </c>
      <c r="W129" s="154">
        <v>0</v>
      </c>
      <c r="X129" s="154">
        <v>0</v>
      </c>
      <c r="Y129" s="154">
        <v>0</v>
      </c>
      <c r="Z129" s="154">
        <v>0</v>
      </c>
      <c r="AA129" s="154">
        <v>0</v>
      </c>
    </row>
    <row r="130" spans="1:27" s="231" customFormat="1" ht="31.5">
      <c r="A130" s="143" t="s">
        <v>175</v>
      </c>
      <c r="B130" s="144" t="s">
        <v>619</v>
      </c>
      <c r="C130" s="136" t="s">
        <v>620</v>
      </c>
      <c r="D130" s="154">
        <v>0</v>
      </c>
      <c r="E130" s="154">
        <v>0</v>
      </c>
      <c r="F130" s="154">
        <v>0</v>
      </c>
      <c r="G130" s="154">
        <v>0</v>
      </c>
      <c r="H130" s="154">
        <v>0</v>
      </c>
      <c r="I130" s="154">
        <v>0</v>
      </c>
      <c r="J130" s="154">
        <v>0</v>
      </c>
      <c r="K130" s="154">
        <v>0</v>
      </c>
      <c r="L130" s="154">
        <v>0</v>
      </c>
      <c r="M130" s="154">
        <v>0.68899999999999995</v>
      </c>
      <c r="N130" s="154">
        <v>0</v>
      </c>
      <c r="O130" s="154">
        <v>0</v>
      </c>
      <c r="P130" s="154">
        <v>0</v>
      </c>
      <c r="Q130" s="154">
        <v>0</v>
      </c>
      <c r="R130" s="154">
        <v>0</v>
      </c>
      <c r="S130" s="154">
        <v>0</v>
      </c>
      <c r="T130" s="154">
        <v>0</v>
      </c>
      <c r="U130" s="154">
        <v>0</v>
      </c>
      <c r="V130" s="154">
        <v>0</v>
      </c>
      <c r="W130" s="154">
        <v>0</v>
      </c>
      <c r="X130" s="154">
        <v>0</v>
      </c>
      <c r="Y130" s="154">
        <v>0</v>
      </c>
      <c r="Z130" s="154">
        <v>0</v>
      </c>
      <c r="AA130" s="154">
        <v>0</v>
      </c>
    </row>
    <row r="131" spans="1:27" s="231" customFormat="1" ht="31.5">
      <c r="A131" s="143" t="s">
        <v>175</v>
      </c>
      <c r="B131" s="144" t="s">
        <v>625</v>
      </c>
      <c r="C131" s="136" t="s">
        <v>626</v>
      </c>
      <c r="D131" s="154">
        <v>0</v>
      </c>
      <c r="E131" s="154">
        <v>0</v>
      </c>
      <c r="F131" s="154">
        <v>0</v>
      </c>
      <c r="G131" s="154">
        <v>0</v>
      </c>
      <c r="H131" s="154">
        <v>0</v>
      </c>
      <c r="I131" s="154">
        <v>0</v>
      </c>
      <c r="J131" s="154">
        <v>0</v>
      </c>
      <c r="K131" s="154">
        <v>0</v>
      </c>
      <c r="L131" s="154">
        <v>0</v>
      </c>
      <c r="M131" s="154">
        <v>0.81299999999999994</v>
      </c>
      <c r="N131" s="154">
        <v>0</v>
      </c>
      <c r="O131" s="154">
        <v>0</v>
      </c>
      <c r="P131" s="154">
        <v>0</v>
      </c>
      <c r="Q131" s="154">
        <v>0</v>
      </c>
      <c r="R131" s="154">
        <v>0</v>
      </c>
      <c r="S131" s="154">
        <v>0</v>
      </c>
      <c r="T131" s="154">
        <v>0</v>
      </c>
      <c r="U131" s="154">
        <v>0</v>
      </c>
      <c r="V131" s="154">
        <v>0</v>
      </c>
      <c r="W131" s="154">
        <v>0</v>
      </c>
      <c r="X131" s="154">
        <v>0</v>
      </c>
      <c r="Y131" s="154">
        <v>0</v>
      </c>
      <c r="Z131" s="154">
        <v>0</v>
      </c>
      <c r="AA131" s="154">
        <v>0</v>
      </c>
    </row>
    <row r="132" spans="1:27" s="231" customFormat="1" ht="31.5">
      <c r="A132" s="143" t="s">
        <v>175</v>
      </c>
      <c r="B132" s="144" t="s">
        <v>627</v>
      </c>
      <c r="C132" s="136" t="s">
        <v>628</v>
      </c>
      <c r="D132" s="154">
        <v>0.25</v>
      </c>
      <c r="E132" s="154">
        <v>0</v>
      </c>
      <c r="F132" s="154">
        <v>0</v>
      </c>
      <c r="G132" s="154">
        <v>0</v>
      </c>
      <c r="H132" s="154">
        <v>0</v>
      </c>
      <c r="I132" s="154">
        <v>0</v>
      </c>
      <c r="J132" s="154">
        <v>0</v>
      </c>
      <c r="K132" s="154">
        <v>0</v>
      </c>
      <c r="L132" s="154">
        <v>0</v>
      </c>
      <c r="M132" s="154">
        <v>0.40200000000000002</v>
      </c>
      <c r="N132" s="154">
        <v>0</v>
      </c>
      <c r="O132" s="154">
        <v>0</v>
      </c>
      <c r="P132" s="154">
        <v>0</v>
      </c>
      <c r="Q132" s="154">
        <v>0</v>
      </c>
      <c r="R132" s="154">
        <v>0</v>
      </c>
      <c r="S132" s="154">
        <v>0</v>
      </c>
      <c r="T132" s="154">
        <v>0</v>
      </c>
      <c r="U132" s="154">
        <v>0</v>
      </c>
      <c r="V132" s="154">
        <v>0</v>
      </c>
      <c r="W132" s="154">
        <v>0</v>
      </c>
      <c r="X132" s="154">
        <v>0</v>
      </c>
      <c r="Y132" s="154">
        <v>0</v>
      </c>
      <c r="Z132" s="154">
        <v>0</v>
      </c>
      <c r="AA132" s="154">
        <v>0</v>
      </c>
    </row>
    <row r="133" spans="1:27" s="231" customFormat="1" ht="31.5">
      <c r="A133" s="143" t="s">
        <v>175</v>
      </c>
      <c r="B133" s="144" t="s">
        <v>629</v>
      </c>
      <c r="C133" s="136" t="s">
        <v>630</v>
      </c>
      <c r="D133" s="154">
        <v>0</v>
      </c>
      <c r="E133" s="154">
        <v>0</v>
      </c>
      <c r="F133" s="154">
        <v>0</v>
      </c>
      <c r="G133" s="154">
        <v>0</v>
      </c>
      <c r="H133" s="154">
        <v>0</v>
      </c>
      <c r="I133" s="154">
        <v>0</v>
      </c>
      <c r="J133" s="154">
        <v>0</v>
      </c>
      <c r="K133" s="154">
        <v>0</v>
      </c>
      <c r="L133" s="154">
        <v>0</v>
      </c>
      <c r="M133" s="154">
        <v>0.42499999999999999</v>
      </c>
      <c r="N133" s="154">
        <v>0</v>
      </c>
      <c r="O133" s="154">
        <v>0</v>
      </c>
      <c r="P133" s="154">
        <v>0</v>
      </c>
      <c r="Q133" s="154">
        <v>0</v>
      </c>
      <c r="R133" s="154">
        <v>0</v>
      </c>
      <c r="S133" s="154">
        <v>0</v>
      </c>
      <c r="T133" s="154">
        <v>0</v>
      </c>
      <c r="U133" s="154">
        <v>0</v>
      </c>
      <c r="V133" s="154">
        <v>0</v>
      </c>
      <c r="W133" s="154">
        <v>0</v>
      </c>
      <c r="X133" s="154">
        <v>0</v>
      </c>
      <c r="Y133" s="154">
        <v>0</v>
      </c>
      <c r="Z133" s="154">
        <v>0</v>
      </c>
      <c r="AA133" s="154">
        <v>0</v>
      </c>
    </row>
    <row r="134" spans="1:27" s="231" customFormat="1" ht="31.5">
      <c r="A134" s="143" t="s">
        <v>175</v>
      </c>
      <c r="B134" s="144" t="s">
        <v>631</v>
      </c>
      <c r="C134" s="136" t="s">
        <v>632</v>
      </c>
      <c r="D134" s="154">
        <v>0</v>
      </c>
      <c r="E134" s="154">
        <v>0</v>
      </c>
      <c r="F134" s="154">
        <v>0</v>
      </c>
      <c r="G134" s="154">
        <v>0</v>
      </c>
      <c r="H134" s="154">
        <v>0</v>
      </c>
      <c r="I134" s="154">
        <v>0</v>
      </c>
      <c r="J134" s="154">
        <v>0</v>
      </c>
      <c r="K134" s="154">
        <v>0</v>
      </c>
      <c r="L134" s="154">
        <v>0</v>
      </c>
      <c r="M134" s="154">
        <v>0</v>
      </c>
      <c r="N134" s="154">
        <v>0</v>
      </c>
      <c r="O134" s="154">
        <v>0</v>
      </c>
      <c r="P134" s="154">
        <v>0</v>
      </c>
      <c r="Q134" s="154">
        <v>0</v>
      </c>
      <c r="R134" s="154">
        <v>0</v>
      </c>
      <c r="S134" s="154">
        <v>0</v>
      </c>
      <c r="T134" s="154">
        <v>0</v>
      </c>
      <c r="U134" s="154">
        <v>0</v>
      </c>
      <c r="V134" s="154">
        <v>0</v>
      </c>
      <c r="W134" s="154">
        <v>0</v>
      </c>
      <c r="X134" s="154">
        <v>0</v>
      </c>
      <c r="Y134" s="154">
        <v>0</v>
      </c>
      <c r="Z134" s="154">
        <v>0</v>
      </c>
      <c r="AA134" s="154">
        <v>0</v>
      </c>
    </row>
    <row r="135" spans="1:27" s="231" customFormat="1" ht="31.5">
      <c r="A135" s="143" t="s">
        <v>175</v>
      </c>
      <c r="B135" s="144" t="s">
        <v>633</v>
      </c>
      <c r="C135" s="136" t="s">
        <v>634</v>
      </c>
      <c r="D135" s="154">
        <v>0</v>
      </c>
      <c r="E135" s="154">
        <v>0</v>
      </c>
      <c r="F135" s="154">
        <v>0</v>
      </c>
      <c r="G135" s="154">
        <v>0</v>
      </c>
      <c r="H135" s="154">
        <v>0</v>
      </c>
      <c r="I135" s="154">
        <v>0</v>
      </c>
      <c r="J135" s="154">
        <v>0</v>
      </c>
      <c r="K135" s="154">
        <v>0</v>
      </c>
      <c r="L135" s="154">
        <v>0.16</v>
      </c>
      <c r="M135" s="154">
        <v>1.462</v>
      </c>
      <c r="N135" s="154">
        <v>0</v>
      </c>
      <c r="O135" s="154">
        <v>0</v>
      </c>
      <c r="P135" s="154">
        <v>0</v>
      </c>
      <c r="Q135" s="154">
        <v>0</v>
      </c>
      <c r="R135" s="154">
        <v>0</v>
      </c>
      <c r="S135" s="154">
        <v>0</v>
      </c>
      <c r="T135" s="154">
        <v>0</v>
      </c>
      <c r="U135" s="154">
        <v>0</v>
      </c>
      <c r="V135" s="154">
        <v>0</v>
      </c>
      <c r="W135" s="154">
        <v>0</v>
      </c>
      <c r="X135" s="154">
        <v>0</v>
      </c>
      <c r="Y135" s="154">
        <v>0</v>
      </c>
      <c r="Z135" s="154">
        <v>0</v>
      </c>
      <c r="AA135" s="154">
        <v>0</v>
      </c>
    </row>
    <row r="136" spans="1:27" s="231" customFormat="1" ht="31.5">
      <c r="A136" s="143" t="s">
        <v>175</v>
      </c>
      <c r="B136" s="144" t="s">
        <v>635</v>
      </c>
      <c r="C136" s="136" t="s">
        <v>636</v>
      </c>
      <c r="D136" s="154">
        <v>0</v>
      </c>
      <c r="E136" s="154">
        <v>0</v>
      </c>
      <c r="F136" s="154">
        <v>0</v>
      </c>
      <c r="G136" s="154">
        <v>0</v>
      </c>
      <c r="H136" s="154">
        <v>0</v>
      </c>
      <c r="I136" s="154">
        <v>0</v>
      </c>
      <c r="J136" s="154">
        <v>0</v>
      </c>
      <c r="K136" s="154">
        <v>0</v>
      </c>
      <c r="L136" s="154">
        <v>0.16</v>
      </c>
      <c r="M136" s="154">
        <v>0.21</v>
      </c>
      <c r="N136" s="154">
        <v>0</v>
      </c>
      <c r="O136" s="154">
        <v>0</v>
      </c>
      <c r="P136" s="154">
        <v>0</v>
      </c>
      <c r="Q136" s="154">
        <v>0</v>
      </c>
      <c r="R136" s="154">
        <v>0</v>
      </c>
      <c r="S136" s="154">
        <v>0</v>
      </c>
      <c r="T136" s="154">
        <v>0</v>
      </c>
      <c r="U136" s="154">
        <v>0</v>
      </c>
      <c r="V136" s="154">
        <v>0</v>
      </c>
      <c r="W136" s="154">
        <v>0</v>
      </c>
      <c r="X136" s="154">
        <v>0</v>
      </c>
      <c r="Y136" s="154">
        <v>0</v>
      </c>
      <c r="Z136" s="154">
        <v>0</v>
      </c>
      <c r="AA136" s="154">
        <v>0</v>
      </c>
    </row>
    <row r="137" spans="1:27" s="231" customFormat="1" ht="31.5">
      <c r="A137" s="143" t="s">
        <v>175</v>
      </c>
      <c r="B137" s="144" t="s">
        <v>637</v>
      </c>
      <c r="C137" s="136" t="s">
        <v>638</v>
      </c>
      <c r="D137" s="154">
        <v>0</v>
      </c>
      <c r="E137" s="154">
        <v>0</v>
      </c>
      <c r="F137" s="154">
        <v>0</v>
      </c>
      <c r="G137" s="154">
        <v>0</v>
      </c>
      <c r="H137" s="154">
        <v>0</v>
      </c>
      <c r="I137" s="154">
        <v>0</v>
      </c>
      <c r="J137" s="154">
        <v>0</v>
      </c>
      <c r="K137" s="154">
        <v>0</v>
      </c>
      <c r="L137" s="154">
        <v>0</v>
      </c>
      <c r="M137" s="154">
        <v>0</v>
      </c>
      <c r="N137" s="154">
        <v>0</v>
      </c>
      <c r="O137" s="154">
        <v>0</v>
      </c>
      <c r="P137" s="154">
        <v>0</v>
      </c>
      <c r="Q137" s="154">
        <v>0</v>
      </c>
      <c r="R137" s="154">
        <v>0</v>
      </c>
      <c r="S137" s="154">
        <v>0</v>
      </c>
      <c r="T137" s="154">
        <v>0</v>
      </c>
      <c r="U137" s="154">
        <v>0</v>
      </c>
      <c r="V137" s="154">
        <v>0</v>
      </c>
      <c r="W137" s="154">
        <v>0</v>
      </c>
      <c r="X137" s="154">
        <v>0</v>
      </c>
      <c r="Y137" s="154">
        <v>0</v>
      </c>
      <c r="Z137" s="154">
        <v>0</v>
      </c>
      <c r="AA137" s="154">
        <v>0</v>
      </c>
    </row>
    <row r="138" spans="1:27" s="231" customFormat="1" ht="31.5">
      <c r="A138" s="143" t="s">
        <v>175</v>
      </c>
      <c r="B138" s="144" t="s">
        <v>639</v>
      </c>
      <c r="C138" s="136" t="s">
        <v>640</v>
      </c>
      <c r="D138" s="154">
        <v>0</v>
      </c>
      <c r="E138" s="154">
        <v>0</v>
      </c>
      <c r="F138" s="154">
        <v>0</v>
      </c>
      <c r="G138" s="154">
        <v>0</v>
      </c>
      <c r="H138" s="154">
        <v>0</v>
      </c>
      <c r="I138" s="154">
        <v>0</v>
      </c>
      <c r="J138" s="154">
        <v>0</v>
      </c>
      <c r="K138" s="154">
        <v>0</v>
      </c>
      <c r="L138" s="154">
        <v>0</v>
      </c>
      <c r="M138" s="154">
        <v>0</v>
      </c>
      <c r="N138" s="154">
        <v>0</v>
      </c>
      <c r="O138" s="154">
        <v>0</v>
      </c>
      <c r="P138" s="154">
        <v>0</v>
      </c>
      <c r="Q138" s="154">
        <v>0</v>
      </c>
      <c r="R138" s="154">
        <v>0</v>
      </c>
      <c r="S138" s="154">
        <v>0</v>
      </c>
      <c r="T138" s="154">
        <v>0</v>
      </c>
      <c r="U138" s="154">
        <v>0</v>
      </c>
      <c r="V138" s="154">
        <v>0</v>
      </c>
      <c r="W138" s="154">
        <v>0</v>
      </c>
      <c r="X138" s="154">
        <v>0</v>
      </c>
      <c r="Y138" s="154">
        <v>0</v>
      </c>
      <c r="Z138" s="154">
        <v>0</v>
      </c>
      <c r="AA138" s="154">
        <v>0</v>
      </c>
    </row>
    <row r="139" spans="1:27" s="231" customFormat="1" ht="47.25">
      <c r="A139" s="133" t="s">
        <v>175</v>
      </c>
      <c r="B139" s="142" t="s">
        <v>657</v>
      </c>
      <c r="C139" s="138" t="s">
        <v>658</v>
      </c>
      <c r="D139" s="154">
        <v>0</v>
      </c>
      <c r="E139" s="154">
        <v>0</v>
      </c>
      <c r="F139" s="154">
        <v>0</v>
      </c>
      <c r="G139" s="154">
        <v>0</v>
      </c>
      <c r="H139" s="154">
        <v>0</v>
      </c>
      <c r="I139" s="154">
        <v>0</v>
      </c>
      <c r="J139" s="154">
        <v>0</v>
      </c>
      <c r="K139" s="154">
        <v>0</v>
      </c>
      <c r="L139" s="154">
        <v>0</v>
      </c>
      <c r="M139" s="154">
        <v>2.198</v>
      </c>
      <c r="N139" s="154">
        <v>0</v>
      </c>
      <c r="O139" s="154">
        <v>0</v>
      </c>
      <c r="P139" s="154">
        <v>0</v>
      </c>
      <c r="Q139" s="154">
        <v>0</v>
      </c>
      <c r="R139" s="154">
        <v>0</v>
      </c>
      <c r="S139" s="154">
        <v>0</v>
      </c>
      <c r="T139" s="154">
        <v>0</v>
      </c>
      <c r="U139" s="154">
        <v>0</v>
      </c>
      <c r="V139" s="154">
        <v>0</v>
      </c>
      <c r="W139" s="154">
        <v>0</v>
      </c>
      <c r="X139" s="154">
        <v>0</v>
      </c>
      <c r="Y139" s="154">
        <v>0</v>
      </c>
      <c r="Z139" s="154">
        <v>0</v>
      </c>
      <c r="AA139" s="154">
        <v>0</v>
      </c>
    </row>
    <row r="140" spans="1:27" s="231" customFormat="1" ht="31.5">
      <c r="A140" s="140" t="s">
        <v>175</v>
      </c>
      <c r="B140" s="142" t="s">
        <v>659</v>
      </c>
      <c r="C140" s="138" t="s">
        <v>660</v>
      </c>
      <c r="D140" s="154">
        <v>0</v>
      </c>
      <c r="E140" s="154">
        <v>0</v>
      </c>
      <c r="F140" s="154">
        <v>0</v>
      </c>
      <c r="G140" s="154">
        <v>0</v>
      </c>
      <c r="H140" s="154">
        <v>0</v>
      </c>
      <c r="I140" s="154">
        <v>0</v>
      </c>
      <c r="J140" s="154">
        <v>0</v>
      </c>
      <c r="K140" s="154">
        <v>0</v>
      </c>
      <c r="L140" s="154">
        <v>0.1</v>
      </c>
      <c r="M140" s="154">
        <v>4.5720000000000001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0</v>
      </c>
      <c r="W140" s="154">
        <v>0</v>
      </c>
      <c r="X140" s="154">
        <v>0</v>
      </c>
      <c r="Y140" s="154">
        <v>0</v>
      </c>
      <c r="Z140" s="154">
        <v>0</v>
      </c>
      <c r="AA140" s="154">
        <v>0</v>
      </c>
    </row>
    <row r="141" spans="1:27" s="231" customFormat="1" ht="47.25">
      <c r="A141" s="133" t="s">
        <v>175</v>
      </c>
      <c r="B141" s="142" t="s">
        <v>1045</v>
      </c>
      <c r="C141" s="138" t="s">
        <v>663</v>
      </c>
      <c r="D141" s="154">
        <v>0</v>
      </c>
      <c r="E141" s="154">
        <v>0</v>
      </c>
      <c r="F141" s="154">
        <v>0</v>
      </c>
      <c r="G141" s="154">
        <v>0</v>
      </c>
      <c r="H141" s="154">
        <v>0</v>
      </c>
      <c r="I141" s="154">
        <v>0</v>
      </c>
      <c r="J141" s="154">
        <v>0</v>
      </c>
      <c r="K141" s="154">
        <v>0</v>
      </c>
      <c r="L141" s="154">
        <v>0</v>
      </c>
      <c r="M141" s="154">
        <v>0</v>
      </c>
      <c r="N141" s="154">
        <v>0</v>
      </c>
      <c r="O141" s="154">
        <v>0</v>
      </c>
      <c r="P141" s="154">
        <v>0</v>
      </c>
      <c r="Q141" s="154">
        <v>0</v>
      </c>
      <c r="R141" s="154">
        <v>0</v>
      </c>
      <c r="S141" s="154">
        <v>0</v>
      </c>
      <c r="T141" s="154">
        <v>0</v>
      </c>
      <c r="U141" s="154">
        <v>0</v>
      </c>
      <c r="V141" s="154">
        <v>0</v>
      </c>
      <c r="W141" s="154">
        <v>0</v>
      </c>
      <c r="X141" s="154">
        <v>0</v>
      </c>
      <c r="Y141" s="154">
        <v>0</v>
      </c>
      <c r="Z141" s="154">
        <v>0</v>
      </c>
      <c r="AA141" s="154">
        <v>0</v>
      </c>
    </row>
    <row r="142" spans="1:27" s="231" customFormat="1" ht="31.5">
      <c r="A142" s="133" t="s">
        <v>175</v>
      </c>
      <c r="B142" s="134" t="s">
        <v>668</v>
      </c>
      <c r="C142" s="137" t="s">
        <v>669</v>
      </c>
      <c r="D142" s="154">
        <v>0</v>
      </c>
      <c r="E142" s="154">
        <v>0</v>
      </c>
      <c r="F142" s="154">
        <v>0</v>
      </c>
      <c r="G142" s="154">
        <v>0</v>
      </c>
      <c r="H142" s="154">
        <v>0</v>
      </c>
      <c r="I142" s="154">
        <v>0</v>
      </c>
      <c r="J142" s="154">
        <v>0</v>
      </c>
      <c r="K142" s="154">
        <v>0</v>
      </c>
      <c r="L142" s="154">
        <v>0</v>
      </c>
      <c r="M142" s="154">
        <v>0</v>
      </c>
      <c r="N142" s="154">
        <v>0</v>
      </c>
      <c r="O142" s="154">
        <v>0</v>
      </c>
      <c r="P142" s="154">
        <v>0</v>
      </c>
      <c r="Q142" s="154">
        <v>0</v>
      </c>
      <c r="R142" s="154">
        <v>0</v>
      </c>
      <c r="S142" s="154">
        <v>0</v>
      </c>
      <c r="T142" s="154">
        <v>0</v>
      </c>
      <c r="U142" s="154">
        <v>0</v>
      </c>
      <c r="V142" s="154">
        <v>0</v>
      </c>
      <c r="W142" s="154">
        <v>0</v>
      </c>
      <c r="X142" s="154">
        <v>0</v>
      </c>
      <c r="Y142" s="154">
        <v>0</v>
      </c>
      <c r="Z142" s="154">
        <v>0</v>
      </c>
      <c r="AA142" s="154">
        <v>0</v>
      </c>
    </row>
    <row r="143" spans="1:27" s="231" customFormat="1" ht="15.75">
      <c r="A143" s="133" t="s">
        <v>175</v>
      </c>
      <c r="B143" s="152" t="s">
        <v>700</v>
      </c>
      <c r="C143" s="137" t="s">
        <v>701</v>
      </c>
      <c r="D143" s="154">
        <v>0</v>
      </c>
      <c r="E143" s="154">
        <v>0</v>
      </c>
      <c r="F143" s="154">
        <v>0</v>
      </c>
      <c r="G143" s="154">
        <v>0</v>
      </c>
      <c r="H143" s="154">
        <v>0</v>
      </c>
      <c r="I143" s="154">
        <v>0</v>
      </c>
      <c r="J143" s="154">
        <v>0</v>
      </c>
      <c r="K143" s="154">
        <v>0</v>
      </c>
      <c r="L143" s="154">
        <v>0</v>
      </c>
      <c r="M143" s="154">
        <v>0.6</v>
      </c>
      <c r="N143" s="154">
        <v>0</v>
      </c>
      <c r="O143" s="154">
        <v>0</v>
      </c>
      <c r="P143" s="154">
        <v>0</v>
      </c>
      <c r="Q143" s="154">
        <v>0</v>
      </c>
      <c r="R143" s="154">
        <v>0</v>
      </c>
      <c r="S143" s="154">
        <v>0</v>
      </c>
      <c r="T143" s="154">
        <v>0</v>
      </c>
      <c r="U143" s="154">
        <v>0</v>
      </c>
      <c r="V143" s="154">
        <v>0</v>
      </c>
      <c r="W143" s="154">
        <v>0</v>
      </c>
      <c r="X143" s="154">
        <v>0</v>
      </c>
      <c r="Y143" s="154">
        <v>0</v>
      </c>
      <c r="Z143" s="154">
        <v>0</v>
      </c>
      <c r="AA143" s="154">
        <v>0</v>
      </c>
    </row>
    <row r="144" spans="1:27" s="231" customFormat="1" ht="31.5">
      <c r="A144" s="133" t="s">
        <v>175</v>
      </c>
      <c r="B144" s="152" t="s">
        <v>718</v>
      </c>
      <c r="C144" s="137" t="s">
        <v>719</v>
      </c>
      <c r="D144" s="154">
        <v>0</v>
      </c>
      <c r="E144" s="154">
        <v>0</v>
      </c>
      <c r="F144" s="154">
        <v>0</v>
      </c>
      <c r="G144" s="154">
        <v>0</v>
      </c>
      <c r="H144" s="154">
        <v>0</v>
      </c>
      <c r="I144" s="154">
        <v>0</v>
      </c>
      <c r="J144" s="154">
        <v>0</v>
      </c>
      <c r="K144" s="154">
        <v>0</v>
      </c>
      <c r="L144" s="154">
        <v>0</v>
      </c>
      <c r="M144" s="154">
        <v>0</v>
      </c>
      <c r="N144" s="154">
        <v>0</v>
      </c>
      <c r="O144" s="154">
        <v>0</v>
      </c>
      <c r="P144" s="154">
        <v>0</v>
      </c>
      <c r="Q144" s="154">
        <v>0</v>
      </c>
      <c r="R144" s="154">
        <v>0</v>
      </c>
      <c r="S144" s="154">
        <v>0</v>
      </c>
      <c r="T144" s="154">
        <v>0</v>
      </c>
      <c r="U144" s="154">
        <v>0</v>
      </c>
      <c r="V144" s="154">
        <v>0</v>
      </c>
      <c r="W144" s="154">
        <v>0</v>
      </c>
      <c r="X144" s="154">
        <v>0</v>
      </c>
      <c r="Y144" s="154">
        <v>0</v>
      </c>
      <c r="Z144" s="154">
        <v>0</v>
      </c>
      <c r="AA144" s="154">
        <v>0</v>
      </c>
    </row>
    <row r="145" spans="1:27" s="231" customFormat="1" ht="31.5">
      <c r="A145" s="133" t="s">
        <v>175</v>
      </c>
      <c r="B145" s="152" t="s">
        <v>720</v>
      </c>
      <c r="C145" s="137" t="s">
        <v>721</v>
      </c>
      <c r="D145" s="154">
        <v>0</v>
      </c>
      <c r="E145" s="154">
        <v>0</v>
      </c>
      <c r="F145" s="154">
        <v>0</v>
      </c>
      <c r="G145" s="154">
        <v>0</v>
      </c>
      <c r="H145" s="154">
        <v>0</v>
      </c>
      <c r="I145" s="154">
        <v>0</v>
      </c>
      <c r="J145" s="154">
        <v>0</v>
      </c>
      <c r="K145" s="154">
        <v>0</v>
      </c>
      <c r="L145" s="154">
        <v>0</v>
      </c>
      <c r="M145" s="154">
        <v>0</v>
      </c>
      <c r="N145" s="154">
        <v>0</v>
      </c>
      <c r="O145" s="154">
        <v>0</v>
      </c>
      <c r="P145" s="154">
        <v>0</v>
      </c>
      <c r="Q145" s="154">
        <v>0</v>
      </c>
      <c r="R145" s="154">
        <v>0</v>
      </c>
      <c r="S145" s="154">
        <v>0</v>
      </c>
      <c r="T145" s="154">
        <v>0</v>
      </c>
      <c r="U145" s="154">
        <v>0</v>
      </c>
      <c r="V145" s="154">
        <v>0</v>
      </c>
      <c r="W145" s="154">
        <v>0</v>
      </c>
      <c r="X145" s="154">
        <v>0</v>
      </c>
      <c r="Y145" s="154">
        <v>0</v>
      </c>
      <c r="Z145" s="154">
        <v>0</v>
      </c>
      <c r="AA145" s="154">
        <v>0</v>
      </c>
    </row>
    <row r="146" spans="1:27" s="231" customFormat="1" ht="47.25">
      <c r="A146" s="133" t="s">
        <v>175</v>
      </c>
      <c r="B146" s="152" t="s">
        <v>722</v>
      </c>
      <c r="C146" s="137" t="s">
        <v>723</v>
      </c>
      <c r="D146" s="154">
        <v>0</v>
      </c>
      <c r="E146" s="154">
        <v>0</v>
      </c>
      <c r="F146" s="154">
        <v>0</v>
      </c>
      <c r="G146" s="154">
        <v>0</v>
      </c>
      <c r="H146" s="154">
        <v>0</v>
      </c>
      <c r="I146" s="154">
        <v>0</v>
      </c>
      <c r="J146" s="154">
        <v>0</v>
      </c>
      <c r="K146" s="154">
        <v>0</v>
      </c>
      <c r="L146" s="154">
        <v>0</v>
      </c>
      <c r="M146" s="154">
        <v>0</v>
      </c>
      <c r="N146" s="154">
        <v>0</v>
      </c>
      <c r="O146" s="154">
        <v>0</v>
      </c>
      <c r="P146" s="154">
        <v>0</v>
      </c>
      <c r="Q146" s="154">
        <v>0</v>
      </c>
      <c r="R146" s="154">
        <v>0</v>
      </c>
      <c r="S146" s="154">
        <v>0</v>
      </c>
      <c r="T146" s="154">
        <v>0</v>
      </c>
      <c r="U146" s="154">
        <v>0</v>
      </c>
      <c r="V146" s="154">
        <v>0</v>
      </c>
      <c r="W146" s="154">
        <v>0</v>
      </c>
      <c r="X146" s="154">
        <v>0</v>
      </c>
      <c r="Y146" s="154">
        <v>0</v>
      </c>
      <c r="Z146" s="154">
        <v>0</v>
      </c>
      <c r="AA146" s="154">
        <v>0</v>
      </c>
    </row>
    <row r="147" spans="1:27" s="231" customFormat="1" ht="15.75">
      <c r="A147" s="133" t="s">
        <v>175</v>
      </c>
      <c r="B147" s="152" t="s">
        <v>724</v>
      </c>
      <c r="C147" s="137" t="s">
        <v>725</v>
      </c>
      <c r="D147" s="154">
        <v>0</v>
      </c>
      <c r="E147" s="154">
        <v>0</v>
      </c>
      <c r="F147" s="154">
        <v>0</v>
      </c>
      <c r="G147" s="154">
        <v>0</v>
      </c>
      <c r="H147" s="154">
        <v>0</v>
      </c>
      <c r="I147" s="154">
        <v>0</v>
      </c>
      <c r="J147" s="154">
        <v>0</v>
      </c>
      <c r="K147" s="154">
        <v>0</v>
      </c>
      <c r="L147" s="154">
        <v>0</v>
      </c>
      <c r="M147" s="154">
        <v>1.3129999999999999</v>
      </c>
      <c r="N147" s="154">
        <v>0</v>
      </c>
      <c r="O147" s="154">
        <v>0</v>
      </c>
      <c r="P147" s="154">
        <v>0</v>
      </c>
      <c r="Q147" s="154">
        <v>0</v>
      </c>
      <c r="R147" s="154">
        <v>0</v>
      </c>
      <c r="S147" s="154">
        <v>0</v>
      </c>
      <c r="T147" s="154">
        <v>0</v>
      </c>
      <c r="U147" s="154">
        <v>0</v>
      </c>
      <c r="V147" s="154">
        <v>0</v>
      </c>
      <c r="W147" s="154">
        <v>0</v>
      </c>
      <c r="X147" s="154">
        <v>0</v>
      </c>
      <c r="Y147" s="154">
        <v>0</v>
      </c>
      <c r="Z147" s="154">
        <v>0</v>
      </c>
      <c r="AA147" s="154">
        <v>0</v>
      </c>
    </row>
    <row r="148" spans="1:27" s="231" customFormat="1" ht="31.5">
      <c r="A148" s="133" t="s">
        <v>175</v>
      </c>
      <c r="B148" s="152" t="s">
        <v>726</v>
      </c>
      <c r="C148" s="137" t="s">
        <v>727</v>
      </c>
      <c r="D148" s="154">
        <v>0</v>
      </c>
      <c r="E148" s="154">
        <v>0</v>
      </c>
      <c r="F148" s="154">
        <v>0</v>
      </c>
      <c r="G148" s="154">
        <v>0</v>
      </c>
      <c r="H148" s="154">
        <v>0</v>
      </c>
      <c r="I148" s="154">
        <v>0</v>
      </c>
      <c r="J148" s="154">
        <v>0</v>
      </c>
      <c r="K148" s="154">
        <v>0</v>
      </c>
      <c r="L148" s="154">
        <v>0</v>
      </c>
      <c r="M148" s="154">
        <v>0</v>
      </c>
      <c r="N148" s="154">
        <v>0</v>
      </c>
      <c r="O148" s="154">
        <v>0</v>
      </c>
      <c r="P148" s="154">
        <v>0</v>
      </c>
      <c r="Q148" s="154">
        <v>0</v>
      </c>
      <c r="R148" s="154">
        <v>0</v>
      </c>
      <c r="S148" s="154">
        <v>0</v>
      </c>
      <c r="T148" s="154">
        <v>0</v>
      </c>
      <c r="U148" s="154">
        <v>0</v>
      </c>
      <c r="V148" s="154">
        <v>0</v>
      </c>
      <c r="W148" s="154">
        <v>0</v>
      </c>
      <c r="X148" s="154">
        <v>0</v>
      </c>
      <c r="Y148" s="154">
        <v>0</v>
      </c>
      <c r="Z148" s="154">
        <v>0</v>
      </c>
      <c r="AA148" s="154">
        <v>0</v>
      </c>
    </row>
    <row r="149" spans="1:27" s="231" customFormat="1" ht="15.75">
      <c r="A149" s="133" t="s">
        <v>175</v>
      </c>
      <c r="B149" s="152" t="s">
        <v>730</v>
      </c>
      <c r="C149" s="137" t="s">
        <v>731</v>
      </c>
      <c r="D149" s="154">
        <v>0</v>
      </c>
      <c r="E149" s="154">
        <v>0</v>
      </c>
      <c r="F149" s="154">
        <v>0</v>
      </c>
      <c r="G149" s="154">
        <v>0</v>
      </c>
      <c r="H149" s="154">
        <v>0</v>
      </c>
      <c r="I149" s="154">
        <v>0</v>
      </c>
      <c r="J149" s="154">
        <v>0</v>
      </c>
      <c r="K149" s="154">
        <v>0</v>
      </c>
      <c r="L149" s="154">
        <v>0</v>
      </c>
      <c r="M149" s="154">
        <v>0</v>
      </c>
      <c r="N149" s="154">
        <v>0</v>
      </c>
      <c r="O149" s="154">
        <v>0</v>
      </c>
      <c r="P149" s="154">
        <v>0</v>
      </c>
      <c r="Q149" s="154">
        <v>0</v>
      </c>
      <c r="R149" s="154">
        <v>0</v>
      </c>
      <c r="S149" s="154">
        <v>0</v>
      </c>
      <c r="T149" s="154">
        <v>0</v>
      </c>
      <c r="U149" s="154">
        <v>0</v>
      </c>
      <c r="V149" s="154">
        <v>0</v>
      </c>
      <c r="W149" s="154">
        <v>0</v>
      </c>
      <c r="X149" s="154">
        <v>0</v>
      </c>
      <c r="Y149" s="154">
        <v>0</v>
      </c>
      <c r="Z149" s="154">
        <v>0</v>
      </c>
      <c r="AA149" s="154">
        <v>0</v>
      </c>
    </row>
    <row r="150" spans="1:27" s="231" customFormat="1" ht="31.5">
      <c r="A150" s="133" t="s">
        <v>175</v>
      </c>
      <c r="B150" s="152" t="s">
        <v>732</v>
      </c>
      <c r="C150" s="137" t="s">
        <v>733</v>
      </c>
      <c r="D150" s="154">
        <v>0</v>
      </c>
      <c r="E150" s="154">
        <v>0</v>
      </c>
      <c r="F150" s="154">
        <v>0</v>
      </c>
      <c r="G150" s="154">
        <v>0</v>
      </c>
      <c r="H150" s="154">
        <v>0</v>
      </c>
      <c r="I150" s="154">
        <v>0</v>
      </c>
      <c r="J150" s="154">
        <v>0</v>
      </c>
      <c r="K150" s="154">
        <v>0</v>
      </c>
      <c r="L150" s="154">
        <v>0</v>
      </c>
      <c r="M150" s="154">
        <v>0</v>
      </c>
      <c r="N150" s="154">
        <v>0</v>
      </c>
      <c r="O150" s="154">
        <v>0</v>
      </c>
      <c r="P150" s="154">
        <v>0</v>
      </c>
      <c r="Q150" s="154">
        <v>0</v>
      </c>
      <c r="R150" s="154">
        <v>0</v>
      </c>
      <c r="S150" s="154">
        <v>0</v>
      </c>
      <c r="T150" s="154">
        <v>0</v>
      </c>
      <c r="U150" s="154">
        <v>0</v>
      </c>
      <c r="V150" s="154">
        <v>0</v>
      </c>
      <c r="W150" s="154">
        <v>0</v>
      </c>
      <c r="X150" s="154">
        <v>0</v>
      </c>
      <c r="Y150" s="154">
        <v>0</v>
      </c>
      <c r="Z150" s="154">
        <v>0</v>
      </c>
      <c r="AA150" s="154">
        <v>0</v>
      </c>
    </row>
    <row r="151" spans="1:27" s="231" customFormat="1" ht="31.5">
      <c r="A151" s="133" t="s">
        <v>175</v>
      </c>
      <c r="B151" s="152" t="s">
        <v>1046</v>
      </c>
      <c r="C151" s="137" t="s">
        <v>1047</v>
      </c>
      <c r="D151" s="154">
        <v>0</v>
      </c>
      <c r="E151" s="154">
        <v>0</v>
      </c>
      <c r="F151" s="154">
        <v>0</v>
      </c>
      <c r="G151" s="154">
        <v>0</v>
      </c>
      <c r="H151" s="154">
        <v>0</v>
      </c>
      <c r="I151" s="154">
        <v>0</v>
      </c>
      <c r="J151" s="154">
        <v>0</v>
      </c>
      <c r="K151" s="154">
        <v>0</v>
      </c>
      <c r="L151" s="154">
        <v>0</v>
      </c>
      <c r="M151" s="154">
        <v>0</v>
      </c>
      <c r="N151" s="154">
        <v>0</v>
      </c>
      <c r="O151" s="154">
        <v>0</v>
      </c>
      <c r="P151" s="154">
        <v>0</v>
      </c>
      <c r="Q151" s="154">
        <v>0</v>
      </c>
      <c r="R151" s="154">
        <v>0</v>
      </c>
      <c r="S151" s="154">
        <v>0</v>
      </c>
      <c r="T151" s="154">
        <v>0</v>
      </c>
      <c r="U151" s="154">
        <v>0</v>
      </c>
      <c r="V151" s="154">
        <v>0</v>
      </c>
      <c r="W151" s="154">
        <v>0</v>
      </c>
      <c r="X151" s="154">
        <v>0</v>
      </c>
      <c r="Y151" s="154">
        <v>0</v>
      </c>
      <c r="Z151" s="154">
        <v>0</v>
      </c>
      <c r="AA151" s="154">
        <v>0</v>
      </c>
    </row>
    <row r="152" spans="1:27" s="231" customFormat="1" ht="31.5">
      <c r="A152" s="133" t="s">
        <v>175</v>
      </c>
      <c r="B152" s="145" t="s">
        <v>1048</v>
      </c>
      <c r="C152" s="146" t="s">
        <v>1049</v>
      </c>
      <c r="D152" s="154">
        <v>0</v>
      </c>
      <c r="E152" s="154">
        <v>0</v>
      </c>
      <c r="F152" s="154">
        <v>0</v>
      </c>
      <c r="G152" s="154">
        <v>0</v>
      </c>
      <c r="H152" s="154">
        <v>0</v>
      </c>
      <c r="I152" s="154">
        <v>0</v>
      </c>
      <c r="J152" s="154">
        <v>0</v>
      </c>
      <c r="K152" s="154">
        <v>0</v>
      </c>
      <c r="L152" s="154">
        <v>0</v>
      </c>
      <c r="M152" s="154">
        <v>0</v>
      </c>
      <c r="N152" s="154">
        <v>0</v>
      </c>
      <c r="O152" s="154">
        <v>0</v>
      </c>
      <c r="P152" s="154">
        <v>0</v>
      </c>
      <c r="Q152" s="154">
        <v>0</v>
      </c>
      <c r="R152" s="154">
        <v>0</v>
      </c>
      <c r="S152" s="154">
        <v>0</v>
      </c>
      <c r="T152" s="154">
        <v>0</v>
      </c>
      <c r="U152" s="154">
        <v>0</v>
      </c>
      <c r="V152" s="154">
        <v>0</v>
      </c>
      <c r="W152" s="154">
        <v>0</v>
      </c>
      <c r="X152" s="154">
        <v>0</v>
      </c>
      <c r="Y152" s="154">
        <v>0</v>
      </c>
      <c r="Z152" s="154">
        <v>0</v>
      </c>
      <c r="AA152" s="154">
        <v>0</v>
      </c>
    </row>
    <row r="153" spans="1:27" s="231" customFormat="1" ht="31.5">
      <c r="A153" s="133" t="s">
        <v>175</v>
      </c>
      <c r="B153" s="142" t="s">
        <v>1064</v>
      </c>
      <c r="C153" s="146" t="s">
        <v>1065</v>
      </c>
      <c r="D153" s="154">
        <v>0</v>
      </c>
      <c r="E153" s="154">
        <v>0</v>
      </c>
      <c r="F153" s="154">
        <v>0</v>
      </c>
      <c r="G153" s="154">
        <v>0</v>
      </c>
      <c r="H153" s="154">
        <v>0</v>
      </c>
      <c r="I153" s="154">
        <v>0</v>
      </c>
      <c r="J153" s="154">
        <v>0</v>
      </c>
      <c r="K153" s="154">
        <v>0</v>
      </c>
      <c r="L153" s="154">
        <v>0</v>
      </c>
      <c r="M153" s="154">
        <v>0</v>
      </c>
      <c r="N153" s="154">
        <v>0</v>
      </c>
      <c r="O153" s="154">
        <v>0</v>
      </c>
      <c r="P153" s="154">
        <v>0</v>
      </c>
      <c r="Q153" s="154">
        <v>0</v>
      </c>
      <c r="R153" s="154">
        <v>0</v>
      </c>
      <c r="S153" s="154">
        <v>0</v>
      </c>
      <c r="T153" s="154">
        <v>0</v>
      </c>
      <c r="U153" s="154">
        <v>0</v>
      </c>
      <c r="V153" s="154">
        <v>0</v>
      </c>
      <c r="W153" s="154">
        <v>0</v>
      </c>
      <c r="X153" s="154">
        <v>0</v>
      </c>
      <c r="Y153" s="154">
        <v>0</v>
      </c>
      <c r="Z153" s="154">
        <v>0</v>
      </c>
      <c r="AA153" s="154">
        <v>0</v>
      </c>
    </row>
    <row r="154" spans="1:27" s="231" customFormat="1" ht="31.5">
      <c r="A154" s="133" t="s">
        <v>175</v>
      </c>
      <c r="B154" s="142" t="s">
        <v>1066</v>
      </c>
      <c r="C154" s="146" t="s">
        <v>1067</v>
      </c>
      <c r="D154" s="154">
        <v>0</v>
      </c>
      <c r="E154" s="154">
        <v>0</v>
      </c>
      <c r="F154" s="154">
        <v>0</v>
      </c>
      <c r="G154" s="154">
        <v>0</v>
      </c>
      <c r="H154" s="154">
        <v>0</v>
      </c>
      <c r="I154" s="154">
        <v>0</v>
      </c>
      <c r="J154" s="154">
        <v>0</v>
      </c>
      <c r="K154" s="154">
        <v>0</v>
      </c>
      <c r="L154" s="154">
        <v>0</v>
      </c>
      <c r="M154" s="154">
        <v>0</v>
      </c>
      <c r="N154" s="154">
        <v>0</v>
      </c>
      <c r="O154" s="154">
        <v>0</v>
      </c>
      <c r="P154" s="154">
        <v>0</v>
      </c>
      <c r="Q154" s="154">
        <v>0</v>
      </c>
      <c r="R154" s="154">
        <v>0</v>
      </c>
      <c r="S154" s="154">
        <v>0</v>
      </c>
      <c r="T154" s="154">
        <v>0</v>
      </c>
      <c r="U154" s="154">
        <v>0</v>
      </c>
      <c r="V154" s="154">
        <v>0</v>
      </c>
      <c r="W154" s="154">
        <v>0</v>
      </c>
      <c r="X154" s="154">
        <v>0</v>
      </c>
      <c r="Y154" s="154">
        <v>0</v>
      </c>
      <c r="Z154" s="154">
        <v>0</v>
      </c>
      <c r="AA154" s="154">
        <v>0</v>
      </c>
    </row>
    <row r="155" spans="1:27" s="231" customFormat="1" ht="31.5">
      <c r="A155" s="133" t="s">
        <v>175</v>
      </c>
      <c r="B155" s="142" t="s">
        <v>1070</v>
      </c>
      <c r="C155" s="146" t="s">
        <v>1071</v>
      </c>
      <c r="D155" s="154">
        <v>0</v>
      </c>
      <c r="E155" s="154">
        <v>0</v>
      </c>
      <c r="F155" s="154">
        <v>0</v>
      </c>
      <c r="G155" s="154">
        <v>0</v>
      </c>
      <c r="H155" s="154">
        <v>0</v>
      </c>
      <c r="I155" s="154">
        <v>0</v>
      </c>
      <c r="J155" s="154">
        <v>0</v>
      </c>
      <c r="K155" s="154">
        <v>0</v>
      </c>
      <c r="L155" s="154">
        <v>0</v>
      </c>
      <c r="M155" s="154">
        <v>0</v>
      </c>
      <c r="N155" s="154">
        <v>0</v>
      </c>
      <c r="O155" s="154">
        <v>0</v>
      </c>
      <c r="P155" s="154">
        <v>0</v>
      </c>
      <c r="Q155" s="154">
        <v>0</v>
      </c>
      <c r="R155" s="154">
        <v>0</v>
      </c>
      <c r="S155" s="154">
        <v>0</v>
      </c>
      <c r="T155" s="154">
        <v>0</v>
      </c>
      <c r="U155" s="154">
        <v>0</v>
      </c>
      <c r="V155" s="154">
        <v>0</v>
      </c>
      <c r="W155" s="154">
        <v>0</v>
      </c>
      <c r="X155" s="154">
        <v>0</v>
      </c>
      <c r="Y155" s="154">
        <v>0</v>
      </c>
      <c r="Z155" s="154">
        <v>0</v>
      </c>
      <c r="AA155" s="154">
        <v>0</v>
      </c>
    </row>
    <row r="156" spans="1:27" s="231" customFormat="1" ht="47.25">
      <c r="A156" s="133" t="s">
        <v>175</v>
      </c>
      <c r="B156" s="142" t="s">
        <v>1072</v>
      </c>
      <c r="C156" s="146" t="s">
        <v>1073</v>
      </c>
      <c r="D156" s="154">
        <v>0</v>
      </c>
      <c r="E156" s="154">
        <v>0</v>
      </c>
      <c r="F156" s="154">
        <v>0</v>
      </c>
      <c r="G156" s="154">
        <v>0</v>
      </c>
      <c r="H156" s="154">
        <v>0</v>
      </c>
      <c r="I156" s="154">
        <v>0</v>
      </c>
      <c r="J156" s="154">
        <v>0</v>
      </c>
      <c r="K156" s="154">
        <v>0</v>
      </c>
      <c r="L156" s="154">
        <v>0</v>
      </c>
      <c r="M156" s="154">
        <v>0</v>
      </c>
      <c r="N156" s="154">
        <v>0</v>
      </c>
      <c r="O156" s="154">
        <v>0</v>
      </c>
      <c r="P156" s="154">
        <v>0</v>
      </c>
      <c r="Q156" s="154">
        <v>0</v>
      </c>
      <c r="R156" s="154">
        <v>0</v>
      </c>
      <c r="S156" s="154">
        <v>0</v>
      </c>
      <c r="T156" s="154">
        <v>0</v>
      </c>
      <c r="U156" s="154">
        <v>0</v>
      </c>
      <c r="V156" s="154">
        <v>0</v>
      </c>
      <c r="W156" s="154">
        <v>0</v>
      </c>
      <c r="X156" s="154">
        <v>0</v>
      </c>
      <c r="Y156" s="154">
        <v>0</v>
      </c>
      <c r="Z156" s="154">
        <v>0</v>
      </c>
      <c r="AA156" s="154">
        <v>0</v>
      </c>
    </row>
    <row r="157" spans="1:27" s="231" customFormat="1" ht="15.75">
      <c r="A157" s="133" t="s">
        <v>175</v>
      </c>
      <c r="B157" s="142" t="s">
        <v>1074</v>
      </c>
      <c r="C157" s="146" t="s">
        <v>1075</v>
      </c>
      <c r="D157" s="154">
        <v>0</v>
      </c>
      <c r="E157" s="154">
        <v>0</v>
      </c>
      <c r="F157" s="154">
        <v>0</v>
      </c>
      <c r="G157" s="154">
        <v>0</v>
      </c>
      <c r="H157" s="154">
        <v>0</v>
      </c>
      <c r="I157" s="154">
        <v>0</v>
      </c>
      <c r="J157" s="154">
        <v>0</v>
      </c>
      <c r="K157" s="154">
        <v>0</v>
      </c>
      <c r="L157" s="154">
        <v>0</v>
      </c>
      <c r="M157" s="154">
        <v>0</v>
      </c>
      <c r="N157" s="154">
        <v>0</v>
      </c>
      <c r="O157" s="154">
        <v>0</v>
      </c>
      <c r="P157" s="154">
        <v>0</v>
      </c>
      <c r="Q157" s="154">
        <v>0</v>
      </c>
      <c r="R157" s="154">
        <v>0</v>
      </c>
      <c r="S157" s="154">
        <v>0</v>
      </c>
      <c r="T157" s="154">
        <v>0</v>
      </c>
      <c r="U157" s="154">
        <v>0</v>
      </c>
      <c r="V157" s="154">
        <v>0</v>
      </c>
      <c r="W157" s="154">
        <v>0</v>
      </c>
      <c r="X157" s="154">
        <v>0</v>
      </c>
      <c r="Y157" s="154">
        <v>0</v>
      </c>
      <c r="Z157" s="154">
        <v>0</v>
      </c>
      <c r="AA157" s="154">
        <v>0</v>
      </c>
    </row>
    <row r="158" spans="1:27" s="231" customFormat="1" ht="15.75">
      <c r="A158" s="133" t="s">
        <v>175</v>
      </c>
      <c r="B158" s="142" t="s">
        <v>1076</v>
      </c>
      <c r="C158" s="146" t="s">
        <v>1077</v>
      </c>
      <c r="D158" s="154">
        <v>0</v>
      </c>
      <c r="E158" s="154">
        <v>0</v>
      </c>
      <c r="F158" s="154">
        <v>0</v>
      </c>
      <c r="G158" s="154">
        <v>0</v>
      </c>
      <c r="H158" s="154">
        <v>0</v>
      </c>
      <c r="I158" s="154">
        <v>0</v>
      </c>
      <c r="J158" s="154">
        <v>0</v>
      </c>
      <c r="K158" s="154">
        <v>0</v>
      </c>
      <c r="L158" s="154">
        <v>0</v>
      </c>
      <c r="M158" s="154">
        <v>0</v>
      </c>
      <c r="N158" s="154">
        <v>0</v>
      </c>
      <c r="O158" s="154">
        <v>0</v>
      </c>
      <c r="P158" s="154">
        <v>0</v>
      </c>
      <c r="Q158" s="154">
        <v>0</v>
      </c>
      <c r="R158" s="154">
        <v>0</v>
      </c>
      <c r="S158" s="154">
        <v>0</v>
      </c>
      <c r="T158" s="154">
        <v>0</v>
      </c>
      <c r="U158" s="154">
        <v>0</v>
      </c>
      <c r="V158" s="154">
        <v>0</v>
      </c>
      <c r="W158" s="154">
        <v>0</v>
      </c>
      <c r="X158" s="154">
        <v>0</v>
      </c>
      <c r="Y158" s="154">
        <v>0</v>
      </c>
      <c r="Z158" s="154">
        <v>0</v>
      </c>
      <c r="AA158" s="154">
        <v>0</v>
      </c>
    </row>
    <row r="159" spans="1:27" s="231" customFormat="1" ht="15.75">
      <c r="A159" s="133" t="s">
        <v>175</v>
      </c>
      <c r="B159" s="142" t="s">
        <v>1078</v>
      </c>
      <c r="C159" s="146" t="s">
        <v>1079</v>
      </c>
      <c r="D159" s="154">
        <v>0</v>
      </c>
      <c r="E159" s="154">
        <v>0</v>
      </c>
      <c r="F159" s="154">
        <v>0</v>
      </c>
      <c r="G159" s="154">
        <v>0</v>
      </c>
      <c r="H159" s="154">
        <v>0</v>
      </c>
      <c r="I159" s="154">
        <v>0</v>
      </c>
      <c r="J159" s="154">
        <v>0</v>
      </c>
      <c r="K159" s="154">
        <v>0</v>
      </c>
      <c r="L159" s="154">
        <v>0</v>
      </c>
      <c r="M159" s="154">
        <v>0</v>
      </c>
      <c r="N159" s="154">
        <v>0</v>
      </c>
      <c r="O159" s="154">
        <v>0</v>
      </c>
      <c r="P159" s="154">
        <v>0</v>
      </c>
      <c r="Q159" s="154">
        <v>0</v>
      </c>
      <c r="R159" s="154">
        <v>0</v>
      </c>
      <c r="S159" s="154">
        <v>0</v>
      </c>
      <c r="T159" s="154">
        <v>0</v>
      </c>
      <c r="U159" s="154">
        <v>0</v>
      </c>
      <c r="V159" s="154">
        <v>0</v>
      </c>
      <c r="W159" s="154">
        <v>0</v>
      </c>
      <c r="X159" s="154">
        <v>0</v>
      </c>
      <c r="Y159" s="154">
        <v>0</v>
      </c>
      <c r="Z159" s="154">
        <v>0</v>
      </c>
      <c r="AA159" s="154">
        <v>0</v>
      </c>
    </row>
    <row r="160" spans="1:27" s="231" customFormat="1" ht="15.75">
      <c r="A160" s="133" t="s">
        <v>175</v>
      </c>
      <c r="B160" s="142" t="s">
        <v>1080</v>
      </c>
      <c r="C160" s="146" t="s">
        <v>1081</v>
      </c>
      <c r="D160" s="154">
        <v>0</v>
      </c>
      <c r="E160" s="154">
        <v>0</v>
      </c>
      <c r="F160" s="154">
        <v>0</v>
      </c>
      <c r="G160" s="154">
        <v>0</v>
      </c>
      <c r="H160" s="154">
        <v>0</v>
      </c>
      <c r="I160" s="154">
        <v>0</v>
      </c>
      <c r="J160" s="154">
        <v>0</v>
      </c>
      <c r="K160" s="154">
        <v>0</v>
      </c>
      <c r="L160" s="154">
        <v>0</v>
      </c>
      <c r="M160" s="154">
        <v>0</v>
      </c>
      <c r="N160" s="154">
        <v>0</v>
      </c>
      <c r="O160" s="154">
        <v>0</v>
      </c>
      <c r="P160" s="154">
        <v>0</v>
      </c>
      <c r="Q160" s="154">
        <v>0</v>
      </c>
      <c r="R160" s="154">
        <v>0</v>
      </c>
      <c r="S160" s="154">
        <v>0</v>
      </c>
      <c r="T160" s="154">
        <v>0</v>
      </c>
      <c r="U160" s="154">
        <v>0</v>
      </c>
      <c r="V160" s="154">
        <v>0</v>
      </c>
      <c r="W160" s="154">
        <v>0</v>
      </c>
      <c r="X160" s="154">
        <v>0</v>
      </c>
      <c r="Y160" s="154">
        <v>0</v>
      </c>
      <c r="Z160" s="154">
        <v>0</v>
      </c>
      <c r="AA160" s="154">
        <v>0</v>
      </c>
    </row>
    <row r="161" spans="1:27" s="231" customFormat="1" ht="15.75">
      <c r="A161" s="133" t="s">
        <v>175</v>
      </c>
      <c r="B161" s="142" t="s">
        <v>1082</v>
      </c>
      <c r="C161" s="146" t="s">
        <v>1083</v>
      </c>
      <c r="D161" s="154">
        <v>0</v>
      </c>
      <c r="E161" s="154">
        <v>0</v>
      </c>
      <c r="F161" s="154">
        <v>0</v>
      </c>
      <c r="G161" s="154">
        <v>0</v>
      </c>
      <c r="H161" s="154">
        <v>0</v>
      </c>
      <c r="I161" s="154">
        <v>0</v>
      </c>
      <c r="J161" s="154">
        <v>0</v>
      </c>
      <c r="K161" s="154">
        <v>0</v>
      </c>
      <c r="L161" s="154">
        <v>0</v>
      </c>
      <c r="M161" s="154">
        <v>0</v>
      </c>
      <c r="N161" s="154">
        <v>0</v>
      </c>
      <c r="O161" s="154">
        <v>0</v>
      </c>
      <c r="P161" s="154">
        <v>0</v>
      </c>
      <c r="Q161" s="154">
        <v>0</v>
      </c>
      <c r="R161" s="154">
        <v>0</v>
      </c>
      <c r="S161" s="154">
        <v>0</v>
      </c>
      <c r="T161" s="154">
        <v>0</v>
      </c>
      <c r="U161" s="154">
        <v>0</v>
      </c>
      <c r="V161" s="154">
        <v>0</v>
      </c>
      <c r="W161" s="154">
        <v>0</v>
      </c>
      <c r="X161" s="154">
        <v>0</v>
      </c>
      <c r="Y161" s="154">
        <v>0</v>
      </c>
      <c r="Z161" s="154">
        <v>0</v>
      </c>
      <c r="AA161" s="154">
        <v>0</v>
      </c>
    </row>
    <row r="162" spans="1:27" s="231" customFormat="1" ht="47.25">
      <c r="A162" s="133" t="s">
        <v>175</v>
      </c>
      <c r="B162" s="142" t="s">
        <v>1084</v>
      </c>
      <c r="C162" s="146" t="s">
        <v>1085</v>
      </c>
      <c r="D162" s="154">
        <v>0</v>
      </c>
      <c r="E162" s="154">
        <v>0</v>
      </c>
      <c r="F162" s="154">
        <v>0</v>
      </c>
      <c r="G162" s="154">
        <v>0</v>
      </c>
      <c r="H162" s="154">
        <v>0</v>
      </c>
      <c r="I162" s="154">
        <v>0</v>
      </c>
      <c r="J162" s="154">
        <v>0</v>
      </c>
      <c r="K162" s="154">
        <v>0</v>
      </c>
      <c r="L162" s="154">
        <v>0</v>
      </c>
      <c r="M162" s="154">
        <v>0</v>
      </c>
      <c r="N162" s="154">
        <v>0</v>
      </c>
      <c r="O162" s="154">
        <v>0</v>
      </c>
      <c r="P162" s="154">
        <v>0</v>
      </c>
      <c r="Q162" s="154">
        <v>0</v>
      </c>
      <c r="R162" s="154">
        <v>0</v>
      </c>
      <c r="S162" s="154">
        <v>0</v>
      </c>
      <c r="T162" s="154">
        <v>0</v>
      </c>
      <c r="U162" s="154">
        <v>0</v>
      </c>
      <c r="V162" s="154">
        <v>0</v>
      </c>
      <c r="W162" s="154">
        <v>0</v>
      </c>
      <c r="X162" s="154">
        <v>0</v>
      </c>
      <c r="Y162" s="154">
        <v>0</v>
      </c>
      <c r="Z162" s="154">
        <v>0</v>
      </c>
      <c r="AA162" s="154">
        <v>0</v>
      </c>
    </row>
    <row r="163" spans="1:27" s="231" customFormat="1" ht="63">
      <c r="A163" s="133" t="s">
        <v>175</v>
      </c>
      <c r="B163" s="142" t="s">
        <v>1086</v>
      </c>
      <c r="C163" s="146" t="s">
        <v>1087</v>
      </c>
      <c r="D163" s="154">
        <v>0</v>
      </c>
      <c r="E163" s="154">
        <v>0</v>
      </c>
      <c r="F163" s="154">
        <v>0</v>
      </c>
      <c r="G163" s="154">
        <v>0</v>
      </c>
      <c r="H163" s="154">
        <v>0</v>
      </c>
      <c r="I163" s="154">
        <v>0</v>
      </c>
      <c r="J163" s="154">
        <v>0</v>
      </c>
      <c r="K163" s="154">
        <v>0</v>
      </c>
      <c r="L163" s="154">
        <v>0</v>
      </c>
      <c r="M163" s="154">
        <v>0</v>
      </c>
      <c r="N163" s="154">
        <v>0</v>
      </c>
      <c r="O163" s="154">
        <v>0</v>
      </c>
      <c r="P163" s="154">
        <v>0</v>
      </c>
      <c r="Q163" s="154">
        <v>0</v>
      </c>
      <c r="R163" s="154">
        <v>0</v>
      </c>
      <c r="S163" s="154">
        <v>0</v>
      </c>
      <c r="T163" s="154">
        <v>0</v>
      </c>
      <c r="U163" s="154">
        <v>0</v>
      </c>
      <c r="V163" s="154">
        <v>0</v>
      </c>
      <c r="W163" s="154">
        <v>0</v>
      </c>
      <c r="X163" s="154">
        <v>0</v>
      </c>
      <c r="Y163" s="154">
        <v>0</v>
      </c>
      <c r="Z163" s="154">
        <v>0</v>
      </c>
      <c r="AA163" s="154">
        <v>0</v>
      </c>
    </row>
    <row r="164" spans="1:27" s="231" customFormat="1" ht="63">
      <c r="A164" s="133" t="s">
        <v>175</v>
      </c>
      <c r="B164" s="142" t="s">
        <v>1088</v>
      </c>
      <c r="C164" s="146" t="s">
        <v>1089</v>
      </c>
      <c r="D164" s="154">
        <v>0</v>
      </c>
      <c r="E164" s="154">
        <v>0</v>
      </c>
      <c r="F164" s="154">
        <v>0</v>
      </c>
      <c r="G164" s="154">
        <v>0</v>
      </c>
      <c r="H164" s="154">
        <v>0</v>
      </c>
      <c r="I164" s="154">
        <v>0</v>
      </c>
      <c r="J164" s="154">
        <v>0</v>
      </c>
      <c r="K164" s="154">
        <v>0</v>
      </c>
      <c r="L164" s="154">
        <v>0</v>
      </c>
      <c r="M164" s="154">
        <v>0</v>
      </c>
      <c r="N164" s="154">
        <v>0</v>
      </c>
      <c r="O164" s="154">
        <v>0</v>
      </c>
      <c r="P164" s="154">
        <v>0</v>
      </c>
      <c r="Q164" s="154">
        <v>0</v>
      </c>
      <c r="R164" s="154">
        <v>0</v>
      </c>
      <c r="S164" s="154">
        <v>0</v>
      </c>
      <c r="T164" s="154">
        <v>0</v>
      </c>
      <c r="U164" s="154">
        <v>0</v>
      </c>
      <c r="V164" s="154">
        <v>0</v>
      </c>
      <c r="W164" s="154">
        <v>0</v>
      </c>
      <c r="X164" s="154">
        <v>0</v>
      </c>
      <c r="Y164" s="154">
        <v>0</v>
      </c>
      <c r="Z164" s="154">
        <v>0</v>
      </c>
      <c r="AA164" s="154">
        <v>0</v>
      </c>
    </row>
    <row r="165" spans="1:27" s="231" customFormat="1" ht="31.5">
      <c r="A165" s="133" t="s">
        <v>175</v>
      </c>
      <c r="B165" s="142" t="s">
        <v>1090</v>
      </c>
      <c r="C165" s="146" t="s">
        <v>1091</v>
      </c>
      <c r="D165" s="154">
        <v>0</v>
      </c>
      <c r="E165" s="154">
        <v>0</v>
      </c>
      <c r="F165" s="154">
        <v>0</v>
      </c>
      <c r="G165" s="154">
        <v>0</v>
      </c>
      <c r="H165" s="154">
        <v>0</v>
      </c>
      <c r="I165" s="154">
        <v>0</v>
      </c>
      <c r="J165" s="154">
        <v>0</v>
      </c>
      <c r="K165" s="154">
        <v>0</v>
      </c>
      <c r="L165" s="154">
        <v>0</v>
      </c>
      <c r="M165" s="154">
        <v>0</v>
      </c>
      <c r="N165" s="154">
        <v>0</v>
      </c>
      <c r="O165" s="154">
        <v>0</v>
      </c>
      <c r="P165" s="154">
        <v>0</v>
      </c>
      <c r="Q165" s="154">
        <v>0</v>
      </c>
      <c r="R165" s="154">
        <v>0</v>
      </c>
      <c r="S165" s="154">
        <v>0</v>
      </c>
      <c r="T165" s="154">
        <v>0</v>
      </c>
      <c r="U165" s="154">
        <v>0</v>
      </c>
      <c r="V165" s="154">
        <v>0</v>
      </c>
      <c r="W165" s="154">
        <v>0</v>
      </c>
      <c r="X165" s="154">
        <v>0</v>
      </c>
      <c r="Y165" s="154">
        <v>0</v>
      </c>
      <c r="Z165" s="154">
        <v>0</v>
      </c>
      <c r="AA165" s="154">
        <v>0</v>
      </c>
    </row>
    <row r="166" spans="1:27" s="231" customFormat="1" ht="63">
      <c r="A166" s="133" t="s">
        <v>175</v>
      </c>
      <c r="B166" s="142" t="s">
        <v>1092</v>
      </c>
      <c r="C166" s="146" t="s">
        <v>1093</v>
      </c>
      <c r="D166" s="154">
        <v>0</v>
      </c>
      <c r="E166" s="154">
        <v>0</v>
      </c>
      <c r="F166" s="154">
        <v>0</v>
      </c>
      <c r="G166" s="154">
        <v>0</v>
      </c>
      <c r="H166" s="154">
        <v>0</v>
      </c>
      <c r="I166" s="154">
        <v>0</v>
      </c>
      <c r="J166" s="154">
        <v>0</v>
      </c>
      <c r="K166" s="154">
        <v>0</v>
      </c>
      <c r="L166" s="154">
        <v>0</v>
      </c>
      <c r="M166" s="154">
        <v>0</v>
      </c>
      <c r="N166" s="154">
        <v>0</v>
      </c>
      <c r="O166" s="154">
        <v>0</v>
      </c>
      <c r="P166" s="154">
        <v>0</v>
      </c>
      <c r="Q166" s="154">
        <v>0</v>
      </c>
      <c r="R166" s="154">
        <v>0</v>
      </c>
      <c r="S166" s="154">
        <v>0</v>
      </c>
      <c r="T166" s="154">
        <v>0</v>
      </c>
      <c r="U166" s="154">
        <v>0</v>
      </c>
      <c r="V166" s="154">
        <v>0</v>
      </c>
      <c r="W166" s="154">
        <v>0</v>
      </c>
      <c r="X166" s="154">
        <v>0</v>
      </c>
      <c r="Y166" s="154">
        <v>0</v>
      </c>
      <c r="Z166" s="154">
        <v>0</v>
      </c>
      <c r="AA166" s="154">
        <v>0</v>
      </c>
    </row>
    <row r="167" spans="1:27" s="231" customFormat="1" ht="47.25">
      <c r="A167" s="133" t="s">
        <v>175</v>
      </c>
      <c r="B167" s="142" t="s">
        <v>1094</v>
      </c>
      <c r="C167" s="146" t="s">
        <v>1095</v>
      </c>
      <c r="D167" s="154">
        <v>0</v>
      </c>
      <c r="E167" s="154">
        <v>0</v>
      </c>
      <c r="F167" s="154">
        <v>0</v>
      </c>
      <c r="G167" s="154">
        <v>0</v>
      </c>
      <c r="H167" s="154">
        <v>0</v>
      </c>
      <c r="I167" s="154">
        <v>0</v>
      </c>
      <c r="J167" s="154">
        <v>0</v>
      </c>
      <c r="K167" s="154">
        <v>0</v>
      </c>
      <c r="L167" s="154">
        <v>0</v>
      </c>
      <c r="M167" s="154">
        <v>0</v>
      </c>
      <c r="N167" s="154">
        <v>0</v>
      </c>
      <c r="O167" s="154">
        <v>0</v>
      </c>
      <c r="P167" s="154">
        <v>0</v>
      </c>
      <c r="Q167" s="154">
        <v>0</v>
      </c>
      <c r="R167" s="154">
        <v>0</v>
      </c>
      <c r="S167" s="154">
        <v>0</v>
      </c>
      <c r="T167" s="154">
        <v>0</v>
      </c>
      <c r="U167" s="154">
        <v>0</v>
      </c>
      <c r="V167" s="154">
        <v>0</v>
      </c>
      <c r="W167" s="154">
        <v>0</v>
      </c>
      <c r="X167" s="154">
        <v>0</v>
      </c>
      <c r="Y167" s="154">
        <v>0</v>
      </c>
      <c r="Z167" s="154">
        <v>0</v>
      </c>
      <c r="AA167" s="154">
        <v>0</v>
      </c>
    </row>
    <row r="168" spans="1:27" s="231" customFormat="1" ht="47.25">
      <c r="A168" s="133" t="s">
        <v>175</v>
      </c>
      <c r="B168" s="142" t="s">
        <v>1096</v>
      </c>
      <c r="C168" s="146" t="s">
        <v>1097</v>
      </c>
      <c r="D168" s="154">
        <v>0</v>
      </c>
      <c r="E168" s="154">
        <v>0</v>
      </c>
      <c r="F168" s="154">
        <v>0</v>
      </c>
      <c r="G168" s="154">
        <v>0</v>
      </c>
      <c r="H168" s="154">
        <v>0</v>
      </c>
      <c r="I168" s="154">
        <v>0</v>
      </c>
      <c r="J168" s="154">
        <v>0</v>
      </c>
      <c r="K168" s="154">
        <v>0</v>
      </c>
      <c r="L168" s="154">
        <v>0</v>
      </c>
      <c r="M168" s="154">
        <v>0</v>
      </c>
      <c r="N168" s="154">
        <v>0</v>
      </c>
      <c r="O168" s="154">
        <v>0</v>
      </c>
      <c r="P168" s="154">
        <v>0</v>
      </c>
      <c r="Q168" s="154">
        <v>0</v>
      </c>
      <c r="R168" s="154">
        <v>0</v>
      </c>
      <c r="S168" s="154">
        <v>0</v>
      </c>
      <c r="T168" s="154">
        <v>0</v>
      </c>
      <c r="U168" s="154">
        <v>0</v>
      </c>
      <c r="V168" s="154">
        <v>0</v>
      </c>
      <c r="W168" s="154">
        <v>0</v>
      </c>
      <c r="X168" s="154">
        <v>0</v>
      </c>
      <c r="Y168" s="154">
        <v>0</v>
      </c>
      <c r="Z168" s="154">
        <v>0</v>
      </c>
      <c r="AA168" s="154">
        <v>0</v>
      </c>
    </row>
    <row r="169" spans="1:27" s="231" customFormat="1" ht="63">
      <c r="A169" s="133" t="s">
        <v>175</v>
      </c>
      <c r="B169" s="142" t="s">
        <v>1098</v>
      </c>
      <c r="C169" s="146" t="s">
        <v>1099</v>
      </c>
      <c r="D169" s="154">
        <v>0</v>
      </c>
      <c r="E169" s="154">
        <v>0</v>
      </c>
      <c r="F169" s="154">
        <v>0</v>
      </c>
      <c r="G169" s="154">
        <v>0</v>
      </c>
      <c r="H169" s="154">
        <v>0</v>
      </c>
      <c r="I169" s="154">
        <v>0</v>
      </c>
      <c r="J169" s="154">
        <v>0</v>
      </c>
      <c r="K169" s="154">
        <v>0</v>
      </c>
      <c r="L169" s="154">
        <v>0</v>
      </c>
      <c r="M169" s="154">
        <v>0</v>
      </c>
      <c r="N169" s="154">
        <v>0</v>
      </c>
      <c r="O169" s="154">
        <v>0</v>
      </c>
      <c r="P169" s="154">
        <v>0</v>
      </c>
      <c r="Q169" s="154">
        <v>0</v>
      </c>
      <c r="R169" s="154">
        <v>0</v>
      </c>
      <c r="S169" s="154">
        <v>0</v>
      </c>
      <c r="T169" s="154">
        <v>0</v>
      </c>
      <c r="U169" s="154">
        <v>0</v>
      </c>
      <c r="V169" s="154">
        <v>0</v>
      </c>
      <c r="W169" s="154">
        <v>0</v>
      </c>
      <c r="X169" s="154">
        <v>0</v>
      </c>
      <c r="Y169" s="154">
        <v>0</v>
      </c>
      <c r="Z169" s="154">
        <v>0</v>
      </c>
      <c r="AA169" s="154">
        <v>0</v>
      </c>
    </row>
    <row r="170" spans="1:27" s="231" customFormat="1" ht="63">
      <c r="A170" s="133" t="s">
        <v>175</v>
      </c>
      <c r="B170" s="142" t="s">
        <v>1100</v>
      </c>
      <c r="C170" s="146" t="s">
        <v>1101</v>
      </c>
      <c r="D170" s="154">
        <v>0</v>
      </c>
      <c r="E170" s="154">
        <v>0</v>
      </c>
      <c r="F170" s="154">
        <v>0</v>
      </c>
      <c r="G170" s="154">
        <v>0</v>
      </c>
      <c r="H170" s="154">
        <v>0</v>
      </c>
      <c r="I170" s="154">
        <v>0</v>
      </c>
      <c r="J170" s="154">
        <v>0</v>
      </c>
      <c r="K170" s="154">
        <v>0</v>
      </c>
      <c r="L170" s="154">
        <v>0</v>
      </c>
      <c r="M170" s="154">
        <v>0</v>
      </c>
      <c r="N170" s="154">
        <v>0</v>
      </c>
      <c r="O170" s="154">
        <v>0</v>
      </c>
      <c r="P170" s="154">
        <v>0</v>
      </c>
      <c r="Q170" s="154">
        <v>0</v>
      </c>
      <c r="R170" s="154">
        <v>0</v>
      </c>
      <c r="S170" s="154">
        <v>0</v>
      </c>
      <c r="T170" s="154">
        <v>0</v>
      </c>
      <c r="U170" s="154">
        <v>0</v>
      </c>
      <c r="V170" s="154">
        <v>0</v>
      </c>
      <c r="W170" s="154">
        <v>0</v>
      </c>
      <c r="X170" s="154">
        <v>0</v>
      </c>
      <c r="Y170" s="154">
        <v>0</v>
      </c>
      <c r="Z170" s="154">
        <v>0</v>
      </c>
      <c r="AA170" s="154">
        <v>0</v>
      </c>
    </row>
    <row r="171" spans="1:27" s="231" customFormat="1" ht="31.5">
      <c r="A171" s="133" t="s">
        <v>175</v>
      </c>
      <c r="B171" s="142" t="s">
        <v>1102</v>
      </c>
      <c r="C171" s="146" t="s">
        <v>1103</v>
      </c>
      <c r="D171" s="154">
        <v>0</v>
      </c>
      <c r="E171" s="154">
        <v>0</v>
      </c>
      <c r="F171" s="154">
        <v>0</v>
      </c>
      <c r="G171" s="154">
        <v>0</v>
      </c>
      <c r="H171" s="154">
        <v>0</v>
      </c>
      <c r="I171" s="154">
        <v>0</v>
      </c>
      <c r="J171" s="154">
        <v>0</v>
      </c>
      <c r="K171" s="154">
        <v>0</v>
      </c>
      <c r="L171" s="154">
        <v>0</v>
      </c>
      <c r="M171" s="154">
        <v>0</v>
      </c>
      <c r="N171" s="154">
        <v>0</v>
      </c>
      <c r="O171" s="154">
        <v>0</v>
      </c>
      <c r="P171" s="154">
        <v>0</v>
      </c>
      <c r="Q171" s="154">
        <v>0</v>
      </c>
      <c r="R171" s="154">
        <v>0</v>
      </c>
      <c r="S171" s="154">
        <v>0</v>
      </c>
      <c r="T171" s="154">
        <v>0</v>
      </c>
      <c r="U171" s="154">
        <v>0</v>
      </c>
      <c r="V171" s="154">
        <v>0</v>
      </c>
      <c r="W171" s="154">
        <v>0</v>
      </c>
      <c r="X171" s="154">
        <v>0</v>
      </c>
      <c r="Y171" s="154">
        <v>0</v>
      </c>
      <c r="Z171" s="154">
        <v>0</v>
      </c>
      <c r="AA171" s="154">
        <v>0</v>
      </c>
    </row>
    <row r="172" spans="1:27" s="231" customFormat="1" ht="31.5">
      <c r="A172" s="133" t="s">
        <v>175</v>
      </c>
      <c r="B172" s="142" t="s">
        <v>1104</v>
      </c>
      <c r="C172" s="146" t="s">
        <v>1105</v>
      </c>
      <c r="D172" s="154">
        <v>0</v>
      </c>
      <c r="E172" s="154">
        <v>0</v>
      </c>
      <c r="F172" s="154">
        <v>0</v>
      </c>
      <c r="G172" s="154">
        <v>0</v>
      </c>
      <c r="H172" s="154">
        <v>0</v>
      </c>
      <c r="I172" s="154">
        <v>0</v>
      </c>
      <c r="J172" s="154">
        <v>0</v>
      </c>
      <c r="K172" s="154">
        <v>0</v>
      </c>
      <c r="L172" s="154">
        <v>0</v>
      </c>
      <c r="M172" s="154">
        <v>0</v>
      </c>
      <c r="N172" s="154">
        <v>0</v>
      </c>
      <c r="O172" s="154">
        <v>0</v>
      </c>
      <c r="P172" s="154">
        <v>0</v>
      </c>
      <c r="Q172" s="154">
        <v>0</v>
      </c>
      <c r="R172" s="154">
        <v>0</v>
      </c>
      <c r="S172" s="154">
        <v>0</v>
      </c>
      <c r="T172" s="154">
        <v>0</v>
      </c>
      <c r="U172" s="154">
        <v>0</v>
      </c>
      <c r="V172" s="154">
        <v>0</v>
      </c>
      <c r="W172" s="154">
        <v>0</v>
      </c>
      <c r="X172" s="154">
        <v>0</v>
      </c>
      <c r="Y172" s="154">
        <v>0</v>
      </c>
      <c r="Z172" s="154">
        <v>0</v>
      </c>
      <c r="AA172" s="154">
        <v>0</v>
      </c>
    </row>
    <row r="173" spans="1:27" s="231" customFormat="1" ht="47.25">
      <c r="A173" s="133" t="s">
        <v>175</v>
      </c>
      <c r="B173" s="142" t="s">
        <v>1106</v>
      </c>
      <c r="C173" s="146" t="s">
        <v>1107</v>
      </c>
      <c r="D173" s="154">
        <v>0</v>
      </c>
      <c r="E173" s="154">
        <v>0</v>
      </c>
      <c r="F173" s="154">
        <v>0</v>
      </c>
      <c r="G173" s="154">
        <v>0</v>
      </c>
      <c r="H173" s="154">
        <v>0</v>
      </c>
      <c r="I173" s="154">
        <v>0</v>
      </c>
      <c r="J173" s="154">
        <v>0</v>
      </c>
      <c r="K173" s="154">
        <v>0</v>
      </c>
      <c r="L173" s="154">
        <v>0</v>
      </c>
      <c r="M173" s="154">
        <v>0</v>
      </c>
      <c r="N173" s="154">
        <v>0</v>
      </c>
      <c r="O173" s="154">
        <v>0</v>
      </c>
      <c r="P173" s="154">
        <v>0</v>
      </c>
      <c r="Q173" s="154">
        <v>0</v>
      </c>
      <c r="R173" s="154">
        <v>0</v>
      </c>
      <c r="S173" s="154">
        <v>0</v>
      </c>
      <c r="T173" s="154">
        <v>0</v>
      </c>
      <c r="U173" s="154">
        <v>0</v>
      </c>
      <c r="V173" s="154">
        <v>0</v>
      </c>
      <c r="W173" s="154">
        <v>0</v>
      </c>
      <c r="X173" s="154">
        <v>0</v>
      </c>
      <c r="Y173" s="154">
        <v>0</v>
      </c>
      <c r="Z173" s="154">
        <v>0</v>
      </c>
      <c r="AA173" s="154">
        <v>0</v>
      </c>
    </row>
    <row r="174" spans="1:27" s="231" customFormat="1" ht="31.5">
      <c r="A174" s="133" t="s">
        <v>175</v>
      </c>
      <c r="B174" s="142" t="s">
        <v>1108</v>
      </c>
      <c r="C174" s="146" t="s">
        <v>1109</v>
      </c>
      <c r="D174" s="154">
        <v>0</v>
      </c>
      <c r="E174" s="154">
        <v>0</v>
      </c>
      <c r="F174" s="154">
        <v>0</v>
      </c>
      <c r="G174" s="154">
        <v>0</v>
      </c>
      <c r="H174" s="154">
        <v>0</v>
      </c>
      <c r="I174" s="154">
        <v>0</v>
      </c>
      <c r="J174" s="154">
        <v>0</v>
      </c>
      <c r="K174" s="154">
        <v>0</v>
      </c>
      <c r="L174" s="154">
        <v>0</v>
      </c>
      <c r="M174" s="154">
        <v>0</v>
      </c>
      <c r="N174" s="154">
        <v>0</v>
      </c>
      <c r="O174" s="154">
        <v>0</v>
      </c>
      <c r="P174" s="154">
        <v>0</v>
      </c>
      <c r="Q174" s="154">
        <v>0</v>
      </c>
      <c r="R174" s="154">
        <v>0</v>
      </c>
      <c r="S174" s="154">
        <v>0</v>
      </c>
      <c r="T174" s="154">
        <v>0</v>
      </c>
      <c r="U174" s="154">
        <v>0</v>
      </c>
      <c r="V174" s="154">
        <v>0</v>
      </c>
      <c r="W174" s="154">
        <v>0</v>
      </c>
      <c r="X174" s="154">
        <v>0</v>
      </c>
      <c r="Y174" s="154">
        <v>0</v>
      </c>
      <c r="Z174" s="154">
        <v>0</v>
      </c>
      <c r="AA174" s="154">
        <v>0</v>
      </c>
    </row>
    <row r="175" spans="1:27" s="231" customFormat="1" ht="63">
      <c r="A175" s="133" t="s">
        <v>175</v>
      </c>
      <c r="B175" s="142" t="s">
        <v>1110</v>
      </c>
      <c r="C175" s="146" t="s">
        <v>1111</v>
      </c>
      <c r="D175" s="154">
        <v>0</v>
      </c>
      <c r="E175" s="154">
        <v>0</v>
      </c>
      <c r="F175" s="154">
        <v>0</v>
      </c>
      <c r="G175" s="154">
        <v>0</v>
      </c>
      <c r="H175" s="154">
        <v>0</v>
      </c>
      <c r="I175" s="154">
        <v>0</v>
      </c>
      <c r="J175" s="154">
        <v>0</v>
      </c>
      <c r="K175" s="154">
        <v>0</v>
      </c>
      <c r="L175" s="154">
        <v>0</v>
      </c>
      <c r="M175" s="154">
        <v>0</v>
      </c>
      <c r="N175" s="154">
        <v>0</v>
      </c>
      <c r="O175" s="154">
        <v>0</v>
      </c>
      <c r="P175" s="154">
        <v>0</v>
      </c>
      <c r="Q175" s="154">
        <v>0</v>
      </c>
      <c r="R175" s="154">
        <v>0</v>
      </c>
      <c r="S175" s="154">
        <v>0</v>
      </c>
      <c r="T175" s="154">
        <v>0</v>
      </c>
      <c r="U175" s="154">
        <v>0</v>
      </c>
      <c r="V175" s="154">
        <v>0</v>
      </c>
      <c r="W175" s="154">
        <v>0</v>
      </c>
      <c r="X175" s="154">
        <v>0</v>
      </c>
      <c r="Y175" s="154">
        <v>0</v>
      </c>
      <c r="Z175" s="154">
        <v>0</v>
      </c>
      <c r="AA175" s="154">
        <v>0</v>
      </c>
    </row>
    <row r="176" spans="1:27" s="231" customFormat="1" ht="31.5">
      <c r="A176" s="133" t="s">
        <v>175</v>
      </c>
      <c r="B176" s="142" t="s">
        <v>1112</v>
      </c>
      <c r="C176" s="146" t="s">
        <v>1113</v>
      </c>
      <c r="D176" s="154">
        <v>0</v>
      </c>
      <c r="E176" s="154">
        <v>0</v>
      </c>
      <c r="F176" s="154">
        <v>0</v>
      </c>
      <c r="G176" s="154">
        <v>0</v>
      </c>
      <c r="H176" s="154">
        <v>0</v>
      </c>
      <c r="I176" s="154">
        <v>0</v>
      </c>
      <c r="J176" s="154">
        <v>0</v>
      </c>
      <c r="K176" s="154">
        <v>0</v>
      </c>
      <c r="L176" s="154">
        <v>0</v>
      </c>
      <c r="M176" s="154">
        <v>0</v>
      </c>
      <c r="N176" s="154">
        <v>0</v>
      </c>
      <c r="O176" s="154">
        <v>0</v>
      </c>
      <c r="P176" s="154">
        <v>0</v>
      </c>
      <c r="Q176" s="154">
        <v>0</v>
      </c>
      <c r="R176" s="154">
        <v>0</v>
      </c>
      <c r="S176" s="154">
        <v>0</v>
      </c>
      <c r="T176" s="154">
        <v>0</v>
      </c>
      <c r="U176" s="154">
        <v>0</v>
      </c>
      <c r="V176" s="154">
        <v>0</v>
      </c>
      <c r="W176" s="154">
        <v>0</v>
      </c>
      <c r="X176" s="154">
        <v>0</v>
      </c>
      <c r="Y176" s="154">
        <v>0</v>
      </c>
      <c r="Z176" s="154">
        <v>0</v>
      </c>
      <c r="AA176" s="154">
        <v>0</v>
      </c>
    </row>
    <row r="177" spans="1:27" s="231" customFormat="1" ht="47.25">
      <c r="A177" s="133" t="s">
        <v>175</v>
      </c>
      <c r="B177" s="142" t="s">
        <v>1114</v>
      </c>
      <c r="C177" s="146" t="s">
        <v>1115</v>
      </c>
      <c r="D177" s="154">
        <v>0</v>
      </c>
      <c r="E177" s="154">
        <v>0</v>
      </c>
      <c r="F177" s="154">
        <v>0</v>
      </c>
      <c r="G177" s="154">
        <v>0</v>
      </c>
      <c r="H177" s="154">
        <v>0</v>
      </c>
      <c r="I177" s="154">
        <v>0</v>
      </c>
      <c r="J177" s="154">
        <v>0</v>
      </c>
      <c r="K177" s="154">
        <v>0</v>
      </c>
      <c r="L177" s="154">
        <v>0</v>
      </c>
      <c r="M177" s="154">
        <v>0</v>
      </c>
      <c r="N177" s="154">
        <v>0</v>
      </c>
      <c r="O177" s="154">
        <v>0</v>
      </c>
      <c r="P177" s="154">
        <v>0</v>
      </c>
      <c r="Q177" s="154">
        <v>0</v>
      </c>
      <c r="R177" s="154">
        <v>0</v>
      </c>
      <c r="S177" s="154">
        <v>0</v>
      </c>
      <c r="T177" s="154">
        <v>0</v>
      </c>
      <c r="U177" s="154">
        <v>0</v>
      </c>
      <c r="V177" s="154">
        <v>0</v>
      </c>
      <c r="W177" s="154">
        <v>0</v>
      </c>
      <c r="X177" s="154">
        <v>0</v>
      </c>
      <c r="Y177" s="154">
        <v>0</v>
      </c>
      <c r="Z177" s="154">
        <v>0</v>
      </c>
      <c r="AA177" s="154">
        <v>0</v>
      </c>
    </row>
    <row r="178" spans="1:27" s="231" customFormat="1" ht="15.75">
      <c r="A178" s="133" t="s">
        <v>175</v>
      </c>
      <c r="B178" s="142" t="s">
        <v>1116</v>
      </c>
      <c r="C178" s="146" t="s">
        <v>1117</v>
      </c>
      <c r="D178" s="154">
        <v>0</v>
      </c>
      <c r="E178" s="154">
        <v>0</v>
      </c>
      <c r="F178" s="154">
        <v>0</v>
      </c>
      <c r="G178" s="154">
        <v>0</v>
      </c>
      <c r="H178" s="154">
        <v>0</v>
      </c>
      <c r="I178" s="154">
        <v>0</v>
      </c>
      <c r="J178" s="154">
        <v>0</v>
      </c>
      <c r="K178" s="154">
        <v>0</v>
      </c>
      <c r="L178" s="154">
        <v>0</v>
      </c>
      <c r="M178" s="154">
        <v>0</v>
      </c>
      <c r="N178" s="154">
        <v>0</v>
      </c>
      <c r="O178" s="154">
        <v>0</v>
      </c>
      <c r="P178" s="154">
        <v>0</v>
      </c>
      <c r="Q178" s="154">
        <v>0</v>
      </c>
      <c r="R178" s="154">
        <v>0</v>
      </c>
      <c r="S178" s="154">
        <v>0</v>
      </c>
      <c r="T178" s="154">
        <v>0</v>
      </c>
      <c r="U178" s="154">
        <v>0</v>
      </c>
      <c r="V178" s="154">
        <v>0</v>
      </c>
      <c r="W178" s="154">
        <v>0</v>
      </c>
      <c r="X178" s="154">
        <v>0</v>
      </c>
      <c r="Y178" s="154">
        <v>0</v>
      </c>
      <c r="Z178" s="154">
        <v>0</v>
      </c>
      <c r="AA178" s="154">
        <v>0</v>
      </c>
    </row>
    <row r="179" spans="1:27" s="231" customFormat="1" ht="31.5">
      <c r="A179" s="133" t="s">
        <v>175</v>
      </c>
      <c r="B179" s="142" t="s">
        <v>1118</v>
      </c>
      <c r="C179" s="146" t="s">
        <v>1119</v>
      </c>
      <c r="D179" s="154">
        <v>0</v>
      </c>
      <c r="E179" s="154">
        <v>0</v>
      </c>
      <c r="F179" s="154">
        <v>0</v>
      </c>
      <c r="G179" s="154">
        <v>0</v>
      </c>
      <c r="H179" s="154">
        <v>0</v>
      </c>
      <c r="I179" s="154">
        <v>0</v>
      </c>
      <c r="J179" s="154">
        <v>0</v>
      </c>
      <c r="K179" s="154">
        <v>0</v>
      </c>
      <c r="L179" s="154">
        <v>0</v>
      </c>
      <c r="M179" s="154">
        <v>0</v>
      </c>
      <c r="N179" s="154">
        <v>0</v>
      </c>
      <c r="O179" s="154">
        <v>0</v>
      </c>
      <c r="P179" s="154">
        <v>0</v>
      </c>
      <c r="Q179" s="154">
        <v>0</v>
      </c>
      <c r="R179" s="154">
        <v>0</v>
      </c>
      <c r="S179" s="154">
        <v>0</v>
      </c>
      <c r="T179" s="154">
        <v>0</v>
      </c>
      <c r="U179" s="154">
        <v>0</v>
      </c>
      <c r="V179" s="154">
        <v>0</v>
      </c>
      <c r="W179" s="154">
        <v>0</v>
      </c>
      <c r="X179" s="154">
        <v>0</v>
      </c>
      <c r="Y179" s="154">
        <v>0</v>
      </c>
      <c r="Z179" s="154">
        <v>0</v>
      </c>
      <c r="AA179" s="154">
        <v>0</v>
      </c>
    </row>
    <row r="180" spans="1:27" s="231" customFormat="1" ht="31.5">
      <c r="A180" s="133" t="s">
        <v>175</v>
      </c>
      <c r="B180" s="142" t="s">
        <v>1120</v>
      </c>
      <c r="C180" s="146" t="s">
        <v>1121</v>
      </c>
      <c r="D180" s="154">
        <v>0</v>
      </c>
      <c r="E180" s="154">
        <v>0</v>
      </c>
      <c r="F180" s="154">
        <v>0</v>
      </c>
      <c r="G180" s="154">
        <v>0</v>
      </c>
      <c r="H180" s="154">
        <v>0</v>
      </c>
      <c r="I180" s="154">
        <v>0</v>
      </c>
      <c r="J180" s="154">
        <v>0</v>
      </c>
      <c r="K180" s="154">
        <v>0</v>
      </c>
      <c r="L180" s="154">
        <v>0</v>
      </c>
      <c r="M180" s="154">
        <v>0</v>
      </c>
      <c r="N180" s="154">
        <v>0</v>
      </c>
      <c r="O180" s="154">
        <v>0</v>
      </c>
      <c r="P180" s="154">
        <v>0</v>
      </c>
      <c r="Q180" s="154">
        <v>0</v>
      </c>
      <c r="R180" s="154">
        <v>0</v>
      </c>
      <c r="S180" s="154">
        <v>0</v>
      </c>
      <c r="T180" s="154">
        <v>0</v>
      </c>
      <c r="U180" s="154">
        <v>0</v>
      </c>
      <c r="V180" s="154">
        <v>0</v>
      </c>
      <c r="W180" s="154">
        <v>0</v>
      </c>
      <c r="X180" s="154">
        <v>0</v>
      </c>
      <c r="Y180" s="154">
        <v>0</v>
      </c>
      <c r="Z180" s="154">
        <v>0</v>
      </c>
      <c r="AA180" s="154">
        <v>0</v>
      </c>
    </row>
    <row r="181" spans="1:27" s="231" customFormat="1" ht="31.5">
      <c r="A181" s="133" t="s">
        <v>175</v>
      </c>
      <c r="B181" s="142" t="s">
        <v>1122</v>
      </c>
      <c r="C181" s="146" t="s">
        <v>1123</v>
      </c>
      <c r="D181" s="154">
        <v>0</v>
      </c>
      <c r="E181" s="154">
        <v>0</v>
      </c>
      <c r="F181" s="154">
        <v>0</v>
      </c>
      <c r="G181" s="154">
        <v>0</v>
      </c>
      <c r="H181" s="154">
        <v>0</v>
      </c>
      <c r="I181" s="154">
        <v>0</v>
      </c>
      <c r="J181" s="154">
        <v>0</v>
      </c>
      <c r="K181" s="154">
        <v>0</v>
      </c>
      <c r="L181" s="154">
        <v>0</v>
      </c>
      <c r="M181" s="154">
        <v>0</v>
      </c>
      <c r="N181" s="154">
        <v>0</v>
      </c>
      <c r="O181" s="154">
        <v>0</v>
      </c>
      <c r="P181" s="154">
        <v>0</v>
      </c>
      <c r="Q181" s="154">
        <v>0</v>
      </c>
      <c r="R181" s="154">
        <v>0</v>
      </c>
      <c r="S181" s="154">
        <v>0</v>
      </c>
      <c r="T181" s="154">
        <v>0</v>
      </c>
      <c r="U181" s="154">
        <v>0</v>
      </c>
      <c r="V181" s="154">
        <v>0</v>
      </c>
      <c r="W181" s="154">
        <v>0</v>
      </c>
      <c r="X181" s="154">
        <v>0</v>
      </c>
      <c r="Y181" s="154">
        <v>0</v>
      </c>
      <c r="Z181" s="154">
        <v>0</v>
      </c>
      <c r="AA181" s="154">
        <v>0</v>
      </c>
    </row>
    <row r="182" spans="1:27" s="231" customFormat="1" ht="31.5">
      <c r="A182" s="133" t="s">
        <v>175</v>
      </c>
      <c r="B182" s="142" t="s">
        <v>1124</v>
      </c>
      <c r="C182" s="146" t="s">
        <v>1125</v>
      </c>
      <c r="D182" s="154">
        <v>0</v>
      </c>
      <c r="E182" s="154">
        <v>0</v>
      </c>
      <c r="F182" s="154">
        <v>0</v>
      </c>
      <c r="G182" s="154">
        <v>0</v>
      </c>
      <c r="H182" s="154">
        <v>0</v>
      </c>
      <c r="I182" s="154">
        <v>0</v>
      </c>
      <c r="J182" s="154">
        <v>0</v>
      </c>
      <c r="K182" s="154">
        <v>0</v>
      </c>
      <c r="L182" s="154">
        <v>0</v>
      </c>
      <c r="M182" s="154">
        <v>0</v>
      </c>
      <c r="N182" s="154">
        <v>0</v>
      </c>
      <c r="O182" s="154">
        <v>0</v>
      </c>
      <c r="P182" s="154">
        <v>0</v>
      </c>
      <c r="Q182" s="154">
        <v>0</v>
      </c>
      <c r="R182" s="154">
        <v>0</v>
      </c>
      <c r="S182" s="154">
        <v>0</v>
      </c>
      <c r="T182" s="154">
        <v>0</v>
      </c>
      <c r="U182" s="154">
        <v>0</v>
      </c>
      <c r="V182" s="154">
        <v>0</v>
      </c>
      <c r="W182" s="154">
        <v>0</v>
      </c>
      <c r="X182" s="154">
        <v>0</v>
      </c>
      <c r="Y182" s="154">
        <v>0</v>
      </c>
      <c r="Z182" s="154">
        <v>0</v>
      </c>
      <c r="AA182" s="154">
        <v>0</v>
      </c>
    </row>
    <row r="183" spans="1:27" s="231" customFormat="1" ht="15.75">
      <c r="A183" s="133" t="s">
        <v>175</v>
      </c>
      <c r="B183" s="147" t="s">
        <v>1126</v>
      </c>
      <c r="C183" s="146" t="s">
        <v>1127</v>
      </c>
      <c r="D183" s="154">
        <v>0</v>
      </c>
      <c r="E183" s="154">
        <v>0</v>
      </c>
      <c r="F183" s="154">
        <v>0</v>
      </c>
      <c r="G183" s="154">
        <v>0</v>
      </c>
      <c r="H183" s="154">
        <v>0</v>
      </c>
      <c r="I183" s="154">
        <v>0</v>
      </c>
      <c r="J183" s="154">
        <v>0</v>
      </c>
      <c r="K183" s="154">
        <v>0</v>
      </c>
      <c r="L183" s="154">
        <v>0</v>
      </c>
      <c r="M183" s="154">
        <v>0</v>
      </c>
      <c r="N183" s="154">
        <v>0</v>
      </c>
      <c r="O183" s="154">
        <v>0</v>
      </c>
      <c r="P183" s="154">
        <v>0</v>
      </c>
      <c r="Q183" s="154">
        <v>0</v>
      </c>
      <c r="R183" s="154">
        <v>0</v>
      </c>
      <c r="S183" s="154">
        <v>0</v>
      </c>
      <c r="T183" s="154">
        <v>0</v>
      </c>
      <c r="U183" s="154">
        <v>0</v>
      </c>
      <c r="V183" s="154">
        <v>0</v>
      </c>
      <c r="W183" s="154">
        <v>0</v>
      </c>
      <c r="X183" s="154">
        <v>0</v>
      </c>
      <c r="Y183" s="154">
        <v>0</v>
      </c>
      <c r="Z183" s="154">
        <v>0</v>
      </c>
      <c r="AA183" s="154">
        <v>0</v>
      </c>
    </row>
    <row r="184" spans="1:27" ht="15.75">
      <c r="A184" s="133" t="s">
        <v>175</v>
      </c>
      <c r="B184" s="147" t="s">
        <v>1128</v>
      </c>
      <c r="C184" s="146" t="s">
        <v>1129</v>
      </c>
      <c r="D184" s="154">
        <v>0</v>
      </c>
      <c r="E184" s="154">
        <v>0</v>
      </c>
      <c r="F184" s="154">
        <v>0</v>
      </c>
      <c r="G184" s="154">
        <v>0</v>
      </c>
      <c r="H184" s="154">
        <v>0</v>
      </c>
      <c r="I184" s="154">
        <v>0</v>
      </c>
      <c r="J184" s="154">
        <v>0</v>
      </c>
      <c r="K184" s="154">
        <v>0</v>
      </c>
      <c r="L184" s="154">
        <v>0</v>
      </c>
      <c r="M184" s="154">
        <v>0</v>
      </c>
      <c r="N184" s="154">
        <v>0</v>
      </c>
      <c r="O184" s="154">
        <v>0</v>
      </c>
      <c r="P184" s="154">
        <v>0</v>
      </c>
      <c r="Q184" s="154">
        <v>0</v>
      </c>
      <c r="R184" s="154">
        <v>0</v>
      </c>
      <c r="S184" s="154">
        <v>0</v>
      </c>
      <c r="T184" s="154">
        <v>0</v>
      </c>
      <c r="U184" s="154">
        <v>0</v>
      </c>
      <c r="V184" s="154">
        <v>0</v>
      </c>
      <c r="W184" s="154">
        <v>0</v>
      </c>
      <c r="X184" s="154">
        <v>0</v>
      </c>
      <c r="Y184" s="154">
        <v>0</v>
      </c>
      <c r="Z184" s="154">
        <v>0</v>
      </c>
      <c r="AA184" s="154">
        <v>0</v>
      </c>
    </row>
    <row r="185" spans="1:27" ht="15.75">
      <c r="A185" s="133" t="s">
        <v>175</v>
      </c>
      <c r="B185" s="147" t="s">
        <v>1130</v>
      </c>
      <c r="C185" s="146" t="s">
        <v>1131</v>
      </c>
      <c r="D185" s="154">
        <v>0</v>
      </c>
      <c r="E185" s="154">
        <v>0</v>
      </c>
      <c r="F185" s="154">
        <v>0</v>
      </c>
      <c r="G185" s="154">
        <v>0</v>
      </c>
      <c r="H185" s="154">
        <v>0</v>
      </c>
      <c r="I185" s="154">
        <v>0</v>
      </c>
      <c r="J185" s="154">
        <v>0</v>
      </c>
      <c r="K185" s="154">
        <v>0</v>
      </c>
      <c r="L185" s="154">
        <v>0</v>
      </c>
      <c r="M185" s="154">
        <v>0</v>
      </c>
      <c r="N185" s="154">
        <v>0</v>
      </c>
      <c r="O185" s="154">
        <v>0</v>
      </c>
      <c r="P185" s="154">
        <v>0</v>
      </c>
      <c r="Q185" s="154">
        <v>0</v>
      </c>
      <c r="R185" s="154">
        <v>0</v>
      </c>
      <c r="S185" s="154">
        <v>0</v>
      </c>
      <c r="T185" s="154">
        <v>0</v>
      </c>
      <c r="U185" s="154">
        <v>0</v>
      </c>
      <c r="V185" s="154">
        <v>0</v>
      </c>
      <c r="W185" s="154">
        <v>0</v>
      </c>
      <c r="X185" s="154">
        <v>0</v>
      </c>
      <c r="Y185" s="154">
        <v>0</v>
      </c>
      <c r="Z185" s="154">
        <v>0</v>
      </c>
      <c r="AA185" s="154">
        <v>0</v>
      </c>
    </row>
    <row r="186" spans="1:27" ht="15.75">
      <c r="A186" s="133" t="s">
        <v>175</v>
      </c>
      <c r="B186" s="147" t="s">
        <v>1132</v>
      </c>
      <c r="C186" s="146" t="s">
        <v>1133</v>
      </c>
      <c r="D186" s="154">
        <v>0</v>
      </c>
      <c r="E186" s="154">
        <v>0</v>
      </c>
      <c r="F186" s="154">
        <v>0</v>
      </c>
      <c r="G186" s="154">
        <v>0</v>
      </c>
      <c r="H186" s="154">
        <v>0</v>
      </c>
      <c r="I186" s="154">
        <v>0</v>
      </c>
      <c r="J186" s="154">
        <v>0</v>
      </c>
      <c r="K186" s="154">
        <v>0</v>
      </c>
      <c r="L186" s="154">
        <v>0</v>
      </c>
      <c r="M186" s="154">
        <v>0</v>
      </c>
      <c r="N186" s="154">
        <v>0</v>
      </c>
      <c r="O186" s="154">
        <v>0</v>
      </c>
      <c r="P186" s="154">
        <v>0</v>
      </c>
      <c r="Q186" s="154">
        <v>0</v>
      </c>
      <c r="R186" s="154">
        <v>0</v>
      </c>
      <c r="S186" s="154">
        <v>0</v>
      </c>
      <c r="T186" s="154">
        <v>0</v>
      </c>
      <c r="U186" s="154">
        <v>0</v>
      </c>
      <c r="V186" s="154">
        <v>0</v>
      </c>
      <c r="W186" s="154">
        <v>0</v>
      </c>
      <c r="X186" s="154">
        <v>0</v>
      </c>
      <c r="Y186" s="154">
        <v>0</v>
      </c>
      <c r="Z186" s="154">
        <v>0</v>
      </c>
      <c r="AA186" s="154">
        <v>0</v>
      </c>
    </row>
    <row r="187" spans="1:27" s="231" customFormat="1" ht="15.75">
      <c r="A187" s="133" t="s">
        <v>175</v>
      </c>
      <c r="B187" s="147" t="s">
        <v>1134</v>
      </c>
      <c r="C187" s="146" t="s">
        <v>1135</v>
      </c>
      <c r="D187" s="154">
        <v>0</v>
      </c>
      <c r="E187" s="154">
        <v>0</v>
      </c>
      <c r="F187" s="154">
        <v>0</v>
      </c>
      <c r="G187" s="154">
        <v>0</v>
      </c>
      <c r="H187" s="154">
        <v>0</v>
      </c>
      <c r="I187" s="154">
        <v>0</v>
      </c>
      <c r="J187" s="154">
        <v>0</v>
      </c>
      <c r="K187" s="154">
        <v>0</v>
      </c>
      <c r="L187" s="154">
        <v>0</v>
      </c>
      <c r="M187" s="154">
        <v>0</v>
      </c>
      <c r="N187" s="154">
        <v>0</v>
      </c>
      <c r="O187" s="154">
        <v>0</v>
      </c>
      <c r="P187" s="154">
        <v>0</v>
      </c>
      <c r="Q187" s="154">
        <v>0</v>
      </c>
      <c r="R187" s="154">
        <v>0</v>
      </c>
      <c r="S187" s="154">
        <v>0</v>
      </c>
      <c r="T187" s="154">
        <v>0</v>
      </c>
      <c r="U187" s="154">
        <v>0</v>
      </c>
      <c r="V187" s="154">
        <v>0</v>
      </c>
      <c r="W187" s="154">
        <v>0</v>
      </c>
      <c r="X187" s="154">
        <v>0</v>
      </c>
      <c r="Y187" s="154">
        <v>0</v>
      </c>
      <c r="Z187" s="154">
        <v>0</v>
      </c>
      <c r="AA187" s="154">
        <v>0</v>
      </c>
    </row>
    <row r="188" spans="1:27" ht="15.75">
      <c r="A188" s="133" t="s">
        <v>175</v>
      </c>
      <c r="B188" s="147" t="s">
        <v>1136</v>
      </c>
      <c r="C188" s="146" t="s">
        <v>1137</v>
      </c>
      <c r="D188" s="154">
        <v>0</v>
      </c>
      <c r="E188" s="154">
        <v>0</v>
      </c>
      <c r="F188" s="154">
        <v>0</v>
      </c>
      <c r="G188" s="154">
        <v>0</v>
      </c>
      <c r="H188" s="154">
        <v>0</v>
      </c>
      <c r="I188" s="154">
        <v>0</v>
      </c>
      <c r="J188" s="154">
        <v>0</v>
      </c>
      <c r="K188" s="154">
        <v>0</v>
      </c>
      <c r="L188" s="154">
        <v>0</v>
      </c>
      <c r="M188" s="154">
        <v>0</v>
      </c>
      <c r="N188" s="154">
        <v>0</v>
      </c>
      <c r="O188" s="154">
        <v>0</v>
      </c>
      <c r="P188" s="154">
        <v>0</v>
      </c>
      <c r="Q188" s="154">
        <v>0</v>
      </c>
      <c r="R188" s="154">
        <v>0</v>
      </c>
      <c r="S188" s="154">
        <v>0</v>
      </c>
      <c r="T188" s="154">
        <v>0</v>
      </c>
      <c r="U188" s="154">
        <v>0</v>
      </c>
      <c r="V188" s="154">
        <v>0</v>
      </c>
      <c r="W188" s="154">
        <v>0</v>
      </c>
      <c r="X188" s="154">
        <v>0</v>
      </c>
      <c r="Y188" s="154">
        <v>0</v>
      </c>
      <c r="Z188" s="154">
        <v>0</v>
      </c>
      <c r="AA188" s="154">
        <v>0</v>
      </c>
    </row>
    <row r="189" spans="1:27" s="231" customFormat="1" ht="15.75">
      <c r="A189" s="133" t="s">
        <v>175</v>
      </c>
      <c r="B189" s="147" t="s">
        <v>1138</v>
      </c>
      <c r="C189" s="146" t="s">
        <v>1139</v>
      </c>
      <c r="D189" s="154">
        <v>0</v>
      </c>
      <c r="E189" s="154">
        <v>0</v>
      </c>
      <c r="F189" s="154">
        <v>0</v>
      </c>
      <c r="G189" s="154">
        <v>0</v>
      </c>
      <c r="H189" s="154">
        <v>0</v>
      </c>
      <c r="I189" s="154">
        <v>0</v>
      </c>
      <c r="J189" s="154">
        <v>0</v>
      </c>
      <c r="K189" s="154">
        <v>0</v>
      </c>
      <c r="L189" s="154">
        <v>0</v>
      </c>
      <c r="M189" s="154">
        <v>0</v>
      </c>
      <c r="N189" s="154">
        <v>0</v>
      </c>
      <c r="O189" s="154">
        <v>0</v>
      </c>
      <c r="P189" s="154">
        <v>0</v>
      </c>
      <c r="Q189" s="154">
        <v>0</v>
      </c>
      <c r="R189" s="154">
        <v>0</v>
      </c>
      <c r="S189" s="154">
        <v>0</v>
      </c>
      <c r="T189" s="154">
        <v>0</v>
      </c>
      <c r="U189" s="154">
        <v>0</v>
      </c>
      <c r="V189" s="154">
        <v>0</v>
      </c>
      <c r="W189" s="154">
        <v>0</v>
      </c>
      <c r="X189" s="154">
        <v>0</v>
      </c>
      <c r="Y189" s="154">
        <v>0</v>
      </c>
      <c r="Z189" s="154">
        <v>0</v>
      </c>
      <c r="AA189" s="154">
        <v>0</v>
      </c>
    </row>
    <row r="190" spans="1:27" ht="31.5">
      <c r="A190" s="133" t="s">
        <v>175</v>
      </c>
      <c r="B190" s="147" t="s">
        <v>1140</v>
      </c>
      <c r="C190" s="146" t="s">
        <v>1141</v>
      </c>
      <c r="D190" s="154">
        <v>0</v>
      </c>
      <c r="E190" s="154">
        <v>0</v>
      </c>
      <c r="F190" s="154">
        <v>0</v>
      </c>
      <c r="G190" s="154">
        <v>0</v>
      </c>
      <c r="H190" s="154">
        <v>0</v>
      </c>
      <c r="I190" s="154">
        <v>0</v>
      </c>
      <c r="J190" s="154">
        <v>0</v>
      </c>
      <c r="K190" s="154">
        <v>0</v>
      </c>
      <c r="L190" s="154">
        <v>0</v>
      </c>
      <c r="M190" s="154">
        <v>0</v>
      </c>
      <c r="N190" s="154">
        <v>0</v>
      </c>
      <c r="O190" s="154">
        <v>0</v>
      </c>
      <c r="P190" s="154">
        <v>0</v>
      </c>
      <c r="Q190" s="154">
        <v>0</v>
      </c>
      <c r="R190" s="154">
        <v>0</v>
      </c>
      <c r="S190" s="154">
        <v>0</v>
      </c>
      <c r="T190" s="154">
        <v>0</v>
      </c>
      <c r="U190" s="154">
        <v>0</v>
      </c>
      <c r="V190" s="154">
        <v>0</v>
      </c>
      <c r="W190" s="154">
        <v>0</v>
      </c>
      <c r="X190" s="154">
        <v>0</v>
      </c>
      <c r="Y190" s="154">
        <v>0</v>
      </c>
      <c r="Z190" s="154">
        <v>0</v>
      </c>
      <c r="AA190" s="154">
        <v>0</v>
      </c>
    </row>
    <row r="191" spans="1:27" ht="15.75">
      <c r="A191" s="133" t="s">
        <v>175</v>
      </c>
      <c r="B191" s="147" t="s">
        <v>1142</v>
      </c>
      <c r="C191" s="146" t="s">
        <v>1143</v>
      </c>
      <c r="D191" s="154">
        <v>0</v>
      </c>
      <c r="E191" s="154">
        <v>0</v>
      </c>
      <c r="F191" s="154">
        <v>0</v>
      </c>
      <c r="G191" s="154">
        <v>0</v>
      </c>
      <c r="H191" s="154">
        <v>0</v>
      </c>
      <c r="I191" s="154">
        <v>0</v>
      </c>
      <c r="J191" s="154">
        <v>0</v>
      </c>
      <c r="K191" s="154">
        <v>0</v>
      </c>
      <c r="L191" s="154">
        <v>0</v>
      </c>
      <c r="M191" s="154">
        <v>0</v>
      </c>
      <c r="N191" s="154">
        <v>0</v>
      </c>
      <c r="O191" s="154">
        <v>0</v>
      </c>
      <c r="P191" s="154">
        <v>0</v>
      </c>
      <c r="Q191" s="154">
        <v>0</v>
      </c>
      <c r="R191" s="154">
        <v>0</v>
      </c>
      <c r="S191" s="154">
        <v>0</v>
      </c>
      <c r="T191" s="154">
        <v>0</v>
      </c>
      <c r="U191" s="154">
        <v>0</v>
      </c>
      <c r="V191" s="154">
        <v>0</v>
      </c>
      <c r="W191" s="154">
        <v>0</v>
      </c>
      <c r="X191" s="154">
        <v>0</v>
      </c>
      <c r="Y191" s="154">
        <v>0</v>
      </c>
      <c r="Z191" s="154">
        <v>0</v>
      </c>
      <c r="AA191" s="154">
        <v>0</v>
      </c>
    </row>
    <row r="192" spans="1:27" ht="15.75">
      <c r="A192" s="133" t="s">
        <v>175</v>
      </c>
      <c r="B192" s="147" t="s">
        <v>1144</v>
      </c>
      <c r="C192" s="146" t="s">
        <v>1145</v>
      </c>
      <c r="D192" s="154">
        <v>0</v>
      </c>
      <c r="E192" s="154">
        <v>0</v>
      </c>
      <c r="F192" s="154">
        <v>0</v>
      </c>
      <c r="G192" s="154">
        <v>0</v>
      </c>
      <c r="H192" s="154">
        <v>0</v>
      </c>
      <c r="I192" s="154">
        <v>0</v>
      </c>
      <c r="J192" s="154">
        <v>0</v>
      </c>
      <c r="K192" s="154">
        <v>0</v>
      </c>
      <c r="L192" s="154">
        <v>0</v>
      </c>
      <c r="M192" s="154">
        <v>0</v>
      </c>
      <c r="N192" s="154">
        <v>0</v>
      </c>
      <c r="O192" s="154">
        <v>0</v>
      </c>
      <c r="P192" s="154">
        <v>0</v>
      </c>
      <c r="Q192" s="154">
        <v>0</v>
      </c>
      <c r="R192" s="154">
        <v>0</v>
      </c>
      <c r="S192" s="154">
        <v>0</v>
      </c>
      <c r="T192" s="154">
        <v>0</v>
      </c>
      <c r="U192" s="154">
        <v>0</v>
      </c>
      <c r="V192" s="154">
        <v>0</v>
      </c>
      <c r="W192" s="154">
        <v>0</v>
      </c>
      <c r="X192" s="154">
        <v>0</v>
      </c>
      <c r="Y192" s="154">
        <v>0</v>
      </c>
      <c r="Z192" s="154">
        <v>0</v>
      </c>
      <c r="AA192" s="154">
        <v>0</v>
      </c>
    </row>
    <row r="193" spans="1:27" ht="15.75">
      <c r="A193" s="133" t="s">
        <v>175</v>
      </c>
      <c r="B193" s="147" t="s">
        <v>1146</v>
      </c>
      <c r="C193" s="146" t="s">
        <v>1147</v>
      </c>
      <c r="D193" s="154">
        <v>0</v>
      </c>
      <c r="E193" s="154">
        <v>0</v>
      </c>
      <c r="F193" s="154">
        <v>0</v>
      </c>
      <c r="G193" s="154">
        <v>0</v>
      </c>
      <c r="H193" s="154">
        <v>0</v>
      </c>
      <c r="I193" s="154">
        <v>0</v>
      </c>
      <c r="J193" s="154">
        <v>0</v>
      </c>
      <c r="K193" s="154">
        <v>0</v>
      </c>
      <c r="L193" s="154">
        <v>0</v>
      </c>
      <c r="M193" s="154">
        <v>0</v>
      </c>
      <c r="N193" s="154">
        <v>0</v>
      </c>
      <c r="O193" s="154">
        <v>0</v>
      </c>
      <c r="P193" s="154">
        <v>0</v>
      </c>
      <c r="Q193" s="154">
        <v>0</v>
      </c>
      <c r="R193" s="154">
        <v>0</v>
      </c>
      <c r="S193" s="154">
        <v>0</v>
      </c>
      <c r="T193" s="154">
        <v>0</v>
      </c>
      <c r="U193" s="154">
        <v>0</v>
      </c>
      <c r="V193" s="154">
        <v>0</v>
      </c>
      <c r="W193" s="154">
        <v>0</v>
      </c>
      <c r="X193" s="154">
        <v>0</v>
      </c>
      <c r="Y193" s="154">
        <v>0</v>
      </c>
      <c r="Z193" s="154">
        <v>0</v>
      </c>
      <c r="AA193" s="154">
        <v>0</v>
      </c>
    </row>
    <row r="194" spans="1:27" ht="31.5">
      <c r="A194" s="133" t="s">
        <v>175</v>
      </c>
      <c r="B194" s="147" t="s">
        <v>1148</v>
      </c>
      <c r="C194" s="146" t="s">
        <v>1149</v>
      </c>
      <c r="D194" s="154">
        <v>0</v>
      </c>
      <c r="E194" s="154">
        <v>0</v>
      </c>
      <c r="F194" s="154">
        <v>0</v>
      </c>
      <c r="G194" s="154">
        <v>0</v>
      </c>
      <c r="H194" s="154">
        <v>0</v>
      </c>
      <c r="I194" s="154">
        <v>0</v>
      </c>
      <c r="J194" s="154">
        <v>0</v>
      </c>
      <c r="K194" s="154">
        <v>0</v>
      </c>
      <c r="L194" s="154">
        <v>0</v>
      </c>
      <c r="M194" s="154">
        <v>0</v>
      </c>
      <c r="N194" s="154">
        <v>0</v>
      </c>
      <c r="O194" s="154">
        <v>0</v>
      </c>
      <c r="P194" s="154">
        <v>0</v>
      </c>
      <c r="Q194" s="154">
        <v>0</v>
      </c>
      <c r="R194" s="154">
        <v>0</v>
      </c>
      <c r="S194" s="154">
        <v>0</v>
      </c>
      <c r="T194" s="154">
        <v>0</v>
      </c>
      <c r="U194" s="154">
        <v>0</v>
      </c>
      <c r="V194" s="154">
        <v>0</v>
      </c>
      <c r="W194" s="154">
        <v>0</v>
      </c>
      <c r="X194" s="154">
        <v>0</v>
      </c>
      <c r="Y194" s="154">
        <v>0</v>
      </c>
      <c r="Z194" s="154">
        <v>0</v>
      </c>
      <c r="AA194" s="154">
        <v>0</v>
      </c>
    </row>
    <row r="195" spans="1:27" ht="31.5">
      <c r="A195" s="133" t="s">
        <v>175</v>
      </c>
      <c r="B195" s="147" t="s">
        <v>1150</v>
      </c>
      <c r="C195" s="146" t="s">
        <v>1151</v>
      </c>
      <c r="D195" s="154">
        <v>0</v>
      </c>
      <c r="E195" s="154">
        <v>0</v>
      </c>
      <c r="F195" s="154">
        <v>0</v>
      </c>
      <c r="G195" s="154">
        <v>0</v>
      </c>
      <c r="H195" s="154">
        <v>0</v>
      </c>
      <c r="I195" s="154">
        <v>0</v>
      </c>
      <c r="J195" s="154">
        <v>0</v>
      </c>
      <c r="K195" s="154">
        <v>0</v>
      </c>
      <c r="L195" s="154">
        <v>0</v>
      </c>
      <c r="M195" s="154">
        <v>0</v>
      </c>
      <c r="N195" s="154">
        <v>0</v>
      </c>
      <c r="O195" s="154">
        <v>0</v>
      </c>
      <c r="P195" s="154">
        <v>0</v>
      </c>
      <c r="Q195" s="154">
        <v>0</v>
      </c>
      <c r="R195" s="154">
        <v>0</v>
      </c>
      <c r="S195" s="154">
        <v>0</v>
      </c>
      <c r="T195" s="154">
        <v>0</v>
      </c>
      <c r="U195" s="154">
        <v>0</v>
      </c>
      <c r="V195" s="154">
        <v>0</v>
      </c>
      <c r="W195" s="154">
        <v>0</v>
      </c>
      <c r="X195" s="154">
        <v>0</v>
      </c>
      <c r="Y195" s="154">
        <v>0</v>
      </c>
      <c r="Z195" s="154">
        <v>0</v>
      </c>
      <c r="AA195" s="154">
        <v>0</v>
      </c>
    </row>
    <row r="196" spans="1:27" ht="31.5">
      <c r="A196" s="133" t="s">
        <v>175</v>
      </c>
      <c r="B196" s="147" t="s">
        <v>1152</v>
      </c>
      <c r="C196" s="146" t="s">
        <v>1153</v>
      </c>
      <c r="D196" s="154">
        <v>0</v>
      </c>
      <c r="E196" s="154">
        <v>0</v>
      </c>
      <c r="F196" s="154">
        <v>0</v>
      </c>
      <c r="G196" s="154">
        <v>0</v>
      </c>
      <c r="H196" s="154">
        <v>0</v>
      </c>
      <c r="I196" s="154">
        <v>0</v>
      </c>
      <c r="J196" s="154">
        <v>0</v>
      </c>
      <c r="K196" s="154">
        <v>0</v>
      </c>
      <c r="L196" s="154">
        <v>0</v>
      </c>
      <c r="M196" s="154">
        <v>0</v>
      </c>
      <c r="N196" s="154">
        <v>0</v>
      </c>
      <c r="O196" s="154">
        <v>0</v>
      </c>
      <c r="P196" s="154">
        <v>0</v>
      </c>
      <c r="Q196" s="154">
        <v>0</v>
      </c>
      <c r="R196" s="154">
        <v>0</v>
      </c>
      <c r="S196" s="154">
        <v>0</v>
      </c>
      <c r="T196" s="154">
        <v>0</v>
      </c>
      <c r="U196" s="154">
        <v>0</v>
      </c>
      <c r="V196" s="154">
        <v>0</v>
      </c>
      <c r="W196" s="154">
        <v>0</v>
      </c>
      <c r="X196" s="154">
        <v>0</v>
      </c>
      <c r="Y196" s="154">
        <v>0</v>
      </c>
      <c r="Z196" s="154">
        <v>0</v>
      </c>
      <c r="AA196" s="154">
        <v>0</v>
      </c>
    </row>
    <row r="197" spans="1:27" ht="15.75">
      <c r="A197" s="133" t="s">
        <v>175</v>
      </c>
      <c r="B197" s="147" t="s">
        <v>1154</v>
      </c>
      <c r="C197" s="146" t="s">
        <v>1155</v>
      </c>
      <c r="D197" s="154">
        <v>0</v>
      </c>
      <c r="E197" s="154">
        <v>0</v>
      </c>
      <c r="F197" s="154">
        <v>0</v>
      </c>
      <c r="G197" s="154">
        <v>0</v>
      </c>
      <c r="H197" s="154">
        <v>0</v>
      </c>
      <c r="I197" s="154">
        <v>0</v>
      </c>
      <c r="J197" s="154">
        <v>0</v>
      </c>
      <c r="K197" s="154">
        <v>0</v>
      </c>
      <c r="L197" s="154">
        <v>0</v>
      </c>
      <c r="M197" s="154">
        <v>0</v>
      </c>
      <c r="N197" s="154">
        <v>0</v>
      </c>
      <c r="O197" s="154">
        <v>0</v>
      </c>
      <c r="P197" s="154">
        <v>0</v>
      </c>
      <c r="Q197" s="154">
        <v>0</v>
      </c>
      <c r="R197" s="154">
        <v>0</v>
      </c>
      <c r="S197" s="154">
        <v>0</v>
      </c>
      <c r="T197" s="154">
        <v>0</v>
      </c>
      <c r="U197" s="154">
        <v>0</v>
      </c>
      <c r="V197" s="154">
        <v>0</v>
      </c>
      <c r="W197" s="154">
        <v>0</v>
      </c>
      <c r="X197" s="154">
        <v>0</v>
      </c>
      <c r="Y197" s="154">
        <v>0</v>
      </c>
      <c r="Z197" s="154">
        <v>0</v>
      </c>
      <c r="AA197" s="154">
        <v>0</v>
      </c>
    </row>
    <row r="198" spans="1:27" s="231" customFormat="1" ht="63">
      <c r="A198" s="133" t="s">
        <v>175</v>
      </c>
      <c r="B198" s="147" t="s">
        <v>1156</v>
      </c>
      <c r="C198" s="146" t="s">
        <v>1157</v>
      </c>
      <c r="D198" s="154">
        <v>0</v>
      </c>
      <c r="E198" s="154">
        <v>0</v>
      </c>
      <c r="F198" s="154">
        <v>0</v>
      </c>
      <c r="G198" s="154">
        <v>0</v>
      </c>
      <c r="H198" s="154">
        <v>0</v>
      </c>
      <c r="I198" s="154">
        <v>0</v>
      </c>
      <c r="J198" s="154">
        <v>0</v>
      </c>
      <c r="K198" s="154">
        <v>0</v>
      </c>
      <c r="L198" s="154">
        <v>0</v>
      </c>
      <c r="M198" s="154">
        <v>0</v>
      </c>
      <c r="N198" s="154">
        <v>0</v>
      </c>
      <c r="O198" s="154">
        <v>0</v>
      </c>
      <c r="P198" s="154">
        <v>0</v>
      </c>
      <c r="Q198" s="154">
        <v>0</v>
      </c>
      <c r="R198" s="154">
        <v>0</v>
      </c>
      <c r="S198" s="154">
        <v>0</v>
      </c>
      <c r="T198" s="154">
        <v>0</v>
      </c>
      <c r="U198" s="154">
        <v>0</v>
      </c>
      <c r="V198" s="154">
        <v>0</v>
      </c>
      <c r="W198" s="154">
        <v>0</v>
      </c>
      <c r="X198" s="154">
        <v>0</v>
      </c>
      <c r="Y198" s="154">
        <v>0</v>
      </c>
      <c r="Z198" s="154">
        <v>0</v>
      </c>
      <c r="AA198" s="154">
        <v>0</v>
      </c>
    </row>
    <row r="199" spans="1:27" s="231" customFormat="1" ht="15.75">
      <c r="A199" s="133" t="s">
        <v>175</v>
      </c>
      <c r="B199" s="147" t="s">
        <v>1158</v>
      </c>
      <c r="C199" s="146" t="s">
        <v>1159</v>
      </c>
      <c r="D199" s="154">
        <v>0</v>
      </c>
      <c r="E199" s="154">
        <v>0</v>
      </c>
      <c r="F199" s="154">
        <v>0</v>
      </c>
      <c r="G199" s="154">
        <v>0</v>
      </c>
      <c r="H199" s="154">
        <v>0</v>
      </c>
      <c r="I199" s="154">
        <v>0</v>
      </c>
      <c r="J199" s="154">
        <v>0</v>
      </c>
      <c r="K199" s="154">
        <v>0</v>
      </c>
      <c r="L199" s="154">
        <v>0</v>
      </c>
      <c r="M199" s="154">
        <v>0</v>
      </c>
      <c r="N199" s="154">
        <v>0</v>
      </c>
      <c r="O199" s="154">
        <v>0</v>
      </c>
      <c r="P199" s="154">
        <v>0</v>
      </c>
      <c r="Q199" s="154">
        <v>0</v>
      </c>
      <c r="R199" s="154">
        <v>0</v>
      </c>
      <c r="S199" s="154">
        <v>0</v>
      </c>
      <c r="T199" s="154">
        <v>0</v>
      </c>
      <c r="U199" s="154">
        <v>0</v>
      </c>
      <c r="V199" s="154">
        <v>0</v>
      </c>
      <c r="W199" s="154">
        <v>0</v>
      </c>
      <c r="X199" s="154">
        <v>0</v>
      </c>
      <c r="Y199" s="154">
        <v>0</v>
      </c>
      <c r="Z199" s="154">
        <v>0</v>
      </c>
      <c r="AA199" s="154">
        <v>0</v>
      </c>
    </row>
    <row r="200" spans="1:27" s="231" customFormat="1" ht="15.75">
      <c r="A200" s="133" t="s">
        <v>175</v>
      </c>
      <c r="B200" s="147" t="s">
        <v>1160</v>
      </c>
      <c r="C200" s="146" t="s">
        <v>1161</v>
      </c>
      <c r="D200" s="154">
        <v>0</v>
      </c>
      <c r="E200" s="154">
        <v>0</v>
      </c>
      <c r="F200" s="154">
        <v>0</v>
      </c>
      <c r="G200" s="154">
        <v>0</v>
      </c>
      <c r="H200" s="154">
        <v>0</v>
      </c>
      <c r="I200" s="154">
        <v>0</v>
      </c>
      <c r="J200" s="154">
        <v>0</v>
      </c>
      <c r="K200" s="154">
        <v>0</v>
      </c>
      <c r="L200" s="154">
        <v>0</v>
      </c>
      <c r="M200" s="154">
        <v>0</v>
      </c>
      <c r="N200" s="154">
        <v>0</v>
      </c>
      <c r="O200" s="154">
        <v>0</v>
      </c>
      <c r="P200" s="154">
        <v>0</v>
      </c>
      <c r="Q200" s="154">
        <v>0</v>
      </c>
      <c r="R200" s="154">
        <v>0</v>
      </c>
      <c r="S200" s="154">
        <v>0</v>
      </c>
      <c r="T200" s="154">
        <v>0</v>
      </c>
      <c r="U200" s="154">
        <v>0</v>
      </c>
      <c r="V200" s="154">
        <v>0</v>
      </c>
      <c r="W200" s="154">
        <v>0</v>
      </c>
      <c r="X200" s="154">
        <v>0</v>
      </c>
      <c r="Y200" s="154">
        <v>0</v>
      </c>
      <c r="Z200" s="154">
        <v>0</v>
      </c>
      <c r="AA200" s="154">
        <v>0</v>
      </c>
    </row>
    <row r="201" spans="1:27" s="231" customFormat="1" ht="31.5">
      <c r="A201" s="133" t="s">
        <v>175</v>
      </c>
      <c r="B201" s="147" t="s">
        <v>1162</v>
      </c>
      <c r="C201" s="146" t="s">
        <v>1163</v>
      </c>
      <c r="D201" s="154">
        <v>0</v>
      </c>
      <c r="E201" s="154">
        <v>0</v>
      </c>
      <c r="F201" s="154">
        <v>0</v>
      </c>
      <c r="G201" s="154">
        <v>0</v>
      </c>
      <c r="H201" s="154">
        <v>0</v>
      </c>
      <c r="I201" s="154">
        <v>0</v>
      </c>
      <c r="J201" s="154">
        <v>0</v>
      </c>
      <c r="K201" s="154">
        <v>0</v>
      </c>
      <c r="L201" s="154">
        <v>0</v>
      </c>
      <c r="M201" s="154">
        <v>0</v>
      </c>
      <c r="N201" s="154">
        <v>0</v>
      </c>
      <c r="O201" s="154">
        <v>0</v>
      </c>
      <c r="P201" s="154">
        <v>0</v>
      </c>
      <c r="Q201" s="154">
        <v>0</v>
      </c>
      <c r="R201" s="154">
        <v>0</v>
      </c>
      <c r="S201" s="154">
        <v>0</v>
      </c>
      <c r="T201" s="154">
        <v>0</v>
      </c>
      <c r="U201" s="154">
        <v>0</v>
      </c>
      <c r="V201" s="154">
        <v>0</v>
      </c>
      <c r="W201" s="154">
        <v>0</v>
      </c>
      <c r="X201" s="154">
        <v>0</v>
      </c>
      <c r="Y201" s="154">
        <v>0</v>
      </c>
      <c r="Z201" s="154">
        <v>0</v>
      </c>
      <c r="AA201" s="154">
        <v>0</v>
      </c>
    </row>
    <row r="202" spans="1:27" s="231" customFormat="1" ht="63">
      <c r="A202" s="133" t="s">
        <v>175</v>
      </c>
      <c r="B202" s="147" t="s">
        <v>1164</v>
      </c>
      <c r="C202" s="146" t="s">
        <v>1165</v>
      </c>
      <c r="D202" s="154">
        <v>0</v>
      </c>
      <c r="E202" s="154">
        <v>0</v>
      </c>
      <c r="F202" s="154">
        <v>0</v>
      </c>
      <c r="G202" s="154">
        <v>0</v>
      </c>
      <c r="H202" s="154">
        <v>0</v>
      </c>
      <c r="I202" s="154">
        <v>0</v>
      </c>
      <c r="J202" s="154">
        <v>0</v>
      </c>
      <c r="K202" s="154">
        <v>0</v>
      </c>
      <c r="L202" s="154">
        <v>0.16</v>
      </c>
      <c r="M202" s="154">
        <v>0.65800000000000003</v>
      </c>
      <c r="N202" s="154">
        <v>0</v>
      </c>
      <c r="O202" s="154">
        <v>0</v>
      </c>
      <c r="P202" s="154">
        <v>0</v>
      </c>
      <c r="Q202" s="154">
        <v>0</v>
      </c>
      <c r="R202" s="154">
        <v>0</v>
      </c>
      <c r="S202" s="154">
        <v>0</v>
      </c>
      <c r="T202" s="154">
        <v>0</v>
      </c>
      <c r="U202" s="154">
        <v>0</v>
      </c>
      <c r="V202" s="154">
        <v>0</v>
      </c>
      <c r="W202" s="154">
        <v>0</v>
      </c>
      <c r="X202" s="154">
        <v>0</v>
      </c>
      <c r="Y202" s="154">
        <v>0</v>
      </c>
      <c r="Z202" s="154">
        <v>0</v>
      </c>
      <c r="AA202" s="154">
        <v>0</v>
      </c>
    </row>
    <row r="203" spans="1:27" s="231" customFormat="1" ht="31.5">
      <c r="A203" s="133" t="s">
        <v>175</v>
      </c>
      <c r="B203" s="147" t="s">
        <v>1166</v>
      </c>
      <c r="C203" s="146" t="s">
        <v>1167</v>
      </c>
      <c r="D203" s="154">
        <v>0</v>
      </c>
      <c r="E203" s="154">
        <v>0</v>
      </c>
      <c r="F203" s="154">
        <v>0</v>
      </c>
      <c r="G203" s="154">
        <v>0</v>
      </c>
      <c r="H203" s="154">
        <v>0</v>
      </c>
      <c r="I203" s="154">
        <v>0</v>
      </c>
      <c r="J203" s="154">
        <v>0</v>
      </c>
      <c r="K203" s="154">
        <v>0</v>
      </c>
      <c r="L203" s="154">
        <v>0</v>
      </c>
      <c r="M203" s="154">
        <v>0</v>
      </c>
      <c r="N203" s="154">
        <v>0</v>
      </c>
      <c r="O203" s="154">
        <v>0</v>
      </c>
      <c r="P203" s="154">
        <v>0</v>
      </c>
      <c r="Q203" s="154">
        <v>0</v>
      </c>
      <c r="R203" s="154">
        <v>0</v>
      </c>
      <c r="S203" s="154">
        <v>0</v>
      </c>
      <c r="T203" s="154">
        <v>0</v>
      </c>
      <c r="U203" s="154">
        <v>0</v>
      </c>
      <c r="V203" s="154">
        <v>0</v>
      </c>
      <c r="W203" s="154">
        <v>0</v>
      </c>
      <c r="X203" s="154">
        <v>0</v>
      </c>
      <c r="Y203" s="154">
        <v>0</v>
      </c>
      <c r="Z203" s="154">
        <v>0</v>
      </c>
      <c r="AA203" s="154">
        <v>0</v>
      </c>
    </row>
    <row r="204" spans="1:27" ht="31.5">
      <c r="A204" s="133" t="s">
        <v>175</v>
      </c>
      <c r="B204" s="147" t="s">
        <v>1168</v>
      </c>
      <c r="C204" s="146" t="s">
        <v>1169</v>
      </c>
      <c r="D204" s="154">
        <v>0</v>
      </c>
      <c r="E204" s="154">
        <v>0</v>
      </c>
      <c r="F204" s="154">
        <v>0</v>
      </c>
      <c r="G204" s="154">
        <v>0</v>
      </c>
      <c r="H204" s="154">
        <v>0</v>
      </c>
      <c r="I204" s="154">
        <v>0</v>
      </c>
      <c r="J204" s="154">
        <v>0</v>
      </c>
      <c r="K204" s="154">
        <v>0</v>
      </c>
      <c r="L204" s="154">
        <v>0</v>
      </c>
      <c r="M204" s="154">
        <v>0</v>
      </c>
      <c r="N204" s="154">
        <v>0</v>
      </c>
      <c r="O204" s="154">
        <v>0</v>
      </c>
      <c r="P204" s="154">
        <v>0</v>
      </c>
      <c r="Q204" s="154">
        <v>0</v>
      </c>
      <c r="R204" s="154">
        <v>0</v>
      </c>
      <c r="S204" s="154">
        <v>0</v>
      </c>
      <c r="T204" s="154">
        <v>0</v>
      </c>
      <c r="U204" s="154">
        <v>0</v>
      </c>
      <c r="V204" s="154">
        <v>0</v>
      </c>
      <c r="W204" s="154">
        <v>0</v>
      </c>
      <c r="X204" s="154">
        <v>0</v>
      </c>
      <c r="Y204" s="154">
        <v>0</v>
      </c>
      <c r="Z204" s="154">
        <v>0</v>
      </c>
      <c r="AA204" s="154">
        <v>0</v>
      </c>
    </row>
    <row r="205" spans="1:27" ht="15.75">
      <c r="A205" s="133" t="s">
        <v>175</v>
      </c>
      <c r="B205" s="147" t="s">
        <v>1170</v>
      </c>
      <c r="C205" s="146" t="s">
        <v>1171</v>
      </c>
      <c r="D205" s="154">
        <v>0</v>
      </c>
      <c r="E205" s="154">
        <v>0</v>
      </c>
      <c r="F205" s="154">
        <v>0</v>
      </c>
      <c r="G205" s="154">
        <v>0</v>
      </c>
      <c r="H205" s="154">
        <v>0</v>
      </c>
      <c r="I205" s="154">
        <v>0</v>
      </c>
      <c r="J205" s="154">
        <v>0</v>
      </c>
      <c r="K205" s="154">
        <v>0</v>
      </c>
      <c r="L205" s="154">
        <v>0</v>
      </c>
      <c r="M205" s="154">
        <v>0</v>
      </c>
      <c r="N205" s="154">
        <v>0</v>
      </c>
      <c r="O205" s="154">
        <v>0</v>
      </c>
      <c r="P205" s="154">
        <v>0</v>
      </c>
      <c r="Q205" s="154">
        <v>0</v>
      </c>
      <c r="R205" s="154">
        <v>0</v>
      </c>
      <c r="S205" s="154">
        <v>0</v>
      </c>
      <c r="T205" s="154">
        <v>0</v>
      </c>
      <c r="U205" s="154">
        <v>0</v>
      </c>
      <c r="V205" s="154">
        <v>0</v>
      </c>
      <c r="W205" s="154">
        <v>0</v>
      </c>
      <c r="X205" s="154">
        <v>0</v>
      </c>
      <c r="Y205" s="154">
        <v>0</v>
      </c>
      <c r="Z205" s="154">
        <v>0</v>
      </c>
      <c r="AA205" s="154">
        <v>0</v>
      </c>
    </row>
    <row r="206" spans="1:27" ht="47.25">
      <c r="A206" s="133" t="s">
        <v>175</v>
      </c>
      <c r="B206" s="147" t="s">
        <v>1198</v>
      </c>
      <c r="C206" s="146" t="s">
        <v>1199</v>
      </c>
      <c r="D206" s="154">
        <v>0</v>
      </c>
      <c r="E206" s="154">
        <v>0</v>
      </c>
      <c r="F206" s="154">
        <v>0</v>
      </c>
      <c r="G206" s="154">
        <v>0</v>
      </c>
      <c r="H206" s="154">
        <v>0</v>
      </c>
      <c r="I206" s="154">
        <v>0</v>
      </c>
      <c r="J206" s="154">
        <v>0</v>
      </c>
      <c r="K206" s="154">
        <v>0</v>
      </c>
      <c r="L206" s="154">
        <v>0</v>
      </c>
      <c r="M206" s="154">
        <v>0</v>
      </c>
      <c r="N206" s="154">
        <v>0</v>
      </c>
      <c r="O206" s="154">
        <v>0</v>
      </c>
      <c r="P206" s="154">
        <v>0</v>
      </c>
      <c r="Q206" s="154">
        <v>0</v>
      </c>
      <c r="R206" s="154">
        <v>0</v>
      </c>
      <c r="S206" s="154">
        <v>0</v>
      </c>
      <c r="T206" s="154">
        <v>0</v>
      </c>
      <c r="U206" s="154">
        <v>0</v>
      </c>
      <c r="V206" s="154">
        <v>0</v>
      </c>
      <c r="W206" s="154">
        <v>0</v>
      </c>
      <c r="X206" s="154">
        <v>0</v>
      </c>
      <c r="Y206" s="154">
        <v>0</v>
      </c>
      <c r="Z206" s="154">
        <v>0</v>
      </c>
      <c r="AA206" s="154">
        <v>0</v>
      </c>
    </row>
    <row r="207" spans="1:27" ht="15.75">
      <c r="A207" s="133" t="s">
        <v>175</v>
      </c>
      <c r="B207" s="147" t="s">
        <v>1245</v>
      </c>
      <c r="C207" s="146" t="s">
        <v>1246</v>
      </c>
      <c r="D207" s="154">
        <v>0</v>
      </c>
      <c r="E207" s="154">
        <v>0</v>
      </c>
      <c r="F207" s="154">
        <v>0</v>
      </c>
      <c r="G207" s="154">
        <v>0</v>
      </c>
      <c r="H207" s="154">
        <v>0</v>
      </c>
      <c r="I207" s="154">
        <v>0</v>
      </c>
      <c r="J207" s="154">
        <v>0</v>
      </c>
      <c r="K207" s="154">
        <v>0</v>
      </c>
      <c r="L207" s="154">
        <v>0</v>
      </c>
      <c r="M207" s="154">
        <v>0</v>
      </c>
      <c r="N207" s="154">
        <v>0</v>
      </c>
      <c r="O207" s="154">
        <v>0</v>
      </c>
      <c r="P207" s="154">
        <v>0</v>
      </c>
      <c r="Q207" s="154">
        <v>0</v>
      </c>
      <c r="R207" s="154">
        <v>0</v>
      </c>
      <c r="S207" s="154">
        <v>0</v>
      </c>
      <c r="T207" s="154">
        <v>0</v>
      </c>
      <c r="U207" s="154">
        <v>0</v>
      </c>
      <c r="V207" s="154">
        <v>0</v>
      </c>
      <c r="W207" s="154">
        <v>0</v>
      </c>
      <c r="X207" s="154">
        <v>0</v>
      </c>
      <c r="Y207" s="154">
        <v>0</v>
      </c>
      <c r="Z207" s="154">
        <v>0</v>
      </c>
      <c r="AA207" s="154">
        <v>0</v>
      </c>
    </row>
    <row r="208" spans="1:27" ht="47.25">
      <c r="A208" s="133" t="s">
        <v>175</v>
      </c>
      <c r="B208" s="150" t="s">
        <v>1333</v>
      </c>
      <c r="C208" s="146" t="s">
        <v>1334</v>
      </c>
      <c r="D208" s="154">
        <v>0</v>
      </c>
      <c r="E208" s="154">
        <v>0</v>
      </c>
      <c r="F208" s="154">
        <v>0</v>
      </c>
      <c r="G208" s="154">
        <v>0</v>
      </c>
      <c r="H208" s="154">
        <v>0</v>
      </c>
      <c r="I208" s="154">
        <v>0</v>
      </c>
      <c r="J208" s="154">
        <v>0</v>
      </c>
      <c r="K208" s="154">
        <v>0</v>
      </c>
      <c r="L208" s="154">
        <v>0</v>
      </c>
      <c r="M208" s="154">
        <v>0</v>
      </c>
      <c r="N208" s="154">
        <v>0</v>
      </c>
      <c r="O208" s="154">
        <v>0</v>
      </c>
      <c r="P208" s="154">
        <v>0</v>
      </c>
      <c r="Q208" s="154">
        <v>0</v>
      </c>
      <c r="R208" s="154">
        <v>0</v>
      </c>
      <c r="S208" s="154">
        <v>0</v>
      </c>
      <c r="T208" s="154">
        <v>0</v>
      </c>
      <c r="U208" s="154">
        <v>0</v>
      </c>
      <c r="V208" s="154">
        <v>0</v>
      </c>
      <c r="W208" s="154">
        <v>0</v>
      </c>
      <c r="X208" s="154">
        <v>0</v>
      </c>
      <c r="Y208" s="154">
        <v>0</v>
      </c>
      <c r="Z208" s="154">
        <v>0</v>
      </c>
      <c r="AA208" s="154">
        <v>0</v>
      </c>
    </row>
    <row r="209" spans="1:27" s="231" customFormat="1" ht="31.5">
      <c r="A209" s="133" t="s">
        <v>175</v>
      </c>
      <c r="B209" s="134" t="s">
        <v>1417</v>
      </c>
      <c r="C209" s="133" t="s">
        <v>1418</v>
      </c>
      <c r="D209" s="154">
        <v>0</v>
      </c>
      <c r="E209" s="154">
        <v>0</v>
      </c>
      <c r="F209" s="154">
        <v>0</v>
      </c>
      <c r="G209" s="154">
        <v>0</v>
      </c>
      <c r="H209" s="154">
        <v>0</v>
      </c>
      <c r="I209" s="154">
        <v>0</v>
      </c>
      <c r="J209" s="154">
        <v>0</v>
      </c>
      <c r="K209" s="154">
        <v>0</v>
      </c>
      <c r="L209" s="154">
        <v>0</v>
      </c>
      <c r="M209" s="154">
        <v>0</v>
      </c>
      <c r="N209" s="154">
        <v>0</v>
      </c>
      <c r="O209" s="154">
        <v>0</v>
      </c>
      <c r="P209" s="154">
        <v>0</v>
      </c>
      <c r="Q209" s="154">
        <v>0</v>
      </c>
      <c r="R209" s="154">
        <v>0</v>
      </c>
      <c r="S209" s="154">
        <v>0</v>
      </c>
      <c r="T209" s="154">
        <v>0</v>
      </c>
      <c r="U209" s="154">
        <v>0</v>
      </c>
      <c r="V209" s="154">
        <v>0</v>
      </c>
      <c r="W209" s="154">
        <v>0</v>
      </c>
      <c r="X209" s="154">
        <v>0</v>
      </c>
      <c r="Y209" s="154">
        <v>0</v>
      </c>
      <c r="Z209" s="154">
        <v>0</v>
      </c>
      <c r="AA209" s="154">
        <v>0</v>
      </c>
    </row>
    <row r="210" spans="1:27" s="130" customFormat="1" ht="31.5">
      <c r="A210" s="132" t="s">
        <v>176</v>
      </c>
      <c r="B210" s="157" t="s">
        <v>220</v>
      </c>
      <c r="C210" s="131" t="s">
        <v>218</v>
      </c>
      <c r="D210" s="131">
        <v>0</v>
      </c>
      <c r="E210" s="131">
        <v>0</v>
      </c>
      <c r="F210" s="131">
        <v>0</v>
      </c>
      <c r="G210" s="131">
        <v>0</v>
      </c>
      <c r="H210" s="131">
        <v>0</v>
      </c>
      <c r="I210" s="131">
        <v>0</v>
      </c>
      <c r="J210" s="131">
        <v>0</v>
      </c>
      <c r="K210" s="131">
        <v>0</v>
      </c>
      <c r="L210" s="131">
        <v>0</v>
      </c>
      <c r="M210" s="131">
        <v>0</v>
      </c>
      <c r="N210" s="131">
        <v>0</v>
      </c>
      <c r="O210" s="131">
        <v>0</v>
      </c>
      <c r="P210" s="131">
        <v>0</v>
      </c>
      <c r="Q210" s="131">
        <v>0</v>
      </c>
      <c r="R210" s="131">
        <v>0</v>
      </c>
      <c r="S210" s="131">
        <v>0</v>
      </c>
      <c r="T210" s="131">
        <v>0</v>
      </c>
      <c r="U210" s="131">
        <v>0</v>
      </c>
      <c r="V210" s="131">
        <v>0</v>
      </c>
      <c r="W210" s="131">
        <v>0</v>
      </c>
      <c r="X210" s="131">
        <v>0</v>
      </c>
      <c r="Y210" s="131">
        <v>0</v>
      </c>
      <c r="Z210" s="131">
        <v>0</v>
      </c>
      <c r="AA210" s="131">
        <v>0</v>
      </c>
    </row>
    <row r="211" spans="1:27" s="90" customFormat="1" ht="31.5">
      <c r="A211" s="126" t="s">
        <v>136</v>
      </c>
      <c r="B211" s="127" t="s">
        <v>221</v>
      </c>
      <c r="C211" s="129" t="s">
        <v>218</v>
      </c>
      <c r="D211" s="129">
        <f>SUM(D212,D214,D216:D221)</f>
        <v>0</v>
      </c>
      <c r="E211" s="129">
        <f t="shared" ref="E211:AA211" si="24">SUM(E212,E214,E216:E221)</f>
        <v>0</v>
      </c>
      <c r="F211" s="129">
        <f t="shared" si="24"/>
        <v>0</v>
      </c>
      <c r="G211" s="129">
        <f t="shared" si="24"/>
        <v>0</v>
      </c>
      <c r="H211" s="129">
        <f t="shared" si="24"/>
        <v>0</v>
      </c>
      <c r="I211" s="129">
        <f t="shared" si="24"/>
        <v>0</v>
      </c>
      <c r="J211" s="129">
        <f t="shared" si="24"/>
        <v>0</v>
      </c>
      <c r="K211" s="129">
        <f t="shared" si="24"/>
        <v>0</v>
      </c>
      <c r="L211" s="129">
        <f t="shared" si="24"/>
        <v>0</v>
      </c>
      <c r="M211" s="129">
        <f t="shared" si="24"/>
        <v>0</v>
      </c>
      <c r="N211" s="129">
        <f t="shared" si="24"/>
        <v>0</v>
      </c>
      <c r="O211" s="129">
        <f t="shared" si="24"/>
        <v>0</v>
      </c>
      <c r="P211" s="129">
        <f t="shared" si="24"/>
        <v>25.125069691703228</v>
      </c>
      <c r="Q211" s="129">
        <f t="shared" si="24"/>
        <v>0</v>
      </c>
      <c r="R211" s="129">
        <f t="shared" si="24"/>
        <v>0</v>
      </c>
      <c r="S211" s="129">
        <f t="shared" si="24"/>
        <v>0</v>
      </c>
      <c r="T211" s="129">
        <f t="shared" si="24"/>
        <v>0</v>
      </c>
      <c r="U211" s="129">
        <f t="shared" si="24"/>
        <v>0</v>
      </c>
      <c r="V211" s="129">
        <f t="shared" si="24"/>
        <v>0</v>
      </c>
      <c r="W211" s="129">
        <f t="shared" si="24"/>
        <v>0</v>
      </c>
      <c r="X211" s="129">
        <f t="shared" si="24"/>
        <v>0</v>
      </c>
      <c r="Y211" s="129">
        <f t="shared" si="24"/>
        <v>0</v>
      </c>
      <c r="Z211" s="129">
        <f t="shared" si="24"/>
        <v>0</v>
      </c>
      <c r="AA211" s="129">
        <f t="shared" si="24"/>
        <v>0</v>
      </c>
    </row>
    <row r="212" spans="1:27" s="130" customFormat="1" ht="31.5">
      <c r="A212" s="132" t="s">
        <v>137</v>
      </c>
      <c r="B212" s="157" t="s">
        <v>222</v>
      </c>
      <c r="C212" s="131" t="s">
        <v>218</v>
      </c>
      <c r="D212" s="131">
        <f>SUM(D213)</f>
        <v>0</v>
      </c>
      <c r="E212" s="131">
        <f t="shared" ref="E212:AA212" si="25">SUM(E213)</f>
        <v>0</v>
      </c>
      <c r="F212" s="131">
        <f t="shared" si="25"/>
        <v>0</v>
      </c>
      <c r="G212" s="131">
        <f t="shared" si="25"/>
        <v>0</v>
      </c>
      <c r="H212" s="131">
        <f t="shared" si="25"/>
        <v>0</v>
      </c>
      <c r="I212" s="131">
        <f t="shared" si="25"/>
        <v>0</v>
      </c>
      <c r="J212" s="131">
        <f t="shared" si="25"/>
        <v>0</v>
      </c>
      <c r="K212" s="131">
        <f t="shared" si="25"/>
        <v>0</v>
      </c>
      <c r="L212" s="131">
        <f t="shared" si="25"/>
        <v>0</v>
      </c>
      <c r="M212" s="131">
        <f t="shared" si="25"/>
        <v>0</v>
      </c>
      <c r="N212" s="131">
        <f t="shared" si="25"/>
        <v>0</v>
      </c>
      <c r="O212" s="131">
        <f t="shared" si="25"/>
        <v>0</v>
      </c>
      <c r="P212" s="131">
        <f t="shared" si="25"/>
        <v>23.125069691703228</v>
      </c>
      <c r="Q212" s="131">
        <f t="shared" si="25"/>
        <v>0</v>
      </c>
      <c r="R212" s="131">
        <f t="shared" si="25"/>
        <v>0</v>
      </c>
      <c r="S212" s="131">
        <f t="shared" si="25"/>
        <v>0</v>
      </c>
      <c r="T212" s="131">
        <f t="shared" si="25"/>
        <v>0</v>
      </c>
      <c r="U212" s="131">
        <f t="shared" si="25"/>
        <v>0</v>
      </c>
      <c r="V212" s="131">
        <f t="shared" si="25"/>
        <v>0</v>
      </c>
      <c r="W212" s="131">
        <f t="shared" si="25"/>
        <v>0</v>
      </c>
      <c r="X212" s="131">
        <f t="shared" si="25"/>
        <v>0</v>
      </c>
      <c r="Y212" s="131">
        <f t="shared" si="25"/>
        <v>0</v>
      </c>
      <c r="Z212" s="131">
        <f t="shared" si="25"/>
        <v>0</v>
      </c>
      <c r="AA212" s="131">
        <f t="shared" si="25"/>
        <v>0</v>
      </c>
    </row>
    <row r="213" spans="1:27" s="231" customFormat="1" ht="15.75">
      <c r="A213" s="133" t="s">
        <v>137</v>
      </c>
      <c r="B213" s="134" t="s">
        <v>1912</v>
      </c>
      <c r="C213" s="133" t="s">
        <v>1429</v>
      </c>
      <c r="D213" s="154">
        <v>0</v>
      </c>
      <c r="E213" s="154">
        <v>0</v>
      </c>
      <c r="F213" s="154">
        <v>0</v>
      </c>
      <c r="G213" s="154">
        <v>0</v>
      </c>
      <c r="H213" s="154">
        <v>0</v>
      </c>
      <c r="I213" s="154">
        <v>0</v>
      </c>
      <c r="J213" s="154">
        <v>0</v>
      </c>
      <c r="K213" s="154">
        <v>0</v>
      </c>
      <c r="L213" s="154">
        <v>0</v>
      </c>
      <c r="M213" s="300">
        <v>0</v>
      </c>
      <c r="N213" s="154">
        <v>0</v>
      </c>
      <c r="O213" s="154">
        <v>0</v>
      </c>
      <c r="P213" s="154">
        <v>23.125069691703228</v>
      </c>
      <c r="Q213" s="154">
        <v>0</v>
      </c>
      <c r="R213" s="154">
        <v>0</v>
      </c>
      <c r="S213" s="154">
        <v>0</v>
      </c>
      <c r="T213" s="154">
        <v>0</v>
      </c>
      <c r="U213" s="154">
        <v>0</v>
      </c>
      <c r="V213" s="154">
        <v>0</v>
      </c>
      <c r="W213" s="154">
        <v>0</v>
      </c>
      <c r="X213" s="154">
        <v>0</v>
      </c>
      <c r="Y213" s="154">
        <v>0</v>
      </c>
      <c r="Z213" s="154">
        <v>0</v>
      </c>
      <c r="AA213" s="300">
        <v>0</v>
      </c>
    </row>
    <row r="214" spans="1:27" s="130" customFormat="1" ht="31.5">
      <c r="A214" s="132" t="s">
        <v>138</v>
      </c>
      <c r="B214" s="157" t="s">
        <v>223</v>
      </c>
      <c r="C214" s="131" t="s">
        <v>218</v>
      </c>
      <c r="D214" s="131">
        <f>SUM(D215)</f>
        <v>0</v>
      </c>
      <c r="E214" s="131">
        <f t="shared" ref="E214:AA214" si="26">SUM(E215)</f>
        <v>0</v>
      </c>
      <c r="F214" s="131">
        <f t="shared" si="26"/>
        <v>0</v>
      </c>
      <c r="G214" s="131">
        <f t="shared" si="26"/>
        <v>0</v>
      </c>
      <c r="H214" s="131">
        <f t="shared" si="26"/>
        <v>0</v>
      </c>
      <c r="I214" s="131">
        <f t="shared" si="26"/>
        <v>0</v>
      </c>
      <c r="J214" s="131">
        <f t="shared" si="26"/>
        <v>0</v>
      </c>
      <c r="K214" s="131">
        <f t="shared" si="26"/>
        <v>0</v>
      </c>
      <c r="L214" s="131">
        <f t="shared" si="26"/>
        <v>0</v>
      </c>
      <c r="M214" s="131">
        <f t="shared" si="26"/>
        <v>0</v>
      </c>
      <c r="N214" s="131">
        <f t="shared" si="26"/>
        <v>0</v>
      </c>
      <c r="O214" s="131">
        <f t="shared" si="26"/>
        <v>0</v>
      </c>
      <c r="P214" s="131">
        <f t="shared" si="26"/>
        <v>2</v>
      </c>
      <c r="Q214" s="131">
        <f t="shared" si="26"/>
        <v>0</v>
      </c>
      <c r="R214" s="131">
        <f t="shared" si="26"/>
        <v>0</v>
      </c>
      <c r="S214" s="131">
        <f t="shared" si="26"/>
        <v>0</v>
      </c>
      <c r="T214" s="131">
        <f t="shared" si="26"/>
        <v>0</v>
      </c>
      <c r="U214" s="131">
        <f t="shared" si="26"/>
        <v>0</v>
      </c>
      <c r="V214" s="131">
        <f t="shared" si="26"/>
        <v>0</v>
      </c>
      <c r="W214" s="131">
        <f t="shared" si="26"/>
        <v>0</v>
      </c>
      <c r="X214" s="131">
        <f t="shared" si="26"/>
        <v>0</v>
      </c>
      <c r="Y214" s="131">
        <f t="shared" si="26"/>
        <v>0</v>
      </c>
      <c r="Z214" s="131">
        <f t="shared" si="26"/>
        <v>0</v>
      </c>
      <c r="AA214" s="131">
        <f t="shared" si="26"/>
        <v>0</v>
      </c>
    </row>
    <row r="215" spans="1:27" s="231" customFormat="1" ht="15.75">
      <c r="A215" s="133" t="s">
        <v>138</v>
      </c>
      <c r="B215" s="134" t="s">
        <v>1707</v>
      </c>
      <c r="C215" s="198" t="s">
        <v>1430</v>
      </c>
      <c r="D215" s="154">
        <v>0</v>
      </c>
      <c r="E215" s="154">
        <v>0</v>
      </c>
      <c r="F215" s="154">
        <v>0</v>
      </c>
      <c r="G215" s="154">
        <v>0</v>
      </c>
      <c r="H215" s="154">
        <v>0</v>
      </c>
      <c r="I215" s="154">
        <v>0</v>
      </c>
      <c r="J215" s="154">
        <v>0</v>
      </c>
      <c r="K215" s="154">
        <v>0</v>
      </c>
      <c r="L215" s="154">
        <v>0</v>
      </c>
      <c r="M215" s="300">
        <v>0</v>
      </c>
      <c r="N215" s="154">
        <v>0</v>
      </c>
      <c r="O215" s="154">
        <v>0</v>
      </c>
      <c r="P215" s="154">
        <v>2</v>
      </c>
      <c r="Q215" s="154">
        <v>0</v>
      </c>
      <c r="R215" s="154">
        <v>0</v>
      </c>
      <c r="S215" s="154">
        <v>0</v>
      </c>
      <c r="T215" s="154">
        <v>0</v>
      </c>
      <c r="U215" s="154">
        <v>0</v>
      </c>
      <c r="V215" s="154">
        <v>0</v>
      </c>
      <c r="W215" s="154">
        <v>0</v>
      </c>
      <c r="X215" s="154">
        <v>0</v>
      </c>
      <c r="Y215" s="154">
        <v>0</v>
      </c>
      <c r="Z215" s="154">
        <v>0</v>
      </c>
      <c r="AA215" s="300">
        <v>0</v>
      </c>
    </row>
    <row r="216" spans="1:27" s="130" customFormat="1" ht="31.5">
      <c r="A216" s="132" t="s">
        <v>177</v>
      </c>
      <c r="B216" s="157" t="s">
        <v>224</v>
      </c>
      <c r="C216" s="131" t="s">
        <v>218</v>
      </c>
      <c r="D216" s="131">
        <v>0</v>
      </c>
      <c r="E216" s="131">
        <v>0</v>
      </c>
      <c r="F216" s="131">
        <v>0</v>
      </c>
      <c r="G216" s="131">
        <v>0</v>
      </c>
      <c r="H216" s="131">
        <v>0</v>
      </c>
      <c r="I216" s="131">
        <v>0</v>
      </c>
      <c r="J216" s="131">
        <v>0</v>
      </c>
      <c r="K216" s="131">
        <v>0</v>
      </c>
      <c r="L216" s="131">
        <v>0</v>
      </c>
      <c r="M216" s="131">
        <v>0</v>
      </c>
      <c r="N216" s="131">
        <v>0</v>
      </c>
      <c r="O216" s="131">
        <v>0</v>
      </c>
      <c r="P216" s="131">
        <v>0</v>
      </c>
      <c r="Q216" s="131">
        <v>0</v>
      </c>
      <c r="R216" s="131">
        <v>0</v>
      </c>
      <c r="S216" s="131">
        <v>0</v>
      </c>
      <c r="T216" s="131">
        <v>0</v>
      </c>
      <c r="U216" s="131">
        <v>0</v>
      </c>
      <c r="V216" s="131">
        <v>0</v>
      </c>
      <c r="W216" s="131">
        <v>0</v>
      </c>
      <c r="X216" s="131">
        <v>0</v>
      </c>
      <c r="Y216" s="131">
        <v>0</v>
      </c>
      <c r="Z216" s="131">
        <v>0</v>
      </c>
      <c r="AA216" s="131">
        <v>0</v>
      </c>
    </row>
    <row r="217" spans="1:27" s="130" customFormat="1" ht="31.5">
      <c r="A217" s="132" t="s">
        <v>178</v>
      </c>
      <c r="B217" s="157" t="s">
        <v>225</v>
      </c>
      <c r="C217" s="131" t="s">
        <v>218</v>
      </c>
      <c r="D217" s="131">
        <v>0</v>
      </c>
      <c r="E217" s="131">
        <v>0</v>
      </c>
      <c r="F217" s="131">
        <v>0</v>
      </c>
      <c r="G217" s="131">
        <v>0</v>
      </c>
      <c r="H217" s="131">
        <v>0</v>
      </c>
      <c r="I217" s="131">
        <v>0</v>
      </c>
      <c r="J217" s="131">
        <v>0</v>
      </c>
      <c r="K217" s="131">
        <v>0</v>
      </c>
      <c r="L217" s="131">
        <v>0</v>
      </c>
      <c r="M217" s="131">
        <v>0</v>
      </c>
      <c r="N217" s="131">
        <v>0</v>
      </c>
      <c r="O217" s="131">
        <v>0</v>
      </c>
      <c r="P217" s="131">
        <v>0</v>
      </c>
      <c r="Q217" s="131">
        <v>0</v>
      </c>
      <c r="R217" s="131">
        <v>0</v>
      </c>
      <c r="S217" s="131">
        <v>0</v>
      </c>
      <c r="T217" s="131">
        <v>0</v>
      </c>
      <c r="U217" s="131">
        <v>0</v>
      </c>
      <c r="V217" s="131">
        <v>0</v>
      </c>
      <c r="W217" s="131">
        <v>0</v>
      </c>
      <c r="X217" s="131">
        <v>0</v>
      </c>
      <c r="Y217" s="131">
        <v>0</v>
      </c>
      <c r="Z217" s="131">
        <v>0</v>
      </c>
      <c r="AA217" s="131">
        <v>0</v>
      </c>
    </row>
    <row r="218" spans="1:27" s="130" customFormat="1" ht="31.5">
      <c r="A218" s="132" t="s">
        <v>179</v>
      </c>
      <c r="B218" s="157" t="s">
        <v>226</v>
      </c>
      <c r="C218" s="131" t="s">
        <v>218</v>
      </c>
      <c r="D218" s="131">
        <v>0</v>
      </c>
      <c r="E218" s="131">
        <v>0</v>
      </c>
      <c r="F218" s="131">
        <v>0</v>
      </c>
      <c r="G218" s="131">
        <v>0</v>
      </c>
      <c r="H218" s="131">
        <v>0</v>
      </c>
      <c r="I218" s="131">
        <v>0</v>
      </c>
      <c r="J218" s="131">
        <v>0</v>
      </c>
      <c r="K218" s="131">
        <v>0</v>
      </c>
      <c r="L218" s="131">
        <v>0</v>
      </c>
      <c r="M218" s="131">
        <v>0</v>
      </c>
      <c r="N218" s="131">
        <v>0</v>
      </c>
      <c r="O218" s="131">
        <v>0</v>
      </c>
      <c r="P218" s="131">
        <v>0</v>
      </c>
      <c r="Q218" s="131">
        <v>0</v>
      </c>
      <c r="R218" s="131">
        <v>0</v>
      </c>
      <c r="S218" s="131">
        <v>0</v>
      </c>
      <c r="T218" s="131">
        <v>0</v>
      </c>
      <c r="U218" s="131">
        <v>0</v>
      </c>
      <c r="V218" s="131">
        <v>0</v>
      </c>
      <c r="W218" s="131">
        <v>0</v>
      </c>
      <c r="X218" s="131">
        <v>0</v>
      </c>
      <c r="Y218" s="131">
        <v>0</v>
      </c>
      <c r="Z218" s="131">
        <v>0</v>
      </c>
      <c r="AA218" s="131">
        <v>0</v>
      </c>
    </row>
    <row r="219" spans="1:27" s="130" customFormat="1" ht="31.5">
      <c r="A219" s="132" t="s">
        <v>180</v>
      </c>
      <c r="B219" s="157" t="s">
        <v>227</v>
      </c>
      <c r="C219" s="131" t="s">
        <v>218</v>
      </c>
      <c r="D219" s="131">
        <v>0</v>
      </c>
      <c r="E219" s="131">
        <v>0</v>
      </c>
      <c r="F219" s="131">
        <v>0</v>
      </c>
      <c r="G219" s="131">
        <v>0</v>
      </c>
      <c r="H219" s="131">
        <v>0</v>
      </c>
      <c r="I219" s="131">
        <v>0</v>
      </c>
      <c r="J219" s="131">
        <v>0</v>
      </c>
      <c r="K219" s="131">
        <v>0</v>
      </c>
      <c r="L219" s="131">
        <v>0</v>
      </c>
      <c r="M219" s="131">
        <v>0</v>
      </c>
      <c r="N219" s="131">
        <v>0</v>
      </c>
      <c r="O219" s="131">
        <v>0</v>
      </c>
      <c r="P219" s="131">
        <v>0</v>
      </c>
      <c r="Q219" s="131">
        <v>0</v>
      </c>
      <c r="R219" s="131">
        <v>0</v>
      </c>
      <c r="S219" s="131">
        <v>0</v>
      </c>
      <c r="T219" s="131">
        <v>0</v>
      </c>
      <c r="U219" s="131">
        <v>0</v>
      </c>
      <c r="V219" s="131">
        <v>0</v>
      </c>
      <c r="W219" s="131">
        <v>0</v>
      </c>
      <c r="X219" s="131">
        <v>0</v>
      </c>
      <c r="Y219" s="131">
        <v>0</v>
      </c>
      <c r="Z219" s="131">
        <v>0</v>
      </c>
      <c r="AA219" s="131">
        <v>0</v>
      </c>
    </row>
    <row r="220" spans="1:27" s="130" customFormat="1" ht="31.5">
      <c r="A220" s="132" t="s">
        <v>181</v>
      </c>
      <c r="B220" s="157" t="s">
        <v>228</v>
      </c>
      <c r="C220" s="131" t="s">
        <v>218</v>
      </c>
      <c r="D220" s="131">
        <v>0</v>
      </c>
      <c r="E220" s="131">
        <v>0</v>
      </c>
      <c r="F220" s="131">
        <v>0</v>
      </c>
      <c r="G220" s="131">
        <v>0</v>
      </c>
      <c r="H220" s="131">
        <v>0</v>
      </c>
      <c r="I220" s="131">
        <v>0</v>
      </c>
      <c r="J220" s="131">
        <v>0</v>
      </c>
      <c r="K220" s="131">
        <v>0</v>
      </c>
      <c r="L220" s="131">
        <v>0</v>
      </c>
      <c r="M220" s="131">
        <v>0</v>
      </c>
      <c r="N220" s="131">
        <v>0</v>
      </c>
      <c r="O220" s="131">
        <v>0</v>
      </c>
      <c r="P220" s="131">
        <v>0</v>
      </c>
      <c r="Q220" s="131">
        <v>0</v>
      </c>
      <c r="R220" s="131">
        <v>0</v>
      </c>
      <c r="S220" s="131">
        <v>0</v>
      </c>
      <c r="T220" s="131">
        <v>0</v>
      </c>
      <c r="U220" s="131">
        <v>0</v>
      </c>
      <c r="V220" s="131">
        <v>0</v>
      </c>
      <c r="W220" s="131">
        <v>0</v>
      </c>
      <c r="X220" s="131">
        <v>0</v>
      </c>
      <c r="Y220" s="131">
        <v>0</v>
      </c>
      <c r="Z220" s="131">
        <v>0</v>
      </c>
      <c r="AA220" s="131">
        <v>0</v>
      </c>
    </row>
    <row r="221" spans="1:27" s="130" customFormat="1" ht="47.25">
      <c r="A221" s="132" t="s">
        <v>182</v>
      </c>
      <c r="B221" s="157" t="s">
        <v>229</v>
      </c>
      <c r="C221" s="131" t="s">
        <v>218</v>
      </c>
      <c r="D221" s="131">
        <v>0</v>
      </c>
      <c r="E221" s="131">
        <v>0</v>
      </c>
      <c r="F221" s="131">
        <v>0</v>
      </c>
      <c r="G221" s="131">
        <v>0</v>
      </c>
      <c r="H221" s="131">
        <v>0</v>
      </c>
      <c r="I221" s="131">
        <v>0</v>
      </c>
      <c r="J221" s="131">
        <v>0</v>
      </c>
      <c r="K221" s="131">
        <v>0</v>
      </c>
      <c r="L221" s="131">
        <v>0</v>
      </c>
      <c r="M221" s="131">
        <v>0</v>
      </c>
      <c r="N221" s="131">
        <v>0</v>
      </c>
      <c r="O221" s="131">
        <v>0</v>
      </c>
      <c r="P221" s="131">
        <v>0</v>
      </c>
      <c r="Q221" s="131">
        <v>0</v>
      </c>
      <c r="R221" s="131">
        <v>0</v>
      </c>
      <c r="S221" s="131">
        <v>0</v>
      </c>
      <c r="T221" s="131">
        <v>0</v>
      </c>
      <c r="U221" s="131">
        <v>0</v>
      </c>
      <c r="V221" s="131">
        <v>0</v>
      </c>
      <c r="W221" s="131">
        <v>0</v>
      </c>
      <c r="X221" s="131">
        <v>0</v>
      </c>
      <c r="Y221" s="131">
        <v>0</v>
      </c>
      <c r="Z221" s="131">
        <v>0</v>
      </c>
      <c r="AA221" s="131">
        <v>0</v>
      </c>
    </row>
    <row r="222" spans="1:27" s="90" customFormat="1" ht="31.5">
      <c r="A222" s="126" t="s">
        <v>183</v>
      </c>
      <c r="B222" s="127" t="s">
        <v>230</v>
      </c>
      <c r="C222" s="129" t="s">
        <v>218</v>
      </c>
      <c r="D222" s="129">
        <f>SUM(D223,D230)</f>
        <v>0</v>
      </c>
      <c r="E222" s="129">
        <f t="shared" ref="E222:AA222" si="27">SUM(E223,E230)</f>
        <v>0</v>
      </c>
      <c r="F222" s="129">
        <f t="shared" si="27"/>
        <v>0</v>
      </c>
      <c r="G222" s="129">
        <f t="shared" si="27"/>
        <v>0</v>
      </c>
      <c r="H222" s="129">
        <f t="shared" si="27"/>
        <v>0</v>
      </c>
      <c r="I222" s="129">
        <f t="shared" si="27"/>
        <v>0</v>
      </c>
      <c r="J222" s="129">
        <f t="shared" si="27"/>
        <v>0</v>
      </c>
      <c r="K222" s="129">
        <f t="shared" si="27"/>
        <v>0</v>
      </c>
      <c r="L222" s="129">
        <f t="shared" si="27"/>
        <v>0</v>
      </c>
      <c r="M222" s="129">
        <f t="shared" si="27"/>
        <v>0</v>
      </c>
      <c r="N222" s="129">
        <f t="shared" si="27"/>
        <v>0</v>
      </c>
      <c r="O222" s="129">
        <f t="shared" si="27"/>
        <v>0</v>
      </c>
      <c r="P222" s="129">
        <f t="shared" si="27"/>
        <v>0</v>
      </c>
      <c r="Q222" s="129">
        <f t="shared" si="27"/>
        <v>0</v>
      </c>
      <c r="R222" s="129">
        <f t="shared" si="27"/>
        <v>0</v>
      </c>
      <c r="S222" s="129">
        <f t="shared" si="27"/>
        <v>0</v>
      </c>
      <c r="T222" s="129">
        <f t="shared" si="27"/>
        <v>0</v>
      </c>
      <c r="U222" s="129">
        <f t="shared" si="27"/>
        <v>0</v>
      </c>
      <c r="V222" s="129">
        <f t="shared" si="27"/>
        <v>0</v>
      </c>
      <c r="W222" s="129">
        <f t="shared" si="27"/>
        <v>0</v>
      </c>
      <c r="X222" s="129">
        <f t="shared" si="27"/>
        <v>0</v>
      </c>
      <c r="Y222" s="129">
        <f t="shared" si="27"/>
        <v>0</v>
      </c>
      <c r="Z222" s="129">
        <f t="shared" si="27"/>
        <v>0</v>
      </c>
      <c r="AA222" s="129">
        <f t="shared" si="27"/>
        <v>52.584900000000005</v>
      </c>
    </row>
    <row r="223" spans="1:27" s="130" customFormat="1" ht="31.5">
      <c r="A223" s="132" t="s">
        <v>184</v>
      </c>
      <c r="B223" s="157" t="s">
        <v>231</v>
      </c>
      <c r="C223" s="131" t="s">
        <v>218</v>
      </c>
      <c r="D223" s="131">
        <f>SUM(D224:D229)</f>
        <v>0</v>
      </c>
      <c r="E223" s="131">
        <f t="shared" ref="E223:AA223" si="28">SUM(E224:E229)</f>
        <v>0</v>
      </c>
      <c r="F223" s="131">
        <f t="shared" si="28"/>
        <v>0</v>
      </c>
      <c r="G223" s="131">
        <f t="shared" si="28"/>
        <v>0</v>
      </c>
      <c r="H223" s="131">
        <f t="shared" si="28"/>
        <v>0</v>
      </c>
      <c r="I223" s="131">
        <f t="shared" si="28"/>
        <v>0</v>
      </c>
      <c r="J223" s="131">
        <f t="shared" si="28"/>
        <v>0</v>
      </c>
      <c r="K223" s="131">
        <f t="shared" si="28"/>
        <v>0</v>
      </c>
      <c r="L223" s="131">
        <f t="shared" si="28"/>
        <v>0</v>
      </c>
      <c r="M223" s="131">
        <f t="shared" si="28"/>
        <v>0</v>
      </c>
      <c r="N223" s="131">
        <f t="shared" si="28"/>
        <v>0</v>
      </c>
      <c r="O223" s="131">
        <f t="shared" si="28"/>
        <v>0</v>
      </c>
      <c r="P223" s="131">
        <f t="shared" si="28"/>
        <v>0</v>
      </c>
      <c r="Q223" s="131">
        <f t="shared" si="28"/>
        <v>0</v>
      </c>
      <c r="R223" s="131">
        <f t="shared" si="28"/>
        <v>0</v>
      </c>
      <c r="S223" s="131">
        <f t="shared" si="28"/>
        <v>0</v>
      </c>
      <c r="T223" s="131">
        <f t="shared" si="28"/>
        <v>0</v>
      </c>
      <c r="U223" s="131">
        <f t="shared" si="28"/>
        <v>0</v>
      </c>
      <c r="V223" s="131">
        <f t="shared" si="28"/>
        <v>0</v>
      </c>
      <c r="W223" s="131">
        <f t="shared" si="28"/>
        <v>0</v>
      </c>
      <c r="X223" s="131">
        <f t="shared" si="28"/>
        <v>0</v>
      </c>
      <c r="Y223" s="131">
        <f t="shared" si="28"/>
        <v>0</v>
      </c>
      <c r="Z223" s="131">
        <f t="shared" si="28"/>
        <v>0</v>
      </c>
      <c r="AA223" s="131">
        <f t="shared" si="28"/>
        <v>52.584900000000005</v>
      </c>
    </row>
    <row r="224" spans="1:27" s="231" customFormat="1" ht="78.75">
      <c r="A224" s="133" t="s">
        <v>184</v>
      </c>
      <c r="B224" s="134" t="s">
        <v>437</v>
      </c>
      <c r="C224" s="133" t="s">
        <v>464</v>
      </c>
      <c r="D224" s="154">
        <v>0</v>
      </c>
      <c r="E224" s="154">
        <v>0</v>
      </c>
      <c r="F224" s="154">
        <v>0</v>
      </c>
      <c r="G224" s="154">
        <v>0</v>
      </c>
      <c r="H224" s="154">
        <v>0</v>
      </c>
      <c r="I224" s="154">
        <v>0</v>
      </c>
      <c r="J224" s="154">
        <v>0</v>
      </c>
      <c r="K224" s="154">
        <v>0</v>
      </c>
      <c r="L224" s="154">
        <v>0</v>
      </c>
      <c r="M224" s="154">
        <v>0</v>
      </c>
      <c r="N224" s="154">
        <v>0</v>
      </c>
      <c r="O224" s="154">
        <v>0</v>
      </c>
      <c r="P224" s="154">
        <v>0</v>
      </c>
      <c r="Q224" s="154">
        <v>0</v>
      </c>
      <c r="R224" s="154">
        <v>0</v>
      </c>
      <c r="S224" s="154">
        <v>0</v>
      </c>
      <c r="T224" s="154">
        <v>0</v>
      </c>
      <c r="U224" s="154">
        <v>0</v>
      </c>
      <c r="V224" s="154">
        <v>0</v>
      </c>
      <c r="W224" s="154">
        <v>0</v>
      </c>
      <c r="X224" s="154">
        <v>0</v>
      </c>
      <c r="Y224" s="154">
        <v>0</v>
      </c>
      <c r="Z224" s="154">
        <v>0</v>
      </c>
      <c r="AA224" s="154">
        <v>30.736001810000001</v>
      </c>
    </row>
    <row r="225" spans="1:27" s="231" customFormat="1" ht="31.5">
      <c r="A225" s="133" t="s">
        <v>184</v>
      </c>
      <c r="B225" s="134" t="s">
        <v>1431</v>
      </c>
      <c r="C225" s="133" t="s">
        <v>734</v>
      </c>
      <c r="D225" s="154">
        <v>0</v>
      </c>
      <c r="E225" s="154">
        <v>0</v>
      </c>
      <c r="F225" s="154">
        <v>0</v>
      </c>
      <c r="G225" s="154">
        <v>0</v>
      </c>
      <c r="H225" s="154">
        <v>0</v>
      </c>
      <c r="I225" s="154">
        <v>0</v>
      </c>
      <c r="J225" s="154">
        <v>0</v>
      </c>
      <c r="K225" s="154">
        <v>0</v>
      </c>
      <c r="L225" s="154">
        <v>0</v>
      </c>
      <c r="M225" s="154">
        <v>0</v>
      </c>
      <c r="N225" s="154">
        <v>0</v>
      </c>
      <c r="O225" s="154">
        <v>0</v>
      </c>
      <c r="P225" s="154">
        <v>0</v>
      </c>
      <c r="Q225" s="154">
        <v>0</v>
      </c>
      <c r="R225" s="154">
        <v>0</v>
      </c>
      <c r="S225" s="154">
        <v>0</v>
      </c>
      <c r="T225" s="154">
        <v>0</v>
      </c>
      <c r="U225" s="154">
        <v>0</v>
      </c>
      <c r="V225" s="154">
        <v>0</v>
      </c>
      <c r="W225" s="154">
        <v>0</v>
      </c>
      <c r="X225" s="154">
        <v>0</v>
      </c>
      <c r="Y225" s="154">
        <v>0</v>
      </c>
      <c r="Z225" s="154">
        <v>0</v>
      </c>
      <c r="AA225" s="154">
        <v>6.8339999999999996</v>
      </c>
    </row>
    <row r="226" spans="1:27" s="231" customFormat="1" ht="47.25">
      <c r="A226" s="133" t="s">
        <v>184</v>
      </c>
      <c r="B226" s="134" t="s">
        <v>739</v>
      </c>
      <c r="C226" s="133" t="s">
        <v>740</v>
      </c>
      <c r="D226" s="154">
        <v>0</v>
      </c>
      <c r="E226" s="154">
        <v>0</v>
      </c>
      <c r="F226" s="154">
        <v>0</v>
      </c>
      <c r="G226" s="154">
        <v>0</v>
      </c>
      <c r="H226" s="154">
        <v>0</v>
      </c>
      <c r="I226" s="154">
        <v>0</v>
      </c>
      <c r="J226" s="154">
        <v>0</v>
      </c>
      <c r="K226" s="154">
        <v>0</v>
      </c>
      <c r="L226" s="154">
        <v>0</v>
      </c>
      <c r="M226" s="154">
        <v>0</v>
      </c>
      <c r="N226" s="154">
        <v>0</v>
      </c>
      <c r="O226" s="154">
        <v>0</v>
      </c>
      <c r="P226" s="154">
        <v>0</v>
      </c>
      <c r="Q226" s="154">
        <v>0</v>
      </c>
      <c r="R226" s="154">
        <v>0</v>
      </c>
      <c r="S226" s="154">
        <v>0</v>
      </c>
      <c r="T226" s="154">
        <v>0</v>
      </c>
      <c r="U226" s="154">
        <v>0</v>
      </c>
      <c r="V226" s="154">
        <v>0</v>
      </c>
      <c r="W226" s="154">
        <v>0</v>
      </c>
      <c r="X226" s="154">
        <v>0</v>
      </c>
      <c r="Y226" s="154">
        <v>0</v>
      </c>
      <c r="Z226" s="154">
        <v>0</v>
      </c>
      <c r="AA226" s="154">
        <v>7.0875404800000004</v>
      </c>
    </row>
    <row r="227" spans="1:27" s="231" customFormat="1" ht="15.75">
      <c r="A227" s="133" t="s">
        <v>184</v>
      </c>
      <c r="B227" s="134" t="s">
        <v>741</v>
      </c>
      <c r="C227" s="133" t="s">
        <v>742</v>
      </c>
      <c r="D227" s="154">
        <v>0</v>
      </c>
      <c r="E227" s="154">
        <v>0</v>
      </c>
      <c r="F227" s="154">
        <v>0</v>
      </c>
      <c r="G227" s="154">
        <v>0</v>
      </c>
      <c r="H227" s="154">
        <v>0</v>
      </c>
      <c r="I227" s="154">
        <v>0</v>
      </c>
      <c r="J227" s="154">
        <v>0</v>
      </c>
      <c r="K227" s="154">
        <v>0</v>
      </c>
      <c r="L227" s="154">
        <v>0</v>
      </c>
      <c r="M227" s="154">
        <v>0</v>
      </c>
      <c r="N227" s="154">
        <v>0</v>
      </c>
      <c r="O227" s="154">
        <v>0</v>
      </c>
      <c r="P227" s="154">
        <v>0</v>
      </c>
      <c r="Q227" s="154">
        <v>0</v>
      </c>
      <c r="R227" s="154">
        <v>0</v>
      </c>
      <c r="S227" s="154">
        <v>0</v>
      </c>
      <c r="T227" s="154">
        <v>0</v>
      </c>
      <c r="U227" s="154">
        <v>0</v>
      </c>
      <c r="V227" s="154">
        <v>0</v>
      </c>
      <c r="W227" s="154">
        <v>0</v>
      </c>
      <c r="X227" s="154">
        <v>0</v>
      </c>
      <c r="Y227" s="154">
        <v>0</v>
      </c>
      <c r="Z227" s="154">
        <v>0</v>
      </c>
      <c r="AA227" s="154">
        <v>1.35519868</v>
      </c>
    </row>
    <row r="228" spans="1:27" s="231" customFormat="1" ht="15.75">
      <c r="A228" s="133" t="s">
        <v>184</v>
      </c>
      <c r="B228" s="134" t="s">
        <v>1436</v>
      </c>
      <c r="C228" s="133" t="s">
        <v>1437</v>
      </c>
      <c r="D228" s="154">
        <v>0</v>
      </c>
      <c r="E228" s="154">
        <v>0</v>
      </c>
      <c r="F228" s="154">
        <v>0</v>
      </c>
      <c r="G228" s="154">
        <v>0</v>
      </c>
      <c r="H228" s="154">
        <v>0</v>
      </c>
      <c r="I228" s="154">
        <v>0</v>
      </c>
      <c r="J228" s="154">
        <v>0</v>
      </c>
      <c r="K228" s="154">
        <v>0</v>
      </c>
      <c r="L228" s="154">
        <v>0</v>
      </c>
      <c r="M228" s="154">
        <v>0</v>
      </c>
      <c r="N228" s="154">
        <v>0</v>
      </c>
      <c r="O228" s="154">
        <v>0</v>
      </c>
      <c r="P228" s="154">
        <v>0</v>
      </c>
      <c r="Q228" s="154">
        <v>0</v>
      </c>
      <c r="R228" s="154">
        <v>0</v>
      </c>
      <c r="S228" s="154">
        <v>0</v>
      </c>
      <c r="T228" s="154">
        <v>0</v>
      </c>
      <c r="U228" s="154">
        <v>0</v>
      </c>
      <c r="V228" s="154">
        <v>0</v>
      </c>
      <c r="W228" s="154">
        <v>0</v>
      </c>
      <c r="X228" s="154">
        <v>0</v>
      </c>
      <c r="Y228" s="154">
        <v>0</v>
      </c>
      <c r="Z228" s="154">
        <v>0</v>
      </c>
      <c r="AA228" s="154">
        <v>0.69799999999999995</v>
      </c>
    </row>
    <row r="229" spans="1:27" s="231" customFormat="1" ht="15.75">
      <c r="A229" s="295" t="s">
        <v>184</v>
      </c>
      <c r="B229" s="82" t="s">
        <v>1440</v>
      </c>
      <c r="C229" s="146" t="s">
        <v>1441</v>
      </c>
      <c r="D229" s="154">
        <v>0</v>
      </c>
      <c r="E229" s="154">
        <v>0</v>
      </c>
      <c r="F229" s="154">
        <v>0</v>
      </c>
      <c r="G229" s="154">
        <v>0</v>
      </c>
      <c r="H229" s="154">
        <v>0</v>
      </c>
      <c r="I229" s="154">
        <v>0</v>
      </c>
      <c r="J229" s="154">
        <v>0</v>
      </c>
      <c r="K229" s="154">
        <v>0</v>
      </c>
      <c r="L229" s="154">
        <v>0</v>
      </c>
      <c r="M229" s="154">
        <v>0</v>
      </c>
      <c r="N229" s="154">
        <v>0</v>
      </c>
      <c r="O229" s="154">
        <v>0</v>
      </c>
      <c r="P229" s="154">
        <v>0</v>
      </c>
      <c r="Q229" s="154">
        <v>0</v>
      </c>
      <c r="R229" s="154">
        <v>0</v>
      </c>
      <c r="S229" s="154">
        <v>0</v>
      </c>
      <c r="T229" s="154">
        <v>0</v>
      </c>
      <c r="U229" s="154">
        <v>0</v>
      </c>
      <c r="V229" s="154">
        <v>0</v>
      </c>
      <c r="W229" s="154">
        <v>0</v>
      </c>
      <c r="X229" s="154">
        <v>0</v>
      </c>
      <c r="Y229" s="154">
        <v>0</v>
      </c>
      <c r="Z229" s="154">
        <v>0</v>
      </c>
      <c r="AA229" s="154">
        <v>5.8741590299999995</v>
      </c>
    </row>
    <row r="230" spans="1:27" s="130" customFormat="1" ht="31.5">
      <c r="A230" s="132" t="s">
        <v>185</v>
      </c>
      <c r="B230" s="157" t="s">
        <v>232</v>
      </c>
      <c r="C230" s="131" t="s">
        <v>218</v>
      </c>
      <c r="D230" s="131">
        <v>0</v>
      </c>
      <c r="E230" s="131">
        <v>0</v>
      </c>
      <c r="F230" s="131">
        <v>0</v>
      </c>
      <c r="G230" s="131">
        <v>0</v>
      </c>
      <c r="H230" s="131">
        <v>0</v>
      </c>
      <c r="I230" s="131">
        <v>0</v>
      </c>
      <c r="J230" s="131">
        <v>0</v>
      </c>
      <c r="K230" s="131">
        <v>0</v>
      </c>
      <c r="L230" s="131">
        <v>0</v>
      </c>
      <c r="M230" s="131">
        <v>0</v>
      </c>
      <c r="N230" s="131">
        <v>0</v>
      </c>
      <c r="O230" s="131">
        <v>0</v>
      </c>
      <c r="P230" s="131">
        <v>0</v>
      </c>
      <c r="Q230" s="131">
        <v>0</v>
      </c>
      <c r="R230" s="131">
        <v>0</v>
      </c>
      <c r="S230" s="131">
        <v>0</v>
      </c>
      <c r="T230" s="131">
        <v>0</v>
      </c>
      <c r="U230" s="131">
        <v>0</v>
      </c>
      <c r="V230" s="131">
        <v>0</v>
      </c>
      <c r="W230" s="131">
        <v>0</v>
      </c>
      <c r="X230" s="131">
        <v>0</v>
      </c>
      <c r="Y230" s="131">
        <v>0</v>
      </c>
      <c r="Z230" s="131">
        <v>0</v>
      </c>
      <c r="AA230" s="131">
        <v>0</v>
      </c>
    </row>
    <row r="231" spans="1:27" s="95" customFormat="1" ht="47.25">
      <c r="A231" s="91" t="s">
        <v>139</v>
      </c>
      <c r="B231" s="92" t="s">
        <v>233</v>
      </c>
      <c r="C231" s="100" t="s">
        <v>218</v>
      </c>
      <c r="D231" s="100">
        <f>SUM(D232:D233)</f>
        <v>0</v>
      </c>
      <c r="E231" s="100">
        <f t="shared" ref="E231:Z231" si="29">SUM(E232:E233)</f>
        <v>0</v>
      </c>
      <c r="F231" s="100">
        <f t="shared" si="29"/>
        <v>0</v>
      </c>
      <c r="G231" s="100">
        <f t="shared" si="29"/>
        <v>0</v>
      </c>
      <c r="H231" s="100">
        <f t="shared" si="29"/>
        <v>0</v>
      </c>
      <c r="I231" s="100">
        <f t="shared" si="29"/>
        <v>0</v>
      </c>
      <c r="J231" s="100">
        <f t="shared" si="29"/>
        <v>0</v>
      </c>
      <c r="K231" s="100">
        <f t="shared" si="29"/>
        <v>0</v>
      </c>
      <c r="L231" s="100">
        <f t="shared" si="29"/>
        <v>0</v>
      </c>
      <c r="M231" s="100">
        <f t="shared" si="29"/>
        <v>0</v>
      </c>
      <c r="N231" s="100">
        <f t="shared" si="29"/>
        <v>0</v>
      </c>
      <c r="O231" s="100">
        <f t="shared" si="29"/>
        <v>0</v>
      </c>
      <c r="P231" s="100">
        <f t="shared" si="29"/>
        <v>0</v>
      </c>
      <c r="Q231" s="100">
        <f t="shared" si="29"/>
        <v>0</v>
      </c>
      <c r="R231" s="100">
        <f t="shared" si="29"/>
        <v>0</v>
      </c>
      <c r="S231" s="100">
        <f t="shared" si="29"/>
        <v>0</v>
      </c>
      <c r="T231" s="100">
        <f t="shared" si="29"/>
        <v>0</v>
      </c>
      <c r="U231" s="100">
        <f t="shared" si="29"/>
        <v>0</v>
      </c>
      <c r="V231" s="100">
        <f t="shared" si="29"/>
        <v>0</v>
      </c>
      <c r="W231" s="100">
        <f t="shared" si="29"/>
        <v>0</v>
      </c>
      <c r="X231" s="100">
        <f t="shared" si="29"/>
        <v>0</v>
      </c>
      <c r="Y231" s="100">
        <f t="shared" si="29"/>
        <v>0</v>
      </c>
      <c r="Z231" s="100">
        <f t="shared" si="29"/>
        <v>0</v>
      </c>
      <c r="AA231" s="100">
        <f>SUM(AA232:AA233)</f>
        <v>0</v>
      </c>
    </row>
    <row r="232" spans="1:27" s="90" customFormat="1" ht="47.25">
      <c r="A232" s="126" t="s">
        <v>186</v>
      </c>
      <c r="B232" s="127" t="s">
        <v>234</v>
      </c>
      <c r="C232" s="129" t="s">
        <v>218</v>
      </c>
      <c r="D232" s="129">
        <v>0</v>
      </c>
      <c r="E232" s="129">
        <v>0</v>
      </c>
      <c r="F232" s="129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29">
        <v>0</v>
      </c>
      <c r="S232" s="129">
        <v>0</v>
      </c>
      <c r="T232" s="129">
        <v>0</v>
      </c>
      <c r="U232" s="129">
        <v>0</v>
      </c>
      <c r="V232" s="129">
        <v>0</v>
      </c>
      <c r="W232" s="129">
        <v>0</v>
      </c>
      <c r="X232" s="129">
        <v>0</v>
      </c>
      <c r="Y232" s="129">
        <v>0</v>
      </c>
      <c r="Z232" s="129">
        <v>0</v>
      </c>
      <c r="AA232" s="129">
        <v>0</v>
      </c>
    </row>
    <row r="233" spans="1:27" s="90" customFormat="1" ht="47.25">
      <c r="A233" s="126" t="s">
        <v>187</v>
      </c>
      <c r="B233" s="127" t="s">
        <v>235</v>
      </c>
      <c r="C233" s="129" t="s">
        <v>218</v>
      </c>
      <c r="D233" s="129">
        <v>0</v>
      </c>
      <c r="E233" s="129">
        <v>0</v>
      </c>
      <c r="F233" s="129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29">
        <v>0</v>
      </c>
      <c r="S233" s="129">
        <v>0</v>
      </c>
      <c r="T233" s="129">
        <v>0</v>
      </c>
      <c r="U233" s="129">
        <v>0</v>
      </c>
      <c r="V233" s="129">
        <v>0</v>
      </c>
      <c r="W233" s="129">
        <v>0</v>
      </c>
      <c r="X233" s="129">
        <v>0</v>
      </c>
      <c r="Y233" s="129">
        <v>0</v>
      </c>
      <c r="Z233" s="129">
        <v>0</v>
      </c>
      <c r="AA233" s="129">
        <v>0</v>
      </c>
    </row>
    <row r="234" spans="1:27" s="95" customFormat="1" ht="31.5">
      <c r="A234" s="91" t="s">
        <v>140</v>
      </c>
      <c r="B234" s="92" t="s">
        <v>236</v>
      </c>
      <c r="C234" s="100" t="s">
        <v>218</v>
      </c>
      <c r="D234" s="100">
        <f>SUM(D235:D329)</f>
        <v>2</v>
      </c>
      <c r="E234" s="100">
        <f t="shared" ref="E234:AA234" si="30">SUM(E235:E329)</f>
        <v>0</v>
      </c>
      <c r="F234" s="100">
        <f t="shared" si="30"/>
        <v>8.0420000000000016</v>
      </c>
      <c r="G234" s="100">
        <f t="shared" si="30"/>
        <v>0</v>
      </c>
      <c r="H234" s="100">
        <f t="shared" si="30"/>
        <v>0</v>
      </c>
      <c r="I234" s="100">
        <f t="shared" si="30"/>
        <v>0</v>
      </c>
      <c r="J234" s="100">
        <f t="shared" si="30"/>
        <v>0</v>
      </c>
      <c r="K234" s="100">
        <f t="shared" si="30"/>
        <v>0</v>
      </c>
      <c r="L234" s="100">
        <f t="shared" si="30"/>
        <v>0</v>
      </c>
      <c r="M234" s="100">
        <f t="shared" si="30"/>
        <v>0.47</v>
      </c>
      <c r="N234" s="100">
        <f t="shared" si="30"/>
        <v>0</v>
      </c>
      <c r="O234" s="100">
        <f t="shared" si="30"/>
        <v>0</v>
      </c>
      <c r="P234" s="100">
        <f t="shared" si="30"/>
        <v>0</v>
      </c>
      <c r="Q234" s="100">
        <f t="shared" si="30"/>
        <v>0</v>
      </c>
      <c r="R234" s="100">
        <f t="shared" si="30"/>
        <v>0</v>
      </c>
      <c r="S234" s="100">
        <f t="shared" si="30"/>
        <v>0</v>
      </c>
      <c r="T234" s="100">
        <f t="shared" si="30"/>
        <v>0</v>
      </c>
      <c r="U234" s="100">
        <f t="shared" si="30"/>
        <v>0</v>
      </c>
      <c r="V234" s="100">
        <f t="shared" si="30"/>
        <v>0</v>
      </c>
      <c r="W234" s="100">
        <f t="shared" si="30"/>
        <v>0</v>
      </c>
      <c r="X234" s="100">
        <f t="shared" si="30"/>
        <v>0</v>
      </c>
      <c r="Y234" s="100">
        <f t="shared" si="30"/>
        <v>0</v>
      </c>
      <c r="Z234" s="100">
        <f t="shared" si="30"/>
        <v>0</v>
      </c>
      <c r="AA234" s="100">
        <f t="shared" si="30"/>
        <v>0</v>
      </c>
    </row>
    <row r="235" spans="1:27" s="231" customFormat="1" ht="47.25">
      <c r="A235" s="133" t="s">
        <v>140</v>
      </c>
      <c r="B235" s="134" t="s">
        <v>1881</v>
      </c>
      <c r="C235" s="198" t="s">
        <v>1882</v>
      </c>
      <c r="D235" s="154">
        <v>0</v>
      </c>
      <c r="E235" s="154">
        <v>0</v>
      </c>
      <c r="F235" s="154">
        <v>0</v>
      </c>
      <c r="G235" s="154">
        <v>0</v>
      </c>
      <c r="H235" s="154">
        <v>0</v>
      </c>
      <c r="I235" s="154">
        <v>0</v>
      </c>
      <c r="J235" s="154">
        <v>0</v>
      </c>
      <c r="K235" s="154">
        <v>0</v>
      </c>
      <c r="L235" s="154">
        <v>0</v>
      </c>
      <c r="M235" s="154">
        <v>0</v>
      </c>
      <c r="N235" s="154">
        <v>0</v>
      </c>
      <c r="O235" s="154">
        <v>0</v>
      </c>
      <c r="P235" s="154">
        <v>0</v>
      </c>
      <c r="Q235" s="154">
        <v>0</v>
      </c>
      <c r="R235" s="154">
        <v>0</v>
      </c>
      <c r="S235" s="154">
        <v>0</v>
      </c>
      <c r="T235" s="154">
        <v>0</v>
      </c>
      <c r="U235" s="154">
        <v>0</v>
      </c>
      <c r="V235" s="154">
        <v>0</v>
      </c>
      <c r="W235" s="154">
        <v>0</v>
      </c>
      <c r="X235" s="154">
        <v>0</v>
      </c>
      <c r="Y235" s="154">
        <v>0</v>
      </c>
      <c r="Z235" s="154">
        <v>0</v>
      </c>
      <c r="AA235" s="154">
        <v>0</v>
      </c>
    </row>
    <row r="236" spans="1:27" s="231" customFormat="1" ht="31.5">
      <c r="A236" s="133" t="s">
        <v>140</v>
      </c>
      <c r="B236" s="83" t="s">
        <v>337</v>
      </c>
      <c r="C236" s="138" t="s">
        <v>338</v>
      </c>
      <c r="D236" s="154">
        <v>0.25</v>
      </c>
      <c r="E236" s="154">
        <v>0</v>
      </c>
      <c r="F236" s="154">
        <v>0</v>
      </c>
      <c r="G236" s="154">
        <v>0</v>
      </c>
      <c r="H236" s="154">
        <v>0</v>
      </c>
      <c r="I236" s="154">
        <v>0</v>
      </c>
      <c r="J236" s="154">
        <v>0</v>
      </c>
      <c r="K236" s="154">
        <v>0</v>
      </c>
      <c r="L236" s="154">
        <v>0</v>
      </c>
      <c r="M236" s="154">
        <v>0</v>
      </c>
      <c r="N236" s="154">
        <v>0</v>
      </c>
      <c r="O236" s="154">
        <v>0</v>
      </c>
      <c r="P236" s="154">
        <v>0</v>
      </c>
      <c r="Q236" s="154">
        <v>0</v>
      </c>
      <c r="R236" s="154">
        <v>0</v>
      </c>
      <c r="S236" s="154">
        <v>0</v>
      </c>
      <c r="T236" s="154">
        <v>0</v>
      </c>
      <c r="U236" s="154">
        <v>0</v>
      </c>
      <c r="V236" s="154">
        <v>0</v>
      </c>
      <c r="W236" s="154">
        <v>0</v>
      </c>
      <c r="X236" s="154">
        <v>0</v>
      </c>
      <c r="Y236" s="154">
        <v>0</v>
      </c>
      <c r="Z236" s="154">
        <v>0</v>
      </c>
      <c r="AA236" s="154">
        <v>0</v>
      </c>
    </row>
    <row r="237" spans="1:27" s="231" customFormat="1" ht="31.5">
      <c r="A237" s="133" t="s">
        <v>140</v>
      </c>
      <c r="B237" s="134" t="s">
        <v>447</v>
      </c>
      <c r="C237" s="138" t="s">
        <v>474</v>
      </c>
      <c r="D237" s="154">
        <v>0</v>
      </c>
      <c r="E237" s="154">
        <v>0</v>
      </c>
      <c r="F237" s="154">
        <v>0</v>
      </c>
      <c r="G237" s="154">
        <v>0</v>
      </c>
      <c r="H237" s="154">
        <v>0</v>
      </c>
      <c r="I237" s="154">
        <v>0</v>
      </c>
      <c r="J237" s="154">
        <v>0</v>
      </c>
      <c r="K237" s="154">
        <v>0</v>
      </c>
      <c r="L237" s="154">
        <v>0</v>
      </c>
      <c r="M237" s="154">
        <v>0</v>
      </c>
      <c r="N237" s="154">
        <v>0</v>
      </c>
      <c r="O237" s="154">
        <v>0</v>
      </c>
      <c r="P237" s="154">
        <v>0</v>
      </c>
      <c r="Q237" s="154">
        <v>0</v>
      </c>
      <c r="R237" s="154">
        <v>0</v>
      </c>
      <c r="S237" s="154">
        <v>0</v>
      </c>
      <c r="T237" s="154">
        <v>0</v>
      </c>
      <c r="U237" s="154">
        <v>0</v>
      </c>
      <c r="V237" s="154">
        <v>0</v>
      </c>
      <c r="W237" s="154">
        <v>0</v>
      </c>
      <c r="X237" s="154">
        <v>0</v>
      </c>
      <c r="Y237" s="154">
        <v>0</v>
      </c>
      <c r="Z237" s="154">
        <v>0</v>
      </c>
      <c r="AA237" s="154">
        <v>0</v>
      </c>
    </row>
    <row r="238" spans="1:27" s="231" customFormat="1" ht="31.5">
      <c r="A238" s="133" t="s">
        <v>140</v>
      </c>
      <c r="B238" s="83" t="s">
        <v>448</v>
      </c>
      <c r="C238" s="138" t="s">
        <v>475</v>
      </c>
      <c r="D238" s="154">
        <v>0</v>
      </c>
      <c r="E238" s="154">
        <v>0</v>
      </c>
      <c r="F238" s="154">
        <v>0</v>
      </c>
      <c r="G238" s="154">
        <v>0</v>
      </c>
      <c r="H238" s="154">
        <v>0</v>
      </c>
      <c r="I238" s="154">
        <v>0</v>
      </c>
      <c r="J238" s="154">
        <v>0</v>
      </c>
      <c r="K238" s="154">
        <v>0</v>
      </c>
      <c r="L238" s="154">
        <v>0</v>
      </c>
      <c r="M238" s="154">
        <v>0</v>
      </c>
      <c r="N238" s="154">
        <v>0</v>
      </c>
      <c r="O238" s="154">
        <v>0</v>
      </c>
      <c r="P238" s="154">
        <v>0</v>
      </c>
      <c r="Q238" s="154">
        <v>0</v>
      </c>
      <c r="R238" s="154">
        <v>0</v>
      </c>
      <c r="S238" s="154">
        <v>0</v>
      </c>
      <c r="T238" s="154">
        <v>0</v>
      </c>
      <c r="U238" s="154">
        <v>0</v>
      </c>
      <c r="V238" s="154">
        <v>0</v>
      </c>
      <c r="W238" s="154">
        <v>0</v>
      </c>
      <c r="X238" s="154">
        <v>0</v>
      </c>
      <c r="Y238" s="154">
        <v>0</v>
      </c>
      <c r="Z238" s="154">
        <v>0</v>
      </c>
      <c r="AA238" s="154">
        <v>0</v>
      </c>
    </row>
    <row r="239" spans="1:27" s="231" customFormat="1" ht="78.75">
      <c r="A239" s="133" t="s">
        <v>140</v>
      </c>
      <c r="B239" s="83" t="s">
        <v>745</v>
      </c>
      <c r="C239" s="138" t="s">
        <v>746</v>
      </c>
      <c r="D239" s="154">
        <v>0</v>
      </c>
      <c r="E239" s="154">
        <v>0</v>
      </c>
      <c r="F239" s="154">
        <v>0</v>
      </c>
      <c r="G239" s="154">
        <v>0</v>
      </c>
      <c r="H239" s="154">
        <v>0</v>
      </c>
      <c r="I239" s="154">
        <v>0</v>
      </c>
      <c r="J239" s="154">
        <v>0</v>
      </c>
      <c r="K239" s="154">
        <v>0</v>
      </c>
      <c r="L239" s="154">
        <v>0</v>
      </c>
      <c r="M239" s="154">
        <v>0</v>
      </c>
      <c r="N239" s="154">
        <v>0</v>
      </c>
      <c r="O239" s="154">
        <v>0</v>
      </c>
      <c r="P239" s="154">
        <v>0</v>
      </c>
      <c r="Q239" s="154">
        <v>0</v>
      </c>
      <c r="R239" s="154">
        <v>0</v>
      </c>
      <c r="S239" s="154">
        <v>0</v>
      </c>
      <c r="T239" s="154">
        <v>0</v>
      </c>
      <c r="U239" s="154">
        <v>0</v>
      </c>
      <c r="V239" s="154">
        <v>0</v>
      </c>
      <c r="W239" s="154">
        <v>0</v>
      </c>
      <c r="X239" s="154">
        <v>0</v>
      </c>
      <c r="Y239" s="154">
        <v>0</v>
      </c>
      <c r="Z239" s="154">
        <v>0</v>
      </c>
      <c r="AA239" s="154">
        <v>0</v>
      </c>
    </row>
    <row r="240" spans="1:27" s="231" customFormat="1" ht="31.5">
      <c r="A240" s="133" t="s">
        <v>140</v>
      </c>
      <c r="B240" s="83" t="s">
        <v>345</v>
      </c>
      <c r="C240" s="138" t="s">
        <v>346</v>
      </c>
      <c r="D240" s="154">
        <v>0</v>
      </c>
      <c r="E240" s="154">
        <v>0</v>
      </c>
      <c r="F240" s="154">
        <v>0</v>
      </c>
      <c r="G240" s="154">
        <v>0</v>
      </c>
      <c r="H240" s="154">
        <v>0</v>
      </c>
      <c r="I240" s="154">
        <v>0</v>
      </c>
      <c r="J240" s="154">
        <v>0</v>
      </c>
      <c r="K240" s="154">
        <v>0</v>
      </c>
      <c r="L240" s="154">
        <v>0</v>
      </c>
      <c r="M240" s="154">
        <v>0</v>
      </c>
      <c r="N240" s="154">
        <v>0</v>
      </c>
      <c r="O240" s="154">
        <v>0</v>
      </c>
      <c r="P240" s="154">
        <v>0</v>
      </c>
      <c r="Q240" s="154">
        <v>0</v>
      </c>
      <c r="R240" s="154">
        <v>0</v>
      </c>
      <c r="S240" s="154">
        <v>0</v>
      </c>
      <c r="T240" s="154">
        <v>0</v>
      </c>
      <c r="U240" s="154">
        <v>0</v>
      </c>
      <c r="V240" s="154">
        <v>0</v>
      </c>
      <c r="W240" s="154">
        <v>0</v>
      </c>
      <c r="X240" s="154">
        <v>0</v>
      </c>
      <c r="Y240" s="154">
        <v>0</v>
      </c>
      <c r="Z240" s="154">
        <v>0</v>
      </c>
      <c r="AA240" s="154">
        <v>0</v>
      </c>
    </row>
    <row r="241" spans="1:27" s="231" customFormat="1" ht="47.25">
      <c r="A241" s="133" t="s">
        <v>140</v>
      </c>
      <c r="B241" s="83" t="s">
        <v>438</v>
      </c>
      <c r="C241" s="138" t="s">
        <v>465</v>
      </c>
      <c r="D241" s="154">
        <v>0.1</v>
      </c>
      <c r="E241" s="154">
        <v>0</v>
      </c>
      <c r="F241" s="154">
        <v>0</v>
      </c>
      <c r="G241" s="154">
        <v>0</v>
      </c>
      <c r="H241" s="154">
        <v>0</v>
      </c>
      <c r="I241" s="154">
        <v>0</v>
      </c>
      <c r="J241" s="154">
        <v>0</v>
      </c>
      <c r="K241" s="154">
        <v>0</v>
      </c>
      <c r="L241" s="154">
        <v>0</v>
      </c>
      <c r="M241" s="154">
        <v>0.19700000000000001</v>
      </c>
      <c r="N241" s="154">
        <v>0</v>
      </c>
      <c r="O241" s="154">
        <v>0</v>
      </c>
      <c r="P241" s="154">
        <v>0</v>
      </c>
      <c r="Q241" s="154">
        <v>0</v>
      </c>
      <c r="R241" s="154">
        <v>0</v>
      </c>
      <c r="S241" s="154">
        <v>0</v>
      </c>
      <c r="T241" s="154">
        <v>0</v>
      </c>
      <c r="U241" s="154">
        <v>0</v>
      </c>
      <c r="V241" s="154">
        <v>0</v>
      </c>
      <c r="W241" s="154">
        <v>0</v>
      </c>
      <c r="X241" s="154">
        <v>0</v>
      </c>
      <c r="Y241" s="154">
        <v>0</v>
      </c>
      <c r="Z241" s="154">
        <v>0</v>
      </c>
      <c r="AA241" s="154">
        <v>0</v>
      </c>
    </row>
    <row r="242" spans="1:27" s="231" customFormat="1" ht="47.25">
      <c r="A242" s="133" t="s">
        <v>140</v>
      </c>
      <c r="B242" s="83" t="s">
        <v>441</v>
      </c>
      <c r="C242" s="138" t="s">
        <v>468</v>
      </c>
      <c r="D242" s="154">
        <v>0.25</v>
      </c>
      <c r="E242" s="154">
        <v>0</v>
      </c>
      <c r="F242" s="154">
        <v>2.319</v>
      </c>
      <c r="G242" s="154">
        <v>0</v>
      </c>
      <c r="H242" s="154">
        <v>0</v>
      </c>
      <c r="I242" s="154">
        <v>0</v>
      </c>
      <c r="J242" s="154">
        <v>0</v>
      </c>
      <c r="K242" s="154">
        <v>0</v>
      </c>
      <c r="L242" s="154">
        <v>0</v>
      </c>
      <c r="M242" s="154">
        <v>0.14099999999999999</v>
      </c>
      <c r="N242" s="154">
        <v>0</v>
      </c>
      <c r="O242" s="154">
        <v>0</v>
      </c>
      <c r="P242" s="154">
        <v>0</v>
      </c>
      <c r="Q242" s="154">
        <v>0</v>
      </c>
      <c r="R242" s="154">
        <v>0</v>
      </c>
      <c r="S242" s="154">
        <v>0</v>
      </c>
      <c r="T242" s="154">
        <v>0</v>
      </c>
      <c r="U242" s="154">
        <v>0</v>
      </c>
      <c r="V242" s="154">
        <v>0</v>
      </c>
      <c r="W242" s="154">
        <v>0</v>
      </c>
      <c r="X242" s="154">
        <v>0</v>
      </c>
      <c r="Y242" s="154">
        <v>0</v>
      </c>
      <c r="Z242" s="154">
        <v>0</v>
      </c>
      <c r="AA242" s="154">
        <v>0</v>
      </c>
    </row>
    <row r="243" spans="1:27" s="231" customFormat="1" ht="31.5">
      <c r="A243" s="133" t="s">
        <v>140</v>
      </c>
      <c r="B243" s="83" t="s">
        <v>445</v>
      </c>
      <c r="C243" s="138" t="s">
        <v>472</v>
      </c>
      <c r="D243" s="154">
        <v>0</v>
      </c>
      <c r="E243" s="154">
        <v>0</v>
      </c>
      <c r="F243" s="154">
        <v>2.2909999999999999</v>
      </c>
      <c r="G243" s="154">
        <v>0</v>
      </c>
      <c r="H243" s="154">
        <v>0</v>
      </c>
      <c r="I243" s="154">
        <v>0</v>
      </c>
      <c r="J243" s="154">
        <v>0</v>
      </c>
      <c r="K243" s="154">
        <v>0</v>
      </c>
      <c r="L243" s="154">
        <v>0</v>
      </c>
      <c r="M243" s="154">
        <v>0</v>
      </c>
      <c r="N243" s="154">
        <v>0</v>
      </c>
      <c r="O243" s="154">
        <v>0</v>
      </c>
      <c r="P243" s="154">
        <v>0</v>
      </c>
      <c r="Q243" s="154">
        <v>0</v>
      </c>
      <c r="R243" s="154">
        <v>0</v>
      </c>
      <c r="S243" s="154">
        <v>0</v>
      </c>
      <c r="T243" s="154">
        <v>0</v>
      </c>
      <c r="U243" s="154">
        <v>0</v>
      </c>
      <c r="V243" s="154">
        <v>0</v>
      </c>
      <c r="W243" s="154">
        <v>0</v>
      </c>
      <c r="X243" s="154">
        <v>0</v>
      </c>
      <c r="Y243" s="154">
        <v>0</v>
      </c>
      <c r="Z243" s="154">
        <v>0</v>
      </c>
      <c r="AA243" s="154">
        <v>0</v>
      </c>
    </row>
    <row r="244" spans="1:27" s="231" customFormat="1" ht="31.5">
      <c r="A244" s="133" t="s">
        <v>140</v>
      </c>
      <c r="B244" s="152" t="s">
        <v>757</v>
      </c>
      <c r="C244" s="138" t="s">
        <v>758</v>
      </c>
      <c r="D244" s="154">
        <v>0</v>
      </c>
      <c r="E244" s="154">
        <v>0</v>
      </c>
      <c r="F244" s="154">
        <v>0.376</v>
      </c>
      <c r="G244" s="154">
        <v>0</v>
      </c>
      <c r="H244" s="154">
        <v>0</v>
      </c>
      <c r="I244" s="154">
        <v>0</v>
      </c>
      <c r="J244" s="154">
        <v>0</v>
      </c>
      <c r="K244" s="154">
        <v>0</v>
      </c>
      <c r="L244" s="154">
        <v>0</v>
      </c>
      <c r="M244" s="154">
        <v>0.10199999999999999</v>
      </c>
      <c r="N244" s="154">
        <v>0</v>
      </c>
      <c r="O244" s="154">
        <v>0</v>
      </c>
      <c r="P244" s="154">
        <v>0</v>
      </c>
      <c r="Q244" s="154">
        <v>0</v>
      </c>
      <c r="R244" s="154">
        <v>0</v>
      </c>
      <c r="S244" s="154">
        <v>0</v>
      </c>
      <c r="T244" s="154">
        <v>0</v>
      </c>
      <c r="U244" s="154">
        <v>0</v>
      </c>
      <c r="V244" s="154">
        <v>0</v>
      </c>
      <c r="W244" s="154">
        <v>0</v>
      </c>
      <c r="X244" s="154">
        <v>0</v>
      </c>
      <c r="Y244" s="154">
        <v>0</v>
      </c>
      <c r="Z244" s="154">
        <v>0</v>
      </c>
      <c r="AA244" s="154">
        <v>0</v>
      </c>
    </row>
    <row r="245" spans="1:27" s="231" customFormat="1" ht="31.5">
      <c r="A245" s="133" t="s">
        <v>140</v>
      </c>
      <c r="B245" s="152" t="s">
        <v>759</v>
      </c>
      <c r="C245" s="138" t="s">
        <v>760</v>
      </c>
      <c r="D245" s="154">
        <v>0</v>
      </c>
      <c r="E245" s="154">
        <v>0</v>
      </c>
      <c r="F245" s="154">
        <v>0</v>
      </c>
      <c r="G245" s="154">
        <v>0</v>
      </c>
      <c r="H245" s="154">
        <v>0</v>
      </c>
      <c r="I245" s="154">
        <v>0</v>
      </c>
      <c r="J245" s="154">
        <v>0</v>
      </c>
      <c r="K245" s="154">
        <v>0</v>
      </c>
      <c r="L245" s="154">
        <v>0</v>
      </c>
      <c r="M245" s="154">
        <v>0.03</v>
      </c>
      <c r="N245" s="154">
        <v>0</v>
      </c>
      <c r="O245" s="154">
        <v>0</v>
      </c>
      <c r="P245" s="154">
        <v>0</v>
      </c>
      <c r="Q245" s="154">
        <v>0</v>
      </c>
      <c r="R245" s="154">
        <v>0</v>
      </c>
      <c r="S245" s="154">
        <v>0</v>
      </c>
      <c r="T245" s="154">
        <v>0</v>
      </c>
      <c r="U245" s="154">
        <v>0</v>
      </c>
      <c r="V245" s="154">
        <v>0</v>
      </c>
      <c r="W245" s="154">
        <v>0</v>
      </c>
      <c r="X245" s="154">
        <v>0</v>
      </c>
      <c r="Y245" s="154">
        <v>0</v>
      </c>
      <c r="Z245" s="154">
        <v>0</v>
      </c>
      <c r="AA245" s="154">
        <v>0</v>
      </c>
    </row>
    <row r="246" spans="1:27" s="231" customFormat="1" ht="31.5">
      <c r="A246" s="133" t="s">
        <v>140</v>
      </c>
      <c r="B246" s="152" t="s">
        <v>761</v>
      </c>
      <c r="C246" s="138" t="s">
        <v>762</v>
      </c>
      <c r="D246" s="154">
        <v>0</v>
      </c>
      <c r="E246" s="154">
        <v>0</v>
      </c>
      <c r="F246" s="154">
        <v>3.3000000000000002E-2</v>
      </c>
      <c r="G246" s="154">
        <v>0</v>
      </c>
      <c r="H246" s="154">
        <v>0</v>
      </c>
      <c r="I246" s="154">
        <v>0</v>
      </c>
      <c r="J246" s="154">
        <v>0</v>
      </c>
      <c r="K246" s="154">
        <v>0</v>
      </c>
      <c r="L246" s="154">
        <v>0</v>
      </c>
      <c r="M246" s="154">
        <v>0</v>
      </c>
      <c r="N246" s="154">
        <v>0</v>
      </c>
      <c r="O246" s="154">
        <v>0</v>
      </c>
      <c r="P246" s="154">
        <v>0</v>
      </c>
      <c r="Q246" s="154">
        <v>0</v>
      </c>
      <c r="R246" s="154">
        <v>0</v>
      </c>
      <c r="S246" s="154">
        <v>0</v>
      </c>
      <c r="T246" s="154">
        <v>0</v>
      </c>
      <c r="U246" s="154">
        <v>0</v>
      </c>
      <c r="V246" s="154">
        <v>0</v>
      </c>
      <c r="W246" s="154">
        <v>0</v>
      </c>
      <c r="X246" s="154">
        <v>0</v>
      </c>
      <c r="Y246" s="154">
        <v>0</v>
      </c>
      <c r="Z246" s="154">
        <v>0</v>
      </c>
      <c r="AA246" s="154">
        <v>0</v>
      </c>
    </row>
    <row r="247" spans="1:27" s="231" customFormat="1" ht="31.5">
      <c r="A247" s="133" t="s">
        <v>140</v>
      </c>
      <c r="B247" s="152" t="s">
        <v>763</v>
      </c>
      <c r="C247" s="138" t="s">
        <v>764</v>
      </c>
      <c r="D247" s="154">
        <v>0</v>
      </c>
      <c r="E247" s="154">
        <v>0</v>
      </c>
      <c r="F247" s="154">
        <v>0.16</v>
      </c>
      <c r="G247" s="154">
        <v>0</v>
      </c>
      <c r="H247" s="154">
        <v>0</v>
      </c>
      <c r="I247" s="154">
        <v>0</v>
      </c>
      <c r="J247" s="154">
        <v>0</v>
      </c>
      <c r="K247" s="154">
        <v>0</v>
      </c>
      <c r="L247" s="154">
        <v>0</v>
      </c>
      <c r="M247" s="154">
        <v>0</v>
      </c>
      <c r="N247" s="154">
        <v>0</v>
      </c>
      <c r="O247" s="154">
        <v>0</v>
      </c>
      <c r="P247" s="154">
        <v>0</v>
      </c>
      <c r="Q247" s="154">
        <v>0</v>
      </c>
      <c r="R247" s="154">
        <v>0</v>
      </c>
      <c r="S247" s="154">
        <v>0</v>
      </c>
      <c r="T247" s="154">
        <v>0</v>
      </c>
      <c r="U247" s="154">
        <v>0</v>
      </c>
      <c r="V247" s="154">
        <v>0</v>
      </c>
      <c r="W247" s="154">
        <v>0</v>
      </c>
      <c r="X247" s="154">
        <v>0</v>
      </c>
      <c r="Y247" s="154">
        <v>0</v>
      </c>
      <c r="Z247" s="154">
        <v>0</v>
      </c>
      <c r="AA247" s="154">
        <v>0</v>
      </c>
    </row>
    <row r="248" spans="1:27" s="231" customFormat="1" ht="31.5">
      <c r="A248" s="133" t="s">
        <v>140</v>
      </c>
      <c r="B248" s="152" t="s">
        <v>765</v>
      </c>
      <c r="C248" s="138" t="s">
        <v>766</v>
      </c>
      <c r="D248" s="154">
        <v>0</v>
      </c>
      <c r="E248" s="154">
        <v>0</v>
      </c>
      <c r="F248" s="154">
        <v>0.17399999999999999</v>
      </c>
      <c r="G248" s="154">
        <v>0</v>
      </c>
      <c r="H248" s="154">
        <v>0</v>
      </c>
      <c r="I248" s="154">
        <v>0</v>
      </c>
      <c r="J248" s="154">
        <v>0</v>
      </c>
      <c r="K248" s="154">
        <v>0</v>
      </c>
      <c r="L248" s="154">
        <v>0</v>
      </c>
      <c r="M248" s="154">
        <v>0</v>
      </c>
      <c r="N248" s="154">
        <v>0</v>
      </c>
      <c r="O248" s="154">
        <v>0</v>
      </c>
      <c r="P248" s="154">
        <v>0</v>
      </c>
      <c r="Q248" s="154">
        <v>0</v>
      </c>
      <c r="R248" s="154">
        <v>0</v>
      </c>
      <c r="S248" s="154">
        <v>0</v>
      </c>
      <c r="T248" s="154">
        <v>0</v>
      </c>
      <c r="U248" s="154">
        <v>0</v>
      </c>
      <c r="V248" s="154">
        <v>0</v>
      </c>
      <c r="W248" s="154">
        <v>0</v>
      </c>
      <c r="X248" s="154">
        <v>0</v>
      </c>
      <c r="Y248" s="154">
        <v>0</v>
      </c>
      <c r="Z248" s="154">
        <v>0</v>
      </c>
      <c r="AA248" s="154">
        <v>0</v>
      </c>
    </row>
    <row r="249" spans="1:27" s="231" customFormat="1" ht="31.5">
      <c r="A249" s="133" t="s">
        <v>140</v>
      </c>
      <c r="B249" s="152" t="s">
        <v>767</v>
      </c>
      <c r="C249" s="138" t="s">
        <v>768</v>
      </c>
      <c r="D249" s="154">
        <v>0</v>
      </c>
      <c r="E249" s="154">
        <v>0</v>
      </c>
      <c r="F249" s="154">
        <v>0.26900000000000002</v>
      </c>
      <c r="G249" s="154">
        <v>0</v>
      </c>
      <c r="H249" s="154">
        <v>0</v>
      </c>
      <c r="I249" s="154">
        <v>0</v>
      </c>
      <c r="J249" s="154">
        <v>0</v>
      </c>
      <c r="K249" s="154">
        <v>0</v>
      </c>
      <c r="L249" s="154">
        <v>0</v>
      </c>
      <c r="M249" s="154">
        <v>0</v>
      </c>
      <c r="N249" s="154">
        <v>0</v>
      </c>
      <c r="O249" s="154">
        <v>0</v>
      </c>
      <c r="P249" s="154">
        <v>0</v>
      </c>
      <c r="Q249" s="154">
        <v>0</v>
      </c>
      <c r="R249" s="154">
        <v>0</v>
      </c>
      <c r="S249" s="154">
        <v>0</v>
      </c>
      <c r="T249" s="154">
        <v>0</v>
      </c>
      <c r="U249" s="154">
        <v>0</v>
      </c>
      <c r="V249" s="154">
        <v>0</v>
      </c>
      <c r="W249" s="154">
        <v>0</v>
      </c>
      <c r="X249" s="154">
        <v>0</v>
      </c>
      <c r="Y249" s="154">
        <v>0</v>
      </c>
      <c r="Z249" s="154">
        <v>0</v>
      </c>
      <c r="AA249" s="154">
        <v>0</v>
      </c>
    </row>
    <row r="250" spans="1:27" s="231" customFormat="1" ht="31.5">
      <c r="A250" s="133" t="s">
        <v>140</v>
      </c>
      <c r="B250" s="83" t="s">
        <v>769</v>
      </c>
      <c r="C250" s="138" t="s">
        <v>770</v>
      </c>
      <c r="D250" s="154">
        <v>0</v>
      </c>
      <c r="E250" s="154">
        <v>0</v>
      </c>
      <c r="F250" s="154">
        <v>9.5000000000000001E-2</v>
      </c>
      <c r="G250" s="154">
        <v>0</v>
      </c>
      <c r="H250" s="154">
        <v>0</v>
      </c>
      <c r="I250" s="154">
        <v>0</v>
      </c>
      <c r="J250" s="154">
        <v>0</v>
      </c>
      <c r="K250" s="154">
        <v>0</v>
      </c>
      <c r="L250" s="154">
        <v>0</v>
      </c>
      <c r="M250" s="154">
        <v>0</v>
      </c>
      <c r="N250" s="154">
        <v>0</v>
      </c>
      <c r="O250" s="154">
        <v>0</v>
      </c>
      <c r="P250" s="154">
        <v>0</v>
      </c>
      <c r="Q250" s="154">
        <v>0</v>
      </c>
      <c r="R250" s="154">
        <v>0</v>
      </c>
      <c r="S250" s="154">
        <v>0</v>
      </c>
      <c r="T250" s="154">
        <v>0</v>
      </c>
      <c r="U250" s="154">
        <v>0</v>
      </c>
      <c r="V250" s="154">
        <v>0</v>
      </c>
      <c r="W250" s="154">
        <v>0</v>
      </c>
      <c r="X250" s="154">
        <v>0</v>
      </c>
      <c r="Y250" s="154">
        <v>0</v>
      </c>
      <c r="Z250" s="154">
        <v>0</v>
      </c>
      <c r="AA250" s="154">
        <v>0</v>
      </c>
    </row>
    <row r="251" spans="1:27" s="231" customFormat="1" ht="47.25">
      <c r="A251" s="133" t="s">
        <v>140</v>
      </c>
      <c r="B251" s="83" t="s">
        <v>771</v>
      </c>
      <c r="C251" s="138" t="s">
        <v>772</v>
      </c>
      <c r="D251" s="154">
        <v>0</v>
      </c>
      <c r="E251" s="154">
        <v>0</v>
      </c>
      <c r="F251" s="154">
        <v>0.13400000000000001</v>
      </c>
      <c r="G251" s="154">
        <v>0</v>
      </c>
      <c r="H251" s="154">
        <v>0</v>
      </c>
      <c r="I251" s="154">
        <v>0</v>
      </c>
      <c r="J251" s="154">
        <v>0</v>
      </c>
      <c r="K251" s="154">
        <v>0</v>
      </c>
      <c r="L251" s="154">
        <v>0</v>
      </c>
      <c r="M251" s="154">
        <v>0</v>
      </c>
      <c r="N251" s="154">
        <v>0</v>
      </c>
      <c r="O251" s="154">
        <v>0</v>
      </c>
      <c r="P251" s="154">
        <v>0</v>
      </c>
      <c r="Q251" s="154">
        <v>0</v>
      </c>
      <c r="R251" s="154">
        <v>0</v>
      </c>
      <c r="S251" s="154">
        <v>0</v>
      </c>
      <c r="T251" s="154">
        <v>0</v>
      </c>
      <c r="U251" s="154">
        <v>0</v>
      </c>
      <c r="V251" s="154">
        <v>0</v>
      </c>
      <c r="W251" s="154">
        <v>0</v>
      </c>
      <c r="X251" s="154">
        <v>0</v>
      </c>
      <c r="Y251" s="154">
        <v>0</v>
      </c>
      <c r="Z251" s="154">
        <v>0</v>
      </c>
      <c r="AA251" s="154">
        <v>0</v>
      </c>
    </row>
    <row r="252" spans="1:27" s="231" customFormat="1" ht="47.25">
      <c r="A252" s="133" t="s">
        <v>140</v>
      </c>
      <c r="B252" s="174" t="s">
        <v>773</v>
      </c>
      <c r="C252" s="138" t="s">
        <v>774</v>
      </c>
      <c r="D252" s="154">
        <v>0</v>
      </c>
      <c r="E252" s="154">
        <v>0</v>
      </c>
      <c r="F252" s="154">
        <v>0.18</v>
      </c>
      <c r="G252" s="154">
        <v>0</v>
      </c>
      <c r="H252" s="154">
        <v>0</v>
      </c>
      <c r="I252" s="154">
        <v>0</v>
      </c>
      <c r="J252" s="154">
        <v>0</v>
      </c>
      <c r="K252" s="154">
        <v>0</v>
      </c>
      <c r="L252" s="154">
        <v>0</v>
      </c>
      <c r="M252" s="154">
        <v>0</v>
      </c>
      <c r="N252" s="154">
        <v>0</v>
      </c>
      <c r="O252" s="154">
        <v>0</v>
      </c>
      <c r="P252" s="154">
        <v>0</v>
      </c>
      <c r="Q252" s="154">
        <v>0</v>
      </c>
      <c r="R252" s="154">
        <v>0</v>
      </c>
      <c r="S252" s="154">
        <v>0</v>
      </c>
      <c r="T252" s="154">
        <v>0</v>
      </c>
      <c r="U252" s="154">
        <v>0</v>
      </c>
      <c r="V252" s="154">
        <v>0</v>
      </c>
      <c r="W252" s="154">
        <v>0</v>
      </c>
      <c r="X252" s="154">
        <v>0</v>
      </c>
      <c r="Y252" s="154">
        <v>0</v>
      </c>
      <c r="Z252" s="154">
        <v>0</v>
      </c>
      <c r="AA252" s="154">
        <v>0</v>
      </c>
    </row>
    <row r="253" spans="1:27" s="231" customFormat="1" ht="31.5">
      <c r="A253" s="133" t="s">
        <v>140</v>
      </c>
      <c r="B253" s="83" t="s">
        <v>775</v>
      </c>
      <c r="C253" s="138" t="s">
        <v>776</v>
      </c>
      <c r="D253" s="154">
        <v>0</v>
      </c>
      <c r="E253" s="154">
        <v>0</v>
      </c>
      <c r="F253" s="154">
        <v>8.7999999999999995E-2</v>
      </c>
      <c r="G253" s="154">
        <v>0</v>
      </c>
      <c r="H253" s="154">
        <v>0</v>
      </c>
      <c r="I253" s="154">
        <v>0</v>
      </c>
      <c r="J253" s="154">
        <v>0</v>
      </c>
      <c r="K253" s="154">
        <v>0</v>
      </c>
      <c r="L253" s="154">
        <v>0</v>
      </c>
      <c r="M253" s="154">
        <v>0</v>
      </c>
      <c r="N253" s="154">
        <v>0</v>
      </c>
      <c r="O253" s="154">
        <v>0</v>
      </c>
      <c r="P253" s="154">
        <v>0</v>
      </c>
      <c r="Q253" s="154">
        <v>0</v>
      </c>
      <c r="R253" s="154">
        <v>0</v>
      </c>
      <c r="S253" s="154">
        <v>0</v>
      </c>
      <c r="T253" s="154">
        <v>0</v>
      </c>
      <c r="U253" s="154">
        <v>0</v>
      </c>
      <c r="V253" s="154">
        <v>0</v>
      </c>
      <c r="W253" s="154">
        <v>0</v>
      </c>
      <c r="X253" s="154">
        <v>0</v>
      </c>
      <c r="Y253" s="154">
        <v>0</v>
      </c>
      <c r="Z253" s="154">
        <v>0</v>
      </c>
      <c r="AA253" s="154">
        <v>0</v>
      </c>
    </row>
    <row r="254" spans="1:27" s="231" customFormat="1" ht="31.5">
      <c r="A254" s="133" t="s">
        <v>140</v>
      </c>
      <c r="B254" s="83" t="s">
        <v>777</v>
      </c>
      <c r="C254" s="138" t="s">
        <v>778</v>
      </c>
      <c r="D254" s="154">
        <v>0</v>
      </c>
      <c r="E254" s="154">
        <v>0</v>
      </c>
      <c r="F254" s="154">
        <v>0.13400000000000001</v>
      </c>
      <c r="G254" s="154">
        <v>0</v>
      </c>
      <c r="H254" s="154">
        <v>0</v>
      </c>
      <c r="I254" s="154">
        <v>0</v>
      </c>
      <c r="J254" s="154">
        <v>0</v>
      </c>
      <c r="K254" s="154">
        <v>0</v>
      </c>
      <c r="L254" s="154">
        <v>0</v>
      </c>
      <c r="M254" s="154">
        <v>0</v>
      </c>
      <c r="N254" s="154">
        <v>0</v>
      </c>
      <c r="O254" s="154">
        <v>0</v>
      </c>
      <c r="P254" s="154">
        <v>0</v>
      </c>
      <c r="Q254" s="154">
        <v>0</v>
      </c>
      <c r="R254" s="154">
        <v>0</v>
      </c>
      <c r="S254" s="154">
        <v>0</v>
      </c>
      <c r="T254" s="154">
        <v>0</v>
      </c>
      <c r="U254" s="154">
        <v>0</v>
      </c>
      <c r="V254" s="154">
        <v>0</v>
      </c>
      <c r="W254" s="154">
        <v>0</v>
      </c>
      <c r="X254" s="154">
        <v>0</v>
      </c>
      <c r="Y254" s="154">
        <v>0</v>
      </c>
      <c r="Z254" s="154">
        <v>0</v>
      </c>
      <c r="AA254" s="154">
        <v>0</v>
      </c>
    </row>
    <row r="255" spans="1:27" s="231" customFormat="1" ht="31.5">
      <c r="A255" s="133" t="s">
        <v>140</v>
      </c>
      <c r="B255" s="83" t="s">
        <v>779</v>
      </c>
      <c r="C255" s="138" t="s">
        <v>780</v>
      </c>
      <c r="D255" s="154">
        <v>0</v>
      </c>
      <c r="E255" s="154">
        <v>0</v>
      </c>
      <c r="F255" s="154">
        <v>0.57399999999999995</v>
      </c>
      <c r="G255" s="154">
        <v>0</v>
      </c>
      <c r="H255" s="154">
        <v>0</v>
      </c>
      <c r="I255" s="154">
        <v>0</v>
      </c>
      <c r="J255" s="154">
        <v>0</v>
      </c>
      <c r="K255" s="154">
        <v>0</v>
      </c>
      <c r="L255" s="154">
        <v>0</v>
      </c>
      <c r="M255" s="154">
        <v>0</v>
      </c>
      <c r="N255" s="154">
        <v>0</v>
      </c>
      <c r="O255" s="154">
        <v>0</v>
      </c>
      <c r="P255" s="154">
        <v>0</v>
      </c>
      <c r="Q255" s="154">
        <v>0</v>
      </c>
      <c r="R255" s="154">
        <v>0</v>
      </c>
      <c r="S255" s="154">
        <v>0</v>
      </c>
      <c r="T255" s="154">
        <v>0</v>
      </c>
      <c r="U255" s="154">
        <v>0</v>
      </c>
      <c r="V255" s="154">
        <v>0</v>
      </c>
      <c r="W255" s="154">
        <v>0</v>
      </c>
      <c r="X255" s="154">
        <v>0</v>
      </c>
      <c r="Y255" s="154">
        <v>0</v>
      </c>
      <c r="Z255" s="154">
        <v>0</v>
      </c>
      <c r="AA255" s="154">
        <v>0</v>
      </c>
    </row>
    <row r="256" spans="1:27" s="231" customFormat="1" ht="31.5">
      <c r="A256" s="133" t="s">
        <v>140</v>
      </c>
      <c r="B256" s="83" t="s">
        <v>1698</v>
      </c>
      <c r="C256" s="138" t="s">
        <v>781</v>
      </c>
      <c r="D256" s="154">
        <v>0</v>
      </c>
      <c r="E256" s="154">
        <v>0</v>
      </c>
      <c r="F256" s="154">
        <v>0</v>
      </c>
      <c r="G256" s="154">
        <v>0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0</v>
      </c>
      <c r="S256" s="154">
        <v>0</v>
      </c>
      <c r="T256" s="154">
        <v>0</v>
      </c>
      <c r="U256" s="154">
        <v>0</v>
      </c>
      <c r="V256" s="154">
        <v>0</v>
      </c>
      <c r="W256" s="154">
        <v>0</v>
      </c>
      <c r="X256" s="154">
        <v>0</v>
      </c>
      <c r="Y256" s="154">
        <v>0</v>
      </c>
      <c r="Z256" s="154">
        <v>0</v>
      </c>
      <c r="AA256" s="154">
        <v>0</v>
      </c>
    </row>
    <row r="257" spans="1:27" s="231" customFormat="1" ht="31.5">
      <c r="A257" s="133" t="s">
        <v>140</v>
      </c>
      <c r="B257" s="83" t="s">
        <v>784</v>
      </c>
      <c r="C257" s="138" t="s">
        <v>785</v>
      </c>
      <c r="D257" s="154">
        <v>0</v>
      </c>
      <c r="E257" s="154">
        <v>0</v>
      </c>
      <c r="F257" s="154">
        <v>0</v>
      </c>
      <c r="G257" s="154">
        <v>0</v>
      </c>
      <c r="H257" s="154">
        <v>0</v>
      </c>
      <c r="I257" s="154">
        <v>0</v>
      </c>
      <c r="J257" s="154">
        <v>0</v>
      </c>
      <c r="K257" s="154">
        <v>0</v>
      </c>
      <c r="L257" s="154">
        <v>0</v>
      </c>
      <c r="M257" s="154">
        <v>0</v>
      </c>
      <c r="N257" s="154">
        <v>0</v>
      </c>
      <c r="O257" s="154">
        <v>0</v>
      </c>
      <c r="P257" s="154">
        <v>0</v>
      </c>
      <c r="Q257" s="154">
        <v>0</v>
      </c>
      <c r="R257" s="154">
        <v>0</v>
      </c>
      <c r="S257" s="154">
        <v>0</v>
      </c>
      <c r="T257" s="154">
        <v>0</v>
      </c>
      <c r="U257" s="154">
        <v>0</v>
      </c>
      <c r="V257" s="154">
        <v>0</v>
      </c>
      <c r="W257" s="154">
        <v>0</v>
      </c>
      <c r="X257" s="154">
        <v>0</v>
      </c>
      <c r="Y257" s="154">
        <v>0</v>
      </c>
      <c r="Z257" s="154">
        <v>0</v>
      </c>
      <c r="AA257" s="154">
        <v>0</v>
      </c>
    </row>
    <row r="258" spans="1:27" s="231" customFormat="1" ht="47.25">
      <c r="A258" s="133" t="s">
        <v>140</v>
      </c>
      <c r="B258" s="83" t="s">
        <v>786</v>
      </c>
      <c r="C258" s="138" t="s">
        <v>787</v>
      </c>
      <c r="D258" s="154">
        <v>0</v>
      </c>
      <c r="E258" s="154">
        <v>0</v>
      </c>
      <c r="F258" s="154">
        <v>0</v>
      </c>
      <c r="G258" s="154">
        <v>0</v>
      </c>
      <c r="H258" s="154">
        <v>0</v>
      </c>
      <c r="I258" s="154">
        <v>0</v>
      </c>
      <c r="J258" s="154">
        <v>0</v>
      </c>
      <c r="K258" s="154">
        <v>0</v>
      </c>
      <c r="L258" s="154">
        <v>0</v>
      </c>
      <c r="M258" s="154">
        <v>0</v>
      </c>
      <c r="N258" s="154">
        <v>0</v>
      </c>
      <c r="O258" s="154">
        <v>0</v>
      </c>
      <c r="P258" s="154">
        <v>0</v>
      </c>
      <c r="Q258" s="154">
        <v>0</v>
      </c>
      <c r="R258" s="154">
        <v>0</v>
      </c>
      <c r="S258" s="154">
        <v>0</v>
      </c>
      <c r="T258" s="154">
        <v>0</v>
      </c>
      <c r="U258" s="154">
        <v>0</v>
      </c>
      <c r="V258" s="154">
        <v>0</v>
      </c>
      <c r="W258" s="154">
        <v>0</v>
      </c>
      <c r="X258" s="154">
        <v>0</v>
      </c>
      <c r="Y258" s="154">
        <v>0</v>
      </c>
      <c r="Z258" s="154">
        <v>0</v>
      </c>
      <c r="AA258" s="154">
        <v>0</v>
      </c>
    </row>
    <row r="259" spans="1:27" s="231" customFormat="1" ht="31.5">
      <c r="A259" s="133" t="s">
        <v>140</v>
      </c>
      <c r="B259" s="83" t="s">
        <v>788</v>
      </c>
      <c r="C259" s="138" t="s">
        <v>789</v>
      </c>
      <c r="D259" s="154">
        <v>0</v>
      </c>
      <c r="E259" s="154">
        <v>0</v>
      </c>
      <c r="F259" s="154">
        <v>0</v>
      </c>
      <c r="G259" s="154">
        <v>0</v>
      </c>
      <c r="H259" s="154">
        <v>0</v>
      </c>
      <c r="I259" s="154">
        <v>0</v>
      </c>
      <c r="J259" s="154">
        <v>0</v>
      </c>
      <c r="K259" s="154">
        <v>0</v>
      </c>
      <c r="L259" s="154">
        <v>0</v>
      </c>
      <c r="M259" s="154">
        <v>0</v>
      </c>
      <c r="N259" s="154">
        <v>0</v>
      </c>
      <c r="O259" s="154">
        <v>0</v>
      </c>
      <c r="P259" s="154">
        <v>0</v>
      </c>
      <c r="Q259" s="154">
        <v>0</v>
      </c>
      <c r="R259" s="154">
        <v>0</v>
      </c>
      <c r="S259" s="154">
        <v>0</v>
      </c>
      <c r="T259" s="154">
        <v>0</v>
      </c>
      <c r="U259" s="154">
        <v>0</v>
      </c>
      <c r="V259" s="154">
        <v>0</v>
      </c>
      <c r="W259" s="154">
        <v>0</v>
      </c>
      <c r="X259" s="154">
        <v>0</v>
      </c>
      <c r="Y259" s="154">
        <v>0</v>
      </c>
      <c r="Z259" s="154">
        <v>0</v>
      </c>
      <c r="AA259" s="154">
        <v>0</v>
      </c>
    </row>
    <row r="260" spans="1:27" s="231" customFormat="1" ht="31.5">
      <c r="A260" s="133" t="s">
        <v>140</v>
      </c>
      <c r="B260" s="83" t="s">
        <v>790</v>
      </c>
      <c r="C260" s="138" t="s">
        <v>791</v>
      </c>
      <c r="D260" s="154">
        <v>0</v>
      </c>
      <c r="E260" s="154">
        <v>0</v>
      </c>
      <c r="F260" s="154">
        <v>0</v>
      </c>
      <c r="G260" s="154">
        <v>0</v>
      </c>
      <c r="H260" s="154">
        <v>0</v>
      </c>
      <c r="I260" s="154">
        <v>0</v>
      </c>
      <c r="J260" s="154">
        <v>0</v>
      </c>
      <c r="K260" s="154">
        <v>0</v>
      </c>
      <c r="L260" s="154">
        <v>0</v>
      </c>
      <c r="M260" s="154">
        <v>0</v>
      </c>
      <c r="N260" s="154">
        <v>0</v>
      </c>
      <c r="O260" s="154">
        <v>0</v>
      </c>
      <c r="P260" s="154">
        <v>0</v>
      </c>
      <c r="Q260" s="154">
        <v>0</v>
      </c>
      <c r="R260" s="154">
        <v>0</v>
      </c>
      <c r="S260" s="154">
        <v>0</v>
      </c>
      <c r="T260" s="154">
        <v>0</v>
      </c>
      <c r="U260" s="154">
        <v>0</v>
      </c>
      <c r="V260" s="154">
        <v>0</v>
      </c>
      <c r="W260" s="154">
        <v>0</v>
      </c>
      <c r="X260" s="154">
        <v>0</v>
      </c>
      <c r="Y260" s="154">
        <v>0</v>
      </c>
      <c r="Z260" s="154">
        <v>0</v>
      </c>
      <c r="AA260" s="154">
        <v>0</v>
      </c>
    </row>
    <row r="261" spans="1:27" s="231" customFormat="1" ht="31.5">
      <c r="A261" s="133" t="s">
        <v>140</v>
      </c>
      <c r="B261" s="83" t="s">
        <v>792</v>
      </c>
      <c r="C261" s="138" t="s">
        <v>793</v>
      </c>
      <c r="D261" s="154">
        <v>0</v>
      </c>
      <c r="E261" s="154">
        <v>0</v>
      </c>
      <c r="F261" s="154">
        <v>0</v>
      </c>
      <c r="G261" s="154">
        <v>0</v>
      </c>
      <c r="H261" s="154">
        <v>0</v>
      </c>
      <c r="I261" s="154">
        <v>0</v>
      </c>
      <c r="J261" s="154">
        <v>0</v>
      </c>
      <c r="K261" s="154">
        <v>0</v>
      </c>
      <c r="L261" s="154">
        <v>0</v>
      </c>
      <c r="M261" s="154">
        <v>0</v>
      </c>
      <c r="N261" s="154">
        <v>0</v>
      </c>
      <c r="O261" s="154">
        <v>0</v>
      </c>
      <c r="P261" s="154">
        <v>0</v>
      </c>
      <c r="Q261" s="154">
        <v>0</v>
      </c>
      <c r="R261" s="154">
        <v>0</v>
      </c>
      <c r="S261" s="154">
        <v>0</v>
      </c>
      <c r="T261" s="154">
        <v>0</v>
      </c>
      <c r="U261" s="154">
        <v>0</v>
      </c>
      <c r="V261" s="154">
        <v>0</v>
      </c>
      <c r="W261" s="154">
        <v>0</v>
      </c>
      <c r="X261" s="154">
        <v>0</v>
      </c>
      <c r="Y261" s="154">
        <v>0</v>
      </c>
      <c r="Z261" s="154">
        <v>0</v>
      </c>
      <c r="AA261" s="154">
        <v>0</v>
      </c>
    </row>
    <row r="262" spans="1:27" s="231" customFormat="1" ht="31.5">
      <c r="A262" s="133" t="s">
        <v>140</v>
      </c>
      <c r="B262" s="83" t="s">
        <v>794</v>
      </c>
      <c r="C262" s="138" t="s">
        <v>795</v>
      </c>
      <c r="D262" s="154">
        <v>0</v>
      </c>
      <c r="E262" s="154">
        <v>0</v>
      </c>
      <c r="F262" s="154">
        <v>0</v>
      </c>
      <c r="G262" s="154">
        <v>0</v>
      </c>
      <c r="H262" s="154">
        <v>0</v>
      </c>
      <c r="I262" s="154">
        <v>0</v>
      </c>
      <c r="J262" s="154">
        <v>0</v>
      </c>
      <c r="K262" s="154">
        <v>0</v>
      </c>
      <c r="L262" s="154">
        <v>0</v>
      </c>
      <c r="M262" s="154">
        <v>0</v>
      </c>
      <c r="N262" s="154">
        <v>0</v>
      </c>
      <c r="O262" s="154">
        <v>0</v>
      </c>
      <c r="P262" s="154">
        <v>0</v>
      </c>
      <c r="Q262" s="154">
        <v>0</v>
      </c>
      <c r="R262" s="154">
        <v>0</v>
      </c>
      <c r="S262" s="154">
        <v>0</v>
      </c>
      <c r="T262" s="154">
        <v>0</v>
      </c>
      <c r="U262" s="154">
        <v>0</v>
      </c>
      <c r="V262" s="154">
        <v>0</v>
      </c>
      <c r="W262" s="154">
        <v>0</v>
      </c>
      <c r="X262" s="154">
        <v>0</v>
      </c>
      <c r="Y262" s="154">
        <v>0</v>
      </c>
      <c r="Z262" s="154">
        <v>0</v>
      </c>
      <c r="AA262" s="154">
        <v>0</v>
      </c>
    </row>
    <row r="263" spans="1:27" s="231" customFormat="1" ht="31.5">
      <c r="A263" s="133" t="s">
        <v>140</v>
      </c>
      <c r="B263" s="83" t="s">
        <v>796</v>
      </c>
      <c r="C263" s="138" t="s">
        <v>797</v>
      </c>
      <c r="D263" s="154">
        <v>0</v>
      </c>
      <c r="E263" s="154">
        <v>0</v>
      </c>
      <c r="F263" s="154">
        <v>3.4000000000000002E-2</v>
      </c>
      <c r="G263" s="154">
        <v>0</v>
      </c>
      <c r="H263" s="154">
        <v>0</v>
      </c>
      <c r="I263" s="154">
        <v>0</v>
      </c>
      <c r="J263" s="154">
        <v>0</v>
      </c>
      <c r="K263" s="154">
        <v>0</v>
      </c>
      <c r="L263" s="154">
        <v>0</v>
      </c>
      <c r="M263" s="154">
        <v>0</v>
      </c>
      <c r="N263" s="154">
        <v>0</v>
      </c>
      <c r="O263" s="154">
        <v>0</v>
      </c>
      <c r="P263" s="154">
        <v>0</v>
      </c>
      <c r="Q263" s="154">
        <v>0</v>
      </c>
      <c r="R263" s="154">
        <v>0</v>
      </c>
      <c r="S263" s="154">
        <v>0</v>
      </c>
      <c r="T263" s="154">
        <v>0</v>
      </c>
      <c r="U263" s="154">
        <v>0</v>
      </c>
      <c r="V263" s="154">
        <v>0</v>
      </c>
      <c r="W263" s="154">
        <v>0</v>
      </c>
      <c r="X263" s="154">
        <v>0</v>
      </c>
      <c r="Y263" s="154">
        <v>0</v>
      </c>
      <c r="Z263" s="154">
        <v>0</v>
      </c>
      <c r="AA263" s="154">
        <v>0</v>
      </c>
    </row>
    <row r="264" spans="1:27" s="231" customFormat="1" ht="31.5">
      <c r="A264" s="133" t="s">
        <v>140</v>
      </c>
      <c r="B264" s="83" t="s">
        <v>798</v>
      </c>
      <c r="C264" s="138" t="s">
        <v>799</v>
      </c>
      <c r="D264" s="154">
        <v>0</v>
      </c>
      <c r="E264" s="154">
        <v>0</v>
      </c>
      <c r="F264" s="154">
        <v>9.0999999999999998E-2</v>
      </c>
      <c r="G264" s="154">
        <v>0</v>
      </c>
      <c r="H264" s="154">
        <v>0</v>
      </c>
      <c r="I264" s="154">
        <v>0</v>
      </c>
      <c r="J264" s="154">
        <v>0</v>
      </c>
      <c r="K264" s="154">
        <v>0</v>
      </c>
      <c r="L264" s="154">
        <v>0</v>
      </c>
      <c r="M264" s="154">
        <v>0</v>
      </c>
      <c r="N264" s="154">
        <v>0</v>
      </c>
      <c r="O264" s="154">
        <v>0</v>
      </c>
      <c r="P264" s="154">
        <v>0</v>
      </c>
      <c r="Q264" s="154">
        <v>0</v>
      </c>
      <c r="R264" s="154">
        <v>0</v>
      </c>
      <c r="S264" s="154">
        <v>0</v>
      </c>
      <c r="T264" s="154">
        <v>0</v>
      </c>
      <c r="U264" s="154">
        <v>0</v>
      </c>
      <c r="V264" s="154">
        <v>0</v>
      </c>
      <c r="W264" s="154">
        <v>0</v>
      </c>
      <c r="X264" s="154">
        <v>0</v>
      </c>
      <c r="Y264" s="154">
        <v>0</v>
      </c>
      <c r="Z264" s="154">
        <v>0</v>
      </c>
      <c r="AA264" s="154">
        <v>0</v>
      </c>
    </row>
    <row r="265" spans="1:27" s="231" customFormat="1" ht="31.5">
      <c r="A265" s="133" t="s">
        <v>140</v>
      </c>
      <c r="B265" s="83" t="s">
        <v>800</v>
      </c>
      <c r="C265" s="138" t="s">
        <v>801</v>
      </c>
      <c r="D265" s="154">
        <v>0</v>
      </c>
      <c r="E265" s="154">
        <v>0</v>
      </c>
      <c r="F265" s="154">
        <v>0.152</v>
      </c>
      <c r="G265" s="154">
        <v>0</v>
      </c>
      <c r="H265" s="154">
        <v>0</v>
      </c>
      <c r="I265" s="154">
        <v>0</v>
      </c>
      <c r="J265" s="154">
        <v>0</v>
      </c>
      <c r="K265" s="154">
        <v>0</v>
      </c>
      <c r="L265" s="154">
        <v>0</v>
      </c>
      <c r="M265" s="154">
        <v>0</v>
      </c>
      <c r="N265" s="154">
        <v>0</v>
      </c>
      <c r="O265" s="154">
        <v>0</v>
      </c>
      <c r="P265" s="154">
        <v>0</v>
      </c>
      <c r="Q265" s="154">
        <v>0</v>
      </c>
      <c r="R265" s="154">
        <v>0</v>
      </c>
      <c r="S265" s="154">
        <v>0</v>
      </c>
      <c r="T265" s="154">
        <v>0</v>
      </c>
      <c r="U265" s="154">
        <v>0</v>
      </c>
      <c r="V265" s="154">
        <v>0</v>
      </c>
      <c r="W265" s="154">
        <v>0</v>
      </c>
      <c r="X265" s="154">
        <v>0</v>
      </c>
      <c r="Y265" s="154">
        <v>0</v>
      </c>
      <c r="Z265" s="154">
        <v>0</v>
      </c>
      <c r="AA265" s="154">
        <v>0</v>
      </c>
    </row>
    <row r="266" spans="1:27" s="231" customFormat="1" ht="47.25">
      <c r="A266" s="133" t="s">
        <v>140</v>
      </c>
      <c r="B266" s="171" t="s">
        <v>810</v>
      </c>
      <c r="C266" s="138" t="s">
        <v>811</v>
      </c>
      <c r="D266" s="154">
        <v>0</v>
      </c>
      <c r="E266" s="154">
        <v>0</v>
      </c>
      <c r="F266" s="154">
        <v>0</v>
      </c>
      <c r="G266" s="154">
        <v>0</v>
      </c>
      <c r="H266" s="154">
        <v>0</v>
      </c>
      <c r="I266" s="154">
        <v>0</v>
      </c>
      <c r="J266" s="154">
        <v>0</v>
      </c>
      <c r="K266" s="154">
        <v>0</v>
      </c>
      <c r="L266" s="154">
        <v>0</v>
      </c>
      <c r="M266" s="154">
        <v>0</v>
      </c>
      <c r="N266" s="154">
        <v>0</v>
      </c>
      <c r="O266" s="154">
        <v>0</v>
      </c>
      <c r="P266" s="154">
        <v>0</v>
      </c>
      <c r="Q266" s="154">
        <v>0</v>
      </c>
      <c r="R266" s="154">
        <v>0</v>
      </c>
      <c r="S266" s="154">
        <v>0</v>
      </c>
      <c r="T266" s="154">
        <v>0</v>
      </c>
      <c r="U266" s="154">
        <v>0</v>
      </c>
      <c r="V266" s="154">
        <v>0</v>
      </c>
      <c r="W266" s="154">
        <v>0</v>
      </c>
      <c r="X266" s="154">
        <v>0</v>
      </c>
      <c r="Y266" s="154">
        <v>0</v>
      </c>
      <c r="Z266" s="154">
        <v>0</v>
      </c>
      <c r="AA266" s="154">
        <v>0</v>
      </c>
    </row>
    <row r="267" spans="1:27" s="231" customFormat="1" ht="31.5">
      <c r="A267" s="133" t="s">
        <v>140</v>
      </c>
      <c r="B267" s="171" t="s">
        <v>812</v>
      </c>
      <c r="C267" s="138" t="s">
        <v>813</v>
      </c>
      <c r="D267" s="154">
        <v>0</v>
      </c>
      <c r="E267" s="154">
        <v>0</v>
      </c>
      <c r="F267" s="154">
        <v>0</v>
      </c>
      <c r="G267" s="154">
        <v>0</v>
      </c>
      <c r="H267" s="154">
        <v>0</v>
      </c>
      <c r="I267" s="154">
        <v>0</v>
      </c>
      <c r="J267" s="154">
        <v>0</v>
      </c>
      <c r="K267" s="154">
        <v>0</v>
      </c>
      <c r="L267" s="154">
        <v>0</v>
      </c>
      <c r="M267" s="154">
        <v>0</v>
      </c>
      <c r="N267" s="154">
        <v>0</v>
      </c>
      <c r="O267" s="154">
        <v>0</v>
      </c>
      <c r="P267" s="154">
        <v>0</v>
      </c>
      <c r="Q267" s="154">
        <v>0</v>
      </c>
      <c r="R267" s="154">
        <v>0</v>
      </c>
      <c r="S267" s="154">
        <v>0</v>
      </c>
      <c r="T267" s="154">
        <v>0</v>
      </c>
      <c r="U267" s="154">
        <v>0</v>
      </c>
      <c r="V267" s="154">
        <v>0</v>
      </c>
      <c r="W267" s="154">
        <v>0</v>
      </c>
      <c r="X267" s="154">
        <v>0</v>
      </c>
      <c r="Y267" s="154">
        <v>0</v>
      </c>
      <c r="Z267" s="154">
        <v>0</v>
      </c>
      <c r="AA267" s="154">
        <v>0</v>
      </c>
    </row>
    <row r="268" spans="1:27" s="231" customFormat="1" ht="31.5">
      <c r="A268" s="133" t="s">
        <v>140</v>
      </c>
      <c r="B268" s="171" t="s">
        <v>814</v>
      </c>
      <c r="C268" s="138" t="s">
        <v>815</v>
      </c>
      <c r="D268" s="154">
        <v>0</v>
      </c>
      <c r="E268" s="154">
        <v>0</v>
      </c>
      <c r="F268" s="154">
        <v>0</v>
      </c>
      <c r="G268" s="154">
        <v>0</v>
      </c>
      <c r="H268" s="154">
        <v>0</v>
      </c>
      <c r="I268" s="154">
        <v>0</v>
      </c>
      <c r="J268" s="154">
        <v>0</v>
      </c>
      <c r="K268" s="154">
        <v>0</v>
      </c>
      <c r="L268" s="154">
        <v>0</v>
      </c>
      <c r="M268" s="154">
        <v>0</v>
      </c>
      <c r="N268" s="154">
        <v>0</v>
      </c>
      <c r="O268" s="154">
        <v>0</v>
      </c>
      <c r="P268" s="154">
        <v>0</v>
      </c>
      <c r="Q268" s="154">
        <v>0</v>
      </c>
      <c r="R268" s="154">
        <v>0</v>
      </c>
      <c r="S268" s="154">
        <v>0</v>
      </c>
      <c r="T268" s="154">
        <v>0</v>
      </c>
      <c r="U268" s="154">
        <v>0</v>
      </c>
      <c r="V268" s="154">
        <v>0</v>
      </c>
      <c r="W268" s="154">
        <v>0</v>
      </c>
      <c r="X268" s="154">
        <v>0</v>
      </c>
      <c r="Y268" s="154">
        <v>0</v>
      </c>
      <c r="Z268" s="154">
        <v>0</v>
      </c>
      <c r="AA268" s="154">
        <v>0</v>
      </c>
    </row>
    <row r="269" spans="1:27" s="231" customFormat="1" ht="47.25">
      <c r="A269" s="133" t="s">
        <v>140</v>
      </c>
      <c r="B269" s="171" t="s">
        <v>816</v>
      </c>
      <c r="C269" s="138" t="s">
        <v>817</v>
      </c>
      <c r="D269" s="154">
        <v>0.5</v>
      </c>
      <c r="E269" s="154">
        <v>0</v>
      </c>
      <c r="F269" s="154">
        <v>0.01</v>
      </c>
      <c r="G269" s="154">
        <v>0</v>
      </c>
      <c r="H269" s="154">
        <v>0</v>
      </c>
      <c r="I269" s="154">
        <v>0</v>
      </c>
      <c r="J269" s="154">
        <v>0</v>
      </c>
      <c r="K269" s="154">
        <v>0</v>
      </c>
      <c r="L269" s="154">
        <v>0</v>
      </c>
      <c r="M269" s="154">
        <v>0</v>
      </c>
      <c r="N269" s="154">
        <v>0</v>
      </c>
      <c r="O269" s="154">
        <v>0</v>
      </c>
      <c r="P269" s="154">
        <v>0</v>
      </c>
      <c r="Q269" s="154">
        <v>0</v>
      </c>
      <c r="R269" s="154">
        <v>0</v>
      </c>
      <c r="S269" s="154">
        <v>0</v>
      </c>
      <c r="T269" s="154">
        <v>0</v>
      </c>
      <c r="U269" s="154">
        <v>0</v>
      </c>
      <c r="V269" s="154">
        <v>0</v>
      </c>
      <c r="W269" s="154">
        <v>0</v>
      </c>
      <c r="X269" s="154">
        <v>0</v>
      </c>
      <c r="Y269" s="154">
        <v>0</v>
      </c>
      <c r="Z269" s="154">
        <v>0</v>
      </c>
      <c r="AA269" s="154">
        <v>0</v>
      </c>
    </row>
    <row r="270" spans="1:27" s="231" customFormat="1" ht="47.25">
      <c r="A270" s="133" t="s">
        <v>140</v>
      </c>
      <c r="B270" s="171" t="s">
        <v>824</v>
      </c>
      <c r="C270" s="138" t="s">
        <v>825</v>
      </c>
      <c r="D270" s="154">
        <v>0</v>
      </c>
      <c r="E270" s="154">
        <v>0</v>
      </c>
      <c r="F270" s="154">
        <v>0</v>
      </c>
      <c r="G270" s="154">
        <v>0</v>
      </c>
      <c r="H270" s="154">
        <v>0</v>
      </c>
      <c r="I270" s="154">
        <v>0</v>
      </c>
      <c r="J270" s="154">
        <v>0</v>
      </c>
      <c r="K270" s="154">
        <v>0</v>
      </c>
      <c r="L270" s="154">
        <v>0</v>
      </c>
      <c r="M270" s="154">
        <v>0</v>
      </c>
      <c r="N270" s="154">
        <v>0</v>
      </c>
      <c r="O270" s="154">
        <v>0</v>
      </c>
      <c r="P270" s="154">
        <v>0</v>
      </c>
      <c r="Q270" s="154">
        <v>0</v>
      </c>
      <c r="R270" s="154">
        <v>0</v>
      </c>
      <c r="S270" s="154">
        <v>0</v>
      </c>
      <c r="T270" s="154">
        <v>0</v>
      </c>
      <c r="U270" s="154">
        <v>0</v>
      </c>
      <c r="V270" s="154">
        <v>0</v>
      </c>
      <c r="W270" s="154">
        <v>0</v>
      </c>
      <c r="X270" s="154">
        <v>0</v>
      </c>
      <c r="Y270" s="154">
        <v>0</v>
      </c>
      <c r="Z270" s="154">
        <v>0</v>
      </c>
      <c r="AA270" s="154">
        <v>0</v>
      </c>
    </row>
    <row r="271" spans="1:27" s="231" customFormat="1" ht="47.25">
      <c r="A271" s="133" t="s">
        <v>140</v>
      </c>
      <c r="B271" s="171" t="s">
        <v>826</v>
      </c>
      <c r="C271" s="138" t="s">
        <v>827</v>
      </c>
      <c r="D271" s="154">
        <v>0</v>
      </c>
      <c r="E271" s="154">
        <v>0</v>
      </c>
      <c r="F271" s="154">
        <v>0.17299999999999999</v>
      </c>
      <c r="G271" s="154">
        <v>0</v>
      </c>
      <c r="H271" s="154">
        <v>0</v>
      </c>
      <c r="I271" s="154">
        <v>0</v>
      </c>
      <c r="J271" s="154">
        <v>0</v>
      </c>
      <c r="K271" s="154">
        <v>0</v>
      </c>
      <c r="L271" s="154">
        <v>0</v>
      </c>
      <c r="M271" s="154">
        <v>0</v>
      </c>
      <c r="N271" s="154">
        <v>0</v>
      </c>
      <c r="O271" s="154">
        <v>0</v>
      </c>
      <c r="P271" s="154">
        <v>0</v>
      </c>
      <c r="Q271" s="154">
        <v>0</v>
      </c>
      <c r="R271" s="154">
        <v>0</v>
      </c>
      <c r="S271" s="154">
        <v>0</v>
      </c>
      <c r="T271" s="154">
        <v>0</v>
      </c>
      <c r="U271" s="154">
        <v>0</v>
      </c>
      <c r="V271" s="154">
        <v>0</v>
      </c>
      <c r="W271" s="154">
        <v>0</v>
      </c>
      <c r="X271" s="154">
        <v>0</v>
      </c>
      <c r="Y271" s="154">
        <v>0</v>
      </c>
      <c r="Z271" s="154">
        <v>0</v>
      </c>
      <c r="AA271" s="154">
        <v>0</v>
      </c>
    </row>
    <row r="272" spans="1:27" s="231" customFormat="1" ht="47.25">
      <c r="A272" s="133" t="s">
        <v>140</v>
      </c>
      <c r="B272" s="171" t="s">
        <v>828</v>
      </c>
      <c r="C272" s="138" t="s">
        <v>829</v>
      </c>
      <c r="D272" s="154">
        <v>0</v>
      </c>
      <c r="E272" s="154">
        <v>0</v>
      </c>
      <c r="F272" s="154">
        <v>9.5000000000000001E-2</v>
      </c>
      <c r="G272" s="154">
        <v>0</v>
      </c>
      <c r="H272" s="154">
        <v>0</v>
      </c>
      <c r="I272" s="154">
        <v>0</v>
      </c>
      <c r="J272" s="154">
        <v>0</v>
      </c>
      <c r="K272" s="154">
        <v>0</v>
      </c>
      <c r="L272" s="154">
        <v>0</v>
      </c>
      <c r="M272" s="154">
        <v>0</v>
      </c>
      <c r="N272" s="154">
        <v>0</v>
      </c>
      <c r="O272" s="154">
        <v>0</v>
      </c>
      <c r="P272" s="154">
        <v>0</v>
      </c>
      <c r="Q272" s="154">
        <v>0</v>
      </c>
      <c r="R272" s="154">
        <v>0</v>
      </c>
      <c r="S272" s="154">
        <v>0</v>
      </c>
      <c r="T272" s="154">
        <v>0</v>
      </c>
      <c r="U272" s="154">
        <v>0</v>
      </c>
      <c r="V272" s="154">
        <v>0</v>
      </c>
      <c r="W272" s="154">
        <v>0</v>
      </c>
      <c r="X272" s="154">
        <v>0</v>
      </c>
      <c r="Y272" s="154">
        <v>0</v>
      </c>
      <c r="Z272" s="154">
        <v>0</v>
      </c>
      <c r="AA272" s="154">
        <v>0</v>
      </c>
    </row>
    <row r="273" spans="1:27" s="231" customFormat="1" ht="47.25">
      <c r="A273" s="133" t="s">
        <v>140</v>
      </c>
      <c r="B273" s="171" t="s">
        <v>830</v>
      </c>
      <c r="C273" s="138" t="s">
        <v>831</v>
      </c>
      <c r="D273" s="154">
        <v>0</v>
      </c>
      <c r="E273" s="154">
        <v>0</v>
      </c>
      <c r="F273" s="154">
        <v>0.115</v>
      </c>
      <c r="G273" s="154">
        <v>0</v>
      </c>
      <c r="H273" s="154">
        <v>0</v>
      </c>
      <c r="I273" s="154">
        <v>0</v>
      </c>
      <c r="J273" s="154">
        <v>0</v>
      </c>
      <c r="K273" s="154">
        <v>0</v>
      </c>
      <c r="L273" s="154">
        <v>0</v>
      </c>
      <c r="M273" s="154">
        <v>0</v>
      </c>
      <c r="N273" s="154">
        <v>0</v>
      </c>
      <c r="O273" s="154">
        <v>0</v>
      </c>
      <c r="P273" s="154">
        <v>0</v>
      </c>
      <c r="Q273" s="154">
        <v>0</v>
      </c>
      <c r="R273" s="154">
        <v>0</v>
      </c>
      <c r="S273" s="154">
        <v>0</v>
      </c>
      <c r="T273" s="154">
        <v>0</v>
      </c>
      <c r="U273" s="154">
        <v>0</v>
      </c>
      <c r="V273" s="154">
        <v>0</v>
      </c>
      <c r="W273" s="154">
        <v>0</v>
      </c>
      <c r="X273" s="154">
        <v>0</v>
      </c>
      <c r="Y273" s="154">
        <v>0</v>
      </c>
      <c r="Z273" s="154">
        <v>0</v>
      </c>
      <c r="AA273" s="154">
        <v>0</v>
      </c>
    </row>
    <row r="274" spans="1:27" s="231" customFormat="1" ht="47.25">
      <c r="A274" s="133" t="s">
        <v>140</v>
      </c>
      <c r="B274" s="171" t="s">
        <v>832</v>
      </c>
      <c r="C274" s="138" t="s">
        <v>833</v>
      </c>
      <c r="D274" s="154">
        <v>0</v>
      </c>
      <c r="E274" s="154">
        <v>0</v>
      </c>
      <c r="F274" s="154">
        <v>0.115</v>
      </c>
      <c r="G274" s="154">
        <v>0</v>
      </c>
      <c r="H274" s="154">
        <v>0</v>
      </c>
      <c r="I274" s="154">
        <v>0</v>
      </c>
      <c r="J274" s="154">
        <v>0</v>
      </c>
      <c r="K274" s="154">
        <v>0</v>
      </c>
      <c r="L274" s="154">
        <v>0</v>
      </c>
      <c r="M274" s="154">
        <v>0</v>
      </c>
      <c r="N274" s="154">
        <v>0</v>
      </c>
      <c r="O274" s="154">
        <v>0</v>
      </c>
      <c r="P274" s="154">
        <v>0</v>
      </c>
      <c r="Q274" s="154">
        <v>0</v>
      </c>
      <c r="R274" s="154">
        <v>0</v>
      </c>
      <c r="S274" s="154">
        <v>0</v>
      </c>
      <c r="T274" s="154">
        <v>0</v>
      </c>
      <c r="U274" s="154">
        <v>0</v>
      </c>
      <c r="V274" s="154">
        <v>0</v>
      </c>
      <c r="W274" s="154">
        <v>0</v>
      </c>
      <c r="X274" s="154">
        <v>0</v>
      </c>
      <c r="Y274" s="154">
        <v>0</v>
      </c>
      <c r="Z274" s="154">
        <v>0</v>
      </c>
      <c r="AA274" s="154">
        <v>0</v>
      </c>
    </row>
    <row r="275" spans="1:27" s="231" customFormat="1" ht="47.25">
      <c r="A275" s="133" t="s">
        <v>140</v>
      </c>
      <c r="B275" s="171" t="s">
        <v>834</v>
      </c>
      <c r="C275" s="138" t="s">
        <v>835</v>
      </c>
      <c r="D275" s="154">
        <v>0.4</v>
      </c>
      <c r="E275" s="154">
        <v>0</v>
      </c>
      <c r="F275" s="154">
        <v>6.0999999999999999E-2</v>
      </c>
      <c r="G275" s="154">
        <v>0</v>
      </c>
      <c r="H275" s="154">
        <v>0</v>
      </c>
      <c r="I275" s="154">
        <v>0</v>
      </c>
      <c r="J275" s="154">
        <v>0</v>
      </c>
      <c r="K275" s="154">
        <v>0</v>
      </c>
      <c r="L275" s="154">
        <v>0</v>
      </c>
      <c r="M275" s="154">
        <v>0</v>
      </c>
      <c r="N275" s="154">
        <v>0</v>
      </c>
      <c r="O275" s="154">
        <v>0</v>
      </c>
      <c r="P275" s="154">
        <v>0</v>
      </c>
      <c r="Q275" s="154">
        <v>0</v>
      </c>
      <c r="R275" s="154">
        <v>0</v>
      </c>
      <c r="S275" s="154">
        <v>0</v>
      </c>
      <c r="T275" s="154">
        <v>0</v>
      </c>
      <c r="U275" s="154">
        <v>0</v>
      </c>
      <c r="V275" s="154">
        <v>0</v>
      </c>
      <c r="W275" s="154">
        <v>0</v>
      </c>
      <c r="X275" s="154">
        <v>0</v>
      </c>
      <c r="Y275" s="154">
        <v>0</v>
      </c>
      <c r="Z275" s="154">
        <v>0</v>
      </c>
      <c r="AA275" s="154">
        <v>0</v>
      </c>
    </row>
    <row r="276" spans="1:27" s="231" customFormat="1" ht="47.25">
      <c r="A276" s="133" t="s">
        <v>140</v>
      </c>
      <c r="B276" s="171" t="s">
        <v>836</v>
      </c>
      <c r="C276" s="138" t="s">
        <v>837</v>
      </c>
      <c r="D276" s="154">
        <v>0</v>
      </c>
      <c r="E276" s="154">
        <v>0</v>
      </c>
      <c r="F276" s="154">
        <v>5.6000000000000001E-2</v>
      </c>
      <c r="G276" s="154">
        <v>0</v>
      </c>
      <c r="H276" s="154">
        <v>0</v>
      </c>
      <c r="I276" s="154">
        <v>0</v>
      </c>
      <c r="J276" s="154">
        <v>0</v>
      </c>
      <c r="K276" s="154">
        <v>0</v>
      </c>
      <c r="L276" s="154">
        <v>0</v>
      </c>
      <c r="M276" s="154">
        <v>0</v>
      </c>
      <c r="N276" s="154">
        <v>0</v>
      </c>
      <c r="O276" s="154">
        <v>0</v>
      </c>
      <c r="P276" s="154">
        <v>0</v>
      </c>
      <c r="Q276" s="154">
        <v>0</v>
      </c>
      <c r="R276" s="154">
        <v>0</v>
      </c>
      <c r="S276" s="154">
        <v>0</v>
      </c>
      <c r="T276" s="154">
        <v>0</v>
      </c>
      <c r="U276" s="154">
        <v>0</v>
      </c>
      <c r="V276" s="154">
        <v>0</v>
      </c>
      <c r="W276" s="154">
        <v>0</v>
      </c>
      <c r="X276" s="154">
        <v>0</v>
      </c>
      <c r="Y276" s="154">
        <v>0</v>
      </c>
      <c r="Z276" s="154">
        <v>0</v>
      </c>
      <c r="AA276" s="154">
        <v>0</v>
      </c>
    </row>
    <row r="277" spans="1:27" s="231" customFormat="1" ht="31.5">
      <c r="A277" s="133" t="s">
        <v>140</v>
      </c>
      <c r="B277" s="171" t="s">
        <v>838</v>
      </c>
      <c r="C277" s="138" t="s">
        <v>839</v>
      </c>
      <c r="D277" s="154">
        <v>0.4</v>
      </c>
      <c r="E277" s="154">
        <v>0</v>
      </c>
      <c r="F277" s="154">
        <v>0.18099999999999999</v>
      </c>
      <c r="G277" s="154">
        <v>0</v>
      </c>
      <c r="H277" s="154">
        <v>0</v>
      </c>
      <c r="I277" s="154">
        <v>0</v>
      </c>
      <c r="J277" s="154">
        <v>0</v>
      </c>
      <c r="K277" s="154">
        <v>0</v>
      </c>
      <c r="L277" s="154">
        <v>0</v>
      </c>
      <c r="M277" s="154">
        <v>0</v>
      </c>
      <c r="N277" s="154">
        <v>0</v>
      </c>
      <c r="O277" s="154">
        <v>0</v>
      </c>
      <c r="P277" s="154">
        <v>0</v>
      </c>
      <c r="Q277" s="154">
        <v>0</v>
      </c>
      <c r="R277" s="154">
        <v>0</v>
      </c>
      <c r="S277" s="154">
        <v>0</v>
      </c>
      <c r="T277" s="154">
        <v>0</v>
      </c>
      <c r="U277" s="154">
        <v>0</v>
      </c>
      <c r="V277" s="154">
        <v>0</v>
      </c>
      <c r="W277" s="154">
        <v>0</v>
      </c>
      <c r="X277" s="154">
        <v>0</v>
      </c>
      <c r="Y277" s="154">
        <v>0</v>
      </c>
      <c r="Z277" s="154">
        <v>0</v>
      </c>
      <c r="AA277" s="154">
        <v>0</v>
      </c>
    </row>
    <row r="278" spans="1:27" s="231" customFormat="1" ht="47.25">
      <c r="A278" s="133" t="s">
        <v>140</v>
      </c>
      <c r="B278" s="171" t="s">
        <v>840</v>
      </c>
      <c r="C278" s="138" t="s">
        <v>841</v>
      </c>
      <c r="D278" s="154">
        <v>0</v>
      </c>
      <c r="E278" s="154">
        <v>0</v>
      </c>
      <c r="F278" s="154">
        <v>0</v>
      </c>
      <c r="G278" s="154">
        <v>0</v>
      </c>
      <c r="H278" s="154">
        <v>0</v>
      </c>
      <c r="I278" s="154">
        <v>0</v>
      </c>
      <c r="J278" s="154">
        <v>0</v>
      </c>
      <c r="K278" s="154">
        <v>0</v>
      </c>
      <c r="L278" s="154">
        <v>0</v>
      </c>
      <c r="M278" s="154">
        <v>0</v>
      </c>
      <c r="N278" s="154">
        <v>0</v>
      </c>
      <c r="O278" s="154">
        <v>0</v>
      </c>
      <c r="P278" s="154">
        <v>0</v>
      </c>
      <c r="Q278" s="154">
        <v>0</v>
      </c>
      <c r="R278" s="154">
        <v>0</v>
      </c>
      <c r="S278" s="154">
        <v>0</v>
      </c>
      <c r="T278" s="154">
        <v>0</v>
      </c>
      <c r="U278" s="154">
        <v>0</v>
      </c>
      <c r="V278" s="154">
        <v>0</v>
      </c>
      <c r="W278" s="154">
        <v>0</v>
      </c>
      <c r="X278" s="154">
        <v>0</v>
      </c>
      <c r="Y278" s="154">
        <v>0</v>
      </c>
      <c r="Z278" s="154">
        <v>0</v>
      </c>
      <c r="AA278" s="154">
        <v>0</v>
      </c>
    </row>
    <row r="279" spans="1:27" s="231" customFormat="1" ht="31.5">
      <c r="A279" s="133" t="s">
        <v>140</v>
      </c>
      <c r="B279" s="171" t="s">
        <v>844</v>
      </c>
      <c r="C279" s="138" t="s">
        <v>845</v>
      </c>
      <c r="D279" s="154">
        <v>0</v>
      </c>
      <c r="E279" s="154">
        <v>0</v>
      </c>
      <c r="F279" s="154">
        <v>0</v>
      </c>
      <c r="G279" s="154">
        <v>0</v>
      </c>
      <c r="H279" s="154">
        <v>0</v>
      </c>
      <c r="I279" s="154">
        <v>0</v>
      </c>
      <c r="J279" s="154">
        <v>0</v>
      </c>
      <c r="K279" s="154">
        <v>0</v>
      </c>
      <c r="L279" s="154">
        <v>0</v>
      </c>
      <c r="M279" s="154">
        <v>0</v>
      </c>
      <c r="N279" s="154">
        <v>0</v>
      </c>
      <c r="O279" s="154">
        <v>0</v>
      </c>
      <c r="P279" s="154">
        <v>0</v>
      </c>
      <c r="Q279" s="154">
        <v>0</v>
      </c>
      <c r="R279" s="154">
        <v>0</v>
      </c>
      <c r="S279" s="154">
        <v>0</v>
      </c>
      <c r="T279" s="154">
        <v>0</v>
      </c>
      <c r="U279" s="154">
        <v>0</v>
      </c>
      <c r="V279" s="154">
        <v>0</v>
      </c>
      <c r="W279" s="154">
        <v>0</v>
      </c>
      <c r="X279" s="154">
        <v>0</v>
      </c>
      <c r="Y279" s="154">
        <v>0</v>
      </c>
      <c r="Z279" s="154">
        <v>0</v>
      </c>
      <c r="AA279" s="154">
        <v>0</v>
      </c>
    </row>
    <row r="280" spans="1:27" s="231" customFormat="1" ht="31.5">
      <c r="A280" s="133" t="s">
        <v>140</v>
      </c>
      <c r="B280" s="171" t="s">
        <v>846</v>
      </c>
      <c r="C280" s="138" t="s">
        <v>847</v>
      </c>
      <c r="D280" s="154">
        <v>0</v>
      </c>
      <c r="E280" s="154">
        <v>0</v>
      </c>
      <c r="F280" s="154">
        <v>0</v>
      </c>
      <c r="G280" s="154">
        <v>0</v>
      </c>
      <c r="H280" s="154">
        <v>0</v>
      </c>
      <c r="I280" s="154">
        <v>0</v>
      </c>
      <c r="J280" s="154">
        <v>0</v>
      </c>
      <c r="K280" s="154">
        <v>0</v>
      </c>
      <c r="L280" s="154">
        <v>0</v>
      </c>
      <c r="M280" s="154">
        <v>0</v>
      </c>
      <c r="N280" s="154">
        <v>0</v>
      </c>
      <c r="O280" s="154">
        <v>0</v>
      </c>
      <c r="P280" s="154">
        <v>0</v>
      </c>
      <c r="Q280" s="154">
        <v>0</v>
      </c>
      <c r="R280" s="154">
        <v>0</v>
      </c>
      <c r="S280" s="154">
        <v>0</v>
      </c>
      <c r="T280" s="154">
        <v>0</v>
      </c>
      <c r="U280" s="154">
        <v>0</v>
      </c>
      <c r="V280" s="154">
        <v>0</v>
      </c>
      <c r="W280" s="154">
        <v>0</v>
      </c>
      <c r="X280" s="154">
        <v>0</v>
      </c>
      <c r="Y280" s="154">
        <v>0</v>
      </c>
      <c r="Z280" s="154">
        <v>0</v>
      </c>
      <c r="AA280" s="154">
        <v>0</v>
      </c>
    </row>
    <row r="281" spans="1:27" s="231" customFormat="1" ht="31.5">
      <c r="A281" s="133" t="s">
        <v>140</v>
      </c>
      <c r="B281" s="171" t="s">
        <v>848</v>
      </c>
      <c r="C281" s="138" t="s">
        <v>849</v>
      </c>
      <c r="D281" s="154">
        <v>0</v>
      </c>
      <c r="E281" s="154">
        <v>0</v>
      </c>
      <c r="F281" s="154">
        <v>0</v>
      </c>
      <c r="G281" s="154">
        <v>0</v>
      </c>
      <c r="H281" s="154">
        <v>0</v>
      </c>
      <c r="I281" s="154">
        <v>0</v>
      </c>
      <c r="J281" s="154">
        <v>0</v>
      </c>
      <c r="K281" s="154">
        <v>0</v>
      </c>
      <c r="L281" s="154">
        <v>0</v>
      </c>
      <c r="M281" s="154">
        <v>0</v>
      </c>
      <c r="N281" s="154">
        <v>0</v>
      </c>
      <c r="O281" s="154">
        <v>0</v>
      </c>
      <c r="P281" s="154">
        <v>0</v>
      </c>
      <c r="Q281" s="154">
        <v>0</v>
      </c>
      <c r="R281" s="154">
        <v>0</v>
      </c>
      <c r="S281" s="154">
        <v>0</v>
      </c>
      <c r="T281" s="154">
        <v>0</v>
      </c>
      <c r="U281" s="154">
        <v>0</v>
      </c>
      <c r="V281" s="154">
        <v>0</v>
      </c>
      <c r="W281" s="154">
        <v>0</v>
      </c>
      <c r="X281" s="154">
        <v>0</v>
      </c>
      <c r="Y281" s="154">
        <v>0</v>
      </c>
      <c r="Z281" s="154">
        <v>0</v>
      </c>
      <c r="AA281" s="154">
        <v>0</v>
      </c>
    </row>
    <row r="282" spans="1:27" s="231" customFormat="1" ht="31.5">
      <c r="A282" s="133" t="s">
        <v>140</v>
      </c>
      <c r="B282" s="171" t="s">
        <v>850</v>
      </c>
      <c r="C282" s="138" t="s">
        <v>851</v>
      </c>
      <c r="D282" s="154">
        <v>0</v>
      </c>
      <c r="E282" s="154">
        <v>0</v>
      </c>
      <c r="F282" s="154">
        <v>0</v>
      </c>
      <c r="G282" s="154">
        <v>0</v>
      </c>
      <c r="H282" s="154">
        <v>0</v>
      </c>
      <c r="I282" s="154">
        <v>0</v>
      </c>
      <c r="J282" s="154">
        <v>0</v>
      </c>
      <c r="K282" s="154">
        <v>0</v>
      </c>
      <c r="L282" s="154">
        <v>0</v>
      </c>
      <c r="M282" s="154">
        <v>0</v>
      </c>
      <c r="N282" s="154">
        <v>0</v>
      </c>
      <c r="O282" s="154">
        <v>0</v>
      </c>
      <c r="P282" s="154">
        <v>0</v>
      </c>
      <c r="Q282" s="154">
        <v>0</v>
      </c>
      <c r="R282" s="154">
        <v>0</v>
      </c>
      <c r="S282" s="154">
        <v>0</v>
      </c>
      <c r="T282" s="154">
        <v>0</v>
      </c>
      <c r="U282" s="154">
        <v>0</v>
      </c>
      <c r="V282" s="154">
        <v>0</v>
      </c>
      <c r="W282" s="154">
        <v>0</v>
      </c>
      <c r="X282" s="154">
        <v>0</v>
      </c>
      <c r="Y282" s="154">
        <v>0</v>
      </c>
      <c r="Z282" s="154">
        <v>0</v>
      </c>
      <c r="AA282" s="154">
        <v>0</v>
      </c>
    </row>
    <row r="283" spans="1:27" s="231" customFormat="1" ht="31.5">
      <c r="A283" s="133" t="s">
        <v>140</v>
      </c>
      <c r="B283" s="171" t="s">
        <v>852</v>
      </c>
      <c r="C283" s="138" t="s">
        <v>853</v>
      </c>
      <c r="D283" s="154">
        <v>0</v>
      </c>
      <c r="E283" s="154">
        <v>0</v>
      </c>
      <c r="F283" s="154">
        <v>0</v>
      </c>
      <c r="G283" s="154">
        <v>0</v>
      </c>
      <c r="H283" s="154">
        <v>0</v>
      </c>
      <c r="I283" s="154">
        <v>0</v>
      </c>
      <c r="J283" s="154">
        <v>0</v>
      </c>
      <c r="K283" s="154">
        <v>0</v>
      </c>
      <c r="L283" s="154">
        <v>0</v>
      </c>
      <c r="M283" s="154">
        <v>0</v>
      </c>
      <c r="N283" s="154">
        <v>0</v>
      </c>
      <c r="O283" s="154">
        <v>0</v>
      </c>
      <c r="P283" s="154">
        <v>0</v>
      </c>
      <c r="Q283" s="154">
        <v>0</v>
      </c>
      <c r="R283" s="154">
        <v>0</v>
      </c>
      <c r="S283" s="154">
        <v>0</v>
      </c>
      <c r="T283" s="154">
        <v>0</v>
      </c>
      <c r="U283" s="154">
        <v>0</v>
      </c>
      <c r="V283" s="154">
        <v>0</v>
      </c>
      <c r="W283" s="154">
        <v>0</v>
      </c>
      <c r="X283" s="154">
        <v>0</v>
      </c>
      <c r="Y283" s="154">
        <v>0</v>
      </c>
      <c r="Z283" s="154">
        <v>0</v>
      </c>
      <c r="AA283" s="154">
        <v>0</v>
      </c>
    </row>
    <row r="284" spans="1:27" s="231" customFormat="1" ht="31.5">
      <c r="A284" s="133" t="s">
        <v>140</v>
      </c>
      <c r="B284" s="171" t="s">
        <v>854</v>
      </c>
      <c r="C284" s="138" t="s">
        <v>855</v>
      </c>
      <c r="D284" s="154">
        <v>0</v>
      </c>
      <c r="E284" s="154">
        <v>0</v>
      </c>
      <c r="F284" s="154">
        <v>0</v>
      </c>
      <c r="G284" s="154">
        <v>0</v>
      </c>
      <c r="H284" s="154">
        <v>0</v>
      </c>
      <c r="I284" s="154">
        <v>0</v>
      </c>
      <c r="J284" s="154">
        <v>0</v>
      </c>
      <c r="K284" s="154">
        <v>0</v>
      </c>
      <c r="L284" s="154">
        <v>0</v>
      </c>
      <c r="M284" s="154">
        <v>0</v>
      </c>
      <c r="N284" s="154">
        <v>0</v>
      </c>
      <c r="O284" s="154">
        <v>0</v>
      </c>
      <c r="P284" s="154">
        <v>0</v>
      </c>
      <c r="Q284" s="154">
        <v>0</v>
      </c>
      <c r="R284" s="154">
        <v>0</v>
      </c>
      <c r="S284" s="154">
        <v>0</v>
      </c>
      <c r="T284" s="154">
        <v>0</v>
      </c>
      <c r="U284" s="154">
        <v>0</v>
      </c>
      <c r="V284" s="154">
        <v>0</v>
      </c>
      <c r="W284" s="154">
        <v>0</v>
      </c>
      <c r="X284" s="154">
        <v>0</v>
      </c>
      <c r="Y284" s="154">
        <v>0</v>
      </c>
      <c r="Z284" s="154">
        <v>0</v>
      </c>
      <c r="AA284" s="154">
        <v>0</v>
      </c>
    </row>
    <row r="285" spans="1:27" s="231" customFormat="1" ht="31.5">
      <c r="A285" s="133" t="s">
        <v>140</v>
      </c>
      <c r="B285" s="171" t="s">
        <v>856</v>
      </c>
      <c r="C285" s="138" t="s">
        <v>857</v>
      </c>
      <c r="D285" s="154">
        <v>0</v>
      </c>
      <c r="E285" s="154">
        <v>0</v>
      </c>
      <c r="F285" s="154">
        <v>0</v>
      </c>
      <c r="G285" s="154">
        <v>0</v>
      </c>
      <c r="H285" s="154">
        <v>0</v>
      </c>
      <c r="I285" s="154">
        <v>0</v>
      </c>
      <c r="J285" s="154">
        <v>0</v>
      </c>
      <c r="K285" s="154">
        <v>0</v>
      </c>
      <c r="L285" s="154">
        <v>0</v>
      </c>
      <c r="M285" s="154">
        <v>0</v>
      </c>
      <c r="N285" s="154">
        <v>0</v>
      </c>
      <c r="O285" s="154">
        <v>0</v>
      </c>
      <c r="P285" s="154">
        <v>0</v>
      </c>
      <c r="Q285" s="154">
        <v>0</v>
      </c>
      <c r="R285" s="154">
        <v>0</v>
      </c>
      <c r="S285" s="154">
        <v>0</v>
      </c>
      <c r="T285" s="154">
        <v>0</v>
      </c>
      <c r="U285" s="154">
        <v>0</v>
      </c>
      <c r="V285" s="154">
        <v>0</v>
      </c>
      <c r="W285" s="154">
        <v>0</v>
      </c>
      <c r="X285" s="154">
        <v>0</v>
      </c>
      <c r="Y285" s="154">
        <v>0</v>
      </c>
      <c r="Z285" s="154">
        <v>0</v>
      </c>
      <c r="AA285" s="154">
        <v>0</v>
      </c>
    </row>
    <row r="286" spans="1:27" s="231" customFormat="1" ht="31.5">
      <c r="A286" s="133" t="s">
        <v>140</v>
      </c>
      <c r="B286" s="171" t="s">
        <v>858</v>
      </c>
      <c r="C286" s="138" t="s">
        <v>859</v>
      </c>
      <c r="D286" s="154">
        <v>0</v>
      </c>
      <c r="E286" s="154">
        <v>0</v>
      </c>
      <c r="F286" s="154">
        <v>0</v>
      </c>
      <c r="G286" s="154">
        <v>0</v>
      </c>
      <c r="H286" s="154">
        <v>0</v>
      </c>
      <c r="I286" s="154">
        <v>0</v>
      </c>
      <c r="J286" s="154">
        <v>0</v>
      </c>
      <c r="K286" s="154">
        <v>0</v>
      </c>
      <c r="L286" s="154">
        <v>0</v>
      </c>
      <c r="M286" s="154">
        <v>0</v>
      </c>
      <c r="N286" s="154">
        <v>0</v>
      </c>
      <c r="O286" s="154">
        <v>0</v>
      </c>
      <c r="P286" s="154">
        <v>0</v>
      </c>
      <c r="Q286" s="154">
        <v>0</v>
      </c>
      <c r="R286" s="154">
        <v>0</v>
      </c>
      <c r="S286" s="154">
        <v>0</v>
      </c>
      <c r="T286" s="154">
        <v>0</v>
      </c>
      <c r="U286" s="154">
        <v>0</v>
      </c>
      <c r="V286" s="154">
        <v>0</v>
      </c>
      <c r="W286" s="154">
        <v>0</v>
      </c>
      <c r="X286" s="154">
        <v>0</v>
      </c>
      <c r="Y286" s="154">
        <v>0</v>
      </c>
      <c r="Z286" s="154">
        <v>0</v>
      </c>
      <c r="AA286" s="154">
        <v>0</v>
      </c>
    </row>
    <row r="287" spans="1:27" s="231" customFormat="1" ht="31.5">
      <c r="A287" s="133" t="s">
        <v>140</v>
      </c>
      <c r="B287" s="171" t="s">
        <v>860</v>
      </c>
      <c r="C287" s="138" t="s">
        <v>861</v>
      </c>
      <c r="D287" s="154">
        <v>0</v>
      </c>
      <c r="E287" s="154">
        <v>0</v>
      </c>
      <c r="F287" s="154">
        <v>0</v>
      </c>
      <c r="G287" s="154">
        <v>0</v>
      </c>
      <c r="H287" s="154">
        <v>0</v>
      </c>
      <c r="I287" s="154">
        <v>0</v>
      </c>
      <c r="J287" s="154">
        <v>0</v>
      </c>
      <c r="K287" s="154">
        <v>0</v>
      </c>
      <c r="L287" s="154">
        <v>0</v>
      </c>
      <c r="M287" s="154">
        <v>0</v>
      </c>
      <c r="N287" s="154">
        <v>0</v>
      </c>
      <c r="O287" s="154">
        <v>0</v>
      </c>
      <c r="P287" s="154">
        <v>0</v>
      </c>
      <c r="Q287" s="154">
        <v>0</v>
      </c>
      <c r="R287" s="154">
        <v>0</v>
      </c>
      <c r="S287" s="154">
        <v>0</v>
      </c>
      <c r="T287" s="154">
        <v>0</v>
      </c>
      <c r="U287" s="154">
        <v>0</v>
      </c>
      <c r="V287" s="154">
        <v>0</v>
      </c>
      <c r="W287" s="154">
        <v>0</v>
      </c>
      <c r="X287" s="154">
        <v>0</v>
      </c>
      <c r="Y287" s="154">
        <v>0</v>
      </c>
      <c r="Z287" s="154">
        <v>0</v>
      </c>
      <c r="AA287" s="154">
        <v>0</v>
      </c>
    </row>
    <row r="288" spans="1:27" s="231" customFormat="1" ht="31.5">
      <c r="A288" s="133" t="s">
        <v>140</v>
      </c>
      <c r="B288" s="171" t="s">
        <v>862</v>
      </c>
      <c r="C288" s="138" t="s">
        <v>863</v>
      </c>
      <c r="D288" s="154">
        <v>0</v>
      </c>
      <c r="E288" s="154">
        <v>0</v>
      </c>
      <c r="F288" s="154">
        <v>0</v>
      </c>
      <c r="G288" s="154">
        <v>0</v>
      </c>
      <c r="H288" s="154">
        <v>0</v>
      </c>
      <c r="I288" s="154">
        <v>0</v>
      </c>
      <c r="J288" s="154">
        <v>0</v>
      </c>
      <c r="K288" s="154">
        <v>0</v>
      </c>
      <c r="L288" s="154">
        <v>0</v>
      </c>
      <c r="M288" s="154">
        <v>0</v>
      </c>
      <c r="N288" s="154">
        <v>0</v>
      </c>
      <c r="O288" s="154">
        <v>0</v>
      </c>
      <c r="P288" s="154">
        <v>0</v>
      </c>
      <c r="Q288" s="154">
        <v>0</v>
      </c>
      <c r="R288" s="154">
        <v>0</v>
      </c>
      <c r="S288" s="154">
        <v>0</v>
      </c>
      <c r="T288" s="154">
        <v>0</v>
      </c>
      <c r="U288" s="154">
        <v>0</v>
      </c>
      <c r="V288" s="154">
        <v>0</v>
      </c>
      <c r="W288" s="154">
        <v>0</v>
      </c>
      <c r="X288" s="154">
        <v>0</v>
      </c>
      <c r="Y288" s="154">
        <v>0</v>
      </c>
      <c r="Z288" s="154">
        <v>0</v>
      </c>
      <c r="AA288" s="154">
        <v>0</v>
      </c>
    </row>
    <row r="289" spans="1:27" s="231" customFormat="1" ht="31.5">
      <c r="A289" s="133" t="s">
        <v>140</v>
      </c>
      <c r="B289" s="171" t="s">
        <v>864</v>
      </c>
      <c r="C289" s="138" t="s">
        <v>865</v>
      </c>
      <c r="D289" s="154">
        <v>0</v>
      </c>
      <c r="E289" s="154">
        <v>0</v>
      </c>
      <c r="F289" s="154">
        <v>0</v>
      </c>
      <c r="G289" s="154">
        <v>0</v>
      </c>
      <c r="H289" s="154">
        <v>0</v>
      </c>
      <c r="I289" s="154">
        <v>0</v>
      </c>
      <c r="J289" s="154">
        <v>0</v>
      </c>
      <c r="K289" s="154">
        <v>0</v>
      </c>
      <c r="L289" s="154">
        <v>0</v>
      </c>
      <c r="M289" s="154">
        <v>0</v>
      </c>
      <c r="N289" s="154">
        <v>0</v>
      </c>
      <c r="O289" s="154">
        <v>0</v>
      </c>
      <c r="P289" s="154">
        <v>0</v>
      </c>
      <c r="Q289" s="154">
        <v>0</v>
      </c>
      <c r="R289" s="154">
        <v>0</v>
      </c>
      <c r="S289" s="154">
        <v>0</v>
      </c>
      <c r="T289" s="154">
        <v>0</v>
      </c>
      <c r="U289" s="154">
        <v>0</v>
      </c>
      <c r="V289" s="154">
        <v>0</v>
      </c>
      <c r="W289" s="154">
        <v>0</v>
      </c>
      <c r="X289" s="154">
        <v>0</v>
      </c>
      <c r="Y289" s="154">
        <v>0</v>
      </c>
      <c r="Z289" s="154">
        <v>0</v>
      </c>
      <c r="AA289" s="154">
        <v>0</v>
      </c>
    </row>
    <row r="290" spans="1:27" s="231" customFormat="1" ht="31.5">
      <c r="A290" s="133" t="s">
        <v>140</v>
      </c>
      <c r="B290" s="171" t="s">
        <v>866</v>
      </c>
      <c r="C290" s="138" t="s">
        <v>867</v>
      </c>
      <c r="D290" s="154">
        <v>0</v>
      </c>
      <c r="E290" s="154">
        <v>0</v>
      </c>
      <c r="F290" s="154">
        <v>0</v>
      </c>
      <c r="G290" s="154">
        <v>0</v>
      </c>
      <c r="H290" s="154">
        <v>0</v>
      </c>
      <c r="I290" s="154">
        <v>0</v>
      </c>
      <c r="J290" s="154">
        <v>0</v>
      </c>
      <c r="K290" s="154">
        <v>0</v>
      </c>
      <c r="L290" s="154">
        <v>0</v>
      </c>
      <c r="M290" s="154">
        <v>0</v>
      </c>
      <c r="N290" s="154">
        <v>0</v>
      </c>
      <c r="O290" s="154">
        <v>0</v>
      </c>
      <c r="P290" s="154">
        <v>0</v>
      </c>
      <c r="Q290" s="154">
        <v>0</v>
      </c>
      <c r="R290" s="154">
        <v>0</v>
      </c>
      <c r="S290" s="154">
        <v>0</v>
      </c>
      <c r="T290" s="154">
        <v>0</v>
      </c>
      <c r="U290" s="154">
        <v>0</v>
      </c>
      <c r="V290" s="154">
        <v>0</v>
      </c>
      <c r="W290" s="154">
        <v>0</v>
      </c>
      <c r="X290" s="154">
        <v>0</v>
      </c>
      <c r="Y290" s="154">
        <v>0</v>
      </c>
      <c r="Z290" s="154">
        <v>0</v>
      </c>
      <c r="AA290" s="154">
        <v>0</v>
      </c>
    </row>
    <row r="291" spans="1:27" s="231" customFormat="1" ht="31.5">
      <c r="A291" s="133" t="s">
        <v>140</v>
      </c>
      <c r="B291" s="171" t="s">
        <v>868</v>
      </c>
      <c r="C291" s="138" t="s">
        <v>869</v>
      </c>
      <c r="D291" s="154">
        <v>0</v>
      </c>
      <c r="E291" s="154">
        <v>0</v>
      </c>
      <c r="F291" s="154">
        <v>0</v>
      </c>
      <c r="G291" s="154">
        <v>0</v>
      </c>
      <c r="H291" s="154">
        <v>0</v>
      </c>
      <c r="I291" s="154">
        <v>0</v>
      </c>
      <c r="J291" s="154">
        <v>0</v>
      </c>
      <c r="K291" s="154">
        <v>0</v>
      </c>
      <c r="L291" s="154">
        <v>0</v>
      </c>
      <c r="M291" s="154">
        <v>0</v>
      </c>
      <c r="N291" s="154">
        <v>0</v>
      </c>
      <c r="O291" s="154">
        <v>0</v>
      </c>
      <c r="P291" s="154">
        <v>0</v>
      </c>
      <c r="Q291" s="154">
        <v>0</v>
      </c>
      <c r="R291" s="154">
        <v>0</v>
      </c>
      <c r="S291" s="154">
        <v>0</v>
      </c>
      <c r="T291" s="154">
        <v>0</v>
      </c>
      <c r="U291" s="154">
        <v>0</v>
      </c>
      <c r="V291" s="154">
        <v>0</v>
      </c>
      <c r="W291" s="154">
        <v>0</v>
      </c>
      <c r="X291" s="154">
        <v>0</v>
      </c>
      <c r="Y291" s="154">
        <v>0</v>
      </c>
      <c r="Z291" s="154">
        <v>0</v>
      </c>
      <c r="AA291" s="154">
        <v>0</v>
      </c>
    </row>
    <row r="292" spans="1:27" s="231" customFormat="1" ht="31.5">
      <c r="A292" s="133" t="s">
        <v>140</v>
      </c>
      <c r="B292" s="171" t="s">
        <v>870</v>
      </c>
      <c r="C292" s="138" t="s">
        <v>871</v>
      </c>
      <c r="D292" s="154">
        <v>0</v>
      </c>
      <c r="E292" s="154">
        <v>0</v>
      </c>
      <c r="F292" s="154">
        <v>0</v>
      </c>
      <c r="G292" s="154">
        <v>0</v>
      </c>
      <c r="H292" s="154">
        <v>0</v>
      </c>
      <c r="I292" s="154">
        <v>0</v>
      </c>
      <c r="J292" s="154">
        <v>0</v>
      </c>
      <c r="K292" s="154">
        <v>0</v>
      </c>
      <c r="L292" s="154">
        <v>0</v>
      </c>
      <c r="M292" s="154">
        <v>0</v>
      </c>
      <c r="N292" s="154">
        <v>0</v>
      </c>
      <c r="O292" s="154">
        <v>0</v>
      </c>
      <c r="P292" s="154">
        <v>0</v>
      </c>
      <c r="Q292" s="154">
        <v>0</v>
      </c>
      <c r="R292" s="154">
        <v>0</v>
      </c>
      <c r="S292" s="154">
        <v>0</v>
      </c>
      <c r="T292" s="154">
        <v>0</v>
      </c>
      <c r="U292" s="154">
        <v>0</v>
      </c>
      <c r="V292" s="154">
        <v>0</v>
      </c>
      <c r="W292" s="154">
        <v>0</v>
      </c>
      <c r="X292" s="154">
        <v>0</v>
      </c>
      <c r="Y292" s="154">
        <v>0</v>
      </c>
      <c r="Z292" s="154">
        <v>0</v>
      </c>
      <c r="AA292" s="154">
        <v>0</v>
      </c>
    </row>
    <row r="293" spans="1:27" s="231" customFormat="1" ht="31.5">
      <c r="A293" s="133" t="s">
        <v>140</v>
      </c>
      <c r="B293" s="134" t="s">
        <v>872</v>
      </c>
      <c r="C293" s="133" t="s">
        <v>873</v>
      </c>
      <c r="D293" s="154">
        <v>0</v>
      </c>
      <c r="E293" s="154">
        <v>0</v>
      </c>
      <c r="F293" s="154">
        <v>0</v>
      </c>
      <c r="G293" s="154">
        <v>0</v>
      </c>
      <c r="H293" s="154">
        <v>0</v>
      </c>
      <c r="I293" s="154">
        <v>0</v>
      </c>
      <c r="J293" s="154">
        <v>0</v>
      </c>
      <c r="K293" s="154">
        <v>0</v>
      </c>
      <c r="L293" s="154">
        <v>0</v>
      </c>
      <c r="M293" s="154">
        <v>0</v>
      </c>
      <c r="N293" s="154">
        <v>0</v>
      </c>
      <c r="O293" s="154">
        <v>0</v>
      </c>
      <c r="P293" s="154">
        <v>0</v>
      </c>
      <c r="Q293" s="154">
        <v>0</v>
      </c>
      <c r="R293" s="154">
        <v>0</v>
      </c>
      <c r="S293" s="154">
        <v>0</v>
      </c>
      <c r="T293" s="154">
        <v>0</v>
      </c>
      <c r="U293" s="154">
        <v>0</v>
      </c>
      <c r="V293" s="154">
        <v>0</v>
      </c>
      <c r="W293" s="154">
        <v>0</v>
      </c>
      <c r="X293" s="154">
        <v>0</v>
      </c>
      <c r="Y293" s="154">
        <v>0</v>
      </c>
      <c r="Z293" s="154">
        <v>0</v>
      </c>
      <c r="AA293" s="154">
        <v>0</v>
      </c>
    </row>
    <row r="294" spans="1:27" s="231" customFormat="1" ht="31.5">
      <c r="A294" s="133" t="s">
        <v>140</v>
      </c>
      <c r="B294" s="134" t="s">
        <v>874</v>
      </c>
      <c r="C294" s="133" t="s">
        <v>875</v>
      </c>
      <c r="D294" s="154">
        <v>0</v>
      </c>
      <c r="E294" s="154">
        <v>0</v>
      </c>
      <c r="F294" s="154">
        <v>0</v>
      </c>
      <c r="G294" s="154">
        <v>0</v>
      </c>
      <c r="H294" s="154">
        <v>0</v>
      </c>
      <c r="I294" s="154">
        <v>0</v>
      </c>
      <c r="J294" s="154">
        <v>0</v>
      </c>
      <c r="K294" s="154">
        <v>0</v>
      </c>
      <c r="L294" s="154">
        <v>0</v>
      </c>
      <c r="M294" s="154">
        <v>0</v>
      </c>
      <c r="N294" s="154">
        <v>0</v>
      </c>
      <c r="O294" s="154">
        <v>0</v>
      </c>
      <c r="P294" s="154">
        <v>0</v>
      </c>
      <c r="Q294" s="154">
        <v>0</v>
      </c>
      <c r="R294" s="154">
        <v>0</v>
      </c>
      <c r="S294" s="154">
        <v>0</v>
      </c>
      <c r="T294" s="154">
        <v>0</v>
      </c>
      <c r="U294" s="154">
        <v>0</v>
      </c>
      <c r="V294" s="154">
        <v>0</v>
      </c>
      <c r="W294" s="154">
        <v>0</v>
      </c>
      <c r="X294" s="154">
        <v>0</v>
      </c>
      <c r="Y294" s="154">
        <v>0</v>
      </c>
      <c r="Z294" s="154">
        <v>0</v>
      </c>
      <c r="AA294" s="154">
        <v>0</v>
      </c>
    </row>
    <row r="295" spans="1:27" s="231" customFormat="1" ht="31.5">
      <c r="A295" s="133" t="s">
        <v>140</v>
      </c>
      <c r="B295" s="134" t="s">
        <v>876</v>
      </c>
      <c r="C295" s="133" t="s">
        <v>877</v>
      </c>
      <c r="D295" s="154">
        <v>0</v>
      </c>
      <c r="E295" s="154">
        <v>0</v>
      </c>
      <c r="F295" s="154">
        <v>0</v>
      </c>
      <c r="G295" s="154">
        <v>0</v>
      </c>
      <c r="H295" s="154">
        <v>0</v>
      </c>
      <c r="I295" s="154">
        <v>0</v>
      </c>
      <c r="J295" s="154">
        <v>0</v>
      </c>
      <c r="K295" s="154">
        <v>0</v>
      </c>
      <c r="L295" s="154">
        <v>0</v>
      </c>
      <c r="M295" s="154">
        <v>0</v>
      </c>
      <c r="N295" s="154">
        <v>0</v>
      </c>
      <c r="O295" s="154">
        <v>0</v>
      </c>
      <c r="P295" s="154">
        <v>0</v>
      </c>
      <c r="Q295" s="154">
        <v>0</v>
      </c>
      <c r="R295" s="154">
        <v>0</v>
      </c>
      <c r="S295" s="154">
        <v>0</v>
      </c>
      <c r="T295" s="154">
        <v>0</v>
      </c>
      <c r="U295" s="154">
        <v>0</v>
      </c>
      <c r="V295" s="154">
        <v>0</v>
      </c>
      <c r="W295" s="154">
        <v>0</v>
      </c>
      <c r="X295" s="154">
        <v>0</v>
      </c>
      <c r="Y295" s="154">
        <v>0</v>
      </c>
      <c r="Z295" s="154">
        <v>0</v>
      </c>
      <c r="AA295" s="154">
        <v>0</v>
      </c>
    </row>
    <row r="296" spans="1:27" s="231" customFormat="1" ht="31.5">
      <c r="A296" s="133" t="s">
        <v>140</v>
      </c>
      <c r="B296" s="134" t="s">
        <v>878</v>
      </c>
      <c r="C296" s="133" t="s">
        <v>879</v>
      </c>
      <c r="D296" s="154">
        <v>0</v>
      </c>
      <c r="E296" s="154">
        <v>0</v>
      </c>
      <c r="F296" s="154">
        <v>0</v>
      </c>
      <c r="G296" s="154">
        <v>0</v>
      </c>
      <c r="H296" s="154">
        <v>0</v>
      </c>
      <c r="I296" s="154">
        <v>0</v>
      </c>
      <c r="J296" s="154">
        <v>0</v>
      </c>
      <c r="K296" s="154">
        <v>0</v>
      </c>
      <c r="L296" s="154">
        <v>0</v>
      </c>
      <c r="M296" s="154">
        <v>0</v>
      </c>
      <c r="N296" s="154">
        <v>0</v>
      </c>
      <c r="O296" s="154">
        <v>0</v>
      </c>
      <c r="P296" s="154">
        <v>0</v>
      </c>
      <c r="Q296" s="154">
        <v>0</v>
      </c>
      <c r="R296" s="154">
        <v>0</v>
      </c>
      <c r="S296" s="154">
        <v>0</v>
      </c>
      <c r="T296" s="154">
        <v>0</v>
      </c>
      <c r="U296" s="154">
        <v>0</v>
      </c>
      <c r="V296" s="154">
        <v>0</v>
      </c>
      <c r="W296" s="154">
        <v>0</v>
      </c>
      <c r="X296" s="154">
        <v>0</v>
      </c>
      <c r="Y296" s="154">
        <v>0</v>
      </c>
      <c r="Z296" s="154">
        <v>0</v>
      </c>
      <c r="AA296" s="154">
        <v>0</v>
      </c>
    </row>
    <row r="297" spans="1:27" s="231" customFormat="1" ht="47.25">
      <c r="A297" s="133" t="s">
        <v>140</v>
      </c>
      <c r="B297" s="134" t="s">
        <v>1456</v>
      </c>
      <c r="C297" s="133" t="s">
        <v>1457</v>
      </c>
      <c r="D297" s="154">
        <v>0</v>
      </c>
      <c r="E297" s="154">
        <v>0</v>
      </c>
      <c r="F297" s="154">
        <v>0</v>
      </c>
      <c r="G297" s="154">
        <v>0</v>
      </c>
      <c r="H297" s="154">
        <v>0</v>
      </c>
      <c r="I297" s="154">
        <v>0</v>
      </c>
      <c r="J297" s="154">
        <v>0</v>
      </c>
      <c r="K297" s="154">
        <v>0</v>
      </c>
      <c r="L297" s="154">
        <v>0</v>
      </c>
      <c r="M297" s="154">
        <v>0</v>
      </c>
      <c r="N297" s="154">
        <v>0</v>
      </c>
      <c r="O297" s="154">
        <v>0</v>
      </c>
      <c r="P297" s="154">
        <v>0</v>
      </c>
      <c r="Q297" s="154">
        <v>0</v>
      </c>
      <c r="R297" s="154">
        <v>0</v>
      </c>
      <c r="S297" s="154">
        <v>0</v>
      </c>
      <c r="T297" s="154">
        <v>0</v>
      </c>
      <c r="U297" s="154">
        <v>0</v>
      </c>
      <c r="V297" s="154">
        <v>0</v>
      </c>
      <c r="W297" s="154">
        <v>0</v>
      </c>
      <c r="X297" s="154">
        <v>0</v>
      </c>
      <c r="Y297" s="154">
        <v>0</v>
      </c>
      <c r="Z297" s="154">
        <v>0</v>
      </c>
      <c r="AA297" s="154">
        <v>0</v>
      </c>
    </row>
    <row r="298" spans="1:27" s="231" customFormat="1" ht="47.25">
      <c r="A298" s="133" t="s">
        <v>140</v>
      </c>
      <c r="B298" s="142" t="s">
        <v>1458</v>
      </c>
      <c r="C298" s="138" t="s">
        <v>1459</v>
      </c>
      <c r="D298" s="154">
        <v>0</v>
      </c>
      <c r="E298" s="154">
        <v>0</v>
      </c>
      <c r="F298" s="154">
        <v>0</v>
      </c>
      <c r="G298" s="154">
        <v>0</v>
      </c>
      <c r="H298" s="154">
        <v>0</v>
      </c>
      <c r="I298" s="154">
        <v>0</v>
      </c>
      <c r="J298" s="154">
        <v>0</v>
      </c>
      <c r="K298" s="154">
        <v>0</v>
      </c>
      <c r="L298" s="154">
        <v>0</v>
      </c>
      <c r="M298" s="154">
        <v>0</v>
      </c>
      <c r="N298" s="154">
        <v>0</v>
      </c>
      <c r="O298" s="154">
        <v>0</v>
      </c>
      <c r="P298" s="154">
        <v>0</v>
      </c>
      <c r="Q298" s="154">
        <v>0</v>
      </c>
      <c r="R298" s="154">
        <v>0</v>
      </c>
      <c r="S298" s="154">
        <v>0</v>
      </c>
      <c r="T298" s="154">
        <v>0</v>
      </c>
      <c r="U298" s="154">
        <v>0</v>
      </c>
      <c r="V298" s="154">
        <v>0</v>
      </c>
      <c r="W298" s="154">
        <v>0</v>
      </c>
      <c r="X298" s="154">
        <v>0</v>
      </c>
      <c r="Y298" s="154">
        <v>0</v>
      </c>
      <c r="Z298" s="154">
        <v>0</v>
      </c>
      <c r="AA298" s="154">
        <v>0</v>
      </c>
    </row>
    <row r="299" spans="1:27" s="231" customFormat="1" ht="31.5">
      <c r="A299" s="133" t="s">
        <v>140</v>
      </c>
      <c r="B299" s="142" t="s">
        <v>1460</v>
      </c>
      <c r="C299" s="138" t="s">
        <v>1461</v>
      </c>
      <c r="D299" s="154">
        <v>0</v>
      </c>
      <c r="E299" s="154">
        <v>0</v>
      </c>
      <c r="F299" s="154">
        <v>0</v>
      </c>
      <c r="G299" s="154">
        <v>0</v>
      </c>
      <c r="H299" s="154">
        <v>0</v>
      </c>
      <c r="I299" s="154">
        <v>0</v>
      </c>
      <c r="J299" s="154">
        <v>0</v>
      </c>
      <c r="K299" s="154">
        <v>0</v>
      </c>
      <c r="L299" s="154">
        <v>0</v>
      </c>
      <c r="M299" s="154">
        <v>0</v>
      </c>
      <c r="N299" s="154">
        <v>0</v>
      </c>
      <c r="O299" s="154">
        <v>0</v>
      </c>
      <c r="P299" s="154">
        <v>0</v>
      </c>
      <c r="Q299" s="154">
        <v>0</v>
      </c>
      <c r="R299" s="154">
        <v>0</v>
      </c>
      <c r="S299" s="154">
        <v>0</v>
      </c>
      <c r="T299" s="154">
        <v>0</v>
      </c>
      <c r="U299" s="154">
        <v>0</v>
      </c>
      <c r="V299" s="154">
        <v>0</v>
      </c>
      <c r="W299" s="154">
        <v>0</v>
      </c>
      <c r="X299" s="154">
        <v>0</v>
      </c>
      <c r="Y299" s="154">
        <v>0</v>
      </c>
      <c r="Z299" s="154">
        <v>0</v>
      </c>
      <c r="AA299" s="154">
        <v>0</v>
      </c>
    </row>
    <row r="300" spans="1:27" s="231" customFormat="1" ht="31.5">
      <c r="A300" s="133" t="s">
        <v>140</v>
      </c>
      <c r="B300" s="134" t="s">
        <v>1468</v>
      </c>
      <c r="C300" s="137" t="s">
        <v>1469</v>
      </c>
      <c r="D300" s="154">
        <v>0</v>
      </c>
      <c r="E300" s="154">
        <v>0</v>
      </c>
      <c r="F300" s="154">
        <v>0</v>
      </c>
      <c r="G300" s="154">
        <v>0</v>
      </c>
      <c r="H300" s="154">
        <v>0</v>
      </c>
      <c r="I300" s="154">
        <v>0</v>
      </c>
      <c r="J300" s="154">
        <v>0</v>
      </c>
      <c r="K300" s="154">
        <v>0</v>
      </c>
      <c r="L300" s="154">
        <v>0</v>
      </c>
      <c r="M300" s="154">
        <v>0</v>
      </c>
      <c r="N300" s="154">
        <v>0</v>
      </c>
      <c r="O300" s="154">
        <v>0</v>
      </c>
      <c r="P300" s="154">
        <v>0</v>
      </c>
      <c r="Q300" s="154">
        <v>0</v>
      </c>
      <c r="R300" s="154">
        <v>0</v>
      </c>
      <c r="S300" s="154">
        <v>0</v>
      </c>
      <c r="T300" s="154">
        <v>0</v>
      </c>
      <c r="U300" s="154">
        <v>0</v>
      </c>
      <c r="V300" s="154">
        <v>0</v>
      </c>
      <c r="W300" s="154">
        <v>0</v>
      </c>
      <c r="X300" s="154">
        <v>0</v>
      </c>
      <c r="Y300" s="154">
        <v>0</v>
      </c>
      <c r="Z300" s="154">
        <v>0</v>
      </c>
      <c r="AA300" s="154">
        <v>0</v>
      </c>
    </row>
    <row r="301" spans="1:27" s="231" customFormat="1" ht="31.5">
      <c r="A301" s="133" t="s">
        <v>140</v>
      </c>
      <c r="B301" s="134" t="s">
        <v>1470</v>
      </c>
      <c r="C301" s="137" t="s">
        <v>1471</v>
      </c>
      <c r="D301" s="154">
        <v>0</v>
      </c>
      <c r="E301" s="154">
        <v>0</v>
      </c>
      <c r="F301" s="154">
        <v>0</v>
      </c>
      <c r="G301" s="154">
        <v>0</v>
      </c>
      <c r="H301" s="154">
        <v>0</v>
      </c>
      <c r="I301" s="154">
        <v>0</v>
      </c>
      <c r="J301" s="154">
        <v>0</v>
      </c>
      <c r="K301" s="154">
        <v>0</v>
      </c>
      <c r="L301" s="154">
        <v>0</v>
      </c>
      <c r="M301" s="154">
        <v>0</v>
      </c>
      <c r="N301" s="154">
        <v>0</v>
      </c>
      <c r="O301" s="154">
        <v>0</v>
      </c>
      <c r="P301" s="154">
        <v>0</v>
      </c>
      <c r="Q301" s="154">
        <v>0</v>
      </c>
      <c r="R301" s="154">
        <v>0</v>
      </c>
      <c r="S301" s="154">
        <v>0</v>
      </c>
      <c r="T301" s="154">
        <v>0</v>
      </c>
      <c r="U301" s="154">
        <v>0</v>
      </c>
      <c r="V301" s="154">
        <v>0</v>
      </c>
      <c r="W301" s="154">
        <v>0</v>
      </c>
      <c r="X301" s="154">
        <v>0</v>
      </c>
      <c r="Y301" s="154">
        <v>0</v>
      </c>
      <c r="Z301" s="154">
        <v>0</v>
      </c>
      <c r="AA301" s="154">
        <v>0</v>
      </c>
    </row>
    <row r="302" spans="1:27" ht="47.25">
      <c r="A302" s="153" t="s">
        <v>140</v>
      </c>
      <c r="B302" s="134" t="s">
        <v>1472</v>
      </c>
      <c r="C302" s="135" t="s">
        <v>1473</v>
      </c>
      <c r="D302" s="154">
        <v>0</v>
      </c>
      <c r="E302" s="154">
        <v>0</v>
      </c>
      <c r="F302" s="154">
        <v>0</v>
      </c>
      <c r="G302" s="154">
        <v>0</v>
      </c>
      <c r="H302" s="154">
        <v>0</v>
      </c>
      <c r="I302" s="154">
        <v>0</v>
      </c>
      <c r="J302" s="154">
        <v>0</v>
      </c>
      <c r="K302" s="154">
        <v>0</v>
      </c>
      <c r="L302" s="154">
        <v>0</v>
      </c>
      <c r="M302" s="154">
        <v>0</v>
      </c>
      <c r="N302" s="154">
        <v>0</v>
      </c>
      <c r="O302" s="154">
        <v>0</v>
      </c>
      <c r="P302" s="154">
        <v>0</v>
      </c>
      <c r="Q302" s="154">
        <v>0</v>
      </c>
      <c r="R302" s="154">
        <v>0</v>
      </c>
      <c r="S302" s="154">
        <v>0</v>
      </c>
      <c r="T302" s="154">
        <v>0</v>
      </c>
      <c r="U302" s="154">
        <v>0</v>
      </c>
      <c r="V302" s="154">
        <v>0</v>
      </c>
      <c r="W302" s="154">
        <v>0</v>
      </c>
      <c r="X302" s="154">
        <v>0</v>
      </c>
      <c r="Y302" s="154">
        <v>0</v>
      </c>
      <c r="Z302" s="154">
        <v>0</v>
      </c>
      <c r="AA302" s="154">
        <v>0</v>
      </c>
    </row>
    <row r="303" spans="1:27" ht="47.25">
      <c r="A303" s="153" t="s">
        <v>140</v>
      </c>
      <c r="B303" s="148" t="s">
        <v>1474</v>
      </c>
      <c r="C303" s="135" t="s">
        <v>1475</v>
      </c>
      <c r="D303" s="154">
        <v>0</v>
      </c>
      <c r="E303" s="154">
        <v>0</v>
      </c>
      <c r="F303" s="154">
        <v>0</v>
      </c>
      <c r="G303" s="154">
        <v>0</v>
      </c>
      <c r="H303" s="154">
        <v>0</v>
      </c>
      <c r="I303" s="154">
        <v>0</v>
      </c>
      <c r="J303" s="154">
        <v>0</v>
      </c>
      <c r="K303" s="154">
        <v>0</v>
      </c>
      <c r="L303" s="154">
        <v>0</v>
      </c>
      <c r="M303" s="154">
        <v>0</v>
      </c>
      <c r="N303" s="154">
        <v>0</v>
      </c>
      <c r="O303" s="154">
        <v>0</v>
      </c>
      <c r="P303" s="154">
        <v>0</v>
      </c>
      <c r="Q303" s="154">
        <v>0</v>
      </c>
      <c r="R303" s="154">
        <v>0</v>
      </c>
      <c r="S303" s="154">
        <v>0</v>
      </c>
      <c r="T303" s="154">
        <v>0</v>
      </c>
      <c r="U303" s="154">
        <v>0</v>
      </c>
      <c r="V303" s="154">
        <v>0</v>
      </c>
      <c r="W303" s="154">
        <v>0</v>
      </c>
      <c r="X303" s="154">
        <v>0</v>
      </c>
      <c r="Y303" s="154">
        <v>0</v>
      </c>
      <c r="Z303" s="154">
        <v>0</v>
      </c>
      <c r="AA303" s="154">
        <v>0</v>
      </c>
    </row>
    <row r="304" spans="1:27" s="231" customFormat="1" ht="47.25">
      <c r="A304" s="135" t="s">
        <v>140</v>
      </c>
      <c r="B304" s="148" t="s">
        <v>1476</v>
      </c>
      <c r="C304" s="296" t="s">
        <v>1477</v>
      </c>
      <c r="D304" s="154">
        <v>0</v>
      </c>
      <c r="E304" s="154">
        <v>0</v>
      </c>
      <c r="F304" s="154">
        <v>0</v>
      </c>
      <c r="G304" s="154">
        <v>0</v>
      </c>
      <c r="H304" s="154">
        <v>0</v>
      </c>
      <c r="I304" s="154">
        <v>0</v>
      </c>
      <c r="J304" s="154">
        <v>0</v>
      </c>
      <c r="K304" s="154">
        <v>0</v>
      </c>
      <c r="L304" s="154">
        <v>0</v>
      </c>
      <c r="M304" s="154">
        <v>0</v>
      </c>
      <c r="N304" s="154">
        <v>0</v>
      </c>
      <c r="O304" s="154">
        <v>0</v>
      </c>
      <c r="P304" s="154">
        <v>0</v>
      </c>
      <c r="Q304" s="154">
        <v>0</v>
      </c>
      <c r="R304" s="154">
        <v>0</v>
      </c>
      <c r="S304" s="154">
        <v>0</v>
      </c>
      <c r="T304" s="154">
        <v>0</v>
      </c>
      <c r="U304" s="154">
        <v>0</v>
      </c>
      <c r="V304" s="154">
        <v>0</v>
      </c>
      <c r="W304" s="154">
        <v>0</v>
      </c>
      <c r="X304" s="154">
        <v>0</v>
      </c>
      <c r="Y304" s="154">
        <v>0</v>
      </c>
      <c r="Z304" s="154">
        <v>0</v>
      </c>
      <c r="AA304" s="154">
        <v>0</v>
      </c>
    </row>
    <row r="305" spans="1:27" s="231" customFormat="1" ht="31.5">
      <c r="A305" s="135" t="s">
        <v>140</v>
      </c>
      <c r="B305" s="134" t="s">
        <v>1478</v>
      </c>
      <c r="C305" s="133" t="s">
        <v>1479</v>
      </c>
      <c r="D305" s="154">
        <v>0</v>
      </c>
      <c r="E305" s="154">
        <v>0</v>
      </c>
      <c r="F305" s="154">
        <v>0</v>
      </c>
      <c r="G305" s="154">
        <v>0</v>
      </c>
      <c r="H305" s="154">
        <v>0</v>
      </c>
      <c r="I305" s="154">
        <v>0</v>
      </c>
      <c r="J305" s="154">
        <v>0</v>
      </c>
      <c r="K305" s="154">
        <v>0</v>
      </c>
      <c r="L305" s="154">
        <v>0</v>
      </c>
      <c r="M305" s="154">
        <v>0</v>
      </c>
      <c r="N305" s="154">
        <v>0</v>
      </c>
      <c r="O305" s="154">
        <v>0</v>
      </c>
      <c r="P305" s="154">
        <v>0</v>
      </c>
      <c r="Q305" s="154">
        <v>0</v>
      </c>
      <c r="R305" s="154">
        <v>0</v>
      </c>
      <c r="S305" s="154">
        <v>0</v>
      </c>
      <c r="T305" s="154">
        <v>0</v>
      </c>
      <c r="U305" s="154">
        <v>0</v>
      </c>
      <c r="V305" s="154">
        <v>0</v>
      </c>
      <c r="W305" s="154">
        <v>0</v>
      </c>
      <c r="X305" s="154">
        <v>0</v>
      </c>
      <c r="Y305" s="154">
        <v>0</v>
      </c>
      <c r="Z305" s="154">
        <v>0</v>
      </c>
      <c r="AA305" s="154">
        <v>0</v>
      </c>
    </row>
    <row r="306" spans="1:27" s="231" customFormat="1" ht="47.25">
      <c r="A306" s="153" t="s">
        <v>140</v>
      </c>
      <c r="B306" s="148" t="s">
        <v>1480</v>
      </c>
      <c r="C306" s="135" t="s">
        <v>1481</v>
      </c>
      <c r="D306" s="154">
        <v>0</v>
      </c>
      <c r="E306" s="154">
        <v>0</v>
      </c>
      <c r="F306" s="154">
        <v>0</v>
      </c>
      <c r="G306" s="154">
        <v>0</v>
      </c>
      <c r="H306" s="154">
        <v>0</v>
      </c>
      <c r="I306" s="154">
        <v>0</v>
      </c>
      <c r="J306" s="154">
        <v>0</v>
      </c>
      <c r="K306" s="154">
        <v>0</v>
      </c>
      <c r="L306" s="154">
        <v>0</v>
      </c>
      <c r="M306" s="154">
        <v>0</v>
      </c>
      <c r="N306" s="154">
        <v>0</v>
      </c>
      <c r="O306" s="154">
        <v>0</v>
      </c>
      <c r="P306" s="154">
        <v>0</v>
      </c>
      <c r="Q306" s="154">
        <v>0</v>
      </c>
      <c r="R306" s="154">
        <v>0</v>
      </c>
      <c r="S306" s="154">
        <v>0</v>
      </c>
      <c r="T306" s="154">
        <v>0</v>
      </c>
      <c r="U306" s="154">
        <v>0</v>
      </c>
      <c r="V306" s="154">
        <v>0</v>
      </c>
      <c r="W306" s="154">
        <v>0</v>
      </c>
      <c r="X306" s="154">
        <v>0</v>
      </c>
      <c r="Y306" s="154">
        <v>0</v>
      </c>
      <c r="Z306" s="154">
        <v>0</v>
      </c>
      <c r="AA306" s="154">
        <v>0</v>
      </c>
    </row>
    <row r="307" spans="1:27" s="231" customFormat="1" ht="15.75">
      <c r="A307" s="135" t="s">
        <v>140</v>
      </c>
      <c r="B307" s="148" t="s">
        <v>1482</v>
      </c>
      <c r="C307" s="137" t="s">
        <v>1483</v>
      </c>
      <c r="D307" s="154">
        <v>0</v>
      </c>
      <c r="E307" s="154">
        <v>0</v>
      </c>
      <c r="F307" s="154">
        <v>0</v>
      </c>
      <c r="G307" s="154">
        <v>0</v>
      </c>
      <c r="H307" s="154">
        <v>0</v>
      </c>
      <c r="I307" s="154">
        <v>0</v>
      </c>
      <c r="J307" s="154">
        <v>0</v>
      </c>
      <c r="K307" s="154">
        <v>0</v>
      </c>
      <c r="L307" s="154">
        <v>0</v>
      </c>
      <c r="M307" s="154">
        <v>0</v>
      </c>
      <c r="N307" s="154">
        <v>0</v>
      </c>
      <c r="O307" s="154">
        <v>0</v>
      </c>
      <c r="P307" s="154">
        <v>0</v>
      </c>
      <c r="Q307" s="154">
        <v>0</v>
      </c>
      <c r="R307" s="154">
        <v>0</v>
      </c>
      <c r="S307" s="154">
        <v>0</v>
      </c>
      <c r="T307" s="154">
        <v>0</v>
      </c>
      <c r="U307" s="154">
        <v>0</v>
      </c>
      <c r="V307" s="154">
        <v>0</v>
      </c>
      <c r="W307" s="154">
        <v>0</v>
      </c>
      <c r="X307" s="154">
        <v>0</v>
      </c>
      <c r="Y307" s="154">
        <v>0</v>
      </c>
      <c r="Z307" s="154">
        <v>0</v>
      </c>
      <c r="AA307" s="154">
        <v>0</v>
      </c>
    </row>
    <row r="308" spans="1:27" s="231" customFormat="1" ht="15.75">
      <c r="A308" s="135" t="s">
        <v>140</v>
      </c>
      <c r="B308" s="148" t="s">
        <v>1484</v>
      </c>
      <c r="C308" s="133" t="s">
        <v>1485</v>
      </c>
      <c r="D308" s="154">
        <v>0</v>
      </c>
      <c r="E308" s="154">
        <v>0</v>
      </c>
      <c r="F308" s="154">
        <v>0</v>
      </c>
      <c r="G308" s="154">
        <v>0</v>
      </c>
      <c r="H308" s="154">
        <v>0</v>
      </c>
      <c r="I308" s="154">
        <v>0</v>
      </c>
      <c r="J308" s="154">
        <v>0</v>
      </c>
      <c r="K308" s="154">
        <v>0</v>
      </c>
      <c r="L308" s="154">
        <v>0</v>
      </c>
      <c r="M308" s="154">
        <v>0</v>
      </c>
      <c r="N308" s="154">
        <v>0</v>
      </c>
      <c r="O308" s="154">
        <v>0</v>
      </c>
      <c r="P308" s="154">
        <v>0</v>
      </c>
      <c r="Q308" s="154">
        <v>0</v>
      </c>
      <c r="R308" s="154">
        <v>0</v>
      </c>
      <c r="S308" s="154">
        <v>0</v>
      </c>
      <c r="T308" s="154">
        <v>0</v>
      </c>
      <c r="U308" s="154">
        <v>0</v>
      </c>
      <c r="V308" s="154">
        <v>0</v>
      </c>
      <c r="W308" s="154">
        <v>0</v>
      </c>
      <c r="X308" s="154">
        <v>0</v>
      </c>
      <c r="Y308" s="154">
        <v>0</v>
      </c>
      <c r="Z308" s="154">
        <v>0</v>
      </c>
      <c r="AA308" s="154">
        <v>0</v>
      </c>
    </row>
    <row r="309" spans="1:27" s="231" customFormat="1" ht="63">
      <c r="A309" s="135" t="s">
        <v>140</v>
      </c>
      <c r="B309" s="148" t="s">
        <v>1486</v>
      </c>
      <c r="C309" s="135" t="s">
        <v>1487</v>
      </c>
      <c r="D309" s="154">
        <v>0</v>
      </c>
      <c r="E309" s="154">
        <v>0</v>
      </c>
      <c r="F309" s="154">
        <v>0</v>
      </c>
      <c r="G309" s="154">
        <v>0</v>
      </c>
      <c r="H309" s="154">
        <v>0</v>
      </c>
      <c r="I309" s="154">
        <v>0</v>
      </c>
      <c r="J309" s="154">
        <v>0</v>
      </c>
      <c r="K309" s="154">
        <v>0</v>
      </c>
      <c r="L309" s="154">
        <v>0</v>
      </c>
      <c r="M309" s="154">
        <v>0</v>
      </c>
      <c r="N309" s="154">
        <v>0</v>
      </c>
      <c r="O309" s="154">
        <v>0</v>
      </c>
      <c r="P309" s="154">
        <v>0</v>
      </c>
      <c r="Q309" s="154">
        <v>0</v>
      </c>
      <c r="R309" s="154">
        <v>0</v>
      </c>
      <c r="S309" s="154">
        <v>0</v>
      </c>
      <c r="T309" s="154">
        <v>0</v>
      </c>
      <c r="U309" s="154">
        <v>0</v>
      </c>
      <c r="V309" s="154">
        <v>0</v>
      </c>
      <c r="W309" s="154">
        <v>0</v>
      </c>
      <c r="X309" s="154">
        <v>0</v>
      </c>
      <c r="Y309" s="154">
        <v>0</v>
      </c>
      <c r="Z309" s="154">
        <v>0</v>
      </c>
      <c r="AA309" s="154">
        <v>0</v>
      </c>
    </row>
    <row r="310" spans="1:27" s="231" customFormat="1" ht="63">
      <c r="A310" s="297" t="s">
        <v>140</v>
      </c>
      <c r="B310" s="134" t="s">
        <v>1488</v>
      </c>
      <c r="C310" s="135" t="s">
        <v>1489</v>
      </c>
      <c r="D310" s="154">
        <v>0</v>
      </c>
      <c r="E310" s="154">
        <v>0</v>
      </c>
      <c r="F310" s="154">
        <v>0</v>
      </c>
      <c r="G310" s="154">
        <v>0</v>
      </c>
      <c r="H310" s="154">
        <v>0</v>
      </c>
      <c r="I310" s="154">
        <v>0</v>
      </c>
      <c r="J310" s="154">
        <v>0</v>
      </c>
      <c r="K310" s="154">
        <v>0</v>
      </c>
      <c r="L310" s="154">
        <v>0</v>
      </c>
      <c r="M310" s="154">
        <v>0</v>
      </c>
      <c r="N310" s="154">
        <v>0</v>
      </c>
      <c r="O310" s="154">
        <v>0</v>
      </c>
      <c r="P310" s="154">
        <v>0</v>
      </c>
      <c r="Q310" s="154">
        <v>0</v>
      </c>
      <c r="R310" s="154">
        <v>0</v>
      </c>
      <c r="S310" s="154">
        <v>0</v>
      </c>
      <c r="T310" s="154">
        <v>0</v>
      </c>
      <c r="U310" s="154">
        <v>0</v>
      </c>
      <c r="V310" s="154">
        <v>0</v>
      </c>
      <c r="W310" s="154">
        <v>0</v>
      </c>
      <c r="X310" s="154">
        <v>0</v>
      </c>
      <c r="Y310" s="154">
        <v>0</v>
      </c>
      <c r="Z310" s="154">
        <v>0</v>
      </c>
      <c r="AA310" s="154">
        <v>0</v>
      </c>
    </row>
    <row r="311" spans="1:27" s="231" customFormat="1" ht="47.25">
      <c r="A311" s="297" t="s">
        <v>140</v>
      </c>
      <c r="B311" s="148" t="s">
        <v>1490</v>
      </c>
      <c r="C311" s="135" t="s">
        <v>1491</v>
      </c>
      <c r="D311" s="154">
        <v>0</v>
      </c>
      <c r="E311" s="154">
        <v>0</v>
      </c>
      <c r="F311" s="154">
        <v>0</v>
      </c>
      <c r="G311" s="154">
        <v>0</v>
      </c>
      <c r="H311" s="154">
        <v>0</v>
      </c>
      <c r="I311" s="154">
        <v>0</v>
      </c>
      <c r="J311" s="154">
        <v>0</v>
      </c>
      <c r="K311" s="154">
        <v>0</v>
      </c>
      <c r="L311" s="154">
        <v>0</v>
      </c>
      <c r="M311" s="154">
        <v>0</v>
      </c>
      <c r="N311" s="154">
        <v>0</v>
      </c>
      <c r="O311" s="154">
        <v>0</v>
      </c>
      <c r="P311" s="154">
        <v>0</v>
      </c>
      <c r="Q311" s="154">
        <v>0</v>
      </c>
      <c r="R311" s="154">
        <v>0</v>
      </c>
      <c r="S311" s="154">
        <v>0</v>
      </c>
      <c r="T311" s="154">
        <v>0</v>
      </c>
      <c r="U311" s="154">
        <v>0</v>
      </c>
      <c r="V311" s="154">
        <v>0</v>
      </c>
      <c r="W311" s="154">
        <v>0</v>
      </c>
      <c r="X311" s="154">
        <v>0</v>
      </c>
      <c r="Y311" s="154">
        <v>0</v>
      </c>
      <c r="Z311" s="154">
        <v>0</v>
      </c>
      <c r="AA311" s="154">
        <v>0</v>
      </c>
    </row>
    <row r="312" spans="1:27" s="231" customFormat="1" ht="31.5">
      <c r="A312" s="297" t="s">
        <v>140</v>
      </c>
      <c r="B312" s="134" t="s">
        <v>1492</v>
      </c>
      <c r="C312" s="135" t="s">
        <v>1493</v>
      </c>
      <c r="D312" s="154">
        <v>0</v>
      </c>
      <c r="E312" s="154">
        <v>0</v>
      </c>
      <c r="F312" s="154">
        <v>0</v>
      </c>
      <c r="G312" s="154">
        <v>0</v>
      </c>
      <c r="H312" s="154">
        <v>0</v>
      </c>
      <c r="I312" s="154">
        <v>0</v>
      </c>
      <c r="J312" s="154">
        <v>0</v>
      </c>
      <c r="K312" s="154">
        <v>0</v>
      </c>
      <c r="L312" s="154">
        <v>0</v>
      </c>
      <c r="M312" s="154">
        <v>0</v>
      </c>
      <c r="N312" s="154">
        <v>0</v>
      </c>
      <c r="O312" s="154">
        <v>0</v>
      </c>
      <c r="P312" s="154">
        <v>0</v>
      </c>
      <c r="Q312" s="154">
        <v>0</v>
      </c>
      <c r="R312" s="154">
        <v>0</v>
      </c>
      <c r="S312" s="154">
        <v>0</v>
      </c>
      <c r="T312" s="154">
        <v>0</v>
      </c>
      <c r="U312" s="154">
        <v>0</v>
      </c>
      <c r="V312" s="154">
        <v>0</v>
      </c>
      <c r="W312" s="154">
        <v>0</v>
      </c>
      <c r="X312" s="154">
        <v>0</v>
      </c>
      <c r="Y312" s="154">
        <v>0</v>
      </c>
      <c r="Z312" s="154">
        <v>0</v>
      </c>
      <c r="AA312" s="154">
        <v>0</v>
      </c>
    </row>
    <row r="313" spans="1:27" s="231" customFormat="1" ht="31.5">
      <c r="A313" s="297" t="s">
        <v>140</v>
      </c>
      <c r="B313" s="134" t="s">
        <v>1494</v>
      </c>
      <c r="C313" s="135" t="s">
        <v>1495</v>
      </c>
      <c r="D313" s="154">
        <v>0</v>
      </c>
      <c r="E313" s="154">
        <v>0</v>
      </c>
      <c r="F313" s="154">
        <v>0</v>
      </c>
      <c r="G313" s="154">
        <v>0</v>
      </c>
      <c r="H313" s="154">
        <v>0</v>
      </c>
      <c r="I313" s="154">
        <v>0</v>
      </c>
      <c r="J313" s="154">
        <v>0</v>
      </c>
      <c r="K313" s="154">
        <v>0</v>
      </c>
      <c r="L313" s="154">
        <v>0</v>
      </c>
      <c r="M313" s="154">
        <v>0</v>
      </c>
      <c r="N313" s="154">
        <v>0</v>
      </c>
      <c r="O313" s="154">
        <v>0</v>
      </c>
      <c r="P313" s="154">
        <v>0</v>
      </c>
      <c r="Q313" s="154">
        <v>0</v>
      </c>
      <c r="R313" s="154">
        <v>0</v>
      </c>
      <c r="S313" s="154">
        <v>0</v>
      </c>
      <c r="T313" s="154">
        <v>0</v>
      </c>
      <c r="U313" s="154">
        <v>0</v>
      </c>
      <c r="V313" s="154">
        <v>0</v>
      </c>
      <c r="W313" s="154">
        <v>0</v>
      </c>
      <c r="X313" s="154">
        <v>0</v>
      </c>
      <c r="Y313" s="154">
        <v>0</v>
      </c>
      <c r="Z313" s="154">
        <v>0</v>
      </c>
      <c r="AA313" s="154">
        <v>0</v>
      </c>
    </row>
    <row r="314" spans="1:27" s="231" customFormat="1" ht="31.5">
      <c r="A314" s="297" t="s">
        <v>140</v>
      </c>
      <c r="B314" s="134" t="s">
        <v>1496</v>
      </c>
      <c r="C314" s="135" t="s">
        <v>1497</v>
      </c>
      <c r="D314" s="154">
        <v>0</v>
      </c>
      <c r="E314" s="154">
        <v>0</v>
      </c>
      <c r="F314" s="154">
        <v>0</v>
      </c>
      <c r="G314" s="154">
        <v>0</v>
      </c>
      <c r="H314" s="154">
        <v>0</v>
      </c>
      <c r="I314" s="154">
        <v>0</v>
      </c>
      <c r="J314" s="154">
        <v>0</v>
      </c>
      <c r="K314" s="154">
        <v>0</v>
      </c>
      <c r="L314" s="154">
        <v>0</v>
      </c>
      <c r="M314" s="154">
        <v>0</v>
      </c>
      <c r="N314" s="154">
        <v>0</v>
      </c>
      <c r="O314" s="154">
        <v>0</v>
      </c>
      <c r="P314" s="154">
        <v>0</v>
      </c>
      <c r="Q314" s="154">
        <v>0</v>
      </c>
      <c r="R314" s="154">
        <v>0</v>
      </c>
      <c r="S314" s="154">
        <v>0</v>
      </c>
      <c r="T314" s="154">
        <v>0</v>
      </c>
      <c r="U314" s="154">
        <v>0</v>
      </c>
      <c r="V314" s="154">
        <v>0</v>
      </c>
      <c r="W314" s="154">
        <v>0</v>
      </c>
      <c r="X314" s="154">
        <v>0</v>
      </c>
      <c r="Y314" s="154">
        <v>0</v>
      </c>
      <c r="Z314" s="154">
        <v>0</v>
      </c>
      <c r="AA314" s="154">
        <v>0</v>
      </c>
    </row>
    <row r="315" spans="1:27" s="231" customFormat="1" ht="15.75">
      <c r="A315" s="297" t="s">
        <v>140</v>
      </c>
      <c r="B315" s="134" t="s">
        <v>1498</v>
      </c>
      <c r="C315" s="135" t="s">
        <v>1499</v>
      </c>
      <c r="D315" s="154">
        <v>0</v>
      </c>
      <c r="E315" s="154">
        <v>0</v>
      </c>
      <c r="F315" s="154">
        <v>0</v>
      </c>
      <c r="G315" s="154">
        <v>0</v>
      </c>
      <c r="H315" s="154">
        <v>0</v>
      </c>
      <c r="I315" s="154">
        <v>0</v>
      </c>
      <c r="J315" s="154">
        <v>0</v>
      </c>
      <c r="K315" s="154">
        <v>0</v>
      </c>
      <c r="L315" s="154">
        <v>0</v>
      </c>
      <c r="M315" s="154">
        <v>0</v>
      </c>
      <c r="N315" s="154">
        <v>0</v>
      </c>
      <c r="O315" s="154">
        <v>0</v>
      </c>
      <c r="P315" s="154">
        <v>0</v>
      </c>
      <c r="Q315" s="154">
        <v>0</v>
      </c>
      <c r="R315" s="154">
        <v>0</v>
      </c>
      <c r="S315" s="154">
        <v>0</v>
      </c>
      <c r="T315" s="154">
        <v>0</v>
      </c>
      <c r="U315" s="154">
        <v>0</v>
      </c>
      <c r="V315" s="154">
        <v>0</v>
      </c>
      <c r="W315" s="154">
        <v>0</v>
      </c>
      <c r="X315" s="154">
        <v>0</v>
      </c>
      <c r="Y315" s="154">
        <v>0</v>
      </c>
      <c r="Z315" s="154">
        <v>0</v>
      </c>
      <c r="AA315" s="154">
        <v>0</v>
      </c>
    </row>
    <row r="316" spans="1:27" s="231" customFormat="1" ht="31.5">
      <c r="A316" s="297" t="s">
        <v>140</v>
      </c>
      <c r="B316" s="134" t="s">
        <v>1500</v>
      </c>
      <c r="C316" s="135" t="s">
        <v>1501</v>
      </c>
      <c r="D316" s="154">
        <v>0</v>
      </c>
      <c r="E316" s="154">
        <v>0</v>
      </c>
      <c r="F316" s="154">
        <v>0</v>
      </c>
      <c r="G316" s="154">
        <v>0</v>
      </c>
      <c r="H316" s="154">
        <v>0</v>
      </c>
      <c r="I316" s="154">
        <v>0</v>
      </c>
      <c r="J316" s="154">
        <v>0</v>
      </c>
      <c r="K316" s="154">
        <v>0</v>
      </c>
      <c r="L316" s="154">
        <v>0</v>
      </c>
      <c r="M316" s="154">
        <v>0</v>
      </c>
      <c r="N316" s="154">
        <v>0</v>
      </c>
      <c r="O316" s="154">
        <v>0</v>
      </c>
      <c r="P316" s="154">
        <v>0</v>
      </c>
      <c r="Q316" s="154">
        <v>0</v>
      </c>
      <c r="R316" s="154">
        <v>0</v>
      </c>
      <c r="S316" s="154">
        <v>0</v>
      </c>
      <c r="T316" s="154">
        <v>0</v>
      </c>
      <c r="U316" s="154">
        <v>0</v>
      </c>
      <c r="V316" s="154">
        <v>0</v>
      </c>
      <c r="W316" s="154">
        <v>0</v>
      </c>
      <c r="X316" s="154">
        <v>0</v>
      </c>
      <c r="Y316" s="154">
        <v>0</v>
      </c>
      <c r="Z316" s="154">
        <v>0</v>
      </c>
      <c r="AA316" s="154">
        <v>0</v>
      </c>
    </row>
    <row r="317" spans="1:27" s="231" customFormat="1" ht="31.5">
      <c r="A317" s="297" t="s">
        <v>140</v>
      </c>
      <c r="B317" s="134" t="s">
        <v>1506</v>
      </c>
      <c r="C317" s="135" t="s">
        <v>1507</v>
      </c>
      <c r="D317" s="154">
        <v>0</v>
      </c>
      <c r="E317" s="154">
        <v>0</v>
      </c>
      <c r="F317" s="154">
        <v>0</v>
      </c>
      <c r="G317" s="154">
        <v>0</v>
      </c>
      <c r="H317" s="154">
        <v>0</v>
      </c>
      <c r="I317" s="154">
        <v>0</v>
      </c>
      <c r="J317" s="154">
        <v>0</v>
      </c>
      <c r="K317" s="154">
        <v>0</v>
      </c>
      <c r="L317" s="154">
        <v>0</v>
      </c>
      <c r="M317" s="154">
        <v>0</v>
      </c>
      <c r="N317" s="154">
        <v>0</v>
      </c>
      <c r="O317" s="154">
        <v>0</v>
      </c>
      <c r="P317" s="154">
        <v>0</v>
      </c>
      <c r="Q317" s="154">
        <v>0</v>
      </c>
      <c r="R317" s="154">
        <v>0</v>
      </c>
      <c r="S317" s="154">
        <v>0</v>
      </c>
      <c r="T317" s="154">
        <v>0</v>
      </c>
      <c r="U317" s="154">
        <v>0</v>
      </c>
      <c r="V317" s="154">
        <v>0</v>
      </c>
      <c r="W317" s="154">
        <v>0</v>
      </c>
      <c r="X317" s="154">
        <v>0</v>
      </c>
      <c r="Y317" s="154">
        <v>0</v>
      </c>
      <c r="Z317" s="154">
        <v>0</v>
      </c>
      <c r="AA317" s="154">
        <v>0</v>
      </c>
    </row>
    <row r="318" spans="1:27" s="231" customFormat="1" ht="31.5">
      <c r="A318" s="297" t="s">
        <v>140</v>
      </c>
      <c r="B318" s="134" t="s">
        <v>1508</v>
      </c>
      <c r="C318" s="135" t="s">
        <v>1509</v>
      </c>
      <c r="D318" s="154">
        <v>0</v>
      </c>
      <c r="E318" s="154">
        <v>0</v>
      </c>
      <c r="F318" s="154">
        <v>0</v>
      </c>
      <c r="G318" s="154">
        <v>0</v>
      </c>
      <c r="H318" s="154">
        <v>0</v>
      </c>
      <c r="I318" s="154">
        <v>0</v>
      </c>
      <c r="J318" s="154">
        <v>0</v>
      </c>
      <c r="K318" s="154">
        <v>0</v>
      </c>
      <c r="L318" s="154">
        <v>0</v>
      </c>
      <c r="M318" s="154">
        <v>0</v>
      </c>
      <c r="N318" s="154">
        <v>0</v>
      </c>
      <c r="O318" s="154">
        <v>0</v>
      </c>
      <c r="P318" s="154">
        <v>0</v>
      </c>
      <c r="Q318" s="154">
        <v>0</v>
      </c>
      <c r="R318" s="154">
        <v>0</v>
      </c>
      <c r="S318" s="154">
        <v>0</v>
      </c>
      <c r="T318" s="154">
        <v>0</v>
      </c>
      <c r="U318" s="154">
        <v>0</v>
      </c>
      <c r="V318" s="154">
        <v>0</v>
      </c>
      <c r="W318" s="154">
        <v>0</v>
      </c>
      <c r="X318" s="154">
        <v>0</v>
      </c>
      <c r="Y318" s="154">
        <v>0</v>
      </c>
      <c r="Z318" s="154">
        <v>0</v>
      </c>
      <c r="AA318" s="154">
        <v>0</v>
      </c>
    </row>
    <row r="319" spans="1:27" s="231" customFormat="1" ht="31.5">
      <c r="A319" s="297" t="s">
        <v>140</v>
      </c>
      <c r="B319" s="134" t="s">
        <v>1510</v>
      </c>
      <c r="C319" s="135" t="s">
        <v>1511</v>
      </c>
      <c r="D319" s="154">
        <v>0</v>
      </c>
      <c r="E319" s="154">
        <v>0</v>
      </c>
      <c r="F319" s="154">
        <v>0</v>
      </c>
      <c r="G319" s="154">
        <v>0</v>
      </c>
      <c r="H319" s="154">
        <v>0</v>
      </c>
      <c r="I319" s="154">
        <v>0</v>
      </c>
      <c r="J319" s="154">
        <v>0</v>
      </c>
      <c r="K319" s="154">
        <v>0</v>
      </c>
      <c r="L319" s="154">
        <v>0</v>
      </c>
      <c r="M319" s="154">
        <v>0</v>
      </c>
      <c r="N319" s="154">
        <v>0</v>
      </c>
      <c r="O319" s="154">
        <v>0</v>
      </c>
      <c r="P319" s="154">
        <v>0</v>
      </c>
      <c r="Q319" s="154">
        <v>0</v>
      </c>
      <c r="R319" s="154">
        <v>0</v>
      </c>
      <c r="S319" s="154">
        <v>0</v>
      </c>
      <c r="T319" s="154">
        <v>0</v>
      </c>
      <c r="U319" s="154">
        <v>0</v>
      </c>
      <c r="V319" s="154">
        <v>0</v>
      </c>
      <c r="W319" s="154">
        <v>0</v>
      </c>
      <c r="X319" s="154">
        <v>0</v>
      </c>
      <c r="Y319" s="154">
        <v>0</v>
      </c>
      <c r="Z319" s="154">
        <v>0</v>
      </c>
      <c r="AA319" s="154">
        <v>0</v>
      </c>
    </row>
    <row r="320" spans="1:27" s="231" customFormat="1" ht="15.75">
      <c r="A320" s="297" t="s">
        <v>140</v>
      </c>
      <c r="B320" s="134" t="s">
        <v>1513</v>
      </c>
      <c r="C320" s="135" t="s">
        <v>1514</v>
      </c>
      <c r="D320" s="154">
        <v>0</v>
      </c>
      <c r="E320" s="154">
        <v>0</v>
      </c>
      <c r="F320" s="154">
        <v>0</v>
      </c>
      <c r="G320" s="154">
        <v>0</v>
      </c>
      <c r="H320" s="154">
        <v>0</v>
      </c>
      <c r="I320" s="154">
        <v>0</v>
      </c>
      <c r="J320" s="154">
        <v>0</v>
      </c>
      <c r="K320" s="154">
        <v>0</v>
      </c>
      <c r="L320" s="154">
        <v>0</v>
      </c>
      <c r="M320" s="154">
        <v>0</v>
      </c>
      <c r="N320" s="154">
        <v>0</v>
      </c>
      <c r="O320" s="154">
        <v>0</v>
      </c>
      <c r="P320" s="154">
        <v>0</v>
      </c>
      <c r="Q320" s="154">
        <v>0</v>
      </c>
      <c r="R320" s="154">
        <v>0</v>
      </c>
      <c r="S320" s="154">
        <v>0</v>
      </c>
      <c r="T320" s="154">
        <v>0</v>
      </c>
      <c r="U320" s="154">
        <v>0</v>
      </c>
      <c r="V320" s="154">
        <v>0</v>
      </c>
      <c r="W320" s="154">
        <v>0</v>
      </c>
      <c r="X320" s="154">
        <v>0</v>
      </c>
      <c r="Y320" s="154">
        <v>0</v>
      </c>
      <c r="Z320" s="154">
        <v>0</v>
      </c>
      <c r="AA320" s="154">
        <v>0</v>
      </c>
    </row>
    <row r="321" spans="1:27" s="231" customFormat="1" ht="15.75">
      <c r="A321" s="297" t="s">
        <v>140</v>
      </c>
      <c r="B321" s="134" t="s">
        <v>1515</v>
      </c>
      <c r="C321" s="135" t="s">
        <v>1516</v>
      </c>
      <c r="D321" s="154">
        <v>0</v>
      </c>
      <c r="E321" s="154">
        <v>0</v>
      </c>
      <c r="F321" s="154">
        <v>0</v>
      </c>
      <c r="G321" s="154">
        <v>0</v>
      </c>
      <c r="H321" s="154">
        <v>0</v>
      </c>
      <c r="I321" s="154">
        <v>0</v>
      </c>
      <c r="J321" s="154">
        <v>0</v>
      </c>
      <c r="K321" s="154">
        <v>0</v>
      </c>
      <c r="L321" s="154">
        <v>0</v>
      </c>
      <c r="M321" s="154">
        <v>0</v>
      </c>
      <c r="N321" s="154">
        <v>0</v>
      </c>
      <c r="O321" s="154">
        <v>0</v>
      </c>
      <c r="P321" s="154">
        <v>0</v>
      </c>
      <c r="Q321" s="154">
        <v>0</v>
      </c>
      <c r="R321" s="154">
        <v>0</v>
      </c>
      <c r="S321" s="154">
        <v>0</v>
      </c>
      <c r="T321" s="154">
        <v>0</v>
      </c>
      <c r="U321" s="154">
        <v>0</v>
      </c>
      <c r="V321" s="154">
        <v>0</v>
      </c>
      <c r="W321" s="154">
        <v>0</v>
      </c>
      <c r="X321" s="154">
        <v>0</v>
      </c>
      <c r="Y321" s="154">
        <v>0</v>
      </c>
      <c r="Z321" s="154">
        <v>0</v>
      </c>
      <c r="AA321" s="154">
        <v>0</v>
      </c>
    </row>
    <row r="322" spans="1:27" s="231" customFormat="1" ht="31.5">
      <c r="A322" s="297" t="s">
        <v>140</v>
      </c>
      <c r="B322" s="134" t="s">
        <v>1517</v>
      </c>
      <c r="C322" s="135" t="s">
        <v>1518</v>
      </c>
      <c r="D322" s="154">
        <v>0</v>
      </c>
      <c r="E322" s="154">
        <v>0</v>
      </c>
      <c r="F322" s="154">
        <v>0</v>
      </c>
      <c r="G322" s="154">
        <v>0</v>
      </c>
      <c r="H322" s="154">
        <v>0</v>
      </c>
      <c r="I322" s="154">
        <v>0</v>
      </c>
      <c r="J322" s="154">
        <v>0</v>
      </c>
      <c r="K322" s="154">
        <v>0</v>
      </c>
      <c r="L322" s="154">
        <v>0</v>
      </c>
      <c r="M322" s="154">
        <v>0</v>
      </c>
      <c r="N322" s="154">
        <v>0</v>
      </c>
      <c r="O322" s="154">
        <v>0</v>
      </c>
      <c r="P322" s="154">
        <v>0</v>
      </c>
      <c r="Q322" s="154">
        <v>0</v>
      </c>
      <c r="R322" s="154">
        <v>0</v>
      </c>
      <c r="S322" s="154">
        <v>0</v>
      </c>
      <c r="T322" s="154">
        <v>0</v>
      </c>
      <c r="U322" s="154">
        <v>0</v>
      </c>
      <c r="V322" s="154">
        <v>0</v>
      </c>
      <c r="W322" s="154">
        <v>0</v>
      </c>
      <c r="X322" s="154">
        <v>0</v>
      </c>
      <c r="Y322" s="154">
        <v>0</v>
      </c>
      <c r="Z322" s="154">
        <v>0</v>
      </c>
      <c r="AA322" s="154">
        <v>0</v>
      </c>
    </row>
    <row r="323" spans="1:27" s="231" customFormat="1" ht="31.5">
      <c r="A323" s="297" t="s">
        <v>140</v>
      </c>
      <c r="B323" s="134" t="s">
        <v>1521</v>
      </c>
      <c r="C323" s="135" t="s">
        <v>1522</v>
      </c>
      <c r="D323" s="154">
        <v>0</v>
      </c>
      <c r="E323" s="154">
        <v>0</v>
      </c>
      <c r="F323" s="154">
        <v>0</v>
      </c>
      <c r="G323" s="154">
        <v>0</v>
      </c>
      <c r="H323" s="154">
        <v>0</v>
      </c>
      <c r="I323" s="154">
        <v>0</v>
      </c>
      <c r="J323" s="154">
        <v>0</v>
      </c>
      <c r="K323" s="154">
        <v>0</v>
      </c>
      <c r="L323" s="154">
        <v>0</v>
      </c>
      <c r="M323" s="154">
        <v>0</v>
      </c>
      <c r="N323" s="154">
        <v>0</v>
      </c>
      <c r="O323" s="154">
        <v>0</v>
      </c>
      <c r="P323" s="154">
        <v>0</v>
      </c>
      <c r="Q323" s="154">
        <v>0</v>
      </c>
      <c r="R323" s="154">
        <v>0</v>
      </c>
      <c r="S323" s="154">
        <v>0</v>
      </c>
      <c r="T323" s="154">
        <v>0</v>
      </c>
      <c r="U323" s="154">
        <v>0</v>
      </c>
      <c r="V323" s="154">
        <v>0</v>
      </c>
      <c r="W323" s="154">
        <v>0</v>
      </c>
      <c r="X323" s="154">
        <v>0</v>
      </c>
      <c r="Y323" s="154">
        <v>0</v>
      </c>
      <c r="Z323" s="154">
        <v>0</v>
      </c>
      <c r="AA323" s="154">
        <v>0</v>
      </c>
    </row>
    <row r="324" spans="1:27" s="231" customFormat="1" ht="47.25">
      <c r="A324" s="297" t="s">
        <v>140</v>
      </c>
      <c r="B324" s="134" t="s">
        <v>1523</v>
      </c>
      <c r="C324" s="135" t="s">
        <v>1524</v>
      </c>
      <c r="D324" s="154">
        <v>0</v>
      </c>
      <c r="E324" s="154">
        <v>0</v>
      </c>
      <c r="F324" s="154">
        <v>0</v>
      </c>
      <c r="G324" s="154">
        <v>0</v>
      </c>
      <c r="H324" s="154">
        <v>0</v>
      </c>
      <c r="I324" s="154">
        <v>0</v>
      </c>
      <c r="J324" s="154">
        <v>0</v>
      </c>
      <c r="K324" s="154">
        <v>0</v>
      </c>
      <c r="L324" s="154">
        <v>0</v>
      </c>
      <c r="M324" s="154">
        <v>0</v>
      </c>
      <c r="N324" s="154">
        <v>0</v>
      </c>
      <c r="O324" s="154">
        <v>0</v>
      </c>
      <c r="P324" s="154">
        <v>0</v>
      </c>
      <c r="Q324" s="154">
        <v>0</v>
      </c>
      <c r="R324" s="154">
        <v>0</v>
      </c>
      <c r="S324" s="154">
        <v>0</v>
      </c>
      <c r="T324" s="154">
        <v>0</v>
      </c>
      <c r="U324" s="154">
        <v>0</v>
      </c>
      <c r="V324" s="154">
        <v>0</v>
      </c>
      <c r="W324" s="154">
        <v>0</v>
      </c>
      <c r="X324" s="154">
        <v>0</v>
      </c>
      <c r="Y324" s="154">
        <v>0</v>
      </c>
      <c r="Z324" s="154">
        <v>0</v>
      </c>
      <c r="AA324" s="154">
        <v>0</v>
      </c>
    </row>
    <row r="325" spans="1:27" s="231" customFormat="1" ht="31.5">
      <c r="A325" s="297" t="s">
        <v>140</v>
      </c>
      <c r="B325" s="134" t="s">
        <v>1527</v>
      </c>
      <c r="C325" s="135" t="s">
        <v>1528</v>
      </c>
      <c r="D325" s="154">
        <v>0</v>
      </c>
      <c r="E325" s="154">
        <v>0</v>
      </c>
      <c r="F325" s="154">
        <v>0</v>
      </c>
      <c r="G325" s="154">
        <v>0</v>
      </c>
      <c r="H325" s="154">
        <v>0</v>
      </c>
      <c r="I325" s="154">
        <v>0</v>
      </c>
      <c r="J325" s="154">
        <v>0</v>
      </c>
      <c r="K325" s="154">
        <v>0</v>
      </c>
      <c r="L325" s="154">
        <v>0</v>
      </c>
      <c r="M325" s="154">
        <v>0</v>
      </c>
      <c r="N325" s="154">
        <v>0</v>
      </c>
      <c r="O325" s="154">
        <v>0</v>
      </c>
      <c r="P325" s="154">
        <v>0</v>
      </c>
      <c r="Q325" s="154">
        <v>0</v>
      </c>
      <c r="R325" s="154">
        <v>0</v>
      </c>
      <c r="S325" s="154">
        <v>0</v>
      </c>
      <c r="T325" s="154">
        <v>0</v>
      </c>
      <c r="U325" s="154">
        <v>0</v>
      </c>
      <c r="V325" s="154">
        <v>0</v>
      </c>
      <c r="W325" s="154">
        <v>0</v>
      </c>
      <c r="X325" s="154">
        <v>0</v>
      </c>
      <c r="Y325" s="154">
        <v>0</v>
      </c>
      <c r="Z325" s="154">
        <v>0</v>
      </c>
      <c r="AA325" s="154">
        <v>0</v>
      </c>
    </row>
    <row r="326" spans="1:27" s="231" customFormat="1" ht="15.75">
      <c r="A326" s="297" t="s">
        <v>140</v>
      </c>
      <c r="B326" s="134" t="s">
        <v>1581</v>
      </c>
      <c r="C326" s="135" t="s">
        <v>1582</v>
      </c>
      <c r="D326" s="154">
        <v>0</v>
      </c>
      <c r="E326" s="154">
        <v>0</v>
      </c>
      <c r="F326" s="154">
        <v>0</v>
      </c>
      <c r="G326" s="154">
        <v>0</v>
      </c>
      <c r="H326" s="154">
        <v>0</v>
      </c>
      <c r="I326" s="154">
        <v>0</v>
      </c>
      <c r="J326" s="154">
        <v>0</v>
      </c>
      <c r="K326" s="154">
        <v>0</v>
      </c>
      <c r="L326" s="154">
        <v>0</v>
      </c>
      <c r="M326" s="154">
        <v>0</v>
      </c>
      <c r="N326" s="154">
        <v>0</v>
      </c>
      <c r="O326" s="154">
        <v>0</v>
      </c>
      <c r="P326" s="154">
        <v>0</v>
      </c>
      <c r="Q326" s="154">
        <v>0</v>
      </c>
      <c r="R326" s="154">
        <v>0</v>
      </c>
      <c r="S326" s="154">
        <v>0</v>
      </c>
      <c r="T326" s="154">
        <v>0</v>
      </c>
      <c r="U326" s="154">
        <v>0</v>
      </c>
      <c r="V326" s="154">
        <v>0</v>
      </c>
      <c r="W326" s="154">
        <v>0</v>
      </c>
      <c r="X326" s="154">
        <v>0</v>
      </c>
      <c r="Y326" s="154">
        <v>0</v>
      </c>
      <c r="Z326" s="154">
        <v>0</v>
      </c>
      <c r="AA326" s="154">
        <v>0</v>
      </c>
    </row>
    <row r="327" spans="1:27" s="231" customFormat="1" ht="63">
      <c r="A327" s="297" t="s">
        <v>140</v>
      </c>
      <c r="B327" s="134" t="s">
        <v>1591</v>
      </c>
      <c r="C327" s="135" t="s">
        <v>1592</v>
      </c>
      <c r="D327" s="154">
        <v>0</v>
      </c>
      <c r="E327" s="154">
        <v>0</v>
      </c>
      <c r="F327" s="154">
        <v>0</v>
      </c>
      <c r="G327" s="154">
        <v>0</v>
      </c>
      <c r="H327" s="154">
        <v>0</v>
      </c>
      <c r="I327" s="154">
        <v>0</v>
      </c>
      <c r="J327" s="154">
        <v>0</v>
      </c>
      <c r="K327" s="154">
        <v>0</v>
      </c>
      <c r="L327" s="154">
        <v>0</v>
      </c>
      <c r="M327" s="154">
        <v>0</v>
      </c>
      <c r="N327" s="154">
        <v>0</v>
      </c>
      <c r="O327" s="154">
        <v>0</v>
      </c>
      <c r="P327" s="154">
        <v>0</v>
      </c>
      <c r="Q327" s="154">
        <v>0</v>
      </c>
      <c r="R327" s="154">
        <v>0</v>
      </c>
      <c r="S327" s="154">
        <v>0</v>
      </c>
      <c r="T327" s="154">
        <v>0</v>
      </c>
      <c r="U327" s="154">
        <v>0</v>
      </c>
      <c r="V327" s="154">
        <v>0</v>
      </c>
      <c r="W327" s="154">
        <v>0</v>
      </c>
      <c r="X327" s="154">
        <v>0</v>
      </c>
      <c r="Y327" s="154">
        <v>0</v>
      </c>
      <c r="Z327" s="154">
        <v>0</v>
      </c>
      <c r="AA327" s="154">
        <v>0</v>
      </c>
    </row>
    <row r="328" spans="1:27" ht="15.75">
      <c r="A328" s="297" t="s">
        <v>140</v>
      </c>
      <c r="B328" s="134" t="s">
        <v>1669</v>
      </c>
      <c r="C328" s="135" t="s">
        <v>1670</v>
      </c>
      <c r="D328" s="154">
        <v>0</v>
      </c>
      <c r="E328" s="154">
        <v>0</v>
      </c>
      <c r="F328" s="154">
        <v>0</v>
      </c>
      <c r="G328" s="154">
        <v>0</v>
      </c>
      <c r="H328" s="154">
        <v>0</v>
      </c>
      <c r="I328" s="154">
        <v>0</v>
      </c>
      <c r="J328" s="154">
        <v>0</v>
      </c>
      <c r="K328" s="154">
        <v>0</v>
      </c>
      <c r="L328" s="154">
        <v>0</v>
      </c>
      <c r="M328" s="154">
        <v>0</v>
      </c>
      <c r="N328" s="154">
        <v>0</v>
      </c>
      <c r="O328" s="154">
        <v>0</v>
      </c>
      <c r="P328" s="154">
        <v>0</v>
      </c>
      <c r="Q328" s="154">
        <v>0</v>
      </c>
      <c r="R328" s="154">
        <v>0</v>
      </c>
      <c r="S328" s="154">
        <v>0</v>
      </c>
      <c r="T328" s="154">
        <v>0</v>
      </c>
      <c r="U328" s="154">
        <v>0</v>
      </c>
      <c r="V328" s="154">
        <v>0</v>
      </c>
      <c r="W328" s="154">
        <v>0</v>
      </c>
      <c r="X328" s="154">
        <v>0</v>
      </c>
      <c r="Y328" s="154">
        <v>0</v>
      </c>
      <c r="Z328" s="154">
        <v>0</v>
      </c>
      <c r="AA328" s="154">
        <v>0</v>
      </c>
    </row>
    <row r="329" spans="1:27" s="231" customFormat="1" ht="47.25">
      <c r="A329" s="297" t="s">
        <v>140</v>
      </c>
      <c r="B329" s="134" t="s">
        <v>1883</v>
      </c>
      <c r="C329" s="135" t="s">
        <v>1884</v>
      </c>
      <c r="D329" s="154">
        <v>0.1</v>
      </c>
      <c r="E329" s="154">
        <v>0</v>
      </c>
      <c r="F329" s="154">
        <v>0.13200000000000001</v>
      </c>
      <c r="G329" s="154">
        <v>0</v>
      </c>
      <c r="H329" s="154">
        <v>0</v>
      </c>
      <c r="I329" s="154">
        <v>0</v>
      </c>
      <c r="J329" s="154">
        <v>0</v>
      </c>
      <c r="K329" s="154">
        <v>0</v>
      </c>
      <c r="L329" s="154">
        <v>0</v>
      </c>
      <c r="M329" s="154">
        <v>0</v>
      </c>
      <c r="N329" s="154">
        <v>0</v>
      </c>
      <c r="O329" s="154">
        <v>0</v>
      </c>
      <c r="P329" s="154">
        <v>0</v>
      </c>
      <c r="Q329" s="154">
        <v>0</v>
      </c>
      <c r="R329" s="154">
        <v>0</v>
      </c>
      <c r="S329" s="154">
        <v>0</v>
      </c>
      <c r="T329" s="154">
        <v>0</v>
      </c>
      <c r="U329" s="154">
        <v>0</v>
      </c>
      <c r="V329" s="154">
        <v>0</v>
      </c>
      <c r="W329" s="154">
        <v>0</v>
      </c>
      <c r="X329" s="154">
        <v>0</v>
      </c>
      <c r="Y329" s="154">
        <v>0</v>
      </c>
      <c r="Z329" s="154">
        <v>0</v>
      </c>
      <c r="AA329" s="154">
        <v>0</v>
      </c>
    </row>
    <row r="330" spans="1:27" s="95" customFormat="1" ht="31.5">
      <c r="A330" s="91" t="s">
        <v>188</v>
      </c>
      <c r="B330" s="92" t="s">
        <v>237</v>
      </c>
      <c r="C330" s="100" t="s">
        <v>218</v>
      </c>
      <c r="D330" s="100">
        <v>0</v>
      </c>
      <c r="E330" s="100">
        <v>0</v>
      </c>
      <c r="F330" s="100">
        <v>0</v>
      </c>
      <c r="G330" s="100">
        <v>0</v>
      </c>
      <c r="H330" s="100">
        <v>0</v>
      </c>
      <c r="I330" s="100">
        <v>0</v>
      </c>
      <c r="J330" s="100">
        <v>0</v>
      </c>
      <c r="K330" s="100">
        <v>0</v>
      </c>
      <c r="L330" s="100">
        <v>0</v>
      </c>
      <c r="M330" s="100">
        <v>0</v>
      </c>
      <c r="N330" s="100">
        <v>0</v>
      </c>
      <c r="O330" s="100">
        <v>0</v>
      </c>
      <c r="P330" s="100">
        <v>0</v>
      </c>
      <c r="Q330" s="100">
        <v>0</v>
      </c>
      <c r="R330" s="100">
        <v>0</v>
      </c>
      <c r="S330" s="100">
        <v>0</v>
      </c>
      <c r="T330" s="100">
        <v>0</v>
      </c>
      <c r="U330" s="100">
        <v>0</v>
      </c>
      <c r="V330" s="100">
        <v>0</v>
      </c>
      <c r="W330" s="100">
        <v>0</v>
      </c>
      <c r="X330" s="100">
        <v>0</v>
      </c>
      <c r="Y330" s="100">
        <v>0</v>
      </c>
      <c r="Z330" s="100">
        <v>0</v>
      </c>
      <c r="AA330" s="100">
        <v>0</v>
      </c>
    </row>
    <row r="331" spans="1:27" s="95" customFormat="1" ht="15.75">
      <c r="A331" s="91" t="s">
        <v>189</v>
      </c>
      <c r="B331" s="92" t="s">
        <v>238</v>
      </c>
      <c r="C331" s="100" t="s">
        <v>218</v>
      </c>
      <c r="D331" s="100">
        <f>SUM(D332:D341)</f>
        <v>2.67</v>
      </c>
      <c r="E331" s="100">
        <f t="shared" ref="E331:AA331" si="31">SUM(E332:E341)</f>
        <v>0</v>
      </c>
      <c r="F331" s="100">
        <f t="shared" si="31"/>
        <v>8.5969999999999995</v>
      </c>
      <c r="G331" s="100">
        <f t="shared" si="31"/>
        <v>0</v>
      </c>
      <c r="H331" s="100">
        <f t="shared" si="31"/>
        <v>0</v>
      </c>
      <c r="I331" s="100">
        <f t="shared" si="31"/>
        <v>0</v>
      </c>
      <c r="J331" s="100">
        <f t="shared" si="31"/>
        <v>0</v>
      </c>
      <c r="K331" s="100">
        <f t="shared" si="31"/>
        <v>0</v>
      </c>
      <c r="L331" s="100">
        <f t="shared" si="31"/>
        <v>0</v>
      </c>
      <c r="M331" s="100">
        <f t="shared" si="31"/>
        <v>0</v>
      </c>
      <c r="N331" s="100">
        <f t="shared" si="31"/>
        <v>0</v>
      </c>
      <c r="O331" s="100">
        <f t="shared" si="31"/>
        <v>0</v>
      </c>
      <c r="P331" s="100">
        <f t="shared" si="31"/>
        <v>0</v>
      </c>
      <c r="Q331" s="100">
        <f t="shared" si="31"/>
        <v>0</v>
      </c>
      <c r="R331" s="100">
        <f t="shared" si="31"/>
        <v>0</v>
      </c>
      <c r="S331" s="100">
        <f t="shared" si="31"/>
        <v>0</v>
      </c>
      <c r="T331" s="100">
        <f t="shared" si="31"/>
        <v>0</v>
      </c>
      <c r="U331" s="100">
        <f t="shared" si="31"/>
        <v>0</v>
      </c>
      <c r="V331" s="100">
        <f t="shared" si="31"/>
        <v>0</v>
      </c>
      <c r="W331" s="100">
        <f t="shared" si="31"/>
        <v>0</v>
      </c>
      <c r="X331" s="100">
        <f t="shared" si="31"/>
        <v>0</v>
      </c>
      <c r="Y331" s="100">
        <f t="shared" si="31"/>
        <v>78.965603859999987</v>
      </c>
      <c r="Z331" s="100">
        <f t="shared" si="31"/>
        <v>63.413085199999998</v>
      </c>
      <c r="AA331" s="100">
        <f t="shared" si="31"/>
        <v>2.9369338299999996</v>
      </c>
    </row>
    <row r="332" spans="1:27" ht="47.25">
      <c r="A332" s="297" t="s">
        <v>189</v>
      </c>
      <c r="B332" s="134" t="s">
        <v>1677</v>
      </c>
      <c r="C332" s="135" t="s">
        <v>1678</v>
      </c>
      <c r="D332" s="154">
        <v>0</v>
      </c>
      <c r="E332" s="154">
        <v>0</v>
      </c>
      <c r="F332" s="154">
        <v>0</v>
      </c>
      <c r="G332" s="154">
        <v>0</v>
      </c>
      <c r="H332" s="154">
        <v>0</v>
      </c>
      <c r="I332" s="154">
        <v>0</v>
      </c>
      <c r="J332" s="154">
        <v>0</v>
      </c>
      <c r="K332" s="154">
        <v>0</v>
      </c>
      <c r="L332" s="154">
        <v>0</v>
      </c>
      <c r="M332" s="154">
        <v>0</v>
      </c>
      <c r="N332" s="154">
        <v>0</v>
      </c>
      <c r="O332" s="154">
        <v>0</v>
      </c>
      <c r="P332" s="154">
        <v>0</v>
      </c>
      <c r="Q332" s="154">
        <v>0</v>
      </c>
      <c r="R332" s="154">
        <v>0</v>
      </c>
      <c r="S332" s="154">
        <v>0</v>
      </c>
      <c r="T332" s="154">
        <v>0</v>
      </c>
      <c r="U332" s="154">
        <v>0</v>
      </c>
      <c r="V332" s="154">
        <v>0</v>
      </c>
      <c r="W332" s="154">
        <v>0</v>
      </c>
      <c r="X332" s="154">
        <v>0</v>
      </c>
      <c r="Y332" s="154">
        <v>0</v>
      </c>
      <c r="Z332" s="154">
        <v>0</v>
      </c>
      <c r="AA332" s="154">
        <v>0.43082399999999998</v>
      </c>
    </row>
    <row r="333" spans="1:27" ht="47.25">
      <c r="A333" s="297" t="s">
        <v>189</v>
      </c>
      <c r="B333" s="134" t="s">
        <v>347</v>
      </c>
      <c r="C333" s="135" t="s">
        <v>1680</v>
      </c>
      <c r="D333" s="154">
        <v>0</v>
      </c>
      <c r="E333" s="154">
        <v>0</v>
      </c>
      <c r="F333" s="154">
        <v>0</v>
      </c>
      <c r="G333" s="154">
        <v>0</v>
      </c>
      <c r="H333" s="154">
        <v>0</v>
      </c>
      <c r="I333" s="154">
        <v>0</v>
      </c>
      <c r="J333" s="154">
        <v>0</v>
      </c>
      <c r="K333" s="154">
        <v>0</v>
      </c>
      <c r="L333" s="154">
        <v>0</v>
      </c>
      <c r="M333" s="154">
        <v>0</v>
      </c>
      <c r="N333" s="154">
        <v>0</v>
      </c>
      <c r="O333" s="154">
        <v>0</v>
      </c>
      <c r="P333" s="154">
        <v>0</v>
      </c>
      <c r="Q333" s="154">
        <v>0</v>
      </c>
      <c r="R333" s="154">
        <v>0</v>
      </c>
      <c r="S333" s="154">
        <v>0</v>
      </c>
      <c r="T333" s="154">
        <v>0</v>
      </c>
      <c r="U333" s="154">
        <v>0</v>
      </c>
      <c r="V333" s="154">
        <v>0</v>
      </c>
      <c r="W333" s="154">
        <v>0</v>
      </c>
      <c r="X333" s="154">
        <v>0</v>
      </c>
      <c r="Y333" s="154">
        <v>0</v>
      </c>
      <c r="Z333" s="154">
        <v>0</v>
      </c>
      <c r="AA333" s="154">
        <v>2.5061098299999998</v>
      </c>
    </row>
    <row r="334" spans="1:27" ht="15.75">
      <c r="A334" s="297" t="s">
        <v>189</v>
      </c>
      <c r="B334" s="134" t="s">
        <v>350</v>
      </c>
      <c r="C334" s="135" t="s">
        <v>1681</v>
      </c>
      <c r="D334" s="154">
        <v>0</v>
      </c>
      <c r="E334" s="154">
        <v>0</v>
      </c>
      <c r="F334" s="154">
        <v>0</v>
      </c>
      <c r="G334" s="154">
        <v>0</v>
      </c>
      <c r="H334" s="154">
        <v>0</v>
      </c>
      <c r="I334" s="154">
        <v>0</v>
      </c>
      <c r="J334" s="154">
        <v>0</v>
      </c>
      <c r="K334" s="154">
        <v>0</v>
      </c>
      <c r="L334" s="154">
        <v>0</v>
      </c>
      <c r="M334" s="154">
        <v>0</v>
      </c>
      <c r="N334" s="154">
        <v>0</v>
      </c>
      <c r="O334" s="154">
        <v>0</v>
      </c>
      <c r="P334" s="154">
        <v>0</v>
      </c>
      <c r="Q334" s="154">
        <v>0</v>
      </c>
      <c r="R334" s="154">
        <v>0</v>
      </c>
      <c r="S334" s="154">
        <v>0</v>
      </c>
      <c r="T334" s="154">
        <v>0</v>
      </c>
      <c r="U334" s="154">
        <v>0</v>
      </c>
      <c r="V334" s="154">
        <v>0</v>
      </c>
      <c r="W334" s="154">
        <v>0</v>
      </c>
      <c r="X334" s="154">
        <v>0</v>
      </c>
      <c r="Y334" s="154">
        <v>70.592590529999995</v>
      </c>
      <c r="Z334" s="300">
        <v>0</v>
      </c>
      <c r="AA334" s="300">
        <v>0</v>
      </c>
    </row>
    <row r="335" spans="1:27" ht="31.5">
      <c r="A335" s="297" t="s">
        <v>352</v>
      </c>
      <c r="B335" s="134" t="s">
        <v>351</v>
      </c>
      <c r="C335" s="135" t="s">
        <v>1682</v>
      </c>
      <c r="D335" s="154">
        <v>0</v>
      </c>
      <c r="E335" s="154">
        <v>0</v>
      </c>
      <c r="F335" s="154">
        <v>0</v>
      </c>
      <c r="G335" s="154">
        <v>0</v>
      </c>
      <c r="H335" s="154">
        <v>0</v>
      </c>
      <c r="I335" s="154">
        <v>0</v>
      </c>
      <c r="J335" s="154">
        <v>0</v>
      </c>
      <c r="K335" s="154">
        <v>0</v>
      </c>
      <c r="L335" s="154">
        <v>0</v>
      </c>
      <c r="M335" s="154">
        <v>0</v>
      </c>
      <c r="N335" s="154">
        <v>0</v>
      </c>
      <c r="O335" s="154">
        <v>0</v>
      </c>
      <c r="P335" s="154">
        <v>0</v>
      </c>
      <c r="Q335" s="154">
        <v>0</v>
      </c>
      <c r="R335" s="154">
        <v>0</v>
      </c>
      <c r="S335" s="154">
        <v>0</v>
      </c>
      <c r="T335" s="154">
        <v>0</v>
      </c>
      <c r="U335" s="154">
        <v>0</v>
      </c>
      <c r="V335" s="154">
        <v>0</v>
      </c>
      <c r="W335" s="154">
        <v>0</v>
      </c>
      <c r="X335" s="154">
        <v>0</v>
      </c>
      <c r="Y335" s="154">
        <v>3.3271799999999998</v>
      </c>
      <c r="Z335" s="154">
        <v>0</v>
      </c>
      <c r="AA335" s="154">
        <v>0</v>
      </c>
    </row>
    <row r="336" spans="1:27" ht="15.75">
      <c r="A336" s="297" t="s">
        <v>189</v>
      </c>
      <c r="B336" s="134" t="s">
        <v>349</v>
      </c>
      <c r="C336" s="135" t="s">
        <v>1683</v>
      </c>
      <c r="D336" s="154">
        <v>0</v>
      </c>
      <c r="E336" s="154">
        <v>0</v>
      </c>
      <c r="F336" s="154">
        <v>0</v>
      </c>
      <c r="G336" s="154">
        <v>0</v>
      </c>
      <c r="H336" s="154">
        <v>0</v>
      </c>
      <c r="I336" s="154">
        <v>0</v>
      </c>
      <c r="J336" s="154">
        <v>0</v>
      </c>
      <c r="K336" s="154">
        <v>0</v>
      </c>
      <c r="L336" s="154">
        <v>0</v>
      </c>
      <c r="M336" s="154">
        <v>0</v>
      </c>
      <c r="N336" s="154">
        <v>0</v>
      </c>
      <c r="O336" s="154">
        <v>0</v>
      </c>
      <c r="P336" s="154">
        <v>0</v>
      </c>
      <c r="Q336" s="154">
        <v>0</v>
      </c>
      <c r="R336" s="154">
        <v>0</v>
      </c>
      <c r="S336" s="154">
        <v>0</v>
      </c>
      <c r="T336" s="154">
        <v>0</v>
      </c>
      <c r="U336" s="154">
        <v>0</v>
      </c>
      <c r="V336" s="154">
        <v>0</v>
      </c>
      <c r="W336" s="154">
        <v>0</v>
      </c>
      <c r="X336" s="154">
        <v>0</v>
      </c>
      <c r="Y336" s="154">
        <v>5.0458333299999998</v>
      </c>
      <c r="Z336" s="154">
        <v>0</v>
      </c>
      <c r="AA336" s="154">
        <v>0</v>
      </c>
    </row>
    <row r="337" spans="1:27" ht="31.5">
      <c r="A337" s="297" t="s">
        <v>189</v>
      </c>
      <c r="B337" s="134" t="s">
        <v>356</v>
      </c>
      <c r="C337" s="135" t="s">
        <v>1684</v>
      </c>
      <c r="D337" s="154">
        <v>0</v>
      </c>
      <c r="E337" s="154">
        <v>0</v>
      </c>
      <c r="F337" s="154">
        <v>0</v>
      </c>
      <c r="G337" s="154">
        <v>0</v>
      </c>
      <c r="H337" s="154">
        <v>0</v>
      </c>
      <c r="I337" s="154">
        <v>0</v>
      </c>
      <c r="J337" s="154">
        <v>0</v>
      </c>
      <c r="K337" s="154">
        <v>0</v>
      </c>
      <c r="L337" s="154">
        <v>0</v>
      </c>
      <c r="M337" s="300">
        <v>0</v>
      </c>
      <c r="N337" s="154">
        <v>0</v>
      </c>
      <c r="O337" s="154">
        <v>0</v>
      </c>
      <c r="P337" s="300">
        <v>0</v>
      </c>
      <c r="Q337" s="154">
        <v>0</v>
      </c>
      <c r="R337" s="154">
        <v>0</v>
      </c>
      <c r="S337" s="154">
        <v>0</v>
      </c>
      <c r="T337" s="154">
        <v>0</v>
      </c>
      <c r="U337" s="154">
        <v>0</v>
      </c>
      <c r="V337" s="154">
        <v>0</v>
      </c>
      <c r="W337" s="154">
        <v>0</v>
      </c>
      <c r="X337" s="154">
        <v>0</v>
      </c>
      <c r="Y337" s="300">
        <v>0</v>
      </c>
      <c r="Z337" s="154">
        <v>53.075486399999996</v>
      </c>
      <c r="AA337" s="300">
        <v>0</v>
      </c>
    </row>
    <row r="338" spans="1:27" ht="15.75">
      <c r="A338" s="297" t="s">
        <v>189</v>
      </c>
      <c r="B338" s="134" t="s">
        <v>358</v>
      </c>
      <c r="C338" s="135" t="s">
        <v>1685</v>
      </c>
      <c r="D338" s="154">
        <f>2.11+0.16</f>
        <v>2.27</v>
      </c>
      <c r="E338" s="154">
        <v>0</v>
      </c>
      <c r="F338" s="154">
        <f>1.236</f>
        <v>1.236</v>
      </c>
      <c r="G338" s="154">
        <v>0</v>
      </c>
      <c r="H338" s="154">
        <v>0</v>
      </c>
      <c r="I338" s="154">
        <v>0</v>
      </c>
      <c r="J338" s="154">
        <v>0</v>
      </c>
      <c r="K338" s="154">
        <v>0</v>
      </c>
      <c r="L338" s="154">
        <v>0</v>
      </c>
      <c r="M338" s="154">
        <v>0</v>
      </c>
      <c r="N338" s="154">
        <v>0</v>
      </c>
      <c r="O338" s="154">
        <v>0</v>
      </c>
      <c r="P338" s="154">
        <v>0</v>
      </c>
      <c r="Q338" s="154">
        <v>0</v>
      </c>
      <c r="R338" s="154">
        <v>0</v>
      </c>
      <c r="S338" s="154">
        <v>0</v>
      </c>
      <c r="T338" s="154">
        <v>0</v>
      </c>
      <c r="U338" s="154">
        <v>0</v>
      </c>
      <c r="V338" s="154">
        <v>0</v>
      </c>
      <c r="W338" s="154">
        <v>0</v>
      </c>
      <c r="X338" s="154">
        <v>0</v>
      </c>
      <c r="Y338" s="154">
        <v>0</v>
      </c>
      <c r="Z338" s="154">
        <v>0</v>
      </c>
      <c r="AA338" s="154">
        <v>0</v>
      </c>
    </row>
    <row r="339" spans="1:27" s="231" customFormat="1" ht="15.75">
      <c r="A339" s="297" t="s">
        <v>189</v>
      </c>
      <c r="B339" s="134" t="s">
        <v>360</v>
      </c>
      <c r="C339" s="135" t="s">
        <v>1903</v>
      </c>
      <c r="D339" s="154">
        <v>0.4</v>
      </c>
      <c r="E339" s="154">
        <v>0</v>
      </c>
      <c r="F339" s="154">
        <v>7.3609999999999998</v>
      </c>
      <c r="G339" s="154">
        <v>0</v>
      </c>
      <c r="H339" s="154">
        <v>0</v>
      </c>
      <c r="I339" s="154">
        <v>0</v>
      </c>
      <c r="J339" s="154">
        <v>0</v>
      </c>
      <c r="K339" s="154">
        <v>0</v>
      </c>
      <c r="L339" s="154">
        <v>0</v>
      </c>
      <c r="M339" s="300">
        <v>0</v>
      </c>
      <c r="N339" s="154">
        <v>0</v>
      </c>
      <c r="O339" s="154">
        <v>0</v>
      </c>
      <c r="P339" s="300">
        <v>0</v>
      </c>
      <c r="Q339" s="154">
        <v>0</v>
      </c>
      <c r="R339" s="154">
        <v>0</v>
      </c>
      <c r="S339" s="154">
        <v>0</v>
      </c>
      <c r="T339" s="154">
        <v>0</v>
      </c>
      <c r="U339" s="154">
        <v>0</v>
      </c>
      <c r="V339" s="154">
        <v>0</v>
      </c>
      <c r="W339" s="154">
        <v>0</v>
      </c>
      <c r="X339" s="154">
        <v>0</v>
      </c>
      <c r="Y339" s="300">
        <v>0</v>
      </c>
      <c r="Z339" s="300">
        <v>0</v>
      </c>
      <c r="AA339" s="300">
        <v>0</v>
      </c>
    </row>
    <row r="340" spans="1:27" ht="15.75">
      <c r="A340" s="297" t="s">
        <v>189</v>
      </c>
      <c r="B340" s="134" t="s">
        <v>1686</v>
      </c>
      <c r="C340" s="135" t="s">
        <v>1687</v>
      </c>
      <c r="D340" s="154">
        <v>0</v>
      </c>
      <c r="E340" s="154">
        <v>0</v>
      </c>
      <c r="F340" s="154">
        <v>0</v>
      </c>
      <c r="G340" s="154">
        <v>0</v>
      </c>
      <c r="H340" s="154">
        <v>0</v>
      </c>
      <c r="I340" s="154">
        <v>0</v>
      </c>
      <c r="J340" s="154">
        <v>0</v>
      </c>
      <c r="K340" s="154">
        <v>0</v>
      </c>
      <c r="L340" s="154">
        <v>0</v>
      </c>
      <c r="M340" s="300">
        <v>0</v>
      </c>
      <c r="N340" s="154">
        <v>0</v>
      </c>
      <c r="O340" s="154">
        <v>0</v>
      </c>
      <c r="P340" s="300">
        <v>0</v>
      </c>
      <c r="Q340" s="154">
        <v>0</v>
      </c>
      <c r="R340" s="154">
        <v>0</v>
      </c>
      <c r="S340" s="154">
        <v>0</v>
      </c>
      <c r="T340" s="154">
        <v>0</v>
      </c>
      <c r="U340" s="154">
        <v>0</v>
      </c>
      <c r="V340" s="154">
        <v>0</v>
      </c>
      <c r="W340" s="154">
        <v>0</v>
      </c>
      <c r="X340" s="154">
        <v>0</v>
      </c>
      <c r="Y340" s="300">
        <v>0</v>
      </c>
      <c r="Z340" s="154">
        <v>5.1784438000000002</v>
      </c>
      <c r="AA340" s="154">
        <v>0</v>
      </c>
    </row>
    <row r="341" spans="1:27" ht="15.75">
      <c r="A341" s="297" t="s">
        <v>189</v>
      </c>
      <c r="B341" s="134" t="s">
        <v>362</v>
      </c>
      <c r="C341" s="135" t="s">
        <v>1688</v>
      </c>
      <c r="D341" s="154">
        <v>0</v>
      </c>
      <c r="E341" s="154">
        <v>0</v>
      </c>
      <c r="F341" s="154">
        <v>0</v>
      </c>
      <c r="G341" s="154">
        <v>0</v>
      </c>
      <c r="H341" s="154">
        <v>0</v>
      </c>
      <c r="I341" s="154">
        <v>0</v>
      </c>
      <c r="J341" s="154">
        <v>0</v>
      </c>
      <c r="K341" s="154">
        <v>0</v>
      </c>
      <c r="L341" s="154">
        <v>0</v>
      </c>
      <c r="M341" s="300">
        <v>0</v>
      </c>
      <c r="N341" s="154">
        <v>0</v>
      </c>
      <c r="O341" s="154">
        <v>0</v>
      </c>
      <c r="P341" s="300">
        <v>0</v>
      </c>
      <c r="Q341" s="154">
        <v>0</v>
      </c>
      <c r="R341" s="154">
        <v>0</v>
      </c>
      <c r="S341" s="154">
        <v>0</v>
      </c>
      <c r="T341" s="154">
        <v>0</v>
      </c>
      <c r="U341" s="154">
        <v>0</v>
      </c>
      <c r="V341" s="154">
        <v>0</v>
      </c>
      <c r="W341" s="154">
        <v>0</v>
      </c>
      <c r="X341" s="154">
        <v>0</v>
      </c>
      <c r="Y341" s="300">
        <v>0</v>
      </c>
      <c r="Z341" s="154">
        <v>5.1591550000000002</v>
      </c>
      <c r="AA341" s="300">
        <v>0</v>
      </c>
    </row>
  </sheetData>
  <sheetProtection formatCells="0" formatColumns="0" formatRows="0" insertRows="0" insertHyperlinks="0" sort="0" autoFilter="0" pivotTables="0"/>
  <autoFilter ref="A13:AA312"/>
  <mergeCells count="17">
    <mergeCell ref="L11:P11"/>
    <mergeCell ref="Q11:S11"/>
    <mergeCell ref="T11:U11"/>
    <mergeCell ref="V11:X11"/>
    <mergeCell ref="A8:AA8"/>
    <mergeCell ref="Y11:Z11"/>
    <mergeCell ref="A9:AA9"/>
    <mergeCell ref="A10:A12"/>
    <mergeCell ref="B10:B12"/>
    <mergeCell ref="C10:C12"/>
    <mergeCell ref="D10:AA10"/>
    <mergeCell ref="D11:K11"/>
    <mergeCell ref="M2:O2"/>
    <mergeCell ref="A4:AA4"/>
    <mergeCell ref="A5:AA5"/>
    <mergeCell ref="A6:AA6"/>
    <mergeCell ref="A7:AA7"/>
  </mergeCells>
  <conditionalFormatting sqref="B184:B208 B1:B3 B302:B1048576 B9:B52 B210:B249 B54:B59 B61:B174">
    <cfRule type="duplicateValues" dxfId="15814" priority="6286"/>
  </conditionalFormatting>
  <conditionalFormatting sqref="B209">
    <cfRule type="duplicateValues" dxfId="15813" priority="6285"/>
  </conditionalFormatting>
  <conditionalFormatting sqref="B250:B301">
    <cfRule type="duplicateValues" dxfId="15812" priority="6284"/>
  </conditionalFormatting>
  <conditionalFormatting sqref="B22:B24">
    <cfRule type="duplicateValues" dxfId="15811" priority="6282"/>
  </conditionalFormatting>
  <conditionalFormatting sqref="B23">
    <cfRule type="duplicateValues" dxfId="15810" priority="6280"/>
  </conditionalFormatting>
  <conditionalFormatting sqref="B14">
    <cfRule type="duplicateValues" dxfId="15809" priority="6279"/>
  </conditionalFormatting>
  <conditionalFormatting sqref="B21">
    <cfRule type="duplicateValues" dxfId="15808" priority="6278"/>
  </conditionalFormatting>
  <conditionalFormatting sqref="B14:B24">
    <cfRule type="duplicateValues" dxfId="15807" priority="6277"/>
  </conditionalFormatting>
  <conditionalFormatting sqref="B44">
    <cfRule type="duplicateValues" dxfId="15806" priority="6271"/>
  </conditionalFormatting>
  <conditionalFormatting sqref="B205">
    <cfRule type="duplicateValues" dxfId="15805" priority="6263"/>
  </conditionalFormatting>
  <conditionalFormatting sqref="B208">
    <cfRule type="duplicateValues" dxfId="15804" priority="6255"/>
  </conditionalFormatting>
  <conditionalFormatting sqref="B302">
    <cfRule type="duplicateValues" dxfId="15803" priority="6247"/>
  </conditionalFormatting>
  <conditionalFormatting sqref="B303">
    <cfRule type="duplicateValues" dxfId="15802" priority="6239"/>
  </conditionalFormatting>
  <conditionalFormatting sqref="B29">
    <cfRule type="duplicateValues" dxfId="15801" priority="6231"/>
  </conditionalFormatting>
  <conditionalFormatting sqref="B32">
    <cfRule type="duplicateValues" dxfId="15800" priority="6222"/>
  </conditionalFormatting>
  <conditionalFormatting sqref="B41">
    <cfRule type="duplicateValues" dxfId="15799" priority="6213"/>
  </conditionalFormatting>
  <conditionalFormatting sqref="B45">
    <cfRule type="duplicateValues" dxfId="15798" priority="6204"/>
  </conditionalFormatting>
  <conditionalFormatting sqref="B55">
    <cfRule type="duplicateValues" dxfId="15797" priority="6195"/>
  </conditionalFormatting>
  <conditionalFormatting sqref="B185">
    <cfRule type="duplicateValues" dxfId="15796" priority="6186"/>
  </conditionalFormatting>
  <conditionalFormatting sqref="B196">
    <cfRule type="duplicateValues" dxfId="15795" priority="6177"/>
  </conditionalFormatting>
  <conditionalFormatting sqref="B206:B207">
    <cfRule type="duplicateValues" dxfId="15794" priority="6168"/>
  </conditionalFormatting>
  <conditionalFormatting sqref="B26">
    <cfRule type="duplicateValues" dxfId="15793" priority="6149"/>
  </conditionalFormatting>
  <conditionalFormatting sqref="B28">
    <cfRule type="duplicateValues" dxfId="15792" priority="6140"/>
  </conditionalFormatting>
  <conditionalFormatting sqref="B30:B31">
    <cfRule type="duplicateValues" dxfId="15791" priority="6131"/>
  </conditionalFormatting>
  <conditionalFormatting sqref="B33">
    <cfRule type="duplicateValues" dxfId="15790" priority="6122"/>
  </conditionalFormatting>
  <conditionalFormatting sqref="B37">
    <cfRule type="duplicateValues" dxfId="15789" priority="6113"/>
  </conditionalFormatting>
  <conditionalFormatting sqref="B42:B43">
    <cfRule type="duplicateValues" dxfId="15788" priority="6104"/>
  </conditionalFormatting>
  <conditionalFormatting sqref="B46">
    <cfRule type="duplicateValues" dxfId="15787" priority="6095"/>
  </conditionalFormatting>
  <conditionalFormatting sqref="B52">
    <cfRule type="duplicateValues" dxfId="15786" priority="6086"/>
  </conditionalFormatting>
  <conditionalFormatting sqref="B56">
    <cfRule type="duplicateValues" dxfId="15785" priority="6077"/>
  </conditionalFormatting>
  <conditionalFormatting sqref="B184">
    <cfRule type="duplicateValues" dxfId="15784" priority="6068"/>
  </conditionalFormatting>
  <conditionalFormatting sqref="B186">
    <cfRule type="duplicateValues" dxfId="15783" priority="6059"/>
  </conditionalFormatting>
  <conditionalFormatting sqref="B188">
    <cfRule type="duplicateValues" dxfId="15782" priority="6050"/>
  </conditionalFormatting>
  <conditionalFormatting sqref="B190:B195">
    <cfRule type="duplicateValues" dxfId="15781" priority="6041"/>
  </conditionalFormatting>
  <conditionalFormatting sqref="B197">
    <cfRule type="duplicateValues" dxfId="15780" priority="6032"/>
  </conditionalFormatting>
  <conditionalFormatting sqref="B204">
    <cfRule type="duplicateValues" dxfId="15779" priority="6023"/>
  </conditionalFormatting>
  <conditionalFormatting sqref="C24">
    <cfRule type="duplicateValues" dxfId="15778" priority="6295"/>
  </conditionalFormatting>
  <conditionalFormatting sqref="C26">
    <cfRule type="duplicateValues" dxfId="15777" priority="6428"/>
  </conditionalFormatting>
  <conditionalFormatting sqref="C28">
    <cfRule type="duplicateValues" dxfId="15776" priority="6437"/>
  </conditionalFormatting>
  <conditionalFormatting sqref="C30:C31">
    <cfRule type="duplicateValues" dxfId="15775" priority="6446"/>
  </conditionalFormatting>
  <conditionalFormatting sqref="C33">
    <cfRule type="duplicateValues" dxfId="15774" priority="6455"/>
  </conditionalFormatting>
  <conditionalFormatting sqref="C37">
    <cfRule type="duplicateValues" dxfId="15773" priority="6464"/>
  </conditionalFormatting>
  <conditionalFormatting sqref="C42:C43">
    <cfRule type="duplicateValues" dxfId="15772" priority="6473"/>
  </conditionalFormatting>
  <conditionalFormatting sqref="C46">
    <cfRule type="duplicateValues" dxfId="15771" priority="6482"/>
  </conditionalFormatting>
  <conditionalFormatting sqref="C52">
    <cfRule type="duplicateValues" dxfId="15770" priority="6491"/>
  </conditionalFormatting>
  <conditionalFormatting sqref="C56">
    <cfRule type="duplicateValues" dxfId="15769" priority="6500"/>
  </conditionalFormatting>
  <conditionalFormatting sqref="C184">
    <cfRule type="duplicateValues" dxfId="15768" priority="6509"/>
  </conditionalFormatting>
  <conditionalFormatting sqref="C186">
    <cfRule type="duplicateValues" dxfId="15767" priority="6518"/>
  </conditionalFormatting>
  <conditionalFormatting sqref="C188">
    <cfRule type="duplicateValues" dxfId="15766" priority="6527"/>
  </conditionalFormatting>
  <conditionalFormatting sqref="C190:C195">
    <cfRule type="duplicateValues" dxfId="15765" priority="6536"/>
  </conditionalFormatting>
  <conditionalFormatting sqref="C197">
    <cfRule type="duplicateValues" dxfId="15764" priority="6545"/>
  </conditionalFormatting>
  <conditionalFormatting sqref="C204">
    <cfRule type="duplicateValues" dxfId="15763" priority="6554"/>
  </conditionalFormatting>
  <conditionalFormatting sqref="C146:C147">
    <cfRule type="duplicateValues" dxfId="15762" priority="5894"/>
  </conditionalFormatting>
  <conditionalFormatting sqref="C146:C147">
    <cfRule type="duplicateValues" dxfId="15761" priority="5892"/>
    <cfRule type="duplicateValues" dxfId="15760" priority="5893"/>
  </conditionalFormatting>
  <conditionalFormatting sqref="C146:C147">
    <cfRule type="duplicateValues" dxfId="15759" priority="5889"/>
    <cfRule type="duplicateValues" dxfId="15758" priority="5890"/>
    <cfRule type="duplicateValues" dxfId="15757" priority="5891"/>
  </conditionalFormatting>
  <conditionalFormatting sqref="B146:B147">
    <cfRule type="duplicateValues" dxfId="15756" priority="5883"/>
  </conditionalFormatting>
  <conditionalFormatting sqref="C226:C229 C235:C253">
    <cfRule type="duplicateValues" dxfId="15755" priority="5802"/>
  </conditionalFormatting>
  <conditionalFormatting sqref="C311">
    <cfRule type="duplicateValues" dxfId="15754" priority="5798"/>
  </conditionalFormatting>
  <conditionalFormatting sqref="C311">
    <cfRule type="duplicateValues" dxfId="15753" priority="5782"/>
    <cfRule type="duplicateValues" dxfId="15752" priority="5783"/>
  </conditionalFormatting>
  <conditionalFormatting sqref="C311">
    <cfRule type="duplicateValues" dxfId="15751" priority="5779"/>
    <cfRule type="duplicateValues" dxfId="15750" priority="5780"/>
    <cfRule type="duplicateValues" dxfId="15749" priority="5781"/>
  </conditionalFormatting>
  <conditionalFormatting sqref="B310:B311">
    <cfRule type="duplicateValues" dxfId="15748" priority="5778"/>
  </conditionalFormatting>
  <conditionalFormatting sqref="B99:B100">
    <cfRule type="duplicateValues" dxfId="15747" priority="5594" stopIfTrue="1"/>
    <cfRule type="duplicateValues" dxfId="15746" priority="5595" stopIfTrue="1"/>
  </conditionalFormatting>
  <conditionalFormatting sqref="C124:C127 C195:C196 C141:C175 C189:C191 C102:C117 C119:C121">
    <cfRule type="duplicateValues" dxfId="15745" priority="5579"/>
  </conditionalFormatting>
  <conditionalFormatting sqref="C124:C127 C195:C196 C189:C191 C141:C175 C102:C117 C119:C121">
    <cfRule type="duplicateValues" dxfId="15744" priority="5577"/>
    <cfRule type="duplicateValues" dxfId="15743" priority="5578"/>
  </conditionalFormatting>
  <conditionalFormatting sqref="C124:C127 C195:C196 C189:C191 C141:C175 C102:C117 C119:C121">
    <cfRule type="duplicateValues" dxfId="15742" priority="5576"/>
  </conditionalFormatting>
  <conditionalFormatting sqref="C124:C127 C195:C196 C141:C175 C189:C191 C102:C117 C119:C121">
    <cfRule type="duplicateValues" dxfId="15741" priority="5574"/>
    <cfRule type="duplicateValues" dxfId="15740" priority="5575"/>
  </conditionalFormatting>
  <conditionalFormatting sqref="C195:C196 C189:C191 C141:C175 C124:C127 C102:C117 C119:C121">
    <cfRule type="duplicateValues" dxfId="15739" priority="5569"/>
    <cfRule type="duplicateValues" dxfId="15738" priority="5570"/>
    <cfRule type="duplicateValues" dxfId="15737" priority="5571"/>
  </conditionalFormatting>
  <conditionalFormatting sqref="C124:C127 C141:C175 C195:C196 C189:C191 C102:C117 C119:C121">
    <cfRule type="duplicateValues" dxfId="15736" priority="5568"/>
  </conditionalFormatting>
  <conditionalFormatting sqref="C124:C127 C189:C191 C141:C175 C195:C196 C102:C117 C119:C121">
    <cfRule type="duplicateValues" dxfId="15735" priority="5567"/>
  </conditionalFormatting>
  <conditionalFormatting sqref="C181:C189 C141:C178 C102:C117 C119:C121 C124:C127">
    <cfRule type="duplicateValues" dxfId="15734" priority="5557"/>
  </conditionalFormatting>
  <conditionalFormatting sqref="C141:C178 C198 C102:C117 C119:C121 C124:C127">
    <cfRule type="duplicateValues" dxfId="15733" priority="5555"/>
    <cfRule type="duplicateValues" dxfId="15732" priority="5556"/>
  </conditionalFormatting>
  <conditionalFormatting sqref="C141:C178 C198 C102:C117 C119:C121 C124:C127">
    <cfRule type="duplicateValues" dxfId="15731" priority="5554"/>
  </conditionalFormatting>
  <conditionalFormatting sqref="C141:C178 C198 C102:C117 C119:C121 C124:C127">
    <cfRule type="duplicateValues" dxfId="15730" priority="5550"/>
    <cfRule type="duplicateValues" dxfId="15729" priority="5551"/>
    <cfRule type="duplicateValues" dxfId="15728" priority="5552"/>
  </conditionalFormatting>
  <conditionalFormatting sqref="C124:C127 C141:C178 C198 C181:C189 C102:C117 C119:C121 C289:C296">
    <cfRule type="duplicateValues" dxfId="15727" priority="5549"/>
  </conditionalFormatting>
  <conditionalFormatting sqref="B289:B296 B198 B141:B178 B181:B189 B200 B92 B96:B127 B72:B88 B64:B70">
    <cfRule type="duplicateValues" dxfId="15726" priority="5548"/>
  </conditionalFormatting>
  <conditionalFormatting sqref="B289:B296 B141:B178 B181:B189 B200 B198 B92 B96:B127 B72:B88 B64:B70">
    <cfRule type="duplicateValues" dxfId="15725" priority="5547"/>
  </conditionalFormatting>
  <conditionalFormatting sqref="B166">
    <cfRule type="duplicateValues" dxfId="15724" priority="5545" stopIfTrue="1"/>
    <cfRule type="duplicateValues" dxfId="15723" priority="5546" stopIfTrue="1"/>
  </conditionalFormatting>
  <conditionalFormatting sqref="B195:B196 B198:B200 B141:B175 B189:B193 B92 B72:B87 B64:B70">
    <cfRule type="duplicateValues" dxfId="15722" priority="5544"/>
  </conditionalFormatting>
  <conditionalFormatting sqref="B181:B189 B141:B178 B289:B296 B200 B198 B92 B96:B127 B72:B88 B64:B70">
    <cfRule type="duplicateValues" dxfId="15721" priority="5542"/>
  </conditionalFormatting>
  <conditionalFormatting sqref="B198 B141:B178 B289:B296 B200 B181:B189 B92 B96:B127 B72:B88 B64:B70">
    <cfRule type="duplicateValues" dxfId="15720" priority="5541"/>
  </conditionalFormatting>
  <conditionalFormatting sqref="B198:B200 B195:B196 B141:B175 B189:B193 B92 B72:B87 B64:B70">
    <cfRule type="duplicateValues" dxfId="15719" priority="5540"/>
  </conditionalFormatting>
  <conditionalFormatting sqref="B101:B102">
    <cfRule type="duplicateValues" dxfId="15718" priority="5534" stopIfTrue="1"/>
    <cfRule type="duplicateValues" dxfId="15717" priority="5535" stopIfTrue="1"/>
  </conditionalFormatting>
  <conditionalFormatting sqref="B27:B32">
    <cfRule type="duplicateValues" dxfId="15716" priority="5502"/>
  </conditionalFormatting>
  <conditionalFormatting sqref="C110:C111">
    <cfRule type="duplicateValues" dxfId="15715" priority="5427"/>
  </conditionalFormatting>
  <conditionalFormatting sqref="C110:C111">
    <cfRule type="duplicateValues" dxfId="15714" priority="5425"/>
    <cfRule type="duplicateValues" dxfId="15713" priority="5426"/>
  </conditionalFormatting>
  <conditionalFormatting sqref="C110:C111">
    <cfRule type="duplicateValues" dxfId="15712" priority="5422"/>
    <cfRule type="duplicateValues" dxfId="15711" priority="5423"/>
    <cfRule type="duplicateValues" dxfId="15710" priority="5424"/>
  </conditionalFormatting>
  <conditionalFormatting sqref="B110:B111">
    <cfRule type="duplicateValues" dxfId="15709" priority="5416"/>
  </conditionalFormatting>
  <conditionalFormatting sqref="C229 C235:C251">
    <cfRule type="duplicateValues" dxfId="15708" priority="5342"/>
  </conditionalFormatting>
  <conditionalFormatting sqref="C279">
    <cfRule type="duplicateValues" dxfId="15707" priority="5331"/>
  </conditionalFormatting>
  <conditionalFormatting sqref="C279">
    <cfRule type="duplicateValues" dxfId="15706" priority="5315"/>
    <cfRule type="duplicateValues" dxfId="15705" priority="5316"/>
  </conditionalFormatting>
  <conditionalFormatting sqref="C279">
    <cfRule type="duplicateValues" dxfId="15704" priority="5312"/>
    <cfRule type="duplicateValues" dxfId="15703" priority="5313"/>
    <cfRule type="duplicateValues" dxfId="15702" priority="5314"/>
  </conditionalFormatting>
  <conditionalFormatting sqref="B279">
    <cfRule type="duplicateValues" dxfId="15701" priority="5311"/>
  </conditionalFormatting>
  <conditionalFormatting sqref="C237:C239">
    <cfRule type="duplicateValues" dxfId="15700" priority="5125"/>
  </conditionalFormatting>
  <conditionalFormatting sqref="B237:B276 B330:B341 B14:B49 B77:B78 B80:B200 B210:B235 B51:B59 B61:B75">
    <cfRule type="duplicateValues" dxfId="15699" priority="4484"/>
  </conditionalFormatting>
  <conditionalFormatting sqref="B236">
    <cfRule type="duplicateValues" dxfId="15698" priority="4483"/>
  </conditionalFormatting>
  <conditionalFormatting sqref="B76">
    <cfRule type="duplicateValues" dxfId="15697" priority="4482"/>
  </conditionalFormatting>
  <conditionalFormatting sqref="B50">
    <cfRule type="duplicateValues" dxfId="15696" priority="4481"/>
  </conditionalFormatting>
  <conditionalFormatting sqref="B277:B329">
    <cfRule type="duplicateValues" dxfId="15695" priority="4480"/>
  </conditionalFormatting>
  <conditionalFormatting sqref="C309 C303:C304 C307">
    <cfRule type="duplicateValues" dxfId="15694" priority="4437"/>
  </conditionalFormatting>
  <conditionalFormatting sqref="C200">
    <cfRule type="duplicateValues" dxfId="15693" priority="4369"/>
  </conditionalFormatting>
  <conditionalFormatting sqref="C200">
    <cfRule type="duplicateValues" dxfId="15692" priority="4366"/>
    <cfRule type="duplicateValues" dxfId="15691" priority="4367"/>
  </conditionalFormatting>
  <conditionalFormatting sqref="C200">
    <cfRule type="duplicateValues" dxfId="15690" priority="4363"/>
    <cfRule type="duplicateValues" dxfId="15689" priority="4364"/>
    <cfRule type="duplicateValues" dxfId="15688" priority="4365"/>
  </conditionalFormatting>
  <conditionalFormatting sqref="B69:B70">
    <cfRule type="duplicateValues" dxfId="15687" priority="4204" stopIfTrue="1"/>
    <cfRule type="duplicateValues" dxfId="15686" priority="4205" stopIfTrue="1"/>
  </conditionalFormatting>
  <conditionalFormatting sqref="B71">
    <cfRule type="duplicateValues" dxfId="15685" priority="4194" stopIfTrue="1"/>
    <cfRule type="duplicateValues" dxfId="15684" priority="4195" stopIfTrue="1"/>
  </conditionalFormatting>
  <conditionalFormatting sqref="C266">
    <cfRule type="duplicateValues" dxfId="15683" priority="4158"/>
  </conditionalFormatting>
  <conditionalFormatting sqref="C76">
    <cfRule type="duplicateValues" dxfId="15682" priority="4132"/>
  </conditionalFormatting>
  <conditionalFormatting sqref="C76">
    <cfRule type="duplicateValues" dxfId="15681" priority="4130"/>
    <cfRule type="duplicateValues" dxfId="15680" priority="4131"/>
  </conditionalFormatting>
  <conditionalFormatting sqref="C76">
    <cfRule type="duplicateValues" dxfId="15679" priority="4127"/>
    <cfRule type="duplicateValues" dxfId="15678" priority="4128"/>
    <cfRule type="duplicateValues" dxfId="15677" priority="4129"/>
  </conditionalFormatting>
  <conditionalFormatting sqref="C165">
    <cfRule type="duplicateValues" dxfId="15676" priority="4082"/>
  </conditionalFormatting>
  <conditionalFormatting sqref="C165">
    <cfRule type="duplicateValues" dxfId="15675" priority="4075"/>
    <cfRule type="duplicateValues" dxfId="15674" priority="4076"/>
  </conditionalFormatting>
  <conditionalFormatting sqref="C165">
    <cfRule type="duplicateValues" dxfId="15673" priority="4072"/>
    <cfRule type="duplicateValues" dxfId="15672" priority="4073"/>
    <cfRule type="duplicateValues" dxfId="15671" priority="4074"/>
  </conditionalFormatting>
  <conditionalFormatting sqref="B93">
    <cfRule type="duplicateValues" dxfId="15670" priority="4018"/>
  </conditionalFormatting>
  <conditionalFormatting sqref="B93">
    <cfRule type="duplicateValues" dxfId="15669" priority="4016" stopIfTrue="1"/>
    <cfRule type="duplicateValues" dxfId="15668" priority="4017" stopIfTrue="1"/>
  </conditionalFormatting>
  <conditionalFormatting sqref="C112:C113 C91:C97 C72:C77 C107:C109">
    <cfRule type="duplicateValues" dxfId="15667" priority="3854"/>
  </conditionalFormatting>
  <conditionalFormatting sqref="C112:C113 C107:C109 C72:C77 C91:C97">
    <cfRule type="duplicateValues" dxfId="15666" priority="3852"/>
    <cfRule type="duplicateValues" dxfId="15665" priority="3853"/>
  </conditionalFormatting>
  <conditionalFormatting sqref="C112:C113 C107:C109 C72:C77 C91:C97">
    <cfRule type="duplicateValues" dxfId="15664" priority="3851"/>
  </conditionalFormatting>
  <conditionalFormatting sqref="C112:C113 C72:C77 C107:C109 C91:C97">
    <cfRule type="duplicateValues" dxfId="15663" priority="3849"/>
    <cfRule type="duplicateValues" dxfId="15662" priority="3850"/>
  </conditionalFormatting>
  <conditionalFormatting sqref="C112:C113 C72:C77 C107:C109 C91:C97">
    <cfRule type="duplicateValues" dxfId="15661" priority="3848"/>
  </conditionalFormatting>
  <conditionalFormatting sqref="C112:C113 C107:C109 C72:C77 C91:C97">
    <cfRule type="duplicateValues" dxfId="15660" priority="3845"/>
    <cfRule type="duplicateValues" dxfId="15659" priority="3846"/>
    <cfRule type="duplicateValues" dxfId="15658" priority="3847"/>
  </conditionalFormatting>
  <conditionalFormatting sqref="C91:C99 C101:C107 C72:C77 C83:C88">
    <cfRule type="duplicateValues" dxfId="15657" priority="3844"/>
  </conditionalFormatting>
  <conditionalFormatting sqref="C91:C99 C101:C107 C72:C77 C83:C88">
    <cfRule type="duplicateValues" dxfId="15656" priority="3842"/>
    <cfRule type="duplicateValues" dxfId="15655" priority="3843"/>
  </conditionalFormatting>
  <conditionalFormatting sqref="C91:C99 C101:C107 C72:C77 C83:C88">
    <cfRule type="duplicateValues" dxfId="15654" priority="3839"/>
    <cfRule type="duplicateValues" dxfId="15653" priority="3840"/>
    <cfRule type="duplicateValues" dxfId="15652" priority="3841"/>
  </conditionalFormatting>
  <conditionalFormatting sqref="C115 C83:C88 C72:C77 C91:C99 C101:C107">
    <cfRule type="duplicateValues" dxfId="15651" priority="3838"/>
  </conditionalFormatting>
  <conditionalFormatting sqref="C122 C207 C72:C77 C83:C88">
    <cfRule type="duplicateValues" dxfId="15650" priority="3837"/>
  </conditionalFormatting>
  <conditionalFormatting sqref="C122 C207 C72:C77 C83:C88">
    <cfRule type="duplicateValues" dxfId="15649" priority="3835"/>
    <cfRule type="duplicateValues" dxfId="15648" priority="3836"/>
  </conditionalFormatting>
  <conditionalFormatting sqref="C122 C207 C72:C77 C91:C115">
    <cfRule type="duplicateValues" dxfId="15647" priority="3834"/>
  </conditionalFormatting>
  <conditionalFormatting sqref="C122 C207 C72:C77 C91:C115">
    <cfRule type="duplicateValues" dxfId="15646" priority="3831"/>
    <cfRule type="duplicateValues" dxfId="15645" priority="3832"/>
    <cfRule type="duplicateValues" dxfId="15644" priority="3833"/>
  </conditionalFormatting>
  <conditionalFormatting sqref="C122 C56 C62 C207 C83:C88 C91:C115 C42:C44">
    <cfRule type="duplicateValues" dxfId="15643" priority="3829"/>
  </conditionalFormatting>
  <conditionalFormatting sqref="C122 C56 C46:C52 C91:C115 C42:C44 C72:C77 C62 C83:C88">
    <cfRule type="duplicateValues" dxfId="15642" priority="3827"/>
    <cfRule type="duplicateValues" dxfId="15641" priority="3828"/>
  </conditionalFormatting>
  <conditionalFormatting sqref="C122 C56 C46:C52 C91:C115 C42:C44 C72:C77 C62 C83:C88">
    <cfRule type="duplicateValues" dxfId="15640" priority="3826"/>
  </conditionalFormatting>
  <conditionalFormatting sqref="C122 C56 C46:C52 C91:C115 C42:C44 C62 C72:C77 C83:C88">
    <cfRule type="duplicateValues" dxfId="15639" priority="3825"/>
  </conditionalFormatting>
  <conditionalFormatting sqref="C122 C56 C46:C52 C91:C115 C42:C44 C62 C72:C77 C83:C88">
    <cfRule type="duplicateValues" dxfId="15638" priority="3822"/>
    <cfRule type="duplicateValues" dxfId="15637" priority="3823"/>
    <cfRule type="duplicateValues" dxfId="15636" priority="3824"/>
  </conditionalFormatting>
  <conditionalFormatting sqref="B115 B91:B99 B101:B107 B117 B62 B44:B58 B66:B88">
    <cfRule type="duplicateValues" dxfId="15635" priority="3820"/>
  </conditionalFormatting>
  <conditionalFormatting sqref="B117 B91:B99 B101:B107 B115 B62 B44:B58 B66:B88">
    <cfRule type="duplicateValues" dxfId="15634" priority="3819"/>
  </conditionalFormatting>
  <conditionalFormatting sqref="B112:B113 B115:B117 B91:B97 B62 B38:B42 B44:B57 B66:B88">
    <cfRule type="duplicateValues" dxfId="15633" priority="3818"/>
  </conditionalFormatting>
  <conditionalFormatting sqref="B115 B117 B91:B99 B101:B107 B62 B44:B58 B66:B88">
    <cfRule type="duplicateValues" dxfId="15632" priority="3816"/>
  </conditionalFormatting>
  <conditionalFormatting sqref="B115:B117 B112:B113 B91:B97 B62 B38:B42 B44:B57 B66:B88">
    <cfRule type="duplicateValues" dxfId="15631" priority="3815"/>
  </conditionalFormatting>
  <conditionalFormatting sqref="C92">
    <cfRule type="duplicateValues" dxfId="15630" priority="3814"/>
  </conditionalFormatting>
  <conditionalFormatting sqref="C92">
    <cfRule type="duplicateValues" dxfId="15629" priority="3812"/>
    <cfRule type="duplicateValues" dxfId="15628" priority="3813"/>
  </conditionalFormatting>
  <conditionalFormatting sqref="C92">
    <cfRule type="duplicateValues" dxfId="15627" priority="3809"/>
    <cfRule type="duplicateValues" dxfId="15626" priority="3810"/>
    <cfRule type="duplicateValues" dxfId="15625" priority="3811"/>
  </conditionalFormatting>
  <conditionalFormatting sqref="B92">
    <cfRule type="duplicateValues" dxfId="15624" priority="3808"/>
  </conditionalFormatting>
  <conditionalFormatting sqref="C208 C84:C88 C91:C138">
    <cfRule type="duplicateValues" dxfId="15623" priority="3800"/>
  </conditionalFormatting>
  <conditionalFormatting sqref="C30:C53 C208 C84:C88 C91:C138">
    <cfRule type="duplicateValues" dxfId="15622" priority="3798"/>
    <cfRule type="duplicateValues" dxfId="15621" priority="3799"/>
  </conditionalFormatting>
  <conditionalFormatting sqref="C30:C53 C208 C84:C88 C91:C138">
    <cfRule type="duplicateValues" dxfId="15620" priority="3797"/>
  </conditionalFormatting>
  <conditionalFormatting sqref="C30:C53 C73:C77 C84:C88 C208">
    <cfRule type="duplicateValues" dxfId="15619" priority="3796"/>
  </conditionalFormatting>
  <conditionalFormatting sqref="C30:C53 C73:C77 C84:C88 C208">
    <cfRule type="duplicateValues" dxfId="15618" priority="3793"/>
    <cfRule type="duplicateValues" dxfId="15617" priority="3794"/>
    <cfRule type="duplicateValues" dxfId="15616" priority="3795"/>
  </conditionalFormatting>
  <conditionalFormatting sqref="C152:C158">
    <cfRule type="duplicateValues" dxfId="15615" priority="3791"/>
  </conditionalFormatting>
  <conditionalFormatting sqref="C152:C158">
    <cfRule type="duplicateValues" dxfId="15614" priority="3789"/>
    <cfRule type="duplicateValues" dxfId="15613" priority="3790"/>
  </conditionalFormatting>
  <conditionalFormatting sqref="C152:C158">
    <cfRule type="duplicateValues" dxfId="15612" priority="3786"/>
    <cfRule type="duplicateValues" dxfId="15611" priority="3787"/>
    <cfRule type="duplicateValues" dxfId="15610" priority="3788"/>
  </conditionalFormatting>
  <conditionalFormatting sqref="C202:C205 C153:C188">
    <cfRule type="duplicateValues" dxfId="15609" priority="3785"/>
  </conditionalFormatting>
  <conditionalFormatting sqref="B155:B198">
    <cfRule type="duplicateValues" dxfId="15608" priority="3783"/>
  </conditionalFormatting>
  <conditionalFormatting sqref="B142:B152">
    <cfRule type="duplicateValues" dxfId="15607" priority="3782"/>
  </conditionalFormatting>
  <conditionalFormatting sqref="B190:B200 B202:B206">
    <cfRule type="duplicateValues" dxfId="15606" priority="3780"/>
  </conditionalFormatting>
  <conditionalFormatting sqref="C185 C143:C153 C155:C165">
    <cfRule type="duplicateValues" dxfId="15605" priority="3779"/>
  </conditionalFormatting>
  <conditionalFormatting sqref="B182:B198 B143:B153 B155:B165">
    <cfRule type="duplicateValues" dxfId="15604" priority="3778"/>
  </conditionalFormatting>
  <conditionalFormatting sqref="C149:C152 C145:C147 C159:C205">
    <cfRule type="duplicateValues" dxfId="15603" priority="3777"/>
  </conditionalFormatting>
  <conditionalFormatting sqref="C169 C172:C174 C177:C180 C152:C158 C195:C207">
    <cfRule type="duplicateValues" dxfId="15602" priority="3774"/>
  </conditionalFormatting>
  <conditionalFormatting sqref="C299 C296:C297 C140 C143:C207 C309 C30:C53 C73:C77 C303:C304 C307 C84:C88 C91:C128">
    <cfRule type="duplicateValues" dxfId="15601" priority="3773"/>
  </conditionalFormatting>
  <conditionalFormatting sqref="C299:C300 C307 C143:C207 C303:C304 C309 C73:C77 C30:C53 C84:C88 C91:C128 C140 C296:C297">
    <cfRule type="duplicateValues" dxfId="15600" priority="3771"/>
    <cfRule type="duplicateValues" dxfId="15599" priority="3772"/>
  </conditionalFormatting>
  <conditionalFormatting sqref="C299:C300 C307 C143:C207 C303:C304 C309 C73:C77 C30:C53 C84:C88 C91:C128 C140 C296:C297">
    <cfRule type="duplicateValues" dxfId="15598" priority="3770"/>
  </conditionalFormatting>
  <conditionalFormatting sqref="C299:C301 C307 C143:C207 C303:C304 C309 C73:C77 C30:C53 C84:C88 C91:C128 C140 C296:C297">
    <cfRule type="duplicateValues" dxfId="15597" priority="3768"/>
    <cfRule type="duplicateValues" dxfId="15596" priority="3769"/>
  </conditionalFormatting>
  <conditionalFormatting sqref="C299:C301 C307 C143:C207 C303:C304 C309 C73:C77 C30:C53 C84:C88 C91:C128 C140 C296:C297">
    <cfRule type="duplicateValues" dxfId="15595" priority="3767"/>
  </conditionalFormatting>
  <conditionalFormatting sqref="C299:C301 C143:C207 C307 C303:C304 C309 C73:C77 C30:C53 C84:C88 C91:C128 C140 C296:C297">
    <cfRule type="duplicateValues" dxfId="15594" priority="3766"/>
  </conditionalFormatting>
  <conditionalFormatting sqref="C299:C301 C309 C143:C207 C307 C303:C304 C73:C77 C30:C53 C84:C88 C91:C128 C140 C296:C297">
    <cfRule type="duplicateValues" dxfId="15593" priority="3763"/>
    <cfRule type="duplicateValues" dxfId="15592" priority="3764"/>
    <cfRule type="duplicateValues" dxfId="15591" priority="3765"/>
  </conditionalFormatting>
  <conditionalFormatting sqref="C299:C301 C140 C143:C207 C309 C307 C303:C304 C73:C77 C30:C53 C84:C88 C91:C128 C296:C297">
    <cfRule type="duplicateValues" dxfId="15590" priority="3762"/>
  </conditionalFormatting>
  <conditionalFormatting sqref="C259 C91:C99 C119:C120 C115:C117 C83:C88 C126:C205 C256:C257 C266 C72:C77">
    <cfRule type="duplicateValues" dxfId="15589" priority="3757"/>
  </conditionalFormatting>
  <conditionalFormatting sqref="C259:C263 C91:C99 C119:C120 C115:C117 C268 C126:C205 C83:C88 C72:C77 C256:C257">
    <cfRule type="duplicateValues" dxfId="15588" priority="3755"/>
    <cfRule type="duplicateValues" dxfId="15587" priority="3756"/>
  </conditionalFormatting>
  <conditionalFormatting sqref="C259:C263 C91:C99 C119:C120 C115:C117 C268 C126:C205 C83:C88 C72:C77 C256:C257">
    <cfRule type="duplicateValues" dxfId="15586" priority="3754"/>
  </conditionalFormatting>
  <conditionalFormatting sqref="C259:C264 C91:C99 C119:C120 C115:C117 C266 C126:C205 C83:C88 C72:C77 C256:C257">
    <cfRule type="duplicateValues" dxfId="15585" priority="3752"/>
    <cfRule type="duplicateValues" dxfId="15584" priority="3753"/>
  </conditionalFormatting>
  <conditionalFormatting sqref="C259:C264 C91:C99 C119:C120 C115:C117 C266 C126:C205 C83:C88 C72:C77 C256:C257">
    <cfRule type="duplicateValues" dxfId="15583" priority="3751"/>
  </conditionalFormatting>
  <conditionalFormatting sqref="C259:C264 C91:C99 C119:C120 C115:C117 C126:C205 C266 C83:C88 C72:C77 C256:C257">
    <cfRule type="duplicateValues" dxfId="15582" priority="3750"/>
  </conditionalFormatting>
  <conditionalFormatting sqref="C259:C264 C91:C99 C119:C120 C115:C117 C72:C77 C126:C205 C83:C88 C256:C257 C266">
    <cfRule type="duplicateValues" dxfId="15581" priority="3747"/>
    <cfRule type="duplicateValues" dxfId="15580" priority="3748"/>
    <cfRule type="duplicateValues" dxfId="15579" priority="3749"/>
  </conditionalFormatting>
  <conditionalFormatting sqref="C259:C264 C91:C99 C119:C120 C115:C117 C83:C88 C72:C77 C126:C205 C266 C256:C257">
    <cfRule type="duplicateValues" dxfId="15578" priority="3746"/>
  </conditionalFormatting>
  <conditionalFormatting sqref="C259:C264 C266 C119:C120 C115:C117 C91:C99 C72:C77 C256:C257 C208 C83:C88 C126:C205">
    <cfRule type="duplicateValues" dxfId="15577" priority="3745"/>
  </conditionalFormatting>
  <conditionalFormatting sqref="C259 C62 C119:C120 C115:C117 C83:C88 C56 C126:C205 C72:C77 C46:C52 C256:C257 C91:C99 C268">
    <cfRule type="duplicateValues" dxfId="15576" priority="3744"/>
  </conditionalFormatting>
  <conditionalFormatting sqref="C259:C263 C62 C119:C120 C115:C117 C56 C126:C205 C72:C77 C46:C52 C40:C44 C83:C88 C91:C99 C268 C256:C257">
    <cfRule type="duplicateValues" dxfId="15575" priority="3742"/>
    <cfRule type="duplicateValues" dxfId="15574" priority="3743"/>
  </conditionalFormatting>
  <conditionalFormatting sqref="C259:C263 C62 C119:C120 C115:C117 C56 C126:C205 C72:C77 C46:C52 C40:C44 C83:C88 C91:C99 C268 C256:C257">
    <cfRule type="duplicateValues" dxfId="15573" priority="3741"/>
  </conditionalFormatting>
  <conditionalFormatting sqref="C259:C264 C62 C119:C120 C115:C117 C56 C126:C205 C72:C77 C46:C52 C40:C44 C83:C88 C91:C99 C268 C256:C257">
    <cfRule type="duplicateValues" dxfId="15572" priority="3739"/>
    <cfRule type="duplicateValues" dxfId="15571" priority="3740"/>
  </conditionalFormatting>
  <conditionalFormatting sqref="C259:C264 C62 C119:C120 C115:C117 C56 C126:C205 C72:C77 C46:C52 C40:C44 C83:C88 C91:C99 C268 C256:C257">
    <cfRule type="duplicateValues" dxfId="15570" priority="3738"/>
  </conditionalFormatting>
  <conditionalFormatting sqref="C259:C264 C62 C119:C120 C115:C117 C56 C126:C205 C72:C77 C46:C52 C40:C44 C83:C88 C91:C99 C256:C257 C266">
    <cfRule type="duplicateValues" dxfId="15569" priority="3734"/>
    <cfRule type="duplicateValues" dxfId="15568" priority="3735"/>
    <cfRule type="duplicateValues" dxfId="15567" priority="3736"/>
  </conditionalFormatting>
  <conditionalFormatting sqref="C259:C264 C62 C119:C120 C115:C117 C83:C88 C56 C126:C205 C72:C77 C46:C52 C40:C44 C91:C99 C256:C257 C266">
    <cfRule type="duplicateValues" dxfId="15566" priority="3733"/>
  </conditionalFormatting>
  <conditionalFormatting sqref="C259:C264 C266 C119:C120 C115:C117 C46:C52 C208 C62 C72:C77 C256:C257 C40:C44 C83:C88 C56 C126:C205 C91:C99">
    <cfRule type="duplicateValues" dxfId="15565" priority="3732"/>
  </conditionalFormatting>
  <conditionalFormatting sqref="B259:B262 B122 B124:B207 B14:B24 B91:B115 B26:B32 B62 B209:B210 B213:B221 B34:B58 B66:B88">
    <cfRule type="duplicateValues" dxfId="15564" priority="3731"/>
  </conditionalFormatting>
  <conditionalFormatting sqref="B259:B262 B122 B14:B24 B91:B115 B26:B32 B62 B124:B210 B213:B221 B34:B58 B66:B88">
    <cfRule type="duplicateValues" dxfId="15563" priority="3730"/>
  </conditionalFormatting>
  <conditionalFormatting sqref="B259:B262 B56 B122 B62 B14:B24 B37:B52 B91:B115 B29:B32 B124:B207 B209:B210 B213:B221 B66:B88">
    <cfRule type="duplicateValues" dxfId="15562" priority="3729"/>
  </conditionalFormatting>
  <conditionalFormatting sqref="B259:B262 B122 B56 B62 B14:B24 B37:B52 B91:B115 B29:B32 B124:B210 B213:B221 B66:B88">
    <cfRule type="duplicateValues" dxfId="15561" priority="3728"/>
  </conditionalFormatting>
  <conditionalFormatting sqref="B119:B120 B115:B117 B122:B206 B91:B99 B256:B257 B22:B32 B62 B34:B58 B66:B88">
    <cfRule type="duplicateValues" dxfId="15560" priority="3727"/>
  </conditionalFormatting>
  <conditionalFormatting sqref="B119:B120 B115:B117 B22:B25 B91:B99 B29:B32 B122:B206 B56 B208:B209 B62 B256:B257 B66:B88">
    <cfRule type="duplicateValues" dxfId="15559" priority="3726"/>
  </conditionalFormatting>
  <conditionalFormatting sqref="B152:B159 B162:B174">
    <cfRule type="duplicateValues" dxfId="15558" priority="3720"/>
  </conditionalFormatting>
  <conditionalFormatting sqref="B162:B180 B152:B159">
    <cfRule type="duplicateValues" dxfId="15557" priority="3719"/>
  </conditionalFormatting>
  <conditionalFormatting sqref="C235:C252">
    <cfRule type="duplicateValues" dxfId="15556" priority="14336"/>
  </conditionalFormatting>
  <conditionalFormatting sqref="C235:C252">
    <cfRule type="duplicateValues" dxfId="15555" priority="14339"/>
    <cfRule type="duplicateValues" dxfId="15554" priority="14340"/>
  </conditionalFormatting>
  <conditionalFormatting sqref="C235:C252">
    <cfRule type="duplicateValues" dxfId="15553" priority="14345"/>
    <cfRule type="duplicateValues" dxfId="15552" priority="14346"/>
    <cfRule type="duplicateValues" dxfId="15551" priority="14347"/>
  </conditionalFormatting>
  <conditionalFormatting sqref="C215 C122 C254 C235:C252 C207:C208 C72:C77 C91:C115 C224:C229 C83:C88">
    <cfRule type="duplicateValues" dxfId="15550" priority="14611"/>
  </conditionalFormatting>
  <conditionalFormatting sqref="C215 C122 C254 C46:C52 C235:C252 C42:C44 C72:C77 C224:C229 C56 C207:C208 C83:C88 C91:C115 C62">
    <cfRule type="duplicateValues" dxfId="15549" priority="14703"/>
  </conditionalFormatting>
  <conditionalFormatting sqref="C299:C301 C224:C228 C309 C140 C307 C30:C53 C84:C88 C91:C128 C303:C304 C143:C207 C73:C77 C296:C297 C209">
    <cfRule type="duplicateValues" dxfId="15548" priority="15063"/>
  </conditionalFormatting>
  <conditionalFormatting sqref="B80 B22:B25 B91:B128 B84:B88 B232 B140 B142:B207 B209 B296:B297 B29:B58 B65:B77">
    <cfRule type="duplicateValues" dxfId="15547" priority="15079"/>
  </conditionalFormatting>
  <conditionalFormatting sqref="B80 B22:B25 B91:B128 B84:B88 B232 B140 B142:B207 B209 B296:B297 B29:B58 B66:B77">
    <cfRule type="duplicateValues" dxfId="15546" priority="15093"/>
  </conditionalFormatting>
  <conditionalFormatting sqref="C25 C47:C49 C202:C203 C198:C200 C124:C179 C102:C117 C119:C121 C235:C251 C224:C229 C209 C215">
    <cfRule type="duplicateValues" dxfId="15545" priority="15864"/>
  </conditionalFormatting>
  <conditionalFormatting sqref="C25 C47:C49 C202:C203 C198:C200 C124:C179 C102:C117 C119:C121 C235:C251 C224:C229 C209 C215">
    <cfRule type="duplicateValues" dxfId="15544" priority="15875"/>
    <cfRule type="duplicateValues" dxfId="15543" priority="15876"/>
  </conditionalFormatting>
  <conditionalFormatting sqref="C47:C49 C25 C202:C203 C198:C200 C124:C179 C102:C117 C119:C121 C235:C251 C224:C229 C209 C215">
    <cfRule type="duplicateValues" dxfId="15542" priority="15897"/>
    <cfRule type="duplicateValues" dxfId="15541" priority="15898"/>
    <cfRule type="duplicateValues" dxfId="15540" priority="15899"/>
  </conditionalFormatting>
  <conditionalFormatting sqref="C47:C49 C25 C202:C203 C198:C200 C124:C179 C102:C117 C119:C121 C235:C251 C224:C229 C209 C215">
    <cfRule type="duplicateValues" dxfId="15539" priority="15930"/>
  </conditionalFormatting>
  <conditionalFormatting sqref="C86 C47:C49 C25 C202:C203 C198:C200 C124:C179 C92 C102:C117 C119:C121 C215 C235:C251 C224:C229 C209 C76:C77">
    <cfRule type="duplicateValues" dxfId="15538" priority="16021"/>
  </conditionalFormatting>
  <conditionalFormatting sqref="C86 C47:C49 C25 C76:C77 C202:C203 C198:C200 C124:C179 C92 C102:C117 C119:C121 C215 C235:C251 C224:C229 C209 C72">
    <cfRule type="duplicateValues" dxfId="15537" priority="16035"/>
    <cfRule type="duplicateValues" dxfId="15536" priority="16036"/>
  </conditionalFormatting>
  <conditionalFormatting sqref="C86 C47:C49 C25 C76:C77 C202:C203 C198:C200 C124:C179 C92 C102:C117 C119:C121 C215 C235:C251 C224:C229 C209 C72">
    <cfRule type="duplicateValues" dxfId="15535" priority="16065"/>
  </conditionalFormatting>
  <conditionalFormatting sqref="C86 C47:C49 C25 C76:C77 C202:C203 C198:C200 C124:C179 C92 C102:C117 C119:C121 C215 C235:C251 C224:C229 C209 C72">
    <cfRule type="duplicateValues" dxfId="15534" priority="16080"/>
    <cfRule type="duplicateValues" dxfId="15533" priority="16081"/>
    <cfRule type="duplicateValues" dxfId="15532" priority="16082"/>
  </conditionalFormatting>
  <conditionalFormatting sqref="B227:B242 B210:B214">
    <cfRule type="duplicateValues" dxfId="15531" priority="17153"/>
  </conditionalFormatting>
  <conditionalFormatting sqref="B227:B242 B210:B221">
    <cfRule type="duplicateValues" dxfId="15530" priority="17157"/>
  </conditionalFormatting>
  <conditionalFormatting sqref="C237:C239 C235 C224:C225 C215">
    <cfRule type="duplicateValues" dxfId="15529" priority="19394"/>
  </conditionalFormatting>
  <conditionalFormatting sqref="B227:B233 B235:B242">
    <cfRule type="duplicateValues" dxfId="15528" priority="19400"/>
  </conditionalFormatting>
  <conditionalFormatting sqref="C226:C229">
    <cfRule type="duplicateValues" dxfId="15527" priority="19602"/>
  </conditionalFormatting>
  <conditionalFormatting sqref="C226:C229">
    <cfRule type="duplicateValues" dxfId="15526" priority="19609"/>
    <cfRule type="duplicateValues" dxfId="15525" priority="19610"/>
  </conditionalFormatting>
  <conditionalFormatting sqref="C226:C229">
    <cfRule type="duplicateValues" dxfId="15524" priority="19619"/>
    <cfRule type="duplicateValues" dxfId="15523" priority="19620"/>
    <cfRule type="duplicateValues" dxfId="15522" priority="19621"/>
  </conditionalFormatting>
  <conditionalFormatting sqref="C236:C292 C294 C84:C88 C30:C53 C73:C77 C224:C229 C91:C138 C208">
    <cfRule type="duplicateValues" dxfId="15521" priority="38216"/>
  </conditionalFormatting>
  <conditionalFormatting sqref="B220:B228 B237 B277:B279 B230:B235">
    <cfRule type="duplicateValues" dxfId="15520" priority="38228"/>
  </conditionalFormatting>
  <conditionalFormatting sqref="B220:B228 B277:B279 B230:B235">
    <cfRule type="duplicateValues" dxfId="15519" priority="38235"/>
  </conditionalFormatting>
  <conditionalFormatting sqref="B257:B269">
    <cfRule type="duplicateValues" dxfId="15518" priority="38241"/>
  </conditionalFormatting>
  <conditionalFormatting sqref="C121 C25 C110:C117 C215 C235:C279 C224:C229 C126:C209 C83 C72:C77 C47:C56 C62">
    <cfRule type="duplicateValues" dxfId="15517" priority="38252"/>
  </conditionalFormatting>
  <conditionalFormatting sqref="C121 C25 C102:C106 C110:C117 C215 C235:C279 C224:C229 C126:C209 C83 C72:C77 C47:C56 C62">
    <cfRule type="duplicateValues" dxfId="15516" priority="38260"/>
    <cfRule type="duplicateValues" dxfId="15515" priority="38261"/>
  </conditionalFormatting>
  <conditionalFormatting sqref="C121 C25 C102:C106 C110:C117 C215 C235:C279 C224:C229 C126:C209 C83 C72:C77 C47:C56 C62">
    <cfRule type="duplicateValues" dxfId="15514" priority="38278"/>
  </conditionalFormatting>
  <conditionalFormatting sqref="C121 C25 C102:C106 C110:C117 C215 C235:C279 C224:C229 C126:C209 C83 C72:C77 C47:C56 C62">
    <cfRule type="duplicateValues" dxfId="15513" priority="38287"/>
    <cfRule type="duplicateValues" dxfId="15512" priority="38288"/>
    <cfRule type="duplicateValues" dxfId="15511" priority="38289"/>
  </conditionalFormatting>
  <conditionalFormatting sqref="B256:B298 B205 B326 B14:B25 B96:B198 B30:B32 B86 B300:B311 B37:B54 B207:B254 B61:B82">
    <cfRule type="duplicateValues" dxfId="15510" priority="38516"/>
  </conditionalFormatting>
  <conditionalFormatting sqref="B256:B298 B205 B326 B14:B25 B96:B198 B30:B32 B86 B300:B316 B37:B54 B207:B254 B61:B82">
    <cfRule type="duplicateValues" dxfId="15509" priority="38532"/>
  </conditionalFormatting>
  <conditionalFormatting sqref="C242:C279 C226:C229 C239">
    <cfRule type="duplicateValues" dxfId="15508" priority="38620"/>
  </conditionalFormatting>
  <conditionalFormatting sqref="C205 C292:C297 C299 C268:C284 C124:C198 C119:C121 C47:C49">
    <cfRule type="duplicateValues" dxfId="15507" priority="39523"/>
  </conditionalFormatting>
  <conditionalFormatting sqref="C292:C297 C299 C268:C284 C124:C198 C119:C121 C47:C49 C205">
    <cfRule type="duplicateValues" dxfId="15506" priority="39533"/>
    <cfRule type="duplicateValues" dxfId="15505" priority="39534"/>
  </conditionalFormatting>
  <conditionalFormatting sqref="C292:C297 C299 C268:C284 C124:C198 C119:C121 C47:C49 C205">
    <cfRule type="duplicateValues" dxfId="15504" priority="39553"/>
  </conditionalFormatting>
  <conditionalFormatting sqref="C292:C297 C299 C47:C49 C124:C198 C119:C121 C205 C268:C284">
    <cfRule type="duplicateValues" dxfId="15503" priority="39563"/>
  </conditionalFormatting>
  <conditionalFormatting sqref="C292:C297 C299 C47:C49 C124:C198 C119:C121 C205 C268:C284">
    <cfRule type="duplicateValues" dxfId="15502" priority="39573"/>
    <cfRule type="duplicateValues" dxfId="15501" priority="39574"/>
    <cfRule type="duplicateValues" dxfId="15500" priority="39575"/>
  </conditionalFormatting>
  <conditionalFormatting sqref="C119:C121 C292:C297 C299 C268:C284 C124:C198 C92 C47:C49 C205 C86 C72">
    <cfRule type="duplicateValues" dxfId="15499" priority="39684"/>
  </conditionalFormatting>
  <conditionalFormatting sqref="C292:C297 C299 C124:C198 C75:C77 C47:C49 C205 C268:C284 C119:C121 C86 C92 C72">
    <cfRule type="duplicateValues" dxfId="15498" priority="39697"/>
    <cfRule type="duplicateValues" dxfId="15497" priority="39698"/>
  </conditionalFormatting>
  <conditionalFormatting sqref="C292:C297 C299 C124:C198 C75:C77 C47:C49 C205 C268:C284 C119:C121 C86 C92 C72">
    <cfRule type="duplicateValues" dxfId="15496" priority="39725"/>
  </conditionalFormatting>
  <conditionalFormatting sqref="C292:C297 C299 C124:C198 C75:C77 C205 C268:C284 C47:C49 C119:C121 C86 C92 C72">
    <cfRule type="duplicateValues" dxfId="15495" priority="39739"/>
  </conditionalFormatting>
  <conditionalFormatting sqref="C292:C297 C299 C124:C198 C75:C77 C205 C268:C284 C47:C49 C119:C121 C86 C92 C72">
    <cfRule type="duplicateValues" dxfId="15494" priority="39753"/>
    <cfRule type="duplicateValues" dxfId="15493" priority="39754"/>
    <cfRule type="duplicateValues" dxfId="15492" priority="39755"/>
  </conditionalFormatting>
  <conditionalFormatting sqref="B80 B307:B309 B303:B304 B84:B88 B299 B91:B138 B142:B208 B14:B24 B238:B241 B236 B224:B232 B29:B58 B65:B77">
    <cfRule type="duplicateValues" dxfId="15491" priority="44877"/>
  </conditionalFormatting>
  <conditionalFormatting sqref="B80 B307:B309 B303:B304 B84:B88 B299 B91:B138 B142:B208 B14:B24 B238:B241 B236 B224:B232 B29:B58 B66:B77">
    <cfRule type="duplicateValues" dxfId="15490" priority="44892"/>
  </conditionalFormatting>
  <conditionalFormatting sqref="C121 C126:C209 C321:C325 C300:C316 C83 C72:C77 C47:C56 C62">
    <cfRule type="duplicateValues" dxfId="15489" priority="49279"/>
  </conditionalFormatting>
  <conditionalFormatting sqref="C121 C109:C117 C300:C316 C104:C106 C126:C209 C83 C72:C77 C47:C56 C62">
    <cfRule type="duplicateValues" dxfId="15488" priority="49289"/>
    <cfRule type="duplicateValues" dxfId="15487" priority="49290"/>
  </conditionalFormatting>
  <conditionalFormatting sqref="C121 C109:C117 C300:C316 C104:C106 C126:C209 C83 C72:C77 C47:C56 C62">
    <cfRule type="duplicateValues" dxfId="15486" priority="49311"/>
  </conditionalFormatting>
  <conditionalFormatting sqref="C121 C109:C117 C104:C106 C126:C209 C321:C325 C83 C72:C77 C47:C56 C62">
    <cfRule type="duplicateValues" dxfId="15485" priority="49322"/>
  </conditionalFormatting>
  <conditionalFormatting sqref="C121 C109:C117 C104:C106 C126:C209 C321:C325 C83 C72:C77 C47:C56 C62">
    <cfRule type="duplicateValues" dxfId="15484" priority="49333"/>
    <cfRule type="duplicateValues" dxfId="15483" priority="49334"/>
    <cfRule type="duplicateValues" dxfId="15482" priority="49335"/>
  </conditionalFormatting>
  <conditionalFormatting sqref="C270:C325">
    <cfRule type="duplicateValues" dxfId="15481" priority="52211"/>
  </conditionalFormatting>
  <conditionalFormatting sqref="C270:C325">
    <cfRule type="duplicateValues" dxfId="15480" priority="52215"/>
    <cfRule type="duplicateValues" dxfId="15479" priority="52216"/>
  </conditionalFormatting>
  <conditionalFormatting sqref="C270:C325">
    <cfRule type="duplicateValues" dxfId="15478" priority="52223"/>
    <cfRule type="duplicateValues" dxfId="15477" priority="52224"/>
    <cfRule type="duplicateValues" dxfId="15476" priority="52225"/>
  </conditionalFormatting>
  <conditionalFormatting sqref="B22:B24 B198:B200 B202:B203 B30:B32 B96:B179 B256:B265 B86 B285:B322 B26 B37:B54 B76:B82 B205:B254 B61:B74">
    <cfRule type="duplicateValues" dxfId="15475" priority="52387"/>
  </conditionalFormatting>
  <conditionalFormatting sqref="B22:B24 B198:B200 B202:B203 B30:B32 B96:B179 B256:B269 B86 B285:B322 B26 B37:B54 B76:B82 B205:B254 B61:B74">
    <cfRule type="duplicateValues" dxfId="15474" priority="52405"/>
  </conditionalFormatting>
  <conditionalFormatting sqref="C255 C102:C117 C25 C202:C203 C198:C200 C119:C121 C264:C269 C292:C322 C124:C179 C235:C251 C224:C229 C209 C215">
    <cfRule type="duplicateValues" dxfId="15473" priority="52463"/>
  </conditionalFormatting>
  <conditionalFormatting sqref="C255 C47:C49 C25 C76:C77 C202:C203 C198:C200 C119:C121 C264:C269 C102:C117 C124:C179 C86 C92 C215 C235:C251 C224:C229 C209 C72">
    <cfRule type="duplicateValues" dxfId="15472" priority="52478"/>
  </conditionalFormatting>
  <conditionalFormatting sqref="B256:B298 B205 B324:B326 B14:B25 B96:B198 B27:B32 B92 B300:B311 B37:B54 B207:B254">
    <cfRule type="duplicateValues" dxfId="15471" priority="55186"/>
  </conditionalFormatting>
  <conditionalFormatting sqref="B256:B298 B205 B324:B326 B14:B25 B96:B198 B27:B32 B92 B300:B316 B37:B54 B207:B254">
    <cfRule type="duplicateValues" dxfId="15470" priority="55200"/>
  </conditionalFormatting>
  <conditionalFormatting sqref="B92 B22:B24 B198:B200 B202:B203 B96:B179 B256:B265 B285:B322 B324:B325 B26:B32 B205:B254 B37:B59 B61:B74">
    <cfRule type="duplicateValues" dxfId="15469" priority="55891"/>
  </conditionalFormatting>
  <conditionalFormatting sqref="B92 B22:B24 B198:B200 B202:B203 B96:B179 B256:B269 B285:B322 B324:B325 B26:B32 B205:B254 B37:B59 B61:B74">
    <cfRule type="duplicateValues" dxfId="15468" priority="55908"/>
  </conditionalFormatting>
  <conditionalFormatting sqref="C332:C341">
    <cfRule type="duplicateValues" dxfId="15467" priority="58166"/>
  </conditionalFormatting>
  <conditionalFormatting sqref="C332:C341">
    <cfRule type="duplicateValues" dxfId="15466" priority="58168"/>
    <cfRule type="duplicateValues" dxfId="15465" priority="58169"/>
  </conditionalFormatting>
  <conditionalFormatting sqref="C332:C341">
    <cfRule type="duplicateValues" dxfId="15464" priority="58172"/>
    <cfRule type="duplicateValues" dxfId="15463" priority="58173"/>
    <cfRule type="duplicateValues" dxfId="15462" priority="58174"/>
  </conditionalFormatting>
  <conditionalFormatting sqref="C102:C117 C327:C328 C124:C198 C292:C297 C299 C205 C268:C284 C47:C49 C306 C309:C311 C119:C121 C332:C341">
    <cfRule type="duplicateValues" dxfId="15461" priority="58707"/>
  </conditionalFormatting>
  <conditionalFormatting sqref="C92 C306 C292:C297 C299 C124:C198 C205 C268:C284 C47:C49 C309:C311 C102:C117 C119:C121 C75:C77 C86 C315:C316 C332:C341 C72">
    <cfRule type="duplicateValues" dxfId="15460" priority="58720"/>
  </conditionalFormatting>
  <conditionalFormatting sqref="C328 C300:C316 C109:C117 C121 C104:C106 C321:C325 C126:C209 C83 C72:C77 C47:C56 C62">
    <cfRule type="duplicateValues" dxfId="15459" priority="58821"/>
  </conditionalFormatting>
  <conditionalFormatting sqref="C283 C25 C102:C106 C110:C117 C293:C296 C298:C299 C121 C215 C235:C279 C224:C229 C126:C209 C83 C72:C77 C47:C56 C62">
    <cfRule type="duplicateValues" dxfId="15458" priority="58830"/>
  </conditionalFormatting>
  <conditionalFormatting sqref="B22:B24 B30:B32 B317:B327 B284:B296 B110:B117 B121 B95:B108 B26 B126:B282 B37:B59 B61:B88">
    <cfRule type="duplicateValues" dxfId="15457" priority="58860"/>
  </conditionalFormatting>
  <conditionalFormatting sqref="B22:B24 B30:B32 B317:B327 B284:B296 B110:B117 B121 B96:B108 B26 B126:B282 B37:B59 B61:B88">
    <cfRule type="duplicateValues" dxfId="15456" priority="58871"/>
  </conditionalFormatting>
  <conditionalFormatting sqref="B91:B96 B14:B31 B169:B341 B33:B59 B61:B88">
    <cfRule type="duplicateValues" dxfId="15455" priority="58918"/>
  </conditionalFormatting>
  <conditionalFormatting sqref="B22:B24 B30:B32 B317:B327 B284:B299 B110:B117 B121 B95:B108 B26 B126:B282 B37:B59 B61:B88">
    <cfRule type="duplicateValues" dxfId="15454" priority="58923"/>
  </conditionalFormatting>
  <conditionalFormatting sqref="B284:B325 B328:B329 B14:B25 B30:B32 B121 B95:B117 B126:B282 B37:B59 B61:B88">
    <cfRule type="duplicateValues" dxfId="15453" priority="58934"/>
  </conditionalFormatting>
  <conditionalFormatting sqref="B22:B24 B30:B32 B317:B327 B284:B299 B110:B117 B121 B96:B108 B26 B126:B282 B37:B59 B61:B88">
    <cfRule type="duplicateValues" dxfId="15452" priority="58972"/>
  </conditionalFormatting>
  <conditionalFormatting sqref="B284:B325 B328:B329 B14:B25 B30:B32 B121 B96:B117 B126:B282 B37:B59 B61:B88">
    <cfRule type="duplicateValues" dxfId="15451" priority="58983"/>
  </conditionalFormatting>
  <conditionalFormatting sqref="C25">
    <cfRule type="duplicateValues" dxfId="15450" priority="3592"/>
  </conditionalFormatting>
  <conditionalFormatting sqref="B33:B36">
    <cfRule type="duplicateValues" dxfId="15449" priority="3591"/>
  </conditionalFormatting>
  <conditionalFormatting sqref="B297">
    <cfRule type="duplicateValues" dxfId="15448" priority="3590"/>
  </conditionalFormatting>
  <conditionalFormatting sqref="C109">
    <cfRule type="duplicateValues" dxfId="15447" priority="3589"/>
  </conditionalFormatting>
  <conditionalFormatting sqref="C109">
    <cfRule type="duplicateValues" dxfId="15446" priority="3587"/>
    <cfRule type="duplicateValues" dxfId="15445" priority="3588"/>
  </conditionalFormatting>
  <conditionalFormatting sqref="B109">
    <cfRule type="duplicateValues" dxfId="15444" priority="3586"/>
  </conditionalFormatting>
  <conditionalFormatting sqref="C109">
    <cfRule type="duplicateValues" dxfId="15443" priority="3583"/>
    <cfRule type="duplicateValues" dxfId="15442" priority="3584"/>
    <cfRule type="duplicateValues" dxfId="15441" priority="3585"/>
  </conditionalFormatting>
  <conditionalFormatting sqref="B300">
    <cfRule type="duplicateValues" dxfId="15440" priority="3582"/>
  </conditionalFormatting>
  <conditionalFormatting sqref="C300">
    <cfRule type="duplicateValues" dxfId="15439" priority="3581"/>
  </conditionalFormatting>
  <conditionalFormatting sqref="B95:B96">
    <cfRule type="duplicateValues" dxfId="15438" priority="3580"/>
  </conditionalFormatting>
  <conditionalFormatting sqref="C142:C143">
    <cfRule type="duplicateValues" dxfId="15437" priority="3579"/>
  </conditionalFormatting>
  <conditionalFormatting sqref="C142:C143">
    <cfRule type="duplicateValues" dxfId="15436" priority="3577"/>
    <cfRule type="duplicateValues" dxfId="15435" priority="3578"/>
  </conditionalFormatting>
  <conditionalFormatting sqref="C142:C143">
    <cfRule type="duplicateValues" dxfId="15434" priority="3574"/>
    <cfRule type="duplicateValues" dxfId="15433" priority="3575"/>
    <cfRule type="duplicateValues" dxfId="15432" priority="3576"/>
  </conditionalFormatting>
  <conditionalFormatting sqref="B142:B143">
    <cfRule type="duplicateValues" dxfId="15431" priority="3573"/>
  </conditionalFormatting>
  <conditionalFormatting sqref="C146:C150">
    <cfRule type="duplicateValues" dxfId="15430" priority="3572"/>
  </conditionalFormatting>
  <conditionalFormatting sqref="C149:C150">
    <cfRule type="duplicateValues" dxfId="15429" priority="3571"/>
  </conditionalFormatting>
  <conditionalFormatting sqref="C149:C150">
    <cfRule type="duplicateValues" dxfId="15428" priority="3569"/>
    <cfRule type="duplicateValues" dxfId="15427" priority="3570"/>
  </conditionalFormatting>
  <conditionalFormatting sqref="C149:C150">
    <cfRule type="duplicateValues" dxfId="15426" priority="3566"/>
    <cfRule type="duplicateValues" dxfId="15425" priority="3567"/>
    <cfRule type="duplicateValues" dxfId="15424" priority="3568"/>
  </conditionalFormatting>
  <conditionalFormatting sqref="C146:C150">
    <cfRule type="duplicateValues" dxfId="15423" priority="3564"/>
    <cfRule type="duplicateValues" dxfId="15422" priority="3565"/>
  </conditionalFormatting>
  <conditionalFormatting sqref="C146:C150">
    <cfRule type="duplicateValues" dxfId="15421" priority="3561"/>
    <cfRule type="duplicateValues" dxfId="15420" priority="3562"/>
    <cfRule type="duplicateValues" dxfId="15419" priority="3563"/>
  </conditionalFormatting>
  <conditionalFormatting sqref="B149:B150">
    <cfRule type="duplicateValues" dxfId="15418" priority="3560"/>
  </conditionalFormatting>
  <conditionalFormatting sqref="B146:B150">
    <cfRule type="duplicateValues" dxfId="15417" priority="3559"/>
  </conditionalFormatting>
  <conditionalFormatting sqref="C152:C154">
    <cfRule type="duplicateValues" dxfId="15416" priority="3558"/>
  </conditionalFormatting>
  <conditionalFormatting sqref="C152:C154">
    <cfRule type="duplicateValues" dxfId="15415" priority="3556"/>
    <cfRule type="duplicateValues" dxfId="15414" priority="3557"/>
  </conditionalFormatting>
  <conditionalFormatting sqref="C152:C154">
    <cfRule type="duplicateValues" dxfId="15413" priority="3553"/>
    <cfRule type="duplicateValues" dxfId="15412" priority="3554"/>
    <cfRule type="duplicateValues" dxfId="15411" priority="3555"/>
  </conditionalFormatting>
  <conditionalFormatting sqref="B152:B154">
    <cfRule type="duplicateValues" dxfId="15410" priority="3552"/>
  </conditionalFormatting>
  <conditionalFormatting sqref="C156:C157">
    <cfRule type="duplicateValues" dxfId="15409" priority="3551"/>
  </conditionalFormatting>
  <conditionalFormatting sqref="C156:C157">
    <cfRule type="duplicateValues" dxfId="15408" priority="3549"/>
    <cfRule type="duplicateValues" dxfId="15407" priority="3550"/>
  </conditionalFormatting>
  <conditionalFormatting sqref="C156:C157">
    <cfRule type="duplicateValues" dxfId="15406" priority="3546"/>
    <cfRule type="duplicateValues" dxfId="15405" priority="3547"/>
    <cfRule type="duplicateValues" dxfId="15404" priority="3548"/>
  </conditionalFormatting>
  <conditionalFormatting sqref="B156:B157">
    <cfRule type="duplicateValues" dxfId="15403" priority="3545"/>
  </conditionalFormatting>
  <conditionalFormatting sqref="C190:C192">
    <cfRule type="duplicateValues" dxfId="15402" priority="3544"/>
  </conditionalFormatting>
  <conditionalFormatting sqref="C190:C192">
    <cfRule type="duplicateValues" dxfId="15401" priority="3542"/>
    <cfRule type="duplicateValues" dxfId="15400" priority="3543"/>
  </conditionalFormatting>
  <conditionalFormatting sqref="C190:C192">
    <cfRule type="duplicateValues" dxfId="15399" priority="3539"/>
    <cfRule type="duplicateValues" dxfId="15398" priority="3540"/>
    <cfRule type="duplicateValues" dxfId="15397" priority="3541"/>
  </conditionalFormatting>
  <conditionalFormatting sqref="C190">
    <cfRule type="duplicateValues" dxfId="15396" priority="3538"/>
  </conditionalFormatting>
  <conditionalFormatting sqref="B190:B192">
    <cfRule type="duplicateValues" dxfId="15395" priority="3537"/>
  </conditionalFormatting>
  <conditionalFormatting sqref="C190">
    <cfRule type="duplicateValues" dxfId="15394" priority="3535"/>
    <cfRule type="duplicateValues" dxfId="15393" priority="3536"/>
  </conditionalFormatting>
  <conditionalFormatting sqref="C190">
    <cfRule type="duplicateValues" dxfId="15392" priority="3532"/>
    <cfRule type="duplicateValues" dxfId="15391" priority="3533"/>
    <cfRule type="duplicateValues" dxfId="15390" priority="3534"/>
  </conditionalFormatting>
  <conditionalFormatting sqref="B190">
    <cfRule type="duplicateValues" dxfId="15389" priority="3531"/>
  </conditionalFormatting>
  <conditionalFormatting sqref="C206">
    <cfRule type="duplicateValues" dxfId="15388" priority="3530"/>
  </conditionalFormatting>
  <conditionalFormatting sqref="C206">
    <cfRule type="duplicateValues" dxfId="15387" priority="3528"/>
    <cfRule type="duplicateValues" dxfId="15386" priority="3529"/>
  </conditionalFormatting>
  <conditionalFormatting sqref="C206">
    <cfRule type="duplicateValues" dxfId="15385" priority="3525"/>
    <cfRule type="duplicateValues" dxfId="15384" priority="3526"/>
    <cfRule type="duplicateValues" dxfId="15383" priority="3527"/>
  </conditionalFormatting>
  <conditionalFormatting sqref="B206">
    <cfRule type="duplicateValues" dxfId="15382" priority="3524"/>
  </conditionalFormatting>
  <conditionalFormatting sqref="B238">
    <cfRule type="duplicateValues" dxfId="15381" priority="3523"/>
  </conditionalFormatting>
  <conditionalFormatting sqref="B257:B258">
    <cfRule type="duplicateValues" dxfId="15380" priority="3521" stopIfTrue="1"/>
    <cfRule type="duplicateValues" dxfId="15379" priority="3522" stopIfTrue="1"/>
  </conditionalFormatting>
  <conditionalFormatting sqref="B259">
    <cfRule type="duplicateValues" dxfId="15378" priority="3519" stopIfTrue="1"/>
    <cfRule type="duplicateValues" dxfId="15377" priority="3520" stopIfTrue="1"/>
  </conditionalFormatting>
  <conditionalFormatting sqref="B254:B255">
    <cfRule type="duplicateValues" dxfId="15376" priority="3517" stopIfTrue="1"/>
    <cfRule type="duplicateValues" dxfId="15375" priority="3518" stopIfTrue="1"/>
  </conditionalFormatting>
  <conditionalFormatting sqref="B220">
    <cfRule type="duplicateValues" dxfId="15374" priority="3516"/>
  </conditionalFormatting>
  <conditionalFormatting sqref="C260">
    <cfRule type="duplicateValues" dxfId="15373" priority="3515"/>
  </conditionalFormatting>
  <conditionalFormatting sqref="C313">
    <cfRule type="duplicateValues" dxfId="15372" priority="3514"/>
  </conditionalFormatting>
  <conditionalFormatting sqref="C312">
    <cfRule type="duplicateValues" dxfId="15371" priority="3512"/>
  </conditionalFormatting>
  <conditionalFormatting sqref="C312">
    <cfRule type="duplicateValues" dxfId="15370" priority="3510"/>
    <cfRule type="duplicateValues" dxfId="15369" priority="3511"/>
  </conditionalFormatting>
  <conditionalFormatting sqref="C312">
    <cfRule type="duplicateValues" dxfId="15368" priority="3507"/>
    <cfRule type="duplicateValues" dxfId="15367" priority="3508"/>
    <cfRule type="duplicateValues" dxfId="15366" priority="3509"/>
  </conditionalFormatting>
  <conditionalFormatting sqref="C314:C316">
    <cfRule type="duplicateValues" dxfId="15365" priority="3506"/>
  </conditionalFormatting>
  <conditionalFormatting sqref="C314:C316">
    <cfRule type="duplicateValues" dxfId="15364" priority="3504"/>
    <cfRule type="duplicateValues" dxfId="15363" priority="3505"/>
  </conditionalFormatting>
  <conditionalFormatting sqref="C314:C316">
    <cfRule type="duplicateValues" dxfId="15362" priority="3501"/>
    <cfRule type="duplicateValues" dxfId="15361" priority="3502"/>
    <cfRule type="duplicateValues" dxfId="15360" priority="3503"/>
  </conditionalFormatting>
  <conditionalFormatting sqref="C313">
    <cfRule type="duplicateValues" dxfId="15359" priority="3498"/>
    <cfRule type="duplicateValues" dxfId="15358" priority="3499"/>
  </conditionalFormatting>
  <conditionalFormatting sqref="C313">
    <cfRule type="duplicateValues" dxfId="15357" priority="3495"/>
    <cfRule type="duplicateValues" dxfId="15356" priority="3496"/>
    <cfRule type="duplicateValues" dxfId="15355" priority="3497"/>
  </conditionalFormatting>
  <conditionalFormatting sqref="B313">
    <cfRule type="duplicateValues" dxfId="15354" priority="3494"/>
  </conditionalFormatting>
  <conditionalFormatting sqref="B320">
    <cfRule type="duplicateValues" dxfId="15353" priority="3493"/>
  </conditionalFormatting>
  <conditionalFormatting sqref="C320">
    <cfRule type="duplicateValues" dxfId="15352" priority="3492"/>
  </conditionalFormatting>
  <conditionalFormatting sqref="C320">
    <cfRule type="duplicateValues" dxfId="15351" priority="3490"/>
    <cfRule type="duplicateValues" dxfId="15350" priority="3491"/>
  </conditionalFormatting>
  <conditionalFormatting sqref="C320">
    <cfRule type="duplicateValues" dxfId="15349" priority="3487"/>
    <cfRule type="duplicateValues" dxfId="15348" priority="3488"/>
    <cfRule type="duplicateValues" dxfId="15347" priority="3489"/>
  </conditionalFormatting>
  <conditionalFormatting sqref="C106">
    <cfRule type="duplicateValues" dxfId="15346" priority="3485"/>
    <cfRule type="duplicateValues" dxfId="15345" priority="3486"/>
  </conditionalFormatting>
  <conditionalFormatting sqref="C106">
    <cfRule type="duplicateValues" dxfId="15344" priority="3484"/>
  </conditionalFormatting>
  <conditionalFormatting sqref="C106">
    <cfRule type="duplicateValues" dxfId="15343" priority="3481"/>
    <cfRule type="duplicateValues" dxfId="15342" priority="3482"/>
    <cfRule type="duplicateValues" dxfId="15341" priority="3483"/>
  </conditionalFormatting>
  <conditionalFormatting sqref="B106">
    <cfRule type="duplicateValues" dxfId="15340" priority="3480"/>
  </conditionalFormatting>
  <conditionalFormatting sqref="C177">
    <cfRule type="duplicateValues" dxfId="15339" priority="3479"/>
  </conditionalFormatting>
  <conditionalFormatting sqref="C177">
    <cfRule type="duplicateValues" dxfId="15338" priority="3477"/>
    <cfRule type="duplicateValues" dxfId="15337" priority="3478"/>
  </conditionalFormatting>
  <conditionalFormatting sqref="C177">
    <cfRule type="duplicateValues" dxfId="15336" priority="3474"/>
    <cfRule type="duplicateValues" dxfId="15335" priority="3475"/>
    <cfRule type="duplicateValues" dxfId="15334" priority="3476"/>
  </conditionalFormatting>
  <conditionalFormatting sqref="B177">
    <cfRule type="duplicateValues" dxfId="15333" priority="3473"/>
  </conditionalFormatting>
  <conditionalFormatting sqref="B107">
    <cfRule type="duplicateValues" dxfId="15332" priority="3472"/>
  </conditionalFormatting>
  <conditionalFormatting sqref="B281">
    <cfRule type="duplicateValues" dxfId="15331" priority="3471"/>
  </conditionalFormatting>
  <conditionalFormatting sqref="B291">
    <cfRule type="duplicateValues" dxfId="15330" priority="3470"/>
  </conditionalFormatting>
  <conditionalFormatting sqref="B317:B318">
    <cfRule type="duplicateValues" dxfId="15329" priority="3469"/>
  </conditionalFormatting>
  <conditionalFormatting sqref="B89">
    <cfRule type="duplicateValues" dxfId="15328" priority="3467" stopIfTrue="1"/>
    <cfRule type="duplicateValues" dxfId="15327" priority="3468" stopIfTrue="1"/>
  </conditionalFormatting>
  <conditionalFormatting sqref="C203">
    <cfRule type="duplicateValues" dxfId="15326" priority="3466"/>
  </conditionalFormatting>
  <conditionalFormatting sqref="C203">
    <cfRule type="duplicateValues" dxfId="15325" priority="3464"/>
    <cfRule type="duplicateValues" dxfId="15324" priority="3465"/>
  </conditionalFormatting>
  <conditionalFormatting sqref="C203">
    <cfRule type="duplicateValues" dxfId="15323" priority="3461"/>
    <cfRule type="duplicateValues" dxfId="15322" priority="3462"/>
    <cfRule type="duplicateValues" dxfId="15321" priority="3463"/>
  </conditionalFormatting>
  <conditionalFormatting sqref="B203">
    <cfRule type="duplicateValues" dxfId="15320" priority="3460"/>
  </conditionalFormatting>
  <conditionalFormatting sqref="B99">
    <cfRule type="duplicateValues" dxfId="15319" priority="3459"/>
  </conditionalFormatting>
  <conditionalFormatting sqref="C27">
    <cfRule type="duplicateValues" dxfId="15318" priority="3458"/>
  </conditionalFormatting>
  <conditionalFormatting sqref="C27">
    <cfRule type="duplicateValues" dxfId="15317" priority="3456"/>
    <cfRule type="duplicateValues" dxfId="15316" priority="3457"/>
  </conditionalFormatting>
  <conditionalFormatting sqref="C27">
    <cfRule type="duplicateValues" dxfId="15315" priority="3453"/>
    <cfRule type="duplicateValues" dxfId="15314" priority="3454"/>
    <cfRule type="duplicateValues" dxfId="15313" priority="3455"/>
  </conditionalFormatting>
  <conditionalFormatting sqref="B84">
    <cfRule type="duplicateValues" dxfId="15312" priority="3452"/>
  </conditionalFormatting>
  <conditionalFormatting sqref="B87">
    <cfRule type="duplicateValues" dxfId="15311" priority="3451"/>
  </conditionalFormatting>
  <conditionalFormatting sqref="B96">
    <cfRule type="duplicateValues" dxfId="15310" priority="3450"/>
  </conditionalFormatting>
  <conditionalFormatting sqref="B100">
    <cfRule type="duplicateValues" dxfId="15309" priority="3449"/>
  </conditionalFormatting>
  <conditionalFormatting sqref="B122">
    <cfRule type="duplicateValues" dxfId="15308" priority="3448"/>
  </conditionalFormatting>
  <conditionalFormatting sqref="B329">
    <cfRule type="duplicateValues" dxfId="15307" priority="3447"/>
  </conditionalFormatting>
  <conditionalFormatting sqref="B27">
    <cfRule type="duplicateValues" dxfId="15306" priority="3446"/>
  </conditionalFormatting>
  <conditionalFormatting sqref="C85">
    <cfRule type="duplicateValues" dxfId="15305" priority="3445"/>
  </conditionalFormatting>
  <conditionalFormatting sqref="C85">
    <cfRule type="duplicateValues" dxfId="15304" priority="3443"/>
    <cfRule type="duplicateValues" dxfId="15303" priority="3444"/>
  </conditionalFormatting>
  <conditionalFormatting sqref="C85">
    <cfRule type="duplicateValues" dxfId="15302" priority="3440"/>
    <cfRule type="duplicateValues" dxfId="15301" priority="3441"/>
    <cfRule type="duplicateValues" dxfId="15300" priority="3442"/>
  </conditionalFormatting>
  <conditionalFormatting sqref="B85">
    <cfRule type="duplicateValues" dxfId="15299" priority="3439"/>
  </conditionalFormatting>
  <conditionalFormatting sqref="C86">
    <cfRule type="duplicateValues" dxfId="15298" priority="3438"/>
  </conditionalFormatting>
  <conditionalFormatting sqref="C86">
    <cfRule type="duplicateValues" dxfId="15297" priority="3436"/>
    <cfRule type="duplicateValues" dxfId="15296" priority="3437"/>
  </conditionalFormatting>
  <conditionalFormatting sqref="C86">
    <cfRule type="duplicateValues" dxfId="15295" priority="3433"/>
    <cfRule type="duplicateValues" dxfId="15294" priority="3434"/>
    <cfRule type="duplicateValues" dxfId="15293" priority="3435"/>
  </conditionalFormatting>
  <conditionalFormatting sqref="B86">
    <cfRule type="duplicateValues" dxfId="15292" priority="3432"/>
  </conditionalFormatting>
  <conditionalFormatting sqref="C88">
    <cfRule type="duplicateValues" dxfId="15291" priority="3431"/>
  </conditionalFormatting>
  <conditionalFormatting sqref="C88">
    <cfRule type="duplicateValues" dxfId="15290" priority="3429"/>
    <cfRule type="duplicateValues" dxfId="15289" priority="3430"/>
  </conditionalFormatting>
  <conditionalFormatting sqref="C88">
    <cfRule type="duplicateValues" dxfId="15288" priority="3426"/>
    <cfRule type="duplicateValues" dxfId="15287" priority="3427"/>
    <cfRule type="duplicateValues" dxfId="15286" priority="3428"/>
  </conditionalFormatting>
  <conditionalFormatting sqref="B88">
    <cfRule type="duplicateValues" dxfId="15285" priority="3425"/>
  </conditionalFormatting>
  <conditionalFormatting sqref="C98">
    <cfRule type="duplicateValues" dxfId="15284" priority="3424"/>
  </conditionalFormatting>
  <conditionalFormatting sqref="C98">
    <cfRule type="duplicateValues" dxfId="15283" priority="3422"/>
    <cfRule type="duplicateValues" dxfId="15282" priority="3423"/>
  </conditionalFormatting>
  <conditionalFormatting sqref="C98">
    <cfRule type="duplicateValues" dxfId="15281" priority="3419"/>
    <cfRule type="duplicateValues" dxfId="15280" priority="3420"/>
    <cfRule type="duplicateValues" dxfId="15279" priority="3421"/>
  </conditionalFormatting>
  <conditionalFormatting sqref="B98">
    <cfRule type="duplicateValues" dxfId="15278" priority="3418"/>
  </conditionalFormatting>
  <conditionalFormatting sqref="B118">
    <cfRule type="duplicateValues" dxfId="15277" priority="3417"/>
  </conditionalFormatting>
  <conditionalFormatting sqref="B123">
    <cfRule type="duplicateValues" dxfId="15276" priority="3416"/>
  </conditionalFormatting>
  <conditionalFormatting sqref="B144">
    <cfRule type="duplicateValues" dxfId="15275" priority="3407" stopIfTrue="1"/>
    <cfRule type="duplicateValues" dxfId="15274" priority="3408" stopIfTrue="1"/>
  </conditionalFormatting>
  <conditionalFormatting sqref="B169">
    <cfRule type="duplicateValues" dxfId="15273" priority="3405" stopIfTrue="1"/>
    <cfRule type="duplicateValues" dxfId="15272" priority="3406" stopIfTrue="1"/>
  </conditionalFormatting>
  <conditionalFormatting sqref="B74">
    <cfRule type="duplicateValues" dxfId="15271" priority="3403" stopIfTrue="1"/>
    <cfRule type="duplicateValues" dxfId="15270" priority="3404" stopIfTrue="1"/>
  </conditionalFormatting>
  <conditionalFormatting sqref="B75:B80">
    <cfRule type="duplicateValues" dxfId="15269" priority="3401" stopIfTrue="1"/>
    <cfRule type="duplicateValues" dxfId="15268" priority="3402" stopIfTrue="1"/>
  </conditionalFormatting>
  <conditionalFormatting sqref="B97">
    <cfRule type="duplicateValues" dxfId="15267" priority="3399" stopIfTrue="1"/>
    <cfRule type="duplicateValues" dxfId="15266" priority="3400" stopIfTrue="1"/>
  </conditionalFormatting>
  <conditionalFormatting sqref="C292">
    <cfRule type="duplicateValues" dxfId="15265" priority="3398"/>
  </conditionalFormatting>
  <conditionalFormatting sqref="C292">
    <cfRule type="duplicateValues" dxfId="15264" priority="3396"/>
    <cfRule type="duplicateValues" dxfId="15263" priority="3397"/>
  </conditionalFormatting>
  <conditionalFormatting sqref="C292">
    <cfRule type="duplicateValues" dxfId="15262" priority="3393"/>
    <cfRule type="duplicateValues" dxfId="15261" priority="3394"/>
    <cfRule type="duplicateValues" dxfId="15260" priority="3395"/>
  </conditionalFormatting>
  <conditionalFormatting sqref="B301">
    <cfRule type="duplicateValues" dxfId="15259" priority="3391" stopIfTrue="1"/>
    <cfRule type="duplicateValues" dxfId="15258" priority="3392" stopIfTrue="1"/>
  </conditionalFormatting>
  <conditionalFormatting sqref="B305">
    <cfRule type="duplicateValues" dxfId="15257" priority="3389" stopIfTrue="1"/>
    <cfRule type="duplicateValues" dxfId="15256" priority="3390" stopIfTrue="1"/>
  </conditionalFormatting>
  <conditionalFormatting sqref="B189">
    <cfRule type="duplicateValues" dxfId="15255" priority="3387" stopIfTrue="1"/>
    <cfRule type="duplicateValues" dxfId="15254" priority="3388" stopIfTrue="1"/>
  </conditionalFormatting>
  <conditionalFormatting sqref="C301">
    <cfRule type="duplicateValues" dxfId="15253" priority="3386"/>
  </conditionalFormatting>
  <conditionalFormatting sqref="C301:C305">
    <cfRule type="duplicateValues" dxfId="15252" priority="3384"/>
    <cfRule type="duplicateValues" dxfId="15251" priority="3385"/>
  </conditionalFormatting>
  <conditionalFormatting sqref="C301:C305">
    <cfRule type="duplicateValues" dxfId="15250" priority="3383"/>
  </conditionalFormatting>
  <conditionalFormatting sqref="C195:C196">
    <cfRule type="duplicateValues" dxfId="15249" priority="3379"/>
  </conditionalFormatting>
  <conditionalFormatting sqref="C301:C305">
    <cfRule type="duplicateValues" dxfId="15248" priority="3376"/>
    <cfRule type="duplicateValues" dxfId="15247" priority="3377"/>
    <cfRule type="duplicateValues" dxfId="15246" priority="3378"/>
  </conditionalFormatting>
  <conditionalFormatting sqref="C300">
    <cfRule type="duplicateValues" dxfId="15245" priority="3370"/>
    <cfRule type="duplicateValues" dxfId="15244" priority="3371"/>
  </conditionalFormatting>
  <conditionalFormatting sqref="C300">
    <cfRule type="duplicateValues" dxfId="15243" priority="3367"/>
    <cfRule type="duplicateValues" dxfId="15242" priority="3368"/>
    <cfRule type="duplicateValues" dxfId="15241" priority="3369"/>
  </conditionalFormatting>
  <conditionalFormatting sqref="C198">
    <cfRule type="duplicateValues" dxfId="15240" priority="3366"/>
  </conditionalFormatting>
  <conditionalFormatting sqref="C181:C189">
    <cfRule type="duplicateValues" dxfId="15239" priority="3364"/>
    <cfRule type="duplicateValues" dxfId="15238" priority="3365"/>
  </conditionalFormatting>
  <conditionalFormatting sqref="C181:C189">
    <cfRule type="duplicateValues" dxfId="15237" priority="3363"/>
  </conditionalFormatting>
  <conditionalFormatting sqref="C181:C189">
    <cfRule type="duplicateValues" dxfId="15236" priority="3359"/>
    <cfRule type="duplicateValues" dxfId="15235" priority="3360"/>
    <cfRule type="duplicateValues" dxfId="15234" priority="3361"/>
  </conditionalFormatting>
  <conditionalFormatting sqref="C298">
    <cfRule type="duplicateValues" dxfId="15233" priority="3358"/>
  </conditionalFormatting>
  <conditionalFormatting sqref="B301:B305">
    <cfRule type="duplicateValues" dxfId="15232" priority="3357"/>
  </conditionalFormatting>
  <conditionalFormatting sqref="B168">
    <cfRule type="duplicateValues" dxfId="15231" priority="3354" stopIfTrue="1"/>
    <cfRule type="duplicateValues" dxfId="15230" priority="3355" stopIfTrue="1"/>
  </conditionalFormatting>
  <conditionalFormatting sqref="B96:B127">
    <cfRule type="duplicateValues" dxfId="15229" priority="3353"/>
  </conditionalFormatting>
  <conditionalFormatting sqref="B76">
    <cfRule type="duplicateValues" dxfId="15228" priority="3348" stopIfTrue="1"/>
    <cfRule type="duplicateValues" dxfId="15227" priority="3349" stopIfTrue="1"/>
  </conditionalFormatting>
  <conditionalFormatting sqref="B77:B82">
    <cfRule type="duplicateValues" dxfId="15226" priority="3346" stopIfTrue="1"/>
    <cfRule type="duplicateValues" dxfId="15225" priority="3347" stopIfTrue="1"/>
  </conditionalFormatting>
  <conditionalFormatting sqref="B99">
    <cfRule type="duplicateValues" dxfId="15224" priority="3344" stopIfTrue="1"/>
    <cfRule type="duplicateValues" dxfId="15223" priority="3345" stopIfTrue="1"/>
  </conditionalFormatting>
  <conditionalFormatting sqref="B152:B154">
    <cfRule type="duplicateValues" dxfId="15222" priority="3342" stopIfTrue="1"/>
    <cfRule type="duplicateValues" dxfId="15221" priority="3343" stopIfTrue="1"/>
  </conditionalFormatting>
  <conditionalFormatting sqref="B156">
    <cfRule type="duplicateValues" dxfId="15220" priority="3340" stopIfTrue="1"/>
    <cfRule type="duplicateValues" dxfId="15219" priority="3341" stopIfTrue="1"/>
  </conditionalFormatting>
  <conditionalFormatting sqref="B162:B163">
    <cfRule type="duplicateValues" dxfId="15218" priority="3336" stopIfTrue="1"/>
    <cfRule type="duplicateValues" dxfId="15217" priority="3337" stopIfTrue="1"/>
  </conditionalFormatting>
  <conditionalFormatting sqref="B172">
    <cfRule type="duplicateValues" dxfId="15216" priority="3334" stopIfTrue="1"/>
    <cfRule type="duplicateValues" dxfId="15215" priority="3335" stopIfTrue="1"/>
  </conditionalFormatting>
  <conditionalFormatting sqref="B199">
    <cfRule type="duplicateValues" dxfId="15214" priority="3332" stopIfTrue="1"/>
    <cfRule type="duplicateValues" dxfId="15213" priority="3333" stopIfTrue="1"/>
  </conditionalFormatting>
  <conditionalFormatting sqref="B290:B291">
    <cfRule type="duplicateValues" dxfId="15212" priority="3331"/>
  </conditionalFormatting>
  <conditionalFormatting sqref="B37:B43">
    <cfRule type="duplicateValues" dxfId="15211" priority="3330"/>
  </conditionalFormatting>
  <conditionalFormatting sqref="C252">
    <cfRule type="duplicateValues" dxfId="15210" priority="3329"/>
  </conditionalFormatting>
  <conditionalFormatting sqref="B257:B261">
    <cfRule type="duplicateValues" dxfId="15209" priority="3328"/>
  </conditionalFormatting>
  <conditionalFormatting sqref="B286:B287">
    <cfRule type="duplicateValues" dxfId="15208" priority="3327"/>
  </conditionalFormatting>
  <conditionalFormatting sqref="B313:B314">
    <cfRule type="duplicateValues" dxfId="15207" priority="3326"/>
  </conditionalFormatting>
  <conditionalFormatting sqref="B312">
    <cfRule type="duplicateValues" dxfId="15206" priority="3325"/>
  </conditionalFormatting>
  <conditionalFormatting sqref="B198">
    <cfRule type="duplicateValues" dxfId="15205" priority="3323" stopIfTrue="1"/>
    <cfRule type="duplicateValues" dxfId="15204" priority="3324" stopIfTrue="1"/>
  </conditionalFormatting>
  <conditionalFormatting sqref="B75">
    <cfRule type="duplicateValues" dxfId="15203" priority="3322"/>
  </conditionalFormatting>
  <conditionalFormatting sqref="B61:B62">
    <cfRule type="duplicateValues" dxfId="15202" priority="3320"/>
  </conditionalFormatting>
  <conditionalFormatting sqref="C106:C107">
    <cfRule type="duplicateValues" dxfId="15201" priority="3319"/>
  </conditionalFormatting>
  <conditionalFormatting sqref="C106:C107">
    <cfRule type="duplicateValues" dxfId="15200" priority="3317"/>
    <cfRule type="duplicateValues" dxfId="15199" priority="3318"/>
  </conditionalFormatting>
  <conditionalFormatting sqref="C106:C107">
    <cfRule type="duplicateValues" dxfId="15198" priority="3314"/>
    <cfRule type="duplicateValues" dxfId="15197" priority="3315"/>
    <cfRule type="duplicateValues" dxfId="15196" priority="3316"/>
  </conditionalFormatting>
  <conditionalFormatting sqref="B106:B107">
    <cfRule type="duplicateValues" dxfId="15195" priority="3313"/>
  </conditionalFormatting>
  <conditionalFormatting sqref="C110:C114">
    <cfRule type="duplicateValues" dxfId="15194" priority="3312"/>
  </conditionalFormatting>
  <conditionalFormatting sqref="C113:C114">
    <cfRule type="duplicateValues" dxfId="15193" priority="3311"/>
  </conditionalFormatting>
  <conditionalFormatting sqref="C113:C114">
    <cfRule type="duplicateValues" dxfId="15192" priority="3309"/>
    <cfRule type="duplicateValues" dxfId="15191" priority="3310"/>
  </conditionalFormatting>
  <conditionalFormatting sqref="C113:C114">
    <cfRule type="duplicateValues" dxfId="15190" priority="3306"/>
    <cfRule type="duplicateValues" dxfId="15189" priority="3307"/>
    <cfRule type="duplicateValues" dxfId="15188" priority="3308"/>
  </conditionalFormatting>
  <conditionalFormatting sqref="C110:C114">
    <cfRule type="duplicateValues" dxfId="15187" priority="3304"/>
    <cfRule type="duplicateValues" dxfId="15186" priority="3305"/>
  </conditionalFormatting>
  <conditionalFormatting sqref="C110:C114">
    <cfRule type="duplicateValues" dxfId="15185" priority="3301"/>
    <cfRule type="duplicateValues" dxfId="15184" priority="3302"/>
    <cfRule type="duplicateValues" dxfId="15183" priority="3303"/>
  </conditionalFormatting>
  <conditionalFormatting sqref="B113:B114">
    <cfRule type="duplicateValues" dxfId="15182" priority="3300"/>
  </conditionalFormatting>
  <conditionalFormatting sqref="B110:B114">
    <cfRule type="duplicateValues" dxfId="15181" priority="3299"/>
  </conditionalFormatting>
  <conditionalFormatting sqref="C116:C117">
    <cfRule type="duplicateValues" dxfId="15180" priority="3298"/>
  </conditionalFormatting>
  <conditionalFormatting sqref="C116:C117">
    <cfRule type="duplicateValues" dxfId="15179" priority="3296"/>
    <cfRule type="duplicateValues" dxfId="15178" priority="3297"/>
  </conditionalFormatting>
  <conditionalFormatting sqref="C116:C117">
    <cfRule type="duplicateValues" dxfId="15177" priority="3293"/>
    <cfRule type="duplicateValues" dxfId="15176" priority="3294"/>
    <cfRule type="duplicateValues" dxfId="15175" priority="3295"/>
  </conditionalFormatting>
  <conditionalFormatting sqref="B116:B118">
    <cfRule type="duplicateValues" dxfId="15174" priority="3292"/>
  </conditionalFormatting>
  <conditionalFormatting sqref="C120:C121">
    <cfRule type="duplicateValues" dxfId="15173" priority="3291"/>
  </conditionalFormatting>
  <conditionalFormatting sqref="C120:C121">
    <cfRule type="duplicateValues" dxfId="15172" priority="3289"/>
    <cfRule type="duplicateValues" dxfId="15171" priority="3290"/>
  </conditionalFormatting>
  <conditionalFormatting sqref="C120:C121">
    <cfRule type="duplicateValues" dxfId="15170" priority="3286"/>
    <cfRule type="duplicateValues" dxfId="15169" priority="3287"/>
    <cfRule type="duplicateValues" dxfId="15168" priority="3288"/>
  </conditionalFormatting>
  <conditionalFormatting sqref="B120:B121">
    <cfRule type="duplicateValues" dxfId="15167" priority="3285"/>
  </conditionalFormatting>
  <conditionalFormatting sqref="C154:C156">
    <cfRule type="duplicateValues" dxfId="15166" priority="3284"/>
  </conditionalFormatting>
  <conditionalFormatting sqref="C154:C156">
    <cfRule type="duplicateValues" dxfId="15165" priority="3282"/>
    <cfRule type="duplicateValues" dxfId="15164" priority="3283"/>
  </conditionalFormatting>
  <conditionalFormatting sqref="C154:C156">
    <cfRule type="duplicateValues" dxfId="15163" priority="3279"/>
    <cfRule type="duplicateValues" dxfId="15162" priority="3280"/>
    <cfRule type="duplicateValues" dxfId="15161" priority="3281"/>
  </conditionalFormatting>
  <conditionalFormatting sqref="C154">
    <cfRule type="duplicateValues" dxfId="15160" priority="3278"/>
  </conditionalFormatting>
  <conditionalFormatting sqref="B154:B156">
    <cfRule type="duplicateValues" dxfId="15159" priority="3277"/>
  </conditionalFormatting>
  <conditionalFormatting sqref="C154">
    <cfRule type="duplicateValues" dxfId="15158" priority="3275"/>
    <cfRule type="duplicateValues" dxfId="15157" priority="3276"/>
  </conditionalFormatting>
  <conditionalFormatting sqref="C154">
    <cfRule type="duplicateValues" dxfId="15156" priority="3272"/>
    <cfRule type="duplicateValues" dxfId="15155" priority="3273"/>
    <cfRule type="duplicateValues" dxfId="15154" priority="3274"/>
  </conditionalFormatting>
  <conditionalFormatting sqref="B154">
    <cfRule type="duplicateValues" dxfId="15153" priority="3271"/>
  </conditionalFormatting>
  <conditionalFormatting sqref="C170">
    <cfRule type="duplicateValues" dxfId="15152" priority="3270"/>
  </conditionalFormatting>
  <conditionalFormatting sqref="C170">
    <cfRule type="duplicateValues" dxfId="15151" priority="3268"/>
    <cfRule type="duplicateValues" dxfId="15150" priority="3269"/>
  </conditionalFormatting>
  <conditionalFormatting sqref="C170">
    <cfRule type="duplicateValues" dxfId="15149" priority="3265"/>
    <cfRule type="duplicateValues" dxfId="15148" priority="3266"/>
    <cfRule type="duplicateValues" dxfId="15147" priority="3267"/>
  </conditionalFormatting>
  <conditionalFormatting sqref="B170">
    <cfRule type="duplicateValues" dxfId="15146" priority="3264"/>
  </conditionalFormatting>
  <conditionalFormatting sqref="C174">
    <cfRule type="duplicateValues" dxfId="15145" priority="3263"/>
  </conditionalFormatting>
  <conditionalFormatting sqref="C174:C175">
    <cfRule type="duplicateValues" dxfId="15144" priority="3262"/>
  </conditionalFormatting>
  <conditionalFormatting sqref="C174:C175">
    <cfRule type="duplicateValues" dxfId="15143" priority="3260"/>
    <cfRule type="duplicateValues" dxfId="15142" priority="3261"/>
  </conditionalFormatting>
  <conditionalFormatting sqref="C174:C175">
    <cfRule type="duplicateValues" dxfId="15141" priority="3257"/>
    <cfRule type="duplicateValues" dxfId="15140" priority="3258"/>
    <cfRule type="duplicateValues" dxfId="15139" priority="3259"/>
  </conditionalFormatting>
  <conditionalFormatting sqref="C174">
    <cfRule type="duplicateValues" dxfId="15138" priority="3255"/>
    <cfRule type="duplicateValues" dxfId="15137" priority="3256"/>
  </conditionalFormatting>
  <conditionalFormatting sqref="C174">
    <cfRule type="duplicateValues" dxfId="15136" priority="3252"/>
    <cfRule type="duplicateValues" dxfId="15135" priority="3253"/>
    <cfRule type="duplicateValues" dxfId="15134" priority="3254"/>
  </conditionalFormatting>
  <conditionalFormatting sqref="B174:B175">
    <cfRule type="duplicateValues" dxfId="15133" priority="3251"/>
  </conditionalFormatting>
  <conditionalFormatting sqref="B174">
    <cfRule type="duplicateValues" dxfId="15132" priority="3250"/>
  </conditionalFormatting>
  <conditionalFormatting sqref="C192:C197">
    <cfRule type="duplicateValues" dxfId="15131" priority="3249"/>
  </conditionalFormatting>
  <conditionalFormatting sqref="C192:C197">
    <cfRule type="duplicateValues" dxfId="15130" priority="3247"/>
    <cfRule type="duplicateValues" dxfId="15129" priority="3248"/>
  </conditionalFormatting>
  <conditionalFormatting sqref="C192:C197">
    <cfRule type="duplicateValues" dxfId="15128" priority="3244"/>
    <cfRule type="duplicateValues" dxfId="15127" priority="3245"/>
    <cfRule type="duplicateValues" dxfId="15126" priority="3246"/>
  </conditionalFormatting>
  <conditionalFormatting sqref="B192:B197">
    <cfRule type="duplicateValues" dxfId="15125" priority="3243"/>
  </conditionalFormatting>
  <conditionalFormatting sqref="B216">
    <cfRule type="duplicateValues" dxfId="15124" priority="3242"/>
  </conditionalFormatting>
  <conditionalFormatting sqref="B215">
    <cfRule type="duplicateValues" dxfId="15123" priority="3241"/>
  </conditionalFormatting>
  <conditionalFormatting sqref="C235">
    <cfRule type="duplicateValues" dxfId="15122" priority="3240"/>
  </conditionalFormatting>
  <conditionalFormatting sqref="C235">
    <cfRule type="duplicateValues" dxfId="15121" priority="3237"/>
    <cfRule type="duplicateValues" dxfId="15120" priority="3238"/>
  </conditionalFormatting>
  <conditionalFormatting sqref="C235">
    <cfRule type="duplicateValues" dxfId="15119" priority="3234"/>
    <cfRule type="duplicateValues" dxfId="15118" priority="3235"/>
    <cfRule type="duplicateValues" dxfId="15117" priority="3236"/>
  </conditionalFormatting>
  <conditionalFormatting sqref="C281">
    <cfRule type="duplicateValues" dxfId="15116" priority="3233"/>
  </conditionalFormatting>
  <conditionalFormatting sqref="C280">
    <cfRule type="duplicateValues" dxfId="15115" priority="3231"/>
  </conditionalFormatting>
  <conditionalFormatting sqref="C280">
    <cfRule type="duplicateValues" dxfId="15114" priority="3229"/>
    <cfRule type="duplicateValues" dxfId="15113" priority="3230"/>
  </conditionalFormatting>
  <conditionalFormatting sqref="C280">
    <cfRule type="duplicateValues" dxfId="15112" priority="3226"/>
    <cfRule type="duplicateValues" dxfId="15111" priority="3227"/>
    <cfRule type="duplicateValues" dxfId="15110" priority="3228"/>
  </conditionalFormatting>
  <conditionalFormatting sqref="C282:C284">
    <cfRule type="duplicateValues" dxfId="15109" priority="3225"/>
  </conditionalFormatting>
  <conditionalFormatting sqref="C282:C284">
    <cfRule type="duplicateValues" dxfId="15108" priority="3223"/>
    <cfRule type="duplicateValues" dxfId="15107" priority="3224"/>
  </conditionalFormatting>
  <conditionalFormatting sqref="C282:C284">
    <cfRule type="duplicateValues" dxfId="15106" priority="3220"/>
    <cfRule type="duplicateValues" dxfId="15105" priority="3221"/>
    <cfRule type="duplicateValues" dxfId="15104" priority="3222"/>
  </conditionalFormatting>
  <conditionalFormatting sqref="C281">
    <cfRule type="duplicateValues" dxfId="15103" priority="3217"/>
    <cfRule type="duplicateValues" dxfId="15102" priority="3218"/>
  </conditionalFormatting>
  <conditionalFormatting sqref="C281">
    <cfRule type="duplicateValues" dxfId="15101" priority="3214"/>
    <cfRule type="duplicateValues" dxfId="15100" priority="3215"/>
    <cfRule type="duplicateValues" dxfId="15099" priority="3216"/>
  </conditionalFormatting>
  <conditionalFormatting sqref="C290:C291">
    <cfRule type="duplicateValues" dxfId="15098" priority="3212"/>
  </conditionalFormatting>
  <conditionalFormatting sqref="C290:C291">
    <cfRule type="duplicateValues" dxfId="15097" priority="3210"/>
    <cfRule type="duplicateValues" dxfId="15096" priority="3211"/>
  </conditionalFormatting>
  <conditionalFormatting sqref="C290:C291">
    <cfRule type="duplicateValues" dxfId="15095" priority="3207"/>
    <cfRule type="duplicateValues" dxfId="15094" priority="3208"/>
    <cfRule type="duplicateValues" dxfId="15093" priority="3209"/>
  </conditionalFormatting>
  <conditionalFormatting sqref="B301">
    <cfRule type="duplicateValues" dxfId="15092" priority="3205"/>
  </conditionalFormatting>
  <conditionalFormatting sqref="C301">
    <cfRule type="duplicateValues" dxfId="15091" priority="3203"/>
    <cfRule type="duplicateValues" dxfId="15090" priority="3204"/>
  </conditionalFormatting>
  <conditionalFormatting sqref="C301">
    <cfRule type="duplicateValues" dxfId="15089" priority="3200"/>
    <cfRule type="duplicateValues" dxfId="15088" priority="3201"/>
    <cfRule type="duplicateValues" dxfId="15087" priority="3202"/>
  </conditionalFormatting>
  <conditionalFormatting sqref="B72">
    <cfRule type="duplicateValues" dxfId="15086" priority="3199"/>
  </conditionalFormatting>
  <conditionalFormatting sqref="C141">
    <cfRule type="duplicateValues" dxfId="15085" priority="3198"/>
  </conditionalFormatting>
  <conditionalFormatting sqref="C141">
    <cfRule type="duplicateValues" dxfId="15084" priority="3196"/>
    <cfRule type="duplicateValues" dxfId="15083" priority="3197"/>
  </conditionalFormatting>
  <conditionalFormatting sqref="C141">
    <cfRule type="duplicateValues" dxfId="15082" priority="3193"/>
    <cfRule type="duplicateValues" dxfId="15081" priority="3194"/>
    <cfRule type="duplicateValues" dxfId="15080" priority="3195"/>
  </conditionalFormatting>
  <conditionalFormatting sqref="B141">
    <cfRule type="duplicateValues" dxfId="15079" priority="3192"/>
  </conditionalFormatting>
  <conditionalFormatting sqref="B73">
    <cfRule type="duplicateValues" dxfId="15078" priority="3191"/>
  </conditionalFormatting>
  <conditionalFormatting sqref="B253">
    <cfRule type="duplicateValues" dxfId="15077" priority="3190"/>
  </conditionalFormatting>
  <conditionalFormatting sqref="B262">
    <cfRule type="duplicateValues" dxfId="15076" priority="3189"/>
  </conditionalFormatting>
  <conditionalFormatting sqref="B287:B288">
    <cfRule type="duplicateValues" dxfId="15075" priority="3188"/>
  </conditionalFormatting>
  <conditionalFormatting sqref="C314">
    <cfRule type="duplicateValues" dxfId="15074" priority="3187"/>
  </conditionalFormatting>
  <conditionalFormatting sqref="B314">
    <cfRule type="duplicateValues" dxfId="15073" priority="3186"/>
  </conditionalFormatting>
  <conditionalFormatting sqref="C314">
    <cfRule type="duplicateValues" dxfId="15072" priority="3184"/>
    <cfRule type="duplicateValues" dxfId="15071" priority="3185"/>
  </conditionalFormatting>
  <conditionalFormatting sqref="C314">
    <cfRule type="duplicateValues" dxfId="15070" priority="3181"/>
    <cfRule type="duplicateValues" dxfId="15069" priority="3182"/>
    <cfRule type="duplicateValues" dxfId="15068" priority="3183"/>
  </conditionalFormatting>
  <conditionalFormatting sqref="B55">
    <cfRule type="duplicateValues" dxfId="15067" priority="3179" stopIfTrue="1"/>
    <cfRule type="duplicateValues" dxfId="15066" priority="3180" stopIfTrue="1"/>
  </conditionalFormatting>
  <conditionalFormatting sqref="C167">
    <cfRule type="duplicateValues" dxfId="15065" priority="3178"/>
  </conditionalFormatting>
  <conditionalFormatting sqref="C167">
    <cfRule type="duplicateValues" dxfId="15064" priority="3176"/>
    <cfRule type="duplicateValues" dxfId="15063" priority="3177"/>
  </conditionalFormatting>
  <conditionalFormatting sqref="C167">
    <cfRule type="duplicateValues" dxfId="15062" priority="3173"/>
    <cfRule type="duplicateValues" dxfId="15061" priority="3174"/>
    <cfRule type="duplicateValues" dxfId="15060" priority="3175"/>
  </conditionalFormatting>
  <conditionalFormatting sqref="B167">
    <cfRule type="duplicateValues" dxfId="15059" priority="3172"/>
  </conditionalFormatting>
  <conditionalFormatting sqref="B28:B29">
    <cfRule type="duplicateValues" dxfId="15058" priority="3171"/>
  </conditionalFormatting>
  <conditionalFormatting sqref="B56">
    <cfRule type="duplicateValues" dxfId="15057" priority="3169" stopIfTrue="1"/>
    <cfRule type="duplicateValues" dxfId="15056" priority="3170" stopIfTrue="1"/>
  </conditionalFormatting>
  <conditionalFormatting sqref="B74">
    <cfRule type="duplicateValues" dxfId="15055" priority="3168"/>
  </conditionalFormatting>
  <conditionalFormatting sqref="B121">
    <cfRule type="duplicateValues" dxfId="15054" priority="3167"/>
  </conditionalFormatting>
  <conditionalFormatting sqref="B143">
    <cfRule type="duplicateValues" dxfId="15053" priority="3166"/>
  </conditionalFormatting>
  <conditionalFormatting sqref="B141:B143">
    <cfRule type="duplicateValues" dxfId="15052" priority="3165"/>
  </conditionalFormatting>
  <conditionalFormatting sqref="B150">
    <cfRule type="duplicateValues" dxfId="15051" priority="3164"/>
  </conditionalFormatting>
  <conditionalFormatting sqref="B152">
    <cfRule type="duplicateValues" dxfId="15050" priority="3163"/>
  </conditionalFormatting>
  <conditionalFormatting sqref="B156">
    <cfRule type="duplicateValues" dxfId="15049" priority="3162"/>
  </conditionalFormatting>
  <conditionalFormatting sqref="B157:B159">
    <cfRule type="duplicateValues" dxfId="15048" priority="3161"/>
  </conditionalFormatting>
  <conditionalFormatting sqref="B157:B158">
    <cfRule type="duplicateValues" dxfId="15047" priority="3159" stopIfTrue="1"/>
    <cfRule type="duplicateValues" dxfId="15046" priority="3160" stopIfTrue="1"/>
  </conditionalFormatting>
  <conditionalFormatting sqref="B158:B159">
    <cfRule type="duplicateValues" dxfId="15045" priority="3158"/>
  </conditionalFormatting>
  <conditionalFormatting sqref="B158">
    <cfRule type="duplicateValues" dxfId="15044" priority="3157"/>
  </conditionalFormatting>
  <conditionalFormatting sqref="B160">
    <cfRule type="duplicateValues" dxfId="15043" priority="3156"/>
  </conditionalFormatting>
  <conditionalFormatting sqref="B160">
    <cfRule type="duplicateValues" dxfId="15042" priority="3154" stopIfTrue="1"/>
    <cfRule type="duplicateValues" dxfId="15041" priority="3155" stopIfTrue="1"/>
  </conditionalFormatting>
  <conditionalFormatting sqref="B168:B170">
    <cfRule type="duplicateValues" dxfId="15040" priority="3153"/>
  </conditionalFormatting>
  <conditionalFormatting sqref="B170">
    <cfRule type="duplicateValues" dxfId="15039" priority="3151" stopIfTrue="1"/>
    <cfRule type="duplicateValues" dxfId="15038" priority="3152" stopIfTrue="1"/>
  </conditionalFormatting>
  <conditionalFormatting sqref="B178:B179">
    <cfRule type="duplicateValues" dxfId="15037" priority="3150"/>
  </conditionalFormatting>
  <conditionalFormatting sqref="B178">
    <cfRule type="duplicateValues" dxfId="15036" priority="3149"/>
  </conditionalFormatting>
  <conditionalFormatting sqref="B42">
    <cfRule type="duplicateValues" dxfId="15035" priority="3148"/>
  </conditionalFormatting>
  <conditionalFormatting sqref="C75">
    <cfRule type="duplicateValues" dxfId="15034" priority="3147"/>
  </conditionalFormatting>
  <conditionalFormatting sqref="C75">
    <cfRule type="duplicateValues" dxfId="15033" priority="3145"/>
    <cfRule type="duplicateValues" dxfId="15032" priority="3146"/>
  </conditionalFormatting>
  <conditionalFormatting sqref="C75">
    <cfRule type="duplicateValues" dxfId="15031" priority="3142"/>
    <cfRule type="duplicateValues" dxfId="15030" priority="3143"/>
    <cfRule type="duplicateValues" dxfId="15029" priority="3144"/>
  </conditionalFormatting>
  <conditionalFormatting sqref="B248:B251">
    <cfRule type="duplicateValues" dxfId="15028" priority="3126"/>
  </conditionalFormatting>
  <conditionalFormatting sqref="C72">
    <cfRule type="duplicateValues" dxfId="15027" priority="3119"/>
    <cfRule type="duplicateValues" dxfId="15026" priority="3120"/>
  </conditionalFormatting>
  <conditionalFormatting sqref="C72">
    <cfRule type="duplicateValues" dxfId="15025" priority="3118"/>
  </conditionalFormatting>
  <conditionalFormatting sqref="C72">
    <cfRule type="duplicateValues" dxfId="15024" priority="3115"/>
    <cfRule type="duplicateValues" dxfId="15023" priority="3116"/>
    <cfRule type="duplicateValues" dxfId="15022" priority="3117"/>
  </conditionalFormatting>
  <conditionalFormatting sqref="B326">
    <cfRule type="duplicateValues" dxfId="15021" priority="3114"/>
  </conditionalFormatting>
  <conditionalFormatting sqref="B65">
    <cfRule type="duplicateValues" dxfId="15020" priority="3113"/>
  </conditionalFormatting>
  <conditionalFormatting sqref="B53">
    <cfRule type="duplicateValues" dxfId="15019" priority="3111"/>
  </conditionalFormatting>
  <conditionalFormatting sqref="B62">
    <cfRule type="duplicateValues" dxfId="15018" priority="3110"/>
  </conditionalFormatting>
  <conditionalFormatting sqref="B66">
    <cfRule type="duplicateValues" dxfId="15017" priority="3109"/>
  </conditionalFormatting>
  <conditionalFormatting sqref="C51">
    <cfRule type="duplicateValues" dxfId="15016" priority="3108"/>
  </conditionalFormatting>
  <conditionalFormatting sqref="C51">
    <cfRule type="duplicateValues" dxfId="15015" priority="3106"/>
    <cfRule type="duplicateValues" dxfId="15014" priority="3107"/>
  </conditionalFormatting>
  <conditionalFormatting sqref="C51">
    <cfRule type="duplicateValues" dxfId="15013" priority="3103"/>
    <cfRule type="duplicateValues" dxfId="15012" priority="3104"/>
    <cfRule type="duplicateValues" dxfId="15011" priority="3105"/>
  </conditionalFormatting>
  <conditionalFormatting sqref="B51">
    <cfRule type="duplicateValues" dxfId="15010" priority="3102"/>
  </conditionalFormatting>
  <conditionalFormatting sqref="C52">
    <cfRule type="duplicateValues" dxfId="15009" priority="3100"/>
    <cfRule type="duplicateValues" dxfId="15008" priority="3101"/>
  </conditionalFormatting>
  <conditionalFormatting sqref="C52">
    <cfRule type="duplicateValues" dxfId="15007" priority="3097"/>
    <cfRule type="duplicateValues" dxfId="15006" priority="3098"/>
    <cfRule type="duplicateValues" dxfId="15005" priority="3099"/>
  </conditionalFormatting>
  <conditionalFormatting sqref="C54">
    <cfRule type="duplicateValues" dxfId="15004" priority="3096"/>
  </conditionalFormatting>
  <conditionalFormatting sqref="C54">
    <cfRule type="duplicateValues" dxfId="15003" priority="3094"/>
    <cfRule type="duplicateValues" dxfId="15002" priority="3095"/>
  </conditionalFormatting>
  <conditionalFormatting sqref="C54">
    <cfRule type="duplicateValues" dxfId="15001" priority="3091"/>
    <cfRule type="duplicateValues" dxfId="15000" priority="3092"/>
    <cfRule type="duplicateValues" dxfId="14999" priority="3093"/>
  </conditionalFormatting>
  <conditionalFormatting sqref="B54">
    <cfRule type="duplicateValues" dxfId="14998" priority="3090"/>
  </conditionalFormatting>
  <conditionalFormatting sqref="B64">
    <cfRule type="duplicateValues" dxfId="14997" priority="3083"/>
  </conditionalFormatting>
  <conditionalFormatting sqref="B83">
    <cfRule type="duplicateValues" dxfId="14996" priority="3082"/>
  </conditionalFormatting>
  <conditionalFormatting sqref="B324">
    <cfRule type="duplicateValues" dxfId="14995" priority="3081"/>
  </conditionalFormatting>
  <conditionalFormatting sqref="B325">
    <cfRule type="duplicateValues" dxfId="14994" priority="3080"/>
  </conditionalFormatting>
  <conditionalFormatting sqref="B58">
    <cfRule type="duplicateValues" dxfId="14993" priority="3079"/>
  </conditionalFormatting>
  <conditionalFormatting sqref="C244:C253">
    <cfRule type="duplicateValues" dxfId="14992" priority="3065"/>
  </conditionalFormatting>
  <conditionalFormatting sqref="B277:B279">
    <cfRule type="duplicateValues" dxfId="14991" priority="3064"/>
  </conditionalFormatting>
  <conditionalFormatting sqref="B240:B243">
    <cfRule type="duplicateValues" dxfId="14990" priority="3063"/>
  </conditionalFormatting>
  <conditionalFormatting sqref="B85:B86">
    <cfRule type="duplicateValues" dxfId="14989" priority="3056"/>
  </conditionalFormatting>
  <conditionalFormatting sqref="C85:C86">
    <cfRule type="duplicateValues" dxfId="14988" priority="3055"/>
  </conditionalFormatting>
  <conditionalFormatting sqref="C85:C86">
    <cfRule type="duplicateValues" dxfId="14987" priority="3053"/>
    <cfRule type="duplicateValues" dxfId="14986" priority="3054"/>
  </conditionalFormatting>
  <conditionalFormatting sqref="C85:C86">
    <cfRule type="duplicateValues" dxfId="14985" priority="3050"/>
    <cfRule type="duplicateValues" dxfId="14984" priority="3051"/>
    <cfRule type="duplicateValues" dxfId="14983" priority="3052"/>
  </conditionalFormatting>
  <conditionalFormatting sqref="B97:B98">
    <cfRule type="duplicateValues" dxfId="14982" priority="3049"/>
  </conditionalFormatting>
  <conditionalFormatting sqref="B101">
    <cfRule type="duplicateValues" dxfId="14981" priority="3047" stopIfTrue="1"/>
    <cfRule type="duplicateValues" dxfId="14980" priority="3048" stopIfTrue="1"/>
  </conditionalFormatting>
  <conditionalFormatting sqref="B101">
    <cfRule type="duplicateValues" dxfId="14979" priority="3046"/>
  </conditionalFormatting>
  <conditionalFormatting sqref="B118">
    <cfRule type="duplicateValues" dxfId="14978" priority="3044" stopIfTrue="1"/>
    <cfRule type="duplicateValues" dxfId="14977" priority="3045" stopIfTrue="1"/>
  </conditionalFormatting>
  <conditionalFormatting sqref="B123">
    <cfRule type="duplicateValues" dxfId="14976" priority="3042" stopIfTrue="1"/>
    <cfRule type="duplicateValues" dxfId="14975" priority="3043" stopIfTrue="1"/>
  </conditionalFormatting>
  <conditionalFormatting sqref="B124:B125">
    <cfRule type="duplicateValues" dxfId="14974" priority="3041"/>
  </conditionalFormatting>
  <conditionalFormatting sqref="B124:B125">
    <cfRule type="duplicateValues" dxfId="14973" priority="3039"/>
    <cfRule type="duplicateValues" dxfId="14972" priority="3040"/>
  </conditionalFormatting>
  <conditionalFormatting sqref="B124:B125">
    <cfRule type="duplicateValues" dxfId="14971" priority="3036"/>
    <cfRule type="duplicateValues" dxfId="14970" priority="3037"/>
    <cfRule type="duplicateValues" dxfId="14969" priority="3038"/>
  </conditionalFormatting>
  <conditionalFormatting sqref="B125">
    <cfRule type="duplicateValues" dxfId="14968" priority="3035"/>
  </conditionalFormatting>
  <conditionalFormatting sqref="B169">
    <cfRule type="duplicateValues" dxfId="14967" priority="3034"/>
  </conditionalFormatting>
  <conditionalFormatting sqref="B103">
    <cfRule type="duplicateValues" dxfId="14966" priority="3033"/>
  </conditionalFormatting>
  <conditionalFormatting sqref="B113">
    <cfRule type="duplicateValues" dxfId="14965" priority="3032"/>
  </conditionalFormatting>
  <conditionalFormatting sqref="B123:B124">
    <cfRule type="duplicateValues" dxfId="14964" priority="3031"/>
  </conditionalFormatting>
  <conditionalFormatting sqref="B25">
    <cfRule type="duplicateValues" dxfId="14963" priority="3030"/>
  </conditionalFormatting>
  <conditionalFormatting sqref="B31">
    <cfRule type="duplicateValues" dxfId="14962" priority="3029"/>
  </conditionalFormatting>
  <conditionalFormatting sqref="B34">
    <cfRule type="duplicateValues" dxfId="14961" priority="3028"/>
  </conditionalFormatting>
  <conditionalFormatting sqref="B102">
    <cfRule type="duplicateValues" dxfId="14960" priority="3027"/>
  </conditionalFormatting>
  <conditionalFormatting sqref="B104">
    <cfRule type="duplicateValues" dxfId="14959" priority="3026"/>
  </conditionalFormatting>
  <conditionalFormatting sqref="B108:B112">
    <cfRule type="duplicateValues" dxfId="14958" priority="3025"/>
  </conditionalFormatting>
  <conditionalFormatting sqref="B114">
    <cfRule type="duplicateValues" dxfId="14957" priority="3024"/>
  </conditionalFormatting>
  <conditionalFormatting sqref="C31">
    <cfRule type="duplicateValues" dxfId="14956" priority="3023"/>
  </conditionalFormatting>
  <conditionalFormatting sqref="C34">
    <cfRule type="duplicateValues" dxfId="14955" priority="3022"/>
  </conditionalFormatting>
  <conditionalFormatting sqref="C102">
    <cfRule type="duplicateValues" dxfId="14954" priority="3021"/>
  </conditionalFormatting>
  <conditionalFormatting sqref="C104">
    <cfRule type="duplicateValues" dxfId="14953" priority="3020"/>
  </conditionalFormatting>
  <conditionalFormatting sqref="C108:C112">
    <cfRule type="duplicateValues" dxfId="14952" priority="3019"/>
  </conditionalFormatting>
  <conditionalFormatting sqref="C114">
    <cfRule type="duplicateValues" dxfId="14951" priority="3018"/>
  </conditionalFormatting>
  <conditionalFormatting sqref="C121">
    <cfRule type="duplicateValues" dxfId="14950" priority="3017"/>
  </conditionalFormatting>
  <conditionalFormatting sqref="B299">
    <cfRule type="duplicateValues" dxfId="14949" priority="3015" stopIfTrue="1"/>
    <cfRule type="duplicateValues" dxfId="14948" priority="3016" stopIfTrue="1"/>
  </conditionalFormatting>
  <conditionalFormatting sqref="B296">
    <cfRule type="duplicateValues" dxfId="14947" priority="3013" stopIfTrue="1"/>
    <cfRule type="duplicateValues" dxfId="14946" priority="3014" stopIfTrue="1"/>
  </conditionalFormatting>
  <conditionalFormatting sqref="C298">
    <cfRule type="duplicateValues" dxfId="14945" priority="3009"/>
    <cfRule type="duplicateValues" dxfId="14944" priority="3010"/>
  </conditionalFormatting>
  <conditionalFormatting sqref="C298">
    <cfRule type="duplicateValues" dxfId="14943" priority="3006"/>
    <cfRule type="duplicateValues" dxfId="14942" priority="3007"/>
    <cfRule type="duplicateValues" dxfId="14941" priority="3008"/>
  </conditionalFormatting>
  <conditionalFormatting sqref="C310">
    <cfRule type="duplicateValues" dxfId="14940" priority="3005"/>
  </conditionalFormatting>
  <conditionalFormatting sqref="C310">
    <cfRule type="duplicateValues" dxfId="14939" priority="3003"/>
    <cfRule type="duplicateValues" dxfId="14938" priority="3004"/>
  </conditionalFormatting>
  <conditionalFormatting sqref="C310">
    <cfRule type="duplicateValues" dxfId="14937" priority="3000"/>
    <cfRule type="duplicateValues" dxfId="14936" priority="3001"/>
    <cfRule type="duplicateValues" dxfId="14935" priority="3002"/>
  </conditionalFormatting>
  <conditionalFormatting sqref="B229">
    <cfRule type="duplicateValues" dxfId="14934" priority="2998" stopIfTrue="1"/>
    <cfRule type="duplicateValues" dxfId="14933" priority="2999" stopIfTrue="1"/>
  </conditionalFormatting>
  <conditionalFormatting sqref="B65:B66">
    <cfRule type="duplicateValues" dxfId="14932" priority="2997"/>
  </conditionalFormatting>
  <conditionalFormatting sqref="C87">
    <cfRule type="duplicateValues" dxfId="14931" priority="2996"/>
  </conditionalFormatting>
  <conditionalFormatting sqref="C87">
    <cfRule type="duplicateValues" dxfId="14930" priority="2994"/>
    <cfRule type="duplicateValues" dxfId="14929" priority="2995"/>
  </conditionalFormatting>
  <conditionalFormatting sqref="C87">
    <cfRule type="duplicateValues" dxfId="14928" priority="2991"/>
    <cfRule type="duplicateValues" dxfId="14927" priority="2992"/>
    <cfRule type="duplicateValues" dxfId="14926" priority="2993"/>
  </conditionalFormatting>
  <conditionalFormatting sqref="C92:C93">
    <cfRule type="duplicateValues" dxfId="14925" priority="2990"/>
  </conditionalFormatting>
  <conditionalFormatting sqref="C92:C93">
    <cfRule type="duplicateValues" dxfId="14924" priority="2988"/>
    <cfRule type="duplicateValues" dxfId="14923" priority="2989"/>
  </conditionalFormatting>
  <conditionalFormatting sqref="C92:C93">
    <cfRule type="duplicateValues" dxfId="14922" priority="2985"/>
    <cfRule type="duplicateValues" dxfId="14921" priority="2986"/>
    <cfRule type="duplicateValues" dxfId="14920" priority="2987"/>
  </conditionalFormatting>
  <conditionalFormatting sqref="B92:B93">
    <cfRule type="duplicateValues" dxfId="14919" priority="2984"/>
  </conditionalFormatting>
  <conditionalFormatting sqref="C108:C109">
    <cfRule type="duplicateValues" dxfId="14918" priority="2983"/>
  </conditionalFormatting>
  <conditionalFormatting sqref="C108:C109">
    <cfRule type="duplicateValues" dxfId="14917" priority="2981"/>
    <cfRule type="duplicateValues" dxfId="14916" priority="2982"/>
  </conditionalFormatting>
  <conditionalFormatting sqref="C108:C109">
    <cfRule type="duplicateValues" dxfId="14915" priority="2978"/>
    <cfRule type="duplicateValues" dxfId="14914" priority="2979"/>
    <cfRule type="duplicateValues" dxfId="14913" priority="2980"/>
  </conditionalFormatting>
  <conditionalFormatting sqref="C108">
    <cfRule type="duplicateValues" dxfId="14912" priority="2977"/>
  </conditionalFormatting>
  <conditionalFormatting sqref="B108:B109">
    <cfRule type="duplicateValues" dxfId="14911" priority="2976"/>
  </conditionalFormatting>
  <conditionalFormatting sqref="C108">
    <cfRule type="duplicateValues" dxfId="14910" priority="2974"/>
    <cfRule type="duplicateValues" dxfId="14909" priority="2975"/>
  </conditionalFormatting>
  <conditionalFormatting sqref="C108">
    <cfRule type="duplicateValues" dxfId="14908" priority="2971"/>
    <cfRule type="duplicateValues" dxfId="14907" priority="2972"/>
    <cfRule type="duplicateValues" dxfId="14906" priority="2973"/>
  </conditionalFormatting>
  <conditionalFormatting sqref="B108">
    <cfRule type="duplicateValues" dxfId="14905" priority="2970"/>
  </conditionalFormatting>
  <conditionalFormatting sqref="C123">
    <cfRule type="duplicateValues" dxfId="14904" priority="2969"/>
  </conditionalFormatting>
  <conditionalFormatting sqref="C123">
    <cfRule type="duplicateValues" dxfId="14903" priority="2967"/>
    <cfRule type="duplicateValues" dxfId="14902" priority="2968"/>
  </conditionalFormatting>
  <conditionalFormatting sqref="C123">
    <cfRule type="duplicateValues" dxfId="14901" priority="2964"/>
    <cfRule type="duplicateValues" dxfId="14900" priority="2965"/>
    <cfRule type="duplicateValues" dxfId="14899" priority="2966"/>
  </conditionalFormatting>
  <conditionalFormatting sqref="C126">
    <cfRule type="duplicateValues" dxfId="14898" priority="2963"/>
  </conditionalFormatting>
  <conditionalFormatting sqref="C126">
    <cfRule type="duplicateValues" dxfId="14897" priority="2961"/>
    <cfRule type="duplicateValues" dxfId="14896" priority="2962"/>
  </conditionalFormatting>
  <conditionalFormatting sqref="C126">
    <cfRule type="duplicateValues" dxfId="14895" priority="2958"/>
    <cfRule type="duplicateValues" dxfId="14894" priority="2959"/>
    <cfRule type="duplicateValues" dxfId="14893" priority="2960"/>
  </conditionalFormatting>
  <conditionalFormatting sqref="B126">
    <cfRule type="duplicateValues" dxfId="14892" priority="2957"/>
  </conditionalFormatting>
  <conditionalFormatting sqref="B176">
    <cfRule type="duplicateValues" dxfId="14891" priority="2956"/>
  </conditionalFormatting>
  <conditionalFormatting sqref="B175">
    <cfRule type="duplicateValues" dxfId="14890" priority="2955"/>
  </conditionalFormatting>
  <conditionalFormatting sqref="B206">
    <cfRule type="duplicateValues" dxfId="14889" priority="2953" stopIfTrue="1"/>
    <cfRule type="duplicateValues" dxfId="14888" priority="2954" stopIfTrue="1"/>
  </conditionalFormatting>
  <conditionalFormatting sqref="B160:B161">
    <cfRule type="duplicateValues" dxfId="14887" priority="2952"/>
  </conditionalFormatting>
  <conditionalFormatting sqref="C202">
    <cfRule type="duplicateValues" dxfId="14886" priority="2951"/>
  </conditionalFormatting>
  <conditionalFormatting sqref="C202">
    <cfRule type="duplicateValues" dxfId="14885" priority="2949"/>
    <cfRule type="duplicateValues" dxfId="14884" priority="2950"/>
  </conditionalFormatting>
  <conditionalFormatting sqref="C202">
    <cfRule type="duplicateValues" dxfId="14883" priority="2946"/>
    <cfRule type="duplicateValues" dxfId="14882" priority="2947"/>
    <cfRule type="duplicateValues" dxfId="14881" priority="2948"/>
  </conditionalFormatting>
  <conditionalFormatting sqref="C208">
    <cfRule type="duplicateValues" dxfId="14880" priority="2945"/>
  </conditionalFormatting>
  <conditionalFormatting sqref="C208">
    <cfRule type="duplicateValues" dxfId="14879" priority="2943"/>
    <cfRule type="duplicateValues" dxfId="14878" priority="2944"/>
  </conditionalFormatting>
  <conditionalFormatting sqref="C208">
    <cfRule type="duplicateValues" dxfId="14877" priority="2940"/>
    <cfRule type="duplicateValues" dxfId="14876" priority="2941"/>
    <cfRule type="duplicateValues" dxfId="14875" priority="2942"/>
  </conditionalFormatting>
  <conditionalFormatting sqref="C226:C227">
    <cfRule type="duplicateValues" dxfId="14874" priority="2939"/>
  </conditionalFormatting>
  <conditionalFormatting sqref="B226:B227">
    <cfRule type="duplicateValues" dxfId="14873" priority="2938"/>
  </conditionalFormatting>
  <conditionalFormatting sqref="C226:C227">
    <cfRule type="duplicateValues" dxfId="14872" priority="2936"/>
    <cfRule type="duplicateValues" dxfId="14871" priority="2937"/>
  </conditionalFormatting>
  <conditionalFormatting sqref="C226:C227">
    <cfRule type="duplicateValues" dxfId="14870" priority="2933"/>
    <cfRule type="duplicateValues" dxfId="14869" priority="2934"/>
    <cfRule type="duplicateValues" dxfId="14868" priority="2935"/>
  </conditionalFormatting>
  <conditionalFormatting sqref="C228">
    <cfRule type="duplicateValues" dxfId="14867" priority="2932"/>
  </conditionalFormatting>
  <conditionalFormatting sqref="B228">
    <cfRule type="duplicateValues" dxfId="14866" priority="2931"/>
  </conditionalFormatting>
  <conditionalFormatting sqref="C228">
    <cfRule type="duplicateValues" dxfId="14865" priority="2929"/>
    <cfRule type="duplicateValues" dxfId="14864" priority="2930"/>
  </conditionalFormatting>
  <conditionalFormatting sqref="C228">
    <cfRule type="duplicateValues" dxfId="14863" priority="2926"/>
    <cfRule type="duplicateValues" dxfId="14862" priority="2927"/>
    <cfRule type="duplicateValues" dxfId="14861" priority="2928"/>
  </conditionalFormatting>
  <conditionalFormatting sqref="B244:B249">
    <cfRule type="duplicateValues" dxfId="14860" priority="2925"/>
  </conditionalFormatting>
  <conditionalFormatting sqref="C306">
    <cfRule type="duplicateValues" dxfId="14859" priority="2924"/>
  </conditionalFormatting>
  <conditionalFormatting sqref="C306">
    <cfRule type="duplicateValues" dxfId="14858" priority="2922"/>
    <cfRule type="duplicateValues" dxfId="14857" priority="2923"/>
  </conditionalFormatting>
  <conditionalFormatting sqref="C306">
    <cfRule type="duplicateValues" dxfId="14856" priority="2919"/>
    <cfRule type="duplicateValues" dxfId="14855" priority="2920"/>
    <cfRule type="duplicateValues" dxfId="14854" priority="2921"/>
  </conditionalFormatting>
  <conditionalFormatting sqref="B59">
    <cfRule type="duplicateValues" dxfId="14853" priority="2917" stopIfTrue="1"/>
    <cfRule type="duplicateValues" dxfId="14852" priority="2918" stopIfTrue="1"/>
  </conditionalFormatting>
  <conditionalFormatting sqref="C120">
    <cfRule type="duplicateValues" dxfId="14851" priority="2916"/>
  </conditionalFormatting>
  <conditionalFormatting sqref="C120">
    <cfRule type="duplicateValues" dxfId="14850" priority="2914"/>
    <cfRule type="duplicateValues" dxfId="14849" priority="2915"/>
  </conditionalFormatting>
  <conditionalFormatting sqref="C120">
    <cfRule type="duplicateValues" dxfId="14848" priority="2911"/>
    <cfRule type="duplicateValues" dxfId="14847" priority="2912"/>
    <cfRule type="duplicateValues" dxfId="14846" priority="2913"/>
  </conditionalFormatting>
  <conditionalFormatting sqref="B120">
    <cfRule type="duplicateValues" dxfId="14845" priority="2910"/>
  </conditionalFormatting>
  <conditionalFormatting sqref="B331">
    <cfRule type="duplicateValues" dxfId="14844" priority="2909"/>
  </conditionalFormatting>
  <conditionalFormatting sqref="B330">
    <cfRule type="duplicateValues" dxfId="14843" priority="2908"/>
  </conditionalFormatting>
  <conditionalFormatting sqref="B234:B235">
    <cfRule type="duplicateValues" dxfId="14842" priority="2907"/>
  </conditionalFormatting>
  <conditionalFormatting sqref="B231">
    <cfRule type="duplicateValues" dxfId="14841" priority="2906"/>
  </conditionalFormatting>
  <conditionalFormatting sqref="B69">
    <cfRule type="duplicateValues" dxfId="14840" priority="2905"/>
  </conditionalFormatting>
  <conditionalFormatting sqref="C26">
    <cfRule type="duplicateValues" dxfId="14839" priority="2903"/>
    <cfRule type="duplicateValues" dxfId="14838" priority="2904"/>
  </conditionalFormatting>
  <conditionalFormatting sqref="C26">
    <cfRule type="duplicateValues" dxfId="14837" priority="2900"/>
    <cfRule type="duplicateValues" dxfId="14836" priority="2901"/>
    <cfRule type="duplicateValues" dxfId="14835" priority="2902"/>
  </conditionalFormatting>
  <conditionalFormatting sqref="B57">
    <cfRule type="duplicateValues" dxfId="14834" priority="2899"/>
  </conditionalFormatting>
  <conditionalFormatting sqref="B70">
    <cfRule type="duplicateValues" dxfId="14833" priority="2898"/>
  </conditionalFormatting>
  <conditionalFormatting sqref="B81">
    <cfRule type="duplicateValues" dxfId="14832" priority="2897"/>
  </conditionalFormatting>
  <conditionalFormatting sqref="B211">
    <cfRule type="duplicateValues" dxfId="14831" priority="2896"/>
  </conditionalFormatting>
  <conditionalFormatting sqref="B222">
    <cfRule type="duplicateValues" dxfId="14830" priority="2895"/>
  </conditionalFormatting>
  <conditionalFormatting sqref="B232">
    <cfRule type="duplicateValues" dxfId="14829" priority="2894"/>
  </conditionalFormatting>
  <conditionalFormatting sqref="B233">
    <cfRule type="duplicateValues" dxfId="14828" priority="2893"/>
  </conditionalFormatting>
  <conditionalFormatting sqref="C55">
    <cfRule type="duplicateValues" dxfId="14827" priority="2892"/>
  </conditionalFormatting>
  <conditionalFormatting sqref="C55">
    <cfRule type="duplicateValues" dxfId="14826" priority="2890"/>
    <cfRule type="duplicateValues" dxfId="14825" priority="2891"/>
  </conditionalFormatting>
  <conditionalFormatting sqref="C55">
    <cfRule type="duplicateValues" dxfId="14824" priority="2887"/>
    <cfRule type="duplicateValues" dxfId="14823" priority="2888"/>
    <cfRule type="duplicateValues" dxfId="14822" priority="2889"/>
  </conditionalFormatting>
  <conditionalFormatting sqref="C56">
    <cfRule type="duplicateValues" dxfId="14821" priority="2885"/>
    <cfRule type="duplicateValues" dxfId="14820" priority="2886"/>
  </conditionalFormatting>
  <conditionalFormatting sqref="C56">
    <cfRule type="duplicateValues" dxfId="14819" priority="2882"/>
    <cfRule type="duplicateValues" dxfId="14818" priority="2883"/>
    <cfRule type="duplicateValues" dxfId="14817" priority="2884"/>
  </conditionalFormatting>
  <conditionalFormatting sqref="B68">
    <cfRule type="duplicateValues" dxfId="14816" priority="2875"/>
  </conditionalFormatting>
  <conditionalFormatting sqref="B78">
    <cfRule type="duplicateValues" dxfId="14815" priority="2874"/>
  </conditionalFormatting>
  <conditionalFormatting sqref="B210">
    <cfRule type="duplicateValues" dxfId="14814" priority="2873"/>
  </conditionalFormatting>
  <conditionalFormatting sqref="B82">
    <cfRule type="duplicateValues" dxfId="14813" priority="2872"/>
  </conditionalFormatting>
  <conditionalFormatting sqref="B212">
    <cfRule type="duplicateValues" dxfId="14812" priority="2871"/>
  </conditionalFormatting>
  <conditionalFormatting sqref="B214">
    <cfRule type="duplicateValues" dxfId="14811" priority="2870"/>
  </conditionalFormatting>
  <conditionalFormatting sqref="B217">
    <cfRule type="duplicateValues" dxfId="14810" priority="2869"/>
  </conditionalFormatting>
  <conditionalFormatting sqref="B218">
    <cfRule type="duplicateValues" dxfId="14809" priority="2868"/>
  </conditionalFormatting>
  <conditionalFormatting sqref="B219">
    <cfRule type="duplicateValues" dxfId="14808" priority="2867"/>
  </conditionalFormatting>
  <conditionalFormatting sqref="B221">
    <cfRule type="duplicateValues" dxfId="14807" priority="2866"/>
  </conditionalFormatting>
  <conditionalFormatting sqref="B223">
    <cfRule type="duplicateValues" dxfId="14806" priority="2865"/>
  </conditionalFormatting>
  <conditionalFormatting sqref="B230">
    <cfRule type="duplicateValues" dxfId="14805" priority="2864"/>
  </conditionalFormatting>
  <conditionalFormatting sqref="C62">
    <cfRule type="duplicateValues" dxfId="14804" priority="2863"/>
  </conditionalFormatting>
  <conditionalFormatting sqref="C62">
    <cfRule type="duplicateValues" dxfId="14803" priority="2861"/>
    <cfRule type="duplicateValues" dxfId="14802" priority="2862"/>
  </conditionalFormatting>
  <conditionalFormatting sqref="C62">
    <cfRule type="duplicateValues" dxfId="14801" priority="2858"/>
    <cfRule type="duplicateValues" dxfId="14800" priority="2859"/>
    <cfRule type="duplicateValues" dxfId="14799" priority="2860"/>
  </conditionalFormatting>
  <conditionalFormatting sqref="B45">
    <cfRule type="duplicateValues" dxfId="14798" priority="2856" stopIfTrue="1"/>
    <cfRule type="duplicateValues" dxfId="14797" priority="2857" stopIfTrue="1"/>
  </conditionalFormatting>
  <conditionalFormatting sqref="B46:B50">
    <cfRule type="duplicateValues" dxfId="14796" priority="2854" stopIfTrue="1"/>
    <cfRule type="duplicateValues" dxfId="14795" priority="2855" stopIfTrue="1"/>
  </conditionalFormatting>
  <conditionalFormatting sqref="B67">
    <cfRule type="duplicateValues" dxfId="14794" priority="2852" stopIfTrue="1"/>
    <cfRule type="duplicateValues" dxfId="14793" priority="2853" stopIfTrue="1"/>
  </conditionalFormatting>
  <conditionalFormatting sqref="B107">
    <cfRule type="duplicateValues" dxfId="14792" priority="2850" stopIfTrue="1"/>
    <cfRule type="duplicateValues" dxfId="14791" priority="2851" stopIfTrue="1"/>
  </conditionalFormatting>
  <conditionalFormatting sqref="C112:C113">
    <cfRule type="duplicateValues" dxfId="14790" priority="2849"/>
  </conditionalFormatting>
  <conditionalFormatting sqref="B43">
    <cfRule type="duplicateValues" dxfId="14789" priority="2847" stopIfTrue="1"/>
    <cfRule type="duplicateValues" dxfId="14788" priority="2848" stopIfTrue="1"/>
  </conditionalFormatting>
  <conditionalFormatting sqref="C101:C107">
    <cfRule type="duplicateValues" dxfId="14787" priority="2846"/>
  </conditionalFormatting>
  <conditionalFormatting sqref="B46">
    <cfRule type="duplicateValues" dxfId="14786" priority="2844" stopIfTrue="1"/>
    <cfRule type="duplicateValues" dxfId="14785" priority="2845" stopIfTrue="1"/>
  </conditionalFormatting>
  <conditionalFormatting sqref="B69">
    <cfRule type="duplicateValues" dxfId="14784" priority="2842" stopIfTrue="1"/>
    <cfRule type="duplicateValues" dxfId="14783" priority="2843" stopIfTrue="1"/>
  </conditionalFormatting>
  <conditionalFormatting sqref="B87">
    <cfRule type="duplicateValues" dxfId="14782" priority="2840" stopIfTrue="1"/>
    <cfRule type="duplicateValues" dxfId="14781" priority="2841" stopIfTrue="1"/>
  </conditionalFormatting>
  <conditionalFormatting sqref="B92">
    <cfRule type="duplicateValues" dxfId="14780" priority="2838" stopIfTrue="1"/>
    <cfRule type="duplicateValues" dxfId="14779" priority="2839" stopIfTrue="1"/>
  </conditionalFormatting>
  <conditionalFormatting sqref="B116">
    <cfRule type="duplicateValues" dxfId="14778" priority="2836" stopIfTrue="1"/>
    <cfRule type="duplicateValues" dxfId="14777" priority="2837" stopIfTrue="1"/>
  </conditionalFormatting>
  <conditionalFormatting sqref="B228:B229">
    <cfRule type="duplicateValues" dxfId="14776" priority="2835"/>
  </conditionalFormatting>
  <conditionalFormatting sqref="C265">
    <cfRule type="duplicateValues" dxfId="14775" priority="2834"/>
  </conditionalFormatting>
  <conditionalFormatting sqref="C265">
    <cfRule type="duplicateValues" dxfId="14774" priority="2832"/>
    <cfRule type="duplicateValues" dxfId="14773" priority="2833"/>
  </conditionalFormatting>
  <conditionalFormatting sqref="C265">
    <cfRule type="duplicateValues" dxfId="14772" priority="2829"/>
    <cfRule type="duplicateValues" dxfId="14771" priority="2830"/>
    <cfRule type="duplicateValues" dxfId="14770" priority="2831"/>
  </conditionalFormatting>
  <conditionalFormatting sqref="C267">
    <cfRule type="duplicateValues" dxfId="14769" priority="2828"/>
  </conditionalFormatting>
  <conditionalFormatting sqref="C267">
    <cfRule type="duplicateValues" dxfId="14768" priority="2826"/>
    <cfRule type="duplicateValues" dxfId="14767" priority="2827"/>
  </conditionalFormatting>
  <conditionalFormatting sqref="C267">
    <cfRule type="duplicateValues" dxfId="14766" priority="2823"/>
    <cfRule type="duplicateValues" dxfId="14765" priority="2824"/>
    <cfRule type="duplicateValues" dxfId="14764" priority="2825"/>
  </conditionalFormatting>
  <conditionalFormatting sqref="B267">
    <cfRule type="duplicateValues" dxfId="14763" priority="2822"/>
  </conditionalFormatting>
  <conditionalFormatting sqref="B261:B262">
    <cfRule type="duplicateValues" dxfId="14762" priority="2820" stopIfTrue="1"/>
    <cfRule type="duplicateValues" dxfId="14761" priority="2821" stopIfTrue="1"/>
  </conditionalFormatting>
  <conditionalFormatting sqref="B256">
    <cfRule type="duplicateValues" dxfId="14760" priority="2818" stopIfTrue="1"/>
    <cfRule type="duplicateValues" dxfId="14759" priority="2819" stopIfTrue="1"/>
  </conditionalFormatting>
  <conditionalFormatting sqref="B115">
    <cfRule type="duplicateValues" dxfId="14758" priority="2816" stopIfTrue="1"/>
    <cfRule type="duplicateValues" dxfId="14757" priority="2817" stopIfTrue="1"/>
  </conditionalFormatting>
  <conditionalFormatting sqref="C268">
    <cfRule type="duplicateValues" dxfId="14756" priority="2815"/>
  </conditionalFormatting>
  <conditionalFormatting sqref="C258">
    <cfRule type="duplicateValues" dxfId="14755" priority="2814"/>
  </conditionalFormatting>
  <conditionalFormatting sqref="C258">
    <cfRule type="duplicateValues" dxfId="14754" priority="2812"/>
    <cfRule type="duplicateValues" dxfId="14753" priority="2813"/>
  </conditionalFormatting>
  <conditionalFormatting sqref="C258">
    <cfRule type="duplicateValues" dxfId="14752" priority="2809"/>
    <cfRule type="duplicateValues" dxfId="14751" priority="2810"/>
    <cfRule type="duplicateValues" dxfId="14750" priority="2811"/>
  </conditionalFormatting>
  <conditionalFormatting sqref="C269">
    <cfRule type="duplicateValues" dxfId="14749" priority="2808"/>
  </conditionalFormatting>
  <conditionalFormatting sqref="C269">
    <cfRule type="duplicateValues" dxfId="14748" priority="2806"/>
    <cfRule type="duplicateValues" dxfId="14747" priority="2807"/>
  </conditionalFormatting>
  <conditionalFormatting sqref="C269">
    <cfRule type="duplicateValues" dxfId="14746" priority="2803"/>
    <cfRule type="duplicateValues" dxfId="14745" priority="2804"/>
    <cfRule type="duplicateValues" dxfId="14744" priority="2805"/>
  </conditionalFormatting>
  <conditionalFormatting sqref="C73:C74">
    <cfRule type="duplicateValues" dxfId="14743" priority="2802"/>
  </conditionalFormatting>
  <conditionalFormatting sqref="C73:C74">
    <cfRule type="duplicateValues" dxfId="14742" priority="2800"/>
    <cfRule type="duplicateValues" dxfId="14741" priority="2801"/>
  </conditionalFormatting>
  <conditionalFormatting sqref="C73:C74">
    <cfRule type="duplicateValues" dxfId="14740" priority="2797"/>
    <cfRule type="duplicateValues" dxfId="14739" priority="2798"/>
    <cfRule type="duplicateValues" dxfId="14738" priority="2799"/>
  </conditionalFormatting>
  <conditionalFormatting sqref="B73:B74">
    <cfRule type="duplicateValues" dxfId="14737" priority="2796"/>
  </conditionalFormatting>
  <conditionalFormatting sqref="C77">
    <cfRule type="duplicateValues" dxfId="14736" priority="2795"/>
  </conditionalFormatting>
  <conditionalFormatting sqref="C77">
    <cfRule type="duplicateValues" dxfId="14735" priority="2793"/>
    <cfRule type="duplicateValues" dxfId="14734" priority="2794"/>
  </conditionalFormatting>
  <conditionalFormatting sqref="C77">
    <cfRule type="duplicateValues" dxfId="14733" priority="2790"/>
    <cfRule type="duplicateValues" dxfId="14732" priority="2791"/>
    <cfRule type="duplicateValues" dxfId="14731" priority="2792"/>
  </conditionalFormatting>
  <conditionalFormatting sqref="B77:B78">
    <cfRule type="duplicateValues" dxfId="14730" priority="2789"/>
  </conditionalFormatting>
  <conditionalFormatting sqref="B80">
    <cfRule type="duplicateValues" dxfId="14729" priority="2782"/>
  </conditionalFormatting>
  <conditionalFormatting sqref="C95">
    <cfRule type="duplicateValues" dxfId="14728" priority="2781"/>
  </conditionalFormatting>
  <conditionalFormatting sqref="C95">
    <cfRule type="duplicateValues" dxfId="14727" priority="2779"/>
    <cfRule type="duplicateValues" dxfId="14726" priority="2780"/>
  </conditionalFormatting>
  <conditionalFormatting sqref="C95">
    <cfRule type="duplicateValues" dxfId="14725" priority="2776"/>
    <cfRule type="duplicateValues" dxfId="14724" priority="2777"/>
    <cfRule type="duplicateValues" dxfId="14723" priority="2778"/>
  </conditionalFormatting>
  <conditionalFormatting sqref="B95">
    <cfRule type="duplicateValues" dxfId="14722" priority="2775"/>
  </conditionalFormatting>
  <conditionalFormatting sqref="C97">
    <cfRule type="duplicateValues" dxfId="14721" priority="2774"/>
  </conditionalFormatting>
  <conditionalFormatting sqref="C97">
    <cfRule type="duplicateValues" dxfId="14720" priority="2772"/>
    <cfRule type="duplicateValues" dxfId="14719" priority="2773"/>
  </conditionalFormatting>
  <conditionalFormatting sqref="C97">
    <cfRule type="duplicateValues" dxfId="14718" priority="2769"/>
    <cfRule type="duplicateValues" dxfId="14717" priority="2770"/>
    <cfRule type="duplicateValues" dxfId="14716" priority="2771"/>
  </conditionalFormatting>
  <conditionalFormatting sqref="B97">
    <cfRule type="duplicateValues" dxfId="14715" priority="2768"/>
  </conditionalFormatting>
  <conditionalFormatting sqref="B148">
    <cfRule type="duplicateValues" dxfId="14714" priority="2767"/>
  </conditionalFormatting>
  <conditionalFormatting sqref="B182:B183">
    <cfRule type="duplicateValues" dxfId="14713" priority="2765" stopIfTrue="1"/>
    <cfRule type="duplicateValues" dxfId="14712" priority="2766" stopIfTrue="1"/>
  </conditionalFormatting>
  <conditionalFormatting sqref="B184">
    <cfRule type="duplicateValues" dxfId="14711" priority="2763" stopIfTrue="1"/>
    <cfRule type="duplicateValues" dxfId="14710" priority="2764" stopIfTrue="1"/>
  </conditionalFormatting>
  <conditionalFormatting sqref="B178:B179">
    <cfRule type="duplicateValues" dxfId="14709" priority="2761" stopIfTrue="1"/>
    <cfRule type="duplicateValues" dxfId="14708" priority="2762" stopIfTrue="1"/>
  </conditionalFormatting>
  <conditionalFormatting sqref="C142">
    <cfRule type="duplicateValues" dxfId="14707" priority="2760"/>
  </conditionalFormatting>
  <conditionalFormatting sqref="C142">
    <cfRule type="duplicateValues" dxfId="14706" priority="2757"/>
    <cfRule type="duplicateValues" dxfId="14705" priority="2758"/>
  </conditionalFormatting>
  <conditionalFormatting sqref="C142">
    <cfRule type="duplicateValues" dxfId="14704" priority="2754"/>
    <cfRule type="duplicateValues" dxfId="14703" priority="2755"/>
    <cfRule type="duplicateValues" dxfId="14702" priority="2756"/>
  </conditionalFormatting>
  <conditionalFormatting sqref="C262">
    <cfRule type="duplicateValues" dxfId="14701" priority="2747"/>
    <cfRule type="duplicateValues" dxfId="14700" priority="2748"/>
  </conditionalFormatting>
  <conditionalFormatting sqref="C262">
    <cfRule type="duplicateValues" dxfId="14699" priority="2746"/>
  </conditionalFormatting>
  <conditionalFormatting sqref="C262">
    <cfRule type="duplicateValues" dxfId="14698" priority="2743"/>
    <cfRule type="duplicateValues" dxfId="14697" priority="2744"/>
    <cfRule type="duplicateValues" dxfId="14696" priority="2745"/>
  </conditionalFormatting>
  <conditionalFormatting sqref="B33">
    <cfRule type="duplicateValues" dxfId="14695" priority="2741" stopIfTrue="1"/>
    <cfRule type="duplicateValues" dxfId="14694" priority="2742" stopIfTrue="1"/>
  </conditionalFormatting>
  <conditionalFormatting sqref="B34">
    <cfRule type="duplicateValues" dxfId="14693" priority="2739" stopIfTrue="1"/>
    <cfRule type="duplicateValues" dxfId="14692" priority="2740" stopIfTrue="1"/>
  </conditionalFormatting>
  <conditionalFormatting sqref="B91">
    <cfRule type="duplicateValues" dxfId="14691" priority="2738"/>
  </conditionalFormatting>
  <conditionalFormatting sqref="B91">
    <cfRule type="duplicateValues" dxfId="14690" priority="2736" stopIfTrue="1"/>
    <cfRule type="duplicateValues" dxfId="14689" priority="2737" stopIfTrue="1"/>
  </conditionalFormatting>
  <conditionalFormatting sqref="B94">
    <cfRule type="duplicateValues" dxfId="14688" priority="2734"/>
  </conditionalFormatting>
  <conditionalFormatting sqref="B94">
    <cfRule type="duplicateValues" dxfId="14687" priority="2732" stopIfTrue="1"/>
    <cfRule type="duplicateValues" dxfId="14686" priority="2733" stopIfTrue="1"/>
  </conditionalFormatting>
  <conditionalFormatting sqref="B95">
    <cfRule type="duplicateValues" dxfId="14685" priority="2730" stopIfTrue="1"/>
    <cfRule type="duplicateValues" dxfId="14684" priority="2731" stopIfTrue="1"/>
  </conditionalFormatting>
  <conditionalFormatting sqref="C167:C177">
    <cfRule type="duplicateValues" dxfId="14683" priority="2729"/>
  </conditionalFormatting>
  <conditionalFormatting sqref="C44">
    <cfRule type="duplicateValues" dxfId="14682" priority="2727"/>
    <cfRule type="duplicateValues" dxfId="14681" priority="2728"/>
  </conditionalFormatting>
  <conditionalFormatting sqref="C44">
    <cfRule type="duplicateValues" dxfId="14680" priority="2726"/>
  </conditionalFormatting>
  <conditionalFormatting sqref="C44">
    <cfRule type="duplicateValues" dxfId="14679" priority="2723"/>
    <cfRule type="duplicateValues" dxfId="14678" priority="2724"/>
    <cfRule type="duplicateValues" dxfId="14677" priority="2725"/>
  </conditionalFormatting>
  <conditionalFormatting sqref="B38">
    <cfRule type="duplicateValues" dxfId="14676" priority="2722"/>
  </conditionalFormatting>
  <conditionalFormatting sqref="B30">
    <cfRule type="duplicateValues" dxfId="14675" priority="2721"/>
  </conditionalFormatting>
  <conditionalFormatting sqref="C31">
    <cfRule type="duplicateValues" dxfId="14674" priority="2719"/>
    <cfRule type="duplicateValues" dxfId="14673" priority="2720"/>
  </conditionalFormatting>
  <conditionalFormatting sqref="C31">
    <cfRule type="duplicateValues" dxfId="14672" priority="2716"/>
    <cfRule type="duplicateValues" dxfId="14671" priority="2717"/>
    <cfRule type="duplicateValues" dxfId="14670" priority="2718"/>
  </conditionalFormatting>
  <conditionalFormatting sqref="B36">
    <cfRule type="duplicateValues" dxfId="14669" priority="2715"/>
  </conditionalFormatting>
  <conditionalFormatting sqref="C36">
    <cfRule type="duplicateValues" dxfId="14668" priority="2714"/>
  </conditionalFormatting>
  <conditionalFormatting sqref="C36">
    <cfRule type="duplicateValues" dxfId="14667" priority="2712"/>
    <cfRule type="duplicateValues" dxfId="14666" priority="2713"/>
  </conditionalFormatting>
  <conditionalFormatting sqref="C36">
    <cfRule type="duplicateValues" dxfId="14665" priority="2709"/>
    <cfRule type="duplicateValues" dxfId="14664" priority="2710"/>
    <cfRule type="duplicateValues" dxfId="14663" priority="2711"/>
  </conditionalFormatting>
  <conditionalFormatting sqref="B256:B257">
    <cfRule type="duplicateValues" dxfId="14662" priority="2708"/>
  </conditionalFormatting>
  <conditionalFormatting sqref="C160:C161">
    <cfRule type="duplicateValues" dxfId="14661" priority="2701"/>
  </conditionalFormatting>
  <conditionalFormatting sqref="C160:C161">
    <cfRule type="duplicateValues" dxfId="14660" priority="2698"/>
    <cfRule type="duplicateValues" dxfId="14659" priority="2699"/>
  </conditionalFormatting>
  <conditionalFormatting sqref="C160:C161">
    <cfRule type="duplicateValues" dxfId="14658" priority="2695"/>
    <cfRule type="duplicateValues" dxfId="14657" priority="2696"/>
    <cfRule type="duplicateValues" dxfId="14656" priority="2697"/>
  </conditionalFormatting>
  <conditionalFormatting sqref="B190:B200">
    <cfRule type="duplicateValues" dxfId="14655" priority="2689"/>
  </conditionalFormatting>
  <conditionalFormatting sqref="C309">
    <cfRule type="duplicateValues" dxfId="14654" priority="2688"/>
  </conditionalFormatting>
  <conditionalFormatting sqref="B55:B56">
    <cfRule type="duplicateValues" dxfId="14653" priority="2687"/>
  </conditionalFormatting>
  <conditionalFormatting sqref="C55:C56">
    <cfRule type="duplicateValues" dxfId="14652" priority="2686"/>
  </conditionalFormatting>
  <conditionalFormatting sqref="C55:C56">
    <cfRule type="duplicateValues" dxfId="14651" priority="2684"/>
    <cfRule type="duplicateValues" dxfId="14650" priority="2685"/>
  </conditionalFormatting>
  <conditionalFormatting sqref="C55:C56">
    <cfRule type="duplicateValues" dxfId="14649" priority="2681"/>
    <cfRule type="duplicateValues" dxfId="14648" priority="2682"/>
    <cfRule type="duplicateValues" dxfId="14647" priority="2683"/>
  </conditionalFormatting>
  <conditionalFormatting sqref="B67:B68">
    <cfRule type="duplicateValues" dxfId="14646" priority="2680"/>
  </conditionalFormatting>
  <conditionalFormatting sqref="B71">
    <cfRule type="duplicateValues" dxfId="14645" priority="2679"/>
  </conditionalFormatting>
  <conditionalFormatting sqref="B78">
    <cfRule type="duplicateValues" dxfId="14644" priority="2677" stopIfTrue="1"/>
    <cfRule type="duplicateValues" dxfId="14643" priority="2678" stopIfTrue="1"/>
  </conditionalFormatting>
  <conditionalFormatting sqref="B82">
    <cfRule type="duplicateValues" dxfId="14642" priority="2675" stopIfTrue="1"/>
    <cfRule type="duplicateValues" dxfId="14641" priority="2676" stopIfTrue="1"/>
  </conditionalFormatting>
  <conditionalFormatting sqref="B83">
    <cfRule type="duplicateValues" dxfId="14640" priority="2673"/>
    <cfRule type="duplicateValues" dxfId="14639" priority="2674"/>
  </conditionalFormatting>
  <conditionalFormatting sqref="B83">
    <cfRule type="duplicateValues" dxfId="14638" priority="2670"/>
    <cfRule type="duplicateValues" dxfId="14637" priority="2671"/>
    <cfRule type="duplicateValues" dxfId="14636" priority="2672"/>
  </conditionalFormatting>
  <conditionalFormatting sqref="B26:B29">
    <cfRule type="duplicateValues" dxfId="14635" priority="2669"/>
  </conditionalFormatting>
  <conditionalFormatting sqref="C29">
    <cfRule type="duplicateValues" dxfId="14634" priority="2668"/>
  </conditionalFormatting>
  <conditionalFormatting sqref="B47:B52">
    <cfRule type="duplicateValues" dxfId="14633" priority="2666" stopIfTrue="1"/>
    <cfRule type="duplicateValues" dxfId="14632" priority="2667" stopIfTrue="1"/>
  </conditionalFormatting>
  <conditionalFormatting sqref="C73:C76">
    <cfRule type="duplicateValues" dxfId="14631" priority="2665"/>
  </conditionalFormatting>
  <conditionalFormatting sqref="C73:C76">
    <cfRule type="duplicateValues" dxfId="14630" priority="2663"/>
    <cfRule type="duplicateValues" dxfId="14629" priority="2664"/>
  </conditionalFormatting>
  <conditionalFormatting sqref="C73:C76">
    <cfRule type="duplicateValues" dxfId="14628" priority="2660"/>
    <cfRule type="duplicateValues" dxfId="14627" priority="2661"/>
    <cfRule type="duplicateValues" dxfId="14626" priority="2662"/>
  </conditionalFormatting>
  <conditionalFormatting sqref="B73:B76">
    <cfRule type="duplicateValues" dxfId="14625" priority="2659"/>
  </conditionalFormatting>
  <conditionalFormatting sqref="B86">
    <cfRule type="duplicateValues" dxfId="14624" priority="2650" stopIfTrue="1"/>
    <cfRule type="duplicateValues" dxfId="14623" priority="2651" stopIfTrue="1"/>
  </conditionalFormatting>
  <conditionalFormatting sqref="C83:C88">
    <cfRule type="duplicateValues" dxfId="14622" priority="2649"/>
  </conditionalFormatting>
  <conditionalFormatting sqref="C83:C88">
    <cfRule type="duplicateValues" dxfId="14621" priority="2647"/>
    <cfRule type="duplicateValues" dxfId="14620" priority="2648"/>
  </conditionalFormatting>
  <conditionalFormatting sqref="C83:C88">
    <cfRule type="duplicateValues" dxfId="14619" priority="2640"/>
    <cfRule type="duplicateValues" dxfId="14618" priority="2641"/>
    <cfRule type="duplicateValues" dxfId="14617" priority="2642"/>
  </conditionalFormatting>
  <conditionalFormatting sqref="C115">
    <cfRule type="duplicateValues" dxfId="14616" priority="2639"/>
  </conditionalFormatting>
  <conditionalFormatting sqref="C115">
    <cfRule type="duplicateValues" dxfId="14615" priority="2637"/>
    <cfRule type="duplicateValues" dxfId="14614" priority="2638"/>
  </conditionalFormatting>
  <conditionalFormatting sqref="C115">
    <cfRule type="duplicateValues" dxfId="14613" priority="2634"/>
    <cfRule type="duplicateValues" dxfId="14612" priority="2635"/>
    <cfRule type="duplicateValues" dxfId="14611" priority="2636"/>
  </conditionalFormatting>
  <conditionalFormatting sqref="C91:C115">
    <cfRule type="duplicateValues" dxfId="14610" priority="2632"/>
  </conditionalFormatting>
  <conditionalFormatting sqref="C91:C115">
    <cfRule type="duplicateValues" dxfId="14609" priority="2630"/>
    <cfRule type="duplicateValues" dxfId="14608" priority="2631"/>
  </conditionalFormatting>
  <conditionalFormatting sqref="C72:C77">
    <cfRule type="duplicateValues" dxfId="14607" priority="2625"/>
  </conditionalFormatting>
  <conditionalFormatting sqref="C207">
    <cfRule type="duplicateValues" dxfId="14606" priority="2623"/>
    <cfRule type="duplicateValues" dxfId="14605" priority="2624"/>
  </conditionalFormatting>
  <conditionalFormatting sqref="C207">
    <cfRule type="duplicateValues" dxfId="14604" priority="2622"/>
  </conditionalFormatting>
  <conditionalFormatting sqref="C207">
    <cfRule type="duplicateValues" dxfId="14603" priority="2618"/>
    <cfRule type="duplicateValues" dxfId="14602" priority="2619"/>
    <cfRule type="duplicateValues" dxfId="14601" priority="2620"/>
  </conditionalFormatting>
  <conditionalFormatting sqref="B38:B42">
    <cfRule type="duplicateValues" dxfId="14600" priority="2617"/>
  </conditionalFormatting>
  <conditionalFormatting sqref="B107:B110">
    <cfRule type="duplicateValues" dxfId="14599" priority="2615"/>
  </conditionalFormatting>
  <conditionalFormatting sqref="C87:C88">
    <cfRule type="duplicateValues" dxfId="14598" priority="2611"/>
  </conditionalFormatting>
  <conditionalFormatting sqref="C87:C88">
    <cfRule type="duplicateValues" dxfId="14597" priority="2609"/>
    <cfRule type="duplicateValues" dxfId="14596" priority="2610"/>
  </conditionalFormatting>
  <conditionalFormatting sqref="C87:C88">
    <cfRule type="duplicateValues" dxfId="14595" priority="2606"/>
    <cfRule type="duplicateValues" dxfId="14594" priority="2607"/>
    <cfRule type="duplicateValues" dxfId="14593" priority="2608"/>
  </conditionalFormatting>
  <conditionalFormatting sqref="B87:B88">
    <cfRule type="duplicateValues" dxfId="14592" priority="2605"/>
  </conditionalFormatting>
  <conditionalFormatting sqref="C138">
    <cfRule type="duplicateValues" dxfId="14591" priority="2604"/>
  </conditionalFormatting>
  <conditionalFormatting sqref="C138">
    <cfRule type="duplicateValues" dxfId="14590" priority="2602"/>
    <cfRule type="duplicateValues" dxfId="14589" priority="2603"/>
  </conditionalFormatting>
  <conditionalFormatting sqref="C138">
    <cfRule type="duplicateValues" dxfId="14588" priority="2599"/>
    <cfRule type="duplicateValues" dxfId="14587" priority="2600"/>
    <cfRule type="duplicateValues" dxfId="14586" priority="2601"/>
  </conditionalFormatting>
  <conditionalFormatting sqref="B138">
    <cfRule type="duplicateValues" dxfId="14585" priority="2598"/>
  </conditionalFormatting>
  <conditionalFormatting sqref="C30:C53">
    <cfRule type="duplicateValues" dxfId="14584" priority="2597"/>
  </conditionalFormatting>
  <conditionalFormatting sqref="C73:C77">
    <cfRule type="duplicateValues" dxfId="14583" priority="2595"/>
    <cfRule type="duplicateValues" dxfId="14582" priority="2596"/>
  </conditionalFormatting>
  <conditionalFormatting sqref="C73:C77">
    <cfRule type="duplicateValues" dxfId="14581" priority="2594"/>
  </conditionalFormatting>
  <conditionalFormatting sqref="C91:C138">
    <cfRule type="duplicateValues" dxfId="14580" priority="2593"/>
  </conditionalFormatting>
  <conditionalFormatting sqref="C91:C138">
    <cfRule type="duplicateValues" dxfId="14579" priority="2590"/>
    <cfRule type="duplicateValues" dxfId="14578" priority="2591"/>
    <cfRule type="duplicateValues" dxfId="14577" priority="2592"/>
  </conditionalFormatting>
  <conditionalFormatting sqref="C190:C200">
    <cfRule type="duplicateValues" dxfId="14576" priority="2583"/>
  </conditionalFormatting>
  <conditionalFormatting sqref="B155:B165">
    <cfRule type="duplicateValues" dxfId="14575" priority="2582"/>
  </conditionalFormatting>
  <conditionalFormatting sqref="B142:B147">
    <cfRule type="duplicateValues" dxfId="14574" priority="2581"/>
  </conditionalFormatting>
  <conditionalFormatting sqref="B143:B168">
    <cfRule type="duplicateValues" dxfId="14573" priority="2579"/>
  </conditionalFormatting>
  <conditionalFormatting sqref="B153:B188">
    <cfRule type="duplicateValues" dxfId="14572" priority="2578"/>
  </conditionalFormatting>
  <conditionalFormatting sqref="B167:B177">
    <cfRule type="duplicateValues" dxfId="14571" priority="2576"/>
  </conditionalFormatting>
  <conditionalFormatting sqref="C202:C205">
    <cfRule type="duplicateValues" dxfId="14570" priority="2574"/>
  </conditionalFormatting>
  <conditionalFormatting sqref="B296:B297">
    <cfRule type="duplicateValues" dxfId="14569" priority="2560"/>
  </conditionalFormatting>
  <conditionalFormatting sqref="C266">
    <cfRule type="duplicateValues" dxfId="14568" priority="2557"/>
    <cfRule type="duplicateValues" dxfId="14567" priority="2558"/>
  </conditionalFormatting>
  <conditionalFormatting sqref="C268">
    <cfRule type="duplicateValues" dxfId="14566" priority="2554"/>
    <cfRule type="duplicateValues" dxfId="14565" priority="2555"/>
  </conditionalFormatting>
  <conditionalFormatting sqref="C268">
    <cfRule type="duplicateValues" dxfId="14564" priority="2549"/>
    <cfRule type="duplicateValues" dxfId="14563" priority="2550"/>
    <cfRule type="duplicateValues" dxfId="14562" priority="2551"/>
  </conditionalFormatting>
  <conditionalFormatting sqref="B266:B268">
    <cfRule type="duplicateValues" dxfId="14561" priority="2534"/>
  </conditionalFormatting>
  <conditionalFormatting sqref="B208:B209">
    <cfRule type="duplicateValues" dxfId="14560" priority="2530"/>
  </conditionalFormatting>
  <conditionalFormatting sqref="B37:B52">
    <cfRule type="duplicateValues" dxfId="14559" priority="2529"/>
  </conditionalFormatting>
  <conditionalFormatting sqref="B311">
    <cfRule type="duplicateValues" dxfId="14558" priority="2528"/>
  </conditionalFormatting>
  <conditionalFormatting sqref="B207">
    <cfRule type="duplicateValues" dxfId="14557" priority="2527"/>
  </conditionalFormatting>
  <conditionalFormatting sqref="B190:B207">
    <cfRule type="duplicateValues" dxfId="14556" priority="2526"/>
  </conditionalFormatting>
  <conditionalFormatting sqref="C283">
    <cfRule type="duplicateValues" dxfId="14555" priority="2523"/>
    <cfRule type="duplicateValues" dxfId="14554" priority="2524"/>
  </conditionalFormatting>
  <conditionalFormatting sqref="C283">
    <cfRule type="duplicateValues" dxfId="14553" priority="2522"/>
  </conditionalFormatting>
  <conditionalFormatting sqref="C340:C341">
    <cfRule type="duplicateValues" dxfId="14552" priority="2521"/>
  </conditionalFormatting>
  <conditionalFormatting sqref="C340:C341">
    <cfRule type="duplicateValues" dxfId="14551" priority="2519"/>
    <cfRule type="duplicateValues" dxfId="14550" priority="2520"/>
  </conditionalFormatting>
  <conditionalFormatting sqref="C340:C341">
    <cfRule type="duplicateValues" dxfId="14549" priority="2516"/>
    <cfRule type="duplicateValues" dxfId="14548" priority="2517"/>
    <cfRule type="duplicateValues" dxfId="14547" priority="2518"/>
  </conditionalFormatting>
  <conditionalFormatting sqref="C255">
    <cfRule type="duplicateValues" dxfId="14546" priority="2515"/>
  </conditionalFormatting>
  <conditionalFormatting sqref="C255">
    <cfRule type="duplicateValues" dxfId="14545" priority="2513"/>
    <cfRule type="duplicateValues" dxfId="14544" priority="2514"/>
  </conditionalFormatting>
  <conditionalFormatting sqref="C224:C229">
    <cfRule type="duplicateValues" dxfId="14543" priority="2512"/>
  </conditionalFormatting>
  <conditionalFormatting sqref="C224:C229">
    <cfRule type="duplicateValues" dxfId="14542" priority="2510"/>
    <cfRule type="duplicateValues" dxfId="14541" priority="2511"/>
  </conditionalFormatting>
  <conditionalFormatting sqref="C224:C229">
    <cfRule type="duplicateValues" dxfId="14540" priority="2507"/>
    <cfRule type="duplicateValues" dxfId="14539" priority="2508"/>
    <cfRule type="duplicateValues" dxfId="14538" priority="2509"/>
  </conditionalFormatting>
  <conditionalFormatting sqref="B224:B228">
    <cfRule type="duplicateValues" dxfId="14537" priority="2503"/>
  </conditionalFormatting>
  <conditionalFormatting sqref="B210:B235">
    <cfRule type="duplicateValues" dxfId="14536" priority="2501"/>
  </conditionalFormatting>
  <conditionalFormatting sqref="C255">
    <cfRule type="duplicateValues" dxfId="14535" priority="2495"/>
    <cfRule type="duplicateValues" dxfId="14534" priority="2496"/>
    <cfRule type="duplicateValues" dxfId="14533" priority="2497"/>
  </conditionalFormatting>
  <conditionalFormatting sqref="B227:B233">
    <cfRule type="duplicateValues" dxfId="14532" priority="2484"/>
  </conditionalFormatting>
  <conditionalFormatting sqref="C227:C229">
    <cfRule type="duplicateValues" dxfId="14531" priority="2483"/>
  </conditionalFormatting>
  <conditionalFormatting sqref="B210:B225">
    <cfRule type="duplicateValues" dxfId="14530" priority="2482"/>
  </conditionalFormatting>
  <conditionalFormatting sqref="B229">
    <cfRule type="duplicateValues" dxfId="14529" priority="2481"/>
  </conditionalFormatting>
  <conditionalFormatting sqref="C229">
    <cfRule type="duplicateValues" dxfId="14528" priority="2474"/>
  </conditionalFormatting>
  <conditionalFormatting sqref="C229">
    <cfRule type="duplicateValues" dxfId="14527" priority="2472"/>
    <cfRule type="duplicateValues" dxfId="14526" priority="2473"/>
  </conditionalFormatting>
  <conditionalFormatting sqref="C229">
    <cfRule type="duplicateValues" dxfId="14525" priority="2469"/>
    <cfRule type="duplicateValues" dxfId="14524" priority="2470"/>
    <cfRule type="duplicateValues" dxfId="14523" priority="2471"/>
  </conditionalFormatting>
  <conditionalFormatting sqref="B240:B269">
    <cfRule type="duplicateValues" dxfId="14522" priority="2467"/>
  </conditionalFormatting>
  <conditionalFormatting sqref="B237:B269">
    <cfRule type="duplicateValues" dxfId="14521" priority="2466"/>
  </conditionalFormatting>
  <conditionalFormatting sqref="B223:B253">
    <cfRule type="duplicateValues" dxfId="14520" priority="2465"/>
  </conditionalFormatting>
  <conditionalFormatting sqref="C283">
    <cfRule type="duplicateValues" dxfId="14519" priority="2458"/>
    <cfRule type="duplicateValues" dxfId="14518" priority="2459"/>
    <cfRule type="duplicateValues" dxfId="14517" priority="2460"/>
  </conditionalFormatting>
  <conditionalFormatting sqref="C242:C292">
    <cfRule type="duplicateValues" dxfId="14516" priority="2455"/>
  </conditionalFormatting>
  <conditionalFormatting sqref="C242:C292">
    <cfRule type="duplicateValues" dxfId="14515" priority="2453"/>
    <cfRule type="duplicateValues" dxfId="14514" priority="2454"/>
  </conditionalFormatting>
  <conditionalFormatting sqref="C242:C292">
    <cfRule type="duplicateValues" dxfId="14513" priority="2450"/>
    <cfRule type="duplicateValues" dxfId="14512" priority="2451"/>
    <cfRule type="duplicateValues" dxfId="14511" priority="2452"/>
  </conditionalFormatting>
  <conditionalFormatting sqref="C237">
    <cfRule type="duplicateValues" dxfId="14510" priority="2449"/>
  </conditionalFormatting>
  <conditionalFormatting sqref="C102:C117">
    <cfRule type="duplicateValues" dxfId="14509" priority="2448"/>
  </conditionalFormatting>
  <conditionalFormatting sqref="C102:C117">
    <cfRule type="duplicateValues" dxfId="14508" priority="2446"/>
    <cfRule type="duplicateValues" dxfId="14507" priority="2447"/>
  </conditionalFormatting>
  <conditionalFormatting sqref="C102:C117">
    <cfRule type="duplicateValues" dxfId="14506" priority="2441"/>
    <cfRule type="duplicateValues" dxfId="14505" priority="2442"/>
    <cfRule type="duplicateValues" dxfId="14504" priority="2443"/>
  </conditionalFormatting>
  <conditionalFormatting sqref="B299">
    <cfRule type="duplicateValues" dxfId="14503" priority="2432"/>
  </conditionalFormatting>
  <conditionalFormatting sqref="C104:C106">
    <cfRule type="duplicateValues" dxfId="14502" priority="2429"/>
  </conditionalFormatting>
  <conditionalFormatting sqref="C321:C325">
    <cfRule type="duplicateValues" dxfId="14501" priority="2427"/>
    <cfRule type="duplicateValues" dxfId="14500" priority="2428"/>
  </conditionalFormatting>
  <conditionalFormatting sqref="C321:C325">
    <cfRule type="duplicateValues" dxfId="14499" priority="2426"/>
  </conditionalFormatting>
  <conditionalFormatting sqref="C300:C316">
    <cfRule type="duplicateValues" dxfId="14498" priority="2425"/>
  </conditionalFormatting>
  <conditionalFormatting sqref="C300:C316">
    <cfRule type="duplicateValues" dxfId="14497" priority="2422"/>
    <cfRule type="duplicateValues" dxfId="14496" priority="2423"/>
    <cfRule type="duplicateValues" dxfId="14495" priority="2424"/>
  </conditionalFormatting>
  <conditionalFormatting sqref="B317:B324">
    <cfRule type="duplicateValues" dxfId="14494" priority="2420" stopIfTrue="1"/>
    <cfRule type="duplicateValues" dxfId="14493" priority="2421" stopIfTrue="1"/>
  </conditionalFormatting>
  <conditionalFormatting sqref="C327">
    <cfRule type="duplicateValues" dxfId="14492" priority="2419"/>
  </conditionalFormatting>
  <conditionalFormatting sqref="C327">
    <cfRule type="duplicateValues" dxfId="14491" priority="2417"/>
    <cfRule type="duplicateValues" dxfId="14490" priority="2418"/>
  </conditionalFormatting>
  <conditionalFormatting sqref="C327">
    <cfRule type="duplicateValues" dxfId="14489" priority="2414"/>
    <cfRule type="duplicateValues" dxfId="14488" priority="2415"/>
    <cfRule type="duplicateValues" dxfId="14487" priority="2416"/>
  </conditionalFormatting>
  <conditionalFormatting sqref="B270:B327">
    <cfRule type="duplicateValues" dxfId="14486" priority="2407"/>
  </conditionalFormatting>
  <conditionalFormatting sqref="C270:C327">
    <cfRule type="duplicateValues" dxfId="14485" priority="2406"/>
  </conditionalFormatting>
  <conditionalFormatting sqref="C270:C327">
    <cfRule type="duplicateValues" dxfId="14484" priority="2404"/>
    <cfRule type="duplicateValues" dxfId="14483" priority="2405"/>
  </conditionalFormatting>
  <conditionalFormatting sqref="C270:C327">
    <cfRule type="duplicateValues" dxfId="14482" priority="2401"/>
    <cfRule type="duplicateValues" dxfId="14481" priority="2402"/>
    <cfRule type="duplicateValues" dxfId="14480" priority="2403"/>
  </conditionalFormatting>
  <conditionalFormatting sqref="C270:C326">
    <cfRule type="duplicateValues" dxfId="14479" priority="2400"/>
  </conditionalFormatting>
  <conditionalFormatting sqref="C270:C326">
    <cfRule type="duplicateValues" dxfId="14478" priority="2398"/>
    <cfRule type="duplicateValues" dxfId="14477" priority="2399"/>
  </conditionalFormatting>
  <conditionalFormatting sqref="C270:C326">
    <cfRule type="duplicateValues" dxfId="14476" priority="2395"/>
    <cfRule type="duplicateValues" dxfId="14475" priority="2396"/>
    <cfRule type="duplicateValues" dxfId="14474" priority="2397"/>
  </conditionalFormatting>
  <conditionalFormatting sqref="B184:B208 B236:B341 B14:B52 B54:B59 B61:B174">
    <cfRule type="duplicateValues" dxfId="14473" priority="2394"/>
  </conditionalFormatting>
  <conditionalFormatting sqref="B332">
    <cfRule type="duplicateValues" dxfId="14472" priority="2393"/>
  </conditionalFormatting>
  <conditionalFormatting sqref="C47:C49">
    <cfRule type="duplicateValues" dxfId="14471" priority="2390"/>
  </conditionalFormatting>
  <conditionalFormatting sqref="C292:C322">
    <cfRule type="duplicateValues" dxfId="14470" priority="2389"/>
  </conditionalFormatting>
  <conditionalFormatting sqref="B56:B59 B61:B88">
    <cfRule type="duplicateValues" dxfId="14469" priority="2388"/>
  </conditionalFormatting>
  <conditionalFormatting sqref="B76:B88">
    <cfRule type="duplicateValues" dxfId="14468" priority="2386"/>
  </conditionalFormatting>
  <conditionalFormatting sqref="B328">
    <cfRule type="duplicateValues" dxfId="14467" priority="2383" stopIfTrue="1"/>
    <cfRule type="duplicateValues" dxfId="14466" priority="2384" stopIfTrue="1"/>
  </conditionalFormatting>
  <conditionalFormatting sqref="B328">
    <cfRule type="duplicateValues" dxfId="14465" priority="2382"/>
  </conditionalFormatting>
  <conditionalFormatting sqref="C328">
    <cfRule type="duplicateValues" dxfId="14464" priority="2381"/>
  </conditionalFormatting>
  <conditionalFormatting sqref="C328">
    <cfRule type="duplicateValues" dxfId="14463" priority="2379"/>
    <cfRule type="duplicateValues" dxfId="14462" priority="2380"/>
  </conditionalFormatting>
  <conditionalFormatting sqref="C328">
    <cfRule type="duplicateValues" dxfId="14461" priority="2376"/>
    <cfRule type="duplicateValues" dxfId="14460" priority="2377"/>
    <cfRule type="duplicateValues" dxfId="14459" priority="2378"/>
  </conditionalFormatting>
  <conditionalFormatting sqref="C315:C316">
    <cfRule type="duplicateValues" dxfId="14458" priority="2375"/>
  </conditionalFormatting>
  <conditionalFormatting sqref="C327:C328">
    <cfRule type="duplicateValues" dxfId="14457" priority="2374"/>
  </conditionalFormatting>
  <conditionalFormatting sqref="C321:C327">
    <cfRule type="duplicateValues" dxfId="14456" priority="2372"/>
  </conditionalFormatting>
  <conditionalFormatting sqref="C312:C329">
    <cfRule type="duplicateValues" dxfId="14455" priority="2371"/>
  </conditionalFormatting>
  <conditionalFormatting sqref="C312:C329">
    <cfRule type="duplicateValues" dxfId="14454" priority="2369"/>
    <cfRule type="duplicateValues" dxfId="14453" priority="2370"/>
  </conditionalFormatting>
  <conditionalFormatting sqref="C312:C329">
    <cfRule type="duplicateValues" dxfId="14452" priority="2366"/>
    <cfRule type="duplicateValues" dxfId="14451" priority="2367"/>
    <cfRule type="duplicateValues" dxfId="14450" priority="2368"/>
  </conditionalFormatting>
  <conditionalFormatting sqref="B102:B142">
    <cfRule type="duplicateValues" dxfId="14449" priority="2357"/>
  </conditionalFormatting>
  <conditionalFormatting sqref="B332:B338">
    <cfRule type="duplicateValues" dxfId="14448" priority="2355"/>
  </conditionalFormatting>
  <conditionalFormatting sqref="C89:C90">
    <cfRule type="duplicateValues" dxfId="14447" priority="2326"/>
  </conditionalFormatting>
  <conditionalFormatting sqref="C89:C90">
    <cfRule type="duplicateValues" dxfId="14446" priority="2324"/>
    <cfRule type="duplicateValues" dxfId="14445" priority="2325"/>
  </conditionalFormatting>
  <conditionalFormatting sqref="C89:C90">
    <cfRule type="duplicateValues" dxfId="14444" priority="2316"/>
    <cfRule type="duplicateValues" dxfId="14443" priority="2317"/>
    <cfRule type="duplicateValues" dxfId="14442" priority="2318"/>
  </conditionalFormatting>
  <conditionalFormatting sqref="B89:B90">
    <cfRule type="duplicateValues" dxfId="14441" priority="2313"/>
  </conditionalFormatting>
  <conditionalFormatting sqref="C91">
    <cfRule type="duplicateValues" dxfId="14440" priority="2300"/>
  </conditionalFormatting>
  <conditionalFormatting sqref="C91">
    <cfRule type="duplicateValues" dxfId="14439" priority="2298"/>
    <cfRule type="duplicateValues" dxfId="14438" priority="2299"/>
  </conditionalFormatting>
  <conditionalFormatting sqref="C91">
    <cfRule type="duplicateValues" dxfId="14437" priority="2290"/>
    <cfRule type="duplicateValues" dxfId="14436" priority="2291"/>
    <cfRule type="duplicateValues" dxfId="14435" priority="2292"/>
  </conditionalFormatting>
  <conditionalFormatting sqref="B21:B24">
    <cfRule type="duplicateValues" dxfId="14434" priority="2253"/>
  </conditionalFormatting>
  <conditionalFormatting sqref="B231">
    <cfRule type="duplicateValues" dxfId="14433" priority="2200" stopIfTrue="1"/>
    <cfRule type="duplicateValues" dxfId="14432" priority="2201" stopIfTrue="1"/>
  </conditionalFormatting>
  <conditionalFormatting sqref="B330:B331">
    <cfRule type="duplicateValues" dxfId="14431" priority="2150"/>
  </conditionalFormatting>
  <conditionalFormatting sqref="B330:B331">
    <cfRule type="duplicateValues" dxfId="14430" priority="2107" stopIfTrue="1"/>
    <cfRule type="duplicateValues" dxfId="14429" priority="2108" stopIfTrue="1"/>
  </conditionalFormatting>
  <conditionalFormatting sqref="B234">
    <cfRule type="duplicateValues" dxfId="14428" priority="2073"/>
  </conditionalFormatting>
  <conditionalFormatting sqref="B234">
    <cfRule type="duplicateValues" dxfId="14427" priority="2060" stopIfTrue="1"/>
    <cfRule type="duplicateValues" dxfId="14426" priority="2061" stopIfTrue="1"/>
  </conditionalFormatting>
  <conditionalFormatting sqref="C28">
    <cfRule type="duplicateValues" dxfId="14425" priority="2000"/>
    <cfRule type="duplicateValues" dxfId="14424" priority="2001"/>
  </conditionalFormatting>
  <conditionalFormatting sqref="C28">
    <cfRule type="duplicateValues" dxfId="14423" priority="1997"/>
    <cfRule type="duplicateValues" dxfId="14422" priority="1998"/>
    <cfRule type="duplicateValues" dxfId="14421" priority="1999"/>
  </conditionalFormatting>
  <conditionalFormatting sqref="B58">
    <cfRule type="duplicateValues" dxfId="14420" priority="1938" stopIfTrue="1"/>
    <cfRule type="duplicateValues" dxfId="14419" priority="1939" stopIfTrue="1"/>
  </conditionalFormatting>
  <conditionalFormatting sqref="B62">
    <cfRule type="duplicateValues" dxfId="14418" priority="1872" stopIfTrue="1"/>
    <cfRule type="duplicateValues" dxfId="14417" priority="1873" stopIfTrue="1"/>
  </conditionalFormatting>
  <conditionalFormatting sqref="B67:B68">
    <cfRule type="duplicateValues" dxfId="14416" priority="1776" stopIfTrue="1"/>
    <cfRule type="duplicateValues" dxfId="14415" priority="1777" stopIfTrue="1"/>
  </conditionalFormatting>
  <conditionalFormatting sqref="B210">
    <cfRule type="duplicateValues" dxfId="14414" priority="1352" stopIfTrue="1"/>
    <cfRule type="duplicateValues" dxfId="14413" priority="1353" stopIfTrue="1"/>
  </conditionalFormatting>
  <conditionalFormatting sqref="B212">
    <cfRule type="duplicateValues" dxfId="14412" priority="1186" stopIfTrue="1"/>
    <cfRule type="duplicateValues" dxfId="14411" priority="1187" stopIfTrue="1"/>
  </conditionalFormatting>
  <conditionalFormatting sqref="B214">
    <cfRule type="duplicateValues" dxfId="14410" priority="1019" stopIfTrue="1"/>
    <cfRule type="duplicateValues" dxfId="14409" priority="1020" stopIfTrue="1"/>
  </conditionalFormatting>
  <conditionalFormatting sqref="B216:B221">
    <cfRule type="duplicateValues" dxfId="14408" priority="890"/>
  </conditionalFormatting>
  <conditionalFormatting sqref="B216:B221">
    <cfRule type="duplicateValues" dxfId="14407" priority="849" stopIfTrue="1"/>
    <cfRule type="duplicateValues" dxfId="14406" priority="850" stopIfTrue="1"/>
  </conditionalFormatting>
  <conditionalFormatting sqref="B223">
    <cfRule type="duplicateValues" dxfId="14405" priority="673" stopIfTrue="1"/>
    <cfRule type="duplicateValues" dxfId="14404" priority="674" stopIfTrue="1"/>
  </conditionalFormatting>
  <conditionalFormatting sqref="B230">
    <cfRule type="duplicateValues" dxfId="14403" priority="494" stopIfTrue="1"/>
    <cfRule type="duplicateValues" dxfId="14402" priority="495" stopIfTrue="1"/>
  </conditionalFormatting>
  <conditionalFormatting sqref="B81">
    <cfRule type="duplicateValues" dxfId="14401" priority="317" stopIfTrue="1"/>
    <cfRule type="duplicateValues" dxfId="14400" priority="318" stopIfTrue="1"/>
  </conditionalFormatting>
  <conditionalFormatting sqref="B211">
    <cfRule type="duplicateValues" dxfId="14399" priority="251" stopIfTrue="1"/>
    <cfRule type="duplicateValues" dxfId="14398" priority="252" stopIfTrue="1"/>
  </conditionalFormatting>
  <conditionalFormatting sqref="B222">
    <cfRule type="duplicateValues" dxfId="14397" priority="176" stopIfTrue="1"/>
    <cfRule type="duplicateValues" dxfId="14396" priority="177" stopIfTrue="1"/>
  </conditionalFormatting>
  <conditionalFormatting sqref="B232:B233">
    <cfRule type="duplicateValues" dxfId="14395" priority="138"/>
  </conditionalFormatting>
  <conditionalFormatting sqref="B232:B233">
    <cfRule type="duplicateValues" dxfId="14394" priority="91" stopIfTrue="1"/>
    <cfRule type="duplicateValues" dxfId="14393" priority="92" stopIfTrue="1"/>
  </conditionalFormatting>
  <conditionalFormatting sqref="B66">
    <cfRule type="duplicateValues" dxfId="14392" priority="54" stopIfTrue="1"/>
    <cfRule type="duplicateValues" dxfId="14391" priority="55" stopIfTrue="1"/>
  </conditionalFormatting>
  <conditionalFormatting sqref="B59 B61">
    <cfRule type="duplicateValues" dxfId="14390" priority="37"/>
  </conditionalFormatting>
  <conditionalFormatting sqref="B59 B61">
    <cfRule type="duplicateValues" dxfId="14389" priority="22" stopIfTrue="1"/>
    <cfRule type="duplicateValues" dxfId="14388" priority="23" stopIfTrue="1"/>
  </conditionalFormatting>
  <conditionalFormatting sqref="B64:B65">
    <cfRule type="duplicateValues" dxfId="14387" priority="20"/>
  </conditionalFormatting>
  <conditionalFormatting sqref="B63">
    <cfRule type="duplicateValues" dxfId="14386" priority="17" stopIfTrue="1"/>
    <cfRule type="duplicateValues" dxfId="14385" priority="18" stopIfTrue="1"/>
  </conditionalFormatting>
  <conditionalFormatting sqref="B63:B65">
    <cfRule type="duplicateValues" dxfId="14384" priority="16"/>
  </conditionalFormatting>
  <conditionalFormatting sqref="B63:B65">
    <cfRule type="duplicateValues" dxfId="14383" priority="1" stopIfTrue="1"/>
    <cfRule type="duplicateValues" dxfId="14382" priority="2" stopIfTrue="1"/>
  </conditionalFormatting>
  <pageMargins left="0.39370078740157483" right="0.39370078740157483" top="0.78740157480314965" bottom="0.59055118110236227" header="0.31496062992125984" footer="0.31496062992125984"/>
  <pageSetup paperSize="9" scale="3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AB321"/>
  <sheetViews>
    <sheetView view="pageBreakPreview" zoomScale="62" zoomScaleNormal="60" zoomScaleSheetLayoutView="62" workbookViewId="0">
      <pane xSplit="3" topLeftCell="D1" activePane="topRight" state="frozenSplit"/>
      <selection pane="topRight"/>
    </sheetView>
  </sheetViews>
  <sheetFormatPr defaultColWidth="8" defaultRowHeight="15"/>
  <cols>
    <col min="1" max="1" width="9.875" style="47" customWidth="1"/>
    <col min="2" max="2" width="56.375" style="232" customWidth="1"/>
    <col min="3" max="3" width="23.5" style="47" customWidth="1"/>
    <col min="4" max="4" width="13" style="238" customWidth="1"/>
    <col min="5" max="5" width="13.75" style="47" customWidth="1"/>
    <col min="6" max="6" width="12.625" style="47" customWidth="1"/>
    <col min="7" max="7" width="12.875" style="47" customWidth="1"/>
    <col min="8" max="8" width="11.125" style="47" customWidth="1"/>
    <col min="9" max="9" width="11.25" style="47" customWidth="1"/>
    <col min="10" max="10" width="16.25" style="47" customWidth="1"/>
    <col min="11" max="11" width="8" style="47" customWidth="1"/>
    <col min="12" max="12" width="8.125" style="47" bestFit="1" customWidth="1"/>
    <col min="13" max="13" width="10.25" style="47" customWidth="1"/>
    <col min="14" max="15" width="8.125" style="47" bestFit="1" customWidth="1"/>
    <col min="16" max="16" width="14.75" style="47" customWidth="1"/>
    <col min="17" max="18" width="10.5" style="47" customWidth="1"/>
    <col min="19" max="19" width="8" style="47" customWidth="1"/>
    <col min="20" max="20" width="12.625" style="47" customWidth="1"/>
    <col min="21" max="21" width="16.5" style="47" customWidth="1"/>
    <col min="22" max="22" width="11" style="47" customWidth="1"/>
    <col min="23" max="23" width="12.25" style="47" customWidth="1"/>
    <col min="24" max="24" width="12.75" style="47" customWidth="1"/>
    <col min="25" max="25" width="15" style="47" customWidth="1"/>
    <col min="26" max="26" width="14.75" style="47" customWidth="1"/>
    <col min="27" max="27" width="17.5" style="47" customWidth="1"/>
    <col min="28" max="16384" width="8" style="47"/>
  </cols>
  <sheetData>
    <row r="1" spans="1:28" s="43" customFormat="1" ht="18.75">
      <c r="A1" s="218"/>
      <c r="B1" s="219"/>
      <c r="C1" s="218"/>
      <c r="D1" s="301"/>
      <c r="E1" s="218"/>
      <c r="F1" s="220"/>
      <c r="G1" s="218"/>
      <c r="H1" s="218"/>
      <c r="I1" s="218"/>
      <c r="J1" s="218"/>
      <c r="K1" s="218"/>
      <c r="L1" s="220"/>
      <c r="M1" s="220"/>
      <c r="N1" s="220"/>
      <c r="O1" s="218"/>
      <c r="P1" s="218"/>
      <c r="Q1" s="218"/>
      <c r="R1" s="221"/>
      <c r="S1" s="218"/>
      <c r="T1" s="218"/>
      <c r="U1" s="218"/>
      <c r="V1" s="218"/>
      <c r="W1" s="218"/>
      <c r="X1" s="218"/>
      <c r="Y1" s="218"/>
      <c r="Z1" s="218"/>
      <c r="AA1" s="9" t="s">
        <v>1708</v>
      </c>
    </row>
    <row r="2" spans="1:28" s="43" customFormat="1" ht="18.75">
      <c r="A2" s="218"/>
      <c r="B2" s="219"/>
      <c r="C2" s="218"/>
      <c r="D2" s="301"/>
      <c r="E2" s="218"/>
      <c r="F2" s="220"/>
      <c r="G2" s="218"/>
      <c r="H2" s="218"/>
      <c r="I2" s="218"/>
      <c r="J2" s="218"/>
      <c r="K2" s="218"/>
      <c r="L2" s="233"/>
      <c r="M2" s="370"/>
      <c r="N2" s="370"/>
      <c r="O2" s="370"/>
      <c r="P2" s="222"/>
      <c r="Q2" s="218"/>
      <c r="R2" s="221"/>
      <c r="S2" s="218"/>
      <c r="T2" s="218"/>
      <c r="U2" s="218"/>
      <c r="V2" s="218"/>
      <c r="W2" s="218"/>
      <c r="X2" s="218"/>
      <c r="Y2" s="218"/>
      <c r="Z2" s="218"/>
      <c r="AA2" s="9" t="s">
        <v>266</v>
      </c>
    </row>
    <row r="3" spans="1:28" s="43" customFormat="1" ht="18.75">
      <c r="A3" s="218"/>
      <c r="B3" s="219"/>
      <c r="C3" s="218"/>
      <c r="D3" s="301"/>
      <c r="E3" s="218"/>
      <c r="F3" s="220"/>
      <c r="G3" s="218"/>
      <c r="H3" s="218"/>
      <c r="I3" s="218"/>
      <c r="J3" s="218"/>
      <c r="K3" s="218"/>
      <c r="L3" s="223"/>
      <c r="M3" s="223"/>
      <c r="N3" s="223"/>
      <c r="O3" s="224"/>
      <c r="P3" s="224"/>
      <c r="Q3" s="218"/>
      <c r="R3" s="221"/>
      <c r="S3" s="218"/>
      <c r="T3" s="218"/>
      <c r="U3" s="218"/>
      <c r="V3" s="218"/>
      <c r="W3" s="218"/>
      <c r="X3" s="218"/>
      <c r="Y3" s="218"/>
      <c r="Z3" s="218"/>
      <c r="AA3" s="10" t="s">
        <v>1920</v>
      </c>
    </row>
    <row r="4" spans="1:28" s="43" customFormat="1" ht="18.75">
      <c r="A4" s="371" t="s">
        <v>1701</v>
      </c>
      <c r="B4" s="371"/>
      <c r="C4" s="371"/>
      <c r="D4" s="353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</row>
    <row r="5" spans="1:28" s="43" customFormat="1" ht="18.75">
      <c r="A5" s="372" t="s">
        <v>387</v>
      </c>
      <c r="B5" s="372"/>
      <c r="C5" s="372"/>
      <c r="D5" s="354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2"/>
      <c r="T5" s="372"/>
      <c r="U5" s="372"/>
      <c r="V5" s="372"/>
      <c r="W5" s="372"/>
      <c r="X5" s="372"/>
      <c r="Y5" s="372"/>
      <c r="Z5" s="372"/>
      <c r="AA5" s="372"/>
    </row>
    <row r="6" spans="1:28" s="43" customFormat="1" ht="18.75">
      <c r="A6" s="373" t="s">
        <v>1709</v>
      </c>
      <c r="B6" s="373"/>
      <c r="C6" s="373"/>
      <c r="D6" s="355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</row>
    <row r="7" spans="1:28" s="43" customFormat="1" ht="18.75">
      <c r="A7" s="374" t="s">
        <v>388</v>
      </c>
      <c r="B7" s="374"/>
      <c r="C7" s="374"/>
      <c r="D7" s="356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374"/>
      <c r="R7" s="374"/>
      <c r="S7" s="374"/>
      <c r="T7" s="374"/>
      <c r="U7" s="374"/>
      <c r="V7" s="374"/>
      <c r="W7" s="374"/>
      <c r="X7" s="374"/>
      <c r="Y7" s="374"/>
      <c r="Z7" s="374"/>
      <c r="AA7" s="374"/>
    </row>
    <row r="8" spans="1:28" s="43" customFormat="1" ht="15.75">
      <c r="A8" s="369" t="s">
        <v>1702</v>
      </c>
      <c r="B8" s="369"/>
      <c r="C8" s="369"/>
      <c r="D8" s="358"/>
      <c r="E8" s="369"/>
      <c r="F8" s="369"/>
      <c r="G8" s="369"/>
      <c r="H8" s="369"/>
      <c r="I8" s="369"/>
      <c r="J8" s="369"/>
      <c r="K8" s="369"/>
      <c r="L8" s="369"/>
      <c r="M8" s="369"/>
      <c r="N8" s="369"/>
      <c r="O8" s="369"/>
      <c r="P8" s="369"/>
      <c r="Q8" s="369"/>
      <c r="R8" s="369"/>
      <c r="S8" s="369"/>
      <c r="T8" s="369"/>
      <c r="U8" s="369"/>
      <c r="V8" s="369"/>
      <c r="W8" s="369"/>
      <c r="X8" s="369"/>
      <c r="Y8" s="369"/>
      <c r="Z8" s="369"/>
      <c r="AA8" s="369"/>
    </row>
    <row r="9" spans="1:28" s="44" customFormat="1" ht="20.25" customHeight="1">
      <c r="A9" s="359"/>
      <c r="B9" s="359"/>
      <c r="C9" s="359"/>
      <c r="D9" s="359"/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59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</row>
    <row r="10" spans="1:28" s="45" customFormat="1" ht="26.25" customHeight="1">
      <c r="A10" s="365" t="s">
        <v>389</v>
      </c>
      <c r="B10" s="367" t="s">
        <v>16</v>
      </c>
      <c r="C10" s="365" t="s">
        <v>390</v>
      </c>
      <c r="D10" s="357" t="s">
        <v>391</v>
      </c>
      <c r="E10" s="364"/>
      <c r="F10" s="364"/>
      <c r="G10" s="364"/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  <c r="X10" s="364"/>
      <c r="Y10" s="364"/>
      <c r="Z10" s="364"/>
      <c r="AA10" s="364"/>
    </row>
    <row r="11" spans="1:28" s="43" customFormat="1" ht="98.25" customHeight="1">
      <c r="A11" s="366"/>
      <c r="B11" s="368"/>
      <c r="C11" s="366"/>
      <c r="D11" s="357" t="s">
        <v>25</v>
      </c>
      <c r="E11" s="364"/>
      <c r="F11" s="364"/>
      <c r="G11" s="364"/>
      <c r="H11" s="364"/>
      <c r="I11" s="364"/>
      <c r="J11" s="364"/>
      <c r="K11" s="364"/>
      <c r="L11" s="364" t="s">
        <v>26</v>
      </c>
      <c r="M11" s="364"/>
      <c r="N11" s="364"/>
      <c r="O11" s="364"/>
      <c r="P11" s="364"/>
      <c r="Q11" s="364" t="s">
        <v>21</v>
      </c>
      <c r="R11" s="364"/>
      <c r="S11" s="364"/>
      <c r="T11" s="364" t="s">
        <v>22</v>
      </c>
      <c r="U11" s="364"/>
      <c r="V11" s="364" t="s">
        <v>17</v>
      </c>
      <c r="W11" s="364"/>
      <c r="X11" s="364"/>
      <c r="Y11" s="364" t="s">
        <v>19</v>
      </c>
      <c r="Z11" s="364"/>
      <c r="AA11" s="225" t="s">
        <v>20</v>
      </c>
    </row>
    <row r="12" spans="1:28" s="46" customFormat="1" ht="283.5" customHeight="1">
      <c r="A12" s="366"/>
      <c r="B12" s="368"/>
      <c r="C12" s="366"/>
      <c r="D12" s="234" t="s">
        <v>242</v>
      </c>
      <c r="E12" s="226" t="s">
        <v>243</v>
      </c>
      <c r="F12" s="226" t="s">
        <v>244</v>
      </c>
      <c r="G12" s="226" t="s">
        <v>245</v>
      </c>
      <c r="H12" s="226" t="s">
        <v>246</v>
      </c>
      <c r="I12" s="226" t="s">
        <v>247</v>
      </c>
      <c r="J12" s="226" t="s">
        <v>248</v>
      </c>
      <c r="K12" s="226" t="s">
        <v>267</v>
      </c>
      <c r="L12" s="226" t="s">
        <v>392</v>
      </c>
      <c r="M12" s="226" t="s">
        <v>1705</v>
      </c>
      <c r="N12" s="226" t="s">
        <v>394</v>
      </c>
      <c r="O12" s="226" t="s">
        <v>395</v>
      </c>
      <c r="P12" s="226" t="s">
        <v>396</v>
      </c>
      <c r="Q12" s="226" t="s">
        <v>249</v>
      </c>
      <c r="R12" s="226" t="s">
        <v>250</v>
      </c>
      <c r="S12" s="226" t="s">
        <v>1706</v>
      </c>
      <c r="T12" s="226" t="s">
        <v>251</v>
      </c>
      <c r="U12" s="226" t="s">
        <v>252</v>
      </c>
      <c r="V12" s="226" t="s">
        <v>259</v>
      </c>
      <c r="W12" s="226" t="s">
        <v>398</v>
      </c>
      <c r="X12" s="226" t="s">
        <v>268</v>
      </c>
      <c r="Y12" s="226" t="s">
        <v>260</v>
      </c>
      <c r="Z12" s="226" t="s">
        <v>261</v>
      </c>
      <c r="AA12" s="226" t="s">
        <v>262</v>
      </c>
    </row>
    <row r="13" spans="1:28" s="216" customFormat="1" ht="24.75" customHeight="1">
      <c r="A13" s="227">
        <v>1</v>
      </c>
      <c r="B13" s="228">
        <v>2</v>
      </c>
      <c r="C13" s="227">
        <v>3</v>
      </c>
      <c r="D13" s="229" t="s">
        <v>35</v>
      </c>
      <c r="E13" s="229" t="s">
        <v>42</v>
      </c>
      <c r="F13" s="229" t="s">
        <v>254</v>
      </c>
      <c r="G13" s="229" t="s">
        <v>55</v>
      </c>
      <c r="H13" s="229" t="s">
        <v>255</v>
      </c>
      <c r="I13" s="229" t="s">
        <v>256</v>
      </c>
      <c r="J13" s="229" t="s">
        <v>257</v>
      </c>
      <c r="K13" s="229" t="s">
        <v>258</v>
      </c>
      <c r="L13" s="229" t="s">
        <v>30</v>
      </c>
      <c r="M13" s="229" t="s">
        <v>31</v>
      </c>
      <c r="N13" s="229" t="s">
        <v>240</v>
      </c>
      <c r="O13" s="229" t="s">
        <v>43</v>
      </c>
      <c r="P13" s="229" t="s">
        <v>241</v>
      </c>
      <c r="Q13" s="229" t="s">
        <v>33</v>
      </c>
      <c r="R13" s="229" t="s">
        <v>34</v>
      </c>
      <c r="S13" s="229" t="s">
        <v>253</v>
      </c>
      <c r="T13" s="229" t="s">
        <v>45</v>
      </c>
      <c r="U13" s="229" t="s">
        <v>46</v>
      </c>
      <c r="V13" s="229" t="s">
        <v>48</v>
      </c>
      <c r="W13" s="229" t="s">
        <v>49</v>
      </c>
      <c r="X13" s="229" t="s">
        <v>263</v>
      </c>
      <c r="Y13" s="229" t="s">
        <v>56</v>
      </c>
      <c r="Z13" s="229" t="s">
        <v>57</v>
      </c>
      <c r="AA13" s="229" t="s">
        <v>58</v>
      </c>
    </row>
    <row r="14" spans="1:28" s="238" customFormat="1" ht="15.75">
      <c r="A14" s="122" t="s">
        <v>162</v>
      </c>
      <c r="B14" s="313" t="s">
        <v>190</v>
      </c>
      <c r="C14" s="124" t="s">
        <v>272</v>
      </c>
      <c r="D14" s="124">
        <f>SUM(D15:D20)</f>
        <v>2.96</v>
      </c>
      <c r="E14" s="124">
        <f t="shared" ref="E14:AA14" si="0">SUM(E15:E20)</f>
        <v>0</v>
      </c>
      <c r="F14" s="124">
        <f t="shared" si="0"/>
        <v>21.137999999999998</v>
      </c>
      <c r="G14" s="124">
        <f t="shared" si="0"/>
        <v>0</v>
      </c>
      <c r="H14" s="124">
        <f t="shared" si="0"/>
        <v>0</v>
      </c>
      <c r="I14" s="124">
        <f t="shared" si="0"/>
        <v>0</v>
      </c>
      <c r="J14" s="124">
        <f t="shared" si="0"/>
        <v>0</v>
      </c>
      <c r="K14" s="124">
        <f t="shared" si="0"/>
        <v>0</v>
      </c>
      <c r="L14" s="124">
        <f t="shared" si="0"/>
        <v>5.9</v>
      </c>
      <c r="M14" s="124">
        <f t="shared" si="0"/>
        <v>38.624000000000009</v>
      </c>
      <c r="N14" s="124">
        <f t="shared" si="0"/>
        <v>0</v>
      </c>
      <c r="O14" s="124">
        <f t="shared" si="0"/>
        <v>0</v>
      </c>
      <c r="P14" s="124">
        <f t="shared" si="0"/>
        <v>28.055166205007648</v>
      </c>
      <c r="Q14" s="124">
        <f t="shared" si="0"/>
        <v>-1.7354929513677675E-3</v>
      </c>
      <c r="R14" s="124">
        <f t="shared" si="0"/>
        <v>-1.006399331102662E-2</v>
      </c>
      <c r="S14" s="124">
        <f t="shared" si="0"/>
        <v>0</v>
      </c>
      <c r="T14" s="124">
        <f t="shared" si="0"/>
        <v>1</v>
      </c>
      <c r="U14" s="124">
        <f t="shared" si="0"/>
        <v>0</v>
      </c>
      <c r="V14" s="124">
        <f t="shared" si="0"/>
        <v>30</v>
      </c>
      <c r="W14" s="124">
        <f t="shared" si="0"/>
        <v>0</v>
      </c>
      <c r="X14" s="124">
        <f t="shared" si="0"/>
        <v>0</v>
      </c>
      <c r="Y14" s="124">
        <f t="shared" si="0"/>
        <v>87</v>
      </c>
      <c r="Z14" s="124">
        <f t="shared" si="0"/>
        <v>87.982716310000001</v>
      </c>
      <c r="AA14" s="124">
        <f t="shared" si="0"/>
        <v>111.97499999999999</v>
      </c>
      <c r="AB14" s="237"/>
    </row>
    <row r="15" spans="1:28" s="238" customFormat="1" ht="15.75">
      <c r="A15" s="34" t="s">
        <v>163</v>
      </c>
      <c r="B15" s="35" t="s">
        <v>192</v>
      </c>
      <c r="C15" s="34" t="s">
        <v>272</v>
      </c>
      <c r="D15" s="154">
        <f>D22</f>
        <v>0</v>
      </c>
      <c r="E15" s="154">
        <f t="shared" ref="E15:AA15" si="1">E22</f>
        <v>0</v>
      </c>
      <c r="F15" s="154">
        <f t="shared" si="1"/>
        <v>0</v>
      </c>
      <c r="G15" s="154">
        <f t="shared" si="1"/>
        <v>0</v>
      </c>
      <c r="H15" s="154">
        <f t="shared" si="1"/>
        <v>0</v>
      </c>
      <c r="I15" s="154">
        <f t="shared" si="1"/>
        <v>0</v>
      </c>
      <c r="J15" s="154">
        <f t="shared" si="1"/>
        <v>0</v>
      </c>
      <c r="K15" s="154">
        <f t="shared" si="1"/>
        <v>0</v>
      </c>
      <c r="L15" s="154">
        <f t="shared" si="1"/>
        <v>0</v>
      </c>
      <c r="M15" s="154">
        <f t="shared" si="1"/>
        <v>0</v>
      </c>
      <c r="N15" s="154">
        <f t="shared" si="1"/>
        <v>0</v>
      </c>
      <c r="O15" s="154">
        <f t="shared" si="1"/>
        <v>0</v>
      </c>
      <c r="P15" s="154">
        <f t="shared" si="1"/>
        <v>0</v>
      </c>
      <c r="Q15" s="154">
        <f t="shared" si="1"/>
        <v>0</v>
      </c>
      <c r="R15" s="154">
        <f t="shared" si="1"/>
        <v>0</v>
      </c>
      <c r="S15" s="154">
        <f t="shared" si="1"/>
        <v>0</v>
      </c>
      <c r="T15" s="154">
        <f t="shared" si="1"/>
        <v>1</v>
      </c>
      <c r="U15" s="154">
        <f t="shared" si="1"/>
        <v>0</v>
      </c>
      <c r="V15" s="154">
        <f t="shared" si="1"/>
        <v>0</v>
      </c>
      <c r="W15" s="154">
        <f t="shared" si="1"/>
        <v>0</v>
      </c>
      <c r="X15" s="154">
        <f t="shared" si="1"/>
        <v>0</v>
      </c>
      <c r="Y15" s="154">
        <f t="shared" si="1"/>
        <v>0</v>
      </c>
      <c r="Z15" s="154">
        <f t="shared" si="1"/>
        <v>0</v>
      </c>
      <c r="AA15" s="154">
        <f t="shared" si="1"/>
        <v>0</v>
      </c>
      <c r="AB15" s="237"/>
    </row>
    <row r="16" spans="1:28" s="238" customFormat="1" ht="31.5">
      <c r="A16" s="34" t="s">
        <v>164</v>
      </c>
      <c r="B16" s="35" t="s">
        <v>193</v>
      </c>
      <c r="C16" s="34" t="s">
        <v>272</v>
      </c>
      <c r="D16" s="154">
        <f>D45</f>
        <v>0.16</v>
      </c>
      <c r="E16" s="154">
        <f t="shared" ref="E16:AA16" si="2">E45</f>
        <v>0</v>
      </c>
      <c r="F16" s="154">
        <f t="shared" si="2"/>
        <v>0</v>
      </c>
      <c r="G16" s="154">
        <f t="shared" si="2"/>
        <v>0</v>
      </c>
      <c r="H16" s="154">
        <f t="shared" si="2"/>
        <v>0</v>
      </c>
      <c r="I16" s="154">
        <f t="shared" si="2"/>
        <v>0</v>
      </c>
      <c r="J16" s="154">
        <f t="shared" si="2"/>
        <v>0</v>
      </c>
      <c r="K16" s="154">
        <f t="shared" si="2"/>
        <v>0</v>
      </c>
      <c r="L16" s="154">
        <f t="shared" si="2"/>
        <v>5.9</v>
      </c>
      <c r="M16" s="154">
        <f t="shared" si="2"/>
        <v>38.624000000000009</v>
      </c>
      <c r="N16" s="154">
        <f t="shared" si="2"/>
        <v>0</v>
      </c>
      <c r="O16" s="154">
        <f t="shared" si="2"/>
        <v>0</v>
      </c>
      <c r="P16" s="154">
        <f t="shared" si="2"/>
        <v>28.055166205007648</v>
      </c>
      <c r="Q16" s="154">
        <f t="shared" si="2"/>
        <v>-1.7354929513677675E-3</v>
      </c>
      <c r="R16" s="154">
        <f t="shared" si="2"/>
        <v>-1.006399331102662E-2</v>
      </c>
      <c r="S16" s="154">
        <f t="shared" si="2"/>
        <v>0</v>
      </c>
      <c r="T16" s="154">
        <f t="shared" si="2"/>
        <v>0</v>
      </c>
      <c r="U16" s="154">
        <f t="shared" si="2"/>
        <v>0</v>
      </c>
      <c r="V16" s="154">
        <f t="shared" si="2"/>
        <v>30</v>
      </c>
      <c r="W16" s="154">
        <f t="shared" si="2"/>
        <v>0</v>
      </c>
      <c r="X16" s="154">
        <f t="shared" si="2"/>
        <v>0</v>
      </c>
      <c r="Y16" s="154">
        <f t="shared" si="2"/>
        <v>0</v>
      </c>
      <c r="Z16" s="154">
        <f t="shared" si="2"/>
        <v>22.982716310000001</v>
      </c>
      <c r="AA16" s="154">
        <f t="shared" si="2"/>
        <v>89.824999999999989</v>
      </c>
      <c r="AB16" s="237"/>
    </row>
    <row r="17" spans="1:28" s="238" customFormat="1" ht="47.25">
      <c r="A17" s="34" t="s">
        <v>165</v>
      </c>
      <c r="B17" s="35" t="s">
        <v>194</v>
      </c>
      <c r="C17" s="34" t="s">
        <v>272</v>
      </c>
      <c r="D17" s="154">
        <f>D216</f>
        <v>0</v>
      </c>
      <c r="E17" s="154">
        <f t="shared" ref="E17:AA17" si="3">E216</f>
        <v>0</v>
      </c>
      <c r="F17" s="154">
        <f t="shared" si="3"/>
        <v>0</v>
      </c>
      <c r="G17" s="154">
        <f t="shared" si="3"/>
        <v>0</v>
      </c>
      <c r="H17" s="154">
        <f t="shared" si="3"/>
        <v>0</v>
      </c>
      <c r="I17" s="154">
        <f t="shared" si="3"/>
        <v>0</v>
      </c>
      <c r="J17" s="154">
        <f t="shared" si="3"/>
        <v>0</v>
      </c>
      <c r="K17" s="154">
        <f t="shared" si="3"/>
        <v>0</v>
      </c>
      <c r="L17" s="154">
        <f t="shared" si="3"/>
        <v>0</v>
      </c>
      <c r="M17" s="154">
        <f t="shared" si="3"/>
        <v>0</v>
      </c>
      <c r="N17" s="154">
        <f t="shared" si="3"/>
        <v>0</v>
      </c>
      <c r="O17" s="154">
        <f t="shared" si="3"/>
        <v>0</v>
      </c>
      <c r="P17" s="154">
        <f t="shared" si="3"/>
        <v>0</v>
      </c>
      <c r="Q17" s="154">
        <f t="shared" si="3"/>
        <v>0</v>
      </c>
      <c r="R17" s="154">
        <f t="shared" si="3"/>
        <v>0</v>
      </c>
      <c r="S17" s="154">
        <f t="shared" si="3"/>
        <v>0</v>
      </c>
      <c r="T17" s="154">
        <f t="shared" si="3"/>
        <v>0</v>
      </c>
      <c r="U17" s="154">
        <f t="shared" si="3"/>
        <v>0</v>
      </c>
      <c r="V17" s="154">
        <f t="shared" si="3"/>
        <v>0</v>
      </c>
      <c r="W17" s="154">
        <f t="shared" si="3"/>
        <v>0</v>
      </c>
      <c r="X17" s="154">
        <f t="shared" si="3"/>
        <v>0</v>
      </c>
      <c r="Y17" s="154">
        <f t="shared" si="3"/>
        <v>0</v>
      </c>
      <c r="Z17" s="154">
        <f t="shared" si="3"/>
        <v>0</v>
      </c>
      <c r="AA17" s="154">
        <f t="shared" si="3"/>
        <v>0</v>
      </c>
      <c r="AB17" s="237"/>
    </row>
    <row r="18" spans="1:28" s="238" customFormat="1" ht="31.5">
      <c r="A18" s="34" t="s">
        <v>166</v>
      </c>
      <c r="B18" s="35" t="s">
        <v>195</v>
      </c>
      <c r="C18" s="34" t="s">
        <v>272</v>
      </c>
      <c r="D18" s="154">
        <f>D219</f>
        <v>1.3</v>
      </c>
      <c r="E18" s="154">
        <f t="shared" ref="E18:AA18" si="4">E219</f>
        <v>0</v>
      </c>
      <c r="F18" s="154">
        <f t="shared" si="4"/>
        <v>16.137999999999998</v>
      </c>
      <c r="G18" s="154">
        <f t="shared" si="4"/>
        <v>0</v>
      </c>
      <c r="H18" s="154">
        <f t="shared" si="4"/>
        <v>0</v>
      </c>
      <c r="I18" s="154">
        <f t="shared" si="4"/>
        <v>0</v>
      </c>
      <c r="J18" s="154">
        <f t="shared" si="4"/>
        <v>0</v>
      </c>
      <c r="K18" s="154">
        <f t="shared" si="4"/>
        <v>0</v>
      </c>
      <c r="L18" s="154">
        <f t="shared" si="4"/>
        <v>0</v>
      </c>
      <c r="M18" s="154">
        <f t="shared" si="4"/>
        <v>0</v>
      </c>
      <c r="N18" s="154">
        <f t="shared" si="4"/>
        <v>0</v>
      </c>
      <c r="O18" s="154">
        <f t="shared" si="4"/>
        <v>0</v>
      </c>
      <c r="P18" s="154">
        <f t="shared" si="4"/>
        <v>0</v>
      </c>
      <c r="Q18" s="154">
        <f t="shared" si="4"/>
        <v>0</v>
      </c>
      <c r="R18" s="154">
        <f t="shared" si="4"/>
        <v>0</v>
      </c>
      <c r="S18" s="154">
        <f t="shared" si="4"/>
        <v>0</v>
      </c>
      <c r="T18" s="154">
        <f t="shared" si="4"/>
        <v>0</v>
      </c>
      <c r="U18" s="154">
        <f t="shared" si="4"/>
        <v>0</v>
      </c>
      <c r="V18" s="154">
        <f t="shared" si="4"/>
        <v>0</v>
      </c>
      <c r="W18" s="154">
        <f t="shared" si="4"/>
        <v>0</v>
      </c>
      <c r="X18" s="154">
        <f t="shared" si="4"/>
        <v>0</v>
      </c>
      <c r="Y18" s="154">
        <f t="shared" si="4"/>
        <v>0</v>
      </c>
      <c r="Z18" s="154">
        <f t="shared" si="4"/>
        <v>0</v>
      </c>
      <c r="AA18" s="154">
        <f t="shared" si="4"/>
        <v>0</v>
      </c>
      <c r="AB18" s="237"/>
    </row>
    <row r="19" spans="1:28" s="238" customFormat="1" ht="31.5">
      <c r="A19" s="34" t="s">
        <v>167</v>
      </c>
      <c r="B19" s="35" t="s">
        <v>196</v>
      </c>
      <c r="C19" s="34" t="s">
        <v>272</v>
      </c>
      <c r="D19" s="154">
        <f>D311</f>
        <v>0</v>
      </c>
      <c r="E19" s="154">
        <f t="shared" ref="E19:AA19" si="5">E311</f>
        <v>0</v>
      </c>
      <c r="F19" s="154">
        <f t="shared" si="5"/>
        <v>0</v>
      </c>
      <c r="G19" s="154">
        <f t="shared" si="5"/>
        <v>0</v>
      </c>
      <c r="H19" s="154">
        <f t="shared" si="5"/>
        <v>0</v>
      </c>
      <c r="I19" s="154">
        <f t="shared" si="5"/>
        <v>0</v>
      </c>
      <c r="J19" s="154">
        <f t="shared" si="5"/>
        <v>0</v>
      </c>
      <c r="K19" s="154">
        <f t="shared" si="5"/>
        <v>0</v>
      </c>
      <c r="L19" s="154">
        <f t="shared" si="5"/>
        <v>0</v>
      </c>
      <c r="M19" s="154">
        <f t="shared" si="5"/>
        <v>0</v>
      </c>
      <c r="N19" s="154">
        <f t="shared" si="5"/>
        <v>0</v>
      </c>
      <c r="O19" s="154">
        <f t="shared" si="5"/>
        <v>0</v>
      </c>
      <c r="P19" s="154">
        <f t="shared" si="5"/>
        <v>0</v>
      </c>
      <c r="Q19" s="154">
        <f t="shared" si="5"/>
        <v>0</v>
      </c>
      <c r="R19" s="154">
        <f t="shared" si="5"/>
        <v>0</v>
      </c>
      <c r="S19" s="154">
        <f t="shared" si="5"/>
        <v>0</v>
      </c>
      <c r="T19" s="154">
        <f t="shared" si="5"/>
        <v>0</v>
      </c>
      <c r="U19" s="154">
        <f t="shared" si="5"/>
        <v>0</v>
      </c>
      <c r="V19" s="154">
        <f t="shared" si="5"/>
        <v>0</v>
      </c>
      <c r="W19" s="154">
        <f t="shared" si="5"/>
        <v>0</v>
      </c>
      <c r="X19" s="154">
        <f t="shared" si="5"/>
        <v>0</v>
      </c>
      <c r="Y19" s="154">
        <f t="shared" si="5"/>
        <v>0</v>
      </c>
      <c r="Z19" s="154">
        <f t="shared" si="5"/>
        <v>0</v>
      </c>
      <c r="AA19" s="154">
        <f t="shared" si="5"/>
        <v>0</v>
      </c>
      <c r="AB19" s="237"/>
    </row>
    <row r="20" spans="1:28" s="238" customFormat="1" ht="15.75">
      <c r="A20" s="34" t="s">
        <v>168</v>
      </c>
      <c r="B20" s="35" t="s">
        <v>197</v>
      </c>
      <c r="C20" s="34" t="s">
        <v>272</v>
      </c>
      <c r="D20" s="154">
        <f>D312</f>
        <v>1.5</v>
      </c>
      <c r="E20" s="154">
        <f t="shared" ref="E20:AA20" si="6">E312</f>
        <v>0</v>
      </c>
      <c r="F20" s="154">
        <f t="shared" si="6"/>
        <v>5</v>
      </c>
      <c r="G20" s="154">
        <f t="shared" si="6"/>
        <v>0</v>
      </c>
      <c r="H20" s="154">
        <f t="shared" si="6"/>
        <v>0</v>
      </c>
      <c r="I20" s="154">
        <f t="shared" si="6"/>
        <v>0</v>
      </c>
      <c r="J20" s="154">
        <f t="shared" si="6"/>
        <v>0</v>
      </c>
      <c r="K20" s="154">
        <f t="shared" si="6"/>
        <v>0</v>
      </c>
      <c r="L20" s="154">
        <f t="shared" si="6"/>
        <v>0</v>
      </c>
      <c r="M20" s="154">
        <f t="shared" si="6"/>
        <v>0</v>
      </c>
      <c r="N20" s="154">
        <f t="shared" si="6"/>
        <v>0</v>
      </c>
      <c r="O20" s="154">
        <f t="shared" si="6"/>
        <v>0</v>
      </c>
      <c r="P20" s="154">
        <f t="shared" si="6"/>
        <v>0</v>
      </c>
      <c r="Q20" s="154">
        <f t="shared" si="6"/>
        <v>0</v>
      </c>
      <c r="R20" s="154">
        <f t="shared" si="6"/>
        <v>0</v>
      </c>
      <c r="S20" s="154">
        <f t="shared" si="6"/>
        <v>0</v>
      </c>
      <c r="T20" s="154">
        <f t="shared" si="6"/>
        <v>0</v>
      </c>
      <c r="U20" s="154">
        <f t="shared" si="6"/>
        <v>0</v>
      </c>
      <c r="V20" s="154">
        <f t="shared" si="6"/>
        <v>0</v>
      </c>
      <c r="W20" s="154">
        <f t="shared" si="6"/>
        <v>0</v>
      </c>
      <c r="X20" s="154">
        <f t="shared" si="6"/>
        <v>0</v>
      </c>
      <c r="Y20" s="154">
        <f t="shared" si="6"/>
        <v>87</v>
      </c>
      <c r="Z20" s="154">
        <f t="shared" si="6"/>
        <v>65</v>
      </c>
      <c r="AA20" s="154">
        <f t="shared" si="6"/>
        <v>22.15</v>
      </c>
      <c r="AB20" s="237"/>
    </row>
    <row r="21" spans="1:28" s="238" customFormat="1" ht="15.75">
      <c r="A21" s="122" t="s">
        <v>169</v>
      </c>
      <c r="B21" s="123" t="s">
        <v>161</v>
      </c>
      <c r="C21" s="124" t="s">
        <v>218</v>
      </c>
      <c r="D21" s="124">
        <f>D14</f>
        <v>2.96</v>
      </c>
      <c r="E21" s="124">
        <f t="shared" ref="E21:AA21" si="7">E14</f>
        <v>0</v>
      </c>
      <c r="F21" s="124">
        <f t="shared" si="7"/>
        <v>21.137999999999998</v>
      </c>
      <c r="G21" s="124">
        <f t="shared" si="7"/>
        <v>0</v>
      </c>
      <c r="H21" s="124">
        <f t="shared" si="7"/>
        <v>0</v>
      </c>
      <c r="I21" s="124">
        <f t="shared" si="7"/>
        <v>0</v>
      </c>
      <c r="J21" s="124">
        <f t="shared" si="7"/>
        <v>0</v>
      </c>
      <c r="K21" s="124">
        <f t="shared" si="7"/>
        <v>0</v>
      </c>
      <c r="L21" s="124">
        <f t="shared" si="7"/>
        <v>5.9</v>
      </c>
      <c r="M21" s="124">
        <f t="shared" si="7"/>
        <v>38.624000000000009</v>
      </c>
      <c r="N21" s="124">
        <f t="shared" si="7"/>
        <v>0</v>
      </c>
      <c r="O21" s="124">
        <f t="shared" si="7"/>
        <v>0</v>
      </c>
      <c r="P21" s="124">
        <f t="shared" si="7"/>
        <v>28.055166205007648</v>
      </c>
      <c r="Q21" s="124">
        <f t="shared" si="7"/>
        <v>-1.7354929513677675E-3</v>
      </c>
      <c r="R21" s="124">
        <f t="shared" si="7"/>
        <v>-1.006399331102662E-2</v>
      </c>
      <c r="S21" s="124">
        <f t="shared" si="7"/>
        <v>0</v>
      </c>
      <c r="T21" s="124">
        <f t="shared" si="7"/>
        <v>1</v>
      </c>
      <c r="U21" s="124">
        <f t="shared" si="7"/>
        <v>0</v>
      </c>
      <c r="V21" s="124">
        <f t="shared" si="7"/>
        <v>30</v>
      </c>
      <c r="W21" s="124">
        <f t="shared" si="7"/>
        <v>0</v>
      </c>
      <c r="X21" s="124">
        <f t="shared" si="7"/>
        <v>0</v>
      </c>
      <c r="Y21" s="124">
        <f t="shared" si="7"/>
        <v>87</v>
      </c>
      <c r="Z21" s="124">
        <f t="shared" si="7"/>
        <v>87.982716310000001</v>
      </c>
      <c r="AA21" s="124">
        <f t="shared" si="7"/>
        <v>111.97499999999999</v>
      </c>
      <c r="AB21" s="237"/>
    </row>
    <row r="22" spans="1:28" s="238" customFormat="1" ht="27" customHeight="1">
      <c r="A22" s="91" t="s">
        <v>113</v>
      </c>
      <c r="B22" s="92" t="s">
        <v>198</v>
      </c>
      <c r="C22" s="91" t="s">
        <v>218</v>
      </c>
      <c r="D22" s="100">
        <f>SUM(D23,D30,D33,D42)</f>
        <v>0</v>
      </c>
      <c r="E22" s="100">
        <f t="shared" ref="E22:AA22" si="8">SUM(E23,E30,E33,E42)</f>
        <v>0</v>
      </c>
      <c r="F22" s="100">
        <f t="shared" si="8"/>
        <v>0</v>
      </c>
      <c r="G22" s="100">
        <f t="shared" si="8"/>
        <v>0</v>
      </c>
      <c r="H22" s="100">
        <f t="shared" si="8"/>
        <v>0</v>
      </c>
      <c r="I22" s="100">
        <f t="shared" si="8"/>
        <v>0</v>
      </c>
      <c r="J22" s="100">
        <f t="shared" si="8"/>
        <v>0</v>
      </c>
      <c r="K22" s="100">
        <f t="shared" si="8"/>
        <v>0</v>
      </c>
      <c r="L22" s="100">
        <f t="shared" si="8"/>
        <v>0</v>
      </c>
      <c r="M22" s="100">
        <f t="shared" si="8"/>
        <v>0</v>
      </c>
      <c r="N22" s="100">
        <f t="shared" si="8"/>
        <v>0</v>
      </c>
      <c r="O22" s="100">
        <f t="shared" si="8"/>
        <v>0</v>
      </c>
      <c r="P22" s="100">
        <f t="shared" si="8"/>
        <v>0</v>
      </c>
      <c r="Q22" s="100">
        <f t="shared" si="8"/>
        <v>0</v>
      </c>
      <c r="R22" s="100">
        <f t="shared" si="8"/>
        <v>0</v>
      </c>
      <c r="S22" s="100">
        <f t="shared" si="8"/>
        <v>0</v>
      </c>
      <c r="T22" s="100">
        <f t="shared" si="8"/>
        <v>1</v>
      </c>
      <c r="U22" s="100">
        <f t="shared" si="8"/>
        <v>0</v>
      </c>
      <c r="V22" s="100">
        <f t="shared" si="8"/>
        <v>0</v>
      </c>
      <c r="W22" s="100">
        <f t="shared" si="8"/>
        <v>0</v>
      </c>
      <c r="X22" s="100">
        <f t="shared" si="8"/>
        <v>0</v>
      </c>
      <c r="Y22" s="100">
        <f t="shared" si="8"/>
        <v>0</v>
      </c>
      <c r="Z22" s="100">
        <f t="shared" si="8"/>
        <v>0</v>
      </c>
      <c r="AA22" s="100">
        <f t="shared" si="8"/>
        <v>0</v>
      </c>
      <c r="AB22" s="237"/>
    </row>
    <row r="23" spans="1:28" s="238" customFormat="1" ht="31.5">
      <c r="A23" s="126" t="s">
        <v>114</v>
      </c>
      <c r="B23" s="127" t="s">
        <v>199</v>
      </c>
      <c r="C23" s="126" t="s">
        <v>218</v>
      </c>
      <c r="D23" s="129">
        <f>SUM(D24,D26,D28)</f>
        <v>0</v>
      </c>
      <c r="E23" s="129">
        <f t="shared" ref="E23:AA23" si="9">SUM(E24,E26,E28)</f>
        <v>0</v>
      </c>
      <c r="F23" s="129">
        <f t="shared" si="9"/>
        <v>0</v>
      </c>
      <c r="G23" s="129">
        <f t="shared" si="9"/>
        <v>0</v>
      </c>
      <c r="H23" s="129">
        <f t="shared" si="9"/>
        <v>0</v>
      </c>
      <c r="I23" s="129">
        <f t="shared" si="9"/>
        <v>0</v>
      </c>
      <c r="J23" s="129">
        <f t="shared" si="9"/>
        <v>0</v>
      </c>
      <c r="K23" s="129">
        <f t="shared" si="9"/>
        <v>0</v>
      </c>
      <c r="L23" s="129">
        <f t="shared" si="9"/>
        <v>0</v>
      </c>
      <c r="M23" s="129">
        <f t="shared" si="9"/>
        <v>0</v>
      </c>
      <c r="N23" s="129">
        <f t="shared" si="9"/>
        <v>0</v>
      </c>
      <c r="O23" s="129">
        <f t="shared" si="9"/>
        <v>0</v>
      </c>
      <c r="P23" s="129">
        <f t="shared" si="9"/>
        <v>0</v>
      </c>
      <c r="Q23" s="129">
        <f t="shared" si="9"/>
        <v>0</v>
      </c>
      <c r="R23" s="129">
        <f t="shared" si="9"/>
        <v>0</v>
      </c>
      <c r="S23" s="129">
        <f t="shared" si="9"/>
        <v>0</v>
      </c>
      <c r="T23" s="129">
        <f t="shared" si="9"/>
        <v>1</v>
      </c>
      <c r="U23" s="129">
        <f t="shared" si="9"/>
        <v>0</v>
      </c>
      <c r="V23" s="129">
        <f t="shared" si="9"/>
        <v>0</v>
      </c>
      <c r="W23" s="129">
        <f t="shared" si="9"/>
        <v>0</v>
      </c>
      <c r="X23" s="129">
        <f t="shared" si="9"/>
        <v>0</v>
      </c>
      <c r="Y23" s="129">
        <f t="shared" si="9"/>
        <v>0</v>
      </c>
      <c r="Z23" s="129">
        <f t="shared" si="9"/>
        <v>0</v>
      </c>
      <c r="AA23" s="129">
        <f t="shared" si="9"/>
        <v>0</v>
      </c>
      <c r="AB23" s="237"/>
    </row>
    <row r="24" spans="1:28" s="238" customFormat="1" ht="47.25">
      <c r="A24" s="132" t="s">
        <v>128</v>
      </c>
      <c r="B24" s="157" t="s">
        <v>200</v>
      </c>
      <c r="C24" s="158" t="s">
        <v>218</v>
      </c>
      <c r="D24" s="131">
        <f>D25</f>
        <v>0</v>
      </c>
      <c r="E24" s="131">
        <f t="shared" ref="E24:AA24" si="10">E25</f>
        <v>0</v>
      </c>
      <c r="F24" s="131">
        <f t="shared" si="10"/>
        <v>0</v>
      </c>
      <c r="G24" s="131">
        <f t="shared" si="10"/>
        <v>0</v>
      </c>
      <c r="H24" s="131">
        <f>H25</f>
        <v>0</v>
      </c>
      <c r="I24" s="131">
        <f t="shared" si="10"/>
        <v>0</v>
      </c>
      <c r="J24" s="131">
        <f t="shared" si="10"/>
        <v>0</v>
      </c>
      <c r="K24" s="131">
        <f t="shared" si="10"/>
        <v>0</v>
      </c>
      <c r="L24" s="131">
        <f t="shared" si="10"/>
        <v>0</v>
      </c>
      <c r="M24" s="131">
        <f t="shared" si="10"/>
        <v>0</v>
      </c>
      <c r="N24" s="131">
        <f t="shared" si="10"/>
        <v>0</v>
      </c>
      <c r="O24" s="131">
        <f t="shared" si="10"/>
        <v>0</v>
      </c>
      <c r="P24" s="131">
        <f t="shared" si="10"/>
        <v>0</v>
      </c>
      <c r="Q24" s="131">
        <f t="shared" si="10"/>
        <v>0</v>
      </c>
      <c r="R24" s="131">
        <f t="shared" si="10"/>
        <v>0</v>
      </c>
      <c r="S24" s="131">
        <f t="shared" si="10"/>
        <v>0</v>
      </c>
      <c r="T24" s="131">
        <f t="shared" si="10"/>
        <v>0</v>
      </c>
      <c r="U24" s="131">
        <f t="shared" si="10"/>
        <v>0</v>
      </c>
      <c r="V24" s="131">
        <f t="shared" si="10"/>
        <v>0</v>
      </c>
      <c r="W24" s="131">
        <f t="shared" si="10"/>
        <v>0</v>
      </c>
      <c r="X24" s="131">
        <f t="shared" si="10"/>
        <v>0</v>
      </c>
      <c r="Y24" s="131">
        <f t="shared" si="10"/>
        <v>0</v>
      </c>
      <c r="Z24" s="131">
        <f t="shared" si="10"/>
        <v>0</v>
      </c>
      <c r="AA24" s="131">
        <f t="shared" si="10"/>
        <v>0</v>
      </c>
      <c r="AB24" s="237"/>
    </row>
    <row r="25" spans="1:28" s="238" customFormat="1" ht="47.25">
      <c r="A25" s="63" t="s">
        <v>128</v>
      </c>
      <c r="B25" s="54" t="s">
        <v>273</v>
      </c>
      <c r="C25" s="34" t="s">
        <v>982</v>
      </c>
      <c r="D25" s="314">
        <v>0</v>
      </c>
      <c r="E25" s="314">
        <v>0</v>
      </c>
      <c r="F25" s="314">
        <v>0</v>
      </c>
      <c r="G25" s="314">
        <v>0</v>
      </c>
      <c r="H25" s="314">
        <v>0</v>
      </c>
      <c r="I25" s="314">
        <v>0</v>
      </c>
      <c r="J25" s="314">
        <v>0</v>
      </c>
      <c r="K25" s="314">
        <v>0</v>
      </c>
      <c r="L25" s="314">
        <v>0</v>
      </c>
      <c r="M25" s="314">
        <v>0</v>
      </c>
      <c r="N25" s="314">
        <v>0</v>
      </c>
      <c r="O25" s="314">
        <v>0</v>
      </c>
      <c r="P25" s="314">
        <v>0</v>
      </c>
      <c r="Q25" s="314">
        <v>0</v>
      </c>
      <c r="R25" s="314">
        <v>0</v>
      </c>
      <c r="S25" s="314">
        <v>0</v>
      </c>
      <c r="T25" s="314">
        <v>0</v>
      </c>
      <c r="U25" s="314">
        <v>0</v>
      </c>
      <c r="V25" s="314">
        <v>0</v>
      </c>
      <c r="W25" s="314">
        <v>0</v>
      </c>
      <c r="X25" s="314">
        <v>0</v>
      </c>
      <c r="Y25" s="314">
        <v>0</v>
      </c>
      <c r="Z25" s="314">
        <v>0</v>
      </c>
      <c r="AA25" s="314">
        <v>0</v>
      </c>
      <c r="AB25" s="237"/>
    </row>
    <row r="26" spans="1:28" s="238" customFormat="1" ht="47.25">
      <c r="A26" s="132" t="s">
        <v>129</v>
      </c>
      <c r="B26" s="157" t="s">
        <v>275</v>
      </c>
      <c r="C26" s="158" t="s">
        <v>218</v>
      </c>
      <c r="D26" s="131">
        <f>SUM(D27)</f>
        <v>0</v>
      </c>
      <c r="E26" s="131">
        <f t="shared" ref="E26:AA26" si="11">SUM(E27)</f>
        <v>0</v>
      </c>
      <c r="F26" s="131">
        <f t="shared" si="11"/>
        <v>0</v>
      </c>
      <c r="G26" s="131">
        <f>SUM(G27)</f>
        <v>0</v>
      </c>
      <c r="H26" s="131">
        <f t="shared" si="11"/>
        <v>0</v>
      </c>
      <c r="I26" s="131">
        <f t="shared" si="11"/>
        <v>0</v>
      </c>
      <c r="J26" s="131">
        <f t="shared" si="11"/>
        <v>0</v>
      </c>
      <c r="K26" s="131">
        <f t="shared" si="11"/>
        <v>0</v>
      </c>
      <c r="L26" s="131">
        <f t="shared" si="11"/>
        <v>0</v>
      </c>
      <c r="M26" s="131">
        <f t="shared" si="11"/>
        <v>0</v>
      </c>
      <c r="N26" s="131">
        <f t="shared" si="11"/>
        <v>0</v>
      </c>
      <c r="O26" s="131">
        <f t="shared" si="11"/>
        <v>0</v>
      </c>
      <c r="P26" s="131">
        <f>SUM(P27)</f>
        <v>0</v>
      </c>
      <c r="Q26" s="131">
        <f t="shared" si="11"/>
        <v>0</v>
      </c>
      <c r="R26" s="131">
        <f t="shared" si="11"/>
        <v>0</v>
      </c>
      <c r="S26" s="131">
        <f t="shared" si="11"/>
        <v>0</v>
      </c>
      <c r="T26" s="131">
        <f t="shared" si="11"/>
        <v>0</v>
      </c>
      <c r="U26" s="131">
        <f t="shared" si="11"/>
        <v>0</v>
      </c>
      <c r="V26" s="131">
        <f t="shared" si="11"/>
        <v>0</v>
      </c>
      <c r="W26" s="131">
        <f t="shared" si="11"/>
        <v>0</v>
      </c>
      <c r="X26" s="131">
        <f t="shared" si="11"/>
        <v>0</v>
      </c>
      <c r="Y26" s="131">
        <f t="shared" si="11"/>
        <v>0</v>
      </c>
      <c r="Z26" s="131">
        <f t="shared" si="11"/>
        <v>0</v>
      </c>
      <c r="AA26" s="131">
        <f t="shared" si="11"/>
        <v>0</v>
      </c>
      <c r="AB26" s="237"/>
    </row>
    <row r="27" spans="1:28" s="231" customFormat="1" ht="47.25">
      <c r="A27" s="199" t="s">
        <v>129</v>
      </c>
      <c r="B27" s="200" t="s">
        <v>1913</v>
      </c>
      <c r="C27" s="199" t="s">
        <v>983</v>
      </c>
      <c r="D27" s="314">
        <v>0</v>
      </c>
      <c r="E27" s="314">
        <v>0</v>
      </c>
      <c r="F27" s="314">
        <v>0</v>
      </c>
      <c r="G27" s="314">
        <v>0</v>
      </c>
      <c r="H27" s="314">
        <v>0</v>
      </c>
      <c r="I27" s="314">
        <v>0</v>
      </c>
      <c r="J27" s="314">
        <v>0</v>
      </c>
      <c r="K27" s="314">
        <v>0</v>
      </c>
      <c r="L27" s="314">
        <v>0</v>
      </c>
      <c r="M27" s="314">
        <v>0</v>
      </c>
      <c r="N27" s="314">
        <v>0</v>
      </c>
      <c r="O27" s="314">
        <v>0</v>
      </c>
      <c r="P27" s="314">
        <v>0</v>
      </c>
      <c r="Q27" s="314">
        <v>0</v>
      </c>
      <c r="R27" s="314">
        <v>0</v>
      </c>
      <c r="S27" s="314">
        <v>0</v>
      </c>
      <c r="T27" s="314">
        <v>0</v>
      </c>
      <c r="U27" s="314">
        <v>0</v>
      </c>
      <c r="V27" s="314">
        <v>0</v>
      </c>
      <c r="W27" s="314">
        <v>0</v>
      </c>
      <c r="X27" s="314">
        <v>0</v>
      </c>
      <c r="Y27" s="314">
        <v>0</v>
      </c>
      <c r="Z27" s="314">
        <v>0</v>
      </c>
      <c r="AA27" s="314">
        <v>0</v>
      </c>
      <c r="AB27" s="216"/>
    </row>
    <row r="28" spans="1:28" s="238" customFormat="1" ht="31.5">
      <c r="A28" s="132" t="s">
        <v>170</v>
      </c>
      <c r="B28" s="157" t="s">
        <v>201</v>
      </c>
      <c r="C28" s="158" t="s">
        <v>218</v>
      </c>
      <c r="D28" s="131">
        <f>SUM(D29)</f>
        <v>0</v>
      </c>
      <c r="E28" s="131">
        <f t="shared" ref="E28:AA28" si="12">SUM(E29)</f>
        <v>0</v>
      </c>
      <c r="F28" s="131">
        <f t="shared" si="12"/>
        <v>0</v>
      </c>
      <c r="G28" s="131">
        <f t="shared" si="12"/>
        <v>0</v>
      </c>
      <c r="H28" s="131">
        <f t="shared" si="12"/>
        <v>0</v>
      </c>
      <c r="I28" s="131">
        <f t="shared" si="12"/>
        <v>0</v>
      </c>
      <c r="J28" s="131">
        <f t="shared" si="12"/>
        <v>0</v>
      </c>
      <c r="K28" s="131">
        <f t="shared" si="12"/>
        <v>0</v>
      </c>
      <c r="L28" s="131">
        <f t="shared" si="12"/>
        <v>0</v>
      </c>
      <c r="M28" s="131">
        <f t="shared" si="12"/>
        <v>0</v>
      </c>
      <c r="N28" s="131">
        <f t="shared" si="12"/>
        <v>0</v>
      </c>
      <c r="O28" s="131">
        <f t="shared" si="12"/>
        <v>0</v>
      </c>
      <c r="P28" s="131">
        <f t="shared" si="12"/>
        <v>0</v>
      </c>
      <c r="Q28" s="131">
        <f t="shared" si="12"/>
        <v>0</v>
      </c>
      <c r="R28" s="131">
        <f>SUM(R29)</f>
        <v>0</v>
      </c>
      <c r="S28" s="131">
        <f t="shared" si="12"/>
        <v>0</v>
      </c>
      <c r="T28" s="131">
        <f t="shared" si="12"/>
        <v>1</v>
      </c>
      <c r="U28" s="131">
        <f t="shared" si="12"/>
        <v>0</v>
      </c>
      <c r="V28" s="131">
        <f t="shared" si="12"/>
        <v>0</v>
      </c>
      <c r="W28" s="131">
        <f t="shared" si="12"/>
        <v>0</v>
      </c>
      <c r="X28" s="131">
        <f t="shared" si="12"/>
        <v>0</v>
      </c>
      <c r="Y28" s="131">
        <f t="shared" si="12"/>
        <v>0</v>
      </c>
      <c r="Z28" s="131">
        <f t="shared" si="12"/>
        <v>0</v>
      </c>
      <c r="AA28" s="131">
        <f t="shared" si="12"/>
        <v>0</v>
      </c>
      <c r="AB28" s="237"/>
    </row>
    <row r="29" spans="1:28" s="231" customFormat="1" ht="31.5">
      <c r="A29" s="133" t="s">
        <v>1849</v>
      </c>
      <c r="B29" s="134" t="s">
        <v>1850</v>
      </c>
      <c r="C29" s="133" t="s">
        <v>1851</v>
      </c>
      <c r="D29" s="154">
        <v>0</v>
      </c>
      <c r="E29" s="154">
        <v>0</v>
      </c>
      <c r="F29" s="154">
        <v>0</v>
      </c>
      <c r="G29" s="154">
        <v>0</v>
      </c>
      <c r="H29" s="154">
        <v>0</v>
      </c>
      <c r="I29" s="154">
        <v>0</v>
      </c>
      <c r="J29" s="154">
        <v>0</v>
      </c>
      <c r="K29" s="154">
        <v>0</v>
      </c>
      <c r="L29" s="154">
        <v>0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v>0</v>
      </c>
      <c r="S29" s="154">
        <v>0</v>
      </c>
      <c r="T29" s="154">
        <v>1</v>
      </c>
      <c r="U29" s="154">
        <v>0</v>
      </c>
      <c r="V29" s="154">
        <v>0</v>
      </c>
      <c r="W29" s="154">
        <v>0</v>
      </c>
      <c r="X29" s="154">
        <v>0</v>
      </c>
      <c r="Y29" s="154">
        <v>0</v>
      </c>
      <c r="Z29" s="154">
        <v>0</v>
      </c>
      <c r="AA29" s="154">
        <v>0</v>
      </c>
      <c r="AB29" s="216"/>
    </row>
    <row r="30" spans="1:28" s="238" customFormat="1" ht="31.5">
      <c r="A30" s="126" t="s">
        <v>115</v>
      </c>
      <c r="B30" s="127" t="s">
        <v>202</v>
      </c>
      <c r="C30" s="126" t="s">
        <v>218</v>
      </c>
      <c r="D30" s="129">
        <f>SUM(D31:D32)</f>
        <v>0</v>
      </c>
      <c r="E30" s="129">
        <f t="shared" ref="E30:AA30" si="13">SUM(E31:E32)</f>
        <v>0</v>
      </c>
      <c r="F30" s="129">
        <f t="shared" si="13"/>
        <v>0</v>
      </c>
      <c r="G30" s="129">
        <f t="shared" si="13"/>
        <v>0</v>
      </c>
      <c r="H30" s="129">
        <f t="shared" si="13"/>
        <v>0</v>
      </c>
      <c r="I30" s="129">
        <f t="shared" si="13"/>
        <v>0</v>
      </c>
      <c r="J30" s="129">
        <f t="shared" si="13"/>
        <v>0</v>
      </c>
      <c r="K30" s="129">
        <f t="shared" si="13"/>
        <v>0</v>
      </c>
      <c r="L30" s="129">
        <f t="shared" si="13"/>
        <v>0</v>
      </c>
      <c r="M30" s="129">
        <f t="shared" si="13"/>
        <v>0</v>
      </c>
      <c r="N30" s="129">
        <f t="shared" si="13"/>
        <v>0</v>
      </c>
      <c r="O30" s="129">
        <f t="shared" si="13"/>
        <v>0</v>
      </c>
      <c r="P30" s="129">
        <f t="shared" si="13"/>
        <v>0</v>
      </c>
      <c r="Q30" s="129">
        <f t="shared" si="13"/>
        <v>0</v>
      </c>
      <c r="R30" s="129">
        <f t="shared" si="13"/>
        <v>0</v>
      </c>
      <c r="S30" s="129">
        <f t="shared" si="13"/>
        <v>0</v>
      </c>
      <c r="T30" s="129">
        <f t="shared" si="13"/>
        <v>0</v>
      </c>
      <c r="U30" s="129">
        <f t="shared" si="13"/>
        <v>0</v>
      </c>
      <c r="V30" s="129">
        <f t="shared" si="13"/>
        <v>0</v>
      </c>
      <c r="W30" s="129">
        <f t="shared" si="13"/>
        <v>0</v>
      </c>
      <c r="X30" s="129">
        <f t="shared" si="13"/>
        <v>0</v>
      </c>
      <c r="Y30" s="129">
        <f t="shared" si="13"/>
        <v>0</v>
      </c>
      <c r="Z30" s="129">
        <f t="shared" si="13"/>
        <v>0</v>
      </c>
      <c r="AA30" s="129">
        <f t="shared" si="13"/>
        <v>0</v>
      </c>
      <c r="AB30" s="237"/>
    </row>
    <row r="31" spans="1:28" s="238" customFormat="1" ht="47.25">
      <c r="A31" s="132" t="s">
        <v>171</v>
      </c>
      <c r="B31" s="157" t="s">
        <v>203</v>
      </c>
      <c r="C31" s="158" t="s">
        <v>1717</v>
      </c>
      <c r="D31" s="131">
        <v>0</v>
      </c>
      <c r="E31" s="131">
        <v>0</v>
      </c>
      <c r="F31" s="131">
        <v>0</v>
      </c>
      <c r="G31" s="131">
        <v>0</v>
      </c>
      <c r="H31" s="131">
        <v>0</v>
      </c>
      <c r="I31" s="131">
        <v>0</v>
      </c>
      <c r="J31" s="131">
        <v>0</v>
      </c>
      <c r="K31" s="131">
        <v>0</v>
      </c>
      <c r="L31" s="131">
        <v>0</v>
      </c>
      <c r="M31" s="131">
        <v>0</v>
      </c>
      <c r="N31" s="131">
        <v>0</v>
      </c>
      <c r="O31" s="131">
        <v>0</v>
      </c>
      <c r="P31" s="131">
        <v>0</v>
      </c>
      <c r="Q31" s="131">
        <v>0</v>
      </c>
      <c r="R31" s="131">
        <v>0</v>
      </c>
      <c r="S31" s="131">
        <v>0</v>
      </c>
      <c r="T31" s="131">
        <v>0</v>
      </c>
      <c r="U31" s="131">
        <v>0</v>
      </c>
      <c r="V31" s="131">
        <v>0</v>
      </c>
      <c r="W31" s="131">
        <v>0</v>
      </c>
      <c r="X31" s="131">
        <v>0</v>
      </c>
      <c r="Y31" s="131">
        <v>0</v>
      </c>
      <c r="Z31" s="131">
        <v>0</v>
      </c>
      <c r="AA31" s="131">
        <v>0</v>
      </c>
      <c r="AB31" s="237"/>
    </row>
    <row r="32" spans="1:28" s="238" customFormat="1" ht="31.5">
      <c r="A32" s="132" t="s">
        <v>172</v>
      </c>
      <c r="B32" s="157" t="s">
        <v>204</v>
      </c>
      <c r="C32" s="158" t="s">
        <v>1718</v>
      </c>
      <c r="D32" s="131">
        <v>0</v>
      </c>
      <c r="E32" s="131">
        <v>0</v>
      </c>
      <c r="F32" s="131">
        <v>0</v>
      </c>
      <c r="G32" s="131">
        <v>0</v>
      </c>
      <c r="H32" s="131">
        <v>0</v>
      </c>
      <c r="I32" s="131">
        <v>0</v>
      </c>
      <c r="J32" s="131">
        <v>0</v>
      </c>
      <c r="K32" s="131">
        <v>0</v>
      </c>
      <c r="L32" s="131">
        <v>0</v>
      </c>
      <c r="M32" s="131">
        <v>0</v>
      </c>
      <c r="N32" s="131">
        <v>0</v>
      </c>
      <c r="O32" s="131">
        <v>0</v>
      </c>
      <c r="P32" s="131">
        <v>0</v>
      </c>
      <c r="Q32" s="131">
        <v>0</v>
      </c>
      <c r="R32" s="131">
        <v>0</v>
      </c>
      <c r="S32" s="131">
        <v>0</v>
      </c>
      <c r="T32" s="131">
        <v>0</v>
      </c>
      <c r="U32" s="131">
        <v>0</v>
      </c>
      <c r="V32" s="131">
        <v>0</v>
      </c>
      <c r="W32" s="131">
        <v>0</v>
      </c>
      <c r="X32" s="131">
        <v>0</v>
      </c>
      <c r="Y32" s="131">
        <v>0</v>
      </c>
      <c r="Z32" s="131">
        <v>0</v>
      </c>
      <c r="AA32" s="131">
        <v>0</v>
      </c>
      <c r="AB32" s="237"/>
    </row>
    <row r="33" spans="1:28" s="238" customFormat="1" ht="31.5">
      <c r="A33" s="126" t="s">
        <v>116</v>
      </c>
      <c r="B33" s="127" t="s">
        <v>205</v>
      </c>
      <c r="C33" s="126" t="s">
        <v>218</v>
      </c>
      <c r="D33" s="129">
        <f>SUM(D34,D38)</f>
        <v>0</v>
      </c>
      <c r="E33" s="129">
        <f t="shared" ref="E33:AA33" si="14">SUM(E34,E38)</f>
        <v>0</v>
      </c>
      <c r="F33" s="129">
        <f>SUM(F34,F38)</f>
        <v>0</v>
      </c>
      <c r="G33" s="129">
        <f t="shared" si="14"/>
        <v>0</v>
      </c>
      <c r="H33" s="129">
        <f t="shared" si="14"/>
        <v>0</v>
      </c>
      <c r="I33" s="129">
        <f t="shared" si="14"/>
        <v>0</v>
      </c>
      <c r="J33" s="129">
        <f t="shared" si="14"/>
        <v>0</v>
      </c>
      <c r="K33" s="129">
        <f t="shared" si="14"/>
        <v>0</v>
      </c>
      <c r="L33" s="129">
        <f t="shared" si="14"/>
        <v>0</v>
      </c>
      <c r="M33" s="129">
        <f t="shared" si="14"/>
        <v>0</v>
      </c>
      <c r="N33" s="129">
        <f t="shared" si="14"/>
        <v>0</v>
      </c>
      <c r="O33" s="129">
        <f t="shared" si="14"/>
        <v>0</v>
      </c>
      <c r="P33" s="129">
        <f t="shared" si="14"/>
        <v>0</v>
      </c>
      <c r="Q33" s="129">
        <f t="shared" si="14"/>
        <v>0</v>
      </c>
      <c r="R33" s="129">
        <f t="shared" si="14"/>
        <v>0</v>
      </c>
      <c r="S33" s="129">
        <f t="shared" si="14"/>
        <v>0</v>
      </c>
      <c r="T33" s="129">
        <f t="shared" si="14"/>
        <v>0</v>
      </c>
      <c r="U33" s="129">
        <f t="shared" si="14"/>
        <v>0</v>
      </c>
      <c r="V33" s="129">
        <f t="shared" si="14"/>
        <v>0</v>
      </c>
      <c r="W33" s="129">
        <f t="shared" si="14"/>
        <v>0</v>
      </c>
      <c r="X33" s="129">
        <f t="shared" si="14"/>
        <v>0</v>
      </c>
      <c r="Y33" s="129">
        <f t="shared" si="14"/>
        <v>0</v>
      </c>
      <c r="Z33" s="129">
        <f t="shared" si="14"/>
        <v>0</v>
      </c>
      <c r="AA33" s="129">
        <f t="shared" si="14"/>
        <v>0</v>
      </c>
      <c r="AB33" s="237"/>
    </row>
    <row r="34" spans="1:28" s="238" customFormat="1" ht="31.5">
      <c r="A34" s="132" t="s">
        <v>130</v>
      </c>
      <c r="B34" s="157" t="s">
        <v>206</v>
      </c>
      <c r="C34" s="158" t="s">
        <v>218</v>
      </c>
      <c r="D34" s="131">
        <f>SUM(D35:D37)</f>
        <v>0</v>
      </c>
      <c r="E34" s="131">
        <f t="shared" ref="E34" si="15">SUM(E35:E37)</f>
        <v>0</v>
      </c>
      <c r="F34" s="131">
        <f t="shared" ref="F34" si="16">SUM(F35:F37)</f>
        <v>0</v>
      </c>
      <c r="G34" s="131">
        <f t="shared" ref="G34" si="17">SUM(G35:G37)</f>
        <v>0</v>
      </c>
      <c r="H34" s="131">
        <f t="shared" ref="H34" si="18">SUM(H35:H37)</f>
        <v>0</v>
      </c>
      <c r="I34" s="131">
        <f t="shared" ref="I34" si="19">SUM(I35:I37)</f>
        <v>0</v>
      </c>
      <c r="J34" s="131">
        <f t="shared" ref="J34" si="20">SUM(J35:J37)</f>
        <v>0</v>
      </c>
      <c r="K34" s="131">
        <f t="shared" ref="K34" si="21">SUM(K35:K37)</f>
        <v>0</v>
      </c>
      <c r="L34" s="131">
        <f t="shared" ref="L34" si="22">SUM(L35:L37)</f>
        <v>0</v>
      </c>
      <c r="M34" s="131">
        <f t="shared" ref="M34" si="23">SUM(M35:M37)</f>
        <v>0</v>
      </c>
      <c r="N34" s="131">
        <f t="shared" ref="N34" si="24">SUM(N35:N37)</f>
        <v>0</v>
      </c>
      <c r="O34" s="131">
        <f t="shared" ref="O34" si="25">SUM(O35:O37)</f>
        <v>0</v>
      </c>
      <c r="P34" s="131">
        <f t="shared" ref="P34" si="26">SUM(P35:P37)</f>
        <v>0</v>
      </c>
      <c r="Q34" s="131">
        <f t="shared" ref="Q34" si="27">SUM(Q35:Q37)</f>
        <v>0</v>
      </c>
      <c r="R34" s="131">
        <f t="shared" ref="R34" si="28">SUM(R35:R37)</f>
        <v>0</v>
      </c>
      <c r="S34" s="131">
        <f t="shared" ref="S34" si="29">SUM(S35:S37)</f>
        <v>0</v>
      </c>
      <c r="T34" s="131">
        <f t="shared" ref="T34" si="30">SUM(T35:T37)</f>
        <v>0</v>
      </c>
      <c r="U34" s="131">
        <f t="shared" ref="U34" si="31">SUM(U35:U37)</f>
        <v>0</v>
      </c>
      <c r="V34" s="131">
        <f t="shared" ref="V34" si="32">SUM(V35:V37)</f>
        <v>0</v>
      </c>
      <c r="W34" s="131">
        <f t="shared" ref="W34" si="33">SUM(W35:W37)</f>
        <v>0</v>
      </c>
      <c r="X34" s="131">
        <f t="shared" ref="X34" si="34">SUM(X35:X37)</f>
        <v>0</v>
      </c>
      <c r="Y34" s="131">
        <f t="shared" ref="Y34" si="35">SUM(Y35:Y37)</f>
        <v>0</v>
      </c>
      <c r="Z34" s="131">
        <f t="shared" ref="Z34" si="36">SUM(Z35:Z37)</f>
        <v>0</v>
      </c>
      <c r="AA34" s="131">
        <f t="shared" ref="AA34" si="37">SUM(AA35:AA37)</f>
        <v>0</v>
      </c>
      <c r="AB34" s="237"/>
    </row>
    <row r="35" spans="1:28" s="53" customFormat="1" ht="78.75">
      <c r="A35" s="209" t="s">
        <v>130</v>
      </c>
      <c r="B35" s="211" t="s">
        <v>207</v>
      </c>
      <c r="C35" s="212" t="s">
        <v>218</v>
      </c>
      <c r="D35" s="212">
        <v>0</v>
      </c>
      <c r="E35" s="210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12">
        <v>0</v>
      </c>
      <c r="Z35" s="210">
        <v>0</v>
      </c>
      <c r="AA35" s="206">
        <v>0</v>
      </c>
    </row>
    <row r="36" spans="1:28" s="53" customFormat="1" ht="63">
      <c r="A36" s="209" t="s">
        <v>130</v>
      </c>
      <c r="B36" s="299" t="s">
        <v>208</v>
      </c>
      <c r="C36" s="212" t="s">
        <v>218</v>
      </c>
      <c r="D36" s="212">
        <v>0</v>
      </c>
      <c r="E36" s="210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12">
        <v>0</v>
      </c>
      <c r="Z36" s="210">
        <v>0</v>
      </c>
      <c r="AA36" s="206">
        <v>0</v>
      </c>
    </row>
    <row r="37" spans="1:28" s="53" customFormat="1" ht="63">
      <c r="A37" s="209" t="s">
        <v>130</v>
      </c>
      <c r="B37" s="211" t="s">
        <v>209</v>
      </c>
      <c r="C37" s="212" t="s">
        <v>218</v>
      </c>
      <c r="D37" s="212">
        <v>0</v>
      </c>
      <c r="E37" s="210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12">
        <v>0</v>
      </c>
      <c r="Z37" s="210">
        <v>0</v>
      </c>
      <c r="AA37" s="206">
        <v>0</v>
      </c>
    </row>
    <row r="38" spans="1:28" s="130" customFormat="1" ht="31.5">
      <c r="A38" s="132" t="s">
        <v>131</v>
      </c>
      <c r="B38" s="157" t="s">
        <v>277</v>
      </c>
      <c r="C38" s="158" t="s">
        <v>1719</v>
      </c>
      <c r="D38" s="131">
        <f>SUM(D39:D41)</f>
        <v>0</v>
      </c>
      <c r="E38" s="131">
        <f t="shared" ref="E38:AA38" si="38">SUM(E39:E41)</f>
        <v>0</v>
      </c>
      <c r="F38" s="131">
        <f t="shared" si="38"/>
        <v>0</v>
      </c>
      <c r="G38" s="131">
        <f t="shared" si="38"/>
        <v>0</v>
      </c>
      <c r="H38" s="131">
        <f t="shared" si="38"/>
        <v>0</v>
      </c>
      <c r="I38" s="131">
        <f t="shared" si="38"/>
        <v>0</v>
      </c>
      <c r="J38" s="131">
        <f t="shared" si="38"/>
        <v>0</v>
      </c>
      <c r="K38" s="131">
        <f t="shared" si="38"/>
        <v>0</v>
      </c>
      <c r="L38" s="131">
        <f t="shared" si="38"/>
        <v>0</v>
      </c>
      <c r="M38" s="131">
        <f t="shared" si="38"/>
        <v>0</v>
      </c>
      <c r="N38" s="131">
        <f t="shared" si="38"/>
        <v>0</v>
      </c>
      <c r="O38" s="131">
        <f t="shared" si="38"/>
        <v>0</v>
      </c>
      <c r="P38" s="131">
        <f t="shared" si="38"/>
        <v>0</v>
      </c>
      <c r="Q38" s="131">
        <f t="shared" si="38"/>
        <v>0</v>
      </c>
      <c r="R38" s="131">
        <f t="shared" si="38"/>
        <v>0</v>
      </c>
      <c r="S38" s="131">
        <f t="shared" si="38"/>
        <v>0</v>
      </c>
      <c r="T38" s="131">
        <f t="shared" si="38"/>
        <v>0</v>
      </c>
      <c r="U38" s="131">
        <f t="shared" si="38"/>
        <v>0</v>
      </c>
      <c r="V38" s="131">
        <f t="shared" si="38"/>
        <v>0</v>
      </c>
      <c r="W38" s="131">
        <f t="shared" si="38"/>
        <v>0</v>
      </c>
      <c r="X38" s="131">
        <f t="shared" si="38"/>
        <v>0</v>
      </c>
      <c r="Y38" s="131">
        <f t="shared" si="38"/>
        <v>0</v>
      </c>
      <c r="Z38" s="131">
        <f t="shared" si="38"/>
        <v>0</v>
      </c>
      <c r="AA38" s="131">
        <f t="shared" si="38"/>
        <v>0</v>
      </c>
    </row>
    <row r="39" spans="1:28" s="53" customFormat="1" ht="78.75">
      <c r="A39" s="209" t="s">
        <v>131</v>
      </c>
      <c r="B39" s="211" t="s">
        <v>278</v>
      </c>
      <c r="C39" s="212" t="s">
        <v>218</v>
      </c>
      <c r="D39" s="212">
        <v>0</v>
      </c>
      <c r="E39" s="210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12">
        <v>0</v>
      </c>
      <c r="Z39" s="210">
        <v>0</v>
      </c>
      <c r="AA39" s="206">
        <v>0</v>
      </c>
    </row>
    <row r="40" spans="1:28" s="53" customFormat="1" ht="63">
      <c r="A40" s="209" t="s">
        <v>131</v>
      </c>
      <c r="B40" s="211" t="s">
        <v>208</v>
      </c>
      <c r="C40" s="212" t="s">
        <v>218</v>
      </c>
      <c r="D40" s="212">
        <v>0</v>
      </c>
      <c r="E40" s="210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12">
        <v>0</v>
      </c>
      <c r="Z40" s="210">
        <v>0</v>
      </c>
      <c r="AA40" s="206">
        <v>0</v>
      </c>
    </row>
    <row r="41" spans="1:28" s="53" customFormat="1" ht="63">
      <c r="A41" s="209" t="s">
        <v>131</v>
      </c>
      <c r="B41" s="211" t="s">
        <v>279</v>
      </c>
      <c r="C41" s="212" t="s">
        <v>218</v>
      </c>
      <c r="D41" s="212">
        <v>0</v>
      </c>
      <c r="E41" s="210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12">
        <v>0</v>
      </c>
      <c r="Z41" s="210">
        <v>0</v>
      </c>
      <c r="AA41" s="206">
        <v>0</v>
      </c>
    </row>
    <row r="42" spans="1:28" s="238" customFormat="1" ht="63">
      <c r="A42" s="126" t="s">
        <v>117</v>
      </c>
      <c r="B42" s="127" t="s">
        <v>210</v>
      </c>
      <c r="C42" s="126" t="s">
        <v>218</v>
      </c>
      <c r="D42" s="129">
        <f>SUM(D43:D44)</f>
        <v>0</v>
      </c>
      <c r="E42" s="129">
        <f t="shared" ref="E42:AA42" si="39">SUM(E43:E44)</f>
        <v>0</v>
      </c>
      <c r="F42" s="129">
        <f t="shared" si="39"/>
        <v>0</v>
      </c>
      <c r="G42" s="129">
        <f t="shared" si="39"/>
        <v>0</v>
      </c>
      <c r="H42" s="129">
        <f t="shared" si="39"/>
        <v>0</v>
      </c>
      <c r="I42" s="129">
        <f t="shared" si="39"/>
        <v>0</v>
      </c>
      <c r="J42" s="129">
        <f t="shared" si="39"/>
        <v>0</v>
      </c>
      <c r="K42" s="129">
        <f t="shared" si="39"/>
        <v>0</v>
      </c>
      <c r="L42" s="129">
        <f t="shared" si="39"/>
        <v>0</v>
      </c>
      <c r="M42" s="129">
        <f t="shared" si="39"/>
        <v>0</v>
      </c>
      <c r="N42" s="129">
        <f t="shared" si="39"/>
        <v>0</v>
      </c>
      <c r="O42" s="129">
        <f t="shared" si="39"/>
        <v>0</v>
      </c>
      <c r="P42" s="129">
        <f t="shared" si="39"/>
        <v>0</v>
      </c>
      <c r="Q42" s="129">
        <f t="shared" si="39"/>
        <v>0</v>
      </c>
      <c r="R42" s="129">
        <f t="shared" si="39"/>
        <v>0</v>
      </c>
      <c r="S42" s="129">
        <f t="shared" si="39"/>
        <v>0</v>
      </c>
      <c r="T42" s="129">
        <f t="shared" si="39"/>
        <v>0</v>
      </c>
      <c r="U42" s="129">
        <f t="shared" si="39"/>
        <v>0</v>
      </c>
      <c r="V42" s="129">
        <f t="shared" si="39"/>
        <v>0</v>
      </c>
      <c r="W42" s="129">
        <f t="shared" si="39"/>
        <v>0</v>
      </c>
      <c r="X42" s="129">
        <f t="shared" si="39"/>
        <v>0</v>
      </c>
      <c r="Y42" s="129">
        <f t="shared" si="39"/>
        <v>0</v>
      </c>
      <c r="Z42" s="129">
        <f t="shared" si="39"/>
        <v>0</v>
      </c>
      <c r="AA42" s="129">
        <f t="shared" si="39"/>
        <v>0</v>
      </c>
      <c r="AB42" s="237"/>
    </row>
    <row r="43" spans="1:28" s="238" customFormat="1" ht="47.25">
      <c r="A43" s="132" t="s">
        <v>173</v>
      </c>
      <c r="B43" s="157" t="s">
        <v>211</v>
      </c>
      <c r="C43" s="131" t="s">
        <v>218</v>
      </c>
      <c r="D43" s="131">
        <v>0</v>
      </c>
      <c r="E43" s="131">
        <v>0</v>
      </c>
      <c r="F43" s="131">
        <v>0</v>
      </c>
      <c r="G43" s="131">
        <v>0</v>
      </c>
      <c r="H43" s="131">
        <v>0</v>
      </c>
      <c r="I43" s="131">
        <v>0</v>
      </c>
      <c r="J43" s="131">
        <v>0</v>
      </c>
      <c r="K43" s="131">
        <v>0</v>
      </c>
      <c r="L43" s="131">
        <v>0</v>
      </c>
      <c r="M43" s="131">
        <v>0</v>
      </c>
      <c r="N43" s="131">
        <v>0</v>
      </c>
      <c r="O43" s="131">
        <v>0</v>
      </c>
      <c r="P43" s="131">
        <v>0</v>
      </c>
      <c r="Q43" s="131">
        <v>0</v>
      </c>
      <c r="R43" s="131">
        <v>0</v>
      </c>
      <c r="S43" s="131">
        <v>0</v>
      </c>
      <c r="T43" s="131">
        <v>0</v>
      </c>
      <c r="U43" s="131">
        <v>0</v>
      </c>
      <c r="V43" s="131">
        <v>0</v>
      </c>
      <c r="W43" s="131">
        <v>0</v>
      </c>
      <c r="X43" s="131">
        <v>0</v>
      </c>
      <c r="Y43" s="131">
        <v>0</v>
      </c>
      <c r="Z43" s="131">
        <v>0</v>
      </c>
      <c r="AA43" s="131">
        <v>0</v>
      </c>
      <c r="AB43" s="237"/>
    </row>
    <row r="44" spans="1:28" s="238" customFormat="1" ht="63">
      <c r="A44" s="132" t="s">
        <v>174</v>
      </c>
      <c r="B44" s="157" t="s">
        <v>212</v>
      </c>
      <c r="C44" s="131" t="s">
        <v>218</v>
      </c>
      <c r="D44" s="131">
        <v>0</v>
      </c>
      <c r="E44" s="131">
        <v>0</v>
      </c>
      <c r="F44" s="131">
        <v>0</v>
      </c>
      <c r="G44" s="131">
        <v>0</v>
      </c>
      <c r="H44" s="131">
        <v>0</v>
      </c>
      <c r="I44" s="131">
        <v>0</v>
      </c>
      <c r="J44" s="131">
        <v>0</v>
      </c>
      <c r="K44" s="131">
        <v>0</v>
      </c>
      <c r="L44" s="131">
        <v>0</v>
      </c>
      <c r="M44" s="131">
        <v>0</v>
      </c>
      <c r="N44" s="131">
        <v>0</v>
      </c>
      <c r="O44" s="131">
        <v>0</v>
      </c>
      <c r="P44" s="131">
        <v>0</v>
      </c>
      <c r="Q44" s="131">
        <v>0</v>
      </c>
      <c r="R44" s="131">
        <v>0</v>
      </c>
      <c r="S44" s="131">
        <v>0</v>
      </c>
      <c r="T44" s="131">
        <v>0</v>
      </c>
      <c r="U44" s="131">
        <v>0</v>
      </c>
      <c r="V44" s="131">
        <v>0</v>
      </c>
      <c r="W44" s="131">
        <v>0</v>
      </c>
      <c r="X44" s="131">
        <v>0</v>
      </c>
      <c r="Y44" s="131">
        <v>0</v>
      </c>
      <c r="Z44" s="131">
        <v>0</v>
      </c>
      <c r="AA44" s="131">
        <v>0</v>
      </c>
      <c r="AB44" s="237"/>
    </row>
    <row r="45" spans="1:28" s="316" customFormat="1" ht="31.5">
      <c r="A45" s="91" t="s">
        <v>118</v>
      </c>
      <c r="B45" s="96" t="s">
        <v>213</v>
      </c>
      <c r="C45" s="93" t="s">
        <v>218</v>
      </c>
      <c r="D45" s="181">
        <f t="shared" ref="D45:AA45" si="40">SUM(D46,D59,D194,D205)</f>
        <v>0.16</v>
      </c>
      <c r="E45" s="181">
        <f t="shared" si="40"/>
        <v>0</v>
      </c>
      <c r="F45" s="181">
        <f t="shared" si="40"/>
        <v>0</v>
      </c>
      <c r="G45" s="181">
        <f t="shared" si="40"/>
        <v>0</v>
      </c>
      <c r="H45" s="181">
        <f t="shared" si="40"/>
        <v>0</v>
      </c>
      <c r="I45" s="181">
        <f t="shared" si="40"/>
        <v>0</v>
      </c>
      <c r="J45" s="181">
        <f t="shared" si="40"/>
        <v>0</v>
      </c>
      <c r="K45" s="181">
        <f t="shared" si="40"/>
        <v>0</v>
      </c>
      <c r="L45" s="181">
        <f t="shared" si="40"/>
        <v>5.9</v>
      </c>
      <c r="M45" s="181">
        <f t="shared" si="40"/>
        <v>38.624000000000009</v>
      </c>
      <c r="N45" s="181">
        <f t="shared" si="40"/>
        <v>0</v>
      </c>
      <c r="O45" s="181">
        <f t="shared" si="40"/>
        <v>0</v>
      </c>
      <c r="P45" s="181">
        <f t="shared" si="40"/>
        <v>28.055166205007648</v>
      </c>
      <c r="Q45" s="181">
        <f t="shared" si="40"/>
        <v>-1.7354929513677675E-3</v>
      </c>
      <c r="R45" s="181">
        <f t="shared" si="40"/>
        <v>-1.006399331102662E-2</v>
      </c>
      <c r="S45" s="181">
        <f t="shared" si="40"/>
        <v>0</v>
      </c>
      <c r="T45" s="181">
        <f t="shared" si="40"/>
        <v>0</v>
      </c>
      <c r="U45" s="181">
        <f t="shared" si="40"/>
        <v>0</v>
      </c>
      <c r="V45" s="181">
        <f t="shared" si="40"/>
        <v>30</v>
      </c>
      <c r="W45" s="181">
        <f t="shared" si="40"/>
        <v>0</v>
      </c>
      <c r="X45" s="181">
        <f t="shared" si="40"/>
        <v>0</v>
      </c>
      <c r="Y45" s="181">
        <f t="shared" si="40"/>
        <v>0</v>
      </c>
      <c r="Z45" s="181">
        <f t="shared" si="40"/>
        <v>22.982716310000001</v>
      </c>
      <c r="AA45" s="181">
        <f t="shared" si="40"/>
        <v>89.824999999999989</v>
      </c>
      <c r="AB45" s="315"/>
    </row>
    <row r="46" spans="1:28" s="238" customFormat="1" ht="47.25">
      <c r="A46" s="126" t="s">
        <v>132</v>
      </c>
      <c r="B46" s="127" t="s">
        <v>214</v>
      </c>
      <c r="C46" s="126" t="s">
        <v>218</v>
      </c>
      <c r="D46" s="129">
        <f>SUM(D47,D56)</f>
        <v>0</v>
      </c>
      <c r="E46" s="129">
        <f t="shared" ref="E46:AA46" si="41">SUM(E47,E56)</f>
        <v>0</v>
      </c>
      <c r="F46" s="129">
        <f t="shared" si="41"/>
        <v>0</v>
      </c>
      <c r="G46" s="129">
        <f t="shared" si="41"/>
        <v>0</v>
      </c>
      <c r="H46" s="129">
        <f t="shared" si="41"/>
        <v>0</v>
      </c>
      <c r="I46" s="129">
        <f t="shared" si="41"/>
        <v>0</v>
      </c>
      <c r="J46" s="129">
        <f t="shared" si="41"/>
        <v>0</v>
      </c>
      <c r="K46" s="129">
        <f t="shared" si="41"/>
        <v>0</v>
      </c>
      <c r="L46" s="129">
        <f t="shared" si="41"/>
        <v>4.0599999999999996</v>
      </c>
      <c r="M46" s="129">
        <f t="shared" si="41"/>
        <v>0</v>
      </c>
      <c r="N46" s="129">
        <f t="shared" si="41"/>
        <v>0</v>
      </c>
      <c r="O46" s="129">
        <f t="shared" si="41"/>
        <v>0</v>
      </c>
      <c r="P46" s="129">
        <f t="shared" si="41"/>
        <v>0</v>
      </c>
      <c r="Q46" s="129">
        <f t="shared" si="41"/>
        <v>0</v>
      </c>
      <c r="R46" s="129">
        <f t="shared" si="41"/>
        <v>0</v>
      </c>
      <c r="S46" s="129">
        <f t="shared" si="41"/>
        <v>0</v>
      </c>
      <c r="T46" s="129">
        <f t="shared" si="41"/>
        <v>0</v>
      </c>
      <c r="U46" s="129">
        <f t="shared" si="41"/>
        <v>0</v>
      </c>
      <c r="V46" s="129">
        <f t="shared" si="41"/>
        <v>0</v>
      </c>
      <c r="W46" s="129">
        <f t="shared" si="41"/>
        <v>0</v>
      </c>
      <c r="X46" s="129">
        <f t="shared" si="41"/>
        <v>0</v>
      </c>
      <c r="Y46" s="129">
        <f t="shared" si="41"/>
        <v>0</v>
      </c>
      <c r="Z46" s="129">
        <f t="shared" si="41"/>
        <v>7.8827163100000002</v>
      </c>
      <c r="AA46" s="129">
        <f t="shared" si="41"/>
        <v>0</v>
      </c>
      <c r="AB46" s="237"/>
    </row>
    <row r="47" spans="1:28" s="238" customFormat="1" ht="31.5">
      <c r="A47" s="132" t="s">
        <v>133</v>
      </c>
      <c r="B47" s="157" t="s">
        <v>215</v>
      </c>
      <c r="C47" s="158" t="s">
        <v>218</v>
      </c>
      <c r="D47" s="131">
        <f>SUM(D48:D55)</f>
        <v>0</v>
      </c>
      <c r="E47" s="131">
        <f t="shared" ref="E47:AA47" si="42">SUM(E48:E55)</f>
        <v>0</v>
      </c>
      <c r="F47" s="131">
        <f t="shared" si="42"/>
        <v>0</v>
      </c>
      <c r="G47" s="131">
        <f t="shared" si="42"/>
        <v>0</v>
      </c>
      <c r="H47" s="131">
        <f t="shared" si="42"/>
        <v>0</v>
      </c>
      <c r="I47" s="131">
        <f t="shared" si="42"/>
        <v>0</v>
      </c>
      <c r="J47" s="131">
        <f t="shared" si="42"/>
        <v>0</v>
      </c>
      <c r="K47" s="131">
        <f t="shared" si="42"/>
        <v>0</v>
      </c>
      <c r="L47" s="131">
        <f t="shared" si="42"/>
        <v>0</v>
      </c>
      <c r="M47" s="131">
        <f t="shared" si="42"/>
        <v>0</v>
      </c>
      <c r="N47" s="131">
        <f t="shared" si="42"/>
        <v>0</v>
      </c>
      <c r="O47" s="131">
        <f t="shared" si="42"/>
        <v>0</v>
      </c>
      <c r="P47" s="131">
        <f t="shared" si="42"/>
        <v>0</v>
      </c>
      <c r="Q47" s="131">
        <f t="shared" si="42"/>
        <v>0</v>
      </c>
      <c r="R47" s="131">
        <f t="shared" si="42"/>
        <v>0</v>
      </c>
      <c r="S47" s="131">
        <f t="shared" si="42"/>
        <v>0</v>
      </c>
      <c r="T47" s="131">
        <f t="shared" si="42"/>
        <v>0</v>
      </c>
      <c r="U47" s="131">
        <f t="shared" si="42"/>
        <v>0</v>
      </c>
      <c r="V47" s="131">
        <f t="shared" si="42"/>
        <v>0</v>
      </c>
      <c r="W47" s="131">
        <f t="shared" si="42"/>
        <v>0</v>
      </c>
      <c r="X47" s="131">
        <f t="shared" si="42"/>
        <v>0</v>
      </c>
      <c r="Y47" s="131">
        <f t="shared" si="42"/>
        <v>0</v>
      </c>
      <c r="Z47" s="131">
        <f t="shared" si="42"/>
        <v>7.6607163099999998</v>
      </c>
      <c r="AA47" s="131">
        <f t="shared" si="42"/>
        <v>0</v>
      </c>
      <c r="AB47" s="237"/>
    </row>
    <row r="48" spans="1:28" s="231" customFormat="1" ht="15.75">
      <c r="A48" s="133" t="s">
        <v>133</v>
      </c>
      <c r="B48" s="139" t="s">
        <v>507</v>
      </c>
      <c r="C48" s="79" t="s">
        <v>508</v>
      </c>
      <c r="D48" s="154">
        <v>0</v>
      </c>
      <c r="E48" s="154">
        <v>0</v>
      </c>
      <c r="F48" s="154">
        <v>0</v>
      </c>
      <c r="G48" s="154">
        <v>0</v>
      </c>
      <c r="H48" s="154">
        <v>0</v>
      </c>
      <c r="I48" s="154">
        <v>0</v>
      </c>
      <c r="J48" s="154">
        <v>0</v>
      </c>
      <c r="K48" s="154">
        <v>0</v>
      </c>
      <c r="L48" s="154">
        <v>0</v>
      </c>
      <c r="M48" s="154">
        <v>0</v>
      </c>
      <c r="N48" s="154">
        <v>0</v>
      </c>
      <c r="O48" s="154">
        <v>0</v>
      </c>
      <c r="P48" s="154">
        <v>0</v>
      </c>
      <c r="Q48" s="154">
        <v>0</v>
      </c>
      <c r="R48" s="154">
        <v>0</v>
      </c>
      <c r="S48" s="154">
        <v>0</v>
      </c>
      <c r="T48" s="154">
        <v>0</v>
      </c>
      <c r="U48" s="154">
        <v>0</v>
      </c>
      <c r="V48" s="154">
        <v>0</v>
      </c>
      <c r="W48" s="154">
        <v>0</v>
      </c>
      <c r="X48" s="154">
        <v>0</v>
      </c>
      <c r="Y48" s="154">
        <v>0</v>
      </c>
      <c r="Z48" s="154">
        <v>2.5499999999999998</v>
      </c>
      <c r="AA48" s="154">
        <v>0</v>
      </c>
      <c r="AB48" s="216"/>
    </row>
    <row r="49" spans="1:28" s="231" customFormat="1" ht="31.5">
      <c r="A49" s="199" t="s">
        <v>133</v>
      </c>
      <c r="B49" s="200" t="s">
        <v>1854</v>
      </c>
      <c r="C49" s="199" t="s">
        <v>509</v>
      </c>
      <c r="D49" s="154">
        <v>0</v>
      </c>
      <c r="E49" s="154">
        <v>0</v>
      </c>
      <c r="F49" s="154">
        <v>0</v>
      </c>
      <c r="G49" s="154">
        <v>0</v>
      </c>
      <c r="H49" s="154">
        <v>0</v>
      </c>
      <c r="I49" s="154">
        <v>0</v>
      </c>
      <c r="J49" s="154">
        <v>0</v>
      </c>
      <c r="K49" s="154">
        <v>0</v>
      </c>
      <c r="L49" s="154">
        <v>0</v>
      </c>
      <c r="M49" s="154">
        <v>0</v>
      </c>
      <c r="N49" s="154">
        <v>0</v>
      </c>
      <c r="O49" s="154">
        <v>0</v>
      </c>
      <c r="P49" s="154">
        <v>0</v>
      </c>
      <c r="Q49" s="154">
        <v>0</v>
      </c>
      <c r="R49" s="154">
        <v>0</v>
      </c>
      <c r="S49" s="154">
        <v>0</v>
      </c>
      <c r="T49" s="154">
        <v>0</v>
      </c>
      <c r="U49" s="154">
        <v>0</v>
      </c>
      <c r="V49" s="154">
        <v>0</v>
      </c>
      <c r="W49" s="154">
        <v>0</v>
      </c>
      <c r="X49" s="154">
        <v>0</v>
      </c>
      <c r="Y49" s="154">
        <v>0</v>
      </c>
      <c r="Z49" s="154">
        <v>2.75</v>
      </c>
      <c r="AA49" s="154">
        <v>0</v>
      </c>
      <c r="AB49" s="216"/>
    </row>
    <row r="50" spans="1:28" s="231" customFormat="1" ht="15.75">
      <c r="A50" s="63" t="s">
        <v>133</v>
      </c>
      <c r="B50" s="54" t="s">
        <v>1023</v>
      </c>
      <c r="C50" s="63" t="s">
        <v>1024</v>
      </c>
      <c r="D50" s="154">
        <v>0</v>
      </c>
      <c r="E50" s="154">
        <v>0</v>
      </c>
      <c r="F50" s="154">
        <v>0</v>
      </c>
      <c r="G50" s="154">
        <v>0</v>
      </c>
      <c r="H50" s="154">
        <v>0</v>
      </c>
      <c r="I50" s="154">
        <v>0</v>
      </c>
      <c r="J50" s="154">
        <v>0</v>
      </c>
      <c r="K50" s="154">
        <v>0</v>
      </c>
      <c r="L50" s="154">
        <v>0</v>
      </c>
      <c r="M50" s="154">
        <v>0</v>
      </c>
      <c r="N50" s="154">
        <v>0</v>
      </c>
      <c r="O50" s="154">
        <v>0</v>
      </c>
      <c r="P50" s="154">
        <v>0</v>
      </c>
      <c r="Q50" s="154">
        <v>0</v>
      </c>
      <c r="R50" s="154">
        <v>0</v>
      </c>
      <c r="S50" s="154">
        <v>0</v>
      </c>
      <c r="T50" s="154">
        <v>0</v>
      </c>
      <c r="U50" s="154">
        <v>0</v>
      </c>
      <c r="V50" s="154">
        <v>0</v>
      </c>
      <c r="W50" s="154">
        <v>0</v>
      </c>
      <c r="X50" s="154">
        <v>0</v>
      </c>
      <c r="Y50" s="154">
        <v>0</v>
      </c>
      <c r="Z50" s="154">
        <v>0</v>
      </c>
      <c r="AA50" s="154">
        <v>0</v>
      </c>
      <c r="AB50" s="216"/>
    </row>
    <row r="51" spans="1:28" s="231" customFormat="1" ht="31.5">
      <c r="A51" s="63" t="s">
        <v>133</v>
      </c>
      <c r="B51" s="54" t="s">
        <v>1025</v>
      </c>
      <c r="C51" s="63" t="s">
        <v>1026</v>
      </c>
      <c r="D51" s="154">
        <v>0</v>
      </c>
      <c r="E51" s="154">
        <v>0</v>
      </c>
      <c r="F51" s="154">
        <v>0</v>
      </c>
      <c r="G51" s="154">
        <v>0</v>
      </c>
      <c r="H51" s="154">
        <v>0</v>
      </c>
      <c r="I51" s="154">
        <v>0</v>
      </c>
      <c r="J51" s="154">
        <v>0</v>
      </c>
      <c r="K51" s="154">
        <v>0</v>
      </c>
      <c r="L51" s="154">
        <v>0</v>
      </c>
      <c r="M51" s="154">
        <v>0</v>
      </c>
      <c r="N51" s="154">
        <v>0</v>
      </c>
      <c r="O51" s="154">
        <v>0</v>
      </c>
      <c r="P51" s="154">
        <v>0</v>
      </c>
      <c r="Q51" s="154">
        <v>0</v>
      </c>
      <c r="R51" s="154">
        <v>0</v>
      </c>
      <c r="S51" s="154">
        <v>0</v>
      </c>
      <c r="T51" s="154">
        <v>0</v>
      </c>
      <c r="U51" s="154">
        <v>0</v>
      </c>
      <c r="V51" s="154">
        <v>0</v>
      </c>
      <c r="W51" s="154">
        <v>0</v>
      </c>
      <c r="X51" s="154">
        <v>0</v>
      </c>
      <c r="Y51" s="154">
        <v>0</v>
      </c>
      <c r="Z51" s="154">
        <v>0.71071631000000002</v>
      </c>
      <c r="AA51" s="154">
        <v>0</v>
      </c>
      <c r="AB51" s="216"/>
    </row>
    <row r="52" spans="1:28" s="231" customFormat="1" ht="15.75">
      <c r="A52" s="63" t="s">
        <v>133</v>
      </c>
      <c r="B52" s="54" t="s">
        <v>1027</v>
      </c>
      <c r="C52" s="63" t="s">
        <v>1028</v>
      </c>
      <c r="D52" s="154">
        <v>0</v>
      </c>
      <c r="E52" s="154">
        <v>0</v>
      </c>
      <c r="F52" s="154">
        <v>0</v>
      </c>
      <c r="G52" s="154">
        <v>0</v>
      </c>
      <c r="H52" s="154">
        <v>0</v>
      </c>
      <c r="I52" s="154">
        <v>0</v>
      </c>
      <c r="J52" s="154">
        <v>0</v>
      </c>
      <c r="K52" s="154">
        <v>0</v>
      </c>
      <c r="L52" s="154">
        <v>0</v>
      </c>
      <c r="M52" s="154">
        <v>0</v>
      </c>
      <c r="N52" s="154">
        <v>0</v>
      </c>
      <c r="O52" s="154">
        <v>0</v>
      </c>
      <c r="P52" s="154">
        <v>0</v>
      </c>
      <c r="Q52" s="154">
        <v>0</v>
      </c>
      <c r="R52" s="154">
        <v>0</v>
      </c>
      <c r="S52" s="154">
        <v>0</v>
      </c>
      <c r="T52" s="154">
        <v>0</v>
      </c>
      <c r="U52" s="154">
        <v>0</v>
      </c>
      <c r="V52" s="154">
        <v>0</v>
      </c>
      <c r="W52" s="154">
        <v>0</v>
      </c>
      <c r="X52" s="154">
        <v>0</v>
      </c>
      <c r="Y52" s="154">
        <v>0</v>
      </c>
      <c r="Z52" s="154">
        <v>0</v>
      </c>
      <c r="AA52" s="154">
        <v>0</v>
      </c>
      <c r="AB52" s="216"/>
    </row>
    <row r="53" spans="1:28" s="238" customFormat="1" ht="15.75">
      <c r="A53" s="63" t="s">
        <v>133</v>
      </c>
      <c r="B53" s="54" t="s">
        <v>1029</v>
      </c>
      <c r="C53" s="63" t="s">
        <v>1030</v>
      </c>
      <c r="D53" s="154">
        <v>0</v>
      </c>
      <c r="E53" s="154">
        <v>0</v>
      </c>
      <c r="F53" s="154">
        <v>0</v>
      </c>
      <c r="G53" s="154">
        <v>0</v>
      </c>
      <c r="H53" s="154">
        <v>0</v>
      </c>
      <c r="I53" s="154">
        <v>0</v>
      </c>
      <c r="J53" s="154">
        <v>0</v>
      </c>
      <c r="K53" s="154">
        <v>0</v>
      </c>
      <c r="L53" s="154">
        <v>0</v>
      </c>
      <c r="M53" s="154">
        <v>0</v>
      </c>
      <c r="N53" s="154">
        <v>0</v>
      </c>
      <c r="O53" s="154">
        <v>0</v>
      </c>
      <c r="P53" s="154">
        <v>0</v>
      </c>
      <c r="Q53" s="154">
        <v>0</v>
      </c>
      <c r="R53" s="154">
        <v>0</v>
      </c>
      <c r="S53" s="154">
        <v>0</v>
      </c>
      <c r="T53" s="154">
        <v>0</v>
      </c>
      <c r="U53" s="154">
        <v>0</v>
      </c>
      <c r="V53" s="154">
        <v>0</v>
      </c>
      <c r="W53" s="154">
        <v>0</v>
      </c>
      <c r="X53" s="154">
        <v>0</v>
      </c>
      <c r="Y53" s="154">
        <v>0</v>
      </c>
      <c r="Z53" s="154">
        <v>0</v>
      </c>
      <c r="AA53" s="154">
        <v>0</v>
      </c>
      <c r="AB53" s="237"/>
    </row>
    <row r="54" spans="1:28" s="231" customFormat="1" ht="15.75">
      <c r="A54" s="63" t="s">
        <v>133</v>
      </c>
      <c r="B54" s="54" t="s">
        <v>1031</v>
      </c>
      <c r="C54" s="63" t="s">
        <v>1032</v>
      </c>
      <c r="D54" s="154">
        <v>0</v>
      </c>
      <c r="E54" s="154">
        <v>0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>
        <v>0</v>
      </c>
      <c r="Q54" s="154">
        <v>0</v>
      </c>
      <c r="R54" s="154">
        <v>0</v>
      </c>
      <c r="S54" s="154">
        <v>0</v>
      </c>
      <c r="T54" s="154">
        <v>0</v>
      </c>
      <c r="U54" s="154">
        <v>0</v>
      </c>
      <c r="V54" s="154">
        <v>0</v>
      </c>
      <c r="W54" s="154">
        <v>0</v>
      </c>
      <c r="X54" s="154">
        <v>0</v>
      </c>
      <c r="Y54" s="154">
        <v>0</v>
      </c>
      <c r="Z54" s="154">
        <v>0.65</v>
      </c>
      <c r="AA54" s="154">
        <v>0</v>
      </c>
      <c r="AB54" s="216"/>
    </row>
    <row r="55" spans="1:28" s="231" customFormat="1" ht="15.75">
      <c r="A55" s="133" t="s">
        <v>133</v>
      </c>
      <c r="B55" s="134" t="s">
        <v>1910</v>
      </c>
      <c r="C55" s="133" t="s">
        <v>1855</v>
      </c>
      <c r="D55" s="154">
        <v>0</v>
      </c>
      <c r="E55" s="154">
        <v>0</v>
      </c>
      <c r="F55" s="154">
        <v>0</v>
      </c>
      <c r="G55" s="154">
        <v>0</v>
      </c>
      <c r="H55" s="154">
        <v>0</v>
      </c>
      <c r="I55" s="154">
        <v>0</v>
      </c>
      <c r="J55" s="154">
        <v>0</v>
      </c>
      <c r="K55" s="154">
        <v>0</v>
      </c>
      <c r="L55" s="154">
        <v>0</v>
      </c>
      <c r="M55" s="154">
        <v>0</v>
      </c>
      <c r="N55" s="154">
        <v>0</v>
      </c>
      <c r="O55" s="154">
        <v>0</v>
      </c>
      <c r="P55" s="154">
        <v>0</v>
      </c>
      <c r="Q55" s="154">
        <v>0</v>
      </c>
      <c r="R55" s="154">
        <v>0</v>
      </c>
      <c r="S55" s="154">
        <v>0</v>
      </c>
      <c r="T55" s="154">
        <v>0</v>
      </c>
      <c r="U55" s="154">
        <v>0</v>
      </c>
      <c r="V55" s="154">
        <v>0</v>
      </c>
      <c r="W55" s="154">
        <v>0</v>
      </c>
      <c r="X55" s="154">
        <v>0</v>
      </c>
      <c r="Y55" s="154">
        <v>0</v>
      </c>
      <c r="Z55" s="154">
        <v>1</v>
      </c>
      <c r="AA55" s="154">
        <v>0</v>
      </c>
      <c r="AB55" s="216"/>
    </row>
    <row r="56" spans="1:28" s="238" customFormat="1" ht="47.25">
      <c r="A56" s="132" t="s">
        <v>134</v>
      </c>
      <c r="B56" s="157" t="s">
        <v>216</v>
      </c>
      <c r="C56" s="158" t="s">
        <v>218</v>
      </c>
      <c r="D56" s="131">
        <f>SUM(D57:D58)</f>
        <v>0</v>
      </c>
      <c r="E56" s="131">
        <f t="shared" ref="E56:Z56" si="43">SUM(E57:E58)</f>
        <v>0</v>
      </c>
      <c r="F56" s="131">
        <f>SUM(F57:F58)</f>
        <v>0</v>
      </c>
      <c r="G56" s="131">
        <f t="shared" si="43"/>
        <v>0</v>
      </c>
      <c r="H56" s="131">
        <f t="shared" si="43"/>
        <v>0</v>
      </c>
      <c r="I56" s="131">
        <f t="shared" si="43"/>
        <v>0</v>
      </c>
      <c r="J56" s="131">
        <f t="shared" si="43"/>
        <v>0</v>
      </c>
      <c r="K56" s="131">
        <f t="shared" si="43"/>
        <v>0</v>
      </c>
      <c r="L56" s="131">
        <f t="shared" si="43"/>
        <v>4.0599999999999996</v>
      </c>
      <c r="M56" s="131">
        <f t="shared" si="43"/>
        <v>0</v>
      </c>
      <c r="N56" s="131">
        <f t="shared" si="43"/>
        <v>0</v>
      </c>
      <c r="O56" s="131">
        <f t="shared" si="43"/>
        <v>0</v>
      </c>
      <c r="P56" s="131">
        <f t="shared" si="43"/>
        <v>0</v>
      </c>
      <c r="Q56" s="131">
        <f t="shared" si="43"/>
        <v>0</v>
      </c>
      <c r="R56" s="131">
        <f t="shared" si="43"/>
        <v>0</v>
      </c>
      <c r="S56" s="131">
        <f t="shared" si="43"/>
        <v>0</v>
      </c>
      <c r="T56" s="131">
        <f t="shared" si="43"/>
        <v>0</v>
      </c>
      <c r="U56" s="131">
        <f t="shared" si="43"/>
        <v>0</v>
      </c>
      <c r="V56" s="131">
        <f t="shared" si="43"/>
        <v>0</v>
      </c>
      <c r="W56" s="131">
        <f t="shared" si="43"/>
        <v>0</v>
      </c>
      <c r="X56" s="131">
        <f t="shared" si="43"/>
        <v>0</v>
      </c>
      <c r="Y56" s="131">
        <f t="shared" si="43"/>
        <v>0</v>
      </c>
      <c r="Z56" s="131">
        <f t="shared" si="43"/>
        <v>0.222</v>
      </c>
      <c r="AA56" s="131">
        <f>SUM(AA57:AA58)</f>
        <v>0</v>
      </c>
      <c r="AB56" s="237"/>
    </row>
    <row r="57" spans="1:28" s="231" customFormat="1" ht="31.5">
      <c r="A57" s="63" t="s">
        <v>134</v>
      </c>
      <c r="B57" s="60" t="s">
        <v>1699</v>
      </c>
      <c r="C57" s="198" t="s">
        <v>1037</v>
      </c>
      <c r="D57" s="154">
        <v>0</v>
      </c>
      <c r="E57" s="154">
        <v>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</v>
      </c>
      <c r="L57" s="154">
        <v>4.0599999999999996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v>0</v>
      </c>
      <c r="S57" s="154">
        <v>0</v>
      </c>
      <c r="T57" s="154">
        <v>0</v>
      </c>
      <c r="U57" s="154">
        <v>0</v>
      </c>
      <c r="V57" s="154">
        <v>0</v>
      </c>
      <c r="W57" s="154">
        <v>0</v>
      </c>
      <c r="X57" s="154">
        <v>0</v>
      </c>
      <c r="Y57" s="154">
        <v>0</v>
      </c>
      <c r="Z57" s="154">
        <v>0</v>
      </c>
      <c r="AA57" s="154">
        <v>0</v>
      </c>
      <c r="AB57" s="216"/>
    </row>
    <row r="58" spans="1:28" s="231" customFormat="1" ht="47.25">
      <c r="A58" s="63" t="s">
        <v>134</v>
      </c>
      <c r="B58" s="54" t="s">
        <v>1038</v>
      </c>
      <c r="C58" s="63" t="s">
        <v>1039</v>
      </c>
      <c r="D58" s="154">
        <v>0</v>
      </c>
      <c r="E58" s="154">
        <v>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>
        <v>0</v>
      </c>
      <c r="S58" s="154">
        <v>0</v>
      </c>
      <c r="T58" s="154">
        <v>0</v>
      </c>
      <c r="U58" s="154">
        <v>0</v>
      </c>
      <c r="V58" s="154">
        <v>0</v>
      </c>
      <c r="W58" s="154">
        <v>0</v>
      </c>
      <c r="X58" s="154">
        <v>0</v>
      </c>
      <c r="Y58" s="154">
        <v>0</v>
      </c>
      <c r="Z58" s="154">
        <v>0.222</v>
      </c>
      <c r="AA58" s="154">
        <v>0</v>
      </c>
      <c r="AB58" s="216"/>
    </row>
    <row r="59" spans="1:28" s="238" customFormat="1" ht="31.5">
      <c r="A59" s="126" t="s">
        <v>135</v>
      </c>
      <c r="B59" s="127" t="s">
        <v>217</v>
      </c>
      <c r="C59" s="126" t="s">
        <v>218</v>
      </c>
      <c r="D59" s="129">
        <f t="shared" ref="D59:AA59" si="44">D60+D193</f>
        <v>0.16</v>
      </c>
      <c r="E59" s="129">
        <f t="shared" si="44"/>
        <v>0</v>
      </c>
      <c r="F59" s="129">
        <f t="shared" si="44"/>
        <v>0</v>
      </c>
      <c r="G59" s="129">
        <f t="shared" si="44"/>
        <v>0</v>
      </c>
      <c r="H59" s="129">
        <f t="shared" si="44"/>
        <v>0</v>
      </c>
      <c r="I59" s="129">
        <f t="shared" si="44"/>
        <v>0</v>
      </c>
      <c r="J59" s="129">
        <f t="shared" si="44"/>
        <v>0</v>
      </c>
      <c r="K59" s="129">
        <f t="shared" si="44"/>
        <v>0</v>
      </c>
      <c r="L59" s="129">
        <f t="shared" si="44"/>
        <v>1.8400000000000003</v>
      </c>
      <c r="M59" s="129">
        <f t="shared" si="44"/>
        <v>38.624000000000009</v>
      </c>
      <c r="N59" s="129">
        <f t="shared" si="44"/>
        <v>0</v>
      </c>
      <c r="O59" s="129">
        <f t="shared" si="44"/>
        <v>0</v>
      </c>
      <c r="P59" s="129">
        <f t="shared" si="44"/>
        <v>0</v>
      </c>
      <c r="Q59" s="129">
        <f t="shared" si="44"/>
        <v>-1.7354929513677675E-3</v>
      </c>
      <c r="R59" s="129">
        <f t="shared" si="44"/>
        <v>-1.006399331102662E-2</v>
      </c>
      <c r="S59" s="129">
        <f t="shared" si="44"/>
        <v>0</v>
      </c>
      <c r="T59" s="129">
        <f t="shared" si="44"/>
        <v>0</v>
      </c>
      <c r="U59" s="129">
        <f t="shared" si="44"/>
        <v>0</v>
      </c>
      <c r="V59" s="129">
        <f t="shared" si="44"/>
        <v>30</v>
      </c>
      <c r="W59" s="129">
        <f t="shared" si="44"/>
        <v>0</v>
      </c>
      <c r="X59" s="129">
        <f t="shared" si="44"/>
        <v>0</v>
      </c>
      <c r="Y59" s="129">
        <f t="shared" si="44"/>
        <v>0</v>
      </c>
      <c r="Z59" s="129">
        <f t="shared" si="44"/>
        <v>15.1</v>
      </c>
      <c r="AA59" s="129">
        <f t="shared" si="44"/>
        <v>0</v>
      </c>
      <c r="AB59" s="237"/>
    </row>
    <row r="60" spans="1:28" s="238" customFormat="1" ht="15.75">
      <c r="A60" s="132" t="s">
        <v>175</v>
      </c>
      <c r="B60" s="157" t="s">
        <v>219</v>
      </c>
      <c r="C60" s="158" t="s">
        <v>218</v>
      </c>
      <c r="D60" s="131">
        <f>SUM(D61:D192)</f>
        <v>0.16</v>
      </c>
      <c r="E60" s="131">
        <f t="shared" ref="E60:AA60" si="45">SUM(E61:E192)</f>
        <v>0</v>
      </c>
      <c r="F60" s="131">
        <f t="shared" si="45"/>
        <v>0</v>
      </c>
      <c r="G60" s="131">
        <f t="shared" si="45"/>
        <v>0</v>
      </c>
      <c r="H60" s="131">
        <f t="shared" si="45"/>
        <v>0</v>
      </c>
      <c r="I60" s="131">
        <f t="shared" si="45"/>
        <v>0</v>
      </c>
      <c r="J60" s="131">
        <f t="shared" si="45"/>
        <v>0</v>
      </c>
      <c r="K60" s="131">
        <f t="shared" si="45"/>
        <v>0</v>
      </c>
      <c r="L60" s="131">
        <f t="shared" si="45"/>
        <v>1.8400000000000003</v>
      </c>
      <c r="M60" s="131">
        <f t="shared" si="45"/>
        <v>38.624000000000009</v>
      </c>
      <c r="N60" s="131">
        <f t="shared" si="45"/>
        <v>0</v>
      </c>
      <c r="O60" s="131">
        <f t="shared" si="45"/>
        <v>0</v>
      </c>
      <c r="P60" s="131">
        <f t="shared" si="45"/>
        <v>0</v>
      </c>
      <c r="Q60" s="131">
        <f t="shared" si="45"/>
        <v>-1.7354929513677675E-3</v>
      </c>
      <c r="R60" s="131">
        <f t="shared" si="45"/>
        <v>-1.006399331102662E-2</v>
      </c>
      <c r="S60" s="131">
        <f t="shared" si="45"/>
        <v>0</v>
      </c>
      <c r="T60" s="131">
        <f t="shared" si="45"/>
        <v>0</v>
      </c>
      <c r="U60" s="131">
        <f t="shared" si="45"/>
        <v>0</v>
      </c>
      <c r="V60" s="131">
        <f t="shared" si="45"/>
        <v>30</v>
      </c>
      <c r="W60" s="131">
        <f t="shared" si="45"/>
        <v>0</v>
      </c>
      <c r="X60" s="131">
        <f t="shared" si="45"/>
        <v>0</v>
      </c>
      <c r="Y60" s="131">
        <f t="shared" si="45"/>
        <v>0</v>
      </c>
      <c r="Z60" s="131">
        <f t="shared" si="45"/>
        <v>15.1</v>
      </c>
      <c r="AA60" s="131">
        <f t="shared" si="45"/>
        <v>0</v>
      </c>
      <c r="AB60" s="237"/>
    </row>
    <row r="61" spans="1:28" s="231" customFormat="1" ht="31.5">
      <c r="A61" s="63" t="s">
        <v>175</v>
      </c>
      <c r="B61" s="257" t="s">
        <v>1700</v>
      </c>
      <c r="C61" s="198" t="s">
        <v>1040</v>
      </c>
      <c r="D61" s="154">
        <v>0</v>
      </c>
      <c r="E61" s="154">
        <v>0</v>
      </c>
      <c r="F61" s="154">
        <v>0</v>
      </c>
      <c r="G61" s="154">
        <v>0</v>
      </c>
      <c r="H61" s="154">
        <v>0</v>
      </c>
      <c r="I61" s="154">
        <v>0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v>0</v>
      </c>
      <c r="S61" s="154">
        <v>0</v>
      </c>
      <c r="T61" s="154">
        <v>0</v>
      </c>
      <c r="U61" s="154">
        <v>0</v>
      </c>
      <c r="V61" s="154">
        <v>30</v>
      </c>
      <c r="W61" s="154">
        <v>0</v>
      </c>
      <c r="X61" s="154">
        <v>0</v>
      </c>
      <c r="Y61" s="154">
        <v>0</v>
      </c>
      <c r="Z61" s="154">
        <v>0</v>
      </c>
      <c r="AA61" s="154">
        <v>0</v>
      </c>
      <c r="AB61" s="216"/>
    </row>
    <row r="62" spans="1:28" s="231" customFormat="1" ht="15.75">
      <c r="A62" s="133" t="s">
        <v>175</v>
      </c>
      <c r="B62" s="134" t="s">
        <v>1857</v>
      </c>
      <c r="C62" s="133" t="s">
        <v>1858</v>
      </c>
      <c r="D62" s="154">
        <v>0</v>
      </c>
      <c r="E62" s="154">
        <v>0</v>
      </c>
      <c r="F62" s="154">
        <v>0</v>
      </c>
      <c r="G62" s="154">
        <v>0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0</v>
      </c>
      <c r="S62" s="154">
        <v>0</v>
      </c>
      <c r="T62" s="154">
        <v>0</v>
      </c>
      <c r="U62" s="154">
        <v>0</v>
      </c>
      <c r="V62" s="154">
        <v>0</v>
      </c>
      <c r="W62" s="154">
        <v>0</v>
      </c>
      <c r="X62" s="154">
        <v>0</v>
      </c>
      <c r="Y62" s="154">
        <v>0</v>
      </c>
      <c r="Z62" s="154">
        <v>15.1</v>
      </c>
      <c r="AA62" s="154">
        <v>0</v>
      </c>
      <c r="AB62" s="216"/>
    </row>
    <row r="63" spans="1:28" s="231" customFormat="1" ht="31.5">
      <c r="A63" s="63" t="s">
        <v>175</v>
      </c>
      <c r="B63" s="54" t="s">
        <v>425</v>
      </c>
      <c r="C63" s="63" t="s">
        <v>452</v>
      </c>
      <c r="D63" s="154">
        <v>0</v>
      </c>
      <c r="E63" s="154">
        <v>0</v>
      </c>
      <c r="F63" s="154">
        <v>0</v>
      </c>
      <c r="G63" s="154">
        <v>0</v>
      </c>
      <c r="H63" s="154">
        <v>0</v>
      </c>
      <c r="I63" s="154">
        <v>0</v>
      </c>
      <c r="J63" s="154">
        <v>0</v>
      </c>
      <c r="K63" s="154">
        <v>0</v>
      </c>
      <c r="L63" s="154">
        <v>0</v>
      </c>
      <c r="M63" s="154">
        <v>4.415</v>
      </c>
      <c r="N63" s="154">
        <v>0</v>
      </c>
      <c r="O63" s="154">
        <v>0</v>
      </c>
      <c r="P63" s="154">
        <v>0</v>
      </c>
      <c r="Q63" s="154">
        <v>0</v>
      </c>
      <c r="R63" s="154">
        <v>0</v>
      </c>
      <c r="S63" s="154">
        <v>0</v>
      </c>
      <c r="T63" s="154">
        <v>0</v>
      </c>
      <c r="U63" s="154">
        <v>0</v>
      </c>
      <c r="V63" s="154">
        <v>0</v>
      </c>
      <c r="W63" s="154">
        <v>0</v>
      </c>
      <c r="X63" s="154">
        <v>0</v>
      </c>
      <c r="Y63" s="154">
        <v>0</v>
      </c>
      <c r="Z63" s="154">
        <v>0</v>
      </c>
      <c r="AA63" s="154">
        <v>0</v>
      </c>
      <c r="AB63" s="216"/>
    </row>
    <row r="64" spans="1:28" s="231" customFormat="1" ht="31.5">
      <c r="A64" s="63" t="s">
        <v>175</v>
      </c>
      <c r="B64" s="54" t="s">
        <v>426</v>
      </c>
      <c r="C64" s="63" t="s">
        <v>453</v>
      </c>
      <c r="D64" s="154">
        <v>0</v>
      </c>
      <c r="E64" s="154">
        <v>0</v>
      </c>
      <c r="F64" s="154">
        <v>0</v>
      </c>
      <c r="G64" s="154">
        <v>0</v>
      </c>
      <c r="H64" s="154">
        <v>0</v>
      </c>
      <c r="I64" s="154">
        <v>0</v>
      </c>
      <c r="J64" s="154">
        <v>0</v>
      </c>
      <c r="K64" s="154">
        <v>0</v>
      </c>
      <c r="L64" s="154">
        <v>0</v>
      </c>
      <c r="M64" s="154">
        <v>0</v>
      </c>
      <c r="N64" s="154">
        <v>0</v>
      </c>
      <c r="O64" s="154">
        <v>0</v>
      </c>
      <c r="P64" s="154">
        <v>0</v>
      </c>
      <c r="Q64" s="154">
        <v>0</v>
      </c>
      <c r="R64" s="154">
        <v>0</v>
      </c>
      <c r="S64" s="154">
        <v>0</v>
      </c>
      <c r="T64" s="154">
        <v>0</v>
      </c>
      <c r="U64" s="154">
        <v>0</v>
      </c>
      <c r="V64" s="154">
        <v>0</v>
      </c>
      <c r="W64" s="154">
        <v>0</v>
      </c>
      <c r="X64" s="154">
        <v>0</v>
      </c>
      <c r="Y64" s="154">
        <v>0</v>
      </c>
      <c r="Z64" s="154">
        <v>0</v>
      </c>
      <c r="AA64" s="154">
        <v>0</v>
      </c>
      <c r="AB64" s="216"/>
    </row>
    <row r="65" spans="1:28" s="231" customFormat="1" ht="47.25">
      <c r="A65" s="133" t="s">
        <v>175</v>
      </c>
      <c r="B65" s="134" t="s">
        <v>534</v>
      </c>
      <c r="C65" s="133" t="s">
        <v>535</v>
      </c>
      <c r="D65" s="154">
        <v>0.16</v>
      </c>
      <c r="E65" s="154">
        <v>0</v>
      </c>
      <c r="F65" s="154">
        <v>0</v>
      </c>
      <c r="G65" s="154">
        <v>0</v>
      </c>
      <c r="H65" s="154">
        <v>0</v>
      </c>
      <c r="I65" s="154">
        <v>0</v>
      </c>
      <c r="J65" s="154">
        <v>0</v>
      </c>
      <c r="K65" s="154">
        <v>0</v>
      </c>
      <c r="L65" s="154">
        <v>0</v>
      </c>
      <c r="M65" s="154">
        <v>0</v>
      </c>
      <c r="N65" s="154">
        <v>0</v>
      </c>
      <c r="O65" s="154">
        <v>0</v>
      </c>
      <c r="P65" s="154">
        <v>0</v>
      </c>
      <c r="Q65" s="154">
        <v>0</v>
      </c>
      <c r="R65" s="154">
        <v>0</v>
      </c>
      <c r="S65" s="154">
        <v>0</v>
      </c>
      <c r="T65" s="154">
        <v>0</v>
      </c>
      <c r="U65" s="154">
        <v>0</v>
      </c>
      <c r="V65" s="154">
        <v>0</v>
      </c>
      <c r="W65" s="154">
        <v>0</v>
      </c>
      <c r="X65" s="154">
        <v>0</v>
      </c>
      <c r="Y65" s="154">
        <v>0</v>
      </c>
      <c r="Z65" s="154">
        <v>0</v>
      </c>
      <c r="AA65" s="154">
        <v>0</v>
      </c>
      <c r="AB65" s="216"/>
    </row>
    <row r="66" spans="1:28" s="231" customFormat="1" ht="47.25">
      <c r="A66" s="133" t="s">
        <v>175</v>
      </c>
      <c r="B66" s="134" t="s">
        <v>536</v>
      </c>
      <c r="C66" s="133" t="s">
        <v>537</v>
      </c>
      <c r="D66" s="154">
        <v>0</v>
      </c>
      <c r="E66" s="154">
        <v>0</v>
      </c>
      <c r="F66" s="154">
        <v>0</v>
      </c>
      <c r="G66" s="154">
        <v>0</v>
      </c>
      <c r="H66" s="154">
        <v>0</v>
      </c>
      <c r="I66" s="154">
        <v>0</v>
      </c>
      <c r="J66" s="154">
        <v>0</v>
      </c>
      <c r="K66" s="154">
        <v>0</v>
      </c>
      <c r="L66" s="154">
        <v>0</v>
      </c>
      <c r="M66" s="154">
        <v>0</v>
      </c>
      <c r="N66" s="154">
        <v>0</v>
      </c>
      <c r="O66" s="154">
        <v>0</v>
      </c>
      <c r="P66" s="154">
        <v>0</v>
      </c>
      <c r="Q66" s="154">
        <v>0</v>
      </c>
      <c r="R66" s="154">
        <v>0</v>
      </c>
      <c r="S66" s="154">
        <v>0</v>
      </c>
      <c r="T66" s="154">
        <v>0</v>
      </c>
      <c r="U66" s="154">
        <v>0</v>
      </c>
      <c r="V66" s="154">
        <v>0</v>
      </c>
      <c r="W66" s="154">
        <v>0</v>
      </c>
      <c r="X66" s="154">
        <v>0</v>
      </c>
      <c r="Y66" s="154">
        <v>0</v>
      </c>
      <c r="Z66" s="154">
        <v>0</v>
      </c>
      <c r="AA66" s="154">
        <v>0</v>
      </c>
      <c r="AB66" s="216"/>
    </row>
    <row r="67" spans="1:28" s="231" customFormat="1" ht="15.75">
      <c r="A67" s="63" t="s">
        <v>175</v>
      </c>
      <c r="B67" s="54" t="s">
        <v>312</v>
      </c>
      <c r="C67" s="63" t="s">
        <v>313</v>
      </c>
      <c r="D67" s="154">
        <v>0</v>
      </c>
      <c r="E67" s="154">
        <v>0</v>
      </c>
      <c r="F67" s="154">
        <v>0</v>
      </c>
      <c r="G67" s="154">
        <v>0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  <c r="AB67" s="216"/>
    </row>
    <row r="68" spans="1:28" s="231" customFormat="1" ht="31.5">
      <c r="A68" s="63" t="s">
        <v>175</v>
      </c>
      <c r="B68" s="54" t="s">
        <v>430</v>
      </c>
      <c r="C68" s="63" t="s">
        <v>457</v>
      </c>
      <c r="D68" s="154">
        <v>0</v>
      </c>
      <c r="E68" s="154">
        <v>0</v>
      </c>
      <c r="F68" s="154">
        <v>0</v>
      </c>
      <c r="G68" s="154">
        <v>0</v>
      </c>
      <c r="H68" s="154">
        <v>0</v>
      </c>
      <c r="I68" s="154">
        <v>0</v>
      </c>
      <c r="J68" s="154">
        <v>0</v>
      </c>
      <c r="K68" s="154">
        <v>0</v>
      </c>
      <c r="L68" s="154">
        <v>0.16</v>
      </c>
      <c r="M68" s="154">
        <v>4.0469999999999997</v>
      </c>
      <c r="N68" s="154">
        <v>0</v>
      </c>
      <c r="O68" s="154">
        <v>0</v>
      </c>
      <c r="P68" s="154">
        <v>0</v>
      </c>
      <c r="Q68" s="154">
        <v>0</v>
      </c>
      <c r="R68" s="154">
        <v>0</v>
      </c>
      <c r="S68" s="154">
        <v>0</v>
      </c>
      <c r="T68" s="154">
        <v>0</v>
      </c>
      <c r="U68" s="154">
        <v>0</v>
      </c>
      <c r="V68" s="154">
        <v>0</v>
      </c>
      <c r="W68" s="154">
        <v>0</v>
      </c>
      <c r="X68" s="154">
        <v>0</v>
      </c>
      <c r="Y68" s="154">
        <v>0</v>
      </c>
      <c r="Z68" s="154">
        <v>0</v>
      </c>
      <c r="AA68" s="154">
        <v>0</v>
      </c>
      <c r="AB68" s="216"/>
    </row>
    <row r="69" spans="1:28" s="231" customFormat="1" ht="31.5">
      <c r="A69" s="133" t="s">
        <v>175</v>
      </c>
      <c r="B69" s="134" t="s">
        <v>538</v>
      </c>
      <c r="C69" s="133" t="s">
        <v>539</v>
      </c>
      <c r="D69" s="154">
        <v>0</v>
      </c>
      <c r="E69" s="154">
        <v>0</v>
      </c>
      <c r="F69" s="154">
        <v>0</v>
      </c>
      <c r="G69" s="154">
        <v>0</v>
      </c>
      <c r="H69" s="154">
        <v>0</v>
      </c>
      <c r="I69" s="154">
        <v>0</v>
      </c>
      <c r="J69" s="154">
        <v>0</v>
      </c>
      <c r="K69" s="154">
        <v>0</v>
      </c>
      <c r="L69" s="154">
        <v>0.16</v>
      </c>
      <c r="M69" s="154">
        <v>0.36799999999999999</v>
      </c>
      <c r="N69" s="154">
        <v>0</v>
      </c>
      <c r="O69" s="154">
        <v>0</v>
      </c>
      <c r="P69" s="154">
        <v>0</v>
      </c>
      <c r="Q69" s="154">
        <v>0</v>
      </c>
      <c r="R69" s="154">
        <v>0</v>
      </c>
      <c r="S69" s="154">
        <v>0</v>
      </c>
      <c r="T69" s="154">
        <v>0</v>
      </c>
      <c r="U69" s="154">
        <v>0</v>
      </c>
      <c r="V69" s="154">
        <v>0</v>
      </c>
      <c r="W69" s="154">
        <v>0</v>
      </c>
      <c r="X69" s="154">
        <v>0</v>
      </c>
      <c r="Y69" s="154">
        <v>0</v>
      </c>
      <c r="Z69" s="154">
        <v>0</v>
      </c>
      <c r="AA69" s="154">
        <v>0</v>
      </c>
      <c r="AB69" s="216"/>
    </row>
    <row r="70" spans="1:28" s="231" customFormat="1" ht="31.5">
      <c r="A70" s="63" t="s">
        <v>175</v>
      </c>
      <c r="B70" s="54" t="s">
        <v>540</v>
      </c>
      <c r="C70" s="63" t="s">
        <v>541</v>
      </c>
      <c r="D70" s="154">
        <v>0</v>
      </c>
      <c r="E70" s="154">
        <v>0</v>
      </c>
      <c r="F70" s="154">
        <v>0</v>
      </c>
      <c r="G70" s="154">
        <v>0</v>
      </c>
      <c r="H70" s="154">
        <v>0</v>
      </c>
      <c r="I70" s="154">
        <v>0</v>
      </c>
      <c r="J70" s="154">
        <v>0</v>
      </c>
      <c r="K70" s="154">
        <v>0</v>
      </c>
      <c r="L70" s="154">
        <v>0</v>
      </c>
      <c r="M70" s="154">
        <v>0.53100000000000003</v>
      </c>
      <c r="N70" s="154">
        <v>0</v>
      </c>
      <c r="O70" s="154">
        <v>0</v>
      </c>
      <c r="P70" s="154">
        <v>0</v>
      </c>
      <c r="Q70" s="154">
        <v>0</v>
      </c>
      <c r="R70" s="154">
        <v>0</v>
      </c>
      <c r="S70" s="154">
        <v>0</v>
      </c>
      <c r="T70" s="154">
        <v>0</v>
      </c>
      <c r="U70" s="154">
        <v>0</v>
      </c>
      <c r="V70" s="154">
        <v>0</v>
      </c>
      <c r="W70" s="154">
        <v>0</v>
      </c>
      <c r="X70" s="154">
        <v>0</v>
      </c>
      <c r="Y70" s="154">
        <v>0</v>
      </c>
      <c r="Z70" s="154">
        <v>0</v>
      </c>
      <c r="AA70" s="154">
        <v>0</v>
      </c>
      <c r="AB70" s="216"/>
    </row>
    <row r="71" spans="1:28" s="231" customFormat="1" ht="31.5">
      <c r="A71" s="63" t="s">
        <v>175</v>
      </c>
      <c r="B71" s="54" t="s">
        <v>1696</v>
      </c>
      <c r="C71" s="63" t="s">
        <v>542</v>
      </c>
      <c r="D71" s="154">
        <v>0</v>
      </c>
      <c r="E71" s="154">
        <v>0</v>
      </c>
      <c r="F71" s="154">
        <v>0</v>
      </c>
      <c r="G71" s="154">
        <v>0</v>
      </c>
      <c r="H71" s="154">
        <v>0</v>
      </c>
      <c r="I71" s="154">
        <v>0</v>
      </c>
      <c r="J71" s="154">
        <v>0</v>
      </c>
      <c r="K71" s="154">
        <v>0</v>
      </c>
      <c r="L71" s="154">
        <v>0</v>
      </c>
      <c r="M71" s="154">
        <v>0</v>
      </c>
      <c r="N71" s="154">
        <v>0</v>
      </c>
      <c r="O71" s="154">
        <v>0</v>
      </c>
      <c r="P71" s="154">
        <v>0</v>
      </c>
      <c r="Q71" s="154">
        <v>0</v>
      </c>
      <c r="R71" s="154">
        <v>0</v>
      </c>
      <c r="S71" s="154">
        <v>0</v>
      </c>
      <c r="T71" s="154">
        <v>0</v>
      </c>
      <c r="U71" s="154">
        <v>0</v>
      </c>
      <c r="V71" s="154">
        <v>0</v>
      </c>
      <c r="W71" s="154">
        <v>0</v>
      </c>
      <c r="X71" s="154">
        <v>0</v>
      </c>
      <c r="Y71" s="154">
        <v>0</v>
      </c>
      <c r="Z71" s="154">
        <v>0</v>
      </c>
      <c r="AA71" s="154">
        <v>0</v>
      </c>
      <c r="AB71" s="216"/>
    </row>
    <row r="72" spans="1:28" s="231" customFormat="1" ht="31.5">
      <c r="A72" s="63" t="s">
        <v>175</v>
      </c>
      <c r="B72" s="54" t="s">
        <v>543</v>
      </c>
      <c r="C72" s="63" t="s">
        <v>544</v>
      </c>
      <c r="D72" s="154">
        <v>0</v>
      </c>
      <c r="E72" s="154">
        <v>0</v>
      </c>
      <c r="F72" s="154">
        <v>0</v>
      </c>
      <c r="G72" s="154">
        <v>0</v>
      </c>
      <c r="H72" s="154">
        <v>0</v>
      </c>
      <c r="I72" s="154">
        <v>0</v>
      </c>
      <c r="J72" s="154">
        <v>0</v>
      </c>
      <c r="K72" s="154">
        <v>0</v>
      </c>
      <c r="L72" s="154">
        <v>0</v>
      </c>
      <c r="M72" s="154">
        <v>0.42899999999999999</v>
      </c>
      <c r="N72" s="154">
        <v>0</v>
      </c>
      <c r="O72" s="154">
        <v>0</v>
      </c>
      <c r="P72" s="154">
        <v>0</v>
      </c>
      <c r="Q72" s="154">
        <v>0</v>
      </c>
      <c r="R72" s="154">
        <v>0</v>
      </c>
      <c r="S72" s="154">
        <v>0</v>
      </c>
      <c r="T72" s="154">
        <v>0</v>
      </c>
      <c r="U72" s="154">
        <v>0</v>
      </c>
      <c r="V72" s="154">
        <v>0</v>
      </c>
      <c r="W72" s="154">
        <v>0</v>
      </c>
      <c r="X72" s="154">
        <v>0</v>
      </c>
      <c r="Y72" s="154">
        <v>0</v>
      </c>
      <c r="Z72" s="154">
        <v>0</v>
      </c>
      <c r="AA72" s="154">
        <v>0</v>
      </c>
      <c r="AB72" s="216"/>
    </row>
    <row r="73" spans="1:28" s="231" customFormat="1" ht="47.25">
      <c r="A73" s="63" t="s">
        <v>175</v>
      </c>
      <c r="B73" s="54" t="s">
        <v>551</v>
      </c>
      <c r="C73" s="63" t="s">
        <v>552</v>
      </c>
      <c r="D73" s="154">
        <v>0</v>
      </c>
      <c r="E73" s="154">
        <v>0</v>
      </c>
      <c r="F73" s="154">
        <v>0</v>
      </c>
      <c r="G73" s="154">
        <v>0</v>
      </c>
      <c r="H73" s="154">
        <v>0</v>
      </c>
      <c r="I73" s="154">
        <v>0</v>
      </c>
      <c r="J73" s="154">
        <v>0</v>
      </c>
      <c r="K73" s="154">
        <v>0</v>
      </c>
      <c r="L73" s="154">
        <v>0</v>
      </c>
      <c r="M73" s="154">
        <v>0</v>
      </c>
      <c r="N73" s="154">
        <v>0</v>
      </c>
      <c r="O73" s="154">
        <v>0</v>
      </c>
      <c r="P73" s="154">
        <v>0</v>
      </c>
      <c r="Q73" s="154">
        <v>0</v>
      </c>
      <c r="R73" s="154">
        <v>0</v>
      </c>
      <c r="S73" s="154">
        <v>0</v>
      </c>
      <c r="T73" s="154">
        <v>0</v>
      </c>
      <c r="U73" s="154">
        <v>0</v>
      </c>
      <c r="V73" s="154">
        <v>0</v>
      </c>
      <c r="W73" s="154">
        <v>0</v>
      </c>
      <c r="X73" s="154">
        <v>0</v>
      </c>
      <c r="Y73" s="154">
        <v>0</v>
      </c>
      <c r="Z73" s="154">
        <v>0</v>
      </c>
      <c r="AA73" s="154">
        <v>0</v>
      </c>
      <c r="AB73" s="216"/>
    </row>
    <row r="74" spans="1:28" s="231" customFormat="1" ht="31.5">
      <c r="A74" s="63" t="s">
        <v>175</v>
      </c>
      <c r="B74" s="54" t="s">
        <v>553</v>
      </c>
      <c r="C74" s="63" t="s">
        <v>554</v>
      </c>
      <c r="D74" s="154">
        <v>0</v>
      </c>
      <c r="E74" s="154">
        <v>0</v>
      </c>
      <c r="F74" s="154">
        <v>0</v>
      </c>
      <c r="G74" s="154">
        <v>0</v>
      </c>
      <c r="H74" s="154">
        <v>0</v>
      </c>
      <c r="I74" s="154">
        <v>0</v>
      </c>
      <c r="J74" s="154">
        <v>0</v>
      </c>
      <c r="K74" s="154">
        <v>0</v>
      </c>
      <c r="L74" s="154">
        <v>0</v>
      </c>
      <c r="M74" s="154">
        <v>0</v>
      </c>
      <c r="N74" s="154">
        <v>0</v>
      </c>
      <c r="O74" s="154">
        <v>0</v>
      </c>
      <c r="P74" s="154">
        <v>0</v>
      </c>
      <c r="Q74" s="154">
        <v>0</v>
      </c>
      <c r="R74" s="154">
        <v>0</v>
      </c>
      <c r="S74" s="154">
        <v>0</v>
      </c>
      <c r="T74" s="154">
        <v>0</v>
      </c>
      <c r="U74" s="154">
        <v>0</v>
      </c>
      <c r="V74" s="154">
        <v>0</v>
      </c>
      <c r="W74" s="154">
        <v>0</v>
      </c>
      <c r="X74" s="154">
        <v>0</v>
      </c>
      <c r="Y74" s="154">
        <v>0</v>
      </c>
      <c r="Z74" s="154">
        <v>0</v>
      </c>
      <c r="AA74" s="154">
        <v>0</v>
      </c>
      <c r="AB74" s="216"/>
    </row>
    <row r="75" spans="1:28" s="231" customFormat="1" ht="47.25">
      <c r="A75" s="63" t="s">
        <v>175</v>
      </c>
      <c r="B75" s="54" t="s">
        <v>555</v>
      </c>
      <c r="C75" s="63" t="s">
        <v>556</v>
      </c>
      <c r="D75" s="154">
        <v>0</v>
      </c>
      <c r="E75" s="154">
        <v>0</v>
      </c>
      <c r="F75" s="154">
        <v>0</v>
      </c>
      <c r="G75" s="154">
        <v>0</v>
      </c>
      <c r="H75" s="154">
        <v>0</v>
      </c>
      <c r="I75" s="154">
        <v>0</v>
      </c>
      <c r="J75" s="154">
        <v>0</v>
      </c>
      <c r="K75" s="154">
        <v>0</v>
      </c>
      <c r="L75" s="154">
        <v>0</v>
      </c>
      <c r="M75" s="154">
        <v>0</v>
      </c>
      <c r="N75" s="154">
        <v>0</v>
      </c>
      <c r="O75" s="154">
        <v>0</v>
      </c>
      <c r="P75" s="154">
        <v>0</v>
      </c>
      <c r="Q75" s="154">
        <v>0</v>
      </c>
      <c r="R75" s="154">
        <v>0</v>
      </c>
      <c r="S75" s="154">
        <v>0</v>
      </c>
      <c r="T75" s="154">
        <v>0</v>
      </c>
      <c r="U75" s="154">
        <v>0</v>
      </c>
      <c r="V75" s="154">
        <v>0</v>
      </c>
      <c r="W75" s="154">
        <v>0</v>
      </c>
      <c r="X75" s="154">
        <v>0</v>
      </c>
      <c r="Y75" s="154">
        <v>0</v>
      </c>
      <c r="Z75" s="154">
        <v>0</v>
      </c>
      <c r="AA75" s="154">
        <v>0</v>
      </c>
      <c r="AB75" s="216"/>
    </row>
    <row r="76" spans="1:28" s="231" customFormat="1" ht="47.25">
      <c r="A76" s="63" t="s">
        <v>175</v>
      </c>
      <c r="B76" s="54" t="s">
        <v>1697</v>
      </c>
      <c r="C76" s="63" t="s">
        <v>559</v>
      </c>
      <c r="D76" s="154">
        <v>0</v>
      </c>
      <c r="E76" s="154">
        <v>0</v>
      </c>
      <c r="F76" s="154">
        <v>0</v>
      </c>
      <c r="G76" s="154">
        <v>0</v>
      </c>
      <c r="H76" s="154">
        <v>0</v>
      </c>
      <c r="I76" s="154">
        <v>0</v>
      </c>
      <c r="J76" s="154">
        <v>0</v>
      </c>
      <c r="K76" s="154">
        <v>0</v>
      </c>
      <c r="L76" s="154">
        <v>0.16</v>
      </c>
      <c r="M76" s="154">
        <v>1.528</v>
      </c>
      <c r="N76" s="154">
        <v>0</v>
      </c>
      <c r="O76" s="154">
        <v>0</v>
      </c>
      <c r="P76" s="154">
        <v>0</v>
      </c>
      <c r="Q76" s="154">
        <v>0</v>
      </c>
      <c r="R76" s="154">
        <v>0</v>
      </c>
      <c r="S76" s="154">
        <v>0</v>
      </c>
      <c r="T76" s="154">
        <v>0</v>
      </c>
      <c r="U76" s="154">
        <v>0</v>
      </c>
      <c r="V76" s="154">
        <v>0</v>
      </c>
      <c r="W76" s="154">
        <v>0</v>
      </c>
      <c r="X76" s="154">
        <v>0</v>
      </c>
      <c r="Y76" s="154">
        <v>0</v>
      </c>
      <c r="Z76" s="154">
        <v>0</v>
      </c>
      <c r="AA76" s="154">
        <v>0</v>
      </c>
      <c r="AB76" s="216"/>
    </row>
    <row r="77" spans="1:28" s="231" customFormat="1" ht="47.25">
      <c r="A77" s="63" t="s">
        <v>175</v>
      </c>
      <c r="B77" s="54" t="s">
        <v>560</v>
      </c>
      <c r="C77" s="63" t="s">
        <v>561</v>
      </c>
      <c r="D77" s="154">
        <v>0</v>
      </c>
      <c r="E77" s="154">
        <v>0</v>
      </c>
      <c r="F77" s="154">
        <v>0</v>
      </c>
      <c r="G77" s="154">
        <v>0</v>
      </c>
      <c r="H77" s="154">
        <v>0</v>
      </c>
      <c r="I77" s="154">
        <v>0</v>
      </c>
      <c r="J77" s="154">
        <v>0</v>
      </c>
      <c r="K77" s="154">
        <v>0</v>
      </c>
      <c r="L77" s="154">
        <v>0</v>
      </c>
      <c r="M77" s="154">
        <v>0</v>
      </c>
      <c r="N77" s="154">
        <v>0</v>
      </c>
      <c r="O77" s="154">
        <v>0</v>
      </c>
      <c r="P77" s="154">
        <v>0</v>
      </c>
      <c r="Q77" s="154">
        <v>-6.9914339131063076E-4</v>
      </c>
      <c r="R77" s="154">
        <v>-1.2696579370356283E-3</v>
      </c>
      <c r="S77" s="154">
        <v>0</v>
      </c>
      <c r="T77" s="154">
        <v>0</v>
      </c>
      <c r="U77" s="154">
        <v>0</v>
      </c>
      <c r="V77" s="154">
        <v>0</v>
      </c>
      <c r="W77" s="154">
        <v>0</v>
      </c>
      <c r="X77" s="154">
        <v>0</v>
      </c>
      <c r="Y77" s="154">
        <v>0</v>
      </c>
      <c r="Z77" s="154">
        <v>0</v>
      </c>
      <c r="AA77" s="154">
        <v>0</v>
      </c>
      <c r="AB77" s="216"/>
    </row>
    <row r="78" spans="1:28" s="231" customFormat="1" ht="47.25">
      <c r="A78" s="63" t="s">
        <v>175</v>
      </c>
      <c r="B78" s="54" t="s">
        <v>567</v>
      </c>
      <c r="C78" s="63" t="s">
        <v>568</v>
      </c>
      <c r="D78" s="154">
        <v>0</v>
      </c>
      <c r="E78" s="154">
        <v>0</v>
      </c>
      <c r="F78" s="154">
        <v>0</v>
      </c>
      <c r="G78" s="154">
        <v>0</v>
      </c>
      <c r="H78" s="154">
        <v>0</v>
      </c>
      <c r="I78" s="154">
        <v>0</v>
      </c>
      <c r="J78" s="154">
        <v>0</v>
      </c>
      <c r="K78" s="154">
        <v>0</v>
      </c>
      <c r="L78" s="154">
        <v>0</v>
      </c>
      <c r="M78" s="154">
        <v>1.3720000000000001</v>
      </c>
      <c r="N78" s="154">
        <v>0</v>
      </c>
      <c r="O78" s="154">
        <v>0</v>
      </c>
      <c r="P78" s="154">
        <v>0</v>
      </c>
      <c r="Q78" s="154">
        <v>0</v>
      </c>
      <c r="R78" s="154">
        <v>0</v>
      </c>
      <c r="S78" s="154">
        <v>0</v>
      </c>
      <c r="T78" s="154">
        <v>0</v>
      </c>
      <c r="U78" s="154">
        <v>0</v>
      </c>
      <c r="V78" s="154">
        <v>0</v>
      </c>
      <c r="W78" s="154">
        <v>0</v>
      </c>
      <c r="X78" s="154">
        <v>0</v>
      </c>
      <c r="Y78" s="154">
        <v>0</v>
      </c>
      <c r="Z78" s="154">
        <v>0</v>
      </c>
      <c r="AA78" s="154">
        <v>0</v>
      </c>
      <c r="AB78" s="216"/>
    </row>
    <row r="79" spans="1:28" s="231" customFormat="1" ht="47.25">
      <c r="A79" s="63" t="s">
        <v>175</v>
      </c>
      <c r="B79" s="54" t="s">
        <v>569</v>
      </c>
      <c r="C79" s="63" t="s">
        <v>570</v>
      </c>
      <c r="D79" s="154">
        <v>0</v>
      </c>
      <c r="E79" s="154">
        <v>0</v>
      </c>
      <c r="F79" s="154">
        <v>0</v>
      </c>
      <c r="G79" s="154">
        <v>0</v>
      </c>
      <c r="H79" s="154">
        <v>0</v>
      </c>
      <c r="I79" s="154">
        <v>0</v>
      </c>
      <c r="J79" s="154">
        <v>0</v>
      </c>
      <c r="K79" s="154">
        <v>0</v>
      </c>
      <c r="L79" s="154">
        <v>0</v>
      </c>
      <c r="M79" s="154">
        <v>1.27</v>
      </c>
      <c r="N79" s="154">
        <v>0</v>
      </c>
      <c r="O79" s="154">
        <v>0</v>
      </c>
      <c r="P79" s="154">
        <v>0</v>
      </c>
      <c r="Q79" s="154">
        <v>0</v>
      </c>
      <c r="R79" s="154">
        <v>0</v>
      </c>
      <c r="S79" s="154">
        <v>0</v>
      </c>
      <c r="T79" s="154">
        <v>0</v>
      </c>
      <c r="U79" s="154">
        <v>0</v>
      </c>
      <c r="V79" s="154">
        <v>0</v>
      </c>
      <c r="W79" s="154">
        <v>0</v>
      </c>
      <c r="X79" s="154">
        <v>0</v>
      </c>
      <c r="Y79" s="154">
        <v>0</v>
      </c>
      <c r="Z79" s="154">
        <v>0</v>
      </c>
      <c r="AA79" s="154">
        <v>0</v>
      </c>
      <c r="AB79" s="216"/>
    </row>
    <row r="80" spans="1:28" s="231" customFormat="1" ht="47.25">
      <c r="A80" s="63" t="s">
        <v>175</v>
      </c>
      <c r="B80" s="54" t="s">
        <v>571</v>
      </c>
      <c r="C80" s="63" t="s">
        <v>572</v>
      </c>
      <c r="D80" s="154">
        <v>0</v>
      </c>
      <c r="E80" s="154">
        <v>0</v>
      </c>
      <c r="F80" s="154">
        <v>0</v>
      </c>
      <c r="G80" s="154">
        <v>0</v>
      </c>
      <c r="H80" s="154">
        <v>0</v>
      </c>
      <c r="I80" s="154">
        <v>0</v>
      </c>
      <c r="J80" s="154">
        <v>0</v>
      </c>
      <c r="K80" s="154">
        <v>0</v>
      </c>
      <c r="L80" s="154">
        <v>0</v>
      </c>
      <c r="M80" s="154">
        <v>0</v>
      </c>
      <c r="N80" s="154">
        <v>0</v>
      </c>
      <c r="O80" s="154">
        <v>0</v>
      </c>
      <c r="P80" s="154">
        <v>0</v>
      </c>
      <c r="Q80" s="154">
        <v>0</v>
      </c>
      <c r="R80" s="154">
        <v>0</v>
      </c>
      <c r="S80" s="154">
        <v>0</v>
      </c>
      <c r="T80" s="154">
        <v>0</v>
      </c>
      <c r="U80" s="154">
        <v>0</v>
      </c>
      <c r="V80" s="154">
        <v>0</v>
      </c>
      <c r="W80" s="154">
        <v>0</v>
      </c>
      <c r="X80" s="154">
        <v>0</v>
      </c>
      <c r="Y80" s="154">
        <v>0</v>
      </c>
      <c r="Z80" s="154">
        <v>0</v>
      </c>
      <c r="AA80" s="154">
        <v>0</v>
      </c>
      <c r="AB80" s="216"/>
    </row>
    <row r="81" spans="1:28" s="231" customFormat="1" ht="15.75">
      <c r="A81" s="63" t="s">
        <v>175</v>
      </c>
      <c r="B81" s="54" t="s">
        <v>575</v>
      </c>
      <c r="C81" s="63" t="s">
        <v>576</v>
      </c>
      <c r="D81" s="154">
        <v>0</v>
      </c>
      <c r="E81" s="154">
        <v>0</v>
      </c>
      <c r="F81" s="154">
        <v>0</v>
      </c>
      <c r="G81" s="154">
        <v>0</v>
      </c>
      <c r="H81" s="154">
        <v>0</v>
      </c>
      <c r="I81" s="154">
        <v>0</v>
      </c>
      <c r="J81" s="154">
        <v>0</v>
      </c>
      <c r="K81" s="154">
        <v>0</v>
      </c>
      <c r="L81" s="154">
        <v>0</v>
      </c>
      <c r="M81" s="154">
        <v>0.93799999999999994</v>
      </c>
      <c r="N81" s="154">
        <v>0</v>
      </c>
      <c r="O81" s="154">
        <v>0</v>
      </c>
      <c r="P81" s="154">
        <v>0</v>
      </c>
      <c r="Q81" s="154">
        <v>0</v>
      </c>
      <c r="R81" s="154">
        <v>0</v>
      </c>
      <c r="S81" s="154">
        <v>0</v>
      </c>
      <c r="T81" s="154">
        <v>0</v>
      </c>
      <c r="U81" s="154">
        <v>0</v>
      </c>
      <c r="V81" s="154">
        <v>0</v>
      </c>
      <c r="W81" s="154">
        <v>0</v>
      </c>
      <c r="X81" s="154">
        <v>0</v>
      </c>
      <c r="Y81" s="154">
        <v>0</v>
      </c>
      <c r="Z81" s="154">
        <v>0</v>
      </c>
      <c r="AA81" s="154">
        <v>0</v>
      </c>
      <c r="AB81" s="216"/>
    </row>
    <row r="82" spans="1:28" s="231" customFormat="1" ht="15.75">
      <c r="A82" s="63" t="s">
        <v>175</v>
      </c>
      <c r="B82" s="54" t="s">
        <v>579</v>
      </c>
      <c r="C82" s="63" t="s">
        <v>580</v>
      </c>
      <c r="D82" s="154">
        <v>0</v>
      </c>
      <c r="E82" s="154">
        <v>0</v>
      </c>
      <c r="F82" s="154">
        <v>0</v>
      </c>
      <c r="G82" s="154">
        <v>0</v>
      </c>
      <c r="H82" s="154">
        <v>0</v>
      </c>
      <c r="I82" s="154">
        <v>0</v>
      </c>
      <c r="J82" s="154">
        <v>0</v>
      </c>
      <c r="K82" s="154">
        <v>0</v>
      </c>
      <c r="L82" s="154">
        <v>0</v>
      </c>
      <c r="M82" s="154">
        <v>0</v>
      </c>
      <c r="N82" s="154">
        <v>0</v>
      </c>
      <c r="O82" s="154">
        <v>0</v>
      </c>
      <c r="P82" s="154">
        <v>0</v>
      </c>
      <c r="Q82" s="154">
        <v>0</v>
      </c>
      <c r="R82" s="154">
        <v>0</v>
      </c>
      <c r="S82" s="154">
        <v>0</v>
      </c>
      <c r="T82" s="154">
        <v>0</v>
      </c>
      <c r="U82" s="154">
        <v>0</v>
      </c>
      <c r="V82" s="154">
        <v>0</v>
      </c>
      <c r="W82" s="154">
        <v>0</v>
      </c>
      <c r="X82" s="154">
        <v>0</v>
      </c>
      <c r="Y82" s="154">
        <v>0</v>
      </c>
      <c r="Z82" s="154">
        <v>0</v>
      </c>
      <c r="AA82" s="154">
        <v>0</v>
      </c>
      <c r="AB82" s="216"/>
    </row>
    <row r="83" spans="1:28" s="231" customFormat="1" ht="15.75">
      <c r="A83" s="63" t="s">
        <v>175</v>
      </c>
      <c r="B83" s="54" t="s">
        <v>581</v>
      </c>
      <c r="C83" s="63" t="s">
        <v>582</v>
      </c>
      <c r="D83" s="154">
        <v>0</v>
      </c>
      <c r="E83" s="154">
        <v>0</v>
      </c>
      <c r="F83" s="154">
        <v>0</v>
      </c>
      <c r="G83" s="154">
        <v>0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0</v>
      </c>
      <c r="S83" s="154">
        <v>0</v>
      </c>
      <c r="T83" s="154">
        <v>0</v>
      </c>
      <c r="U83" s="154">
        <v>0</v>
      </c>
      <c r="V83" s="154">
        <v>0</v>
      </c>
      <c r="W83" s="154">
        <v>0</v>
      </c>
      <c r="X83" s="154">
        <v>0</v>
      </c>
      <c r="Y83" s="154">
        <v>0</v>
      </c>
      <c r="Z83" s="154">
        <v>0</v>
      </c>
      <c r="AA83" s="154">
        <v>0</v>
      </c>
      <c r="AB83" s="216"/>
    </row>
    <row r="84" spans="1:28" s="231" customFormat="1" ht="15.75">
      <c r="A84" s="133" t="s">
        <v>175</v>
      </c>
      <c r="B84" s="134" t="s">
        <v>593</v>
      </c>
      <c r="C84" s="133" t="s">
        <v>594</v>
      </c>
      <c r="D84" s="154">
        <v>0</v>
      </c>
      <c r="E84" s="154">
        <v>0</v>
      </c>
      <c r="F84" s="154">
        <v>0</v>
      </c>
      <c r="G84" s="154">
        <v>0</v>
      </c>
      <c r="H84" s="154">
        <v>0</v>
      </c>
      <c r="I84" s="154">
        <v>0</v>
      </c>
      <c r="J84" s="154">
        <v>0</v>
      </c>
      <c r="K84" s="154">
        <v>0</v>
      </c>
      <c r="L84" s="154">
        <v>0</v>
      </c>
      <c r="M84" s="154">
        <v>0.79</v>
      </c>
      <c r="N84" s="154">
        <v>0</v>
      </c>
      <c r="O84" s="154">
        <v>0</v>
      </c>
      <c r="P84" s="154">
        <v>0</v>
      </c>
      <c r="Q84" s="154">
        <v>0</v>
      </c>
      <c r="R84" s="154">
        <v>0</v>
      </c>
      <c r="S84" s="154">
        <v>0</v>
      </c>
      <c r="T84" s="154">
        <v>0</v>
      </c>
      <c r="U84" s="154">
        <v>0</v>
      </c>
      <c r="V84" s="154">
        <v>0</v>
      </c>
      <c r="W84" s="154">
        <v>0</v>
      </c>
      <c r="X84" s="154">
        <v>0</v>
      </c>
      <c r="Y84" s="154">
        <v>0</v>
      </c>
      <c r="Z84" s="154">
        <v>0</v>
      </c>
      <c r="AA84" s="154">
        <v>0</v>
      </c>
      <c r="AB84" s="216"/>
    </row>
    <row r="85" spans="1:28" s="231" customFormat="1" ht="15.75">
      <c r="A85" s="63" t="s">
        <v>175</v>
      </c>
      <c r="B85" s="54" t="s">
        <v>597</v>
      </c>
      <c r="C85" s="63" t="s">
        <v>598</v>
      </c>
      <c r="D85" s="154">
        <v>0</v>
      </c>
      <c r="E85" s="154">
        <v>0</v>
      </c>
      <c r="F85" s="154">
        <v>0</v>
      </c>
      <c r="G85" s="154">
        <v>0</v>
      </c>
      <c r="H85" s="154">
        <v>0</v>
      </c>
      <c r="I85" s="154">
        <v>0</v>
      </c>
      <c r="J85" s="154">
        <v>0</v>
      </c>
      <c r="K85" s="154">
        <v>0</v>
      </c>
      <c r="L85" s="154">
        <v>0</v>
      </c>
      <c r="M85" s="154">
        <v>2.1280000000000001</v>
      </c>
      <c r="N85" s="154">
        <v>0</v>
      </c>
      <c r="O85" s="154">
        <v>0</v>
      </c>
      <c r="P85" s="154">
        <v>0</v>
      </c>
      <c r="Q85" s="154">
        <v>0</v>
      </c>
      <c r="R85" s="154">
        <v>0</v>
      </c>
      <c r="S85" s="154">
        <v>0</v>
      </c>
      <c r="T85" s="154">
        <v>0</v>
      </c>
      <c r="U85" s="154">
        <v>0</v>
      </c>
      <c r="V85" s="154">
        <v>0</v>
      </c>
      <c r="W85" s="154">
        <v>0</v>
      </c>
      <c r="X85" s="154">
        <v>0</v>
      </c>
      <c r="Y85" s="154">
        <v>0</v>
      </c>
      <c r="Z85" s="154">
        <v>0</v>
      </c>
      <c r="AA85" s="154">
        <v>0</v>
      </c>
      <c r="AB85" s="216"/>
    </row>
    <row r="86" spans="1:28" s="231" customFormat="1" ht="31.5">
      <c r="A86" s="63" t="s">
        <v>175</v>
      </c>
      <c r="B86" s="54" t="s">
        <v>605</v>
      </c>
      <c r="C86" s="63" t="s">
        <v>606</v>
      </c>
      <c r="D86" s="154">
        <v>0</v>
      </c>
      <c r="E86" s="154">
        <v>0</v>
      </c>
      <c r="F86" s="154">
        <v>0</v>
      </c>
      <c r="G86" s="154">
        <v>0</v>
      </c>
      <c r="H86" s="154">
        <v>0</v>
      </c>
      <c r="I86" s="154">
        <v>0</v>
      </c>
      <c r="J86" s="154">
        <v>0</v>
      </c>
      <c r="K86" s="154">
        <v>0</v>
      </c>
      <c r="L86" s="154">
        <v>0</v>
      </c>
      <c r="M86" s="154">
        <v>0</v>
      </c>
      <c r="N86" s="154">
        <v>0</v>
      </c>
      <c r="O86" s="154">
        <v>0</v>
      </c>
      <c r="P86" s="154">
        <v>0</v>
      </c>
      <c r="Q86" s="154">
        <v>0</v>
      </c>
      <c r="R86" s="154">
        <v>0</v>
      </c>
      <c r="S86" s="154">
        <v>0</v>
      </c>
      <c r="T86" s="154">
        <v>0</v>
      </c>
      <c r="U86" s="154">
        <v>0</v>
      </c>
      <c r="V86" s="154">
        <v>0</v>
      </c>
      <c r="W86" s="154">
        <v>0</v>
      </c>
      <c r="X86" s="154">
        <v>0</v>
      </c>
      <c r="Y86" s="154">
        <v>0</v>
      </c>
      <c r="Z86" s="154">
        <v>0</v>
      </c>
      <c r="AA86" s="154">
        <v>0</v>
      </c>
      <c r="AB86" s="216"/>
    </row>
    <row r="87" spans="1:28" s="231" customFormat="1" ht="15.75">
      <c r="A87" s="73" t="s">
        <v>175</v>
      </c>
      <c r="B87" s="80" t="s">
        <v>621</v>
      </c>
      <c r="C87" s="58" t="s">
        <v>622</v>
      </c>
      <c r="D87" s="154">
        <v>0</v>
      </c>
      <c r="E87" s="154">
        <v>0</v>
      </c>
      <c r="F87" s="154">
        <v>0</v>
      </c>
      <c r="G87" s="154">
        <v>0</v>
      </c>
      <c r="H87" s="154">
        <v>0</v>
      </c>
      <c r="I87" s="154">
        <v>0</v>
      </c>
      <c r="J87" s="154">
        <v>0</v>
      </c>
      <c r="K87" s="154">
        <v>0</v>
      </c>
      <c r="L87" s="154">
        <v>0</v>
      </c>
      <c r="M87" s="154">
        <v>0</v>
      </c>
      <c r="N87" s="154">
        <v>0</v>
      </c>
      <c r="O87" s="154">
        <v>0</v>
      </c>
      <c r="P87" s="154">
        <v>0</v>
      </c>
      <c r="Q87" s="154">
        <v>0</v>
      </c>
      <c r="R87" s="154">
        <v>0</v>
      </c>
      <c r="S87" s="154">
        <v>0</v>
      </c>
      <c r="T87" s="154">
        <v>0</v>
      </c>
      <c r="U87" s="154">
        <v>0</v>
      </c>
      <c r="V87" s="154">
        <v>0</v>
      </c>
      <c r="W87" s="154">
        <v>0</v>
      </c>
      <c r="X87" s="154">
        <v>0</v>
      </c>
      <c r="Y87" s="154">
        <v>0</v>
      </c>
      <c r="Z87" s="154">
        <v>0</v>
      </c>
      <c r="AA87" s="154">
        <v>0</v>
      </c>
      <c r="AB87" s="216"/>
    </row>
    <row r="88" spans="1:28" s="231" customFormat="1" ht="31.5">
      <c r="A88" s="73" t="s">
        <v>175</v>
      </c>
      <c r="B88" s="80" t="s">
        <v>627</v>
      </c>
      <c r="C88" s="58" t="s">
        <v>628</v>
      </c>
      <c r="D88" s="154">
        <v>0</v>
      </c>
      <c r="E88" s="154">
        <v>0</v>
      </c>
      <c r="F88" s="154">
        <v>0</v>
      </c>
      <c r="G88" s="154">
        <v>0</v>
      </c>
      <c r="H88" s="154">
        <v>0</v>
      </c>
      <c r="I88" s="154">
        <v>0</v>
      </c>
      <c r="J88" s="154">
        <v>0</v>
      </c>
      <c r="K88" s="154">
        <v>0</v>
      </c>
      <c r="L88" s="154">
        <v>0</v>
      </c>
      <c r="M88" s="154">
        <v>0</v>
      </c>
      <c r="N88" s="154">
        <v>0</v>
      </c>
      <c r="O88" s="154">
        <v>0</v>
      </c>
      <c r="P88" s="154">
        <v>0</v>
      </c>
      <c r="Q88" s="154">
        <v>0</v>
      </c>
      <c r="R88" s="154">
        <v>0</v>
      </c>
      <c r="S88" s="154">
        <v>0</v>
      </c>
      <c r="T88" s="154">
        <v>0</v>
      </c>
      <c r="U88" s="154">
        <v>0</v>
      </c>
      <c r="V88" s="154">
        <v>0</v>
      </c>
      <c r="W88" s="154">
        <v>0</v>
      </c>
      <c r="X88" s="154">
        <v>0</v>
      </c>
      <c r="Y88" s="154">
        <v>0</v>
      </c>
      <c r="Z88" s="154">
        <v>0</v>
      </c>
      <c r="AA88" s="154">
        <v>0</v>
      </c>
      <c r="AB88" s="216"/>
    </row>
    <row r="89" spans="1:28" s="231" customFormat="1" ht="31.5">
      <c r="A89" s="73" t="s">
        <v>175</v>
      </c>
      <c r="B89" s="80" t="s">
        <v>631</v>
      </c>
      <c r="C89" s="58" t="s">
        <v>632</v>
      </c>
      <c r="D89" s="154">
        <v>0</v>
      </c>
      <c r="E89" s="154">
        <v>0</v>
      </c>
      <c r="F89" s="154">
        <v>0</v>
      </c>
      <c r="G89" s="154">
        <v>0</v>
      </c>
      <c r="H89" s="154">
        <v>0</v>
      </c>
      <c r="I89" s="154">
        <v>0</v>
      </c>
      <c r="J89" s="154">
        <v>0</v>
      </c>
      <c r="K89" s="154">
        <v>0</v>
      </c>
      <c r="L89" s="154">
        <v>0</v>
      </c>
      <c r="M89" s="154">
        <v>0</v>
      </c>
      <c r="N89" s="154">
        <v>0</v>
      </c>
      <c r="O89" s="154">
        <v>0</v>
      </c>
      <c r="P89" s="154">
        <v>0</v>
      </c>
      <c r="Q89" s="154">
        <v>0</v>
      </c>
      <c r="R89" s="154">
        <v>0</v>
      </c>
      <c r="S89" s="154">
        <v>0</v>
      </c>
      <c r="T89" s="154">
        <v>0</v>
      </c>
      <c r="U89" s="154">
        <v>0</v>
      </c>
      <c r="V89" s="154">
        <v>0</v>
      </c>
      <c r="W89" s="154">
        <v>0</v>
      </c>
      <c r="X89" s="154">
        <v>0</v>
      </c>
      <c r="Y89" s="154">
        <v>0</v>
      </c>
      <c r="Z89" s="154">
        <v>0</v>
      </c>
      <c r="AA89" s="154">
        <v>0</v>
      </c>
      <c r="AB89" s="216"/>
    </row>
    <row r="90" spans="1:28" s="231" customFormat="1" ht="31.5">
      <c r="A90" s="73" t="s">
        <v>175</v>
      </c>
      <c r="B90" s="80" t="s">
        <v>637</v>
      </c>
      <c r="C90" s="58" t="s">
        <v>638</v>
      </c>
      <c r="D90" s="154">
        <v>0</v>
      </c>
      <c r="E90" s="154">
        <v>0</v>
      </c>
      <c r="F90" s="154">
        <v>0</v>
      </c>
      <c r="G90" s="154">
        <v>0</v>
      </c>
      <c r="H90" s="154">
        <v>0</v>
      </c>
      <c r="I90" s="154">
        <v>0</v>
      </c>
      <c r="J90" s="154">
        <v>0</v>
      </c>
      <c r="K90" s="154">
        <v>0</v>
      </c>
      <c r="L90" s="154">
        <v>0.5</v>
      </c>
      <c r="M90" s="154">
        <v>3.8439999999999999</v>
      </c>
      <c r="N90" s="154">
        <v>0</v>
      </c>
      <c r="O90" s="154">
        <v>0</v>
      </c>
      <c r="P90" s="154">
        <v>0</v>
      </c>
      <c r="Q90" s="154">
        <v>0</v>
      </c>
      <c r="R90" s="154">
        <v>0</v>
      </c>
      <c r="S90" s="154">
        <v>0</v>
      </c>
      <c r="T90" s="154">
        <v>0</v>
      </c>
      <c r="U90" s="154">
        <v>0</v>
      </c>
      <c r="V90" s="154">
        <v>0</v>
      </c>
      <c r="W90" s="154">
        <v>0</v>
      </c>
      <c r="X90" s="154">
        <v>0</v>
      </c>
      <c r="Y90" s="154">
        <v>0</v>
      </c>
      <c r="Z90" s="154">
        <v>0</v>
      </c>
      <c r="AA90" s="154">
        <v>0</v>
      </c>
      <c r="AB90" s="216"/>
    </row>
    <row r="91" spans="1:28" s="231" customFormat="1" ht="31.5">
      <c r="A91" s="143" t="s">
        <v>175</v>
      </c>
      <c r="B91" s="144" t="s">
        <v>639</v>
      </c>
      <c r="C91" s="136" t="s">
        <v>640</v>
      </c>
      <c r="D91" s="154">
        <v>0</v>
      </c>
      <c r="E91" s="154">
        <v>0</v>
      </c>
      <c r="F91" s="154">
        <v>0</v>
      </c>
      <c r="G91" s="154">
        <v>0</v>
      </c>
      <c r="H91" s="154">
        <v>0</v>
      </c>
      <c r="I91" s="154">
        <v>0</v>
      </c>
      <c r="J91" s="154">
        <v>0</v>
      </c>
      <c r="K91" s="154">
        <v>0</v>
      </c>
      <c r="L91" s="154">
        <v>0</v>
      </c>
      <c r="M91" s="154">
        <v>0.61599999999999999</v>
      </c>
      <c r="N91" s="154">
        <v>0</v>
      </c>
      <c r="O91" s="154">
        <v>0</v>
      </c>
      <c r="P91" s="154">
        <v>0</v>
      </c>
      <c r="Q91" s="154">
        <v>0</v>
      </c>
      <c r="R91" s="154">
        <v>0</v>
      </c>
      <c r="S91" s="154">
        <v>0</v>
      </c>
      <c r="T91" s="154">
        <v>0</v>
      </c>
      <c r="U91" s="154">
        <v>0</v>
      </c>
      <c r="V91" s="154">
        <v>0</v>
      </c>
      <c r="W91" s="154">
        <v>0</v>
      </c>
      <c r="X91" s="154">
        <v>0</v>
      </c>
      <c r="Y91" s="154">
        <v>0</v>
      </c>
      <c r="Z91" s="154">
        <v>0</v>
      </c>
      <c r="AA91" s="154">
        <v>0</v>
      </c>
      <c r="AB91" s="216"/>
    </row>
    <row r="92" spans="1:28" s="231" customFormat="1" ht="31.5">
      <c r="A92" s="74" t="s">
        <v>175</v>
      </c>
      <c r="B92" s="56" t="s">
        <v>659</v>
      </c>
      <c r="C92" s="55" t="s">
        <v>660</v>
      </c>
      <c r="D92" s="154">
        <v>0</v>
      </c>
      <c r="E92" s="154">
        <v>0</v>
      </c>
      <c r="F92" s="154">
        <v>0</v>
      </c>
      <c r="G92" s="154">
        <v>0</v>
      </c>
      <c r="H92" s="154">
        <v>0</v>
      </c>
      <c r="I92" s="154">
        <v>0</v>
      </c>
      <c r="J92" s="154">
        <v>0</v>
      </c>
      <c r="K92" s="154">
        <v>0</v>
      </c>
      <c r="L92" s="154">
        <v>0</v>
      </c>
      <c r="M92" s="154">
        <v>0</v>
      </c>
      <c r="N92" s="154">
        <v>0</v>
      </c>
      <c r="O92" s="154">
        <v>0</v>
      </c>
      <c r="P92" s="154">
        <v>0</v>
      </c>
      <c r="Q92" s="154">
        <v>0</v>
      </c>
      <c r="R92" s="154">
        <v>0</v>
      </c>
      <c r="S92" s="154">
        <v>0</v>
      </c>
      <c r="T92" s="154">
        <v>0</v>
      </c>
      <c r="U92" s="154">
        <v>0</v>
      </c>
      <c r="V92" s="154">
        <v>0</v>
      </c>
      <c r="W92" s="154">
        <v>0</v>
      </c>
      <c r="X92" s="154">
        <v>0</v>
      </c>
      <c r="Y92" s="154">
        <v>0</v>
      </c>
      <c r="Z92" s="154">
        <v>0</v>
      </c>
      <c r="AA92" s="154">
        <v>0</v>
      </c>
      <c r="AB92" s="216"/>
    </row>
    <row r="93" spans="1:28" s="231" customFormat="1" ht="47.25">
      <c r="A93" s="63" t="s">
        <v>175</v>
      </c>
      <c r="B93" s="56" t="s">
        <v>1045</v>
      </c>
      <c r="C93" s="55" t="s">
        <v>663</v>
      </c>
      <c r="D93" s="154">
        <v>0</v>
      </c>
      <c r="E93" s="154">
        <v>0</v>
      </c>
      <c r="F93" s="154">
        <v>0</v>
      </c>
      <c r="G93" s="154">
        <v>0</v>
      </c>
      <c r="H93" s="154">
        <v>0</v>
      </c>
      <c r="I93" s="154">
        <v>0</v>
      </c>
      <c r="J93" s="154">
        <v>0</v>
      </c>
      <c r="K93" s="154">
        <v>0</v>
      </c>
      <c r="L93" s="154">
        <v>0</v>
      </c>
      <c r="M93" s="154">
        <v>4.3979999999999997</v>
      </c>
      <c r="N93" s="154">
        <v>0</v>
      </c>
      <c r="O93" s="154">
        <v>0</v>
      </c>
      <c r="P93" s="154">
        <v>0</v>
      </c>
      <c r="Q93" s="154">
        <v>0</v>
      </c>
      <c r="R93" s="154">
        <v>0</v>
      </c>
      <c r="S93" s="154">
        <v>0</v>
      </c>
      <c r="T93" s="154">
        <v>0</v>
      </c>
      <c r="U93" s="154">
        <v>0</v>
      </c>
      <c r="V93" s="154">
        <v>0</v>
      </c>
      <c r="W93" s="154">
        <v>0</v>
      </c>
      <c r="X93" s="154">
        <v>0</v>
      </c>
      <c r="Y93" s="154">
        <v>0</v>
      </c>
      <c r="Z93" s="154">
        <v>0</v>
      </c>
      <c r="AA93" s="154">
        <v>0</v>
      </c>
      <c r="AB93" s="216"/>
    </row>
    <row r="94" spans="1:28" s="231" customFormat="1" ht="31.5">
      <c r="A94" s="63" t="s">
        <v>175</v>
      </c>
      <c r="B94" s="54" t="s">
        <v>668</v>
      </c>
      <c r="C94" s="64" t="s">
        <v>669</v>
      </c>
      <c r="D94" s="154">
        <v>0</v>
      </c>
      <c r="E94" s="154">
        <v>0</v>
      </c>
      <c r="F94" s="154">
        <v>0</v>
      </c>
      <c r="G94" s="154">
        <v>0</v>
      </c>
      <c r="H94" s="154">
        <v>0</v>
      </c>
      <c r="I94" s="154">
        <v>0</v>
      </c>
      <c r="J94" s="154">
        <v>0</v>
      </c>
      <c r="K94" s="154">
        <v>0</v>
      </c>
      <c r="L94" s="154">
        <v>0.26</v>
      </c>
      <c r="M94" s="154">
        <v>2.8260000000000001</v>
      </c>
      <c r="N94" s="154">
        <v>0</v>
      </c>
      <c r="O94" s="154">
        <v>0</v>
      </c>
      <c r="P94" s="154">
        <v>0</v>
      </c>
      <c r="Q94" s="154">
        <v>0</v>
      </c>
      <c r="R94" s="154">
        <v>0</v>
      </c>
      <c r="S94" s="154">
        <v>0</v>
      </c>
      <c r="T94" s="154">
        <v>0</v>
      </c>
      <c r="U94" s="154">
        <v>0</v>
      </c>
      <c r="V94" s="154">
        <v>0</v>
      </c>
      <c r="W94" s="154">
        <v>0</v>
      </c>
      <c r="X94" s="154">
        <v>0</v>
      </c>
      <c r="Y94" s="154">
        <v>0</v>
      </c>
      <c r="Z94" s="154">
        <v>0</v>
      </c>
      <c r="AA94" s="154">
        <v>0</v>
      </c>
      <c r="AB94" s="216"/>
    </row>
    <row r="95" spans="1:28" s="231" customFormat="1" ht="15.75">
      <c r="A95" s="63" t="s">
        <v>175</v>
      </c>
      <c r="B95" s="54" t="s">
        <v>670</v>
      </c>
      <c r="C95" s="64" t="s">
        <v>671</v>
      </c>
      <c r="D95" s="154">
        <v>0</v>
      </c>
      <c r="E95" s="154">
        <v>0</v>
      </c>
      <c r="F95" s="154">
        <v>0</v>
      </c>
      <c r="G95" s="154">
        <v>0</v>
      </c>
      <c r="H95" s="154">
        <v>0</v>
      </c>
      <c r="I95" s="154">
        <v>0</v>
      </c>
      <c r="J95" s="154">
        <v>0</v>
      </c>
      <c r="K95" s="154">
        <v>0</v>
      </c>
      <c r="L95" s="154">
        <v>0</v>
      </c>
      <c r="M95" s="154">
        <v>0</v>
      </c>
      <c r="N95" s="154">
        <v>0</v>
      </c>
      <c r="O95" s="154">
        <v>0</v>
      </c>
      <c r="P95" s="154">
        <v>0</v>
      </c>
      <c r="Q95" s="154">
        <v>0</v>
      </c>
      <c r="R95" s="154">
        <v>0</v>
      </c>
      <c r="S95" s="154">
        <v>0</v>
      </c>
      <c r="T95" s="154">
        <v>0</v>
      </c>
      <c r="U95" s="154">
        <v>0</v>
      </c>
      <c r="V95" s="154">
        <v>0</v>
      </c>
      <c r="W95" s="154">
        <v>0</v>
      </c>
      <c r="X95" s="154">
        <v>0</v>
      </c>
      <c r="Y95" s="154">
        <v>0</v>
      </c>
      <c r="Z95" s="154">
        <v>0</v>
      </c>
      <c r="AA95" s="154">
        <v>0</v>
      </c>
      <c r="AB95" s="216"/>
    </row>
    <row r="96" spans="1:28" s="231" customFormat="1" ht="15.75">
      <c r="A96" s="63" t="s">
        <v>175</v>
      </c>
      <c r="B96" s="57" t="s">
        <v>680</v>
      </c>
      <c r="C96" s="64" t="s">
        <v>681</v>
      </c>
      <c r="D96" s="154">
        <v>0</v>
      </c>
      <c r="E96" s="154">
        <v>0</v>
      </c>
      <c r="F96" s="154">
        <v>0</v>
      </c>
      <c r="G96" s="154">
        <v>0</v>
      </c>
      <c r="H96" s="154">
        <v>0</v>
      </c>
      <c r="I96" s="154">
        <v>0</v>
      </c>
      <c r="J96" s="154">
        <v>0</v>
      </c>
      <c r="K96" s="154">
        <v>0</v>
      </c>
      <c r="L96" s="154">
        <v>0</v>
      </c>
      <c r="M96" s="154">
        <v>0</v>
      </c>
      <c r="N96" s="154">
        <v>0</v>
      </c>
      <c r="O96" s="154">
        <v>0</v>
      </c>
      <c r="P96" s="154">
        <v>0</v>
      </c>
      <c r="Q96" s="154">
        <v>0</v>
      </c>
      <c r="R96" s="154">
        <v>0</v>
      </c>
      <c r="S96" s="154">
        <v>0</v>
      </c>
      <c r="T96" s="154">
        <v>0</v>
      </c>
      <c r="U96" s="154">
        <v>0</v>
      </c>
      <c r="V96" s="154">
        <v>0</v>
      </c>
      <c r="W96" s="154">
        <v>0</v>
      </c>
      <c r="X96" s="154">
        <v>0</v>
      </c>
      <c r="Y96" s="154">
        <v>0</v>
      </c>
      <c r="Z96" s="154">
        <v>0</v>
      </c>
      <c r="AA96" s="154">
        <v>0</v>
      </c>
      <c r="AB96" s="216"/>
    </row>
    <row r="97" spans="1:28" s="231" customFormat="1" ht="15.75">
      <c r="A97" s="63" t="s">
        <v>175</v>
      </c>
      <c r="B97" s="57" t="s">
        <v>708</v>
      </c>
      <c r="C97" s="64" t="s">
        <v>709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0</v>
      </c>
      <c r="K97" s="154">
        <v>0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0</v>
      </c>
      <c r="S97" s="154">
        <v>0</v>
      </c>
      <c r="T97" s="154">
        <v>0</v>
      </c>
      <c r="U97" s="154">
        <v>0</v>
      </c>
      <c r="V97" s="154">
        <v>0</v>
      </c>
      <c r="W97" s="154">
        <v>0</v>
      </c>
      <c r="X97" s="154">
        <v>0</v>
      </c>
      <c r="Y97" s="154">
        <v>0</v>
      </c>
      <c r="Z97" s="154">
        <v>0</v>
      </c>
      <c r="AA97" s="154">
        <v>0</v>
      </c>
      <c r="AB97" s="216"/>
    </row>
    <row r="98" spans="1:28" s="231" customFormat="1" ht="31.5">
      <c r="A98" s="63" t="s">
        <v>175</v>
      </c>
      <c r="B98" s="57" t="s">
        <v>718</v>
      </c>
      <c r="C98" s="64" t="s">
        <v>719</v>
      </c>
      <c r="D98" s="154">
        <v>0</v>
      </c>
      <c r="E98" s="154">
        <v>0</v>
      </c>
      <c r="F98" s="154">
        <v>0</v>
      </c>
      <c r="G98" s="154">
        <v>0</v>
      </c>
      <c r="H98" s="154">
        <v>0</v>
      </c>
      <c r="I98" s="154">
        <v>0</v>
      </c>
      <c r="J98" s="154">
        <v>0</v>
      </c>
      <c r="K98" s="154">
        <v>0</v>
      </c>
      <c r="L98" s="154">
        <v>0</v>
      </c>
      <c r="M98" s="154">
        <v>2.7810000000000001</v>
      </c>
      <c r="N98" s="154">
        <v>0</v>
      </c>
      <c r="O98" s="154">
        <v>0</v>
      </c>
      <c r="P98" s="154">
        <v>0</v>
      </c>
      <c r="Q98" s="154">
        <v>0</v>
      </c>
      <c r="R98" s="154">
        <v>0</v>
      </c>
      <c r="S98" s="154">
        <v>0</v>
      </c>
      <c r="T98" s="154">
        <v>0</v>
      </c>
      <c r="U98" s="154">
        <v>0</v>
      </c>
      <c r="V98" s="154">
        <v>0</v>
      </c>
      <c r="W98" s="154">
        <v>0</v>
      </c>
      <c r="X98" s="154">
        <v>0</v>
      </c>
      <c r="Y98" s="154">
        <v>0</v>
      </c>
      <c r="Z98" s="154">
        <v>0</v>
      </c>
      <c r="AA98" s="154">
        <v>0</v>
      </c>
      <c r="AB98" s="216"/>
    </row>
    <row r="99" spans="1:28" s="231" customFormat="1" ht="31.5">
      <c r="A99" s="63" t="s">
        <v>175</v>
      </c>
      <c r="B99" s="57" t="s">
        <v>720</v>
      </c>
      <c r="C99" s="64" t="s">
        <v>721</v>
      </c>
      <c r="D99" s="154">
        <v>0</v>
      </c>
      <c r="E99" s="154">
        <v>0</v>
      </c>
      <c r="F99" s="154">
        <v>0</v>
      </c>
      <c r="G99" s="154">
        <v>0</v>
      </c>
      <c r="H99" s="154">
        <v>0</v>
      </c>
      <c r="I99" s="154">
        <v>0</v>
      </c>
      <c r="J99" s="154">
        <v>0</v>
      </c>
      <c r="K99" s="154">
        <v>0</v>
      </c>
      <c r="L99" s="154">
        <v>0</v>
      </c>
      <c r="M99" s="154">
        <v>2.2930000000000001</v>
      </c>
      <c r="N99" s="154">
        <v>0</v>
      </c>
      <c r="O99" s="154">
        <v>0</v>
      </c>
      <c r="P99" s="154">
        <v>0</v>
      </c>
      <c r="Q99" s="154">
        <v>0</v>
      </c>
      <c r="R99" s="154">
        <v>0</v>
      </c>
      <c r="S99" s="154">
        <v>0</v>
      </c>
      <c r="T99" s="154">
        <v>0</v>
      </c>
      <c r="U99" s="154">
        <v>0</v>
      </c>
      <c r="V99" s="154">
        <v>0</v>
      </c>
      <c r="W99" s="154">
        <v>0</v>
      </c>
      <c r="X99" s="154">
        <v>0</v>
      </c>
      <c r="Y99" s="154">
        <v>0</v>
      </c>
      <c r="Z99" s="154">
        <v>0</v>
      </c>
      <c r="AA99" s="154">
        <v>0</v>
      </c>
      <c r="AB99" s="216"/>
    </row>
    <row r="100" spans="1:28" s="231" customFormat="1" ht="47.25">
      <c r="A100" s="63" t="s">
        <v>175</v>
      </c>
      <c r="B100" s="57" t="s">
        <v>722</v>
      </c>
      <c r="C100" s="64" t="s">
        <v>723</v>
      </c>
      <c r="D100" s="154">
        <v>0</v>
      </c>
      <c r="E100" s="154">
        <v>0</v>
      </c>
      <c r="F100" s="154">
        <v>0</v>
      </c>
      <c r="G100" s="154">
        <v>0</v>
      </c>
      <c r="H100" s="154">
        <v>0</v>
      </c>
      <c r="I100" s="154">
        <v>0</v>
      </c>
      <c r="J100" s="154">
        <v>0</v>
      </c>
      <c r="K100" s="154">
        <v>0</v>
      </c>
      <c r="L100" s="154">
        <v>0.1</v>
      </c>
      <c r="M100" s="154">
        <v>1.339</v>
      </c>
      <c r="N100" s="154">
        <v>0</v>
      </c>
      <c r="O100" s="154">
        <v>0</v>
      </c>
      <c r="P100" s="154">
        <v>0</v>
      </c>
      <c r="Q100" s="154">
        <v>0</v>
      </c>
      <c r="R100" s="154">
        <v>0</v>
      </c>
      <c r="S100" s="154">
        <v>0</v>
      </c>
      <c r="T100" s="154">
        <v>0</v>
      </c>
      <c r="U100" s="154">
        <v>0</v>
      </c>
      <c r="V100" s="154">
        <v>0</v>
      </c>
      <c r="W100" s="154">
        <v>0</v>
      </c>
      <c r="X100" s="154">
        <v>0</v>
      </c>
      <c r="Y100" s="154">
        <v>0</v>
      </c>
      <c r="Z100" s="154">
        <v>0</v>
      </c>
      <c r="AA100" s="154">
        <v>0</v>
      </c>
      <c r="AB100" s="216"/>
    </row>
    <row r="101" spans="1:28" s="231" customFormat="1" ht="31.5">
      <c r="A101" s="63" t="s">
        <v>175</v>
      </c>
      <c r="B101" s="57" t="s">
        <v>726</v>
      </c>
      <c r="C101" s="64" t="s">
        <v>727</v>
      </c>
      <c r="D101" s="154">
        <v>0</v>
      </c>
      <c r="E101" s="154">
        <v>0</v>
      </c>
      <c r="F101" s="154">
        <v>0</v>
      </c>
      <c r="G101" s="154">
        <v>0</v>
      </c>
      <c r="H101" s="154">
        <v>0</v>
      </c>
      <c r="I101" s="154">
        <v>0</v>
      </c>
      <c r="J101" s="154">
        <v>0</v>
      </c>
      <c r="K101" s="154">
        <v>0</v>
      </c>
      <c r="L101" s="154">
        <v>0.4</v>
      </c>
      <c r="M101" s="154">
        <v>1.633</v>
      </c>
      <c r="N101" s="154">
        <v>0</v>
      </c>
      <c r="O101" s="154">
        <v>0</v>
      </c>
      <c r="P101" s="154">
        <v>0</v>
      </c>
      <c r="Q101" s="154">
        <v>0</v>
      </c>
      <c r="R101" s="154">
        <v>0</v>
      </c>
      <c r="S101" s="154">
        <v>0</v>
      </c>
      <c r="T101" s="154">
        <v>0</v>
      </c>
      <c r="U101" s="154">
        <v>0</v>
      </c>
      <c r="V101" s="154">
        <v>0</v>
      </c>
      <c r="W101" s="154">
        <v>0</v>
      </c>
      <c r="X101" s="154">
        <v>0</v>
      </c>
      <c r="Y101" s="154">
        <v>0</v>
      </c>
      <c r="Z101" s="154">
        <v>0</v>
      </c>
      <c r="AA101" s="154">
        <v>0</v>
      </c>
      <c r="AB101" s="216"/>
    </row>
    <row r="102" spans="1:28" s="231" customFormat="1" ht="15.75">
      <c r="A102" s="63" t="s">
        <v>175</v>
      </c>
      <c r="B102" s="57" t="s">
        <v>730</v>
      </c>
      <c r="C102" s="64" t="s">
        <v>731</v>
      </c>
      <c r="D102" s="154">
        <v>0</v>
      </c>
      <c r="E102" s="154">
        <v>0</v>
      </c>
      <c r="F102" s="154">
        <v>0</v>
      </c>
      <c r="G102" s="154">
        <v>0</v>
      </c>
      <c r="H102" s="154">
        <v>0</v>
      </c>
      <c r="I102" s="154">
        <v>0</v>
      </c>
      <c r="J102" s="154">
        <v>0</v>
      </c>
      <c r="K102" s="154">
        <v>0</v>
      </c>
      <c r="L102" s="154">
        <v>0</v>
      </c>
      <c r="M102" s="154">
        <v>0.875</v>
      </c>
      <c r="N102" s="154">
        <v>0</v>
      </c>
      <c r="O102" s="154">
        <v>0</v>
      </c>
      <c r="P102" s="154">
        <v>0</v>
      </c>
      <c r="Q102" s="154">
        <v>0</v>
      </c>
      <c r="R102" s="154">
        <v>0</v>
      </c>
      <c r="S102" s="154">
        <v>0</v>
      </c>
      <c r="T102" s="154">
        <v>0</v>
      </c>
      <c r="U102" s="154">
        <v>0</v>
      </c>
      <c r="V102" s="154">
        <v>0</v>
      </c>
      <c r="W102" s="154">
        <v>0</v>
      </c>
      <c r="X102" s="154">
        <v>0</v>
      </c>
      <c r="Y102" s="154">
        <v>0</v>
      </c>
      <c r="Z102" s="154">
        <v>0</v>
      </c>
      <c r="AA102" s="154">
        <v>0</v>
      </c>
      <c r="AB102" s="216"/>
    </row>
    <row r="103" spans="1:28" s="231" customFormat="1" ht="31.5">
      <c r="A103" s="63" t="s">
        <v>175</v>
      </c>
      <c r="B103" s="57" t="s">
        <v>732</v>
      </c>
      <c r="C103" s="64" t="s">
        <v>733</v>
      </c>
      <c r="D103" s="154">
        <v>0</v>
      </c>
      <c r="E103" s="154">
        <v>0</v>
      </c>
      <c r="F103" s="154">
        <v>0</v>
      </c>
      <c r="G103" s="154">
        <v>0</v>
      </c>
      <c r="H103" s="154">
        <v>0</v>
      </c>
      <c r="I103" s="154">
        <v>0</v>
      </c>
      <c r="J103" s="154">
        <v>0</v>
      </c>
      <c r="K103" s="154">
        <v>0</v>
      </c>
      <c r="L103" s="154">
        <v>0</v>
      </c>
      <c r="M103" s="154">
        <v>0</v>
      </c>
      <c r="N103" s="154">
        <v>0</v>
      </c>
      <c r="O103" s="154">
        <v>0</v>
      </c>
      <c r="P103" s="154">
        <v>0</v>
      </c>
      <c r="Q103" s="154">
        <v>0</v>
      </c>
      <c r="R103" s="154">
        <v>0</v>
      </c>
      <c r="S103" s="154">
        <v>0</v>
      </c>
      <c r="T103" s="154">
        <v>0</v>
      </c>
      <c r="U103" s="154">
        <v>0</v>
      </c>
      <c r="V103" s="154">
        <v>0</v>
      </c>
      <c r="W103" s="154">
        <v>0</v>
      </c>
      <c r="X103" s="154">
        <v>0</v>
      </c>
      <c r="Y103" s="154">
        <v>0</v>
      </c>
      <c r="Z103" s="154">
        <v>0</v>
      </c>
      <c r="AA103" s="154">
        <v>0</v>
      </c>
      <c r="AB103" s="216"/>
    </row>
    <row r="104" spans="1:28" s="231" customFormat="1" ht="31.5">
      <c r="A104" s="63" t="s">
        <v>175</v>
      </c>
      <c r="B104" s="57" t="s">
        <v>1046</v>
      </c>
      <c r="C104" s="64" t="s">
        <v>1047</v>
      </c>
      <c r="D104" s="154">
        <v>0</v>
      </c>
      <c r="E104" s="154">
        <v>0</v>
      </c>
      <c r="F104" s="154">
        <v>0</v>
      </c>
      <c r="G104" s="154">
        <v>0</v>
      </c>
      <c r="H104" s="154">
        <v>0</v>
      </c>
      <c r="I104" s="154">
        <v>0</v>
      </c>
      <c r="J104" s="154">
        <v>0</v>
      </c>
      <c r="K104" s="154">
        <v>0</v>
      </c>
      <c r="L104" s="154">
        <v>0</v>
      </c>
      <c r="M104" s="154">
        <v>0</v>
      </c>
      <c r="N104" s="154">
        <v>0</v>
      </c>
      <c r="O104" s="154">
        <v>0</v>
      </c>
      <c r="P104" s="154">
        <v>0</v>
      </c>
      <c r="Q104" s="154">
        <v>0</v>
      </c>
      <c r="R104" s="154">
        <v>0</v>
      </c>
      <c r="S104" s="154">
        <v>0</v>
      </c>
      <c r="T104" s="154">
        <v>0</v>
      </c>
      <c r="U104" s="154">
        <v>0</v>
      </c>
      <c r="V104" s="154">
        <v>0</v>
      </c>
      <c r="W104" s="154">
        <v>0</v>
      </c>
      <c r="X104" s="154">
        <v>0</v>
      </c>
      <c r="Y104" s="154">
        <v>0</v>
      </c>
      <c r="Z104" s="154">
        <v>0</v>
      </c>
      <c r="AA104" s="154">
        <v>0</v>
      </c>
      <c r="AB104" s="216"/>
    </row>
    <row r="105" spans="1:28" s="231" customFormat="1" ht="31.5">
      <c r="A105" s="133" t="s">
        <v>175</v>
      </c>
      <c r="B105" s="145" t="s">
        <v>1048</v>
      </c>
      <c r="C105" s="146" t="s">
        <v>1049</v>
      </c>
      <c r="D105" s="154">
        <v>0</v>
      </c>
      <c r="E105" s="154">
        <v>0</v>
      </c>
      <c r="F105" s="154">
        <v>0</v>
      </c>
      <c r="G105" s="154">
        <v>0</v>
      </c>
      <c r="H105" s="154">
        <v>0</v>
      </c>
      <c r="I105" s="154">
        <v>0</v>
      </c>
      <c r="J105" s="154">
        <v>0</v>
      </c>
      <c r="K105" s="154">
        <v>0</v>
      </c>
      <c r="L105" s="154">
        <v>0</v>
      </c>
      <c r="M105" s="154">
        <v>0</v>
      </c>
      <c r="N105" s="154">
        <v>0</v>
      </c>
      <c r="O105" s="154">
        <v>0</v>
      </c>
      <c r="P105" s="154">
        <v>0</v>
      </c>
      <c r="Q105" s="154">
        <v>0</v>
      </c>
      <c r="R105" s="154">
        <v>0</v>
      </c>
      <c r="S105" s="154">
        <v>0</v>
      </c>
      <c r="T105" s="154">
        <v>0</v>
      </c>
      <c r="U105" s="154">
        <v>0</v>
      </c>
      <c r="V105" s="154">
        <v>0</v>
      </c>
      <c r="W105" s="154">
        <v>0</v>
      </c>
      <c r="X105" s="154">
        <v>0</v>
      </c>
      <c r="Y105" s="154">
        <v>0</v>
      </c>
      <c r="Z105" s="154">
        <v>0</v>
      </c>
      <c r="AA105" s="154">
        <v>0</v>
      </c>
      <c r="AB105" s="216"/>
    </row>
    <row r="106" spans="1:28" s="231" customFormat="1" ht="31.5">
      <c r="A106" s="133" t="s">
        <v>175</v>
      </c>
      <c r="B106" s="142" t="s">
        <v>1064</v>
      </c>
      <c r="C106" s="146" t="s">
        <v>1065</v>
      </c>
      <c r="D106" s="154">
        <v>0</v>
      </c>
      <c r="E106" s="154">
        <v>0</v>
      </c>
      <c r="F106" s="154">
        <v>0</v>
      </c>
      <c r="G106" s="154">
        <v>0</v>
      </c>
      <c r="H106" s="154">
        <v>0</v>
      </c>
      <c r="I106" s="154">
        <v>0</v>
      </c>
      <c r="J106" s="154">
        <v>0</v>
      </c>
      <c r="K106" s="154">
        <v>0</v>
      </c>
      <c r="L106" s="154">
        <v>0</v>
      </c>
      <c r="M106" s="154">
        <v>0</v>
      </c>
      <c r="N106" s="154">
        <v>0</v>
      </c>
      <c r="O106" s="154">
        <v>0</v>
      </c>
      <c r="P106" s="154">
        <v>0</v>
      </c>
      <c r="Q106" s="154">
        <v>0</v>
      </c>
      <c r="R106" s="154">
        <v>0</v>
      </c>
      <c r="S106" s="154">
        <v>0</v>
      </c>
      <c r="T106" s="154">
        <v>0</v>
      </c>
      <c r="U106" s="154">
        <v>0</v>
      </c>
      <c r="V106" s="154">
        <v>0</v>
      </c>
      <c r="W106" s="154">
        <v>0</v>
      </c>
      <c r="X106" s="154">
        <v>0</v>
      </c>
      <c r="Y106" s="154">
        <v>0</v>
      </c>
      <c r="Z106" s="154">
        <v>0</v>
      </c>
      <c r="AA106" s="154">
        <v>0</v>
      </c>
      <c r="AB106" s="216"/>
    </row>
    <row r="107" spans="1:28" s="231" customFormat="1" ht="31.5">
      <c r="A107" s="133" t="s">
        <v>175</v>
      </c>
      <c r="B107" s="142" t="s">
        <v>1066</v>
      </c>
      <c r="C107" s="146" t="s">
        <v>1067</v>
      </c>
      <c r="D107" s="154">
        <v>0</v>
      </c>
      <c r="E107" s="154">
        <v>0</v>
      </c>
      <c r="F107" s="154">
        <v>0</v>
      </c>
      <c r="G107" s="154">
        <v>0</v>
      </c>
      <c r="H107" s="154">
        <v>0</v>
      </c>
      <c r="I107" s="154">
        <v>0</v>
      </c>
      <c r="J107" s="154">
        <v>0</v>
      </c>
      <c r="K107" s="154">
        <v>0</v>
      </c>
      <c r="L107" s="154">
        <v>0</v>
      </c>
      <c r="M107" s="154">
        <v>0</v>
      </c>
      <c r="N107" s="154">
        <v>0</v>
      </c>
      <c r="O107" s="154">
        <v>0</v>
      </c>
      <c r="P107" s="154">
        <v>0</v>
      </c>
      <c r="Q107" s="154">
        <v>0</v>
      </c>
      <c r="R107" s="154">
        <v>0</v>
      </c>
      <c r="S107" s="154">
        <v>0</v>
      </c>
      <c r="T107" s="154">
        <v>0</v>
      </c>
      <c r="U107" s="154">
        <v>0</v>
      </c>
      <c r="V107" s="154">
        <v>0</v>
      </c>
      <c r="W107" s="154">
        <v>0</v>
      </c>
      <c r="X107" s="154">
        <v>0</v>
      </c>
      <c r="Y107" s="154">
        <v>0</v>
      </c>
      <c r="Z107" s="154">
        <v>0</v>
      </c>
      <c r="AA107" s="154">
        <v>0</v>
      </c>
      <c r="AB107" s="216"/>
    </row>
    <row r="108" spans="1:28" s="231" customFormat="1" ht="31.5">
      <c r="A108" s="133" t="s">
        <v>175</v>
      </c>
      <c r="B108" s="142" t="s">
        <v>1070</v>
      </c>
      <c r="C108" s="146" t="s">
        <v>1071</v>
      </c>
      <c r="D108" s="154">
        <v>0</v>
      </c>
      <c r="E108" s="154">
        <v>0</v>
      </c>
      <c r="F108" s="154">
        <v>0</v>
      </c>
      <c r="G108" s="154">
        <v>0</v>
      </c>
      <c r="H108" s="154">
        <v>0</v>
      </c>
      <c r="I108" s="154">
        <v>0</v>
      </c>
      <c r="J108" s="154">
        <v>0</v>
      </c>
      <c r="K108" s="154">
        <v>0</v>
      </c>
      <c r="L108" s="154">
        <v>0</v>
      </c>
      <c r="M108" s="154">
        <v>0</v>
      </c>
      <c r="N108" s="154">
        <v>0</v>
      </c>
      <c r="O108" s="154">
        <v>0</v>
      </c>
      <c r="P108" s="154">
        <v>0</v>
      </c>
      <c r="Q108" s="154">
        <v>0</v>
      </c>
      <c r="R108" s="154">
        <v>0</v>
      </c>
      <c r="S108" s="154">
        <v>0</v>
      </c>
      <c r="T108" s="154">
        <v>0</v>
      </c>
      <c r="U108" s="154">
        <v>0</v>
      </c>
      <c r="V108" s="154">
        <v>0</v>
      </c>
      <c r="W108" s="154">
        <v>0</v>
      </c>
      <c r="X108" s="154">
        <v>0</v>
      </c>
      <c r="Y108" s="154">
        <v>0</v>
      </c>
      <c r="Z108" s="154">
        <v>0</v>
      </c>
      <c r="AA108" s="154">
        <v>0</v>
      </c>
      <c r="AB108" s="216"/>
    </row>
    <row r="109" spans="1:28" s="231" customFormat="1" ht="47.25">
      <c r="A109" s="133" t="s">
        <v>175</v>
      </c>
      <c r="B109" s="142" t="s">
        <v>1072</v>
      </c>
      <c r="C109" s="146" t="s">
        <v>1073</v>
      </c>
      <c r="D109" s="154">
        <v>0</v>
      </c>
      <c r="E109" s="154">
        <v>0</v>
      </c>
      <c r="F109" s="154">
        <v>0</v>
      </c>
      <c r="G109" s="154">
        <v>0</v>
      </c>
      <c r="H109" s="154">
        <v>0</v>
      </c>
      <c r="I109" s="154">
        <v>0</v>
      </c>
      <c r="J109" s="154">
        <v>0</v>
      </c>
      <c r="K109" s="154">
        <v>0</v>
      </c>
      <c r="L109" s="154">
        <v>0</v>
      </c>
      <c r="M109" s="154">
        <v>0</v>
      </c>
      <c r="N109" s="154">
        <v>0</v>
      </c>
      <c r="O109" s="154">
        <v>0</v>
      </c>
      <c r="P109" s="154">
        <v>0</v>
      </c>
      <c r="Q109" s="154">
        <v>0</v>
      </c>
      <c r="R109" s="154">
        <v>0</v>
      </c>
      <c r="S109" s="154">
        <v>0</v>
      </c>
      <c r="T109" s="154">
        <v>0</v>
      </c>
      <c r="U109" s="154">
        <v>0</v>
      </c>
      <c r="V109" s="154">
        <v>0</v>
      </c>
      <c r="W109" s="154">
        <v>0</v>
      </c>
      <c r="X109" s="154">
        <v>0</v>
      </c>
      <c r="Y109" s="154">
        <v>0</v>
      </c>
      <c r="Z109" s="154">
        <v>0</v>
      </c>
      <c r="AA109" s="154">
        <v>0</v>
      </c>
      <c r="AB109" s="216"/>
    </row>
    <row r="110" spans="1:28" s="231" customFormat="1" ht="15.75">
      <c r="A110" s="133" t="s">
        <v>175</v>
      </c>
      <c r="B110" s="142" t="s">
        <v>1074</v>
      </c>
      <c r="C110" s="146" t="s">
        <v>1075</v>
      </c>
      <c r="D110" s="154">
        <v>0</v>
      </c>
      <c r="E110" s="154">
        <v>0</v>
      </c>
      <c r="F110" s="154">
        <v>0</v>
      </c>
      <c r="G110" s="154">
        <v>0</v>
      </c>
      <c r="H110" s="154">
        <v>0</v>
      </c>
      <c r="I110" s="154">
        <v>0</v>
      </c>
      <c r="J110" s="154">
        <v>0</v>
      </c>
      <c r="K110" s="154">
        <v>0</v>
      </c>
      <c r="L110" s="154">
        <v>0</v>
      </c>
      <c r="M110" s="154">
        <v>0</v>
      </c>
      <c r="N110" s="154">
        <v>0</v>
      </c>
      <c r="O110" s="154">
        <v>0</v>
      </c>
      <c r="P110" s="154">
        <v>0</v>
      </c>
      <c r="Q110" s="154">
        <v>0</v>
      </c>
      <c r="R110" s="154">
        <v>0</v>
      </c>
      <c r="S110" s="154">
        <v>0</v>
      </c>
      <c r="T110" s="154">
        <v>0</v>
      </c>
      <c r="U110" s="154">
        <v>0</v>
      </c>
      <c r="V110" s="154">
        <v>0</v>
      </c>
      <c r="W110" s="154">
        <v>0</v>
      </c>
      <c r="X110" s="154">
        <v>0</v>
      </c>
      <c r="Y110" s="154">
        <v>0</v>
      </c>
      <c r="Z110" s="154">
        <v>0</v>
      </c>
      <c r="AA110" s="154">
        <v>0</v>
      </c>
      <c r="AB110" s="216"/>
    </row>
    <row r="111" spans="1:28" s="231" customFormat="1" ht="15.75">
      <c r="A111" s="133" t="s">
        <v>175</v>
      </c>
      <c r="B111" s="142" t="s">
        <v>1076</v>
      </c>
      <c r="C111" s="146" t="s">
        <v>1077</v>
      </c>
      <c r="D111" s="154">
        <v>0</v>
      </c>
      <c r="E111" s="154">
        <v>0</v>
      </c>
      <c r="F111" s="154">
        <v>0</v>
      </c>
      <c r="G111" s="154">
        <v>0</v>
      </c>
      <c r="H111" s="154">
        <v>0</v>
      </c>
      <c r="I111" s="154">
        <v>0</v>
      </c>
      <c r="J111" s="154">
        <v>0</v>
      </c>
      <c r="K111" s="154">
        <v>0</v>
      </c>
      <c r="L111" s="154">
        <v>0</v>
      </c>
      <c r="M111" s="154">
        <v>0</v>
      </c>
      <c r="N111" s="154">
        <v>0</v>
      </c>
      <c r="O111" s="154">
        <v>0</v>
      </c>
      <c r="P111" s="154">
        <v>0</v>
      </c>
      <c r="Q111" s="154">
        <v>0</v>
      </c>
      <c r="R111" s="154">
        <v>0</v>
      </c>
      <c r="S111" s="154">
        <v>0</v>
      </c>
      <c r="T111" s="154">
        <v>0</v>
      </c>
      <c r="U111" s="154">
        <v>0</v>
      </c>
      <c r="V111" s="154">
        <v>0</v>
      </c>
      <c r="W111" s="154">
        <v>0</v>
      </c>
      <c r="X111" s="154">
        <v>0</v>
      </c>
      <c r="Y111" s="154">
        <v>0</v>
      </c>
      <c r="Z111" s="154">
        <v>0</v>
      </c>
      <c r="AA111" s="154">
        <v>0</v>
      </c>
      <c r="AB111" s="216"/>
    </row>
    <row r="112" spans="1:28" s="231" customFormat="1" ht="15.75">
      <c r="A112" s="133" t="s">
        <v>175</v>
      </c>
      <c r="B112" s="142" t="s">
        <v>1078</v>
      </c>
      <c r="C112" s="146" t="s">
        <v>1079</v>
      </c>
      <c r="D112" s="154">
        <v>0</v>
      </c>
      <c r="E112" s="154">
        <v>0</v>
      </c>
      <c r="F112" s="154">
        <v>0</v>
      </c>
      <c r="G112" s="154">
        <v>0</v>
      </c>
      <c r="H112" s="154">
        <v>0</v>
      </c>
      <c r="I112" s="154">
        <v>0</v>
      </c>
      <c r="J112" s="154">
        <v>0</v>
      </c>
      <c r="K112" s="154">
        <v>0</v>
      </c>
      <c r="L112" s="154">
        <v>0</v>
      </c>
      <c r="M112" s="154">
        <v>0</v>
      </c>
      <c r="N112" s="154">
        <v>0</v>
      </c>
      <c r="O112" s="154">
        <v>0</v>
      </c>
      <c r="P112" s="154">
        <v>0</v>
      </c>
      <c r="Q112" s="154">
        <v>0</v>
      </c>
      <c r="R112" s="154">
        <v>0</v>
      </c>
      <c r="S112" s="154">
        <v>0</v>
      </c>
      <c r="T112" s="154">
        <v>0</v>
      </c>
      <c r="U112" s="154">
        <v>0</v>
      </c>
      <c r="V112" s="154">
        <v>0</v>
      </c>
      <c r="W112" s="154">
        <v>0</v>
      </c>
      <c r="X112" s="154">
        <v>0</v>
      </c>
      <c r="Y112" s="154">
        <v>0</v>
      </c>
      <c r="Z112" s="154">
        <v>0</v>
      </c>
      <c r="AA112" s="154">
        <v>0</v>
      </c>
      <c r="AB112" s="216"/>
    </row>
    <row r="113" spans="1:28" s="231" customFormat="1" ht="15.75">
      <c r="A113" s="133" t="s">
        <v>175</v>
      </c>
      <c r="B113" s="142" t="s">
        <v>1082</v>
      </c>
      <c r="C113" s="146" t="s">
        <v>1083</v>
      </c>
      <c r="D113" s="154">
        <v>0</v>
      </c>
      <c r="E113" s="154">
        <v>0</v>
      </c>
      <c r="F113" s="154">
        <v>0</v>
      </c>
      <c r="G113" s="154">
        <v>0</v>
      </c>
      <c r="H113" s="154">
        <v>0</v>
      </c>
      <c r="I113" s="154">
        <v>0</v>
      </c>
      <c r="J113" s="154">
        <v>0</v>
      </c>
      <c r="K113" s="154">
        <v>0</v>
      </c>
      <c r="L113" s="154">
        <v>0</v>
      </c>
      <c r="M113" s="154">
        <v>0</v>
      </c>
      <c r="N113" s="154">
        <v>0</v>
      </c>
      <c r="O113" s="154">
        <v>0</v>
      </c>
      <c r="P113" s="154">
        <v>0</v>
      </c>
      <c r="Q113" s="154">
        <v>0</v>
      </c>
      <c r="R113" s="154">
        <v>0</v>
      </c>
      <c r="S113" s="154">
        <v>0</v>
      </c>
      <c r="T113" s="154">
        <v>0</v>
      </c>
      <c r="U113" s="154">
        <v>0</v>
      </c>
      <c r="V113" s="154">
        <v>0</v>
      </c>
      <c r="W113" s="154">
        <v>0</v>
      </c>
      <c r="X113" s="154">
        <v>0</v>
      </c>
      <c r="Y113" s="154">
        <v>0</v>
      </c>
      <c r="Z113" s="154">
        <v>0</v>
      </c>
      <c r="AA113" s="154">
        <v>0</v>
      </c>
      <c r="AB113" s="216"/>
    </row>
    <row r="114" spans="1:28" s="231" customFormat="1" ht="47.25">
      <c r="A114" s="133" t="s">
        <v>175</v>
      </c>
      <c r="B114" s="142" t="s">
        <v>1084</v>
      </c>
      <c r="C114" s="146" t="s">
        <v>1085</v>
      </c>
      <c r="D114" s="154">
        <v>0</v>
      </c>
      <c r="E114" s="154">
        <v>0</v>
      </c>
      <c r="F114" s="154">
        <v>0</v>
      </c>
      <c r="G114" s="154">
        <v>0</v>
      </c>
      <c r="H114" s="154">
        <v>0</v>
      </c>
      <c r="I114" s="154">
        <v>0</v>
      </c>
      <c r="J114" s="154">
        <v>0</v>
      </c>
      <c r="K114" s="154">
        <v>0</v>
      </c>
      <c r="L114" s="154">
        <v>0</v>
      </c>
      <c r="M114" s="154">
        <v>0</v>
      </c>
      <c r="N114" s="154">
        <v>0</v>
      </c>
      <c r="O114" s="154">
        <v>0</v>
      </c>
      <c r="P114" s="154">
        <v>0</v>
      </c>
      <c r="Q114" s="154">
        <v>0</v>
      </c>
      <c r="R114" s="154">
        <v>0</v>
      </c>
      <c r="S114" s="154">
        <v>0</v>
      </c>
      <c r="T114" s="154">
        <v>0</v>
      </c>
      <c r="U114" s="154">
        <v>0</v>
      </c>
      <c r="V114" s="154">
        <v>0</v>
      </c>
      <c r="W114" s="154">
        <v>0</v>
      </c>
      <c r="X114" s="154">
        <v>0</v>
      </c>
      <c r="Y114" s="154">
        <v>0</v>
      </c>
      <c r="Z114" s="154">
        <v>0</v>
      </c>
      <c r="AA114" s="154">
        <v>0</v>
      </c>
      <c r="AB114" s="216"/>
    </row>
    <row r="115" spans="1:28" s="231" customFormat="1" ht="63">
      <c r="A115" s="133" t="s">
        <v>175</v>
      </c>
      <c r="B115" s="142" t="s">
        <v>1086</v>
      </c>
      <c r="C115" s="146" t="s">
        <v>1087</v>
      </c>
      <c r="D115" s="154">
        <v>0</v>
      </c>
      <c r="E115" s="154">
        <v>0</v>
      </c>
      <c r="F115" s="154">
        <v>0</v>
      </c>
      <c r="G115" s="154">
        <v>0</v>
      </c>
      <c r="H115" s="154">
        <v>0</v>
      </c>
      <c r="I115" s="154">
        <v>0</v>
      </c>
      <c r="J115" s="154">
        <v>0</v>
      </c>
      <c r="K115" s="154">
        <v>0</v>
      </c>
      <c r="L115" s="154">
        <v>0</v>
      </c>
      <c r="M115" s="154">
        <v>0</v>
      </c>
      <c r="N115" s="154">
        <v>0</v>
      </c>
      <c r="O115" s="154">
        <v>0</v>
      </c>
      <c r="P115" s="154">
        <v>0</v>
      </c>
      <c r="Q115" s="154">
        <v>0</v>
      </c>
      <c r="R115" s="154">
        <v>0</v>
      </c>
      <c r="S115" s="154">
        <v>0</v>
      </c>
      <c r="T115" s="154">
        <v>0</v>
      </c>
      <c r="U115" s="154">
        <v>0</v>
      </c>
      <c r="V115" s="154">
        <v>0</v>
      </c>
      <c r="W115" s="154">
        <v>0</v>
      </c>
      <c r="X115" s="154">
        <v>0</v>
      </c>
      <c r="Y115" s="154">
        <v>0</v>
      </c>
      <c r="Z115" s="154">
        <v>0</v>
      </c>
      <c r="AA115" s="154">
        <v>0</v>
      </c>
      <c r="AB115" s="216"/>
    </row>
    <row r="116" spans="1:28" s="231" customFormat="1" ht="63">
      <c r="A116" s="133" t="s">
        <v>175</v>
      </c>
      <c r="B116" s="142" t="s">
        <v>1088</v>
      </c>
      <c r="C116" s="146" t="s">
        <v>1089</v>
      </c>
      <c r="D116" s="154">
        <v>0</v>
      </c>
      <c r="E116" s="154">
        <v>0</v>
      </c>
      <c r="F116" s="154">
        <v>0</v>
      </c>
      <c r="G116" s="154">
        <v>0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0</v>
      </c>
      <c r="S116" s="154">
        <v>0</v>
      </c>
      <c r="T116" s="154">
        <v>0</v>
      </c>
      <c r="U116" s="154">
        <v>0</v>
      </c>
      <c r="V116" s="154">
        <v>0</v>
      </c>
      <c r="W116" s="154">
        <v>0</v>
      </c>
      <c r="X116" s="154">
        <v>0</v>
      </c>
      <c r="Y116" s="154">
        <v>0</v>
      </c>
      <c r="Z116" s="154">
        <v>0</v>
      </c>
      <c r="AA116" s="154">
        <v>0</v>
      </c>
      <c r="AB116" s="216"/>
    </row>
    <row r="117" spans="1:28" s="231" customFormat="1" ht="31.5">
      <c r="A117" s="133" t="s">
        <v>175</v>
      </c>
      <c r="B117" s="142" t="s">
        <v>1090</v>
      </c>
      <c r="C117" s="146" t="s">
        <v>1091</v>
      </c>
      <c r="D117" s="154">
        <v>0</v>
      </c>
      <c r="E117" s="154">
        <v>0</v>
      </c>
      <c r="F117" s="154">
        <v>0</v>
      </c>
      <c r="G117" s="154">
        <v>0</v>
      </c>
      <c r="H117" s="154">
        <v>0</v>
      </c>
      <c r="I117" s="154">
        <v>0</v>
      </c>
      <c r="J117" s="154">
        <v>0</v>
      </c>
      <c r="K117" s="154">
        <v>0</v>
      </c>
      <c r="L117" s="154">
        <v>0</v>
      </c>
      <c r="M117" s="154">
        <v>0</v>
      </c>
      <c r="N117" s="154">
        <v>0</v>
      </c>
      <c r="O117" s="154">
        <v>0</v>
      </c>
      <c r="P117" s="154">
        <v>0</v>
      </c>
      <c r="Q117" s="154">
        <v>0</v>
      </c>
      <c r="R117" s="154">
        <v>0</v>
      </c>
      <c r="S117" s="154">
        <v>0</v>
      </c>
      <c r="T117" s="154">
        <v>0</v>
      </c>
      <c r="U117" s="154">
        <v>0</v>
      </c>
      <c r="V117" s="154">
        <v>0</v>
      </c>
      <c r="W117" s="154">
        <v>0</v>
      </c>
      <c r="X117" s="154">
        <v>0</v>
      </c>
      <c r="Y117" s="154">
        <v>0</v>
      </c>
      <c r="Z117" s="154">
        <v>0</v>
      </c>
      <c r="AA117" s="154">
        <v>0</v>
      </c>
      <c r="AB117" s="216"/>
    </row>
    <row r="118" spans="1:28" s="231" customFormat="1" ht="63">
      <c r="A118" s="133" t="s">
        <v>175</v>
      </c>
      <c r="B118" s="142" t="s">
        <v>1092</v>
      </c>
      <c r="C118" s="146" t="s">
        <v>1093</v>
      </c>
      <c r="D118" s="154">
        <v>0</v>
      </c>
      <c r="E118" s="154">
        <v>0</v>
      </c>
      <c r="F118" s="154">
        <v>0</v>
      </c>
      <c r="G118" s="154">
        <v>0</v>
      </c>
      <c r="H118" s="154">
        <v>0</v>
      </c>
      <c r="I118" s="154">
        <v>0</v>
      </c>
      <c r="J118" s="154">
        <v>0</v>
      </c>
      <c r="K118" s="154">
        <v>0</v>
      </c>
      <c r="L118" s="154">
        <v>0</v>
      </c>
      <c r="M118" s="154">
        <v>0</v>
      </c>
      <c r="N118" s="154">
        <v>0</v>
      </c>
      <c r="O118" s="154">
        <v>0</v>
      </c>
      <c r="P118" s="154">
        <v>0</v>
      </c>
      <c r="Q118" s="154">
        <v>0</v>
      </c>
      <c r="R118" s="154">
        <v>0</v>
      </c>
      <c r="S118" s="154">
        <v>0</v>
      </c>
      <c r="T118" s="154">
        <v>0</v>
      </c>
      <c r="U118" s="154">
        <v>0</v>
      </c>
      <c r="V118" s="154">
        <v>0</v>
      </c>
      <c r="W118" s="154">
        <v>0</v>
      </c>
      <c r="X118" s="154">
        <v>0</v>
      </c>
      <c r="Y118" s="154">
        <v>0</v>
      </c>
      <c r="Z118" s="154">
        <v>0</v>
      </c>
      <c r="AA118" s="154">
        <v>0</v>
      </c>
      <c r="AB118" s="216"/>
    </row>
    <row r="119" spans="1:28" s="231" customFormat="1" ht="31.5">
      <c r="A119" s="133" t="s">
        <v>175</v>
      </c>
      <c r="B119" s="142" t="s">
        <v>1094</v>
      </c>
      <c r="C119" s="146" t="s">
        <v>1095</v>
      </c>
      <c r="D119" s="154">
        <v>0</v>
      </c>
      <c r="E119" s="154">
        <v>0</v>
      </c>
      <c r="F119" s="154">
        <v>0</v>
      </c>
      <c r="G119" s="154">
        <v>0</v>
      </c>
      <c r="H119" s="154">
        <v>0</v>
      </c>
      <c r="I119" s="154">
        <v>0</v>
      </c>
      <c r="J119" s="154">
        <v>0</v>
      </c>
      <c r="K119" s="154">
        <v>0</v>
      </c>
      <c r="L119" s="154">
        <v>0</v>
      </c>
      <c r="M119" s="154">
        <v>0</v>
      </c>
      <c r="N119" s="154">
        <v>0</v>
      </c>
      <c r="O119" s="154">
        <v>0</v>
      </c>
      <c r="P119" s="154">
        <v>0</v>
      </c>
      <c r="Q119" s="154">
        <v>0</v>
      </c>
      <c r="R119" s="154">
        <v>0</v>
      </c>
      <c r="S119" s="154">
        <v>0</v>
      </c>
      <c r="T119" s="154">
        <v>0</v>
      </c>
      <c r="U119" s="154">
        <v>0</v>
      </c>
      <c r="V119" s="154">
        <v>0</v>
      </c>
      <c r="W119" s="154">
        <v>0</v>
      </c>
      <c r="X119" s="154">
        <v>0</v>
      </c>
      <c r="Y119" s="154">
        <v>0</v>
      </c>
      <c r="Z119" s="154">
        <v>0</v>
      </c>
      <c r="AA119" s="154">
        <v>0</v>
      </c>
      <c r="AB119" s="216"/>
    </row>
    <row r="120" spans="1:28" s="231" customFormat="1" ht="47.25">
      <c r="A120" s="133" t="s">
        <v>175</v>
      </c>
      <c r="B120" s="142" t="s">
        <v>1096</v>
      </c>
      <c r="C120" s="146" t="s">
        <v>1097</v>
      </c>
      <c r="D120" s="154">
        <v>0</v>
      </c>
      <c r="E120" s="154">
        <v>0</v>
      </c>
      <c r="F120" s="154">
        <v>0</v>
      </c>
      <c r="G120" s="154">
        <v>0</v>
      </c>
      <c r="H120" s="154">
        <v>0</v>
      </c>
      <c r="I120" s="154">
        <v>0</v>
      </c>
      <c r="J120" s="154">
        <v>0</v>
      </c>
      <c r="K120" s="154">
        <v>0</v>
      </c>
      <c r="L120" s="154">
        <v>0</v>
      </c>
      <c r="M120" s="154">
        <v>0</v>
      </c>
      <c r="N120" s="154">
        <v>0</v>
      </c>
      <c r="O120" s="154">
        <v>0</v>
      </c>
      <c r="P120" s="154">
        <v>0</v>
      </c>
      <c r="Q120" s="154">
        <v>0</v>
      </c>
      <c r="R120" s="154">
        <v>0</v>
      </c>
      <c r="S120" s="154">
        <v>0</v>
      </c>
      <c r="T120" s="154">
        <v>0</v>
      </c>
      <c r="U120" s="154">
        <v>0</v>
      </c>
      <c r="V120" s="154">
        <v>0</v>
      </c>
      <c r="W120" s="154">
        <v>0</v>
      </c>
      <c r="X120" s="154">
        <v>0</v>
      </c>
      <c r="Y120" s="154">
        <v>0</v>
      </c>
      <c r="Z120" s="154">
        <v>0</v>
      </c>
      <c r="AA120" s="154">
        <v>0</v>
      </c>
      <c r="AB120" s="216"/>
    </row>
    <row r="121" spans="1:28" s="231" customFormat="1" ht="63">
      <c r="A121" s="133" t="s">
        <v>175</v>
      </c>
      <c r="B121" s="142" t="s">
        <v>1098</v>
      </c>
      <c r="C121" s="146" t="s">
        <v>1099</v>
      </c>
      <c r="D121" s="154">
        <v>0</v>
      </c>
      <c r="E121" s="154">
        <v>0</v>
      </c>
      <c r="F121" s="154">
        <v>0</v>
      </c>
      <c r="G121" s="154">
        <v>0</v>
      </c>
      <c r="H121" s="154">
        <v>0</v>
      </c>
      <c r="I121" s="154">
        <v>0</v>
      </c>
      <c r="J121" s="154">
        <v>0</v>
      </c>
      <c r="K121" s="154">
        <v>0</v>
      </c>
      <c r="L121" s="154">
        <v>0</v>
      </c>
      <c r="M121" s="154">
        <v>0</v>
      </c>
      <c r="N121" s="154">
        <v>0</v>
      </c>
      <c r="O121" s="154">
        <v>0</v>
      </c>
      <c r="P121" s="154">
        <v>0</v>
      </c>
      <c r="Q121" s="154">
        <v>0</v>
      </c>
      <c r="R121" s="154">
        <v>0</v>
      </c>
      <c r="S121" s="154">
        <v>0</v>
      </c>
      <c r="T121" s="154">
        <v>0</v>
      </c>
      <c r="U121" s="154">
        <v>0</v>
      </c>
      <c r="V121" s="154">
        <v>0</v>
      </c>
      <c r="W121" s="154">
        <v>0</v>
      </c>
      <c r="X121" s="154">
        <v>0</v>
      </c>
      <c r="Y121" s="154">
        <v>0</v>
      </c>
      <c r="Z121" s="154">
        <v>0</v>
      </c>
      <c r="AA121" s="154">
        <v>0</v>
      </c>
      <c r="AB121" s="216"/>
    </row>
    <row r="122" spans="1:28" s="231" customFormat="1" ht="63">
      <c r="A122" s="133" t="s">
        <v>175</v>
      </c>
      <c r="B122" s="142" t="s">
        <v>1100</v>
      </c>
      <c r="C122" s="146" t="s">
        <v>1101</v>
      </c>
      <c r="D122" s="154">
        <v>0</v>
      </c>
      <c r="E122" s="154">
        <v>0</v>
      </c>
      <c r="F122" s="154">
        <v>0</v>
      </c>
      <c r="G122" s="154">
        <v>0</v>
      </c>
      <c r="H122" s="154">
        <v>0</v>
      </c>
      <c r="I122" s="154">
        <v>0</v>
      </c>
      <c r="J122" s="154">
        <v>0</v>
      </c>
      <c r="K122" s="154">
        <v>0</v>
      </c>
      <c r="L122" s="154">
        <v>0</v>
      </c>
      <c r="M122" s="154">
        <v>0</v>
      </c>
      <c r="N122" s="154">
        <v>0</v>
      </c>
      <c r="O122" s="154">
        <v>0</v>
      </c>
      <c r="P122" s="154">
        <v>0</v>
      </c>
      <c r="Q122" s="154">
        <v>0</v>
      </c>
      <c r="R122" s="154">
        <v>0</v>
      </c>
      <c r="S122" s="154">
        <v>0</v>
      </c>
      <c r="T122" s="154">
        <v>0</v>
      </c>
      <c r="U122" s="154">
        <v>0</v>
      </c>
      <c r="V122" s="154">
        <v>0</v>
      </c>
      <c r="W122" s="154">
        <v>0</v>
      </c>
      <c r="X122" s="154">
        <v>0</v>
      </c>
      <c r="Y122" s="154">
        <v>0</v>
      </c>
      <c r="Z122" s="154">
        <v>0</v>
      </c>
      <c r="AA122" s="154">
        <v>0</v>
      </c>
      <c r="AB122" s="216"/>
    </row>
    <row r="123" spans="1:28" s="231" customFormat="1" ht="31.5">
      <c r="A123" s="133" t="s">
        <v>175</v>
      </c>
      <c r="B123" s="142" t="s">
        <v>1102</v>
      </c>
      <c r="C123" s="146" t="s">
        <v>1103</v>
      </c>
      <c r="D123" s="154">
        <v>0</v>
      </c>
      <c r="E123" s="154">
        <v>0</v>
      </c>
      <c r="F123" s="154">
        <v>0</v>
      </c>
      <c r="G123" s="154">
        <v>0</v>
      </c>
      <c r="H123" s="154">
        <v>0</v>
      </c>
      <c r="I123" s="154">
        <v>0</v>
      </c>
      <c r="J123" s="154">
        <v>0</v>
      </c>
      <c r="K123" s="154">
        <v>0</v>
      </c>
      <c r="L123" s="154">
        <v>0</v>
      </c>
      <c r="M123" s="154">
        <v>0</v>
      </c>
      <c r="N123" s="154">
        <v>0</v>
      </c>
      <c r="O123" s="154">
        <v>0</v>
      </c>
      <c r="P123" s="154">
        <v>0</v>
      </c>
      <c r="Q123" s="154">
        <v>0</v>
      </c>
      <c r="R123" s="154">
        <v>0</v>
      </c>
      <c r="S123" s="154">
        <v>0</v>
      </c>
      <c r="T123" s="154">
        <v>0</v>
      </c>
      <c r="U123" s="154">
        <v>0</v>
      </c>
      <c r="V123" s="154">
        <v>0</v>
      </c>
      <c r="W123" s="154">
        <v>0</v>
      </c>
      <c r="X123" s="154">
        <v>0</v>
      </c>
      <c r="Y123" s="154">
        <v>0</v>
      </c>
      <c r="Z123" s="154">
        <v>0</v>
      </c>
      <c r="AA123" s="154">
        <v>0</v>
      </c>
      <c r="AB123" s="216"/>
    </row>
    <row r="124" spans="1:28" s="231" customFormat="1" ht="31.5">
      <c r="A124" s="133" t="s">
        <v>175</v>
      </c>
      <c r="B124" s="142" t="s">
        <v>1104</v>
      </c>
      <c r="C124" s="146" t="s">
        <v>1105</v>
      </c>
      <c r="D124" s="154">
        <v>0</v>
      </c>
      <c r="E124" s="154">
        <v>0</v>
      </c>
      <c r="F124" s="154">
        <v>0</v>
      </c>
      <c r="G124" s="154">
        <v>0</v>
      </c>
      <c r="H124" s="154">
        <v>0</v>
      </c>
      <c r="I124" s="154">
        <v>0</v>
      </c>
      <c r="J124" s="154">
        <v>0</v>
      </c>
      <c r="K124" s="154">
        <v>0</v>
      </c>
      <c r="L124" s="154">
        <v>0</v>
      </c>
      <c r="M124" s="154">
        <v>0</v>
      </c>
      <c r="N124" s="154">
        <v>0</v>
      </c>
      <c r="O124" s="154">
        <v>0</v>
      </c>
      <c r="P124" s="154">
        <v>0</v>
      </c>
      <c r="Q124" s="154">
        <v>0</v>
      </c>
      <c r="R124" s="154">
        <v>0</v>
      </c>
      <c r="S124" s="154">
        <v>0</v>
      </c>
      <c r="T124" s="154">
        <v>0</v>
      </c>
      <c r="U124" s="154">
        <v>0</v>
      </c>
      <c r="V124" s="154">
        <v>0</v>
      </c>
      <c r="W124" s="154">
        <v>0</v>
      </c>
      <c r="X124" s="154">
        <v>0</v>
      </c>
      <c r="Y124" s="154">
        <v>0</v>
      </c>
      <c r="Z124" s="154">
        <v>0</v>
      </c>
      <c r="AA124" s="154">
        <v>0</v>
      </c>
      <c r="AB124" s="216"/>
    </row>
    <row r="125" spans="1:28" s="231" customFormat="1" ht="47.25">
      <c r="A125" s="133" t="s">
        <v>175</v>
      </c>
      <c r="B125" s="142" t="s">
        <v>1106</v>
      </c>
      <c r="C125" s="146" t="s">
        <v>1107</v>
      </c>
      <c r="D125" s="154">
        <v>0</v>
      </c>
      <c r="E125" s="154">
        <v>0</v>
      </c>
      <c r="F125" s="154">
        <v>0</v>
      </c>
      <c r="G125" s="154">
        <v>0</v>
      </c>
      <c r="H125" s="154">
        <v>0</v>
      </c>
      <c r="I125" s="154">
        <v>0</v>
      </c>
      <c r="J125" s="154">
        <v>0</v>
      </c>
      <c r="K125" s="154">
        <v>0</v>
      </c>
      <c r="L125" s="154">
        <v>0</v>
      </c>
      <c r="M125" s="154">
        <v>0</v>
      </c>
      <c r="N125" s="154">
        <v>0</v>
      </c>
      <c r="O125" s="154">
        <v>0</v>
      </c>
      <c r="P125" s="154">
        <v>0</v>
      </c>
      <c r="Q125" s="154">
        <v>0</v>
      </c>
      <c r="R125" s="154">
        <v>0</v>
      </c>
      <c r="S125" s="154">
        <v>0</v>
      </c>
      <c r="T125" s="154">
        <v>0</v>
      </c>
      <c r="U125" s="154">
        <v>0</v>
      </c>
      <c r="V125" s="154">
        <v>0</v>
      </c>
      <c r="W125" s="154">
        <v>0</v>
      </c>
      <c r="X125" s="154">
        <v>0</v>
      </c>
      <c r="Y125" s="154">
        <v>0</v>
      </c>
      <c r="Z125" s="154">
        <v>0</v>
      </c>
      <c r="AA125" s="154">
        <v>0</v>
      </c>
      <c r="AB125" s="216"/>
    </row>
    <row r="126" spans="1:28" s="231" customFormat="1" ht="31.5">
      <c r="A126" s="133" t="s">
        <v>175</v>
      </c>
      <c r="B126" s="142" t="s">
        <v>1108</v>
      </c>
      <c r="C126" s="146" t="s">
        <v>1109</v>
      </c>
      <c r="D126" s="154">
        <v>0</v>
      </c>
      <c r="E126" s="154">
        <v>0</v>
      </c>
      <c r="F126" s="154">
        <v>0</v>
      </c>
      <c r="G126" s="154">
        <v>0</v>
      </c>
      <c r="H126" s="154">
        <v>0</v>
      </c>
      <c r="I126" s="154">
        <v>0</v>
      </c>
      <c r="J126" s="154">
        <v>0</v>
      </c>
      <c r="K126" s="154">
        <v>0</v>
      </c>
      <c r="L126" s="154">
        <v>0</v>
      </c>
      <c r="M126" s="154">
        <v>0</v>
      </c>
      <c r="N126" s="154">
        <v>0</v>
      </c>
      <c r="O126" s="154">
        <v>0</v>
      </c>
      <c r="P126" s="154">
        <v>0</v>
      </c>
      <c r="Q126" s="154">
        <v>0</v>
      </c>
      <c r="R126" s="154">
        <v>0</v>
      </c>
      <c r="S126" s="154">
        <v>0</v>
      </c>
      <c r="T126" s="154">
        <v>0</v>
      </c>
      <c r="U126" s="154">
        <v>0</v>
      </c>
      <c r="V126" s="154">
        <v>0</v>
      </c>
      <c r="W126" s="154">
        <v>0</v>
      </c>
      <c r="X126" s="154">
        <v>0</v>
      </c>
      <c r="Y126" s="154">
        <v>0</v>
      </c>
      <c r="Z126" s="154">
        <v>0</v>
      </c>
      <c r="AA126" s="154">
        <v>0</v>
      </c>
      <c r="AB126" s="216"/>
    </row>
    <row r="127" spans="1:28" s="231" customFormat="1" ht="63">
      <c r="A127" s="133" t="s">
        <v>175</v>
      </c>
      <c r="B127" s="142" t="s">
        <v>1110</v>
      </c>
      <c r="C127" s="146" t="s">
        <v>1111</v>
      </c>
      <c r="D127" s="154">
        <v>0</v>
      </c>
      <c r="E127" s="154">
        <v>0</v>
      </c>
      <c r="F127" s="154">
        <v>0</v>
      </c>
      <c r="G127" s="154">
        <v>0</v>
      </c>
      <c r="H127" s="154">
        <v>0</v>
      </c>
      <c r="I127" s="154">
        <v>0</v>
      </c>
      <c r="J127" s="154">
        <v>0</v>
      </c>
      <c r="K127" s="154">
        <v>0</v>
      </c>
      <c r="L127" s="154">
        <v>0</v>
      </c>
      <c r="M127" s="154">
        <v>0</v>
      </c>
      <c r="N127" s="154">
        <v>0</v>
      </c>
      <c r="O127" s="154">
        <v>0</v>
      </c>
      <c r="P127" s="154">
        <v>0</v>
      </c>
      <c r="Q127" s="154">
        <v>0</v>
      </c>
      <c r="R127" s="154">
        <v>0</v>
      </c>
      <c r="S127" s="154">
        <v>0</v>
      </c>
      <c r="T127" s="154">
        <v>0</v>
      </c>
      <c r="U127" s="154">
        <v>0</v>
      </c>
      <c r="V127" s="154">
        <v>0</v>
      </c>
      <c r="W127" s="154">
        <v>0</v>
      </c>
      <c r="X127" s="154">
        <v>0</v>
      </c>
      <c r="Y127" s="154">
        <v>0</v>
      </c>
      <c r="Z127" s="154">
        <v>0</v>
      </c>
      <c r="AA127" s="154">
        <v>0</v>
      </c>
      <c r="AB127" s="216"/>
    </row>
    <row r="128" spans="1:28" s="231" customFormat="1" ht="31.5">
      <c r="A128" s="133" t="s">
        <v>175</v>
      </c>
      <c r="B128" s="142" t="s">
        <v>1112</v>
      </c>
      <c r="C128" s="146" t="s">
        <v>1113</v>
      </c>
      <c r="D128" s="154">
        <v>0</v>
      </c>
      <c r="E128" s="154">
        <v>0</v>
      </c>
      <c r="F128" s="154">
        <v>0</v>
      </c>
      <c r="G128" s="154">
        <v>0</v>
      </c>
      <c r="H128" s="154">
        <v>0</v>
      </c>
      <c r="I128" s="154">
        <v>0</v>
      </c>
      <c r="J128" s="154">
        <v>0</v>
      </c>
      <c r="K128" s="154">
        <v>0</v>
      </c>
      <c r="L128" s="154">
        <v>0</v>
      </c>
      <c r="M128" s="154">
        <v>0</v>
      </c>
      <c r="N128" s="154">
        <v>0</v>
      </c>
      <c r="O128" s="154">
        <v>0</v>
      </c>
      <c r="P128" s="154">
        <v>0</v>
      </c>
      <c r="Q128" s="154">
        <v>0</v>
      </c>
      <c r="R128" s="154">
        <v>0</v>
      </c>
      <c r="S128" s="154">
        <v>0</v>
      </c>
      <c r="T128" s="154">
        <v>0</v>
      </c>
      <c r="U128" s="154">
        <v>0</v>
      </c>
      <c r="V128" s="154">
        <v>0</v>
      </c>
      <c r="W128" s="154">
        <v>0</v>
      </c>
      <c r="X128" s="154">
        <v>0</v>
      </c>
      <c r="Y128" s="154">
        <v>0</v>
      </c>
      <c r="Z128" s="154">
        <v>0</v>
      </c>
      <c r="AA128" s="154">
        <v>0</v>
      </c>
      <c r="AB128" s="216"/>
    </row>
    <row r="129" spans="1:28" s="231" customFormat="1" ht="47.25">
      <c r="A129" s="133" t="s">
        <v>175</v>
      </c>
      <c r="B129" s="142" t="s">
        <v>1114</v>
      </c>
      <c r="C129" s="146" t="s">
        <v>1115</v>
      </c>
      <c r="D129" s="154">
        <v>0</v>
      </c>
      <c r="E129" s="154">
        <v>0</v>
      </c>
      <c r="F129" s="154">
        <v>0</v>
      </c>
      <c r="G129" s="154">
        <v>0</v>
      </c>
      <c r="H129" s="154">
        <v>0</v>
      </c>
      <c r="I129" s="154">
        <v>0</v>
      </c>
      <c r="J129" s="154">
        <v>0</v>
      </c>
      <c r="K129" s="154">
        <v>0</v>
      </c>
      <c r="L129" s="154">
        <v>0</v>
      </c>
      <c r="M129" s="154">
        <v>0</v>
      </c>
      <c r="N129" s="154">
        <v>0</v>
      </c>
      <c r="O129" s="154">
        <v>0</v>
      </c>
      <c r="P129" s="154">
        <v>0</v>
      </c>
      <c r="Q129" s="154">
        <v>0</v>
      </c>
      <c r="R129" s="154">
        <v>0</v>
      </c>
      <c r="S129" s="154">
        <v>0</v>
      </c>
      <c r="T129" s="154">
        <v>0</v>
      </c>
      <c r="U129" s="154">
        <v>0</v>
      </c>
      <c r="V129" s="154">
        <v>0</v>
      </c>
      <c r="W129" s="154">
        <v>0</v>
      </c>
      <c r="X129" s="154">
        <v>0</v>
      </c>
      <c r="Y129" s="154">
        <v>0</v>
      </c>
      <c r="Z129" s="154">
        <v>0</v>
      </c>
      <c r="AA129" s="154">
        <v>0</v>
      </c>
      <c r="AB129" s="216"/>
    </row>
    <row r="130" spans="1:28" s="231" customFormat="1" ht="15.75">
      <c r="A130" s="133" t="s">
        <v>175</v>
      </c>
      <c r="B130" s="142" t="s">
        <v>1116</v>
      </c>
      <c r="C130" s="146" t="s">
        <v>1117</v>
      </c>
      <c r="D130" s="154">
        <v>0</v>
      </c>
      <c r="E130" s="154">
        <v>0</v>
      </c>
      <c r="F130" s="154">
        <v>0</v>
      </c>
      <c r="G130" s="154">
        <v>0</v>
      </c>
      <c r="H130" s="154">
        <v>0</v>
      </c>
      <c r="I130" s="154">
        <v>0</v>
      </c>
      <c r="J130" s="154">
        <v>0</v>
      </c>
      <c r="K130" s="154">
        <v>0</v>
      </c>
      <c r="L130" s="154">
        <v>0</v>
      </c>
      <c r="M130" s="154">
        <v>0</v>
      </c>
      <c r="N130" s="154">
        <v>0</v>
      </c>
      <c r="O130" s="154">
        <v>0</v>
      </c>
      <c r="P130" s="154">
        <v>0</v>
      </c>
      <c r="Q130" s="154">
        <v>0</v>
      </c>
      <c r="R130" s="154">
        <v>0</v>
      </c>
      <c r="S130" s="154">
        <v>0</v>
      </c>
      <c r="T130" s="154">
        <v>0</v>
      </c>
      <c r="U130" s="154">
        <v>0</v>
      </c>
      <c r="V130" s="154">
        <v>0</v>
      </c>
      <c r="W130" s="154">
        <v>0</v>
      </c>
      <c r="X130" s="154">
        <v>0</v>
      </c>
      <c r="Y130" s="154">
        <v>0</v>
      </c>
      <c r="Z130" s="154">
        <v>0</v>
      </c>
      <c r="AA130" s="154">
        <v>0</v>
      </c>
      <c r="AB130" s="216"/>
    </row>
    <row r="131" spans="1:28" s="231" customFormat="1" ht="31.5">
      <c r="A131" s="133" t="s">
        <v>175</v>
      </c>
      <c r="B131" s="142" t="s">
        <v>1118</v>
      </c>
      <c r="C131" s="146" t="s">
        <v>1119</v>
      </c>
      <c r="D131" s="154">
        <v>0</v>
      </c>
      <c r="E131" s="154">
        <v>0</v>
      </c>
      <c r="F131" s="154">
        <v>0</v>
      </c>
      <c r="G131" s="154">
        <v>0</v>
      </c>
      <c r="H131" s="154">
        <v>0</v>
      </c>
      <c r="I131" s="154">
        <v>0</v>
      </c>
      <c r="J131" s="154">
        <v>0</v>
      </c>
      <c r="K131" s="154">
        <v>0</v>
      </c>
      <c r="L131" s="154">
        <v>0</v>
      </c>
      <c r="M131" s="154">
        <v>0</v>
      </c>
      <c r="N131" s="154">
        <v>0</v>
      </c>
      <c r="O131" s="154">
        <v>0</v>
      </c>
      <c r="P131" s="154">
        <v>0</v>
      </c>
      <c r="Q131" s="154">
        <v>0</v>
      </c>
      <c r="R131" s="154">
        <v>0</v>
      </c>
      <c r="S131" s="154">
        <v>0</v>
      </c>
      <c r="T131" s="154">
        <v>0</v>
      </c>
      <c r="U131" s="154">
        <v>0</v>
      </c>
      <c r="V131" s="154">
        <v>0</v>
      </c>
      <c r="W131" s="154">
        <v>0</v>
      </c>
      <c r="X131" s="154">
        <v>0</v>
      </c>
      <c r="Y131" s="154">
        <v>0</v>
      </c>
      <c r="Z131" s="154">
        <v>0</v>
      </c>
      <c r="AA131" s="154">
        <v>0</v>
      </c>
      <c r="AB131" s="216"/>
    </row>
    <row r="132" spans="1:28" s="231" customFormat="1" ht="31.5">
      <c r="A132" s="133" t="s">
        <v>175</v>
      </c>
      <c r="B132" s="142" t="s">
        <v>1120</v>
      </c>
      <c r="C132" s="146" t="s">
        <v>1121</v>
      </c>
      <c r="D132" s="154">
        <v>0</v>
      </c>
      <c r="E132" s="154">
        <v>0</v>
      </c>
      <c r="F132" s="154">
        <v>0</v>
      </c>
      <c r="G132" s="154">
        <v>0</v>
      </c>
      <c r="H132" s="154">
        <v>0</v>
      </c>
      <c r="I132" s="154">
        <v>0</v>
      </c>
      <c r="J132" s="154">
        <v>0</v>
      </c>
      <c r="K132" s="154">
        <v>0</v>
      </c>
      <c r="L132" s="154">
        <v>0</v>
      </c>
      <c r="M132" s="154">
        <v>0</v>
      </c>
      <c r="N132" s="154">
        <v>0</v>
      </c>
      <c r="O132" s="154">
        <v>0</v>
      </c>
      <c r="P132" s="154">
        <v>0</v>
      </c>
      <c r="Q132" s="154">
        <v>0</v>
      </c>
      <c r="R132" s="154">
        <v>0</v>
      </c>
      <c r="S132" s="154">
        <v>0</v>
      </c>
      <c r="T132" s="154">
        <v>0</v>
      </c>
      <c r="U132" s="154">
        <v>0</v>
      </c>
      <c r="V132" s="154">
        <v>0</v>
      </c>
      <c r="W132" s="154">
        <v>0</v>
      </c>
      <c r="X132" s="154">
        <v>0</v>
      </c>
      <c r="Y132" s="154">
        <v>0</v>
      </c>
      <c r="Z132" s="154">
        <v>0</v>
      </c>
      <c r="AA132" s="154">
        <v>0</v>
      </c>
      <c r="AB132" s="216"/>
    </row>
    <row r="133" spans="1:28" s="231" customFormat="1" ht="31.5">
      <c r="A133" s="133" t="s">
        <v>175</v>
      </c>
      <c r="B133" s="142" t="s">
        <v>1122</v>
      </c>
      <c r="C133" s="146" t="s">
        <v>1123</v>
      </c>
      <c r="D133" s="154">
        <v>0</v>
      </c>
      <c r="E133" s="154">
        <v>0</v>
      </c>
      <c r="F133" s="154">
        <v>0</v>
      </c>
      <c r="G133" s="154">
        <v>0</v>
      </c>
      <c r="H133" s="154">
        <v>0</v>
      </c>
      <c r="I133" s="154">
        <v>0</v>
      </c>
      <c r="J133" s="154">
        <v>0</v>
      </c>
      <c r="K133" s="154">
        <v>0</v>
      </c>
      <c r="L133" s="154">
        <v>0</v>
      </c>
      <c r="M133" s="154">
        <v>0</v>
      </c>
      <c r="N133" s="154">
        <v>0</v>
      </c>
      <c r="O133" s="154">
        <v>0</v>
      </c>
      <c r="P133" s="154">
        <v>0</v>
      </c>
      <c r="Q133" s="154">
        <v>0</v>
      </c>
      <c r="R133" s="154">
        <v>0</v>
      </c>
      <c r="S133" s="154">
        <v>0</v>
      </c>
      <c r="T133" s="154">
        <v>0</v>
      </c>
      <c r="U133" s="154">
        <v>0</v>
      </c>
      <c r="V133" s="154">
        <v>0</v>
      </c>
      <c r="W133" s="154">
        <v>0</v>
      </c>
      <c r="X133" s="154">
        <v>0</v>
      </c>
      <c r="Y133" s="154">
        <v>0</v>
      </c>
      <c r="Z133" s="154">
        <v>0</v>
      </c>
      <c r="AA133" s="154">
        <v>0</v>
      </c>
      <c r="AB133" s="216"/>
    </row>
    <row r="134" spans="1:28" s="231" customFormat="1" ht="15.75">
      <c r="A134" s="133" t="s">
        <v>175</v>
      </c>
      <c r="B134" s="147" t="s">
        <v>1126</v>
      </c>
      <c r="C134" s="146" t="s">
        <v>1127</v>
      </c>
      <c r="D134" s="154">
        <v>0</v>
      </c>
      <c r="E134" s="154">
        <v>0</v>
      </c>
      <c r="F134" s="154">
        <v>0</v>
      </c>
      <c r="G134" s="154">
        <v>0</v>
      </c>
      <c r="H134" s="154">
        <v>0</v>
      </c>
      <c r="I134" s="154">
        <v>0</v>
      </c>
      <c r="J134" s="154">
        <v>0</v>
      </c>
      <c r="K134" s="154">
        <v>0</v>
      </c>
      <c r="L134" s="154">
        <v>0</v>
      </c>
      <c r="M134" s="154">
        <v>0</v>
      </c>
      <c r="N134" s="154">
        <v>0</v>
      </c>
      <c r="O134" s="154">
        <v>0</v>
      </c>
      <c r="P134" s="154">
        <v>0</v>
      </c>
      <c r="Q134" s="154">
        <v>0</v>
      </c>
      <c r="R134" s="154">
        <v>0</v>
      </c>
      <c r="S134" s="154">
        <v>0</v>
      </c>
      <c r="T134" s="154">
        <v>0</v>
      </c>
      <c r="U134" s="154">
        <v>0</v>
      </c>
      <c r="V134" s="154">
        <v>0</v>
      </c>
      <c r="W134" s="154">
        <v>0</v>
      </c>
      <c r="X134" s="154">
        <v>0</v>
      </c>
      <c r="Y134" s="154">
        <v>0</v>
      </c>
      <c r="Z134" s="154">
        <v>0</v>
      </c>
      <c r="AA134" s="154">
        <v>0</v>
      </c>
      <c r="AB134" s="216"/>
    </row>
    <row r="135" spans="1:28" s="231" customFormat="1" ht="15.75">
      <c r="A135" s="133" t="s">
        <v>175</v>
      </c>
      <c r="B135" s="147" t="s">
        <v>1128</v>
      </c>
      <c r="C135" s="146" t="s">
        <v>1129</v>
      </c>
      <c r="D135" s="154">
        <v>0</v>
      </c>
      <c r="E135" s="154">
        <v>0</v>
      </c>
      <c r="F135" s="154">
        <v>0</v>
      </c>
      <c r="G135" s="154">
        <v>0</v>
      </c>
      <c r="H135" s="154">
        <v>0</v>
      </c>
      <c r="I135" s="154">
        <v>0</v>
      </c>
      <c r="J135" s="154">
        <v>0</v>
      </c>
      <c r="K135" s="154">
        <v>0</v>
      </c>
      <c r="L135" s="154">
        <v>0</v>
      </c>
      <c r="M135" s="154">
        <v>0</v>
      </c>
      <c r="N135" s="154">
        <v>0</v>
      </c>
      <c r="O135" s="154">
        <v>0</v>
      </c>
      <c r="P135" s="154">
        <v>0</v>
      </c>
      <c r="Q135" s="154">
        <v>0</v>
      </c>
      <c r="R135" s="154">
        <v>0</v>
      </c>
      <c r="S135" s="154">
        <v>0</v>
      </c>
      <c r="T135" s="154">
        <v>0</v>
      </c>
      <c r="U135" s="154">
        <v>0</v>
      </c>
      <c r="V135" s="154">
        <v>0</v>
      </c>
      <c r="W135" s="154">
        <v>0</v>
      </c>
      <c r="X135" s="154">
        <v>0</v>
      </c>
      <c r="Y135" s="154">
        <v>0</v>
      </c>
      <c r="Z135" s="154">
        <v>0</v>
      </c>
      <c r="AA135" s="154">
        <v>0</v>
      </c>
      <c r="AB135" s="216"/>
    </row>
    <row r="136" spans="1:28" s="238" customFormat="1" ht="15.75">
      <c r="A136" s="133" t="s">
        <v>175</v>
      </c>
      <c r="B136" s="147" t="s">
        <v>1130</v>
      </c>
      <c r="C136" s="146" t="s">
        <v>1131</v>
      </c>
      <c r="D136" s="154">
        <v>0</v>
      </c>
      <c r="E136" s="154">
        <v>0</v>
      </c>
      <c r="F136" s="154">
        <v>0</v>
      </c>
      <c r="G136" s="154">
        <v>0</v>
      </c>
      <c r="H136" s="154">
        <v>0</v>
      </c>
      <c r="I136" s="154">
        <v>0</v>
      </c>
      <c r="J136" s="154">
        <v>0</v>
      </c>
      <c r="K136" s="154">
        <v>0</v>
      </c>
      <c r="L136" s="154">
        <v>0</v>
      </c>
      <c r="M136" s="154">
        <v>0</v>
      </c>
      <c r="N136" s="154">
        <v>0</v>
      </c>
      <c r="O136" s="154">
        <v>0</v>
      </c>
      <c r="P136" s="154">
        <v>0</v>
      </c>
      <c r="Q136" s="154">
        <v>-1.0363495600571367E-3</v>
      </c>
      <c r="R136" s="154">
        <v>-8.7943353739909913E-3</v>
      </c>
      <c r="S136" s="154">
        <v>0</v>
      </c>
      <c r="T136" s="154">
        <v>0</v>
      </c>
      <c r="U136" s="154">
        <v>0</v>
      </c>
      <c r="V136" s="154">
        <v>0</v>
      </c>
      <c r="W136" s="154">
        <v>0</v>
      </c>
      <c r="X136" s="154">
        <v>0</v>
      </c>
      <c r="Y136" s="154">
        <v>0</v>
      </c>
      <c r="Z136" s="154">
        <v>0</v>
      </c>
      <c r="AA136" s="154">
        <v>0</v>
      </c>
      <c r="AB136" s="237"/>
    </row>
    <row r="137" spans="1:28" s="238" customFormat="1" ht="15.75">
      <c r="A137" s="133" t="s">
        <v>175</v>
      </c>
      <c r="B137" s="147" t="s">
        <v>1132</v>
      </c>
      <c r="C137" s="146" t="s">
        <v>1133</v>
      </c>
      <c r="D137" s="154">
        <v>0</v>
      </c>
      <c r="E137" s="154">
        <v>0</v>
      </c>
      <c r="F137" s="154">
        <v>0</v>
      </c>
      <c r="G137" s="154">
        <v>0</v>
      </c>
      <c r="H137" s="154">
        <v>0</v>
      </c>
      <c r="I137" s="154">
        <v>0</v>
      </c>
      <c r="J137" s="154">
        <v>0</v>
      </c>
      <c r="K137" s="154">
        <v>0</v>
      </c>
      <c r="L137" s="154">
        <v>0</v>
      </c>
      <c r="M137" s="154">
        <v>0</v>
      </c>
      <c r="N137" s="154">
        <v>0</v>
      </c>
      <c r="O137" s="154">
        <v>0</v>
      </c>
      <c r="P137" s="154">
        <v>0</v>
      </c>
      <c r="Q137" s="154">
        <v>0</v>
      </c>
      <c r="R137" s="154">
        <v>0</v>
      </c>
      <c r="S137" s="154">
        <v>0</v>
      </c>
      <c r="T137" s="154">
        <v>0</v>
      </c>
      <c r="U137" s="154">
        <v>0</v>
      </c>
      <c r="V137" s="154">
        <v>0</v>
      </c>
      <c r="W137" s="154">
        <v>0</v>
      </c>
      <c r="X137" s="154">
        <v>0</v>
      </c>
      <c r="Y137" s="154">
        <v>0</v>
      </c>
      <c r="Z137" s="154">
        <v>0</v>
      </c>
      <c r="AA137" s="154">
        <v>0</v>
      </c>
      <c r="AB137" s="237"/>
    </row>
    <row r="138" spans="1:28" s="238" customFormat="1" ht="15.75">
      <c r="A138" s="133" t="s">
        <v>175</v>
      </c>
      <c r="B138" s="147" t="s">
        <v>1134</v>
      </c>
      <c r="C138" s="146" t="s">
        <v>1135</v>
      </c>
      <c r="D138" s="154">
        <v>0</v>
      </c>
      <c r="E138" s="154">
        <v>0</v>
      </c>
      <c r="F138" s="154">
        <v>0</v>
      </c>
      <c r="G138" s="154">
        <v>0</v>
      </c>
      <c r="H138" s="154">
        <v>0</v>
      </c>
      <c r="I138" s="154">
        <v>0</v>
      </c>
      <c r="J138" s="154">
        <v>0</v>
      </c>
      <c r="K138" s="154">
        <v>0</v>
      </c>
      <c r="L138" s="154">
        <v>0</v>
      </c>
      <c r="M138" s="154">
        <v>0</v>
      </c>
      <c r="N138" s="154">
        <v>0</v>
      </c>
      <c r="O138" s="154">
        <v>0</v>
      </c>
      <c r="P138" s="154">
        <v>0</v>
      </c>
      <c r="Q138" s="154">
        <v>0</v>
      </c>
      <c r="R138" s="154">
        <v>0</v>
      </c>
      <c r="S138" s="154">
        <v>0</v>
      </c>
      <c r="T138" s="154">
        <v>0</v>
      </c>
      <c r="U138" s="154">
        <v>0</v>
      </c>
      <c r="V138" s="154">
        <v>0</v>
      </c>
      <c r="W138" s="154">
        <v>0</v>
      </c>
      <c r="X138" s="154">
        <v>0</v>
      </c>
      <c r="Y138" s="154">
        <v>0</v>
      </c>
      <c r="Z138" s="154">
        <v>0</v>
      </c>
      <c r="AA138" s="154">
        <v>0</v>
      </c>
      <c r="AB138" s="237"/>
    </row>
    <row r="139" spans="1:28" s="231" customFormat="1" ht="15.75">
      <c r="A139" s="133" t="s">
        <v>175</v>
      </c>
      <c r="B139" s="147" t="s">
        <v>1136</v>
      </c>
      <c r="C139" s="146" t="s">
        <v>1137</v>
      </c>
      <c r="D139" s="154">
        <v>0</v>
      </c>
      <c r="E139" s="154">
        <v>0</v>
      </c>
      <c r="F139" s="154">
        <v>0</v>
      </c>
      <c r="G139" s="154">
        <v>0</v>
      </c>
      <c r="H139" s="154">
        <v>0</v>
      </c>
      <c r="I139" s="154">
        <v>0</v>
      </c>
      <c r="J139" s="154">
        <v>0</v>
      </c>
      <c r="K139" s="154">
        <v>0</v>
      </c>
      <c r="L139" s="154">
        <v>0</v>
      </c>
      <c r="M139" s="154">
        <v>0</v>
      </c>
      <c r="N139" s="154">
        <v>0</v>
      </c>
      <c r="O139" s="154">
        <v>0</v>
      </c>
      <c r="P139" s="154">
        <v>0</v>
      </c>
      <c r="Q139" s="154">
        <v>0</v>
      </c>
      <c r="R139" s="154">
        <v>0</v>
      </c>
      <c r="S139" s="154">
        <v>0</v>
      </c>
      <c r="T139" s="154">
        <v>0</v>
      </c>
      <c r="U139" s="154">
        <v>0</v>
      </c>
      <c r="V139" s="154">
        <v>0</v>
      </c>
      <c r="W139" s="154">
        <v>0</v>
      </c>
      <c r="X139" s="154">
        <v>0</v>
      </c>
      <c r="Y139" s="154">
        <v>0</v>
      </c>
      <c r="Z139" s="154">
        <v>0</v>
      </c>
      <c r="AA139" s="154">
        <v>0</v>
      </c>
      <c r="AB139" s="216"/>
    </row>
    <row r="140" spans="1:28" s="238" customFormat="1" ht="15.75">
      <c r="A140" s="133" t="s">
        <v>175</v>
      </c>
      <c r="B140" s="147" t="s">
        <v>1138</v>
      </c>
      <c r="C140" s="146" t="s">
        <v>1139</v>
      </c>
      <c r="D140" s="154">
        <v>0</v>
      </c>
      <c r="E140" s="154">
        <v>0</v>
      </c>
      <c r="F140" s="154">
        <v>0</v>
      </c>
      <c r="G140" s="154">
        <v>0</v>
      </c>
      <c r="H140" s="154">
        <v>0</v>
      </c>
      <c r="I140" s="154">
        <v>0</v>
      </c>
      <c r="J140" s="154">
        <v>0</v>
      </c>
      <c r="K140" s="154">
        <v>0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0</v>
      </c>
      <c r="W140" s="154">
        <v>0</v>
      </c>
      <c r="X140" s="154">
        <v>0</v>
      </c>
      <c r="Y140" s="154">
        <v>0</v>
      </c>
      <c r="Z140" s="154">
        <v>0</v>
      </c>
      <c r="AA140" s="154">
        <v>0</v>
      </c>
      <c r="AB140" s="237"/>
    </row>
    <row r="141" spans="1:28" s="231" customFormat="1" ht="15.75">
      <c r="A141" s="133" t="s">
        <v>175</v>
      </c>
      <c r="B141" s="147" t="s">
        <v>1140</v>
      </c>
      <c r="C141" s="146" t="s">
        <v>1141</v>
      </c>
      <c r="D141" s="154">
        <v>0</v>
      </c>
      <c r="E141" s="154">
        <v>0</v>
      </c>
      <c r="F141" s="154">
        <v>0</v>
      </c>
      <c r="G141" s="154">
        <v>0</v>
      </c>
      <c r="H141" s="154">
        <v>0</v>
      </c>
      <c r="I141" s="154">
        <v>0</v>
      </c>
      <c r="J141" s="154">
        <v>0</v>
      </c>
      <c r="K141" s="154">
        <v>0</v>
      </c>
      <c r="L141" s="154">
        <v>0</v>
      </c>
      <c r="M141" s="154">
        <v>0</v>
      </c>
      <c r="N141" s="154">
        <v>0</v>
      </c>
      <c r="O141" s="154">
        <v>0</v>
      </c>
      <c r="P141" s="154">
        <v>0</v>
      </c>
      <c r="Q141" s="154">
        <v>0</v>
      </c>
      <c r="R141" s="154">
        <v>0</v>
      </c>
      <c r="S141" s="154">
        <v>0</v>
      </c>
      <c r="T141" s="154">
        <v>0</v>
      </c>
      <c r="U141" s="154">
        <v>0</v>
      </c>
      <c r="V141" s="154">
        <v>0</v>
      </c>
      <c r="W141" s="154">
        <v>0</v>
      </c>
      <c r="X141" s="154">
        <v>0</v>
      </c>
      <c r="Y141" s="154">
        <v>0</v>
      </c>
      <c r="Z141" s="154">
        <v>0</v>
      </c>
      <c r="AA141" s="154">
        <v>0</v>
      </c>
      <c r="AB141" s="216"/>
    </row>
    <row r="142" spans="1:28" s="238" customFormat="1" ht="15.75">
      <c r="A142" s="133" t="s">
        <v>175</v>
      </c>
      <c r="B142" s="147" t="s">
        <v>1144</v>
      </c>
      <c r="C142" s="146" t="s">
        <v>1145</v>
      </c>
      <c r="D142" s="154">
        <v>0</v>
      </c>
      <c r="E142" s="154">
        <v>0</v>
      </c>
      <c r="F142" s="154">
        <v>0</v>
      </c>
      <c r="G142" s="154">
        <v>0</v>
      </c>
      <c r="H142" s="154">
        <v>0</v>
      </c>
      <c r="I142" s="154">
        <v>0</v>
      </c>
      <c r="J142" s="154">
        <v>0</v>
      </c>
      <c r="K142" s="154">
        <v>0</v>
      </c>
      <c r="L142" s="154">
        <v>0</v>
      </c>
      <c r="M142" s="154">
        <v>0</v>
      </c>
      <c r="N142" s="154">
        <v>0</v>
      </c>
      <c r="O142" s="154">
        <v>0</v>
      </c>
      <c r="P142" s="154">
        <v>0</v>
      </c>
      <c r="Q142" s="154">
        <v>0</v>
      </c>
      <c r="R142" s="154">
        <v>0</v>
      </c>
      <c r="S142" s="154">
        <v>0</v>
      </c>
      <c r="T142" s="154">
        <v>0</v>
      </c>
      <c r="U142" s="154">
        <v>0</v>
      </c>
      <c r="V142" s="154">
        <v>0</v>
      </c>
      <c r="W142" s="154">
        <v>0</v>
      </c>
      <c r="X142" s="154">
        <v>0</v>
      </c>
      <c r="Y142" s="154">
        <v>0</v>
      </c>
      <c r="Z142" s="154">
        <v>0</v>
      </c>
      <c r="AA142" s="154">
        <v>0</v>
      </c>
      <c r="AB142" s="237"/>
    </row>
    <row r="143" spans="1:28" s="238" customFormat="1" ht="15.75">
      <c r="A143" s="133" t="s">
        <v>175</v>
      </c>
      <c r="B143" s="147" t="s">
        <v>1146</v>
      </c>
      <c r="C143" s="146" t="s">
        <v>1147</v>
      </c>
      <c r="D143" s="154">
        <v>0</v>
      </c>
      <c r="E143" s="154">
        <v>0</v>
      </c>
      <c r="F143" s="154">
        <v>0</v>
      </c>
      <c r="G143" s="154">
        <v>0</v>
      </c>
      <c r="H143" s="154">
        <v>0</v>
      </c>
      <c r="I143" s="154">
        <v>0</v>
      </c>
      <c r="J143" s="154">
        <v>0</v>
      </c>
      <c r="K143" s="154">
        <v>0</v>
      </c>
      <c r="L143" s="154">
        <v>0</v>
      </c>
      <c r="M143" s="154">
        <v>0</v>
      </c>
      <c r="N143" s="154">
        <v>0</v>
      </c>
      <c r="O143" s="154">
        <v>0</v>
      </c>
      <c r="P143" s="154">
        <v>0</v>
      </c>
      <c r="Q143" s="154">
        <v>0</v>
      </c>
      <c r="R143" s="154">
        <v>0</v>
      </c>
      <c r="S143" s="154">
        <v>0</v>
      </c>
      <c r="T143" s="154">
        <v>0</v>
      </c>
      <c r="U143" s="154">
        <v>0</v>
      </c>
      <c r="V143" s="154">
        <v>0</v>
      </c>
      <c r="W143" s="154">
        <v>0</v>
      </c>
      <c r="X143" s="154">
        <v>0</v>
      </c>
      <c r="Y143" s="154">
        <v>0</v>
      </c>
      <c r="Z143" s="154">
        <v>0</v>
      </c>
      <c r="AA143" s="154">
        <v>0</v>
      </c>
      <c r="AB143" s="237"/>
    </row>
    <row r="144" spans="1:28" s="238" customFormat="1" ht="31.5">
      <c r="A144" s="133" t="s">
        <v>175</v>
      </c>
      <c r="B144" s="147" t="s">
        <v>1148</v>
      </c>
      <c r="C144" s="146" t="s">
        <v>1149</v>
      </c>
      <c r="D144" s="154">
        <v>0</v>
      </c>
      <c r="E144" s="154">
        <v>0</v>
      </c>
      <c r="F144" s="154">
        <v>0</v>
      </c>
      <c r="G144" s="154">
        <v>0</v>
      </c>
      <c r="H144" s="154">
        <v>0</v>
      </c>
      <c r="I144" s="154">
        <v>0</v>
      </c>
      <c r="J144" s="154">
        <v>0</v>
      </c>
      <c r="K144" s="154">
        <v>0</v>
      </c>
      <c r="L144" s="154">
        <v>0</v>
      </c>
      <c r="M144" s="154">
        <v>0</v>
      </c>
      <c r="N144" s="154">
        <v>0</v>
      </c>
      <c r="O144" s="154">
        <v>0</v>
      </c>
      <c r="P144" s="154">
        <v>0</v>
      </c>
      <c r="Q144" s="154">
        <v>0</v>
      </c>
      <c r="R144" s="154">
        <v>0</v>
      </c>
      <c r="S144" s="154">
        <v>0</v>
      </c>
      <c r="T144" s="154">
        <v>0</v>
      </c>
      <c r="U144" s="154">
        <v>0</v>
      </c>
      <c r="V144" s="154">
        <v>0</v>
      </c>
      <c r="W144" s="154">
        <v>0</v>
      </c>
      <c r="X144" s="154">
        <v>0</v>
      </c>
      <c r="Y144" s="154">
        <v>0</v>
      </c>
      <c r="Z144" s="154">
        <v>0</v>
      </c>
      <c r="AA144" s="154">
        <v>0</v>
      </c>
      <c r="AB144" s="237"/>
    </row>
    <row r="145" spans="1:28" s="238" customFormat="1" ht="31.5">
      <c r="A145" s="133" t="s">
        <v>175</v>
      </c>
      <c r="B145" s="147" t="s">
        <v>1150</v>
      </c>
      <c r="C145" s="146" t="s">
        <v>1151</v>
      </c>
      <c r="D145" s="154">
        <v>0</v>
      </c>
      <c r="E145" s="154">
        <v>0</v>
      </c>
      <c r="F145" s="154">
        <v>0</v>
      </c>
      <c r="G145" s="154">
        <v>0</v>
      </c>
      <c r="H145" s="154">
        <v>0</v>
      </c>
      <c r="I145" s="154">
        <v>0</v>
      </c>
      <c r="J145" s="154">
        <v>0</v>
      </c>
      <c r="K145" s="154">
        <v>0</v>
      </c>
      <c r="L145" s="154">
        <v>0</v>
      </c>
      <c r="M145" s="154">
        <v>0</v>
      </c>
      <c r="N145" s="154">
        <v>0</v>
      </c>
      <c r="O145" s="154">
        <v>0</v>
      </c>
      <c r="P145" s="154">
        <v>0</v>
      </c>
      <c r="Q145" s="154">
        <v>0</v>
      </c>
      <c r="R145" s="154">
        <v>0</v>
      </c>
      <c r="S145" s="154">
        <v>0</v>
      </c>
      <c r="T145" s="154">
        <v>0</v>
      </c>
      <c r="U145" s="154">
        <v>0</v>
      </c>
      <c r="V145" s="154">
        <v>0</v>
      </c>
      <c r="W145" s="154">
        <v>0</v>
      </c>
      <c r="X145" s="154">
        <v>0</v>
      </c>
      <c r="Y145" s="154">
        <v>0</v>
      </c>
      <c r="Z145" s="154">
        <v>0</v>
      </c>
      <c r="AA145" s="154">
        <v>0</v>
      </c>
      <c r="AB145" s="237"/>
    </row>
    <row r="146" spans="1:28" s="238" customFormat="1" ht="31.5">
      <c r="A146" s="133" t="s">
        <v>175</v>
      </c>
      <c r="B146" s="147" t="s">
        <v>1152</v>
      </c>
      <c r="C146" s="146" t="s">
        <v>1153</v>
      </c>
      <c r="D146" s="154">
        <v>0</v>
      </c>
      <c r="E146" s="154">
        <v>0</v>
      </c>
      <c r="F146" s="154">
        <v>0</v>
      </c>
      <c r="G146" s="154">
        <v>0</v>
      </c>
      <c r="H146" s="154">
        <v>0</v>
      </c>
      <c r="I146" s="154">
        <v>0</v>
      </c>
      <c r="J146" s="154">
        <v>0</v>
      </c>
      <c r="K146" s="154">
        <v>0</v>
      </c>
      <c r="L146" s="154">
        <v>0</v>
      </c>
      <c r="M146" s="154">
        <v>0</v>
      </c>
      <c r="N146" s="154">
        <v>0</v>
      </c>
      <c r="O146" s="154">
        <v>0</v>
      </c>
      <c r="P146" s="154">
        <v>0</v>
      </c>
      <c r="Q146" s="154">
        <v>0</v>
      </c>
      <c r="R146" s="154">
        <v>0</v>
      </c>
      <c r="S146" s="154">
        <v>0</v>
      </c>
      <c r="T146" s="154">
        <v>0</v>
      </c>
      <c r="U146" s="154">
        <v>0</v>
      </c>
      <c r="V146" s="154">
        <v>0</v>
      </c>
      <c r="W146" s="154">
        <v>0</v>
      </c>
      <c r="X146" s="154">
        <v>0</v>
      </c>
      <c r="Y146" s="154">
        <v>0</v>
      </c>
      <c r="Z146" s="154">
        <v>0</v>
      </c>
      <c r="AA146" s="154">
        <v>0</v>
      </c>
      <c r="AB146" s="237"/>
    </row>
    <row r="147" spans="1:28" s="238" customFormat="1" ht="15.75">
      <c r="A147" s="133" t="s">
        <v>175</v>
      </c>
      <c r="B147" s="147" t="s">
        <v>1154</v>
      </c>
      <c r="C147" s="146" t="s">
        <v>1155</v>
      </c>
      <c r="D147" s="154">
        <v>0</v>
      </c>
      <c r="E147" s="154">
        <v>0</v>
      </c>
      <c r="F147" s="154">
        <v>0</v>
      </c>
      <c r="G147" s="154">
        <v>0</v>
      </c>
      <c r="H147" s="154">
        <v>0</v>
      </c>
      <c r="I147" s="154">
        <v>0</v>
      </c>
      <c r="J147" s="154">
        <v>0</v>
      </c>
      <c r="K147" s="154">
        <v>0</v>
      </c>
      <c r="L147" s="154">
        <v>0</v>
      </c>
      <c r="M147" s="154">
        <v>0</v>
      </c>
      <c r="N147" s="154">
        <v>0</v>
      </c>
      <c r="O147" s="154">
        <v>0</v>
      </c>
      <c r="P147" s="154">
        <v>0</v>
      </c>
      <c r="Q147" s="154">
        <v>0</v>
      </c>
      <c r="R147" s="154">
        <v>0</v>
      </c>
      <c r="S147" s="154">
        <v>0</v>
      </c>
      <c r="T147" s="154">
        <v>0</v>
      </c>
      <c r="U147" s="154">
        <v>0</v>
      </c>
      <c r="V147" s="154">
        <v>0</v>
      </c>
      <c r="W147" s="154">
        <v>0</v>
      </c>
      <c r="X147" s="154">
        <v>0</v>
      </c>
      <c r="Y147" s="154">
        <v>0</v>
      </c>
      <c r="Z147" s="154">
        <v>0</v>
      </c>
      <c r="AA147" s="154">
        <v>0</v>
      </c>
      <c r="AB147" s="237"/>
    </row>
    <row r="148" spans="1:28" s="238" customFormat="1" ht="63">
      <c r="A148" s="133" t="s">
        <v>175</v>
      </c>
      <c r="B148" s="147" t="s">
        <v>1156</v>
      </c>
      <c r="C148" s="146" t="s">
        <v>1157</v>
      </c>
      <c r="D148" s="154">
        <v>0</v>
      </c>
      <c r="E148" s="154">
        <v>0</v>
      </c>
      <c r="F148" s="154">
        <v>0</v>
      </c>
      <c r="G148" s="154">
        <v>0</v>
      </c>
      <c r="H148" s="154">
        <v>0</v>
      </c>
      <c r="I148" s="154">
        <v>0</v>
      </c>
      <c r="J148" s="154">
        <v>0</v>
      </c>
      <c r="K148" s="154">
        <v>0</v>
      </c>
      <c r="L148" s="154">
        <v>0</v>
      </c>
      <c r="M148" s="154">
        <v>0</v>
      </c>
      <c r="N148" s="154">
        <v>0</v>
      </c>
      <c r="O148" s="154">
        <v>0</v>
      </c>
      <c r="P148" s="154">
        <v>0</v>
      </c>
      <c r="Q148" s="154">
        <v>0</v>
      </c>
      <c r="R148" s="154">
        <v>0</v>
      </c>
      <c r="S148" s="154">
        <v>0</v>
      </c>
      <c r="T148" s="154">
        <v>0</v>
      </c>
      <c r="U148" s="154">
        <v>0</v>
      </c>
      <c r="V148" s="154">
        <v>0</v>
      </c>
      <c r="W148" s="154">
        <v>0</v>
      </c>
      <c r="X148" s="154">
        <v>0</v>
      </c>
      <c r="Y148" s="154">
        <v>0</v>
      </c>
      <c r="Z148" s="154">
        <v>0</v>
      </c>
      <c r="AA148" s="154">
        <v>0</v>
      </c>
      <c r="AB148" s="237"/>
    </row>
    <row r="149" spans="1:28" s="238" customFormat="1" ht="15.75">
      <c r="A149" s="133" t="s">
        <v>175</v>
      </c>
      <c r="B149" s="147" t="s">
        <v>1158</v>
      </c>
      <c r="C149" s="146" t="s">
        <v>1159</v>
      </c>
      <c r="D149" s="154">
        <v>0</v>
      </c>
      <c r="E149" s="154">
        <v>0</v>
      </c>
      <c r="F149" s="154">
        <v>0</v>
      </c>
      <c r="G149" s="154">
        <v>0</v>
      </c>
      <c r="H149" s="154">
        <v>0</v>
      </c>
      <c r="I149" s="154">
        <v>0</v>
      </c>
      <c r="J149" s="154">
        <v>0</v>
      </c>
      <c r="K149" s="154">
        <v>0</v>
      </c>
      <c r="L149" s="154">
        <v>0</v>
      </c>
      <c r="M149" s="154">
        <v>0</v>
      </c>
      <c r="N149" s="154">
        <v>0</v>
      </c>
      <c r="O149" s="154">
        <v>0</v>
      </c>
      <c r="P149" s="154">
        <v>0</v>
      </c>
      <c r="Q149" s="154">
        <v>0</v>
      </c>
      <c r="R149" s="154">
        <v>0</v>
      </c>
      <c r="S149" s="154">
        <v>0</v>
      </c>
      <c r="T149" s="154">
        <v>0</v>
      </c>
      <c r="U149" s="154">
        <v>0</v>
      </c>
      <c r="V149" s="154">
        <v>0</v>
      </c>
      <c r="W149" s="154">
        <v>0</v>
      </c>
      <c r="X149" s="154">
        <v>0</v>
      </c>
      <c r="Y149" s="154">
        <v>0</v>
      </c>
      <c r="Z149" s="154">
        <v>0</v>
      </c>
      <c r="AA149" s="154">
        <v>0</v>
      </c>
      <c r="AB149" s="237"/>
    </row>
    <row r="150" spans="1:28" s="231" customFormat="1" ht="15.75">
      <c r="A150" s="133" t="s">
        <v>175</v>
      </c>
      <c r="B150" s="147" t="s">
        <v>1160</v>
      </c>
      <c r="C150" s="146" t="s">
        <v>1161</v>
      </c>
      <c r="D150" s="154">
        <v>0</v>
      </c>
      <c r="E150" s="154">
        <v>0</v>
      </c>
      <c r="F150" s="154">
        <v>0</v>
      </c>
      <c r="G150" s="154">
        <v>0</v>
      </c>
      <c r="H150" s="154">
        <v>0</v>
      </c>
      <c r="I150" s="154">
        <v>0</v>
      </c>
      <c r="J150" s="154">
        <v>0</v>
      </c>
      <c r="K150" s="154">
        <v>0</v>
      </c>
      <c r="L150" s="154">
        <v>0</v>
      </c>
      <c r="M150" s="154">
        <v>0</v>
      </c>
      <c r="N150" s="154">
        <v>0</v>
      </c>
      <c r="O150" s="154">
        <v>0</v>
      </c>
      <c r="P150" s="154">
        <v>0</v>
      </c>
      <c r="Q150" s="154">
        <v>0</v>
      </c>
      <c r="R150" s="154">
        <v>0</v>
      </c>
      <c r="S150" s="154">
        <v>0</v>
      </c>
      <c r="T150" s="154">
        <v>0</v>
      </c>
      <c r="U150" s="154">
        <v>0</v>
      </c>
      <c r="V150" s="154">
        <v>0</v>
      </c>
      <c r="W150" s="154">
        <v>0</v>
      </c>
      <c r="X150" s="154">
        <v>0</v>
      </c>
      <c r="Y150" s="154">
        <v>0</v>
      </c>
      <c r="Z150" s="154">
        <v>0</v>
      </c>
      <c r="AA150" s="154">
        <v>0</v>
      </c>
      <c r="AB150" s="216"/>
    </row>
    <row r="151" spans="1:28" s="238" customFormat="1" ht="31.5">
      <c r="A151" s="133" t="s">
        <v>175</v>
      </c>
      <c r="B151" s="147" t="s">
        <v>1162</v>
      </c>
      <c r="C151" s="146" t="s">
        <v>1163</v>
      </c>
      <c r="D151" s="154">
        <v>0</v>
      </c>
      <c r="E151" s="154">
        <v>0</v>
      </c>
      <c r="F151" s="154">
        <v>0</v>
      </c>
      <c r="G151" s="154">
        <v>0</v>
      </c>
      <c r="H151" s="154">
        <v>0</v>
      </c>
      <c r="I151" s="154">
        <v>0</v>
      </c>
      <c r="J151" s="154">
        <v>0</v>
      </c>
      <c r="K151" s="154">
        <v>0</v>
      </c>
      <c r="L151" s="154">
        <v>0</v>
      </c>
      <c r="M151" s="154">
        <v>0</v>
      </c>
      <c r="N151" s="154">
        <v>0</v>
      </c>
      <c r="O151" s="154">
        <v>0</v>
      </c>
      <c r="P151" s="154">
        <v>0</v>
      </c>
      <c r="Q151" s="154">
        <v>0</v>
      </c>
      <c r="R151" s="154">
        <v>0</v>
      </c>
      <c r="S151" s="154">
        <v>0</v>
      </c>
      <c r="T151" s="154">
        <v>0</v>
      </c>
      <c r="U151" s="154">
        <v>0</v>
      </c>
      <c r="V151" s="154">
        <v>0</v>
      </c>
      <c r="W151" s="154">
        <v>0</v>
      </c>
      <c r="X151" s="154">
        <v>0</v>
      </c>
      <c r="Y151" s="154">
        <v>0</v>
      </c>
      <c r="Z151" s="154">
        <v>0</v>
      </c>
      <c r="AA151" s="154">
        <v>0</v>
      </c>
      <c r="AB151" s="237"/>
    </row>
    <row r="152" spans="1:28" s="238" customFormat="1" ht="63">
      <c r="A152" s="133" t="s">
        <v>175</v>
      </c>
      <c r="B152" s="147" t="s">
        <v>1164</v>
      </c>
      <c r="C152" s="146" t="s">
        <v>1165</v>
      </c>
      <c r="D152" s="154">
        <v>0</v>
      </c>
      <c r="E152" s="154">
        <v>0</v>
      </c>
      <c r="F152" s="154">
        <v>0</v>
      </c>
      <c r="G152" s="154">
        <v>0</v>
      </c>
      <c r="H152" s="154">
        <v>0</v>
      </c>
      <c r="I152" s="154">
        <v>0</v>
      </c>
      <c r="J152" s="154">
        <v>0</v>
      </c>
      <c r="K152" s="154">
        <v>0</v>
      </c>
      <c r="L152" s="154">
        <v>0</v>
      </c>
      <c r="M152" s="154">
        <v>0</v>
      </c>
      <c r="N152" s="154">
        <v>0</v>
      </c>
      <c r="O152" s="154">
        <v>0</v>
      </c>
      <c r="P152" s="154">
        <v>0</v>
      </c>
      <c r="Q152" s="154">
        <v>0</v>
      </c>
      <c r="R152" s="154">
        <v>0</v>
      </c>
      <c r="S152" s="154">
        <v>0</v>
      </c>
      <c r="T152" s="154">
        <v>0</v>
      </c>
      <c r="U152" s="154">
        <v>0</v>
      </c>
      <c r="V152" s="154">
        <v>0</v>
      </c>
      <c r="W152" s="154">
        <v>0</v>
      </c>
      <c r="X152" s="154">
        <v>0</v>
      </c>
      <c r="Y152" s="154">
        <v>0</v>
      </c>
      <c r="Z152" s="154">
        <v>0</v>
      </c>
      <c r="AA152" s="154">
        <v>0</v>
      </c>
      <c r="AB152" s="237"/>
    </row>
    <row r="153" spans="1:28" s="238" customFormat="1" ht="31.5">
      <c r="A153" s="133" t="s">
        <v>175</v>
      </c>
      <c r="B153" s="147" t="s">
        <v>1166</v>
      </c>
      <c r="C153" s="146" t="s">
        <v>1167</v>
      </c>
      <c r="D153" s="154">
        <v>0</v>
      </c>
      <c r="E153" s="154">
        <v>0</v>
      </c>
      <c r="F153" s="154">
        <v>0</v>
      </c>
      <c r="G153" s="154">
        <v>0</v>
      </c>
      <c r="H153" s="154">
        <v>0</v>
      </c>
      <c r="I153" s="154">
        <v>0</v>
      </c>
      <c r="J153" s="154">
        <v>0</v>
      </c>
      <c r="K153" s="154">
        <v>0</v>
      </c>
      <c r="L153" s="154">
        <v>0</v>
      </c>
      <c r="M153" s="154">
        <v>0</v>
      </c>
      <c r="N153" s="154">
        <v>0</v>
      </c>
      <c r="O153" s="154">
        <v>0</v>
      </c>
      <c r="P153" s="154">
        <v>0</v>
      </c>
      <c r="Q153" s="154">
        <v>0</v>
      </c>
      <c r="R153" s="154">
        <v>0</v>
      </c>
      <c r="S153" s="154">
        <v>0</v>
      </c>
      <c r="T153" s="154">
        <v>0</v>
      </c>
      <c r="U153" s="154">
        <v>0</v>
      </c>
      <c r="V153" s="154">
        <v>0</v>
      </c>
      <c r="W153" s="154">
        <v>0</v>
      </c>
      <c r="X153" s="154">
        <v>0</v>
      </c>
      <c r="Y153" s="154">
        <v>0</v>
      </c>
      <c r="Z153" s="154">
        <v>0</v>
      </c>
      <c r="AA153" s="154">
        <v>0</v>
      </c>
      <c r="AB153" s="237"/>
    </row>
    <row r="154" spans="1:28" s="238" customFormat="1" ht="31.5">
      <c r="A154" s="133" t="s">
        <v>175</v>
      </c>
      <c r="B154" s="147" t="s">
        <v>1168</v>
      </c>
      <c r="C154" s="146" t="s">
        <v>1169</v>
      </c>
      <c r="D154" s="154">
        <v>0</v>
      </c>
      <c r="E154" s="154">
        <v>0</v>
      </c>
      <c r="F154" s="154">
        <v>0</v>
      </c>
      <c r="G154" s="154">
        <v>0</v>
      </c>
      <c r="H154" s="154">
        <v>0</v>
      </c>
      <c r="I154" s="154">
        <v>0</v>
      </c>
      <c r="J154" s="154">
        <v>0</v>
      </c>
      <c r="K154" s="154">
        <v>0</v>
      </c>
      <c r="L154" s="154">
        <v>0</v>
      </c>
      <c r="M154" s="154">
        <v>0</v>
      </c>
      <c r="N154" s="154">
        <v>0</v>
      </c>
      <c r="O154" s="154">
        <v>0</v>
      </c>
      <c r="P154" s="154">
        <v>0</v>
      </c>
      <c r="Q154" s="154">
        <v>0</v>
      </c>
      <c r="R154" s="154">
        <v>0</v>
      </c>
      <c r="S154" s="154">
        <v>0</v>
      </c>
      <c r="T154" s="154">
        <v>0</v>
      </c>
      <c r="U154" s="154">
        <v>0</v>
      </c>
      <c r="V154" s="154">
        <v>0</v>
      </c>
      <c r="W154" s="154">
        <v>0</v>
      </c>
      <c r="X154" s="154">
        <v>0</v>
      </c>
      <c r="Y154" s="154">
        <v>0</v>
      </c>
      <c r="Z154" s="154">
        <v>0</v>
      </c>
      <c r="AA154" s="154">
        <v>0</v>
      </c>
      <c r="AB154" s="237"/>
    </row>
    <row r="155" spans="1:28" s="238" customFormat="1" ht="15.75">
      <c r="A155" s="133" t="s">
        <v>175</v>
      </c>
      <c r="B155" s="147" t="s">
        <v>1170</v>
      </c>
      <c r="C155" s="146" t="s">
        <v>1171</v>
      </c>
      <c r="D155" s="154">
        <v>0</v>
      </c>
      <c r="E155" s="154">
        <v>0</v>
      </c>
      <c r="F155" s="154">
        <v>0</v>
      </c>
      <c r="G155" s="154">
        <v>0</v>
      </c>
      <c r="H155" s="154">
        <v>0</v>
      </c>
      <c r="I155" s="154">
        <v>0</v>
      </c>
      <c r="J155" s="154">
        <v>0</v>
      </c>
      <c r="K155" s="154">
        <v>0</v>
      </c>
      <c r="L155" s="154">
        <v>0</v>
      </c>
      <c r="M155" s="154">
        <v>0</v>
      </c>
      <c r="N155" s="154">
        <v>0</v>
      </c>
      <c r="O155" s="154">
        <v>0</v>
      </c>
      <c r="P155" s="154">
        <v>0</v>
      </c>
      <c r="Q155" s="154">
        <v>0</v>
      </c>
      <c r="R155" s="154">
        <v>0</v>
      </c>
      <c r="S155" s="154">
        <v>0</v>
      </c>
      <c r="T155" s="154">
        <v>0</v>
      </c>
      <c r="U155" s="154">
        <v>0</v>
      </c>
      <c r="V155" s="154">
        <v>0</v>
      </c>
      <c r="W155" s="154">
        <v>0</v>
      </c>
      <c r="X155" s="154">
        <v>0</v>
      </c>
      <c r="Y155" s="154">
        <v>0</v>
      </c>
      <c r="Z155" s="154">
        <v>0</v>
      </c>
      <c r="AA155" s="154">
        <v>0</v>
      </c>
      <c r="AB155" s="237"/>
    </row>
    <row r="156" spans="1:28" s="231" customFormat="1" ht="15.75">
      <c r="A156" s="133" t="s">
        <v>175</v>
      </c>
      <c r="B156" s="147" t="s">
        <v>1172</v>
      </c>
      <c r="C156" s="146" t="s">
        <v>1173</v>
      </c>
      <c r="D156" s="154">
        <v>0</v>
      </c>
      <c r="E156" s="154">
        <v>0</v>
      </c>
      <c r="F156" s="154">
        <v>0</v>
      </c>
      <c r="G156" s="154">
        <v>0</v>
      </c>
      <c r="H156" s="154">
        <v>0</v>
      </c>
      <c r="I156" s="154">
        <v>0</v>
      </c>
      <c r="J156" s="154">
        <v>0</v>
      </c>
      <c r="K156" s="154">
        <v>0</v>
      </c>
      <c r="L156" s="154">
        <v>0</v>
      </c>
      <c r="M156" s="154">
        <v>0</v>
      </c>
      <c r="N156" s="154">
        <v>0</v>
      </c>
      <c r="O156" s="154">
        <v>0</v>
      </c>
      <c r="P156" s="154">
        <v>0</v>
      </c>
      <c r="Q156" s="154">
        <v>0</v>
      </c>
      <c r="R156" s="154">
        <v>0</v>
      </c>
      <c r="S156" s="154">
        <v>0</v>
      </c>
      <c r="T156" s="154">
        <v>0</v>
      </c>
      <c r="U156" s="154">
        <v>0</v>
      </c>
      <c r="V156" s="154">
        <v>0</v>
      </c>
      <c r="W156" s="154">
        <v>0</v>
      </c>
      <c r="X156" s="154">
        <v>0</v>
      </c>
      <c r="Y156" s="154">
        <v>0</v>
      </c>
      <c r="Z156" s="154">
        <v>0</v>
      </c>
      <c r="AA156" s="154">
        <v>0</v>
      </c>
      <c r="AB156" s="216"/>
    </row>
    <row r="157" spans="1:28" s="231" customFormat="1" ht="31.5">
      <c r="A157" s="133" t="s">
        <v>175</v>
      </c>
      <c r="B157" s="147" t="s">
        <v>1174</v>
      </c>
      <c r="C157" s="146" t="s">
        <v>1175</v>
      </c>
      <c r="D157" s="154">
        <v>0</v>
      </c>
      <c r="E157" s="154">
        <v>0</v>
      </c>
      <c r="F157" s="154">
        <v>0</v>
      </c>
      <c r="G157" s="154">
        <v>0</v>
      </c>
      <c r="H157" s="154">
        <v>0</v>
      </c>
      <c r="I157" s="154">
        <v>0</v>
      </c>
      <c r="J157" s="154">
        <v>0</v>
      </c>
      <c r="K157" s="154">
        <v>0</v>
      </c>
      <c r="L157" s="154">
        <v>0</v>
      </c>
      <c r="M157" s="154">
        <v>0</v>
      </c>
      <c r="N157" s="154">
        <v>0</v>
      </c>
      <c r="O157" s="154">
        <v>0</v>
      </c>
      <c r="P157" s="154">
        <v>0</v>
      </c>
      <c r="Q157" s="154">
        <v>0</v>
      </c>
      <c r="R157" s="154">
        <v>0</v>
      </c>
      <c r="S157" s="154">
        <v>0</v>
      </c>
      <c r="T157" s="154">
        <v>0</v>
      </c>
      <c r="U157" s="154">
        <v>0</v>
      </c>
      <c r="V157" s="154">
        <v>0</v>
      </c>
      <c r="W157" s="154">
        <v>0</v>
      </c>
      <c r="X157" s="154">
        <v>0</v>
      </c>
      <c r="Y157" s="154">
        <v>0</v>
      </c>
      <c r="Z157" s="154">
        <v>0</v>
      </c>
      <c r="AA157" s="154">
        <v>0</v>
      </c>
      <c r="AB157" s="216"/>
    </row>
    <row r="158" spans="1:28" s="231" customFormat="1" ht="31.5">
      <c r="A158" s="133" t="s">
        <v>175</v>
      </c>
      <c r="B158" s="147" t="s">
        <v>1176</v>
      </c>
      <c r="C158" s="146" t="s">
        <v>1177</v>
      </c>
      <c r="D158" s="154">
        <v>0</v>
      </c>
      <c r="E158" s="154">
        <v>0</v>
      </c>
      <c r="F158" s="154">
        <v>0</v>
      </c>
      <c r="G158" s="154">
        <v>0</v>
      </c>
      <c r="H158" s="154">
        <v>0</v>
      </c>
      <c r="I158" s="154">
        <v>0</v>
      </c>
      <c r="J158" s="154">
        <v>0</v>
      </c>
      <c r="K158" s="154">
        <v>0</v>
      </c>
      <c r="L158" s="154">
        <v>0</v>
      </c>
      <c r="M158" s="154">
        <v>0</v>
      </c>
      <c r="N158" s="154">
        <v>0</v>
      </c>
      <c r="O158" s="154">
        <v>0</v>
      </c>
      <c r="P158" s="154">
        <v>0</v>
      </c>
      <c r="Q158" s="154">
        <v>0</v>
      </c>
      <c r="R158" s="154">
        <v>0</v>
      </c>
      <c r="S158" s="154">
        <v>0</v>
      </c>
      <c r="T158" s="154">
        <v>0</v>
      </c>
      <c r="U158" s="154">
        <v>0</v>
      </c>
      <c r="V158" s="154">
        <v>0</v>
      </c>
      <c r="W158" s="154">
        <v>0</v>
      </c>
      <c r="X158" s="154">
        <v>0</v>
      </c>
      <c r="Y158" s="154">
        <v>0</v>
      </c>
      <c r="Z158" s="154">
        <v>0</v>
      </c>
      <c r="AA158" s="154">
        <v>0</v>
      </c>
      <c r="AB158" s="216"/>
    </row>
    <row r="159" spans="1:28" s="231" customFormat="1" ht="15.75">
      <c r="A159" s="133" t="s">
        <v>175</v>
      </c>
      <c r="B159" s="147" t="s">
        <v>1178</v>
      </c>
      <c r="C159" s="146" t="s">
        <v>1179</v>
      </c>
      <c r="D159" s="154">
        <v>0</v>
      </c>
      <c r="E159" s="154">
        <v>0</v>
      </c>
      <c r="F159" s="154">
        <v>0</v>
      </c>
      <c r="G159" s="154">
        <v>0</v>
      </c>
      <c r="H159" s="154">
        <v>0</v>
      </c>
      <c r="I159" s="154">
        <v>0</v>
      </c>
      <c r="J159" s="154">
        <v>0</v>
      </c>
      <c r="K159" s="154">
        <v>0</v>
      </c>
      <c r="L159" s="154">
        <v>0</v>
      </c>
      <c r="M159" s="154">
        <v>0</v>
      </c>
      <c r="N159" s="154">
        <v>0</v>
      </c>
      <c r="O159" s="154">
        <v>0</v>
      </c>
      <c r="P159" s="154">
        <v>0</v>
      </c>
      <c r="Q159" s="154">
        <v>0</v>
      </c>
      <c r="R159" s="154">
        <v>0</v>
      </c>
      <c r="S159" s="154">
        <v>0</v>
      </c>
      <c r="T159" s="154">
        <v>0</v>
      </c>
      <c r="U159" s="154">
        <v>0</v>
      </c>
      <c r="V159" s="154">
        <v>0</v>
      </c>
      <c r="W159" s="154">
        <v>0</v>
      </c>
      <c r="X159" s="154">
        <v>0</v>
      </c>
      <c r="Y159" s="154">
        <v>0</v>
      </c>
      <c r="Z159" s="154">
        <v>0</v>
      </c>
      <c r="AA159" s="154">
        <v>0</v>
      </c>
      <c r="AB159" s="216"/>
    </row>
    <row r="160" spans="1:28" s="231" customFormat="1" ht="31.5">
      <c r="A160" s="133" t="s">
        <v>175</v>
      </c>
      <c r="B160" s="147" t="s">
        <v>1180</v>
      </c>
      <c r="C160" s="146" t="s">
        <v>1181</v>
      </c>
      <c r="D160" s="154">
        <v>0</v>
      </c>
      <c r="E160" s="154">
        <v>0</v>
      </c>
      <c r="F160" s="154">
        <v>0</v>
      </c>
      <c r="G160" s="154">
        <v>0</v>
      </c>
      <c r="H160" s="154">
        <v>0</v>
      </c>
      <c r="I160" s="154">
        <v>0</v>
      </c>
      <c r="J160" s="154">
        <v>0</v>
      </c>
      <c r="K160" s="154">
        <v>0</v>
      </c>
      <c r="L160" s="154">
        <v>0</v>
      </c>
      <c r="M160" s="154">
        <v>0</v>
      </c>
      <c r="N160" s="154">
        <v>0</v>
      </c>
      <c r="O160" s="154">
        <v>0</v>
      </c>
      <c r="P160" s="154">
        <v>0</v>
      </c>
      <c r="Q160" s="154">
        <v>0</v>
      </c>
      <c r="R160" s="154">
        <v>0</v>
      </c>
      <c r="S160" s="154">
        <v>0</v>
      </c>
      <c r="T160" s="154">
        <v>0</v>
      </c>
      <c r="U160" s="154">
        <v>0</v>
      </c>
      <c r="V160" s="154">
        <v>0</v>
      </c>
      <c r="W160" s="154">
        <v>0</v>
      </c>
      <c r="X160" s="154">
        <v>0</v>
      </c>
      <c r="Y160" s="154">
        <v>0</v>
      </c>
      <c r="Z160" s="154">
        <v>0</v>
      </c>
      <c r="AA160" s="154">
        <v>0</v>
      </c>
      <c r="AB160" s="216"/>
    </row>
    <row r="161" spans="1:28" s="231" customFormat="1" ht="31.5">
      <c r="A161" s="133" t="s">
        <v>175</v>
      </c>
      <c r="B161" s="147" t="s">
        <v>1194</v>
      </c>
      <c r="C161" s="146" t="s">
        <v>1195</v>
      </c>
      <c r="D161" s="154">
        <v>0</v>
      </c>
      <c r="E161" s="154">
        <v>0</v>
      </c>
      <c r="F161" s="154">
        <v>0</v>
      </c>
      <c r="G161" s="154">
        <v>0</v>
      </c>
      <c r="H161" s="154">
        <v>0</v>
      </c>
      <c r="I161" s="154">
        <v>0</v>
      </c>
      <c r="J161" s="154">
        <v>0</v>
      </c>
      <c r="K161" s="154">
        <v>0</v>
      </c>
      <c r="L161" s="154">
        <v>0</v>
      </c>
      <c r="M161" s="154">
        <v>0</v>
      </c>
      <c r="N161" s="154">
        <v>0</v>
      </c>
      <c r="O161" s="154">
        <v>0</v>
      </c>
      <c r="P161" s="154">
        <v>0</v>
      </c>
      <c r="Q161" s="154">
        <v>0</v>
      </c>
      <c r="R161" s="154">
        <v>0</v>
      </c>
      <c r="S161" s="154">
        <v>0</v>
      </c>
      <c r="T161" s="154">
        <v>0</v>
      </c>
      <c r="U161" s="154">
        <v>0</v>
      </c>
      <c r="V161" s="154">
        <v>0</v>
      </c>
      <c r="W161" s="154">
        <v>0</v>
      </c>
      <c r="X161" s="154">
        <v>0</v>
      </c>
      <c r="Y161" s="154">
        <v>0</v>
      </c>
      <c r="Z161" s="154">
        <v>0</v>
      </c>
      <c r="AA161" s="154">
        <v>0</v>
      </c>
      <c r="AB161" s="216"/>
    </row>
    <row r="162" spans="1:28" s="231" customFormat="1" ht="15.75">
      <c r="A162" s="133" t="s">
        <v>175</v>
      </c>
      <c r="B162" s="147" t="s">
        <v>1196</v>
      </c>
      <c r="C162" s="146" t="s">
        <v>1197</v>
      </c>
      <c r="D162" s="154">
        <v>0</v>
      </c>
      <c r="E162" s="154">
        <v>0</v>
      </c>
      <c r="F162" s="154">
        <v>0</v>
      </c>
      <c r="G162" s="154">
        <v>0</v>
      </c>
      <c r="H162" s="154">
        <v>0</v>
      </c>
      <c r="I162" s="154">
        <v>0</v>
      </c>
      <c r="J162" s="154">
        <v>0</v>
      </c>
      <c r="K162" s="154">
        <v>0</v>
      </c>
      <c r="L162" s="154">
        <v>0</v>
      </c>
      <c r="M162" s="154">
        <v>0</v>
      </c>
      <c r="N162" s="154">
        <v>0</v>
      </c>
      <c r="O162" s="154">
        <v>0</v>
      </c>
      <c r="P162" s="154">
        <v>0</v>
      </c>
      <c r="Q162" s="154">
        <v>0</v>
      </c>
      <c r="R162" s="154">
        <v>0</v>
      </c>
      <c r="S162" s="154">
        <v>0</v>
      </c>
      <c r="T162" s="154">
        <v>0</v>
      </c>
      <c r="U162" s="154">
        <v>0</v>
      </c>
      <c r="V162" s="154">
        <v>0</v>
      </c>
      <c r="W162" s="154">
        <v>0</v>
      </c>
      <c r="X162" s="154">
        <v>0</v>
      </c>
      <c r="Y162" s="154">
        <v>0</v>
      </c>
      <c r="Z162" s="154">
        <v>0</v>
      </c>
      <c r="AA162" s="154">
        <v>0</v>
      </c>
      <c r="AB162" s="216"/>
    </row>
    <row r="163" spans="1:28" s="231" customFormat="1" ht="47.25">
      <c r="A163" s="133" t="s">
        <v>175</v>
      </c>
      <c r="B163" s="147" t="s">
        <v>1198</v>
      </c>
      <c r="C163" s="146" t="s">
        <v>1199</v>
      </c>
      <c r="D163" s="154">
        <v>0</v>
      </c>
      <c r="E163" s="154">
        <v>0</v>
      </c>
      <c r="F163" s="154">
        <v>0</v>
      </c>
      <c r="G163" s="154">
        <v>0</v>
      </c>
      <c r="H163" s="154">
        <v>0</v>
      </c>
      <c r="I163" s="154">
        <v>0</v>
      </c>
      <c r="J163" s="154">
        <v>0</v>
      </c>
      <c r="K163" s="154">
        <v>0</v>
      </c>
      <c r="L163" s="154">
        <v>0</v>
      </c>
      <c r="M163" s="154">
        <v>0</v>
      </c>
      <c r="N163" s="154">
        <v>0</v>
      </c>
      <c r="O163" s="154">
        <v>0</v>
      </c>
      <c r="P163" s="154">
        <v>0</v>
      </c>
      <c r="Q163" s="154">
        <v>0</v>
      </c>
      <c r="R163" s="154">
        <v>0</v>
      </c>
      <c r="S163" s="154">
        <v>0</v>
      </c>
      <c r="T163" s="154">
        <v>0</v>
      </c>
      <c r="U163" s="154">
        <v>0</v>
      </c>
      <c r="V163" s="154">
        <v>0</v>
      </c>
      <c r="W163" s="154">
        <v>0</v>
      </c>
      <c r="X163" s="154">
        <v>0</v>
      </c>
      <c r="Y163" s="154">
        <v>0</v>
      </c>
      <c r="Z163" s="154">
        <v>0</v>
      </c>
      <c r="AA163" s="154">
        <v>0</v>
      </c>
      <c r="AB163" s="216"/>
    </row>
    <row r="164" spans="1:28" s="231" customFormat="1" ht="63">
      <c r="A164" s="133" t="s">
        <v>175</v>
      </c>
      <c r="B164" s="147" t="s">
        <v>1200</v>
      </c>
      <c r="C164" s="146" t="s">
        <v>1201</v>
      </c>
      <c r="D164" s="154">
        <v>0</v>
      </c>
      <c r="E164" s="154">
        <v>0</v>
      </c>
      <c r="F164" s="154">
        <v>0</v>
      </c>
      <c r="G164" s="154">
        <v>0</v>
      </c>
      <c r="H164" s="154">
        <v>0</v>
      </c>
      <c r="I164" s="154">
        <v>0</v>
      </c>
      <c r="J164" s="154">
        <v>0</v>
      </c>
      <c r="K164" s="154">
        <v>0</v>
      </c>
      <c r="L164" s="154">
        <v>0</v>
      </c>
      <c r="M164" s="154">
        <v>0</v>
      </c>
      <c r="N164" s="154">
        <v>0</v>
      </c>
      <c r="O164" s="154">
        <v>0</v>
      </c>
      <c r="P164" s="154">
        <v>0</v>
      </c>
      <c r="Q164" s="154">
        <v>0</v>
      </c>
      <c r="R164" s="154">
        <v>0</v>
      </c>
      <c r="S164" s="154">
        <v>0</v>
      </c>
      <c r="T164" s="154">
        <v>0</v>
      </c>
      <c r="U164" s="154">
        <v>0</v>
      </c>
      <c r="V164" s="154">
        <v>0</v>
      </c>
      <c r="W164" s="154">
        <v>0</v>
      </c>
      <c r="X164" s="154">
        <v>0</v>
      </c>
      <c r="Y164" s="154">
        <v>0</v>
      </c>
      <c r="Z164" s="154">
        <v>0</v>
      </c>
      <c r="AA164" s="154">
        <v>0</v>
      </c>
      <c r="AB164" s="216"/>
    </row>
    <row r="165" spans="1:28" s="231" customFormat="1" ht="31.5">
      <c r="A165" s="133" t="s">
        <v>175</v>
      </c>
      <c r="B165" s="147" t="s">
        <v>1202</v>
      </c>
      <c r="C165" s="146" t="s">
        <v>1203</v>
      </c>
      <c r="D165" s="154">
        <v>0</v>
      </c>
      <c r="E165" s="154">
        <v>0</v>
      </c>
      <c r="F165" s="154">
        <v>0</v>
      </c>
      <c r="G165" s="154">
        <v>0</v>
      </c>
      <c r="H165" s="154">
        <v>0</v>
      </c>
      <c r="I165" s="154">
        <v>0</v>
      </c>
      <c r="J165" s="154">
        <v>0</v>
      </c>
      <c r="K165" s="154">
        <v>0</v>
      </c>
      <c r="L165" s="154">
        <v>0</v>
      </c>
      <c r="M165" s="154">
        <v>0</v>
      </c>
      <c r="N165" s="154">
        <v>0</v>
      </c>
      <c r="O165" s="154">
        <v>0</v>
      </c>
      <c r="P165" s="154">
        <v>0</v>
      </c>
      <c r="Q165" s="154">
        <v>0</v>
      </c>
      <c r="R165" s="154">
        <v>0</v>
      </c>
      <c r="S165" s="154">
        <v>0</v>
      </c>
      <c r="T165" s="154">
        <v>0</v>
      </c>
      <c r="U165" s="154">
        <v>0</v>
      </c>
      <c r="V165" s="154">
        <v>0</v>
      </c>
      <c r="W165" s="154">
        <v>0</v>
      </c>
      <c r="X165" s="154">
        <v>0</v>
      </c>
      <c r="Y165" s="154">
        <v>0</v>
      </c>
      <c r="Z165" s="154">
        <v>0</v>
      </c>
      <c r="AA165" s="154">
        <v>0</v>
      </c>
      <c r="AB165" s="216"/>
    </row>
    <row r="166" spans="1:28" s="231" customFormat="1" ht="31.5">
      <c r="A166" s="133" t="s">
        <v>175</v>
      </c>
      <c r="B166" s="147" t="s">
        <v>1204</v>
      </c>
      <c r="C166" s="146" t="s">
        <v>1205</v>
      </c>
      <c r="D166" s="154">
        <v>0</v>
      </c>
      <c r="E166" s="154">
        <v>0</v>
      </c>
      <c r="F166" s="154">
        <v>0</v>
      </c>
      <c r="G166" s="154">
        <v>0</v>
      </c>
      <c r="H166" s="154">
        <v>0</v>
      </c>
      <c r="I166" s="154">
        <v>0</v>
      </c>
      <c r="J166" s="154">
        <v>0</v>
      </c>
      <c r="K166" s="154">
        <v>0</v>
      </c>
      <c r="L166" s="154">
        <v>0</v>
      </c>
      <c r="M166" s="154">
        <v>0</v>
      </c>
      <c r="N166" s="154">
        <v>0</v>
      </c>
      <c r="O166" s="154">
        <v>0</v>
      </c>
      <c r="P166" s="154">
        <v>0</v>
      </c>
      <c r="Q166" s="154">
        <v>0</v>
      </c>
      <c r="R166" s="154">
        <v>0</v>
      </c>
      <c r="S166" s="154">
        <v>0</v>
      </c>
      <c r="T166" s="154">
        <v>0</v>
      </c>
      <c r="U166" s="154">
        <v>0</v>
      </c>
      <c r="V166" s="154">
        <v>0</v>
      </c>
      <c r="W166" s="154">
        <v>0</v>
      </c>
      <c r="X166" s="154">
        <v>0</v>
      </c>
      <c r="Y166" s="154">
        <v>0</v>
      </c>
      <c r="Z166" s="154">
        <v>0</v>
      </c>
      <c r="AA166" s="154">
        <v>0</v>
      </c>
      <c r="AB166" s="216"/>
    </row>
    <row r="167" spans="1:28" s="231" customFormat="1" ht="94.5">
      <c r="A167" s="133" t="s">
        <v>175</v>
      </c>
      <c r="B167" s="147" t="s">
        <v>1907</v>
      </c>
      <c r="C167" s="146" t="s">
        <v>1206</v>
      </c>
      <c r="D167" s="154">
        <v>0</v>
      </c>
      <c r="E167" s="154">
        <v>0</v>
      </c>
      <c r="F167" s="154">
        <v>0</v>
      </c>
      <c r="G167" s="154">
        <v>0</v>
      </c>
      <c r="H167" s="154">
        <v>0</v>
      </c>
      <c r="I167" s="154">
        <v>0</v>
      </c>
      <c r="J167" s="154">
        <v>0</v>
      </c>
      <c r="K167" s="154">
        <v>0</v>
      </c>
      <c r="L167" s="154">
        <v>0</v>
      </c>
      <c r="M167" s="154">
        <v>0</v>
      </c>
      <c r="N167" s="154">
        <v>0</v>
      </c>
      <c r="O167" s="154">
        <v>0</v>
      </c>
      <c r="P167" s="154">
        <v>0</v>
      </c>
      <c r="Q167" s="154">
        <v>0</v>
      </c>
      <c r="R167" s="154">
        <v>0</v>
      </c>
      <c r="S167" s="154">
        <v>0</v>
      </c>
      <c r="T167" s="154">
        <v>0</v>
      </c>
      <c r="U167" s="154">
        <v>0</v>
      </c>
      <c r="V167" s="154">
        <v>0</v>
      </c>
      <c r="W167" s="154">
        <v>0</v>
      </c>
      <c r="X167" s="154">
        <v>0</v>
      </c>
      <c r="Y167" s="154">
        <v>0</v>
      </c>
      <c r="Z167" s="154">
        <v>0</v>
      </c>
      <c r="AA167" s="154">
        <v>0</v>
      </c>
      <c r="AB167" s="216"/>
    </row>
    <row r="168" spans="1:28" s="231" customFormat="1" ht="47.25">
      <c r="A168" s="133" t="s">
        <v>175</v>
      </c>
      <c r="B168" s="147" t="s">
        <v>1207</v>
      </c>
      <c r="C168" s="146" t="s">
        <v>1208</v>
      </c>
      <c r="D168" s="154">
        <v>0</v>
      </c>
      <c r="E168" s="154">
        <v>0</v>
      </c>
      <c r="F168" s="154">
        <v>0</v>
      </c>
      <c r="G168" s="154">
        <v>0</v>
      </c>
      <c r="H168" s="154">
        <v>0</v>
      </c>
      <c r="I168" s="154">
        <v>0</v>
      </c>
      <c r="J168" s="154">
        <v>0</v>
      </c>
      <c r="K168" s="154">
        <v>0</v>
      </c>
      <c r="L168" s="154">
        <v>0</v>
      </c>
      <c r="M168" s="154">
        <v>0</v>
      </c>
      <c r="N168" s="154">
        <v>0</v>
      </c>
      <c r="O168" s="154">
        <v>0</v>
      </c>
      <c r="P168" s="154">
        <v>0</v>
      </c>
      <c r="Q168" s="154">
        <v>0</v>
      </c>
      <c r="R168" s="154">
        <v>0</v>
      </c>
      <c r="S168" s="154">
        <v>0</v>
      </c>
      <c r="T168" s="154">
        <v>0</v>
      </c>
      <c r="U168" s="154">
        <v>0</v>
      </c>
      <c r="V168" s="154">
        <v>0</v>
      </c>
      <c r="W168" s="154">
        <v>0</v>
      </c>
      <c r="X168" s="154">
        <v>0</v>
      </c>
      <c r="Y168" s="154">
        <v>0</v>
      </c>
      <c r="Z168" s="154">
        <v>0</v>
      </c>
      <c r="AA168" s="154">
        <v>0</v>
      </c>
      <c r="AB168" s="216"/>
    </row>
    <row r="169" spans="1:28" s="231" customFormat="1" ht="15.75">
      <c r="A169" s="133" t="s">
        <v>175</v>
      </c>
      <c r="B169" s="147" t="s">
        <v>1209</v>
      </c>
      <c r="C169" s="146" t="s">
        <v>1210</v>
      </c>
      <c r="D169" s="154">
        <v>0</v>
      </c>
      <c r="E169" s="154">
        <v>0</v>
      </c>
      <c r="F169" s="154">
        <v>0</v>
      </c>
      <c r="G169" s="154">
        <v>0</v>
      </c>
      <c r="H169" s="154">
        <v>0</v>
      </c>
      <c r="I169" s="154">
        <v>0</v>
      </c>
      <c r="J169" s="154">
        <v>0</v>
      </c>
      <c r="K169" s="154">
        <v>0</v>
      </c>
      <c r="L169" s="154">
        <v>0</v>
      </c>
      <c r="M169" s="154">
        <v>0</v>
      </c>
      <c r="N169" s="154">
        <v>0</v>
      </c>
      <c r="O169" s="154">
        <v>0</v>
      </c>
      <c r="P169" s="154">
        <v>0</v>
      </c>
      <c r="Q169" s="154">
        <v>0</v>
      </c>
      <c r="R169" s="154">
        <v>0</v>
      </c>
      <c r="S169" s="154">
        <v>0</v>
      </c>
      <c r="T169" s="154">
        <v>0</v>
      </c>
      <c r="U169" s="154">
        <v>0</v>
      </c>
      <c r="V169" s="154">
        <v>0</v>
      </c>
      <c r="W169" s="154">
        <v>0</v>
      </c>
      <c r="X169" s="154">
        <v>0</v>
      </c>
      <c r="Y169" s="154">
        <v>0</v>
      </c>
      <c r="Z169" s="154">
        <v>0</v>
      </c>
      <c r="AA169" s="154">
        <v>0</v>
      </c>
      <c r="AB169" s="216"/>
    </row>
    <row r="170" spans="1:28" s="231" customFormat="1" ht="15.75">
      <c r="A170" s="133" t="s">
        <v>175</v>
      </c>
      <c r="B170" s="147" t="s">
        <v>1211</v>
      </c>
      <c r="C170" s="146" t="s">
        <v>1212</v>
      </c>
      <c r="D170" s="154">
        <v>0</v>
      </c>
      <c r="E170" s="154">
        <v>0</v>
      </c>
      <c r="F170" s="154">
        <v>0</v>
      </c>
      <c r="G170" s="154">
        <v>0</v>
      </c>
      <c r="H170" s="154">
        <v>0</v>
      </c>
      <c r="I170" s="154">
        <v>0</v>
      </c>
      <c r="J170" s="154">
        <v>0</v>
      </c>
      <c r="K170" s="154">
        <v>0</v>
      </c>
      <c r="L170" s="154">
        <v>0</v>
      </c>
      <c r="M170" s="154">
        <v>0</v>
      </c>
      <c r="N170" s="154">
        <v>0</v>
      </c>
      <c r="O170" s="154">
        <v>0</v>
      </c>
      <c r="P170" s="154">
        <v>0</v>
      </c>
      <c r="Q170" s="154">
        <v>0</v>
      </c>
      <c r="R170" s="154">
        <v>0</v>
      </c>
      <c r="S170" s="154">
        <v>0</v>
      </c>
      <c r="T170" s="154">
        <v>0</v>
      </c>
      <c r="U170" s="154">
        <v>0</v>
      </c>
      <c r="V170" s="154">
        <v>0</v>
      </c>
      <c r="W170" s="154">
        <v>0</v>
      </c>
      <c r="X170" s="154">
        <v>0</v>
      </c>
      <c r="Y170" s="154">
        <v>0</v>
      </c>
      <c r="Z170" s="154">
        <v>0</v>
      </c>
      <c r="AA170" s="154">
        <v>0</v>
      </c>
      <c r="AB170" s="216"/>
    </row>
    <row r="171" spans="1:28" s="231" customFormat="1" ht="31.5">
      <c r="A171" s="133" t="s">
        <v>175</v>
      </c>
      <c r="B171" s="147" t="s">
        <v>1213</v>
      </c>
      <c r="C171" s="146" t="s">
        <v>1214</v>
      </c>
      <c r="D171" s="154">
        <v>0</v>
      </c>
      <c r="E171" s="154">
        <v>0</v>
      </c>
      <c r="F171" s="154">
        <v>0</v>
      </c>
      <c r="G171" s="154">
        <v>0</v>
      </c>
      <c r="H171" s="154">
        <v>0</v>
      </c>
      <c r="I171" s="154">
        <v>0</v>
      </c>
      <c r="J171" s="154">
        <v>0</v>
      </c>
      <c r="K171" s="154">
        <v>0</v>
      </c>
      <c r="L171" s="154">
        <v>0</v>
      </c>
      <c r="M171" s="154">
        <v>0</v>
      </c>
      <c r="N171" s="154">
        <v>0</v>
      </c>
      <c r="O171" s="154">
        <v>0</v>
      </c>
      <c r="P171" s="154">
        <v>0</v>
      </c>
      <c r="Q171" s="154">
        <v>0</v>
      </c>
      <c r="R171" s="154">
        <v>0</v>
      </c>
      <c r="S171" s="154">
        <v>0</v>
      </c>
      <c r="T171" s="154">
        <v>0</v>
      </c>
      <c r="U171" s="154">
        <v>0</v>
      </c>
      <c r="V171" s="154">
        <v>0</v>
      </c>
      <c r="W171" s="154">
        <v>0</v>
      </c>
      <c r="X171" s="154">
        <v>0</v>
      </c>
      <c r="Y171" s="154">
        <v>0</v>
      </c>
      <c r="Z171" s="154">
        <v>0</v>
      </c>
      <c r="AA171" s="154">
        <v>0</v>
      </c>
      <c r="AB171" s="216"/>
    </row>
    <row r="172" spans="1:28" s="231" customFormat="1" ht="47.25">
      <c r="A172" s="133" t="s">
        <v>175</v>
      </c>
      <c r="B172" s="147" t="s">
        <v>1215</v>
      </c>
      <c r="C172" s="146" t="s">
        <v>1216</v>
      </c>
      <c r="D172" s="154">
        <v>0</v>
      </c>
      <c r="E172" s="154">
        <v>0</v>
      </c>
      <c r="F172" s="154">
        <v>0</v>
      </c>
      <c r="G172" s="154">
        <v>0</v>
      </c>
      <c r="H172" s="154">
        <v>0</v>
      </c>
      <c r="I172" s="154">
        <v>0</v>
      </c>
      <c r="J172" s="154">
        <v>0</v>
      </c>
      <c r="K172" s="154">
        <v>0</v>
      </c>
      <c r="L172" s="154">
        <v>0</v>
      </c>
      <c r="M172" s="154">
        <v>0</v>
      </c>
      <c r="N172" s="154">
        <v>0</v>
      </c>
      <c r="O172" s="154">
        <v>0</v>
      </c>
      <c r="P172" s="154">
        <v>0</v>
      </c>
      <c r="Q172" s="154">
        <v>0</v>
      </c>
      <c r="R172" s="154">
        <v>0</v>
      </c>
      <c r="S172" s="154">
        <v>0</v>
      </c>
      <c r="T172" s="154">
        <v>0</v>
      </c>
      <c r="U172" s="154">
        <v>0</v>
      </c>
      <c r="V172" s="154">
        <v>0</v>
      </c>
      <c r="W172" s="154">
        <v>0</v>
      </c>
      <c r="X172" s="154">
        <v>0</v>
      </c>
      <c r="Y172" s="154">
        <v>0</v>
      </c>
      <c r="Z172" s="154">
        <v>0</v>
      </c>
      <c r="AA172" s="154">
        <v>0</v>
      </c>
      <c r="AB172" s="216"/>
    </row>
    <row r="173" spans="1:28" s="231" customFormat="1" ht="47.25">
      <c r="A173" s="133" t="s">
        <v>175</v>
      </c>
      <c r="B173" s="147" t="s">
        <v>1217</v>
      </c>
      <c r="C173" s="146" t="s">
        <v>1218</v>
      </c>
      <c r="D173" s="154">
        <v>0</v>
      </c>
      <c r="E173" s="154">
        <v>0</v>
      </c>
      <c r="F173" s="154">
        <v>0</v>
      </c>
      <c r="G173" s="154">
        <v>0</v>
      </c>
      <c r="H173" s="154">
        <v>0</v>
      </c>
      <c r="I173" s="154">
        <v>0</v>
      </c>
      <c r="J173" s="154">
        <v>0</v>
      </c>
      <c r="K173" s="154">
        <v>0</v>
      </c>
      <c r="L173" s="154">
        <v>0</v>
      </c>
      <c r="M173" s="154">
        <v>0</v>
      </c>
      <c r="N173" s="154">
        <v>0</v>
      </c>
      <c r="O173" s="154">
        <v>0</v>
      </c>
      <c r="P173" s="154">
        <v>0</v>
      </c>
      <c r="Q173" s="154">
        <v>0</v>
      </c>
      <c r="R173" s="154">
        <v>0</v>
      </c>
      <c r="S173" s="154">
        <v>0</v>
      </c>
      <c r="T173" s="154">
        <v>0</v>
      </c>
      <c r="U173" s="154">
        <v>0</v>
      </c>
      <c r="V173" s="154">
        <v>0</v>
      </c>
      <c r="W173" s="154">
        <v>0</v>
      </c>
      <c r="X173" s="154">
        <v>0</v>
      </c>
      <c r="Y173" s="154">
        <v>0</v>
      </c>
      <c r="Z173" s="154">
        <v>0</v>
      </c>
      <c r="AA173" s="154">
        <v>0</v>
      </c>
      <c r="AB173" s="216"/>
    </row>
    <row r="174" spans="1:28" s="231" customFormat="1" ht="47.25">
      <c r="A174" s="133">
        <v>0</v>
      </c>
      <c r="B174" s="147" t="s">
        <v>1219</v>
      </c>
      <c r="C174" s="146" t="s">
        <v>1220</v>
      </c>
      <c r="D174" s="154">
        <v>0</v>
      </c>
      <c r="E174" s="154">
        <v>0</v>
      </c>
      <c r="F174" s="154">
        <v>0</v>
      </c>
      <c r="G174" s="154">
        <v>0</v>
      </c>
      <c r="H174" s="154">
        <v>0</v>
      </c>
      <c r="I174" s="154">
        <v>0</v>
      </c>
      <c r="J174" s="154">
        <v>0</v>
      </c>
      <c r="K174" s="154">
        <v>0</v>
      </c>
      <c r="L174" s="154">
        <v>0</v>
      </c>
      <c r="M174" s="154">
        <v>0</v>
      </c>
      <c r="N174" s="154">
        <v>0</v>
      </c>
      <c r="O174" s="154">
        <v>0</v>
      </c>
      <c r="P174" s="154">
        <v>0</v>
      </c>
      <c r="Q174" s="154">
        <v>0</v>
      </c>
      <c r="R174" s="154">
        <v>0</v>
      </c>
      <c r="S174" s="154">
        <v>0</v>
      </c>
      <c r="T174" s="154">
        <v>0</v>
      </c>
      <c r="U174" s="154">
        <v>0</v>
      </c>
      <c r="V174" s="154">
        <v>0</v>
      </c>
      <c r="W174" s="154">
        <v>0</v>
      </c>
      <c r="X174" s="154">
        <v>0</v>
      </c>
      <c r="Y174" s="154">
        <v>0</v>
      </c>
      <c r="Z174" s="154">
        <v>0</v>
      </c>
      <c r="AA174" s="154">
        <v>0</v>
      </c>
      <c r="AB174" s="216"/>
    </row>
    <row r="175" spans="1:28" s="231" customFormat="1" ht="15.75">
      <c r="A175" s="133" t="s">
        <v>175</v>
      </c>
      <c r="B175" s="147" t="s">
        <v>1221</v>
      </c>
      <c r="C175" s="146" t="s">
        <v>1222</v>
      </c>
      <c r="D175" s="154">
        <v>0</v>
      </c>
      <c r="E175" s="154">
        <v>0</v>
      </c>
      <c r="F175" s="154">
        <v>0</v>
      </c>
      <c r="G175" s="154">
        <v>0</v>
      </c>
      <c r="H175" s="154">
        <v>0</v>
      </c>
      <c r="I175" s="154">
        <v>0</v>
      </c>
      <c r="J175" s="154">
        <v>0</v>
      </c>
      <c r="K175" s="154">
        <v>0</v>
      </c>
      <c r="L175" s="154">
        <v>0</v>
      </c>
      <c r="M175" s="154">
        <v>0</v>
      </c>
      <c r="N175" s="154">
        <v>0</v>
      </c>
      <c r="O175" s="154">
        <v>0</v>
      </c>
      <c r="P175" s="154">
        <v>0</v>
      </c>
      <c r="Q175" s="154">
        <v>0</v>
      </c>
      <c r="R175" s="154">
        <v>0</v>
      </c>
      <c r="S175" s="154">
        <v>0</v>
      </c>
      <c r="T175" s="154">
        <v>0</v>
      </c>
      <c r="U175" s="154">
        <v>0</v>
      </c>
      <c r="V175" s="154">
        <v>0</v>
      </c>
      <c r="W175" s="154">
        <v>0</v>
      </c>
      <c r="X175" s="154">
        <v>0</v>
      </c>
      <c r="Y175" s="154">
        <v>0</v>
      </c>
      <c r="Z175" s="154">
        <v>0</v>
      </c>
      <c r="AA175" s="154">
        <v>0</v>
      </c>
      <c r="AB175" s="216"/>
    </row>
    <row r="176" spans="1:28" s="231" customFormat="1" ht="15.75">
      <c r="A176" s="133" t="s">
        <v>175</v>
      </c>
      <c r="B176" s="147" t="s">
        <v>1223</v>
      </c>
      <c r="C176" s="146" t="s">
        <v>1224</v>
      </c>
      <c r="D176" s="154">
        <v>0</v>
      </c>
      <c r="E176" s="154">
        <v>0</v>
      </c>
      <c r="F176" s="154">
        <v>0</v>
      </c>
      <c r="G176" s="154">
        <v>0</v>
      </c>
      <c r="H176" s="154">
        <v>0</v>
      </c>
      <c r="I176" s="154">
        <v>0</v>
      </c>
      <c r="J176" s="154">
        <v>0</v>
      </c>
      <c r="K176" s="154">
        <v>0</v>
      </c>
      <c r="L176" s="154">
        <v>0</v>
      </c>
      <c r="M176" s="154">
        <v>0</v>
      </c>
      <c r="N176" s="154">
        <v>0</v>
      </c>
      <c r="O176" s="154">
        <v>0</v>
      </c>
      <c r="P176" s="154">
        <v>0</v>
      </c>
      <c r="Q176" s="154">
        <v>0</v>
      </c>
      <c r="R176" s="154">
        <v>0</v>
      </c>
      <c r="S176" s="154">
        <v>0</v>
      </c>
      <c r="T176" s="154">
        <v>0</v>
      </c>
      <c r="U176" s="154">
        <v>0</v>
      </c>
      <c r="V176" s="154">
        <v>0</v>
      </c>
      <c r="W176" s="154">
        <v>0</v>
      </c>
      <c r="X176" s="154">
        <v>0</v>
      </c>
      <c r="Y176" s="154">
        <v>0</v>
      </c>
      <c r="Z176" s="154">
        <v>0</v>
      </c>
      <c r="AA176" s="154">
        <v>0</v>
      </c>
      <c r="AB176" s="216"/>
    </row>
    <row r="177" spans="1:28" s="231" customFormat="1" ht="15.75">
      <c r="A177" s="133" t="s">
        <v>175</v>
      </c>
      <c r="B177" s="147" t="s">
        <v>1225</v>
      </c>
      <c r="C177" s="146" t="s">
        <v>1226</v>
      </c>
      <c r="D177" s="154">
        <v>0</v>
      </c>
      <c r="E177" s="154">
        <v>0</v>
      </c>
      <c r="F177" s="154">
        <v>0</v>
      </c>
      <c r="G177" s="154">
        <v>0</v>
      </c>
      <c r="H177" s="154">
        <v>0</v>
      </c>
      <c r="I177" s="154">
        <v>0</v>
      </c>
      <c r="J177" s="154">
        <v>0</v>
      </c>
      <c r="K177" s="154">
        <v>0</v>
      </c>
      <c r="L177" s="154">
        <v>0</v>
      </c>
      <c r="M177" s="154">
        <v>0</v>
      </c>
      <c r="N177" s="154">
        <v>0</v>
      </c>
      <c r="O177" s="154">
        <v>0</v>
      </c>
      <c r="P177" s="154">
        <v>0</v>
      </c>
      <c r="Q177" s="154">
        <v>0</v>
      </c>
      <c r="R177" s="154">
        <v>0</v>
      </c>
      <c r="S177" s="154">
        <v>0</v>
      </c>
      <c r="T177" s="154">
        <v>0</v>
      </c>
      <c r="U177" s="154">
        <v>0</v>
      </c>
      <c r="V177" s="154">
        <v>0</v>
      </c>
      <c r="W177" s="154">
        <v>0</v>
      </c>
      <c r="X177" s="154">
        <v>0</v>
      </c>
      <c r="Y177" s="154">
        <v>0</v>
      </c>
      <c r="Z177" s="154">
        <v>0</v>
      </c>
      <c r="AA177" s="154">
        <v>0</v>
      </c>
      <c r="AB177" s="216"/>
    </row>
    <row r="178" spans="1:28" s="231" customFormat="1" ht="31.5">
      <c r="A178" s="133" t="s">
        <v>175</v>
      </c>
      <c r="B178" s="147" t="s">
        <v>1227</v>
      </c>
      <c r="C178" s="146" t="s">
        <v>1228</v>
      </c>
      <c r="D178" s="154">
        <v>0</v>
      </c>
      <c r="E178" s="154">
        <v>0</v>
      </c>
      <c r="F178" s="154">
        <v>0</v>
      </c>
      <c r="G178" s="154">
        <v>0</v>
      </c>
      <c r="H178" s="154">
        <v>0</v>
      </c>
      <c r="I178" s="154">
        <v>0</v>
      </c>
      <c r="J178" s="154">
        <v>0</v>
      </c>
      <c r="K178" s="154">
        <v>0</v>
      </c>
      <c r="L178" s="154">
        <v>0</v>
      </c>
      <c r="M178" s="154">
        <v>0</v>
      </c>
      <c r="N178" s="154">
        <v>0</v>
      </c>
      <c r="O178" s="154">
        <v>0</v>
      </c>
      <c r="P178" s="154">
        <v>0</v>
      </c>
      <c r="Q178" s="154">
        <v>0</v>
      </c>
      <c r="R178" s="154">
        <v>0</v>
      </c>
      <c r="S178" s="154">
        <v>0</v>
      </c>
      <c r="T178" s="154">
        <v>0</v>
      </c>
      <c r="U178" s="154">
        <v>0</v>
      </c>
      <c r="V178" s="154">
        <v>0</v>
      </c>
      <c r="W178" s="154">
        <v>0</v>
      </c>
      <c r="X178" s="154">
        <v>0</v>
      </c>
      <c r="Y178" s="154">
        <v>0</v>
      </c>
      <c r="Z178" s="154">
        <v>0</v>
      </c>
      <c r="AA178" s="154">
        <v>0</v>
      </c>
      <c r="AB178" s="216"/>
    </row>
    <row r="179" spans="1:28" s="231" customFormat="1" ht="31.5">
      <c r="A179" s="133" t="s">
        <v>175</v>
      </c>
      <c r="B179" s="147" t="s">
        <v>1229</v>
      </c>
      <c r="C179" s="146" t="s">
        <v>1230</v>
      </c>
      <c r="D179" s="154">
        <v>0</v>
      </c>
      <c r="E179" s="154">
        <v>0</v>
      </c>
      <c r="F179" s="154">
        <v>0</v>
      </c>
      <c r="G179" s="154">
        <v>0</v>
      </c>
      <c r="H179" s="154">
        <v>0</v>
      </c>
      <c r="I179" s="154">
        <v>0</v>
      </c>
      <c r="J179" s="154">
        <v>0</v>
      </c>
      <c r="K179" s="154">
        <v>0</v>
      </c>
      <c r="L179" s="154">
        <v>0</v>
      </c>
      <c r="M179" s="154">
        <v>0</v>
      </c>
      <c r="N179" s="154">
        <v>0</v>
      </c>
      <c r="O179" s="154">
        <v>0</v>
      </c>
      <c r="P179" s="154">
        <v>0</v>
      </c>
      <c r="Q179" s="154">
        <v>0</v>
      </c>
      <c r="R179" s="154">
        <v>0</v>
      </c>
      <c r="S179" s="154">
        <v>0</v>
      </c>
      <c r="T179" s="154">
        <v>0</v>
      </c>
      <c r="U179" s="154">
        <v>0</v>
      </c>
      <c r="V179" s="154">
        <v>0</v>
      </c>
      <c r="W179" s="154">
        <v>0</v>
      </c>
      <c r="X179" s="154">
        <v>0</v>
      </c>
      <c r="Y179" s="154">
        <v>0</v>
      </c>
      <c r="Z179" s="154">
        <v>0</v>
      </c>
      <c r="AA179" s="154">
        <v>0</v>
      </c>
      <c r="AB179" s="216"/>
    </row>
    <row r="180" spans="1:28" s="231" customFormat="1" ht="31.5">
      <c r="A180" s="133" t="s">
        <v>175</v>
      </c>
      <c r="B180" s="147" t="s">
        <v>1231</v>
      </c>
      <c r="C180" s="146" t="s">
        <v>1232</v>
      </c>
      <c r="D180" s="154">
        <v>0</v>
      </c>
      <c r="E180" s="154">
        <v>0</v>
      </c>
      <c r="F180" s="154">
        <v>0</v>
      </c>
      <c r="G180" s="154">
        <v>0</v>
      </c>
      <c r="H180" s="154">
        <v>0</v>
      </c>
      <c r="I180" s="154">
        <v>0</v>
      </c>
      <c r="J180" s="154">
        <v>0</v>
      </c>
      <c r="K180" s="154">
        <v>0</v>
      </c>
      <c r="L180" s="154">
        <v>0</v>
      </c>
      <c r="M180" s="154">
        <v>0</v>
      </c>
      <c r="N180" s="154">
        <v>0</v>
      </c>
      <c r="O180" s="154">
        <v>0</v>
      </c>
      <c r="P180" s="154">
        <v>0</v>
      </c>
      <c r="Q180" s="154">
        <v>0</v>
      </c>
      <c r="R180" s="154">
        <v>0</v>
      </c>
      <c r="S180" s="154">
        <v>0</v>
      </c>
      <c r="T180" s="154">
        <v>0</v>
      </c>
      <c r="U180" s="154">
        <v>0</v>
      </c>
      <c r="V180" s="154">
        <v>0</v>
      </c>
      <c r="W180" s="154">
        <v>0</v>
      </c>
      <c r="X180" s="154">
        <v>0</v>
      </c>
      <c r="Y180" s="154">
        <v>0</v>
      </c>
      <c r="Z180" s="154">
        <v>0</v>
      </c>
      <c r="AA180" s="154">
        <v>0</v>
      </c>
      <c r="AB180" s="216"/>
    </row>
    <row r="181" spans="1:28" s="231" customFormat="1" ht="15.75">
      <c r="A181" s="133" t="s">
        <v>175</v>
      </c>
      <c r="B181" s="147" t="s">
        <v>1233</v>
      </c>
      <c r="C181" s="146" t="s">
        <v>1234</v>
      </c>
      <c r="D181" s="154">
        <v>0</v>
      </c>
      <c r="E181" s="154">
        <v>0</v>
      </c>
      <c r="F181" s="154">
        <v>0</v>
      </c>
      <c r="G181" s="154">
        <v>0</v>
      </c>
      <c r="H181" s="154">
        <v>0</v>
      </c>
      <c r="I181" s="154">
        <v>0</v>
      </c>
      <c r="J181" s="154">
        <v>0</v>
      </c>
      <c r="K181" s="154">
        <v>0</v>
      </c>
      <c r="L181" s="154">
        <v>0</v>
      </c>
      <c r="M181" s="154">
        <v>0</v>
      </c>
      <c r="N181" s="154">
        <v>0</v>
      </c>
      <c r="O181" s="154">
        <v>0</v>
      </c>
      <c r="P181" s="154">
        <v>0</v>
      </c>
      <c r="Q181" s="154">
        <v>0</v>
      </c>
      <c r="R181" s="154">
        <v>0</v>
      </c>
      <c r="S181" s="154">
        <v>0</v>
      </c>
      <c r="T181" s="154">
        <v>0</v>
      </c>
      <c r="U181" s="154">
        <v>0</v>
      </c>
      <c r="V181" s="154">
        <v>0</v>
      </c>
      <c r="W181" s="154">
        <v>0</v>
      </c>
      <c r="X181" s="154">
        <v>0</v>
      </c>
      <c r="Y181" s="154">
        <v>0</v>
      </c>
      <c r="Z181" s="154">
        <v>0</v>
      </c>
      <c r="AA181" s="154">
        <v>0</v>
      </c>
      <c r="AB181" s="216"/>
    </row>
    <row r="182" spans="1:28" s="231" customFormat="1" ht="15.75">
      <c r="A182" s="133" t="s">
        <v>175</v>
      </c>
      <c r="B182" s="147" t="s">
        <v>1235</v>
      </c>
      <c r="C182" s="146" t="s">
        <v>1236</v>
      </c>
      <c r="D182" s="154">
        <v>0</v>
      </c>
      <c r="E182" s="154">
        <v>0</v>
      </c>
      <c r="F182" s="154">
        <v>0</v>
      </c>
      <c r="G182" s="154">
        <v>0</v>
      </c>
      <c r="H182" s="154">
        <v>0</v>
      </c>
      <c r="I182" s="154">
        <v>0</v>
      </c>
      <c r="J182" s="154">
        <v>0</v>
      </c>
      <c r="K182" s="154">
        <v>0</v>
      </c>
      <c r="L182" s="154">
        <v>0</v>
      </c>
      <c r="M182" s="154">
        <v>0</v>
      </c>
      <c r="N182" s="154">
        <v>0</v>
      </c>
      <c r="O182" s="154">
        <v>0</v>
      </c>
      <c r="P182" s="154">
        <v>0</v>
      </c>
      <c r="Q182" s="154">
        <v>0</v>
      </c>
      <c r="R182" s="154">
        <v>0</v>
      </c>
      <c r="S182" s="154">
        <v>0</v>
      </c>
      <c r="T182" s="154">
        <v>0</v>
      </c>
      <c r="U182" s="154">
        <v>0</v>
      </c>
      <c r="V182" s="154">
        <v>0</v>
      </c>
      <c r="W182" s="154">
        <v>0</v>
      </c>
      <c r="X182" s="154">
        <v>0</v>
      </c>
      <c r="Y182" s="154">
        <v>0</v>
      </c>
      <c r="Z182" s="154">
        <v>0</v>
      </c>
      <c r="AA182" s="154">
        <v>0</v>
      </c>
      <c r="AB182" s="216"/>
    </row>
    <row r="183" spans="1:28" s="231" customFormat="1" ht="31.5">
      <c r="A183" s="133" t="s">
        <v>175</v>
      </c>
      <c r="B183" s="147" t="s">
        <v>1237</v>
      </c>
      <c r="C183" s="146" t="s">
        <v>1238</v>
      </c>
      <c r="D183" s="154">
        <v>0</v>
      </c>
      <c r="E183" s="154">
        <v>0</v>
      </c>
      <c r="F183" s="154">
        <v>0</v>
      </c>
      <c r="G183" s="154">
        <v>0</v>
      </c>
      <c r="H183" s="154">
        <v>0</v>
      </c>
      <c r="I183" s="154">
        <v>0</v>
      </c>
      <c r="J183" s="154">
        <v>0</v>
      </c>
      <c r="K183" s="154">
        <v>0</v>
      </c>
      <c r="L183" s="154">
        <v>0</v>
      </c>
      <c r="M183" s="154">
        <v>0</v>
      </c>
      <c r="N183" s="154">
        <v>0</v>
      </c>
      <c r="O183" s="154">
        <v>0</v>
      </c>
      <c r="P183" s="154">
        <v>0</v>
      </c>
      <c r="Q183" s="154">
        <v>0</v>
      </c>
      <c r="R183" s="154">
        <v>0</v>
      </c>
      <c r="S183" s="154">
        <v>0</v>
      </c>
      <c r="T183" s="154">
        <v>0</v>
      </c>
      <c r="U183" s="154">
        <v>0</v>
      </c>
      <c r="V183" s="154">
        <v>0</v>
      </c>
      <c r="W183" s="154">
        <v>0</v>
      </c>
      <c r="X183" s="154">
        <v>0</v>
      </c>
      <c r="Y183" s="154">
        <v>0</v>
      </c>
      <c r="Z183" s="154">
        <v>0</v>
      </c>
      <c r="AA183" s="154">
        <v>0</v>
      </c>
      <c r="AB183" s="216"/>
    </row>
    <row r="184" spans="1:28" s="231" customFormat="1" ht="15.75">
      <c r="A184" s="133" t="s">
        <v>175</v>
      </c>
      <c r="B184" s="147" t="s">
        <v>1239</v>
      </c>
      <c r="C184" s="146" t="s">
        <v>1240</v>
      </c>
      <c r="D184" s="154">
        <v>0</v>
      </c>
      <c r="E184" s="154">
        <v>0</v>
      </c>
      <c r="F184" s="154">
        <v>0</v>
      </c>
      <c r="G184" s="154">
        <v>0</v>
      </c>
      <c r="H184" s="154">
        <v>0</v>
      </c>
      <c r="I184" s="154">
        <v>0</v>
      </c>
      <c r="J184" s="154">
        <v>0</v>
      </c>
      <c r="K184" s="154">
        <v>0</v>
      </c>
      <c r="L184" s="154">
        <v>0</v>
      </c>
      <c r="M184" s="154">
        <v>0</v>
      </c>
      <c r="N184" s="154">
        <v>0</v>
      </c>
      <c r="O184" s="154">
        <v>0</v>
      </c>
      <c r="P184" s="154">
        <v>0</v>
      </c>
      <c r="Q184" s="154">
        <v>0</v>
      </c>
      <c r="R184" s="154">
        <v>0</v>
      </c>
      <c r="S184" s="154">
        <v>0</v>
      </c>
      <c r="T184" s="154">
        <v>0</v>
      </c>
      <c r="U184" s="154">
        <v>0</v>
      </c>
      <c r="V184" s="154">
        <v>0</v>
      </c>
      <c r="W184" s="154">
        <v>0</v>
      </c>
      <c r="X184" s="154">
        <v>0</v>
      </c>
      <c r="Y184" s="154">
        <v>0</v>
      </c>
      <c r="Z184" s="154">
        <v>0</v>
      </c>
      <c r="AA184" s="154">
        <v>0</v>
      </c>
      <c r="AB184" s="216"/>
    </row>
    <row r="185" spans="1:28" s="231" customFormat="1" ht="31.5">
      <c r="A185" s="133" t="s">
        <v>175</v>
      </c>
      <c r="B185" s="147" t="s">
        <v>1241</v>
      </c>
      <c r="C185" s="146" t="s">
        <v>1242</v>
      </c>
      <c r="D185" s="154">
        <v>0</v>
      </c>
      <c r="E185" s="154">
        <v>0</v>
      </c>
      <c r="F185" s="154">
        <v>0</v>
      </c>
      <c r="G185" s="154">
        <v>0</v>
      </c>
      <c r="H185" s="154">
        <v>0</v>
      </c>
      <c r="I185" s="154">
        <v>0</v>
      </c>
      <c r="J185" s="154">
        <v>0</v>
      </c>
      <c r="K185" s="154">
        <v>0</v>
      </c>
      <c r="L185" s="154">
        <v>0</v>
      </c>
      <c r="M185" s="154">
        <v>0</v>
      </c>
      <c r="N185" s="154">
        <v>0</v>
      </c>
      <c r="O185" s="154">
        <v>0</v>
      </c>
      <c r="P185" s="154">
        <v>0</v>
      </c>
      <c r="Q185" s="154">
        <v>0</v>
      </c>
      <c r="R185" s="154">
        <v>0</v>
      </c>
      <c r="S185" s="154">
        <v>0</v>
      </c>
      <c r="T185" s="154">
        <v>0</v>
      </c>
      <c r="U185" s="154">
        <v>0</v>
      </c>
      <c r="V185" s="154">
        <v>0</v>
      </c>
      <c r="W185" s="154">
        <v>0</v>
      </c>
      <c r="X185" s="154">
        <v>0</v>
      </c>
      <c r="Y185" s="154">
        <v>0</v>
      </c>
      <c r="Z185" s="154">
        <v>0</v>
      </c>
      <c r="AA185" s="154">
        <v>0</v>
      </c>
      <c r="AB185" s="216"/>
    </row>
    <row r="186" spans="1:28" s="231" customFormat="1" ht="31.5">
      <c r="A186" s="133" t="s">
        <v>175</v>
      </c>
      <c r="B186" s="147" t="s">
        <v>1243</v>
      </c>
      <c r="C186" s="146" t="s">
        <v>1244</v>
      </c>
      <c r="D186" s="154">
        <v>0</v>
      </c>
      <c r="E186" s="154">
        <v>0</v>
      </c>
      <c r="F186" s="154">
        <v>0</v>
      </c>
      <c r="G186" s="154">
        <v>0</v>
      </c>
      <c r="H186" s="154">
        <v>0</v>
      </c>
      <c r="I186" s="154">
        <v>0</v>
      </c>
      <c r="J186" s="154">
        <v>0</v>
      </c>
      <c r="K186" s="154">
        <v>0</v>
      </c>
      <c r="L186" s="154">
        <v>0</v>
      </c>
      <c r="M186" s="154">
        <v>0</v>
      </c>
      <c r="N186" s="154">
        <v>0</v>
      </c>
      <c r="O186" s="154">
        <v>0</v>
      </c>
      <c r="P186" s="154">
        <v>0</v>
      </c>
      <c r="Q186" s="154">
        <v>0</v>
      </c>
      <c r="R186" s="154">
        <v>0</v>
      </c>
      <c r="S186" s="154">
        <v>0</v>
      </c>
      <c r="T186" s="154">
        <v>0</v>
      </c>
      <c r="U186" s="154">
        <v>0</v>
      </c>
      <c r="V186" s="154">
        <v>0</v>
      </c>
      <c r="W186" s="154">
        <v>0</v>
      </c>
      <c r="X186" s="154">
        <v>0</v>
      </c>
      <c r="Y186" s="154">
        <v>0</v>
      </c>
      <c r="Z186" s="154">
        <v>0</v>
      </c>
      <c r="AA186" s="154">
        <v>0</v>
      </c>
      <c r="AB186" s="216"/>
    </row>
    <row r="187" spans="1:28" s="231" customFormat="1" ht="15.75">
      <c r="A187" s="133" t="s">
        <v>175</v>
      </c>
      <c r="B187" s="147" t="s">
        <v>1245</v>
      </c>
      <c r="C187" s="146" t="s">
        <v>1246</v>
      </c>
      <c r="D187" s="154">
        <v>0</v>
      </c>
      <c r="E187" s="154">
        <v>0</v>
      </c>
      <c r="F187" s="154">
        <v>0</v>
      </c>
      <c r="G187" s="154">
        <v>0</v>
      </c>
      <c r="H187" s="154">
        <v>0</v>
      </c>
      <c r="I187" s="154">
        <v>0</v>
      </c>
      <c r="J187" s="154">
        <v>0</v>
      </c>
      <c r="K187" s="154">
        <v>0</v>
      </c>
      <c r="L187" s="154">
        <v>0</v>
      </c>
      <c r="M187" s="154">
        <v>0</v>
      </c>
      <c r="N187" s="154">
        <v>0</v>
      </c>
      <c r="O187" s="154">
        <v>0</v>
      </c>
      <c r="P187" s="154">
        <v>0</v>
      </c>
      <c r="Q187" s="154">
        <v>0</v>
      </c>
      <c r="R187" s="154">
        <v>0</v>
      </c>
      <c r="S187" s="154">
        <v>0</v>
      </c>
      <c r="T187" s="154">
        <v>0</v>
      </c>
      <c r="U187" s="154">
        <v>0</v>
      </c>
      <c r="V187" s="154">
        <v>0</v>
      </c>
      <c r="W187" s="154">
        <v>0</v>
      </c>
      <c r="X187" s="154">
        <v>0</v>
      </c>
      <c r="Y187" s="154">
        <v>0</v>
      </c>
      <c r="Z187" s="154">
        <v>0</v>
      </c>
      <c r="AA187" s="154">
        <v>0</v>
      </c>
      <c r="AB187" s="216"/>
    </row>
    <row r="188" spans="1:28" s="231" customFormat="1" ht="15.75">
      <c r="A188" s="63" t="s">
        <v>175</v>
      </c>
      <c r="B188" s="77" t="s">
        <v>1299</v>
      </c>
      <c r="C188" s="64" t="s">
        <v>1300</v>
      </c>
      <c r="D188" s="154">
        <v>0</v>
      </c>
      <c r="E188" s="154">
        <v>0</v>
      </c>
      <c r="F188" s="154">
        <v>0</v>
      </c>
      <c r="G188" s="154">
        <v>0</v>
      </c>
      <c r="H188" s="154">
        <v>0</v>
      </c>
      <c r="I188" s="154">
        <v>0</v>
      </c>
      <c r="J188" s="154">
        <v>0</v>
      </c>
      <c r="K188" s="154">
        <v>0</v>
      </c>
      <c r="L188" s="154">
        <v>0</v>
      </c>
      <c r="M188" s="154">
        <v>0</v>
      </c>
      <c r="N188" s="154">
        <v>0</v>
      </c>
      <c r="O188" s="154">
        <v>0</v>
      </c>
      <c r="P188" s="154">
        <v>0</v>
      </c>
      <c r="Q188" s="154">
        <v>0</v>
      </c>
      <c r="R188" s="154">
        <v>0</v>
      </c>
      <c r="S188" s="154">
        <v>0</v>
      </c>
      <c r="T188" s="154">
        <v>0</v>
      </c>
      <c r="U188" s="154">
        <v>0</v>
      </c>
      <c r="V188" s="154">
        <v>0</v>
      </c>
      <c r="W188" s="154">
        <v>0</v>
      </c>
      <c r="X188" s="154">
        <v>0</v>
      </c>
      <c r="Y188" s="154">
        <v>0</v>
      </c>
      <c r="Z188" s="154">
        <v>0</v>
      </c>
      <c r="AA188" s="154">
        <v>0</v>
      </c>
      <c r="AB188" s="216"/>
    </row>
    <row r="189" spans="1:28" s="231" customFormat="1" ht="47.25">
      <c r="A189" s="133" t="s">
        <v>175</v>
      </c>
      <c r="B189" s="150" t="s">
        <v>1333</v>
      </c>
      <c r="C189" s="146" t="s">
        <v>1334</v>
      </c>
      <c r="D189" s="154">
        <v>0</v>
      </c>
      <c r="E189" s="154">
        <v>0</v>
      </c>
      <c r="F189" s="154">
        <v>0</v>
      </c>
      <c r="G189" s="154">
        <v>0</v>
      </c>
      <c r="H189" s="154">
        <v>0</v>
      </c>
      <c r="I189" s="154">
        <v>0</v>
      </c>
      <c r="J189" s="154">
        <v>0</v>
      </c>
      <c r="K189" s="154">
        <v>0</v>
      </c>
      <c r="L189" s="154">
        <v>0</v>
      </c>
      <c r="M189" s="154">
        <v>0</v>
      </c>
      <c r="N189" s="154">
        <v>0</v>
      </c>
      <c r="O189" s="154">
        <v>0</v>
      </c>
      <c r="P189" s="154">
        <v>0</v>
      </c>
      <c r="Q189" s="154">
        <v>0</v>
      </c>
      <c r="R189" s="154">
        <v>0</v>
      </c>
      <c r="S189" s="154">
        <v>0</v>
      </c>
      <c r="T189" s="154">
        <v>0</v>
      </c>
      <c r="U189" s="154">
        <v>0</v>
      </c>
      <c r="V189" s="154">
        <v>0</v>
      </c>
      <c r="W189" s="154">
        <v>0</v>
      </c>
      <c r="X189" s="154">
        <v>0</v>
      </c>
      <c r="Y189" s="154">
        <v>0</v>
      </c>
      <c r="Z189" s="154">
        <v>0</v>
      </c>
      <c r="AA189" s="154">
        <v>0</v>
      </c>
      <c r="AB189" s="216"/>
    </row>
    <row r="190" spans="1:28" s="231" customFormat="1" ht="15.75">
      <c r="A190" s="63" t="s">
        <v>175</v>
      </c>
      <c r="B190" s="54" t="s">
        <v>1417</v>
      </c>
      <c r="C190" s="63" t="s">
        <v>1418</v>
      </c>
      <c r="D190" s="154">
        <v>0</v>
      </c>
      <c r="E190" s="154">
        <v>0</v>
      </c>
      <c r="F190" s="154">
        <v>0</v>
      </c>
      <c r="G190" s="154">
        <v>0</v>
      </c>
      <c r="H190" s="154">
        <v>0</v>
      </c>
      <c r="I190" s="154">
        <v>0</v>
      </c>
      <c r="J190" s="154">
        <v>0</v>
      </c>
      <c r="K190" s="154">
        <v>0</v>
      </c>
      <c r="L190" s="154">
        <v>0.1</v>
      </c>
      <c r="M190" s="154">
        <v>0.20300000000000001</v>
      </c>
      <c r="N190" s="154">
        <v>0</v>
      </c>
      <c r="O190" s="154">
        <v>0</v>
      </c>
      <c r="P190" s="154">
        <v>0</v>
      </c>
      <c r="Q190" s="154">
        <v>0</v>
      </c>
      <c r="R190" s="154">
        <v>0</v>
      </c>
      <c r="S190" s="154">
        <v>0</v>
      </c>
      <c r="T190" s="154">
        <v>0</v>
      </c>
      <c r="U190" s="154">
        <v>0</v>
      </c>
      <c r="V190" s="154">
        <v>0</v>
      </c>
      <c r="W190" s="154">
        <v>0</v>
      </c>
      <c r="X190" s="154">
        <v>0</v>
      </c>
      <c r="Y190" s="154">
        <v>0</v>
      </c>
      <c r="Z190" s="154">
        <v>0</v>
      </c>
      <c r="AA190" s="154">
        <v>0</v>
      </c>
      <c r="AB190" s="216"/>
    </row>
    <row r="191" spans="1:28" s="231" customFormat="1" ht="31.5">
      <c r="A191" s="63" t="s">
        <v>175</v>
      </c>
      <c r="B191" s="54" t="s">
        <v>1419</v>
      </c>
      <c r="C191" s="63" t="s">
        <v>1420</v>
      </c>
      <c r="D191" s="154">
        <v>0</v>
      </c>
      <c r="E191" s="154">
        <v>0</v>
      </c>
      <c r="F191" s="154">
        <v>0</v>
      </c>
      <c r="G191" s="154">
        <v>0</v>
      </c>
      <c r="H191" s="154">
        <v>0</v>
      </c>
      <c r="I191" s="154">
        <v>0</v>
      </c>
      <c r="J191" s="154">
        <v>0</v>
      </c>
      <c r="K191" s="154">
        <v>0</v>
      </c>
      <c r="L191" s="154">
        <v>0</v>
      </c>
      <c r="M191" s="154">
        <v>0</v>
      </c>
      <c r="N191" s="154">
        <v>0</v>
      </c>
      <c r="O191" s="154">
        <v>0</v>
      </c>
      <c r="P191" s="154">
        <v>0</v>
      </c>
      <c r="Q191" s="154">
        <v>0</v>
      </c>
      <c r="R191" s="154">
        <v>0</v>
      </c>
      <c r="S191" s="154">
        <v>0</v>
      </c>
      <c r="T191" s="154">
        <v>0</v>
      </c>
      <c r="U191" s="154">
        <v>0</v>
      </c>
      <c r="V191" s="154">
        <v>0</v>
      </c>
      <c r="W191" s="154">
        <v>0</v>
      </c>
      <c r="X191" s="154">
        <v>0</v>
      </c>
      <c r="Y191" s="154">
        <v>0</v>
      </c>
      <c r="Z191" s="154">
        <v>0</v>
      </c>
      <c r="AA191" s="154">
        <v>0</v>
      </c>
      <c r="AB191" s="216"/>
    </row>
    <row r="192" spans="1:28" s="231" customFormat="1" ht="31.5">
      <c r="A192" s="63" t="s">
        <v>175</v>
      </c>
      <c r="B192" s="54" t="s">
        <v>1421</v>
      </c>
      <c r="C192" s="63" t="s">
        <v>1422</v>
      </c>
      <c r="D192" s="154">
        <v>0</v>
      </c>
      <c r="E192" s="154">
        <v>0</v>
      </c>
      <c r="F192" s="154">
        <v>0</v>
      </c>
      <c r="G192" s="154">
        <v>0</v>
      </c>
      <c r="H192" s="154">
        <v>0</v>
      </c>
      <c r="I192" s="154">
        <v>0</v>
      </c>
      <c r="J192" s="154">
        <v>0</v>
      </c>
      <c r="K192" s="154">
        <v>0</v>
      </c>
      <c r="L192" s="154">
        <v>0</v>
      </c>
      <c r="M192" s="154">
        <v>0</v>
      </c>
      <c r="N192" s="154">
        <v>0</v>
      </c>
      <c r="O192" s="154">
        <v>0</v>
      </c>
      <c r="P192" s="154">
        <v>0</v>
      </c>
      <c r="Q192" s="154">
        <v>0</v>
      </c>
      <c r="R192" s="154">
        <v>0</v>
      </c>
      <c r="S192" s="154">
        <v>0</v>
      </c>
      <c r="T192" s="154">
        <v>0</v>
      </c>
      <c r="U192" s="154">
        <v>0</v>
      </c>
      <c r="V192" s="154">
        <v>0</v>
      </c>
      <c r="W192" s="154">
        <v>0</v>
      </c>
      <c r="X192" s="154">
        <v>0</v>
      </c>
      <c r="Y192" s="154">
        <v>0</v>
      </c>
      <c r="Z192" s="154">
        <v>0</v>
      </c>
      <c r="AA192" s="154">
        <v>0</v>
      </c>
      <c r="AB192" s="216"/>
    </row>
    <row r="193" spans="1:28" s="238" customFormat="1" ht="31.5">
      <c r="A193" s="132" t="s">
        <v>176</v>
      </c>
      <c r="B193" s="157" t="s">
        <v>220</v>
      </c>
      <c r="C193" s="158" t="s">
        <v>218</v>
      </c>
      <c r="D193" s="131">
        <v>0</v>
      </c>
      <c r="E193" s="131">
        <v>0</v>
      </c>
      <c r="F193" s="131">
        <v>0</v>
      </c>
      <c r="G193" s="131">
        <v>0</v>
      </c>
      <c r="H193" s="131">
        <v>0</v>
      </c>
      <c r="I193" s="131">
        <v>0</v>
      </c>
      <c r="J193" s="131">
        <v>0</v>
      </c>
      <c r="K193" s="131">
        <v>0</v>
      </c>
      <c r="L193" s="131">
        <v>0</v>
      </c>
      <c r="M193" s="131">
        <v>0</v>
      </c>
      <c r="N193" s="131">
        <v>0</v>
      </c>
      <c r="O193" s="131">
        <v>0</v>
      </c>
      <c r="P193" s="131">
        <v>0</v>
      </c>
      <c r="Q193" s="131">
        <v>0</v>
      </c>
      <c r="R193" s="131">
        <v>0</v>
      </c>
      <c r="S193" s="131">
        <v>0</v>
      </c>
      <c r="T193" s="131">
        <v>0</v>
      </c>
      <c r="U193" s="131">
        <v>0</v>
      </c>
      <c r="V193" s="131">
        <v>0</v>
      </c>
      <c r="W193" s="131">
        <v>0</v>
      </c>
      <c r="X193" s="131">
        <v>0</v>
      </c>
      <c r="Y193" s="131">
        <v>0</v>
      </c>
      <c r="Z193" s="131">
        <v>0</v>
      </c>
      <c r="AA193" s="131">
        <v>0</v>
      </c>
      <c r="AB193" s="237"/>
    </row>
    <row r="194" spans="1:28" s="238" customFormat="1" ht="31.5">
      <c r="A194" s="126" t="s">
        <v>136</v>
      </c>
      <c r="B194" s="127" t="s">
        <v>221</v>
      </c>
      <c r="C194" s="126" t="s">
        <v>218</v>
      </c>
      <c r="D194" s="129">
        <f>D195+D197+D199+D200+D201+D202+D203+D204</f>
        <v>0</v>
      </c>
      <c r="E194" s="129">
        <f t="shared" ref="E194:AA194" si="46">E195+E197+E199+E200+E201+E202+E203+E204</f>
        <v>0</v>
      </c>
      <c r="F194" s="129">
        <f t="shared" si="46"/>
        <v>0</v>
      </c>
      <c r="G194" s="129">
        <f t="shared" si="46"/>
        <v>0</v>
      </c>
      <c r="H194" s="129">
        <f t="shared" si="46"/>
        <v>0</v>
      </c>
      <c r="I194" s="129">
        <f t="shared" si="46"/>
        <v>0</v>
      </c>
      <c r="J194" s="129">
        <f t="shared" si="46"/>
        <v>0</v>
      </c>
      <c r="K194" s="129">
        <f t="shared" si="46"/>
        <v>0</v>
      </c>
      <c r="L194" s="129">
        <f t="shared" si="46"/>
        <v>0</v>
      </c>
      <c r="M194" s="129">
        <f t="shared" si="46"/>
        <v>0</v>
      </c>
      <c r="N194" s="129">
        <f t="shared" si="46"/>
        <v>0</v>
      </c>
      <c r="O194" s="129">
        <f t="shared" si="46"/>
        <v>0</v>
      </c>
      <c r="P194" s="129">
        <f t="shared" si="46"/>
        <v>28.055166205007648</v>
      </c>
      <c r="Q194" s="129">
        <f t="shared" si="46"/>
        <v>0</v>
      </c>
      <c r="R194" s="129">
        <f t="shared" si="46"/>
        <v>0</v>
      </c>
      <c r="S194" s="129">
        <f t="shared" si="46"/>
        <v>0</v>
      </c>
      <c r="T194" s="129">
        <f t="shared" si="46"/>
        <v>0</v>
      </c>
      <c r="U194" s="129">
        <f t="shared" si="46"/>
        <v>0</v>
      </c>
      <c r="V194" s="129">
        <f t="shared" si="46"/>
        <v>0</v>
      </c>
      <c r="W194" s="129">
        <f t="shared" si="46"/>
        <v>0</v>
      </c>
      <c r="X194" s="129">
        <f t="shared" si="46"/>
        <v>0</v>
      </c>
      <c r="Y194" s="129">
        <f t="shared" si="46"/>
        <v>0</v>
      </c>
      <c r="Z194" s="129">
        <f t="shared" si="46"/>
        <v>0</v>
      </c>
      <c r="AA194" s="129">
        <f t="shared" si="46"/>
        <v>0</v>
      </c>
      <c r="AB194" s="237"/>
    </row>
    <row r="195" spans="1:28" s="238" customFormat="1" ht="31.5">
      <c r="A195" s="132" t="s">
        <v>137</v>
      </c>
      <c r="B195" s="157" t="s">
        <v>222</v>
      </c>
      <c r="C195" s="158" t="s">
        <v>218</v>
      </c>
      <c r="D195" s="131">
        <f>SUM(D196)</f>
        <v>0</v>
      </c>
      <c r="E195" s="131">
        <f t="shared" ref="E195:O195" si="47">SUM(E196)</f>
        <v>0</v>
      </c>
      <c r="F195" s="131">
        <f t="shared" si="47"/>
        <v>0</v>
      </c>
      <c r="G195" s="131">
        <f t="shared" si="47"/>
        <v>0</v>
      </c>
      <c r="H195" s="131">
        <f t="shared" si="47"/>
        <v>0</v>
      </c>
      <c r="I195" s="131">
        <f t="shared" si="47"/>
        <v>0</v>
      </c>
      <c r="J195" s="131">
        <f>SUM(J196)</f>
        <v>0</v>
      </c>
      <c r="K195" s="131">
        <f t="shared" si="47"/>
        <v>0</v>
      </c>
      <c r="L195" s="131">
        <f t="shared" si="47"/>
        <v>0</v>
      </c>
      <c r="M195" s="131">
        <f t="shared" si="47"/>
        <v>0</v>
      </c>
      <c r="N195" s="131">
        <f t="shared" si="47"/>
        <v>0</v>
      </c>
      <c r="O195" s="131">
        <f t="shared" si="47"/>
        <v>0</v>
      </c>
      <c r="P195" s="131">
        <f>SUM(P196)</f>
        <v>26.055166205007648</v>
      </c>
      <c r="Q195" s="131">
        <f t="shared" ref="Q195:AA195" si="48">SUM(Q196)</f>
        <v>0</v>
      </c>
      <c r="R195" s="131">
        <f t="shared" si="48"/>
        <v>0</v>
      </c>
      <c r="S195" s="131">
        <f t="shared" si="48"/>
        <v>0</v>
      </c>
      <c r="T195" s="131">
        <f t="shared" si="48"/>
        <v>0</v>
      </c>
      <c r="U195" s="131">
        <f t="shared" si="48"/>
        <v>0</v>
      </c>
      <c r="V195" s="131">
        <f t="shared" si="48"/>
        <v>0</v>
      </c>
      <c r="W195" s="131">
        <f t="shared" si="48"/>
        <v>0</v>
      </c>
      <c r="X195" s="131">
        <f t="shared" si="48"/>
        <v>0</v>
      </c>
      <c r="Y195" s="131">
        <f t="shared" si="48"/>
        <v>0</v>
      </c>
      <c r="Z195" s="131">
        <f t="shared" si="48"/>
        <v>0</v>
      </c>
      <c r="AA195" s="131">
        <f t="shared" si="48"/>
        <v>0</v>
      </c>
      <c r="AB195" s="237"/>
    </row>
    <row r="196" spans="1:28" s="231" customFormat="1" ht="15.75">
      <c r="A196" s="63" t="s">
        <v>137</v>
      </c>
      <c r="B196" s="35" t="s">
        <v>1912</v>
      </c>
      <c r="C196" s="198" t="s">
        <v>1429</v>
      </c>
      <c r="D196" s="154">
        <v>0</v>
      </c>
      <c r="E196" s="154">
        <v>0</v>
      </c>
      <c r="F196" s="154">
        <v>0</v>
      </c>
      <c r="G196" s="154">
        <v>0</v>
      </c>
      <c r="H196" s="154">
        <v>0</v>
      </c>
      <c r="I196" s="154">
        <v>0</v>
      </c>
      <c r="J196" s="154">
        <v>0</v>
      </c>
      <c r="K196" s="154">
        <v>0</v>
      </c>
      <c r="L196" s="154">
        <v>0</v>
      </c>
      <c r="M196" s="300">
        <v>0</v>
      </c>
      <c r="N196" s="154">
        <v>0</v>
      </c>
      <c r="O196" s="154">
        <v>0</v>
      </c>
      <c r="P196" s="154">
        <v>26.055166205007648</v>
      </c>
      <c r="Q196" s="154">
        <v>0</v>
      </c>
      <c r="R196" s="154">
        <v>0</v>
      </c>
      <c r="S196" s="154">
        <v>0</v>
      </c>
      <c r="T196" s="154">
        <v>0</v>
      </c>
      <c r="U196" s="154">
        <v>0</v>
      </c>
      <c r="V196" s="154">
        <v>0</v>
      </c>
      <c r="W196" s="154">
        <v>0</v>
      </c>
      <c r="X196" s="154">
        <v>0</v>
      </c>
      <c r="Y196" s="154">
        <v>0</v>
      </c>
      <c r="Z196" s="154">
        <v>0</v>
      </c>
      <c r="AA196" s="300">
        <v>0</v>
      </c>
      <c r="AB196" s="216"/>
    </row>
    <row r="197" spans="1:28" s="238" customFormat="1" ht="31.5">
      <c r="A197" s="132" t="s">
        <v>138</v>
      </c>
      <c r="B197" s="157" t="s">
        <v>223</v>
      </c>
      <c r="C197" s="158" t="s">
        <v>218</v>
      </c>
      <c r="D197" s="131">
        <f>SUM(D198)</f>
        <v>0</v>
      </c>
      <c r="E197" s="131">
        <f t="shared" ref="E197:O197" si="49">SUM(E198)</f>
        <v>0</v>
      </c>
      <c r="F197" s="131">
        <f>SUM(F198)</f>
        <v>0</v>
      </c>
      <c r="G197" s="131">
        <f t="shared" si="49"/>
        <v>0</v>
      </c>
      <c r="H197" s="131">
        <f t="shared" si="49"/>
        <v>0</v>
      </c>
      <c r="I197" s="131">
        <f t="shared" si="49"/>
        <v>0</v>
      </c>
      <c r="J197" s="131">
        <f t="shared" si="49"/>
        <v>0</v>
      </c>
      <c r="K197" s="131">
        <f t="shared" si="49"/>
        <v>0</v>
      </c>
      <c r="L197" s="131">
        <f t="shared" si="49"/>
        <v>0</v>
      </c>
      <c r="M197" s="131">
        <f t="shared" si="49"/>
        <v>0</v>
      </c>
      <c r="N197" s="131">
        <f t="shared" si="49"/>
        <v>0</v>
      </c>
      <c r="O197" s="131">
        <f t="shared" si="49"/>
        <v>0</v>
      </c>
      <c r="P197" s="131">
        <f>SUM(P198)</f>
        <v>2</v>
      </c>
      <c r="Q197" s="131">
        <v>0</v>
      </c>
      <c r="R197" s="131">
        <v>0</v>
      </c>
      <c r="S197" s="131">
        <v>0</v>
      </c>
      <c r="T197" s="131">
        <v>0</v>
      </c>
      <c r="U197" s="131">
        <v>0</v>
      </c>
      <c r="V197" s="131">
        <v>0</v>
      </c>
      <c r="W197" s="131">
        <v>0</v>
      </c>
      <c r="X197" s="131">
        <v>0</v>
      </c>
      <c r="Y197" s="131">
        <v>0</v>
      </c>
      <c r="Z197" s="131">
        <v>0</v>
      </c>
      <c r="AA197" s="131">
        <v>0</v>
      </c>
      <c r="AB197" s="237"/>
    </row>
    <row r="198" spans="1:28" s="231" customFormat="1" ht="15.75">
      <c r="A198" s="63" t="s">
        <v>138</v>
      </c>
      <c r="B198" s="35" t="s">
        <v>1707</v>
      </c>
      <c r="C198" s="198" t="s">
        <v>1430</v>
      </c>
      <c r="D198" s="154">
        <v>0</v>
      </c>
      <c r="E198" s="154">
        <v>0</v>
      </c>
      <c r="F198" s="154">
        <v>0</v>
      </c>
      <c r="G198" s="154">
        <v>0</v>
      </c>
      <c r="H198" s="154">
        <v>0</v>
      </c>
      <c r="I198" s="154">
        <v>0</v>
      </c>
      <c r="J198" s="154">
        <v>0</v>
      </c>
      <c r="K198" s="154">
        <v>0</v>
      </c>
      <c r="L198" s="154">
        <v>0</v>
      </c>
      <c r="M198" s="300">
        <v>0</v>
      </c>
      <c r="N198" s="154">
        <v>0</v>
      </c>
      <c r="O198" s="154">
        <v>0</v>
      </c>
      <c r="P198" s="154">
        <v>2</v>
      </c>
      <c r="Q198" s="154">
        <v>0</v>
      </c>
      <c r="R198" s="154">
        <v>0</v>
      </c>
      <c r="S198" s="154">
        <v>0</v>
      </c>
      <c r="T198" s="154">
        <v>0</v>
      </c>
      <c r="U198" s="154">
        <v>0</v>
      </c>
      <c r="V198" s="154">
        <v>0</v>
      </c>
      <c r="W198" s="154">
        <v>0</v>
      </c>
      <c r="X198" s="154">
        <v>0</v>
      </c>
      <c r="Y198" s="154">
        <v>0</v>
      </c>
      <c r="Z198" s="154">
        <v>0</v>
      </c>
      <c r="AA198" s="300">
        <v>0</v>
      </c>
      <c r="AB198" s="216"/>
    </row>
    <row r="199" spans="1:28" s="238" customFormat="1" ht="31.5">
      <c r="A199" s="132" t="s">
        <v>177</v>
      </c>
      <c r="B199" s="157" t="s">
        <v>224</v>
      </c>
      <c r="C199" s="131" t="s">
        <v>218</v>
      </c>
      <c r="D199" s="131">
        <v>0</v>
      </c>
      <c r="E199" s="131">
        <v>0</v>
      </c>
      <c r="F199" s="131">
        <v>0</v>
      </c>
      <c r="G199" s="131">
        <v>0</v>
      </c>
      <c r="H199" s="131">
        <v>0</v>
      </c>
      <c r="I199" s="131">
        <v>0</v>
      </c>
      <c r="J199" s="131">
        <v>0</v>
      </c>
      <c r="K199" s="131">
        <v>0</v>
      </c>
      <c r="L199" s="131">
        <v>0</v>
      </c>
      <c r="M199" s="131">
        <v>0</v>
      </c>
      <c r="N199" s="131">
        <v>0</v>
      </c>
      <c r="O199" s="131">
        <v>0</v>
      </c>
      <c r="P199" s="131">
        <v>0</v>
      </c>
      <c r="Q199" s="131">
        <v>0</v>
      </c>
      <c r="R199" s="131">
        <v>0</v>
      </c>
      <c r="S199" s="131">
        <v>0</v>
      </c>
      <c r="T199" s="131">
        <v>0</v>
      </c>
      <c r="U199" s="131">
        <v>0</v>
      </c>
      <c r="V199" s="131">
        <v>0</v>
      </c>
      <c r="W199" s="131">
        <v>0</v>
      </c>
      <c r="X199" s="131">
        <v>0</v>
      </c>
      <c r="Y199" s="131">
        <v>0</v>
      </c>
      <c r="Z199" s="131">
        <v>0</v>
      </c>
      <c r="AA199" s="131">
        <v>0</v>
      </c>
      <c r="AB199" s="237"/>
    </row>
    <row r="200" spans="1:28" s="238" customFormat="1" ht="31.5">
      <c r="A200" s="132" t="s">
        <v>178</v>
      </c>
      <c r="B200" s="157" t="s">
        <v>225</v>
      </c>
      <c r="C200" s="131" t="s">
        <v>218</v>
      </c>
      <c r="D200" s="131">
        <v>0</v>
      </c>
      <c r="E200" s="131">
        <v>0</v>
      </c>
      <c r="F200" s="131">
        <v>0</v>
      </c>
      <c r="G200" s="131">
        <v>0</v>
      </c>
      <c r="H200" s="131">
        <v>0</v>
      </c>
      <c r="I200" s="131">
        <v>0</v>
      </c>
      <c r="J200" s="131">
        <v>0</v>
      </c>
      <c r="K200" s="131">
        <v>0</v>
      </c>
      <c r="L200" s="131">
        <v>0</v>
      </c>
      <c r="M200" s="131">
        <v>0</v>
      </c>
      <c r="N200" s="131">
        <v>0</v>
      </c>
      <c r="O200" s="131">
        <v>0</v>
      </c>
      <c r="P200" s="131">
        <v>0</v>
      </c>
      <c r="Q200" s="131">
        <v>0</v>
      </c>
      <c r="R200" s="131">
        <v>0</v>
      </c>
      <c r="S200" s="131">
        <v>0</v>
      </c>
      <c r="T200" s="131">
        <v>0</v>
      </c>
      <c r="U200" s="131">
        <v>0</v>
      </c>
      <c r="V200" s="131">
        <v>0</v>
      </c>
      <c r="W200" s="131">
        <v>0</v>
      </c>
      <c r="X200" s="131">
        <v>0</v>
      </c>
      <c r="Y200" s="131">
        <v>0</v>
      </c>
      <c r="Z200" s="131">
        <v>0</v>
      </c>
      <c r="AA200" s="131">
        <v>0</v>
      </c>
      <c r="AB200" s="237"/>
    </row>
    <row r="201" spans="1:28" s="238" customFormat="1" ht="31.5">
      <c r="A201" s="132" t="s">
        <v>179</v>
      </c>
      <c r="B201" s="157" t="s">
        <v>226</v>
      </c>
      <c r="C201" s="131" t="s">
        <v>218</v>
      </c>
      <c r="D201" s="131">
        <v>0</v>
      </c>
      <c r="E201" s="131">
        <v>0</v>
      </c>
      <c r="F201" s="131">
        <v>0</v>
      </c>
      <c r="G201" s="131">
        <v>0</v>
      </c>
      <c r="H201" s="131">
        <v>0</v>
      </c>
      <c r="I201" s="131">
        <v>0</v>
      </c>
      <c r="J201" s="131">
        <v>0</v>
      </c>
      <c r="K201" s="131">
        <v>0</v>
      </c>
      <c r="L201" s="131">
        <v>0</v>
      </c>
      <c r="M201" s="131">
        <v>0</v>
      </c>
      <c r="N201" s="131">
        <v>0</v>
      </c>
      <c r="O201" s="131">
        <v>0</v>
      </c>
      <c r="P201" s="131">
        <v>0</v>
      </c>
      <c r="Q201" s="131">
        <v>0</v>
      </c>
      <c r="R201" s="131">
        <v>0</v>
      </c>
      <c r="S201" s="131">
        <v>0</v>
      </c>
      <c r="T201" s="131">
        <v>0</v>
      </c>
      <c r="U201" s="131">
        <v>0</v>
      </c>
      <c r="V201" s="131">
        <v>0</v>
      </c>
      <c r="W201" s="131">
        <v>0</v>
      </c>
      <c r="X201" s="131">
        <v>0</v>
      </c>
      <c r="Y201" s="131">
        <v>0</v>
      </c>
      <c r="Z201" s="131">
        <v>0</v>
      </c>
      <c r="AA201" s="131">
        <v>0</v>
      </c>
      <c r="AB201" s="237"/>
    </row>
    <row r="202" spans="1:28" s="238" customFormat="1" ht="31.5">
      <c r="A202" s="132" t="s">
        <v>180</v>
      </c>
      <c r="B202" s="157" t="s">
        <v>227</v>
      </c>
      <c r="C202" s="131" t="s">
        <v>218</v>
      </c>
      <c r="D202" s="131">
        <v>0</v>
      </c>
      <c r="E202" s="131">
        <v>0</v>
      </c>
      <c r="F202" s="131">
        <v>0</v>
      </c>
      <c r="G202" s="131">
        <v>0</v>
      </c>
      <c r="H202" s="131">
        <v>0</v>
      </c>
      <c r="I202" s="131">
        <v>0</v>
      </c>
      <c r="J202" s="131">
        <v>0</v>
      </c>
      <c r="K202" s="131">
        <v>0</v>
      </c>
      <c r="L202" s="131">
        <v>0</v>
      </c>
      <c r="M202" s="131">
        <v>0</v>
      </c>
      <c r="N202" s="131">
        <v>0</v>
      </c>
      <c r="O202" s="131">
        <v>0</v>
      </c>
      <c r="P202" s="131">
        <v>0</v>
      </c>
      <c r="Q202" s="131">
        <v>0</v>
      </c>
      <c r="R202" s="131">
        <v>0</v>
      </c>
      <c r="S202" s="131">
        <v>0</v>
      </c>
      <c r="T202" s="131">
        <v>0</v>
      </c>
      <c r="U202" s="131">
        <v>0</v>
      </c>
      <c r="V202" s="131">
        <v>0</v>
      </c>
      <c r="W202" s="131">
        <v>0</v>
      </c>
      <c r="X202" s="131">
        <v>0</v>
      </c>
      <c r="Y202" s="131">
        <v>0</v>
      </c>
      <c r="Z202" s="131">
        <v>0</v>
      </c>
      <c r="AA202" s="131">
        <v>0</v>
      </c>
      <c r="AB202" s="237"/>
    </row>
    <row r="203" spans="1:28" s="238" customFormat="1" ht="31.5">
      <c r="A203" s="132" t="s">
        <v>181</v>
      </c>
      <c r="B203" s="157" t="s">
        <v>228</v>
      </c>
      <c r="C203" s="131" t="s">
        <v>218</v>
      </c>
      <c r="D203" s="131">
        <v>0</v>
      </c>
      <c r="E203" s="131">
        <v>0</v>
      </c>
      <c r="F203" s="131">
        <v>0</v>
      </c>
      <c r="G203" s="131">
        <v>0</v>
      </c>
      <c r="H203" s="131">
        <v>0</v>
      </c>
      <c r="I203" s="131">
        <v>0</v>
      </c>
      <c r="J203" s="131">
        <v>0</v>
      </c>
      <c r="K203" s="131">
        <v>0</v>
      </c>
      <c r="L203" s="131">
        <v>0</v>
      </c>
      <c r="M203" s="131">
        <v>0</v>
      </c>
      <c r="N203" s="131">
        <v>0</v>
      </c>
      <c r="O203" s="131">
        <v>0</v>
      </c>
      <c r="P203" s="131">
        <v>0</v>
      </c>
      <c r="Q203" s="131">
        <v>0</v>
      </c>
      <c r="R203" s="131">
        <v>0</v>
      </c>
      <c r="S203" s="131">
        <v>0</v>
      </c>
      <c r="T203" s="131">
        <v>0</v>
      </c>
      <c r="U203" s="131">
        <v>0</v>
      </c>
      <c r="V203" s="131">
        <v>0</v>
      </c>
      <c r="W203" s="131">
        <v>0</v>
      </c>
      <c r="X203" s="131">
        <v>0</v>
      </c>
      <c r="Y203" s="131">
        <v>0</v>
      </c>
      <c r="Z203" s="131">
        <v>0</v>
      </c>
      <c r="AA203" s="131">
        <v>0</v>
      </c>
      <c r="AB203" s="237"/>
    </row>
    <row r="204" spans="1:28" s="238" customFormat="1" ht="31.5">
      <c r="A204" s="132" t="s">
        <v>182</v>
      </c>
      <c r="B204" s="157" t="s">
        <v>229</v>
      </c>
      <c r="C204" s="131" t="s">
        <v>218</v>
      </c>
      <c r="D204" s="131">
        <v>0</v>
      </c>
      <c r="E204" s="131">
        <v>0</v>
      </c>
      <c r="F204" s="131">
        <v>0</v>
      </c>
      <c r="G204" s="131">
        <v>0</v>
      </c>
      <c r="H204" s="131">
        <v>0</v>
      </c>
      <c r="I204" s="131">
        <v>0</v>
      </c>
      <c r="J204" s="131">
        <v>0</v>
      </c>
      <c r="K204" s="131">
        <v>0</v>
      </c>
      <c r="L204" s="131">
        <v>0</v>
      </c>
      <c r="M204" s="131">
        <v>0</v>
      </c>
      <c r="N204" s="131">
        <v>0</v>
      </c>
      <c r="O204" s="131">
        <v>0</v>
      </c>
      <c r="P204" s="131">
        <v>0</v>
      </c>
      <c r="Q204" s="131">
        <v>0</v>
      </c>
      <c r="R204" s="131">
        <v>0</v>
      </c>
      <c r="S204" s="131">
        <v>0</v>
      </c>
      <c r="T204" s="131">
        <v>0</v>
      </c>
      <c r="U204" s="131">
        <v>0</v>
      </c>
      <c r="V204" s="131">
        <v>0</v>
      </c>
      <c r="W204" s="131">
        <v>0</v>
      </c>
      <c r="X204" s="131">
        <v>0</v>
      </c>
      <c r="Y204" s="131">
        <v>0</v>
      </c>
      <c r="Z204" s="131">
        <v>0</v>
      </c>
      <c r="AA204" s="131">
        <v>0</v>
      </c>
      <c r="AB204" s="237"/>
    </row>
    <row r="205" spans="1:28" s="238" customFormat="1" ht="31.5">
      <c r="A205" s="126" t="s">
        <v>183</v>
      </c>
      <c r="B205" s="127" t="s">
        <v>230</v>
      </c>
      <c r="C205" s="126" t="s">
        <v>218</v>
      </c>
      <c r="D205" s="129">
        <f>D206+D215</f>
        <v>0</v>
      </c>
      <c r="E205" s="129">
        <f>E206+E215</f>
        <v>0</v>
      </c>
      <c r="F205" s="129">
        <f t="shared" ref="F205:K205" si="50">F206+F215</f>
        <v>0</v>
      </c>
      <c r="G205" s="129">
        <f t="shared" si="50"/>
        <v>0</v>
      </c>
      <c r="H205" s="129">
        <f t="shared" si="50"/>
        <v>0</v>
      </c>
      <c r="I205" s="129">
        <f t="shared" si="50"/>
        <v>0</v>
      </c>
      <c r="J205" s="129">
        <f>J206+J215</f>
        <v>0</v>
      </c>
      <c r="K205" s="129">
        <f t="shared" si="50"/>
        <v>0</v>
      </c>
      <c r="L205" s="129">
        <f>L206+L215</f>
        <v>0</v>
      </c>
      <c r="M205" s="129">
        <f t="shared" ref="M205:AA205" si="51">M206+M215</f>
        <v>0</v>
      </c>
      <c r="N205" s="129">
        <f t="shared" si="51"/>
        <v>0</v>
      </c>
      <c r="O205" s="129">
        <f t="shared" si="51"/>
        <v>0</v>
      </c>
      <c r="P205" s="129">
        <f t="shared" si="51"/>
        <v>0</v>
      </c>
      <c r="Q205" s="129">
        <f t="shared" si="51"/>
        <v>0</v>
      </c>
      <c r="R205" s="129">
        <f t="shared" si="51"/>
        <v>0</v>
      </c>
      <c r="S205" s="129">
        <f t="shared" si="51"/>
        <v>0</v>
      </c>
      <c r="T205" s="129">
        <f t="shared" si="51"/>
        <v>0</v>
      </c>
      <c r="U205" s="129">
        <f t="shared" si="51"/>
        <v>0</v>
      </c>
      <c r="V205" s="129">
        <f t="shared" si="51"/>
        <v>0</v>
      </c>
      <c r="W205" s="129">
        <f t="shared" si="51"/>
        <v>0</v>
      </c>
      <c r="X205" s="129">
        <f t="shared" si="51"/>
        <v>0</v>
      </c>
      <c r="Y205" s="129">
        <f t="shared" si="51"/>
        <v>0</v>
      </c>
      <c r="Z205" s="129">
        <f t="shared" si="51"/>
        <v>0</v>
      </c>
      <c r="AA205" s="129">
        <f t="shared" si="51"/>
        <v>89.824999999999989</v>
      </c>
      <c r="AB205" s="237"/>
    </row>
    <row r="206" spans="1:28" s="238" customFormat="1" ht="31.5">
      <c r="A206" s="132" t="s">
        <v>184</v>
      </c>
      <c r="B206" s="157" t="s">
        <v>231</v>
      </c>
      <c r="C206" s="158" t="s">
        <v>218</v>
      </c>
      <c r="D206" s="131">
        <f>SUM(D207:D214)</f>
        <v>0</v>
      </c>
      <c r="E206" s="131">
        <f t="shared" ref="E206:AA206" si="52">SUM(E207:E214)</f>
        <v>0</v>
      </c>
      <c r="F206" s="131">
        <f t="shared" si="52"/>
        <v>0</v>
      </c>
      <c r="G206" s="131">
        <f t="shared" si="52"/>
        <v>0</v>
      </c>
      <c r="H206" s="131">
        <f t="shared" si="52"/>
        <v>0</v>
      </c>
      <c r="I206" s="131">
        <f t="shared" si="52"/>
        <v>0</v>
      </c>
      <c r="J206" s="131">
        <f t="shared" si="52"/>
        <v>0</v>
      </c>
      <c r="K206" s="131">
        <f t="shared" si="52"/>
        <v>0</v>
      </c>
      <c r="L206" s="131">
        <f>SUM(L207:L214)</f>
        <v>0</v>
      </c>
      <c r="M206" s="131">
        <f t="shared" si="52"/>
        <v>0</v>
      </c>
      <c r="N206" s="131">
        <f t="shared" si="52"/>
        <v>0</v>
      </c>
      <c r="O206" s="131">
        <f t="shared" si="52"/>
        <v>0</v>
      </c>
      <c r="P206" s="131">
        <f t="shared" si="52"/>
        <v>0</v>
      </c>
      <c r="Q206" s="131">
        <f t="shared" si="52"/>
        <v>0</v>
      </c>
      <c r="R206" s="131">
        <f t="shared" si="52"/>
        <v>0</v>
      </c>
      <c r="S206" s="131">
        <f t="shared" si="52"/>
        <v>0</v>
      </c>
      <c r="T206" s="131">
        <f t="shared" si="52"/>
        <v>0</v>
      </c>
      <c r="U206" s="131">
        <f t="shared" si="52"/>
        <v>0</v>
      </c>
      <c r="V206" s="131">
        <f t="shared" si="52"/>
        <v>0</v>
      </c>
      <c r="W206" s="131">
        <f t="shared" si="52"/>
        <v>0</v>
      </c>
      <c r="X206" s="131">
        <f t="shared" si="52"/>
        <v>0</v>
      </c>
      <c r="Y206" s="131">
        <f t="shared" si="52"/>
        <v>0</v>
      </c>
      <c r="Z206" s="131">
        <f t="shared" si="52"/>
        <v>0</v>
      </c>
      <c r="AA206" s="131">
        <f t="shared" si="52"/>
        <v>89.824999999999989</v>
      </c>
      <c r="AB206" s="237"/>
    </row>
    <row r="207" spans="1:28" s="231" customFormat="1" ht="78.75">
      <c r="A207" s="63" t="s">
        <v>184</v>
      </c>
      <c r="B207" s="54" t="s">
        <v>437</v>
      </c>
      <c r="C207" s="63" t="s">
        <v>464</v>
      </c>
      <c r="D207" s="154">
        <v>0</v>
      </c>
      <c r="E207" s="154">
        <v>0</v>
      </c>
      <c r="F207" s="154">
        <v>0</v>
      </c>
      <c r="G207" s="154">
        <v>0</v>
      </c>
      <c r="H207" s="154">
        <v>0</v>
      </c>
      <c r="I207" s="154">
        <v>0</v>
      </c>
      <c r="J207" s="154">
        <v>0</v>
      </c>
      <c r="K207" s="154">
        <v>0</v>
      </c>
      <c r="L207" s="154">
        <v>0</v>
      </c>
      <c r="M207" s="154">
        <v>0</v>
      </c>
      <c r="N207" s="154">
        <v>0</v>
      </c>
      <c r="O207" s="154">
        <v>0</v>
      </c>
      <c r="P207" s="154">
        <v>0</v>
      </c>
      <c r="Q207" s="154">
        <v>0</v>
      </c>
      <c r="R207" s="154">
        <v>0</v>
      </c>
      <c r="S207" s="154">
        <v>0</v>
      </c>
      <c r="T207" s="154">
        <v>0</v>
      </c>
      <c r="U207" s="154">
        <v>0</v>
      </c>
      <c r="V207" s="154">
        <v>0</v>
      </c>
      <c r="W207" s="154">
        <v>0</v>
      </c>
      <c r="X207" s="154">
        <v>0</v>
      </c>
      <c r="Y207" s="154">
        <v>0</v>
      </c>
      <c r="Z207" s="154">
        <v>0</v>
      </c>
      <c r="AA207" s="154">
        <v>46.775000000000006</v>
      </c>
      <c r="AB207" s="216"/>
    </row>
    <row r="208" spans="1:28" s="231" customFormat="1" ht="31.5">
      <c r="A208" s="63" t="s">
        <v>184</v>
      </c>
      <c r="B208" s="54" t="s">
        <v>1431</v>
      </c>
      <c r="C208" s="63" t="s">
        <v>734</v>
      </c>
      <c r="D208" s="154">
        <v>0</v>
      </c>
      <c r="E208" s="154">
        <v>0</v>
      </c>
      <c r="F208" s="154">
        <v>0</v>
      </c>
      <c r="G208" s="154">
        <v>0</v>
      </c>
      <c r="H208" s="154">
        <v>0</v>
      </c>
      <c r="I208" s="154">
        <v>0</v>
      </c>
      <c r="J208" s="154">
        <v>0</v>
      </c>
      <c r="K208" s="154">
        <v>0</v>
      </c>
      <c r="L208" s="154">
        <v>0</v>
      </c>
      <c r="M208" s="154">
        <v>0</v>
      </c>
      <c r="N208" s="154">
        <v>0</v>
      </c>
      <c r="O208" s="154">
        <v>0</v>
      </c>
      <c r="P208" s="154">
        <v>0</v>
      </c>
      <c r="Q208" s="154">
        <v>0</v>
      </c>
      <c r="R208" s="154">
        <v>0</v>
      </c>
      <c r="S208" s="154">
        <v>0</v>
      </c>
      <c r="T208" s="154">
        <v>0</v>
      </c>
      <c r="U208" s="154">
        <v>0</v>
      </c>
      <c r="V208" s="154">
        <v>0</v>
      </c>
      <c r="W208" s="154">
        <v>0</v>
      </c>
      <c r="X208" s="154">
        <v>0</v>
      </c>
      <c r="Y208" s="154">
        <v>0</v>
      </c>
      <c r="Z208" s="154">
        <v>0</v>
      </c>
      <c r="AA208" s="154">
        <v>0</v>
      </c>
      <c r="AB208" s="216"/>
    </row>
    <row r="209" spans="1:28" s="231" customFormat="1" ht="31.5">
      <c r="A209" s="63" t="s">
        <v>184</v>
      </c>
      <c r="B209" s="54" t="s">
        <v>735</v>
      </c>
      <c r="C209" s="63" t="s">
        <v>736</v>
      </c>
      <c r="D209" s="154">
        <v>0</v>
      </c>
      <c r="E209" s="154">
        <v>0</v>
      </c>
      <c r="F209" s="154">
        <v>0</v>
      </c>
      <c r="G209" s="154">
        <v>0</v>
      </c>
      <c r="H209" s="154">
        <v>0</v>
      </c>
      <c r="I209" s="154">
        <v>0</v>
      </c>
      <c r="J209" s="154">
        <v>0</v>
      </c>
      <c r="K209" s="154">
        <v>0</v>
      </c>
      <c r="L209" s="154">
        <v>0</v>
      </c>
      <c r="M209" s="154">
        <v>0</v>
      </c>
      <c r="N209" s="154">
        <v>0</v>
      </c>
      <c r="O209" s="154">
        <v>0</v>
      </c>
      <c r="P209" s="154">
        <v>0</v>
      </c>
      <c r="Q209" s="154">
        <v>0</v>
      </c>
      <c r="R209" s="154">
        <v>0</v>
      </c>
      <c r="S209" s="154">
        <v>0</v>
      </c>
      <c r="T209" s="154">
        <v>0</v>
      </c>
      <c r="U209" s="154">
        <v>0</v>
      </c>
      <c r="V209" s="154">
        <v>0</v>
      </c>
      <c r="W209" s="154">
        <v>0</v>
      </c>
      <c r="X209" s="154">
        <v>0</v>
      </c>
      <c r="Y209" s="154">
        <v>0</v>
      </c>
      <c r="Z209" s="154">
        <v>0</v>
      </c>
      <c r="AA209" s="154">
        <v>10</v>
      </c>
      <c r="AB209" s="216"/>
    </row>
    <row r="210" spans="1:28" s="231" customFormat="1" ht="15.75">
      <c r="A210" s="133" t="s">
        <v>184</v>
      </c>
      <c r="B210" s="134" t="s">
        <v>741</v>
      </c>
      <c r="C210" s="133" t="s">
        <v>742</v>
      </c>
      <c r="D210" s="154">
        <v>0</v>
      </c>
      <c r="E210" s="154">
        <v>0</v>
      </c>
      <c r="F210" s="154">
        <v>0</v>
      </c>
      <c r="G210" s="154">
        <v>0</v>
      </c>
      <c r="H210" s="154">
        <v>0</v>
      </c>
      <c r="I210" s="154">
        <v>0</v>
      </c>
      <c r="J210" s="154">
        <v>0</v>
      </c>
      <c r="K210" s="154">
        <v>0</v>
      </c>
      <c r="L210" s="154">
        <v>0</v>
      </c>
      <c r="M210" s="154">
        <v>0</v>
      </c>
      <c r="N210" s="154">
        <v>0</v>
      </c>
      <c r="O210" s="154">
        <v>0</v>
      </c>
      <c r="P210" s="154">
        <v>0</v>
      </c>
      <c r="Q210" s="154">
        <v>0</v>
      </c>
      <c r="R210" s="154">
        <v>0</v>
      </c>
      <c r="S210" s="154">
        <v>0</v>
      </c>
      <c r="T210" s="154">
        <v>0</v>
      </c>
      <c r="U210" s="154">
        <v>0</v>
      </c>
      <c r="V210" s="154">
        <v>0</v>
      </c>
      <c r="W210" s="154">
        <v>0</v>
      </c>
      <c r="X210" s="154">
        <v>0</v>
      </c>
      <c r="Y210" s="154">
        <v>0</v>
      </c>
      <c r="Z210" s="154">
        <v>0</v>
      </c>
      <c r="AA210" s="154">
        <v>9.1</v>
      </c>
      <c r="AB210" s="216"/>
    </row>
    <row r="211" spans="1:28" s="231" customFormat="1" ht="31.5">
      <c r="A211" s="63" t="s">
        <v>184</v>
      </c>
      <c r="B211" s="54" t="s">
        <v>743</v>
      </c>
      <c r="C211" s="63" t="s">
        <v>744</v>
      </c>
      <c r="D211" s="154">
        <v>0</v>
      </c>
      <c r="E211" s="154">
        <v>0</v>
      </c>
      <c r="F211" s="154">
        <v>0</v>
      </c>
      <c r="G211" s="154">
        <v>0</v>
      </c>
      <c r="H211" s="154">
        <v>0</v>
      </c>
      <c r="I211" s="154">
        <v>0</v>
      </c>
      <c r="J211" s="154">
        <v>0</v>
      </c>
      <c r="K211" s="154">
        <v>0</v>
      </c>
      <c r="L211" s="154">
        <v>0</v>
      </c>
      <c r="M211" s="154">
        <v>0</v>
      </c>
      <c r="N211" s="154">
        <v>0</v>
      </c>
      <c r="O211" s="154">
        <v>0</v>
      </c>
      <c r="P211" s="154">
        <v>0</v>
      </c>
      <c r="Q211" s="154">
        <v>0</v>
      </c>
      <c r="R211" s="154">
        <v>0</v>
      </c>
      <c r="S211" s="154">
        <v>0</v>
      </c>
      <c r="T211" s="154">
        <v>0</v>
      </c>
      <c r="U211" s="154">
        <v>0</v>
      </c>
      <c r="V211" s="154">
        <v>0</v>
      </c>
      <c r="W211" s="154">
        <v>0</v>
      </c>
      <c r="X211" s="154">
        <v>0</v>
      </c>
      <c r="Y211" s="154">
        <v>0</v>
      </c>
      <c r="Z211" s="154">
        <v>0</v>
      </c>
      <c r="AA211" s="154">
        <v>3</v>
      </c>
      <c r="AB211" s="216"/>
    </row>
    <row r="212" spans="1:28" s="231" customFormat="1" ht="15.75">
      <c r="A212" s="133" t="s">
        <v>184</v>
      </c>
      <c r="B212" s="134" t="s">
        <v>1436</v>
      </c>
      <c r="C212" s="133" t="s">
        <v>1437</v>
      </c>
      <c r="D212" s="154">
        <v>0</v>
      </c>
      <c r="E212" s="154">
        <v>0</v>
      </c>
      <c r="F212" s="154">
        <v>0</v>
      </c>
      <c r="G212" s="154">
        <v>0</v>
      </c>
      <c r="H212" s="154">
        <v>0</v>
      </c>
      <c r="I212" s="154">
        <v>0</v>
      </c>
      <c r="J212" s="154">
        <v>0</v>
      </c>
      <c r="K212" s="154">
        <v>0</v>
      </c>
      <c r="L212" s="154">
        <v>0</v>
      </c>
      <c r="M212" s="154">
        <v>0</v>
      </c>
      <c r="N212" s="154">
        <v>0</v>
      </c>
      <c r="O212" s="154">
        <v>0</v>
      </c>
      <c r="P212" s="154">
        <v>0</v>
      </c>
      <c r="Q212" s="154">
        <v>0</v>
      </c>
      <c r="R212" s="154">
        <v>0</v>
      </c>
      <c r="S212" s="154">
        <v>0</v>
      </c>
      <c r="T212" s="154">
        <v>0</v>
      </c>
      <c r="U212" s="154">
        <v>0</v>
      </c>
      <c r="V212" s="154">
        <v>0</v>
      </c>
      <c r="W212" s="154">
        <v>0</v>
      </c>
      <c r="X212" s="154">
        <v>0</v>
      </c>
      <c r="Y212" s="154">
        <v>0</v>
      </c>
      <c r="Z212" s="154">
        <v>0</v>
      </c>
      <c r="AA212" s="154">
        <v>5.0999999999999996</v>
      </c>
      <c r="AB212" s="216"/>
    </row>
    <row r="213" spans="1:28" s="238" customFormat="1" ht="15.75">
      <c r="A213" s="61" t="s">
        <v>184</v>
      </c>
      <c r="B213" s="82" t="s">
        <v>1440</v>
      </c>
      <c r="C213" s="62" t="s">
        <v>1441</v>
      </c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237"/>
    </row>
    <row r="214" spans="1:28" s="231" customFormat="1" ht="31.5">
      <c r="A214" s="295" t="s">
        <v>184</v>
      </c>
      <c r="B214" s="82" t="s">
        <v>1879</v>
      </c>
      <c r="C214" s="146" t="s">
        <v>1880</v>
      </c>
      <c r="D214" s="154">
        <v>0</v>
      </c>
      <c r="E214" s="154">
        <v>0</v>
      </c>
      <c r="F214" s="154">
        <v>0</v>
      </c>
      <c r="G214" s="154">
        <v>0</v>
      </c>
      <c r="H214" s="154">
        <v>0</v>
      </c>
      <c r="I214" s="154">
        <v>0</v>
      </c>
      <c r="J214" s="154">
        <v>0</v>
      </c>
      <c r="K214" s="154">
        <v>0</v>
      </c>
      <c r="L214" s="154">
        <v>0</v>
      </c>
      <c r="M214" s="154">
        <v>0</v>
      </c>
      <c r="N214" s="154">
        <v>0</v>
      </c>
      <c r="O214" s="154">
        <v>0</v>
      </c>
      <c r="P214" s="154">
        <v>0</v>
      </c>
      <c r="Q214" s="154">
        <v>0</v>
      </c>
      <c r="R214" s="154">
        <v>0</v>
      </c>
      <c r="S214" s="154">
        <v>0</v>
      </c>
      <c r="T214" s="154">
        <v>0</v>
      </c>
      <c r="U214" s="154">
        <v>0</v>
      </c>
      <c r="V214" s="154">
        <v>0</v>
      </c>
      <c r="W214" s="154">
        <v>0</v>
      </c>
      <c r="X214" s="154">
        <v>0</v>
      </c>
      <c r="Y214" s="154">
        <v>0</v>
      </c>
      <c r="Z214" s="154">
        <v>0</v>
      </c>
      <c r="AA214" s="154">
        <v>15.85</v>
      </c>
      <c r="AB214" s="216"/>
    </row>
    <row r="215" spans="1:28" s="238" customFormat="1" ht="31.5">
      <c r="A215" s="132" t="s">
        <v>185</v>
      </c>
      <c r="B215" s="157" t="s">
        <v>232</v>
      </c>
      <c r="C215" s="158" t="s">
        <v>218</v>
      </c>
      <c r="D215" s="131">
        <v>0</v>
      </c>
      <c r="E215" s="131">
        <v>0</v>
      </c>
      <c r="F215" s="131">
        <v>0</v>
      </c>
      <c r="G215" s="131">
        <v>0</v>
      </c>
      <c r="H215" s="131">
        <v>0</v>
      </c>
      <c r="I215" s="131">
        <v>0</v>
      </c>
      <c r="J215" s="131">
        <v>0</v>
      </c>
      <c r="K215" s="131">
        <v>0</v>
      </c>
      <c r="L215" s="131">
        <v>0</v>
      </c>
      <c r="M215" s="131">
        <v>0</v>
      </c>
      <c r="N215" s="131">
        <v>0</v>
      </c>
      <c r="O215" s="131">
        <v>0</v>
      </c>
      <c r="P215" s="131">
        <v>0</v>
      </c>
      <c r="Q215" s="131">
        <v>0</v>
      </c>
      <c r="R215" s="131">
        <v>0</v>
      </c>
      <c r="S215" s="131">
        <v>0</v>
      </c>
      <c r="T215" s="131">
        <v>0</v>
      </c>
      <c r="U215" s="131">
        <v>0</v>
      </c>
      <c r="V215" s="131">
        <v>0</v>
      </c>
      <c r="W215" s="131">
        <v>0</v>
      </c>
      <c r="X215" s="131">
        <v>0</v>
      </c>
      <c r="Y215" s="131">
        <v>0</v>
      </c>
      <c r="Z215" s="131">
        <v>0</v>
      </c>
      <c r="AA215" s="131">
        <v>0</v>
      </c>
      <c r="AB215" s="237"/>
    </row>
    <row r="216" spans="1:28" s="316" customFormat="1" ht="47.25">
      <c r="A216" s="91" t="s">
        <v>139</v>
      </c>
      <c r="B216" s="96" t="s">
        <v>233</v>
      </c>
      <c r="C216" s="93" t="s">
        <v>218</v>
      </c>
      <c r="D216" s="181">
        <f>SUM(D217,D218)</f>
        <v>0</v>
      </c>
      <c r="E216" s="181">
        <f t="shared" ref="E216:AA216" si="53">SUM(E217,E218)</f>
        <v>0</v>
      </c>
      <c r="F216" s="181">
        <f t="shared" si="53"/>
        <v>0</v>
      </c>
      <c r="G216" s="181">
        <f t="shared" si="53"/>
        <v>0</v>
      </c>
      <c r="H216" s="181">
        <f t="shared" si="53"/>
        <v>0</v>
      </c>
      <c r="I216" s="181">
        <f t="shared" si="53"/>
        <v>0</v>
      </c>
      <c r="J216" s="181">
        <f t="shared" si="53"/>
        <v>0</v>
      </c>
      <c r="K216" s="181">
        <f t="shared" si="53"/>
        <v>0</v>
      </c>
      <c r="L216" s="181">
        <f t="shared" si="53"/>
        <v>0</v>
      </c>
      <c r="M216" s="181">
        <f t="shared" si="53"/>
        <v>0</v>
      </c>
      <c r="N216" s="181">
        <f t="shared" si="53"/>
        <v>0</v>
      </c>
      <c r="O216" s="181">
        <f t="shared" si="53"/>
        <v>0</v>
      </c>
      <c r="P216" s="181">
        <f t="shared" si="53"/>
        <v>0</v>
      </c>
      <c r="Q216" s="181">
        <f t="shared" si="53"/>
        <v>0</v>
      </c>
      <c r="R216" s="181">
        <f t="shared" si="53"/>
        <v>0</v>
      </c>
      <c r="S216" s="181">
        <f t="shared" si="53"/>
        <v>0</v>
      </c>
      <c r="T216" s="181">
        <f t="shared" si="53"/>
        <v>0</v>
      </c>
      <c r="U216" s="181">
        <f t="shared" si="53"/>
        <v>0</v>
      </c>
      <c r="V216" s="181">
        <f t="shared" si="53"/>
        <v>0</v>
      </c>
      <c r="W216" s="181">
        <f t="shared" si="53"/>
        <v>0</v>
      </c>
      <c r="X216" s="181">
        <f t="shared" si="53"/>
        <v>0</v>
      </c>
      <c r="Y216" s="181">
        <f t="shared" si="53"/>
        <v>0</v>
      </c>
      <c r="Z216" s="181">
        <f>SUM(Z217,Z218)</f>
        <v>0</v>
      </c>
      <c r="AA216" s="181">
        <f t="shared" si="53"/>
        <v>0</v>
      </c>
      <c r="AB216" s="315"/>
    </row>
    <row r="217" spans="1:28" s="238" customFormat="1" ht="47.25">
      <c r="A217" s="126" t="s">
        <v>186</v>
      </c>
      <c r="B217" s="127" t="s">
        <v>234</v>
      </c>
      <c r="C217" s="129" t="s">
        <v>218</v>
      </c>
      <c r="D217" s="129">
        <v>0</v>
      </c>
      <c r="E217" s="129">
        <v>0</v>
      </c>
      <c r="F217" s="129">
        <v>0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29">
        <v>0</v>
      </c>
      <c r="Q217" s="129">
        <v>0</v>
      </c>
      <c r="R217" s="129">
        <v>0</v>
      </c>
      <c r="S217" s="129">
        <v>0</v>
      </c>
      <c r="T217" s="129">
        <v>0</v>
      </c>
      <c r="U217" s="129">
        <v>0</v>
      </c>
      <c r="V217" s="129">
        <v>0</v>
      </c>
      <c r="W217" s="129">
        <v>0</v>
      </c>
      <c r="X217" s="129">
        <v>0</v>
      </c>
      <c r="Y217" s="129">
        <v>0</v>
      </c>
      <c r="Z217" s="129">
        <v>0</v>
      </c>
      <c r="AA217" s="129">
        <v>0</v>
      </c>
      <c r="AB217" s="237"/>
    </row>
    <row r="218" spans="1:28" s="238" customFormat="1" ht="47.25">
      <c r="A218" s="126" t="s">
        <v>187</v>
      </c>
      <c r="B218" s="127" t="s">
        <v>235</v>
      </c>
      <c r="C218" s="129" t="s">
        <v>218</v>
      </c>
      <c r="D218" s="129">
        <v>0</v>
      </c>
      <c r="E218" s="129">
        <v>0</v>
      </c>
      <c r="F218" s="129">
        <v>0</v>
      </c>
      <c r="G218" s="129">
        <v>0</v>
      </c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29">
        <v>0</v>
      </c>
      <c r="N218" s="129">
        <v>0</v>
      </c>
      <c r="O218" s="129">
        <v>0</v>
      </c>
      <c r="P218" s="129">
        <v>0</v>
      </c>
      <c r="Q218" s="129">
        <v>0</v>
      </c>
      <c r="R218" s="129">
        <v>0</v>
      </c>
      <c r="S218" s="129">
        <v>0</v>
      </c>
      <c r="T218" s="129">
        <v>0</v>
      </c>
      <c r="U218" s="129">
        <v>0</v>
      </c>
      <c r="V218" s="129">
        <v>0</v>
      </c>
      <c r="W218" s="129">
        <v>0</v>
      </c>
      <c r="X218" s="129">
        <v>0</v>
      </c>
      <c r="Y218" s="129">
        <v>0</v>
      </c>
      <c r="Z218" s="129">
        <v>0</v>
      </c>
      <c r="AA218" s="129">
        <v>0</v>
      </c>
      <c r="AB218" s="237"/>
    </row>
    <row r="219" spans="1:28" s="316" customFormat="1" ht="31.5">
      <c r="A219" s="91" t="s">
        <v>140</v>
      </c>
      <c r="B219" s="96" t="s">
        <v>236</v>
      </c>
      <c r="C219" s="93" t="s">
        <v>218</v>
      </c>
      <c r="D219" s="181">
        <f>SUM(D220:D310)</f>
        <v>1.3</v>
      </c>
      <c r="E219" s="181">
        <f t="shared" ref="E219:AA219" si="54">SUM(E220:E310)</f>
        <v>0</v>
      </c>
      <c r="F219" s="181">
        <f t="shared" si="54"/>
        <v>16.137999999999998</v>
      </c>
      <c r="G219" s="181">
        <f t="shared" si="54"/>
        <v>0</v>
      </c>
      <c r="H219" s="181">
        <f t="shared" si="54"/>
        <v>0</v>
      </c>
      <c r="I219" s="181">
        <f t="shared" si="54"/>
        <v>0</v>
      </c>
      <c r="J219" s="181">
        <f t="shared" si="54"/>
        <v>0</v>
      </c>
      <c r="K219" s="181">
        <f t="shared" si="54"/>
        <v>0</v>
      </c>
      <c r="L219" s="181">
        <f t="shared" si="54"/>
        <v>0</v>
      </c>
      <c r="M219" s="181">
        <f t="shared" si="54"/>
        <v>0</v>
      </c>
      <c r="N219" s="181">
        <f t="shared" si="54"/>
        <v>0</v>
      </c>
      <c r="O219" s="181">
        <f t="shared" si="54"/>
        <v>0</v>
      </c>
      <c r="P219" s="181">
        <f t="shared" si="54"/>
        <v>0</v>
      </c>
      <c r="Q219" s="181">
        <f t="shared" si="54"/>
        <v>0</v>
      </c>
      <c r="R219" s="181">
        <f t="shared" si="54"/>
        <v>0</v>
      </c>
      <c r="S219" s="181">
        <f t="shared" si="54"/>
        <v>0</v>
      </c>
      <c r="T219" s="181">
        <f t="shared" si="54"/>
        <v>0</v>
      </c>
      <c r="U219" s="181">
        <f t="shared" si="54"/>
        <v>0</v>
      </c>
      <c r="V219" s="181">
        <f t="shared" si="54"/>
        <v>0</v>
      </c>
      <c r="W219" s="181">
        <f t="shared" si="54"/>
        <v>0</v>
      </c>
      <c r="X219" s="181">
        <f t="shared" si="54"/>
        <v>0</v>
      </c>
      <c r="Y219" s="181">
        <f t="shared" si="54"/>
        <v>0</v>
      </c>
      <c r="Z219" s="181">
        <f t="shared" si="54"/>
        <v>0</v>
      </c>
      <c r="AA219" s="181">
        <f t="shared" si="54"/>
        <v>0</v>
      </c>
      <c r="AB219" s="315"/>
    </row>
    <row r="220" spans="1:28" s="231" customFormat="1" ht="47.25">
      <c r="A220" s="133" t="s">
        <v>140</v>
      </c>
      <c r="B220" s="134" t="s">
        <v>1881</v>
      </c>
      <c r="C220" s="198" t="s">
        <v>1882</v>
      </c>
      <c r="D220" s="154">
        <v>0.25</v>
      </c>
      <c r="E220" s="154">
        <v>0</v>
      </c>
      <c r="F220" s="154">
        <v>2.9350000000000001</v>
      </c>
      <c r="G220" s="154">
        <v>0</v>
      </c>
      <c r="H220" s="154">
        <v>0</v>
      </c>
      <c r="I220" s="154">
        <v>0</v>
      </c>
      <c r="J220" s="154">
        <v>0</v>
      </c>
      <c r="K220" s="154">
        <v>0</v>
      </c>
      <c r="L220" s="154">
        <v>0</v>
      </c>
      <c r="M220" s="154">
        <v>0</v>
      </c>
      <c r="N220" s="154">
        <v>0</v>
      </c>
      <c r="O220" s="154">
        <v>0</v>
      </c>
      <c r="P220" s="154">
        <v>0</v>
      </c>
      <c r="Q220" s="154">
        <v>0</v>
      </c>
      <c r="R220" s="154">
        <v>0</v>
      </c>
      <c r="S220" s="154">
        <v>0</v>
      </c>
      <c r="T220" s="154">
        <v>0</v>
      </c>
      <c r="U220" s="154">
        <v>0</v>
      </c>
      <c r="V220" s="154">
        <v>0</v>
      </c>
      <c r="W220" s="154">
        <v>0</v>
      </c>
      <c r="X220" s="154">
        <v>0</v>
      </c>
      <c r="Y220" s="154">
        <v>0</v>
      </c>
      <c r="Z220" s="154">
        <v>0</v>
      </c>
      <c r="AA220" s="154">
        <v>0</v>
      </c>
      <c r="AB220" s="216"/>
    </row>
    <row r="221" spans="1:28" s="231" customFormat="1" ht="31.5">
      <c r="A221" s="63" t="s">
        <v>140</v>
      </c>
      <c r="B221" s="35" t="s">
        <v>1442</v>
      </c>
      <c r="C221" s="55" t="s">
        <v>1443</v>
      </c>
      <c r="D221" s="154">
        <v>0</v>
      </c>
      <c r="E221" s="154">
        <v>0</v>
      </c>
      <c r="F221" s="154">
        <v>7.9000000000000001E-2</v>
      </c>
      <c r="G221" s="154">
        <v>0</v>
      </c>
      <c r="H221" s="154">
        <v>0</v>
      </c>
      <c r="I221" s="154">
        <v>0</v>
      </c>
      <c r="J221" s="154">
        <v>0</v>
      </c>
      <c r="K221" s="154">
        <v>0</v>
      </c>
      <c r="L221" s="154">
        <v>0</v>
      </c>
      <c r="M221" s="154">
        <v>0</v>
      </c>
      <c r="N221" s="154">
        <v>0</v>
      </c>
      <c r="O221" s="154">
        <v>0</v>
      </c>
      <c r="P221" s="154">
        <v>0</v>
      </c>
      <c r="Q221" s="154">
        <v>0</v>
      </c>
      <c r="R221" s="154">
        <v>0</v>
      </c>
      <c r="S221" s="154">
        <v>0</v>
      </c>
      <c r="T221" s="154">
        <v>0</v>
      </c>
      <c r="U221" s="154">
        <v>0</v>
      </c>
      <c r="V221" s="154">
        <v>0</v>
      </c>
      <c r="W221" s="154">
        <v>0</v>
      </c>
      <c r="X221" s="154">
        <v>0</v>
      </c>
      <c r="Y221" s="154">
        <v>0</v>
      </c>
      <c r="Z221" s="154">
        <v>0</v>
      </c>
      <c r="AA221" s="154">
        <v>0</v>
      </c>
      <c r="AB221" s="216"/>
    </row>
    <row r="222" spans="1:28" s="231" customFormat="1" ht="31.5">
      <c r="A222" s="63" t="s">
        <v>140</v>
      </c>
      <c r="B222" s="35" t="s">
        <v>1444</v>
      </c>
      <c r="C222" s="55" t="s">
        <v>1445</v>
      </c>
      <c r="D222" s="154">
        <v>0</v>
      </c>
      <c r="E222" s="154">
        <v>0</v>
      </c>
      <c r="F222" s="154">
        <v>0.114</v>
      </c>
      <c r="G222" s="154">
        <v>0</v>
      </c>
      <c r="H222" s="154">
        <v>0</v>
      </c>
      <c r="I222" s="154">
        <v>0</v>
      </c>
      <c r="J222" s="154">
        <v>0</v>
      </c>
      <c r="K222" s="154">
        <v>0</v>
      </c>
      <c r="L222" s="154">
        <v>0</v>
      </c>
      <c r="M222" s="154">
        <v>0</v>
      </c>
      <c r="N222" s="154">
        <v>0</v>
      </c>
      <c r="O222" s="154">
        <v>0</v>
      </c>
      <c r="P222" s="154">
        <v>0</v>
      </c>
      <c r="Q222" s="154">
        <v>0</v>
      </c>
      <c r="R222" s="154">
        <v>0</v>
      </c>
      <c r="S222" s="154">
        <v>0</v>
      </c>
      <c r="T222" s="154">
        <v>0</v>
      </c>
      <c r="U222" s="154">
        <v>0</v>
      </c>
      <c r="V222" s="154">
        <v>0</v>
      </c>
      <c r="W222" s="154">
        <v>0</v>
      </c>
      <c r="X222" s="154">
        <v>0</v>
      </c>
      <c r="Y222" s="154">
        <v>0</v>
      </c>
      <c r="Z222" s="154">
        <v>0</v>
      </c>
      <c r="AA222" s="154">
        <v>0</v>
      </c>
      <c r="AB222" s="216"/>
    </row>
    <row r="223" spans="1:28" s="231" customFormat="1" ht="31.5">
      <c r="A223" s="63" t="s">
        <v>140</v>
      </c>
      <c r="B223" s="35" t="s">
        <v>1446</v>
      </c>
      <c r="C223" s="55" t="s">
        <v>1447</v>
      </c>
      <c r="D223" s="154">
        <v>0</v>
      </c>
      <c r="E223" s="154">
        <v>0</v>
      </c>
      <c r="F223" s="154">
        <v>0.14099999999999999</v>
      </c>
      <c r="G223" s="154">
        <v>0</v>
      </c>
      <c r="H223" s="154">
        <v>0</v>
      </c>
      <c r="I223" s="154">
        <v>0</v>
      </c>
      <c r="J223" s="154">
        <v>0</v>
      </c>
      <c r="K223" s="154">
        <v>0</v>
      </c>
      <c r="L223" s="154">
        <v>0</v>
      </c>
      <c r="M223" s="154">
        <v>0</v>
      </c>
      <c r="N223" s="154">
        <v>0</v>
      </c>
      <c r="O223" s="154">
        <v>0</v>
      </c>
      <c r="P223" s="154">
        <v>0</v>
      </c>
      <c r="Q223" s="154">
        <v>0</v>
      </c>
      <c r="R223" s="154">
        <v>0</v>
      </c>
      <c r="S223" s="154">
        <v>0</v>
      </c>
      <c r="T223" s="154">
        <v>0</v>
      </c>
      <c r="U223" s="154">
        <v>0</v>
      </c>
      <c r="V223" s="154">
        <v>0</v>
      </c>
      <c r="W223" s="154">
        <v>0</v>
      </c>
      <c r="X223" s="154">
        <v>0</v>
      </c>
      <c r="Y223" s="154">
        <v>0</v>
      </c>
      <c r="Z223" s="154">
        <v>0</v>
      </c>
      <c r="AA223" s="154">
        <v>0</v>
      </c>
      <c r="AB223" s="216"/>
    </row>
    <row r="224" spans="1:28" s="231" customFormat="1" ht="31.5">
      <c r="A224" s="63" t="s">
        <v>140</v>
      </c>
      <c r="B224" s="35" t="s">
        <v>1448</v>
      </c>
      <c r="C224" s="55" t="s">
        <v>1449</v>
      </c>
      <c r="D224" s="154">
        <v>0</v>
      </c>
      <c r="E224" s="154">
        <v>0</v>
      </c>
      <c r="F224" s="154">
        <v>0.106</v>
      </c>
      <c r="G224" s="154">
        <v>0</v>
      </c>
      <c r="H224" s="154">
        <v>0</v>
      </c>
      <c r="I224" s="154">
        <v>0</v>
      </c>
      <c r="J224" s="154">
        <v>0</v>
      </c>
      <c r="K224" s="154">
        <v>0</v>
      </c>
      <c r="L224" s="154">
        <v>0</v>
      </c>
      <c r="M224" s="154">
        <v>0</v>
      </c>
      <c r="N224" s="154">
        <v>0</v>
      </c>
      <c r="O224" s="154">
        <v>0</v>
      </c>
      <c r="P224" s="154">
        <v>0</v>
      </c>
      <c r="Q224" s="154">
        <v>0</v>
      </c>
      <c r="R224" s="154">
        <v>0</v>
      </c>
      <c r="S224" s="154">
        <v>0</v>
      </c>
      <c r="T224" s="154">
        <v>0</v>
      </c>
      <c r="U224" s="154">
        <v>0</v>
      </c>
      <c r="V224" s="154">
        <v>0</v>
      </c>
      <c r="W224" s="154">
        <v>0</v>
      </c>
      <c r="X224" s="154">
        <v>0</v>
      </c>
      <c r="Y224" s="154">
        <v>0</v>
      </c>
      <c r="Z224" s="154">
        <v>0</v>
      </c>
      <c r="AA224" s="154">
        <v>0</v>
      </c>
      <c r="AB224" s="230"/>
    </row>
    <row r="225" spans="1:28" s="231" customFormat="1" ht="31.5">
      <c r="A225" s="63" t="s">
        <v>140</v>
      </c>
      <c r="B225" s="35" t="s">
        <v>1450</v>
      </c>
      <c r="C225" s="55" t="s">
        <v>1451</v>
      </c>
      <c r="D225" s="154">
        <v>0</v>
      </c>
      <c r="E225" s="154">
        <v>0</v>
      </c>
      <c r="F225" s="154">
        <v>0.104</v>
      </c>
      <c r="G225" s="154">
        <v>0</v>
      </c>
      <c r="H225" s="154">
        <v>0</v>
      </c>
      <c r="I225" s="154">
        <v>0</v>
      </c>
      <c r="J225" s="154">
        <v>0</v>
      </c>
      <c r="K225" s="154">
        <v>0</v>
      </c>
      <c r="L225" s="154">
        <v>0</v>
      </c>
      <c r="M225" s="154">
        <v>0</v>
      </c>
      <c r="N225" s="154">
        <v>0</v>
      </c>
      <c r="O225" s="154">
        <v>0</v>
      </c>
      <c r="P225" s="154">
        <v>0</v>
      </c>
      <c r="Q225" s="154">
        <v>0</v>
      </c>
      <c r="R225" s="154">
        <v>0</v>
      </c>
      <c r="S225" s="154">
        <v>0</v>
      </c>
      <c r="T225" s="154">
        <v>0</v>
      </c>
      <c r="U225" s="154">
        <v>0</v>
      </c>
      <c r="V225" s="154">
        <v>0</v>
      </c>
      <c r="W225" s="154">
        <v>0</v>
      </c>
      <c r="X225" s="154">
        <v>0</v>
      </c>
      <c r="Y225" s="154">
        <v>0</v>
      </c>
      <c r="Z225" s="154">
        <v>0</v>
      </c>
      <c r="AA225" s="154">
        <v>0</v>
      </c>
      <c r="AB225" s="230"/>
    </row>
    <row r="226" spans="1:28" s="238" customFormat="1" ht="31.5">
      <c r="A226" s="63" t="s">
        <v>140</v>
      </c>
      <c r="B226" s="35" t="s">
        <v>1452</v>
      </c>
      <c r="C226" s="55" t="s">
        <v>1453</v>
      </c>
      <c r="D226" s="154">
        <v>0</v>
      </c>
      <c r="E226" s="154">
        <v>0</v>
      </c>
      <c r="F226" s="154">
        <v>0</v>
      </c>
      <c r="G226" s="154">
        <v>0</v>
      </c>
      <c r="H226" s="154">
        <v>0</v>
      </c>
      <c r="I226" s="154">
        <v>0</v>
      </c>
      <c r="J226" s="154">
        <v>0</v>
      </c>
      <c r="K226" s="154">
        <v>0</v>
      </c>
      <c r="L226" s="154">
        <v>0</v>
      </c>
      <c r="M226" s="154">
        <v>0</v>
      </c>
      <c r="N226" s="154">
        <v>0</v>
      </c>
      <c r="O226" s="154">
        <v>0</v>
      </c>
      <c r="P226" s="154">
        <v>0</v>
      </c>
      <c r="Q226" s="154">
        <v>0</v>
      </c>
      <c r="R226" s="154">
        <v>0</v>
      </c>
      <c r="S226" s="154">
        <v>0</v>
      </c>
      <c r="T226" s="154">
        <v>0</v>
      </c>
      <c r="U226" s="154">
        <v>0</v>
      </c>
      <c r="V226" s="154">
        <v>0</v>
      </c>
      <c r="W226" s="154">
        <v>0</v>
      </c>
      <c r="X226" s="154">
        <v>0</v>
      </c>
      <c r="Y226" s="154">
        <v>0</v>
      </c>
      <c r="Z226" s="154">
        <v>0</v>
      </c>
      <c r="AA226" s="154">
        <v>0</v>
      </c>
      <c r="AB226" s="239"/>
    </row>
    <row r="227" spans="1:28" s="238" customFormat="1" ht="31.5">
      <c r="A227" s="63" t="s">
        <v>140</v>
      </c>
      <c r="B227" s="35" t="s">
        <v>447</v>
      </c>
      <c r="C227" s="55" t="s">
        <v>474</v>
      </c>
      <c r="D227" s="154">
        <v>0</v>
      </c>
      <c r="E227" s="154">
        <v>0</v>
      </c>
      <c r="F227" s="154">
        <v>2.8109999999999999</v>
      </c>
      <c r="G227" s="154">
        <v>0</v>
      </c>
      <c r="H227" s="154">
        <v>0</v>
      </c>
      <c r="I227" s="154">
        <v>0</v>
      </c>
      <c r="J227" s="154">
        <v>0</v>
      </c>
      <c r="K227" s="154">
        <v>0</v>
      </c>
      <c r="L227" s="154">
        <v>0</v>
      </c>
      <c r="M227" s="154">
        <v>0</v>
      </c>
      <c r="N227" s="154">
        <v>0</v>
      </c>
      <c r="O227" s="154">
        <v>0</v>
      </c>
      <c r="P227" s="154">
        <v>0</v>
      </c>
      <c r="Q227" s="154">
        <v>0</v>
      </c>
      <c r="R227" s="154">
        <v>0</v>
      </c>
      <c r="S227" s="154">
        <v>0</v>
      </c>
      <c r="T227" s="154">
        <v>0</v>
      </c>
      <c r="U227" s="154">
        <v>0</v>
      </c>
      <c r="V227" s="154">
        <v>0</v>
      </c>
      <c r="W227" s="154">
        <v>0</v>
      </c>
      <c r="X227" s="154">
        <v>0</v>
      </c>
      <c r="Y227" s="154">
        <v>0</v>
      </c>
      <c r="Z227" s="154">
        <v>0</v>
      </c>
      <c r="AA227" s="154">
        <v>0</v>
      </c>
      <c r="AB227" s="239"/>
    </row>
    <row r="228" spans="1:28" s="238" customFormat="1" ht="31.5">
      <c r="A228" s="63" t="s">
        <v>140</v>
      </c>
      <c r="B228" s="83" t="s">
        <v>448</v>
      </c>
      <c r="C228" s="55" t="s">
        <v>475</v>
      </c>
      <c r="D228" s="154">
        <v>0</v>
      </c>
      <c r="E228" s="154">
        <v>0</v>
      </c>
      <c r="F228" s="154">
        <v>0.80400000000000005</v>
      </c>
      <c r="G228" s="154">
        <v>0</v>
      </c>
      <c r="H228" s="154">
        <v>0</v>
      </c>
      <c r="I228" s="154">
        <v>0</v>
      </c>
      <c r="J228" s="154">
        <v>0</v>
      </c>
      <c r="K228" s="154">
        <v>0</v>
      </c>
      <c r="L228" s="154">
        <v>0</v>
      </c>
      <c r="M228" s="154">
        <v>0</v>
      </c>
      <c r="N228" s="154">
        <v>0</v>
      </c>
      <c r="O228" s="154">
        <v>0</v>
      </c>
      <c r="P228" s="154">
        <v>0</v>
      </c>
      <c r="Q228" s="154">
        <v>0</v>
      </c>
      <c r="R228" s="154">
        <v>0</v>
      </c>
      <c r="S228" s="154">
        <v>0</v>
      </c>
      <c r="T228" s="154">
        <v>0</v>
      </c>
      <c r="U228" s="154">
        <v>0</v>
      </c>
      <c r="V228" s="154">
        <v>0</v>
      </c>
      <c r="W228" s="154">
        <v>0</v>
      </c>
      <c r="X228" s="154">
        <v>0</v>
      </c>
      <c r="Y228" s="154">
        <v>0</v>
      </c>
      <c r="Z228" s="154">
        <v>0</v>
      </c>
      <c r="AA228" s="154">
        <v>0</v>
      </c>
      <c r="AB228" s="239"/>
    </row>
    <row r="229" spans="1:28" s="238" customFormat="1" ht="63">
      <c r="A229" s="63" t="s">
        <v>140</v>
      </c>
      <c r="B229" s="83" t="s">
        <v>745</v>
      </c>
      <c r="C229" s="55" t="s">
        <v>746</v>
      </c>
      <c r="D229" s="154">
        <v>0</v>
      </c>
      <c r="E229" s="154">
        <v>0</v>
      </c>
      <c r="F229" s="154">
        <v>0</v>
      </c>
      <c r="G229" s="154">
        <v>0</v>
      </c>
      <c r="H229" s="154">
        <v>0</v>
      </c>
      <c r="I229" s="154">
        <v>0</v>
      </c>
      <c r="J229" s="154">
        <v>0</v>
      </c>
      <c r="K229" s="154">
        <v>0</v>
      </c>
      <c r="L229" s="154">
        <v>0</v>
      </c>
      <c r="M229" s="154">
        <v>0</v>
      </c>
      <c r="N229" s="154">
        <v>0</v>
      </c>
      <c r="O229" s="154">
        <v>0</v>
      </c>
      <c r="P229" s="154">
        <v>0</v>
      </c>
      <c r="Q229" s="154">
        <v>0</v>
      </c>
      <c r="R229" s="154">
        <v>0</v>
      </c>
      <c r="S229" s="154">
        <v>0</v>
      </c>
      <c r="T229" s="154">
        <v>0</v>
      </c>
      <c r="U229" s="154">
        <v>0</v>
      </c>
      <c r="V229" s="154">
        <v>0</v>
      </c>
      <c r="W229" s="154">
        <v>0</v>
      </c>
      <c r="X229" s="154">
        <v>0</v>
      </c>
      <c r="Y229" s="154">
        <v>0</v>
      </c>
      <c r="Z229" s="154">
        <v>0</v>
      </c>
      <c r="AA229" s="154">
        <v>0</v>
      </c>
      <c r="AB229" s="239"/>
    </row>
    <row r="230" spans="1:28" s="238" customFormat="1" ht="31.5">
      <c r="A230" s="63" t="s">
        <v>140</v>
      </c>
      <c r="B230" s="83" t="s">
        <v>345</v>
      </c>
      <c r="C230" s="55" t="s">
        <v>346</v>
      </c>
      <c r="D230" s="154">
        <v>0</v>
      </c>
      <c r="E230" s="154">
        <v>0</v>
      </c>
      <c r="F230" s="154">
        <v>6.4000000000000001E-2</v>
      </c>
      <c r="G230" s="154">
        <v>0</v>
      </c>
      <c r="H230" s="154">
        <v>0</v>
      </c>
      <c r="I230" s="154">
        <v>0</v>
      </c>
      <c r="J230" s="154">
        <v>0</v>
      </c>
      <c r="K230" s="154">
        <v>0</v>
      </c>
      <c r="L230" s="154">
        <v>0</v>
      </c>
      <c r="M230" s="154">
        <v>0</v>
      </c>
      <c r="N230" s="154">
        <v>0</v>
      </c>
      <c r="O230" s="154">
        <v>0</v>
      </c>
      <c r="P230" s="154">
        <v>0</v>
      </c>
      <c r="Q230" s="154">
        <v>0</v>
      </c>
      <c r="R230" s="154">
        <v>0</v>
      </c>
      <c r="S230" s="154">
        <v>0</v>
      </c>
      <c r="T230" s="154">
        <v>0</v>
      </c>
      <c r="U230" s="154">
        <v>0</v>
      </c>
      <c r="V230" s="154">
        <v>0</v>
      </c>
      <c r="W230" s="154">
        <v>0</v>
      </c>
      <c r="X230" s="154">
        <v>0</v>
      </c>
      <c r="Y230" s="154">
        <v>0</v>
      </c>
      <c r="Z230" s="154">
        <v>0</v>
      </c>
      <c r="AA230" s="154">
        <v>0</v>
      </c>
      <c r="AB230" s="239"/>
    </row>
    <row r="231" spans="1:28" s="238" customFormat="1" ht="31.5">
      <c r="A231" s="133" t="s">
        <v>140</v>
      </c>
      <c r="B231" s="151" t="s">
        <v>445</v>
      </c>
      <c r="C231" s="138" t="s">
        <v>472</v>
      </c>
      <c r="D231" s="154">
        <v>0</v>
      </c>
      <c r="E231" s="154">
        <v>0</v>
      </c>
      <c r="F231" s="154">
        <v>0</v>
      </c>
      <c r="G231" s="154">
        <v>0</v>
      </c>
      <c r="H231" s="154">
        <v>0</v>
      </c>
      <c r="I231" s="154">
        <v>0</v>
      </c>
      <c r="J231" s="154">
        <v>0</v>
      </c>
      <c r="K231" s="154">
        <v>0</v>
      </c>
      <c r="L231" s="154">
        <v>0</v>
      </c>
      <c r="M231" s="154">
        <v>0</v>
      </c>
      <c r="N231" s="154">
        <v>0</v>
      </c>
      <c r="O231" s="154">
        <v>0</v>
      </c>
      <c r="P231" s="154">
        <v>0</v>
      </c>
      <c r="Q231" s="154">
        <v>0</v>
      </c>
      <c r="R231" s="154">
        <v>0</v>
      </c>
      <c r="S231" s="154">
        <v>0</v>
      </c>
      <c r="T231" s="154">
        <v>0</v>
      </c>
      <c r="U231" s="154">
        <v>0</v>
      </c>
      <c r="V231" s="154">
        <v>0</v>
      </c>
      <c r="W231" s="154">
        <v>0</v>
      </c>
      <c r="X231" s="154">
        <v>0</v>
      </c>
      <c r="Y231" s="154">
        <v>0</v>
      </c>
      <c r="Z231" s="154">
        <v>0</v>
      </c>
      <c r="AA231" s="154">
        <v>0</v>
      </c>
      <c r="AB231" s="239"/>
    </row>
    <row r="232" spans="1:28" s="238" customFormat="1" ht="47.25">
      <c r="A232" s="133" t="s">
        <v>140</v>
      </c>
      <c r="B232" s="151" t="s">
        <v>449</v>
      </c>
      <c r="C232" s="138" t="s">
        <v>476</v>
      </c>
      <c r="D232" s="154">
        <v>0</v>
      </c>
      <c r="E232" s="154">
        <v>0</v>
      </c>
      <c r="F232" s="154">
        <v>0</v>
      </c>
      <c r="G232" s="154">
        <v>0</v>
      </c>
      <c r="H232" s="154">
        <v>0</v>
      </c>
      <c r="I232" s="154">
        <v>0</v>
      </c>
      <c r="J232" s="154">
        <v>0</v>
      </c>
      <c r="K232" s="154">
        <v>0</v>
      </c>
      <c r="L232" s="154">
        <v>0</v>
      </c>
      <c r="M232" s="154">
        <v>0</v>
      </c>
      <c r="N232" s="154">
        <v>0</v>
      </c>
      <c r="O232" s="154">
        <v>0</v>
      </c>
      <c r="P232" s="154">
        <v>0</v>
      </c>
      <c r="Q232" s="154">
        <v>0</v>
      </c>
      <c r="R232" s="154">
        <v>0</v>
      </c>
      <c r="S232" s="154">
        <v>0</v>
      </c>
      <c r="T232" s="154">
        <v>0</v>
      </c>
      <c r="U232" s="154">
        <v>0</v>
      </c>
      <c r="V232" s="154">
        <v>0</v>
      </c>
      <c r="W232" s="154">
        <v>0</v>
      </c>
      <c r="X232" s="154">
        <v>0</v>
      </c>
      <c r="Y232" s="154">
        <v>0</v>
      </c>
      <c r="Z232" s="154">
        <v>0</v>
      </c>
      <c r="AA232" s="154">
        <v>0</v>
      </c>
      <c r="AB232" s="239"/>
    </row>
    <row r="233" spans="1:28" s="238" customFormat="1" ht="31.5">
      <c r="A233" s="133" t="s">
        <v>140</v>
      </c>
      <c r="B233" s="152" t="s">
        <v>757</v>
      </c>
      <c r="C233" s="138" t="s">
        <v>758</v>
      </c>
      <c r="D233" s="154">
        <v>0</v>
      </c>
      <c r="E233" s="154">
        <v>0</v>
      </c>
      <c r="F233" s="154">
        <v>0</v>
      </c>
      <c r="G233" s="154">
        <v>0</v>
      </c>
      <c r="H233" s="154">
        <v>0</v>
      </c>
      <c r="I233" s="154">
        <v>0</v>
      </c>
      <c r="J233" s="154">
        <v>0</v>
      </c>
      <c r="K233" s="154">
        <v>0</v>
      </c>
      <c r="L233" s="154">
        <v>0</v>
      </c>
      <c r="M233" s="154">
        <v>0</v>
      </c>
      <c r="N233" s="154">
        <v>0</v>
      </c>
      <c r="O233" s="154">
        <v>0</v>
      </c>
      <c r="P233" s="154">
        <v>0</v>
      </c>
      <c r="Q233" s="154">
        <v>0</v>
      </c>
      <c r="R233" s="154">
        <v>0</v>
      </c>
      <c r="S233" s="154">
        <v>0</v>
      </c>
      <c r="T233" s="154">
        <v>0</v>
      </c>
      <c r="U233" s="154">
        <v>0</v>
      </c>
      <c r="V233" s="154">
        <v>0</v>
      </c>
      <c r="W233" s="154">
        <v>0</v>
      </c>
      <c r="X233" s="154">
        <v>0</v>
      </c>
      <c r="Y233" s="154">
        <v>0</v>
      </c>
      <c r="Z233" s="154">
        <v>0</v>
      </c>
      <c r="AA233" s="154">
        <v>0</v>
      </c>
      <c r="AB233" s="239"/>
    </row>
    <row r="234" spans="1:28" s="238" customFormat="1" ht="31.5">
      <c r="A234" s="133" t="s">
        <v>140</v>
      </c>
      <c r="B234" s="151" t="s">
        <v>779</v>
      </c>
      <c r="C234" s="138" t="s">
        <v>780</v>
      </c>
      <c r="D234" s="154">
        <v>0</v>
      </c>
      <c r="E234" s="154">
        <v>0</v>
      </c>
      <c r="F234" s="154">
        <v>0</v>
      </c>
      <c r="G234" s="154">
        <v>0</v>
      </c>
      <c r="H234" s="154">
        <v>0</v>
      </c>
      <c r="I234" s="154">
        <v>0</v>
      </c>
      <c r="J234" s="154">
        <v>0</v>
      </c>
      <c r="K234" s="154">
        <v>0</v>
      </c>
      <c r="L234" s="154">
        <v>0</v>
      </c>
      <c r="M234" s="154">
        <v>0</v>
      </c>
      <c r="N234" s="154">
        <v>0</v>
      </c>
      <c r="O234" s="154">
        <v>0</v>
      </c>
      <c r="P234" s="154">
        <v>0</v>
      </c>
      <c r="Q234" s="154">
        <v>0</v>
      </c>
      <c r="R234" s="154">
        <v>0</v>
      </c>
      <c r="S234" s="154">
        <v>0</v>
      </c>
      <c r="T234" s="154">
        <v>0</v>
      </c>
      <c r="U234" s="154">
        <v>0</v>
      </c>
      <c r="V234" s="154">
        <v>0</v>
      </c>
      <c r="W234" s="154">
        <v>0</v>
      </c>
      <c r="X234" s="154">
        <v>0</v>
      </c>
      <c r="Y234" s="154">
        <v>0</v>
      </c>
      <c r="Z234" s="154">
        <v>0</v>
      </c>
      <c r="AA234" s="154">
        <v>0</v>
      </c>
      <c r="AB234" s="239"/>
    </row>
    <row r="235" spans="1:28" s="238" customFormat="1" ht="31.5">
      <c r="A235" s="133" t="s">
        <v>140</v>
      </c>
      <c r="B235" s="151" t="s">
        <v>1698</v>
      </c>
      <c r="C235" s="138" t="s">
        <v>781</v>
      </c>
      <c r="D235" s="154">
        <v>0</v>
      </c>
      <c r="E235" s="154">
        <v>0</v>
      </c>
      <c r="F235" s="154">
        <v>0</v>
      </c>
      <c r="G235" s="154">
        <v>0</v>
      </c>
      <c r="H235" s="154">
        <v>0</v>
      </c>
      <c r="I235" s="154">
        <v>0</v>
      </c>
      <c r="J235" s="154">
        <v>0</v>
      </c>
      <c r="K235" s="154">
        <v>0</v>
      </c>
      <c r="L235" s="154">
        <v>0</v>
      </c>
      <c r="M235" s="154">
        <v>0</v>
      </c>
      <c r="N235" s="154">
        <v>0</v>
      </c>
      <c r="O235" s="154">
        <v>0</v>
      </c>
      <c r="P235" s="154">
        <v>0</v>
      </c>
      <c r="Q235" s="154">
        <v>0</v>
      </c>
      <c r="R235" s="154">
        <v>0</v>
      </c>
      <c r="S235" s="154">
        <v>0</v>
      </c>
      <c r="T235" s="154">
        <v>0</v>
      </c>
      <c r="U235" s="154">
        <v>0</v>
      </c>
      <c r="V235" s="154">
        <v>0</v>
      </c>
      <c r="W235" s="154">
        <v>0</v>
      </c>
      <c r="X235" s="154">
        <v>0</v>
      </c>
      <c r="Y235" s="154">
        <v>0</v>
      </c>
      <c r="Z235" s="154">
        <v>0</v>
      </c>
      <c r="AA235" s="154">
        <v>0</v>
      </c>
      <c r="AB235" s="239"/>
    </row>
    <row r="236" spans="1:28" s="238" customFormat="1" ht="31.5">
      <c r="A236" s="133" t="s">
        <v>140</v>
      </c>
      <c r="B236" s="151" t="s">
        <v>782</v>
      </c>
      <c r="C236" s="138" t="s">
        <v>783</v>
      </c>
      <c r="D236" s="154">
        <v>0</v>
      </c>
      <c r="E236" s="154">
        <v>0</v>
      </c>
      <c r="F236" s="154">
        <v>0</v>
      </c>
      <c r="G236" s="154">
        <v>0</v>
      </c>
      <c r="H236" s="154">
        <v>0</v>
      </c>
      <c r="I236" s="154">
        <v>0</v>
      </c>
      <c r="J236" s="154">
        <v>0</v>
      </c>
      <c r="K236" s="154">
        <v>0</v>
      </c>
      <c r="L236" s="154">
        <v>0</v>
      </c>
      <c r="M236" s="154">
        <v>0</v>
      </c>
      <c r="N236" s="154">
        <v>0</v>
      </c>
      <c r="O236" s="154">
        <v>0</v>
      </c>
      <c r="P236" s="154">
        <v>0</v>
      </c>
      <c r="Q236" s="154">
        <v>0</v>
      </c>
      <c r="R236" s="154">
        <v>0</v>
      </c>
      <c r="S236" s="154">
        <v>0</v>
      </c>
      <c r="T236" s="154">
        <v>0</v>
      </c>
      <c r="U236" s="154">
        <v>0</v>
      </c>
      <c r="V236" s="154">
        <v>0</v>
      </c>
      <c r="W236" s="154">
        <v>0</v>
      </c>
      <c r="X236" s="154">
        <v>0</v>
      </c>
      <c r="Y236" s="154">
        <v>0</v>
      </c>
      <c r="Z236" s="154">
        <v>0</v>
      </c>
      <c r="AA236" s="154">
        <v>0</v>
      </c>
      <c r="AB236" s="239"/>
    </row>
    <row r="237" spans="1:28" s="238" customFormat="1" ht="31.5">
      <c r="A237" s="133" t="s">
        <v>140</v>
      </c>
      <c r="B237" s="151" t="s">
        <v>788</v>
      </c>
      <c r="C237" s="138" t="s">
        <v>789</v>
      </c>
      <c r="D237" s="154">
        <v>0</v>
      </c>
      <c r="E237" s="154">
        <v>0</v>
      </c>
      <c r="F237" s="154">
        <v>0.107</v>
      </c>
      <c r="G237" s="154">
        <v>0</v>
      </c>
      <c r="H237" s="154">
        <v>0</v>
      </c>
      <c r="I237" s="154">
        <v>0</v>
      </c>
      <c r="J237" s="154">
        <v>0</v>
      </c>
      <c r="K237" s="154">
        <v>0</v>
      </c>
      <c r="L237" s="154">
        <v>0</v>
      </c>
      <c r="M237" s="154">
        <v>0</v>
      </c>
      <c r="N237" s="154">
        <v>0</v>
      </c>
      <c r="O237" s="154">
        <v>0</v>
      </c>
      <c r="P237" s="154">
        <v>0</v>
      </c>
      <c r="Q237" s="154">
        <v>0</v>
      </c>
      <c r="R237" s="154">
        <v>0</v>
      </c>
      <c r="S237" s="154">
        <v>0</v>
      </c>
      <c r="T237" s="154">
        <v>0</v>
      </c>
      <c r="U237" s="154">
        <v>0</v>
      </c>
      <c r="V237" s="154">
        <v>0</v>
      </c>
      <c r="W237" s="154">
        <v>0</v>
      </c>
      <c r="X237" s="154">
        <v>0</v>
      </c>
      <c r="Y237" s="154">
        <v>0</v>
      </c>
      <c r="Z237" s="154">
        <v>0</v>
      </c>
      <c r="AA237" s="154">
        <v>0</v>
      </c>
      <c r="AB237" s="239"/>
    </row>
    <row r="238" spans="1:28" s="238" customFormat="1" ht="31.5">
      <c r="A238" s="133" t="s">
        <v>140</v>
      </c>
      <c r="B238" s="151" t="s">
        <v>790</v>
      </c>
      <c r="C238" s="138" t="s">
        <v>791</v>
      </c>
      <c r="D238" s="154">
        <v>0</v>
      </c>
      <c r="E238" s="154">
        <v>0</v>
      </c>
      <c r="F238" s="154">
        <v>0.11799999999999999</v>
      </c>
      <c r="G238" s="154">
        <v>0</v>
      </c>
      <c r="H238" s="154">
        <v>0</v>
      </c>
      <c r="I238" s="154">
        <v>0</v>
      </c>
      <c r="J238" s="154">
        <v>0</v>
      </c>
      <c r="K238" s="154">
        <v>0</v>
      </c>
      <c r="L238" s="154">
        <v>0</v>
      </c>
      <c r="M238" s="154">
        <v>0</v>
      </c>
      <c r="N238" s="154">
        <v>0</v>
      </c>
      <c r="O238" s="154">
        <v>0</v>
      </c>
      <c r="P238" s="154">
        <v>0</v>
      </c>
      <c r="Q238" s="154">
        <v>0</v>
      </c>
      <c r="R238" s="154">
        <v>0</v>
      </c>
      <c r="S238" s="154">
        <v>0</v>
      </c>
      <c r="T238" s="154">
        <v>0</v>
      </c>
      <c r="U238" s="154">
        <v>0</v>
      </c>
      <c r="V238" s="154">
        <v>0</v>
      </c>
      <c r="W238" s="154">
        <v>0</v>
      </c>
      <c r="X238" s="154">
        <v>0</v>
      </c>
      <c r="Y238" s="154">
        <v>0</v>
      </c>
      <c r="Z238" s="154">
        <v>0</v>
      </c>
      <c r="AA238" s="154">
        <v>0</v>
      </c>
      <c r="AB238" s="239"/>
    </row>
    <row r="239" spans="1:28" s="238" customFormat="1" ht="31.5">
      <c r="A239" s="133" t="s">
        <v>140</v>
      </c>
      <c r="B239" s="151" t="s">
        <v>792</v>
      </c>
      <c r="C239" s="138" t="s">
        <v>793</v>
      </c>
      <c r="D239" s="154">
        <v>0</v>
      </c>
      <c r="E239" s="154">
        <v>0</v>
      </c>
      <c r="F239" s="154">
        <v>8.3000000000000004E-2</v>
      </c>
      <c r="G239" s="154">
        <v>0</v>
      </c>
      <c r="H239" s="154">
        <v>0</v>
      </c>
      <c r="I239" s="154">
        <v>0</v>
      </c>
      <c r="J239" s="154">
        <v>0</v>
      </c>
      <c r="K239" s="154">
        <v>0</v>
      </c>
      <c r="L239" s="154">
        <v>0</v>
      </c>
      <c r="M239" s="154">
        <v>0</v>
      </c>
      <c r="N239" s="154">
        <v>0</v>
      </c>
      <c r="O239" s="154">
        <v>0</v>
      </c>
      <c r="P239" s="154">
        <v>0</v>
      </c>
      <c r="Q239" s="154">
        <v>0</v>
      </c>
      <c r="R239" s="154">
        <v>0</v>
      </c>
      <c r="S239" s="154">
        <v>0</v>
      </c>
      <c r="T239" s="154">
        <v>0</v>
      </c>
      <c r="U239" s="154">
        <v>0</v>
      </c>
      <c r="V239" s="154">
        <v>0</v>
      </c>
      <c r="W239" s="154">
        <v>0</v>
      </c>
      <c r="X239" s="154">
        <v>0</v>
      </c>
      <c r="Y239" s="154">
        <v>0</v>
      </c>
      <c r="Z239" s="154">
        <v>0</v>
      </c>
      <c r="AA239" s="154">
        <v>0</v>
      </c>
      <c r="AB239" s="239"/>
    </row>
    <row r="240" spans="1:28" s="238" customFormat="1" ht="31.5">
      <c r="A240" s="133" t="s">
        <v>140</v>
      </c>
      <c r="B240" s="151" t="s">
        <v>794</v>
      </c>
      <c r="C240" s="138" t="s">
        <v>795</v>
      </c>
      <c r="D240" s="154">
        <v>0</v>
      </c>
      <c r="E240" s="154">
        <v>0</v>
      </c>
      <c r="F240" s="154">
        <v>0.114</v>
      </c>
      <c r="G240" s="154">
        <v>0</v>
      </c>
      <c r="H240" s="154">
        <v>0</v>
      </c>
      <c r="I240" s="154">
        <v>0</v>
      </c>
      <c r="J240" s="154">
        <v>0</v>
      </c>
      <c r="K240" s="154">
        <v>0</v>
      </c>
      <c r="L240" s="154">
        <v>0</v>
      </c>
      <c r="M240" s="154">
        <v>0</v>
      </c>
      <c r="N240" s="154">
        <v>0</v>
      </c>
      <c r="O240" s="154">
        <v>0</v>
      </c>
      <c r="P240" s="154">
        <v>0</v>
      </c>
      <c r="Q240" s="154">
        <v>0</v>
      </c>
      <c r="R240" s="154">
        <v>0</v>
      </c>
      <c r="S240" s="154">
        <v>0</v>
      </c>
      <c r="T240" s="154">
        <v>0</v>
      </c>
      <c r="U240" s="154">
        <v>0</v>
      </c>
      <c r="V240" s="154">
        <v>0</v>
      </c>
      <c r="W240" s="154">
        <v>0</v>
      </c>
      <c r="X240" s="154">
        <v>0</v>
      </c>
      <c r="Y240" s="154">
        <v>0</v>
      </c>
      <c r="Z240" s="154">
        <v>0</v>
      </c>
      <c r="AA240" s="154">
        <v>0</v>
      </c>
      <c r="AB240" s="239"/>
    </row>
    <row r="241" spans="1:28" s="238" customFormat="1" ht="31.5">
      <c r="A241" s="133" t="s">
        <v>140</v>
      </c>
      <c r="B241" s="171" t="s">
        <v>804</v>
      </c>
      <c r="C241" s="138" t="s">
        <v>805</v>
      </c>
      <c r="D241" s="154">
        <v>0</v>
      </c>
      <c r="E241" s="154">
        <v>0</v>
      </c>
      <c r="F241" s="154">
        <v>0.10100000000000001</v>
      </c>
      <c r="G241" s="154">
        <v>0</v>
      </c>
      <c r="H241" s="154">
        <v>0</v>
      </c>
      <c r="I241" s="154">
        <v>0</v>
      </c>
      <c r="J241" s="154">
        <v>0</v>
      </c>
      <c r="K241" s="154">
        <v>0</v>
      </c>
      <c r="L241" s="154">
        <v>0</v>
      </c>
      <c r="M241" s="154">
        <v>0</v>
      </c>
      <c r="N241" s="154">
        <v>0</v>
      </c>
      <c r="O241" s="154">
        <v>0</v>
      </c>
      <c r="P241" s="154">
        <v>0</v>
      </c>
      <c r="Q241" s="154">
        <v>0</v>
      </c>
      <c r="R241" s="154">
        <v>0</v>
      </c>
      <c r="S241" s="154">
        <v>0</v>
      </c>
      <c r="T241" s="154">
        <v>0</v>
      </c>
      <c r="U241" s="154">
        <v>0</v>
      </c>
      <c r="V241" s="154">
        <v>0</v>
      </c>
      <c r="W241" s="154">
        <v>0</v>
      </c>
      <c r="X241" s="154">
        <v>0</v>
      </c>
      <c r="Y241" s="154">
        <v>0</v>
      </c>
      <c r="Z241" s="154">
        <v>0</v>
      </c>
      <c r="AA241" s="154">
        <v>0</v>
      </c>
      <c r="AB241" s="239"/>
    </row>
    <row r="242" spans="1:28" s="238" customFormat="1" ht="31.5">
      <c r="A242" s="133" t="s">
        <v>140</v>
      </c>
      <c r="B242" s="171" t="s">
        <v>806</v>
      </c>
      <c r="C242" s="138" t="s">
        <v>807</v>
      </c>
      <c r="D242" s="154">
        <v>0</v>
      </c>
      <c r="E242" s="154">
        <v>0</v>
      </c>
      <c r="F242" s="154">
        <v>4.7E-2</v>
      </c>
      <c r="G242" s="154">
        <v>0</v>
      </c>
      <c r="H242" s="154">
        <v>0</v>
      </c>
      <c r="I242" s="154">
        <v>0</v>
      </c>
      <c r="J242" s="154">
        <v>0</v>
      </c>
      <c r="K242" s="154">
        <v>0</v>
      </c>
      <c r="L242" s="154">
        <v>0</v>
      </c>
      <c r="M242" s="154">
        <v>0</v>
      </c>
      <c r="N242" s="154">
        <v>0</v>
      </c>
      <c r="O242" s="154">
        <v>0</v>
      </c>
      <c r="P242" s="154">
        <v>0</v>
      </c>
      <c r="Q242" s="154">
        <v>0</v>
      </c>
      <c r="R242" s="154">
        <v>0</v>
      </c>
      <c r="S242" s="154">
        <v>0</v>
      </c>
      <c r="T242" s="154">
        <v>0</v>
      </c>
      <c r="U242" s="154">
        <v>0</v>
      </c>
      <c r="V242" s="154">
        <v>0</v>
      </c>
      <c r="W242" s="154">
        <v>0</v>
      </c>
      <c r="X242" s="154">
        <v>0</v>
      </c>
      <c r="Y242" s="154">
        <v>0</v>
      </c>
      <c r="Z242" s="154">
        <v>0</v>
      </c>
      <c r="AA242" s="154">
        <v>0</v>
      </c>
      <c r="AB242" s="239"/>
    </row>
    <row r="243" spans="1:28" s="238" customFormat="1" ht="15.75">
      <c r="A243" s="133" t="s">
        <v>140</v>
      </c>
      <c r="B243" s="171" t="s">
        <v>808</v>
      </c>
      <c r="C243" s="138" t="s">
        <v>809</v>
      </c>
      <c r="D243" s="154">
        <v>0</v>
      </c>
      <c r="E243" s="154">
        <v>0</v>
      </c>
      <c r="F243" s="154">
        <v>0</v>
      </c>
      <c r="G243" s="154">
        <v>0</v>
      </c>
      <c r="H243" s="154">
        <v>0</v>
      </c>
      <c r="I243" s="154">
        <v>0</v>
      </c>
      <c r="J243" s="154">
        <v>0</v>
      </c>
      <c r="K243" s="154">
        <v>0</v>
      </c>
      <c r="L243" s="154">
        <v>0</v>
      </c>
      <c r="M243" s="154">
        <v>0</v>
      </c>
      <c r="N243" s="154">
        <v>0</v>
      </c>
      <c r="O243" s="154">
        <v>0</v>
      </c>
      <c r="P243" s="154">
        <v>0</v>
      </c>
      <c r="Q243" s="154">
        <v>0</v>
      </c>
      <c r="R243" s="154">
        <v>0</v>
      </c>
      <c r="S243" s="154">
        <v>0</v>
      </c>
      <c r="T243" s="154">
        <v>0</v>
      </c>
      <c r="U243" s="154">
        <v>0</v>
      </c>
      <c r="V243" s="154">
        <v>0</v>
      </c>
      <c r="W243" s="154">
        <v>0</v>
      </c>
      <c r="X243" s="154">
        <v>0</v>
      </c>
      <c r="Y243" s="154">
        <v>0</v>
      </c>
      <c r="Z243" s="154">
        <v>0</v>
      </c>
      <c r="AA243" s="154">
        <v>0</v>
      </c>
      <c r="AB243" s="239"/>
    </row>
    <row r="244" spans="1:28" s="238" customFormat="1" ht="47.25">
      <c r="A244" s="133" t="s">
        <v>140</v>
      </c>
      <c r="B244" s="171" t="s">
        <v>810</v>
      </c>
      <c r="C244" s="138" t="s">
        <v>811</v>
      </c>
      <c r="D244" s="154">
        <v>0</v>
      </c>
      <c r="E244" s="154">
        <v>0</v>
      </c>
      <c r="F244" s="154">
        <v>0</v>
      </c>
      <c r="G244" s="154">
        <v>0</v>
      </c>
      <c r="H244" s="154">
        <v>0</v>
      </c>
      <c r="I244" s="154">
        <v>0</v>
      </c>
      <c r="J244" s="154">
        <v>0</v>
      </c>
      <c r="K244" s="154">
        <v>0</v>
      </c>
      <c r="L244" s="154">
        <v>0</v>
      </c>
      <c r="M244" s="154">
        <v>0</v>
      </c>
      <c r="N244" s="154">
        <v>0</v>
      </c>
      <c r="O244" s="154">
        <v>0</v>
      </c>
      <c r="P244" s="154">
        <v>0</v>
      </c>
      <c r="Q244" s="154">
        <v>0</v>
      </c>
      <c r="R244" s="154">
        <v>0</v>
      </c>
      <c r="S244" s="154">
        <v>0</v>
      </c>
      <c r="T244" s="154">
        <v>0</v>
      </c>
      <c r="U244" s="154">
        <v>0</v>
      </c>
      <c r="V244" s="154">
        <v>0</v>
      </c>
      <c r="W244" s="154">
        <v>0</v>
      </c>
      <c r="X244" s="154">
        <v>0</v>
      </c>
      <c r="Y244" s="154">
        <v>0</v>
      </c>
      <c r="Z244" s="154">
        <v>0</v>
      </c>
      <c r="AA244" s="154">
        <v>0</v>
      </c>
      <c r="AB244" s="239"/>
    </row>
    <row r="245" spans="1:28" s="238" customFormat="1" ht="31.5">
      <c r="A245" s="133" t="s">
        <v>140</v>
      </c>
      <c r="B245" s="171" t="s">
        <v>812</v>
      </c>
      <c r="C245" s="138" t="s">
        <v>813</v>
      </c>
      <c r="D245" s="154">
        <v>0</v>
      </c>
      <c r="E245" s="154">
        <v>0</v>
      </c>
      <c r="F245" s="154">
        <v>0</v>
      </c>
      <c r="G245" s="154">
        <v>0</v>
      </c>
      <c r="H245" s="154">
        <v>0</v>
      </c>
      <c r="I245" s="154">
        <v>0</v>
      </c>
      <c r="J245" s="154">
        <v>0</v>
      </c>
      <c r="K245" s="154">
        <v>0</v>
      </c>
      <c r="L245" s="154">
        <v>0</v>
      </c>
      <c r="M245" s="154">
        <v>0</v>
      </c>
      <c r="N245" s="154">
        <v>0</v>
      </c>
      <c r="O245" s="154">
        <v>0</v>
      </c>
      <c r="P245" s="154">
        <v>0</v>
      </c>
      <c r="Q245" s="154">
        <v>0</v>
      </c>
      <c r="R245" s="154">
        <v>0</v>
      </c>
      <c r="S245" s="154">
        <v>0</v>
      </c>
      <c r="T245" s="154">
        <v>0</v>
      </c>
      <c r="U245" s="154">
        <v>0</v>
      </c>
      <c r="V245" s="154">
        <v>0</v>
      </c>
      <c r="W245" s="154">
        <v>0</v>
      </c>
      <c r="X245" s="154">
        <v>0</v>
      </c>
      <c r="Y245" s="154">
        <v>0</v>
      </c>
      <c r="Z245" s="154">
        <v>0</v>
      </c>
      <c r="AA245" s="154">
        <v>0</v>
      </c>
      <c r="AB245" s="239"/>
    </row>
    <row r="246" spans="1:28" s="238" customFormat="1" ht="31.5">
      <c r="A246" s="133" t="s">
        <v>140</v>
      </c>
      <c r="B246" s="171" t="s">
        <v>814</v>
      </c>
      <c r="C246" s="138" t="s">
        <v>815</v>
      </c>
      <c r="D246" s="154">
        <v>0</v>
      </c>
      <c r="E246" s="154">
        <v>0</v>
      </c>
      <c r="F246" s="154">
        <v>0</v>
      </c>
      <c r="G246" s="154">
        <v>0</v>
      </c>
      <c r="H246" s="154">
        <v>0</v>
      </c>
      <c r="I246" s="154">
        <v>0</v>
      </c>
      <c r="J246" s="154">
        <v>0</v>
      </c>
      <c r="K246" s="154">
        <v>0</v>
      </c>
      <c r="L246" s="154">
        <v>0</v>
      </c>
      <c r="M246" s="154">
        <v>0</v>
      </c>
      <c r="N246" s="154">
        <v>0</v>
      </c>
      <c r="O246" s="154">
        <v>0</v>
      </c>
      <c r="P246" s="154">
        <v>0</v>
      </c>
      <c r="Q246" s="154">
        <v>0</v>
      </c>
      <c r="R246" s="154">
        <v>0</v>
      </c>
      <c r="S246" s="154">
        <v>0</v>
      </c>
      <c r="T246" s="154">
        <v>0</v>
      </c>
      <c r="U246" s="154">
        <v>0</v>
      </c>
      <c r="V246" s="154">
        <v>0</v>
      </c>
      <c r="W246" s="154">
        <v>0</v>
      </c>
      <c r="X246" s="154">
        <v>0</v>
      </c>
      <c r="Y246" s="154">
        <v>0</v>
      </c>
      <c r="Z246" s="154">
        <v>0</v>
      </c>
      <c r="AA246" s="154">
        <v>0</v>
      </c>
      <c r="AB246" s="239"/>
    </row>
    <row r="247" spans="1:28" s="238" customFormat="1" ht="31.5">
      <c r="A247" s="133" t="s">
        <v>140</v>
      </c>
      <c r="B247" s="171" t="s">
        <v>820</v>
      </c>
      <c r="C247" s="138" t="s">
        <v>821</v>
      </c>
      <c r="D247" s="154">
        <v>0</v>
      </c>
      <c r="E247" s="154">
        <v>0</v>
      </c>
      <c r="F247" s="154">
        <v>0</v>
      </c>
      <c r="G247" s="154">
        <v>0</v>
      </c>
      <c r="H247" s="154">
        <v>0</v>
      </c>
      <c r="I247" s="154">
        <v>0</v>
      </c>
      <c r="J247" s="154">
        <v>0</v>
      </c>
      <c r="K247" s="154">
        <v>0</v>
      </c>
      <c r="L247" s="154">
        <v>0</v>
      </c>
      <c r="M247" s="154">
        <v>0</v>
      </c>
      <c r="N247" s="154">
        <v>0</v>
      </c>
      <c r="O247" s="154">
        <v>0</v>
      </c>
      <c r="P247" s="154">
        <v>0</v>
      </c>
      <c r="Q247" s="154">
        <v>0</v>
      </c>
      <c r="R247" s="154">
        <v>0</v>
      </c>
      <c r="S247" s="154">
        <v>0</v>
      </c>
      <c r="T247" s="154">
        <v>0</v>
      </c>
      <c r="U247" s="154">
        <v>0</v>
      </c>
      <c r="V247" s="154">
        <v>0</v>
      </c>
      <c r="W247" s="154">
        <v>0</v>
      </c>
      <c r="X247" s="154">
        <v>0</v>
      </c>
      <c r="Y247" s="154">
        <v>0</v>
      </c>
      <c r="Z247" s="154">
        <v>0</v>
      </c>
      <c r="AA247" s="154">
        <v>0</v>
      </c>
      <c r="AB247" s="239"/>
    </row>
    <row r="248" spans="1:28" s="238" customFormat="1" ht="47.25">
      <c r="A248" s="133" t="s">
        <v>140</v>
      </c>
      <c r="B248" s="171" t="s">
        <v>824</v>
      </c>
      <c r="C248" s="138" t="s">
        <v>825</v>
      </c>
      <c r="D248" s="154">
        <v>0</v>
      </c>
      <c r="E248" s="154">
        <v>0</v>
      </c>
      <c r="F248" s="154">
        <v>0.114</v>
      </c>
      <c r="G248" s="154">
        <v>0</v>
      </c>
      <c r="H248" s="154">
        <v>0</v>
      </c>
      <c r="I248" s="154">
        <v>0</v>
      </c>
      <c r="J248" s="154">
        <v>0</v>
      </c>
      <c r="K248" s="154">
        <v>0</v>
      </c>
      <c r="L248" s="154">
        <v>0</v>
      </c>
      <c r="M248" s="154">
        <v>0</v>
      </c>
      <c r="N248" s="154">
        <v>0</v>
      </c>
      <c r="O248" s="154">
        <v>0</v>
      </c>
      <c r="P248" s="154">
        <v>0</v>
      </c>
      <c r="Q248" s="154">
        <v>0</v>
      </c>
      <c r="R248" s="154">
        <v>0</v>
      </c>
      <c r="S248" s="154">
        <v>0</v>
      </c>
      <c r="T248" s="154">
        <v>0</v>
      </c>
      <c r="U248" s="154">
        <v>0</v>
      </c>
      <c r="V248" s="154">
        <v>0</v>
      </c>
      <c r="W248" s="154">
        <v>0</v>
      </c>
      <c r="X248" s="154">
        <v>0</v>
      </c>
      <c r="Y248" s="154">
        <v>0</v>
      </c>
      <c r="Z248" s="154">
        <v>0</v>
      </c>
      <c r="AA248" s="154">
        <v>0</v>
      </c>
      <c r="AB248" s="239"/>
    </row>
    <row r="249" spans="1:28" s="238" customFormat="1" ht="31.5">
      <c r="A249" s="133" t="s">
        <v>140</v>
      </c>
      <c r="B249" s="171" t="s">
        <v>840</v>
      </c>
      <c r="C249" s="138" t="s">
        <v>841</v>
      </c>
      <c r="D249" s="154">
        <v>0.26</v>
      </c>
      <c r="E249" s="154">
        <v>0</v>
      </c>
      <c r="F249" s="154">
        <v>4.8959999999999999</v>
      </c>
      <c r="G249" s="154">
        <v>0</v>
      </c>
      <c r="H249" s="154">
        <v>0</v>
      </c>
      <c r="I249" s="154">
        <v>0</v>
      </c>
      <c r="J249" s="154">
        <v>0</v>
      </c>
      <c r="K249" s="154">
        <v>0</v>
      </c>
      <c r="L249" s="154">
        <v>0</v>
      </c>
      <c r="M249" s="154">
        <v>0</v>
      </c>
      <c r="N249" s="154">
        <v>0</v>
      </c>
      <c r="O249" s="154">
        <v>0</v>
      </c>
      <c r="P249" s="154">
        <v>0</v>
      </c>
      <c r="Q249" s="154">
        <v>0</v>
      </c>
      <c r="R249" s="154">
        <v>0</v>
      </c>
      <c r="S249" s="154">
        <v>0</v>
      </c>
      <c r="T249" s="154">
        <v>0</v>
      </c>
      <c r="U249" s="154">
        <v>0</v>
      </c>
      <c r="V249" s="154">
        <v>0</v>
      </c>
      <c r="W249" s="154">
        <v>0</v>
      </c>
      <c r="X249" s="154">
        <v>0</v>
      </c>
      <c r="Y249" s="154">
        <v>0</v>
      </c>
      <c r="Z249" s="154">
        <v>0</v>
      </c>
      <c r="AA249" s="154">
        <v>0</v>
      </c>
      <c r="AB249" s="239"/>
    </row>
    <row r="250" spans="1:28" s="238" customFormat="1" ht="31.5">
      <c r="A250" s="133" t="s">
        <v>140</v>
      </c>
      <c r="B250" s="171" t="s">
        <v>844</v>
      </c>
      <c r="C250" s="138" t="s">
        <v>845</v>
      </c>
      <c r="D250" s="154">
        <v>0.16</v>
      </c>
      <c r="E250" s="154">
        <v>0</v>
      </c>
      <c r="F250" s="154">
        <v>0.14099999999999999</v>
      </c>
      <c r="G250" s="154">
        <v>0</v>
      </c>
      <c r="H250" s="154">
        <v>0</v>
      </c>
      <c r="I250" s="154">
        <v>0</v>
      </c>
      <c r="J250" s="154">
        <v>0</v>
      </c>
      <c r="K250" s="154">
        <v>0</v>
      </c>
      <c r="L250" s="154">
        <v>0</v>
      </c>
      <c r="M250" s="154">
        <v>0</v>
      </c>
      <c r="N250" s="154">
        <v>0</v>
      </c>
      <c r="O250" s="154">
        <v>0</v>
      </c>
      <c r="P250" s="154">
        <v>0</v>
      </c>
      <c r="Q250" s="154">
        <v>0</v>
      </c>
      <c r="R250" s="154">
        <v>0</v>
      </c>
      <c r="S250" s="154">
        <v>0</v>
      </c>
      <c r="T250" s="154">
        <v>0</v>
      </c>
      <c r="U250" s="154">
        <v>0</v>
      </c>
      <c r="V250" s="154">
        <v>0</v>
      </c>
      <c r="W250" s="154">
        <v>0</v>
      </c>
      <c r="X250" s="154">
        <v>0</v>
      </c>
      <c r="Y250" s="154">
        <v>0</v>
      </c>
      <c r="Z250" s="154">
        <v>0</v>
      </c>
      <c r="AA250" s="154">
        <v>0</v>
      </c>
      <c r="AB250" s="239"/>
    </row>
    <row r="251" spans="1:28" s="238" customFormat="1" ht="31.5">
      <c r="A251" s="133" t="s">
        <v>140</v>
      </c>
      <c r="B251" s="171" t="s">
        <v>848</v>
      </c>
      <c r="C251" s="138" t="s">
        <v>849</v>
      </c>
      <c r="D251" s="154">
        <v>0</v>
      </c>
      <c r="E251" s="154">
        <v>0</v>
      </c>
      <c r="F251" s="154">
        <v>0.80200000000000005</v>
      </c>
      <c r="G251" s="154">
        <v>0</v>
      </c>
      <c r="H251" s="154">
        <v>0</v>
      </c>
      <c r="I251" s="154">
        <v>0</v>
      </c>
      <c r="J251" s="154">
        <v>0</v>
      </c>
      <c r="K251" s="154">
        <v>0</v>
      </c>
      <c r="L251" s="154">
        <v>0</v>
      </c>
      <c r="M251" s="154">
        <v>0</v>
      </c>
      <c r="N251" s="154">
        <v>0</v>
      </c>
      <c r="O251" s="154">
        <v>0</v>
      </c>
      <c r="P251" s="154">
        <v>0</v>
      </c>
      <c r="Q251" s="154">
        <v>0</v>
      </c>
      <c r="R251" s="154">
        <v>0</v>
      </c>
      <c r="S251" s="154">
        <v>0</v>
      </c>
      <c r="T251" s="154">
        <v>0</v>
      </c>
      <c r="U251" s="154">
        <v>0</v>
      </c>
      <c r="V251" s="154">
        <v>0</v>
      </c>
      <c r="W251" s="154">
        <v>0</v>
      </c>
      <c r="X251" s="154">
        <v>0</v>
      </c>
      <c r="Y251" s="154">
        <v>0</v>
      </c>
      <c r="Z251" s="154">
        <v>0</v>
      </c>
      <c r="AA251" s="154">
        <v>0</v>
      </c>
      <c r="AB251" s="239"/>
    </row>
    <row r="252" spans="1:28" s="238" customFormat="1" ht="31.5">
      <c r="A252" s="133" t="s">
        <v>140</v>
      </c>
      <c r="B252" s="171" t="s">
        <v>852</v>
      </c>
      <c r="C252" s="138" t="s">
        <v>853</v>
      </c>
      <c r="D252" s="154">
        <v>0</v>
      </c>
      <c r="E252" s="154">
        <v>0</v>
      </c>
      <c r="F252" s="154">
        <v>1.5940000000000001</v>
      </c>
      <c r="G252" s="154">
        <v>0</v>
      </c>
      <c r="H252" s="154">
        <v>0</v>
      </c>
      <c r="I252" s="154">
        <v>0</v>
      </c>
      <c r="J252" s="154">
        <v>0</v>
      </c>
      <c r="K252" s="154">
        <v>0</v>
      </c>
      <c r="L252" s="154">
        <v>0</v>
      </c>
      <c r="M252" s="154">
        <v>0</v>
      </c>
      <c r="N252" s="154">
        <v>0</v>
      </c>
      <c r="O252" s="154">
        <v>0</v>
      </c>
      <c r="P252" s="154">
        <v>0</v>
      </c>
      <c r="Q252" s="154">
        <v>0</v>
      </c>
      <c r="R252" s="154">
        <v>0</v>
      </c>
      <c r="S252" s="154">
        <v>0</v>
      </c>
      <c r="T252" s="154">
        <v>0</v>
      </c>
      <c r="U252" s="154">
        <v>0</v>
      </c>
      <c r="V252" s="154">
        <v>0</v>
      </c>
      <c r="W252" s="154">
        <v>0</v>
      </c>
      <c r="X252" s="154">
        <v>0</v>
      </c>
      <c r="Y252" s="154">
        <v>0</v>
      </c>
      <c r="Z252" s="154">
        <v>0</v>
      </c>
      <c r="AA252" s="154">
        <v>0</v>
      </c>
      <c r="AB252" s="239"/>
    </row>
    <row r="253" spans="1:28" s="238" customFormat="1" ht="31.5">
      <c r="A253" s="133" t="s">
        <v>140</v>
      </c>
      <c r="B253" s="171" t="s">
        <v>858</v>
      </c>
      <c r="C253" s="138" t="s">
        <v>859</v>
      </c>
      <c r="D253" s="154">
        <v>0</v>
      </c>
      <c r="E253" s="154">
        <v>0</v>
      </c>
      <c r="F253" s="154">
        <v>0.41</v>
      </c>
      <c r="G253" s="154">
        <v>0</v>
      </c>
      <c r="H253" s="154">
        <v>0</v>
      </c>
      <c r="I253" s="154">
        <v>0</v>
      </c>
      <c r="J253" s="154">
        <v>0</v>
      </c>
      <c r="K253" s="154">
        <v>0</v>
      </c>
      <c r="L253" s="154">
        <v>0</v>
      </c>
      <c r="M253" s="154">
        <v>0</v>
      </c>
      <c r="N253" s="154">
        <v>0</v>
      </c>
      <c r="O253" s="154">
        <v>0</v>
      </c>
      <c r="P253" s="154">
        <v>0</v>
      </c>
      <c r="Q253" s="154">
        <v>0</v>
      </c>
      <c r="R253" s="154">
        <v>0</v>
      </c>
      <c r="S253" s="154">
        <v>0</v>
      </c>
      <c r="T253" s="154">
        <v>0</v>
      </c>
      <c r="U253" s="154">
        <v>0</v>
      </c>
      <c r="V253" s="154">
        <v>0</v>
      </c>
      <c r="W253" s="154">
        <v>0</v>
      </c>
      <c r="X253" s="154">
        <v>0</v>
      </c>
      <c r="Y253" s="154">
        <v>0</v>
      </c>
      <c r="Z253" s="154">
        <v>0</v>
      </c>
      <c r="AA253" s="154">
        <v>0</v>
      </c>
    </row>
    <row r="254" spans="1:28" s="238" customFormat="1" ht="31.5">
      <c r="A254" s="133" t="s">
        <v>140</v>
      </c>
      <c r="B254" s="171" t="s">
        <v>860</v>
      </c>
      <c r="C254" s="138" t="s">
        <v>861</v>
      </c>
      <c r="D254" s="154">
        <v>0</v>
      </c>
      <c r="E254" s="154">
        <v>0</v>
      </c>
      <c r="F254" s="154">
        <v>0</v>
      </c>
      <c r="G254" s="154">
        <v>0</v>
      </c>
      <c r="H254" s="154">
        <v>0</v>
      </c>
      <c r="I254" s="154">
        <v>0</v>
      </c>
      <c r="J254" s="154">
        <v>0</v>
      </c>
      <c r="K254" s="154">
        <v>0</v>
      </c>
      <c r="L254" s="154">
        <v>0</v>
      </c>
      <c r="M254" s="154">
        <v>0</v>
      </c>
      <c r="N254" s="154">
        <v>0</v>
      </c>
      <c r="O254" s="154">
        <v>0</v>
      </c>
      <c r="P254" s="154">
        <v>0</v>
      </c>
      <c r="Q254" s="154">
        <v>0</v>
      </c>
      <c r="R254" s="154">
        <v>0</v>
      </c>
      <c r="S254" s="154">
        <v>0</v>
      </c>
      <c r="T254" s="154">
        <v>0</v>
      </c>
      <c r="U254" s="154">
        <v>0</v>
      </c>
      <c r="V254" s="154">
        <v>0</v>
      </c>
      <c r="W254" s="154">
        <v>0</v>
      </c>
      <c r="X254" s="154">
        <v>0</v>
      </c>
      <c r="Y254" s="154">
        <v>0</v>
      </c>
      <c r="Z254" s="154">
        <v>0</v>
      </c>
      <c r="AA254" s="154">
        <v>0</v>
      </c>
    </row>
    <row r="255" spans="1:28" s="238" customFormat="1" ht="31.5">
      <c r="A255" s="133" t="s">
        <v>140</v>
      </c>
      <c r="B255" s="171" t="s">
        <v>870</v>
      </c>
      <c r="C255" s="138" t="s">
        <v>871</v>
      </c>
      <c r="D255" s="154">
        <v>0</v>
      </c>
      <c r="E255" s="154">
        <v>0</v>
      </c>
      <c r="F255" s="154">
        <v>0</v>
      </c>
      <c r="G255" s="154">
        <v>0</v>
      </c>
      <c r="H255" s="154">
        <v>0</v>
      </c>
      <c r="I255" s="154">
        <v>0</v>
      </c>
      <c r="J255" s="154">
        <v>0</v>
      </c>
      <c r="K255" s="154">
        <v>0</v>
      </c>
      <c r="L255" s="154">
        <v>0</v>
      </c>
      <c r="M255" s="154">
        <v>0</v>
      </c>
      <c r="N255" s="154">
        <v>0</v>
      </c>
      <c r="O255" s="154">
        <v>0</v>
      </c>
      <c r="P255" s="154">
        <v>0</v>
      </c>
      <c r="Q255" s="154">
        <v>0</v>
      </c>
      <c r="R255" s="154">
        <v>0</v>
      </c>
      <c r="S255" s="154">
        <v>0</v>
      </c>
      <c r="T255" s="154">
        <v>0</v>
      </c>
      <c r="U255" s="154">
        <v>0</v>
      </c>
      <c r="V255" s="154">
        <v>0</v>
      </c>
      <c r="W255" s="154">
        <v>0</v>
      </c>
      <c r="X255" s="154">
        <v>0</v>
      </c>
      <c r="Y255" s="154">
        <v>0</v>
      </c>
      <c r="Z255" s="154">
        <v>0</v>
      </c>
      <c r="AA255" s="154">
        <v>0</v>
      </c>
    </row>
    <row r="256" spans="1:28" s="238" customFormat="1" ht="31.5">
      <c r="A256" s="63" t="s">
        <v>140</v>
      </c>
      <c r="B256" s="35" t="s">
        <v>874</v>
      </c>
      <c r="C256" s="63" t="s">
        <v>875</v>
      </c>
      <c r="D256" s="154">
        <v>0</v>
      </c>
      <c r="E256" s="154">
        <v>0</v>
      </c>
      <c r="F256" s="154">
        <v>0</v>
      </c>
      <c r="G256" s="154">
        <v>0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0</v>
      </c>
      <c r="S256" s="154">
        <v>0</v>
      </c>
      <c r="T256" s="154">
        <v>0</v>
      </c>
      <c r="U256" s="154">
        <v>0</v>
      </c>
      <c r="V256" s="154">
        <v>0</v>
      </c>
      <c r="W256" s="154">
        <v>0</v>
      </c>
      <c r="X256" s="154">
        <v>0</v>
      </c>
      <c r="Y256" s="154">
        <v>0</v>
      </c>
      <c r="Z256" s="154">
        <v>0</v>
      </c>
      <c r="AA256" s="154">
        <v>0</v>
      </c>
    </row>
    <row r="257" spans="1:27" s="238" customFormat="1" ht="31.5">
      <c r="A257" s="63" t="s">
        <v>140</v>
      </c>
      <c r="B257" s="54" t="s">
        <v>878</v>
      </c>
      <c r="C257" s="63" t="s">
        <v>879</v>
      </c>
      <c r="D257" s="154">
        <v>0.63</v>
      </c>
      <c r="E257" s="154">
        <v>0</v>
      </c>
      <c r="F257" s="154">
        <v>0.19600000000000001</v>
      </c>
      <c r="G257" s="154">
        <v>0</v>
      </c>
      <c r="H257" s="154">
        <v>0</v>
      </c>
      <c r="I257" s="154">
        <v>0</v>
      </c>
      <c r="J257" s="154">
        <v>0</v>
      </c>
      <c r="K257" s="154">
        <v>0</v>
      </c>
      <c r="L257" s="154">
        <v>0</v>
      </c>
      <c r="M257" s="154">
        <v>0</v>
      </c>
      <c r="N257" s="154">
        <v>0</v>
      </c>
      <c r="O257" s="154">
        <v>0</v>
      </c>
      <c r="P257" s="154">
        <v>0</v>
      </c>
      <c r="Q257" s="154">
        <v>0</v>
      </c>
      <c r="R257" s="154">
        <v>0</v>
      </c>
      <c r="S257" s="154">
        <v>0</v>
      </c>
      <c r="T257" s="154">
        <v>0</v>
      </c>
      <c r="U257" s="154">
        <v>0</v>
      </c>
      <c r="V257" s="154">
        <v>0</v>
      </c>
      <c r="W257" s="154">
        <v>0</v>
      </c>
      <c r="X257" s="154">
        <v>0</v>
      </c>
      <c r="Y257" s="154">
        <v>0</v>
      </c>
      <c r="Z257" s="154">
        <v>0</v>
      </c>
      <c r="AA257" s="154">
        <v>0</v>
      </c>
    </row>
    <row r="258" spans="1:27" s="238" customFormat="1" ht="47.25">
      <c r="A258" s="63" t="s">
        <v>140</v>
      </c>
      <c r="B258" s="54" t="s">
        <v>1456</v>
      </c>
      <c r="C258" s="63" t="s">
        <v>1457</v>
      </c>
      <c r="D258" s="154">
        <v>0</v>
      </c>
      <c r="E258" s="154">
        <v>0</v>
      </c>
      <c r="F258" s="154">
        <v>0</v>
      </c>
      <c r="G258" s="154">
        <v>0</v>
      </c>
      <c r="H258" s="154">
        <v>0</v>
      </c>
      <c r="I258" s="154">
        <v>0</v>
      </c>
      <c r="J258" s="154">
        <v>0</v>
      </c>
      <c r="K258" s="154">
        <v>0</v>
      </c>
      <c r="L258" s="154">
        <v>0</v>
      </c>
      <c r="M258" s="154">
        <v>0</v>
      </c>
      <c r="N258" s="154">
        <v>0</v>
      </c>
      <c r="O258" s="154">
        <v>0</v>
      </c>
      <c r="P258" s="154">
        <v>0</v>
      </c>
      <c r="Q258" s="154">
        <v>0</v>
      </c>
      <c r="R258" s="154">
        <v>0</v>
      </c>
      <c r="S258" s="154">
        <v>0</v>
      </c>
      <c r="T258" s="154">
        <v>0</v>
      </c>
      <c r="U258" s="154">
        <v>0</v>
      </c>
      <c r="V258" s="154">
        <v>0</v>
      </c>
      <c r="W258" s="154">
        <v>0</v>
      </c>
      <c r="X258" s="154">
        <v>0</v>
      </c>
      <c r="Y258" s="154">
        <v>0</v>
      </c>
      <c r="Z258" s="154">
        <v>0</v>
      </c>
      <c r="AA258" s="154">
        <v>0</v>
      </c>
    </row>
    <row r="259" spans="1:27" s="238" customFormat="1" ht="47.25">
      <c r="A259" s="63" t="s">
        <v>140</v>
      </c>
      <c r="B259" s="56" t="s">
        <v>1458</v>
      </c>
      <c r="C259" s="55" t="s">
        <v>1459</v>
      </c>
      <c r="D259" s="154">
        <v>0</v>
      </c>
      <c r="E259" s="154">
        <v>0</v>
      </c>
      <c r="F259" s="154">
        <v>0</v>
      </c>
      <c r="G259" s="154">
        <v>0</v>
      </c>
      <c r="H259" s="154">
        <v>0</v>
      </c>
      <c r="I259" s="154">
        <v>0</v>
      </c>
      <c r="J259" s="154">
        <v>0</v>
      </c>
      <c r="K259" s="154">
        <v>0</v>
      </c>
      <c r="L259" s="154">
        <v>0</v>
      </c>
      <c r="M259" s="154">
        <v>0</v>
      </c>
      <c r="N259" s="154">
        <v>0</v>
      </c>
      <c r="O259" s="154">
        <v>0</v>
      </c>
      <c r="P259" s="154">
        <v>0</v>
      </c>
      <c r="Q259" s="154">
        <v>0</v>
      </c>
      <c r="R259" s="154">
        <v>0</v>
      </c>
      <c r="S259" s="154">
        <v>0</v>
      </c>
      <c r="T259" s="154">
        <v>0</v>
      </c>
      <c r="U259" s="154">
        <v>0</v>
      </c>
      <c r="V259" s="154">
        <v>0</v>
      </c>
      <c r="W259" s="154">
        <v>0</v>
      </c>
      <c r="X259" s="154">
        <v>0</v>
      </c>
      <c r="Y259" s="154">
        <v>0</v>
      </c>
      <c r="Z259" s="154">
        <v>0</v>
      </c>
      <c r="AA259" s="154">
        <v>0</v>
      </c>
    </row>
    <row r="260" spans="1:27" s="238" customFormat="1" ht="31.5">
      <c r="A260" s="63" t="s">
        <v>140</v>
      </c>
      <c r="B260" s="56" t="s">
        <v>1460</v>
      </c>
      <c r="C260" s="55" t="s">
        <v>1461</v>
      </c>
      <c r="D260" s="154">
        <v>0</v>
      </c>
      <c r="E260" s="154">
        <v>0</v>
      </c>
      <c r="F260" s="154">
        <v>0</v>
      </c>
      <c r="G260" s="154">
        <v>0</v>
      </c>
      <c r="H260" s="154">
        <v>0</v>
      </c>
      <c r="I260" s="154">
        <v>0</v>
      </c>
      <c r="J260" s="154">
        <v>0</v>
      </c>
      <c r="K260" s="154">
        <v>0</v>
      </c>
      <c r="L260" s="154">
        <v>0</v>
      </c>
      <c r="M260" s="154">
        <v>0</v>
      </c>
      <c r="N260" s="154">
        <v>0</v>
      </c>
      <c r="O260" s="154">
        <v>0</v>
      </c>
      <c r="P260" s="154">
        <v>0</v>
      </c>
      <c r="Q260" s="154">
        <v>0</v>
      </c>
      <c r="R260" s="154">
        <v>0</v>
      </c>
      <c r="S260" s="154">
        <v>0</v>
      </c>
      <c r="T260" s="154">
        <v>0</v>
      </c>
      <c r="U260" s="154">
        <v>0</v>
      </c>
      <c r="V260" s="154">
        <v>0</v>
      </c>
      <c r="W260" s="154">
        <v>0</v>
      </c>
      <c r="X260" s="154">
        <v>0</v>
      </c>
      <c r="Y260" s="154">
        <v>0</v>
      </c>
      <c r="Z260" s="154">
        <v>0</v>
      </c>
      <c r="AA260" s="154">
        <v>0</v>
      </c>
    </row>
    <row r="261" spans="1:27" s="238" customFormat="1" ht="31.5">
      <c r="A261" s="63" t="s">
        <v>140</v>
      </c>
      <c r="B261" s="35" t="s">
        <v>1468</v>
      </c>
      <c r="C261" s="64" t="s">
        <v>1469</v>
      </c>
      <c r="D261" s="154">
        <v>0</v>
      </c>
      <c r="E261" s="154">
        <v>0</v>
      </c>
      <c r="F261" s="154">
        <v>0</v>
      </c>
      <c r="G261" s="154">
        <v>0</v>
      </c>
      <c r="H261" s="154">
        <v>0</v>
      </c>
      <c r="I261" s="154">
        <v>0</v>
      </c>
      <c r="J261" s="154">
        <v>0</v>
      </c>
      <c r="K261" s="154">
        <v>0</v>
      </c>
      <c r="L261" s="154">
        <v>0</v>
      </c>
      <c r="M261" s="154">
        <v>0</v>
      </c>
      <c r="N261" s="154">
        <v>0</v>
      </c>
      <c r="O261" s="154">
        <v>0</v>
      </c>
      <c r="P261" s="154">
        <v>0</v>
      </c>
      <c r="Q261" s="154">
        <v>0</v>
      </c>
      <c r="R261" s="154">
        <v>0</v>
      </c>
      <c r="S261" s="154">
        <v>0</v>
      </c>
      <c r="T261" s="154">
        <v>0</v>
      </c>
      <c r="U261" s="154">
        <v>0</v>
      </c>
      <c r="V261" s="154">
        <v>0</v>
      </c>
      <c r="W261" s="154">
        <v>0</v>
      </c>
      <c r="X261" s="154">
        <v>0</v>
      </c>
      <c r="Y261" s="154">
        <v>0</v>
      </c>
      <c r="Z261" s="154">
        <v>0</v>
      </c>
      <c r="AA261" s="154">
        <v>0</v>
      </c>
    </row>
    <row r="262" spans="1:27" s="238" customFormat="1" ht="31.5">
      <c r="A262" s="63" t="s">
        <v>140</v>
      </c>
      <c r="B262" s="35" t="s">
        <v>1470</v>
      </c>
      <c r="C262" s="64" t="s">
        <v>1471</v>
      </c>
      <c r="D262" s="154">
        <v>0</v>
      </c>
      <c r="E262" s="154">
        <v>0</v>
      </c>
      <c r="F262" s="154">
        <v>0</v>
      </c>
      <c r="G262" s="154">
        <v>0</v>
      </c>
      <c r="H262" s="154">
        <v>0</v>
      </c>
      <c r="I262" s="154">
        <v>0</v>
      </c>
      <c r="J262" s="154">
        <v>0</v>
      </c>
      <c r="K262" s="154">
        <v>0</v>
      </c>
      <c r="L262" s="154">
        <v>0</v>
      </c>
      <c r="M262" s="154">
        <v>0</v>
      </c>
      <c r="N262" s="154">
        <v>0</v>
      </c>
      <c r="O262" s="154">
        <v>0</v>
      </c>
      <c r="P262" s="154">
        <v>0</v>
      </c>
      <c r="Q262" s="154">
        <v>0</v>
      </c>
      <c r="R262" s="154">
        <v>0</v>
      </c>
      <c r="S262" s="154">
        <v>0</v>
      </c>
      <c r="T262" s="154">
        <v>0</v>
      </c>
      <c r="U262" s="154">
        <v>0</v>
      </c>
      <c r="V262" s="154">
        <v>0</v>
      </c>
      <c r="W262" s="154">
        <v>0</v>
      </c>
      <c r="X262" s="154">
        <v>0</v>
      </c>
      <c r="Y262" s="154">
        <v>0</v>
      </c>
      <c r="Z262" s="154">
        <v>0</v>
      </c>
      <c r="AA262" s="154">
        <v>0</v>
      </c>
    </row>
    <row r="263" spans="1:27" s="238" customFormat="1" ht="47.25">
      <c r="A263" s="76" t="s">
        <v>140</v>
      </c>
      <c r="B263" s="35" t="s">
        <v>1472</v>
      </c>
      <c r="C263" s="59" t="s">
        <v>1473</v>
      </c>
      <c r="D263" s="154">
        <v>0</v>
      </c>
      <c r="E263" s="154">
        <v>0</v>
      </c>
      <c r="F263" s="154">
        <v>0</v>
      </c>
      <c r="G263" s="154">
        <v>0</v>
      </c>
      <c r="H263" s="154">
        <v>0</v>
      </c>
      <c r="I263" s="154">
        <v>0</v>
      </c>
      <c r="J263" s="154">
        <v>0</v>
      </c>
      <c r="K263" s="154">
        <v>0</v>
      </c>
      <c r="L263" s="154">
        <v>0</v>
      </c>
      <c r="M263" s="154">
        <v>0</v>
      </c>
      <c r="N263" s="154">
        <v>0</v>
      </c>
      <c r="O263" s="154">
        <v>0</v>
      </c>
      <c r="P263" s="154">
        <v>0</v>
      </c>
      <c r="Q263" s="154">
        <v>0</v>
      </c>
      <c r="R263" s="154">
        <v>0</v>
      </c>
      <c r="S263" s="154">
        <v>0</v>
      </c>
      <c r="T263" s="154">
        <v>0</v>
      </c>
      <c r="U263" s="154">
        <v>0</v>
      </c>
      <c r="V263" s="154">
        <v>0</v>
      </c>
      <c r="W263" s="154">
        <v>0</v>
      </c>
      <c r="X263" s="154">
        <v>0</v>
      </c>
      <c r="Y263" s="154">
        <v>0</v>
      </c>
      <c r="Z263" s="154">
        <v>0</v>
      </c>
      <c r="AA263" s="154">
        <v>0</v>
      </c>
    </row>
    <row r="264" spans="1:27" s="238" customFormat="1" ht="31.5">
      <c r="A264" s="76" t="s">
        <v>140</v>
      </c>
      <c r="B264" s="60" t="s">
        <v>1474</v>
      </c>
      <c r="C264" s="59" t="s">
        <v>1475</v>
      </c>
      <c r="D264" s="154">
        <v>0</v>
      </c>
      <c r="E264" s="154">
        <v>0</v>
      </c>
      <c r="F264" s="154">
        <v>0</v>
      </c>
      <c r="G264" s="154">
        <v>0</v>
      </c>
      <c r="H264" s="154">
        <v>0</v>
      </c>
      <c r="I264" s="154">
        <v>0</v>
      </c>
      <c r="J264" s="154">
        <v>0</v>
      </c>
      <c r="K264" s="154">
        <v>0</v>
      </c>
      <c r="L264" s="154">
        <v>0</v>
      </c>
      <c r="M264" s="154">
        <v>0</v>
      </c>
      <c r="N264" s="154">
        <v>0</v>
      </c>
      <c r="O264" s="154">
        <v>0</v>
      </c>
      <c r="P264" s="154">
        <v>0</v>
      </c>
      <c r="Q264" s="154">
        <v>0</v>
      </c>
      <c r="R264" s="154">
        <v>0</v>
      </c>
      <c r="S264" s="154">
        <v>0</v>
      </c>
      <c r="T264" s="154">
        <v>0</v>
      </c>
      <c r="U264" s="154">
        <v>0</v>
      </c>
      <c r="V264" s="154">
        <v>0</v>
      </c>
      <c r="W264" s="154">
        <v>0</v>
      </c>
      <c r="X264" s="154">
        <v>0</v>
      </c>
      <c r="Y264" s="154">
        <v>0</v>
      </c>
      <c r="Z264" s="154">
        <v>0</v>
      </c>
      <c r="AA264" s="154">
        <v>0</v>
      </c>
    </row>
    <row r="265" spans="1:27" s="238" customFormat="1" ht="31.5">
      <c r="A265" s="59" t="s">
        <v>140</v>
      </c>
      <c r="B265" s="60" t="s">
        <v>1476</v>
      </c>
      <c r="C265" s="84" t="s">
        <v>1477</v>
      </c>
      <c r="D265" s="154">
        <v>0</v>
      </c>
      <c r="E265" s="154">
        <v>0</v>
      </c>
      <c r="F265" s="154">
        <v>0</v>
      </c>
      <c r="G265" s="154">
        <v>0</v>
      </c>
      <c r="H265" s="154">
        <v>0</v>
      </c>
      <c r="I265" s="154">
        <v>0</v>
      </c>
      <c r="J265" s="154">
        <v>0</v>
      </c>
      <c r="K265" s="154">
        <v>0</v>
      </c>
      <c r="L265" s="154">
        <v>0</v>
      </c>
      <c r="M265" s="154">
        <v>0</v>
      </c>
      <c r="N265" s="154">
        <v>0</v>
      </c>
      <c r="O265" s="154">
        <v>0</v>
      </c>
      <c r="P265" s="154">
        <v>0</v>
      </c>
      <c r="Q265" s="154">
        <v>0</v>
      </c>
      <c r="R265" s="154">
        <v>0</v>
      </c>
      <c r="S265" s="154">
        <v>0</v>
      </c>
      <c r="T265" s="154">
        <v>0</v>
      </c>
      <c r="U265" s="154">
        <v>0</v>
      </c>
      <c r="V265" s="154">
        <v>0</v>
      </c>
      <c r="W265" s="154">
        <v>0</v>
      </c>
      <c r="X265" s="154">
        <v>0</v>
      </c>
      <c r="Y265" s="154">
        <v>0</v>
      </c>
      <c r="Z265" s="154">
        <v>0</v>
      </c>
      <c r="AA265" s="154">
        <v>0</v>
      </c>
    </row>
    <row r="266" spans="1:27" s="238" customFormat="1" ht="31.5">
      <c r="A266" s="59" t="s">
        <v>140</v>
      </c>
      <c r="B266" s="35" t="s">
        <v>1478</v>
      </c>
      <c r="C266" s="34" t="s">
        <v>1479</v>
      </c>
      <c r="D266" s="154">
        <v>0</v>
      </c>
      <c r="E266" s="154">
        <v>0</v>
      </c>
      <c r="F266" s="154">
        <v>0</v>
      </c>
      <c r="G266" s="154">
        <v>0</v>
      </c>
      <c r="H266" s="154">
        <v>0</v>
      </c>
      <c r="I266" s="154">
        <v>0</v>
      </c>
      <c r="J266" s="154">
        <v>0</v>
      </c>
      <c r="K266" s="154">
        <v>0</v>
      </c>
      <c r="L266" s="154">
        <v>0</v>
      </c>
      <c r="M266" s="154">
        <v>0</v>
      </c>
      <c r="N266" s="154">
        <v>0</v>
      </c>
      <c r="O266" s="154">
        <v>0</v>
      </c>
      <c r="P266" s="154">
        <v>0</v>
      </c>
      <c r="Q266" s="154">
        <v>0</v>
      </c>
      <c r="R266" s="154">
        <v>0</v>
      </c>
      <c r="S266" s="154">
        <v>0</v>
      </c>
      <c r="T266" s="154">
        <v>0</v>
      </c>
      <c r="U266" s="154">
        <v>0</v>
      </c>
      <c r="V266" s="154">
        <v>0</v>
      </c>
      <c r="W266" s="154">
        <v>0</v>
      </c>
      <c r="X266" s="154">
        <v>0</v>
      </c>
      <c r="Y266" s="154">
        <v>0</v>
      </c>
      <c r="Z266" s="154">
        <v>0</v>
      </c>
      <c r="AA266" s="154">
        <v>0</v>
      </c>
    </row>
    <row r="267" spans="1:27" s="238" customFormat="1" ht="31.5">
      <c r="A267" s="153" t="s">
        <v>140</v>
      </c>
      <c r="B267" s="148" t="s">
        <v>1480</v>
      </c>
      <c r="C267" s="135" t="s">
        <v>1481</v>
      </c>
      <c r="D267" s="154">
        <v>0</v>
      </c>
      <c r="E267" s="154">
        <v>0</v>
      </c>
      <c r="F267" s="154">
        <v>0</v>
      </c>
      <c r="G267" s="154">
        <v>0</v>
      </c>
      <c r="H267" s="154">
        <v>0</v>
      </c>
      <c r="I267" s="154">
        <v>0</v>
      </c>
      <c r="J267" s="154">
        <v>0</v>
      </c>
      <c r="K267" s="154">
        <v>0</v>
      </c>
      <c r="L267" s="154">
        <v>0</v>
      </c>
      <c r="M267" s="154">
        <v>0</v>
      </c>
      <c r="N267" s="154">
        <v>0</v>
      </c>
      <c r="O267" s="154">
        <v>0</v>
      </c>
      <c r="P267" s="154">
        <v>0</v>
      </c>
      <c r="Q267" s="154">
        <v>0</v>
      </c>
      <c r="R267" s="154">
        <v>0</v>
      </c>
      <c r="S267" s="154">
        <v>0</v>
      </c>
      <c r="T267" s="154">
        <v>0</v>
      </c>
      <c r="U267" s="154">
        <v>0</v>
      </c>
      <c r="V267" s="154">
        <v>0</v>
      </c>
      <c r="W267" s="154">
        <v>0</v>
      </c>
      <c r="X267" s="154">
        <v>0</v>
      </c>
      <c r="Y267" s="154">
        <v>0</v>
      </c>
      <c r="Z267" s="154">
        <v>0</v>
      </c>
      <c r="AA267" s="154">
        <v>0</v>
      </c>
    </row>
    <row r="268" spans="1:27" s="238" customFormat="1" ht="15.75">
      <c r="A268" s="59" t="s">
        <v>140</v>
      </c>
      <c r="B268" s="60" t="s">
        <v>1482</v>
      </c>
      <c r="C268" s="64" t="s">
        <v>1483</v>
      </c>
      <c r="D268" s="154">
        <v>0</v>
      </c>
      <c r="E268" s="154">
        <v>0</v>
      </c>
      <c r="F268" s="154">
        <v>0</v>
      </c>
      <c r="G268" s="154">
        <v>0</v>
      </c>
      <c r="H268" s="154">
        <v>0</v>
      </c>
      <c r="I268" s="154">
        <v>0</v>
      </c>
      <c r="J268" s="154">
        <v>0</v>
      </c>
      <c r="K268" s="154">
        <v>0</v>
      </c>
      <c r="L268" s="154">
        <v>0</v>
      </c>
      <c r="M268" s="154">
        <v>0</v>
      </c>
      <c r="N268" s="154">
        <v>0</v>
      </c>
      <c r="O268" s="154">
        <v>0</v>
      </c>
      <c r="P268" s="154">
        <v>0</v>
      </c>
      <c r="Q268" s="154">
        <v>0</v>
      </c>
      <c r="R268" s="154">
        <v>0</v>
      </c>
      <c r="S268" s="154">
        <v>0</v>
      </c>
      <c r="T268" s="154">
        <v>0</v>
      </c>
      <c r="U268" s="154">
        <v>0</v>
      </c>
      <c r="V268" s="154">
        <v>0</v>
      </c>
      <c r="W268" s="154">
        <v>0</v>
      </c>
      <c r="X268" s="154">
        <v>0</v>
      </c>
      <c r="Y268" s="154">
        <v>0</v>
      </c>
      <c r="Z268" s="154">
        <v>0</v>
      </c>
      <c r="AA268" s="154">
        <v>0</v>
      </c>
    </row>
    <row r="269" spans="1:27" s="238" customFormat="1" ht="15.75">
      <c r="A269" s="59" t="s">
        <v>140</v>
      </c>
      <c r="B269" s="60" t="s">
        <v>1484</v>
      </c>
      <c r="C269" s="34" t="s">
        <v>1485</v>
      </c>
      <c r="D269" s="154">
        <v>0</v>
      </c>
      <c r="E269" s="154">
        <v>0</v>
      </c>
      <c r="F269" s="154">
        <v>0</v>
      </c>
      <c r="G269" s="154">
        <v>0</v>
      </c>
      <c r="H269" s="154">
        <v>0</v>
      </c>
      <c r="I269" s="154">
        <v>0</v>
      </c>
      <c r="J269" s="154">
        <v>0</v>
      </c>
      <c r="K269" s="154">
        <v>0</v>
      </c>
      <c r="L269" s="154">
        <v>0</v>
      </c>
      <c r="M269" s="154">
        <v>0</v>
      </c>
      <c r="N269" s="154">
        <v>0</v>
      </c>
      <c r="O269" s="154">
        <v>0</v>
      </c>
      <c r="P269" s="154">
        <v>0</v>
      </c>
      <c r="Q269" s="154">
        <v>0</v>
      </c>
      <c r="R269" s="154">
        <v>0</v>
      </c>
      <c r="S269" s="154">
        <v>0</v>
      </c>
      <c r="T269" s="154">
        <v>0</v>
      </c>
      <c r="U269" s="154">
        <v>0</v>
      </c>
      <c r="V269" s="154">
        <v>0</v>
      </c>
      <c r="W269" s="154">
        <v>0</v>
      </c>
      <c r="X269" s="154">
        <v>0</v>
      </c>
      <c r="Y269" s="154">
        <v>0</v>
      </c>
      <c r="Z269" s="154">
        <v>0</v>
      </c>
      <c r="AA269" s="154">
        <v>0</v>
      </c>
    </row>
    <row r="270" spans="1:27" s="238" customFormat="1" ht="47.25">
      <c r="A270" s="59" t="s">
        <v>140</v>
      </c>
      <c r="B270" s="60" t="s">
        <v>1486</v>
      </c>
      <c r="C270" s="59" t="s">
        <v>1487</v>
      </c>
      <c r="D270" s="154">
        <v>0</v>
      </c>
      <c r="E270" s="154">
        <v>0</v>
      </c>
      <c r="F270" s="154">
        <v>0</v>
      </c>
      <c r="G270" s="154">
        <v>0</v>
      </c>
      <c r="H270" s="154">
        <v>0</v>
      </c>
      <c r="I270" s="154">
        <v>0</v>
      </c>
      <c r="J270" s="154">
        <v>0</v>
      </c>
      <c r="K270" s="154">
        <v>0</v>
      </c>
      <c r="L270" s="154">
        <v>0</v>
      </c>
      <c r="M270" s="154">
        <v>0</v>
      </c>
      <c r="N270" s="154">
        <v>0</v>
      </c>
      <c r="O270" s="154">
        <v>0</v>
      </c>
      <c r="P270" s="154">
        <v>0</v>
      </c>
      <c r="Q270" s="154">
        <v>0</v>
      </c>
      <c r="R270" s="154">
        <v>0</v>
      </c>
      <c r="S270" s="154">
        <v>0</v>
      </c>
      <c r="T270" s="154">
        <v>0</v>
      </c>
      <c r="U270" s="154">
        <v>0</v>
      </c>
      <c r="V270" s="154">
        <v>0</v>
      </c>
      <c r="W270" s="154">
        <v>0</v>
      </c>
      <c r="X270" s="154">
        <v>0</v>
      </c>
      <c r="Y270" s="154">
        <v>0</v>
      </c>
      <c r="Z270" s="154">
        <v>0</v>
      </c>
      <c r="AA270" s="154">
        <v>0</v>
      </c>
    </row>
    <row r="271" spans="1:27" s="238" customFormat="1" ht="47.25">
      <c r="A271" s="65" t="s">
        <v>140</v>
      </c>
      <c r="B271" s="35" t="s">
        <v>1488</v>
      </c>
      <c r="C271" s="59" t="s">
        <v>1489</v>
      </c>
      <c r="D271" s="154">
        <v>0</v>
      </c>
      <c r="E271" s="154">
        <v>0</v>
      </c>
      <c r="F271" s="154">
        <v>0</v>
      </c>
      <c r="G271" s="154">
        <v>0</v>
      </c>
      <c r="H271" s="154">
        <v>0</v>
      </c>
      <c r="I271" s="154">
        <v>0</v>
      </c>
      <c r="J271" s="154">
        <v>0</v>
      </c>
      <c r="K271" s="154">
        <v>0</v>
      </c>
      <c r="L271" s="154">
        <v>0</v>
      </c>
      <c r="M271" s="154">
        <v>0</v>
      </c>
      <c r="N271" s="154">
        <v>0</v>
      </c>
      <c r="O271" s="154">
        <v>0</v>
      </c>
      <c r="P271" s="154">
        <v>0</v>
      </c>
      <c r="Q271" s="154">
        <v>0</v>
      </c>
      <c r="R271" s="154">
        <v>0</v>
      </c>
      <c r="S271" s="154">
        <v>0</v>
      </c>
      <c r="T271" s="154">
        <v>0</v>
      </c>
      <c r="U271" s="154">
        <v>0</v>
      </c>
      <c r="V271" s="154">
        <v>0</v>
      </c>
      <c r="W271" s="154">
        <v>0</v>
      </c>
      <c r="X271" s="154">
        <v>0</v>
      </c>
      <c r="Y271" s="154">
        <v>0</v>
      </c>
      <c r="Z271" s="154">
        <v>0</v>
      </c>
      <c r="AA271" s="154">
        <v>0</v>
      </c>
    </row>
    <row r="272" spans="1:27" s="238" customFormat="1" ht="47.25">
      <c r="A272" s="65" t="s">
        <v>140</v>
      </c>
      <c r="B272" s="60" t="s">
        <v>1490</v>
      </c>
      <c r="C272" s="59" t="s">
        <v>1491</v>
      </c>
      <c r="D272" s="154">
        <v>0</v>
      </c>
      <c r="E272" s="154">
        <v>0</v>
      </c>
      <c r="F272" s="154">
        <v>0</v>
      </c>
      <c r="G272" s="154">
        <v>0</v>
      </c>
      <c r="H272" s="154">
        <v>0</v>
      </c>
      <c r="I272" s="154">
        <v>0</v>
      </c>
      <c r="J272" s="154">
        <v>0</v>
      </c>
      <c r="K272" s="154">
        <v>0</v>
      </c>
      <c r="L272" s="154">
        <v>0</v>
      </c>
      <c r="M272" s="154">
        <v>0</v>
      </c>
      <c r="N272" s="154">
        <v>0</v>
      </c>
      <c r="O272" s="154">
        <v>0</v>
      </c>
      <c r="P272" s="154">
        <v>0</v>
      </c>
      <c r="Q272" s="154">
        <v>0</v>
      </c>
      <c r="R272" s="154">
        <v>0</v>
      </c>
      <c r="S272" s="154">
        <v>0</v>
      </c>
      <c r="T272" s="154">
        <v>0</v>
      </c>
      <c r="U272" s="154">
        <v>0</v>
      </c>
      <c r="V272" s="154">
        <v>0</v>
      </c>
      <c r="W272" s="154">
        <v>0</v>
      </c>
      <c r="X272" s="154">
        <v>0</v>
      </c>
      <c r="Y272" s="154">
        <v>0</v>
      </c>
      <c r="Z272" s="154">
        <v>0</v>
      </c>
      <c r="AA272" s="154">
        <v>0</v>
      </c>
    </row>
    <row r="273" spans="1:27" s="238" customFormat="1" ht="31.5">
      <c r="A273" s="65" t="s">
        <v>140</v>
      </c>
      <c r="B273" s="35" t="s">
        <v>1492</v>
      </c>
      <c r="C273" s="59" t="s">
        <v>1493</v>
      </c>
      <c r="D273" s="154">
        <v>0</v>
      </c>
      <c r="E273" s="154">
        <v>0</v>
      </c>
      <c r="F273" s="154">
        <v>0</v>
      </c>
      <c r="G273" s="154">
        <v>0</v>
      </c>
      <c r="H273" s="154">
        <v>0</v>
      </c>
      <c r="I273" s="154">
        <v>0</v>
      </c>
      <c r="J273" s="154">
        <v>0</v>
      </c>
      <c r="K273" s="154">
        <v>0</v>
      </c>
      <c r="L273" s="154">
        <v>0</v>
      </c>
      <c r="M273" s="154">
        <v>0</v>
      </c>
      <c r="N273" s="154">
        <v>0</v>
      </c>
      <c r="O273" s="154">
        <v>0</v>
      </c>
      <c r="P273" s="154">
        <v>0</v>
      </c>
      <c r="Q273" s="154">
        <v>0</v>
      </c>
      <c r="R273" s="154">
        <v>0</v>
      </c>
      <c r="S273" s="154">
        <v>0</v>
      </c>
      <c r="T273" s="154">
        <v>0</v>
      </c>
      <c r="U273" s="154">
        <v>0</v>
      </c>
      <c r="V273" s="154">
        <v>0</v>
      </c>
      <c r="W273" s="154">
        <v>0</v>
      </c>
      <c r="X273" s="154">
        <v>0</v>
      </c>
      <c r="Y273" s="154">
        <v>0</v>
      </c>
      <c r="Z273" s="154">
        <v>0</v>
      </c>
      <c r="AA273" s="154">
        <v>0</v>
      </c>
    </row>
    <row r="274" spans="1:27" s="238" customFormat="1" ht="31.5">
      <c r="A274" s="65" t="s">
        <v>140</v>
      </c>
      <c r="B274" s="35" t="s">
        <v>1494</v>
      </c>
      <c r="C274" s="59" t="s">
        <v>1495</v>
      </c>
      <c r="D274" s="154">
        <v>0</v>
      </c>
      <c r="E274" s="154">
        <v>0</v>
      </c>
      <c r="F274" s="154">
        <v>0</v>
      </c>
      <c r="G274" s="154">
        <v>0</v>
      </c>
      <c r="H274" s="154">
        <v>0</v>
      </c>
      <c r="I274" s="154">
        <v>0</v>
      </c>
      <c r="J274" s="154">
        <v>0</v>
      </c>
      <c r="K274" s="154">
        <v>0</v>
      </c>
      <c r="L274" s="154">
        <v>0</v>
      </c>
      <c r="M274" s="154">
        <v>0</v>
      </c>
      <c r="N274" s="154">
        <v>0</v>
      </c>
      <c r="O274" s="154">
        <v>0</v>
      </c>
      <c r="P274" s="154">
        <v>0</v>
      </c>
      <c r="Q274" s="154">
        <v>0</v>
      </c>
      <c r="R274" s="154">
        <v>0</v>
      </c>
      <c r="S274" s="154">
        <v>0</v>
      </c>
      <c r="T274" s="154">
        <v>0</v>
      </c>
      <c r="U274" s="154">
        <v>0</v>
      </c>
      <c r="V274" s="154">
        <v>0</v>
      </c>
      <c r="W274" s="154">
        <v>0</v>
      </c>
      <c r="X274" s="154">
        <v>0</v>
      </c>
      <c r="Y274" s="154">
        <v>0</v>
      </c>
      <c r="Z274" s="154">
        <v>0</v>
      </c>
      <c r="AA274" s="154">
        <v>0</v>
      </c>
    </row>
    <row r="275" spans="1:27" s="238" customFormat="1" ht="31.5">
      <c r="A275" s="65" t="s">
        <v>140</v>
      </c>
      <c r="B275" s="35" t="s">
        <v>1496</v>
      </c>
      <c r="C275" s="59" t="s">
        <v>1497</v>
      </c>
      <c r="D275" s="154">
        <v>0</v>
      </c>
      <c r="E275" s="154">
        <v>0</v>
      </c>
      <c r="F275" s="154">
        <v>0</v>
      </c>
      <c r="G275" s="154">
        <v>0</v>
      </c>
      <c r="H275" s="154">
        <v>0</v>
      </c>
      <c r="I275" s="154">
        <v>0</v>
      </c>
      <c r="J275" s="154">
        <v>0</v>
      </c>
      <c r="K275" s="154">
        <v>0</v>
      </c>
      <c r="L275" s="154">
        <v>0</v>
      </c>
      <c r="M275" s="154">
        <v>0</v>
      </c>
      <c r="N275" s="154">
        <v>0</v>
      </c>
      <c r="O275" s="154">
        <v>0</v>
      </c>
      <c r="P275" s="154">
        <v>0</v>
      </c>
      <c r="Q275" s="154">
        <v>0</v>
      </c>
      <c r="R275" s="154">
        <v>0</v>
      </c>
      <c r="S275" s="154">
        <v>0</v>
      </c>
      <c r="T275" s="154">
        <v>0</v>
      </c>
      <c r="U275" s="154">
        <v>0</v>
      </c>
      <c r="V275" s="154">
        <v>0</v>
      </c>
      <c r="W275" s="154">
        <v>0</v>
      </c>
      <c r="X275" s="154">
        <v>0</v>
      </c>
      <c r="Y275" s="154">
        <v>0</v>
      </c>
      <c r="Z275" s="154">
        <v>0</v>
      </c>
      <c r="AA275" s="154">
        <v>0</v>
      </c>
    </row>
    <row r="276" spans="1:27" s="238" customFormat="1" ht="15.75">
      <c r="A276" s="65" t="s">
        <v>140</v>
      </c>
      <c r="B276" s="35" t="s">
        <v>1498</v>
      </c>
      <c r="C276" s="59" t="s">
        <v>1499</v>
      </c>
      <c r="D276" s="154">
        <v>0</v>
      </c>
      <c r="E276" s="154">
        <v>0</v>
      </c>
      <c r="F276" s="154">
        <v>0</v>
      </c>
      <c r="G276" s="154">
        <v>0</v>
      </c>
      <c r="H276" s="154">
        <v>0</v>
      </c>
      <c r="I276" s="154">
        <v>0</v>
      </c>
      <c r="J276" s="154">
        <v>0</v>
      </c>
      <c r="K276" s="154">
        <v>0</v>
      </c>
      <c r="L276" s="154">
        <v>0</v>
      </c>
      <c r="M276" s="154">
        <v>0</v>
      </c>
      <c r="N276" s="154">
        <v>0</v>
      </c>
      <c r="O276" s="154">
        <v>0</v>
      </c>
      <c r="P276" s="154">
        <v>0</v>
      </c>
      <c r="Q276" s="154">
        <v>0</v>
      </c>
      <c r="R276" s="154">
        <v>0</v>
      </c>
      <c r="S276" s="154">
        <v>0</v>
      </c>
      <c r="T276" s="154">
        <v>0</v>
      </c>
      <c r="U276" s="154">
        <v>0</v>
      </c>
      <c r="V276" s="154">
        <v>0</v>
      </c>
      <c r="W276" s="154">
        <v>0</v>
      </c>
      <c r="X276" s="154">
        <v>0</v>
      </c>
      <c r="Y276" s="154">
        <v>0</v>
      </c>
      <c r="Z276" s="154">
        <v>0</v>
      </c>
      <c r="AA276" s="154">
        <v>0</v>
      </c>
    </row>
    <row r="277" spans="1:27" s="238" customFormat="1" ht="31.5">
      <c r="A277" s="65" t="s">
        <v>140</v>
      </c>
      <c r="B277" s="35" t="s">
        <v>1500</v>
      </c>
      <c r="C277" s="59" t="s">
        <v>1501</v>
      </c>
      <c r="D277" s="154">
        <v>0</v>
      </c>
      <c r="E277" s="154">
        <v>0</v>
      </c>
      <c r="F277" s="154">
        <v>0</v>
      </c>
      <c r="G277" s="154">
        <v>0</v>
      </c>
      <c r="H277" s="154">
        <v>0</v>
      </c>
      <c r="I277" s="154">
        <v>0</v>
      </c>
      <c r="J277" s="154">
        <v>0</v>
      </c>
      <c r="K277" s="154">
        <v>0</v>
      </c>
      <c r="L277" s="154">
        <v>0</v>
      </c>
      <c r="M277" s="154">
        <v>0</v>
      </c>
      <c r="N277" s="154">
        <v>0</v>
      </c>
      <c r="O277" s="154">
        <v>0</v>
      </c>
      <c r="P277" s="154">
        <v>0</v>
      </c>
      <c r="Q277" s="154">
        <v>0</v>
      </c>
      <c r="R277" s="154">
        <v>0</v>
      </c>
      <c r="S277" s="154">
        <v>0</v>
      </c>
      <c r="T277" s="154">
        <v>0</v>
      </c>
      <c r="U277" s="154">
        <v>0</v>
      </c>
      <c r="V277" s="154">
        <v>0</v>
      </c>
      <c r="W277" s="154">
        <v>0</v>
      </c>
      <c r="X277" s="154">
        <v>0</v>
      </c>
      <c r="Y277" s="154">
        <v>0</v>
      </c>
      <c r="Z277" s="154">
        <v>0</v>
      </c>
      <c r="AA277" s="154">
        <v>0</v>
      </c>
    </row>
    <row r="278" spans="1:27" s="238" customFormat="1" ht="31.5">
      <c r="A278" s="65" t="s">
        <v>140</v>
      </c>
      <c r="B278" s="35" t="s">
        <v>1506</v>
      </c>
      <c r="C278" s="59" t="s">
        <v>1507</v>
      </c>
      <c r="D278" s="154">
        <v>0</v>
      </c>
      <c r="E278" s="154">
        <v>0</v>
      </c>
      <c r="F278" s="154">
        <v>0</v>
      </c>
      <c r="G278" s="154">
        <v>0</v>
      </c>
      <c r="H278" s="154">
        <v>0</v>
      </c>
      <c r="I278" s="154">
        <v>0</v>
      </c>
      <c r="J278" s="154">
        <v>0</v>
      </c>
      <c r="K278" s="154">
        <v>0</v>
      </c>
      <c r="L278" s="154">
        <v>0</v>
      </c>
      <c r="M278" s="154">
        <v>0</v>
      </c>
      <c r="N278" s="154">
        <v>0</v>
      </c>
      <c r="O278" s="154">
        <v>0</v>
      </c>
      <c r="P278" s="154">
        <v>0</v>
      </c>
      <c r="Q278" s="154">
        <v>0</v>
      </c>
      <c r="R278" s="154">
        <v>0</v>
      </c>
      <c r="S278" s="154">
        <v>0</v>
      </c>
      <c r="T278" s="154">
        <v>0</v>
      </c>
      <c r="U278" s="154">
        <v>0</v>
      </c>
      <c r="V278" s="154">
        <v>0</v>
      </c>
      <c r="W278" s="154">
        <v>0</v>
      </c>
      <c r="X278" s="154">
        <v>0</v>
      </c>
      <c r="Y278" s="154">
        <v>0</v>
      </c>
      <c r="Z278" s="154">
        <v>0</v>
      </c>
      <c r="AA278" s="154">
        <v>0</v>
      </c>
    </row>
    <row r="279" spans="1:27" s="238" customFormat="1" ht="31.5">
      <c r="A279" s="65" t="s">
        <v>140</v>
      </c>
      <c r="B279" s="35" t="s">
        <v>1508</v>
      </c>
      <c r="C279" s="59" t="s">
        <v>1509</v>
      </c>
      <c r="D279" s="154">
        <v>0</v>
      </c>
      <c r="E279" s="154">
        <v>0</v>
      </c>
      <c r="F279" s="154">
        <v>0</v>
      </c>
      <c r="G279" s="154">
        <v>0</v>
      </c>
      <c r="H279" s="154">
        <v>0</v>
      </c>
      <c r="I279" s="154">
        <v>0</v>
      </c>
      <c r="J279" s="154">
        <v>0</v>
      </c>
      <c r="K279" s="154">
        <v>0</v>
      </c>
      <c r="L279" s="154">
        <v>0</v>
      </c>
      <c r="M279" s="154">
        <v>0</v>
      </c>
      <c r="N279" s="154">
        <v>0</v>
      </c>
      <c r="O279" s="154">
        <v>0</v>
      </c>
      <c r="P279" s="154">
        <v>0</v>
      </c>
      <c r="Q279" s="154">
        <v>0</v>
      </c>
      <c r="R279" s="154">
        <v>0</v>
      </c>
      <c r="S279" s="154">
        <v>0</v>
      </c>
      <c r="T279" s="154">
        <v>0</v>
      </c>
      <c r="U279" s="154">
        <v>0</v>
      </c>
      <c r="V279" s="154">
        <v>0</v>
      </c>
      <c r="W279" s="154">
        <v>0</v>
      </c>
      <c r="X279" s="154">
        <v>0</v>
      </c>
      <c r="Y279" s="154">
        <v>0</v>
      </c>
      <c r="Z279" s="154">
        <v>0</v>
      </c>
      <c r="AA279" s="154">
        <v>0</v>
      </c>
    </row>
    <row r="280" spans="1:27" s="238" customFormat="1" ht="31.5">
      <c r="A280" s="65" t="s">
        <v>140</v>
      </c>
      <c r="B280" s="35" t="s">
        <v>1510</v>
      </c>
      <c r="C280" s="59" t="s">
        <v>1511</v>
      </c>
      <c r="D280" s="154">
        <v>0</v>
      </c>
      <c r="E280" s="154">
        <v>0</v>
      </c>
      <c r="F280" s="154">
        <v>0</v>
      </c>
      <c r="G280" s="154">
        <v>0</v>
      </c>
      <c r="H280" s="154">
        <v>0</v>
      </c>
      <c r="I280" s="154">
        <v>0</v>
      </c>
      <c r="J280" s="154">
        <v>0</v>
      </c>
      <c r="K280" s="154">
        <v>0</v>
      </c>
      <c r="L280" s="154">
        <v>0</v>
      </c>
      <c r="M280" s="154">
        <v>0</v>
      </c>
      <c r="N280" s="154">
        <v>0</v>
      </c>
      <c r="O280" s="154">
        <v>0</v>
      </c>
      <c r="P280" s="154">
        <v>0</v>
      </c>
      <c r="Q280" s="154">
        <v>0</v>
      </c>
      <c r="R280" s="154">
        <v>0</v>
      </c>
      <c r="S280" s="154">
        <v>0</v>
      </c>
      <c r="T280" s="154">
        <v>0</v>
      </c>
      <c r="U280" s="154">
        <v>0</v>
      </c>
      <c r="V280" s="154">
        <v>0</v>
      </c>
      <c r="W280" s="154">
        <v>0</v>
      </c>
      <c r="X280" s="154">
        <v>0</v>
      </c>
      <c r="Y280" s="154">
        <v>0</v>
      </c>
      <c r="Z280" s="154">
        <v>0</v>
      </c>
      <c r="AA280" s="154">
        <v>0</v>
      </c>
    </row>
    <row r="281" spans="1:27" s="238" customFormat="1" ht="15.75">
      <c r="A281" s="65" t="s">
        <v>140</v>
      </c>
      <c r="B281" s="35" t="s">
        <v>1908</v>
      </c>
      <c r="C281" s="59" t="s">
        <v>1512</v>
      </c>
      <c r="D281" s="154">
        <v>0</v>
      </c>
      <c r="E281" s="154">
        <v>0</v>
      </c>
      <c r="F281" s="154">
        <v>0</v>
      </c>
      <c r="G281" s="154">
        <v>0</v>
      </c>
      <c r="H281" s="154">
        <v>0</v>
      </c>
      <c r="I281" s="154">
        <v>0</v>
      </c>
      <c r="J281" s="154">
        <v>0</v>
      </c>
      <c r="K281" s="154">
        <v>0</v>
      </c>
      <c r="L281" s="154">
        <v>0</v>
      </c>
      <c r="M281" s="154">
        <v>0</v>
      </c>
      <c r="N281" s="154">
        <v>0</v>
      </c>
      <c r="O281" s="154">
        <v>0</v>
      </c>
      <c r="P281" s="154">
        <v>0</v>
      </c>
      <c r="Q281" s="154">
        <v>0</v>
      </c>
      <c r="R281" s="154">
        <v>0</v>
      </c>
      <c r="S281" s="154">
        <v>0</v>
      </c>
      <c r="T281" s="154">
        <v>0</v>
      </c>
      <c r="U281" s="154">
        <v>0</v>
      </c>
      <c r="V281" s="154">
        <v>0</v>
      </c>
      <c r="W281" s="154">
        <v>0</v>
      </c>
      <c r="X281" s="154">
        <v>0</v>
      </c>
      <c r="Y281" s="154">
        <v>0</v>
      </c>
      <c r="Z281" s="154">
        <v>0</v>
      </c>
      <c r="AA281" s="154">
        <v>0</v>
      </c>
    </row>
    <row r="282" spans="1:27" s="238" customFormat="1" ht="15.75">
      <c r="A282" s="65" t="s">
        <v>140</v>
      </c>
      <c r="B282" s="35" t="s">
        <v>1513</v>
      </c>
      <c r="C282" s="59" t="s">
        <v>1514</v>
      </c>
      <c r="D282" s="154">
        <v>0</v>
      </c>
      <c r="E282" s="154">
        <v>0</v>
      </c>
      <c r="F282" s="154">
        <v>0</v>
      </c>
      <c r="G282" s="154">
        <v>0</v>
      </c>
      <c r="H282" s="154">
        <v>0</v>
      </c>
      <c r="I282" s="154">
        <v>0</v>
      </c>
      <c r="J282" s="154">
        <v>0</v>
      </c>
      <c r="K282" s="154">
        <v>0</v>
      </c>
      <c r="L282" s="154">
        <v>0</v>
      </c>
      <c r="M282" s="154">
        <v>0</v>
      </c>
      <c r="N282" s="154">
        <v>0</v>
      </c>
      <c r="O282" s="154">
        <v>0</v>
      </c>
      <c r="P282" s="154">
        <v>0</v>
      </c>
      <c r="Q282" s="154">
        <v>0</v>
      </c>
      <c r="R282" s="154">
        <v>0</v>
      </c>
      <c r="S282" s="154">
        <v>0</v>
      </c>
      <c r="T282" s="154">
        <v>0</v>
      </c>
      <c r="U282" s="154">
        <v>0</v>
      </c>
      <c r="V282" s="154">
        <v>0</v>
      </c>
      <c r="W282" s="154">
        <v>0</v>
      </c>
      <c r="X282" s="154">
        <v>0</v>
      </c>
      <c r="Y282" s="154">
        <v>0</v>
      </c>
      <c r="Z282" s="154">
        <v>0</v>
      </c>
      <c r="AA282" s="154">
        <v>0</v>
      </c>
    </row>
    <row r="283" spans="1:27" s="238" customFormat="1" ht="15.75">
      <c r="A283" s="65" t="s">
        <v>140</v>
      </c>
      <c r="B283" s="35" t="s">
        <v>1515</v>
      </c>
      <c r="C283" s="59" t="s">
        <v>1516</v>
      </c>
      <c r="D283" s="154">
        <v>0</v>
      </c>
      <c r="E283" s="154">
        <v>0</v>
      </c>
      <c r="F283" s="154">
        <v>0</v>
      </c>
      <c r="G283" s="154">
        <v>0</v>
      </c>
      <c r="H283" s="154">
        <v>0</v>
      </c>
      <c r="I283" s="154">
        <v>0</v>
      </c>
      <c r="J283" s="154">
        <v>0</v>
      </c>
      <c r="K283" s="154">
        <v>0</v>
      </c>
      <c r="L283" s="154">
        <v>0</v>
      </c>
      <c r="M283" s="154">
        <v>0</v>
      </c>
      <c r="N283" s="154">
        <v>0</v>
      </c>
      <c r="O283" s="154">
        <v>0</v>
      </c>
      <c r="P283" s="154">
        <v>0</v>
      </c>
      <c r="Q283" s="154">
        <v>0</v>
      </c>
      <c r="R283" s="154">
        <v>0</v>
      </c>
      <c r="S283" s="154">
        <v>0</v>
      </c>
      <c r="T283" s="154">
        <v>0</v>
      </c>
      <c r="U283" s="154">
        <v>0</v>
      </c>
      <c r="V283" s="154">
        <v>0</v>
      </c>
      <c r="W283" s="154">
        <v>0</v>
      </c>
      <c r="X283" s="154">
        <v>0</v>
      </c>
      <c r="Y283" s="154">
        <v>0</v>
      </c>
      <c r="Z283" s="154">
        <v>0</v>
      </c>
      <c r="AA283" s="154">
        <v>0</v>
      </c>
    </row>
    <row r="284" spans="1:27" s="238" customFormat="1" ht="15.75">
      <c r="A284" s="65" t="s">
        <v>140</v>
      </c>
      <c r="B284" s="35" t="s">
        <v>1517</v>
      </c>
      <c r="C284" s="59" t="s">
        <v>1518</v>
      </c>
      <c r="D284" s="154">
        <v>0</v>
      </c>
      <c r="E284" s="154">
        <v>0</v>
      </c>
      <c r="F284" s="154">
        <v>0</v>
      </c>
      <c r="G284" s="154">
        <v>0</v>
      </c>
      <c r="H284" s="154">
        <v>0</v>
      </c>
      <c r="I284" s="154">
        <v>0</v>
      </c>
      <c r="J284" s="154">
        <v>0</v>
      </c>
      <c r="K284" s="154">
        <v>0</v>
      </c>
      <c r="L284" s="154">
        <v>0</v>
      </c>
      <c r="M284" s="154">
        <v>0</v>
      </c>
      <c r="N284" s="154">
        <v>0</v>
      </c>
      <c r="O284" s="154">
        <v>0</v>
      </c>
      <c r="P284" s="154">
        <v>0</v>
      </c>
      <c r="Q284" s="154">
        <v>0</v>
      </c>
      <c r="R284" s="154">
        <v>0</v>
      </c>
      <c r="S284" s="154">
        <v>0</v>
      </c>
      <c r="T284" s="154">
        <v>0</v>
      </c>
      <c r="U284" s="154">
        <v>0</v>
      </c>
      <c r="V284" s="154">
        <v>0</v>
      </c>
      <c r="W284" s="154">
        <v>0</v>
      </c>
      <c r="X284" s="154">
        <v>0</v>
      </c>
      <c r="Y284" s="154">
        <v>0</v>
      </c>
      <c r="Z284" s="154">
        <v>0</v>
      </c>
      <c r="AA284" s="154">
        <v>0</v>
      </c>
    </row>
    <row r="285" spans="1:27" s="238" customFormat="1" ht="31.5">
      <c r="A285" s="65" t="s">
        <v>140</v>
      </c>
      <c r="B285" s="35" t="s">
        <v>1521</v>
      </c>
      <c r="C285" s="59" t="s">
        <v>1522</v>
      </c>
      <c r="D285" s="154">
        <v>0</v>
      </c>
      <c r="E285" s="154">
        <v>0</v>
      </c>
      <c r="F285" s="154">
        <v>0</v>
      </c>
      <c r="G285" s="154">
        <v>0</v>
      </c>
      <c r="H285" s="154">
        <v>0</v>
      </c>
      <c r="I285" s="154">
        <v>0</v>
      </c>
      <c r="J285" s="154">
        <v>0</v>
      </c>
      <c r="K285" s="154">
        <v>0</v>
      </c>
      <c r="L285" s="154">
        <v>0</v>
      </c>
      <c r="M285" s="154">
        <v>0</v>
      </c>
      <c r="N285" s="154">
        <v>0</v>
      </c>
      <c r="O285" s="154">
        <v>0</v>
      </c>
      <c r="P285" s="154">
        <v>0</v>
      </c>
      <c r="Q285" s="154">
        <v>0</v>
      </c>
      <c r="R285" s="154">
        <v>0</v>
      </c>
      <c r="S285" s="154">
        <v>0</v>
      </c>
      <c r="T285" s="154">
        <v>0</v>
      </c>
      <c r="U285" s="154">
        <v>0</v>
      </c>
      <c r="V285" s="154">
        <v>0</v>
      </c>
      <c r="W285" s="154">
        <v>0</v>
      </c>
      <c r="X285" s="154">
        <v>0</v>
      </c>
      <c r="Y285" s="154">
        <v>0</v>
      </c>
      <c r="Z285" s="154">
        <v>0</v>
      </c>
      <c r="AA285" s="154">
        <v>0</v>
      </c>
    </row>
    <row r="286" spans="1:27" s="238" customFormat="1" ht="47.25">
      <c r="A286" s="65" t="s">
        <v>140</v>
      </c>
      <c r="B286" s="35" t="s">
        <v>1523</v>
      </c>
      <c r="C286" s="59" t="s">
        <v>1524</v>
      </c>
      <c r="D286" s="154">
        <v>0</v>
      </c>
      <c r="E286" s="154">
        <v>0</v>
      </c>
      <c r="F286" s="154">
        <v>0</v>
      </c>
      <c r="G286" s="154">
        <v>0</v>
      </c>
      <c r="H286" s="154">
        <v>0</v>
      </c>
      <c r="I286" s="154">
        <v>0</v>
      </c>
      <c r="J286" s="154">
        <v>0</v>
      </c>
      <c r="K286" s="154">
        <v>0</v>
      </c>
      <c r="L286" s="154">
        <v>0</v>
      </c>
      <c r="M286" s="154">
        <v>0</v>
      </c>
      <c r="N286" s="154">
        <v>0</v>
      </c>
      <c r="O286" s="154">
        <v>0</v>
      </c>
      <c r="P286" s="154">
        <v>0</v>
      </c>
      <c r="Q286" s="154">
        <v>0</v>
      </c>
      <c r="R286" s="154">
        <v>0</v>
      </c>
      <c r="S286" s="154">
        <v>0</v>
      </c>
      <c r="T286" s="154">
        <v>0</v>
      </c>
      <c r="U286" s="154">
        <v>0</v>
      </c>
      <c r="V286" s="154">
        <v>0</v>
      </c>
      <c r="W286" s="154">
        <v>0</v>
      </c>
      <c r="X286" s="154">
        <v>0</v>
      </c>
      <c r="Y286" s="154">
        <v>0</v>
      </c>
      <c r="Z286" s="154">
        <v>0</v>
      </c>
      <c r="AA286" s="154">
        <v>0</v>
      </c>
    </row>
    <row r="287" spans="1:27" s="238" customFormat="1" ht="31.5">
      <c r="A287" s="65" t="s">
        <v>140</v>
      </c>
      <c r="B287" s="35" t="s">
        <v>1525</v>
      </c>
      <c r="C287" s="59" t="s">
        <v>1526</v>
      </c>
      <c r="D287" s="154">
        <v>0</v>
      </c>
      <c r="E287" s="154">
        <v>0</v>
      </c>
      <c r="F287" s="154">
        <v>0</v>
      </c>
      <c r="G287" s="154">
        <v>0</v>
      </c>
      <c r="H287" s="154">
        <v>0</v>
      </c>
      <c r="I287" s="154">
        <v>0</v>
      </c>
      <c r="J287" s="154">
        <v>0</v>
      </c>
      <c r="K287" s="154">
        <v>0</v>
      </c>
      <c r="L287" s="154">
        <v>0</v>
      </c>
      <c r="M287" s="154">
        <v>0</v>
      </c>
      <c r="N287" s="154">
        <v>0</v>
      </c>
      <c r="O287" s="154">
        <v>0</v>
      </c>
      <c r="P287" s="154">
        <v>0</v>
      </c>
      <c r="Q287" s="154">
        <v>0</v>
      </c>
      <c r="R287" s="154">
        <v>0</v>
      </c>
      <c r="S287" s="154">
        <v>0</v>
      </c>
      <c r="T287" s="154">
        <v>0</v>
      </c>
      <c r="U287" s="154">
        <v>0</v>
      </c>
      <c r="V287" s="154">
        <v>0</v>
      </c>
      <c r="W287" s="154">
        <v>0</v>
      </c>
      <c r="X287" s="154">
        <v>0</v>
      </c>
      <c r="Y287" s="154">
        <v>0</v>
      </c>
      <c r="Z287" s="154">
        <v>0</v>
      </c>
      <c r="AA287" s="154">
        <v>0</v>
      </c>
    </row>
    <row r="288" spans="1:27" s="238" customFormat="1" ht="31.5">
      <c r="A288" s="65" t="s">
        <v>140</v>
      </c>
      <c r="B288" s="35" t="s">
        <v>1527</v>
      </c>
      <c r="C288" s="59" t="s">
        <v>1528</v>
      </c>
      <c r="D288" s="154">
        <v>0</v>
      </c>
      <c r="E288" s="154">
        <v>0</v>
      </c>
      <c r="F288" s="154">
        <v>0</v>
      </c>
      <c r="G288" s="154">
        <v>0</v>
      </c>
      <c r="H288" s="154">
        <v>0</v>
      </c>
      <c r="I288" s="154">
        <v>0</v>
      </c>
      <c r="J288" s="154">
        <v>0</v>
      </c>
      <c r="K288" s="154">
        <v>0</v>
      </c>
      <c r="L288" s="154">
        <v>0</v>
      </c>
      <c r="M288" s="154">
        <v>0</v>
      </c>
      <c r="N288" s="154">
        <v>0</v>
      </c>
      <c r="O288" s="154">
        <v>0</v>
      </c>
      <c r="P288" s="154">
        <v>0</v>
      </c>
      <c r="Q288" s="154">
        <v>0</v>
      </c>
      <c r="R288" s="154">
        <v>0</v>
      </c>
      <c r="S288" s="154">
        <v>0</v>
      </c>
      <c r="T288" s="154">
        <v>0</v>
      </c>
      <c r="U288" s="154">
        <v>0</v>
      </c>
      <c r="V288" s="154">
        <v>0</v>
      </c>
      <c r="W288" s="154">
        <v>0</v>
      </c>
      <c r="X288" s="154">
        <v>0</v>
      </c>
      <c r="Y288" s="154">
        <v>0</v>
      </c>
      <c r="Z288" s="154">
        <v>0</v>
      </c>
      <c r="AA288" s="154">
        <v>0</v>
      </c>
    </row>
    <row r="289" spans="1:27" s="238" customFormat="1" ht="31.5">
      <c r="A289" s="65" t="s">
        <v>140</v>
      </c>
      <c r="B289" s="35" t="s">
        <v>1533</v>
      </c>
      <c r="C289" s="59" t="s">
        <v>1534</v>
      </c>
      <c r="D289" s="154">
        <v>0</v>
      </c>
      <c r="E289" s="154">
        <v>0</v>
      </c>
      <c r="F289" s="154">
        <v>0</v>
      </c>
      <c r="G289" s="154">
        <v>0</v>
      </c>
      <c r="H289" s="154">
        <v>0</v>
      </c>
      <c r="I289" s="154">
        <v>0</v>
      </c>
      <c r="J289" s="154">
        <v>0</v>
      </c>
      <c r="K289" s="154">
        <v>0</v>
      </c>
      <c r="L289" s="154">
        <v>0</v>
      </c>
      <c r="M289" s="154">
        <v>0</v>
      </c>
      <c r="N289" s="154">
        <v>0</v>
      </c>
      <c r="O289" s="154">
        <v>0</v>
      </c>
      <c r="P289" s="154">
        <v>0</v>
      </c>
      <c r="Q289" s="154">
        <v>0</v>
      </c>
      <c r="R289" s="154">
        <v>0</v>
      </c>
      <c r="S289" s="154">
        <v>0</v>
      </c>
      <c r="T289" s="154">
        <v>0</v>
      </c>
      <c r="U289" s="154">
        <v>0</v>
      </c>
      <c r="V289" s="154">
        <v>0</v>
      </c>
      <c r="W289" s="154">
        <v>0</v>
      </c>
      <c r="X289" s="154">
        <v>0</v>
      </c>
      <c r="Y289" s="154">
        <v>0</v>
      </c>
      <c r="Z289" s="154">
        <v>0</v>
      </c>
      <c r="AA289" s="154">
        <v>0</v>
      </c>
    </row>
    <row r="290" spans="1:27" s="238" customFormat="1" ht="31.5">
      <c r="A290" s="65" t="s">
        <v>140</v>
      </c>
      <c r="B290" s="35" t="s">
        <v>1535</v>
      </c>
      <c r="C290" s="59" t="s">
        <v>1536</v>
      </c>
      <c r="D290" s="154">
        <v>0</v>
      </c>
      <c r="E290" s="154">
        <v>0</v>
      </c>
      <c r="F290" s="154">
        <v>0</v>
      </c>
      <c r="G290" s="154">
        <v>0</v>
      </c>
      <c r="H290" s="154">
        <v>0</v>
      </c>
      <c r="I290" s="154">
        <v>0</v>
      </c>
      <c r="J290" s="154">
        <v>0</v>
      </c>
      <c r="K290" s="154">
        <v>0</v>
      </c>
      <c r="L290" s="154">
        <v>0</v>
      </c>
      <c r="M290" s="154">
        <v>0</v>
      </c>
      <c r="N290" s="154">
        <v>0</v>
      </c>
      <c r="O290" s="154">
        <v>0</v>
      </c>
      <c r="P290" s="154">
        <v>0</v>
      </c>
      <c r="Q290" s="154">
        <v>0</v>
      </c>
      <c r="R290" s="154">
        <v>0</v>
      </c>
      <c r="S290" s="154">
        <v>0</v>
      </c>
      <c r="T290" s="154">
        <v>0</v>
      </c>
      <c r="U290" s="154">
        <v>0</v>
      </c>
      <c r="V290" s="154">
        <v>0</v>
      </c>
      <c r="W290" s="154">
        <v>0</v>
      </c>
      <c r="X290" s="154">
        <v>0</v>
      </c>
      <c r="Y290" s="154">
        <v>0</v>
      </c>
      <c r="Z290" s="154">
        <v>0</v>
      </c>
      <c r="AA290" s="154">
        <v>0</v>
      </c>
    </row>
    <row r="291" spans="1:27" s="238" customFormat="1" ht="31.5">
      <c r="A291" s="65" t="s">
        <v>140</v>
      </c>
      <c r="B291" s="35" t="s">
        <v>1537</v>
      </c>
      <c r="C291" s="59" t="s">
        <v>1538</v>
      </c>
      <c r="D291" s="154">
        <v>0</v>
      </c>
      <c r="E291" s="154">
        <v>0</v>
      </c>
      <c r="F291" s="154">
        <v>0</v>
      </c>
      <c r="G291" s="154">
        <v>0</v>
      </c>
      <c r="H291" s="154">
        <v>0</v>
      </c>
      <c r="I291" s="154">
        <v>0</v>
      </c>
      <c r="J291" s="154">
        <v>0</v>
      </c>
      <c r="K291" s="154">
        <v>0</v>
      </c>
      <c r="L291" s="154">
        <v>0</v>
      </c>
      <c r="M291" s="154">
        <v>0</v>
      </c>
      <c r="N291" s="154">
        <v>0</v>
      </c>
      <c r="O291" s="154">
        <v>0</v>
      </c>
      <c r="P291" s="154">
        <v>0</v>
      </c>
      <c r="Q291" s="154">
        <v>0</v>
      </c>
      <c r="R291" s="154">
        <v>0</v>
      </c>
      <c r="S291" s="154">
        <v>0</v>
      </c>
      <c r="T291" s="154">
        <v>0</v>
      </c>
      <c r="U291" s="154">
        <v>0</v>
      </c>
      <c r="V291" s="154">
        <v>0</v>
      </c>
      <c r="W291" s="154">
        <v>0</v>
      </c>
      <c r="X291" s="154">
        <v>0</v>
      </c>
      <c r="Y291" s="154">
        <v>0</v>
      </c>
      <c r="Z291" s="154">
        <v>0</v>
      </c>
      <c r="AA291" s="154">
        <v>0</v>
      </c>
    </row>
    <row r="292" spans="1:27" s="238" customFormat="1" ht="31.5">
      <c r="A292" s="65" t="s">
        <v>140</v>
      </c>
      <c r="B292" s="35" t="s">
        <v>1539</v>
      </c>
      <c r="C292" s="59" t="s">
        <v>1540</v>
      </c>
      <c r="D292" s="154">
        <v>0</v>
      </c>
      <c r="E292" s="154">
        <v>0</v>
      </c>
      <c r="F292" s="154">
        <v>0</v>
      </c>
      <c r="G292" s="154">
        <v>0</v>
      </c>
      <c r="H292" s="154">
        <v>0</v>
      </c>
      <c r="I292" s="154">
        <v>0</v>
      </c>
      <c r="J292" s="154">
        <v>0</v>
      </c>
      <c r="K292" s="154">
        <v>0</v>
      </c>
      <c r="L292" s="154">
        <v>0</v>
      </c>
      <c r="M292" s="154">
        <v>0</v>
      </c>
      <c r="N292" s="154">
        <v>0</v>
      </c>
      <c r="O292" s="154">
        <v>0</v>
      </c>
      <c r="P292" s="154">
        <v>0</v>
      </c>
      <c r="Q292" s="154">
        <v>0</v>
      </c>
      <c r="R292" s="154">
        <v>0</v>
      </c>
      <c r="S292" s="154">
        <v>0</v>
      </c>
      <c r="T292" s="154">
        <v>0</v>
      </c>
      <c r="U292" s="154">
        <v>0</v>
      </c>
      <c r="V292" s="154">
        <v>0</v>
      </c>
      <c r="W292" s="154">
        <v>0</v>
      </c>
      <c r="X292" s="154">
        <v>0</v>
      </c>
      <c r="Y292" s="154">
        <v>0</v>
      </c>
      <c r="Z292" s="154">
        <v>0</v>
      </c>
      <c r="AA292" s="154">
        <v>0</v>
      </c>
    </row>
    <row r="293" spans="1:27" s="238" customFormat="1" ht="15.75">
      <c r="A293" s="65" t="s">
        <v>140</v>
      </c>
      <c r="B293" s="35" t="s">
        <v>1541</v>
      </c>
      <c r="C293" s="59" t="s">
        <v>1542</v>
      </c>
      <c r="D293" s="154">
        <v>0</v>
      </c>
      <c r="E293" s="154">
        <v>0</v>
      </c>
      <c r="F293" s="154">
        <v>0</v>
      </c>
      <c r="G293" s="154">
        <v>0</v>
      </c>
      <c r="H293" s="154">
        <v>0</v>
      </c>
      <c r="I293" s="154">
        <v>0</v>
      </c>
      <c r="J293" s="154">
        <v>0</v>
      </c>
      <c r="K293" s="154">
        <v>0</v>
      </c>
      <c r="L293" s="154">
        <v>0</v>
      </c>
      <c r="M293" s="154">
        <v>0</v>
      </c>
      <c r="N293" s="154">
        <v>0</v>
      </c>
      <c r="O293" s="154">
        <v>0</v>
      </c>
      <c r="P293" s="154">
        <v>0</v>
      </c>
      <c r="Q293" s="154">
        <v>0</v>
      </c>
      <c r="R293" s="154">
        <v>0</v>
      </c>
      <c r="S293" s="154">
        <v>0</v>
      </c>
      <c r="T293" s="154">
        <v>0</v>
      </c>
      <c r="U293" s="154">
        <v>0</v>
      </c>
      <c r="V293" s="154">
        <v>0</v>
      </c>
      <c r="W293" s="154">
        <v>0</v>
      </c>
      <c r="X293" s="154">
        <v>0</v>
      </c>
      <c r="Y293" s="154">
        <v>0</v>
      </c>
      <c r="Z293" s="154">
        <v>0</v>
      </c>
      <c r="AA293" s="154">
        <v>0</v>
      </c>
    </row>
    <row r="294" spans="1:27" s="238" customFormat="1" ht="15.75">
      <c r="A294" s="65" t="s">
        <v>140</v>
      </c>
      <c r="B294" s="35" t="s">
        <v>1543</v>
      </c>
      <c r="C294" s="59" t="s">
        <v>1544</v>
      </c>
      <c r="D294" s="154">
        <v>0</v>
      </c>
      <c r="E294" s="154">
        <v>0</v>
      </c>
      <c r="F294" s="154">
        <v>0</v>
      </c>
      <c r="G294" s="154">
        <v>0</v>
      </c>
      <c r="H294" s="154">
        <v>0</v>
      </c>
      <c r="I294" s="154">
        <v>0</v>
      </c>
      <c r="J294" s="154">
        <v>0</v>
      </c>
      <c r="K294" s="154">
        <v>0</v>
      </c>
      <c r="L294" s="154">
        <v>0</v>
      </c>
      <c r="M294" s="154">
        <v>0</v>
      </c>
      <c r="N294" s="154">
        <v>0</v>
      </c>
      <c r="O294" s="154">
        <v>0</v>
      </c>
      <c r="P294" s="154">
        <v>0</v>
      </c>
      <c r="Q294" s="154">
        <v>0</v>
      </c>
      <c r="R294" s="154">
        <v>0</v>
      </c>
      <c r="S294" s="154">
        <v>0</v>
      </c>
      <c r="T294" s="154">
        <v>0</v>
      </c>
      <c r="U294" s="154">
        <v>0</v>
      </c>
      <c r="V294" s="154">
        <v>0</v>
      </c>
      <c r="W294" s="154">
        <v>0</v>
      </c>
      <c r="X294" s="154">
        <v>0</v>
      </c>
      <c r="Y294" s="154">
        <v>0</v>
      </c>
      <c r="Z294" s="154">
        <v>0</v>
      </c>
      <c r="AA294" s="154">
        <v>0</v>
      </c>
    </row>
    <row r="295" spans="1:27" s="238" customFormat="1" ht="31.5">
      <c r="A295" s="65" t="s">
        <v>140</v>
      </c>
      <c r="B295" s="35" t="s">
        <v>1545</v>
      </c>
      <c r="C295" s="59" t="s">
        <v>1546</v>
      </c>
      <c r="D295" s="154">
        <v>0</v>
      </c>
      <c r="E295" s="154">
        <v>0</v>
      </c>
      <c r="F295" s="154">
        <v>0</v>
      </c>
      <c r="G295" s="154">
        <v>0</v>
      </c>
      <c r="H295" s="154">
        <v>0</v>
      </c>
      <c r="I295" s="154">
        <v>0</v>
      </c>
      <c r="J295" s="154">
        <v>0</v>
      </c>
      <c r="K295" s="154">
        <v>0</v>
      </c>
      <c r="L295" s="154">
        <v>0</v>
      </c>
      <c r="M295" s="154">
        <v>0</v>
      </c>
      <c r="N295" s="154">
        <v>0</v>
      </c>
      <c r="O295" s="154">
        <v>0</v>
      </c>
      <c r="P295" s="154">
        <v>0</v>
      </c>
      <c r="Q295" s="154">
        <v>0</v>
      </c>
      <c r="R295" s="154">
        <v>0</v>
      </c>
      <c r="S295" s="154">
        <v>0</v>
      </c>
      <c r="T295" s="154">
        <v>0</v>
      </c>
      <c r="U295" s="154">
        <v>0</v>
      </c>
      <c r="V295" s="154">
        <v>0</v>
      </c>
      <c r="W295" s="154">
        <v>0</v>
      </c>
      <c r="X295" s="154">
        <v>0</v>
      </c>
      <c r="Y295" s="154">
        <v>0</v>
      </c>
      <c r="Z295" s="154">
        <v>0</v>
      </c>
      <c r="AA295" s="154">
        <v>0</v>
      </c>
    </row>
    <row r="296" spans="1:27" s="238" customFormat="1" ht="31.5">
      <c r="A296" s="65" t="s">
        <v>140</v>
      </c>
      <c r="B296" s="35" t="s">
        <v>1547</v>
      </c>
      <c r="C296" s="59" t="s">
        <v>1548</v>
      </c>
      <c r="D296" s="154">
        <v>0</v>
      </c>
      <c r="E296" s="154">
        <v>0</v>
      </c>
      <c r="F296" s="154">
        <v>0</v>
      </c>
      <c r="G296" s="154">
        <v>0</v>
      </c>
      <c r="H296" s="154">
        <v>0</v>
      </c>
      <c r="I296" s="154">
        <v>0</v>
      </c>
      <c r="J296" s="154">
        <v>0</v>
      </c>
      <c r="K296" s="154">
        <v>0</v>
      </c>
      <c r="L296" s="154">
        <v>0</v>
      </c>
      <c r="M296" s="154">
        <v>0</v>
      </c>
      <c r="N296" s="154">
        <v>0</v>
      </c>
      <c r="O296" s="154">
        <v>0</v>
      </c>
      <c r="P296" s="154">
        <v>0</v>
      </c>
      <c r="Q296" s="154">
        <v>0</v>
      </c>
      <c r="R296" s="154">
        <v>0</v>
      </c>
      <c r="S296" s="154">
        <v>0</v>
      </c>
      <c r="T296" s="154">
        <v>0</v>
      </c>
      <c r="U296" s="154">
        <v>0</v>
      </c>
      <c r="V296" s="154">
        <v>0</v>
      </c>
      <c r="W296" s="154">
        <v>0</v>
      </c>
      <c r="X296" s="154">
        <v>0</v>
      </c>
      <c r="Y296" s="154">
        <v>0</v>
      </c>
      <c r="Z296" s="154">
        <v>0</v>
      </c>
      <c r="AA296" s="154">
        <v>0</v>
      </c>
    </row>
    <row r="297" spans="1:27" s="238" customFormat="1" ht="31.5">
      <c r="A297" s="65" t="s">
        <v>140</v>
      </c>
      <c r="B297" s="35" t="s">
        <v>1549</v>
      </c>
      <c r="C297" s="59" t="s">
        <v>1550</v>
      </c>
      <c r="D297" s="154">
        <v>0</v>
      </c>
      <c r="E297" s="154">
        <v>0</v>
      </c>
      <c r="F297" s="154">
        <v>0</v>
      </c>
      <c r="G297" s="154">
        <v>0</v>
      </c>
      <c r="H297" s="154">
        <v>0</v>
      </c>
      <c r="I297" s="154">
        <v>0</v>
      </c>
      <c r="J297" s="154">
        <v>0</v>
      </c>
      <c r="K297" s="154">
        <v>0</v>
      </c>
      <c r="L297" s="154">
        <v>0</v>
      </c>
      <c r="M297" s="154">
        <v>0</v>
      </c>
      <c r="N297" s="154">
        <v>0</v>
      </c>
      <c r="O297" s="154">
        <v>0</v>
      </c>
      <c r="P297" s="154">
        <v>0</v>
      </c>
      <c r="Q297" s="154">
        <v>0</v>
      </c>
      <c r="R297" s="154">
        <v>0</v>
      </c>
      <c r="S297" s="154">
        <v>0</v>
      </c>
      <c r="T297" s="154">
        <v>0</v>
      </c>
      <c r="U297" s="154">
        <v>0</v>
      </c>
      <c r="V297" s="154">
        <v>0</v>
      </c>
      <c r="W297" s="154">
        <v>0</v>
      </c>
      <c r="X297" s="154">
        <v>0</v>
      </c>
      <c r="Y297" s="154">
        <v>0</v>
      </c>
      <c r="Z297" s="154">
        <v>0</v>
      </c>
      <c r="AA297" s="154">
        <v>0</v>
      </c>
    </row>
    <row r="298" spans="1:27" s="238" customFormat="1" ht="31.5">
      <c r="A298" s="65" t="s">
        <v>140</v>
      </c>
      <c r="B298" s="35" t="s">
        <v>1551</v>
      </c>
      <c r="C298" s="59" t="s">
        <v>1552</v>
      </c>
      <c r="D298" s="154">
        <v>0</v>
      </c>
      <c r="E298" s="154">
        <v>0</v>
      </c>
      <c r="F298" s="154">
        <v>0</v>
      </c>
      <c r="G298" s="154">
        <v>0</v>
      </c>
      <c r="H298" s="154">
        <v>0</v>
      </c>
      <c r="I298" s="154">
        <v>0</v>
      </c>
      <c r="J298" s="154">
        <v>0</v>
      </c>
      <c r="K298" s="154">
        <v>0</v>
      </c>
      <c r="L298" s="154">
        <v>0</v>
      </c>
      <c r="M298" s="154">
        <v>0</v>
      </c>
      <c r="N298" s="154">
        <v>0</v>
      </c>
      <c r="O298" s="154">
        <v>0</v>
      </c>
      <c r="P298" s="154">
        <v>0</v>
      </c>
      <c r="Q298" s="154">
        <v>0</v>
      </c>
      <c r="R298" s="154">
        <v>0</v>
      </c>
      <c r="S298" s="154">
        <v>0</v>
      </c>
      <c r="T298" s="154">
        <v>0</v>
      </c>
      <c r="U298" s="154">
        <v>0</v>
      </c>
      <c r="V298" s="154">
        <v>0</v>
      </c>
      <c r="W298" s="154">
        <v>0</v>
      </c>
      <c r="X298" s="154">
        <v>0</v>
      </c>
      <c r="Y298" s="154">
        <v>0</v>
      </c>
      <c r="Z298" s="154">
        <v>0</v>
      </c>
      <c r="AA298" s="154">
        <v>0</v>
      </c>
    </row>
    <row r="299" spans="1:27" s="238" customFormat="1" ht="47.25">
      <c r="A299" s="65" t="s">
        <v>140</v>
      </c>
      <c r="B299" s="35" t="s">
        <v>1553</v>
      </c>
      <c r="C299" s="59" t="s">
        <v>1554</v>
      </c>
      <c r="D299" s="154">
        <v>0</v>
      </c>
      <c r="E299" s="154">
        <v>0</v>
      </c>
      <c r="F299" s="154">
        <v>0</v>
      </c>
      <c r="G299" s="154">
        <v>0</v>
      </c>
      <c r="H299" s="154">
        <v>0</v>
      </c>
      <c r="I299" s="154">
        <v>0</v>
      </c>
      <c r="J299" s="154">
        <v>0</v>
      </c>
      <c r="K299" s="154">
        <v>0</v>
      </c>
      <c r="L299" s="154">
        <v>0</v>
      </c>
      <c r="M299" s="154">
        <v>0</v>
      </c>
      <c r="N299" s="154">
        <v>0</v>
      </c>
      <c r="O299" s="154">
        <v>0</v>
      </c>
      <c r="P299" s="154">
        <v>0</v>
      </c>
      <c r="Q299" s="154">
        <v>0</v>
      </c>
      <c r="R299" s="154">
        <v>0</v>
      </c>
      <c r="S299" s="154">
        <v>0</v>
      </c>
      <c r="T299" s="154">
        <v>0</v>
      </c>
      <c r="U299" s="154">
        <v>0</v>
      </c>
      <c r="V299" s="154">
        <v>0</v>
      </c>
      <c r="W299" s="154">
        <v>0</v>
      </c>
      <c r="X299" s="154">
        <v>0</v>
      </c>
      <c r="Y299" s="154">
        <v>0</v>
      </c>
      <c r="Z299" s="154">
        <v>0</v>
      </c>
      <c r="AA299" s="154">
        <v>0</v>
      </c>
    </row>
    <row r="300" spans="1:27" s="238" customFormat="1" ht="15.75">
      <c r="A300" s="65" t="s">
        <v>140</v>
      </c>
      <c r="B300" s="35" t="s">
        <v>1581</v>
      </c>
      <c r="C300" s="59" t="s">
        <v>1582</v>
      </c>
      <c r="D300" s="154">
        <v>0</v>
      </c>
      <c r="E300" s="154">
        <v>0</v>
      </c>
      <c r="F300" s="154">
        <v>0</v>
      </c>
      <c r="G300" s="154">
        <v>0</v>
      </c>
      <c r="H300" s="154">
        <v>0</v>
      </c>
      <c r="I300" s="154">
        <v>0</v>
      </c>
      <c r="J300" s="154">
        <v>0</v>
      </c>
      <c r="K300" s="154">
        <v>0</v>
      </c>
      <c r="L300" s="154">
        <v>0</v>
      </c>
      <c r="M300" s="154">
        <v>0</v>
      </c>
      <c r="N300" s="154">
        <v>0</v>
      </c>
      <c r="O300" s="154">
        <v>0</v>
      </c>
      <c r="P300" s="154">
        <v>0</v>
      </c>
      <c r="Q300" s="154">
        <v>0</v>
      </c>
      <c r="R300" s="154">
        <v>0</v>
      </c>
      <c r="S300" s="154">
        <v>0</v>
      </c>
      <c r="T300" s="154">
        <v>0</v>
      </c>
      <c r="U300" s="154">
        <v>0</v>
      </c>
      <c r="V300" s="154">
        <v>0</v>
      </c>
      <c r="W300" s="154">
        <v>0</v>
      </c>
      <c r="X300" s="154">
        <v>0</v>
      </c>
      <c r="Y300" s="154">
        <v>0</v>
      </c>
      <c r="Z300" s="154">
        <v>0</v>
      </c>
      <c r="AA300" s="154">
        <v>0</v>
      </c>
    </row>
    <row r="301" spans="1:27" s="238" customFormat="1" ht="63">
      <c r="A301" s="65" t="s">
        <v>140</v>
      </c>
      <c r="B301" s="35" t="s">
        <v>1591</v>
      </c>
      <c r="C301" s="59" t="s">
        <v>1592</v>
      </c>
      <c r="D301" s="154">
        <v>0</v>
      </c>
      <c r="E301" s="154">
        <v>0</v>
      </c>
      <c r="F301" s="154">
        <v>0</v>
      </c>
      <c r="G301" s="154">
        <v>0</v>
      </c>
      <c r="H301" s="154">
        <v>0</v>
      </c>
      <c r="I301" s="154">
        <v>0</v>
      </c>
      <c r="J301" s="154">
        <v>0</v>
      </c>
      <c r="K301" s="154">
        <v>0</v>
      </c>
      <c r="L301" s="154">
        <v>0</v>
      </c>
      <c r="M301" s="154">
        <v>0</v>
      </c>
      <c r="N301" s="154">
        <v>0</v>
      </c>
      <c r="O301" s="154">
        <v>0</v>
      </c>
      <c r="P301" s="154">
        <v>0</v>
      </c>
      <c r="Q301" s="154">
        <v>0</v>
      </c>
      <c r="R301" s="154">
        <v>0</v>
      </c>
      <c r="S301" s="154">
        <v>0</v>
      </c>
      <c r="T301" s="154">
        <v>0</v>
      </c>
      <c r="U301" s="154">
        <v>0</v>
      </c>
      <c r="V301" s="154">
        <v>0</v>
      </c>
      <c r="W301" s="154">
        <v>0</v>
      </c>
      <c r="X301" s="154">
        <v>0</v>
      </c>
      <c r="Y301" s="154">
        <v>0</v>
      </c>
      <c r="Z301" s="154">
        <v>0</v>
      </c>
      <c r="AA301" s="154">
        <v>0</v>
      </c>
    </row>
    <row r="302" spans="1:27" s="238" customFormat="1" ht="15.75">
      <c r="A302" s="65" t="s">
        <v>140</v>
      </c>
      <c r="B302" s="35" t="s">
        <v>1669</v>
      </c>
      <c r="C302" s="59" t="s">
        <v>1670</v>
      </c>
      <c r="D302" s="154">
        <v>0</v>
      </c>
      <c r="E302" s="154">
        <v>0</v>
      </c>
      <c r="F302" s="154">
        <v>0</v>
      </c>
      <c r="G302" s="154">
        <v>0</v>
      </c>
      <c r="H302" s="154">
        <v>0</v>
      </c>
      <c r="I302" s="154">
        <v>0</v>
      </c>
      <c r="J302" s="154">
        <v>0</v>
      </c>
      <c r="K302" s="154">
        <v>0</v>
      </c>
      <c r="L302" s="154">
        <v>0</v>
      </c>
      <c r="M302" s="154">
        <v>0</v>
      </c>
      <c r="N302" s="154">
        <v>0</v>
      </c>
      <c r="O302" s="154">
        <v>0</v>
      </c>
      <c r="P302" s="154">
        <v>0</v>
      </c>
      <c r="Q302" s="154">
        <v>0</v>
      </c>
      <c r="R302" s="154">
        <v>0</v>
      </c>
      <c r="S302" s="154">
        <v>0</v>
      </c>
      <c r="T302" s="154">
        <v>0</v>
      </c>
      <c r="U302" s="154">
        <v>0</v>
      </c>
      <c r="V302" s="154">
        <v>0</v>
      </c>
      <c r="W302" s="154">
        <v>0</v>
      </c>
      <c r="X302" s="154">
        <v>0</v>
      </c>
      <c r="Y302" s="154">
        <v>0</v>
      </c>
      <c r="Z302" s="154">
        <v>0</v>
      </c>
      <c r="AA302" s="154">
        <v>0</v>
      </c>
    </row>
    <row r="303" spans="1:27" s="238" customFormat="1" ht="31.5">
      <c r="A303" s="65" t="s">
        <v>140</v>
      </c>
      <c r="B303" s="35" t="s">
        <v>1671</v>
      </c>
      <c r="C303" s="59" t="s">
        <v>1672</v>
      </c>
      <c r="D303" s="154">
        <v>0</v>
      </c>
      <c r="E303" s="154">
        <v>0</v>
      </c>
      <c r="F303" s="154">
        <v>0</v>
      </c>
      <c r="G303" s="154">
        <v>0</v>
      </c>
      <c r="H303" s="154">
        <v>0</v>
      </c>
      <c r="I303" s="154">
        <v>0</v>
      </c>
      <c r="J303" s="154">
        <v>0</v>
      </c>
      <c r="K303" s="154">
        <v>0</v>
      </c>
      <c r="L303" s="154">
        <v>0</v>
      </c>
      <c r="M303" s="154">
        <v>0</v>
      </c>
      <c r="N303" s="154">
        <v>0</v>
      </c>
      <c r="O303" s="154">
        <v>0</v>
      </c>
      <c r="P303" s="154">
        <v>0</v>
      </c>
      <c r="Q303" s="154">
        <v>0</v>
      </c>
      <c r="R303" s="154">
        <v>0</v>
      </c>
      <c r="S303" s="154">
        <v>0</v>
      </c>
      <c r="T303" s="154">
        <v>0</v>
      </c>
      <c r="U303" s="154">
        <v>0</v>
      </c>
      <c r="V303" s="154">
        <v>0</v>
      </c>
      <c r="W303" s="154">
        <v>0</v>
      </c>
      <c r="X303" s="154">
        <v>0</v>
      </c>
      <c r="Y303" s="154">
        <v>0</v>
      </c>
      <c r="Z303" s="154">
        <v>0</v>
      </c>
      <c r="AA303" s="154">
        <v>0</v>
      </c>
    </row>
    <row r="304" spans="1:27" s="238" customFormat="1" ht="31.5">
      <c r="A304" s="65" t="s">
        <v>140</v>
      </c>
      <c r="B304" s="35" t="s">
        <v>1673</v>
      </c>
      <c r="C304" s="59" t="s">
        <v>1674</v>
      </c>
      <c r="D304" s="154">
        <v>0</v>
      </c>
      <c r="E304" s="154">
        <v>0</v>
      </c>
      <c r="F304" s="154">
        <v>0</v>
      </c>
      <c r="G304" s="154">
        <v>0</v>
      </c>
      <c r="H304" s="154">
        <v>0</v>
      </c>
      <c r="I304" s="154">
        <v>0</v>
      </c>
      <c r="J304" s="154">
        <v>0</v>
      </c>
      <c r="K304" s="154">
        <v>0</v>
      </c>
      <c r="L304" s="154">
        <v>0</v>
      </c>
      <c r="M304" s="154">
        <v>0</v>
      </c>
      <c r="N304" s="154">
        <v>0</v>
      </c>
      <c r="O304" s="154">
        <v>0</v>
      </c>
      <c r="P304" s="154">
        <v>0</v>
      </c>
      <c r="Q304" s="154">
        <v>0</v>
      </c>
      <c r="R304" s="154">
        <v>0</v>
      </c>
      <c r="S304" s="154">
        <v>0</v>
      </c>
      <c r="T304" s="154">
        <v>0</v>
      </c>
      <c r="U304" s="154">
        <v>0</v>
      </c>
      <c r="V304" s="154">
        <v>0</v>
      </c>
      <c r="W304" s="154">
        <v>0</v>
      </c>
      <c r="X304" s="154">
        <v>0</v>
      </c>
      <c r="Y304" s="154">
        <v>0</v>
      </c>
      <c r="Z304" s="154">
        <v>0</v>
      </c>
      <c r="AA304" s="154">
        <v>0</v>
      </c>
    </row>
    <row r="305" spans="1:27" s="238" customFormat="1" ht="47.25">
      <c r="A305" s="65" t="s">
        <v>140</v>
      </c>
      <c r="B305" s="35" t="s">
        <v>1675</v>
      </c>
      <c r="C305" s="59" t="s">
        <v>1676</v>
      </c>
      <c r="D305" s="154">
        <v>0</v>
      </c>
      <c r="E305" s="154">
        <v>0</v>
      </c>
      <c r="F305" s="154">
        <v>0</v>
      </c>
      <c r="G305" s="154">
        <v>0</v>
      </c>
      <c r="H305" s="154">
        <v>0</v>
      </c>
      <c r="I305" s="154">
        <v>0</v>
      </c>
      <c r="J305" s="154">
        <v>0</v>
      </c>
      <c r="K305" s="154">
        <v>0</v>
      </c>
      <c r="L305" s="154">
        <v>0</v>
      </c>
      <c r="M305" s="154">
        <v>0</v>
      </c>
      <c r="N305" s="154">
        <v>0</v>
      </c>
      <c r="O305" s="154">
        <v>0</v>
      </c>
      <c r="P305" s="154">
        <v>0</v>
      </c>
      <c r="Q305" s="154">
        <v>0</v>
      </c>
      <c r="R305" s="154">
        <v>0</v>
      </c>
      <c r="S305" s="154">
        <v>0</v>
      </c>
      <c r="T305" s="154">
        <v>0</v>
      </c>
      <c r="U305" s="154">
        <v>0</v>
      </c>
      <c r="V305" s="154">
        <v>0</v>
      </c>
      <c r="W305" s="154">
        <v>0</v>
      </c>
      <c r="X305" s="154">
        <v>0</v>
      </c>
      <c r="Y305" s="154">
        <v>0</v>
      </c>
      <c r="Z305" s="154">
        <v>0</v>
      </c>
      <c r="AA305" s="154">
        <v>0</v>
      </c>
    </row>
    <row r="306" spans="1:27" s="231" customFormat="1" ht="31.5">
      <c r="A306" s="297" t="s">
        <v>140</v>
      </c>
      <c r="B306" s="134" t="s">
        <v>1885</v>
      </c>
      <c r="C306" s="135" t="s">
        <v>1886</v>
      </c>
      <c r="D306" s="154">
        <v>0</v>
      </c>
      <c r="E306" s="154">
        <v>0</v>
      </c>
      <c r="F306" s="154">
        <v>0.25700000000000001</v>
      </c>
      <c r="G306" s="154">
        <v>0</v>
      </c>
      <c r="H306" s="154">
        <v>0</v>
      </c>
      <c r="I306" s="154">
        <v>0</v>
      </c>
      <c r="J306" s="154">
        <v>0</v>
      </c>
      <c r="K306" s="154">
        <v>0</v>
      </c>
      <c r="L306" s="154">
        <v>0</v>
      </c>
      <c r="M306" s="154">
        <v>0</v>
      </c>
      <c r="N306" s="154">
        <v>0</v>
      </c>
      <c r="O306" s="154">
        <v>0</v>
      </c>
      <c r="P306" s="154">
        <v>0</v>
      </c>
      <c r="Q306" s="154">
        <v>0</v>
      </c>
      <c r="R306" s="154">
        <v>0</v>
      </c>
      <c r="S306" s="154">
        <v>0</v>
      </c>
      <c r="T306" s="154">
        <v>0</v>
      </c>
      <c r="U306" s="154">
        <v>0</v>
      </c>
      <c r="V306" s="154">
        <v>0</v>
      </c>
      <c r="W306" s="154">
        <v>0</v>
      </c>
      <c r="X306" s="154">
        <v>0</v>
      </c>
      <c r="Y306" s="154">
        <v>0</v>
      </c>
      <c r="Z306" s="154">
        <v>0</v>
      </c>
      <c r="AA306" s="154">
        <v>0</v>
      </c>
    </row>
    <row r="307" spans="1:27" s="231" customFormat="1" ht="31.5">
      <c r="A307" s="297" t="s">
        <v>140</v>
      </c>
      <c r="B307" s="134" t="s">
        <v>1887</v>
      </c>
      <c r="C307" s="135" t="s">
        <v>1888</v>
      </c>
      <c r="D307" s="154">
        <v>0</v>
      </c>
      <c r="E307" s="154">
        <v>0</v>
      </c>
      <c r="F307" s="154">
        <v>0</v>
      </c>
      <c r="G307" s="154">
        <v>0</v>
      </c>
      <c r="H307" s="154">
        <v>0</v>
      </c>
      <c r="I307" s="154">
        <v>0</v>
      </c>
      <c r="J307" s="154">
        <v>0</v>
      </c>
      <c r="K307" s="154">
        <v>0</v>
      </c>
      <c r="L307" s="154">
        <v>0</v>
      </c>
      <c r="M307" s="154">
        <v>0</v>
      </c>
      <c r="N307" s="154">
        <v>0</v>
      </c>
      <c r="O307" s="154">
        <v>0</v>
      </c>
      <c r="P307" s="154">
        <v>0</v>
      </c>
      <c r="Q307" s="154">
        <v>0</v>
      </c>
      <c r="R307" s="154">
        <v>0</v>
      </c>
      <c r="S307" s="154">
        <v>0</v>
      </c>
      <c r="T307" s="154">
        <v>0</v>
      </c>
      <c r="U307" s="154">
        <v>0</v>
      </c>
      <c r="V307" s="154">
        <v>0</v>
      </c>
      <c r="W307" s="154">
        <v>0</v>
      </c>
      <c r="X307" s="154">
        <v>0</v>
      </c>
      <c r="Y307" s="154">
        <v>0</v>
      </c>
      <c r="Z307" s="154">
        <v>0</v>
      </c>
      <c r="AA307" s="154">
        <v>0</v>
      </c>
    </row>
    <row r="308" spans="1:27" s="231" customFormat="1" ht="15.75">
      <c r="A308" s="297" t="s">
        <v>140</v>
      </c>
      <c r="B308" s="134" t="s">
        <v>1889</v>
      </c>
      <c r="C308" s="135" t="s">
        <v>1890</v>
      </c>
      <c r="D308" s="154">
        <v>0</v>
      </c>
      <c r="E308" s="154">
        <v>0</v>
      </c>
      <c r="F308" s="154">
        <v>0</v>
      </c>
      <c r="G308" s="154">
        <v>0</v>
      </c>
      <c r="H308" s="154">
        <v>0</v>
      </c>
      <c r="I308" s="154">
        <v>0</v>
      </c>
      <c r="J308" s="154">
        <v>0</v>
      </c>
      <c r="K308" s="154">
        <v>0</v>
      </c>
      <c r="L308" s="154">
        <v>0</v>
      </c>
      <c r="M308" s="154">
        <v>0</v>
      </c>
      <c r="N308" s="154">
        <v>0</v>
      </c>
      <c r="O308" s="154">
        <v>0</v>
      </c>
      <c r="P308" s="154">
        <v>0</v>
      </c>
      <c r="Q308" s="154">
        <v>0</v>
      </c>
      <c r="R308" s="154">
        <v>0</v>
      </c>
      <c r="S308" s="154">
        <v>0</v>
      </c>
      <c r="T308" s="154">
        <v>0</v>
      </c>
      <c r="U308" s="154">
        <v>0</v>
      </c>
      <c r="V308" s="154">
        <v>0</v>
      </c>
      <c r="W308" s="154">
        <v>0</v>
      </c>
      <c r="X308" s="154">
        <v>0</v>
      </c>
      <c r="Y308" s="154">
        <v>0</v>
      </c>
      <c r="Z308" s="154">
        <v>0</v>
      </c>
      <c r="AA308" s="154">
        <v>0</v>
      </c>
    </row>
    <row r="309" spans="1:27" s="231" customFormat="1" ht="31.5">
      <c r="A309" s="297" t="s">
        <v>140</v>
      </c>
      <c r="B309" s="134" t="s">
        <v>1891</v>
      </c>
      <c r="C309" s="135" t="s">
        <v>1892</v>
      </c>
      <c r="D309" s="154">
        <v>0</v>
      </c>
      <c r="E309" s="154">
        <v>0</v>
      </c>
      <c r="F309" s="154">
        <v>0</v>
      </c>
      <c r="G309" s="154">
        <v>0</v>
      </c>
      <c r="H309" s="154">
        <v>0</v>
      </c>
      <c r="I309" s="154">
        <v>0</v>
      </c>
      <c r="J309" s="154">
        <v>0</v>
      </c>
      <c r="K309" s="154">
        <v>0</v>
      </c>
      <c r="L309" s="154">
        <v>0</v>
      </c>
      <c r="M309" s="154">
        <v>0</v>
      </c>
      <c r="N309" s="154">
        <v>0</v>
      </c>
      <c r="O309" s="154">
        <v>0</v>
      </c>
      <c r="P309" s="154">
        <v>0</v>
      </c>
      <c r="Q309" s="154">
        <v>0</v>
      </c>
      <c r="R309" s="154">
        <v>0</v>
      </c>
      <c r="S309" s="154">
        <v>0</v>
      </c>
      <c r="T309" s="154">
        <v>0</v>
      </c>
      <c r="U309" s="154">
        <v>0</v>
      </c>
      <c r="V309" s="154">
        <v>0</v>
      </c>
      <c r="W309" s="154">
        <v>0</v>
      </c>
      <c r="X309" s="154">
        <v>0</v>
      </c>
      <c r="Y309" s="154">
        <v>0</v>
      </c>
      <c r="Z309" s="154">
        <v>0</v>
      </c>
      <c r="AA309" s="154">
        <v>0</v>
      </c>
    </row>
    <row r="310" spans="1:27" s="231" customFormat="1" ht="15.75">
      <c r="A310" s="297" t="s">
        <v>140</v>
      </c>
      <c r="B310" s="134" t="s">
        <v>1893</v>
      </c>
      <c r="C310" s="135" t="s">
        <v>1894</v>
      </c>
      <c r="D310" s="154">
        <v>0</v>
      </c>
      <c r="E310" s="154">
        <v>0</v>
      </c>
      <c r="F310" s="154">
        <v>0</v>
      </c>
      <c r="G310" s="154">
        <v>0</v>
      </c>
      <c r="H310" s="154">
        <v>0</v>
      </c>
      <c r="I310" s="154">
        <v>0</v>
      </c>
      <c r="J310" s="154">
        <v>0</v>
      </c>
      <c r="K310" s="154">
        <v>0</v>
      </c>
      <c r="L310" s="154">
        <v>0</v>
      </c>
      <c r="M310" s="154">
        <v>0</v>
      </c>
      <c r="N310" s="154">
        <v>0</v>
      </c>
      <c r="O310" s="154">
        <v>0</v>
      </c>
      <c r="P310" s="154">
        <v>0</v>
      </c>
      <c r="Q310" s="154">
        <v>0</v>
      </c>
      <c r="R310" s="154">
        <v>0</v>
      </c>
      <c r="S310" s="154">
        <v>0</v>
      </c>
      <c r="T310" s="154">
        <v>0</v>
      </c>
      <c r="U310" s="154">
        <v>0</v>
      </c>
      <c r="V310" s="154">
        <v>0</v>
      </c>
      <c r="W310" s="154">
        <v>0</v>
      </c>
      <c r="X310" s="154">
        <v>0</v>
      </c>
      <c r="Y310" s="154">
        <v>0</v>
      </c>
      <c r="Z310" s="154">
        <v>0</v>
      </c>
      <c r="AA310" s="154">
        <v>0</v>
      </c>
    </row>
    <row r="311" spans="1:27" s="316" customFormat="1" ht="31.5">
      <c r="A311" s="91" t="s">
        <v>188</v>
      </c>
      <c r="B311" s="96" t="s">
        <v>237</v>
      </c>
      <c r="C311" s="93" t="s">
        <v>218</v>
      </c>
      <c r="D311" s="181">
        <v>0</v>
      </c>
      <c r="E311" s="181">
        <v>0</v>
      </c>
      <c r="F311" s="181">
        <v>0</v>
      </c>
      <c r="G311" s="181">
        <v>0</v>
      </c>
      <c r="H311" s="181">
        <v>0</v>
      </c>
      <c r="I311" s="181">
        <v>0</v>
      </c>
      <c r="J311" s="181">
        <v>0</v>
      </c>
      <c r="K311" s="181">
        <v>0</v>
      </c>
      <c r="L311" s="181">
        <v>0</v>
      </c>
      <c r="M311" s="181">
        <v>0</v>
      </c>
      <c r="N311" s="181">
        <v>0</v>
      </c>
      <c r="O311" s="181">
        <v>0</v>
      </c>
      <c r="P311" s="181">
        <v>0</v>
      </c>
      <c r="Q311" s="181">
        <v>0</v>
      </c>
      <c r="R311" s="181">
        <v>0</v>
      </c>
      <c r="S311" s="181">
        <v>0</v>
      </c>
      <c r="T311" s="181">
        <v>0</v>
      </c>
      <c r="U311" s="181">
        <v>0</v>
      </c>
      <c r="V311" s="181">
        <v>0</v>
      </c>
      <c r="W311" s="181">
        <v>0</v>
      </c>
      <c r="X311" s="181">
        <v>0</v>
      </c>
      <c r="Y311" s="181">
        <v>0</v>
      </c>
      <c r="Z311" s="181">
        <v>0</v>
      </c>
      <c r="AA311" s="181">
        <v>0</v>
      </c>
    </row>
    <row r="312" spans="1:27" s="316" customFormat="1" ht="15.75">
      <c r="A312" s="91" t="s">
        <v>189</v>
      </c>
      <c r="B312" s="96" t="s">
        <v>238</v>
      </c>
      <c r="C312" s="93" t="s">
        <v>218</v>
      </c>
      <c r="D312" s="181">
        <f>SUM(D313:D321)</f>
        <v>1.5</v>
      </c>
      <c r="E312" s="181">
        <f t="shared" ref="E312:AA312" si="55">SUM(E313:E321)</f>
        <v>0</v>
      </c>
      <c r="F312" s="181">
        <f t="shared" si="55"/>
        <v>5</v>
      </c>
      <c r="G312" s="181">
        <f t="shared" si="55"/>
        <v>0</v>
      </c>
      <c r="H312" s="181">
        <f t="shared" si="55"/>
        <v>0</v>
      </c>
      <c r="I312" s="181">
        <f t="shared" si="55"/>
        <v>0</v>
      </c>
      <c r="J312" s="181">
        <f t="shared" si="55"/>
        <v>0</v>
      </c>
      <c r="K312" s="181">
        <f t="shared" si="55"/>
        <v>0</v>
      </c>
      <c r="L312" s="181">
        <f t="shared" si="55"/>
        <v>0</v>
      </c>
      <c r="M312" s="181">
        <f t="shared" si="55"/>
        <v>0</v>
      </c>
      <c r="N312" s="181">
        <f t="shared" si="55"/>
        <v>0</v>
      </c>
      <c r="O312" s="181">
        <f t="shared" si="55"/>
        <v>0</v>
      </c>
      <c r="P312" s="181">
        <f t="shared" si="55"/>
        <v>0</v>
      </c>
      <c r="Q312" s="181">
        <f t="shared" si="55"/>
        <v>0</v>
      </c>
      <c r="R312" s="181">
        <f t="shared" si="55"/>
        <v>0</v>
      </c>
      <c r="S312" s="181">
        <f t="shared" si="55"/>
        <v>0</v>
      </c>
      <c r="T312" s="181">
        <f t="shared" si="55"/>
        <v>0</v>
      </c>
      <c r="U312" s="181">
        <f t="shared" si="55"/>
        <v>0</v>
      </c>
      <c r="V312" s="181">
        <f t="shared" si="55"/>
        <v>0</v>
      </c>
      <c r="W312" s="181">
        <f t="shared" si="55"/>
        <v>0</v>
      </c>
      <c r="X312" s="181">
        <f t="shared" si="55"/>
        <v>0</v>
      </c>
      <c r="Y312" s="181">
        <f t="shared" si="55"/>
        <v>87</v>
      </c>
      <c r="Z312" s="181">
        <f t="shared" si="55"/>
        <v>65</v>
      </c>
      <c r="AA312" s="181">
        <f t="shared" si="55"/>
        <v>22.15</v>
      </c>
    </row>
    <row r="313" spans="1:27" s="238" customFormat="1" ht="31.5">
      <c r="A313" s="65" t="s">
        <v>189</v>
      </c>
      <c r="B313" s="35" t="s">
        <v>882</v>
      </c>
      <c r="C313" s="59" t="s">
        <v>883</v>
      </c>
      <c r="D313" s="154">
        <v>0</v>
      </c>
      <c r="E313" s="154">
        <v>0</v>
      </c>
      <c r="F313" s="154">
        <v>0</v>
      </c>
      <c r="G313" s="154">
        <v>0</v>
      </c>
      <c r="H313" s="154">
        <v>0</v>
      </c>
      <c r="I313" s="154">
        <v>0</v>
      </c>
      <c r="J313" s="154">
        <v>0</v>
      </c>
      <c r="K313" s="154">
        <v>0</v>
      </c>
      <c r="L313" s="154">
        <v>0</v>
      </c>
      <c r="M313" s="154">
        <v>0</v>
      </c>
      <c r="N313" s="154">
        <v>0</v>
      </c>
      <c r="O313" s="154">
        <v>0</v>
      </c>
      <c r="P313" s="154">
        <v>0</v>
      </c>
      <c r="Q313" s="154">
        <v>0</v>
      </c>
      <c r="R313" s="154">
        <v>0</v>
      </c>
      <c r="S313" s="154">
        <v>0</v>
      </c>
      <c r="T313" s="154">
        <v>0</v>
      </c>
      <c r="U313" s="154">
        <v>0</v>
      </c>
      <c r="V313" s="154">
        <v>0</v>
      </c>
      <c r="W313" s="154">
        <v>0</v>
      </c>
      <c r="X313" s="154">
        <v>0</v>
      </c>
      <c r="Y313" s="154">
        <v>0</v>
      </c>
      <c r="Z313" s="154">
        <v>0</v>
      </c>
      <c r="AA313" s="154">
        <v>13.1</v>
      </c>
    </row>
    <row r="314" spans="1:27" s="238" customFormat="1" ht="47.25">
      <c r="A314" s="65" t="s">
        <v>189</v>
      </c>
      <c r="B314" s="35" t="s">
        <v>1677</v>
      </c>
      <c r="C314" s="59" t="s">
        <v>1678</v>
      </c>
      <c r="D314" s="154">
        <v>0</v>
      </c>
      <c r="E314" s="154">
        <v>0</v>
      </c>
      <c r="F314" s="154">
        <v>0</v>
      </c>
      <c r="G314" s="154">
        <v>0</v>
      </c>
      <c r="H314" s="154">
        <v>0</v>
      </c>
      <c r="I314" s="154">
        <v>0</v>
      </c>
      <c r="J314" s="154">
        <v>0</v>
      </c>
      <c r="K314" s="154">
        <v>0</v>
      </c>
      <c r="L314" s="154">
        <v>0</v>
      </c>
      <c r="M314" s="154">
        <v>0</v>
      </c>
      <c r="N314" s="154">
        <v>0</v>
      </c>
      <c r="O314" s="154">
        <v>0</v>
      </c>
      <c r="P314" s="154">
        <v>0</v>
      </c>
      <c r="Q314" s="154">
        <v>0</v>
      </c>
      <c r="R314" s="154">
        <v>0</v>
      </c>
      <c r="S314" s="154">
        <v>0</v>
      </c>
      <c r="T314" s="154">
        <v>0</v>
      </c>
      <c r="U314" s="154">
        <v>0</v>
      </c>
      <c r="V314" s="154">
        <v>0</v>
      </c>
      <c r="W314" s="154">
        <v>0</v>
      </c>
      <c r="X314" s="154">
        <v>0</v>
      </c>
      <c r="Y314" s="154">
        <v>0</v>
      </c>
      <c r="Z314" s="154">
        <v>0</v>
      </c>
      <c r="AA314" s="154">
        <v>4.05</v>
      </c>
    </row>
    <row r="315" spans="1:27" s="238" customFormat="1" ht="47.25">
      <c r="A315" s="65" t="s">
        <v>189</v>
      </c>
      <c r="B315" s="35" t="s">
        <v>347</v>
      </c>
      <c r="C315" s="59" t="s">
        <v>1680</v>
      </c>
      <c r="D315" s="154">
        <v>0</v>
      </c>
      <c r="E315" s="154">
        <v>0</v>
      </c>
      <c r="F315" s="154">
        <v>0</v>
      </c>
      <c r="G315" s="154">
        <v>0</v>
      </c>
      <c r="H315" s="154">
        <v>0</v>
      </c>
      <c r="I315" s="154">
        <v>0</v>
      </c>
      <c r="J315" s="154">
        <v>0</v>
      </c>
      <c r="K315" s="154">
        <v>0</v>
      </c>
      <c r="L315" s="154">
        <v>0</v>
      </c>
      <c r="M315" s="154">
        <v>0</v>
      </c>
      <c r="N315" s="154">
        <v>0</v>
      </c>
      <c r="O315" s="154">
        <v>0</v>
      </c>
      <c r="P315" s="154">
        <v>0</v>
      </c>
      <c r="Q315" s="154">
        <v>0</v>
      </c>
      <c r="R315" s="154">
        <v>0</v>
      </c>
      <c r="S315" s="154">
        <v>0</v>
      </c>
      <c r="T315" s="154">
        <v>0</v>
      </c>
      <c r="U315" s="154">
        <v>0</v>
      </c>
      <c r="V315" s="154">
        <v>0</v>
      </c>
      <c r="W315" s="154">
        <v>0</v>
      </c>
      <c r="X315" s="154">
        <v>0</v>
      </c>
      <c r="Y315" s="154">
        <v>0</v>
      </c>
      <c r="Z315" s="154">
        <v>0</v>
      </c>
      <c r="AA315" s="154">
        <v>5</v>
      </c>
    </row>
    <row r="316" spans="1:27" s="238" customFormat="1" ht="15.75">
      <c r="A316" s="65" t="s">
        <v>189</v>
      </c>
      <c r="B316" s="35" t="s">
        <v>350</v>
      </c>
      <c r="C316" s="59" t="s">
        <v>1681</v>
      </c>
      <c r="D316" s="154">
        <v>0</v>
      </c>
      <c r="E316" s="154">
        <v>0</v>
      </c>
      <c r="F316" s="154">
        <v>0</v>
      </c>
      <c r="G316" s="154">
        <v>0</v>
      </c>
      <c r="H316" s="154">
        <v>0</v>
      </c>
      <c r="I316" s="154">
        <v>0</v>
      </c>
      <c r="J316" s="154">
        <v>0</v>
      </c>
      <c r="K316" s="154">
        <v>0</v>
      </c>
      <c r="L316" s="154">
        <v>0</v>
      </c>
      <c r="M316" s="154">
        <v>0</v>
      </c>
      <c r="N316" s="154">
        <v>0</v>
      </c>
      <c r="O316" s="154">
        <v>0</v>
      </c>
      <c r="P316" s="154">
        <v>0</v>
      </c>
      <c r="Q316" s="154">
        <v>0</v>
      </c>
      <c r="R316" s="154">
        <v>0</v>
      </c>
      <c r="S316" s="154">
        <v>0</v>
      </c>
      <c r="T316" s="154">
        <v>0</v>
      </c>
      <c r="U316" s="154">
        <v>0</v>
      </c>
      <c r="V316" s="154">
        <v>0</v>
      </c>
      <c r="W316" s="154">
        <v>0</v>
      </c>
      <c r="X316" s="154">
        <v>0</v>
      </c>
      <c r="Y316" s="154">
        <v>80</v>
      </c>
      <c r="Z316" s="300">
        <v>0</v>
      </c>
      <c r="AA316" s="300">
        <v>0</v>
      </c>
    </row>
    <row r="317" spans="1:27" s="238" customFormat="1" ht="31.5">
      <c r="A317" s="65" t="s">
        <v>352</v>
      </c>
      <c r="B317" s="35" t="s">
        <v>351</v>
      </c>
      <c r="C317" s="59" t="s">
        <v>1682</v>
      </c>
      <c r="D317" s="154">
        <v>0</v>
      </c>
      <c r="E317" s="154">
        <v>0</v>
      </c>
      <c r="F317" s="154">
        <v>0</v>
      </c>
      <c r="G317" s="154">
        <v>0</v>
      </c>
      <c r="H317" s="154">
        <v>0</v>
      </c>
      <c r="I317" s="154">
        <v>0</v>
      </c>
      <c r="J317" s="154">
        <v>0</v>
      </c>
      <c r="K317" s="154">
        <v>0</v>
      </c>
      <c r="L317" s="154">
        <v>0</v>
      </c>
      <c r="M317" s="154">
        <v>0</v>
      </c>
      <c r="N317" s="154">
        <v>0</v>
      </c>
      <c r="O317" s="154">
        <v>0</v>
      </c>
      <c r="P317" s="154">
        <v>0</v>
      </c>
      <c r="Q317" s="154">
        <v>0</v>
      </c>
      <c r="R317" s="154">
        <v>0</v>
      </c>
      <c r="S317" s="154">
        <v>0</v>
      </c>
      <c r="T317" s="154">
        <v>0</v>
      </c>
      <c r="U317" s="154">
        <v>0</v>
      </c>
      <c r="V317" s="154">
        <v>0</v>
      </c>
      <c r="W317" s="154">
        <v>0</v>
      </c>
      <c r="X317" s="154">
        <v>0</v>
      </c>
      <c r="Y317" s="154">
        <v>2</v>
      </c>
      <c r="Z317" s="154">
        <v>0</v>
      </c>
      <c r="AA317" s="154">
        <v>0</v>
      </c>
    </row>
    <row r="318" spans="1:27" s="238" customFormat="1" ht="15.75">
      <c r="A318" s="65" t="s">
        <v>189</v>
      </c>
      <c r="B318" s="35" t="s">
        <v>349</v>
      </c>
      <c r="C318" s="59" t="s">
        <v>1683</v>
      </c>
      <c r="D318" s="154">
        <v>0</v>
      </c>
      <c r="E318" s="154">
        <v>0</v>
      </c>
      <c r="F318" s="154">
        <v>0</v>
      </c>
      <c r="G318" s="154">
        <v>0</v>
      </c>
      <c r="H318" s="154">
        <v>0</v>
      </c>
      <c r="I318" s="154">
        <v>0</v>
      </c>
      <c r="J318" s="154">
        <v>0</v>
      </c>
      <c r="K318" s="154">
        <v>0</v>
      </c>
      <c r="L318" s="154">
        <v>0</v>
      </c>
      <c r="M318" s="154">
        <v>0</v>
      </c>
      <c r="N318" s="154">
        <v>0</v>
      </c>
      <c r="O318" s="154">
        <v>0</v>
      </c>
      <c r="P318" s="154">
        <v>0</v>
      </c>
      <c r="Q318" s="154">
        <v>0</v>
      </c>
      <c r="R318" s="154">
        <v>0</v>
      </c>
      <c r="S318" s="154">
        <v>0</v>
      </c>
      <c r="T318" s="154">
        <v>0</v>
      </c>
      <c r="U318" s="154">
        <v>0</v>
      </c>
      <c r="V318" s="154">
        <v>0</v>
      </c>
      <c r="W318" s="154">
        <v>0</v>
      </c>
      <c r="X318" s="154">
        <v>0</v>
      </c>
      <c r="Y318" s="154">
        <v>5</v>
      </c>
      <c r="Z318" s="154">
        <v>0</v>
      </c>
      <c r="AA318" s="154">
        <v>0</v>
      </c>
    </row>
    <row r="319" spans="1:27" s="238" customFormat="1" ht="31.5">
      <c r="A319" s="65" t="s">
        <v>189</v>
      </c>
      <c r="B319" s="35" t="s">
        <v>356</v>
      </c>
      <c r="C319" s="59" t="s">
        <v>1684</v>
      </c>
      <c r="D319" s="154">
        <v>0</v>
      </c>
      <c r="E319" s="154">
        <v>0</v>
      </c>
      <c r="F319" s="154">
        <v>0</v>
      </c>
      <c r="G319" s="154">
        <v>0</v>
      </c>
      <c r="H319" s="154">
        <v>0</v>
      </c>
      <c r="I319" s="154">
        <v>0</v>
      </c>
      <c r="J319" s="154">
        <v>0</v>
      </c>
      <c r="K319" s="154">
        <v>0</v>
      </c>
      <c r="L319" s="154">
        <v>0</v>
      </c>
      <c r="M319" s="300">
        <v>0</v>
      </c>
      <c r="N319" s="154">
        <v>0</v>
      </c>
      <c r="O319" s="154">
        <v>0</v>
      </c>
      <c r="P319" s="300">
        <v>0</v>
      </c>
      <c r="Q319" s="154">
        <v>0</v>
      </c>
      <c r="R319" s="154">
        <v>0</v>
      </c>
      <c r="S319" s="154">
        <v>0</v>
      </c>
      <c r="T319" s="154">
        <v>0</v>
      </c>
      <c r="U319" s="154">
        <v>0</v>
      </c>
      <c r="V319" s="154">
        <v>0</v>
      </c>
      <c r="W319" s="154">
        <v>0</v>
      </c>
      <c r="X319" s="154">
        <v>0</v>
      </c>
      <c r="Y319" s="300">
        <v>0</v>
      </c>
      <c r="Z319" s="154">
        <v>60</v>
      </c>
      <c r="AA319" s="300">
        <v>0</v>
      </c>
    </row>
    <row r="320" spans="1:27" s="238" customFormat="1" ht="15.75">
      <c r="A320" s="65" t="s">
        <v>189</v>
      </c>
      <c r="B320" s="35" t="s">
        <v>358</v>
      </c>
      <c r="C320" s="59" t="s">
        <v>1685</v>
      </c>
      <c r="D320" s="154">
        <v>1.5</v>
      </c>
      <c r="E320" s="154">
        <v>0</v>
      </c>
      <c r="F320" s="154">
        <v>5</v>
      </c>
      <c r="G320" s="154">
        <v>0</v>
      </c>
      <c r="H320" s="154">
        <v>0</v>
      </c>
      <c r="I320" s="154">
        <v>0</v>
      </c>
      <c r="J320" s="154">
        <v>0</v>
      </c>
      <c r="K320" s="154">
        <v>0</v>
      </c>
      <c r="L320" s="154">
        <v>0</v>
      </c>
      <c r="M320" s="154">
        <v>0</v>
      </c>
      <c r="N320" s="154">
        <v>0</v>
      </c>
      <c r="O320" s="154">
        <v>0</v>
      </c>
      <c r="P320" s="154">
        <v>0</v>
      </c>
      <c r="Q320" s="154">
        <v>0</v>
      </c>
      <c r="R320" s="154">
        <v>0</v>
      </c>
      <c r="S320" s="154">
        <v>0</v>
      </c>
      <c r="T320" s="154">
        <v>0</v>
      </c>
      <c r="U320" s="154">
        <v>0</v>
      </c>
      <c r="V320" s="154">
        <v>0</v>
      </c>
      <c r="W320" s="154">
        <v>0</v>
      </c>
      <c r="X320" s="154">
        <v>0</v>
      </c>
      <c r="Y320" s="154">
        <v>0</v>
      </c>
      <c r="Z320" s="154">
        <v>0</v>
      </c>
      <c r="AA320" s="154">
        <v>0</v>
      </c>
    </row>
    <row r="321" spans="1:27" s="238" customFormat="1" ht="15.75">
      <c r="A321" s="65" t="s">
        <v>189</v>
      </c>
      <c r="B321" s="35" t="s">
        <v>362</v>
      </c>
      <c r="C321" s="59" t="s">
        <v>1688</v>
      </c>
      <c r="D321" s="154">
        <v>0</v>
      </c>
      <c r="E321" s="154">
        <v>0</v>
      </c>
      <c r="F321" s="154">
        <v>0</v>
      </c>
      <c r="G321" s="154">
        <v>0</v>
      </c>
      <c r="H321" s="154">
        <v>0</v>
      </c>
      <c r="I321" s="154">
        <v>0</v>
      </c>
      <c r="J321" s="154">
        <v>0</v>
      </c>
      <c r="K321" s="154">
        <v>0</v>
      </c>
      <c r="L321" s="154">
        <v>0</v>
      </c>
      <c r="M321" s="300">
        <v>0</v>
      </c>
      <c r="N321" s="154">
        <v>0</v>
      </c>
      <c r="O321" s="154">
        <v>0</v>
      </c>
      <c r="P321" s="300">
        <v>0</v>
      </c>
      <c r="Q321" s="154">
        <v>0</v>
      </c>
      <c r="R321" s="154">
        <v>0</v>
      </c>
      <c r="S321" s="154">
        <v>0</v>
      </c>
      <c r="T321" s="154">
        <v>0</v>
      </c>
      <c r="U321" s="154">
        <v>0</v>
      </c>
      <c r="V321" s="154">
        <v>0</v>
      </c>
      <c r="W321" s="154">
        <v>0</v>
      </c>
      <c r="X321" s="154">
        <v>0</v>
      </c>
      <c r="Y321" s="300">
        <v>0</v>
      </c>
      <c r="Z321" s="154">
        <v>5</v>
      </c>
      <c r="AA321" s="300">
        <v>0</v>
      </c>
    </row>
  </sheetData>
  <sheetProtection formatCells="0" formatColumns="0" formatRows="0" insertRows="0" insertHyperlinks="0" sort="0" autoFilter="0" pivotTables="0"/>
  <autoFilter ref="A13:AB321"/>
  <mergeCells count="17">
    <mergeCell ref="A8:AA8"/>
    <mergeCell ref="M2:O2"/>
    <mergeCell ref="A4:AA4"/>
    <mergeCell ref="A5:AA5"/>
    <mergeCell ref="A6:AA6"/>
    <mergeCell ref="A7:AA7"/>
    <mergeCell ref="Y11:Z11"/>
    <mergeCell ref="A9:AA9"/>
    <mergeCell ref="A10:A12"/>
    <mergeCell ref="B10:B12"/>
    <mergeCell ref="C10:C12"/>
    <mergeCell ref="D10:AA10"/>
    <mergeCell ref="D11:K11"/>
    <mergeCell ref="L11:P11"/>
    <mergeCell ref="Q11:S11"/>
    <mergeCell ref="T11:U11"/>
    <mergeCell ref="V11:X11"/>
  </mergeCells>
  <conditionalFormatting sqref="B219:B1048576 B1:B3 B216:B217 B213:B214 B9:B13 B49:B186 B15:B35 B37:B46">
    <cfRule type="duplicateValues" dxfId="14381" priority="4280"/>
  </conditionalFormatting>
  <conditionalFormatting sqref="B218">
    <cfRule type="duplicateValues" dxfId="14380" priority="4279"/>
  </conditionalFormatting>
  <conditionalFormatting sqref="B47:B48">
    <cfRule type="duplicateValues" dxfId="14379" priority="4278"/>
  </conditionalFormatting>
  <conditionalFormatting sqref="B187:B212">
    <cfRule type="duplicateValues" dxfId="14378" priority="4277"/>
  </conditionalFormatting>
  <conditionalFormatting sqref="B215">
    <cfRule type="duplicateValues" dxfId="14377" priority="4276"/>
  </conditionalFormatting>
  <conditionalFormatting sqref="B15:B24">
    <cfRule type="duplicateValues" dxfId="14376" priority="4275"/>
  </conditionalFormatting>
  <conditionalFormatting sqref="C24">
    <cfRule type="duplicateValues" dxfId="14375" priority="4274"/>
  </conditionalFormatting>
  <conditionalFormatting sqref="B22:B24">
    <cfRule type="duplicateValues" dxfId="14374" priority="4273"/>
  </conditionalFormatting>
  <conditionalFormatting sqref="B23">
    <cfRule type="duplicateValues" dxfId="14373" priority="4271"/>
  </conditionalFormatting>
  <conditionalFormatting sqref="B21">
    <cfRule type="duplicateValues" dxfId="14372" priority="4269"/>
  </conditionalFormatting>
  <conditionalFormatting sqref="B44">
    <cfRule type="duplicateValues" dxfId="14371" priority="4262"/>
  </conditionalFormatting>
  <conditionalFormatting sqref="B152">
    <cfRule type="duplicateValues" dxfId="14370" priority="4253"/>
  </conditionalFormatting>
  <conditionalFormatting sqref="B155">
    <cfRule type="duplicateValues" dxfId="14369" priority="4244"/>
  </conditionalFormatting>
  <conditionalFormatting sqref="B213">
    <cfRule type="duplicateValues" dxfId="14368" priority="4235"/>
  </conditionalFormatting>
  <conditionalFormatting sqref="B214">
    <cfRule type="duplicateValues" dxfId="14367" priority="4226"/>
  </conditionalFormatting>
  <conditionalFormatting sqref="B29">
    <cfRule type="duplicateValues" dxfId="14366" priority="4217"/>
  </conditionalFormatting>
  <conditionalFormatting sqref="B32">
    <cfRule type="duplicateValues" dxfId="14365" priority="4207"/>
  </conditionalFormatting>
  <conditionalFormatting sqref="B41">
    <cfRule type="duplicateValues" dxfId="14364" priority="4197"/>
  </conditionalFormatting>
  <conditionalFormatting sqref="B45">
    <cfRule type="duplicateValues" dxfId="14363" priority="4187"/>
  </conditionalFormatting>
  <conditionalFormatting sqref="B55">
    <cfRule type="duplicateValues" dxfId="14362" priority="4177"/>
  </conditionalFormatting>
  <conditionalFormatting sqref="B137">
    <cfRule type="duplicateValues" dxfId="14361" priority="4167"/>
  </conditionalFormatting>
  <conditionalFormatting sqref="B148">
    <cfRule type="duplicateValues" dxfId="14360" priority="4157"/>
  </conditionalFormatting>
  <conditionalFormatting sqref="B153">
    <cfRule type="duplicateValues" dxfId="14359" priority="4147"/>
  </conditionalFormatting>
  <conditionalFormatting sqref="B154">
    <cfRule type="duplicateValues" dxfId="14358" priority="4137"/>
  </conditionalFormatting>
  <conditionalFormatting sqref="B26">
    <cfRule type="duplicateValues" dxfId="14357" priority="4127"/>
  </conditionalFormatting>
  <conditionalFormatting sqref="C26">
    <cfRule type="duplicateValues" dxfId="14356" priority="4126"/>
  </conditionalFormatting>
  <conditionalFormatting sqref="B28">
    <cfRule type="duplicateValues" dxfId="14355" priority="4117"/>
  </conditionalFormatting>
  <conditionalFormatting sqref="C28">
    <cfRule type="duplicateValues" dxfId="14354" priority="4116"/>
  </conditionalFormatting>
  <conditionalFormatting sqref="B30">
    <cfRule type="duplicateValues" dxfId="14353" priority="4107"/>
  </conditionalFormatting>
  <conditionalFormatting sqref="C30">
    <cfRule type="duplicateValues" dxfId="14352" priority="4106"/>
  </conditionalFormatting>
  <conditionalFormatting sqref="B31">
    <cfRule type="duplicateValues" dxfId="14351" priority="4097"/>
  </conditionalFormatting>
  <conditionalFormatting sqref="C31">
    <cfRule type="duplicateValues" dxfId="14350" priority="4096"/>
  </conditionalFormatting>
  <conditionalFormatting sqref="B33">
    <cfRule type="duplicateValues" dxfId="14349" priority="4087"/>
  </conditionalFormatting>
  <conditionalFormatting sqref="C33">
    <cfRule type="duplicateValues" dxfId="14348" priority="4086"/>
  </conditionalFormatting>
  <conditionalFormatting sqref="B37">
    <cfRule type="duplicateValues" dxfId="14347" priority="4077"/>
  </conditionalFormatting>
  <conditionalFormatting sqref="C37">
    <cfRule type="duplicateValues" dxfId="14346" priority="4076"/>
  </conditionalFormatting>
  <conditionalFormatting sqref="B42">
    <cfRule type="duplicateValues" dxfId="14345" priority="4067"/>
  </conditionalFormatting>
  <conditionalFormatting sqref="C42">
    <cfRule type="duplicateValues" dxfId="14344" priority="4066"/>
  </conditionalFormatting>
  <conditionalFormatting sqref="B43">
    <cfRule type="duplicateValues" dxfId="14343" priority="4057"/>
  </conditionalFormatting>
  <conditionalFormatting sqref="B46">
    <cfRule type="duplicateValues" dxfId="14342" priority="4047"/>
  </conditionalFormatting>
  <conditionalFormatting sqref="C46">
    <cfRule type="duplicateValues" dxfId="14341" priority="4046"/>
  </conditionalFormatting>
  <conditionalFormatting sqref="B53">
    <cfRule type="duplicateValues" dxfId="14340" priority="4037"/>
  </conditionalFormatting>
  <conditionalFormatting sqref="C53">
    <cfRule type="duplicateValues" dxfId="14339" priority="4036"/>
  </conditionalFormatting>
  <conditionalFormatting sqref="B56">
    <cfRule type="duplicateValues" dxfId="14338" priority="4027"/>
  </conditionalFormatting>
  <conditionalFormatting sqref="C56">
    <cfRule type="duplicateValues" dxfId="14337" priority="4026"/>
  </conditionalFormatting>
  <conditionalFormatting sqref="B136">
    <cfRule type="duplicateValues" dxfId="14336" priority="4017"/>
  </conditionalFormatting>
  <conditionalFormatting sqref="C136">
    <cfRule type="duplicateValues" dxfId="14335" priority="4016"/>
  </conditionalFormatting>
  <conditionalFormatting sqref="B138">
    <cfRule type="duplicateValues" dxfId="14334" priority="4007"/>
  </conditionalFormatting>
  <conditionalFormatting sqref="C138">
    <cfRule type="duplicateValues" dxfId="14333" priority="4006"/>
  </conditionalFormatting>
  <conditionalFormatting sqref="B140">
    <cfRule type="duplicateValues" dxfId="14332" priority="3997"/>
  </conditionalFormatting>
  <conditionalFormatting sqref="C140">
    <cfRule type="duplicateValues" dxfId="14331" priority="3996"/>
  </conditionalFormatting>
  <conditionalFormatting sqref="B142:B147">
    <cfRule type="duplicateValues" dxfId="14330" priority="3987"/>
  </conditionalFormatting>
  <conditionalFormatting sqref="C142:C147">
    <cfRule type="duplicateValues" dxfId="14329" priority="3986"/>
  </conditionalFormatting>
  <conditionalFormatting sqref="B149">
    <cfRule type="duplicateValues" dxfId="14328" priority="3977"/>
  </conditionalFormatting>
  <conditionalFormatting sqref="C149">
    <cfRule type="duplicateValues" dxfId="14327" priority="3976"/>
  </conditionalFormatting>
  <conditionalFormatting sqref="B151">
    <cfRule type="duplicateValues" dxfId="14326" priority="3967"/>
  </conditionalFormatting>
  <conditionalFormatting sqref="C151">
    <cfRule type="duplicateValues" dxfId="14325" priority="3966"/>
  </conditionalFormatting>
  <conditionalFormatting sqref="C264:C265 C270 C268">
    <cfRule type="duplicateValues" dxfId="14324" priority="3615"/>
  </conditionalFormatting>
  <conditionalFormatting sqref="C113">
    <cfRule type="duplicateValues" dxfId="14323" priority="3485"/>
  </conditionalFormatting>
  <conditionalFormatting sqref="C150">
    <cfRule type="duplicateValues" dxfId="14322" priority="3484"/>
  </conditionalFormatting>
  <conditionalFormatting sqref="C113">
    <cfRule type="duplicateValues" dxfId="14321" priority="3482"/>
    <cfRule type="duplicateValues" dxfId="14320" priority="3483"/>
  </conditionalFormatting>
  <conditionalFormatting sqref="C113">
    <cfRule type="duplicateValues" dxfId="14319" priority="3479"/>
    <cfRule type="duplicateValues" dxfId="14318" priority="3480"/>
    <cfRule type="duplicateValues" dxfId="14317" priority="3481"/>
  </conditionalFormatting>
  <conditionalFormatting sqref="C150">
    <cfRule type="duplicateValues" dxfId="14316" priority="3475"/>
    <cfRule type="duplicateValues" dxfId="14315" priority="3476"/>
  </conditionalFormatting>
  <conditionalFormatting sqref="C150">
    <cfRule type="duplicateValues" dxfId="14314" priority="3472"/>
    <cfRule type="duplicateValues" dxfId="14313" priority="3473"/>
    <cfRule type="duplicateValues" dxfId="14312" priority="3474"/>
  </conditionalFormatting>
  <conditionalFormatting sqref="B45:B46">
    <cfRule type="duplicateValues" dxfId="14311" priority="3263" stopIfTrue="1"/>
    <cfRule type="duplicateValues" dxfId="14310" priority="3264" stopIfTrue="1"/>
  </conditionalFormatting>
  <conditionalFormatting sqref="C65:C70 C57:C58 C73:C77 C48:C55">
    <cfRule type="duplicateValues" dxfId="14309" priority="3226"/>
  </conditionalFormatting>
  <conditionalFormatting sqref="C57:C58 C73:C77 C48:C55 C61:C62">
    <cfRule type="duplicateValues" dxfId="14308" priority="3224"/>
    <cfRule type="duplicateValues" dxfId="14307" priority="3225"/>
  </conditionalFormatting>
  <conditionalFormatting sqref="C57:C58 C73:C77 C48:C55 C61:C62">
    <cfRule type="duplicateValues" dxfId="14306" priority="3223"/>
  </conditionalFormatting>
  <conditionalFormatting sqref="C57:C58 C73:C77 C48:C55 C61:C62">
    <cfRule type="duplicateValues" dxfId="14305" priority="3219"/>
    <cfRule type="duplicateValues" dxfId="14304" priority="3220"/>
    <cfRule type="duplicateValues" dxfId="14303" priority="3221"/>
  </conditionalFormatting>
  <conditionalFormatting sqref="C65:C70 C48:C55 C61:C62 C57:C58">
    <cfRule type="duplicateValues" dxfId="14302" priority="3218"/>
  </conditionalFormatting>
  <conditionalFormatting sqref="B83 B73:B77 B38 B29:B34 B42:B62">
    <cfRule type="duplicateValues" dxfId="14301" priority="3217"/>
  </conditionalFormatting>
  <conditionalFormatting sqref="B83 B65:B70 B73:B77 B38 B29:B34">
    <cfRule type="duplicateValues" dxfId="14300" priority="3211"/>
  </conditionalFormatting>
  <conditionalFormatting sqref="B73:B77 B83 B38 B29:B34 B42:B62">
    <cfRule type="duplicateValues" dxfId="14299" priority="3210"/>
  </conditionalFormatting>
  <conditionalFormatting sqref="B47">
    <cfRule type="duplicateValues" dxfId="14298" priority="3203" stopIfTrue="1"/>
    <cfRule type="duplicateValues" dxfId="14297" priority="3204" stopIfTrue="1"/>
  </conditionalFormatting>
  <conditionalFormatting sqref="C244 C241">
    <cfRule type="duplicateValues" dxfId="14296" priority="3142"/>
  </conditionalFormatting>
  <conditionalFormatting sqref="C50:C51">
    <cfRule type="duplicateValues" dxfId="14295" priority="3096"/>
  </conditionalFormatting>
  <conditionalFormatting sqref="C50:C51">
    <cfRule type="duplicateValues" dxfId="14294" priority="3094"/>
    <cfRule type="duplicateValues" dxfId="14293" priority="3095"/>
  </conditionalFormatting>
  <conditionalFormatting sqref="C50:C51">
    <cfRule type="duplicateValues" dxfId="14292" priority="3091"/>
    <cfRule type="duplicateValues" dxfId="14291" priority="3092"/>
    <cfRule type="duplicateValues" dxfId="14290" priority="3093"/>
  </conditionalFormatting>
  <conditionalFormatting sqref="B50:B51">
    <cfRule type="duplicateValues" dxfId="14289" priority="3085"/>
  </conditionalFormatting>
  <conditionalFormatting sqref="C117">
    <cfRule type="duplicateValues" dxfId="14288" priority="3017"/>
  </conditionalFormatting>
  <conditionalFormatting sqref="C117">
    <cfRule type="duplicateValues" dxfId="14287" priority="3008"/>
    <cfRule type="duplicateValues" dxfId="14286" priority="3009"/>
  </conditionalFormatting>
  <conditionalFormatting sqref="C117">
    <cfRule type="duplicateValues" dxfId="14285" priority="3005"/>
    <cfRule type="duplicateValues" dxfId="14284" priority="3006"/>
    <cfRule type="duplicateValues" dxfId="14283" priority="3007"/>
  </conditionalFormatting>
  <conditionalFormatting sqref="C176:C187 C61:C81 C57:C58">
    <cfRule type="duplicateValues" dxfId="14282" priority="2922"/>
  </conditionalFormatting>
  <conditionalFormatting sqref="C176:C187 C57:C58 C48:C55">
    <cfRule type="duplicateValues" dxfId="14281" priority="2920"/>
    <cfRule type="duplicateValues" dxfId="14280" priority="2921"/>
  </conditionalFormatting>
  <conditionalFormatting sqref="C176:C187 C57:C58 C48:C55">
    <cfRule type="duplicateValues" dxfId="14279" priority="2919"/>
  </conditionalFormatting>
  <conditionalFormatting sqref="C176:C187 C57:C58 C61:C81">
    <cfRule type="duplicateValues" dxfId="14278" priority="2918"/>
  </conditionalFormatting>
  <conditionalFormatting sqref="C176:C187 C57:C58 C61:C81">
    <cfRule type="duplicateValues" dxfId="14277" priority="2915"/>
    <cfRule type="duplicateValues" dxfId="14276" priority="2916"/>
    <cfRule type="duplicateValues" dxfId="14275" priority="2917"/>
  </conditionalFormatting>
  <conditionalFormatting sqref="C176:C187 C32 C48:C55 C57:C58 C38">
    <cfRule type="duplicateValues" dxfId="14274" priority="2779"/>
  </conditionalFormatting>
  <conditionalFormatting sqref="C176:C187 C38 C57:C58 C32 C48:C55 C29">
    <cfRule type="duplicateValues" dxfId="14273" priority="2777"/>
    <cfRule type="duplicateValues" dxfId="14272" priority="2778"/>
  </conditionalFormatting>
  <conditionalFormatting sqref="C176:C187 C38 C57:C58 C32 C48:C55 C29">
    <cfRule type="duplicateValues" dxfId="14271" priority="2776"/>
  </conditionalFormatting>
  <conditionalFormatting sqref="C176:C187 C38 C57:C58 C32 C48:C55 C29">
    <cfRule type="duplicateValues" dxfId="14270" priority="2772"/>
    <cfRule type="duplicateValues" dxfId="14269" priority="2773"/>
    <cfRule type="duplicateValues" dxfId="14268" priority="2774"/>
  </conditionalFormatting>
  <conditionalFormatting sqref="C65:C68 C77 C80 C48:C55 C61:C62 C57:C58">
    <cfRule type="duplicateValues" dxfId="14267" priority="18616"/>
  </conditionalFormatting>
  <conditionalFormatting sqref="C57:C58 C80 C65:C68 C77 C48:C55 C61:C62">
    <cfRule type="duplicateValues" dxfId="14266" priority="18626"/>
    <cfRule type="duplicateValues" dxfId="14265" priority="18627"/>
  </conditionalFormatting>
  <conditionalFormatting sqref="C57:C58 C80 C65:C68 C77 C48:C55 C61:C62">
    <cfRule type="duplicateValues" dxfId="14264" priority="18646"/>
  </conditionalFormatting>
  <conditionalFormatting sqref="C77 C80 C48:C55 C61:C62 C57:C58 C65:C68">
    <cfRule type="duplicateValues" dxfId="14263" priority="18656"/>
    <cfRule type="duplicateValues" dxfId="14262" priority="18657"/>
  </conditionalFormatting>
  <conditionalFormatting sqref="C77 C80 C48:C55 C61:C62 C57:C58 C65:C68">
    <cfRule type="duplicateValues" dxfId="14261" priority="18676"/>
  </conditionalFormatting>
  <conditionalFormatting sqref="C57:C58 C80 C65:C68 C77 C48:C55 C61:C62">
    <cfRule type="duplicateValues" dxfId="14260" priority="18686"/>
    <cfRule type="duplicateValues" dxfId="14259" priority="18687"/>
    <cfRule type="duplicateValues" dxfId="14258" priority="18688"/>
  </conditionalFormatting>
  <conditionalFormatting sqref="C65:C68 C48:C55 C61:C62 C57:C58 C77 C80">
    <cfRule type="duplicateValues" dxfId="14257" priority="18716"/>
  </conditionalFormatting>
  <conditionalFormatting sqref="C80 C77 C48:C55 C61:C62 C57:C58 C65:C68">
    <cfRule type="duplicateValues" dxfId="14256" priority="18726"/>
  </conditionalFormatting>
  <conditionalFormatting sqref="B38 B65:B68 B80 B77:B78 B82:B83 B29:B33 B42:B62">
    <cfRule type="duplicateValues" dxfId="14255" priority="18736"/>
  </conditionalFormatting>
  <conditionalFormatting sqref="B38 B65:B68 B82:B83 B77:B78 B80 B29:B33 B42:B62">
    <cfRule type="duplicateValues" dxfId="14254" priority="18747"/>
  </conditionalFormatting>
  <conditionalFormatting sqref="C94">
    <cfRule type="duplicateValues" dxfId="14253" priority="29658"/>
  </conditionalFormatting>
  <conditionalFormatting sqref="C94">
    <cfRule type="duplicateValues" dxfId="14252" priority="29664"/>
    <cfRule type="duplicateValues" dxfId="14251" priority="29665"/>
  </conditionalFormatting>
  <conditionalFormatting sqref="C94">
    <cfRule type="duplicateValues" dxfId="14250" priority="29672"/>
    <cfRule type="duplicateValues" dxfId="14249" priority="29673"/>
    <cfRule type="duplicateValues" dxfId="14248" priority="29674"/>
  </conditionalFormatting>
  <conditionalFormatting sqref="C119:C129 C96:C106 C108:C117">
    <cfRule type="duplicateValues" dxfId="14247" priority="39009"/>
  </conditionalFormatting>
  <conditionalFormatting sqref="B94:B100 B108:B148">
    <cfRule type="duplicateValues" dxfId="14246" priority="39628"/>
  </conditionalFormatting>
  <conditionalFormatting sqref="B94:B105 B108:B148">
    <cfRule type="duplicateValues" dxfId="14245" priority="40295"/>
  </conditionalFormatting>
  <conditionalFormatting sqref="B108:B117 B95:B106 B134:B148">
    <cfRule type="duplicateValues" dxfId="14244" priority="41247"/>
  </conditionalFormatting>
  <conditionalFormatting sqref="C152:C160 C141:C150 C106:C139">
    <cfRule type="duplicateValues" dxfId="14243" priority="44735"/>
  </conditionalFormatting>
  <conditionalFormatting sqref="B152:B177 B141:B150">
    <cfRule type="duplicateValues" dxfId="14242" priority="44742"/>
  </conditionalFormatting>
  <conditionalFormatting sqref="B187 B105:B112 B114:B126">
    <cfRule type="duplicateValues" dxfId="14241" priority="45628"/>
  </conditionalFormatting>
  <conditionalFormatting sqref="B187 B114:B132 B105:B112">
    <cfRule type="duplicateValues" dxfId="14240" priority="45635"/>
  </conditionalFormatting>
  <conditionalFormatting sqref="C188:C189 C58 C63:C91 C48">
    <cfRule type="duplicateValues" dxfId="14239" priority="46618"/>
  </conditionalFormatting>
  <conditionalFormatting sqref="C188:C189 C58 C62:C91 C50:C55 C29">
    <cfRule type="duplicateValues" dxfId="14238" priority="46629"/>
    <cfRule type="duplicateValues" dxfId="14237" priority="46630"/>
  </conditionalFormatting>
  <conditionalFormatting sqref="C188:C189 C58 C62:C91 C50:C55 C29">
    <cfRule type="duplicateValues" dxfId="14236" priority="46653"/>
  </conditionalFormatting>
  <conditionalFormatting sqref="C188:C189 C58 C50:C55 C62:C91 C29">
    <cfRule type="duplicateValues" dxfId="14235" priority="46665"/>
  </conditionalFormatting>
  <conditionalFormatting sqref="C188:C189 C58 C50:C55 C62:C91 C29">
    <cfRule type="duplicateValues" dxfId="14234" priority="46677"/>
    <cfRule type="duplicateValues" dxfId="14233" priority="46678"/>
    <cfRule type="duplicateValues" dxfId="14232" priority="46679"/>
  </conditionalFormatting>
  <conditionalFormatting sqref="C220:C233">
    <cfRule type="duplicateValues" dxfId="14231" priority="57610"/>
  </conditionalFormatting>
  <conditionalFormatting sqref="C220:C233">
    <cfRule type="duplicateValues" dxfId="14230" priority="57614"/>
    <cfRule type="duplicateValues" dxfId="14229" priority="57615"/>
  </conditionalFormatting>
  <conditionalFormatting sqref="C220:C233">
    <cfRule type="duplicateValues" dxfId="14228" priority="57622"/>
    <cfRule type="duplicateValues" dxfId="14227" priority="57623"/>
    <cfRule type="duplicateValues" dxfId="14226" priority="57624"/>
  </conditionalFormatting>
  <conditionalFormatting sqref="C198 C220:C233 C176:C187 C48:C55 C61:C81 C196 C207:C214 C57:C58 C189">
    <cfRule type="duplicateValues" dxfId="14225" priority="57646"/>
  </conditionalFormatting>
  <conditionalFormatting sqref="C198 C189 C32 C220:C233 C176:C187 C57:C58 C29 C207:C214 C48:C55 C61:C81 C196 C38">
    <cfRule type="duplicateValues" dxfId="14224" priority="57659"/>
  </conditionalFormatting>
  <conditionalFormatting sqref="C244 C48:C55 C86:C160 C57:C58 C82:C83 C235:C237 C61:C71 C241">
    <cfRule type="duplicateValues" dxfId="14223" priority="58705"/>
  </conditionalFormatting>
  <conditionalFormatting sqref="C246:C247 C86:C160 C82:C83 C61:C71 C57:C58 C48:C55 C235:C241">
    <cfRule type="duplicateValues" dxfId="14222" priority="58717"/>
    <cfRule type="duplicateValues" dxfId="14221" priority="58718"/>
  </conditionalFormatting>
  <conditionalFormatting sqref="C246:C247 C86:C160 C82:C83 C61:C71 C57:C58 C48:C55 C235:C241">
    <cfRule type="duplicateValues" dxfId="14220" priority="58741"/>
  </conditionalFormatting>
  <conditionalFormatting sqref="C244 C86:C160 C82:C83 C61:C71 C57:C58 C48:C55 C235:C241">
    <cfRule type="duplicateValues" dxfId="14219" priority="58753"/>
    <cfRule type="duplicateValues" dxfId="14218" priority="58754"/>
  </conditionalFormatting>
  <conditionalFormatting sqref="C244 C86:C160 C82:C83 C61:C71 C57:C58 C48:C55 C235:C241">
    <cfRule type="duplicateValues" dxfId="14217" priority="58777"/>
  </conditionalFormatting>
  <conditionalFormatting sqref="C244">
    <cfRule type="duplicateValues" dxfId="14216" priority="58789"/>
  </conditionalFormatting>
  <conditionalFormatting sqref="C244 C57:C58 C86:C160 C48:C55 C61:C71 C82:C83 C235:C241">
    <cfRule type="duplicateValues" dxfId="14215" priority="58801"/>
    <cfRule type="duplicateValues" dxfId="14214" priority="58802"/>
    <cfRule type="duplicateValues" dxfId="14213" priority="58803"/>
  </conditionalFormatting>
  <conditionalFormatting sqref="C246:C247 C57:C58 C86:C160 C82:C83 C48:C55 C61:C71 C235:C241">
    <cfRule type="duplicateValues" dxfId="14212" priority="58837"/>
  </conditionalFormatting>
  <conditionalFormatting sqref="C235:C237 C32 C86:C160 C29 C57:C58 C38 C48:C55 C82:C83 C244 C61:C71 C241">
    <cfRule type="duplicateValues" dxfId="14211" priority="58849"/>
  </conditionalFormatting>
  <conditionalFormatting sqref="C246:C247 C32 C86:C160 C38 C57:C58 C48:C55 C29 C61:C71 C82:C83 C235:C241">
    <cfRule type="duplicateValues" dxfId="14210" priority="58864"/>
    <cfRule type="duplicateValues" dxfId="14209" priority="58865"/>
  </conditionalFormatting>
  <conditionalFormatting sqref="C246:C247 C32 C86:C160 C38 C57:C58 C48:C55 C29 C61:C71 C82:C83 C235:C241">
    <cfRule type="duplicateValues" dxfId="14208" priority="58894"/>
  </conditionalFormatting>
  <conditionalFormatting sqref="C244 C32 C86:C160 C38 C57:C58 C48:C55 C29 C61:C71 C82:C83 C235:C241">
    <cfRule type="duplicateValues" dxfId="14207" priority="58969"/>
    <cfRule type="duplicateValues" dxfId="14206" priority="58970"/>
    <cfRule type="duplicateValues" dxfId="14205" priority="58971"/>
  </conditionalFormatting>
  <conditionalFormatting sqref="C246:C247 C86:C160 C38 C244 C82:C83 C57:C58 C48:C55 C29 C61:C71 C235:C241">
    <cfRule type="duplicateValues" dxfId="14204" priority="59014"/>
  </conditionalFormatting>
  <conditionalFormatting sqref="C168:C172 C174:C178 C86:C160 C188:C189 C57:C58 C61:C71 C48:C55 C244 C82:C83 C235:C241">
    <cfRule type="duplicateValues" dxfId="14203" priority="59289"/>
  </conditionalFormatting>
  <conditionalFormatting sqref="C188:C189 C32 C86:C160 C38 C244 C57:C58 C48:C55 C29 C61:C71 C82:C83 C168:C172 C174:C178 C235:C241">
    <cfRule type="duplicateValues" dxfId="14202" priority="59304"/>
  </conditionalFormatting>
  <conditionalFormatting sqref="B235:B236 B32 B22:B25 B82:B172 B28:B29 B188:B190 B42:B71">
    <cfRule type="duplicateValues" dxfId="14201" priority="59323"/>
  </conditionalFormatting>
  <conditionalFormatting sqref="B235:B236 B32 B22:B25 B82:B178 B28:B29 B188:B190 B42:B71">
    <cfRule type="duplicateValues" dxfId="14200" priority="59332"/>
  </conditionalFormatting>
  <conditionalFormatting sqref="B235:B236 B82:B172 B188:B190 B38 B22:B34">
    <cfRule type="duplicateValues" dxfId="14199" priority="59353"/>
  </conditionalFormatting>
  <conditionalFormatting sqref="B235:B236 B82:B178 B188:B190 B38 B22:B34">
    <cfRule type="duplicateValues" dxfId="14198" priority="59360"/>
  </conditionalFormatting>
  <conditionalFormatting sqref="C188:C189 C58 C50:C55 C29 C48 C62:C91 C207:C214 C221:C256">
    <cfRule type="duplicateValues" dxfId="14197" priority="63203"/>
  </conditionalFormatting>
  <conditionalFormatting sqref="C268 C62:C86 C58 C96:C187 C270 C50:C55 C92 C29 C260 C264:C265 C257:C258">
    <cfRule type="duplicateValues" dxfId="14196" priority="64154"/>
  </conditionalFormatting>
  <conditionalFormatting sqref="C268 C62:C86 C58 C96:C187 C264:C265 C50:C55 C270 C48 C257:C258 C29 C92 C260:C261">
    <cfRule type="duplicateValues" dxfId="14195" priority="64167"/>
    <cfRule type="duplicateValues" dxfId="14194" priority="64168"/>
  </conditionalFormatting>
  <conditionalFormatting sqref="C268 C62:C86 C58 C96:C187 C264:C265 C50:C55 C270 C48 C257:C258 C29 C92 C260:C261">
    <cfRule type="duplicateValues" dxfId="14193" priority="64195"/>
  </conditionalFormatting>
  <conditionalFormatting sqref="C268 C62:C86 C58 C96:C187 C264:C265 C50:C55 C270 C48 C257:C258 C29 C92 C260:C262">
    <cfRule type="duplicateValues" dxfId="14192" priority="64209"/>
    <cfRule type="duplicateValues" dxfId="14191" priority="64210"/>
  </conditionalFormatting>
  <conditionalFormatting sqref="C268 C62:C86 C58 C96:C187 C264:C265 C50:C55 C270 C48 C257:C258 C29 C92 C260:C262">
    <cfRule type="duplicateValues" dxfId="14190" priority="64237"/>
  </conditionalFormatting>
  <conditionalFormatting sqref="C268 C62:C86 C58 C270 C96:C187 C50:C55 C264:C265 C48 C257:C258 C29 C92 C260:C262">
    <cfRule type="duplicateValues" dxfId="14189" priority="64265"/>
    <cfRule type="duplicateValues" dxfId="14188" priority="64266"/>
    <cfRule type="duplicateValues" dxfId="14187" priority="64267"/>
  </conditionalFormatting>
  <conditionalFormatting sqref="C268 C62:C86 C58 C92 C96:C187 C270 C50:C55 C264:C265 C48 C257:C258 C29 C260:C262">
    <cfRule type="duplicateValues" dxfId="14186" priority="64307"/>
  </conditionalFormatting>
  <conditionalFormatting sqref="C264:C265 C62:C86 C58 C207:C212 C48 C50:C55 C29 C92 C257:C258 C96:C188 C190:C192 C270 C268 C260:C262">
    <cfRule type="duplicateValues" dxfId="14185" priority="64423"/>
  </conditionalFormatting>
  <conditionalFormatting sqref="B207:B212 B217 B62:B86 B58 B22:B25 B92 B190:B192 B94:B187 B28:B34 B41:B55">
    <cfRule type="duplicateValues" dxfId="14184" priority="64439"/>
  </conditionalFormatting>
  <conditionalFormatting sqref="B207:B212 B217 B62:B86 B58 B22:B25 B92 B190:B192 B94:B188 B28:B34 B41:B55">
    <cfRule type="duplicateValues" dxfId="14183" priority="64451"/>
  </conditionalFormatting>
  <conditionalFormatting sqref="B207:B212 B217 B62:B86 B58 B22:B25 B92 B190:B192 B94:B187 B28:B34 B42:B55">
    <cfRule type="duplicateValues" dxfId="14182" priority="64463"/>
  </conditionalFormatting>
  <conditionalFormatting sqref="B207:B212 B217 B62:B86 B58 B22:B25 B92 B190:B192 B94:B188 B28:B34 B42:B55">
    <cfRule type="duplicateValues" dxfId="14181" priority="64475"/>
  </conditionalFormatting>
  <conditionalFormatting sqref="C248:C299">
    <cfRule type="duplicateValues" dxfId="14180" priority="71986"/>
  </conditionalFormatting>
  <conditionalFormatting sqref="C248:C299">
    <cfRule type="duplicateValues" dxfId="14179" priority="71991"/>
    <cfRule type="duplicateValues" dxfId="14178" priority="71992"/>
  </conditionalFormatting>
  <conditionalFormatting sqref="C248:C299">
    <cfRule type="duplicateValues" dxfId="14177" priority="72001"/>
    <cfRule type="duplicateValues" dxfId="14176" priority="72002"/>
    <cfRule type="duplicateValues" dxfId="14175" priority="72003"/>
  </conditionalFormatting>
  <conditionalFormatting sqref="C313:C321">
    <cfRule type="duplicateValues" dxfId="14174" priority="77862"/>
  </conditionalFormatting>
  <conditionalFormatting sqref="C313:C321">
    <cfRule type="duplicateValues" dxfId="14173" priority="77864"/>
    <cfRule type="duplicateValues" dxfId="14172" priority="77865"/>
  </conditionalFormatting>
  <conditionalFormatting sqref="C313:C321">
    <cfRule type="duplicateValues" dxfId="14171" priority="77868"/>
    <cfRule type="duplicateValues" dxfId="14170" priority="77869"/>
    <cfRule type="duplicateValues" dxfId="14169" priority="77870"/>
  </conditionalFormatting>
  <conditionalFormatting sqref="B87">
    <cfRule type="duplicateValues" dxfId="14168" priority="2152"/>
  </conditionalFormatting>
  <conditionalFormatting sqref="B65">
    <cfRule type="duplicateValues" dxfId="14167" priority="2145"/>
  </conditionalFormatting>
  <conditionalFormatting sqref="B27">
    <cfRule type="duplicateValues" dxfId="14166" priority="2144"/>
  </conditionalFormatting>
  <conditionalFormatting sqref="B25">
    <cfRule type="duplicateValues" dxfId="14165" priority="2143"/>
  </conditionalFormatting>
  <conditionalFormatting sqref="C25">
    <cfRule type="duplicateValues" dxfId="14164" priority="2142"/>
  </conditionalFormatting>
  <conditionalFormatting sqref="B260">
    <cfRule type="duplicateValues" dxfId="14163" priority="2138" stopIfTrue="1"/>
    <cfRule type="duplicateValues" dxfId="14162" priority="2139" stopIfTrue="1"/>
  </conditionalFormatting>
  <conditionalFormatting sqref="C272">
    <cfRule type="duplicateValues" dxfId="14161" priority="2137"/>
  </conditionalFormatting>
  <conditionalFormatting sqref="C259">
    <cfRule type="duplicateValues" dxfId="14160" priority="2135"/>
  </conditionalFormatting>
  <conditionalFormatting sqref="C259">
    <cfRule type="duplicateValues" dxfId="14159" priority="2133"/>
    <cfRule type="duplicateValues" dxfId="14158" priority="2134"/>
  </conditionalFormatting>
  <conditionalFormatting sqref="C259">
    <cfRule type="duplicateValues" dxfId="14157" priority="2130"/>
    <cfRule type="duplicateValues" dxfId="14156" priority="2131"/>
    <cfRule type="duplicateValues" dxfId="14155" priority="2132"/>
  </conditionalFormatting>
  <conditionalFormatting sqref="C271">
    <cfRule type="duplicateValues" dxfId="14154" priority="2129"/>
  </conditionalFormatting>
  <conditionalFormatting sqref="C271">
    <cfRule type="duplicateValues" dxfId="14153" priority="2127"/>
    <cfRule type="duplicateValues" dxfId="14152" priority="2128"/>
  </conditionalFormatting>
  <conditionalFormatting sqref="C271">
    <cfRule type="duplicateValues" dxfId="14151" priority="2124"/>
    <cfRule type="duplicateValues" dxfId="14150" priority="2125"/>
    <cfRule type="duplicateValues" dxfId="14149" priority="2126"/>
  </conditionalFormatting>
  <conditionalFormatting sqref="B213:B214">
    <cfRule type="duplicateValues" dxfId="14148" priority="2122" stopIfTrue="1"/>
    <cfRule type="duplicateValues" dxfId="14147" priority="2123" stopIfTrue="1"/>
  </conditionalFormatting>
  <conditionalFormatting sqref="B41:B42">
    <cfRule type="duplicateValues" dxfId="14146" priority="2121"/>
  </conditionalFormatting>
  <conditionalFormatting sqref="C65:C66">
    <cfRule type="duplicateValues" dxfId="14145" priority="2120"/>
  </conditionalFormatting>
  <conditionalFormatting sqref="C65:C66">
    <cfRule type="duplicateValues" dxfId="14144" priority="2118"/>
    <cfRule type="duplicateValues" dxfId="14143" priority="2119"/>
  </conditionalFormatting>
  <conditionalFormatting sqref="C65:C66">
    <cfRule type="duplicateValues" dxfId="14142" priority="2115"/>
    <cfRule type="duplicateValues" dxfId="14141" priority="2116"/>
    <cfRule type="duplicateValues" dxfId="14140" priority="2117"/>
  </conditionalFormatting>
  <conditionalFormatting sqref="B65:B66">
    <cfRule type="duplicateValues" dxfId="14139" priority="2114"/>
  </conditionalFormatting>
  <conditionalFormatting sqref="C84">
    <cfRule type="duplicateValues" dxfId="14138" priority="2113"/>
  </conditionalFormatting>
  <conditionalFormatting sqref="C84">
    <cfRule type="duplicateValues" dxfId="14137" priority="2111"/>
    <cfRule type="duplicateValues" dxfId="14136" priority="2112"/>
  </conditionalFormatting>
  <conditionalFormatting sqref="C84">
    <cfRule type="duplicateValues" dxfId="14135" priority="2108"/>
    <cfRule type="duplicateValues" dxfId="14134" priority="2109"/>
    <cfRule type="duplicateValues" dxfId="14133" priority="2110"/>
  </conditionalFormatting>
  <conditionalFormatting sqref="B84">
    <cfRule type="duplicateValues" dxfId="14132" priority="2107"/>
  </conditionalFormatting>
  <conditionalFormatting sqref="B128">
    <cfRule type="duplicateValues" dxfId="14131" priority="2106"/>
  </conditionalFormatting>
  <conditionalFormatting sqref="B127">
    <cfRule type="duplicateValues" dxfId="14130" priority="2105"/>
  </conditionalFormatting>
  <conditionalFormatting sqref="B161:B162">
    <cfRule type="duplicateValues" dxfId="14129" priority="2103" stopIfTrue="1"/>
    <cfRule type="duplicateValues" dxfId="14128" priority="2104" stopIfTrue="1"/>
  </conditionalFormatting>
  <conditionalFormatting sqref="B163">
    <cfRule type="duplicateValues" dxfId="14127" priority="2101" stopIfTrue="1"/>
    <cfRule type="duplicateValues" dxfId="14126" priority="2102" stopIfTrue="1"/>
  </conditionalFormatting>
  <conditionalFormatting sqref="B113">
    <cfRule type="duplicateValues" dxfId="14125" priority="2100"/>
  </conditionalFormatting>
  <conditionalFormatting sqref="C105:C111">
    <cfRule type="duplicateValues" dxfId="14124" priority="2099"/>
  </conditionalFormatting>
  <conditionalFormatting sqref="C152">
    <cfRule type="duplicateValues" dxfId="14123" priority="2098"/>
  </conditionalFormatting>
  <conditionalFormatting sqref="C105:C111">
    <cfRule type="duplicateValues" dxfId="14122" priority="2096"/>
    <cfRule type="duplicateValues" dxfId="14121" priority="2097"/>
  </conditionalFormatting>
  <conditionalFormatting sqref="C105:C111">
    <cfRule type="duplicateValues" dxfId="14120" priority="2093"/>
    <cfRule type="duplicateValues" dxfId="14119" priority="2094"/>
    <cfRule type="duplicateValues" dxfId="14118" priority="2095"/>
  </conditionalFormatting>
  <conditionalFormatting sqref="B105">
    <cfRule type="duplicateValues" dxfId="14117" priority="2092"/>
  </conditionalFormatting>
  <conditionalFormatting sqref="C152">
    <cfRule type="duplicateValues" dxfId="14116" priority="2090"/>
    <cfRule type="duplicateValues" dxfId="14115" priority="2091"/>
  </conditionalFormatting>
  <conditionalFormatting sqref="C152">
    <cfRule type="duplicateValues" dxfId="14114" priority="2087"/>
    <cfRule type="duplicateValues" dxfId="14113" priority="2088"/>
    <cfRule type="duplicateValues" dxfId="14112" priority="2089"/>
  </conditionalFormatting>
  <conditionalFormatting sqref="C210">
    <cfRule type="duplicateValues" dxfId="14111" priority="2086"/>
  </conditionalFormatting>
  <conditionalFormatting sqref="B210">
    <cfRule type="duplicateValues" dxfId="14110" priority="2085"/>
  </conditionalFormatting>
  <conditionalFormatting sqref="C210">
    <cfRule type="duplicateValues" dxfId="14109" priority="2083"/>
    <cfRule type="duplicateValues" dxfId="14108" priority="2084"/>
  </conditionalFormatting>
  <conditionalFormatting sqref="C210">
    <cfRule type="duplicateValues" dxfId="14107" priority="2080"/>
    <cfRule type="duplicateValues" dxfId="14106" priority="2081"/>
    <cfRule type="duplicateValues" dxfId="14105" priority="2082"/>
  </conditionalFormatting>
  <conditionalFormatting sqref="C212">
    <cfRule type="duplicateValues" dxfId="14104" priority="2079"/>
  </conditionalFormatting>
  <conditionalFormatting sqref="B212">
    <cfRule type="duplicateValues" dxfId="14103" priority="2078"/>
  </conditionalFormatting>
  <conditionalFormatting sqref="C212">
    <cfRule type="duplicateValues" dxfId="14102" priority="2076"/>
    <cfRule type="duplicateValues" dxfId="14101" priority="2077"/>
  </conditionalFormatting>
  <conditionalFormatting sqref="C212">
    <cfRule type="duplicateValues" dxfId="14100" priority="2073"/>
    <cfRule type="duplicateValues" dxfId="14099" priority="2074"/>
    <cfRule type="duplicateValues" dxfId="14098" priority="2075"/>
  </conditionalFormatting>
  <conditionalFormatting sqref="C267">
    <cfRule type="duplicateValues" dxfId="14097" priority="2072"/>
  </conditionalFormatting>
  <conditionalFormatting sqref="C267">
    <cfRule type="duplicateValues" dxfId="14096" priority="2070"/>
    <cfRule type="duplicateValues" dxfId="14095" priority="2071"/>
  </conditionalFormatting>
  <conditionalFormatting sqref="C267">
    <cfRule type="duplicateValues" dxfId="14094" priority="2067"/>
    <cfRule type="duplicateValues" dxfId="14093" priority="2068"/>
    <cfRule type="duplicateValues" dxfId="14092" priority="2069"/>
  </conditionalFormatting>
  <conditionalFormatting sqref="C48">
    <cfRule type="duplicateValues" dxfId="14091" priority="2065"/>
    <cfRule type="duplicateValues" dxfId="14090" priority="2066"/>
  </conditionalFormatting>
  <conditionalFormatting sqref="C48">
    <cfRule type="duplicateValues" dxfId="14089" priority="2064"/>
  </conditionalFormatting>
  <conditionalFormatting sqref="C48">
    <cfRule type="duplicateValues" dxfId="14088" priority="2061"/>
    <cfRule type="duplicateValues" dxfId="14087" priority="2062"/>
    <cfRule type="duplicateValues" dxfId="14086" priority="2063"/>
  </conditionalFormatting>
  <conditionalFormatting sqref="B48">
    <cfRule type="duplicateValues" dxfId="14085" priority="2060"/>
  </conditionalFormatting>
  <conditionalFormatting sqref="C69">
    <cfRule type="duplicateValues" dxfId="14084" priority="2059"/>
  </conditionalFormatting>
  <conditionalFormatting sqref="C69">
    <cfRule type="duplicateValues" dxfId="14083" priority="2057"/>
    <cfRule type="duplicateValues" dxfId="14082" priority="2058"/>
  </conditionalFormatting>
  <conditionalFormatting sqref="C69">
    <cfRule type="duplicateValues" dxfId="14081" priority="2054"/>
    <cfRule type="duplicateValues" dxfId="14080" priority="2055"/>
    <cfRule type="duplicateValues" dxfId="14079" priority="2056"/>
  </conditionalFormatting>
  <conditionalFormatting sqref="B69">
    <cfRule type="duplicateValues" dxfId="14078" priority="2053"/>
  </conditionalFormatting>
  <conditionalFormatting sqref="B49">
    <cfRule type="duplicateValues" dxfId="14077" priority="2052"/>
  </conditionalFormatting>
  <conditionalFormatting sqref="B35">
    <cfRule type="duplicateValues" dxfId="14076" priority="2050" stopIfTrue="1"/>
    <cfRule type="duplicateValues" dxfId="14075" priority="2051" stopIfTrue="1"/>
  </conditionalFormatting>
  <conditionalFormatting sqref="B312">
    <cfRule type="duplicateValues" dxfId="14074" priority="2049"/>
  </conditionalFormatting>
  <conditionalFormatting sqref="B311">
    <cfRule type="duplicateValues" dxfId="14073" priority="2048"/>
  </conditionalFormatting>
  <conditionalFormatting sqref="B219:B220">
    <cfRule type="duplicateValues" dxfId="14072" priority="2047"/>
  </conditionalFormatting>
  <conditionalFormatting sqref="B216">
    <cfRule type="duplicateValues" dxfId="14071" priority="2046"/>
  </conditionalFormatting>
  <conditionalFormatting sqref="C26">
    <cfRule type="duplicateValues" dxfId="14070" priority="2042"/>
    <cfRule type="duplicateValues" dxfId="14069" priority="2043"/>
  </conditionalFormatting>
  <conditionalFormatting sqref="C26">
    <cfRule type="duplicateValues" dxfId="14068" priority="2039"/>
    <cfRule type="duplicateValues" dxfId="14067" priority="2040"/>
    <cfRule type="duplicateValues" dxfId="14066" priority="2041"/>
  </conditionalFormatting>
  <conditionalFormatting sqref="B59">
    <cfRule type="duplicateValues" dxfId="14065" priority="2034"/>
  </conditionalFormatting>
  <conditionalFormatting sqref="B194">
    <cfRule type="duplicateValues" dxfId="14064" priority="2033"/>
  </conditionalFormatting>
  <conditionalFormatting sqref="B205">
    <cfRule type="duplicateValues" dxfId="14063" priority="2032"/>
  </conditionalFormatting>
  <conditionalFormatting sqref="B217">
    <cfRule type="duplicateValues" dxfId="14062" priority="2031"/>
  </conditionalFormatting>
  <conditionalFormatting sqref="C31">
    <cfRule type="duplicateValues" dxfId="14061" priority="2026"/>
    <cfRule type="duplicateValues" dxfId="14060" priority="2027"/>
  </conditionalFormatting>
  <conditionalFormatting sqref="C31">
    <cfRule type="duplicateValues" dxfId="14059" priority="2023"/>
    <cfRule type="duplicateValues" dxfId="14058" priority="2024"/>
    <cfRule type="duplicateValues" dxfId="14057" priority="2025"/>
  </conditionalFormatting>
  <conditionalFormatting sqref="C32">
    <cfRule type="duplicateValues" dxfId="14056" priority="2021"/>
  </conditionalFormatting>
  <conditionalFormatting sqref="C32">
    <cfRule type="duplicateValues" dxfId="14055" priority="2019"/>
    <cfRule type="duplicateValues" dxfId="14054" priority="2020"/>
  </conditionalFormatting>
  <conditionalFormatting sqref="C32">
    <cfRule type="duplicateValues" dxfId="14053" priority="2016"/>
    <cfRule type="duplicateValues" dxfId="14052" priority="2017"/>
    <cfRule type="duplicateValues" dxfId="14051" priority="2018"/>
  </conditionalFormatting>
  <conditionalFormatting sqref="C34">
    <cfRule type="duplicateValues" dxfId="14050" priority="2014"/>
  </conditionalFormatting>
  <conditionalFormatting sqref="C34">
    <cfRule type="duplicateValues" dxfId="14049" priority="2012"/>
    <cfRule type="duplicateValues" dxfId="14048" priority="2013"/>
  </conditionalFormatting>
  <conditionalFormatting sqref="C34">
    <cfRule type="duplicateValues" dxfId="14047" priority="2009"/>
    <cfRule type="duplicateValues" dxfId="14046" priority="2010"/>
    <cfRule type="duplicateValues" dxfId="14045" priority="2011"/>
  </conditionalFormatting>
  <conditionalFormatting sqref="B34">
    <cfRule type="duplicateValues" dxfId="14044" priority="2008"/>
  </conditionalFormatting>
  <conditionalFormatting sqref="B193">
    <cfRule type="duplicateValues" dxfId="14043" priority="1999"/>
  </conditionalFormatting>
  <conditionalFormatting sqref="B60">
    <cfRule type="duplicateValues" dxfId="14042" priority="1998"/>
  </conditionalFormatting>
  <conditionalFormatting sqref="B195">
    <cfRule type="duplicateValues" dxfId="14041" priority="1997"/>
  </conditionalFormatting>
  <conditionalFormatting sqref="B197">
    <cfRule type="duplicateValues" dxfId="14040" priority="1996"/>
  </conditionalFormatting>
  <conditionalFormatting sqref="B199">
    <cfRule type="duplicateValues" dxfId="14039" priority="1995"/>
  </conditionalFormatting>
  <conditionalFormatting sqref="B200">
    <cfRule type="duplicateValues" dxfId="14038" priority="1994"/>
  </conditionalFormatting>
  <conditionalFormatting sqref="B201">
    <cfRule type="duplicateValues" dxfId="14037" priority="1993"/>
  </conditionalFormatting>
  <conditionalFormatting sqref="B202">
    <cfRule type="duplicateValues" dxfId="14036" priority="1992"/>
  </conditionalFormatting>
  <conditionalFormatting sqref="B203">
    <cfRule type="duplicateValues" dxfId="14035" priority="1991"/>
  </conditionalFormatting>
  <conditionalFormatting sqref="B204">
    <cfRule type="duplicateValues" dxfId="14034" priority="1990"/>
  </conditionalFormatting>
  <conditionalFormatting sqref="B206">
    <cfRule type="duplicateValues" dxfId="14033" priority="1989"/>
  </conditionalFormatting>
  <conditionalFormatting sqref="B38">
    <cfRule type="duplicateValues" dxfId="14032" priority="1987"/>
  </conditionalFormatting>
  <conditionalFormatting sqref="C38">
    <cfRule type="duplicateValues" dxfId="14031" priority="1986"/>
  </conditionalFormatting>
  <conditionalFormatting sqref="C38">
    <cfRule type="duplicateValues" dxfId="14030" priority="1984"/>
    <cfRule type="duplicateValues" dxfId="14029" priority="1985"/>
  </conditionalFormatting>
  <conditionalFormatting sqref="C38">
    <cfRule type="duplicateValues" dxfId="14028" priority="1981"/>
    <cfRule type="duplicateValues" dxfId="14027" priority="1982"/>
    <cfRule type="duplicateValues" dxfId="14026" priority="1983"/>
  </conditionalFormatting>
  <conditionalFormatting sqref="B43">
    <cfRule type="duplicateValues" dxfId="14025" priority="1979" stopIfTrue="1"/>
    <cfRule type="duplicateValues" dxfId="14024" priority="1980" stopIfTrue="1"/>
  </conditionalFormatting>
  <conditionalFormatting sqref="B77">
    <cfRule type="duplicateValues" dxfId="14023" priority="1977" stopIfTrue="1"/>
    <cfRule type="duplicateValues" dxfId="14022" priority="1978" stopIfTrue="1"/>
  </conditionalFormatting>
  <conditionalFormatting sqref="C61:C62">
    <cfRule type="duplicateValues" dxfId="14021" priority="1976"/>
  </conditionalFormatting>
  <conditionalFormatting sqref="C65:C70">
    <cfRule type="duplicateValues" dxfId="14020" priority="1974"/>
    <cfRule type="duplicateValues" dxfId="14019" priority="1975"/>
  </conditionalFormatting>
  <conditionalFormatting sqref="C65:C70">
    <cfRule type="duplicateValues" dxfId="14018" priority="1973"/>
  </conditionalFormatting>
  <conditionalFormatting sqref="C73:C77">
    <cfRule type="duplicateValues" dxfId="14017" priority="1972"/>
  </conditionalFormatting>
  <conditionalFormatting sqref="C65:C70">
    <cfRule type="duplicateValues" dxfId="14016" priority="1969"/>
    <cfRule type="duplicateValues" dxfId="14015" priority="1970"/>
    <cfRule type="duplicateValues" dxfId="14014" priority="1971"/>
  </conditionalFormatting>
  <conditionalFormatting sqref="B65:B70">
    <cfRule type="duplicateValues" dxfId="14013" priority="1967"/>
  </conditionalFormatting>
  <conditionalFormatting sqref="B188">
    <cfRule type="duplicateValues" dxfId="14012" priority="1965"/>
  </conditionalFormatting>
  <conditionalFormatting sqref="B42:B62">
    <cfRule type="duplicateValues" dxfId="14011" priority="1964"/>
  </conditionalFormatting>
  <conditionalFormatting sqref="B29">
    <cfRule type="duplicateValues" dxfId="14010" priority="1961" stopIfTrue="1"/>
    <cfRule type="duplicateValues" dxfId="14009" priority="1962" stopIfTrue="1"/>
  </conditionalFormatting>
  <conditionalFormatting sqref="B45">
    <cfRule type="duplicateValues" dxfId="14008" priority="1959" stopIfTrue="1"/>
    <cfRule type="duplicateValues" dxfId="14007" priority="1960" stopIfTrue="1"/>
  </conditionalFormatting>
  <conditionalFormatting sqref="B65">
    <cfRule type="duplicateValues" dxfId="14006" priority="1957" stopIfTrue="1"/>
    <cfRule type="duplicateValues" dxfId="14005" priority="1958" stopIfTrue="1"/>
  </conditionalFormatting>
  <conditionalFormatting sqref="B82">
    <cfRule type="duplicateValues" dxfId="14004" priority="1955" stopIfTrue="1"/>
    <cfRule type="duplicateValues" dxfId="14003" priority="1956" stopIfTrue="1"/>
  </conditionalFormatting>
  <conditionalFormatting sqref="B212:B214">
    <cfRule type="duplicateValues" dxfId="14002" priority="1954"/>
  </conditionalFormatting>
  <conditionalFormatting sqref="B161:B165">
    <cfRule type="duplicateValues" dxfId="14001" priority="1953"/>
  </conditionalFormatting>
  <conditionalFormatting sqref="C245">
    <cfRule type="duplicateValues" dxfId="14000" priority="1952"/>
  </conditionalFormatting>
  <conditionalFormatting sqref="C245">
    <cfRule type="duplicateValues" dxfId="13999" priority="1950"/>
    <cfRule type="duplicateValues" dxfId="13998" priority="1951"/>
  </conditionalFormatting>
  <conditionalFormatting sqref="C245">
    <cfRule type="duplicateValues" dxfId="13997" priority="1947"/>
    <cfRule type="duplicateValues" dxfId="13996" priority="1948"/>
    <cfRule type="duplicateValues" dxfId="13995" priority="1949"/>
  </conditionalFormatting>
  <conditionalFormatting sqref="B245">
    <cfRule type="duplicateValues" dxfId="13994" priority="1946"/>
  </conditionalFormatting>
  <conditionalFormatting sqref="B237">
    <cfRule type="duplicateValues" dxfId="13993" priority="1944" stopIfTrue="1"/>
    <cfRule type="duplicateValues" dxfId="13992" priority="1945" stopIfTrue="1"/>
  </conditionalFormatting>
  <conditionalFormatting sqref="B239:B240">
    <cfRule type="duplicateValues" dxfId="13991" priority="1942" stopIfTrue="1"/>
    <cfRule type="duplicateValues" dxfId="13990" priority="1943" stopIfTrue="1"/>
  </conditionalFormatting>
  <conditionalFormatting sqref="B235:B236">
    <cfRule type="duplicateValues" dxfId="13989" priority="1940" stopIfTrue="1"/>
    <cfRule type="duplicateValues" dxfId="13988" priority="1941" stopIfTrue="1"/>
  </conditionalFormatting>
  <conditionalFormatting sqref="C246:C247">
    <cfRule type="duplicateValues" dxfId="13987" priority="1939"/>
  </conditionalFormatting>
  <conditionalFormatting sqref="C247">
    <cfRule type="duplicateValues" dxfId="13986" priority="1938"/>
  </conditionalFormatting>
  <conditionalFormatting sqref="B173">
    <cfRule type="duplicateValues" dxfId="13985" priority="1937"/>
  </conditionalFormatting>
  <conditionalFormatting sqref="B179">
    <cfRule type="duplicateValues" dxfId="13984" priority="1936"/>
  </conditionalFormatting>
  <conditionalFormatting sqref="C179">
    <cfRule type="duplicateValues" dxfId="13983" priority="1935"/>
  </conditionalFormatting>
  <conditionalFormatting sqref="C48:C49">
    <cfRule type="duplicateValues" dxfId="13982" priority="1934"/>
  </conditionalFormatting>
  <conditionalFormatting sqref="C48:C49">
    <cfRule type="duplicateValues" dxfId="13981" priority="1932"/>
    <cfRule type="duplicateValues" dxfId="13980" priority="1933"/>
  </conditionalFormatting>
  <conditionalFormatting sqref="C48:C49">
    <cfRule type="duplicateValues" dxfId="13979" priority="1929"/>
    <cfRule type="duplicateValues" dxfId="13978" priority="1930"/>
    <cfRule type="duplicateValues" dxfId="13977" priority="1931"/>
  </conditionalFormatting>
  <conditionalFormatting sqref="B48:B49">
    <cfRule type="duplicateValues" dxfId="13976" priority="1928"/>
  </conditionalFormatting>
  <conditionalFormatting sqref="C50:C54">
    <cfRule type="duplicateValues" dxfId="13975" priority="1927"/>
  </conditionalFormatting>
  <conditionalFormatting sqref="C53:C54">
    <cfRule type="duplicateValues" dxfId="13974" priority="1926"/>
  </conditionalFormatting>
  <conditionalFormatting sqref="C53:C54">
    <cfRule type="duplicateValues" dxfId="13973" priority="1924"/>
    <cfRule type="duplicateValues" dxfId="13972" priority="1925"/>
  </conditionalFormatting>
  <conditionalFormatting sqref="C53:C54">
    <cfRule type="duplicateValues" dxfId="13971" priority="1921"/>
    <cfRule type="duplicateValues" dxfId="13970" priority="1922"/>
    <cfRule type="duplicateValues" dxfId="13969" priority="1923"/>
  </conditionalFormatting>
  <conditionalFormatting sqref="C50:C54">
    <cfRule type="duplicateValues" dxfId="13968" priority="1919"/>
    <cfRule type="duplicateValues" dxfId="13967" priority="1920"/>
  </conditionalFormatting>
  <conditionalFormatting sqref="C50:C54">
    <cfRule type="duplicateValues" dxfId="13966" priority="1916"/>
    <cfRule type="duplicateValues" dxfId="13965" priority="1917"/>
    <cfRule type="duplicateValues" dxfId="13964" priority="1918"/>
  </conditionalFormatting>
  <conditionalFormatting sqref="B53:B54">
    <cfRule type="duplicateValues" dxfId="13963" priority="1915"/>
  </conditionalFormatting>
  <conditionalFormatting sqref="B50:B54">
    <cfRule type="duplicateValues" dxfId="13962" priority="1914"/>
  </conditionalFormatting>
  <conditionalFormatting sqref="C55">
    <cfRule type="duplicateValues" dxfId="13961" priority="1913"/>
  </conditionalFormatting>
  <conditionalFormatting sqref="C55">
    <cfRule type="duplicateValues" dxfId="13960" priority="1911"/>
    <cfRule type="duplicateValues" dxfId="13959" priority="1912"/>
  </conditionalFormatting>
  <conditionalFormatting sqref="C55">
    <cfRule type="duplicateValues" dxfId="13958" priority="1908"/>
    <cfRule type="duplicateValues" dxfId="13957" priority="1909"/>
    <cfRule type="duplicateValues" dxfId="13956" priority="1910"/>
  </conditionalFormatting>
  <conditionalFormatting sqref="B55:B56">
    <cfRule type="duplicateValues" dxfId="13955" priority="1907"/>
  </conditionalFormatting>
  <conditionalFormatting sqref="C57:C58">
    <cfRule type="duplicateValues" dxfId="13954" priority="1906"/>
  </conditionalFormatting>
  <conditionalFormatting sqref="C57:C58">
    <cfRule type="duplicateValues" dxfId="13953" priority="1904"/>
    <cfRule type="duplicateValues" dxfId="13952" priority="1905"/>
  </conditionalFormatting>
  <conditionalFormatting sqref="C57:C58">
    <cfRule type="duplicateValues" dxfId="13951" priority="1901"/>
    <cfRule type="duplicateValues" dxfId="13950" priority="1902"/>
    <cfRule type="duplicateValues" dxfId="13949" priority="1903"/>
  </conditionalFormatting>
  <conditionalFormatting sqref="B57:B58">
    <cfRule type="duplicateValues" dxfId="13948" priority="1900"/>
  </conditionalFormatting>
  <conditionalFormatting sqref="C65">
    <cfRule type="duplicateValues" dxfId="13947" priority="1899"/>
  </conditionalFormatting>
  <conditionalFormatting sqref="C65">
    <cfRule type="duplicateValues" dxfId="13946" priority="1897"/>
    <cfRule type="duplicateValues" dxfId="13945" priority="1898"/>
  </conditionalFormatting>
  <conditionalFormatting sqref="C65">
    <cfRule type="duplicateValues" dxfId="13944" priority="1894"/>
    <cfRule type="duplicateValues" dxfId="13943" priority="1895"/>
    <cfRule type="duplicateValues" dxfId="13942" priority="1896"/>
  </conditionalFormatting>
  <conditionalFormatting sqref="C68">
    <cfRule type="duplicateValues" dxfId="13941" priority="1893"/>
  </conditionalFormatting>
  <conditionalFormatting sqref="C68">
    <cfRule type="duplicateValues" dxfId="13940" priority="1891"/>
    <cfRule type="duplicateValues" dxfId="13939" priority="1892"/>
  </conditionalFormatting>
  <conditionalFormatting sqref="C68">
    <cfRule type="duplicateValues" dxfId="13938" priority="1888"/>
    <cfRule type="duplicateValues" dxfId="13937" priority="1889"/>
    <cfRule type="duplicateValues" dxfId="13936" priority="1890"/>
  </conditionalFormatting>
  <conditionalFormatting sqref="B68">
    <cfRule type="duplicateValues" dxfId="13935" priority="1887"/>
  </conditionalFormatting>
  <conditionalFormatting sqref="C78:C81">
    <cfRule type="duplicateValues" dxfId="13934" priority="1886"/>
  </conditionalFormatting>
  <conditionalFormatting sqref="C78:C81">
    <cfRule type="duplicateValues" dxfId="13933" priority="1884"/>
    <cfRule type="duplicateValues" dxfId="13932" priority="1885"/>
  </conditionalFormatting>
  <conditionalFormatting sqref="C78:C81">
    <cfRule type="duplicateValues" dxfId="13931" priority="1881"/>
    <cfRule type="duplicateValues" dxfId="13930" priority="1882"/>
    <cfRule type="duplicateValues" dxfId="13929" priority="1883"/>
  </conditionalFormatting>
  <conditionalFormatting sqref="B78:B81">
    <cfRule type="duplicateValues" dxfId="13928" priority="1880"/>
  </conditionalFormatting>
  <conditionalFormatting sqref="B101">
    <cfRule type="duplicateValues" dxfId="13927" priority="1879"/>
  </conditionalFormatting>
  <conditionalFormatting sqref="B134">
    <cfRule type="duplicateValues" dxfId="13926" priority="1877" stopIfTrue="1"/>
    <cfRule type="duplicateValues" dxfId="13925" priority="1878" stopIfTrue="1"/>
  </conditionalFormatting>
  <conditionalFormatting sqref="B135">
    <cfRule type="duplicateValues" dxfId="13924" priority="1875" stopIfTrue="1"/>
    <cfRule type="duplicateValues" dxfId="13923" priority="1876" stopIfTrue="1"/>
  </conditionalFormatting>
  <conditionalFormatting sqref="B130:B131">
    <cfRule type="duplicateValues" dxfId="13922" priority="1873" stopIfTrue="1"/>
    <cfRule type="duplicateValues" dxfId="13921" priority="1874" stopIfTrue="1"/>
  </conditionalFormatting>
  <conditionalFormatting sqref="C119">
    <cfRule type="duplicateValues" dxfId="13920" priority="1872"/>
  </conditionalFormatting>
  <conditionalFormatting sqref="C119">
    <cfRule type="duplicateValues" dxfId="13919" priority="1870"/>
    <cfRule type="duplicateValues" dxfId="13918" priority="1871"/>
  </conditionalFormatting>
  <conditionalFormatting sqref="C119">
    <cfRule type="duplicateValues" dxfId="13917" priority="1867"/>
    <cfRule type="duplicateValues" dxfId="13916" priority="1868"/>
    <cfRule type="duplicateValues" dxfId="13915" priority="1869"/>
  </conditionalFormatting>
  <conditionalFormatting sqref="C240">
    <cfRule type="duplicateValues" dxfId="13914" priority="1865"/>
    <cfRule type="duplicateValues" dxfId="13913" priority="1866"/>
  </conditionalFormatting>
  <conditionalFormatting sqref="C240">
    <cfRule type="duplicateValues" dxfId="13912" priority="1864"/>
  </conditionalFormatting>
  <conditionalFormatting sqref="C240">
    <cfRule type="duplicateValues" dxfId="13911" priority="1861"/>
    <cfRule type="duplicateValues" dxfId="13910" priority="1862"/>
    <cfRule type="duplicateValues" dxfId="13909" priority="1863"/>
  </conditionalFormatting>
  <conditionalFormatting sqref="C243">
    <cfRule type="duplicateValues" dxfId="13908" priority="1860"/>
  </conditionalFormatting>
  <conditionalFormatting sqref="C243">
    <cfRule type="duplicateValues" dxfId="13907" priority="1858"/>
    <cfRule type="duplicateValues" dxfId="13906" priority="1859"/>
  </conditionalFormatting>
  <conditionalFormatting sqref="C243">
    <cfRule type="duplicateValues" dxfId="13905" priority="1855"/>
    <cfRule type="duplicateValues" dxfId="13904" priority="1856"/>
    <cfRule type="duplicateValues" dxfId="13903" priority="1857"/>
  </conditionalFormatting>
  <conditionalFormatting sqref="B166">
    <cfRule type="duplicateValues" dxfId="13902" priority="1854"/>
  </conditionalFormatting>
  <conditionalFormatting sqref="C48:C55">
    <cfRule type="duplicateValues" dxfId="13901" priority="1853"/>
  </conditionalFormatting>
  <conditionalFormatting sqref="C61:C81">
    <cfRule type="duplicateValues" dxfId="13900" priority="1851"/>
    <cfRule type="duplicateValues" dxfId="13899" priority="1852"/>
  </conditionalFormatting>
  <conditionalFormatting sqref="C61:C81">
    <cfRule type="duplicateValues" dxfId="13898" priority="1850"/>
  </conditionalFormatting>
  <conditionalFormatting sqref="C48:C55">
    <cfRule type="duplicateValues" dxfId="13897" priority="1846"/>
    <cfRule type="duplicateValues" dxfId="13896" priority="1847"/>
    <cfRule type="duplicateValues" dxfId="13895" priority="1848"/>
  </conditionalFormatting>
  <conditionalFormatting sqref="B58">
    <cfRule type="duplicateValues" dxfId="13894" priority="1845"/>
  </conditionalFormatting>
  <conditionalFormatting sqref="B67">
    <cfRule type="duplicateValues" dxfId="13893" priority="1844"/>
  </conditionalFormatting>
  <conditionalFormatting sqref="B67">
    <cfRule type="duplicateValues" dxfId="13892" priority="1842" stopIfTrue="1"/>
    <cfRule type="duplicateValues" dxfId="13891" priority="1843" stopIfTrue="1"/>
  </conditionalFormatting>
  <conditionalFormatting sqref="B68">
    <cfRule type="duplicateValues" dxfId="13890" priority="1840" stopIfTrue="1"/>
    <cfRule type="duplicateValues" dxfId="13889" priority="1841" stopIfTrue="1"/>
  </conditionalFormatting>
  <conditionalFormatting sqref="B70:B71">
    <cfRule type="duplicateValues" dxfId="13888" priority="1839"/>
  </conditionalFormatting>
  <conditionalFormatting sqref="B70">
    <cfRule type="duplicateValues" dxfId="13887" priority="1838"/>
  </conditionalFormatting>
  <conditionalFormatting sqref="B157:B160">
    <cfRule type="duplicateValues" dxfId="13886" priority="1824"/>
  </conditionalFormatting>
  <conditionalFormatting sqref="B108:B117">
    <cfRule type="duplicateValues" dxfId="13885" priority="1823"/>
  </conditionalFormatting>
  <conditionalFormatting sqref="C61:C81">
    <cfRule type="duplicateValues" dxfId="13884" priority="1816"/>
    <cfRule type="duplicateValues" dxfId="13883" priority="1817"/>
    <cfRule type="duplicateValues" dxfId="13882" priority="1818"/>
  </conditionalFormatting>
  <conditionalFormatting sqref="B300">
    <cfRule type="duplicateValues" dxfId="13881" priority="1815"/>
  </conditionalFormatting>
  <conditionalFormatting sqref="B192">
    <cfRule type="duplicateValues" dxfId="13880" priority="1814"/>
  </conditionalFormatting>
  <conditionalFormatting sqref="B190">
    <cfRule type="duplicateValues" dxfId="13879" priority="1813"/>
  </conditionalFormatting>
  <conditionalFormatting sqref="B191">
    <cfRule type="duplicateValues" dxfId="13878" priority="1812"/>
  </conditionalFormatting>
  <conditionalFormatting sqref="C247">
    <cfRule type="duplicateValues" dxfId="13877" priority="1810"/>
    <cfRule type="duplicateValues" dxfId="13876" priority="1811"/>
  </conditionalFormatting>
  <conditionalFormatting sqref="C247">
    <cfRule type="duplicateValues" dxfId="13875" priority="1807"/>
    <cfRule type="duplicateValues" dxfId="13874" priority="1808"/>
    <cfRule type="duplicateValues" dxfId="13873" priority="1809"/>
  </conditionalFormatting>
  <conditionalFormatting sqref="C246">
    <cfRule type="duplicateValues" dxfId="13872" priority="1806"/>
  </conditionalFormatting>
  <conditionalFormatting sqref="B247">
    <cfRule type="duplicateValues" dxfId="13871" priority="1805"/>
  </conditionalFormatting>
  <conditionalFormatting sqref="C272">
    <cfRule type="duplicateValues" dxfId="13870" priority="1803"/>
    <cfRule type="duplicateValues" dxfId="13869" priority="1804"/>
  </conditionalFormatting>
  <conditionalFormatting sqref="C272">
    <cfRule type="duplicateValues" dxfId="13868" priority="1800"/>
    <cfRule type="duplicateValues" dxfId="13867" priority="1801"/>
    <cfRule type="duplicateValues" dxfId="13866" priority="1802"/>
  </conditionalFormatting>
  <conditionalFormatting sqref="B187">
    <cfRule type="duplicateValues" dxfId="13865" priority="1787"/>
  </conditionalFormatting>
  <conditionalFormatting sqref="C270">
    <cfRule type="duplicateValues" dxfId="13864" priority="1786"/>
  </conditionalFormatting>
  <conditionalFormatting sqref="B31:B32">
    <cfRule type="duplicateValues" dxfId="13863" priority="1785"/>
  </conditionalFormatting>
  <conditionalFormatting sqref="C31:C32">
    <cfRule type="duplicateValues" dxfId="13862" priority="1784"/>
  </conditionalFormatting>
  <conditionalFormatting sqref="C31:C32">
    <cfRule type="duplicateValues" dxfId="13861" priority="1782"/>
    <cfRule type="duplicateValues" dxfId="13860" priority="1783"/>
  </conditionalFormatting>
  <conditionalFormatting sqref="C31:C32">
    <cfRule type="duplicateValues" dxfId="13859" priority="1779"/>
    <cfRule type="duplicateValues" dxfId="13858" priority="1780"/>
    <cfRule type="duplicateValues" dxfId="13857" priority="1781"/>
  </conditionalFormatting>
  <conditionalFormatting sqref="B43:B44">
    <cfRule type="duplicateValues" dxfId="13856" priority="1778"/>
  </conditionalFormatting>
  <conditionalFormatting sqref="B47">
    <cfRule type="duplicateValues" dxfId="13855" priority="1775"/>
  </conditionalFormatting>
  <conditionalFormatting sqref="B56">
    <cfRule type="duplicateValues" dxfId="13854" priority="1773" stopIfTrue="1"/>
    <cfRule type="duplicateValues" dxfId="13853" priority="1774" stopIfTrue="1"/>
  </conditionalFormatting>
  <conditionalFormatting sqref="B60">
    <cfRule type="duplicateValues" dxfId="13852" priority="1771" stopIfTrue="1"/>
    <cfRule type="duplicateValues" dxfId="13851" priority="1772" stopIfTrue="1"/>
  </conditionalFormatting>
  <conditionalFormatting sqref="B61">
    <cfRule type="duplicateValues" dxfId="13850" priority="1770"/>
  </conditionalFormatting>
  <conditionalFormatting sqref="B61">
    <cfRule type="duplicateValues" dxfId="13849" priority="1768"/>
    <cfRule type="duplicateValues" dxfId="13848" priority="1769"/>
  </conditionalFormatting>
  <conditionalFormatting sqref="B61">
    <cfRule type="duplicateValues" dxfId="13847" priority="1765"/>
    <cfRule type="duplicateValues" dxfId="13846" priority="1766"/>
    <cfRule type="duplicateValues" dxfId="13845" priority="1767"/>
  </conditionalFormatting>
  <conditionalFormatting sqref="B26:B28">
    <cfRule type="duplicateValues" dxfId="13844" priority="1764"/>
  </conditionalFormatting>
  <conditionalFormatting sqref="C62">
    <cfRule type="duplicateValues" dxfId="13843" priority="1763"/>
  </conditionalFormatting>
  <conditionalFormatting sqref="B66">
    <cfRule type="duplicateValues" dxfId="13842" priority="1762"/>
  </conditionalFormatting>
  <conditionalFormatting sqref="B66">
    <cfRule type="duplicateValues" dxfId="13841" priority="1760" stopIfTrue="1"/>
    <cfRule type="duplicateValues" dxfId="13840" priority="1761" stopIfTrue="1"/>
  </conditionalFormatting>
  <conditionalFormatting sqref="B76:B86">
    <cfRule type="duplicateValues" dxfId="13839" priority="1759"/>
  </conditionalFormatting>
  <conditionalFormatting sqref="C80">
    <cfRule type="duplicateValues" dxfId="13838" priority="1758"/>
  </conditionalFormatting>
  <conditionalFormatting sqref="C188">
    <cfRule type="duplicateValues" dxfId="13837" priority="1757"/>
  </conditionalFormatting>
  <conditionalFormatting sqref="C188">
    <cfRule type="duplicateValues" dxfId="13836" priority="1755"/>
    <cfRule type="duplicateValues" dxfId="13835" priority="1756"/>
  </conditionalFormatting>
  <conditionalFormatting sqref="C188">
    <cfRule type="duplicateValues" dxfId="13834" priority="1748"/>
    <cfRule type="duplicateValues" dxfId="13833" priority="1749"/>
    <cfRule type="duplicateValues" dxfId="13832" priority="1750"/>
  </conditionalFormatting>
  <conditionalFormatting sqref="C91">
    <cfRule type="duplicateValues" dxfId="13831" priority="1743"/>
  </conditionalFormatting>
  <conditionalFormatting sqref="C91">
    <cfRule type="duplicateValues" dxfId="13830" priority="1741"/>
    <cfRule type="duplicateValues" dxfId="13829" priority="1742"/>
  </conditionalFormatting>
  <conditionalFormatting sqref="C91">
    <cfRule type="duplicateValues" dxfId="13828" priority="1738"/>
    <cfRule type="duplicateValues" dxfId="13827" priority="1739"/>
    <cfRule type="duplicateValues" dxfId="13826" priority="1740"/>
  </conditionalFormatting>
  <conditionalFormatting sqref="B91">
    <cfRule type="duplicateValues" dxfId="13825" priority="1737"/>
  </conditionalFormatting>
  <conditionalFormatting sqref="C96">
    <cfRule type="duplicateValues" dxfId="13824" priority="1736"/>
  </conditionalFormatting>
  <conditionalFormatting sqref="C96">
    <cfRule type="duplicateValues" dxfId="13823" priority="1734"/>
    <cfRule type="duplicateValues" dxfId="13822" priority="1735"/>
  </conditionalFormatting>
  <conditionalFormatting sqref="C96">
    <cfRule type="duplicateValues" dxfId="13821" priority="1731"/>
    <cfRule type="duplicateValues" dxfId="13820" priority="1732"/>
    <cfRule type="duplicateValues" dxfId="13819" priority="1733"/>
  </conditionalFormatting>
  <conditionalFormatting sqref="C119:C129">
    <cfRule type="duplicateValues" dxfId="13818" priority="1730"/>
  </conditionalFormatting>
  <conditionalFormatting sqref="B119:B129">
    <cfRule type="duplicateValues" dxfId="13817" priority="1725"/>
  </conditionalFormatting>
  <conditionalFormatting sqref="C102:C105">
    <cfRule type="duplicateValues" dxfId="13816" priority="1724"/>
  </conditionalFormatting>
  <conditionalFormatting sqref="C164">
    <cfRule type="duplicateValues" dxfId="13815" priority="1723"/>
  </conditionalFormatting>
  <conditionalFormatting sqref="B106:B139">
    <cfRule type="duplicateValues" dxfId="13814" priority="1722"/>
  </conditionalFormatting>
  <conditionalFormatting sqref="C124:C126">
    <cfRule type="duplicateValues" dxfId="13813" priority="1721"/>
  </conditionalFormatting>
  <conditionalFormatting sqref="C152:C160">
    <cfRule type="duplicateValues" dxfId="13812" priority="1720"/>
  </conditionalFormatting>
  <conditionalFormatting sqref="B244:B247 B38 B28:B29 B32 B237:B241 B85:B188 B190 B15:B24 B193 B196:B204 B42:B81">
    <cfRule type="duplicateValues" dxfId="13811" priority="1719"/>
  </conditionalFormatting>
  <conditionalFormatting sqref="B244:B247 B85:B188 B190 B237:B241 B15:B24 B38 B193 B196:B204 B26:B34 B42:B81">
    <cfRule type="duplicateValues" dxfId="13810" priority="1718"/>
  </conditionalFormatting>
  <conditionalFormatting sqref="C189">
    <cfRule type="duplicateValues" dxfId="13809" priority="1715"/>
  </conditionalFormatting>
  <conditionalFormatting sqref="C189">
    <cfRule type="duplicateValues" dxfId="13808" priority="1713"/>
    <cfRule type="duplicateValues" dxfId="13807" priority="1714"/>
  </conditionalFormatting>
  <conditionalFormatting sqref="C189">
    <cfRule type="duplicateValues" dxfId="13806" priority="1710"/>
    <cfRule type="duplicateValues" dxfId="13805" priority="1711"/>
    <cfRule type="duplicateValues" dxfId="13804" priority="1712"/>
  </conditionalFormatting>
  <conditionalFormatting sqref="C29">
    <cfRule type="duplicateValues" dxfId="13803" priority="1709"/>
  </conditionalFormatting>
  <conditionalFormatting sqref="B272">
    <cfRule type="duplicateValues" dxfId="13802" priority="1701"/>
  </conditionalFormatting>
  <conditionalFormatting sqref="B244:B247 B38 B32 B237:B241 B85:B190 B28:B29 B15:B24 B193 B196:B204 B42:B81">
    <cfRule type="duplicateValues" dxfId="13801" priority="1700"/>
  </conditionalFormatting>
  <conditionalFormatting sqref="B244:B247 B85:B190 B237:B241 B15:B24 B38 B193 B196:B204 B26:B34 B42:B81">
    <cfRule type="duplicateValues" dxfId="13800" priority="1699"/>
  </conditionalFormatting>
  <conditionalFormatting sqref="B272 B264:B265 B58 B268:B270 B207:B217 B94:B189 B62:B91 B260 B228:B230 B15:B24 B28:B34 B41:B55">
    <cfRule type="duplicateValues" dxfId="13799" priority="1698"/>
  </conditionalFormatting>
  <conditionalFormatting sqref="B272 B264:B265 B58 B268:B270 B207:B217 B94:B189 B62:B91 B260 B228:B230 B15:B24 B28:B34 B42:B55">
    <cfRule type="duplicateValues" dxfId="13798" priority="1697"/>
  </conditionalFormatting>
  <conditionalFormatting sqref="C207:C214">
    <cfRule type="duplicateValues" dxfId="13797" priority="1696"/>
  </conditionalFormatting>
  <conditionalFormatting sqref="C207:C214">
    <cfRule type="duplicateValues" dxfId="13796" priority="1694"/>
    <cfRule type="duplicateValues" dxfId="13795" priority="1695"/>
  </conditionalFormatting>
  <conditionalFormatting sqref="C207:C214">
    <cfRule type="duplicateValues" dxfId="13794" priority="1691"/>
    <cfRule type="duplicateValues" dxfId="13793" priority="1692"/>
    <cfRule type="duplicateValues" dxfId="13792" priority="1693"/>
  </conditionalFormatting>
  <conditionalFormatting sqref="B233">
    <cfRule type="duplicateValues" dxfId="13791" priority="1688"/>
  </conditionalFormatting>
  <conditionalFormatting sqref="B235:B236">
    <cfRule type="duplicateValues" dxfId="13790" priority="1687"/>
  </conditionalFormatting>
  <conditionalFormatting sqref="C244">
    <cfRule type="duplicateValues" dxfId="13789" priority="1684"/>
    <cfRule type="duplicateValues" dxfId="13788" priority="1685"/>
  </conditionalFormatting>
  <conditionalFormatting sqref="C244">
    <cfRule type="duplicateValues" dxfId="13787" priority="1683"/>
  </conditionalFormatting>
  <conditionalFormatting sqref="C246:C247">
    <cfRule type="duplicateValues" dxfId="13786" priority="1681"/>
    <cfRule type="duplicateValues" dxfId="13785" priority="1682"/>
  </conditionalFormatting>
  <conditionalFormatting sqref="C246:C247">
    <cfRule type="duplicateValues" dxfId="13784" priority="1676"/>
    <cfRule type="duplicateValues" dxfId="13783" priority="1677"/>
    <cfRule type="duplicateValues" dxfId="13782" priority="1678"/>
  </conditionalFormatting>
  <conditionalFormatting sqref="B42:B71">
    <cfRule type="duplicateValues" dxfId="13781" priority="1659"/>
  </conditionalFormatting>
  <conditionalFormatting sqref="C231:C255">
    <cfRule type="duplicateValues" dxfId="13780" priority="1657"/>
  </conditionalFormatting>
  <conditionalFormatting sqref="C231:C255">
    <cfRule type="duplicateValues" dxfId="13779" priority="1655"/>
    <cfRule type="duplicateValues" dxfId="13778" priority="1656"/>
  </conditionalFormatting>
  <conditionalFormatting sqref="C231:C255">
    <cfRule type="duplicateValues" dxfId="13777" priority="1652"/>
    <cfRule type="duplicateValues" dxfId="13776" priority="1653"/>
    <cfRule type="duplicateValues" dxfId="13775" priority="1654"/>
  </conditionalFormatting>
  <conditionalFormatting sqref="B257">
    <cfRule type="duplicateValues" dxfId="13774" priority="1649" stopIfTrue="1"/>
    <cfRule type="duplicateValues" dxfId="13773" priority="1650" stopIfTrue="1"/>
  </conditionalFormatting>
  <conditionalFormatting sqref="B257:B258">
    <cfRule type="duplicateValues" dxfId="13772" priority="1636"/>
  </conditionalFormatting>
  <conditionalFormatting sqref="C301">
    <cfRule type="duplicateValues" dxfId="13771" priority="1632"/>
  </conditionalFormatting>
  <conditionalFormatting sqref="C301">
    <cfRule type="duplicateValues" dxfId="13770" priority="1630"/>
    <cfRule type="duplicateValues" dxfId="13769" priority="1631"/>
  </conditionalFormatting>
  <conditionalFormatting sqref="C301">
    <cfRule type="duplicateValues" dxfId="13768" priority="1627"/>
    <cfRule type="duplicateValues" dxfId="13767" priority="1628"/>
    <cfRule type="duplicateValues" dxfId="13766" priority="1629"/>
  </conditionalFormatting>
  <conditionalFormatting sqref="B248:B301">
    <cfRule type="duplicateValues" dxfId="13765" priority="1620"/>
  </conditionalFormatting>
  <conditionalFormatting sqref="C248:C301">
    <cfRule type="duplicateValues" dxfId="13764" priority="1619"/>
  </conditionalFormatting>
  <conditionalFormatting sqref="C248:C301">
    <cfRule type="duplicateValues" dxfId="13763" priority="1617"/>
    <cfRule type="duplicateValues" dxfId="13762" priority="1618"/>
  </conditionalFormatting>
  <conditionalFormatting sqref="C248:C301">
    <cfRule type="duplicateValues" dxfId="13761" priority="1614"/>
    <cfRule type="duplicateValues" dxfId="13760" priority="1615"/>
    <cfRule type="duplicateValues" dxfId="13759" priority="1616"/>
  </conditionalFormatting>
  <conditionalFormatting sqref="C248:C300">
    <cfRule type="duplicateValues" dxfId="13758" priority="1613"/>
  </conditionalFormatting>
  <conditionalFormatting sqref="C248:C300">
    <cfRule type="duplicateValues" dxfId="13757" priority="1611"/>
    <cfRule type="duplicateValues" dxfId="13756" priority="1612"/>
  </conditionalFormatting>
  <conditionalFormatting sqref="C248:C300">
    <cfRule type="duplicateValues" dxfId="13755" priority="1608"/>
    <cfRule type="duplicateValues" dxfId="13754" priority="1609"/>
    <cfRule type="duplicateValues" dxfId="13753" priority="1610"/>
  </conditionalFormatting>
  <conditionalFormatting sqref="C273:C311">
    <cfRule type="duplicateValues" dxfId="13752" priority="1606"/>
  </conditionalFormatting>
  <conditionalFormatting sqref="C273:C311">
    <cfRule type="duplicateValues" dxfId="13751" priority="1604"/>
    <cfRule type="duplicateValues" dxfId="13750" priority="1605"/>
  </conditionalFormatting>
  <conditionalFormatting sqref="C273:C311">
    <cfRule type="duplicateValues" dxfId="13749" priority="1601"/>
    <cfRule type="duplicateValues" dxfId="13748" priority="1602"/>
    <cfRule type="duplicateValues" dxfId="13747" priority="1603"/>
  </conditionalFormatting>
  <conditionalFormatting sqref="C28">
    <cfRule type="duplicateValues" dxfId="13746" priority="1574"/>
    <cfRule type="duplicateValues" dxfId="13745" priority="1575"/>
  </conditionalFormatting>
  <conditionalFormatting sqref="C28">
    <cfRule type="duplicateValues" dxfId="13744" priority="1571"/>
    <cfRule type="duplicateValues" dxfId="13743" priority="1572"/>
    <cfRule type="duplicateValues" dxfId="13742" priority="1573"/>
  </conditionalFormatting>
  <conditionalFormatting sqref="C47">
    <cfRule type="duplicateValues" dxfId="13741" priority="1353"/>
  </conditionalFormatting>
  <conditionalFormatting sqref="C47">
    <cfRule type="duplicateValues" dxfId="13740" priority="1346"/>
    <cfRule type="duplicateValues" dxfId="13739" priority="1347"/>
  </conditionalFormatting>
  <conditionalFormatting sqref="C47">
    <cfRule type="duplicateValues" dxfId="13738" priority="1342"/>
    <cfRule type="duplicateValues" dxfId="13737" priority="1343"/>
    <cfRule type="duplicateValues" dxfId="13736" priority="1344"/>
  </conditionalFormatting>
  <conditionalFormatting sqref="C56">
    <cfRule type="duplicateValues" dxfId="13735" priority="1252"/>
    <cfRule type="duplicateValues" dxfId="13734" priority="1253"/>
  </conditionalFormatting>
  <conditionalFormatting sqref="C56">
    <cfRule type="duplicateValues" dxfId="13733" priority="1248"/>
    <cfRule type="duplicateValues" dxfId="13732" priority="1249"/>
    <cfRule type="duplicateValues" dxfId="13731" priority="1250"/>
  </conditionalFormatting>
  <conditionalFormatting sqref="C60">
    <cfRule type="duplicateValues" dxfId="13730" priority="1178"/>
  </conditionalFormatting>
  <conditionalFormatting sqref="C60">
    <cfRule type="duplicateValues" dxfId="13729" priority="1152"/>
    <cfRule type="duplicateValues" dxfId="13728" priority="1153"/>
  </conditionalFormatting>
  <conditionalFormatting sqref="C60">
    <cfRule type="duplicateValues" dxfId="13727" priority="1148"/>
    <cfRule type="duplicateValues" dxfId="13726" priority="1149"/>
    <cfRule type="duplicateValues" dxfId="13725" priority="1150"/>
  </conditionalFormatting>
  <conditionalFormatting sqref="B193">
    <cfRule type="duplicateValues" dxfId="13724" priority="1068" stopIfTrue="1"/>
    <cfRule type="duplicateValues" dxfId="13723" priority="1069" stopIfTrue="1"/>
  </conditionalFormatting>
  <conditionalFormatting sqref="C193">
    <cfRule type="duplicateValues" dxfId="13722" priority="1064"/>
  </conditionalFormatting>
  <conditionalFormatting sqref="C193">
    <cfRule type="duplicateValues" dxfId="13721" priority="1038"/>
    <cfRule type="duplicateValues" dxfId="13720" priority="1039"/>
  </conditionalFormatting>
  <conditionalFormatting sqref="C193">
    <cfRule type="duplicateValues" dxfId="13719" priority="1034"/>
    <cfRule type="duplicateValues" dxfId="13718" priority="1035"/>
    <cfRule type="duplicateValues" dxfId="13717" priority="1036"/>
  </conditionalFormatting>
  <conditionalFormatting sqref="B195">
    <cfRule type="duplicateValues" dxfId="13716" priority="949" stopIfTrue="1"/>
    <cfRule type="duplicateValues" dxfId="13715" priority="950" stopIfTrue="1"/>
  </conditionalFormatting>
  <conditionalFormatting sqref="C195">
    <cfRule type="duplicateValues" dxfId="13714" priority="945"/>
  </conditionalFormatting>
  <conditionalFormatting sqref="C195">
    <cfRule type="duplicateValues" dxfId="13713" priority="919"/>
    <cfRule type="duplicateValues" dxfId="13712" priority="920"/>
  </conditionalFormatting>
  <conditionalFormatting sqref="C195">
    <cfRule type="duplicateValues" dxfId="13711" priority="915"/>
    <cfRule type="duplicateValues" dxfId="13710" priority="916"/>
    <cfRule type="duplicateValues" dxfId="13709" priority="917"/>
  </conditionalFormatting>
  <conditionalFormatting sqref="B197">
    <cfRule type="duplicateValues" dxfId="13708" priority="829" stopIfTrue="1"/>
    <cfRule type="duplicateValues" dxfId="13707" priority="830" stopIfTrue="1"/>
  </conditionalFormatting>
  <conditionalFormatting sqref="C197">
    <cfRule type="duplicateValues" dxfId="13706" priority="825"/>
  </conditionalFormatting>
  <conditionalFormatting sqref="C197">
    <cfRule type="duplicateValues" dxfId="13705" priority="799"/>
    <cfRule type="duplicateValues" dxfId="13704" priority="800"/>
  </conditionalFormatting>
  <conditionalFormatting sqref="C197">
    <cfRule type="duplicateValues" dxfId="13703" priority="795"/>
    <cfRule type="duplicateValues" dxfId="13702" priority="796"/>
    <cfRule type="duplicateValues" dxfId="13701" priority="797"/>
  </conditionalFormatting>
  <conditionalFormatting sqref="B199:B204">
    <cfRule type="duplicateValues" dxfId="13700" priority="726"/>
  </conditionalFormatting>
  <conditionalFormatting sqref="B199:B204">
    <cfRule type="duplicateValues" dxfId="13699" priority="708" stopIfTrue="1"/>
    <cfRule type="duplicateValues" dxfId="13698" priority="709" stopIfTrue="1"/>
  </conditionalFormatting>
  <conditionalFormatting sqref="B206">
    <cfRule type="duplicateValues" dxfId="13697" priority="582" stopIfTrue="1"/>
    <cfRule type="duplicateValues" dxfId="13696" priority="583" stopIfTrue="1"/>
  </conditionalFormatting>
  <conditionalFormatting sqref="C206">
    <cfRule type="duplicateValues" dxfId="13695" priority="578"/>
  </conditionalFormatting>
  <conditionalFormatting sqref="C206">
    <cfRule type="duplicateValues" dxfId="13694" priority="552"/>
    <cfRule type="duplicateValues" dxfId="13693" priority="553"/>
  </conditionalFormatting>
  <conditionalFormatting sqref="C206">
    <cfRule type="duplicateValues" dxfId="13692" priority="548"/>
    <cfRule type="duplicateValues" dxfId="13691" priority="549"/>
    <cfRule type="duplicateValues" dxfId="13690" priority="550"/>
  </conditionalFormatting>
  <conditionalFormatting sqref="B215">
    <cfRule type="duplicateValues" dxfId="13689" priority="454" stopIfTrue="1"/>
    <cfRule type="duplicateValues" dxfId="13688" priority="455" stopIfTrue="1"/>
  </conditionalFormatting>
  <conditionalFormatting sqref="C215">
    <cfRule type="duplicateValues" dxfId="13687" priority="450"/>
  </conditionalFormatting>
  <conditionalFormatting sqref="C215">
    <cfRule type="duplicateValues" dxfId="13686" priority="424"/>
    <cfRule type="duplicateValues" dxfId="13685" priority="425"/>
  </conditionalFormatting>
  <conditionalFormatting sqref="C215">
    <cfRule type="duplicateValues" dxfId="13684" priority="420"/>
    <cfRule type="duplicateValues" dxfId="13683" priority="421"/>
    <cfRule type="duplicateValues" dxfId="13682" priority="422"/>
  </conditionalFormatting>
  <conditionalFormatting sqref="C59">
    <cfRule type="duplicateValues" dxfId="13681" priority="285"/>
  </conditionalFormatting>
  <conditionalFormatting sqref="B59">
    <cfRule type="duplicateValues" dxfId="13680" priority="283" stopIfTrue="1"/>
    <cfRule type="duplicateValues" dxfId="13679" priority="284" stopIfTrue="1"/>
  </conditionalFormatting>
  <conditionalFormatting sqref="C194">
    <cfRule type="duplicateValues" dxfId="13678" priority="235"/>
  </conditionalFormatting>
  <conditionalFormatting sqref="B194">
    <cfRule type="duplicateValues" dxfId="13677" priority="233" stopIfTrue="1"/>
    <cfRule type="duplicateValues" dxfId="13676" priority="234" stopIfTrue="1"/>
  </conditionalFormatting>
  <conditionalFormatting sqref="C205">
    <cfRule type="duplicateValues" dxfId="13675" priority="184"/>
  </conditionalFormatting>
  <conditionalFormatting sqref="B205">
    <cfRule type="duplicateValues" dxfId="13674" priority="182" stopIfTrue="1"/>
    <cfRule type="duplicateValues" dxfId="13673" priority="183" stopIfTrue="1"/>
  </conditionalFormatting>
  <conditionalFormatting sqref="B217:B218">
    <cfRule type="duplicateValues" dxfId="13672" priority="151"/>
  </conditionalFormatting>
  <conditionalFormatting sqref="B217:B218">
    <cfRule type="duplicateValues" dxfId="13671" priority="129" stopIfTrue="1"/>
    <cfRule type="duplicateValues" dxfId="13670" priority="130" stopIfTrue="1"/>
  </conditionalFormatting>
  <conditionalFormatting sqref="B35 B37:B41">
    <cfRule type="duplicateValues" dxfId="13669" priority="98"/>
  </conditionalFormatting>
  <conditionalFormatting sqref="B40:B41">
    <cfRule type="duplicateValues" dxfId="13668" priority="97"/>
  </conditionalFormatting>
  <conditionalFormatting sqref="B37:B41">
    <cfRule type="duplicateValues" dxfId="13667" priority="50"/>
  </conditionalFormatting>
  <conditionalFormatting sqref="B37:B38">
    <cfRule type="duplicateValues" dxfId="13666" priority="26"/>
  </conditionalFormatting>
  <conditionalFormatting sqref="B40">
    <cfRule type="duplicateValues" dxfId="13665" priority="23"/>
  </conditionalFormatting>
  <conditionalFormatting sqref="B38">
    <cfRule type="duplicateValues" dxfId="13664" priority="10" stopIfTrue="1"/>
    <cfRule type="duplicateValues" dxfId="13663" priority="11" stopIfTrue="1"/>
  </conditionalFormatting>
  <conditionalFormatting sqref="B35 B37">
    <cfRule type="duplicateValues" dxfId="13662" priority="9"/>
  </conditionalFormatting>
  <conditionalFormatting sqref="B35 B37">
    <cfRule type="duplicateValues" dxfId="13661" priority="7" stopIfTrue="1"/>
    <cfRule type="duplicateValues" dxfId="13660" priority="8" stopIfTrue="1"/>
  </conditionalFormatting>
  <conditionalFormatting sqref="B39">
    <cfRule type="duplicateValues" dxfId="13659" priority="4" stopIfTrue="1"/>
    <cfRule type="duplicateValues" dxfId="13658" priority="5" stopIfTrue="1"/>
  </conditionalFormatting>
  <conditionalFormatting sqref="B39:B41">
    <cfRule type="duplicateValues" dxfId="13657" priority="3"/>
  </conditionalFormatting>
  <conditionalFormatting sqref="B39:B41">
    <cfRule type="duplicateValues" dxfId="13656" priority="1" stopIfTrue="1"/>
    <cfRule type="duplicateValues" dxfId="13655" priority="2" stopIfTrue="1"/>
  </conditionalFormatting>
  <conditionalFormatting sqref="C96 C94 C99:C100 C112:C160">
    <cfRule type="duplicateValues" dxfId="13654" priority="78152"/>
  </conditionalFormatting>
  <conditionalFormatting sqref="C121 C129:C132 C113 C105:C111 C145:C187">
    <cfRule type="duplicateValues" dxfId="13653" priority="78162"/>
  </conditionalFormatting>
  <conditionalFormatting sqref="B141:B150">
    <cfRule type="duplicateValues" dxfId="13652" priority="78855"/>
  </conditionalFormatting>
  <conditionalFormatting sqref="B141:B177">
    <cfRule type="duplicateValues" dxfId="13651" priority="78882"/>
  </conditionalFormatting>
  <conditionalFormatting sqref="B88:B321 B15:B35 B37:B75">
    <cfRule type="duplicateValues" dxfId="13650" priority="78929"/>
  </conditionalFormatting>
  <conditionalFormatting sqref="B13">
    <cfRule type="duplicateValues" dxfId="13649" priority="78937"/>
  </conditionalFormatting>
  <pageMargins left="0.39370078740157483" right="0.39370078740157483" top="0.78740157480314965" bottom="0.59055118110236227" header="0.31496062992125984" footer="0.31496062992125984"/>
  <pageSetup paperSize="9" scale="3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AB210"/>
  <sheetViews>
    <sheetView view="pageBreakPreview" zoomScale="60" zoomScaleNormal="50" workbookViewId="0"/>
  </sheetViews>
  <sheetFormatPr defaultColWidth="8" defaultRowHeight="15"/>
  <cols>
    <col min="1" max="1" width="9.875" style="238" customWidth="1"/>
    <col min="2" max="2" width="55.875" style="312" customWidth="1"/>
    <col min="3" max="3" width="17.5" style="238" customWidth="1"/>
    <col min="4" max="6" width="13.25" style="238" customWidth="1"/>
    <col min="7" max="7" width="11.75" style="238" customWidth="1"/>
    <col min="8" max="9" width="11.25" style="238" customWidth="1"/>
    <col min="10" max="10" width="16.25" style="238" customWidth="1"/>
    <col min="11" max="11" width="10.25" style="238" customWidth="1"/>
    <col min="12" max="15" width="11" style="238" customWidth="1"/>
    <col min="16" max="16" width="13.5" style="238" customWidth="1"/>
    <col min="17" max="19" width="12.5" style="238" customWidth="1"/>
    <col min="20" max="21" width="13.5" style="238" customWidth="1"/>
    <col min="22" max="24" width="12.5" style="238" customWidth="1"/>
    <col min="25" max="25" width="15.5" style="238" customWidth="1"/>
    <col min="26" max="26" width="14.25" style="238" customWidth="1"/>
    <col min="27" max="27" width="17.5" style="238" customWidth="1"/>
    <col min="28" max="28" width="5" style="238" customWidth="1"/>
    <col min="29" max="16384" width="8" style="238"/>
  </cols>
  <sheetData>
    <row r="1" spans="1:28" s="46" customFormat="1" ht="18.75">
      <c r="A1" s="302"/>
      <c r="B1" s="303"/>
      <c r="C1" s="302"/>
      <c r="D1" s="301"/>
      <c r="E1" s="302"/>
      <c r="F1" s="301"/>
      <c r="G1" s="302"/>
      <c r="H1" s="302"/>
      <c r="I1" s="302"/>
      <c r="J1" s="302"/>
      <c r="K1" s="302"/>
      <c r="L1" s="301"/>
      <c r="M1" s="301"/>
      <c r="N1" s="301"/>
      <c r="O1" s="302"/>
      <c r="P1" s="302"/>
      <c r="Q1" s="302"/>
      <c r="R1" s="239"/>
      <c r="S1" s="302"/>
      <c r="T1" s="302"/>
      <c r="U1" s="302"/>
      <c r="V1" s="302"/>
      <c r="W1" s="302"/>
      <c r="X1" s="302"/>
      <c r="Y1" s="302"/>
      <c r="Z1" s="302"/>
      <c r="AA1" s="9" t="s">
        <v>1710</v>
      </c>
    </row>
    <row r="2" spans="1:28" s="46" customFormat="1" ht="18.75">
      <c r="A2" s="302"/>
      <c r="B2" s="303"/>
      <c r="C2" s="302"/>
      <c r="D2" s="301"/>
      <c r="E2" s="302"/>
      <c r="F2" s="301"/>
      <c r="G2" s="302"/>
      <c r="H2" s="302"/>
      <c r="I2" s="302"/>
      <c r="J2" s="302"/>
      <c r="K2" s="302"/>
      <c r="L2" s="304"/>
      <c r="M2" s="352"/>
      <c r="N2" s="352"/>
      <c r="O2" s="352"/>
      <c r="P2" s="305"/>
      <c r="Q2" s="302"/>
      <c r="R2" s="239"/>
      <c r="S2" s="302"/>
      <c r="T2" s="302"/>
      <c r="U2" s="302"/>
      <c r="V2" s="302"/>
      <c r="W2" s="302"/>
      <c r="X2" s="302"/>
      <c r="Y2" s="302"/>
      <c r="Z2" s="302"/>
      <c r="AA2" s="9" t="s">
        <v>266</v>
      </c>
    </row>
    <row r="3" spans="1:28" s="46" customFormat="1" ht="18.75">
      <c r="A3" s="302"/>
      <c r="B3" s="303"/>
      <c r="C3" s="302"/>
      <c r="D3" s="301"/>
      <c r="E3" s="302"/>
      <c r="F3" s="301"/>
      <c r="G3" s="302"/>
      <c r="H3" s="302"/>
      <c r="I3" s="302"/>
      <c r="J3" s="302"/>
      <c r="K3" s="302"/>
      <c r="L3" s="306"/>
      <c r="M3" s="306"/>
      <c r="N3" s="306"/>
      <c r="O3" s="307"/>
      <c r="P3" s="307"/>
      <c r="Q3" s="302"/>
      <c r="R3" s="239"/>
      <c r="S3" s="302"/>
      <c r="T3" s="302"/>
      <c r="U3" s="302"/>
      <c r="V3" s="302"/>
      <c r="W3" s="302"/>
      <c r="X3" s="302"/>
      <c r="Y3" s="302"/>
      <c r="Z3" s="302"/>
      <c r="AA3" s="10" t="s">
        <v>1920</v>
      </c>
    </row>
    <row r="4" spans="1:28" s="46" customFormat="1" ht="18.75">
      <c r="A4" s="353" t="s">
        <v>1701</v>
      </c>
      <c r="B4" s="353"/>
      <c r="C4" s="353"/>
      <c r="D4" s="353"/>
      <c r="E4" s="353"/>
      <c r="F4" s="353"/>
      <c r="G4" s="353"/>
      <c r="H4" s="353"/>
      <c r="I4" s="353"/>
      <c r="J4" s="353"/>
      <c r="K4" s="353"/>
      <c r="L4" s="353"/>
      <c r="M4" s="353"/>
      <c r="N4" s="353"/>
      <c r="O4" s="353"/>
      <c r="P4" s="353"/>
      <c r="Q4" s="353"/>
      <c r="R4" s="353"/>
      <c r="S4" s="353"/>
      <c r="T4" s="353"/>
      <c r="U4" s="353"/>
      <c r="V4" s="353"/>
      <c r="W4" s="353"/>
      <c r="X4" s="353"/>
      <c r="Y4" s="353"/>
      <c r="Z4" s="353"/>
      <c r="AA4" s="353"/>
    </row>
    <row r="5" spans="1:28" s="46" customFormat="1" ht="18.75">
      <c r="A5" s="354" t="s">
        <v>387</v>
      </c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54"/>
      <c r="X5" s="354"/>
      <c r="Y5" s="354"/>
      <c r="Z5" s="354"/>
      <c r="AA5" s="354"/>
    </row>
    <row r="6" spans="1:28" s="46" customFormat="1" ht="18.75">
      <c r="A6" s="355" t="s">
        <v>1711</v>
      </c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</row>
    <row r="7" spans="1:28" s="46" customFormat="1" ht="18.75">
      <c r="A7" s="356" t="s">
        <v>388</v>
      </c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  <c r="P7" s="356"/>
      <c r="Q7" s="356"/>
      <c r="R7" s="356"/>
      <c r="S7" s="356"/>
      <c r="T7" s="356"/>
      <c r="U7" s="356"/>
      <c r="V7" s="356"/>
      <c r="W7" s="356"/>
      <c r="X7" s="356"/>
      <c r="Y7" s="356"/>
      <c r="Z7" s="356"/>
      <c r="AA7" s="356"/>
    </row>
    <row r="8" spans="1:28" s="46" customFormat="1" ht="15.75">
      <c r="A8" s="358" t="s">
        <v>1702</v>
      </c>
      <c r="B8" s="358"/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358"/>
      <c r="R8" s="358"/>
      <c r="S8" s="358"/>
      <c r="T8" s="358"/>
      <c r="U8" s="358"/>
      <c r="V8" s="358"/>
      <c r="W8" s="358"/>
      <c r="X8" s="358"/>
      <c r="Y8" s="358"/>
      <c r="Z8" s="358"/>
      <c r="AA8" s="358"/>
    </row>
    <row r="9" spans="1:28" s="309" customFormat="1" ht="18.75">
      <c r="A9" s="359"/>
      <c r="B9" s="359"/>
      <c r="C9" s="359"/>
      <c r="D9" s="359"/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59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</row>
    <row r="10" spans="1:28" s="310" customFormat="1" ht="35.25" customHeight="1">
      <c r="A10" s="360" t="s">
        <v>389</v>
      </c>
      <c r="B10" s="362" t="s">
        <v>16</v>
      </c>
      <c r="C10" s="360" t="s">
        <v>390</v>
      </c>
      <c r="D10" s="357" t="s">
        <v>391</v>
      </c>
      <c r="E10" s="357"/>
      <c r="F10" s="357"/>
      <c r="G10" s="357"/>
      <c r="H10" s="357"/>
      <c r="I10" s="357"/>
      <c r="J10" s="357"/>
      <c r="K10" s="357"/>
      <c r="L10" s="357"/>
      <c r="M10" s="357"/>
      <c r="N10" s="357"/>
      <c r="O10" s="357"/>
      <c r="P10" s="357"/>
      <c r="Q10" s="357"/>
      <c r="R10" s="357"/>
      <c r="S10" s="357"/>
      <c r="T10" s="357"/>
      <c r="U10" s="357"/>
      <c r="V10" s="357"/>
      <c r="W10" s="357"/>
      <c r="X10" s="357"/>
      <c r="Y10" s="357"/>
      <c r="Z10" s="357"/>
      <c r="AA10" s="357"/>
    </row>
    <row r="11" spans="1:28" s="46" customFormat="1" ht="94.5">
      <c r="A11" s="361"/>
      <c r="B11" s="363"/>
      <c r="C11" s="361"/>
      <c r="D11" s="357" t="s">
        <v>25</v>
      </c>
      <c r="E11" s="357"/>
      <c r="F11" s="357"/>
      <c r="G11" s="357"/>
      <c r="H11" s="357"/>
      <c r="I11" s="357"/>
      <c r="J11" s="357"/>
      <c r="K11" s="357"/>
      <c r="L11" s="357" t="s">
        <v>26</v>
      </c>
      <c r="M11" s="357"/>
      <c r="N11" s="357"/>
      <c r="O11" s="357"/>
      <c r="P11" s="357"/>
      <c r="Q11" s="357" t="s">
        <v>21</v>
      </c>
      <c r="R11" s="357"/>
      <c r="S11" s="357"/>
      <c r="T11" s="357" t="s">
        <v>22</v>
      </c>
      <c r="U11" s="357"/>
      <c r="V11" s="357" t="s">
        <v>17</v>
      </c>
      <c r="W11" s="357"/>
      <c r="X11" s="357"/>
      <c r="Y11" s="357" t="s">
        <v>19</v>
      </c>
      <c r="Z11" s="357"/>
      <c r="AA11" s="311" t="s">
        <v>20</v>
      </c>
    </row>
    <row r="12" spans="1:28" s="46" customFormat="1" ht="231.75" customHeight="1">
      <c r="A12" s="361"/>
      <c r="B12" s="363"/>
      <c r="C12" s="361"/>
      <c r="D12" s="234" t="s">
        <v>1928</v>
      </c>
      <c r="E12" s="234" t="s">
        <v>1921</v>
      </c>
      <c r="F12" s="234" t="s">
        <v>1927</v>
      </c>
      <c r="G12" s="234" t="s">
        <v>245</v>
      </c>
      <c r="H12" s="234" t="s">
        <v>246</v>
      </c>
      <c r="I12" s="234" t="s">
        <v>247</v>
      </c>
      <c r="J12" s="234" t="s">
        <v>248</v>
      </c>
      <c r="K12" s="234" t="s">
        <v>267</v>
      </c>
      <c r="L12" s="234" t="s">
        <v>392</v>
      </c>
      <c r="M12" s="234" t="s">
        <v>1922</v>
      </c>
      <c r="N12" s="234" t="s">
        <v>394</v>
      </c>
      <c r="O12" s="234" t="s">
        <v>395</v>
      </c>
      <c r="P12" s="234" t="s">
        <v>396</v>
      </c>
      <c r="Q12" s="234" t="s">
        <v>249</v>
      </c>
      <c r="R12" s="234" t="s">
        <v>250</v>
      </c>
      <c r="S12" s="234" t="s">
        <v>1706</v>
      </c>
      <c r="T12" s="234" t="s">
        <v>251</v>
      </c>
      <c r="U12" s="234" t="s">
        <v>252</v>
      </c>
      <c r="V12" s="234" t="s">
        <v>1923</v>
      </c>
      <c r="W12" s="234" t="s">
        <v>1924</v>
      </c>
      <c r="X12" s="234" t="s">
        <v>268</v>
      </c>
      <c r="Y12" s="234" t="s">
        <v>1926</v>
      </c>
      <c r="Z12" s="234" t="s">
        <v>1925</v>
      </c>
      <c r="AA12" s="234" t="s">
        <v>262</v>
      </c>
    </row>
    <row r="13" spans="1:28" s="216" customFormat="1" ht="24.75" customHeight="1">
      <c r="A13" s="227">
        <v>1</v>
      </c>
      <c r="B13" s="228">
        <v>2</v>
      </c>
      <c r="C13" s="227">
        <v>3</v>
      </c>
      <c r="D13" s="229" t="s">
        <v>35</v>
      </c>
      <c r="E13" s="229" t="s">
        <v>42</v>
      </c>
      <c r="F13" s="229" t="s">
        <v>254</v>
      </c>
      <c r="G13" s="229" t="s">
        <v>55</v>
      </c>
      <c r="H13" s="229" t="s">
        <v>255</v>
      </c>
      <c r="I13" s="229" t="s">
        <v>256</v>
      </c>
      <c r="J13" s="229" t="s">
        <v>257</v>
      </c>
      <c r="K13" s="229" t="s">
        <v>258</v>
      </c>
      <c r="L13" s="229" t="s">
        <v>30</v>
      </c>
      <c r="M13" s="229" t="s">
        <v>31</v>
      </c>
      <c r="N13" s="229" t="s">
        <v>240</v>
      </c>
      <c r="O13" s="229" t="s">
        <v>43</v>
      </c>
      <c r="P13" s="229" t="s">
        <v>241</v>
      </c>
      <c r="Q13" s="229" t="s">
        <v>33</v>
      </c>
      <c r="R13" s="229" t="s">
        <v>34</v>
      </c>
      <c r="S13" s="229" t="s">
        <v>253</v>
      </c>
      <c r="T13" s="229" t="s">
        <v>45</v>
      </c>
      <c r="U13" s="229" t="s">
        <v>46</v>
      </c>
      <c r="V13" s="229" t="s">
        <v>48</v>
      </c>
      <c r="W13" s="229" t="s">
        <v>49</v>
      </c>
      <c r="X13" s="229" t="s">
        <v>263</v>
      </c>
      <c r="Y13" s="229" t="s">
        <v>56</v>
      </c>
      <c r="Z13" s="229" t="s">
        <v>57</v>
      </c>
      <c r="AA13" s="229" t="s">
        <v>58</v>
      </c>
    </row>
    <row r="14" spans="1:28" ht="15.75">
      <c r="A14" s="122" t="s">
        <v>162</v>
      </c>
      <c r="B14" s="313" t="s">
        <v>190</v>
      </c>
      <c r="C14" s="124" t="s">
        <v>272</v>
      </c>
      <c r="D14" s="124">
        <f>SUM(D15:D20)</f>
        <v>3.09</v>
      </c>
      <c r="E14" s="124">
        <f t="shared" ref="E14:AA14" si="0">SUM(E15:E20)</f>
        <v>0</v>
      </c>
      <c r="F14" s="124">
        <f t="shared" si="0"/>
        <v>19.976999999999997</v>
      </c>
      <c r="G14" s="124">
        <f t="shared" si="0"/>
        <v>0</v>
      </c>
      <c r="H14" s="124">
        <f t="shared" si="0"/>
        <v>0</v>
      </c>
      <c r="I14" s="124">
        <f t="shared" si="0"/>
        <v>0</v>
      </c>
      <c r="J14" s="124">
        <f t="shared" si="0"/>
        <v>0</v>
      </c>
      <c r="K14" s="124">
        <f t="shared" si="0"/>
        <v>0</v>
      </c>
      <c r="L14" s="124">
        <f t="shared" si="0"/>
        <v>4.8199999999999994</v>
      </c>
      <c r="M14" s="124">
        <f t="shared" si="0"/>
        <v>46.195000000000007</v>
      </c>
      <c r="N14" s="124">
        <f t="shared" si="0"/>
        <v>0</v>
      </c>
      <c r="O14" s="124">
        <f t="shared" si="0"/>
        <v>0</v>
      </c>
      <c r="P14" s="124">
        <f t="shared" si="0"/>
        <v>30.985262718312068</v>
      </c>
      <c r="Q14" s="124">
        <f t="shared" si="0"/>
        <v>-3.0771065809979837E-3</v>
      </c>
      <c r="R14" s="124">
        <f t="shared" si="0"/>
        <v>-1.3392498771809588E-2</v>
      </c>
      <c r="S14" s="124">
        <f t="shared" si="0"/>
        <v>0</v>
      </c>
      <c r="T14" s="124">
        <f t="shared" si="0"/>
        <v>0</v>
      </c>
      <c r="U14" s="124">
        <f t="shared" si="0"/>
        <v>0</v>
      </c>
      <c r="V14" s="124">
        <f t="shared" si="0"/>
        <v>20</v>
      </c>
      <c r="W14" s="124">
        <f t="shared" si="0"/>
        <v>0</v>
      </c>
      <c r="X14" s="124">
        <f t="shared" si="0"/>
        <v>0</v>
      </c>
      <c r="Y14" s="124">
        <f t="shared" si="0"/>
        <v>52.113900000000001</v>
      </c>
      <c r="Z14" s="124">
        <f t="shared" si="0"/>
        <v>76</v>
      </c>
      <c r="AA14" s="124">
        <f t="shared" si="0"/>
        <v>119.19710000000001</v>
      </c>
      <c r="AB14" s="237"/>
    </row>
    <row r="15" spans="1:28" ht="15.75">
      <c r="A15" s="34" t="s">
        <v>163</v>
      </c>
      <c r="B15" s="35" t="s">
        <v>192</v>
      </c>
      <c r="C15" s="34" t="s">
        <v>272</v>
      </c>
      <c r="D15" s="154">
        <f>D22</f>
        <v>0</v>
      </c>
      <c r="E15" s="154">
        <f t="shared" ref="E15:AA15" si="1">E22</f>
        <v>0</v>
      </c>
      <c r="F15" s="154">
        <f t="shared" si="1"/>
        <v>0</v>
      </c>
      <c r="G15" s="154">
        <f t="shared" si="1"/>
        <v>0</v>
      </c>
      <c r="H15" s="154">
        <f t="shared" si="1"/>
        <v>0</v>
      </c>
      <c r="I15" s="154">
        <f t="shared" si="1"/>
        <v>0</v>
      </c>
      <c r="J15" s="154">
        <f t="shared" si="1"/>
        <v>0</v>
      </c>
      <c r="K15" s="154">
        <f t="shared" si="1"/>
        <v>0</v>
      </c>
      <c r="L15" s="154">
        <f t="shared" si="1"/>
        <v>0</v>
      </c>
      <c r="M15" s="154">
        <f t="shared" si="1"/>
        <v>0</v>
      </c>
      <c r="N15" s="154">
        <f t="shared" si="1"/>
        <v>0</v>
      </c>
      <c r="O15" s="154">
        <f t="shared" si="1"/>
        <v>0</v>
      </c>
      <c r="P15" s="154">
        <f t="shared" si="1"/>
        <v>0</v>
      </c>
      <c r="Q15" s="154">
        <f t="shared" si="1"/>
        <v>0</v>
      </c>
      <c r="R15" s="154">
        <f t="shared" si="1"/>
        <v>0</v>
      </c>
      <c r="S15" s="154">
        <f t="shared" si="1"/>
        <v>0</v>
      </c>
      <c r="T15" s="154">
        <f t="shared" si="1"/>
        <v>0</v>
      </c>
      <c r="U15" s="154">
        <f t="shared" si="1"/>
        <v>0</v>
      </c>
      <c r="V15" s="154">
        <f t="shared" si="1"/>
        <v>0</v>
      </c>
      <c r="W15" s="154">
        <f t="shared" si="1"/>
        <v>0</v>
      </c>
      <c r="X15" s="154">
        <f t="shared" si="1"/>
        <v>0</v>
      </c>
      <c r="Y15" s="154">
        <f t="shared" si="1"/>
        <v>0</v>
      </c>
      <c r="Z15" s="154">
        <f t="shared" si="1"/>
        <v>0</v>
      </c>
      <c r="AA15" s="154">
        <f t="shared" si="1"/>
        <v>0</v>
      </c>
      <c r="AB15" s="237"/>
    </row>
    <row r="16" spans="1:28" ht="31.5">
      <c r="A16" s="34" t="s">
        <v>164</v>
      </c>
      <c r="B16" s="35" t="s">
        <v>193</v>
      </c>
      <c r="C16" s="34" t="s">
        <v>272</v>
      </c>
      <c r="D16" s="154">
        <f>D44</f>
        <v>0.4</v>
      </c>
      <c r="E16" s="154">
        <f t="shared" ref="E16:AA16" si="2">E44</f>
        <v>0</v>
      </c>
      <c r="F16" s="154">
        <f t="shared" si="2"/>
        <v>0.2</v>
      </c>
      <c r="G16" s="154">
        <f t="shared" si="2"/>
        <v>0</v>
      </c>
      <c r="H16" s="154">
        <f t="shared" si="2"/>
        <v>0</v>
      </c>
      <c r="I16" s="154">
        <f t="shared" si="2"/>
        <v>0</v>
      </c>
      <c r="J16" s="154">
        <f t="shared" si="2"/>
        <v>0</v>
      </c>
      <c r="K16" s="154">
        <f t="shared" si="2"/>
        <v>0</v>
      </c>
      <c r="L16" s="154">
        <f t="shared" si="2"/>
        <v>4.8199999999999994</v>
      </c>
      <c r="M16" s="154">
        <f t="shared" si="2"/>
        <v>46.195000000000007</v>
      </c>
      <c r="N16" s="154">
        <f t="shared" si="2"/>
        <v>0</v>
      </c>
      <c r="O16" s="154">
        <f t="shared" si="2"/>
        <v>0</v>
      </c>
      <c r="P16" s="154">
        <f t="shared" si="2"/>
        <v>30.985262718312068</v>
      </c>
      <c r="Q16" s="154">
        <f t="shared" si="2"/>
        <v>-3.0771065809979837E-3</v>
      </c>
      <c r="R16" s="154">
        <f t="shared" si="2"/>
        <v>-1.3392498771809588E-2</v>
      </c>
      <c r="S16" s="154">
        <f t="shared" si="2"/>
        <v>0</v>
      </c>
      <c r="T16" s="154">
        <f t="shared" si="2"/>
        <v>0</v>
      </c>
      <c r="U16" s="154">
        <f t="shared" si="2"/>
        <v>0</v>
      </c>
      <c r="V16" s="154">
        <f t="shared" si="2"/>
        <v>20</v>
      </c>
      <c r="W16" s="154">
        <f t="shared" si="2"/>
        <v>0</v>
      </c>
      <c r="X16" s="154">
        <f t="shared" si="2"/>
        <v>0</v>
      </c>
      <c r="Y16" s="154">
        <f t="shared" si="2"/>
        <v>0</v>
      </c>
      <c r="Z16" s="154">
        <f t="shared" si="2"/>
        <v>1</v>
      </c>
      <c r="AA16" s="154">
        <f t="shared" si="2"/>
        <v>78.003100000000003</v>
      </c>
      <c r="AB16" s="237"/>
    </row>
    <row r="17" spans="1:28" ht="47.25">
      <c r="A17" s="34" t="s">
        <v>165</v>
      </c>
      <c r="B17" s="35" t="s">
        <v>194</v>
      </c>
      <c r="C17" s="34" t="s">
        <v>272</v>
      </c>
      <c r="D17" s="154">
        <f>D156</f>
        <v>0</v>
      </c>
      <c r="E17" s="154">
        <f t="shared" ref="E17:AA17" si="3">E156</f>
        <v>0</v>
      </c>
      <c r="F17" s="154">
        <f t="shared" si="3"/>
        <v>0</v>
      </c>
      <c r="G17" s="154">
        <f t="shared" si="3"/>
        <v>0</v>
      </c>
      <c r="H17" s="154">
        <f t="shared" si="3"/>
        <v>0</v>
      </c>
      <c r="I17" s="154">
        <f t="shared" si="3"/>
        <v>0</v>
      </c>
      <c r="J17" s="154">
        <f t="shared" si="3"/>
        <v>0</v>
      </c>
      <c r="K17" s="154">
        <f t="shared" si="3"/>
        <v>0</v>
      </c>
      <c r="L17" s="154">
        <f t="shared" si="3"/>
        <v>0</v>
      </c>
      <c r="M17" s="154">
        <f t="shared" si="3"/>
        <v>0</v>
      </c>
      <c r="N17" s="154">
        <f t="shared" si="3"/>
        <v>0</v>
      </c>
      <c r="O17" s="154">
        <f t="shared" si="3"/>
        <v>0</v>
      </c>
      <c r="P17" s="154">
        <f t="shared" si="3"/>
        <v>0</v>
      </c>
      <c r="Q17" s="154">
        <f t="shared" si="3"/>
        <v>0</v>
      </c>
      <c r="R17" s="154">
        <f t="shared" si="3"/>
        <v>0</v>
      </c>
      <c r="S17" s="154">
        <f t="shared" si="3"/>
        <v>0</v>
      </c>
      <c r="T17" s="154">
        <f t="shared" si="3"/>
        <v>0</v>
      </c>
      <c r="U17" s="154">
        <f t="shared" si="3"/>
        <v>0</v>
      </c>
      <c r="V17" s="154">
        <f t="shared" si="3"/>
        <v>0</v>
      </c>
      <c r="W17" s="154">
        <f t="shared" si="3"/>
        <v>0</v>
      </c>
      <c r="X17" s="154">
        <f t="shared" si="3"/>
        <v>0</v>
      </c>
      <c r="Y17" s="154">
        <f t="shared" si="3"/>
        <v>0</v>
      </c>
      <c r="Z17" s="154">
        <f t="shared" si="3"/>
        <v>0</v>
      </c>
      <c r="AA17" s="154">
        <f t="shared" si="3"/>
        <v>0</v>
      </c>
      <c r="AB17" s="237"/>
    </row>
    <row r="18" spans="1:28" ht="31.5">
      <c r="A18" s="34" t="s">
        <v>166</v>
      </c>
      <c r="B18" s="35" t="s">
        <v>195</v>
      </c>
      <c r="C18" s="34" t="s">
        <v>272</v>
      </c>
      <c r="D18" s="154">
        <f>D159</f>
        <v>1.19</v>
      </c>
      <c r="E18" s="154">
        <f t="shared" ref="E18:AA18" si="4">E159</f>
        <v>0</v>
      </c>
      <c r="F18" s="154">
        <f t="shared" si="4"/>
        <v>14.776999999999997</v>
      </c>
      <c r="G18" s="154">
        <f t="shared" si="4"/>
        <v>0</v>
      </c>
      <c r="H18" s="154">
        <f t="shared" si="4"/>
        <v>0</v>
      </c>
      <c r="I18" s="154">
        <f t="shared" si="4"/>
        <v>0</v>
      </c>
      <c r="J18" s="154">
        <f t="shared" si="4"/>
        <v>0</v>
      </c>
      <c r="K18" s="154">
        <f t="shared" si="4"/>
        <v>0</v>
      </c>
      <c r="L18" s="154">
        <f t="shared" si="4"/>
        <v>0</v>
      </c>
      <c r="M18" s="154">
        <f t="shared" si="4"/>
        <v>0</v>
      </c>
      <c r="N18" s="154">
        <f t="shared" si="4"/>
        <v>0</v>
      </c>
      <c r="O18" s="154">
        <f t="shared" si="4"/>
        <v>0</v>
      </c>
      <c r="P18" s="154">
        <f t="shared" si="4"/>
        <v>0</v>
      </c>
      <c r="Q18" s="154">
        <f t="shared" si="4"/>
        <v>0</v>
      </c>
      <c r="R18" s="154">
        <f t="shared" si="4"/>
        <v>0</v>
      </c>
      <c r="S18" s="154">
        <f t="shared" si="4"/>
        <v>0</v>
      </c>
      <c r="T18" s="154">
        <f t="shared" si="4"/>
        <v>0</v>
      </c>
      <c r="U18" s="154">
        <f t="shared" si="4"/>
        <v>0</v>
      </c>
      <c r="V18" s="154">
        <f t="shared" si="4"/>
        <v>0</v>
      </c>
      <c r="W18" s="154">
        <f t="shared" si="4"/>
        <v>0</v>
      </c>
      <c r="X18" s="154">
        <f t="shared" si="4"/>
        <v>0</v>
      </c>
      <c r="Y18" s="154">
        <f t="shared" si="4"/>
        <v>0</v>
      </c>
      <c r="Z18" s="154">
        <f t="shared" si="4"/>
        <v>0</v>
      </c>
      <c r="AA18" s="154">
        <f t="shared" si="4"/>
        <v>0</v>
      </c>
      <c r="AB18" s="237"/>
    </row>
    <row r="19" spans="1:28" ht="31.5">
      <c r="A19" s="34" t="s">
        <v>167</v>
      </c>
      <c r="B19" s="35" t="s">
        <v>196</v>
      </c>
      <c r="C19" s="34" t="s">
        <v>272</v>
      </c>
      <c r="D19" s="154">
        <f>D201</f>
        <v>0</v>
      </c>
      <c r="E19" s="154">
        <f t="shared" ref="E19:AA19" si="5">E201</f>
        <v>0</v>
      </c>
      <c r="F19" s="154">
        <f t="shared" si="5"/>
        <v>0</v>
      </c>
      <c r="G19" s="154">
        <f t="shared" si="5"/>
        <v>0</v>
      </c>
      <c r="H19" s="154">
        <f t="shared" si="5"/>
        <v>0</v>
      </c>
      <c r="I19" s="154">
        <f t="shared" si="5"/>
        <v>0</v>
      </c>
      <c r="J19" s="154">
        <f t="shared" si="5"/>
        <v>0</v>
      </c>
      <c r="K19" s="154">
        <f t="shared" si="5"/>
        <v>0</v>
      </c>
      <c r="L19" s="154">
        <f t="shared" si="5"/>
        <v>0</v>
      </c>
      <c r="M19" s="154">
        <f t="shared" si="5"/>
        <v>0</v>
      </c>
      <c r="N19" s="154">
        <f t="shared" si="5"/>
        <v>0</v>
      </c>
      <c r="O19" s="154">
        <f t="shared" si="5"/>
        <v>0</v>
      </c>
      <c r="P19" s="154">
        <f t="shared" si="5"/>
        <v>0</v>
      </c>
      <c r="Q19" s="154">
        <f t="shared" si="5"/>
        <v>0</v>
      </c>
      <c r="R19" s="154">
        <f t="shared" si="5"/>
        <v>0</v>
      </c>
      <c r="S19" s="154">
        <f t="shared" si="5"/>
        <v>0</v>
      </c>
      <c r="T19" s="154">
        <f t="shared" si="5"/>
        <v>0</v>
      </c>
      <c r="U19" s="154">
        <f t="shared" si="5"/>
        <v>0</v>
      </c>
      <c r="V19" s="154">
        <f t="shared" si="5"/>
        <v>0</v>
      </c>
      <c r="W19" s="154">
        <f t="shared" si="5"/>
        <v>0</v>
      </c>
      <c r="X19" s="154">
        <f t="shared" si="5"/>
        <v>0</v>
      </c>
      <c r="Y19" s="154">
        <f t="shared" si="5"/>
        <v>0</v>
      </c>
      <c r="Z19" s="154">
        <f t="shared" si="5"/>
        <v>0</v>
      </c>
      <c r="AA19" s="154">
        <f t="shared" si="5"/>
        <v>0</v>
      </c>
      <c r="AB19" s="237"/>
    </row>
    <row r="20" spans="1:28" ht="15.75">
      <c r="A20" s="34" t="s">
        <v>168</v>
      </c>
      <c r="B20" s="35" t="s">
        <v>197</v>
      </c>
      <c r="C20" s="34" t="s">
        <v>272</v>
      </c>
      <c r="D20" s="154">
        <f>D202</f>
        <v>1.5</v>
      </c>
      <c r="E20" s="154">
        <f t="shared" ref="E20:AA20" si="6">E202</f>
        <v>0</v>
      </c>
      <c r="F20" s="154">
        <f t="shared" si="6"/>
        <v>5</v>
      </c>
      <c r="G20" s="154">
        <f t="shared" si="6"/>
        <v>0</v>
      </c>
      <c r="H20" s="154">
        <f t="shared" si="6"/>
        <v>0</v>
      </c>
      <c r="I20" s="154">
        <f t="shared" si="6"/>
        <v>0</v>
      </c>
      <c r="J20" s="154">
        <f t="shared" si="6"/>
        <v>0</v>
      </c>
      <c r="K20" s="154">
        <f t="shared" si="6"/>
        <v>0</v>
      </c>
      <c r="L20" s="154">
        <f t="shared" si="6"/>
        <v>0</v>
      </c>
      <c r="M20" s="154">
        <f t="shared" si="6"/>
        <v>0</v>
      </c>
      <c r="N20" s="154">
        <f t="shared" si="6"/>
        <v>0</v>
      </c>
      <c r="O20" s="154">
        <f t="shared" si="6"/>
        <v>0</v>
      </c>
      <c r="P20" s="154">
        <f t="shared" si="6"/>
        <v>0</v>
      </c>
      <c r="Q20" s="154">
        <f t="shared" si="6"/>
        <v>0</v>
      </c>
      <c r="R20" s="154">
        <f t="shared" si="6"/>
        <v>0</v>
      </c>
      <c r="S20" s="154">
        <f t="shared" si="6"/>
        <v>0</v>
      </c>
      <c r="T20" s="154">
        <f t="shared" si="6"/>
        <v>0</v>
      </c>
      <c r="U20" s="154">
        <f t="shared" si="6"/>
        <v>0</v>
      </c>
      <c r="V20" s="154">
        <f t="shared" si="6"/>
        <v>0</v>
      </c>
      <c r="W20" s="154">
        <f t="shared" si="6"/>
        <v>0</v>
      </c>
      <c r="X20" s="154">
        <f t="shared" si="6"/>
        <v>0</v>
      </c>
      <c r="Y20" s="154">
        <f t="shared" si="6"/>
        <v>52.113900000000001</v>
      </c>
      <c r="Z20" s="154">
        <f t="shared" si="6"/>
        <v>75</v>
      </c>
      <c r="AA20" s="154">
        <f t="shared" si="6"/>
        <v>41.193999999999996</v>
      </c>
      <c r="AB20" s="237"/>
    </row>
    <row r="21" spans="1:28" ht="15.75">
      <c r="A21" s="122" t="s">
        <v>169</v>
      </c>
      <c r="B21" s="123" t="s">
        <v>161</v>
      </c>
      <c r="C21" s="124" t="s">
        <v>218</v>
      </c>
      <c r="D21" s="124">
        <f>D14</f>
        <v>3.09</v>
      </c>
      <c r="E21" s="124">
        <f t="shared" ref="E21:AA21" si="7">E14</f>
        <v>0</v>
      </c>
      <c r="F21" s="124">
        <f t="shared" si="7"/>
        <v>19.976999999999997</v>
      </c>
      <c r="G21" s="124">
        <f t="shared" si="7"/>
        <v>0</v>
      </c>
      <c r="H21" s="124">
        <f t="shared" si="7"/>
        <v>0</v>
      </c>
      <c r="I21" s="124">
        <f t="shared" si="7"/>
        <v>0</v>
      </c>
      <c r="J21" s="124">
        <f t="shared" si="7"/>
        <v>0</v>
      </c>
      <c r="K21" s="124">
        <f t="shared" si="7"/>
        <v>0</v>
      </c>
      <c r="L21" s="124">
        <f t="shared" si="7"/>
        <v>4.8199999999999994</v>
      </c>
      <c r="M21" s="124">
        <f t="shared" si="7"/>
        <v>46.195000000000007</v>
      </c>
      <c r="N21" s="124">
        <f t="shared" si="7"/>
        <v>0</v>
      </c>
      <c r="O21" s="124">
        <f t="shared" si="7"/>
        <v>0</v>
      </c>
      <c r="P21" s="124">
        <f t="shared" si="7"/>
        <v>30.985262718312068</v>
      </c>
      <c r="Q21" s="124">
        <f t="shared" si="7"/>
        <v>-3.0771065809979837E-3</v>
      </c>
      <c r="R21" s="124">
        <f t="shared" si="7"/>
        <v>-1.3392498771809588E-2</v>
      </c>
      <c r="S21" s="124">
        <f t="shared" si="7"/>
        <v>0</v>
      </c>
      <c r="T21" s="124">
        <f t="shared" si="7"/>
        <v>0</v>
      </c>
      <c r="U21" s="124">
        <f t="shared" si="7"/>
        <v>0</v>
      </c>
      <c r="V21" s="124">
        <f t="shared" si="7"/>
        <v>20</v>
      </c>
      <c r="W21" s="124">
        <f t="shared" si="7"/>
        <v>0</v>
      </c>
      <c r="X21" s="124">
        <f t="shared" si="7"/>
        <v>0</v>
      </c>
      <c r="Y21" s="124">
        <f t="shared" si="7"/>
        <v>52.113900000000001</v>
      </c>
      <c r="Z21" s="124">
        <f t="shared" si="7"/>
        <v>76</v>
      </c>
      <c r="AA21" s="124">
        <f t="shared" si="7"/>
        <v>119.19710000000001</v>
      </c>
      <c r="AB21" s="237"/>
    </row>
    <row r="22" spans="1:28" ht="21.75" customHeight="1">
      <c r="A22" s="91" t="s">
        <v>113</v>
      </c>
      <c r="B22" s="92" t="s">
        <v>198</v>
      </c>
      <c r="C22" s="91" t="s">
        <v>218</v>
      </c>
      <c r="D22" s="100">
        <f>SUM(D24,D26,D28)</f>
        <v>0</v>
      </c>
      <c r="E22" s="100">
        <f t="shared" ref="E22:AA22" si="8">SUM(E24,E26,E28)</f>
        <v>0</v>
      </c>
      <c r="F22" s="100">
        <f t="shared" si="8"/>
        <v>0</v>
      </c>
      <c r="G22" s="100">
        <f t="shared" si="8"/>
        <v>0</v>
      </c>
      <c r="H22" s="100">
        <f t="shared" si="8"/>
        <v>0</v>
      </c>
      <c r="I22" s="100">
        <f t="shared" si="8"/>
        <v>0</v>
      </c>
      <c r="J22" s="100">
        <f t="shared" si="8"/>
        <v>0</v>
      </c>
      <c r="K22" s="100">
        <f t="shared" si="8"/>
        <v>0</v>
      </c>
      <c r="L22" s="100">
        <f t="shared" si="8"/>
        <v>0</v>
      </c>
      <c r="M22" s="100">
        <f t="shared" si="8"/>
        <v>0</v>
      </c>
      <c r="N22" s="100">
        <f t="shared" si="8"/>
        <v>0</v>
      </c>
      <c r="O22" s="100">
        <f t="shared" si="8"/>
        <v>0</v>
      </c>
      <c r="P22" s="100">
        <f t="shared" si="8"/>
        <v>0</v>
      </c>
      <c r="Q22" s="100">
        <f t="shared" si="8"/>
        <v>0</v>
      </c>
      <c r="R22" s="100">
        <f t="shared" si="8"/>
        <v>0</v>
      </c>
      <c r="S22" s="100">
        <f t="shared" si="8"/>
        <v>0</v>
      </c>
      <c r="T22" s="100">
        <f t="shared" si="8"/>
        <v>0</v>
      </c>
      <c r="U22" s="100">
        <f t="shared" si="8"/>
        <v>0</v>
      </c>
      <c r="V22" s="100">
        <f t="shared" si="8"/>
        <v>0</v>
      </c>
      <c r="W22" s="100">
        <f t="shared" si="8"/>
        <v>0</v>
      </c>
      <c r="X22" s="100">
        <f t="shared" si="8"/>
        <v>0</v>
      </c>
      <c r="Y22" s="100">
        <f t="shared" si="8"/>
        <v>0</v>
      </c>
      <c r="Z22" s="100">
        <f t="shared" si="8"/>
        <v>0</v>
      </c>
      <c r="AA22" s="100">
        <f t="shared" si="8"/>
        <v>0</v>
      </c>
      <c r="AB22" s="237"/>
    </row>
    <row r="23" spans="1:28" ht="31.5">
      <c r="A23" s="126" t="s">
        <v>114</v>
      </c>
      <c r="B23" s="127" t="s">
        <v>199</v>
      </c>
      <c r="C23" s="126" t="s">
        <v>218</v>
      </c>
      <c r="D23" s="129">
        <f>SUM(D24,D26,D28)</f>
        <v>0</v>
      </c>
      <c r="E23" s="129">
        <f t="shared" ref="E23:AA23" si="9">SUM(E24,E26,E28)</f>
        <v>0</v>
      </c>
      <c r="F23" s="129">
        <f t="shared" si="9"/>
        <v>0</v>
      </c>
      <c r="G23" s="129">
        <f t="shared" si="9"/>
        <v>0</v>
      </c>
      <c r="H23" s="129">
        <f t="shared" si="9"/>
        <v>0</v>
      </c>
      <c r="I23" s="129">
        <f t="shared" si="9"/>
        <v>0</v>
      </c>
      <c r="J23" s="129">
        <f t="shared" si="9"/>
        <v>0</v>
      </c>
      <c r="K23" s="129">
        <f t="shared" si="9"/>
        <v>0</v>
      </c>
      <c r="L23" s="129">
        <f t="shared" si="9"/>
        <v>0</v>
      </c>
      <c r="M23" s="129">
        <f t="shared" si="9"/>
        <v>0</v>
      </c>
      <c r="N23" s="129">
        <f t="shared" si="9"/>
        <v>0</v>
      </c>
      <c r="O23" s="129">
        <f t="shared" si="9"/>
        <v>0</v>
      </c>
      <c r="P23" s="129">
        <f t="shared" si="9"/>
        <v>0</v>
      </c>
      <c r="Q23" s="129">
        <f t="shared" si="9"/>
        <v>0</v>
      </c>
      <c r="R23" s="129">
        <f t="shared" si="9"/>
        <v>0</v>
      </c>
      <c r="S23" s="129">
        <f t="shared" si="9"/>
        <v>0</v>
      </c>
      <c r="T23" s="129">
        <f t="shared" si="9"/>
        <v>0</v>
      </c>
      <c r="U23" s="129">
        <f t="shared" si="9"/>
        <v>0</v>
      </c>
      <c r="V23" s="129">
        <f t="shared" si="9"/>
        <v>0</v>
      </c>
      <c r="W23" s="129">
        <f t="shared" si="9"/>
        <v>0</v>
      </c>
      <c r="X23" s="129">
        <f t="shared" si="9"/>
        <v>0</v>
      </c>
      <c r="Y23" s="129">
        <f t="shared" si="9"/>
        <v>0</v>
      </c>
      <c r="Z23" s="129">
        <f t="shared" si="9"/>
        <v>0</v>
      </c>
      <c r="AA23" s="129">
        <f t="shared" si="9"/>
        <v>0</v>
      </c>
      <c r="AB23" s="237"/>
    </row>
    <row r="24" spans="1:28" ht="47.25">
      <c r="A24" s="132" t="s">
        <v>128</v>
      </c>
      <c r="B24" s="157" t="s">
        <v>200</v>
      </c>
      <c r="C24" s="158" t="s">
        <v>218</v>
      </c>
      <c r="D24" s="131">
        <f>SUM(D25)</f>
        <v>0</v>
      </c>
      <c r="E24" s="131">
        <f t="shared" ref="E24:AA24" si="10">SUM(E25)</f>
        <v>0</v>
      </c>
      <c r="F24" s="131">
        <f>SUM(F25)</f>
        <v>0</v>
      </c>
      <c r="G24" s="131">
        <f t="shared" si="10"/>
        <v>0</v>
      </c>
      <c r="H24" s="131">
        <f t="shared" si="10"/>
        <v>0</v>
      </c>
      <c r="I24" s="131">
        <f t="shared" si="10"/>
        <v>0</v>
      </c>
      <c r="J24" s="131">
        <f t="shared" si="10"/>
        <v>0</v>
      </c>
      <c r="K24" s="131">
        <f t="shared" si="10"/>
        <v>0</v>
      </c>
      <c r="L24" s="131">
        <f t="shared" si="10"/>
        <v>0</v>
      </c>
      <c r="M24" s="131">
        <f t="shared" si="10"/>
        <v>0</v>
      </c>
      <c r="N24" s="131">
        <f t="shared" si="10"/>
        <v>0</v>
      </c>
      <c r="O24" s="131">
        <f t="shared" si="10"/>
        <v>0</v>
      </c>
      <c r="P24" s="131">
        <f t="shared" si="10"/>
        <v>0</v>
      </c>
      <c r="Q24" s="131">
        <f t="shared" si="10"/>
        <v>0</v>
      </c>
      <c r="R24" s="131">
        <f t="shared" si="10"/>
        <v>0</v>
      </c>
      <c r="S24" s="131">
        <f t="shared" si="10"/>
        <v>0</v>
      </c>
      <c r="T24" s="131">
        <f t="shared" si="10"/>
        <v>0</v>
      </c>
      <c r="U24" s="131">
        <f t="shared" si="10"/>
        <v>0</v>
      </c>
      <c r="V24" s="131">
        <f t="shared" si="10"/>
        <v>0</v>
      </c>
      <c r="W24" s="131">
        <f t="shared" si="10"/>
        <v>0</v>
      </c>
      <c r="X24" s="131">
        <f t="shared" si="10"/>
        <v>0</v>
      </c>
      <c r="Y24" s="131">
        <f t="shared" si="10"/>
        <v>0</v>
      </c>
      <c r="Z24" s="131">
        <f t="shared" si="10"/>
        <v>0</v>
      </c>
      <c r="AA24" s="131">
        <f t="shared" si="10"/>
        <v>0</v>
      </c>
      <c r="AB24" s="237"/>
    </row>
    <row r="25" spans="1:28" ht="47.25">
      <c r="A25" s="63" t="s">
        <v>128</v>
      </c>
      <c r="B25" s="54" t="s">
        <v>273</v>
      </c>
      <c r="C25" s="34" t="s">
        <v>982</v>
      </c>
      <c r="D25" s="314">
        <v>0</v>
      </c>
      <c r="E25" s="314">
        <v>0</v>
      </c>
      <c r="F25" s="314">
        <v>0</v>
      </c>
      <c r="G25" s="314">
        <v>0</v>
      </c>
      <c r="H25" s="314">
        <v>0</v>
      </c>
      <c r="I25" s="314">
        <v>0</v>
      </c>
      <c r="J25" s="314">
        <v>0</v>
      </c>
      <c r="K25" s="314">
        <v>0</v>
      </c>
      <c r="L25" s="314">
        <v>0</v>
      </c>
      <c r="M25" s="314">
        <v>0</v>
      </c>
      <c r="N25" s="314">
        <v>0</v>
      </c>
      <c r="O25" s="314">
        <v>0</v>
      </c>
      <c r="P25" s="314">
        <v>0</v>
      </c>
      <c r="Q25" s="314">
        <v>0</v>
      </c>
      <c r="R25" s="314">
        <v>0</v>
      </c>
      <c r="S25" s="314">
        <v>0</v>
      </c>
      <c r="T25" s="314">
        <v>0</v>
      </c>
      <c r="U25" s="314">
        <v>0</v>
      </c>
      <c r="V25" s="314">
        <v>0</v>
      </c>
      <c r="W25" s="314">
        <v>0</v>
      </c>
      <c r="X25" s="314">
        <v>0</v>
      </c>
      <c r="Y25" s="314">
        <v>0</v>
      </c>
      <c r="Z25" s="314">
        <v>0</v>
      </c>
      <c r="AA25" s="314">
        <v>0</v>
      </c>
      <c r="AB25" s="237"/>
    </row>
    <row r="26" spans="1:28" s="320" customFormat="1" ht="47.25">
      <c r="A26" s="132" t="s">
        <v>129</v>
      </c>
      <c r="B26" s="157" t="s">
        <v>275</v>
      </c>
      <c r="C26" s="158" t="s">
        <v>218</v>
      </c>
      <c r="D26" s="183">
        <f>SUM(D27)</f>
        <v>0</v>
      </c>
      <c r="E26" s="183">
        <f t="shared" ref="E26:AA26" si="11">SUM(E27)</f>
        <v>0</v>
      </c>
      <c r="F26" s="183">
        <f t="shared" si="11"/>
        <v>0</v>
      </c>
      <c r="G26" s="183">
        <f t="shared" si="11"/>
        <v>0</v>
      </c>
      <c r="H26" s="183">
        <f t="shared" si="11"/>
        <v>0</v>
      </c>
      <c r="I26" s="183">
        <f t="shared" si="11"/>
        <v>0</v>
      </c>
      <c r="J26" s="183">
        <f t="shared" si="11"/>
        <v>0</v>
      </c>
      <c r="K26" s="183">
        <f t="shared" si="11"/>
        <v>0</v>
      </c>
      <c r="L26" s="183">
        <f t="shared" si="11"/>
        <v>0</v>
      </c>
      <c r="M26" s="183">
        <f t="shared" si="11"/>
        <v>0</v>
      </c>
      <c r="N26" s="183">
        <f t="shared" si="11"/>
        <v>0</v>
      </c>
      <c r="O26" s="183">
        <f t="shared" si="11"/>
        <v>0</v>
      </c>
      <c r="P26" s="183">
        <f t="shared" si="11"/>
        <v>0</v>
      </c>
      <c r="Q26" s="183">
        <f t="shared" si="11"/>
        <v>0</v>
      </c>
      <c r="R26" s="183">
        <f t="shared" si="11"/>
        <v>0</v>
      </c>
      <c r="S26" s="183">
        <f t="shared" si="11"/>
        <v>0</v>
      </c>
      <c r="T26" s="183">
        <f t="shared" si="11"/>
        <v>0</v>
      </c>
      <c r="U26" s="183">
        <f t="shared" si="11"/>
        <v>0</v>
      </c>
      <c r="V26" s="183">
        <f t="shared" si="11"/>
        <v>0</v>
      </c>
      <c r="W26" s="183">
        <f t="shared" si="11"/>
        <v>0</v>
      </c>
      <c r="X26" s="183">
        <f t="shared" si="11"/>
        <v>0</v>
      </c>
      <c r="Y26" s="183">
        <f t="shared" si="11"/>
        <v>0</v>
      </c>
      <c r="Z26" s="183">
        <f t="shared" si="11"/>
        <v>0</v>
      </c>
      <c r="AA26" s="183">
        <f t="shared" si="11"/>
        <v>0</v>
      </c>
      <c r="AB26" s="319"/>
    </row>
    <row r="27" spans="1:28" s="231" customFormat="1" ht="47.25">
      <c r="A27" s="199" t="s">
        <v>129</v>
      </c>
      <c r="B27" s="200" t="s">
        <v>1913</v>
      </c>
      <c r="C27" s="199" t="s">
        <v>983</v>
      </c>
      <c r="D27" s="154">
        <v>0</v>
      </c>
      <c r="E27" s="154">
        <v>0</v>
      </c>
      <c r="F27" s="154">
        <v>0</v>
      </c>
      <c r="G27" s="154">
        <v>0</v>
      </c>
      <c r="H27" s="154">
        <v>0</v>
      </c>
      <c r="I27" s="154">
        <v>0</v>
      </c>
      <c r="J27" s="154">
        <v>0</v>
      </c>
      <c r="K27" s="154">
        <v>0</v>
      </c>
      <c r="L27" s="154">
        <v>0</v>
      </c>
      <c r="M27" s="154">
        <v>0</v>
      </c>
      <c r="N27" s="154">
        <v>0</v>
      </c>
      <c r="O27" s="154">
        <v>0</v>
      </c>
      <c r="P27" s="154">
        <v>0</v>
      </c>
      <c r="Q27" s="154">
        <v>0</v>
      </c>
      <c r="R27" s="154">
        <v>0</v>
      </c>
      <c r="S27" s="154">
        <v>0</v>
      </c>
      <c r="T27" s="154">
        <v>0</v>
      </c>
      <c r="U27" s="154">
        <v>0</v>
      </c>
      <c r="V27" s="154">
        <v>0</v>
      </c>
      <c r="W27" s="154">
        <v>0</v>
      </c>
      <c r="X27" s="154">
        <v>0</v>
      </c>
      <c r="Y27" s="154">
        <v>0</v>
      </c>
      <c r="Z27" s="154">
        <v>0</v>
      </c>
      <c r="AA27" s="154">
        <v>0</v>
      </c>
      <c r="AB27" s="216"/>
    </row>
    <row r="28" spans="1:28" s="320" customFormat="1" ht="31.5">
      <c r="A28" s="132" t="s">
        <v>170</v>
      </c>
      <c r="B28" s="157" t="s">
        <v>201</v>
      </c>
      <c r="C28" s="132" t="s">
        <v>218</v>
      </c>
      <c r="D28" s="183">
        <v>0</v>
      </c>
      <c r="E28" s="183">
        <v>0</v>
      </c>
      <c r="F28" s="183">
        <v>0</v>
      </c>
      <c r="G28" s="183">
        <v>0</v>
      </c>
      <c r="H28" s="183">
        <v>0</v>
      </c>
      <c r="I28" s="183">
        <v>0</v>
      </c>
      <c r="J28" s="183">
        <v>0</v>
      </c>
      <c r="K28" s="183">
        <v>0</v>
      </c>
      <c r="L28" s="183">
        <v>0</v>
      </c>
      <c r="M28" s="183">
        <v>0</v>
      </c>
      <c r="N28" s="183">
        <v>0</v>
      </c>
      <c r="O28" s="183">
        <v>0</v>
      </c>
      <c r="P28" s="183">
        <v>0</v>
      </c>
      <c r="Q28" s="183">
        <v>0</v>
      </c>
      <c r="R28" s="183">
        <v>0</v>
      </c>
      <c r="S28" s="183">
        <v>0</v>
      </c>
      <c r="T28" s="183">
        <v>0</v>
      </c>
      <c r="U28" s="183">
        <v>0</v>
      </c>
      <c r="V28" s="183">
        <v>0</v>
      </c>
      <c r="W28" s="183">
        <v>0</v>
      </c>
      <c r="X28" s="183">
        <v>0</v>
      </c>
      <c r="Y28" s="183">
        <v>0</v>
      </c>
      <c r="Z28" s="183">
        <v>0</v>
      </c>
      <c r="AA28" s="183">
        <v>0</v>
      </c>
      <c r="AB28" s="319"/>
    </row>
    <row r="29" spans="1:28" ht="31.5">
      <c r="A29" s="126" t="s">
        <v>115</v>
      </c>
      <c r="B29" s="127" t="s">
        <v>202</v>
      </c>
      <c r="C29" s="126" t="s">
        <v>218</v>
      </c>
      <c r="D29" s="129">
        <f>D30+D31</f>
        <v>0</v>
      </c>
      <c r="E29" s="129">
        <f t="shared" ref="E29:AA29" si="12">E30+E31</f>
        <v>0</v>
      </c>
      <c r="F29" s="129">
        <f t="shared" si="12"/>
        <v>0</v>
      </c>
      <c r="G29" s="129">
        <f t="shared" si="12"/>
        <v>0</v>
      </c>
      <c r="H29" s="129">
        <f t="shared" si="12"/>
        <v>0</v>
      </c>
      <c r="I29" s="129">
        <f>I30+I31</f>
        <v>0</v>
      </c>
      <c r="J29" s="129">
        <f t="shared" si="12"/>
        <v>0</v>
      </c>
      <c r="K29" s="129">
        <f t="shared" si="12"/>
        <v>0</v>
      </c>
      <c r="L29" s="129">
        <f t="shared" si="12"/>
        <v>0</v>
      </c>
      <c r="M29" s="129">
        <f t="shared" si="12"/>
        <v>0</v>
      </c>
      <c r="N29" s="129">
        <f t="shared" si="12"/>
        <v>0</v>
      </c>
      <c r="O29" s="129">
        <f t="shared" si="12"/>
        <v>0</v>
      </c>
      <c r="P29" s="129">
        <f t="shared" si="12"/>
        <v>0</v>
      </c>
      <c r="Q29" s="129">
        <f t="shared" si="12"/>
        <v>0</v>
      </c>
      <c r="R29" s="129">
        <f t="shared" si="12"/>
        <v>0</v>
      </c>
      <c r="S29" s="129">
        <f t="shared" si="12"/>
        <v>0</v>
      </c>
      <c r="T29" s="129">
        <f t="shared" si="12"/>
        <v>0</v>
      </c>
      <c r="U29" s="129">
        <f t="shared" si="12"/>
        <v>0</v>
      </c>
      <c r="V29" s="129">
        <f t="shared" si="12"/>
        <v>0</v>
      </c>
      <c r="W29" s="129">
        <f t="shared" si="12"/>
        <v>0</v>
      </c>
      <c r="X29" s="129">
        <f t="shared" si="12"/>
        <v>0</v>
      </c>
      <c r="Y29" s="129">
        <f t="shared" si="12"/>
        <v>0</v>
      </c>
      <c r="Z29" s="129">
        <f t="shared" si="12"/>
        <v>0</v>
      </c>
      <c r="AA29" s="129">
        <f t="shared" si="12"/>
        <v>0</v>
      </c>
      <c r="AB29" s="237"/>
    </row>
    <row r="30" spans="1:28" s="320" customFormat="1" ht="47.25">
      <c r="A30" s="132" t="s">
        <v>171</v>
      </c>
      <c r="B30" s="157" t="s">
        <v>203</v>
      </c>
      <c r="C30" s="158" t="s">
        <v>1717</v>
      </c>
      <c r="D30" s="183">
        <v>0</v>
      </c>
      <c r="E30" s="183">
        <v>0</v>
      </c>
      <c r="F30" s="183">
        <v>0</v>
      </c>
      <c r="G30" s="183">
        <v>0</v>
      </c>
      <c r="H30" s="183">
        <v>0</v>
      </c>
      <c r="I30" s="183">
        <v>0</v>
      </c>
      <c r="J30" s="183">
        <v>0</v>
      </c>
      <c r="K30" s="183">
        <v>0</v>
      </c>
      <c r="L30" s="183">
        <v>0</v>
      </c>
      <c r="M30" s="183">
        <v>0</v>
      </c>
      <c r="N30" s="183">
        <v>0</v>
      </c>
      <c r="O30" s="183">
        <v>0</v>
      </c>
      <c r="P30" s="183">
        <v>0</v>
      </c>
      <c r="Q30" s="183">
        <v>0</v>
      </c>
      <c r="R30" s="183">
        <v>0</v>
      </c>
      <c r="S30" s="183">
        <v>0</v>
      </c>
      <c r="T30" s="183">
        <v>0</v>
      </c>
      <c r="U30" s="183">
        <v>0</v>
      </c>
      <c r="V30" s="183">
        <v>0</v>
      </c>
      <c r="W30" s="183">
        <v>0</v>
      </c>
      <c r="X30" s="183">
        <v>0</v>
      </c>
      <c r="Y30" s="183">
        <v>0</v>
      </c>
      <c r="Z30" s="183">
        <v>0</v>
      </c>
      <c r="AA30" s="183">
        <v>0</v>
      </c>
      <c r="AB30" s="319"/>
    </row>
    <row r="31" spans="1:28" s="320" customFormat="1" ht="31.5">
      <c r="A31" s="132" t="s">
        <v>172</v>
      </c>
      <c r="B31" s="157" t="s">
        <v>204</v>
      </c>
      <c r="C31" s="158" t="s">
        <v>1718</v>
      </c>
      <c r="D31" s="183">
        <v>0</v>
      </c>
      <c r="E31" s="183">
        <v>0</v>
      </c>
      <c r="F31" s="183">
        <v>0</v>
      </c>
      <c r="G31" s="183">
        <v>0</v>
      </c>
      <c r="H31" s="183">
        <v>0</v>
      </c>
      <c r="I31" s="183">
        <v>0</v>
      </c>
      <c r="J31" s="183">
        <v>0</v>
      </c>
      <c r="K31" s="183">
        <v>0</v>
      </c>
      <c r="L31" s="183">
        <v>0</v>
      </c>
      <c r="M31" s="183">
        <v>0</v>
      </c>
      <c r="N31" s="183">
        <v>0</v>
      </c>
      <c r="O31" s="183">
        <v>0</v>
      </c>
      <c r="P31" s="183">
        <v>0</v>
      </c>
      <c r="Q31" s="183">
        <v>0</v>
      </c>
      <c r="R31" s="183">
        <v>0</v>
      </c>
      <c r="S31" s="183">
        <v>0</v>
      </c>
      <c r="T31" s="183">
        <v>0</v>
      </c>
      <c r="U31" s="183">
        <v>0</v>
      </c>
      <c r="V31" s="183">
        <v>0</v>
      </c>
      <c r="W31" s="183">
        <v>0</v>
      </c>
      <c r="X31" s="183">
        <v>0</v>
      </c>
      <c r="Y31" s="183">
        <v>0</v>
      </c>
      <c r="Z31" s="183">
        <v>0</v>
      </c>
      <c r="AA31" s="183">
        <v>0</v>
      </c>
      <c r="AB31" s="319"/>
    </row>
    <row r="32" spans="1:28" ht="31.5">
      <c r="A32" s="126" t="s">
        <v>116</v>
      </c>
      <c r="B32" s="127" t="s">
        <v>205</v>
      </c>
      <c r="C32" s="126" t="s">
        <v>218</v>
      </c>
      <c r="D32" s="129">
        <f>SUM(D33,D37)</f>
        <v>0</v>
      </c>
      <c r="E32" s="129">
        <f t="shared" ref="E32:AA32" si="13">SUM(E33,E37)</f>
        <v>0</v>
      </c>
      <c r="F32" s="129">
        <f t="shared" si="13"/>
        <v>0</v>
      </c>
      <c r="G32" s="129">
        <f t="shared" si="13"/>
        <v>0</v>
      </c>
      <c r="H32" s="129">
        <f t="shared" si="13"/>
        <v>0</v>
      </c>
      <c r="I32" s="129">
        <f t="shared" si="13"/>
        <v>0</v>
      </c>
      <c r="J32" s="129">
        <f t="shared" si="13"/>
        <v>0</v>
      </c>
      <c r="K32" s="129">
        <f t="shared" si="13"/>
        <v>0</v>
      </c>
      <c r="L32" s="129">
        <f t="shared" si="13"/>
        <v>0</v>
      </c>
      <c r="M32" s="129">
        <f t="shared" si="13"/>
        <v>0</v>
      </c>
      <c r="N32" s="129">
        <f t="shared" si="13"/>
        <v>0</v>
      </c>
      <c r="O32" s="129">
        <f t="shared" si="13"/>
        <v>0</v>
      </c>
      <c r="P32" s="129">
        <f t="shared" si="13"/>
        <v>0</v>
      </c>
      <c r="Q32" s="129">
        <f t="shared" si="13"/>
        <v>0</v>
      </c>
      <c r="R32" s="129">
        <f t="shared" si="13"/>
        <v>0</v>
      </c>
      <c r="S32" s="129">
        <f t="shared" si="13"/>
        <v>0</v>
      </c>
      <c r="T32" s="129">
        <f t="shared" si="13"/>
        <v>0</v>
      </c>
      <c r="U32" s="129">
        <f t="shared" si="13"/>
        <v>0</v>
      </c>
      <c r="V32" s="129">
        <f t="shared" si="13"/>
        <v>0</v>
      </c>
      <c r="W32" s="129">
        <f t="shared" si="13"/>
        <v>0</v>
      </c>
      <c r="X32" s="129">
        <f t="shared" si="13"/>
        <v>0</v>
      </c>
      <c r="Y32" s="129">
        <f t="shared" si="13"/>
        <v>0</v>
      </c>
      <c r="Z32" s="129">
        <f t="shared" si="13"/>
        <v>0</v>
      </c>
      <c r="AA32" s="129">
        <f t="shared" si="13"/>
        <v>0</v>
      </c>
      <c r="AB32" s="237"/>
    </row>
    <row r="33" spans="1:28" s="320" customFormat="1" ht="31.5">
      <c r="A33" s="132" t="s">
        <v>130</v>
      </c>
      <c r="B33" s="157" t="s">
        <v>206</v>
      </c>
      <c r="C33" s="158" t="s">
        <v>218</v>
      </c>
      <c r="D33" s="183">
        <f>SUM(D34:D36)</f>
        <v>0</v>
      </c>
      <c r="E33" s="183">
        <f t="shared" ref="E33:AA33" si="14">SUM(E34:E36)</f>
        <v>0</v>
      </c>
      <c r="F33" s="183">
        <f t="shared" si="14"/>
        <v>0</v>
      </c>
      <c r="G33" s="183">
        <f t="shared" si="14"/>
        <v>0</v>
      </c>
      <c r="H33" s="183">
        <f t="shared" si="14"/>
        <v>0</v>
      </c>
      <c r="I33" s="183">
        <f t="shared" si="14"/>
        <v>0</v>
      </c>
      <c r="J33" s="183">
        <f t="shared" si="14"/>
        <v>0</v>
      </c>
      <c r="K33" s="183">
        <f t="shared" si="14"/>
        <v>0</v>
      </c>
      <c r="L33" s="183">
        <f t="shared" si="14"/>
        <v>0</v>
      </c>
      <c r="M33" s="183">
        <f t="shared" si="14"/>
        <v>0</v>
      </c>
      <c r="N33" s="183">
        <f t="shared" si="14"/>
        <v>0</v>
      </c>
      <c r="O33" s="183">
        <f t="shared" si="14"/>
        <v>0</v>
      </c>
      <c r="P33" s="183">
        <f t="shared" si="14"/>
        <v>0</v>
      </c>
      <c r="Q33" s="183">
        <f t="shared" si="14"/>
        <v>0</v>
      </c>
      <c r="R33" s="183">
        <f t="shared" si="14"/>
        <v>0</v>
      </c>
      <c r="S33" s="183">
        <f t="shared" si="14"/>
        <v>0</v>
      </c>
      <c r="T33" s="183">
        <f t="shared" si="14"/>
        <v>0</v>
      </c>
      <c r="U33" s="183">
        <f t="shared" si="14"/>
        <v>0</v>
      </c>
      <c r="V33" s="183">
        <f t="shared" si="14"/>
        <v>0</v>
      </c>
      <c r="W33" s="183">
        <f t="shared" si="14"/>
        <v>0</v>
      </c>
      <c r="X33" s="183">
        <f t="shared" si="14"/>
        <v>0</v>
      </c>
      <c r="Y33" s="183">
        <f t="shared" si="14"/>
        <v>0</v>
      </c>
      <c r="Z33" s="183">
        <f t="shared" si="14"/>
        <v>0</v>
      </c>
      <c r="AA33" s="183">
        <f t="shared" si="14"/>
        <v>0</v>
      </c>
      <c r="AB33" s="319"/>
    </row>
    <row r="34" spans="1:28" s="53" customFormat="1" ht="78.75">
      <c r="A34" s="209" t="s">
        <v>130</v>
      </c>
      <c r="B34" s="211" t="s">
        <v>207</v>
      </c>
      <c r="C34" s="212" t="s">
        <v>218</v>
      </c>
      <c r="D34" s="212">
        <v>0</v>
      </c>
      <c r="E34" s="210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12">
        <v>0</v>
      </c>
      <c r="Z34" s="210">
        <v>0</v>
      </c>
      <c r="AA34" s="206">
        <v>0</v>
      </c>
    </row>
    <row r="35" spans="1:28" s="53" customFormat="1" ht="63">
      <c r="A35" s="209" t="s">
        <v>130</v>
      </c>
      <c r="B35" s="299" t="s">
        <v>208</v>
      </c>
      <c r="C35" s="212" t="s">
        <v>218</v>
      </c>
      <c r="D35" s="212">
        <v>0</v>
      </c>
      <c r="E35" s="210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12">
        <v>0</v>
      </c>
      <c r="Z35" s="210">
        <v>0</v>
      </c>
      <c r="AA35" s="206">
        <v>0</v>
      </c>
    </row>
    <row r="36" spans="1:28" s="53" customFormat="1" ht="63">
      <c r="A36" s="209" t="s">
        <v>130</v>
      </c>
      <c r="B36" s="211" t="s">
        <v>209</v>
      </c>
      <c r="C36" s="212" t="s">
        <v>218</v>
      </c>
      <c r="D36" s="212">
        <v>0</v>
      </c>
      <c r="E36" s="210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12">
        <v>0</v>
      </c>
      <c r="Z36" s="210">
        <v>0</v>
      </c>
      <c r="AA36" s="206">
        <v>0</v>
      </c>
    </row>
    <row r="37" spans="1:28" s="130" customFormat="1" ht="31.5">
      <c r="A37" s="132" t="s">
        <v>131</v>
      </c>
      <c r="B37" s="157" t="s">
        <v>277</v>
      </c>
      <c r="C37" s="158" t="s">
        <v>1719</v>
      </c>
      <c r="D37" s="183">
        <f>SUM(D38:D40)</f>
        <v>0</v>
      </c>
      <c r="E37" s="183">
        <f t="shared" ref="E37:AA37" si="15">SUM(E38:E40)</f>
        <v>0</v>
      </c>
      <c r="F37" s="183">
        <f t="shared" si="15"/>
        <v>0</v>
      </c>
      <c r="G37" s="183">
        <f t="shared" si="15"/>
        <v>0</v>
      </c>
      <c r="H37" s="183">
        <f t="shared" si="15"/>
        <v>0</v>
      </c>
      <c r="I37" s="183">
        <f t="shared" si="15"/>
        <v>0</v>
      </c>
      <c r="J37" s="183">
        <f t="shared" si="15"/>
        <v>0</v>
      </c>
      <c r="K37" s="183">
        <f t="shared" si="15"/>
        <v>0</v>
      </c>
      <c r="L37" s="183">
        <f t="shared" si="15"/>
        <v>0</v>
      </c>
      <c r="M37" s="183">
        <f t="shared" si="15"/>
        <v>0</v>
      </c>
      <c r="N37" s="183">
        <f t="shared" si="15"/>
        <v>0</v>
      </c>
      <c r="O37" s="183">
        <f t="shared" si="15"/>
        <v>0</v>
      </c>
      <c r="P37" s="183">
        <f t="shared" si="15"/>
        <v>0</v>
      </c>
      <c r="Q37" s="183">
        <f t="shared" si="15"/>
        <v>0</v>
      </c>
      <c r="R37" s="183">
        <f t="shared" si="15"/>
        <v>0</v>
      </c>
      <c r="S37" s="183">
        <f t="shared" si="15"/>
        <v>0</v>
      </c>
      <c r="T37" s="183">
        <f t="shared" si="15"/>
        <v>0</v>
      </c>
      <c r="U37" s="183">
        <f t="shared" si="15"/>
        <v>0</v>
      </c>
      <c r="V37" s="183">
        <f t="shared" si="15"/>
        <v>0</v>
      </c>
      <c r="W37" s="183">
        <f t="shared" si="15"/>
        <v>0</v>
      </c>
      <c r="X37" s="183">
        <f t="shared" si="15"/>
        <v>0</v>
      </c>
      <c r="Y37" s="183">
        <f t="shared" si="15"/>
        <v>0</v>
      </c>
      <c r="Z37" s="183">
        <f t="shared" si="15"/>
        <v>0</v>
      </c>
      <c r="AA37" s="183">
        <f t="shared" si="15"/>
        <v>0</v>
      </c>
    </row>
    <row r="38" spans="1:28" s="53" customFormat="1" ht="78.75">
      <c r="A38" s="209" t="s">
        <v>131</v>
      </c>
      <c r="B38" s="211" t="s">
        <v>278</v>
      </c>
      <c r="C38" s="212" t="s">
        <v>218</v>
      </c>
      <c r="D38" s="212">
        <v>0</v>
      </c>
      <c r="E38" s="210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12">
        <v>0</v>
      </c>
      <c r="Z38" s="210">
        <v>0</v>
      </c>
      <c r="AA38" s="206">
        <v>0</v>
      </c>
    </row>
    <row r="39" spans="1:28" s="53" customFormat="1" ht="63">
      <c r="A39" s="209" t="s">
        <v>131</v>
      </c>
      <c r="B39" s="211" t="s">
        <v>208</v>
      </c>
      <c r="C39" s="212" t="s">
        <v>218</v>
      </c>
      <c r="D39" s="212">
        <v>0</v>
      </c>
      <c r="E39" s="210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12">
        <v>0</v>
      </c>
      <c r="Z39" s="210">
        <v>0</v>
      </c>
      <c r="AA39" s="206">
        <v>0</v>
      </c>
    </row>
    <row r="40" spans="1:28" s="53" customFormat="1" ht="63">
      <c r="A40" s="209" t="s">
        <v>131</v>
      </c>
      <c r="B40" s="211" t="s">
        <v>279</v>
      </c>
      <c r="C40" s="212" t="s">
        <v>218</v>
      </c>
      <c r="D40" s="212">
        <v>0</v>
      </c>
      <c r="E40" s="210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12">
        <v>0</v>
      </c>
      <c r="Z40" s="210">
        <v>0</v>
      </c>
      <c r="AA40" s="206">
        <v>0</v>
      </c>
    </row>
    <row r="41" spans="1:28" ht="63">
      <c r="A41" s="126" t="s">
        <v>117</v>
      </c>
      <c r="B41" s="127" t="s">
        <v>210</v>
      </c>
      <c r="C41" s="129" t="s">
        <v>218</v>
      </c>
      <c r="D41" s="129">
        <f>D42+D43</f>
        <v>0</v>
      </c>
      <c r="E41" s="129">
        <f t="shared" ref="E41:AA41" si="16">E42+E43</f>
        <v>0</v>
      </c>
      <c r="F41" s="129">
        <f t="shared" si="16"/>
        <v>0</v>
      </c>
      <c r="G41" s="129">
        <f t="shared" si="16"/>
        <v>0</v>
      </c>
      <c r="H41" s="129">
        <f t="shared" si="16"/>
        <v>0</v>
      </c>
      <c r="I41" s="129">
        <f t="shared" si="16"/>
        <v>0</v>
      </c>
      <c r="J41" s="129">
        <f t="shared" si="16"/>
        <v>0</v>
      </c>
      <c r="K41" s="129">
        <f t="shared" si="16"/>
        <v>0</v>
      </c>
      <c r="L41" s="129">
        <f t="shared" si="16"/>
        <v>0</v>
      </c>
      <c r="M41" s="129">
        <f t="shared" si="16"/>
        <v>0</v>
      </c>
      <c r="N41" s="129">
        <f t="shared" si="16"/>
        <v>0</v>
      </c>
      <c r="O41" s="129">
        <f t="shared" si="16"/>
        <v>0</v>
      </c>
      <c r="P41" s="129">
        <f t="shared" si="16"/>
        <v>0</v>
      </c>
      <c r="Q41" s="129">
        <f t="shared" si="16"/>
        <v>0</v>
      </c>
      <c r="R41" s="129">
        <f t="shared" si="16"/>
        <v>0</v>
      </c>
      <c r="S41" s="129">
        <f t="shared" si="16"/>
        <v>0</v>
      </c>
      <c r="T41" s="129">
        <f t="shared" si="16"/>
        <v>0</v>
      </c>
      <c r="U41" s="129">
        <f t="shared" si="16"/>
        <v>0</v>
      </c>
      <c r="V41" s="129">
        <f t="shared" si="16"/>
        <v>0</v>
      </c>
      <c r="W41" s="129">
        <f t="shared" si="16"/>
        <v>0</v>
      </c>
      <c r="X41" s="129">
        <f t="shared" si="16"/>
        <v>0</v>
      </c>
      <c r="Y41" s="129">
        <f t="shared" si="16"/>
        <v>0</v>
      </c>
      <c r="Z41" s="129">
        <f t="shared" si="16"/>
        <v>0</v>
      </c>
      <c r="AA41" s="129">
        <f t="shared" si="16"/>
        <v>0</v>
      </c>
      <c r="AB41" s="237"/>
    </row>
    <row r="42" spans="1:28" s="320" customFormat="1" ht="47.25">
      <c r="A42" s="132" t="s">
        <v>173</v>
      </c>
      <c r="B42" s="157" t="s">
        <v>211</v>
      </c>
      <c r="C42" s="183" t="s">
        <v>218</v>
      </c>
      <c r="D42" s="183">
        <v>0</v>
      </c>
      <c r="E42" s="183">
        <v>0</v>
      </c>
      <c r="F42" s="183">
        <v>0</v>
      </c>
      <c r="G42" s="183">
        <v>0</v>
      </c>
      <c r="H42" s="183">
        <v>0</v>
      </c>
      <c r="I42" s="183">
        <v>0</v>
      </c>
      <c r="J42" s="183">
        <v>0</v>
      </c>
      <c r="K42" s="183">
        <v>0</v>
      </c>
      <c r="L42" s="183">
        <v>0</v>
      </c>
      <c r="M42" s="183">
        <v>0</v>
      </c>
      <c r="N42" s="183">
        <v>0</v>
      </c>
      <c r="O42" s="183">
        <v>0</v>
      </c>
      <c r="P42" s="183">
        <v>0</v>
      </c>
      <c r="Q42" s="183">
        <v>0</v>
      </c>
      <c r="R42" s="183">
        <v>0</v>
      </c>
      <c r="S42" s="183">
        <v>0</v>
      </c>
      <c r="T42" s="183">
        <v>0</v>
      </c>
      <c r="U42" s="183">
        <v>0</v>
      </c>
      <c r="V42" s="183">
        <v>0</v>
      </c>
      <c r="W42" s="183">
        <v>0</v>
      </c>
      <c r="X42" s="183">
        <v>0</v>
      </c>
      <c r="Y42" s="183">
        <v>0</v>
      </c>
      <c r="Z42" s="183">
        <v>0</v>
      </c>
      <c r="AA42" s="183">
        <v>0</v>
      </c>
      <c r="AB42" s="319"/>
    </row>
    <row r="43" spans="1:28" s="320" customFormat="1" ht="63">
      <c r="A43" s="132" t="s">
        <v>174</v>
      </c>
      <c r="B43" s="157" t="s">
        <v>212</v>
      </c>
      <c r="C43" s="159" t="s">
        <v>218</v>
      </c>
      <c r="D43" s="183">
        <v>0</v>
      </c>
      <c r="E43" s="183">
        <v>0</v>
      </c>
      <c r="F43" s="183">
        <v>0</v>
      </c>
      <c r="G43" s="183">
        <v>0</v>
      </c>
      <c r="H43" s="183">
        <v>0</v>
      </c>
      <c r="I43" s="183">
        <v>0</v>
      </c>
      <c r="J43" s="183">
        <v>0</v>
      </c>
      <c r="K43" s="183">
        <v>0</v>
      </c>
      <c r="L43" s="183">
        <v>0</v>
      </c>
      <c r="M43" s="183">
        <v>0</v>
      </c>
      <c r="N43" s="183">
        <v>0</v>
      </c>
      <c r="O43" s="183">
        <v>0</v>
      </c>
      <c r="P43" s="183">
        <v>0</v>
      </c>
      <c r="Q43" s="183">
        <v>0</v>
      </c>
      <c r="R43" s="183">
        <v>0</v>
      </c>
      <c r="S43" s="183">
        <v>0</v>
      </c>
      <c r="T43" s="183">
        <v>0</v>
      </c>
      <c r="U43" s="183">
        <v>0</v>
      </c>
      <c r="V43" s="183">
        <v>0</v>
      </c>
      <c r="W43" s="183">
        <v>0</v>
      </c>
      <c r="X43" s="183">
        <v>0</v>
      </c>
      <c r="Y43" s="183">
        <v>0</v>
      </c>
      <c r="Z43" s="183">
        <v>0</v>
      </c>
      <c r="AA43" s="183">
        <v>0</v>
      </c>
      <c r="AB43" s="319"/>
    </row>
    <row r="44" spans="1:28" s="316" customFormat="1" ht="31.5">
      <c r="A44" s="91" t="s">
        <v>118</v>
      </c>
      <c r="B44" s="96" t="s">
        <v>213</v>
      </c>
      <c r="C44" s="93" t="s">
        <v>218</v>
      </c>
      <c r="D44" s="181">
        <f>SUM(D45,D52,D135,D146)</f>
        <v>0.4</v>
      </c>
      <c r="E44" s="181">
        <f t="shared" ref="E44:AA44" si="17">SUM(E45,E52,E135,E146)</f>
        <v>0</v>
      </c>
      <c r="F44" s="181">
        <f t="shared" si="17"/>
        <v>0.2</v>
      </c>
      <c r="G44" s="181">
        <f t="shared" si="17"/>
        <v>0</v>
      </c>
      <c r="H44" s="181">
        <f t="shared" si="17"/>
        <v>0</v>
      </c>
      <c r="I44" s="181">
        <f t="shared" si="17"/>
        <v>0</v>
      </c>
      <c r="J44" s="181">
        <f t="shared" si="17"/>
        <v>0</v>
      </c>
      <c r="K44" s="181">
        <f t="shared" si="17"/>
        <v>0</v>
      </c>
      <c r="L44" s="181">
        <f t="shared" si="17"/>
        <v>4.8199999999999994</v>
      </c>
      <c r="M44" s="181">
        <f t="shared" si="17"/>
        <v>46.195000000000007</v>
      </c>
      <c r="N44" s="181">
        <f t="shared" si="17"/>
        <v>0</v>
      </c>
      <c r="O44" s="181">
        <f t="shared" si="17"/>
        <v>0</v>
      </c>
      <c r="P44" s="181">
        <f t="shared" si="17"/>
        <v>30.985262718312068</v>
      </c>
      <c r="Q44" s="181">
        <f t="shared" si="17"/>
        <v>-3.0771065809979837E-3</v>
      </c>
      <c r="R44" s="181">
        <f t="shared" si="17"/>
        <v>-1.3392498771809588E-2</v>
      </c>
      <c r="S44" s="181">
        <f t="shared" si="17"/>
        <v>0</v>
      </c>
      <c r="T44" s="181">
        <f t="shared" si="17"/>
        <v>0</v>
      </c>
      <c r="U44" s="181">
        <f t="shared" si="17"/>
        <v>0</v>
      </c>
      <c r="V44" s="181">
        <f t="shared" si="17"/>
        <v>20</v>
      </c>
      <c r="W44" s="181">
        <f t="shared" si="17"/>
        <v>0</v>
      </c>
      <c r="X44" s="181">
        <f t="shared" si="17"/>
        <v>0</v>
      </c>
      <c r="Y44" s="181">
        <f t="shared" si="17"/>
        <v>0</v>
      </c>
      <c r="Z44" s="181">
        <f t="shared" si="17"/>
        <v>1</v>
      </c>
      <c r="AA44" s="181">
        <f t="shared" si="17"/>
        <v>78.003100000000003</v>
      </c>
      <c r="AB44" s="315"/>
    </row>
    <row r="45" spans="1:28" ht="47.25">
      <c r="A45" s="126" t="s">
        <v>132</v>
      </c>
      <c r="B45" s="127" t="s">
        <v>214</v>
      </c>
      <c r="C45" s="126" t="s">
        <v>218</v>
      </c>
      <c r="D45" s="129">
        <f>D46+D49</f>
        <v>0</v>
      </c>
      <c r="E45" s="129">
        <f t="shared" ref="E45:AA45" si="18">E46+E49</f>
        <v>0</v>
      </c>
      <c r="F45" s="129">
        <f t="shared" si="18"/>
        <v>0.2</v>
      </c>
      <c r="G45" s="129">
        <f t="shared" si="18"/>
        <v>0</v>
      </c>
      <c r="H45" s="129">
        <f t="shared" si="18"/>
        <v>0</v>
      </c>
      <c r="I45" s="129">
        <f t="shared" si="18"/>
        <v>0</v>
      </c>
      <c r="J45" s="129">
        <f t="shared" si="18"/>
        <v>0</v>
      </c>
      <c r="K45" s="129">
        <f t="shared" si="18"/>
        <v>0</v>
      </c>
      <c r="L45" s="129">
        <f t="shared" si="18"/>
        <v>4.0599999999999996</v>
      </c>
      <c r="M45" s="129">
        <f t="shared" si="18"/>
        <v>0</v>
      </c>
      <c r="N45" s="129">
        <f t="shared" si="18"/>
        <v>0</v>
      </c>
      <c r="O45" s="129">
        <f t="shared" si="18"/>
        <v>0</v>
      </c>
      <c r="P45" s="129">
        <f t="shared" si="18"/>
        <v>0</v>
      </c>
      <c r="Q45" s="129">
        <f t="shared" si="18"/>
        <v>0</v>
      </c>
      <c r="R45" s="129">
        <f t="shared" si="18"/>
        <v>0</v>
      </c>
      <c r="S45" s="129">
        <f t="shared" si="18"/>
        <v>0</v>
      </c>
      <c r="T45" s="129">
        <f t="shared" si="18"/>
        <v>0</v>
      </c>
      <c r="U45" s="129">
        <f t="shared" si="18"/>
        <v>0</v>
      </c>
      <c r="V45" s="129">
        <f t="shared" si="18"/>
        <v>0</v>
      </c>
      <c r="W45" s="129">
        <f t="shared" si="18"/>
        <v>0</v>
      </c>
      <c r="X45" s="129">
        <f t="shared" si="18"/>
        <v>0</v>
      </c>
      <c r="Y45" s="129">
        <f t="shared" si="18"/>
        <v>0</v>
      </c>
      <c r="Z45" s="129">
        <f t="shared" si="18"/>
        <v>1</v>
      </c>
      <c r="AA45" s="129">
        <f t="shared" si="18"/>
        <v>0</v>
      </c>
      <c r="AB45" s="237"/>
    </row>
    <row r="46" spans="1:28" s="320" customFormat="1" ht="31.5">
      <c r="A46" s="132" t="s">
        <v>133</v>
      </c>
      <c r="B46" s="157" t="s">
        <v>215</v>
      </c>
      <c r="C46" s="132" t="s">
        <v>218</v>
      </c>
      <c r="D46" s="183">
        <f>SUM(D48:D48)</f>
        <v>0</v>
      </c>
      <c r="E46" s="183">
        <f t="shared" ref="E46:AA46" si="19">SUM(E48:E48)</f>
        <v>0</v>
      </c>
      <c r="F46" s="183">
        <f t="shared" si="19"/>
        <v>0</v>
      </c>
      <c r="G46" s="183">
        <f t="shared" si="19"/>
        <v>0</v>
      </c>
      <c r="H46" s="183">
        <f t="shared" si="19"/>
        <v>0</v>
      </c>
      <c r="I46" s="183">
        <f t="shared" si="19"/>
        <v>0</v>
      </c>
      <c r="J46" s="183">
        <f t="shared" si="19"/>
        <v>0</v>
      </c>
      <c r="K46" s="183">
        <f t="shared" si="19"/>
        <v>0</v>
      </c>
      <c r="L46" s="183">
        <f t="shared" si="19"/>
        <v>0</v>
      </c>
      <c r="M46" s="183">
        <f t="shared" si="19"/>
        <v>0</v>
      </c>
      <c r="N46" s="183">
        <f t="shared" si="19"/>
        <v>0</v>
      </c>
      <c r="O46" s="183">
        <f t="shared" si="19"/>
        <v>0</v>
      </c>
      <c r="P46" s="183">
        <f t="shared" si="19"/>
        <v>0</v>
      </c>
      <c r="Q46" s="183">
        <f t="shared" si="19"/>
        <v>0</v>
      </c>
      <c r="R46" s="183">
        <f t="shared" si="19"/>
        <v>0</v>
      </c>
      <c r="S46" s="183">
        <f t="shared" si="19"/>
        <v>0</v>
      </c>
      <c r="T46" s="183">
        <f t="shared" si="19"/>
        <v>0</v>
      </c>
      <c r="U46" s="183">
        <f t="shared" si="19"/>
        <v>0</v>
      </c>
      <c r="V46" s="183">
        <f t="shared" si="19"/>
        <v>0</v>
      </c>
      <c r="W46" s="183">
        <f t="shared" si="19"/>
        <v>0</v>
      </c>
      <c r="X46" s="183">
        <f t="shared" si="19"/>
        <v>0</v>
      </c>
      <c r="Y46" s="183">
        <f t="shared" si="19"/>
        <v>0</v>
      </c>
      <c r="Z46" s="183">
        <f t="shared" si="19"/>
        <v>0</v>
      </c>
      <c r="AA46" s="183">
        <f t="shared" si="19"/>
        <v>0</v>
      </c>
      <c r="AB46" s="319"/>
    </row>
    <row r="47" spans="1:28" ht="15.75">
      <c r="A47" s="63" t="s">
        <v>133</v>
      </c>
      <c r="B47" s="54" t="s">
        <v>1023</v>
      </c>
      <c r="C47" s="63" t="s">
        <v>1024</v>
      </c>
      <c r="D47" s="154">
        <v>0</v>
      </c>
      <c r="E47" s="154">
        <v>0</v>
      </c>
      <c r="F47" s="154">
        <v>0</v>
      </c>
      <c r="G47" s="154">
        <v>0</v>
      </c>
      <c r="H47" s="154">
        <v>0</v>
      </c>
      <c r="I47" s="154">
        <v>0</v>
      </c>
      <c r="J47" s="154">
        <v>0</v>
      </c>
      <c r="K47" s="154">
        <v>0</v>
      </c>
      <c r="L47" s="154">
        <v>0</v>
      </c>
      <c r="M47" s="154">
        <v>0</v>
      </c>
      <c r="N47" s="154">
        <v>0</v>
      </c>
      <c r="O47" s="154">
        <v>0</v>
      </c>
      <c r="P47" s="154">
        <v>0</v>
      </c>
      <c r="Q47" s="154">
        <v>0</v>
      </c>
      <c r="R47" s="154">
        <v>0</v>
      </c>
      <c r="S47" s="154">
        <v>0</v>
      </c>
      <c r="T47" s="154">
        <v>0</v>
      </c>
      <c r="U47" s="154">
        <v>0</v>
      </c>
      <c r="V47" s="154">
        <v>0</v>
      </c>
      <c r="W47" s="154">
        <v>0</v>
      </c>
      <c r="X47" s="154">
        <v>0</v>
      </c>
      <c r="Y47" s="154">
        <v>0</v>
      </c>
      <c r="Z47" s="154">
        <v>16</v>
      </c>
      <c r="AA47" s="154">
        <v>0</v>
      </c>
      <c r="AB47" s="237"/>
    </row>
    <row r="48" spans="1:28" s="231" customFormat="1" ht="15.75">
      <c r="A48" s="63" t="s">
        <v>133</v>
      </c>
      <c r="B48" s="54" t="s">
        <v>1033</v>
      </c>
      <c r="C48" s="63" t="s">
        <v>1034</v>
      </c>
      <c r="D48" s="154">
        <v>0</v>
      </c>
      <c r="E48" s="154">
        <v>0</v>
      </c>
      <c r="F48" s="154">
        <v>0</v>
      </c>
      <c r="G48" s="154">
        <v>0</v>
      </c>
      <c r="H48" s="154">
        <v>0</v>
      </c>
      <c r="I48" s="154">
        <v>0</v>
      </c>
      <c r="J48" s="154">
        <v>0</v>
      </c>
      <c r="K48" s="154">
        <v>0</v>
      </c>
      <c r="L48" s="154">
        <v>0</v>
      </c>
      <c r="M48" s="154">
        <v>0</v>
      </c>
      <c r="N48" s="154">
        <v>0</v>
      </c>
      <c r="O48" s="154">
        <v>0</v>
      </c>
      <c r="P48" s="154">
        <v>0</v>
      </c>
      <c r="Q48" s="154">
        <v>0</v>
      </c>
      <c r="R48" s="154">
        <v>0</v>
      </c>
      <c r="S48" s="154">
        <v>0</v>
      </c>
      <c r="T48" s="154">
        <v>0</v>
      </c>
      <c r="U48" s="154">
        <v>0</v>
      </c>
      <c r="V48" s="154">
        <v>0</v>
      </c>
      <c r="W48" s="154">
        <v>0</v>
      </c>
      <c r="X48" s="154">
        <v>0</v>
      </c>
      <c r="Y48" s="154">
        <v>0</v>
      </c>
      <c r="Z48" s="154">
        <v>0</v>
      </c>
      <c r="AA48" s="154">
        <v>0</v>
      </c>
      <c r="AB48" s="216"/>
    </row>
    <row r="49" spans="1:28" s="320" customFormat="1" ht="47.25">
      <c r="A49" s="132" t="s">
        <v>134</v>
      </c>
      <c r="B49" s="157" t="s">
        <v>216</v>
      </c>
      <c r="C49" s="159" t="s">
        <v>218</v>
      </c>
      <c r="D49" s="183">
        <f>SUM(D50:D51)</f>
        <v>0</v>
      </c>
      <c r="E49" s="183">
        <f t="shared" ref="E49:AA49" si="20">SUM(E50:E51)</f>
        <v>0</v>
      </c>
      <c r="F49" s="183">
        <f t="shared" si="20"/>
        <v>0.2</v>
      </c>
      <c r="G49" s="183">
        <f t="shared" si="20"/>
        <v>0</v>
      </c>
      <c r="H49" s="183">
        <f t="shared" si="20"/>
        <v>0</v>
      </c>
      <c r="I49" s="183">
        <f t="shared" si="20"/>
        <v>0</v>
      </c>
      <c r="J49" s="183">
        <f t="shared" si="20"/>
        <v>0</v>
      </c>
      <c r="K49" s="183">
        <f t="shared" si="20"/>
        <v>0</v>
      </c>
      <c r="L49" s="183">
        <f t="shared" si="20"/>
        <v>4.0599999999999996</v>
      </c>
      <c r="M49" s="183">
        <f t="shared" si="20"/>
        <v>0</v>
      </c>
      <c r="N49" s="183">
        <f t="shared" si="20"/>
        <v>0</v>
      </c>
      <c r="O49" s="183">
        <f t="shared" si="20"/>
        <v>0</v>
      </c>
      <c r="P49" s="183">
        <f t="shared" si="20"/>
        <v>0</v>
      </c>
      <c r="Q49" s="183">
        <f t="shared" si="20"/>
        <v>0</v>
      </c>
      <c r="R49" s="183">
        <f t="shared" si="20"/>
        <v>0</v>
      </c>
      <c r="S49" s="183">
        <f t="shared" si="20"/>
        <v>0</v>
      </c>
      <c r="T49" s="183">
        <f t="shared" si="20"/>
        <v>0</v>
      </c>
      <c r="U49" s="183">
        <f t="shared" si="20"/>
        <v>0</v>
      </c>
      <c r="V49" s="183">
        <f t="shared" si="20"/>
        <v>0</v>
      </c>
      <c r="W49" s="183">
        <f t="shared" si="20"/>
        <v>0</v>
      </c>
      <c r="X49" s="183">
        <f t="shared" si="20"/>
        <v>0</v>
      </c>
      <c r="Y49" s="183">
        <f t="shared" si="20"/>
        <v>0</v>
      </c>
      <c r="Z49" s="183">
        <f t="shared" si="20"/>
        <v>1</v>
      </c>
      <c r="AA49" s="183">
        <f t="shared" si="20"/>
        <v>0</v>
      </c>
      <c r="AB49" s="319"/>
    </row>
    <row r="50" spans="1:28" ht="31.5">
      <c r="A50" s="63" t="s">
        <v>134</v>
      </c>
      <c r="B50" s="60" t="s">
        <v>1699</v>
      </c>
      <c r="C50" s="198" t="s">
        <v>1037</v>
      </c>
      <c r="D50" s="154">
        <v>0</v>
      </c>
      <c r="E50" s="154">
        <v>0</v>
      </c>
      <c r="F50" s="154">
        <v>0</v>
      </c>
      <c r="G50" s="154">
        <v>0</v>
      </c>
      <c r="H50" s="154">
        <v>0</v>
      </c>
      <c r="I50" s="154">
        <v>0</v>
      </c>
      <c r="J50" s="154">
        <v>0</v>
      </c>
      <c r="K50" s="154">
        <v>0</v>
      </c>
      <c r="L50" s="154">
        <v>4.0599999999999996</v>
      </c>
      <c r="M50" s="154">
        <v>0</v>
      </c>
      <c r="N50" s="154">
        <v>0</v>
      </c>
      <c r="O50" s="154">
        <v>0</v>
      </c>
      <c r="P50" s="154">
        <v>0</v>
      </c>
      <c r="Q50" s="154">
        <v>0</v>
      </c>
      <c r="R50" s="154">
        <v>0</v>
      </c>
      <c r="S50" s="154">
        <v>0</v>
      </c>
      <c r="T50" s="154">
        <v>0</v>
      </c>
      <c r="U50" s="154">
        <v>0</v>
      </c>
      <c r="V50" s="154">
        <v>0</v>
      </c>
      <c r="W50" s="154">
        <v>0</v>
      </c>
      <c r="X50" s="154">
        <v>0</v>
      </c>
      <c r="Y50" s="154">
        <v>0</v>
      </c>
      <c r="Z50" s="154">
        <v>0</v>
      </c>
      <c r="AA50" s="154">
        <v>0</v>
      </c>
      <c r="AB50" s="237"/>
    </row>
    <row r="51" spans="1:28" ht="47.25">
      <c r="A51" s="63" t="s">
        <v>134</v>
      </c>
      <c r="B51" s="54" t="s">
        <v>1038</v>
      </c>
      <c r="C51" s="63" t="s">
        <v>1039</v>
      </c>
      <c r="D51" s="154">
        <v>0</v>
      </c>
      <c r="E51" s="154">
        <v>0</v>
      </c>
      <c r="F51" s="154">
        <v>0.2</v>
      </c>
      <c r="G51" s="154">
        <v>0</v>
      </c>
      <c r="H51" s="154">
        <v>0</v>
      </c>
      <c r="I51" s="154">
        <v>0</v>
      </c>
      <c r="J51" s="154">
        <v>0</v>
      </c>
      <c r="K51" s="154">
        <v>0</v>
      </c>
      <c r="L51" s="154">
        <v>0</v>
      </c>
      <c r="M51" s="154">
        <v>0</v>
      </c>
      <c r="N51" s="154">
        <v>0</v>
      </c>
      <c r="O51" s="154">
        <v>0</v>
      </c>
      <c r="P51" s="154">
        <v>0</v>
      </c>
      <c r="Q51" s="154">
        <v>0</v>
      </c>
      <c r="R51" s="154">
        <v>0</v>
      </c>
      <c r="S51" s="154">
        <v>0</v>
      </c>
      <c r="T51" s="154">
        <v>0</v>
      </c>
      <c r="U51" s="154">
        <v>0</v>
      </c>
      <c r="V51" s="154">
        <v>0</v>
      </c>
      <c r="W51" s="154">
        <v>0</v>
      </c>
      <c r="X51" s="154">
        <v>0</v>
      </c>
      <c r="Y51" s="154">
        <v>0</v>
      </c>
      <c r="Z51" s="154">
        <v>1</v>
      </c>
      <c r="AA51" s="154">
        <v>0</v>
      </c>
      <c r="AB51" s="237"/>
    </row>
    <row r="52" spans="1:28" ht="31.5">
      <c r="A52" s="126" t="s">
        <v>135</v>
      </c>
      <c r="B52" s="127" t="s">
        <v>217</v>
      </c>
      <c r="C52" s="126" t="s">
        <v>218</v>
      </c>
      <c r="D52" s="129">
        <f>SUM(D53,D134)</f>
        <v>0.4</v>
      </c>
      <c r="E52" s="129">
        <f t="shared" ref="E52:AA52" si="21">SUM(E53,E134)</f>
        <v>0</v>
      </c>
      <c r="F52" s="129">
        <f t="shared" si="21"/>
        <v>0</v>
      </c>
      <c r="G52" s="129">
        <f t="shared" si="21"/>
        <v>0</v>
      </c>
      <c r="H52" s="129">
        <f t="shared" si="21"/>
        <v>0</v>
      </c>
      <c r="I52" s="129">
        <f t="shared" si="21"/>
        <v>0</v>
      </c>
      <c r="J52" s="129">
        <f t="shared" si="21"/>
        <v>0</v>
      </c>
      <c r="K52" s="129">
        <f t="shared" si="21"/>
        <v>0</v>
      </c>
      <c r="L52" s="129">
        <f t="shared" si="21"/>
        <v>0.76</v>
      </c>
      <c r="M52" s="129">
        <f t="shared" si="21"/>
        <v>46.195000000000007</v>
      </c>
      <c r="N52" s="129">
        <f t="shared" si="21"/>
        <v>0</v>
      </c>
      <c r="O52" s="129">
        <f t="shared" si="21"/>
        <v>0</v>
      </c>
      <c r="P52" s="129">
        <f t="shared" si="21"/>
        <v>0</v>
      </c>
      <c r="Q52" s="129">
        <f t="shared" si="21"/>
        <v>-3.0771065809979837E-3</v>
      </c>
      <c r="R52" s="129">
        <f t="shared" si="21"/>
        <v>-1.3392498771809588E-2</v>
      </c>
      <c r="S52" s="129">
        <f t="shared" si="21"/>
        <v>0</v>
      </c>
      <c r="T52" s="129">
        <f t="shared" si="21"/>
        <v>0</v>
      </c>
      <c r="U52" s="129">
        <f t="shared" si="21"/>
        <v>0</v>
      </c>
      <c r="V52" s="129">
        <f t="shared" si="21"/>
        <v>20</v>
      </c>
      <c r="W52" s="129">
        <f t="shared" si="21"/>
        <v>0</v>
      </c>
      <c r="X52" s="129">
        <f t="shared" si="21"/>
        <v>0</v>
      </c>
      <c r="Y52" s="129">
        <f t="shared" si="21"/>
        <v>0</v>
      </c>
      <c r="Z52" s="129">
        <f t="shared" si="21"/>
        <v>0</v>
      </c>
      <c r="AA52" s="129">
        <f t="shared" si="21"/>
        <v>0</v>
      </c>
      <c r="AB52" s="237"/>
    </row>
    <row r="53" spans="1:28" s="320" customFormat="1" ht="15.75">
      <c r="A53" s="132" t="s">
        <v>175</v>
      </c>
      <c r="B53" s="157" t="s">
        <v>219</v>
      </c>
      <c r="C53" s="159" t="s">
        <v>218</v>
      </c>
      <c r="D53" s="183">
        <f>SUM(D54:D133)</f>
        <v>0.4</v>
      </c>
      <c r="E53" s="183">
        <f t="shared" ref="E53:AA53" si="22">SUM(E54:E133)</f>
        <v>0</v>
      </c>
      <c r="F53" s="183">
        <f t="shared" si="22"/>
        <v>0</v>
      </c>
      <c r="G53" s="183">
        <f t="shared" si="22"/>
        <v>0</v>
      </c>
      <c r="H53" s="183">
        <f t="shared" si="22"/>
        <v>0</v>
      </c>
      <c r="I53" s="183">
        <f t="shared" si="22"/>
        <v>0</v>
      </c>
      <c r="J53" s="183">
        <f t="shared" si="22"/>
        <v>0</v>
      </c>
      <c r="K53" s="183">
        <f t="shared" si="22"/>
        <v>0</v>
      </c>
      <c r="L53" s="183">
        <f t="shared" si="22"/>
        <v>0.76</v>
      </c>
      <c r="M53" s="183">
        <f t="shared" si="22"/>
        <v>46.195000000000007</v>
      </c>
      <c r="N53" s="183">
        <f t="shared" si="22"/>
        <v>0</v>
      </c>
      <c r="O53" s="183">
        <f t="shared" si="22"/>
        <v>0</v>
      </c>
      <c r="P53" s="183">
        <f t="shared" si="22"/>
        <v>0</v>
      </c>
      <c r="Q53" s="183">
        <f t="shared" si="22"/>
        <v>-3.0771065809979837E-3</v>
      </c>
      <c r="R53" s="183">
        <f t="shared" si="22"/>
        <v>-1.3392498771809588E-2</v>
      </c>
      <c r="S53" s="183">
        <f t="shared" si="22"/>
        <v>0</v>
      </c>
      <c r="T53" s="183">
        <f t="shared" si="22"/>
        <v>0</v>
      </c>
      <c r="U53" s="183">
        <f t="shared" si="22"/>
        <v>0</v>
      </c>
      <c r="V53" s="183">
        <f t="shared" si="22"/>
        <v>20</v>
      </c>
      <c r="W53" s="183">
        <f t="shared" si="22"/>
        <v>0</v>
      </c>
      <c r="X53" s="183">
        <f t="shared" si="22"/>
        <v>0</v>
      </c>
      <c r="Y53" s="183">
        <f t="shared" si="22"/>
        <v>0</v>
      </c>
      <c r="Z53" s="183">
        <f t="shared" si="22"/>
        <v>0</v>
      </c>
      <c r="AA53" s="183">
        <f t="shared" si="22"/>
        <v>0</v>
      </c>
      <c r="AB53" s="319"/>
    </row>
    <row r="54" spans="1:28" s="231" customFormat="1" ht="31.5">
      <c r="A54" s="63" t="s">
        <v>175</v>
      </c>
      <c r="B54" s="257" t="s">
        <v>1700</v>
      </c>
      <c r="C54" s="198" t="s">
        <v>1040</v>
      </c>
      <c r="D54" s="154">
        <v>0</v>
      </c>
      <c r="E54" s="154">
        <v>0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>
        <v>0</v>
      </c>
      <c r="Q54" s="154">
        <v>0</v>
      </c>
      <c r="R54" s="154">
        <v>0</v>
      </c>
      <c r="S54" s="154">
        <v>0</v>
      </c>
      <c r="T54" s="154">
        <v>0</v>
      </c>
      <c r="U54" s="154">
        <v>0</v>
      </c>
      <c r="V54" s="154">
        <v>20</v>
      </c>
      <c r="W54" s="154">
        <v>0</v>
      </c>
      <c r="X54" s="154">
        <v>0</v>
      </c>
      <c r="Y54" s="154">
        <v>0</v>
      </c>
      <c r="Z54" s="154">
        <v>0</v>
      </c>
      <c r="AA54" s="154">
        <v>0</v>
      </c>
      <c r="AB54" s="216"/>
    </row>
    <row r="55" spans="1:28" s="231" customFormat="1" ht="15.75">
      <c r="A55" s="63" t="s">
        <v>175</v>
      </c>
      <c r="B55" s="54" t="s">
        <v>300</v>
      </c>
      <c r="C55" s="63" t="s">
        <v>301</v>
      </c>
      <c r="D55" s="154">
        <v>0</v>
      </c>
      <c r="E55" s="154">
        <v>0</v>
      </c>
      <c r="F55" s="154">
        <v>0</v>
      </c>
      <c r="G55" s="154">
        <v>0</v>
      </c>
      <c r="H55" s="154">
        <v>0</v>
      </c>
      <c r="I55" s="154">
        <v>0</v>
      </c>
      <c r="J55" s="154">
        <v>0</v>
      </c>
      <c r="K55" s="154">
        <v>0</v>
      </c>
      <c r="L55" s="154">
        <v>0</v>
      </c>
      <c r="M55" s="154">
        <v>0.9</v>
      </c>
      <c r="N55" s="154">
        <v>0</v>
      </c>
      <c r="O55" s="154">
        <v>0</v>
      </c>
      <c r="P55" s="154">
        <v>0</v>
      </c>
      <c r="Q55" s="154">
        <v>0</v>
      </c>
      <c r="R55" s="154">
        <v>0</v>
      </c>
      <c r="S55" s="154">
        <v>0</v>
      </c>
      <c r="T55" s="154">
        <v>0</v>
      </c>
      <c r="U55" s="154">
        <v>0</v>
      </c>
      <c r="V55" s="154">
        <v>0</v>
      </c>
      <c r="W55" s="154">
        <v>0</v>
      </c>
      <c r="X55" s="154">
        <v>0</v>
      </c>
      <c r="Y55" s="154">
        <v>0</v>
      </c>
      <c r="Z55" s="154">
        <v>0</v>
      </c>
      <c r="AA55" s="154">
        <v>0</v>
      </c>
      <c r="AB55" s="216"/>
    </row>
    <row r="56" spans="1:28" s="231" customFormat="1" ht="15.75">
      <c r="A56" s="63" t="s">
        <v>175</v>
      </c>
      <c r="B56" s="54" t="s">
        <v>308</v>
      </c>
      <c r="C56" s="63" t="s">
        <v>309</v>
      </c>
      <c r="D56" s="154">
        <v>0</v>
      </c>
      <c r="E56" s="154">
        <v>0</v>
      </c>
      <c r="F56" s="154">
        <v>0</v>
      </c>
      <c r="G56" s="154">
        <v>0</v>
      </c>
      <c r="H56" s="154">
        <v>0</v>
      </c>
      <c r="I56" s="154">
        <v>0</v>
      </c>
      <c r="J56" s="154">
        <v>0</v>
      </c>
      <c r="K56" s="154">
        <v>0</v>
      </c>
      <c r="L56" s="154">
        <v>0</v>
      </c>
      <c r="M56" s="154">
        <v>1.6639999999999999</v>
      </c>
      <c r="N56" s="154">
        <v>0</v>
      </c>
      <c r="O56" s="154">
        <v>0</v>
      </c>
      <c r="P56" s="154">
        <v>0</v>
      </c>
      <c r="Q56" s="154">
        <v>0</v>
      </c>
      <c r="R56" s="154">
        <v>0</v>
      </c>
      <c r="S56" s="154">
        <v>0</v>
      </c>
      <c r="T56" s="154">
        <v>0</v>
      </c>
      <c r="U56" s="154">
        <v>0</v>
      </c>
      <c r="V56" s="154">
        <v>0</v>
      </c>
      <c r="W56" s="154">
        <v>0</v>
      </c>
      <c r="X56" s="154">
        <v>0</v>
      </c>
      <c r="Y56" s="154">
        <v>0</v>
      </c>
      <c r="Z56" s="154">
        <v>0</v>
      </c>
      <c r="AA56" s="154">
        <v>0</v>
      </c>
      <c r="AB56" s="216"/>
    </row>
    <row r="57" spans="1:28" s="231" customFormat="1" ht="31.5">
      <c r="A57" s="63" t="s">
        <v>175</v>
      </c>
      <c r="B57" s="54" t="s">
        <v>426</v>
      </c>
      <c r="C57" s="63" t="s">
        <v>453</v>
      </c>
      <c r="D57" s="154">
        <v>0</v>
      </c>
      <c r="E57" s="154">
        <v>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</v>
      </c>
      <c r="L57" s="154">
        <v>0</v>
      </c>
      <c r="M57" s="154">
        <v>4.3040000000000003</v>
      </c>
      <c r="N57" s="154">
        <v>0</v>
      </c>
      <c r="O57" s="154">
        <v>0</v>
      </c>
      <c r="P57" s="154">
        <v>0</v>
      </c>
      <c r="Q57" s="154">
        <v>0</v>
      </c>
      <c r="R57" s="154">
        <v>0</v>
      </c>
      <c r="S57" s="154">
        <v>0</v>
      </c>
      <c r="T57" s="154">
        <v>0</v>
      </c>
      <c r="U57" s="154">
        <v>0</v>
      </c>
      <c r="V57" s="154">
        <v>0</v>
      </c>
      <c r="W57" s="154">
        <v>0</v>
      </c>
      <c r="X57" s="154">
        <v>0</v>
      </c>
      <c r="Y57" s="154">
        <v>0</v>
      </c>
      <c r="Z57" s="154">
        <v>0</v>
      </c>
      <c r="AA57" s="154">
        <v>0</v>
      </c>
      <c r="AB57" s="216"/>
    </row>
    <row r="58" spans="1:28" s="231" customFormat="1" ht="31.5">
      <c r="A58" s="63" t="s">
        <v>175</v>
      </c>
      <c r="B58" s="54" t="s">
        <v>1696</v>
      </c>
      <c r="C58" s="63" t="s">
        <v>542</v>
      </c>
      <c r="D58" s="154">
        <v>0</v>
      </c>
      <c r="E58" s="154">
        <v>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>
        <v>0</v>
      </c>
      <c r="S58" s="154">
        <v>0</v>
      </c>
      <c r="T58" s="154">
        <v>0</v>
      </c>
      <c r="U58" s="154">
        <v>0</v>
      </c>
      <c r="V58" s="154">
        <v>0</v>
      </c>
      <c r="W58" s="154">
        <v>0</v>
      </c>
      <c r="X58" s="154">
        <v>0</v>
      </c>
      <c r="Y58" s="154">
        <v>0</v>
      </c>
      <c r="Z58" s="154">
        <v>0</v>
      </c>
      <c r="AA58" s="154">
        <v>0</v>
      </c>
      <c r="AB58" s="216"/>
    </row>
    <row r="59" spans="1:28" s="231" customFormat="1" ht="15.75">
      <c r="A59" s="63" t="s">
        <v>175</v>
      </c>
      <c r="B59" s="54" t="s">
        <v>577</v>
      </c>
      <c r="C59" s="63" t="s">
        <v>578</v>
      </c>
      <c r="D59" s="154">
        <v>0</v>
      </c>
      <c r="E59" s="154">
        <v>0</v>
      </c>
      <c r="F59" s="154">
        <v>0</v>
      </c>
      <c r="G59" s="154">
        <v>0</v>
      </c>
      <c r="H59" s="154">
        <v>0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0</v>
      </c>
      <c r="R59" s="154">
        <v>0</v>
      </c>
      <c r="S59" s="154">
        <v>0</v>
      </c>
      <c r="T59" s="154">
        <v>0</v>
      </c>
      <c r="U59" s="154">
        <v>0</v>
      </c>
      <c r="V59" s="154">
        <v>0</v>
      </c>
      <c r="W59" s="154">
        <v>0</v>
      </c>
      <c r="X59" s="154">
        <v>0</v>
      </c>
      <c r="Y59" s="154">
        <v>0</v>
      </c>
      <c r="Z59" s="154">
        <v>0</v>
      </c>
      <c r="AA59" s="154">
        <v>0</v>
      </c>
      <c r="AB59" s="216"/>
    </row>
    <row r="60" spans="1:28" s="231" customFormat="1" ht="15.75">
      <c r="A60" s="133" t="s">
        <v>175</v>
      </c>
      <c r="B60" s="134" t="s">
        <v>601</v>
      </c>
      <c r="C60" s="133" t="s">
        <v>602</v>
      </c>
      <c r="D60" s="154">
        <v>0</v>
      </c>
      <c r="E60" s="154">
        <v>0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0.9</v>
      </c>
      <c r="N60" s="154">
        <v>0</v>
      </c>
      <c r="O60" s="154">
        <v>0</v>
      </c>
      <c r="P60" s="154">
        <v>0</v>
      </c>
      <c r="Q60" s="154">
        <v>0</v>
      </c>
      <c r="R60" s="154">
        <v>0</v>
      </c>
      <c r="S60" s="154">
        <v>0</v>
      </c>
      <c r="T60" s="154">
        <v>0</v>
      </c>
      <c r="U60" s="154">
        <v>0</v>
      </c>
      <c r="V60" s="154">
        <v>0</v>
      </c>
      <c r="W60" s="154">
        <v>0</v>
      </c>
      <c r="X60" s="154">
        <v>0</v>
      </c>
      <c r="Y60" s="154">
        <v>0</v>
      </c>
      <c r="Z60" s="154">
        <v>0</v>
      </c>
      <c r="AA60" s="154">
        <v>0</v>
      </c>
      <c r="AB60" s="216"/>
    </row>
    <row r="61" spans="1:28" s="231" customFormat="1" ht="31.5">
      <c r="A61" s="63" t="s">
        <v>175</v>
      </c>
      <c r="B61" s="54" t="s">
        <v>605</v>
      </c>
      <c r="C61" s="63" t="s">
        <v>606</v>
      </c>
      <c r="D61" s="154">
        <v>0</v>
      </c>
      <c r="E61" s="154">
        <v>0</v>
      </c>
      <c r="F61" s="154">
        <v>0</v>
      </c>
      <c r="G61" s="154">
        <v>0</v>
      </c>
      <c r="H61" s="154">
        <v>0</v>
      </c>
      <c r="I61" s="154">
        <v>0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v>0</v>
      </c>
      <c r="S61" s="154">
        <v>0</v>
      </c>
      <c r="T61" s="154">
        <v>0</v>
      </c>
      <c r="U61" s="154">
        <v>0</v>
      </c>
      <c r="V61" s="154">
        <v>0</v>
      </c>
      <c r="W61" s="154">
        <v>0</v>
      </c>
      <c r="X61" s="154">
        <v>0</v>
      </c>
      <c r="Y61" s="154">
        <v>0</v>
      </c>
      <c r="Z61" s="154">
        <v>0</v>
      </c>
      <c r="AA61" s="154">
        <v>0</v>
      </c>
      <c r="AB61" s="216"/>
    </row>
    <row r="62" spans="1:28" s="231" customFormat="1" ht="31.5">
      <c r="A62" s="63" t="s">
        <v>175</v>
      </c>
      <c r="B62" s="54" t="s">
        <v>607</v>
      </c>
      <c r="C62" s="63" t="s">
        <v>608</v>
      </c>
      <c r="D62" s="154">
        <v>0</v>
      </c>
      <c r="E62" s="154">
        <v>0</v>
      </c>
      <c r="F62" s="154">
        <v>0</v>
      </c>
      <c r="G62" s="154">
        <v>0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0.5</v>
      </c>
      <c r="N62" s="154">
        <v>0</v>
      </c>
      <c r="O62" s="154">
        <v>0</v>
      </c>
      <c r="P62" s="154">
        <v>0</v>
      </c>
      <c r="Q62" s="154">
        <v>-2.3706773183933966E-3</v>
      </c>
      <c r="R62" s="154">
        <v>-1.130528596631975E-2</v>
      </c>
      <c r="S62" s="154">
        <v>0</v>
      </c>
      <c r="T62" s="154">
        <v>0</v>
      </c>
      <c r="U62" s="154">
        <v>0</v>
      </c>
      <c r="V62" s="154">
        <v>0</v>
      </c>
      <c r="W62" s="154">
        <v>0</v>
      </c>
      <c r="X62" s="154">
        <v>0</v>
      </c>
      <c r="Y62" s="154">
        <v>0</v>
      </c>
      <c r="Z62" s="154">
        <v>0</v>
      </c>
      <c r="AA62" s="154">
        <v>0</v>
      </c>
      <c r="AB62" s="216"/>
    </row>
    <row r="63" spans="1:28" s="231" customFormat="1" ht="15.75">
      <c r="A63" s="63" t="s">
        <v>175</v>
      </c>
      <c r="B63" s="56" t="s">
        <v>615</v>
      </c>
      <c r="C63" s="55" t="s">
        <v>616</v>
      </c>
      <c r="D63" s="154">
        <v>0</v>
      </c>
      <c r="E63" s="154">
        <v>0</v>
      </c>
      <c r="F63" s="154">
        <v>0</v>
      </c>
      <c r="G63" s="154">
        <v>0</v>
      </c>
      <c r="H63" s="154">
        <v>0</v>
      </c>
      <c r="I63" s="154">
        <v>0</v>
      </c>
      <c r="J63" s="154">
        <v>0</v>
      </c>
      <c r="K63" s="154">
        <v>0</v>
      </c>
      <c r="L63" s="154">
        <v>0</v>
      </c>
      <c r="M63" s="154">
        <v>0.42</v>
      </c>
      <c r="N63" s="154">
        <v>0</v>
      </c>
      <c r="O63" s="154">
        <v>0</v>
      </c>
      <c r="P63" s="154">
        <v>0</v>
      </c>
      <c r="Q63" s="154">
        <v>0</v>
      </c>
      <c r="R63" s="154">
        <v>0</v>
      </c>
      <c r="S63" s="154">
        <v>0</v>
      </c>
      <c r="T63" s="154">
        <v>0</v>
      </c>
      <c r="U63" s="154">
        <v>0</v>
      </c>
      <c r="V63" s="154">
        <v>0</v>
      </c>
      <c r="W63" s="154">
        <v>0</v>
      </c>
      <c r="X63" s="154">
        <v>0</v>
      </c>
      <c r="Y63" s="154">
        <v>0</v>
      </c>
      <c r="Z63" s="154">
        <v>0</v>
      </c>
      <c r="AA63" s="154">
        <v>0</v>
      </c>
      <c r="AB63" s="216"/>
    </row>
    <row r="64" spans="1:28" s="231" customFormat="1" ht="15.75">
      <c r="A64" s="73" t="s">
        <v>175</v>
      </c>
      <c r="B64" s="80" t="s">
        <v>623</v>
      </c>
      <c r="C64" s="58" t="s">
        <v>624</v>
      </c>
      <c r="D64" s="154">
        <v>0</v>
      </c>
      <c r="E64" s="154">
        <v>0</v>
      </c>
      <c r="F64" s="154">
        <v>0</v>
      </c>
      <c r="G64" s="154">
        <v>0</v>
      </c>
      <c r="H64" s="154">
        <v>0</v>
      </c>
      <c r="I64" s="154">
        <v>0</v>
      </c>
      <c r="J64" s="154">
        <v>0</v>
      </c>
      <c r="K64" s="154">
        <v>0</v>
      </c>
      <c r="L64" s="154">
        <v>0</v>
      </c>
      <c r="M64" s="154">
        <v>0.23</v>
      </c>
      <c r="N64" s="154">
        <v>0</v>
      </c>
      <c r="O64" s="154">
        <v>0</v>
      </c>
      <c r="P64" s="154">
        <v>0</v>
      </c>
      <c r="Q64" s="154">
        <v>0</v>
      </c>
      <c r="R64" s="154">
        <v>0</v>
      </c>
      <c r="S64" s="154">
        <v>0</v>
      </c>
      <c r="T64" s="154">
        <v>0</v>
      </c>
      <c r="U64" s="154">
        <v>0</v>
      </c>
      <c r="V64" s="154">
        <v>0</v>
      </c>
      <c r="W64" s="154">
        <v>0</v>
      </c>
      <c r="X64" s="154">
        <v>0</v>
      </c>
      <c r="Y64" s="154">
        <v>0</v>
      </c>
      <c r="Z64" s="154">
        <v>0</v>
      </c>
      <c r="AA64" s="154">
        <v>0</v>
      </c>
      <c r="AB64" s="216"/>
    </row>
    <row r="65" spans="1:28" s="231" customFormat="1" ht="31.5">
      <c r="A65" s="74" t="s">
        <v>175</v>
      </c>
      <c r="B65" s="56" t="s">
        <v>659</v>
      </c>
      <c r="C65" s="55" t="s">
        <v>660</v>
      </c>
      <c r="D65" s="154">
        <v>0</v>
      </c>
      <c r="E65" s="154">
        <v>0</v>
      </c>
      <c r="F65" s="154">
        <v>0</v>
      </c>
      <c r="G65" s="154">
        <v>0</v>
      </c>
      <c r="H65" s="154">
        <v>0</v>
      </c>
      <c r="I65" s="154">
        <v>0</v>
      </c>
      <c r="J65" s="154">
        <v>0</v>
      </c>
      <c r="K65" s="154">
        <v>0</v>
      </c>
      <c r="L65" s="154">
        <v>0</v>
      </c>
      <c r="M65" s="154">
        <v>0</v>
      </c>
      <c r="N65" s="154">
        <v>0</v>
      </c>
      <c r="O65" s="154">
        <v>0</v>
      </c>
      <c r="P65" s="154">
        <v>0</v>
      </c>
      <c r="Q65" s="154">
        <v>0</v>
      </c>
      <c r="R65" s="154">
        <v>0</v>
      </c>
      <c r="S65" s="154">
        <v>0</v>
      </c>
      <c r="T65" s="154">
        <v>0</v>
      </c>
      <c r="U65" s="154">
        <v>0</v>
      </c>
      <c r="V65" s="154">
        <v>0</v>
      </c>
      <c r="W65" s="154">
        <v>0</v>
      </c>
      <c r="X65" s="154">
        <v>0</v>
      </c>
      <c r="Y65" s="154">
        <v>0</v>
      </c>
      <c r="Z65" s="154">
        <v>0</v>
      </c>
      <c r="AA65" s="154">
        <v>0</v>
      </c>
      <c r="AB65" s="216"/>
    </row>
    <row r="66" spans="1:28" s="231" customFormat="1" ht="31.5">
      <c r="A66" s="74" t="s">
        <v>175</v>
      </c>
      <c r="B66" s="56" t="s">
        <v>661</v>
      </c>
      <c r="C66" s="55" t="s">
        <v>662</v>
      </c>
      <c r="D66" s="154">
        <v>0</v>
      </c>
      <c r="E66" s="154">
        <v>0</v>
      </c>
      <c r="F66" s="154">
        <v>0</v>
      </c>
      <c r="G66" s="154">
        <v>0</v>
      </c>
      <c r="H66" s="154">
        <v>0</v>
      </c>
      <c r="I66" s="154">
        <v>0</v>
      </c>
      <c r="J66" s="154">
        <v>0</v>
      </c>
      <c r="K66" s="154">
        <v>0</v>
      </c>
      <c r="L66" s="154">
        <v>0</v>
      </c>
      <c r="M66" s="154">
        <v>0</v>
      </c>
      <c r="N66" s="154">
        <v>0</v>
      </c>
      <c r="O66" s="154">
        <v>0</v>
      </c>
      <c r="P66" s="154">
        <v>0</v>
      </c>
      <c r="Q66" s="154">
        <v>0</v>
      </c>
      <c r="R66" s="154">
        <v>0</v>
      </c>
      <c r="S66" s="154">
        <v>0</v>
      </c>
      <c r="T66" s="154">
        <v>0</v>
      </c>
      <c r="U66" s="154">
        <v>0</v>
      </c>
      <c r="V66" s="154">
        <v>0</v>
      </c>
      <c r="W66" s="154">
        <v>0</v>
      </c>
      <c r="X66" s="154">
        <v>0</v>
      </c>
      <c r="Y66" s="154">
        <v>0</v>
      </c>
      <c r="Z66" s="154">
        <v>0</v>
      </c>
      <c r="AA66" s="154">
        <v>0</v>
      </c>
      <c r="AB66" s="216"/>
    </row>
    <row r="67" spans="1:28" s="231" customFormat="1" ht="47.25">
      <c r="A67" s="63" t="s">
        <v>175</v>
      </c>
      <c r="B67" s="56" t="s">
        <v>1045</v>
      </c>
      <c r="C67" s="55" t="s">
        <v>663</v>
      </c>
      <c r="D67" s="154">
        <v>0</v>
      </c>
      <c r="E67" s="154">
        <v>0</v>
      </c>
      <c r="F67" s="154">
        <v>0</v>
      </c>
      <c r="G67" s="154">
        <v>0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  <c r="AB67" s="216"/>
    </row>
    <row r="68" spans="1:28" s="231" customFormat="1" ht="31.5">
      <c r="A68" s="63" t="s">
        <v>175</v>
      </c>
      <c r="B68" s="54" t="s">
        <v>668</v>
      </c>
      <c r="C68" s="64" t="s">
        <v>669</v>
      </c>
      <c r="D68" s="154">
        <v>0</v>
      </c>
      <c r="E68" s="154">
        <v>0</v>
      </c>
      <c r="F68" s="154">
        <v>0</v>
      </c>
      <c r="G68" s="154">
        <v>0</v>
      </c>
      <c r="H68" s="154">
        <v>0</v>
      </c>
      <c r="I68" s="154">
        <v>0</v>
      </c>
      <c r="J68" s="154">
        <v>0</v>
      </c>
      <c r="K68" s="154">
        <v>0</v>
      </c>
      <c r="L68" s="154">
        <v>0</v>
      </c>
      <c r="M68" s="154">
        <v>0</v>
      </c>
      <c r="N68" s="154">
        <v>0</v>
      </c>
      <c r="O68" s="154">
        <v>0</v>
      </c>
      <c r="P68" s="154">
        <v>0</v>
      </c>
      <c r="Q68" s="154">
        <v>0</v>
      </c>
      <c r="R68" s="154">
        <v>0</v>
      </c>
      <c r="S68" s="154">
        <v>0</v>
      </c>
      <c r="T68" s="154">
        <v>0</v>
      </c>
      <c r="U68" s="154">
        <v>0</v>
      </c>
      <c r="V68" s="154">
        <v>0</v>
      </c>
      <c r="W68" s="154">
        <v>0</v>
      </c>
      <c r="X68" s="154">
        <v>0</v>
      </c>
      <c r="Y68" s="154">
        <v>0</v>
      </c>
      <c r="Z68" s="154">
        <v>0</v>
      </c>
      <c r="AA68" s="154">
        <v>0</v>
      </c>
      <c r="AB68" s="216"/>
    </row>
    <row r="69" spans="1:28" s="231" customFormat="1" ht="15.75">
      <c r="A69" s="63" t="s">
        <v>175</v>
      </c>
      <c r="B69" s="54" t="s">
        <v>670</v>
      </c>
      <c r="C69" s="64" t="s">
        <v>671</v>
      </c>
      <c r="D69" s="154">
        <v>0</v>
      </c>
      <c r="E69" s="154">
        <v>0</v>
      </c>
      <c r="F69" s="154">
        <v>0</v>
      </c>
      <c r="G69" s="154">
        <v>0</v>
      </c>
      <c r="H69" s="154">
        <v>0</v>
      </c>
      <c r="I69" s="154">
        <v>0</v>
      </c>
      <c r="J69" s="154">
        <v>0</v>
      </c>
      <c r="K69" s="154">
        <v>0</v>
      </c>
      <c r="L69" s="154">
        <v>0</v>
      </c>
      <c r="M69" s="154">
        <v>1.75</v>
      </c>
      <c r="N69" s="154">
        <v>0</v>
      </c>
      <c r="O69" s="154">
        <v>0</v>
      </c>
      <c r="P69" s="154">
        <v>0</v>
      </c>
      <c r="Q69" s="154">
        <v>0</v>
      </c>
      <c r="R69" s="154">
        <v>0</v>
      </c>
      <c r="S69" s="154">
        <v>0</v>
      </c>
      <c r="T69" s="154">
        <v>0</v>
      </c>
      <c r="U69" s="154">
        <v>0</v>
      </c>
      <c r="V69" s="154">
        <v>0</v>
      </c>
      <c r="W69" s="154">
        <v>0</v>
      </c>
      <c r="X69" s="154">
        <v>0</v>
      </c>
      <c r="Y69" s="154">
        <v>0</v>
      </c>
      <c r="Z69" s="154">
        <v>0</v>
      </c>
      <c r="AA69" s="154">
        <v>0</v>
      </c>
      <c r="AB69" s="216"/>
    </row>
    <row r="70" spans="1:28" s="231" customFormat="1" ht="15.75">
      <c r="A70" s="63" t="s">
        <v>175</v>
      </c>
      <c r="B70" s="57" t="s">
        <v>682</v>
      </c>
      <c r="C70" s="64" t="s">
        <v>683</v>
      </c>
      <c r="D70" s="154">
        <v>0</v>
      </c>
      <c r="E70" s="154">
        <v>0</v>
      </c>
      <c r="F70" s="154">
        <v>0</v>
      </c>
      <c r="G70" s="154">
        <v>0</v>
      </c>
      <c r="H70" s="154">
        <v>0</v>
      </c>
      <c r="I70" s="154">
        <v>0</v>
      </c>
      <c r="J70" s="154">
        <v>0</v>
      </c>
      <c r="K70" s="154">
        <v>0</v>
      </c>
      <c r="L70" s="154">
        <v>0</v>
      </c>
      <c r="M70" s="154">
        <v>0</v>
      </c>
      <c r="N70" s="154">
        <v>0</v>
      </c>
      <c r="O70" s="154">
        <v>0</v>
      </c>
      <c r="P70" s="154">
        <v>0</v>
      </c>
      <c r="Q70" s="154">
        <v>0</v>
      </c>
      <c r="R70" s="154">
        <v>0</v>
      </c>
      <c r="S70" s="154">
        <v>0</v>
      </c>
      <c r="T70" s="154">
        <v>0</v>
      </c>
      <c r="U70" s="154">
        <v>0</v>
      </c>
      <c r="V70" s="154">
        <v>0</v>
      </c>
      <c r="W70" s="154">
        <v>0</v>
      </c>
      <c r="X70" s="154">
        <v>0</v>
      </c>
      <c r="Y70" s="154">
        <v>0</v>
      </c>
      <c r="Z70" s="154">
        <v>0</v>
      </c>
      <c r="AA70" s="154">
        <v>0</v>
      </c>
      <c r="AB70" s="216"/>
    </row>
    <row r="71" spans="1:28" s="231" customFormat="1" ht="15.75">
      <c r="A71" s="63" t="s">
        <v>175</v>
      </c>
      <c r="B71" s="57" t="s">
        <v>686</v>
      </c>
      <c r="C71" s="64" t="s">
        <v>687</v>
      </c>
      <c r="D71" s="154">
        <v>0</v>
      </c>
      <c r="E71" s="154">
        <v>0</v>
      </c>
      <c r="F71" s="154">
        <v>0</v>
      </c>
      <c r="G71" s="154">
        <v>0</v>
      </c>
      <c r="H71" s="154">
        <v>0</v>
      </c>
      <c r="I71" s="154">
        <v>0</v>
      </c>
      <c r="J71" s="154">
        <v>0</v>
      </c>
      <c r="K71" s="154">
        <v>0</v>
      </c>
      <c r="L71" s="154">
        <v>0</v>
      </c>
      <c r="M71" s="154">
        <v>1.19</v>
      </c>
      <c r="N71" s="154">
        <v>0</v>
      </c>
      <c r="O71" s="154">
        <v>0</v>
      </c>
      <c r="P71" s="154">
        <v>0</v>
      </c>
      <c r="Q71" s="154">
        <v>0</v>
      </c>
      <c r="R71" s="154">
        <v>0</v>
      </c>
      <c r="S71" s="154">
        <v>0</v>
      </c>
      <c r="T71" s="154">
        <v>0</v>
      </c>
      <c r="U71" s="154">
        <v>0</v>
      </c>
      <c r="V71" s="154">
        <v>0</v>
      </c>
      <c r="W71" s="154">
        <v>0</v>
      </c>
      <c r="X71" s="154">
        <v>0</v>
      </c>
      <c r="Y71" s="154">
        <v>0</v>
      </c>
      <c r="Z71" s="154">
        <v>0</v>
      </c>
      <c r="AA71" s="154">
        <v>0</v>
      </c>
      <c r="AB71" s="216"/>
    </row>
    <row r="72" spans="1:28" s="231" customFormat="1" ht="31.5">
      <c r="A72" s="63" t="s">
        <v>175</v>
      </c>
      <c r="B72" s="57" t="s">
        <v>696</v>
      </c>
      <c r="C72" s="64" t="s">
        <v>697</v>
      </c>
      <c r="D72" s="154">
        <v>0</v>
      </c>
      <c r="E72" s="154">
        <v>0</v>
      </c>
      <c r="F72" s="154">
        <v>0</v>
      </c>
      <c r="G72" s="154">
        <v>0</v>
      </c>
      <c r="H72" s="154">
        <v>0</v>
      </c>
      <c r="I72" s="154">
        <v>0</v>
      </c>
      <c r="J72" s="154">
        <v>0</v>
      </c>
      <c r="K72" s="154">
        <v>0</v>
      </c>
      <c r="L72" s="154">
        <v>0</v>
      </c>
      <c r="M72" s="154">
        <v>0.51</v>
      </c>
      <c r="N72" s="154">
        <v>0</v>
      </c>
      <c r="O72" s="154">
        <v>0</v>
      </c>
      <c r="P72" s="154">
        <v>0</v>
      </c>
      <c r="Q72" s="154">
        <v>0</v>
      </c>
      <c r="R72" s="154">
        <v>0</v>
      </c>
      <c r="S72" s="154">
        <v>0</v>
      </c>
      <c r="T72" s="154">
        <v>0</v>
      </c>
      <c r="U72" s="154">
        <v>0</v>
      </c>
      <c r="V72" s="154">
        <v>0</v>
      </c>
      <c r="W72" s="154">
        <v>0</v>
      </c>
      <c r="X72" s="154">
        <v>0</v>
      </c>
      <c r="Y72" s="154">
        <v>0</v>
      </c>
      <c r="Z72" s="154">
        <v>0</v>
      </c>
      <c r="AA72" s="154">
        <v>0</v>
      </c>
      <c r="AB72" s="216"/>
    </row>
    <row r="73" spans="1:28" s="231" customFormat="1" ht="15.75">
      <c r="A73" s="63" t="s">
        <v>175</v>
      </c>
      <c r="B73" s="57" t="s">
        <v>708</v>
      </c>
      <c r="C73" s="64" t="s">
        <v>709</v>
      </c>
      <c r="D73" s="154">
        <v>0</v>
      </c>
      <c r="E73" s="154">
        <v>0</v>
      </c>
      <c r="F73" s="154">
        <v>0</v>
      </c>
      <c r="G73" s="154">
        <v>0</v>
      </c>
      <c r="H73" s="154">
        <v>0</v>
      </c>
      <c r="I73" s="154">
        <v>0</v>
      </c>
      <c r="J73" s="154">
        <v>0</v>
      </c>
      <c r="K73" s="154">
        <v>0</v>
      </c>
      <c r="L73" s="154">
        <v>0</v>
      </c>
      <c r="M73" s="154">
        <v>1.6</v>
      </c>
      <c r="N73" s="154">
        <v>0</v>
      </c>
      <c r="O73" s="154">
        <v>0</v>
      </c>
      <c r="P73" s="154">
        <v>0</v>
      </c>
      <c r="Q73" s="154">
        <v>0</v>
      </c>
      <c r="R73" s="154">
        <v>0</v>
      </c>
      <c r="S73" s="154">
        <v>0</v>
      </c>
      <c r="T73" s="154">
        <v>0</v>
      </c>
      <c r="U73" s="154">
        <v>0</v>
      </c>
      <c r="V73" s="154">
        <v>0</v>
      </c>
      <c r="W73" s="154">
        <v>0</v>
      </c>
      <c r="X73" s="154">
        <v>0</v>
      </c>
      <c r="Y73" s="154">
        <v>0</v>
      </c>
      <c r="Z73" s="154">
        <v>0</v>
      </c>
      <c r="AA73" s="154">
        <v>0</v>
      </c>
      <c r="AB73" s="216"/>
    </row>
    <row r="74" spans="1:28" s="231" customFormat="1" ht="31.5">
      <c r="A74" s="133" t="s">
        <v>175</v>
      </c>
      <c r="B74" s="142" t="s">
        <v>1064</v>
      </c>
      <c r="C74" s="146" t="s">
        <v>1065</v>
      </c>
      <c r="D74" s="154">
        <v>0</v>
      </c>
      <c r="E74" s="154">
        <v>0</v>
      </c>
      <c r="F74" s="154">
        <v>0</v>
      </c>
      <c r="G74" s="154">
        <v>0</v>
      </c>
      <c r="H74" s="154">
        <v>0</v>
      </c>
      <c r="I74" s="154">
        <v>0</v>
      </c>
      <c r="J74" s="154">
        <v>0</v>
      </c>
      <c r="K74" s="154">
        <v>0</v>
      </c>
      <c r="L74" s="154">
        <v>0</v>
      </c>
      <c r="M74" s="154">
        <v>0.5</v>
      </c>
      <c r="N74" s="154">
        <v>0</v>
      </c>
      <c r="O74" s="154">
        <v>0</v>
      </c>
      <c r="P74" s="154">
        <v>0</v>
      </c>
      <c r="Q74" s="154">
        <v>0</v>
      </c>
      <c r="R74" s="154">
        <v>0</v>
      </c>
      <c r="S74" s="154">
        <v>0</v>
      </c>
      <c r="T74" s="154">
        <v>0</v>
      </c>
      <c r="U74" s="154">
        <v>0</v>
      </c>
      <c r="V74" s="154">
        <v>0</v>
      </c>
      <c r="W74" s="154">
        <v>0</v>
      </c>
      <c r="X74" s="154">
        <v>0</v>
      </c>
      <c r="Y74" s="154">
        <v>0</v>
      </c>
      <c r="Z74" s="154">
        <v>0</v>
      </c>
      <c r="AA74" s="154">
        <v>0</v>
      </c>
      <c r="AB74" s="216"/>
    </row>
    <row r="75" spans="1:28" s="231" customFormat="1" ht="31.5">
      <c r="A75" s="133" t="s">
        <v>175</v>
      </c>
      <c r="B75" s="142" t="s">
        <v>1066</v>
      </c>
      <c r="C75" s="146" t="s">
        <v>1067</v>
      </c>
      <c r="D75" s="154">
        <v>0</v>
      </c>
      <c r="E75" s="154">
        <v>0</v>
      </c>
      <c r="F75" s="154">
        <v>0</v>
      </c>
      <c r="G75" s="154">
        <v>0</v>
      </c>
      <c r="H75" s="154">
        <v>0</v>
      </c>
      <c r="I75" s="154">
        <v>0</v>
      </c>
      <c r="J75" s="154">
        <v>0</v>
      </c>
      <c r="K75" s="154">
        <v>0</v>
      </c>
      <c r="L75" s="154">
        <v>0</v>
      </c>
      <c r="M75" s="154">
        <v>1.4</v>
      </c>
      <c r="N75" s="154">
        <v>0</v>
      </c>
      <c r="O75" s="154">
        <v>0</v>
      </c>
      <c r="P75" s="154">
        <v>0</v>
      </c>
      <c r="Q75" s="154">
        <v>0</v>
      </c>
      <c r="R75" s="154">
        <v>0</v>
      </c>
      <c r="S75" s="154">
        <v>0</v>
      </c>
      <c r="T75" s="154">
        <v>0</v>
      </c>
      <c r="U75" s="154">
        <v>0</v>
      </c>
      <c r="V75" s="154">
        <v>0</v>
      </c>
      <c r="W75" s="154">
        <v>0</v>
      </c>
      <c r="X75" s="154">
        <v>0</v>
      </c>
      <c r="Y75" s="154">
        <v>0</v>
      </c>
      <c r="Z75" s="154">
        <v>0</v>
      </c>
      <c r="AA75" s="154">
        <v>0</v>
      </c>
      <c r="AB75" s="216"/>
    </row>
    <row r="76" spans="1:28" s="231" customFormat="1" ht="31.5">
      <c r="A76" s="133" t="s">
        <v>175</v>
      </c>
      <c r="B76" s="142" t="s">
        <v>1070</v>
      </c>
      <c r="C76" s="146" t="s">
        <v>1071</v>
      </c>
      <c r="D76" s="154">
        <v>0</v>
      </c>
      <c r="E76" s="154">
        <v>0</v>
      </c>
      <c r="F76" s="154">
        <v>0</v>
      </c>
      <c r="G76" s="154">
        <v>0</v>
      </c>
      <c r="H76" s="154">
        <v>0</v>
      </c>
      <c r="I76" s="154">
        <v>0</v>
      </c>
      <c r="J76" s="154">
        <v>0</v>
      </c>
      <c r="K76" s="154">
        <v>0</v>
      </c>
      <c r="L76" s="154">
        <v>0.1</v>
      </c>
      <c r="M76" s="154">
        <v>2.5</v>
      </c>
      <c r="N76" s="154">
        <v>0</v>
      </c>
      <c r="O76" s="154">
        <v>0</v>
      </c>
      <c r="P76" s="154">
        <v>0</v>
      </c>
      <c r="Q76" s="154">
        <v>0</v>
      </c>
      <c r="R76" s="154">
        <v>0</v>
      </c>
      <c r="S76" s="154">
        <v>0</v>
      </c>
      <c r="T76" s="154">
        <v>0</v>
      </c>
      <c r="U76" s="154">
        <v>0</v>
      </c>
      <c r="V76" s="154">
        <v>0</v>
      </c>
      <c r="W76" s="154">
        <v>0</v>
      </c>
      <c r="X76" s="154">
        <v>0</v>
      </c>
      <c r="Y76" s="154">
        <v>0</v>
      </c>
      <c r="Z76" s="154">
        <v>0</v>
      </c>
      <c r="AA76" s="154">
        <v>0</v>
      </c>
      <c r="AB76" s="216"/>
    </row>
    <row r="77" spans="1:28" s="231" customFormat="1" ht="15.75">
      <c r="A77" s="133" t="s">
        <v>175</v>
      </c>
      <c r="B77" s="142" t="s">
        <v>1080</v>
      </c>
      <c r="C77" s="146" t="s">
        <v>1081</v>
      </c>
      <c r="D77" s="154">
        <v>0</v>
      </c>
      <c r="E77" s="154">
        <v>0</v>
      </c>
      <c r="F77" s="154">
        <v>0</v>
      </c>
      <c r="G77" s="154">
        <v>0</v>
      </c>
      <c r="H77" s="154">
        <v>0</v>
      </c>
      <c r="I77" s="154">
        <v>0</v>
      </c>
      <c r="J77" s="154">
        <v>0</v>
      </c>
      <c r="K77" s="154">
        <v>0</v>
      </c>
      <c r="L77" s="154">
        <v>0</v>
      </c>
      <c r="M77" s="154">
        <v>1.5</v>
      </c>
      <c r="N77" s="154">
        <v>0</v>
      </c>
      <c r="O77" s="154">
        <v>0</v>
      </c>
      <c r="P77" s="154">
        <v>0</v>
      </c>
      <c r="Q77" s="154">
        <v>0</v>
      </c>
      <c r="R77" s="154">
        <v>0</v>
      </c>
      <c r="S77" s="154">
        <v>0</v>
      </c>
      <c r="T77" s="154">
        <v>0</v>
      </c>
      <c r="U77" s="154">
        <v>0</v>
      </c>
      <c r="V77" s="154">
        <v>0</v>
      </c>
      <c r="W77" s="154">
        <v>0</v>
      </c>
      <c r="X77" s="154">
        <v>0</v>
      </c>
      <c r="Y77" s="154">
        <v>0</v>
      </c>
      <c r="Z77" s="154">
        <v>0</v>
      </c>
      <c r="AA77" s="154">
        <v>0</v>
      </c>
      <c r="AB77" s="216"/>
    </row>
    <row r="78" spans="1:28" s="231" customFormat="1" ht="63">
      <c r="A78" s="133" t="s">
        <v>175</v>
      </c>
      <c r="B78" s="142" t="s">
        <v>1092</v>
      </c>
      <c r="C78" s="146" t="s">
        <v>1093</v>
      </c>
      <c r="D78" s="154">
        <v>0</v>
      </c>
      <c r="E78" s="154">
        <v>0</v>
      </c>
      <c r="F78" s="154">
        <v>0</v>
      </c>
      <c r="G78" s="154">
        <v>0</v>
      </c>
      <c r="H78" s="154">
        <v>0</v>
      </c>
      <c r="I78" s="154">
        <v>0</v>
      </c>
      <c r="J78" s="154">
        <v>0</v>
      </c>
      <c r="K78" s="154">
        <v>0</v>
      </c>
      <c r="L78" s="154">
        <v>0.16</v>
      </c>
      <c r="M78" s="154">
        <v>3.11</v>
      </c>
      <c r="N78" s="154">
        <v>0</v>
      </c>
      <c r="O78" s="154">
        <v>0</v>
      </c>
      <c r="P78" s="154">
        <v>0</v>
      </c>
      <c r="Q78" s="154">
        <v>0</v>
      </c>
      <c r="R78" s="154">
        <v>0</v>
      </c>
      <c r="S78" s="154">
        <v>0</v>
      </c>
      <c r="T78" s="154">
        <v>0</v>
      </c>
      <c r="U78" s="154">
        <v>0</v>
      </c>
      <c r="V78" s="154">
        <v>0</v>
      </c>
      <c r="W78" s="154">
        <v>0</v>
      </c>
      <c r="X78" s="154">
        <v>0</v>
      </c>
      <c r="Y78" s="154">
        <v>0</v>
      </c>
      <c r="Z78" s="154">
        <v>0</v>
      </c>
      <c r="AA78" s="154">
        <v>0</v>
      </c>
      <c r="AB78" s="216"/>
    </row>
    <row r="79" spans="1:28" s="231" customFormat="1" ht="47.25">
      <c r="A79" s="133" t="s">
        <v>175</v>
      </c>
      <c r="B79" s="142" t="s">
        <v>1096</v>
      </c>
      <c r="C79" s="146" t="s">
        <v>1097</v>
      </c>
      <c r="D79" s="154">
        <v>0</v>
      </c>
      <c r="E79" s="154">
        <v>0</v>
      </c>
      <c r="F79" s="154">
        <v>0</v>
      </c>
      <c r="G79" s="154">
        <v>0</v>
      </c>
      <c r="H79" s="154">
        <v>0</v>
      </c>
      <c r="I79" s="154">
        <v>0</v>
      </c>
      <c r="J79" s="154">
        <v>0</v>
      </c>
      <c r="K79" s="154">
        <v>0</v>
      </c>
      <c r="L79" s="154">
        <v>0</v>
      </c>
      <c r="M79" s="154">
        <v>0</v>
      </c>
      <c r="N79" s="154">
        <v>0</v>
      </c>
      <c r="O79" s="154">
        <v>0</v>
      </c>
      <c r="P79" s="154">
        <v>0</v>
      </c>
      <c r="Q79" s="154">
        <v>0</v>
      </c>
      <c r="R79" s="154">
        <v>0</v>
      </c>
      <c r="S79" s="154">
        <v>0</v>
      </c>
      <c r="T79" s="154">
        <v>0</v>
      </c>
      <c r="U79" s="154">
        <v>0</v>
      </c>
      <c r="V79" s="154">
        <v>0</v>
      </c>
      <c r="W79" s="154">
        <v>0</v>
      </c>
      <c r="X79" s="154">
        <v>0</v>
      </c>
      <c r="Y79" s="154">
        <v>0</v>
      </c>
      <c r="Z79" s="154">
        <v>0</v>
      </c>
      <c r="AA79" s="154">
        <v>0</v>
      </c>
      <c r="AB79" s="216"/>
    </row>
    <row r="80" spans="1:28" s="231" customFormat="1" ht="31.5">
      <c r="A80" s="133" t="s">
        <v>175</v>
      </c>
      <c r="B80" s="142" t="s">
        <v>1102</v>
      </c>
      <c r="C80" s="146" t="s">
        <v>1103</v>
      </c>
      <c r="D80" s="154">
        <v>0</v>
      </c>
      <c r="E80" s="154">
        <v>0</v>
      </c>
      <c r="F80" s="154">
        <v>0</v>
      </c>
      <c r="G80" s="154">
        <v>0</v>
      </c>
      <c r="H80" s="154">
        <v>0</v>
      </c>
      <c r="I80" s="154">
        <v>0</v>
      </c>
      <c r="J80" s="154">
        <v>0</v>
      </c>
      <c r="K80" s="154">
        <v>0</v>
      </c>
      <c r="L80" s="154">
        <v>0</v>
      </c>
      <c r="M80" s="154">
        <v>1.575</v>
      </c>
      <c r="N80" s="154">
        <v>0</v>
      </c>
      <c r="O80" s="154">
        <v>0</v>
      </c>
      <c r="P80" s="154">
        <v>0</v>
      </c>
      <c r="Q80" s="154">
        <v>0</v>
      </c>
      <c r="R80" s="154">
        <v>0</v>
      </c>
      <c r="S80" s="154">
        <v>0</v>
      </c>
      <c r="T80" s="154">
        <v>0</v>
      </c>
      <c r="U80" s="154">
        <v>0</v>
      </c>
      <c r="V80" s="154">
        <v>0</v>
      </c>
      <c r="W80" s="154">
        <v>0</v>
      </c>
      <c r="X80" s="154">
        <v>0</v>
      </c>
      <c r="Y80" s="154">
        <v>0</v>
      </c>
      <c r="Z80" s="154">
        <v>0</v>
      </c>
      <c r="AA80" s="154">
        <v>0</v>
      </c>
      <c r="AB80" s="216"/>
    </row>
    <row r="81" spans="1:28" s="231" customFormat="1" ht="31.5">
      <c r="A81" s="133" t="s">
        <v>175</v>
      </c>
      <c r="B81" s="142" t="s">
        <v>1108</v>
      </c>
      <c r="C81" s="146" t="s">
        <v>1109</v>
      </c>
      <c r="D81" s="154">
        <v>0</v>
      </c>
      <c r="E81" s="154">
        <v>0</v>
      </c>
      <c r="F81" s="154">
        <v>0</v>
      </c>
      <c r="G81" s="154">
        <v>0</v>
      </c>
      <c r="H81" s="154">
        <v>0</v>
      </c>
      <c r="I81" s="154">
        <v>0</v>
      </c>
      <c r="J81" s="154">
        <v>0</v>
      </c>
      <c r="K81" s="154">
        <v>0</v>
      </c>
      <c r="L81" s="154">
        <v>0</v>
      </c>
      <c r="M81" s="154">
        <v>0.65</v>
      </c>
      <c r="N81" s="154">
        <v>0</v>
      </c>
      <c r="O81" s="154">
        <v>0</v>
      </c>
      <c r="P81" s="154">
        <v>0</v>
      </c>
      <c r="Q81" s="154">
        <v>0</v>
      </c>
      <c r="R81" s="154">
        <v>0</v>
      </c>
      <c r="S81" s="154">
        <v>0</v>
      </c>
      <c r="T81" s="154">
        <v>0</v>
      </c>
      <c r="U81" s="154">
        <v>0</v>
      </c>
      <c r="V81" s="154">
        <v>0</v>
      </c>
      <c r="W81" s="154">
        <v>0</v>
      </c>
      <c r="X81" s="154">
        <v>0</v>
      </c>
      <c r="Y81" s="154">
        <v>0</v>
      </c>
      <c r="Z81" s="154">
        <v>0</v>
      </c>
      <c r="AA81" s="154">
        <v>0</v>
      </c>
      <c r="AB81" s="216"/>
    </row>
    <row r="82" spans="1:28" s="231" customFormat="1" ht="15.75">
      <c r="A82" s="133" t="s">
        <v>175</v>
      </c>
      <c r="B82" s="142" t="s">
        <v>1116</v>
      </c>
      <c r="C82" s="146" t="s">
        <v>1117</v>
      </c>
      <c r="D82" s="154">
        <v>0</v>
      </c>
      <c r="E82" s="154">
        <v>0</v>
      </c>
      <c r="F82" s="154">
        <v>0</v>
      </c>
      <c r="G82" s="154">
        <v>0</v>
      </c>
      <c r="H82" s="154">
        <v>0</v>
      </c>
      <c r="I82" s="154">
        <v>0</v>
      </c>
      <c r="J82" s="154">
        <v>0</v>
      </c>
      <c r="K82" s="154">
        <v>0</v>
      </c>
      <c r="L82" s="154">
        <v>0</v>
      </c>
      <c r="M82" s="154">
        <v>0</v>
      </c>
      <c r="N82" s="154">
        <v>0</v>
      </c>
      <c r="O82" s="154">
        <v>0</v>
      </c>
      <c r="P82" s="154">
        <v>0</v>
      </c>
      <c r="Q82" s="154">
        <v>0</v>
      </c>
      <c r="R82" s="154">
        <v>0</v>
      </c>
      <c r="S82" s="154">
        <v>0</v>
      </c>
      <c r="T82" s="154">
        <v>0</v>
      </c>
      <c r="U82" s="154">
        <v>0</v>
      </c>
      <c r="V82" s="154">
        <v>0</v>
      </c>
      <c r="W82" s="154">
        <v>0</v>
      </c>
      <c r="X82" s="154">
        <v>0</v>
      </c>
      <c r="Y82" s="154">
        <v>0</v>
      </c>
      <c r="Z82" s="154">
        <v>0</v>
      </c>
      <c r="AA82" s="154">
        <v>0</v>
      </c>
      <c r="AB82" s="216"/>
    </row>
    <row r="83" spans="1:28" s="231" customFormat="1" ht="31.5">
      <c r="A83" s="133" t="s">
        <v>175</v>
      </c>
      <c r="B83" s="142" t="s">
        <v>1118</v>
      </c>
      <c r="C83" s="146" t="s">
        <v>1119</v>
      </c>
      <c r="D83" s="154">
        <v>0</v>
      </c>
      <c r="E83" s="154">
        <v>0</v>
      </c>
      <c r="F83" s="154">
        <v>0</v>
      </c>
      <c r="G83" s="154">
        <v>0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1.9590000000000001</v>
      </c>
      <c r="N83" s="154">
        <v>0</v>
      </c>
      <c r="O83" s="154">
        <v>0</v>
      </c>
      <c r="P83" s="154">
        <v>0</v>
      </c>
      <c r="Q83" s="154">
        <v>0</v>
      </c>
      <c r="R83" s="154">
        <v>0</v>
      </c>
      <c r="S83" s="154">
        <v>0</v>
      </c>
      <c r="T83" s="154">
        <v>0</v>
      </c>
      <c r="U83" s="154">
        <v>0</v>
      </c>
      <c r="V83" s="154">
        <v>0</v>
      </c>
      <c r="W83" s="154">
        <v>0</v>
      </c>
      <c r="X83" s="154">
        <v>0</v>
      </c>
      <c r="Y83" s="154">
        <v>0</v>
      </c>
      <c r="Z83" s="154">
        <v>0</v>
      </c>
      <c r="AA83" s="154">
        <v>0</v>
      </c>
      <c r="AB83" s="216"/>
    </row>
    <row r="84" spans="1:28" s="231" customFormat="1" ht="31.5">
      <c r="A84" s="133" t="s">
        <v>175</v>
      </c>
      <c r="B84" s="142" t="s">
        <v>1120</v>
      </c>
      <c r="C84" s="146" t="s">
        <v>1121</v>
      </c>
      <c r="D84" s="154">
        <v>0</v>
      </c>
      <c r="E84" s="154">
        <v>0</v>
      </c>
      <c r="F84" s="154">
        <v>0</v>
      </c>
      <c r="G84" s="154">
        <v>0</v>
      </c>
      <c r="H84" s="154">
        <v>0</v>
      </c>
      <c r="I84" s="154">
        <v>0</v>
      </c>
      <c r="J84" s="154">
        <v>0</v>
      </c>
      <c r="K84" s="154">
        <v>0</v>
      </c>
      <c r="L84" s="154">
        <v>0</v>
      </c>
      <c r="M84" s="154">
        <v>1.28</v>
      </c>
      <c r="N84" s="154">
        <v>0</v>
      </c>
      <c r="O84" s="154">
        <v>0</v>
      </c>
      <c r="P84" s="154">
        <v>0</v>
      </c>
      <c r="Q84" s="154">
        <v>0</v>
      </c>
      <c r="R84" s="154">
        <v>0</v>
      </c>
      <c r="S84" s="154">
        <v>0</v>
      </c>
      <c r="T84" s="154">
        <v>0</v>
      </c>
      <c r="U84" s="154">
        <v>0</v>
      </c>
      <c r="V84" s="154">
        <v>0</v>
      </c>
      <c r="W84" s="154">
        <v>0</v>
      </c>
      <c r="X84" s="154">
        <v>0</v>
      </c>
      <c r="Y84" s="154">
        <v>0</v>
      </c>
      <c r="Z84" s="154">
        <v>0</v>
      </c>
      <c r="AA84" s="154">
        <v>0</v>
      </c>
      <c r="AB84" s="216"/>
    </row>
    <row r="85" spans="1:28" s="231" customFormat="1" ht="15.75">
      <c r="A85" s="133" t="s">
        <v>175</v>
      </c>
      <c r="B85" s="147" t="s">
        <v>1126</v>
      </c>
      <c r="C85" s="146" t="s">
        <v>1127</v>
      </c>
      <c r="D85" s="154">
        <v>0</v>
      </c>
      <c r="E85" s="154">
        <v>0</v>
      </c>
      <c r="F85" s="154">
        <v>0</v>
      </c>
      <c r="G85" s="154">
        <v>0</v>
      </c>
      <c r="H85" s="154">
        <v>0</v>
      </c>
      <c r="I85" s="154">
        <v>0</v>
      </c>
      <c r="J85" s="154">
        <v>0</v>
      </c>
      <c r="K85" s="154">
        <v>0</v>
      </c>
      <c r="L85" s="154">
        <v>0</v>
      </c>
      <c r="M85" s="154">
        <v>0.72099999999999997</v>
      </c>
      <c r="N85" s="154">
        <v>0</v>
      </c>
      <c r="O85" s="154">
        <v>0</v>
      </c>
      <c r="P85" s="154">
        <v>0</v>
      </c>
      <c r="Q85" s="154">
        <v>0</v>
      </c>
      <c r="R85" s="154">
        <v>0</v>
      </c>
      <c r="S85" s="154">
        <v>0</v>
      </c>
      <c r="T85" s="154">
        <v>0</v>
      </c>
      <c r="U85" s="154">
        <v>0</v>
      </c>
      <c r="V85" s="154">
        <v>0</v>
      </c>
      <c r="W85" s="154">
        <v>0</v>
      </c>
      <c r="X85" s="154">
        <v>0</v>
      </c>
      <c r="Y85" s="154">
        <v>0</v>
      </c>
      <c r="Z85" s="154">
        <v>0</v>
      </c>
      <c r="AA85" s="154">
        <v>0</v>
      </c>
      <c r="AB85" s="216"/>
    </row>
    <row r="86" spans="1:28" s="231" customFormat="1" ht="15.75">
      <c r="A86" s="133" t="s">
        <v>175</v>
      </c>
      <c r="B86" s="147" t="s">
        <v>1134</v>
      </c>
      <c r="C86" s="146" t="s">
        <v>1135</v>
      </c>
      <c r="D86" s="154">
        <v>0</v>
      </c>
      <c r="E86" s="154">
        <v>0</v>
      </c>
      <c r="F86" s="154">
        <v>0</v>
      </c>
      <c r="G86" s="154">
        <v>0</v>
      </c>
      <c r="H86" s="154">
        <v>0</v>
      </c>
      <c r="I86" s="154">
        <v>0</v>
      </c>
      <c r="J86" s="154">
        <v>0</v>
      </c>
      <c r="K86" s="154">
        <v>0</v>
      </c>
      <c r="L86" s="154">
        <v>0</v>
      </c>
      <c r="M86" s="154">
        <v>0.74199999999999999</v>
      </c>
      <c r="N86" s="154">
        <v>0</v>
      </c>
      <c r="O86" s="154">
        <v>0</v>
      </c>
      <c r="P86" s="154">
        <v>0</v>
      </c>
      <c r="Q86" s="154">
        <v>0</v>
      </c>
      <c r="R86" s="154">
        <v>0</v>
      </c>
      <c r="S86" s="154">
        <v>0</v>
      </c>
      <c r="T86" s="154">
        <v>0</v>
      </c>
      <c r="U86" s="154">
        <v>0</v>
      </c>
      <c r="V86" s="154">
        <v>0</v>
      </c>
      <c r="W86" s="154">
        <v>0</v>
      </c>
      <c r="X86" s="154">
        <v>0</v>
      </c>
      <c r="Y86" s="154">
        <v>0</v>
      </c>
      <c r="Z86" s="154">
        <v>0</v>
      </c>
      <c r="AA86" s="154">
        <v>0</v>
      </c>
      <c r="AB86" s="216"/>
    </row>
    <row r="87" spans="1:28" s="231" customFormat="1" ht="15.75">
      <c r="A87" s="133" t="s">
        <v>175</v>
      </c>
      <c r="B87" s="147" t="s">
        <v>1142</v>
      </c>
      <c r="C87" s="146" t="s">
        <v>1143</v>
      </c>
      <c r="D87" s="154">
        <v>0</v>
      </c>
      <c r="E87" s="154">
        <v>0</v>
      </c>
      <c r="F87" s="154">
        <v>0</v>
      </c>
      <c r="G87" s="154">
        <v>0</v>
      </c>
      <c r="H87" s="154">
        <v>0</v>
      </c>
      <c r="I87" s="154">
        <v>0</v>
      </c>
      <c r="J87" s="154">
        <v>0</v>
      </c>
      <c r="K87" s="154">
        <v>0</v>
      </c>
      <c r="L87" s="154">
        <v>0</v>
      </c>
      <c r="M87" s="154">
        <v>2</v>
      </c>
      <c r="N87" s="154">
        <v>0</v>
      </c>
      <c r="O87" s="154">
        <v>0</v>
      </c>
      <c r="P87" s="154">
        <v>0</v>
      </c>
      <c r="Q87" s="154">
        <v>0</v>
      </c>
      <c r="R87" s="154">
        <v>0</v>
      </c>
      <c r="S87" s="154">
        <v>0</v>
      </c>
      <c r="T87" s="154">
        <v>0</v>
      </c>
      <c r="U87" s="154">
        <v>0</v>
      </c>
      <c r="V87" s="154">
        <v>0</v>
      </c>
      <c r="W87" s="154">
        <v>0</v>
      </c>
      <c r="X87" s="154">
        <v>0</v>
      </c>
      <c r="Y87" s="154">
        <v>0</v>
      </c>
      <c r="Z87" s="154">
        <v>0</v>
      </c>
      <c r="AA87" s="154">
        <v>0</v>
      </c>
      <c r="AB87" s="216"/>
    </row>
    <row r="88" spans="1:28" s="231" customFormat="1" ht="15.75">
      <c r="A88" s="133" t="s">
        <v>175</v>
      </c>
      <c r="B88" s="147" t="s">
        <v>1144</v>
      </c>
      <c r="C88" s="146" t="s">
        <v>1145</v>
      </c>
      <c r="D88" s="154">
        <v>0</v>
      </c>
      <c r="E88" s="154">
        <v>0</v>
      </c>
      <c r="F88" s="154">
        <v>0</v>
      </c>
      <c r="G88" s="154">
        <v>0</v>
      </c>
      <c r="H88" s="154">
        <v>0</v>
      </c>
      <c r="I88" s="154">
        <v>0</v>
      </c>
      <c r="J88" s="154">
        <v>0</v>
      </c>
      <c r="K88" s="154">
        <v>0</v>
      </c>
      <c r="L88" s="154">
        <v>0</v>
      </c>
      <c r="M88" s="154">
        <v>0.75</v>
      </c>
      <c r="N88" s="154">
        <v>0</v>
      </c>
      <c r="O88" s="154">
        <v>0</v>
      </c>
      <c r="P88" s="154">
        <v>0</v>
      </c>
      <c r="Q88" s="154">
        <v>0</v>
      </c>
      <c r="R88" s="154">
        <v>0</v>
      </c>
      <c r="S88" s="154">
        <v>0</v>
      </c>
      <c r="T88" s="154">
        <v>0</v>
      </c>
      <c r="U88" s="154">
        <v>0</v>
      </c>
      <c r="V88" s="154">
        <v>0</v>
      </c>
      <c r="W88" s="154">
        <v>0</v>
      </c>
      <c r="X88" s="154">
        <v>0</v>
      </c>
      <c r="Y88" s="154">
        <v>0</v>
      </c>
      <c r="Z88" s="154">
        <v>0</v>
      </c>
      <c r="AA88" s="154">
        <v>0</v>
      </c>
      <c r="AB88" s="216"/>
    </row>
    <row r="89" spans="1:28" s="231" customFormat="1" ht="15.75">
      <c r="A89" s="133" t="s">
        <v>175</v>
      </c>
      <c r="B89" s="147" t="s">
        <v>1146</v>
      </c>
      <c r="C89" s="146" t="s">
        <v>1147</v>
      </c>
      <c r="D89" s="154">
        <v>0</v>
      </c>
      <c r="E89" s="154">
        <v>0</v>
      </c>
      <c r="F89" s="154">
        <v>0</v>
      </c>
      <c r="G89" s="154">
        <v>0</v>
      </c>
      <c r="H89" s="154">
        <v>0</v>
      </c>
      <c r="I89" s="154">
        <v>0</v>
      </c>
      <c r="J89" s="154">
        <v>0</v>
      </c>
      <c r="K89" s="154">
        <v>0</v>
      </c>
      <c r="L89" s="154">
        <v>0</v>
      </c>
      <c r="M89" s="154">
        <v>0</v>
      </c>
      <c r="N89" s="154">
        <v>0</v>
      </c>
      <c r="O89" s="154">
        <v>0</v>
      </c>
      <c r="P89" s="154">
        <v>0</v>
      </c>
      <c r="Q89" s="154">
        <v>0</v>
      </c>
      <c r="R89" s="154">
        <v>0</v>
      </c>
      <c r="S89" s="154">
        <v>0</v>
      </c>
      <c r="T89" s="154">
        <v>0</v>
      </c>
      <c r="U89" s="154">
        <v>0</v>
      </c>
      <c r="V89" s="154">
        <v>0</v>
      </c>
      <c r="W89" s="154">
        <v>0</v>
      </c>
      <c r="X89" s="154">
        <v>0</v>
      </c>
      <c r="Y89" s="154">
        <v>0</v>
      </c>
      <c r="Z89" s="154">
        <v>0</v>
      </c>
      <c r="AA89" s="154">
        <v>0</v>
      </c>
      <c r="AB89" s="216"/>
    </row>
    <row r="90" spans="1:28" s="231" customFormat="1" ht="15.75">
      <c r="A90" s="133" t="s">
        <v>175</v>
      </c>
      <c r="B90" s="147" t="s">
        <v>1158</v>
      </c>
      <c r="C90" s="146" t="s">
        <v>1159</v>
      </c>
      <c r="D90" s="154">
        <v>0</v>
      </c>
      <c r="E90" s="154">
        <v>0</v>
      </c>
      <c r="F90" s="154">
        <v>0</v>
      </c>
      <c r="G90" s="154">
        <v>0</v>
      </c>
      <c r="H90" s="154">
        <v>0</v>
      </c>
      <c r="I90" s="154">
        <v>0</v>
      </c>
      <c r="J90" s="154">
        <v>0</v>
      </c>
      <c r="K90" s="154">
        <v>0</v>
      </c>
      <c r="L90" s="154">
        <v>0</v>
      </c>
      <c r="M90" s="154">
        <v>0</v>
      </c>
      <c r="N90" s="154">
        <v>0</v>
      </c>
      <c r="O90" s="154">
        <v>0</v>
      </c>
      <c r="P90" s="154">
        <v>0</v>
      </c>
      <c r="Q90" s="154">
        <v>0</v>
      </c>
      <c r="R90" s="154">
        <v>0</v>
      </c>
      <c r="S90" s="154">
        <v>0</v>
      </c>
      <c r="T90" s="154">
        <v>0</v>
      </c>
      <c r="U90" s="154">
        <v>0</v>
      </c>
      <c r="V90" s="154">
        <v>0</v>
      </c>
      <c r="W90" s="154">
        <v>0</v>
      </c>
      <c r="X90" s="154">
        <v>0</v>
      </c>
      <c r="Y90" s="154">
        <v>0</v>
      </c>
      <c r="Z90" s="154">
        <v>0</v>
      </c>
      <c r="AA90" s="154">
        <v>0</v>
      </c>
      <c r="AB90" s="216"/>
    </row>
    <row r="91" spans="1:28" s="231" customFormat="1" ht="15.75">
      <c r="A91" s="133" t="s">
        <v>175</v>
      </c>
      <c r="B91" s="147" t="s">
        <v>1160</v>
      </c>
      <c r="C91" s="146" t="s">
        <v>1161</v>
      </c>
      <c r="D91" s="154">
        <v>0</v>
      </c>
      <c r="E91" s="154">
        <v>0</v>
      </c>
      <c r="F91" s="154">
        <v>0</v>
      </c>
      <c r="G91" s="154">
        <v>0</v>
      </c>
      <c r="H91" s="154">
        <v>0</v>
      </c>
      <c r="I91" s="154">
        <v>0</v>
      </c>
      <c r="J91" s="154">
        <v>0</v>
      </c>
      <c r="K91" s="154">
        <v>0</v>
      </c>
      <c r="L91" s="154">
        <v>0</v>
      </c>
      <c r="M91" s="154">
        <v>0.26</v>
      </c>
      <c r="N91" s="154">
        <v>0</v>
      </c>
      <c r="O91" s="154">
        <v>0</v>
      </c>
      <c r="P91" s="154">
        <v>0</v>
      </c>
      <c r="Q91" s="154">
        <v>0</v>
      </c>
      <c r="R91" s="154">
        <v>0</v>
      </c>
      <c r="S91" s="154">
        <v>0</v>
      </c>
      <c r="T91" s="154">
        <v>0</v>
      </c>
      <c r="U91" s="154">
        <v>0</v>
      </c>
      <c r="V91" s="154">
        <v>0</v>
      </c>
      <c r="W91" s="154">
        <v>0</v>
      </c>
      <c r="X91" s="154">
        <v>0</v>
      </c>
      <c r="Y91" s="154">
        <v>0</v>
      </c>
      <c r="Z91" s="154">
        <v>0</v>
      </c>
      <c r="AA91" s="154">
        <v>0</v>
      </c>
      <c r="AB91" s="216"/>
    </row>
    <row r="92" spans="1:28" s="231" customFormat="1" ht="31.5">
      <c r="A92" s="133" t="s">
        <v>175</v>
      </c>
      <c r="B92" s="147" t="s">
        <v>1162</v>
      </c>
      <c r="C92" s="146" t="s">
        <v>1163</v>
      </c>
      <c r="D92" s="154">
        <v>0</v>
      </c>
      <c r="E92" s="154">
        <v>0</v>
      </c>
      <c r="F92" s="154">
        <v>0</v>
      </c>
      <c r="G92" s="154">
        <v>0</v>
      </c>
      <c r="H92" s="154">
        <v>0</v>
      </c>
      <c r="I92" s="154">
        <v>0</v>
      </c>
      <c r="J92" s="154">
        <v>0</v>
      </c>
      <c r="K92" s="154">
        <v>0</v>
      </c>
      <c r="L92" s="154">
        <v>0</v>
      </c>
      <c r="M92" s="154">
        <v>1.1140000000000001</v>
      </c>
      <c r="N92" s="154">
        <v>0</v>
      </c>
      <c r="O92" s="154">
        <v>0</v>
      </c>
      <c r="P92" s="154">
        <v>0</v>
      </c>
      <c r="Q92" s="154">
        <v>0</v>
      </c>
      <c r="R92" s="154">
        <v>0</v>
      </c>
      <c r="S92" s="154">
        <v>0</v>
      </c>
      <c r="T92" s="154">
        <v>0</v>
      </c>
      <c r="U92" s="154">
        <v>0</v>
      </c>
      <c r="V92" s="154">
        <v>0</v>
      </c>
      <c r="W92" s="154">
        <v>0</v>
      </c>
      <c r="X92" s="154">
        <v>0</v>
      </c>
      <c r="Y92" s="154">
        <v>0</v>
      </c>
      <c r="Z92" s="154">
        <v>0</v>
      </c>
      <c r="AA92" s="154">
        <v>0</v>
      </c>
      <c r="AB92" s="216"/>
    </row>
    <row r="93" spans="1:28" s="231" customFormat="1" ht="15.75">
      <c r="A93" s="133" t="s">
        <v>175</v>
      </c>
      <c r="B93" s="147" t="s">
        <v>1172</v>
      </c>
      <c r="C93" s="146" t="s">
        <v>1173</v>
      </c>
      <c r="D93" s="154">
        <v>0</v>
      </c>
      <c r="E93" s="154">
        <v>0</v>
      </c>
      <c r="F93" s="154">
        <v>0</v>
      </c>
      <c r="G93" s="154">
        <v>0</v>
      </c>
      <c r="H93" s="154">
        <v>0</v>
      </c>
      <c r="I93" s="154">
        <v>0</v>
      </c>
      <c r="J93" s="154">
        <v>0</v>
      </c>
      <c r="K93" s="154">
        <v>0</v>
      </c>
      <c r="L93" s="154">
        <v>0</v>
      </c>
      <c r="M93" s="154">
        <v>0.64200000000000002</v>
      </c>
      <c r="N93" s="154">
        <v>0</v>
      </c>
      <c r="O93" s="154">
        <v>0</v>
      </c>
      <c r="P93" s="154">
        <v>0</v>
      </c>
      <c r="Q93" s="154">
        <v>0</v>
      </c>
      <c r="R93" s="154">
        <v>0</v>
      </c>
      <c r="S93" s="154">
        <v>0</v>
      </c>
      <c r="T93" s="154">
        <v>0</v>
      </c>
      <c r="U93" s="154">
        <v>0</v>
      </c>
      <c r="V93" s="154">
        <v>0</v>
      </c>
      <c r="W93" s="154">
        <v>0</v>
      </c>
      <c r="X93" s="154">
        <v>0</v>
      </c>
      <c r="Y93" s="154">
        <v>0</v>
      </c>
      <c r="Z93" s="154">
        <v>0</v>
      </c>
      <c r="AA93" s="154">
        <v>0</v>
      </c>
      <c r="AB93" s="216"/>
    </row>
    <row r="94" spans="1:28" s="231" customFormat="1" ht="31.5">
      <c r="A94" s="133" t="s">
        <v>175</v>
      </c>
      <c r="B94" s="147" t="s">
        <v>1174</v>
      </c>
      <c r="C94" s="146" t="s">
        <v>1175</v>
      </c>
      <c r="D94" s="154">
        <v>0</v>
      </c>
      <c r="E94" s="154">
        <v>0</v>
      </c>
      <c r="F94" s="154">
        <v>0</v>
      </c>
      <c r="G94" s="154">
        <v>0</v>
      </c>
      <c r="H94" s="154">
        <v>0</v>
      </c>
      <c r="I94" s="154">
        <v>0</v>
      </c>
      <c r="J94" s="154">
        <v>0</v>
      </c>
      <c r="K94" s="154">
        <v>0</v>
      </c>
      <c r="L94" s="154">
        <v>0</v>
      </c>
      <c r="M94" s="154">
        <v>0</v>
      </c>
      <c r="N94" s="154">
        <v>0</v>
      </c>
      <c r="O94" s="154">
        <v>0</v>
      </c>
      <c r="P94" s="154">
        <v>0</v>
      </c>
      <c r="Q94" s="154">
        <v>0</v>
      </c>
      <c r="R94" s="154">
        <v>0</v>
      </c>
      <c r="S94" s="154">
        <v>0</v>
      </c>
      <c r="T94" s="154">
        <v>0</v>
      </c>
      <c r="U94" s="154">
        <v>0</v>
      </c>
      <c r="V94" s="154">
        <v>0</v>
      </c>
      <c r="W94" s="154">
        <v>0</v>
      </c>
      <c r="X94" s="154">
        <v>0</v>
      </c>
      <c r="Y94" s="154">
        <v>0</v>
      </c>
      <c r="Z94" s="154">
        <v>0</v>
      </c>
      <c r="AA94" s="154">
        <v>0</v>
      </c>
      <c r="AB94" s="216"/>
    </row>
    <row r="95" spans="1:28" s="231" customFormat="1" ht="31.5">
      <c r="A95" s="133" t="s">
        <v>175</v>
      </c>
      <c r="B95" s="147" t="s">
        <v>1176</v>
      </c>
      <c r="C95" s="146" t="s">
        <v>1177</v>
      </c>
      <c r="D95" s="154">
        <v>0</v>
      </c>
      <c r="E95" s="154">
        <v>0</v>
      </c>
      <c r="F95" s="154">
        <v>0</v>
      </c>
      <c r="G95" s="154">
        <v>0</v>
      </c>
      <c r="H95" s="154">
        <v>0</v>
      </c>
      <c r="I95" s="154">
        <v>0</v>
      </c>
      <c r="J95" s="154">
        <v>0</v>
      </c>
      <c r="K95" s="154">
        <v>0</v>
      </c>
      <c r="L95" s="154">
        <v>0</v>
      </c>
      <c r="M95" s="154">
        <v>0</v>
      </c>
      <c r="N95" s="154">
        <v>0</v>
      </c>
      <c r="O95" s="154">
        <v>0</v>
      </c>
      <c r="P95" s="154">
        <v>0</v>
      </c>
      <c r="Q95" s="154">
        <v>0</v>
      </c>
      <c r="R95" s="154">
        <v>0</v>
      </c>
      <c r="S95" s="154">
        <v>0</v>
      </c>
      <c r="T95" s="154">
        <v>0</v>
      </c>
      <c r="U95" s="154">
        <v>0</v>
      </c>
      <c r="V95" s="154">
        <v>0</v>
      </c>
      <c r="W95" s="154">
        <v>0</v>
      </c>
      <c r="X95" s="154">
        <v>0</v>
      </c>
      <c r="Y95" s="154">
        <v>0</v>
      </c>
      <c r="Z95" s="154">
        <v>0</v>
      </c>
      <c r="AA95" s="154">
        <v>0</v>
      </c>
      <c r="AB95" s="216"/>
    </row>
    <row r="96" spans="1:28" s="231" customFormat="1" ht="31.5">
      <c r="A96" s="133" t="s">
        <v>175</v>
      </c>
      <c r="B96" s="147" t="s">
        <v>1178</v>
      </c>
      <c r="C96" s="146" t="s">
        <v>1179</v>
      </c>
      <c r="D96" s="154">
        <v>0</v>
      </c>
      <c r="E96" s="154">
        <v>0</v>
      </c>
      <c r="F96" s="154">
        <v>0</v>
      </c>
      <c r="G96" s="154">
        <v>0</v>
      </c>
      <c r="H96" s="154">
        <v>0</v>
      </c>
      <c r="I96" s="154">
        <v>0</v>
      </c>
      <c r="J96" s="154">
        <v>0</v>
      </c>
      <c r="K96" s="154">
        <v>0</v>
      </c>
      <c r="L96" s="154">
        <v>0</v>
      </c>
      <c r="M96" s="154">
        <v>0</v>
      </c>
      <c r="N96" s="154">
        <v>0</v>
      </c>
      <c r="O96" s="154">
        <v>0</v>
      </c>
      <c r="P96" s="154">
        <v>0</v>
      </c>
      <c r="Q96" s="154">
        <v>0</v>
      </c>
      <c r="R96" s="154">
        <v>0</v>
      </c>
      <c r="S96" s="154">
        <v>0</v>
      </c>
      <c r="T96" s="154">
        <v>0</v>
      </c>
      <c r="U96" s="154">
        <v>0</v>
      </c>
      <c r="V96" s="154">
        <v>0</v>
      </c>
      <c r="W96" s="154">
        <v>0</v>
      </c>
      <c r="X96" s="154">
        <v>0</v>
      </c>
      <c r="Y96" s="154">
        <v>0</v>
      </c>
      <c r="Z96" s="154">
        <v>0</v>
      </c>
      <c r="AA96" s="154">
        <v>0</v>
      </c>
      <c r="AB96" s="216"/>
    </row>
    <row r="97" spans="1:28" s="231" customFormat="1" ht="31.5">
      <c r="A97" s="133" t="s">
        <v>175</v>
      </c>
      <c r="B97" s="147" t="s">
        <v>1180</v>
      </c>
      <c r="C97" s="146" t="s">
        <v>1181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0</v>
      </c>
      <c r="K97" s="154">
        <v>0</v>
      </c>
      <c r="L97" s="154">
        <v>0</v>
      </c>
      <c r="M97" s="154">
        <v>0.56000000000000005</v>
      </c>
      <c r="N97" s="154">
        <v>0</v>
      </c>
      <c r="O97" s="154">
        <v>0</v>
      </c>
      <c r="P97" s="154">
        <v>0</v>
      </c>
      <c r="Q97" s="154">
        <v>0</v>
      </c>
      <c r="R97" s="154">
        <v>0</v>
      </c>
      <c r="S97" s="154">
        <v>0</v>
      </c>
      <c r="T97" s="154">
        <v>0</v>
      </c>
      <c r="U97" s="154">
        <v>0</v>
      </c>
      <c r="V97" s="154">
        <v>0</v>
      </c>
      <c r="W97" s="154">
        <v>0</v>
      </c>
      <c r="X97" s="154">
        <v>0</v>
      </c>
      <c r="Y97" s="154">
        <v>0</v>
      </c>
      <c r="Z97" s="154">
        <v>0</v>
      </c>
      <c r="AA97" s="154">
        <v>0</v>
      </c>
      <c r="AB97" s="216"/>
    </row>
    <row r="98" spans="1:28" s="231" customFormat="1" ht="47.25">
      <c r="A98" s="133" t="s">
        <v>175</v>
      </c>
      <c r="B98" s="147" t="s">
        <v>1182</v>
      </c>
      <c r="C98" s="146" t="s">
        <v>1183</v>
      </c>
      <c r="D98" s="154">
        <v>0.4</v>
      </c>
      <c r="E98" s="154">
        <v>0</v>
      </c>
      <c r="F98" s="154">
        <v>0</v>
      </c>
      <c r="G98" s="154">
        <v>0</v>
      </c>
      <c r="H98" s="154">
        <v>0</v>
      </c>
      <c r="I98" s="154">
        <v>0</v>
      </c>
      <c r="J98" s="154">
        <v>0</v>
      </c>
      <c r="K98" s="154">
        <v>0</v>
      </c>
      <c r="L98" s="154">
        <v>0</v>
      </c>
      <c r="M98" s="154">
        <v>0.96499999999999997</v>
      </c>
      <c r="N98" s="154">
        <v>0</v>
      </c>
      <c r="O98" s="154">
        <v>0</v>
      </c>
      <c r="P98" s="154">
        <v>0</v>
      </c>
      <c r="Q98" s="154">
        <v>0</v>
      </c>
      <c r="R98" s="154">
        <v>0</v>
      </c>
      <c r="S98" s="154">
        <v>0</v>
      </c>
      <c r="T98" s="154">
        <v>0</v>
      </c>
      <c r="U98" s="154">
        <v>0</v>
      </c>
      <c r="V98" s="154">
        <v>0</v>
      </c>
      <c r="W98" s="154">
        <v>0</v>
      </c>
      <c r="X98" s="154">
        <v>0</v>
      </c>
      <c r="Y98" s="154">
        <v>0</v>
      </c>
      <c r="Z98" s="154">
        <v>0</v>
      </c>
      <c r="AA98" s="154">
        <v>0</v>
      </c>
      <c r="AB98" s="216"/>
    </row>
    <row r="99" spans="1:28" s="231" customFormat="1" ht="15.75">
      <c r="A99" s="133" t="s">
        <v>175</v>
      </c>
      <c r="B99" s="147" t="s">
        <v>1188</v>
      </c>
      <c r="C99" s="146" t="s">
        <v>1189</v>
      </c>
      <c r="D99" s="154">
        <v>0</v>
      </c>
      <c r="E99" s="154">
        <v>0</v>
      </c>
      <c r="F99" s="154">
        <v>0</v>
      </c>
      <c r="G99" s="154">
        <v>0</v>
      </c>
      <c r="H99" s="154">
        <v>0</v>
      </c>
      <c r="I99" s="154">
        <v>0</v>
      </c>
      <c r="J99" s="154">
        <v>0</v>
      </c>
      <c r="K99" s="154">
        <v>0</v>
      </c>
      <c r="L99" s="154">
        <v>0</v>
      </c>
      <c r="M99" s="154">
        <v>1.3</v>
      </c>
      <c r="N99" s="154">
        <v>0</v>
      </c>
      <c r="O99" s="154">
        <v>0</v>
      </c>
      <c r="P99" s="154">
        <v>0</v>
      </c>
      <c r="Q99" s="154">
        <v>0</v>
      </c>
      <c r="R99" s="154">
        <v>0</v>
      </c>
      <c r="S99" s="154">
        <v>0</v>
      </c>
      <c r="T99" s="154">
        <v>0</v>
      </c>
      <c r="U99" s="154">
        <v>0</v>
      </c>
      <c r="V99" s="154">
        <v>0</v>
      </c>
      <c r="W99" s="154">
        <v>0</v>
      </c>
      <c r="X99" s="154">
        <v>0</v>
      </c>
      <c r="Y99" s="154">
        <v>0</v>
      </c>
      <c r="Z99" s="154">
        <v>0</v>
      </c>
      <c r="AA99" s="154">
        <v>0</v>
      </c>
      <c r="AB99" s="216"/>
    </row>
    <row r="100" spans="1:28" s="231" customFormat="1" ht="15.75">
      <c r="A100" s="133" t="s">
        <v>175</v>
      </c>
      <c r="B100" s="147" t="s">
        <v>1190</v>
      </c>
      <c r="C100" s="146" t="s">
        <v>1191</v>
      </c>
      <c r="D100" s="154">
        <v>0</v>
      </c>
      <c r="E100" s="154">
        <v>0</v>
      </c>
      <c r="F100" s="154">
        <v>0</v>
      </c>
      <c r="G100" s="154">
        <v>0</v>
      </c>
      <c r="H100" s="154">
        <v>0</v>
      </c>
      <c r="I100" s="154">
        <v>0</v>
      </c>
      <c r="J100" s="154">
        <v>0</v>
      </c>
      <c r="K100" s="154">
        <v>0</v>
      </c>
      <c r="L100" s="154">
        <v>0</v>
      </c>
      <c r="M100" s="154">
        <v>0.51</v>
      </c>
      <c r="N100" s="154">
        <v>0</v>
      </c>
      <c r="O100" s="154">
        <v>0</v>
      </c>
      <c r="P100" s="154">
        <v>0</v>
      </c>
      <c r="Q100" s="154">
        <v>0</v>
      </c>
      <c r="R100" s="154">
        <v>0</v>
      </c>
      <c r="S100" s="154">
        <v>0</v>
      </c>
      <c r="T100" s="154">
        <v>0</v>
      </c>
      <c r="U100" s="154">
        <v>0</v>
      </c>
      <c r="V100" s="154">
        <v>0</v>
      </c>
      <c r="W100" s="154">
        <v>0</v>
      </c>
      <c r="X100" s="154">
        <v>0</v>
      </c>
      <c r="Y100" s="154">
        <v>0</v>
      </c>
      <c r="Z100" s="154">
        <v>0</v>
      </c>
      <c r="AA100" s="154">
        <v>0</v>
      </c>
      <c r="AB100" s="216"/>
    </row>
    <row r="101" spans="1:28" s="231" customFormat="1" ht="31.5">
      <c r="A101" s="133" t="s">
        <v>175</v>
      </c>
      <c r="B101" s="147" t="s">
        <v>1194</v>
      </c>
      <c r="C101" s="146" t="s">
        <v>1195</v>
      </c>
      <c r="D101" s="154">
        <v>0</v>
      </c>
      <c r="E101" s="154">
        <v>0</v>
      </c>
      <c r="F101" s="154">
        <v>0</v>
      </c>
      <c r="G101" s="154">
        <v>0</v>
      </c>
      <c r="H101" s="154">
        <v>0</v>
      </c>
      <c r="I101" s="154">
        <v>0</v>
      </c>
      <c r="J101" s="154">
        <v>0</v>
      </c>
      <c r="K101" s="154">
        <v>0</v>
      </c>
      <c r="L101" s="154">
        <v>0</v>
      </c>
      <c r="M101" s="154">
        <v>0</v>
      </c>
      <c r="N101" s="154">
        <v>0</v>
      </c>
      <c r="O101" s="154">
        <v>0</v>
      </c>
      <c r="P101" s="154">
        <v>0</v>
      </c>
      <c r="Q101" s="154">
        <v>0</v>
      </c>
      <c r="R101" s="154">
        <v>0</v>
      </c>
      <c r="S101" s="154">
        <v>0</v>
      </c>
      <c r="T101" s="154">
        <v>0</v>
      </c>
      <c r="U101" s="154">
        <v>0</v>
      </c>
      <c r="V101" s="154">
        <v>0</v>
      </c>
      <c r="W101" s="154">
        <v>0</v>
      </c>
      <c r="X101" s="154">
        <v>0</v>
      </c>
      <c r="Y101" s="154">
        <v>0</v>
      </c>
      <c r="Z101" s="154">
        <v>0</v>
      </c>
      <c r="AA101" s="154">
        <v>0</v>
      </c>
      <c r="AB101" s="216"/>
    </row>
    <row r="102" spans="1:28" s="231" customFormat="1" ht="15.75">
      <c r="A102" s="133" t="s">
        <v>175</v>
      </c>
      <c r="B102" s="147" t="s">
        <v>1196</v>
      </c>
      <c r="C102" s="146" t="s">
        <v>1197</v>
      </c>
      <c r="D102" s="154">
        <v>0</v>
      </c>
      <c r="E102" s="154">
        <v>0</v>
      </c>
      <c r="F102" s="154">
        <v>0</v>
      </c>
      <c r="G102" s="154">
        <v>0</v>
      </c>
      <c r="H102" s="154">
        <v>0</v>
      </c>
      <c r="I102" s="154">
        <v>0</v>
      </c>
      <c r="J102" s="154">
        <v>0</v>
      </c>
      <c r="K102" s="154">
        <v>0</v>
      </c>
      <c r="L102" s="154">
        <v>0</v>
      </c>
      <c r="M102" s="154">
        <v>0</v>
      </c>
      <c r="N102" s="154">
        <v>0</v>
      </c>
      <c r="O102" s="154">
        <v>0</v>
      </c>
      <c r="P102" s="154">
        <v>0</v>
      </c>
      <c r="Q102" s="154">
        <v>0</v>
      </c>
      <c r="R102" s="154">
        <v>0</v>
      </c>
      <c r="S102" s="154">
        <v>0</v>
      </c>
      <c r="T102" s="154">
        <v>0</v>
      </c>
      <c r="U102" s="154">
        <v>0</v>
      </c>
      <c r="V102" s="154">
        <v>0</v>
      </c>
      <c r="W102" s="154">
        <v>0</v>
      </c>
      <c r="X102" s="154">
        <v>0</v>
      </c>
      <c r="Y102" s="154">
        <v>0</v>
      </c>
      <c r="Z102" s="154">
        <v>0</v>
      </c>
      <c r="AA102" s="154">
        <v>0</v>
      </c>
      <c r="AB102" s="216"/>
    </row>
    <row r="103" spans="1:28" s="231" customFormat="1" ht="47.25">
      <c r="A103" s="133" t="s">
        <v>175</v>
      </c>
      <c r="B103" s="147" t="s">
        <v>1198</v>
      </c>
      <c r="C103" s="146" t="s">
        <v>1199</v>
      </c>
      <c r="D103" s="154">
        <v>0</v>
      </c>
      <c r="E103" s="154">
        <v>0</v>
      </c>
      <c r="F103" s="154">
        <v>0</v>
      </c>
      <c r="G103" s="154">
        <v>0</v>
      </c>
      <c r="H103" s="154">
        <v>0</v>
      </c>
      <c r="I103" s="154">
        <v>0</v>
      </c>
      <c r="J103" s="154">
        <v>0</v>
      </c>
      <c r="K103" s="154">
        <v>0</v>
      </c>
      <c r="L103" s="154">
        <v>0</v>
      </c>
      <c r="M103" s="154">
        <v>0</v>
      </c>
      <c r="N103" s="154">
        <v>0</v>
      </c>
      <c r="O103" s="154">
        <v>0</v>
      </c>
      <c r="P103" s="154">
        <v>0</v>
      </c>
      <c r="Q103" s="154">
        <v>0</v>
      </c>
      <c r="R103" s="154">
        <v>0</v>
      </c>
      <c r="S103" s="154">
        <v>0</v>
      </c>
      <c r="T103" s="154">
        <v>0</v>
      </c>
      <c r="U103" s="154">
        <v>0</v>
      </c>
      <c r="V103" s="154">
        <v>0</v>
      </c>
      <c r="W103" s="154">
        <v>0</v>
      </c>
      <c r="X103" s="154">
        <v>0</v>
      </c>
      <c r="Y103" s="154">
        <v>0</v>
      </c>
      <c r="Z103" s="154">
        <v>0</v>
      </c>
      <c r="AA103" s="154">
        <v>0</v>
      </c>
      <c r="AB103" s="216"/>
    </row>
    <row r="104" spans="1:28" s="231" customFormat="1" ht="63">
      <c r="A104" s="133" t="s">
        <v>175</v>
      </c>
      <c r="B104" s="147" t="s">
        <v>1200</v>
      </c>
      <c r="C104" s="146" t="s">
        <v>1201</v>
      </c>
      <c r="D104" s="154">
        <v>0</v>
      </c>
      <c r="E104" s="154">
        <v>0</v>
      </c>
      <c r="F104" s="154">
        <v>0</v>
      </c>
      <c r="G104" s="154">
        <v>0</v>
      </c>
      <c r="H104" s="154">
        <v>0</v>
      </c>
      <c r="I104" s="154">
        <v>0</v>
      </c>
      <c r="J104" s="154">
        <v>0</v>
      </c>
      <c r="K104" s="154">
        <v>0</v>
      </c>
      <c r="L104" s="154">
        <v>0.25</v>
      </c>
      <c r="M104" s="154">
        <v>2.1</v>
      </c>
      <c r="N104" s="154">
        <v>0</v>
      </c>
      <c r="O104" s="154">
        <v>0</v>
      </c>
      <c r="P104" s="154">
        <v>0</v>
      </c>
      <c r="Q104" s="154">
        <v>0</v>
      </c>
      <c r="R104" s="154">
        <v>0</v>
      </c>
      <c r="S104" s="154">
        <v>0</v>
      </c>
      <c r="T104" s="154">
        <v>0</v>
      </c>
      <c r="U104" s="154">
        <v>0</v>
      </c>
      <c r="V104" s="154">
        <v>0</v>
      </c>
      <c r="W104" s="154">
        <v>0</v>
      </c>
      <c r="X104" s="154">
        <v>0</v>
      </c>
      <c r="Y104" s="154">
        <v>0</v>
      </c>
      <c r="Z104" s="154">
        <v>0</v>
      </c>
      <c r="AA104" s="154">
        <v>0</v>
      </c>
      <c r="AB104" s="216"/>
    </row>
    <row r="105" spans="1:28" s="231" customFormat="1" ht="47.25">
      <c r="A105" s="133" t="s">
        <v>175</v>
      </c>
      <c r="B105" s="147" t="s">
        <v>1207</v>
      </c>
      <c r="C105" s="146" t="s">
        <v>1208</v>
      </c>
      <c r="D105" s="154">
        <v>0</v>
      </c>
      <c r="E105" s="154">
        <v>0</v>
      </c>
      <c r="F105" s="154">
        <v>0</v>
      </c>
      <c r="G105" s="154">
        <v>0</v>
      </c>
      <c r="H105" s="154">
        <v>0</v>
      </c>
      <c r="I105" s="154">
        <v>0</v>
      </c>
      <c r="J105" s="154">
        <v>0</v>
      </c>
      <c r="K105" s="154">
        <v>0</v>
      </c>
      <c r="L105" s="154">
        <v>0.25</v>
      </c>
      <c r="M105" s="154">
        <v>0.97499999999999998</v>
      </c>
      <c r="N105" s="154">
        <v>0</v>
      </c>
      <c r="O105" s="154">
        <v>0</v>
      </c>
      <c r="P105" s="154">
        <v>0</v>
      </c>
      <c r="Q105" s="154">
        <v>0</v>
      </c>
      <c r="R105" s="154">
        <v>0</v>
      </c>
      <c r="S105" s="154">
        <v>0</v>
      </c>
      <c r="T105" s="154">
        <v>0</v>
      </c>
      <c r="U105" s="154">
        <v>0</v>
      </c>
      <c r="V105" s="154">
        <v>0</v>
      </c>
      <c r="W105" s="154">
        <v>0</v>
      </c>
      <c r="X105" s="154">
        <v>0</v>
      </c>
      <c r="Y105" s="154">
        <v>0</v>
      </c>
      <c r="Z105" s="154">
        <v>0</v>
      </c>
      <c r="AA105" s="154">
        <v>0</v>
      </c>
      <c r="AB105" s="216"/>
    </row>
    <row r="106" spans="1:28" s="231" customFormat="1" ht="47.25">
      <c r="A106" s="133" t="s">
        <v>175</v>
      </c>
      <c r="B106" s="147" t="s">
        <v>1219</v>
      </c>
      <c r="C106" s="146" t="s">
        <v>1220</v>
      </c>
      <c r="D106" s="154">
        <v>0</v>
      </c>
      <c r="E106" s="154">
        <v>0</v>
      </c>
      <c r="F106" s="154">
        <v>0</v>
      </c>
      <c r="G106" s="154">
        <v>0</v>
      </c>
      <c r="H106" s="154">
        <v>0</v>
      </c>
      <c r="I106" s="154">
        <v>0</v>
      </c>
      <c r="J106" s="154">
        <v>0</v>
      </c>
      <c r="K106" s="154">
        <v>0</v>
      </c>
      <c r="L106" s="154">
        <v>0</v>
      </c>
      <c r="M106" s="154">
        <v>0</v>
      </c>
      <c r="N106" s="154">
        <v>0</v>
      </c>
      <c r="O106" s="154">
        <v>0</v>
      </c>
      <c r="P106" s="154">
        <v>0</v>
      </c>
      <c r="Q106" s="154">
        <v>0</v>
      </c>
      <c r="R106" s="154">
        <v>0</v>
      </c>
      <c r="S106" s="154">
        <v>0</v>
      </c>
      <c r="T106" s="154">
        <v>0</v>
      </c>
      <c r="U106" s="154">
        <v>0</v>
      </c>
      <c r="V106" s="154">
        <v>0</v>
      </c>
      <c r="W106" s="154">
        <v>0</v>
      </c>
      <c r="X106" s="154">
        <v>0</v>
      </c>
      <c r="Y106" s="154">
        <v>0</v>
      </c>
      <c r="Z106" s="154">
        <v>0</v>
      </c>
      <c r="AA106" s="154">
        <v>0</v>
      </c>
      <c r="AB106" s="216"/>
    </row>
    <row r="107" spans="1:28" s="231" customFormat="1" ht="31.5">
      <c r="A107" s="133" t="s">
        <v>175</v>
      </c>
      <c r="B107" s="147" t="s">
        <v>1227</v>
      </c>
      <c r="C107" s="146" t="s">
        <v>1228</v>
      </c>
      <c r="D107" s="154">
        <v>0</v>
      </c>
      <c r="E107" s="154">
        <v>0</v>
      </c>
      <c r="F107" s="154">
        <v>0</v>
      </c>
      <c r="G107" s="154">
        <v>0</v>
      </c>
      <c r="H107" s="154">
        <v>0</v>
      </c>
      <c r="I107" s="154">
        <v>0</v>
      </c>
      <c r="J107" s="154">
        <v>0</v>
      </c>
      <c r="K107" s="154">
        <v>0</v>
      </c>
      <c r="L107" s="154">
        <v>0</v>
      </c>
      <c r="M107" s="154">
        <v>0</v>
      </c>
      <c r="N107" s="154">
        <v>0</v>
      </c>
      <c r="O107" s="154">
        <v>0</v>
      </c>
      <c r="P107" s="154">
        <v>0</v>
      </c>
      <c r="Q107" s="154">
        <v>0</v>
      </c>
      <c r="R107" s="154">
        <v>0</v>
      </c>
      <c r="S107" s="154">
        <v>0</v>
      </c>
      <c r="T107" s="154">
        <v>0</v>
      </c>
      <c r="U107" s="154">
        <v>0</v>
      </c>
      <c r="V107" s="154">
        <v>0</v>
      </c>
      <c r="W107" s="154">
        <v>0</v>
      </c>
      <c r="X107" s="154">
        <v>0</v>
      </c>
      <c r="Y107" s="154">
        <v>0</v>
      </c>
      <c r="Z107" s="154">
        <v>0</v>
      </c>
      <c r="AA107" s="154">
        <v>0</v>
      </c>
      <c r="AB107" s="216"/>
    </row>
    <row r="108" spans="1:28" s="231" customFormat="1" ht="31.5">
      <c r="A108" s="133" t="s">
        <v>175</v>
      </c>
      <c r="B108" s="147" t="s">
        <v>1229</v>
      </c>
      <c r="C108" s="146" t="s">
        <v>1230</v>
      </c>
      <c r="D108" s="154">
        <v>0</v>
      </c>
      <c r="E108" s="154">
        <v>0</v>
      </c>
      <c r="F108" s="154">
        <v>0</v>
      </c>
      <c r="G108" s="154">
        <v>0</v>
      </c>
      <c r="H108" s="154">
        <v>0</v>
      </c>
      <c r="I108" s="154">
        <v>0</v>
      </c>
      <c r="J108" s="154">
        <v>0</v>
      </c>
      <c r="K108" s="154">
        <v>0</v>
      </c>
      <c r="L108" s="154">
        <v>0</v>
      </c>
      <c r="M108" s="154">
        <v>0</v>
      </c>
      <c r="N108" s="154">
        <v>0</v>
      </c>
      <c r="O108" s="154">
        <v>0</v>
      </c>
      <c r="P108" s="154">
        <v>0</v>
      </c>
      <c r="Q108" s="154">
        <v>-7.0642926260458712E-4</v>
      </c>
      <c r="R108" s="154">
        <v>-2.0872128054898382E-3</v>
      </c>
      <c r="S108" s="154">
        <v>0</v>
      </c>
      <c r="T108" s="154">
        <v>0</v>
      </c>
      <c r="U108" s="154">
        <v>0</v>
      </c>
      <c r="V108" s="154">
        <v>0</v>
      </c>
      <c r="W108" s="154">
        <v>0</v>
      </c>
      <c r="X108" s="154">
        <v>0</v>
      </c>
      <c r="Y108" s="154">
        <v>0</v>
      </c>
      <c r="Z108" s="154">
        <v>0</v>
      </c>
      <c r="AA108" s="154">
        <v>0</v>
      </c>
      <c r="AB108" s="216"/>
    </row>
    <row r="109" spans="1:28" s="231" customFormat="1" ht="15.75">
      <c r="A109" s="133" t="s">
        <v>175</v>
      </c>
      <c r="B109" s="147" t="s">
        <v>1233</v>
      </c>
      <c r="C109" s="146" t="s">
        <v>1234</v>
      </c>
      <c r="D109" s="154">
        <v>0</v>
      </c>
      <c r="E109" s="154">
        <v>0</v>
      </c>
      <c r="F109" s="154">
        <v>0</v>
      </c>
      <c r="G109" s="154">
        <v>0</v>
      </c>
      <c r="H109" s="154">
        <v>0</v>
      </c>
      <c r="I109" s="154">
        <v>0</v>
      </c>
      <c r="J109" s="154">
        <v>0</v>
      </c>
      <c r="K109" s="154">
        <v>0</v>
      </c>
      <c r="L109" s="154">
        <v>0</v>
      </c>
      <c r="M109" s="154">
        <v>1.4690000000000001</v>
      </c>
      <c r="N109" s="154">
        <v>0</v>
      </c>
      <c r="O109" s="154">
        <v>0</v>
      </c>
      <c r="P109" s="154">
        <v>0</v>
      </c>
      <c r="Q109" s="154">
        <v>0</v>
      </c>
      <c r="R109" s="154">
        <v>0</v>
      </c>
      <c r="S109" s="154">
        <v>0</v>
      </c>
      <c r="T109" s="154">
        <v>0</v>
      </c>
      <c r="U109" s="154">
        <v>0</v>
      </c>
      <c r="V109" s="154">
        <v>0</v>
      </c>
      <c r="W109" s="154">
        <v>0</v>
      </c>
      <c r="X109" s="154">
        <v>0</v>
      </c>
      <c r="Y109" s="154">
        <v>0</v>
      </c>
      <c r="Z109" s="154">
        <v>0</v>
      </c>
      <c r="AA109" s="154">
        <v>0</v>
      </c>
      <c r="AB109" s="216"/>
    </row>
    <row r="110" spans="1:28" s="231" customFormat="1" ht="31.5">
      <c r="A110" s="133" t="s">
        <v>175</v>
      </c>
      <c r="B110" s="147" t="s">
        <v>1235</v>
      </c>
      <c r="C110" s="146" t="s">
        <v>1236</v>
      </c>
      <c r="D110" s="154">
        <v>0</v>
      </c>
      <c r="E110" s="154">
        <v>0</v>
      </c>
      <c r="F110" s="154">
        <v>0</v>
      </c>
      <c r="G110" s="154">
        <v>0</v>
      </c>
      <c r="H110" s="154">
        <v>0</v>
      </c>
      <c r="I110" s="154">
        <v>0</v>
      </c>
      <c r="J110" s="154">
        <v>0</v>
      </c>
      <c r="K110" s="154">
        <v>0</v>
      </c>
      <c r="L110" s="154">
        <v>0</v>
      </c>
      <c r="M110" s="154">
        <v>0.56100000000000005</v>
      </c>
      <c r="N110" s="154">
        <v>0</v>
      </c>
      <c r="O110" s="154">
        <v>0</v>
      </c>
      <c r="P110" s="154">
        <v>0</v>
      </c>
      <c r="Q110" s="154">
        <v>0</v>
      </c>
      <c r="R110" s="154">
        <v>0</v>
      </c>
      <c r="S110" s="154">
        <v>0</v>
      </c>
      <c r="T110" s="154">
        <v>0</v>
      </c>
      <c r="U110" s="154">
        <v>0</v>
      </c>
      <c r="V110" s="154">
        <v>0</v>
      </c>
      <c r="W110" s="154">
        <v>0</v>
      </c>
      <c r="X110" s="154">
        <v>0</v>
      </c>
      <c r="Y110" s="154">
        <v>0</v>
      </c>
      <c r="Z110" s="154">
        <v>0</v>
      </c>
      <c r="AA110" s="154">
        <v>0</v>
      </c>
      <c r="AB110" s="216"/>
    </row>
    <row r="111" spans="1:28" s="231" customFormat="1" ht="31.5">
      <c r="A111" s="133" t="s">
        <v>175</v>
      </c>
      <c r="B111" s="147" t="s">
        <v>1237</v>
      </c>
      <c r="C111" s="146" t="s">
        <v>1238</v>
      </c>
      <c r="D111" s="154">
        <v>0</v>
      </c>
      <c r="E111" s="154">
        <v>0</v>
      </c>
      <c r="F111" s="154">
        <v>0</v>
      </c>
      <c r="G111" s="154">
        <v>0</v>
      </c>
      <c r="H111" s="154">
        <v>0</v>
      </c>
      <c r="I111" s="154">
        <v>0</v>
      </c>
      <c r="J111" s="154">
        <v>0</v>
      </c>
      <c r="K111" s="154">
        <v>0</v>
      </c>
      <c r="L111" s="154">
        <v>0</v>
      </c>
      <c r="M111" s="154">
        <v>3.0840000000000001</v>
      </c>
      <c r="N111" s="154">
        <v>0</v>
      </c>
      <c r="O111" s="154">
        <v>0</v>
      </c>
      <c r="P111" s="154">
        <v>0</v>
      </c>
      <c r="Q111" s="154">
        <v>0</v>
      </c>
      <c r="R111" s="154">
        <v>0</v>
      </c>
      <c r="S111" s="154">
        <v>0</v>
      </c>
      <c r="T111" s="154">
        <v>0</v>
      </c>
      <c r="U111" s="154">
        <v>0</v>
      </c>
      <c r="V111" s="154">
        <v>0</v>
      </c>
      <c r="W111" s="154">
        <v>0</v>
      </c>
      <c r="X111" s="154">
        <v>0</v>
      </c>
      <c r="Y111" s="154">
        <v>0</v>
      </c>
      <c r="Z111" s="154">
        <v>0</v>
      </c>
      <c r="AA111" s="154">
        <v>0</v>
      </c>
      <c r="AB111" s="216"/>
    </row>
    <row r="112" spans="1:28" s="231" customFormat="1" ht="15.75">
      <c r="A112" s="133" t="s">
        <v>175</v>
      </c>
      <c r="B112" s="147" t="s">
        <v>1247</v>
      </c>
      <c r="C112" s="146" t="s">
        <v>1248</v>
      </c>
      <c r="D112" s="154">
        <v>0</v>
      </c>
      <c r="E112" s="154">
        <v>0</v>
      </c>
      <c r="F112" s="154">
        <v>0</v>
      </c>
      <c r="G112" s="154">
        <v>0</v>
      </c>
      <c r="H112" s="154">
        <v>0</v>
      </c>
      <c r="I112" s="154">
        <v>0</v>
      </c>
      <c r="J112" s="154">
        <v>0</v>
      </c>
      <c r="K112" s="154">
        <v>0</v>
      </c>
      <c r="L112" s="154">
        <v>0</v>
      </c>
      <c r="M112" s="154">
        <v>0</v>
      </c>
      <c r="N112" s="154">
        <v>0</v>
      </c>
      <c r="O112" s="154">
        <v>0</v>
      </c>
      <c r="P112" s="154">
        <v>0</v>
      </c>
      <c r="Q112" s="154">
        <v>0</v>
      </c>
      <c r="R112" s="154">
        <v>0</v>
      </c>
      <c r="S112" s="154">
        <v>0</v>
      </c>
      <c r="T112" s="154">
        <v>0</v>
      </c>
      <c r="U112" s="154">
        <v>0</v>
      </c>
      <c r="V112" s="154">
        <v>0</v>
      </c>
      <c r="W112" s="154">
        <v>0</v>
      </c>
      <c r="X112" s="154">
        <v>0</v>
      </c>
      <c r="Y112" s="154">
        <v>0</v>
      </c>
      <c r="Z112" s="154">
        <v>0</v>
      </c>
      <c r="AA112" s="154">
        <v>0</v>
      </c>
      <c r="AB112" s="216"/>
    </row>
    <row r="113" spans="1:28" s="231" customFormat="1" ht="15.75">
      <c r="A113" s="133" t="s">
        <v>175</v>
      </c>
      <c r="B113" s="147" t="s">
        <v>1249</v>
      </c>
      <c r="C113" s="146" t="s">
        <v>1250</v>
      </c>
      <c r="D113" s="154">
        <v>0</v>
      </c>
      <c r="E113" s="154">
        <v>0</v>
      </c>
      <c r="F113" s="154">
        <v>0</v>
      </c>
      <c r="G113" s="154">
        <v>0</v>
      </c>
      <c r="H113" s="154">
        <v>0</v>
      </c>
      <c r="I113" s="154">
        <v>0</v>
      </c>
      <c r="J113" s="154">
        <v>0</v>
      </c>
      <c r="K113" s="154">
        <v>0</v>
      </c>
      <c r="L113" s="154">
        <v>0</v>
      </c>
      <c r="M113" s="154">
        <v>0</v>
      </c>
      <c r="N113" s="154">
        <v>0</v>
      </c>
      <c r="O113" s="154">
        <v>0</v>
      </c>
      <c r="P113" s="154">
        <v>0</v>
      </c>
      <c r="Q113" s="154">
        <v>0</v>
      </c>
      <c r="R113" s="154">
        <v>0</v>
      </c>
      <c r="S113" s="154">
        <v>0</v>
      </c>
      <c r="T113" s="154">
        <v>0</v>
      </c>
      <c r="U113" s="154">
        <v>0</v>
      </c>
      <c r="V113" s="154">
        <v>0</v>
      </c>
      <c r="W113" s="154">
        <v>0</v>
      </c>
      <c r="X113" s="154">
        <v>0</v>
      </c>
      <c r="Y113" s="154">
        <v>0</v>
      </c>
      <c r="Z113" s="154">
        <v>0</v>
      </c>
      <c r="AA113" s="154">
        <v>0</v>
      </c>
      <c r="AB113" s="216"/>
    </row>
    <row r="114" spans="1:28" s="231" customFormat="1" ht="31.5">
      <c r="A114" s="133" t="s">
        <v>175</v>
      </c>
      <c r="B114" s="147" t="s">
        <v>1251</v>
      </c>
      <c r="C114" s="146" t="s">
        <v>1252</v>
      </c>
      <c r="D114" s="154">
        <v>0</v>
      </c>
      <c r="E114" s="154">
        <v>0</v>
      </c>
      <c r="F114" s="154">
        <v>0</v>
      </c>
      <c r="G114" s="154">
        <v>0</v>
      </c>
      <c r="H114" s="154">
        <v>0</v>
      </c>
      <c r="I114" s="154">
        <v>0</v>
      </c>
      <c r="J114" s="154">
        <v>0</v>
      </c>
      <c r="K114" s="154">
        <v>0</v>
      </c>
      <c r="L114" s="154">
        <v>0</v>
      </c>
      <c r="M114" s="154">
        <v>0</v>
      </c>
      <c r="N114" s="154">
        <v>0</v>
      </c>
      <c r="O114" s="154">
        <v>0</v>
      </c>
      <c r="P114" s="154">
        <v>0</v>
      </c>
      <c r="Q114" s="154">
        <v>0</v>
      </c>
      <c r="R114" s="154">
        <v>0</v>
      </c>
      <c r="S114" s="154">
        <v>0</v>
      </c>
      <c r="T114" s="154">
        <v>0</v>
      </c>
      <c r="U114" s="154">
        <v>0</v>
      </c>
      <c r="V114" s="154">
        <v>0</v>
      </c>
      <c r="W114" s="154">
        <v>0</v>
      </c>
      <c r="X114" s="154">
        <v>0</v>
      </c>
      <c r="Y114" s="154">
        <v>0</v>
      </c>
      <c r="Z114" s="154">
        <v>0</v>
      </c>
      <c r="AA114" s="154">
        <v>0</v>
      </c>
      <c r="AB114" s="216"/>
    </row>
    <row r="115" spans="1:28" s="231" customFormat="1" ht="31.5">
      <c r="A115" s="63" t="s">
        <v>175</v>
      </c>
      <c r="B115" s="54" t="s">
        <v>1253</v>
      </c>
      <c r="C115" s="63" t="s">
        <v>1254</v>
      </c>
      <c r="D115" s="154">
        <v>0</v>
      </c>
      <c r="E115" s="154">
        <v>0</v>
      </c>
      <c r="F115" s="154">
        <v>0</v>
      </c>
      <c r="G115" s="154">
        <v>0</v>
      </c>
      <c r="H115" s="154">
        <v>0</v>
      </c>
      <c r="I115" s="154">
        <v>0</v>
      </c>
      <c r="J115" s="154">
        <v>0</v>
      </c>
      <c r="K115" s="154">
        <v>0</v>
      </c>
      <c r="L115" s="154">
        <v>0</v>
      </c>
      <c r="M115" s="154">
        <v>0</v>
      </c>
      <c r="N115" s="154">
        <v>0</v>
      </c>
      <c r="O115" s="154">
        <v>0</v>
      </c>
      <c r="P115" s="154">
        <v>0</v>
      </c>
      <c r="Q115" s="154">
        <v>0</v>
      </c>
      <c r="R115" s="154">
        <v>0</v>
      </c>
      <c r="S115" s="154">
        <v>0</v>
      </c>
      <c r="T115" s="154">
        <v>0</v>
      </c>
      <c r="U115" s="154">
        <v>0</v>
      </c>
      <c r="V115" s="154">
        <v>0</v>
      </c>
      <c r="W115" s="154">
        <v>0</v>
      </c>
      <c r="X115" s="154">
        <v>0</v>
      </c>
      <c r="Y115" s="154">
        <v>0</v>
      </c>
      <c r="Z115" s="154">
        <v>0</v>
      </c>
      <c r="AA115" s="154">
        <v>0</v>
      </c>
      <c r="AB115" s="216"/>
    </row>
    <row r="116" spans="1:28" s="231" customFormat="1" ht="15.75">
      <c r="A116" s="199" t="s">
        <v>175</v>
      </c>
      <c r="B116" s="200" t="s">
        <v>1255</v>
      </c>
      <c r="C116" s="199" t="s">
        <v>1256</v>
      </c>
      <c r="D116" s="154">
        <v>0</v>
      </c>
      <c r="E116" s="154">
        <v>0</v>
      </c>
      <c r="F116" s="154">
        <v>0</v>
      </c>
      <c r="G116" s="154">
        <v>0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0</v>
      </c>
      <c r="S116" s="154">
        <v>0</v>
      </c>
      <c r="T116" s="154">
        <v>0</v>
      </c>
      <c r="U116" s="154">
        <v>0</v>
      </c>
      <c r="V116" s="154">
        <v>0</v>
      </c>
      <c r="W116" s="154">
        <v>0</v>
      </c>
      <c r="X116" s="154">
        <v>0</v>
      </c>
      <c r="Y116" s="154">
        <v>0</v>
      </c>
      <c r="Z116" s="154">
        <v>0</v>
      </c>
      <c r="AA116" s="154">
        <v>0</v>
      </c>
      <c r="AB116" s="216"/>
    </row>
    <row r="117" spans="1:28" s="231" customFormat="1" ht="110.25">
      <c r="A117" s="63" t="s">
        <v>175</v>
      </c>
      <c r="B117" s="54" t="s">
        <v>1265</v>
      </c>
      <c r="C117" s="63" t="s">
        <v>1266</v>
      </c>
      <c r="D117" s="154">
        <v>0</v>
      </c>
      <c r="E117" s="154">
        <v>0</v>
      </c>
      <c r="F117" s="154">
        <v>0</v>
      </c>
      <c r="G117" s="154">
        <v>0</v>
      </c>
      <c r="H117" s="154">
        <v>0</v>
      </c>
      <c r="I117" s="154">
        <v>0</v>
      </c>
      <c r="J117" s="154">
        <v>0</v>
      </c>
      <c r="K117" s="154">
        <v>0</v>
      </c>
      <c r="L117" s="154">
        <v>0</v>
      </c>
      <c r="M117" s="154">
        <v>0</v>
      </c>
      <c r="N117" s="154">
        <v>0</v>
      </c>
      <c r="O117" s="154">
        <v>0</v>
      </c>
      <c r="P117" s="154">
        <v>0</v>
      </c>
      <c r="Q117" s="154">
        <v>0</v>
      </c>
      <c r="R117" s="154">
        <v>0</v>
      </c>
      <c r="S117" s="154">
        <v>0</v>
      </c>
      <c r="T117" s="154">
        <v>0</v>
      </c>
      <c r="U117" s="154">
        <v>0</v>
      </c>
      <c r="V117" s="154">
        <v>0</v>
      </c>
      <c r="W117" s="154">
        <v>0</v>
      </c>
      <c r="X117" s="154">
        <v>0</v>
      </c>
      <c r="Y117" s="154">
        <v>0</v>
      </c>
      <c r="Z117" s="154">
        <v>0</v>
      </c>
      <c r="AA117" s="154">
        <v>0</v>
      </c>
      <c r="AB117" s="216"/>
    </row>
    <row r="118" spans="1:28" s="231" customFormat="1" ht="31.5">
      <c r="A118" s="63" t="s">
        <v>175</v>
      </c>
      <c r="B118" s="54" t="s">
        <v>1267</v>
      </c>
      <c r="C118" s="63" t="s">
        <v>1268</v>
      </c>
      <c r="D118" s="154">
        <v>0</v>
      </c>
      <c r="E118" s="154">
        <v>0</v>
      </c>
      <c r="F118" s="154">
        <v>0</v>
      </c>
      <c r="G118" s="154">
        <v>0</v>
      </c>
      <c r="H118" s="154">
        <v>0</v>
      </c>
      <c r="I118" s="154">
        <v>0</v>
      </c>
      <c r="J118" s="154">
        <v>0</v>
      </c>
      <c r="K118" s="154">
        <v>0</v>
      </c>
      <c r="L118" s="154">
        <v>0</v>
      </c>
      <c r="M118" s="154">
        <v>0</v>
      </c>
      <c r="N118" s="154">
        <v>0</v>
      </c>
      <c r="O118" s="154">
        <v>0</v>
      </c>
      <c r="P118" s="154">
        <v>0</v>
      </c>
      <c r="Q118" s="154">
        <v>0</v>
      </c>
      <c r="R118" s="154">
        <v>0</v>
      </c>
      <c r="S118" s="154">
        <v>0</v>
      </c>
      <c r="T118" s="154">
        <v>0</v>
      </c>
      <c r="U118" s="154">
        <v>0</v>
      </c>
      <c r="V118" s="154">
        <v>0</v>
      </c>
      <c r="W118" s="154">
        <v>0</v>
      </c>
      <c r="X118" s="154">
        <v>0</v>
      </c>
      <c r="Y118" s="154">
        <v>0</v>
      </c>
      <c r="Z118" s="154">
        <v>0</v>
      </c>
      <c r="AA118" s="154">
        <v>0</v>
      </c>
      <c r="AB118" s="216"/>
    </row>
    <row r="119" spans="1:28" s="231" customFormat="1" ht="31.5">
      <c r="A119" s="63" t="s">
        <v>175</v>
      </c>
      <c r="B119" s="54" t="s">
        <v>1271</v>
      </c>
      <c r="C119" s="63" t="s">
        <v>1272</v>
      </c>
      <c r="D119" s="154">
        <v>0</v>
      </c>
      <c r="E119" s="154">
        <v>0</v>
      </c>
      <c r="F119" s="154">
        <v>0</v>
      </c>
      <c r="G119" s="154">
        <v>0</v>
      </c>
      <c r="H119" s="154">
        <v>0</v>
      </c>
      <c r="I119" s="154">
        <v>0</v>
      </c>
      <c r="J119" s="154">
        <v>0</v>
      </c>
      <c r="K119" s="154">
        <v>0</v>
      </c>
      <c r="L119" s="154">
        <v>0</v>
      </c>
      <c r="M119" s="154">
        <v>0</v>
      </c>
      <c r="N119" s="154">
        <v>0</v>
      </c>
      <c r="O119" s="154">
        <v>0</v>
      </c>
      <c r="P119" s="154">
        <v>0</v>
      </c>
      <c r="Q119" s="154">
        <v>0</v>
      </c>
      <c r="R119" s="154">
        <v>0</v>
      </c>
      <c r="S119" s="154">
        <v>0</v>
      </c>
      <c r="T119" s="154">
        <v>0</v>
      </c>
      <c r="U119" s="154">
        <v>0</v>
      </c>
      <c r="V119" s="154">
        <v>0</v>
      </c>
      <c r="W119" s="154">
        <v>0</v>
      </c>
      <c r="X119" s="154">
        <v>0</v>
      </c>
      <c r="Y119" s="154">
        <v>0</v>
      </c>
      <c r="Z119" s="154">
        <v>0</v>
      </c>
      <c r="AA119" s="154">
        <v>0</v>
      </c>
      <c r="AB119" s="216"/>
    </row>
    <row r="120" spans="1:28" s="231" customFormat="1" ht="31.5">
      <c r="A120" s="63" t="s">
        <v>175</v>
      </c>
      <c r="B120" s="54" t="s">
        <v>1273</v>
      </c>
      <c r="C120" s="63" t="s">
        <v>1274</v>
      </c>
      <c r="D120" s="154">
        <v>0</v>
      </c>
      <c r="E120" s="154">
        <v>0</v>
      </c>
      <c r="F120" s="154">
        <v>0</v>
      </c>
      <c r="G120" s="154">
        <v>0</v>
      </c>
      <c r="H120" s="154">
        <v>0</v>
      </c>
      <c r="I120" s="154">
        <v>0</v>
      </c>
      <c r="J120" s="154">
        <v>0</v>
      </c>
      <c r="K120" s="154">
        <v>0</v>
      </c>
      <c r="L120" s="154">
        <v>0</v>
      </c>
      <c r="M120" s="154">
        <v>0</v>
      </c>
      <c r="N120" s="154">
        <v>0</v>
      </c>
      <c r="O120" s="154">
        <v>0</v>
      </c>
      <c r="P120" s="154">
        <v>0</v>
      </c>
      <c r="Q120" s="154">
        <v>0</v>
      </c>
      <c r="R120" s="154">
        <v>0</v>
      </c>
      <c r="S120" s="154">
        <v>0</v>
      </c>
      <c r="T120" s="154">
        <v>0</v>
      </c>
      <c r="U120" s="154">
        <v>0</v>
      </c>
      <c r="V120" s="154">
        <v>0</v>
      </c>
      <c r="W120" s="154">
        <v>0</v>
      </c>
      <c r="X120" s="154">
        <v>0</v>
      </c>
      <c r="Y120" s="154">
        <v>0</v>
      </c>
      <c r="Z120" s="154">
        <v>0</v>
      </c>
      <c r="AA120" s="154">
        <v>0</v>
      </c>
      <c r="AB120" s="216"/>
    </row>
    <row r="121" spans="1:28" s="231" customFormat="1" ht="31.5">
      <c r="A121" s="199" t="s">
        <v>175</v>
      </c>
      <c r="B121" s="200" t="s">
        <v>1275</v>
      </c>
      <c r="C121" s="199" t="s">
        <v>1276</v>
      </c>
      <c r="D121" s="154">
        <v>0</v>
      </c>
      <c r="E121" s="154">
        <v>0</v>
      </c>
      <c r="F121" s="154">
        <v>0</v>
      </c>
      <c r="G121" s="154">
        <v>0</v>
      </c>
      <c r="H121" s="154">
        <v>0</v>
      </c>
      <c r="I121" s="154">
        <v>0</v>
      </c>
      <c r="J121" s="154">
        <v>0</v>
      </c>
      <c r="K121" s="154">
        <v>0</v>
      </c>
      <c r="L121" s="154">
        <v>0</v>
      </c>
      <c r="M121" s="154">
        <v>0</v>
      </c>
      <c r="N121" s="154">
        <v>0</v>
      </c>
      <c r="O121" s="154">
        <v>0</v>
      </c>
      <c r="P121" s="154">
        <v>0</v>
      </c>
      <c r="Q121" s="154">
        <v>0</v>
      </c>
      <c r="R121" s="154">
        <v>0</v>
      </c>
      <c r="S121" s="154">
        <v>0</v>
      </c>
      <c r="T121" s="154">
        <v>0</v>
      </c>
      <c r="U121" s="154">
        <v>0</v>
      </c>
      <c r="V121" s="154">
        <v>0</v>
      </c>
      <c r="W121" s="154">
        <v>0</v>
      </c>
      <c r="X121" s="154">
        <v>0</v>
      </c>
      <c r="Y121" s="154">
        <v>0</v>
      </c>
      <c r="Z121" s="154">
        <v>0</v>
      </c>
      <c r="AA121" s="154">
        <v>0</v>
      </c>
      <c r="AB121" s="216"/>
    </row>
    <row r="122" spans="1:28" s="231" customFormat="1" ht="15.75">
      <c r="A122" s="63" t="s">
        <v>175</v>
      </c>
      <c r="B122" s="54" t="s">
        <v>1281</v>
      </c>
      <c r="C122" s="63" t="s">
        <v>1282</v>
      </c>
      <c r="D122" s="154">
        <v>0</v>
      </c>
      <c r="E122" s="154">
        <v>0</v>
      </c>
      <c r="F122" s="154">
        <v>0</v>
      </c>
      <c r="G122" s="154">
        <v>0</v>
      </c>
      <c r="H122" s="154">
        <v>0</v>
      </c>
      <c r="I122" s="154">
        <v>0</v>
      </c>
      <c r="J122" s="154">
        <v>0</v>
      </c>
      <c r="K122" s="154">
        <v>0</v>
      </c>
      <c r="L122" s="154">
        <v>0</v>
      </c>
      <c r="M122" s="154">
        <v>0</v>
      </c>
      <c r="N122" s="154">
        <v>0</v>
      </c>
      <c r="O122" s="154">
        <v>0</v>
      </c>
      <c r="P122" s="154">
        <v>0</v>
      </c>
      <c r="Q122" s="154">
        <v>0</v>
      </c>
      <c r="R122" s="154">
        <v>0</v>
      </c>
      <c r="S122" s="154">
        <v>0</v>
      </c>
      <c r="T122" s="154">
        <v>0</v>
      </c>
      <c r="U122" s="154">
        <v>0</v>
      </c>
      <c r="V122" s="154">
        <v>0</v>
      </c>
      <c r="W122" s="154">
        <v>0</v>
      </c>
      <c r="X122" s="154">
        <v>0</v>
      </c>
      <c r="Y122" s="154">
        <v>0</v>
      </c>
      <c r="Z122" s="154">
        <v>0</v>
      </c>
      <c r="AA122" s="154">
        <v>0</v>
      </c>
      <c r="AB122" s="216"/>
    </row>
    <row r="123" spans="1:28" s="231" customFormat="1" ht="63">
      <c r="A123" s="63" t="s">
        <v>175</v>
      </c>
      <c r="B123" s="54" t="s">
        <v>1283</v>
      </c>
      <c r="C123" s="63" t="s">
        <v>1284</v>
      </c>
      <c r="D123" s="154">
        <v>0</v>
      </c>
      <c r="E123" s="154">
        <v>0</v>
      </c>
      <c r="F123" s="154">
        <v>0</v>
      </c>
      <c r="G123" s="154">
        <v>0</v>
      </c>
      <c r="H123" s="154">
        <v>0</v>
      </c>
      <c r="I123" s="154">
        <v>0</v>
      </c>
      <c r="J123" s="154">
        <v>0</v>
      </c>
      <c r="K123" s="154">
        <v>0</v>
      </c>
      <c r="L123" s="154">
        <v>0</v>
      </c>
      <c r="M123" s="154">
        <v>0</v>
      </c>
      <c r="N123" s="154">
        <v>0</v>
      </c>
      <c r="O123" s="154">
        <v>0</v>
      </c>
      <c r="P123" s="154">
        <v>0</v>
      </c>
      <c r="Q123" s="154">
        <v>0</v>
      </c>
      <c r="R123" s="154">
        <v>0</v>
      </c>
      <c r="S123" s="154">
        <v>0</v>
      </c>
      <c r="T123" s="154">
        <v>0</v>
      </c>
      <c r="U123" s="154">
        <v>0</v>
      </c>
      <c r="V123" s="154">
        <v>0</v>
      </c>
      <c r="W123" s="154">
        <v>0</v>
      </c>
      <c r="X123" s="154">
        <v>0</v>
      </c>
      <c r="Y123" s="154">
        <v>0</v>
      </c>
      <c r="Z123" s="154">
        <v>0</v>
      </c>
      <c r="AA123" s="154">
        <v>0</v>
      </c>
      <c r="AB123" s="216"/>
    </row>
    <row r="124" spans="1:28" s="231" customFormat="1" ht="15.75">
      <c r="A124" s="63" t="s">
        <v>175</v>
      </c>
      <c r="B124" s="54" t="s">
        <v>1285</v>
      </c>
      <c r="C124" s="63" t="s">
        <v>1286</v>
      </c>
      <c r="D124" s="154">
        <v>0</v>
      </c>
      <c r="E124" s="154">
        <v>0</v>
      </c>
      <c r="F124" s="154">
        <v>0</v>
      </c>
      <c r="G124" s="154">
        <v>0</v>
      </c>
      <c r="H124" s="154">
        <v>0</v>
      </c>
      <c r="I124" s="154">
        <v>0</v>
      </c>
      <c r="J124" s="154">
        <v>0</v>
      </c>
      <c r="K124" s="154">
        <v>0</v>
      </c>
      <c r="L124" s="154">
        <v>0</v>
      </c>
      <c r="M124" s="154">
        <v>0</v>
      </c>
      <c r="N124" s="154">
        <v>0</v>
      </c>
      <c r="O124" s="154">
        <v>0</v>
      </c>
      <c r="P124" s="154">
        <v>0</v>
      </c>
      <c r="Q124" s="154">
        <v>0</v>
      </c>
      <c r="R124" s="154">
        <v>0</v>
      </c>
      <c r="S124" s="154">
        <v>0</v>
      </c>
      <c r="T124" s="154">
        <v>0</v>
      </c>
      <c r="U124" s="154">
        <v>0</v>
      </c>
      <c r="V124" s="154">
        <v>0</v>
      </c>
      <c r="W124" s="154">
        <v>0</v>
      </c>
      <c r="X124" s="154">
        <v>0</v>
      </c>
      <c r="Y124" s="154">
        <v>0</v>
      </c>
      <c r="Z124" s="154">
        <v>0</v>
      </c>
      <c r="AA124" s="154">
        <v>0</v>
      </c>
      <c r="AB124" s="216"/>
    </row>
    <row r="125" spans="1:28" s="231" customFormat="1" ht="31.5">
      <c r="A125" s="63" t="s">
        <v>175</v>
      </c>
      <c r="B125" s="54" t="s">
        <v>1287</v>
      </c>
      <c r="C125" s="63" t="s">
        <v>1288</v>
      </c>
      <c r="D125" s="154">
        <v>0</v>
      </c>
      <c r="E125" s="154">
        <v>0</v>
      </c>
      <c r="F125" s="154">
        <v>0</v>
      </c>
      <c r="G125" s="154">
        <v>0</v>
      </c>
      <c r="H125" s="154">
        <v>0</v>
      </c>
      <c r="I125" s="154">
        <v>0</v>
      </c>
      <c r="J125" s="154">
        <v>0</v>
      </c>
      <c r="K125" s="154">
        <v>0</v>
      </c>
      <c r="L125" s="154">
        <v>0</v>
      </c>
      <c r="M125" s="154">
        <v>0</v>
      </c>
      <c r="N125" s="154">
        <v>0</v>
      </c>
      <c r="O125" s="154">
        <v>0</v>
      </c>
      <c r="P125" s="154">
        <v>0</v>
      </c>
      <c r="Q125" s="154">
        <v>0</v>
      </c>
      <c r="R125" s="154">
        <v>0</v>
      </c>
      <c r="S125" s="154">
        <v>0</v>
      </c>
      <c r="T125" s="154">
        <v>0</v>
      </c>
      <c r="U125" s="154">
        <v>0</v>
      </c>
      <c r="V125" s="154">
        <v>0</v>
      </c>
      <c r="W125" s="154">
        <v>0</v>
      </c>
      <c r="X125" s="154">
        <v>0</v>
      </c>
      <c r="Y125" s="154">
        <v>0</v>
      </c>
      <c r="Z125" s="154">
        <v>0</v>
      </c>
      <c r="AA125" s="154">
        <v>0</v>
      </c>
      <c r="AB125" s="216"/>
    </row>
    <row r="126" spans="1:28" s="231" customFormat="1" ht="15.75">
      <c r="A126" s="63" t="s">
        <v>175</v>
      </c>
      <c r="B126" s="75" t="s">
        <v>1289</v>
      </c>
      <c r="C126" s="64" t="s">
        <v>1290</v>
      </c>
      <c r="D126" s="154">
        <v>0</v>
      </c>
      <c r="E126" s="154">
        <v>0</v>
      </c>
      <c r="F126" s="154">
        <v>0</v>
      </c>
      <c r="G126" s="154">
        <v>0</v>
      </c>
      <c r="H126" s="154">
        <v>0</v>
      </c>
      <c r="I126" s="154">
        <v>0</v>
      </c>
      <c r="J126" s="154">
        <v>0</v>
      </c>
      <c r="K126" s="154">
        <v>0</v>
      </c>
      <c r="L126" s="154">
        <v>0</v>
      </c>
      <c r="M126" s="154">
        <v>0</v>
      </c>
      <c r="N126" s="154">
        <v>0</v>
      </c>
      <c r="O126" s="154">
        <v>0</v>
      </c>
      <c r="P126" s="154">
        <v>0</v>
      </c>
      <c r="Q126" s="154">
        <v>0</v>
      </c>
      <c r="R126" s="154">
        <v>0</v>
      </c>
      <c r="S126" s="154">
        <v>0</v>
      </c>
      <c r="T126" s="154">
        <v>0</v>
      </c>
      <c r="U126" s="154">
        <v>0</v>
      </c>
      <c r="V126" s="154">
        <v>0</v>
      </c>
      <c r="W126" s="154">
        <v>0</v>
      </c>
      <c r="X126" s="154">
        <v>0</v>
      </c>
      <c r="Y126" s="154">
        <v>0</v>
      </c>
      <c r="Z126" s="154">
        <v>0</v>
      </c>
      <c r="AA126" s="154">
        <v>0</v>
      </c>
      <c r="AB126" s="216"/>
    </row>
    <row r="127" spans="1:28" s="231" customFormat="1" ht="31.5">
      <c r="A127" s="63" t="s">
        <v>175</v>
      </c>
      <c r="B127" s="77" t="s">
        <v>1291</v>
      </c>
      <c r="C127" s="64" t="s">
        <v>1292</v>
      </c>
      <c r="D127" s="154">
        <v>0</v>
      </c>
      <c r="E127" s="154">
        <v>0</v>
      </c>
      <c r="F127" s="154">
        <v>0</v>
      </c>
      <c r="G127" s="154">
        <v>0</v>
      </c>
      <c r="H127" s="154">
        <v>0</v>
      </c>
      <c r="I127" s="154">
        <v>0</v>
      </c>
      <c r="J127" s="154">
        <v>0</v>
      </c>
      <c r="K127" s="154">
        <v>0</v>
      </c>
      <c r="L127" s="154">
        <v>0</v>
      </c>
      <c r="M127" s="154">
        <v>0</v>
      </c>
      <c r="N127" s="154">
        <v>0</v>
      </c>
      <c r="O127" s="154">
        <v>0</v>
      </c>
      <c r="P127" s="154">
        <v>0</v>
      </c>
      <c r="Q127" s="154">
        <v>0</v>
      </c>
      <c r="R127" s="154">
        <v>0</v>
      </c>
      <c r="S127" s="154">
        <v>0</v>
      </c>
      <c r="T127" s="154">
        <v>0</v>
      </c>
      <c r="U127" s="154">
        <v>0</v>
      </c>
      <c r="V127" s="154">
        <v>0</v>
      </c>
      <c r="W127" s="154">
        <v>0</v>
      </c>
      <c r="X127" s="154">
        <v>0</v>
      </c>
      <c r="Y127" s="154">
        <v>0</v>
      </c>
      <c r="Z127" s="154">
        <v>0</v>
      </c>
      <c r="AA127" s="154">
        <v>0</v>
      </c>
      <c r="AB127" s="216"/>
    </row>
    <row r="128" spans="1:28" s="231" customFormat="1" ht="31.5">
      <c r="A128" s="63" t="s">
        <v>175</v>
      </c>
      <c r="B128" s="77" t="s">
        <v>1293</v>
      </c>
      <c r="C128" s="64" t="s">
        <v>1294</v>
      </c>
      <c r="D128" s="154">
        <v>0</v>
      </c>
      <c r="E128" s="154">
        <v>0</v>
      </c>
      <c r="F128" s="154">
        <v>0</v>
      </c>
      <c r="G128" s="154">
        <v>0</v>
      </c>
      <c r="H128" s="154">
        <v>0</v>
      </c>
      <c r="I128" s="154">
        <v>0</v>
      </c>
      <c r="J128" s="154">
        <v>0</v>
      </c>
      <c r="K128" s="154">
        <v>0</v>
      </c>
      <c r="L128" s="154">
        <v>0</v>
      </c>
      <c r="M128" s="154">
        <v>0</v>
      </c>
      <c r="N128" s="154">
        <v>0</v>
      </c>
      <c r="O128" s="154">
        <v>0</v>
      </c>
      <c r="P128" s="154">
        <v>0</v>
      </c>
      <c r="Q128" s="154">
        <v>0</v>
      </c>
      <c r="R128" s="154">
        <v>0</v>
      </c>
      <c r="S128" s="154">
        <v>0</v>
      </c>
      <c r="T128" s="154">
        <v>0</v>
      </c>
      <c r="U128" s="154">
        <v>0</v>
      </c>
      <c r="V128" s="154">
        <v>0</v>
      </c>
      <c r="W128" s="154">
        <v>0</v>
      </c>
      <c r="X128" s="154">
        <v>0</v>
      </c>
      <c r="Y128" s="154">
        <v>0</v>
      </c>
      <c r="Z128" s="154">
        <v>0</v>
      </c>
      <c r="AA128" s="154">
        <v>0</v>
      </c>
      <c r="AB128" s="216"/>
    </row>
    <row r="129" spans="1:28" s="231" customFormat="1" ht="15.75">
      <c r="A129" s="63" t="s">
        <v>175</v>
      </c>
      <c r="B129" s="77" t="s">
        <v>1295</v>
      </c>
      <c r="C129" s="64" t="s">
        <v>1296</v>
      </c>
      <c r="D129" s="154">
        <v>0</v>
      </c>
      <c r="E129" s="154">
        <v>0</v>
      </c>
      <c r="F129" s="154">
        <v>0</v>
      </c>
      <c r="G129" s="154">
        <v>0</v>
      </c>
      <c r="H129" s="154">
        <v>0</v>
      </c>
      <c r="I129" s="154">
        <v>0</v>
      </c>
      <c r="J129" s="154">
        <v>0</v>
      </c>
      <c r="K129" s="154">
        <v>0</v>
      </c>
      <c r="L129" s="154">
        <v>0</v>
      </c>
      <c r="M129" s="154">
        <v>0</v>
      </c>
      <c r="N129" s="154">
        <v>0</v>
      </c>
      <c r="O129" s="154">
        <v>0</v>
      </c>
      <c r="P129" s="154">
        <v>0</v>
      </c>
      <c r="Q129" s="154">
        <v>0</v>
      </c>
      <c r="R129" s="154">
        <v>0</v>
      </c>
      <c r="S129" s="154">
        <v>0</v>
      </c>
      <c r="T129" s="154">
        <v>0</v>
      </c>
      <c r="U129" s="154">
        <v>0</v>
      </c>
      <c r="V129" s="154">
        <v>0</v>
      </c>
      <c r="W129" s="154">
        <v>0</v>
      </c>
      <c r="X129" s="154">
        <v>0</v>
      </c>
      <c r="Y129" s="154">
        <v>0</v>
      </c>
      <c r="Z129" s="154">
        <v>0</v>
      </c>
      <c r="AA129" s="154">
        <v>0</v>
      </c>
      <c r="AB129" s="216"/>
    </row>
    <row r="130" spans="1:28" ht="15.75">
      <c r="A130" s="63" t="s">
        <v>175</v>
      </c>
      <c r="B130" s="77" t="s">
        <v>1297</v>
      </c>
      <c r="C130" s="64" t="s">
        <v>1298</v>
      </c>
      <c r="D130" s="154">
        <v>0</v>
      </c>
      <c r="E130" s="154">
        <v>0</v>
      </c>
      <c r="F130" s="154">
        <v>0</v>
      </c>
      <c r="G130" s="154">
        <v>0</v>
      </c>
      <c r="H130" s="154">
        <v>0</v>
      </c>
      <c r="I130" s="154">
        <v>0</v>
      </c>
      <c r="J130" s="154">
        <v>0</v>
      </c>
      <c r="K130" s="154">
        <v>0</v>
      </c>
      <c r="L130" s="154">
        <v>0</v>
      </c>
      <c r="M130" s="154">
        <v>0</v>
      </c>
      <c r="N130" s="154">
        <v>0</v>
      </c>
      <c r="O130" s="154">
        <v>0</v>
      </c>
      <c r="P130" s="154">
        <v>0</v>
      </c>
      <c r="Q130" s="154">
        <v>0</v>
      </c>
      <c r="R130" s="154">
        <v>0</v>
      </c>
      <c r="S130" s="154">
        <v>0</v>
      </c>
      <c r="T130" s="154">
        <v>0</v>
      </c>
      <c r="U130" s="154">
        <v>0</v>
      </c>
      <c r="V130" s="154">
        <v>0</v>
      </c>
      <c r="W130" s="154">
        <v>0</v>
      </c>
      <c r="X130" s="154">
        <v>0</v>
      </c>
      <c r="Y130" s="154">
        <v>0</v>
      </c>
      <c r="Z130" s="154">
        <v>0</v>
      </c>
      <c r="AA130" s="154">
        <v>0</v>
      </c>
      <c r="AB130" s="237"/>
    </row>
    <row r="131" spans="1:28" ht="15.75">
      <c r="A131" s="63" t="s">
        <v>175</v>
      </c>
      <c r="B131" s="77" t="s">
        <v>1299</v>
      </c>
      <c r="C131" s="64" t="s">
        <v>1300</v>
      </c>
      <c r="D131" s="154">
        <v>0</v>
      </c>
      <c r="E131" s="154">
        <v>0</v>
      </c>
      <c r="F131" s="154">
        <v>0</v>
      </c>
      <c r="G131" s="154">
        <v>0</v>
      </c>
      <c r="H131" s="154">
        <v>0</v>
      </c>
      <c r="I131" s="154">
        <v>0</v>
      </c>
      <c r="J131" s="154">
        <v>0</v>
      </c>
      <c r="K131" s="154">
        <v>0</v>
      </c>
      <c r="L131" s="154">
        <v>0</v>
      </c>
      <c r="M131" s="154">
        <v>0</v>
      </c>
      <c r="N131" s="154">
        <v>0</v>
      </c>
      <c r="O131" s="154">
        <v>0</v>
      </c>
      <c r="P131" s="154">
        <v>0</v>
      </c>
      <c r="Q131" s="154">
        <v>0</v>
      </c>
      <c r="R131" s="154">
        <v>0</v>
      </c>
      <c r="S131" s="154">
        <v>0</v>
      </c>
      <c r="T131" s="154">
        <v>0</v>
      </c>
      <c r="U131" s="154">
        <v>0</v>
      </c>
      <c r="V131" s="154">
        <v>0</v>
      </c>
      <c r="W131" s="154">
        <v>0</v>
      </c>
      <c r="X131" s="154">
        <v>0</v>
      </c>
      <c r="Y131" s="154">
        <v>0</v>
      </c>
      <c r="Z131" s="154">
        <v>0</v>
      </c>
      <c r="AA131" s="154">
        <v>0</v>
      </c>
      <c r="AB131" s="237"/>
    </row>
    <row r="132" spans="1:28" ht="15.75">
      <c r="A132" s="63" t="s">
        <v>175</v>
      </c>
      <c r="B132" s="77" t="s">
        <v>1301</v>
      </c>
      <c r="C132" s="64" t="s">
        <v>1302</v>
      </c>
      <c r="D132" s="154">
        <v>0</v>
      </c>
      <c r="E132" s="154">
        <v>0</v>
      </c>
      <c r="F132" s="154">
        <v>0</v>
      </c>
      <c r="G132" s="154">
        <v>0</v>
      </c>
      <c r="H132" s="154">
        <v>0</v>
      </c>
      <c r="I132" s="154">
        <v>0</v>
      </c>
      <c r="J132" s="154">
        <v>0</v>
      </c>
      <c r="K132" s="154">
        <v>0</v>
      </c>
      <c r="L132" s="154">
        <v>0</v>
      </c>
      <c r="M132" s="154">
        <v>0</v>
      </c>
      <c r="N132" s="154">
        <v>0</v>
      </c>
      <c r="O132" s="154">
        <v>0</v>
      </c>
      <c r="P132" s="154">
        <v>0</v>
      </c>
      <c r="Q132" s="154">
        <v>0</v>
      </c>
      <c r="R132" s="154">
        <v>0</v>
      </c>
      <c r="S132" s="154">
        <v>0</v>
      </c>
      <c r="T132" s="154">
        <v>0</v>
      </c>
      <c r="U132" s="154">
        <v>0</v>
      </c>
      <c r="V132" s="154">
        <v>0</v>
      </c>
      <c r="W132" s="154">
        <v>0</v>
      </c>
      <c r="X132" s="154">
        <v>0</v>
      </c>
      <c r="Y132" s="154">
        <v>0</v>
      </c>
      <c r="Z132" s="154">
        <v>0</v>
      </c>
      <c r="AA132" s="154">
        <v>0</v>
      </c>
      <c r="AB132" s="237"/>
    </row>
    <row r="133" spans="1:28" s="231" customFormat="1" ht="31.5">
      <c r="A133" s="63" t="s">
        <v>175</v>
      </c>
      <c r="B133" s="54" t="s">
        <v>1415</v>
      </c>
      <c r="C133" s="63" t="s">
        <v>1416</v>
      </c>
      <c r="D133" s="154">
        <v>0</v>
      </c>
      <c r="E133" s="154">
        <v>0</v>
      </c>
      <c r="F133" s="154">
        <v>0</v>
      </c>
      <c r="G133" s="154">
        <v>0</v>
      </c>
      <c r="H133" s="154">
        <v>0</v>
      </c>
      <c r="I133" s="154">
        <v>0</v>
      </c>
      <c r="J133" s="154">
        <v>0</v>
      </c>
      <c r="K133" s="154">
        <v>0</v>
      </c>
      <c r="L133" s="154">
        <v>0</v>
      </c>
      <c r="M133" s="154">
        <v>0</v>
      </c>
      <c r="N133" s="154">
        <v>0</v>
      </c>
      <c r="O133" s="154">
        <v>0</v>
      </c>
      <c r="P133" s="154">
        <v>0</v>
      </c>
      <c r="Q133" s="154">
        <v>0</v>
      </c>
      <c r="R133" s="154">
        <v>0</v>
      </c>
      <c r="S133" s="154">
        <v>0</v>
      </c>
      <c r="T133" s="154">
        <v>0</v>
      </c>
      <c r="U133" s="154">
        <v>0</v>
      </c>
      <c r="V133" s="154">
        <v>0</v>
      </c>
      <c r="W133" s="154">
        <v>0</v>
      </c>
      <c r="X133" s="154">
        <v>0</v>
      </c>
      <c r="Y133" s="154">
        <v>0</v>
      </c>
      <c r="Z133" s="154">
        <v>0</v>
      </c>
      <c r="AA133" s="154">
        <v>0</v>
      </c>
      <c r="AB133" s="216"/>
    </row>
    <row r="134" spans="1:28" s="320" customFormat="1" ht="31.5">
      <c r="A134" s="132" t="s">
        <v>176</v>
      </c>
      <c r="B134" s="157" t="s">
        <v>220</v>
      </c>
      <c r="C134" s="159" t="s">
        <v>218</v>
      </c>
      <c r="D134" s="183">
        <v>0</v>
      </c>
      <c r="E134" s="183">
        <v>0</v>
      </c>
      <c r="F134" s="183">
        <v>0</v>
      </c>
      <c r="G134" s="183">
        <v>0</v>
      </c>
      <c r="H134" s="183">
        <v>0</v>
      </c>
      <c r="I134" s="183">
        <v>0</v>
      </c>
      <c r="J134" s="183">
        <v>0</v>
      </c>
      <c r="K134" s="183">
        <v>0</v>
      </c>
      <c r="L134" s="183">
        <v>0</v>
      </c>
      <c r="M134" s="183">
        <v>0</v>
      </c>
      <c r="N134" s="183">
        <v>0</v>
      </c>
      <c r="O134" s="183">
        <v>0</v>
      </c>
      <c r="P134" s="183">
        <v>0</v>
      </c>
      <c r="Q134" s="183">
        <v>0</v>
      </c>
      <c r="R134" s="183">
        <v>0</v>
      </c>
      <c r="S134" s="183">
        <v>0</v>
      </c>
      <c r="T134" s="183">
        <v>0</v>
      </c>
      <c r="U134" s="183">
        <v>0</v>
      </c>
      <c r="V134" s="183">
        <v>0</v>
      </c>
      <c r="W134" s="183">
        <v>0</v>
      </c>
      <c r="X134" s="183">
        <v>0</v>
      </c>
      <c r="Y134" s="183">
        <v>0</v>
      </c>
      <c r="Z134" s="183">
        <v>0</v>
      </c>
      <c r="AA134" s="183">
        <v>0</v>
      </c>
      <c r="AB134" s="319"/>
    </row>
    <row r="135" spans="1:28" ht="31.5">
      <c r="A135" s="126" t="s">
        <v>136</v>
      </c>
      <c r="B135" s="127" t="s">
        <v>221</v>
      </c>
      <c r="C135" s="126" t="s">
        <v>218</v>
      </c>
      <c r="D135" s="129">
        <f>SUM(D136,D138,D140:D145)</f>
        <v>0</v>
      </c>
      <c r="E135" s="129">
        <f t="shared" ref="E135:AA135" si="23">SUM(E136,E138,E140:E145)</f>
        <v>0</v>
      </c>
      <c r="F135" s="129">
        <f t="shared" si="23"/>
        <v>0</v>
      </c>
      <c r="G135" s="129">
        <f t="shared" si="23"/>
        <v>0</v>
      </c>
      <c r="H135" s="129">
        <f t="shared" si="23"/>
        <v>0</v>
      </c>
      <c r="I135" s="129">
        <f t="shared" si="23"/>
        <v>0</v>
      </c>
      <c r="J135" s="129">
        <f t="shared" si="23"/>
        <v>0</v>
      </c>
      <c r="K135" s="129">
        <f t="shared" si="23"/>
        <v>0</v>
      </c>
      <c r="L135" s="129">
        <f t="shared" si="23"/>
        <v>0</v>
      </c>
      <c r="M135" s="129">
        <f t="shared" si="23"/>
        <v>0</v>
      </c>
      <c r="N135" s="129">
        <f t="shared" si="23"/>
        <v>0</v>
      </c>
      <c r="O135" s="129">
        <f t="shared" si="23"/>
        <v>0</v>
      </c>
      <c r="P135" s="129">
        <f t="shared" si="23"/>
        <v>30.985262718312068</v>
      </c>
      <c r="Q135" s="129">
        <f t="shared" si="23"/>
        <v>0</v>
      </c>
      <c r="R135" s="129">
        <f t="shared" si="23"/>
        <v>0</v>
      </c>
      <c r="S135" s="129">
        <f t="shared" si="23"/>
        <v>0</v>
      </c>
      <c r="T135" s="129">
        <f t="shared" si="23"/>
        <v>0</v>
      </c>
      <c r="U135" s="129">
        <f t="shared" si="23"/>
        <v>0</v>
      </c>
      <c r="V135" s="129">
        <f t="shared" si="23"/>
        <v>0</v>
      </c>
      <c r="W135" s="129">
        <f t="shared" si="23"/>
        <v>0</v>
      </c>
      <c r="X135" s="129">
        <f t="shared" si="23"/>
        <v>0</v>
      </c>
      <c r="Y135" s="129">
        <f t="shared" si="23"/>
        <v>0</v>
      </c>
      <c r="Z135" s="129">
        <f t="shared" si="23"/>
        <v>0</v>
      </c>
      <c r="AA135" s="129">
        <f t="shared" si="23"/>
        <v>0</v>
      </c>
      <c r="AB135" s="237"/>
    </row>
    <row r="136" spans="1:28" s="320" customFormat="1" ht="31.5">
      <c r="A136" s="132" t="s">
        <v>137</v>
      </c>
      <c r="B136" s="157" t="s">
        <v>222</v>
      </c>
      <c r="C136" s="159" t="s">
        <v>218</v>
      </c>
      <c r="D136" s="183">
        <f>SUM(D137)</f>
        <v>0</v>
      </c>
      <c r="E136" s="183">
        <f t="shared" ref="E136:AA136" si="24">SUM(E137)</f>
        <v>0</v>
      </c>
      <c r="F136" s="183">
        <f t="shared" si="24"/>
        <v>0</v>
      </c>
      <c r="G136" s="183">
        <f t="shared" si="24"/>
        <v>0</v>
      </c>
      <c r="H136" s="183">
        <f t="shared" si="24"/>
        <v>0</v>
      </c>
      <c r="I136" s="183">
        <f t="shared" si="24"/>
        <v>0</v>
      </c>
      <c r="J136" s="183">
        <f t="shared" si="24"/>
        <v>0</v>
      </c>
      <c r="K136" s="183">
        <f t="shared" si="24"/>
        <v>0</v>
      </c>
      <c r="L136" s="183">
        <f t="shared" si="24"/>
        <v>0</v>
      </c>
      <c r="M136" s="183">
        <f t="shared" si="24"/>
        <v>0</v>
      </c>
      <c r="N136" s="183">
        <f t="shared" si="24"/>
        <v>0</v>
      </c>
      <c r="O136" s="183">
        <f t="shared" si="24"/>
        <v>0</v>
      </c>
      <c r="P136" s="183">
        <f t="shared" si="24"/>
        <v>28.985262718312068</v>
      </c>
      <c r="Q136" s="183">
        <f t="shared" si="24"/>
        <v>0</v>
      </c>
      <c r="R136" s="183">
        <f t="shared" si="24"/>
        <v>0</v>
      </c>
      <c r="S136" s="183">
        <f t="shared" si="24"/>
        <v>0</v>
      </c>
      <c r="T136" s="183">
        <f t="shared" si="24"/>
        <v>0</v>
      </c>
      <c r="U136" s="183">
        <f t="shared" si="24"/>
        <v>0</v>
      </c>
      <c r="V136" s="183">
        <f t="shared" si="24"/>
        <v>0</v>
      </c>
      <c r="W136" s="183">
        <f t="shared" si="24"/>
        <v>0</v>
      </c>
      <c r="X136" s="183">
        <f t="shared" si="24"/>
        <v>0</v>
      </c>
      <c r="Y136" s="183">
        <f t="shared" si="24"/>
        <v>0</v>
      </c>
      <c r="Z136" s="183">
        <f t="shared" si="24"/>
        <v>0</v>
      </c>
      <c r="AA136" s="183">
        <f t="shared" si="24"/>
        <v>0</v>
      </c>
      <c r="AB136" s="319"/>
    </row>
    <row r="137" spans="1:28" ht="15.75">
      <c r="A137" s="63" t="s">
        <v>137</v>
      </c>
      <c r="B137" s="35" t="s">
        <v>1912</v>
      </c>
      <c r="C137" s="198" t="s">
        <v>1429</v>
      </c>
      <c r="D137" s="154">
        <v>0</v>
      </c>
      <c r="E137" s="154">
        <v>0</v>
      </c>
      <c r="F137" s="154">
        <v>0</v>
      </c>
      <c r="G137" s="154">
        <v>0</v>
      </c>
      <c r="H137" s="154">
        <v>0</v>
      </c>
      <c r="I137" s="154">
        <v>0</v>
      </c>
      <c r="J137" s="154">
        <v>0</v>
      </c>
      <c r="K137" s="154">
        <v>0</v>
      </c>
      <c r="L137" s="154">
        <v>0</v>
      </c>
      <c r="M137" s="300">
        <v>0</v>
      </c>
      <c r="N137" s="154">
        <v>0</v>
      </c>
      <c r="O137" s="154">
        <v>0</v>
      </c>
      <c r="P137" s="154">
        <v>28.985262718312068</v>
      </c>
      <c r="Q137" s="154">
        <v>0</v>
      </c>
      <c r="R137" s="154">
        <v>0</v>
      </c>
      <c r="S137" s="154">
        <v>0</v>
      </c>
      <c r="T137" s="154">
        <v>0</v>
      </c>
      <c r="U137" s="154">
        <v>0</v>
      </c>
      <c r="V137" s="154">
        <v>0</v>
      </c>
      <c r="W137" s="154">
        <v>0</v>
      </c>
      <c r="X137" s="154">
        <v>0</v>
      </c>
      <c r="Y137" s="154">
        <v>0</v>
      </c>
      <c r="Z137" s="154">
        <v>0</v>
      </c>
      <c r="AA137" s="300">
        <v>0</v>
      </c>
      <c r="AB137" s="237"/>
    </row>
    <row r="138" spans="1:28" s="320" customFormat="1" ht="31.5">
      <c r="A138" s="132" t="s">
        <v>138</v>
      </c>
      <c r="B138" s="157" t="s">
        <v>223</v>
      </c>
      <c r="C138" s="183" t="s">
        <v>218</v>
      </c>
      <c r="D138" s="183">
        <f>SUM(D139)</f>
        <v>0</v>
      </c>
      <c r="E138" s="183">
        <f t="shared" ref="E138:AA138" si="25">SUM(E139)</f>
        <v>0</v>
      </c>
      <c r="F138" s="183">
        <f t="shared" si="25"/>
        <v>0</v>
      </c>
      <c r="G138" s="183">
        <f t="shared" si="25"/>
        <v>0</v>
      </c>
      <c r="H138" s="183">
        <f t="shared" si="25"/>
        <v>0</v>
      </c>
      <c r="I138" s="183">
        <f t="shared" si="25"/>
        <v>0</v>
      </c>
      <c r="J138" s="183">
        <f t="shared" si="25"/>
        <v>0</v>
      </c>
      <c r="K138" s="183">
        <f t="shared" si="25"/>
        <v>0</v>
      </c>
      <c r="L138" s="183">
        <f t="shared" si="25"/>
        <v>0</v>
      </c>
      <c r="M138" s="183">
        <f t="shared" si="25"/>
        <v>0</v>
      </c>
      <c r="N138" s="183">
        <f t="shared" si="25"/>
        <v>0</v>
      </c>
      <c r="O138" s="183">
        <f t="shared" si="25"/>
        <v>0</v>
      </c>
      <c r="P138" s="183">
        <f t="shared" si="25"/>
        <v>2</v>
      </c>
      <c r="Q138" s="183">
        <f t="shared" si="25"/>
        <v>0</v>
      </c>
      <c r="R138" s="183">
        <f t="shared" si="25"/>
        <v>0</v>
      </c>
      <c r="S138" s="183">
        <f t="shared" si="25"/>
        <v>0</v>
      </c>
      <c r="T138" s="183">
        <f t="shared" si="25"/>
        <v>0</v>
      </c>
      <c r="U138" s="183">
        <f t="shared" si="25"/>
        <v>0</v>
      </c>
      <c r="V138" s="183">
        <f t="shared" si="25"/>
        <v>0</v>
      </c>
      <c r="W138" s="183">
        <f t="shared" si="25"/>
        <v>0</v>
      </c>
      <c r="X138" s="183">
        <f t="shared" si="25"/>
        <v>0</v>
      </c>
      <c r="Y138" s="183">
        <f t="shared" si="25"/>
        <v>0</v>
      </c>
      <c r="Z138" s="183">
        <f t="shared" si="25"/>
        <v>0</v>
      </c>
      <c r="AA138" s="183">
        <f t="shared" si="25"/>
        <v>0</v>
      </c>
      <c r="AB138" s="319"/>
    </row>
    <row r="139" spans="1:28" ht="15.75">
      <c r="A139" s="63" t="s">
        <v>138</v>
      </c>
      <c r="B139" s="35" t="s">
        <v>1707</v>
      </c>
      <c r="C139" s="154" t="s">
        <v>1430</v>
      </c>
      <c r="D139" s="154">
        <v>0</v>
      </c>
      <c r="E139" s="154">
        <v>0</v>
      </c>
      <c r="F139" s="154">
        <v>0</v>
      </c>
      <c r="G139" s="154">
        <v>0</v>
      </c>
      <c r="H139" s="154">
        <v>0</v>
      </c>
      <c r="I139" s="154">
        <v>0</v>
      </c>
      <c r="J139" s="154">
        <v>0</v>
      </c>
      <c r="K139" s="154">
        <v>0</v>
      </c>
      <c r="L139" s="154">
        <v>0</v>
      </c>
      <c r="M139" s="300">
        <v>0</v>
      </c>
      <c r="N139" s="154">
        <v>0</v>
      </c>
      <c r="O139" s="154">
        <v>0</v>
      </c>
      <c r="P139" s="154">
        <v>2</v>
      </c>
      <c r="Q139" s="154">
        <v>0</v>
      </c>
      <c r="R139" s="154">
        <v>0</v>
      </c>
      <c r="S139" s="154">
        <v>0</v>
      </c>
      <c r="T139" s="154">
        <v>0</v>
      </c>
      <c r="U139" s="154">
        <v>0</v>
      </c>
      <c r="V139" s="154">
        <v>0</v>
      </c>
      <c r="W139" s="154">
        <v>0</v>
      </c>
      <c r="X139" s="154">
        <v>0</v>
      </c>
      <c r="Y139" s="154">
        <v>0</v>
      </c>
      <c r="Z139" s="154">
        <v>0</v>
      </c>
      <c r="AA139" s="300">
        <v>0</v>
      </c>
      <c r="AB139" s="237"/>
    </row>
    <row r="140" spans="1:28" s="320" customFormat="1" ht="31.5">
      <c r="A140" s="132" t="s">
        <v>177</v>
      </c>
      <c r="B140" s="157" t="s">
        <v>224</v>
      </c>
      <c r="C140" s="183" t="s">
        <v>218</v>
      </c>
      <c r="D140" s="183">
        <v>0</v>
      </c>
      <c r="E140" s="183">
        <v>0</v>
      </c>
      <c r="F140" s="183">
        <v>0</v>
      </c>
      <c r="G140" s="183">
        <v>0</v>
      </c>
      <c r="H140" s="183">
        <v>0</v>
      </c>
      <c r="I140" s="183">
        <v>0</v>
      </c>
      <c r="J140" s="183">
        <v>0</v>
      </c>
      <c r="K140" s="183">
        <v>0</v>
      </c>
      <c r="L140" s="183">
        <v>0</v>
      </c>
      <c r="M140" s="183">
        <v>0</v>
      </c>
      <c r="N140" s="183">
        <v>0</v>
      </c>
      <c r="O140" s="183">
        <v>0</v>
      </c>
      <c r="P140" s="183">
        <v>0</v>
      </c>
      <c r="Q140" s="183">
        <v>0</v>
      </c>
      <c r="R140" s="183">
        <v>0</v>
      </c>
      <c r="S140" s="183">
        <v>0</v>
      </c>
      <c r="T140" s="183">
        <v>0</v>
      </c>
      <c r="U140" s="183">
        <v>0</v>
      </c>
      <c r="V140" s="183">
        <v>0</v>
      </c>
      <c r="W140" s="183">
        <v>0</v>
      </c>
      <c r="X140" s="183">
        <v>0</v>
      </c>
      <c r="Y140" s="183">
        <v>0</v>
      </c>
      <c r="Z140" s="183">
        <v>0</v>
      </c>
      <c r="AA140" s="183">
        <v>0</v>
      </c>
      <c r="AB140" s="319"/>
    </row>
    <row r="141" spans="1:28" s="320" customFormat="1" ht="31.5">
      <c r="A141" s="132" t="s">
        <v>178</v>
      </c>
      <c r="B141" s="157" t="s">
        <v>225</v>
      </c>
      <c r="C141" s="183" t="s">
        <v>218</v>
      </c>
      <c r="D141" s="183">
        <v>0</v>
      </c>
      <c r="E141" s="183">
        <v>0</v>
      </c>
      <c r="F141" s="183">
        <v>0</v>
      </c>
      <c r="G141" s="183">
        <v>0</v>
      </c>
      <c r="H141" s="183">
        <v>0</v>
      </c>
      <c r="I141" s="183">
        <v>0</v>
      </c>
      <c r="J141" s="183">
        <v>0</v>
      </c>
      <c r="K141" s="183">
        <v>0</v>
      </c>
      <c r="L141" s="183">
        <v>0</v>
      </c>
      <c r="M141" s="183">
        <v>0</v>
      </c>
      <c r="N141" s="183">
        <v>0</v>
      </c>
      <c r="O141" s="183">
        <v>0</v>
      </c>
      <c r="P141" s="183">
        <v>0</v>
      </c>
      <c r="Q141" s="183">
        <v>0</v>
      </c>
      <c r="R141" s="183">
        <v>0</v>
      </c>
      <c r="S141" s="183">
        <v>0</v>
      </c>
      <c r="T141" s="183">
        <v>0</v>
      </c>
      <c r="U141" s="183">
        <v>0</v>
      </c>
      <c r="V141" s="183">
        <v>0</v>
      </c>
      <c r="W141" s="183">
        <v>0</v>
      </c>
      <c r="X141" s="183">
        <v>0</v>
      </c>
      <c r="Y141" s="183">
        <v>0</v>
      </c>
      <c r="Z141" s="183">
        <v>0</v>
      </c>
      <c r="AA141" s="183">
        <v>0</v>
      </c>
      <c r="AB141" s="319"/>
    </row>
    <row r="142" spans="1:28" s="320" customFormat="1" ht="31.5">
      <c r="A142" s="132" t="s">
        <v>179</v>
      </c>
      <c r="B142" s="157" t="s">
        <v>226</v>
      </c>
      <c r="C142" s="159" t="s">
        <v>218</v>
      </c>
      <c r="D142" s="183">
        <v>0</v>
      </c>
      <c r="E142" s="183">
        <v>0</v>
      </c>
      <c r="F142" s="183">
        <v>0</v>
      </c>
      <c r="G142" s="183">
        <v>0</v>
      </c>
      <c r="H142" s="183">
        <v>0</v>
      </c>
      <c r="I142" s="183">
        <v>0</v>
      </c>
      <c r="J142" s="183">
        <v>0</v>
      </c>
      <c r="K142" s="183">
        <v>0</v>
      </c>
      <c r="L142" s="183">
        <v>0</v>
      </c>
      <c r="M142" s="183">
        <v>0</v>
      </c>
      <c r="N142" s="183">
        <v>0</v>
      </c>
      <c r="O142" s="183">
        <v>0</v>
      </c>
      <c r="P142" s="183">
        <v>0</v>
      </c>
      <c r="Q142" s="183">
        <v>0</v>
      </c>
      <c r="R142" s="183">
        <v>0</v>
      </c>
      <c r="S142" s="183">
        <v>0</v>
      </c>
      <c r="T142" s="183">
        <v>0</v>
      </c>
      <c r="U142" s="183">
        <v>0</v>
      </c>
      <c r="V142" s="183">
        <v>0</v>
      </c>
      <c r="W142" s="183">
        <v>0</v>
      </c>
      <c r="X142" s="183">
        <v>0</v>
      </c>
      <c r="Y142" s="183">
        <v>0</v>
      </c>
      <c r="Z142" s="183">
        <v>0</v>
      </c>
      <c r="AA142" s="183">
        <v>0</v>
      </c>
      <c r="AB142" s="319"/>
    </row>
    <row r="143" spans="1:28" s="320" customFormat="1" ht="31.5">
      <c r="A143" s="132" t="s">
        <v>180</v>
      </c>
      <c r="B143" s="157" t="s">
        <v>227</v>
      </c>
      <c r="C143" s="159" t="s">
        <v>218</v>
      </c>
      <c r="D143" s="183">
        <v>0</v>
      </c>
      <c r="E143" s="183">
        <v>0</v>
      </c>
      <c r="F143" s="183">
        <v>0</v>
      </c>
      <c r="G143" s="183">
        <v>0</v>
      </c>
      <c r="H143" s="183">
        <v>0</v>
      </c>
      <c r="I143" s="183">
        <v>0</v>
      </c>
      <c r="J143" s="183">
        <v>0</v>
      </c>
      <c r="K143" s="183">
        <v>0</v>
      </c>
      <c r="L143" s="183">
        <v>0</v>
      </c>
      <c r="M143" s="183">
        <v>0</v>
      </c>
      <c r="N143" s="183">
        <v>0</v>
      </c>
      <c r="O143" s="183">
        <v>0</v>
      </c>
      <c r="P143" s="183">
        <v>0</v>
      </c>
      <c r="Q143" s="183">
        <v>0</v>
      </c>
      <c r="R143" s="183">
        <v>0</v>
      </c>
      <c r="S143" s="183">
        <v>0</v>
      </c>
      <c r="T143" s="183">
        <v>0</v>
      </c>
      <c r="U143" s="183">
        <v>0</v>
      </c>
      <c r="V143" s="183">
        <v>0</v>
      </c>
      <c r="W143" s="183">
        <v>0</v>
      </c>
      <c r="X143" s="183">
        <v>0</v>
      </c>
      <c r="Y143" s="183">
        <v>0</v>
      </c>
      <c r="Z143" s="183">
        <v>0</v>
      </c>
      <c r="AA143" s="183">
        <v>0</v>
      </c>
      <c r="AB143" s="319"/>
    </row>
    <row r="144" spans="1:28" s="320" customFormat="1" ht="31.5">
      <c r="A144" s="132" t="s">
        <v>181</v>
      </c>
      <c r="B144" s="157" t="s">
        <v>228</v>
      </c>
      <c r="C144" s="159" t="s">
        <v>218</v>
      </c>
      <c r="D144" s="183">
        <v>0</v>
      </c>
      <c r="E144" s="183">
        <v>0</v>
      </c>
      <c r="F144" s="183">
        <v>0</v>
      </c>
      <c r="G144" s="183">
        <v>0</v>
      </c>
      <c r="H144" s="183">
        <v>0</v>
      </c>
      <c r="I144" s="183">
        <v>0</v>
      </c>
      <c r="J144" s="183">
        <v>0</v>
      </c>
      <c r="K144" s="183">
        <v>0</v>
      </c>
      <c r="L144" s="183">
        <v>0</v>
      </c>
      <c r="M144" s="183">
        <v>0</v>
      </c>
      <c r="N144" s="183">
        <v>0</v>
      </c>
      <c r="O144" s="183">
        <v>0</v>
      </c>
      <c r="P144" s="183">
        <v>0</v>
      </c>
      <c r="Q144" s="183">
        <v>0</v>
      </c>
      <c r="R144" s="183">
        <v>0</v>
      </c>
      <c r="S144" s="183">
        <v>0</v>
      </c>
      <c r="T144" s="183">
        <v>0</v>
      </c>
      <c r="U144" s="183">
        <v>0</v>
      </c>
      <c r="V144" s="183">
        <v>0</v>
      </c>
      <c r="W144" s="183">
        <v>0</v>
      </c>
      <c r="X144" s="183">
        <v>0</v>
      </c>
      <c r="Y144" s="183">
        <v>0</v>
      </c>
      <c r="Z144" s="183">
        <v>0</v>
      </c>
      <c r="AA144" s="183">
        <v>0</v>
      </c>
      <c r="AB144" s="319"/>
    </row>
    <row r="145" spans="1:28" s="320" customFormat="1" ht="47.25">
      <c r="A145" s="132" t="s">
        <v>182</v>
      </c>
      <c r="B145" s="157" t="s">
        <v>229</v>
      </c>
      <c r="C145" s="159" t="s">
        <v>218</v>
      </c>
      <c r="D145" s="183">
        <v>0</v>
      </c>
      <c r="E145" s="183">
        <v>0</v>
      </c>
      <c r="F145" s="183">
        <v>0</v>
      </c>
      <c r="G145" s="183">
        <v>0</v>
      </c>
      <c r="H145" s="183">
        <v>0</v>
      </c>
      <c r="I145" s="183">
        <v>0</v>
      </c>
      <c r="J145" s="183">
        <v>0</v>
      </c>
      <c r="K145" s="183">
        <v>0</v>
      </c>
      <c r="L145" s="183">
        <v>0</v>
      </c>
      <c r="M145" s="183">
        <v>0</v>
      </c>
      <c r="N145" s="183">
        <v>0</v>
      </c>
      <c r="O145" s="183">
        <v>0</v>
      </c>
      <c r="P145" s="183">
        <v>0</v>
      </c>
      <c r="Q145" s="183">
        <v>0</v>
      </c>
      <c r="R145" s="183">
        <v>0</v>
      </c>
      <c r="S145" s="183">
        <v>0</v>
      </c>
      <c r="T145" s="183">
        <v>0</v>
      </c>
      <c r="U145" s="183">
        <v>0</v>
      </c>
      <c r="V145" s="183">
        <v>0</v>
      </c>
      <c r="W145" s="183">
        <v>0</v>
      </c>
      <c r="X145" s="183">
        <v>0</v>
      </c>
      <c r="Y145" s="183">
        <v>0</v>
      </c>
      <c r="Z145" s="183">
        <v>0</v>
      </c>
      <c r="AA145" s="183">
        <v>0</v>
      </c>
      <c r="AB145" s="319"/>
    </row>
    <row r="146" spans="1:28" ht="31.5">
      <c r="A146" s="126" t="s">
        <v>183</v>
      </c>
      <c r="B146" s="127" t="s">
        <v>230</v>
      </c>
      <c r="C146" s="126" t="s">
        <v>218</v>
      </c>
      <c r="D146" s="129">
        <f>D147+D155</f>
        <v>0</v>
      </c>
      <c r="E146" s="129">
        <f t="shared" ref="E146:AA146" si="26">E147+E155</f>
        <v>0</v>
      </c>
      <c r="F146" s="129">
        <f t="shared" si="26"/>
        <v>0</v>
      </c>
      <c r="G146" s="129">
        <f t="shared" si="26"/>
        <v>0</v>
      </c>
      <c r="H146" s="129">
        <f t="shared" si="26"/>
        <v>0</v>
      </c>
      <c r="I146" s="129">
        <f t="shared" si="26"/>
        <v>0</v>
      </c>
      <c r="J146" s="129">
        <f t="shared" si="26"/>
        <v>0</v>
      </c>
      <c r="K146" s="129">
        <f t="shared" si="26"/>
        <v>0</v>
      </c>
      <c r="L146" s="129">
        <f t="shared" si="26"/>
        <v>0</v>
      </c>
      <c r="M146" s="129">
        <f t="shared" si="26"/>
        <v>0</v>
      </c>
      <c r="N146" s="129">
        <f t="shared" si="26"/>
        <v>0</v>
      </c>
      <c r="O146" s="129">
        <f t="shared" si="26"/>
        <v>0</v>
      </c>
      <c r="P146" s="129">
        <f t="shared" si="26"/>
        <v>0</v>
      </c>
      <c r="Q146" s="129">
        <f t="shared" si="26"/>
        <v>0</v>
      </c>
      <c r="R146" s="129">
        <f t="shared" si="26"/>
        <v>0</v>
      </c>
      <c r="S146" s="129">
        <f t="shared" si="26"/>
        <v>0</v>
      </c>
      <c r="T146" s="129">
        <f t="shared" si="26"/>
        <v>0</v>
      </c>
      <c r="U146" s="129">
        <f t="shared" si="26"/>
        <v>0</v>
      </c>
      <c r="V146" s="129">
        <f t="shared" si="26"/>
        <v>0</v>
      </c>
      <c r="W146" s="129">
        <f t="shared" si="26"/>
        <v>0</v>
      </c>
      <c r="X146" s="129">
        <f t="shared" si="26"/>
        <v>0</v>
      </c>
      <c r="Y146" s="129">
        <f t="shared" si="26"/>
        <v>0</v>
      </c>
      <c r="Z146" s="129">
        <f t="shared" si="26"/>
        <v>0</v>
      </c>
      <c r="AA146" s="129">
        <f t="shared" si="26"/>
        <v>78.003100000000003</v>
      </c>
      <c r="AB146" s="237"/>
    </row>
    <row r="147" spans="1:28" s="320" customFormat="1" ht="31.5">
      <c r="A147" s="132" t="s">
        <v>184</v>
      </c>
      <c r="B147" s="157" t="s">
        <v>231</v>
      </c>
      <c r="C147" s="159" t="s">
        <v>218</v>
      </c>
      <c r="D147" s="183">
        <f>SUM(D148:D154)</f>
        <v>0</v>
      </c>
      <c r="E147" s="183">
        <f t="shared" ref="E147:AA147" si="27">SUM(E148:E154)</f>
        <v>0</v>
      </c>
      <c r="F147" s="183">
        <f t="shared" si="27"/>
        <v>0</v>
      </c>
      <c r="G147" s="183">
        <f t="shared" si="27"/>
        <v>0</v>
      </c>
      <c r="H147" s="183">
        <f t="shared" si="27"/>
        <v>0</v>
      </c>
      <c r="I147" s="183">
        <f t="shared" si="27"/>
        <v>0</v>
      </c>
      <c r="J147" s="183">
        <f t="shared" si="27"/>
        <v>0</v>
      </c>
      <c r="K147" s="183">
        <f t="shared" si="27"/>
        <v>0</v>
      </c>
      <c r="L147" s="183">
        <f t="shared" si="27"/>
        <v>0</v>
      </c>
      <c r="M147" s="183">
        <f t="shared" si="27"/>
        <v>0</v>
      </c>
      <c r="N147" s="183">
        <f t="shared" si="27"/>
        <v>0</v>
      </c>
      <c r="O147" s="183">
        <f t="shared" si="27"/>
        <v>0</v>
      </c>
      <c r="P147" s="183">
        <f t="shared" si="27"/>
        <v>0</v>
      </c>
      <c r="Q147" s="183">
        <f t="shared" si="27"/>
        <v>0</v>
      </c>
      <c r="R147" s="183">
        <f t="shared" si="27"/>
        <v>0</v>
      </c>
      <c r="S147" s="183">
        <f t="shared" si="27"/>
        <v>0</v>
      </c>
      <c r="T147" s="183">
        <f t="shared" si="27"/>
        <v>0</v>
      </c>
      <c r="U147" s="183">
        <f t="shared" si="27"/>
        <v>0</v>
      </c>
      <c r="V147" s="183">
        <f t="shared" si="27"/>
        <v>0</v>
      </c>
      <c r="W147" s="183">
        <f t="shared" si="27"/>
        <v>0</v>
      </c>
      <c r="X147" s="183">
        <f t="shared" si="27"/>
        <v>0</v>
      </c>
      <c r="Y147" s="183">
        <f t="shared" si="27"/>
        <v>0</v>
      </c>
      <c r="Z147" s="183">
        <f t="shared" si="27"/>
        <v>0</v>
      </c>
      <c r="AA147" s="183">
        <f t="shared" si="27"/>
        <v>78.003100000000003</v>
      </c>
      <c r="AB147" s="319"/>
    </row>
    <row r="148" spans="1:28" s="231" customFormat="1" ht="78.75">
      <c r="A148" s="63" t="s">
        <v>184</v>
      </c>
      <c r="B148" s="54" t="s">
        <v>437</v>
      </c>
      <c r="C148" s="63" t="s">
        <v>464</v>
      </c>
      <c r="D148" s="154">
        <v>0</v>
      </c>
      <c r="E148" s="154">
        <v>0</v>
      </c>
      <c r="F148" s="154">
        <v>0</v>
      </c>
      <c r="G148" s="154">
        <v>0</v>
      </c>
      <c r="H148" s="154">
        <v>0</v>
      </c>
      <c r="I148" s="154">
        <v>0</v>
      </c>
      <c r="J148" s="154">
        <v>0</v>
      </c>
      <c r="K148" s="154">
        <v>0</v>
      </c>
      <c r="L148" s="154">
        <v>0</v>
      </c>
      <c r="M148" s="154">
        <v>0</v>
      </c>
      <c r="N148" s="154">
        <v>0</v>
      </c>
      <c r="O148" s="154">
        <v>0</v>
      </c>
      <c r="P148" s="154">
        <v>0</v>
      </c>
      <c r="Q148" s="154">
        <v>0</v>
      </c>
      <c r="R148" s="154">
        <v>0</v>
      </c>
      <c r="S148" s="154">
        <v>0</v>
      </c>
      <c r="T148" s="154">
        <v>0</v>
      </c>
      <c r="U148" s="154">
        <v>0</v>
      </c>
      <c r="V148" s="154">
        <v>0</v>
      </c>
      <c r="W148" s="154">
        <v>0</v>
      </c>
      <c r="X148" s="154">
        <v>0</v>
      </c>
      <c r="Y148" s="154">
        <v>0</v>
      </c>
      <c r="Z148" s="154">
        <v>0</v>
      </c>
      <c r="AA148" s="154">
        <v>11</v>
      </c>
      <c r="AB148" s="216"/>
    </row>
    <row r="149" spans="1:28" s="231" customFormat="1" ht="31.5">
      <c r="A149" s="63" t="s">
        <v>184</v>
      </c>
      <c r="B149" s="54" t="s">
        <v>735</v>
      </c>
      <c r="C149" s="63" t="s">
        <v>736</v>
      </c>
      <c r="D149" s="154">
        <v>0</v>
      </c>
      <c r="E149" s="154">
        <v>0</v>
      </c>
      <c r="F149" s="154">
        <v>0</v>
      </c>
      <c r="G149" s="154">
        <v>0</v>
      </c>
      <c r="H149" s="154">
        <v>0</v>
      </c>
      <c r="I149" s="154">
        <v>0</v>
      </c>
      <c r="J149" s="154">
        <v>0</v>
      </c>
      <c r="K149" s="154">
        <v>0</v>
      </c>
      <c r="L149" s="154">
        <v>0</v>
      </c>
      <c r="M149" s="154">
        <v>0</v>
      </c>
      <c r="N149" s="154">
        <v>0</v>
      </c>
      <c r="O149" s="154">
        <v>0</v>
      </c>
      <c r="P149" s="154">
        <v>0</v>
      </c>
      <c r="Q149" s="154">
        <v>0</v>
      </c>
      <c r="R149" s="154">
        <v>0</v>
      </c>
      <c r="S149" s="154">
        <v>0</v>
      </c>
      <c r="T149" s="154">
        <v>0</v>
      </c>
      <c r="U149" s="154">
        <v>0</v>
      </c>
      <c r="V149" s="154">
        <v>0</v>
      </c>
      <c r="W149" s="154">
        <v>0</v>
      </c>
      <c r="X149" s="154">
        <v>0</v>
      </c>
      <c r="Y149" s="154">
        <v>0</v>
      </c>
      <c r="Z149" s="154">
        <v>0</v>
      </c>
      <c r="AA149" s="154">
        <v>3</v>
      </c>
      <c r="AB149" s="216"/>
    </row>
    <row r="150" spans="1:28" ht="15.75">
      <c r="A150" s="133" t="s">
        <v>184</v>
      </c>
      <c r="B150" s="134" t="s">
        <v>741</v>
      </c>
      <c r="C150" s="133" t="s">
        <v>742</v>
      </c>
      <c r="D150" s="154">
        <v>0</v>
      </c>
      <c r="E150" s="154">
        <v>0</v>
      </c>
      <c r="F150" s="154">
        <v>0</v>
      </c>
      <c r="G150" s="154">
        <v>0</v>
      </c>
      <c r="H150" s="154">
        <v>0</v>
      </c>
      <c r="I150" s="154">
        <v>0</v>
      </c>
      <c r="J150" s="154">
        <v>0</v>
      </c>
      <c r="K150" s="154">
        <v>0</v>
      </c>
      <c r="L150" s="154">
        <v>0</v>
      </c>
      <c r="M150" s="154">
        <v>0</v>
      </c>
      <c r="N150" s="154">
        <v>0</v>
      </c>
      <c r="O150" s="154">
        <v>0</v>
      </c>
      <c r="P150" s="154">
        <v>0</v>
      </c>
      <c r="Q150" s="154">
        <v>0</v>
      </c>
      <c r="R150" s="154">
        <v>0</v>
      </c>
      <c r="S150" s="154">
        <v>0</v>
      </c>
      <c r="T150" s="154">
        <v>0</v>
      </c>
      <c r="U150" s="154">
        <v>0</v>
      </c>
      <c r="V150" s="154">
        <v>0</v>
      </c>
      <c r="W150" s="154">
        <v>0</v>
      </c>
      <c r="X150" s="154">
        <v>0</v>
      </c>
      <c r="Y150" s="154">
        <v>0</v>
      </c>
      <c r="Z150" s="154">
        <v>0</v>
      </c>
      <c r="AA150" s="154">
        <v>15</v>
      </c>
      <c r="AB150" s="237"/>
    </row>
    <row r="151" spans="1:28" ht="31.5">
      <c r="A151" s="63" t="s">
        <v>184</v>
      </c>
      <c r="B151" s="54" t="s">
        <v>743</v>
      </c>
      <c r="C151" s="63" t="s">
        <v>744</v>
      </c>
      <c r="D151" s="154">
        <v>0</v>
      </c>
      <c r="E151" s="154">
        <v>0</v>
      </c>
      <c r="F151" s="154">
        <v>0</v>
      </c>
      <c r="G151" s="154">
        <v>0</v>
      </c>
      <c r="H151" s="154">
        <v>0</v>
      </c>
      <c r="I151" s="154">
        <v>0</v>
      </c>
      <c r="J151" s="154">
        <v>0</v>
      </c>
      <c r="K151" s="154">
        <v>0</v>
      </c>
      <c r="L151" s="154">
        <v>0</v>
      </c>
      <c r="M151" s="154">
        <v>0</v>
      </c>
      <c r="N151" s="154">
        <v>0</v>
      </c>
      <c r="O151" s="154">
        <v>0</v>
      </c>
      <c r="P151" s="154">
        <v>0</v>
      </c>
      <c r="Q151" s="154">
        <v>0</v>
      </c>
      <c r="R151" s="154">
        <v>0</v>
      </c>
      <c r="S151" s="154">
        <v>0</v>
      </c>
      <c r="T151" s="154">
        <v>0</v>
      </c>
      <c r="U151" s="154">
        <v>0</v>
      </c>
      <c r="V151" s="154">
        <v>0</v>
      </c>
      <c r="W151" s="154">
        <v>0</v>
      </c>
      <c r="X151" s="154">
        <v>0</v>
      </c>
      <c r="Y151" s="154">
        <v>0</v>
      </c>
      <c r="Z151" s="154">
        <v>0</v>
      </c>
      <c r="AA151" s="154">
        <v>3.0001000000000002</v>
      </c>
      <c r="AB151" s="237"/>
    </row>
    <row r="152" spans="1:28" ht="15.75">
      <c r="A152" s="63" t="s">
        <v>184</v>
      </c>
      <c r="B152" s="54" t="s">
        <v>1432</v>
      </c>
      <c r="C152" s="63" t="s">
        <v>1433</v>
      </c>
      <c r="D152" s="154">
        <v>0</v>
      </c>
      <c r="E152" s="154">
        <v>0</v>
      </c>
      <c r="F152" s="154">
        <v>0</v>
      </c>
      <c r="G152" s="154">
        <v>0</v>
      </c>
      <c r="H152" s="154">
        <v>0</v>
      </c>
      <c r="I152" s="154">
        <v>0</v>
      </c>
      <c r="J152" s="154">
        <v>0</v>
      </c>
      <c r="K152" s="154">
        <v>0</v>
      </c>
      <c r="L152" s="154">
        <v>0</v>
      </c>
      <c r="M152" s="154">
        <v>0</v>
      </c>
      <c r="N152" s="154">
        <v>0</v>
      </c>
      <c r="O152" s="154">
        <v>0</v>
      </c>
      <c r="P152" s="154">
        <v>0</v>
      </c>
      <c r="Q152" s="154">
        <v>0</v>
      </c>
      <c r="R152" s="154">
        <v>0</v>
      </c>
      <c r="S152" s="154">
        <v>0</v>
      </c>
      <c r="T152" s="154">
        <v>0</v>
      </c>
      <c r="U152" s="154">
        <v>0</v>
      </c>
      <c r="V152" s="154">
        <v>0</v>
      </c>
      <c r="W152" s="154">
        <v>0</v>
      </c>
      <c r="X152" s="154">
        <v>0</v>
      </c>
      <c r="Y152" s="154">
        <v>0</v>
      </c>
      <c r="Z152" s="154">
        <v>0</v>
      </c>
      <c r="AA152" s="154">
        <v>15.33766</v>
      </c>
      <c r="AB152" s="237"/>
    </row>
    <row r="153" spans="1:28" ht="15.75">
      <c r="A153" s="63" t="s">
        <v>184</v>
      </c>
      <c r="B153" s="54" t="s">
        <v>1434</v>
      </c>
      <c r="C153" s="63" t="s">
        <v>1435</v>
      </c>
      <c r="D153" s="154">
        <v>0</v>
      </c>
      <c r="E153" s="154">
        <v>0</v>
      </c>
      <c r="F153" s="154">
        <v>0</v>
      </c>
      <c r="G153" s="154">
        <v>0</v>
      </c>
      <c r="H153" s="154">
        <v>0</v>
      </c>
      <c r="I153" s="154">
        <v>0</v>
      </c>
      <c r="J153" s="154">
        <v>0</v>
      </c>
      <c r="K153" s="154">
        <v>0</v>
      </c>
      <c r="L153" s="154">
        <v>0</v>
      </c>
      <c r="M153" s="154">
        <v>0</v>
      </c>
      <c r="N153" s="154">
        <v>0</v>
      </c>
      <c r="O153" s="154">
        <v>0</v>
      </c>
      <c r="P153" s="154">
        <v>0</v>
      </c>
      <c r="Q153" s="154">
        <v>0</v>
      </c>
      <c r="R153" s="154">
        <v>0</v>
      </c>
      <c r="S153" s="154">
        <v>0</v>
      </c>
      <c r="T153" s="154">
        <v>0</v>
      </c>
      <c r="U153" s="154">
        <v>0</v>
      </c>
      <c r="V153" s="154">
        <v>0</v>
      </c>
      <c r="W153" s="154">
        <v>0</v>
      </c>
      <c r="X153" s="154">
        <v>0</v>
      </c>
      <c r="Y153" s="154">
        <v>0</v>
      </c>
      <c r="Z153" s="154">
        <v>0</v>
      </c>
      <c r="AA153" s="154">
        <v>15.33766</v>
      </c>
      <c r="AB153" s="237"/>
    </row>
    <row r="154" spans="1:28" ht="15.75">
      <c r="A154" s="133" t="s">
        <v>184</v>
      </c>
      <c r="B154" s="134" t="s">
        <v>1436</v>
      </c>
      <c r="C154" s="133" t="s">
        <v>1437</v>
      </c>
      <c r="D154" s="154">
        <v>0</v>
      </c>
      <c r="E154" s="154">
        <v>0</v>
      </c>
      <c r="F154" s="154">
        <v>0</v>
      </c>
      <c r="G154" s="154">
        <v>0</v>
      </c>
      <c r="H154" s="154">
        <v>0</v>
      </c>
      <c r="I154" s="154">
        <v>0</v>
      </c>
      <c r="J154" s="154">
        <v>0</v>
      </c>
      <c r="K154" s="154">
        <v>0</v>
      </c>
      <c r="L154" s="154">
        <v>0</v>
      </c>
      <c r="M154" s="154">
        <v>0</v>
      </c>
      <c r="N154" s="154">
        <v>0</v>
      </c>
      <c r="O154" s="154">
        <v>0</v>
      </c>
      <c r="P154" s="154">
        <v>0</v>
      </c>
      <c r="Q154" s="154">
        <v>0</v>
      </c>
      <c r="R154" s="154">
        <v>0</v>
      </c>
      <c r="S154" s="154">
        <v>0</v>
      </c>
      <c r="T154" s="154">
        <v>0</v>
      </c>
      <c r="U154" s="154">
        <v>0</v>
      </c>
      <c r="V154" s="154">
        <v>0</v>
      </c>
      <c r="W154" s="154">
        <v>0</v>
      </c>
      <c r="X154" s="154">
        <v>0</v>
      </c>
      <c r="Y154" s="154">
        <v>0</v>
      </c>
      <c r="Z154" s="154">
        <v>0</v>
      </c>
      <c r="AA154" s="154">
        <v>15.327680000000001</v>
      </c>
      <c r="AB154" s="237"/>
    </row>
    <row r="155" spans="1:28" s="320" customFormat="1" ht="31.5">
      <c r="A155" s="132" t="s">
        <v>185</v>
      </c>
      <c r="B155" s="157" t="s">
        <v>232</v>
      </c>
      <c r="C155" s="159" t="s">
        <v>218</v>
      </c>
      <c r="D155" s="183">
        <v>0</v>
      </c>
      <c r="E155" s="183">
        <v>0</v>
      </c>
      <c r="F155" s="183">
        <v>0</v>
      </c>
      <c r="G155" s="183">
        <v>0</v>
      </c>
      <c r="H155" s="183">
        <v>0</v>
      </c>
      <c r="I155" s="183">
        <v>0</v>
      </c>
      <c r="J155" s="183">
        <v>0</v>
      </c>
      <c r="K155" s="183">
        <v>0</v>
      </c>
      <c r="L155" s="183">
        <v>0</v>
      </c>
      <c r="M155" s="183">
        <v>0</v>
      </c>
      <c r="N155" s="183">
        <v>0</v>
      </c>
      <c r="O155" s="183">
        <v>0</v>
      </c>
      <c r="P155" s="183">
        <v>0</v>
      </c>
      <c r="Q155" s="183">
        <v>0</v>
      </c>
      <c r="R155" s="183">
        <v>0</v>
      </c>
      <c r="S155" s="183">
        <v>0</v>
      </c>
      <c r="T155" s="183">
        <v>0</v>
      </c>
      <c r="U155" s="183">
        <v>0</v>
      </c>
      <c r="V155" s="183">
        <v>0</v>
      </c>
      <c r="W155" s="183">
        <v>0</v>
      </c>
      <c r="X155" s="183">
        <v>0</v>
      </c>
      <c r="Y155" s="183">
        <v>0</v>
      </c>
      <c r="Z155" s="183">
        <v>0</v>
      </c>
      <c r="AA155" s="183">
        <v>0</v>
      </c>
      <c r="AB155" s="319"/>
    </row>
    <row r="156" spans="1:28" s="316" customFormat="1" ht="47.25">
      <c r="A156" s="91" t="s">
        <v>139</v>
      </c>
      <c r="B156" s="96" t="s">
        <v>233</v>
      </c>
      <c r="C156" s="93" t="s">
        <v>218</v>
      </c>
      <c r="D156" s="181">
        <f>D157+D158</f>
        <v>0</v>
      </c>
      <c r="E156" s="181">
        <f t="shared" ref="E156:AA156" si="28">E157+E158</f>
        <v>0</v>
      </c>
      <c r="F156" s="181">
        <f t="shared" si="28"/>
        <v>0</v>
      </c>
      <c r="G156" s="181">
        <f t="shared" si="28"/>
        <v>0</v>
      </c>
      <c r="H156" s="181">
        <f t="shared" si="28"/>
        <v>0</v>
      </c>
      <c r="I156" s="181">
        <f t="shared" si="28"/>
        <v>0</v>
      </c>
      <c r="J156" s="181">
        <f t="shared" si="28"/>
        <v>0</v>
      </c>
      <c r="K156" s="181">
        <f t="shared" si="28"/>
        <v>0</v>
      </c>
      <c r="L156" s="181">
        <f t="shared" si="28"/>
        <v>0</v>
      </c>
      <c r="M156" s="181">
        <f t="shared" si="28"/>
        <v>0</v>
      </c>
      <c r="N156" s="181">
        <f t="shared" si="28"/>
        <v>0</v>
      </c>
      <c r="O156" s="181">
        <f t="shared" si="28"/>
        <v>0</v>
      </c>
      <c r="P156" s="181">
        <f t="shared" si="28"/>
        <v>0</v>
      </c>
      <c r="Q156" s="181">
        <f t="shared" si="28"/>
        <v>0</v>
      </c>
      <c r="R156" s="181">
        <f t="shared" si="28"/>
        <v>0</v>
      </c>
      <c r="S156" s="181">
        <f t="shared" si="28"/>
        <v>0</v>
      </c>
      <c r="T156" s="181">
        <f t="shared" si="28"/>
        <v>0</v>
      </c>
      <c r="U156" s="181">
        <f t="shared" si="28"/>
        <v>0</v>
      </c>
      <c r="V156" s="181">
        <f t="shared" si="28"/>
        <v>0</v>
      </c>
      <c r="W156" s="181">
        <f t="shared" si="28"/>
        <v>0</v>
      </c>
      <c r="X156" s="181">
        <f t="shared" si="28"/>
        <v>0</v>
      </c>
      <c r="Y156" s="181">
        <f t="shared" si="28"/>
        <v>0</v>
      </c>
      <c r="Z156" s="181">
        <f t="shared" si="28"/>
        <v>0</v>
      </c>
      <c r="AA156" s="181">
        <f t="shared" si="28"/>
        <v>0</v>
      </c>
      <c r="AB156" s="315"/>
    </row>
    <row r="157" spans="1:28" ht="47.25">
      <c r="A157" s="126" t="s">
        <v>186</v>
      </c>
      <c r="B157" s="127" t="s">
        <v>234</v>
      </c>
      <c r="C157" s="129" t="s">
        <v>218</v>
      </c>
      <c r="D157" s="129">
        <v>0</v>
      </c>
      <c r="E157" s="129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29">
        <v>0</v>
      </c>
      <c r="V157" s="129">
        <v>0</v>
      </c>
      <c r="W157" s="129">
        <v>0</v>
      </c>
      <c r="X157" s="129">
        <v>0</v>
      </c>
      <c r="Y157" s="129">
        <v>0</v>
      </c>
      <c r="Z157" s="129">
        <v>0</v>
      </c>
      <c r="AA157" s="129">
        <v>0</v>
      </c>
      <c r="AB157" s="237"/>
    </row>
    <row r="158" spans="1:28" ht="47.25">
      <c r="A158" s="126" t="s">
        <v>187</v>
      </c>
      <c r="B158" s="127" t="s">
        <v>235</v>
      </c>
      <c r="C158" s="129" t="s">
        <v>218</v>
      </c>
      <c r="D158" s="129">
        <v>0</v>
      </c>
      <c r="E158" s="129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29">
        <v>0</v>
      </c>
      <c r="U158" s="129">
        <v>0</v>
      </c>
      <c r="V158" s="129">
        <v>0</v>
      </c>
      <c r="W158" s="129">
        <v>0</v>
      </c>
      <c r="X158" s="129">
        <v>0</v>
      </c>
      <c r="Y158" s="129">
        <v>0</v>
      </c>
      <c r="Z158" s="129">
        <v>0</v>
      </c>
      <c r="AA158" s="129">
        <v>0</v>
      </c>
      <c r="AB158" s="237"/>
    </row>
    <row r="159" spans="1:28" s="316" customFormat="1" ht="31.5">
      <c r="A159" s="91" t="s">
        <v>140</v>
      </c>
      <c r="B159" s="96" t="s">
        <v>236</v>
      </c>
      <c r="C159" s="93" t="s">
        <v>218</v>
      </c>
      <c r="D159" s="181">
        <f>SUM(D160:D200)</f>
        <v>1.19</v>
      </c>
      <c r="E159" s="181">
        <f t="shared" ref="E159:AA159" si="29">SUM(E160:E200)</f>
        <v>0</v>
      </c>
      <c r="F159" s="181">
        <f t="shared" si="29"/>
        <v>14.776999999999997</v>
      </c>
      <c r="G159" s="181">
        <f t="shared" si="29"/>
        <v>0</v>
      </c>
      <c r="H159" s="181">
        <f t="shared" si="29"/>
        <v>0</v>
      </c>
      <c r="I159" s="181">
        <f t="shared" si="29"/>
        <v>0</v>
      </c>
      <c r="J159" s="181">
        <f t="shared" si="29"/>
        <v>0</v>
      </c>
      <c r="K159" s="181">
        <f t="shared" si="29"/>
        <v>0</v>
      </c>
      <c r="L159" s="181">
        <f t="shared" si="29"/>
        <v>0</v>
      </c>
      <c r="M159" s="181">
        <f t="shared" si="29"/>
        <v>0</v>
      </c>
      <c r="N159" s="181">
        <f t="shared" si="29"/>
        <v>0</v>
      </c>
      <c r="O159" s="181">
        <f t="shared" si="29"/>
        <v>0</v>
      </c>
      <c r="P159" s="181">
        <f t="shared" si="29"/>
        <v>0</v>
      </c>
      <c r="Q159" s="181">
        <f t="shared" si="29"/>
        <v>0</v>
      </c>
      <c r="R159" s="181">
        <f t="shared" si="29"/>
        <v>0</v>
      </c>
      <c r="S159" s="181">
        <f t="shared" si="29"/>
        <v>0</v>
      </c>
      <c r="T159" s="181">
        <f t="shared" si="29"/>
        <v>0</v>
      </c>
      <c r="U159" s="181">
        <f t="shared" si="29"/>
        <v>0</v>
      </c>
      <c r="V159" s="181">
        <f t="shared" si="29"/>
        <v>0</v>
      </c>
      <c r="W159" s="181">
        <f t="shared" si="29"/>
        <v>0</v>
      </c>
      <c r="X159" s="181">
        <f t="shared" si="29"/>
        <v>0</v>
      </c>
      <c r="Y159" s="181">
        <f t="shared" si="29"/>
        <v>0</v>
      </c>
      <c r="Z159" s="181">
        <f t="shared" si="29"/>
        <v>0</v>
      </c>
      <c r="AA159" s="181">
        <f t="shared" si="29"/>
        <v>0</v>
      </c>
      <c r="AB159" s="315"/>
    </row>
    <row r="160" spans="1:28" s="231" customFormat="1" ht="63">
      <c r="A160" s="63" t="s">
        <v>140</v>
      </c>
      <c r="B160" s="83" t="s">
        <v>341</v>
      </c>
      <c r="C160" s="55" t="s">
        <v>342</v>
      </c>
      <c r="D160" s="154">
        <v>0</v>
      </c>
      <c r="E160" s="154">
        <v>0</v>
      </c>
      <c r="F160" s="154">
        <v>3.65</v>
      </c>
      <c r="G160" s="154">
        <v>0</v>
      </c>
      <c r="H160" s="154">
        <v>0</v>
      </c>
      <c r="I160" s="154">
        <v>0</v>
      </c>
      <c r="J160" s="154">
        <v>0</v>
      </c>
      <c r="K160" s="154">
        <v>0</v>
      </c>
      <c r="L160" s="154">
        <v>0</v>
      </c>
      <c r="M160" s="154">
        <v>0</v>
      </c>
      <c r="N160" s="154">
        <v>0</v>
      </c>
      <c r="O160" s="154">
        <v>0</v>
      </c>
      <c r="P160" s="154">
        <v>0</v>
      </c>
      <c r="Q160" s="154">
        <v>0</v>
      </c>
      <c r="R160" s="154">
        <v>0</v>
      </c>
      <c r="S160" s="154">
        <v>0</v>
      </c>
      <c r="T160" s="154">
        <v>0</v>
      </c>
      <c r="U160" s="154">
        <v>0</v>
      </c>
      <c r="V160" s="154">
        <v>0</v>
      </c>
      <c r="W160" s="154">
        <v>0</v>
      </c>
      <c r="X160" s="154">
        <v>0</v>
      </c>
      <c r="Y160" s="154">
        <v>0</v>
      </c>
      <c r="Z160" s="154">
        <v>0</v>
      </c>
      <c r="AA160" s="154">
        <v>0</v>
      </c>
      <c r="AB160" s="216"/>
    </row>
    <row r="161" spans="1:28" s="231" customFormat="1" ht="47.25">
      <c r="A161" s="133" t="s">
        <v>140</v>
      </c>
      <c r="B161" s="151" t="s">
        <v>449</v>
      </c>
      <c r="C161" s="138" t="s">
        <v>476</v>
      </c>
      <c r="D161" s="154">
        <v>0</v>
      </c>
      <c r="E161" s="154">
        <v>0</v>
      </c>
      <c r="F161" s="154">
        <v>0</v>
      </c>
      <c r="G161" s="154">
        <v>0</v>
      </c>
      <c r="H161" s="154">
        <v>0</v>
      </c>
      <c r="I161" s="154">
        <v>0</v>
      </c>
      <c r="J161" s="154">
        <v>0</v>
      </c>
      <c r="K161" s="154">
        <v>0</v>
      </c>
      <c r="L161" s="154">
        <v>0</v>
      </c>
      <c r="M161" s="154">
        <v>0</v>
      </c>
      <c r="N161" s="154">
        <v>0</v>
      </c>
      <c r="O161" s="154">
        <v>0</v>
      </c>
      <c r="P161" s="154">
        <v>0</v>
      </c>
      <c r="Q161" s="154">
        <v>0</v>
      </c>
      <c r="R161" s="154">
        <v>0</v>
      </c>
      <c r="S161" s="154">
        <v>0</v>
      </c>
      <c r="T161" s="154">
        <v>0</v>
      </c>
      <c r="U161" s="154">
        <v>0</v>
      </c>
      <c r="V161" s="154">
        <v>0</v>
      </c>
      <c r="W161" s="154">
        <v>0</v>
      </c>
      <c r="X161" s="154">
        <v>0</v>
      </c>
      <c r="Y161" s="154">
        <v>0</v>
      </c>
      <c r="Z161" s="154">
        <v>0</v>
      </c>
      <c r="AA161" s="154">
        <v>0</v>
      </c>
      <c r="AB161" s="216"/>
    </row>
    <row r="162" spans="1:28" s="231" customFormat="1" ht="31.5">
      <c r="A162" s="133" t="s">
        <v>140</v>
      </c>
      <c r="B162" s="151" t="s">
        <v>1698</v>
      </c>
      <c r="C162" s="138" t="s">
        <v>781</v>
      </c>
      <c r="D162" s="154">
        <v>0</v>
      </c>
      <c r="E162" s="154">
        <v>0</v>
      </c>
      <c r="F162" s="154">
        <v>3.13</v>
      </c>
      <c r="G162" s="154">
        <v>0</v>
      </c>
      <c r="H162" s="154">
        <v>0</v>
      </c>
      <c r="I162" s="154">
        <v>0</v>
      </c>
      <c r="J162" s="154">
        <v>0</v>
      </c>
      <c r="K162" s="154">
        <v>0</v>
      </c>
      <c r="L162" s="154">
        <v>0</v>
      </c>
      <c r="M162" s="154">
        <v>0</v>
      </c>
      <c r="N162" s="154">
        <v>0</v>
      </c>
      <c r="O162" s="154">
        <v>0</v>
      </c>
      <c r="P162" s="154">
        <v>0</v>
      </c>
      <c r="Q162" s="154">
        <v>0</v>
      </c>
      <c r="R162" s="154">
        <v>0</v>
      </c>
      <c r="S162" s="154">
        <v>0</v>
      </c>
      <c r="T162" s="154">
        <v>0</v>
      </c>
      <c r="U162" s="154">
        <v>0</v>
      </c>
      <c r="V162" s="154">
        <v>0</v>
      </c>
      <c r="W162" s="154">
        <v>0</v>
      </c>
      <c r="X162" s="154">
        <v>0</v>
      </c>
      <c r="Y162" s="154">
        <v>0</v>
      </c>
      <c r="Z162" s="154">
        <v>0</v>
      </c>
      <c r="AA162" s="154">
        <v>0</v>
      </c>
      <c r="AB162" s="216"/>
    </row>
    <row r="163" spans="1:28" s="231" customFormat="1" ht="31.5">
      <c r="A163" s="133" t="s">
        <v>140</v>
      </c>
      <c r="B163" s="171" t="s">
        <v>852</v>
      </c>
      <c r="C163" s="138" t="s">
        <v>853</v>
      </c>
      <c r="D163" s="154">
        <v>0</v>
      </c>
      <c r="E163" s="154">
        <v>0</v>
      </c>
      <c r="F163" s="154">
        <v>0</v>
      </c>
      <c r="G163" s="154">
        <v>0</v>
      </c>
      <c r="H163" s="154">
        <v>0</v>
      </c>
      <c r="I163" s="154">
        <v>0</v>
      </c>
      <c r="J163" s="154">
        <v>0</v>
      </c>
      <c r="K163" s="154">
        <v>0</v>
      </c>
      <c r="L163" s="154">
        <v>0</v>
      </c>
      <c r="M163" s="154">
        <v>0</v>
      </c>
      <c r="N163" s="154">
        <v>0</v>
      </c>
      <c r="O163" s="154">
        <v>0</v>
      </c>
      <c r="P163" s="154">
        <v>0</v>
      </c>
      <c r="Q163" s="154">
        <v>0</v>
      </c>
      <c r="R163" s="154">
        <v>0</v>
      </c>
      <c r="S163" s="154">
        <v>0</v>
      </c>
      <c r="T163" s="154">
        <v>0</v>
      </c>
      <c r="U163" s="154">
        <v>0</v>
      </c>
      <c r="V163" s="154">
        <v>0</v>
      </c>
      <c r="W163" s="154">
        <v>0</v>
      </c>
      <c r="X163" s="154">
        <v>0</v>
      </c>
      <c r="Y163" s="154">
        <v>0</v>
      </c>
      <c r="Z163" s="154">
        <v>0</v>
      </c>
      <c r="AA163" s="154">
        <v>0</v>
      </c>
      <c r="AB163" s="216"/>
    </row>
    <row r="164" spans="1:28" s="231" customFormat="1" ht="31.5">
      <c r="A164" s="133" t="s">
        <v>140</v>
      </c>
      <c r="B164" s="171" t="s">
        <v>860</v>
      </c>
      <c r="C164" s="138" t="s">
        <v>861</v>
      </c>
      <c r="D164" s="154">
        <v>0</v>
      </c>
      <c r="E164" s="154">
        <v>0</v>
      </c>
      <c r="F164" s="154">
        <v>1.26</v>
      </c>
      <c r="G164" s="154">
        <v>0</v>
      </c>
      <c r="H164" s="154">
        <v>0</v>
      </c>
      <c r="I164" s="154">
        <v>0</v>
      </c>
      <c r="J164" s="154">
        <v>0</v>
      </c>
      <c r="K164" s="154">
        <v>0</v>
      </c>
      <c r="L164" s="154">
        <v>0</v>
      </c>
      <c r="M164" s="154">
        <v>0</v>
      </c>
      <c r="N164" s="154">
        <v>0</v>
      </c>
      <c r="O164" s="154">
        <v>0</v>
      </c>
      <c r="P164" s="154">
        <v>0</v>
      </c>
      <c r="Q164" s="154">
        <v>0</v>
      </c>
      <c r="R164" s="154">
        <v>0</v>
      </c>
      <c r="S164" s="154">
        <v>0</v>
      </c>
      <c r="T164" s="154">
        <v>0</v>
      </c>
      <c r="U164" s="154">
        <v>0</v>
      </c>
      <c r="V164" s="154">
        <v>0</v>
      </c>
      <c r="W164" s="154">
        <v>0</v>
      </c>
      <c r="X164" s="154">
        <v>0</v>
      </c>
      <c r="Y164" s="154">
        <v>0</v>
      </c>
      <c r="Z164" s="154">
        <v>0</v>
      </c>
      <c r="AA164" s="154">
        <v>0</v>
      </c>
      <c r="AB164" s="216"/>
    </row>
    <row r="165" spans="1:28" s="231" customFormat="1" ht="31.5">
      <c r="A165" s="133" t="s">
        <v>140</v>
      </c>
      <c r="B165" s="171" t="s">
        <v>868</v>
      </c>
      <c r="C165" s="138" t="s">
        <v>869</v>
      </c>
      <c r="D165" s="154">
        <v>0</v>
      </c>
      <c r="E165" s="154">
        <v>0</v>
      </c>
      <c r="F165" s="154">
        <v>0</v>
      </c>
      <c r="G165" s="154">
        <v>0</v>
      </c>
      <c r="H165" s="154">
        <v>0</v>
      </c>
      <c r="I165" s="154">
        <v>0</v>
      </c>
      <c r="J165" s="154">
        <v>0</v>
      </c>
      <c r="K165" s="154">
        <v>0</v>
      </c>
      <c r="L165" s="154">
        <v>0</v>
      </c>
      <c r="M165" s="154">
        <v>0</v>
      </c>
      <c r="N165" s="154">
        <v>0</v>
      </c>
      <c r="O165" s="154">
        <v>0</v>
      </c>
      <c r="P165" s="154">
        <v>0</v>
      </c>
      <c r="Q165" s="154">
        <v>0</v>
      </c>
      <c r="R165" s="154">
        <v>0</v>
      </c>
      <c r="S165" s="154">
        <v>0</v>
      </c>
      <c r="T165" s="154">
        <v>0</v>
      </c>
      <c r="U165" s="154">
        <v>0</v>
      </c>
      <c r="V165" s="154">
        <v>0</v>
      </c>
      <c r="W165" s="154">
        <v>0</v>
      </c>
      <c r="X165" s="154">
        <v>0</v>
      </c>
      <c r="Y165" s="154">
        <v>0</v>
      </c>
      <c r="Z165" s="154">
        <v>0</v>
      </c>
      <c r="AA165" s="154">
        <v>0</v>
      </c>
      <c r="AB165" s="216"/>
    </row>
    <row r="166" spans="1:28" s="231" customFormat="1" ht="31.5">
      <c r="A166" s="133" t="s">
        <v>140</v>
      </c>
      <c r="B166" s="171" t="s">
        <v>870</v>
      </c>
      <c r="C166" s="138" t="s">
        <v>871</v>
      </c>
      <c r="D166" s="154">
        <v>0</v>
      </c>
      <c r="E166" s="154">
        <v>0</v>
      </c>
      <c r="F166" s="154">
        <v>0</v>
      </c>
      <c r="G166" s="154">
        <v>0</v>
      </c>
      <c r="H166" s="154">
        <v>0</v>
      </c>
      <c r="I166" s="154">
        <v>0</v>
      </c>
      <c r="J166" s="154">
        <v>0</v>
      </c>
      <c r="K166" s="154">
        <v>0</v>
      </c>
      <c r="L166" s="154">
        <v>0</v>
      </c>
      <c r="M166" s="154">
        <v>0</v>
      </c>
      <c r="N166" s="154">
        <v>0</v>
      </c>
      <c r="O166" s="154">
        <v>0</v>
      </c>
      <c r="P166" s="154">
        <v>0</v>
      </c>
      <c r="Q166" s="154">
        <v>0</v>
      </c>
      <c r="R166" s="154">
        <v>0</v>
      </c>
      <c r="S166" s="154">
        <v>0</v>
      </c>
      <c r="T166" s="154">
        <v>0</v>
      </c>
      <c r="U166" s="154">
        <v>0</v>
      </c>
      <c r="V166" s="154">
        <v>0</v>
      </c>
      <c r="W166" s="154">
        <v>0</v>
      </c>
      <c r="X166" s="154">
        <v>0</v>
      </c>
      <c r="Y166" s="154">
        <v>0</v>
      </c>
      <c r="Z166" s="154">
        <v>0</v>
      </c>
      <c r="AA166" s="154">
        <v>0</v>
      </c>
      <c r="AB166" s="216"/>
    </row>
    <row r="167" spans="1:28" s="231" customFormat="1" ht="31.5">
      <c r="A167" s="63" t="s">
        <v>140</v>
      </c>
      <c r="B167" s="35" t="s">
        <v>872</v>
      </c>
      <c r="C167" s="34" t="s">
        <v>873</v>
      </c>
      <c r="D167" s="154">
        <v>0</v>
      </c>
      <c r="E167" s="154">
        <v>0</v>
      </c>
      <c r="F167" s="154">
        <v>0</v>
      </c>
      <c r="G167" s="154">
        <v>0</v>
      </c>
      <c r="H167" s="154">
        <v>0</v>
      </c>
      <c r="I167" s="154">
        <v>0</v>
      </c>
      <c r="J167" s="154">
        <v>0</v>
      </c>
      <c r="K167" s="154">
        <v>0</v>
      </c>
      <c r="L167" s="154">
        <v>0</v>
      </c>
      <c r="M167" s="154">
        <v>0</v>
      </c>
      <c r="N167" s="154">
        <v>0</v>
      </c>
      <c r="O167" s="154">
        <v>0</v>
      </c>
      <c r="P167" s="154">
        <v>0</v>
      </c>
      <c r="Q167" s="154">
        <v>0</v>
      </c>
      <c r="R167" s="154">
        <v>0</v>
      </c>
      <c r="S167" s="154">
        <v>0</v>
      </c>
      <c r="T167" s="154">
        <v>0</v>
      </c>
      <c r="U167" s="154">
        <v>0</v>
      </c>
      <c r="V167" s="154">
        <v>0</v>
      </c>
      <c r="W167" s="154">
        <v>0</v>
      </c>
      <c r="X167" s="154">
        <v>0</v>
      </c>
      <c r="Y167" s="154">
        <v>0</v>
      </c>
      <c r="Z167" s="154">
        <v>0</v>
      </c>
      <c r="AA167" s="154">
        <v>0</v>
      </c>
      <c r="AB167" s="216"/>
    </row>
    <row r="168" spans="1:28" s="231" customFormat="1" ht="31.5">
      <c r="A168" s="63" t="s">
        <v>140</v>
      </c>
      <c r="B168" s="35" t="s">
        <v>874</v>
      </c>
      <c r="C168" s="63" t="s">
        <v>875</v>
      </c>
      <c r="D168" s="154">
        <v>0</v>
      </c>
      <c r="E168" s="154">
        <v>0</v>
      </c>
      <c r="F168" s="154">
        <v>1</v>
      </c>
      <c r="G168" s="154">
        <v>0</v>
      </c>
      <c r="H168" s="154">
        <v>0</v>
      </c>
      <c r="I168" s="154">
        <v>0</v>
      </c>
      <c r="J168" s="154">
        <v>0</v>
      </c>
      <c r="K168" s="154">
        <v>0</v>
      </c>
      <c r="L168" s="154">
        <v>0</v>
      </c>
      <c r="M168" s="154">
        <v>0</v>
      </c>
      <c r="N168" s="154">
        <v>0</v>
      </c>
      <c r="O168" s="154">
        <v>0</v>
      </c>
      <c r="P168" s="154">
        <v>0</v>
      </c>
      <c r="Q168" s="154">
        <v>0</v>
      </c>
      <c r="R168" s="154">
        <v>0</v>
      </c>
      <c r="S168" s="154">
        <v>0</v>
      </c>
      <c r="T168" s="154">
        <v>0</v>
      </c>
      <c r="U168" s="154">
        <v>0</v>
      </c>
      <c r="V168" s="154">
        <v>0</v>
      </c>
      <c r="W168" s="154">
        <v>0</v>
      </c>
      <c r="X168" s="154">
        <v>0</v>
      </c>
      <c r="Y168" s="154">
        <v>0</v>
      </c>
      <c r="Z168" s="154">
        <v>0</v>
      </c>
      <c r="AA168" s="154">
        <v>0</v>
      </c>
      <c r="AB168" s="216"/>
    </row>
    <row r="169" spans="1:28" s="231" customFormat="1" ht="31.5">
      <c r="A169" s="63" t="s">
        <v>140</v>
      </c>
      <c r="B169" s="75" t="s">
        <v>1462</v>
      </c>
      <c r="C169" s="64" t="s">
        <v>1463</v>
      </c>
      <c r="D169" s="154">
        <v>0</v>
      </c>
      <c r="E169" s="154">
        <v>0</v>
      </c>
      <c r="F169" s="154">
        <v>0</v>
      </c>
      <c r="G169" s="154">
        <v>0</v>
      </c>
      <c r="H169" s="154">
        <v>0</v>
      </c>
      <c r="I169" s="154">
        <v>0</v>
      </c>
      <c r="J169" s="154">
        <v>0</v>
      </c>
      <c r="K169" s="154">
        <v>0</v>
      </c>
      <c r="L169" s="154">
        <v>0</v>
      </c>
      <c r="M169" s="154">
        <v>0</v>
      </c>
      <c r="N169" s="154">
        <v>0</v>
      </c>
      <c r="O169" s="154">
        <v>0</v>
      </c>
      <c r="P169" s="154">
        <v>0</v>
      </c>
      <c r="Q169" s="154">
        <v>0</v>
      </c>
      <c r="R169" s="154">
        <v>0</v>
      </c>
      <c r="S169" s="154">
        <v>0</v>
      </c>
      <c r="T169" s="154">
        <v>0</v>
      </c>
      <c r="U169" s="154">
        <v>0</v>
      </c>
      <c r="V169" s="154">
        <v>0</v>
      </c>
      <c r="W169" s="154">
        <v>0</v>
      </c>
      <c r="X169" s="154">
        <v>0</v>
      </c>
      <c r="Y169" s="154">
        <v>0</v>
      </c>
      <c r="Z169" s="154">
        <v>0</v>
      </c>
      <c r="AA169" s="154">
        <v>0</v>
      </c>
      <c r="AB169" s="216"/>
    </row>
    <row r="170" spans="1:28" s="231" customFormat="1" ht="31.5">
      <c r="A170" s="133" t="s">
        <v>140</v>
      </c>
      <c r="B170" s="149" t="s">
        <v>1466</v>
      </c>
      <c r="C170" s="137" t="s">
        <v>1467</v>
      </c>
      <c r="D170" s="154">
        <v>0</v>
      </c>
      <c r="E170" s="154">
        <v>0</v>
      </c>
      <c r="F170" s="154">
        <v>0</v>
      </c>
      <c r="G170" s="154">
        <v>0</v>
      </c>
      <c r="H170" s="154">
        <v>0</v>
      </c>
      <c r="I170" s="154">
        <v>0</v>
      </c>
      <c r="J170" s="154">
        <v>0</v>
      </c>
      <c r="K170" s="154">
        <v>0</v>
      </c>
      <c r="L170" s="154">
        <v>0</v>
      </c>
      <c r="M170" s="154">
        <v>0</v>
      </c>
      <c r="N170" s="154">
        <v>0</v>
      </c>
      <c r="O170" s="154">
        <v>0</v>
      </c>
      <c r="P170" s="154">
        <v>0</v>
      </c>
      <c r="Q170" s="154">
        <v>0</v>
      </c>
      <c r="R170" s="154">
        <v>0</v>
      </c>
      <c r="S170" s="154">
        <v>0</v>
      </c>
      <c r="T170" s="154">
        <v>0</v>
      </c>
      <c r="U170" s="154">
        <v>0</v>
      </c>
      <c r="V170" s="154">
        <v>0</v>
      </c>
      <c r="W170" s="154">
        <v>0</v>
      </c>
      <c r="X170" s="154">
        <v>0</v>
      </c>
      <c r="Y170" s="154">
        <v>0</v>
      </c>
      <c r="Z170" s="154">
        <v>0</v>
      </c>
      <c r="AA170" s="154">
        <v>0</v>
      </c>
      <c r="AB170" s="216"/>
    </row>
    <row r="171" spans="1:28" s="231" customFormat="1" ht="31.5">
      <c r="A171" s="59" t="s">
        <v>140</v>
      </c>
      <c r="B171" s="35" t="s">
        <v>1478</v>
      </c>
      <c r="C171" s="34" t="s">
        <v>1479</v>
      </c>
      <c r="D171" s="154">
        <v>0</v>
      </c>
      <c r="E171" s="154">
        <v>0</v>
      </c>
      <c r="F171" s="154">
        <v>0.45</v>
      </c>
      <c r="G171" s="154">
        <v>0</v>
      </c>
      <c r="H171" s="154">
        <v>0</v>
      </c>
      <c r="I171" s="154">
        <v>0</v>
      </c>
      <c r="J171" s="154">
        <v>0</v>
      </c>
      <c r="K171" s="154">
        <v>0</v>
      </c>
      <c r="L171" s="154">
        <v>0</v>
      </c>
      <c r="M171" s="154">
        <v>0</v>
      </c>
      <c r="N171" s="154">
        <v>0</v>
      </c>
      <c r="O171" s="154">
        <v>0</v>
      </c>
      <c r="P171" s="154">
        <v>0</v>
      </c>
      <c r="Q171" s="154">
        <v>0</v>
      </c>
      <c r="R171" s="154">
        <v>0</v>
      </c>
      <c r="S171" s="154">
        <v>0</v>
      </c>
      <c r="T171" s="154">
        <v>0</v>
      </c>
      <c r="U171" s="154">
        <v>0</v>
      </c>
      <c r="V171" s="154">
        <v>0</v>
      </c>
      <c r="W171" s="154">
        <v>0</v>
      </c>
      <c r="X171" s="154">
        <v>0</v>
      </c>
      <c r="Y171" s="154">
        <v>0</v>
      </c>
      <c r="Z171" s="154">
        <v>0</v>
      </c>
      <c r="AA171" s="154">
        <v>0</v>
      </c>
      <c r="AB171" s="216"/>
    </row>
    <row r="172" spans="1:28" s="231" customFormat="1" ht="47.25">
      <c r="A172" s="65" t="s">
        <v>140</v>
      </c>
      <c r="B172" s="60" t="s">
        <v>1490</v>
      </c>
      <c r="C172" s="59" t="s">
        <v>1491</v>
      </c>
      <c r="D172" s="154">
        <v>0.4</v>
      </c>
      <c r="E172" s="154">
        <v>0</v>
      </c>
      <c r="F172" s="154">
        <v>2.9</v>
      </c>
      <c r="G172" s="154">
        <v>0</v>
      </c>
      <c r="H172" s="154">
        <v>0</v>
      </c>
      <c r="I172" s="154">
        <v>0</v>
      </c>
      <c r="J172" s="154">
        <v>0</v>
      </c>
      <c r="K172" s="154">
        <v>0</v>
      </c>
      <c r="L172" s="154">
        <v>0</v>
      </c>
      <c r="M172" s="154">
        <v>0</v>
      </c>
      <c r="N172" s="154">
        <v>0</v>
      </c>
      <c r="O172" s="154">
        <v>0</v>
      </c>
      <c r="P172" s="154">
        <v>0</v>
      </c>
      <c r="Q172" s="154">
        <v>0</v>
      </c>
      <c r="R172" s="154">
        <v>0</v>
      </c>
      <c r="S172" s="154">
        <v>0</v>
      </c>
      <c r="T172" s="154">
        <v>0</v>
      </c>
      <c r="U172" s="154">
        <v>0</v>
      </c>
      <c r="V172" s="154">
        <v>0</v>
      </c>
      <c r="W172" s="154">
        <v>0</v>
      </c>
      <c r="X172" s="154">
        <v>0</v>
      </c>
      <c r="Y172" s="154">
        <v>0</v>
      </c>
      <c r="Z172" s="154">
        <v>0</v>
      </c>
      <c r="AA172" s="154">
        <v>0</v>
      </c>
      <c r="AB172" s="216"/>
    </row>
    <row r="173" spans="1:28" s="231" customFormat="1" ht="31.5">
      <c r="A173" s="65" t="s">
        <v>140</v>
      </c>
      <c r="B173" s="35" t="s">
        <v>1502</v>
      </c>
      <c r="C173" s="59" t="s">
        <v>1503</v>
      </c>
      <c r="D173" s="154">
        <v>0</v>
      </c>
      <c r="E173" s="154">
        <v>0</v>
      </c>
      <c r="F173" s="154">
        <v>0</v>
      </c>
      <c r="G173" s="154">
        <v>0</v>
      </c>
      <c r="H173" s="154">
        <v>0</v>
      </c>
      <c r="I173" s="154">
        <v>0</v>
      </c>
      <c r="J173" s="154">
        <v>0</v>
      </c>
      <c r="K173" s="154">
        <v>0</v>
      </c>
      <c r="L173" s="154">
        <v>0</v>
      </c>
      <c r="M173" s="154">
        <v>0</v>
      </c>
      <c r="N173" s="154">
        <v>0</v>
      </c>
      <c r="O173" s="154">
        <v>0</v>
      </c>
      <c r="P173" s="154">
        <v>0</v>
      </c>
      <c r="Q173" s="154">
        <v>0</v>
      </c>
      <c r="R173" s="154">
        <v>0</v>
      </c>
      <c r="S173" s="154">
        <v>0</v>
      </c>
      <c r="T173" s="154">
        <v>0</v>
      </c>
      <c r="U173" s="154">
        <v>0</v>
      </c>
      <c r="V173" s="154">
        <v>0</v>
      </c>
      <c r="W173" s="154">
        <v>0</v>
      </c>
      <c r="X173" s="154">
        <v>0</v>
      </c>
      <c r="Y173" s="154">
        <v>0</v>
      </c>
      <c r="Z173" s="154">
        <v>0</v>
      </c>
      <c r="AA173" s="154">
        <v>0</v>
      </c>
      <c r="AB173" s="216"/>
    </row>
    <row r="174" spans="1:28" s="231" customFormat="1" ht="31.5">
      <c r="A174" s="65" t="s">
        <v>140</v>
      </c>
      <c r="B174" s="35" t="s">
        <v>1504</v>
      </c>
      <c r="C174" s="59" t="s">
        <v>1505</v>
      </c>
      <c r="D174" s="154">
        <v>0</v>
      </c>
      <c r="E174" s="154">
        <v>0</v>
      </c>
      <c r="F174" s="154">
        <v>0</v>
      </c>
      <c r="G174" s="154">
        <v>0</v>
      </c>
      <c r="H174" s="154">
        <v>0</v>
      </c>
      <c r="I174" s="154">
        <v>0</v>
      </c>
      <c r="J174" s="154">
        <v>0</v>
      </c>
      <c r="K174" s="154">
        <v>0</v>
      </c>
      <c r="L174" s="154">
        <v>0</v>
      </c>
      <c r="M174" s="154">
        <v>0</v>
      </c>
      <c r="N174" s="154">
        <v>0</v>
      </c>
      <c r="O174" s="154">
        <v>0</v>
      </c>
      <c r="P174" s="154">
        <v>0</v>
      </c>
      <c r="Q174" s="154">
        <v>0</v>
      </c>
      <c r="R174" s="154">
        <v>0</v>
      </c>
      <c r="S174" s="154">
        <v>0</v>
      </c>
      <c r="T174" s="154">
        <v>0</v>
      </c>
      <c r="U174" s="154">
        <v>0</v>
      </c>
      <c r="V174" s="154">
        <v>0</v>
      </c>
      <c r="W174" s="154">
        <v>0</v>
      </c>
      <c r="X174" s="154">
        <v>0</v>
      </c>
      <c r="Y174" s="154">
        <v>0</v>
      </c>
      <c r="Z174" s="154">
        <v>0</v>
      </c>
      <c r="AA174" s="154">
        <v>0</v>
      </c>
      <c r="AB174" s="216"/>
    </row>
    <row r="175" spans="1:28" s="231" customFormat="1" ht="31.5">
      <c r="A175" s="65" t="s">
        <v>140</v>
      </c>
      <c r="B175" s="35" t="s">
        <v>1506</v>
      </c>
      <c r="C175" s="59" t="s">
        <v>1507</v>
      </c>
      <c r="D175" s="154">
        <v>0</v>
      </c>
      <c r="E175" s="154">
        <v>0</v>
      </c>
      <c r="F175" s="154">
        <v>0.13200000000000001</v>
      </c>
      <c r="G175" s="154">
        <v>0</v>
      </c>
      <c r="H175" s="154">
        <v>0</v>
      </c>
      <c r="I175" s="154">
        <v>0</v>
      </c>
      <c r="J175" s="154">
        <v>0</v>
      </c>
      <c r="K175" s="154">
        <v>0</v>
      </c>
      <c r="L175" s="154">
        <v>0</v>
      </c>
      <c r="M175" s="154">
        <v>0</v>
      </c>
      <c r="N175" s="154">
        <v>0</v>
      </c>
      <c r="O175" s="154">
        <v>0</v>
      </c>
      <c r="P175" s="154">
        <v>0</v>
      </c>
      <c r="Q175" s="154">
        <v>0</v>
      </c>
      <c r="R175" s="154">
        <v>0</v>
      </c>
      <c r="S175" s="154">
        <v>0</v>
      </c>
      <c r="T175" s="154">
        <v>0</v>
      </c>
      <c r="U175" s="154">
        <v>0</v>
      </c>
      <c r="V175" s="154">
        <v>0</v>
      </c>
      <c r="W175" s="154">
        <v>0</v>
      </c>
      <c r="X175" s="154">
        <v>0</v>
      </c>
      <c r="Y175" s="154">
        <v>0</v>
      </c>
      <c r="Z175" s="154">
        <v>0</v>
      </c>
      <c r="AA175" s="154">
        <v>0</v>
      </c>
      <c r="AB175" s="216"/>
    </row>
    <row r="176" spans="1:28" s="231" customFormat="1" ht="31.5">
      <c r="A176" s="65" t="s">
        <v>140</v>
      </c>
      <c r="B176" s="35" t="s">
        <v>1508</v>
      </c>
      <c r="C176" s="59" t="s">
        <v>1509</v>
      </c>
      <c r="D176" s="154">
        <v>0</v>
      </c>
      <c r="E176" s="154">
        <v>0</v>
      </c>
      <c r="F176" s="154">
        <v>0.12</v>
      </c>
      <c r="G176" s="154">
        <v>0</v>
      </c>
      <c r="H176" s="154">
        <v>0</v>
      </c>
      <c r="I176" s="154">
        <v>0</v>
      </c>
      <c r="J176" s="154">
        <v>0</v>
      </c>
      <c r="K176" s="154">
        <v>0</v>
      </c>
      <c r="L176" s="154">
        <v>0</v>
      </c>
      <c r="M176" s="154">
        <v>0</v>
      </c>
      <c r="N176" s="154">
        <v>0</v>
      </c>
      <c r="O176" s="154">
        <v>0</v>
      </c>
      <c r="P176" s="154">
        <v>0</v>
      </c>
      <c r="Q176" s="154">
        <v>0</v>
      </c>
      <c r="R176" s="154">
        <v>0</v>
      </c>
      <c r="S176" s="154">
        <v>0</v>
      </c>
      <c r="T176" s="154">
        <v>0</v>
      </c>
      <c r="U176" s="154">
        <v>0</v>
      </c>
      <c r="V176" s="154">
        <v>0</v>
      </c>
      <c r="W176" s="154">
        <v>0</v>
      </c>
      <c r="X176" s="154">
        <v>0</v>
      </c>
      <c r="Y176" s="154">
        <v>0</v>
      </c>
      <c r="Z176" s="154">
        <v>0</v>
      </c>
      <c r="AA176" s="154">
        <v>0</v>
      </c>
      <c r="AB176" s="216"/>
    </row>
    <row r="177" spans="1:28" s="231" customFormat="1" ht="31.5">
      <c r="A177" s="65" t="s">
        <v>140</v>
      </c>
      <c r="B177" s="35" t="s">
        <v>1510</v>
      </c>
      <c r="C177" s="59" t="s">
        <v>1511</v>
      </c>
      <c r="D177" s="154">
        <v>0</v>
      </c>
      <c r="E177" s="154">
        <v>0</v>
      </c>
      <c r="F177" s="154">
        <v>0.2</v>
      </c>
      <c r="G177" s="154">
        <v>0</v>
      </c>
      <c r="H177" s="154">
        <v>0</v>
      </c>
      <c r="I177" s="154">
        <v>0</v>
      </c>
      <c r="J177" s="154">
        <v>0</v>
      </c>
      <c r="K177" s="154">
        <v>0</v>
      </c>
      <c r="L177" s="154">
        <v>0</v>
      </c>
      <c r="M177" s="154">
        <v>0</v>
      </c>
      <c r="N177" s="154">
        <v>0</v>
      </c>
      <c r="O177" s="154">
        <v>0</v>
      </c>
      <c r="P177" s="154">
        <v>0</v>
      </c>
      <c r="Q177" s="154">
        <v>0</v>
      </c>
      <c r="R177" s="154">
        <v>0</v>
      </c>
      <c r="S177" s="154">
        <v>0</v>
      </c>
      <c r="T177" s="154">
        <v>0</v>
      </c>
      <c r="U177" s="154">
        <v>0</v>
      </c>
      <c r="V177" s="154">
        <v>0</v>
      </c>
      <c r="W177" s="154">
        <v>0</v>
      </c>
      <c r="X177" s="154">
        <v>0</v>
      </c>
      <c r="Y177" s="154">
        <v>0</v>
      </c>
      <c r="Z177" s="154">
        <v>0</v>
      </c>
      <c r="AA177" s="154">
        <v>0</v>
      </c>
      <c r="AB177" s="216"/>
    </row>
    <row r="178" spans="1:28" s="231" customFormat="1" ht="15.75">
      <c r="A178" s="65" t="s">
        <v>140</v>
      </c>
      <c r="B178" s="35" t="s">
        <v>1908</v>
      </c>
      <c r="C178" s="59" t="s">
        <v>1512</v>
      </c>
      <c r="D178" s="154">
        <v>0.63</v>
      </c>
      <c r="E178" s="154">
        <v>0</v>
      </c>
      <c r="F178" s="154">
        <v>0</v>
      </c>
      <c r="G178" s="154">
        <v>0</v>
      </c>
      <c r="H178" s="154">
        <v>0</v>
      </c>
      <c r="I178" s="154">
        <v>0</v>
      </c>
      <c r="J178" s="154">
        <v>0</v>
      </c>
      <c r="K178" s="154">
        <v>0</v>
      </c>
      <c r="L178" s="154">
        <v>0</v>
      </c>
      <c r="M178" s="154">
        <v>0</v>
      </c>
      <c r="N178" s="154">
        <v>0</v>
      </c>
      <c r="O178" s="154">
        <v>0</v>
      </c>
      <c r="P178" s="154">
        <v>0</v>
      </c>
      <c r="Q178" s="154">
        <v>0</v>
      </c>
      <c r="R178" s="154">
        <v>0</v>
      </c>
      <c r="S178" s="154">
        <v>0</v>
      </c>
      <c r="T178" s="154">
        <v>0</v>
      </c>
      <c r="U178" s="154">
        <v>0</v>
      </c>
      <c r="V178" s="154">
        <v>0</v>
      </c>
      <c r="W178" s="154">
        <v>0</v>
      </c>
      <c r="X178" s="154">
        <v>0</v>
      </c>
      <c r="Y178" s="154">
        <v>0</v>
      </c>
      <c r="Z178" s="154">
        <v>0</v>
      </c>
      <c r="AA178" s="154">
        <v>0</v>
      </c>
      <c r="AB178" s="216"/>
    </row>
    <row r="179" spans="1:28" s="231" customFormat="1" ht="31.5">
      <c r="A179" s="65" t="s">
        <v>140</v>
      </c>
      <c r="B179" s="35" t="s">
        <v>1525</v>
      </c>
      <c r="C179" s="59" t="s">
        <v>1526</v>
      </c>
      <c r="D179" s="154">
        <v>0</v>
      </c>
      <c r="E179" s="154">
        <v>0</v>
      </c>
      <c r="F179" s="154">
        <v>0</v>
      </c>
      <c r="G179" s="154">
        <v>0</v>
      </c>
      <c r="H179" s="154">
        <v>0</v>
      </c>
      <c r="I179" s="154">
        <v>0</v>
      </c>
      <c r="J179" s="154">
        <v>0</v>
      </c>
      <c r="K179" s="154">
        <v>0</v>
      </c>
      <c r="L179" s="154">
        <v>0</v>
      </c>
      <c r="M179" s="154">
        <v>0</v>
      </c>
      <c r="N179" s="154">
        <v>0</v>
      </c>
      <c r="O179" s="154">
        <v>0</v>
      </c>
      <c r="P179" s="154">
        <v>0</v>
      </c>
      <c r="Q179" s="154">
        <v>0</v>
      </c>
      <c r="R179" s="154">
        <v>0</v>
      </c>
      <c r="S179" s="154">
        <v>0</v>
      </c>
      <c r="T179" s="154">
        <v>0</v>
      </c>
      <c r="U179" s="154">
        <v>0</v>
      </c>
      <c r="V179" s="154">
        <v>0</v>
      </c>
      <c r="W179" s="154">
        <v>0</v>
      </c>
      <c r="X179" s="154">
        <v>0</v>
      </c>
      <c r="Y179" s="154">
        <v>0</v>
      </c>
      <c r="Z179" s="154">
        <v>0</v>
      </c>
      <c r="AA179" s="154">
        <v>0</v>
      </c>
      <c r="AB179" s="216"/>
    </row>
    <row r="180" spans="1:28" s="231" customFormat="1" ht="31.5">
      <c r="A180" s="65" t="s">
        <v>140</v>
      </c>
      <c r="B180" s="35" t="s">
        <v>1529</v>
      </c>
      <c r="C180" s="59" t="s">
        <v>1530</v>
      </c>
      <c r="D180" s="154">
        <v>0</v>
      </c>
      <c r="E180" s="154">
        <v>0</v>
      </c>
      <c r="F180" s="154">
        <v>0.4</v>
      </c>
      <c r="G180" s="154">
        <v>0</v>
      </c>
      <c r="H180" s="154">
        <v>0</v>
      </c>
      <c r="I180" s="154">
        <v>0</v>
      </c>
      <c r="J180" s="154">
        <v>0</v>
      </c>
      <c r="K180" s="154">
        <v>0</v>
      </c>
      <c r="L180" s="154">
        <v>0</v>
      </c>
      <c r="M180" s="154">
        <v>0</v>
      </c>
      <c r="N180" s="154">
        <v>0</v>
      </c>
      <c r="O180" s="154">
        <v>0</v>
      </c>
      <c r="P180" s="154">
        <v>0</v>
      </c>
      <c r="Q180" s="154">
        <v>0</v>
      </c>
      <c r="R180" s="154">
        <v>0</v>
      </c>
      <c r="S180" s="154">
        <v>0</v>
      </c>
      <c r="T180" s="154">
        <v>0</v>
      </c>
      <c r="U180" s="154">
        <v>0</v>
      </c>
      <c r="V180" s="154">
        <v>0</v>
      </c>
      <c r="W180" s="154">
        <v>0</v>
      </c>
      <c r="X180" s="154">
        <v>0</v>
      </c>
      <c r="Y180" s="154">
        <v>0</v>
      </c>
      <c r="Z180" s="154">
        <v>0</v>
      </c>
      <c r="AA180" s="154">
        <v>0</v>
      </c>
      <c r="AB180" s="216"/>
    </row>
    <row r="181" spans="1:28" s="231" customFormat="1" ht="31.5">
      <c r="A181" s="65" t="s">
        <v>140</v>
      </c>
      <c r="B181" s="35" t="s">
        <v>1531</v>
      </c>
      <c r="C181" s="59" t="s">
        <v>1532</v>
      </c>
      <c r="D181" s="154">
        <v>0</v>
      </c>
      <c r="E181" s="154">
        <v>0</v>
      </c>
      <c r="F181" s="154">
        <v>0.6</v>
      </c>
      <c r="G181" s="154">
        <v>0</v>
      </c>
      <c r="H181" s="154">
        <v>0</v>
      </c>
      <c r="I181" s="154">
        <v>0</v>
      </c>
      <c r="J181" s="154">
        <v>0</v>
      </c>
      <c r="K181" s="154">
        <v>0</v>
      </c>
      <c r="L181" s="154">
        <v>0</v>
      </c>
      <c r="M181" s="154">
        <v>0</v>
      </c>
      <c r="N181" s="154">
        <v>0</v>
      </c>
      <c r="O181" s="154">
        <v>0</v>
      </c>
      <c r="P181" s="154">
        <v>0</v>
      </c>
      <c r="Q181" s="154">
        <v>0</v>
      </c>
      <c r="R181" s="154">
        <v>0</v>
      </c>
      <c r="S181" s="154">
        <v>0</v>
      </c>
      <c r="T181" s="154">
        <v>0</v>
      </c>
      <c r="U181" s="154">
        <v>0</v>
      </c>
      <c r="V181" s="154">
        <v>0</v>
      </c>
      <c r="W181" s="154">
        <v>0</v>
      </c>
      <c r="X181" s="154">
        <v>0</v>
      </c>
      <c r="Y181" s="154">
        <v>0</v>
      </c>
      <c r="Z181" s="154">
        <v>0</v>
      </c>
      <c r="AA181" s="154">
        <v>0</v>
      </c>
      <c r="AB181" s="216"/>
    </row>
    <row r="182" spans="1:28" s="231" customFormat="1" ht="15.75">
      <c r="A182" s="65" t="s">
        <v>140</v>
      </c>
      <c r="B182" s="35" t="s">
        <v>1541</v>
      </c>
      <c r="C182" s="59" t="s">
        <v>1542</v>
      </c>
      <c r="D182" s="154">
        <v>0</v>
      </c>
      <c r="E182" s="154">
        <v>0</v>
      </c>
      <c r="F182" s="154">
        <v>0.29499999999999998</v>
      </c>
      <c r="G182" s="154">
        <v>0</v>
      </c>
      <c r="H182" s="154">
        <v>0</v>
      </c>
      <c r="I182" s="154">
        <v>0</v>
      </c>
      <c r="J182" s="154">
        <v>0</v>
      </c>
      <c r="K182" s="154">
        <v>0</v>
      </c>
      <c r="L182" s="154">
        <v>0</v>
      </c>
      <c r="M182" s="154">
        <v>0</v>
      </c>
      <c r="N182" s="154">
        <v>0</v>
      </c>
      <c r="O182" s="154">
        <v>0</v>
      </c>
      <c r="P182" s="154">
        <v>0</v>
      </c>
      <c r="Q182" s="154">
        <v>0</v>
      </c>
      <c r="R182" s="154">
        <v>0</v>
      </c>
      <c r="S182" s="154">
        <v>0</v>
      </c>
      <c r="T182" s="154">
        <v>0</v>
      </c>
      <c r="U182" s="154">
        <v>0</v>
      </c>
      <c r="V182" s="154">
        <v>0</v>
      </c>
      <c r="W182" s="154">
        <v>0</v>
      </c>
      <c r="X182" s="154">
        <v>0</v>
      </c>
      <c r="Y182" s="154">
        <v>0</v>
      </c>
      <c r="Z182" s="154">
        <v>0</v>
      </c>
      <c r="AA182" s="154">
        <v>0</v>
      </c>
      <c r="AB182" s="216"/>
    </row>
    <row r="183" spans="1:28" s="231" customFormat="1" ht="15.75">
      <c r="A183" s="65" t="s">
        <v>140</v>
      </c>
      <c r="B183" s="35" t="s">
        <v>1543</v>
      </c>
      <c r="C183" s="59" t="s">
        <v>1544</v>
      </c>
      <c r="D183" s="154">
        <v>0</v>
      </c>
      <c r="E183" s="154">
        <v>0</v>
      </c>
      <c r="F183" s="154">
        <v>0.5</v>
      </c>
      <c r="G183" s="154">
        <v>0</v>
      </c>
      <c r="H183" s="154">
        <v>0</v>
      </c>
      <c r="I183" s="154">
        <v>0</v>
      </c>
      <c r="J183" s="154">
        <v>0</v>
      </c>
      <c r="K183" s="154">
        <v>0</v>
      </c>
      <c r="L183" s="154">
        <v>0</v>
      </c>
      <c r="M183" s="154">
        <v>0</v>
      </c>
      <c r="N183" s="154">
        <v>0</v>
      </c>
      <c r="O183" s="154">
        <v>0</v>
      </c>
      <c r="P183" s="154">
        <v>0</v>
      </c>
      <c r="Q183" s="154">
        <v>0</v>
      </c>
      <c r="R183" s="154">
        <v>0</v>
      </c>
      <c r="S183" s="154">
        <v>0</v>
      </c>
      <c r="T183" s="154">
        <v>0</v>
      </c>
      <c r="U183" s="154">
        <v>0</v>
      </c>
      <c r="V183" s="154">
        <v>0</v>
      </c>
      <c r="W183" s="154">
        <v>0</v>
      </c>
      <c r="X183" s="154">
        <v>0</v>
      </c>
      <c r="Y183" s="154">
        <v>0</v>
      </c>
      <c r="Z183" s="154">
        <v>0</v>
      </c>
      <c r="AA183" s="154">
        <v>0</v>
      </c>
      <c r="AB183" s="216"/>
    </row>
    <row r="184" spans="1:28" s="231" customFormat="1" ht="31.5">
      <c r="A184" s="65" t="s">
        <v>140</v>
      </c>
      <c r="B184" s="35" t="s">
        <v>1547</v>
      </c>
      <c r="C184" s="59" t="s">
        <v>1548</v>
      </c>
      <c r="D184" s="154">
        <v>0</v>
      </c>
      <c r="E184" s="154">
        <v>0</v>
      </c>
      <c r="F184" s="154">
        <v>0.14000000000000001</v>
      </c>
      <c r="G184" s="154">
        <v>0</v>
      </c>
      <c r="H184" s="154">
        <v>0</v>
      </c>
      <c r="I184" s="154">
        <v>0</v>
      </c>
      <c r="J184" s="154">
        <v>0</v>
      </c>
      <c r="K184" s="154">
        <v>0</v>
      </c>
      <c r="L184" s="154">
        <v>0</v>
      </c>
      <c r="M184" s="154">
        <v>0</v>
      </c>
      <c r="N184" s="154">
        <v>0</v>
      </c>
      <c r="O184" s="154">
        <v>0</v>
      </c>
      <c r="P184" s="154">
        <v>0</v>
      </c>
      <c r="Q184" s="154">
        <v>0</v>
      </c>
      <c r="R184" s="154">
        <v>0</v>
      </c>
      <c r="S184" s="154">
        <v>0</v>
      </c>
      <c r="T184" s="154">
        <v>0</v>
      </c>
      <c r="U184" s="154">
        <v>0</v>
      </c>
      <c r="V184" s="154">
        <v>0</v>
      </c>
      <c r="W184" s="154">
        <v>0</v>
      </c>
      <c r="X184" s="154">
        <v>0</v>
      </c>
      <c r="Y184" s="154">
        <v>0</v>
      </c>
      <c r="Z184" s="154">
        <v>0</v>
      </c>
      <c r="AA184" s="154">
        <v>0</v>
      </c>
      <c r="AB184" s="216"/>
    </row>
    <row r="185" spans="1:28" s="231" customFormat="1" ht="31.5">
      <c r="A185" s="65" t="s">
        <v>140</v>
      </c>
      <c r="B185" s="35" t="s">
        <v>1549</v>
      </c>
      <c r="C185" s="59" t="s">
        <v>1550</v>
      </c>
      <c r="D185" s="154">
        <v>0.16</v>
      </c>
      <c r="E185" s="154">
        <v>0</v>
      </c>
      <c r="F185" s="154">
        <v>0</v>
      </c>
      <c r="G185" s="154">
        <v>0</v>
      </c>
      <c r="H185" s="154">
        <v>0</v>
      </c>
      <c r="I185" s="154">
        <v>0</v>
      </c>
      <c r="J185" s="154">
        <v>0</v>
      </c>
      <c r="K185" s="154">
        <v>0</v>
      </c>
      <c r="L185" s="154">
        <v>0</v>
      </c>
      <c r="M185" s="154">
        <v>0</v>
      </c>
      <c r="N185" s="154">
        <v>0</v>
      </c>
      <c r="O185" s="154">
        <v>0</v>
      </c>
      <c r="P185" s="154">
        <v>0</v>
      </c>
      <c r="Q185" s="154">
        <v>0</v>
      </c>
      <c r="R185" s="154">
        <v>0</v>
      </c>
      <c r="S185" s="154">
        <v>0</v>
      </c>
      <c r="T185" s="154">
        <v>0</v>
      </c>
      <c r="U185" s="154">
        <v>0</v>
      </c>
      <c r="V185" s="154">
        <v>0</v>
      </c>
      <c r="W185" s="154">
        <v>0</v>
      </c>
      <c r="X185" s="154">
        <v>0</v>
      </c>
      <c r="Y185" s="154">
        <v>0</v>
      </c>
      <c r="Z185" s="154">
        <v>0</v>
      </c>
      <c r="AA185" s="154">
        <v>0</v>
      </c>
      <c r="AB185" s="216"/>
    </row>
    <row r="186" spans="1:28" s="231" customFormat="1" ht="15.75">
      <c r="A186" s="65" t="s">
        <v>140</v>
      </c>
      <c r="B186" s="35" t="s">
        <v>1561</v>
      </c>
      <c r="C186" s="59" t="s">
        <v>1562</v>
      </c>
      <c r="D186" s="154">
        <v>0</v>
      </c>
      <c r="E186" s="154">
        <v>0</v>
      </c>
      <c r="F186" s="154">
        <v>0</v>
      </c>
      <c r="G186" s="154">
        <v>0</v>
      </c>
      <c r="H186" s="154">
        <v>0</v>
      </c>
      <c r="I186" s="154">
        <v>0</v>
      </c>
      <c r="J186" s="154">
        <v>0</v>
      </c>
      <c r="K186" s="154">
        <v>0</v>
      </c>
      <c r="L186" s="154">
        <v>0</v>
      </c>
      <c r="M186" s="154">
        <v>0</v>
      </c>
      <c r="N186" s="154">
        <v>0</v>
      </c>
      <c r="O186" s="154">
        <v>0</v>
      </c>
      <c r="P186" s="154">
        <v>0</v>
      </c>
      <c r="Q186" s="154">
        <v>0</v>
      </c>
      <c r="R186" s="154">
        <v>0</v>
      </c>
      <c r="S186" s="154">
        <v>0</v>
      </c>
      <c r="T186" s="154">
        <v>0</v>
      </c>
      <c r="U186" s="154">
        <v>0</v>
      </c>
      <c r="V186" s="154">
        <v>0</v>
      </c>
      <c r="W186" s="154">
        <v>0</v>
      </c>
      <c r="X186" s="154">
        <v>0</v>
      </c>
      <c r="Y186" s="154">
        <v>0</v>
      </c>
      <c r="Z186" s="154">
        <v>0</v>
      </c>
      <c r="AA186" s="154">
        <v>0</v>
      </c>
      <c r="AB186" s="216"/>
    </row>
    <row r="187" spans="1:28" s="231" customFormat="1" ht="15.75">
      <c r="A187" s="65" t="s">
        <v>140</v>
      </c>
      <c r="B187" s="35" t="s">
        <v>1563</v>
      </c>
      <c r="C187" s="59" t="s">
        <v>1564</v>
      </c>
      <c r="D187" s="154">
        <v>0</v>
      </c>
      <c r="E187" s="154">
        <v>0</v>
      </c>
      <c r="F187" s="154">
        <v>0</v>
      </c>
      <c r="G187" s="154">
        <v>0</v>
      </c>
      <c r="H187" s="154">
        <v>0</v>
      </c>
      <c r="I187" s="154">
        <v>0</v>
      </c>
      <c r="J187" s="154">
        <v>0</v>
      </c>
      <c r="K187" s="154">
        <v>0</v>
      </c>
      <c r="L187" s="154">
        <v>0</v>
      </c>
      <c r="M187" s="154">
        <v>0</v>
      </c>
      <c r="N187" s="154">
        <v>0</v>
      </c>
      <c r="O187" s="154">
        <v>0</v>
      </c>
      <c r="P187" s="154">
        <v>0</v>
      </c>
      <c r="Q187" s="154">
        <v>0</v>
      </c>
      <c r="R187" s="154">
        <v>0</v>
      </c>
      <c r="S187" s="154">
        <v>0</v>
      </c>
      <c r="T187" s="154">
        <v>0</v>
      </c>
      <c r="U187" s="154">
        <v>0</v>
      </c>
      <c r="V187" s="154">
        <v>0</v>
      </c>
      <c r="W187" s="154">
        <v>0</v>
      </c>
      <c r="X187" s="154">
        <v>0</v>
      </c>
      <c r="Y187" s="154">
        <v>0</v>
      </c>
      <c r="Z187" s="154">
        <v>0</v>
      </c>
      <c r="AA187" s="154">
        <v>0</v>
      </c>
      <c r="AB187" s="216"/>
    </row>
    <row r="188" spans="1:28" s="231" customFormat="1" ht="15.75">
      <c r="A188" s="65" t="s">
        <v>140</v>
      </c>
      <c r="B188" s="35" t="s">
        <v>1565</v>
      </c>
      <c r="C188" s="59" t="s">
        <v>1566</v>
      </c>
      <c r="D188" s="154">
        <v>0</v>
      </c>
      <c r="E188" s="154">
        <v>0</v>
      </c>
      <c r="F188" s="154">
        <v>0</v>
      </c>
      <c r="G188" s="154">
        <v>0</v>
      </c>
      <c r="H188" s="154">
        <v>0</v>
      </c>
      <c r="I188" s="154">
        <v>0</v>
      </c>
      <c r="J188" s="154">
        <v>0</v>
      </c>
      <c r="K188" s="154">
        <v>0</v>
      </c>
      <c r="L188" s="154">
        <v>0</v>
      </c>
      <c r="M188" s="154">
        <v>0</v>
      </c>
      <c r="N188" s="154">
        <v>0</v>
      </c>
      <c r="O188" s="154">
        <v>0</v>
      </c>
      <c r="P188" s="154">
        <v>0</v>
      </c>
      <c r="Q188" s="154">
        <v>0</v>
      </c>
      <c r="R188" s="154">
        <v>0</v>
      </c>
      <c r="S188" s="154">
        <v>0</v>
      </c>
      <c r="T188" s="154">
        <v>0</v>
      </c>
      <c r="U188" s="154">
        <v>0</v>
      </c>
      <c r="V188" s="154">
        <v>0</v>
      </c>
      <c r="W188" s="154">
        <v>0</v>
      </c>
      <c r="X188" s="154">
        <v>0</v>
      </c>
      <c r="Y188" s="154">
        <v>0</v>
      </c>
      <c r="Z188" s="154">
        <v>0</v>
      </c>
      <c r="AA188" s="154">
        <v>0</v>
      </c>
      <c r="AB188" s="216"/>
    </row>
    <row r="189" spans="1:28" s="231" customFormat="1" ht="31.5">
      <c r="A189" s="65" t="s">
        <v>140</v>
      </c>
      <c r="B189" s="35" t="s">
        <v>1567</v>
      </c>
      <c r="C189" s="59" t="s">
        <v>1568</v>
      </c>
      <c r="D189" s="154">
        <v>0</v>
      </c>
      <c r="E189" s="154">
        <v>0</v>
      </c>
      <c r="F189" s="154">
        <v>0</v>
      </c>
      <c r="G189" s="154">
        <v>0</v>
      </c>
      <c r="H189" s="154">
        <v>0</v>
      </c>
      <c r="I189" s="154">
        <v>0</v>
      </c>
      <c r="J189" s="154">
        <v>0</v>
      </c>
      <c r="K189" s="154">
        <v>0</v>
      </c>
      <c r="L189" s="154">
        <v>0</v>
      </c>
      <c r="M189" s="154">
        <v>0</v>
      </c>
      <c r="N189" s="154">
        <v>0</v>
      </c>
      <c r="O189" s="154">
        <v>0</v>
      </c>
      <c r="P189" s="154">
        <v>0</v>
      </c>
      <c r="Q189" s="154">
        <v>0</v>
      </c>
      <c r="R189" s="154">
        <v>0</v>
      </c>
      <c r="S189" s="154">
        <v>0</v>
      </c>
      <c r="T189" s="154">
        <v>0</v>
      </c>
      <c r="U189" s="154">
        <v>0</v>
      </c>
      <c r="V189" s="154">
        <v>0</v>
      </c>
      <c r="W189" s="154">
        <v>0</v>
      </c>
      <c r="X189" s="154">
        <v>0</v>
      </c>
      <c r="Y189" s="154">
        <v>0</v>
      </c>
      <c r="Z189" s="154">
        <v>0</v>
      </c>
      <c r="AA189" s="154">
        <v>0</v>
      </c>
      <c r="AB189" s="216"/>
    </row>
    <row r="190" spans="1:28" s="231" customFormat="1" ht="31.5">
      <c r="A190" s="65" t="s">
        <v>140</v>
      </c>
      <c r="B190" s="35" t="s">
        <v>1569</v>
      </c>
      <c r="C190" s="59" t="s">
        <v>1570</v>
      </c>
      <c r="D190" s="154">
        <v>0</v>
      </c>
      <c r="E190" s="154">
        <v>0</v>
      </c>
      <c r="F190" s="154">
        <v>0</v>
      </c>
      <c r="G190" s="154">
        <v>0</v>
      </c>
      <c r="H190" s="154">
        <v>0</v>
      </c>
      <c r="I190" s="154">
        <v>0</v>
      </c>
      <c r="J190" s="154">
        <v>0</v>
      </c>
      <c r="K190" s="154">
        <v>0</v>
      </c>
      <c r="L190" s="154">
        <v>0</v>
      </c>
      <c r="M190" s="154">
        <v>0</v>
      </c>
      <c r="N190" s="154">
        <v>0</v>
      </c>
      <c r="O190" s="154">
        <v>0</v>
      </c>
      <c r="P190" s="154">
        <v>0</v>
      </c>
      <c r="Q190" s="154">
        <v>0</v>
      </c>
      <c r="R190" s="154">
        <v>0</v>
      </c>
      <c r="S190" s="154">
        <v>0</v>
      </c>
      <c r="T190" s="154">
        <v>0</v>
      </c>
      <c r="U190" s="154">
        <v>0</v>
      </c>
      <c r="V190" s="154">
        <v>0</v>
      </c>
      <c r="W190" s="154">
        <v>0</v>
      </c>
      <c r="X190" s="154">
        <v>0</v>
      </c>
      <c r="Y190" s="154">
        <v>0</v>
      </c>
      <c r="Z190" s="154">
        <v>0</v>
      </c>
      <c r="AA190" s="154">
        <v>0</v>
      </c>
      <c r="AB190" s="216"/>
    </row>
    <row r="191" spans="1:28" s="231" customFormat="1" ht="31.5">
      <c r="A191" s="65" t="s">
        <v>140</v>
      </c>
      <c r="B191" s="35" t="s">
        <v>1571</v>
      </c>
      <c r="C191" s="59" t="s">
        <v>1572</v>
      </c>
      <c r="D191" s="154">
        <v>0</v>
      </c>
      <c r="E191" s="154">
        <v>0</v>
      </c>
      <c r="F191" s="154">
        <v>0</v>
      </c>
      <c r="G191" s="154">
        <v>0</v>
      </c>
      <c r="H191" s="154">
        <v>0</v>
      </c>
      <c r="I191" s="154">
        <v>0</v>
      </c>
      <c r="J191" s="154">
        <v>0</v>
      </c>
      <c r="K191" s="154">
        <v>0</v>
      </c>
      <c r="L191" s="154">
        <v>0</v>
      </c>
      <c r="M191" s="154">
        <v>0</v>
      </c>
      <c r="N191" s="154">
        <v>0</v>
      </c>
      <c r="O191" s="154">
        <v>0</v>
      </c>
      <c r="P191" s="154">
        <v>0</v>
      </c>
      <c r="Q191" s="154">
        <v>0</v>
      </c>
      <c r="R191" s="154">
        <v>0</v>
      </c>
      <c r="S191" s="154">
        <v>0</v>
      </c>
      <c r="T191" s="154">
        <v>0</v>
      </c>
      <c r="U191" s="154">
        <v>0</v>
      </c>
      <c r="V191" s="154">
        <v>0</v>
      </c>
      <c r="W191" s="154">
        <v>0</v>
      </c>
      <c r="X191" s="154">
        <v>0</v>
      </c>
      <c r="Y191" s="154">
        <v>0</v>
      </c>
      <c r="Z191" s="154">
        <v>0</v>
      </c>
      <c r="AA191" s="154">
        <v>0</v>
      </c>
      <c r="AB191" s="216"/>
    </row>
    <row r="192" spans="1:28" s="231" customFormat="1" ht="31.5">
      <c r="A192" s="65" t="s">
        <v>140</v>
      </c>
      <c r="B192" s="35" t="s">
        <v>1573</v>
      </c>
      <c r="C192" s="59" t="s">
        <v>1574</v>
      </c>
      <c r="D192" s="154">
        <v>0</v>
      </c>
      <c r="E192" s="154">
        <v>0</v>
      </c>
      <c r="F192" s="154">
        <v>0</v>
      </c>
      <c r="G192" s="154">
        <v>0</v>
      </c>
      <c r="H192" s="154">
        <v>0</v>
      </c>
      <c r="I192" s="154">
        <v>0</v>
      </c>
      <c r="J192" s="154">
        <v>0</v>
      </c>
      <c r="K192" s="154">
        <v>0</v>
      </c>
      <c r="L192" s="154">
        <v>0</v>
      </c>
      <c r="M192" s="154">
        <v>0</v>
      </c>
      <c r="N192" s="154">
        <v>0</v>
      </c>
      <c r="O192" s="154">
        <v>0</v>
      </c>
      <c r="P192" s="154">
        <v>0</v>
      </c>
      <c r="Q192" s="154">
        <v>0</v>
      </c>
      <c r="R192" s="154">
        <v>0</v>
      </c>
      <c r="S192" s="154">
        <v>0</v>
      </c>
      <c r="T192" s="154">
        <v>0</v>
      </c>
      <c r="U192" s="154">
        <v>0</v>
      </c>
      <c r="V192" s="154">
        <v>0</v>
      </c>
      <c r="W192" s="154">
        <v>0</v>
      </c>
      <c r="X192" s="154">
        <v>0</v>
      </c>
      <c r="Y192" s="154">
        <v>0</v>
      </c>
      <c r="Z192" s="154">
        <v>0</v>
      </c>
      <c r="AA192" s="154">
        <v>0</v>
      </c>
      <c r="AB192" s="216"/>
    </row>
    <row r="193" spans="1:28" s="231" customFormat="1" ht="47.25">
      <c r="A193" s="65" t="s">
        <v>140</v>
      </c>
      <c r="B193" s="35" t="s">
        <v>1575</v>
      </c>
      <c r="C193" s="59" t="s">
        <v>1576</v>
      </c>
      <c r="D193" s="154">
        <v>0</v>
      </c>
      <c r="E193" s="154">
        <v>0</v>
      </c>
      <c r="F193" s="154">
        <v>0</v>
      </c>
      <c r="G193" s="154">
        <v>0</v>
      </c>
      <c r="H193" s="154">
        <v>0</v>
      </c>
      <c r="I193" s="154">
        <v>0</v>
      </c>
      <c r="J193" s="154">
        <v>0</v>
      </c>
      <c r="K193" s="154">
        <v>0</v>
      </c>
      <c r="L193" s="154">
        <v>0</v>
      </c>
      <c r="M193" s="154">
        <v>0</v>
      </c>
      <c r="N193" s="154">
        <v>0</v>
      </c>
      <c r="O193" s="154">
        <v>0</v>
      </c>
      <c r="P193" s="154">
        <v>0</v>
      </c>
      <c r="Q193" s="154">
        <v>0</v>
      </c>
      <c r="R193" s="154">
        <v>0</v>
      </c>
      <c r="S193" s="154">
        <v>0</v>
      </c>
      <c r="T193" s="154">
        <v>0</v>
      </c>
      <c r="U193" s="154">
        <v>0</v>
      </c>
      <c r="V193" s="154">
        <v>0</v>
      </c>
      <c r="W193" s="154">
        <v>0</v>
      </c>
      <c r="X193" s="154">
        <v>0</v>
      </c>
      <c r="Y193" s="154">
        <v>0</v>
      </c>
      <c r="Z193" s="154">
        <v>0</v>
      </c>
      <c r="AA193" s="154">
        <v>0</v>
      </c>
      <c r="AB193" s="216"/>
    </row>
    <row r="194" spans="1:28" s="231" customFormat="1" ht="31.5">
      <c r="A194" s="65" t="s">
        <v>140</v>
      </c>
      <c r="B194" s="35" t="s">
        <v>1577</v>
      </c>
      <c r="C194" s="59" t="s">
        <v>1578</v>
      </c>
      <c r="D194" s="154">
        <v>0</v>
      </c>
      <c r="E194" s="154">
        <v>0</v>
      </c>
      <c r="F194" s="154">
        <v>0</v>
      </c>
      <c r="G194" s="154">
        <v>0</v>
      </c>
      <c r="H194" s="154">
        <v>0</v>
      </c>
      <c r="I194" s="154">
        <v>0</v>
      </c>
      <c r="J194" s="154">
        <v>0</v>
      </c>
      <c r="K194" s="154">
        <v>0</v>
      </c>
      <c r="L194" s="154">
        <v>0</v>
      </c>
      <c r="M194" s="154">
        <v>0</v>
      </c>
      <c r="N194" s="154">
        <v>0</v>
      </c>
      <c r="O194" s="154">
        <v>0</v>
      </c>
      <c r="P194" s="154">
        <v>0</v>
      </c>
      <c r="Q194" s="154">
        <v>0</v>
      </c>
      <c r="R194" s="154">
        <v>0</v>
      </c>
      <c r="S194" s="154">
        <v>0</v>
      </c>
      <c r="T194" s="154">
        <v>0</v>
      </c>
      <c r="U194" s="154">
        <v>0</v>
      </c>
      <c r="V194" s="154">
        <v>0</v>
      </c>
      <c r="W194" s="154">
        <v>0</v>
      </c>
      <c r="X194" s="154">
        <v>0</v>
      </c>
      <c r="Y194" s="154">
        <v>0</v>
      </c>
      <c r="Z194" s="154">
        <v>0</v>
      </c>
      <c r="AA194" s="154">
        <v>0</v>
      </c>
      <c r="AB194" s="216"/>
    </row>
    <row r="195" spans="1:28" ht="31.5">
      <c r="A195" s="65" t="s">
        <v>140</v>
      </c>
      <c r="B195" s="35" t="s">
        <v>1579</v>
      </c>
      <c r="C195" s="59" t="s">
        <v>1580</v>
      </c>
      <c r="D195" s="154">
        <v>0</v>
      </c>
      <c r="E195" s="154">
        <v>0</v>
      </c>
      <c r="F195" s="154">
        <v>0</v>
      </c>
      <c r="G195" s="154">
        <v>0</v>
      </c>
      <c r="H195" s="154">
        <v>0</v>
      </c>
      <c r="I195" s="154">
        <v>0</v>
      </c>
      <c r="J195" s="154">
        <v>0</v>
      </c>
      <c r="K195" s="154">
        <v>0</v>
      </c>
      <c r="L195" s="154">
        <v>0</v>
      </c>
      <c r="M195" s="154">
        <v>0</v>
      </c>
      <c r="N195" s="154">
        <v>0</v>
      </c>
      <c r="O195" s="154">
        <v>0</v>
      </c>
      <c r="P195" s="154">
        <v>0</v>
      </c>
      <c r="Q195" s="154">
        <v>0</v>
      </c>
      <c r="R195" s="154">
        <v>0</v>
      </c>
      <c r="S195" s="154">
        <v>0</v>
      </c>
      <c r="T195" s="154">
        <v>0</v>
      </c>
      <c r="U195" s="154">
        <v>0</v>
      </c>
      <c r="V195" s="154">
        <v>0</v>
      </c>
      <c r="W195" s="154">
        <v>0</v>
      </c>
      <c r="X195" s="154">
        <v>0</v>
      </c>
      <c r="Y195" s="154">
        <v>0</v>
      </c>
      <c r="Z195" s="154">
        <v>0</v>
      </c>
      <c r="AA195" s="154">
        <v>0</v>
      </c>
      <c r="AB195" s="237"/>
    </row>
    <row r="196" spans="1:28" ht="23.25" customHeight="1">
      <c r="A196" s="65" t="s">
        <v>140</v>
      </c>
      <c r="B196" s="35" t="s">
        <v>1583</v>
      </c>
      <c r="C196" s="59" t="s">
        <v>1584</v>
      </c>
      <c r="D196" s="154">
        <v>0</v>
      </c>
      <c r="E196" s="154">
        <v>0</v>
      </c>
      <c r="F196" s="154">
        <v>0</v>
      </c>
      <c r="G196" s="154">
        <v>0</v>
      </c>
      <c r="H196" s="154">
        <v>0</v>
      </c>
      <c r="I196" s="154">
        <v>0</v>
      </c>
      <c r="J196" s="154">
        <v>0</v>
      </c>
      <c r="K196" s="154">
        <v>0</v>
      </c>
      <c r="L196" s="154">
        <v>0</v>
      </c>
      <c r="M196" s="154">
        <v>0</v>
      </c>
      <c r="N196" s="154">
        <v>0</v>
      </c>
      <c r="O196" s="154">
        <v>0</v>
      </c>
      <c r="P196" s="154">
        <v>0</v>
      </c>
      <c r="Q196" s="154">
        <v>0</v>
      </c>
      <c r="R196" s="154">
        <v>0</v>
      </c>
      <c r="S196" s="154">
        <v>0</v>
      </c>
      <c r="T196" s="154">
        <v>0</v>
      </c>
      <c r="U196" s="154">
        <v>0</v>
      </c>
      <c r="V196" s="154">
        <v>0</v>
      </c>
      <c r="W196" s="154">
        <v>0</v>
      </c>
      <c r="X196" s="154">
        <v>0</v>
      </c>
      <c r="Y196" s="154">
        <v>0</v>
      </c>
      <c r="Z196" s="154">
        <v>0</v>
      </c>
      <c r="AA196" s="154">
        <v>0</v>
      </c>
      <c r="AB196" s="237"/>
    </row>
    <row r="197" spans="1:28" s="231" customFormat="1" ht="15.75">
      <c r="A197" s="65" t="s">
        <v>140</v>
      </c>
      <c r="B197" s="35" t="s">
        <v>1585</v>
      </c>
      <c r="C197" s="59" t="s">
        <v>1586</v>
      </c>
      <c r="D197" s="154">
        <v>0</v>
      </c>
      <c r="E197" s="154">
        <v>0</v>
      </c>
      <c r="F197" s="154">
        <v>0</v>
      </c>
      <c r="G197" s="154">
        <v>0</v>
      </c>
      <c r="H197" s="154">
        <v>0</v>
      </c>
      <c r="I197" s="154">
        <v>0</v>
      </c>
      <c r="J197" s="154">
        <v>0</v>
      </c>
      <c r="K197" s="154">
        <v>0</v>
      </c>
      <c r="L197" s="154">
        <v>0</v>
      </c>
      <c r="M197" s="154">
        <v>0</v>
      </c>
      <c r="N197" s="154">
        <v>0</v>
      </c>
      <c r="O197" s="154">
        <v>0</v>
      </c>
      <c r="P197" s="154">
        <v>0</v>
      </c>
      <c r="Q197" s="154">
        <v>0</v>
      </c>
      <c r="R197" s="154">
        <v>0</v>
      </c>
      <c r="S197" s="154">
        <v>0</v>
      </c>
      <c r="T197" s="154">
        <v>0</v>
      </c>
      <c r="U197" s="154">
        <v>0</v>
      </c>
      <c r="V197" s="154">
        <v>0</v>
      </c>
      <c r="W197" s="154">
        <v>0</v>
      </c>
      <c r="X197" s="154">
        <v>0</v>
      </c>
      <c r="Y197" s="154">
        <v>0</v>
      </c>
      <c r="Z197" s="154">
        <v>0</v>
      </c>
      <c r="AA197" s="154">
        <v>0</v>
      </c>
      <c r="AB197" s="216"/>
    </row>
    <row r="198" spans="1:28" s="231" customFormat="1" ht="15.75">
      <c r="A198" s="65" t="s">
        <v>140</v>
      </c>
      <c r="B198" s="35" t="s">
        <v>1587</v>
      </c>
      <c r="C198" s="59" t="s">
        <v>1588</v>
      </c>
      <c r="D198" s="154">
        <v>0</v>
      </c>
      <c r="E198" s="154">
        <v>0</v>
      </c>
      <c r="F198" s="154">
        <v>0</v>
      </c>
      <c r="G198" s="154">
        <v>0</v>
      </c>
      <c r="H198" s="154">
        <v>0</v>
      </c>
      <c r="I198" s="154">
        <v>0</v>
      </c>
      <c r="J198" s="154">
        <v>0</v>
      </c>
      <c r="K198" s="154">
        <v>0</v>
      </c>
      <c r="L198" s="154">
        <v>0</v>
      </c>
      <c r="M198" s="154">
        <v>0</v>
      </c>
      <c r="N198" s="154">
        <v>0</v>
      </c>
      <c r="O198" s="154">
        <v>0</v>
      </c>
      <c r="P198" s="154">
        <v>0</v>
      </c>
      <c r="Q198" s="154">
        <v>0</v>
      </c>
      <c r="R198" s="154">
        <v>0</v>
      </c>
      <c r="S198" s="154">
        <v>0</v>
      </c>
      <c r="T198" s="154">
        <v>0</v>
      </c>
      <c r="U198" s="154">
        <v>0</v>
      </c>
      <c r="V198" s="154">
        <v>0</v>
      </c>
      <c r="W198" s="154">
        <v>0</v>
      </c>
      <c r="X198" s="154">
        <v>0</v>
      </c>
      <c r="Y198" s="154">
        <v>0</v>
      </c>
      <c r="Z198" s="154">
        <v>0</v>
      </c>
      <c r="AA198" s="154">
        <v>0</v>
      </c>
      <c r="AB198" s="216"/>
    </row>
    <row r="199" spans="1:28" s="231" customFormat="1" ht="31.5">
      <c r="A199" s="65" t="s">
        <v>140</v>
      </c>
      <c r="B199" s="35" t="s">
        <v>1589</v>
      </c>
      <c r="C199" s="59" t="s">
        <v>1590</v>
      </c>
      <c r="D199" s="154">
        <v>0</v>
      </c>
      <c r="E199" s="154">
        <v>0</v>
      </c>
      <c r="F199" s="154">
        <v>0</v>
      </c>
      <c r="G199" s="154">
        <v>0</v>
      </c>
      <c r="H199" s="154">
        <v>0</v>
      </c>
      <c r="I199" s="154">
        <v>0</v>
      </c>
      <c r="J199" s="154">
        <v>0</v>
      </c>
      <c r="K199" s="154">
        <v>0</v>
      </c>
      <c r="L199" s="154">
        <v>0</v>
      </c>
      <c r="M199" s="154">
        <v>0</v>
      </c>
      <c r="N199" s="154">
        <v>0</v>
      </c>
      <c r="O199" s="154">
        <v>0</v>
      </c>
      <c r="P199" s="154">
        <v>0</v>
      </c>
      <c r="Q199" s="154">
        <v>0</v>
      </c>
      <c r="R199" s="154">
        <v>0</v>
      </c>
      <c r="S199" s="154">
        <v>0</v>
      </c>
      <c r="T199" s="154">
        <v>0</v>
      </c>
      <c r="U199" s="154">
        <v>0</v>
      </c>
      <c r="V199" s="154">
        <v>0</v>
      </c>
      <c r="W199" s="154">
        <v>0</v>
      </c>
      <c r="X199" s="154">
        <v>0</v>
      </c>
      <c r="Y199" s="154">
        <v>0</v>
      </c>
      <c r="Z199" s="154">
        <v>0</v>
      </c>
      <c r="AA199" s="154">
        <v>0</v>
      </c>
      <c r="AB199" s="216"/>
    </row>
    <row r="200" spans="1:28" s="231" customFormat="1" ht="47.25">
      <c r="A200" s="65" t="s">
        <v>140</v>
      </c>
      <c r="B200" s="35" t="s">
        <v>1675</v>
      </c>
      <c r="C200" s="59" t="s">
        <v>1676</v>
      </c>
      <c r="D200" s="154">
        <v>0</v>
      </c>
      <c r="E200" s="154">
        <v>0</v>
      </c>
      <c r="F200" s="154">
        <v>0</v>
      </c>
      <c r="G200" s="154">
        <v>0</v>
      </c>
      <c r="H200" s="154">
        <v>0</v>
      </c>
      <c r="I200" s="154">
        <v>0</v>
      </c>
      <c r="J200" s="154">
        <v>0</v>
      </c>
      <c r="K200" s="154">
        <v>0</v>
      </c>
      <c r="L200" s="154">
        <v>0</v>
      </c>
      <c r="M200" s="154">
        <v>0</v>
      </c>
      <c r="N200" s="154">
        <v>0</v>
      </c>
      <c r="O200" s="154">
        <v>0</v>
      </c>
      <c r="P200" s="154">
        <v>0</v>
      </c>
      <c r="Q200" s="154">
        <v>0</v>
      </c>
      <c r="R200" s="154">
        <v>0</v>
      </c>
      <c r="S200" s="154">
        <v>0</v>
      </c>
      <c r="T200" s="154">
        <v>0</v>
      </c>
      <c r="U200" s="154">
        <v>0</v>
      </c>
      <c r="V200" s="154">
        <v>0</v>
      </c>
      <c r="W200" s="154">
        <v>0</v>
      </c>
      <c r="X200" s="154">
        <v>0</v>
      </c>
      <c r="Y200" s="154">
        <v>0</v>
      </c>
      <c r="Z200" s="154">
        <v>0</v>
      </c>
      <c r="AA200" s="154">
        <v>0</v>
      </c>
      <c r="AB200" s="216"/>
    </row>
    <row r="201" spans="1:28" s="316" customFormat="1" ht="31.5">
      <c r="A201" s="91" t="s">
        <v>188</v>
      </c>
      <c r="B201" s="96" t="s">
        <v>237</v>
      </c>
      <c r="C201" s="93" t="s">
        <v>218</v>
      </c>
      <c r="D201" s="181">
        <v>0</v>
      </c>
      <c r="E201" s="181">
        <v>0</v>
      </c>
      <c r="F201" s="181">
        <v>0</v>
      </c>
      <c r="G201" s="181">
        <v>0</v>
      </c>
      <c r="H201" s="181">
        <v>0</v>
      </c>
      <c r="I201" s="181">
        <v>0</v>
      </c>
      <c r="J201" s="181">
        <v>0</v>
      </c>
      <c r="K201" s="181">
        <v>0</v>
      </c>
      <c r="L201" s="181">
        <v>0</v>
      </c>
      <c r="M201" s="181">
        <v>0</v>
      </c>
      <c r="N201" s="181">
        <v>0</v>
      </c>
      <c r="O201" s="181">
        <v>0</v>
      </c>
      <c r="P201" s="181">
        <v>0</v>
      </c>
      <c r="Q201" s="181">
        <v>0</v>
      </c>
      <c r="R201" s="181">
        <v>0</v>
      </c>
      <c r="S201" s="181">
        <v>0</v>
      </c>
      <c r="T201" s="181">
        <v>0</v>
      </c>
      <c r="U201" s="181">
        <v>0</v>
      </c>
      <c r="V201" s="181">
        <v>0</v>
      </c>
      <c r="W201" s="181">
        <v>0</v>
      </c>
      <c r="X201" s="181">
        <v>0</v>
      </c>
      <c r="Y201" s="181">
        <v>0</v>
      </c>
      <c r="Z201" s="181">
        <v>0</v>
      </c>
      <c r="AA201" s="181">
        <v>0</v>
      </c>
      <c r="AB201" s="315"/>
    </row>
    <row r="202" spans="1:28" s="316" customFormat="1" ht="15.75">
      <c r="A202" s="91" t="s">
        <v>189</v>
      </c>
      <c r="B202" s="96" t="s">
        <v>238</v>
      </c>
      <c r="C202" s="93" t="s">
        <v>218</v>
      </c>
      <c r="D202" s="181">
        <f>SUM(D203:D210)</f>
        <v>1.5</v>
      </c>
      <c r="E202" s="181">
        <f t="shared" ref="E202:AA202" si="30">SUM(E203:E210)</f>
        <v>0</v>
      </c>
      <c r="F202" s="181">
        <f t="shared" si="30"/>
        <v>5</v>
      </c>
      <c r="G202" s="181">
        <f t="shared" si="30"/>
        <v>0</v>
      </c>
      <c r="H202" s="181">
        <f t="shared" si="30"/>
        <v>0</v>
      </c>
      <c r="I202" s="181">
        <f t="shared" si="30"/>
        <v>0</v>
      </c>
      <c r="J202" s="181">
        <f t="shared" si="30"/>
        <v>0</v>
      </c>
      <c r="K202" s="181">
        <f t="shared" si="30"/>
        <v>0</v>
      </c>
      <c r="L202" s="181">
        <f t="shared" si="30"/>
        <v>0</v>
      </c>
      <c r="M202" s="181">
        <f t="shared" si="30"/>
        <v>0</v>
      </c>
      <c r="N202" s="181">
        <f t="shared" si="30"/>
        <v>0</v>
      </c>
      <c r="O202" s="181">
        <f t="shared" si="30"/>
        <v>0</v>
      </c>
      <c r="P202" s="181">
        <f t="shared" si="30"/>
        <v>0</v>
      </c>
      <c r="Q202" s="181">
        <f t="shared" si="30"/>
        <v>0</v>
      </c>
      <c r="R202" s="181">
        <f t="shared" si="30"/>
        <v>0</v>
      </c>
      <c r="S202" s="181">
        <f t="shared" si="30"/>
        <v>0</v>
      </c>
      <c r="T202" s="181">
        <f t="shared" si="30"/>
        <v>0</v>
      </c>
      <c r="U202" s="181">
        <f t="shared" si="30"/>
        <v>0</v>
      </c>
      <c r="V202" s="181">
        <f t="shared" si="30"/>
        <v>0</v>
      </c>
      <c r="W202" s="181">
        <f t="shared" si="30"/>
        <v>0</v>
      </c>
      <c r="X202" s="181">
        <f t="shared" si="30"/>
        <v>0</v>
      </c>
      <c r="Y202" s="181">
        <f t="shared" si="30"/>
        <v>52.113900000000001</v>
      </c>
      <c r="Z202" s="181">
        <f t="shared" si="30"/>
        <v>75</v>
      </c>
      <c r="AA202" s="181">
        <f t="shared" si="30"/>
        <v>41.193999999999996</v>
      </c>
      <c r="AB202" s="315"/>
    </row>
    <row r="203" spans="1:28" s="231" customFormat="1" ht="31.5">
      <c r="A203" s="65" t="s">
        <v>189</v>
      </c>
      <c r="B203" s="35" t="s">
        <v>882</v>
      </c>
      <c r="C203" s="59" t="s">
        <v>883</v>
      </c>
      <c r="D203" s="154">
        <v>0</v>
      </c>
      <c r="E203" s="154">
        <v>0</v>
      </c>
      <c r="F203" s="154">
        <v>0</v>
      </c>
      <c r="G203" s="154">
        <v>0</v>
      </c>
      <c r="H203" s="154">
        <v>0</v>
      </c>
      <c r="I203" s="154">
        <v>0</v>
      </c>
      <c r="J203" s="154">
        <v>0</v>
      </c>
      <c r="K203" s="154">
        <v>0</v>
      </c>
      <c r="L203" s="154">
        <v>0</v>
      </c>
      <c r="M203" s="154">
        <v>0</v>
      </c>
      <c r="N203" s="154">
        <v>0</v>
      </c>
      <c r="O203" s="154">
        <v>0</v>
      </c>
      <c r="P203" s="154">
        <v>0</v>
      </c>
      <c r="Q203" s="154">
        <v>0</v>
      </c>
      <c r="R203" s="154">
        <v>0</v>
      </c>
      <c r="S203" s="154">
        <v>0</v>
      </c>
      <c r="T203" s="154">
        <v>0</v>
      </c>
      <c r="U203" s="154">
        <v>0</v>
      </c>
      <c r="V203" s="154">
        <v>0</v>
      </c>
      <c r="W203" s="154">
        <v>0</v>
      </c>
      <c r="X203" s="154">
        <v>0</v>
      </c>
      <c r="Y203" s="154">
        <v>0</v>
      </c>
      <c r="Z203" s="154">
        <v>0</v>
      </c>
      <c r="AA203" s="154">
        <v>37.193999999999996</v>
      </c>
      <c r="AB203" s="216"/>
    </row>
    <row r="204" spans="1:28" s="231" customFormat="1" ht="47.25">
      <c r="A204" s="65" t="s">
        <v>189</v>
      </c>
      <c r="B204" s="35" t="s">
        <v>347</v>
      </c>
      <c r="C204" s="59" t="s">
        <v>1680</v>
      </c>
      <c r="D204" s="154">
        <v>0</v>
      </c>
      <c r="E204" s="154">
        <v>0</v>
      </c>
      <c r="F204" s="154">
        <v>0</v>
      </c>
      <c r="G204" s="154">
        <v>0</v>
      </c>
      <c r="H204" s="154">
        <v>0</v>
      </c>
      <c r="I204" s="154">
        <v>0</v>
      </c>
      <c r="J204" s="154">
        <v>0</v>
      </c>
      <c r="K204" s="154">
        <v>0</v>
      </c>
      <c r="L204" s="154">
        <v>0</v>
      </c>
      <c r="M204" s="154">
        <v>0</v>
      </c>
      <c r="N204" s="154">
        <v>0</v>
      </c>
      <c r="O204" s="154">
        <v>0</v>
      </c>
      <c r="P204" s="154">
        <v>0</v>
      </c>
      <c r="Q204" s="154">
        <v>0</v>
      </c>
      <c r="R204" s="154">
        <v>0</v>
      </c>
      <c r="S204" s="154">
        <v>0</v>
      </c>
      <c r="T204" s="154">
        <v>0</v>
      </c>
      <c r="U204" s="154">
        <v>0</v>
      </c>
      <c r="V204" s="154">
        <v>0</v>
      </c>
      <c r="W204" s="154">
        <v>0</v>
      </c>
      <c r="X204" s="154">
        <v>0</v>
      </c>
      <c r="Y204" s="154">
        <v>0</v>
      </c>
      <c r="Z204" s="154">
        <v>0</v>
      </c>
      <c r="AA204" s="154">
        <v>4</v>
      </c>
      <c r="AB204" s="216"/>
    </row>
    <row r="205" spans="1:28" s="231" customFormat="1" ht="15.75">
      <c r="A205" s="65" t="s">
        <v>189</v>
      </c>
      <c r="B205" s="35" t="s">
        <v>350</v>
      </c>
      <c r="C205" s="59" t="s">
        <v>1681</v>
      </c>
      <c r="D205" s="154">
        <v>0</v>
      </c>
      <c r="E205" s="154">
        <v>0</v>
      </c>
      <c r="F205" s="154">
        <v>0</v>
      </c>
      <c r="G205" s="154">
        <v>0</v>
      </c>
      <c r="H205" s="154">
        <v>0</v>
      </c>
      <c r="I205" s="154">
        <v>0</v>
      </c>
      <c r="J205" s="154">
        <v>0</v>
      </c>
      <c r="K205" s="154">
        <v>0</v>
      </c>
      <c r="L205" s="154">
        <v>0</v>
      </c>
      <c r="M205" s="154">
        <v>0</v>
      </c>
      <c r="N205" s="154">
        <v>0</v>
      </c>
      <c r="O205" s="154">
        <v>0</v>
      </c>
      <c r="P205" s="154">
        <v>0</v>
      </c>
      <c r="Q205" s="154">
        <v>0</v>
      </c>
      <c r="R205" s="154">
        <v>0</v>
      </c>
      <c r="S205" s="154">
        <v>0</v>
      </c>
      <c r="T205" s="154">
        <v>0</v>
      </c>
      <c r="U205" s="154">
        <v>0</v>
      </c>
      <c r="V205" s="154">
        <v>0</v>
      </c>
      <c r="W205" s="154">
        <v>0</v>
      </c>
      <c r="X205" s="154">
        <v>0</v>
      </c>
      <c r="Y205" s="154">
        <v>45.113900000000001</v>
      </c>
      <c r="Z205" s="300">
        <v>0</v>
      </c>
      <c r="AA205" s="300">
        <v>0</v>
      </c>
      <c r="AB205" s="216"/>
    </row>
    <row r="206" spans="1:28" ht="31.5">
      <c r="A206" s="65" t="s">
        <v>352</v>
      </c>
      <c r="B206" s="35" t="s">
        <v>351</v>
      </c>
      <c r="C206" s="59" t="s">
        <v>1682</v>
      </c>
      <c r="D206" s="154">
        <v>0</v>
      </c>
      <c r="E206" s="154">
        <v>0</v>
      </c>
      <c r="F206" s="154">
        <v>0</v>
      </c>
      <c r="G206" s="154">
        <v>0</v>
      </c>
      <c r="H206" s="154">
        <v>0</v>
      </c>
      <c r="I206" s="154">
        <v>0</v>
      </c>
      <c r="J206" s="154">
        <v>0</v>
      </c>
      <c r="K206" s="154">
        <v>0</v>
      </c>
      <c r="L206" s="154">
        <v>0</v>
      </c>
      <c r="M206" s="154">
        <v>0</v>
      </c>
      <c r="N206" s="154">
        <v>0</v>
      </c>
      <c r="O206" s="154">
        <v>0</v>
      </c>
      <c r="P206" s="154">
        <v>0</v>
      </c>
      <c r="Q206" s="154">
        <v>0</v>
      </c>
      <c r="R206" s="154">
        <v>0</v>
      </c>
      <c r="S206" s="154">
        <v>0</v>
      </c>
      <c r="T206" s="154">
        <v>0</v>
      </c>
      <c r="U206" s="154">
        <v>0</v>
      </c>
      <c r="V206" s="154">
        <v>0</v>
      </c>
      <c r="W206" s="154">
        <v>0</v>
      </c>
      <c r="X206" s="154">
        <v>0</v>
      </c>
      <c r="Y206" s="154">
        <v>2</v>
      </c>
      <c r="Z206" s="154">
        <v>0</v>
      </c>
      <c r="AA206" s="154">
        <v>0</v>
      </c>
      <c r="AB206" s="239"/>
    </row>
    <row r="207" spans="1:28" ht="15.75">
      <c r="A207" s="65" t="s">
        <v>189</v>
      </c>
      <c r="B207" s="35" t="s">
        <v>349</v>
      </c>
      <c r="C207" s="59" t="s">
        <v>1683</v>
      </c>
      <c r="D207" s="154">
        <v>0</v>
      </c>
      <c r="E207" s="154">
        <v>0</v>
      </c>
      <c r="F207" s="154">
        <v>0</v>
      </c>
      <c r="G207" s="154">
        <v>0</v>
      </c>
      <c r="H207" s="154">
        <v>0</v>
      </c>
      <c r="I207" s="154">
        <v>0</v>
      </c>
      <c r="J207" s="154">
        <v>0</v>
      </c>
      <c r="K207" s="154">
        <v>0</v>
      </c>
      <c r="L207" s="154">
        <v>0</v>
      </c>
      <c r="M207" s="154">
        <v>0</v>
      </c>
      <c r="N207" s="154">
        <v>0</v>
      </c>
      <c r="O207" s="154">
        <v>0</v>
      </c>
      <c r="P207" s="154">
        <v>0</v>
      </c>
      <c r="Q207" s="154">
        <v>0</v>
      </c>
      <c r="R207" s="154">
        <v>0</v>
      </c>
      <c r="S207" s="154">
        <v>0</v>
      </c>
      <c r="T207" s="154">
        <v>0</v>
      </c>
      <c r="U207" s="154">
        <v>0</v>
      </c>
      <c r="V207" s="154">
        <v>0</v>
      </c>
      <c r="W207" s="154">
        <v>0</v>
      </c>
      <c r="X207" s="154">
        <v>0</v>
      </c>
      <c r="Y207" s="154">
        <v>5</v>
      </c>
      <c r="Z207" s="154">
        <v>0</v>
      </c>
      <c r="AA207" s="154">
        <v>0</v>
      </c>
      <c r="AB207" s="239"/>
    </row>
    <row r="208" spans="1:28" ht="31.5">
      <c r="A208" s="65" t="s">
        <v>189</v>
      </c>
      <c r="B208" s="35" t="s">
        <v>356</v>
      </c>
      <c r="C208" s="59" t="s">
        <v>1684</v>
      </c>
      <c r="D208" s="154">
        <v>0</v>
      </c>
      <c r="E208" s="154">
        <v>0</v>
      </c>
      <c r="F208" s="154">
        <v>0</v>
      </c>
      <c r="G208" s="154">
        <v>0</v>
      </c>
      <c r="H208" s="154">
        <v>0</v>
      </c>
      <c r="I208" s="154">
        <v>0</v>
      </c>
      <c r="J208" s="154">
        <v>0</v>
      </c>
      <c r="K208" s="154">
        <v>0</v>
      </c>
      <c r="L208" s="154">
        <v>0</v>
      </c>
      <c r="M208" s="300">
        <v>0</v>
      </c>
      <c r="N208" s="154">
        <v>0</v>
      </c>
      <c r="O208" s="154">
        <v>0</v>
      </c>
      <c r="P208" s="300">
        <v>0</v>
      </c>
      <c r="Q208" s="154">
        <v>0</v>
      </c>
      <c r="R208" s="154">
        <v>0</v>
      </c>
      <c r="S208" s="154">
        <v>0</v>
      </c>
      <c r="T208" s="154">
        <v>0</v>
      </c>
      <c r="U208" s="154">
        <v>0</v>
      </c>
      <c r="V208" s="154">
        <v>0</v>
      </c>
      <c r="W208" s="154">
        <v>0</v>
      </c>
      <c r="X208" s="154">
        <v>0</v>
      </c>
      <c r="Y208" s="300">
        <v>0</v>
      </c>
      <c r="Z208" s="154">
        <v>70</v>
      </c>
      <c r="AA208" s="300">
        <v>0</v>
      </c>
      <c r="AB208" s="239"/>
    </row>
    <row r="209" spans="1:28" ht="15.75">
      <c r="A209" s="65" t="s">
        <v>189</v>
      </c>
      <c r="B209" s="35" t="s">
        <v>358</v>
      </c>
      <c r="C209" s="59" t="s">
        <v>1685</v>
      </c>
      <c r="D209" s="154">
        <v>1.5</v>
      </c>
      <c r="E209" s="154">
        <v>0</v>
      </c>
      <c r="F209" s="154">
        <v>5</v>
      </c>
      <c r="G209" s="154">
        <v>0</v>
      </c>
      <c r="H209" s="154">
        <v>0</v>
      </c>
      <c r="I209" s="154">
        <v>0</v>
      </c>
      <c r="J209" s="154">
        <v>0</v>
      </c>
      <c r="K209" s="154">
        <v>0</v>
      </c>
      <c r="L209" s="154">
        <v>0</v>
      </c>
      <c r="M209" s="154">
        <v>0</v>
      </c>
      <c r="N209" s="154">
        <v>0</v>
      </c>
      <c r="O209" s="154">
        <v>0</v>
      </c>
      <c r="P209" s="154">
        <v>0</v>
      </c>
      <c r="Q209" s="154">
        <v>0</v>
      </c>
      <c r="R209" s="154">
        <v>0</v>
      </c>
      <c r="S209" s="154">
        <v>0</v>
      </c>
      <c r="T209" s="154">
        <v>0</v>
      </c>
      <c r="U209" s="154">
        <v>0</v>
      </c>
      <c r="V209" s="154">
        <v>0</v>
      </c>
      <c r="W209" s="154">
        <v>0</v>
      </c>
      <c r="X209" s="154">
        <v>0</v>
      </c>
      <c r="Y209" s="154">
        <v>0</v>
      </c>
      <c r="Z209" s="154">
        <v>0</v>
      </c>
      <c r="AA209" s="154">
        <v>0</v>
      </c>
      <c r="AB209" s="239"/>
    </row>
    <row r="210" spans="1:28" ht="15.75">
      <c r="A210" s="65" t="s">
        <v>189</v>
      </c>
      <c r="B210" s="35" t="s">
        <v>362</v>
      </c>
      <c r="C210" s="59" t="s">
        <v>1688</v>
      </c>
      <c r="D210" s="154">
        <v>0</v>
      </c>
      <c r="E210" s="154">
        <v>0</v>
      </c>
      <c r="F210" s="154">
        <v>0</v>
      </c>
      <c r="G210" s="154">
        <v>0</v>
      </c>
      <c r="H210" s="154">
        <v>0</v>
      </c>
      <c r="I210" s="154">
        <v>0</v>
      </c>
      <c r="J210" s="154">
        <v>0</v>
      </c>
      <c r="K210" s="154">
        <v>0</v>
      </c>
      <c r="L210" s="154">
        <v>0</v>
      </c>
      <c r="M210" s="300">
        <v>0</v>
      </c>
      <c r="N210" s="154">
        <v>0</v>
      </c>
      <c r="O210" s="154">
        <v>0</v>
      </c>
      <c r="P210" s="300">
        <v>0</v>
      </c>
      <c r="Q210" s="154">
        <v>0</v>
      </c>
      <c r="R210" s="154">
        <v>0</v>
      </c>
      <c r="S210" s="154">
        <v>0</v>
      </c>
      <c r="T210" s="154">
        <v>0</v>
      </c>
      <c r="U210" s="154">
        <v>0</v>
      </c>
      <c r="V210" s="154">
        <v>0</v>
      </c>
      <c r="W210" s="154">
        <v>0</v>
      </c>
      <c r="X210" s="154">
        <v>0</v>
      </c>
      <c r="Y210" s="300">
        <v>0</v>
      </c>
      <c r="Z210" s="154">
        <v>5</v>
      </c>
      <c r="AA210" s="300">
        <v>0</v>
      </c>
      <c r="AB210" s="239"/>
    </row>
  </sheetData>
  <sheetProtection formatCells="0" formatColumns="0" formatRows="0" insertRows="0" insertHyperlinks="0" sort="0" autoFilter="0" pivotTables="0"/>
  <autoFilter ref="A13:AB204"/>
  <mergeCells count="17">
    <mergeCell ref="A8:AA8"/>
    <mergeCell ref="M2:O2"/>
    <mergeCell ref="A4:AA4"/>
    <mergeCell ref="A5:AA5"/>
    <mergeCell ref="A6:AA6"/>
    <mergeCell ref="A7:AA7"/>
    <mergeCell ref="Y11:Z11"/>
    <mergeCell ref="A9:AA9"/>
    <mergeCell ref="A10:A12"/>
    <mergeCell ref="B10:B12"/>
    <mergeCell ref="C10:C12"/>
    <mergeCell ref="D10:AA10"/>
    <mergeCell ref="D11:K11"/>
    <mergeCell ref="L11:P11"/>
    <mergeCell ref="Q11:S11"/>
    <mergeCell ref="T11:U11"/>
    <mergeCell ref="V11:X11"/>
  </mergeCells>
  <conditionalFormatting sqref="B201:B1048576 B1:B3 B195:B199 B130:B132 B136:B179 B9:B34 B36:B119">
    <cfRule type="duplicateValues" dxfId="13648" priority="2787"/>
  </conditionalFormatting>
  <conditionalFormatting sqref="B200">
    <cfRule type="duplicateValues" dxfId="13647" priority="2786"/>
  </conditionalFormatting>
  <conditionalFormatting sqref="B133:B135">
    <cfRule type="duplicateValues" dxfId="13646" priority="2785"/>
  </conditionalFormatting>
  <conditionalFormatting sqref="B180:B194">
    <cfRule type="duplicateValues" dxfId="13645" priority="2784"/>
  </conditionalFormatting>
  <conditionalFormatting sqref="B14:B24">
    <cfRule type="duplicateValues" dxfId="13644" priority="2783"/>
  </conditionalFormatting>
  <conditionalFormatting sqref="C24">
    <cfRule type="duplicateValues" dxfId="13643" priority="2781"/>
  </conditionalFormatting>
  <conditionalFormatting sqref="B22:B24">
    <cfRule type="duplicateValues" dxfId="13642" priority="2780"/>
  </conditionalFormatting>
  <conditionalFormatting sqref="B23">
    <cfRule type="duplicateValues" dxfId="13641" priority="2778"/>
  </conditionalFormatting>
  <conditionalFormatting sqref="B14">
    <cfRule type="duplicateValues" dxfId="13640" priority="2777"/>
  </conditionalFormatting>
  <conditionalFormatting sqref="B21">
    <cfRule type="duplicateValues" dxfId="13639" priority="2776"/>
  </conditionalFormatting>
  <conditionalFormatting sqref="B151">
    <cfRule type="duplicateValues" dxfId="13638" priority="2769"/>
  </conditionalFormatting>
  <conditionalFormatting sqref="B154">
    <cfRule type="duplicateValues" dxfId="13637" priority="2759"/>
  </conditionalFormatting>
  <conditionalFormatting sqref="B195">
    <cfRule type="duplicateValues" dxfId="13636" priority="2749"/>
  </conditionalFormatting>
  <conditionalFormatting sqref="B196">
    <cfRule type="duplicateValues" dxfId="13635" priority="2739"/>
  </conditionalFormatting>
  <conditionalFormatting sqref="B43">
    <cfRule type="duplicateValues" dxfId="13634" priority="2729"/>
  </conditionalFormatting>
  <conditionalFormatting sqref="B31">
    <cfRule type="duplicateValues" dxfId="13633" priority="2708"/>
  </conditionalFormatting>
  <conditionalFormatting sqref="B40">
    <cfRule type="duplicateValues" dxfId="13632" priority="2697"/>
  </conditionalFormatting>
  <conditionalFormatting sqref="B44">
    <cfRule type="duplicateValues" dxfId="13631" priority="2686"/>
  </conditionalFormatting>
  <conditionalFormatting sqref="B50">
    <cfRule type="duplicateValues" dxfId="13630" priority="2675"/>
  </conditionalFormatting>
  <conditionalFormatting sqref="B131">
    <cfRule type="duplicateValues" dxfId="13629" priority="2664"/>
  </conditionalFormatting>
  <conditionalFormatting sqref="B142">
    <cfRule type="duplicateValues" dxfId="13628" priority="2653"/>
  </conditionalFormatting>
  <conditionalFormatting sqref="B152">
    <cfRule type="duplicateValues" dxfId="13627" priority="2642"/>
  </conditionalFormatting>
  <conditionalFormatting sqref="B153">
    <cfRule type="duplicateValues" dxfId="13626" priority="2631"/>
  </conditionalFormatting>
  <conditionalFormatting sqref="B26">
    <cfRule type="duplicateValues" dxfId="13625" priority="2620"/>
  </conditionalFormatting>
  <conditionalFormatting sqref="C26">
    <cfRule type="duplicateValues" dxfId="13624" priority="2618"/>
  </conditionalFormatting>
  <conditionalFormatting sqref="B28">
    <cfRule type="duplicateValues" dxfId="13623" priority="2609"/>
  </conditionalFormatting>
  <conditionalFormatting sqref="C28">
    <cfRule type="duplicateValues" dxfId="13622" priority="2607"/>
  </conditionalFormatting>
  <conditionalFormatting sqref="B29">
    <cfRule type="duplicateValues" dxfId="13621" priority="2598"/>
  </conditionalFormatting>
  <conditionalFormatting sqref="C29">
    <cfRule type="duplicateValues" dxfId="13620" priority="2596"/>
  </conditionalFormatting>
  <conditionalFormatting sqref="B30">
    <cfRule type="duplicateValues" dxfId="13619" priority="2587"/>
  </conditionalFormatting>
  <conditionalFormatting sqref="C30">
    <cfRule type="duplicateValues" dxfId="13618" priority="2585"/>
  </conditionalFormatting>
  <conditionalFormatting sqref="B32">
    <cfRule type="duplicateValues" dxfId="13617" priority="2576"/>
  </conditionalFormatting>
  <conditionalFormatting sqref="C32">
    <cfRule type="duplicateValues" dxfId="13616" priority="2574"/>
  </conditionalFormatting>
  <conditionalFormatting sqref="B36">
    <cfRule type="duplicateValues" dxfId="13615" priority="2565"/>
  </conditionalFormatting>
  <conditionalFormatting sqref="C36">
    <cfRule type="duplicateValues" dxfId="13614" priority="2563"/>
  </conditionalFormatting>
  <conditionalFormatting sqref="B41:B42">
    <cfRule type="duplicateValues" dxfId="13613" priority="2554"/>
  </conditionalFormatting>
  <conditionalFormatting sqref="B45">
    <cfRule type="duplicateValues" dxfId="13612" priority="2543"/>
  </conditionalFormatting>
  <conditionalFormatting sqref="C45">
    <cfRule type="duplicateValues" dxfId="13611" priority="2541"/>
  </conditionalFormatting>
  <conditionalFormatting sqref="B47">
    <cfRule type="duplicateValues" dxfId="13610" priority="2532"/>
  </conditionalFormatting>
  <conditionalFormatting sqref="C47">
    <cfRule type="duplicateValues" dxfId="13609" priority="2530"/>
  </conditionalFormatting>
  <conditionalFormatting sqref="B51">
    <cfRule type="duplicateValues" dxfId="13608" priority="2521"/>
  </conditionalFormatting>
  <conditionalFormatting sqref="C51">
    <cfRule type="duplicateValues" dxfId="13607" priority="2519"/>
  </conditionalFormatting>
  <conditionalFormatting sqref="B130">
    <cfRule type="duplicateValues" dxfId="13606" priority="2510"/>
  </conditionalFormatting>
  <conditionalFormatting sqref="C130">
    <cfRule type="duplicateValues" dxfId="13605" priority="2508"/>
  </conditionalFormatting>
  <conditionalFormatting sqref="B132">
    <cfRule type="duplicateValues" dxfId="13604" priority="2499"/>
  </conditionalFormatting>
  <conditionalFormatting sqref="C132">
    <cfRule type="duplicateValues" dxfId="13603" priority="2497"/>
  </conditionalFormatting>
  <conditionalFormatting sqref="B134">
    <cfRule type="duplicateValues" dxfId="13602" priority="2488"/>
  </conditionalFormatting>
  <conditionalFormatting sqref="C134">
    <cfRule type="duplicateValues" dxfId="13601" priority="2485"/>
  </conditionalFormatting>
  <conditionalFormatting sqref="B136">
    <cfRule type="duplicateValues" dxfId="13600" priority="2476"/>
  </conditionalFormatting>
  <conditionalFormatting sqref="C136">
    <cfRule type="duplicateValues" dxfId="13599" priority="2472"/>
  </conditionalFormatting>
  <conditionalFormatting sqref="B137:B141">
    <cfRule type="duplicateValues" dxfId="13598" priority="2463"/>
  </conditionalFormatting>
  <conditionalFormatting sqref="C137">
    <cfRule type="duplicateValues" dxfId="13597" priority="2459"/>
  </conditionalFormatting>
  <conditionalFormatting sqref="B143">
    <cfRule type="duplicateValues" dxfId="13596" priority="2450"/>
  </conditionalFormatting>
  <conditionalFormatting sqref="C143">
    <cfRule type="duplicateValues" dxfId="13595" priority="2446"/>
  </conditionalFormatting>
  <conditionalFormatting sqref="B150">
    <cfRule type="duplicateValues" dxfId="13594" priority="2437"/>
  </conditionalFormatting>
  <conditionalFormatting sqref="C150">
    <cfRule type="duplicateValues" dxfId="13593" priority="2433"/>
  </conditionalFormatting>
  <conditionalFormatting sqref="B44:B45">
    <cfRule type="duplicateValues" dxfId="13592" priority="1995" stopIfTrue="1"/>
    <cfRule type="duplicateValues" dxfId="13591" priority="1996" stopIfTrue="1"/>
  </conditionalFormatting>
  <conditionalFormatting sqref="C50:C51 C54 C47:C48">
    <cfRule type="duplicateValues" dxfId="13590" priority="1980"/>
  </conditionalFormatting>
  <conditionalFormatting sqref="C50:C51 C54 C47:C48">
    <cfRule type="duplicateValues" dxfId="13589" priority="1978"/>
    <cfRule type="duplicateValues" dxfId="13588" priority="1979"/>
  </conditionalFormatting>
  <conditionalFormatting sqref="C50:C51 C54 C129:C131">
    <cfRule type="duplicateValues" dxfId="13587" priority="1975"/>
    <cfRule type="duplicateValues" dxfId="13586" priority="1976"/>
  </conditionalFormatting>
  <conditionalFormatting sqref="C50:C51 C54 C129:C131">
    <cfRule type="duplicateValues" dxfId="13585" priority="1974"/>
  </conditionalFormatting>
  <conditionalFormatting sqref="C50:C51 C54 C47:C48">
    <cfRule type="duplicateValues" dxfId="13584" priority="1970"/>
    <cfRule type="duplicateValues" dxfId="13583" priority="1971"/>
    <cfRule type="duplicateValues" dxfId="13582" priority="1972"/>
  </conditionalFormatting>
  <conditionalFormatting sqref="C47:C48 C50:C51 C54">
    <cfRule type="duplicateValues" dxfId="13581" priority="1969"/>
  </conditionalFormatting>
  <conditionalFormatting sqref="C54 C47:C48 C59">
    <cfRule type="duplicateValues" dxfId="13580" priority="1958"/>
  </conditionalFormatting>
  <conditionalFormatting sqref="C54 C47:C48 C59">
    <cfRule type="duplicateValues" dxfId="13579" priority="1956"/>
    <cfRule type="duplicateValues" dxfId="13578" priority="1957"/>
  </conditionalFormatting>
  <conditionalFormatting sqref="C54 C47:C48 C59">
    <cfRule type="duplicateValues" dxfId="13577" priority="1951"/>
    <cfRule type="duplicateValues" dxfId="13576" priority="1952"/>
    <cfRule type="duplicateValues" dxfId="13575" priority="1953"/>
  </conditionalFormatting>
  <conditionalFormatting sqref="B46">
    <cfRule type="duplicateValues" dxfId="13574" priority="1935" stopIfTrue="1"/>
    <cfRule type="duplicateValues" dxfId="13573" priority="1936" stopIfTrue="1"/>
  </conditionalFormatting>
  <conditionalFormatting sqref="C114">
    <cfRule type="duplicateValues" dxfId="13572" priority="1732"/>
  </conditionalFormatting>
  <conditionalFormatting sqref="C114">
    <cfRule type="duplicateValues" dxfId="13571" priority="1716"/>
    <cfRule type="duplicateValues" dxfId="13570" priority="1717"/>
  </conditionalFormatting>
  <conditionalFormatting sqref="C114">
    <cfRule type="duplicateValues" dxfId="13569" priority="1713"/>
    <cfRule type="duplicateValues" dxfId="13568" priority="1714"/>
    <cfRule type="duplicateValues" dxfId="13567" priority="1715"/>
  </conditionalFormatting>
  <conditionalFormatting sqref="B113:B114">
    <cfRule type="duplicateValues" dxfId="13566" priority="1712"/>
  </conditionalFormatting>
  <conditionalFormatting sqref="B207:B210 B201:B205 B149:B185 B48:B123 B134:B136 B140:B147 B14:B34 B36:B46">
    <cfRule type="duplicateValues" dxfId="13565" priority="885"/>
  </conditionalFormatting>
  <conditionalFormatting sqref="B206">
    <cfRule type="duplicateValues" dxfId="13564" priority="884"/>
  </conditionalFormatting>
  <conditionalFormatting sqref="B137:B139">
    <cfRule type="duplicateValues" dxfId="13563" priority="883"/>
  </conditionalFormatting>
  <conditionalFormatting sqref="B186:B200">
    <cfRule type="duplicateValues" dxfId="13562" priority="882"/>
  </conditionalFormatting>
  <conditionalFormatting sqref="B148">
    <cfRule type="duplicateValues" dxfId="13561" priority="880"/>
  </conditionalFormatting>
  <conditionalFormatting sqref="B37 B59 B29:B32 B41:B54">
    <cfRule type="duplicateValues" dxfId="13560" priority="15948"/>
  </conditionalFormatting>
  <conditionalFormatting sqref="B37">
    <cfRule type="duplicateValues" dxfId="13559" priority="15970"/>
  </conditionalFormatting>
  <conditionalFormatting sqref="C51 C55:C64">
    <cfRule type="duplicateValues" dxfId="13558" priority="16352"/>
  </conditionalFormatting>
  <conditionalFormatting sqref="C51 C55:C64 C129:C132">
    <cfRule type="duplicateValues" dxfId="13557" priority="16365"/>
    <cfRule type="duplicateValues" dxfId="13556" priority="16366"/>
  </conditionalFormatting>
  <conditionalFormatting sqref="C51 C55:C64 C129:C132">
    <cfRule type="duplicateValues" dxfId="13555" priority="16393"/>
  </conditionalFormatting>
  <conditionalFormatting sqref="C51 C55:C64 C129:C132">
    <cfRule type="duplicateValues" dxfId="13554" priority="16407"/>
    <cfRule type="duplicateValues" dxfId="13553" priority="16408"/>
    <cfRule type="duplicateValues" dxfId="13552" priority="16409"/>
  </conditionalFormatting>
  <conditionalFormatting sqref="C70:C72">
    <cfRule type="duplicateValues" dxfId="13551" priority="20181"/>
  </conditionalFormatting>
  <conditionalFormatting sqref="C70:C72">
    <cfRule type="duplicateValues" dxfId="13550" priority="20190"/>
    <cfRule type="duplicateValues" dxfId="13549" priority="20191"/>
  </conditionalFormatting>
  <conditionalFormatting sqref="C70:C72">
    <cfRule type="duplicateValues" dxfId="13548" priority="20204"/>
    <cfRule type="duplicateValues" dxfId="13547" priority="20205"/>
    <cfRule type="duplicateValues" dxfId="13546" priority="20206"/>
  </conditionalFormatting>
  <conditionalFormatting sqref="C76:C77 C70:C74">
    <cfRule type="duplicateValues" dxfId="13545" priority="21028"/>
  </conditionalFormatting>
  <conditionalFormatting sqref="B73 B68:B71 B76:B89">
    <cfRule type="duplicateValues" dxfId="13544" priority="21734"/>
  </conditionalFormatting>
  <conditionalFormatting sqref="B68:B71 B73 B76:B89">
    <cfRule type="duplicateValues" dxfId="13543" priority="21739"/>
  </conditionalFormatting>
  <conditionalFormatting sqref="B76:B77 B79:B81 B85:B89">
    <cfRule type="duplicateValues" dxfId="13542" priority="21744"/>
  </conditionalFormatting>
  <conditionalFormatting sqref="C93:C98 C74:C91">
    <cfRule type="duplicateValues" dxfId="13541" priority="24415"/>
  </conditionalFormatting>
  <conditionalFormatting sqref="B93:B98 B101:B106">
    <cfRule type="duplicateValues" dxfId="13540" priority="24434"/>
  </conditionalFormatting>
  <conditionalFormatting sqref="C70:C72 C77:C97">
    <cfRule type="duplicateValues" dxfId="13539" priority="26346"/>
  </conditionalFormatting>
  <conditionalFormatting sqref="B87:B106 B74:B76 B78:B81">
    <cfRule type="duplicateValues" dxfId="13538" priority="26356"/>
  </conditionalFormatting>
  <conditionalFormatting sqref="B87:B106 B74:B76 B78:B84">
    <cfRule type="duplicateValues" dxfId="13537" priority="26363"/>
  </conditionalFormatting>
  <conditionalFormatting sqref="C51 C65:C66 C70:C114 C55:C62 C47:C48">
    <cfRule type="duplicateValues" dxfId="13536" priority="26374"/>
  </conditionalFormatting>
  <conditionalFormatting sqref="C74:C77 C90:C114">
    <cfRule type="duplicateValues" dxfId="13535" priority="27202"/>
  </conditionalFormatting>
  <conditionalFormatting sqref="C50:C51 C54:C59 C128:C129 C107:C116 C47:C48">
    <cfRule type="duplicateValues" dxfId="13534" priority="32794"/>
  </conditionalFormatting>
  <conditionalFormatting sqref="C47:C48 C50:C51 C128:C129 C107:C116 C54:C59">
    <cfRule type="duplicateValues" dxfId="13533" priority="32804"/>
    <cfRule type="duplicateValues" dxfId="13532" priority="32805"/>
  </conditionalFormatting>
  <conditionalFormatting sqref="C47:C48 C50:C51 C128:C129 C107:C116 C54:C59">
    <cfRule type="duplicateValues" dxfId="13531" priority="32824"/>
  </conditionalFormatting>
  <conditionalFormatting sqref="C54:C59 C50:C51 C128:C129 C107:C116 C47:C48">
    <cfRule type="duplicateValues" dxfId="13530" priority="32834"/>
  </conditionalFormatting>
  <conditionalFormatting sqref="C54:C59 C50:C51 C128:C129 C107:C116 C47:C48">
    <cfRule type="duplicateValues" dxfId="13529" priority="32844"/>
    <cfRule type="duplicateValues" dxfId="13528" priority="32845"/>
    <cfRule type="duplicateValues" dxfId="13527" priority="32846"/>
  </conditionalFormatting>
  <conditionalFormatting sqref="C54:C59 C50:C51 C37 C128:C129 C107:C116 C31 C47:C48">
    <cfRule type="duplicateValues" dxfId="13526" priority="32950"/>
  </conditionalFormatting>
  <conditionalFormatting sqref="C107:C116 C50:C51 C128:C129 C37 C31 C47:C48 C54:C59">
    <cfRule type="duplicateValues" dxfId="13525" priority="32962"/>
    <cfRule type="duplicateValues" dxfId="13524" priority="32963"/>
  </conditionalFormatting>
  <conditionalFormatting sqref="C107:C116 C50:C51 C128:C129 C37 C31 C47:C48 C54:C59">
    <cfRule type="duplicateValues" dxfId="13523" priority="32986"/>
  </conditionalFormatting>
  <conditionalFormatting sqref="C107:C116 C50:C51 C128:C129 C37 C31 C47:C48 C54:C59">
    <cfRule type="duplicateValues" dxfId="13522" priority="32998"/>
    <cfRule type="duplicateValues" dxfId="13521" priority="32999"/>
    <cfRule type="duplicateValues" dxfId="13520" priority="33000"/>
  </conditionalFormatting>
  <conditionalFormatting sqref="C59 C47:C48 C50:C51 C54 C119:C125">
    <cfRule type="duplicateValues" dxfId="13519" priority="34360"/>
  </conditionalFormatting>
  <conditionalFormatting sqref="B59 B37 B29:B33 B41:B54">
    <cfRule type="duplicateValues" dxfId="13518" priority="34676"/>
  </conditionalFormatting>
  <conditionalFormatting sqref="B37 B59 B29:B33 B41:B54">
    <cfRule type="duplicateValues" dxfId="13517" priority="34683"/>
  </conditionalFormatting>
  <conditionalFormatting sqref="B37">
    <cfRule type="duplicateValues" dxfId="13516" priority="34690"/>
  </conditionalFormatting>
  <conditionalFormatting sqref="B137:B145 B37 B31 B14:B24 B100:B127 B28 B41:B98">
    <cfRule type="duplicateValues" dxfId="13515" priority="36328"/>
  </conditionalFormatting>
  <conditionalFormatting sqref="B137:B145 B130:B134 B37 B100:B127 B26:B33 B41:B98">
    <cfRule type="duplicateValues" dxfId="13514" priority="36364"/>
  </conditionalFormatting>
  <conditionalFormatting sqref="B157 B51 B22:B25 B55:B62 B65:B66 B133 B68:B125 B28:B33 B40:B48">
    <cfRule type="duplicateValues" dxfId="13513" priority="38997"/>
  </conditionalFormatting>
  <conditionalFormatting sqref="B157 B51 B22:B25 B55:B62 B65:B66 B133 B68:B131 B28:B33 B40:B48">
    <cfRule type="duplicateValues" dxfId="13512" priority="39010"/>
  </conditionalFormatting>
  <conditionalFormatting sqref="B157 B51 B22:B25 B55:B62 B65:B66 B133 B68:B125 B28:B33 B41:B48">
    <cfRule type="duplicateValues" dxfId="13511" priority="39023"/>
  </conditionalFormatting>
  <conditionalFormatting sqref="B157 B51 B22:B25 B55:B62 B65:B66 B133 B68:B131 B28:B33 B41:B48">
    <cfRule type="duplicateValues" dxfId="13510" priority="39036"/>
  </conditionalFormatting>
  <conditionalFormatting sqref="C51 C129:C132 C55:C64 C47:C48 C148:C154 C160:C166">
    <cfRule type="duplicateValues" dxfId="13509" priority="40332"/>
  </conditionalFormatting>
  <conditionalFormatting sqref="B51 B169:B170 B160 B68:B132 B55:B64 B148:B157 B14:B24 B28:B33 B40:B48">
    <cfRule type="duplicateValues" dxfId="13508" priority="40388"/>
  </conditionalFormatting>
  <conditionalFormatting sqref="B51 B169:B170 B160 B68:B132 B55:B64 B148:B157 B14:B24 B28:B33 B41:B48">
    <cfRule type="duplicateValues" dxfId="13507" priority="40403"/>
  </conditionalFormatting>
  <conditionalFormatting sqref="C160:C161">
    <cfRule type="duplicateValues" dxfId="13506" priority="41763"/>
  </conditionalFormatting>
  <conditionalFormatting sqref="C160:C161">
    <cfRule type="duplicateValues" dxfId="13505" priority="41767"/>
    <cfRule type="duplicateValues" dxfId="13504" priority="41768"/>
  </conditionalFormatting>
  <conditionalFormatting sqref="C160:C161">
    <cfRule type="duplicateValues" dxfId="13503" priority="41775"/>
    <cfRule type="duplicateValues" dxfId="13502" priority="41776"/>
    <cfRule type="duplicateValues" dxfId="13501" priority="41777"/>
  </conditionalFormatting>
  <conditionalFormatting sqref="C50:C51 C160:C161 C128:C129 C47:C48 C137 C54:C59 C107:C116 C148:C154 C122:C126">
    <cfRule type="duplicateValues" dxfId="13500" priority="41797"/>
  </conditionalFormatting>
  <conditionalFormatting sqref="C50:C51 C37 C160:C161 C128:C129 C31 C47:C48 C148:C154 C54:C59 C107:C116 C137 C122:C126">
    <cfRule type="duplicateValues" dxfId="13499" priority="41811"/>
  </conditionalFormatting>
  <conditionalFormatting sqref="C50:C51 C54:C97 C47:C48 C162">
    <cfRule type="duplicateValues" dxfId="13498" priority="42611"/>
  </conditionalFormatting>
  <conditionalFormatting sqref="C50:C51 C99 C162 C47:C48">
    <cfRule type="duplicateValues" dxfId="13497" priority="42622"/>
    <cfRule type="duplicateValues" dxfId="13496" priority="42623"/>
  </conditionalFormatting>
  <conditionalFormatting sqref="C50:C51 C99 C162 C47:C48">
    <cfRule type="duplicateValues" dxfId="13495" priority="42644"/>
  </conditionalFormatting>
  <conditionalFormatting sqref="C50:C51 C162 C99 C47:C48">
    <cfRule type="duplicateValues" dxfId="13494" priority="42688"/>
    <cfRule type="duplicateValues" dxfId="13493" priority="42689"/>
    <cfRule type="duplicateValues" dxfId="13492" priority="42690"/>
  </conditionalFormatting>
  <conditionalFormatting sqref="C50:C51 C54:C97 C99 C162">
    <cfRule type="duplicateValues" dxfId="13491" priority="42721"/>
  </conditionalFormatting>
  <conditionalFormatting sqref="C37 C99 C50:C51 C47:C48 C54:C97 C162">
    <cfRule type="duplicateValues" dxfId="13490" priority="42732"/>
  </conditionalFormatting>
  <conditionalFormatting sqref="C50:C51 C54:C97 C99 C31 C37 C162">
    <cfRule type="duplicateValues" dxfId="13489" priority="42745"/>
    <cfRule type="duplicateValues" dxfId="13488" priority="42746"/>
  </conditionalFormatting>
  <conditionalFormatting sqref="C50:C51 C54:C97 C99 C31 C37 C162">
    <cfRule type="duplicateValues" dxfId="13487" priority="42771"/>
  </conditionalFormatting>
  <conditionalFormatting sqref="C50:C51 C54:C97 C31 C99 C37 C162">
    <cfRule type="duplicateValues" dxfId="13486" priority="42784"/>
    <cfRule type="duplicateValues" dxfId="13485" priority="42785"/>
  </conditionalFormatting>
  <conditionalFormatting sqref="C50:C51 C54:C97 C31 C99 C37 C162">
    <cfRule type="duplicateValues" dxfId="13484" priority="42810"/>
  </conditionalFormatting>
  <conditionalFormatting sqref="C50:C51 C54:C97 C99 C31 C37 C162">
    <cfRule type="duplicateValues" dxfId="13483" priority="42823"/>
    <cfRule type="duplicateValues" dxfId="13482" priority="42824"/>
    <cfRule type="duplicateValues" dxfId="13481" priority="42825"/>
  </conditionalFormatting>
  <conditionalFormatting sqref="C50:C51 C54:C97 C47:C48 C162 C31 C99">
    <cfRule type="duplicateValues" dxfId="13480" priority="42862"/>
  </conditionalFormatting>
  <conditionalFormatting sqref="B162 B22:B25 B31 B100:B105 B37 B28 B41:B98">
    <cfRule type="duplicateValues" dxfId="13479" priority="42878"/>
  </conditionalFormatting>
  <conditionalFormatting sqref="B162 B22:B25 B31 B100:B107 B37 B28 B41:B98">
    <cfRule type="duplicateValues" dxfId="13478" priority="42887"/>
  </conditionalFormatting>
  <conditionalFormatting sqref="B162 B37 B100:B105 B22:B33 B41:B98">
    <cfRule type="duplicateValues" dxfId="13477" priority="42896"/>
  </conditionalFormatting>
  <conditionalFormatting sqref="B162 B37 B100:B107 B22:B33 B41:B98">
    <cfRule type="duplicateValues" dxfId="13476" priority="42903"/>
  </conditionalFormatting>
  <conditionalFormatting sqref="C105:C107 C54:C97 C50:C51 C47:C48 C99 C162">
    <cfRule type="duplicateValues" dxfId="13475" priority="42910"/>
  </conditionalFormatting>
  <conditionalFormatting sqref="C50:C51 C105:C107 C54:C97 C162 C122:C132 C37 C99 C47:C48">
    <cfRule type="duplicateValues" dxfId="13474" priority="42923"/>
  </conditionalFormatting>
  <conditionalFormatting sqref="C51 C65:C66 C70:C114 C55:C62 C47:C48 C169:C170">
    <cfRule type="duplicateValues" dxfId="13473" priority="43554"/>
    <cfRule type="duplicateValues" dxfId="13472" priority="43555"/>
  </conditionalFormatting>
  <conditionalFormatting sqref="C51 C65:C66 C70:C114 C55:C62 C47:C48 C169:C170">
    <cfRule type="duplicateValues" dxfId="13471" priority="43578"/>
  </conditionalFormatting>
  <conditionalFormatting sqref="C55:C62 C70:C114 C169:C170 C47:C48 C172 C65:C66">
    <cfRule type="duplicateValues" dxfId="13470" priority="43590"/>
    <cfRule type="duplicateValues" dxfId="13469" priority="43591"/>
  </conditionalFormatting>
  <conditionalFormatting sqref="C55:C62 C70:C114 C169:C170 C47:C48 C172 C65:C66">
    <cfRule type="duplicateValues" dxfId="13468" priority="43614"/>
  </conditionalFormatting>
  <conditionalFormatting sqref="C70:C114 C55:C62 C169:C170 C47:C48 C172 C65:C66">
    <cfRule type="duplicateValues" dxfId="13467" priority="43626"/>
  </conditionalFormatting>
  <conditionalFormatting sqref="C55:C62 C70:C114 C169:C170 C47:C48 C172 C65:C66">
    <cfRule type="duplicateValues" dxfId="13466" priority="43638"/>
    <cfRule type="duplicateValues" dxfId="13465" priority="43639"/>
    <cfRule type="duplicateValues" dxfId="13464" priority="43640"/>
  </conditionalFormatting>
  <conditionalFormatting sqref="C65:C66 C70:C114 C169:C170 C172 C47:C48 C55:C62">
    <cfRule type="duplicateValues" dxfId="13463" priority="43674"/>
  </conditionalFormatting>
  <conditionalFormatting sqref="C122:C125 C133 C70:C114 C47:C48 C148:C154 C172 C65:C66 C55:C62 C169:C170 C127:C131">
    <cfRule type="duplicateValues" dxfId="13462" priority="43830"/>
  </conditionalFormatting>
  <conditionalFormatting sqref="C197:C199">
    <cfRule type="duplicateValues" dxfId="13461" priority="44895"/>
  </conditionalFormatting>
  <conditionalFormatting sqref="C197:C199">
    <cfRule type="duplicateValues" dxfId="13460" priority="44899"/>
    <cfRule type="duplicateValues" dxfId="13459" priority="44900"/>
  </conditionalFormatting>
  <conditionalFormatting sqref="C197:C199">
    <cfRule type="duplicateValues" dxfId="13458" priority="44907"/>
    <cfRule type="duplicateValues" dxfId="13457" priority="44908"/>
    <cfRule type="duplicateValues" dxfId="13456" priority="44909"/>
  </conditionalFormatting>
  <conditionalFormatting sqref="C203:C210">
    <cfRule type="duplicateValues" dxfId="13455" priority="48219"/>
  </conditionalFormatting>
  <conditionalFormatting sqref="C203:C210">
    <cfRule type="duplicateValues" dxfId="13454" priority="48221"/>
    <cfRule type="duplicateValues" dxfId="13453" priority="48222"/>
  </conditionalFormatting>
  <conditionalFormatting sqref="C203:C210">
    <cfRule type="duplicateValues" dxfId="13452" priority="48225"/>
    <cfRule type="duplicateValues" dxfId="13451" priority="48226"/>
    <cfRule type="duplicateValues" dxfId="13450" priority="48227"/>
  </conditionalFormatting>
  <conditionalFormatting sqref="B14:B24">
    <cfRule type="duplicateValues" dxfId="13449" priority="879"/>
  </conditionalFormatting>
  <conditionalFormatting sqref="C24">
    <cfRule type="duplicateValues" dxfId="13448" priority="878"/>
  </conditionalFormatting>
  <conditionalFormatting sqref="B22:B24">
    <cfRule type="duplicateValues" dxfId="13447" priority="877"/>
  </conditionalFormatting>
  <conditionalFormatting sqref="B23">
    <cfRule type="duplicateValues" dxfId="13446" priority="876"/>
  </conditionalFormatting>
  <conditionalFormatting sqref="B14">
    <cfRule type="duplicateValues" dxfId="13445" priority="875"/>
  </conditionalFormatting>
  <conditionalFormatting sqref="B21">
    <cfRule type="duplicateValues" dxfId="13444" priority="874"/>
  </conditionalFormatting>
  <conditionalFormatting sqref="B27">
    <cfRule type="duplicateValues" dxfId="13443" priority="873"/>
  </conditionalFormatting>
  <conditionalFormatting sqref="B25">
    <cfRule type="duplicateValues" dxfId="13442" priority="872"/>
  </conditionalFormatting>
  <conditionalFormatting sqref="C25">
    <cfRule type="duplicateValues" dxfId="13441" priority="871"/>
  </conditionalFormatting>
  <conditionalFormatting sqref="B28">
    <cfRule type="duplicateValues" dxfId="13440" priority="870"/>
  </conditionalFormatting>
  <conditionalFormatting sqref="C28">
    <cfRule type="duplicateValues" dxfId="13439" priority="869"/>
  </conditionalFormatting>
  <conditionalFormatting sqref="B56">
    <cfRule type="duplicateValues" dxfId="13438" priority="868"/>
  </conditionalFormatting>
  <conditionalFormatting sqref="C56">
    <cfRule type="duplicateValues" dxfId="13437" priority="867"/>
  </conditionalFormatting>
  <conditionalFormatting sqref="B170">
    <cfRule type="duplicateValues" dxfId="13436" priority="865" stopIfTrue="1"/>
    <cfRule type="duplicateValues" dxfId="13435" priority="866" stopIfTrue="1"/>
  </conditionalFormatting>
  <conditionalFormatting sqref="C172">
    <cfRule type="duplicateValues" dxfId="13434" priority="864"/>
  </conditionalFormatting>
  <conditionalFormatting sqref="B126">
    <cfRule type="duplicateValues" dxfId="13433" priority="863"/>
  </conditionalFormatting>
  <conditionalFormatting sqref="B132">
    <cfRule type="duplicateValues" dxfId="13432" priority="862"/>
  </conditionalFormatting>
  <conditionalFormatting sqref="C132">
    <cfRule type="duplicateValues" dxfId="13431" priority="861"/>
  </conditionalFormatting>
  <conditionalFormatting sqref="B40:B41">
    <cfRule type="duplicateValues" dxfId="13430" priority="860"/>
  </conditionalFormatting>
  <conditionalFormatting sqref="C60">
    <cfRule type="duplicateValues" dxfId="13429" priority="859"/>
  </conditionalFormatting>
  <conditionalFormatting sqref="C60">
    <cfRule type="duplicateValues" dxfId="13428" priority="857"/>
    <cfRule type="duplicateValues" dxfId="13427" priority="858"/>
  </conditionalFormatting>
  <conditionalFormatting sqref="C60">
    <cfRule type="duplicateValues" dxfId="13426" priority="854"/>
    <cfRule type="duplicateValues" dxfId="13425" priority="855"/>
    <cfRule type="duplicateValues" dxfId="13424" priority="856"/>
  </conditionalFormatting>
  <conditionalFormatting sqref="B60">
    <cfRule type="duplicateValues" dxfId="13423" priority="853"/>
  </conditionalFormatting>
  <conditionalFormatting sqref="B101:B102">
    <cfRule type="duplicateValues" dxfId="13422" priority="851" stopIfTrue="1"/>
    <cfRule type="duplicateValues" dxfId="13421" priority="852" stopIfTrue="1"/>
  </conditionalFormatting>
  <conditionalFormatting sqref="B103">
    <cfRule type="duplicateValues" dxfId="13420" priority="849" stopIfTrue="1"/>
    <cfRule type="duplicateValues" dxfId="13419" priority="850" stopIfTrue="1"/>
  </conditionalFormatting>
  <conditionalFormatting sqref="B99">
    <cfRule type="duplicateValues" dxfId="13418" priority="847" stopIfTrue="1"/>
    <cfRule type="duplicateValues" dxfId="13417" priority="848" stopIfTrue="1"/>
  </conditionalFormatting>
  <conditionalFormatting sqref="C91">
    <cfRule type="duplicateValues" dxfId="13416" priority="846"/>
  </conditionalFormatting>
  <conditionalFormatting sqref="C91">
    <cfRule type="duplicateValues" dxfId="13415" priority="844"/>
    <cfRule type="duplicateValues" dxfId="13414" priority="845"/>
  </conditionalFormatting>
  <conditionalFormatting sqref="C91">
    <cfRule type="duplicateValues" dxfId="13413" priority="841"/>
    <cfRule type="duplicateValues" dxfId="13412" priority="842"/>
    <cfRule type="duplicateValues" dxfId="13411" priority="843"/>
  </conditionalFormatting>
  <conditionalFormatting sqref="C150">
    <cfRule type="duplicateValues" dxfId="13410" priority="840"/>
  </conditionalFormatting>
  <conditionalFormatting sqref="B150">
    <cfRule type="duplicateValues" dxfId="13409" priority="839"/>
  </conditionalFormatting>
  <conditionalFormatting sqref="C150">
    <cfRule type="duplicateValues" dxfId="13408" priority="837"/>
    <cfRule type="duplicateValues" dxfId="13407" priority="838"/>
  </conditionalFormatting>
  <conditionalFormatting sqref="C150">
    <cfRule type="duplicateValues" dxfId="13406" priority="834"/>
    <cfRule type="duplicateValues" dxfId="13405" priority="835"/>
    <cfRule type="duplicateValues" dxfId="13404" priority="836"/>
  </conditionalFormatting>
  <conditionalFormatting sqref="C154">
    <cfRule type="duplicateValues" dxfId="13403" priority="833"/>
  </conditionalFormatting>
  <conditionalFormatting sqref="B154">
    <cfRule type="duplicateValues" dxfId="13402" priority="832"/>
  </conditionalFormatting>
  <conditionalFormatting sqref="C154">
    <cfRule type="duplicateValues" dxfId="13401" priority="830"/>
    <cfRule type="duplicateValues" dxfId="13400" priority="831"/>
  </conditionalFormatting>
  <conditionalFormatting sqref="C154">
    <cfRule type="duplicateValues" dxfId="13399" priority="827"/>
    <cfRule type="duplicateValues" dxfId="13398" priority="828"/>
    <cfRule type="duplicateValues" dxfId="13397" priority="829"/>
  </conditionalFormatting>
  <conditionalFormatting sqref="C170">
    <cfRule type="duplicateValues" dxfId="13396" priority="825"/>
    <cfRule type="duplicateValues" dxfId="13395" priority="826"/>
  </conditionalFormatting>
  <conditionalFormatting sqref="C170">
    <cfRule type="duplicateValues" dxfId="13394" priority="824"/>
  </conditionalFormatting>
  <conditionalFormatting sqref="C170">
    <cfRule type="duplicateValues" dxfId="13393" priority="821"/>
    <cfRule type="duplicateValues" dxfId="13392" priority="822"/>
    <cfRule type="duplicateValues" dxfId="13391" priority="823"/>
  </conditionalFormatting>
  <conditionalFormatting sqref="B116">
    <cfRule type="duplicateValues" dxfId="13390" priority="820"/>
  </conditionalFormatting>
  <conditionalFormatting sqref="B121">
    <cfRule type="duplicateValues" dxfId="13389" priority="819"/>
  </conditionalFormatting>
  <conditionalFormatting sqref="B34">
    <cfRule type="duplicateValues" dxfId="13388" priority="817" stopIfTrue="1"/>
    <cfRule type="duplicateValues" dxfId="13387" priority="818" stopIfTrue="1"/>
  </conditionalFormatting>
  <conditionalFormatting sqref="C161:C166">
    <cfRule type="duplicateValues" dxfId="13386" priority="816"/>
  </conditionalFormatting>
  <conditionalFormatting sqref="C161:C166">
    <cfRule type="duplicateValues" dxfId="13385" priority="814"/>
    <cfRule type="duplicateValues" dxfId="13384" priority="815"/>
  </conditionalFormatting>
  <conditionalFormatting sqref="C161:C166">
    <cfRule type="duplicateValues" dxfId="13383" priority="811"/>
    <cfRule type="duplicateValues" dxfId="13382" priority="812"/>
    <cfRule type="duplicateValues" dxfId="13381" priority="813"/>
  </conditionalFormatting>
  <conditionalFormatting sqref="B202">
    <cfRule type="duplicateValues" dxfId="13380" priority="810"/>
  </conditionalFormatting>
  <conditionalFormatting sqref="B201">
    <cfRule type="duplicateValues" dxfId="13379" priority="809"/>
  </conditionalFormatting>
  <conditionalFormatting sqref="B159">
    <cfRule type="duplicateValues" dxfId="13378" priority="808"/>
  </conditionalFormatting>
  <conditionalFormatting sqref="B156">
    <cfRule type="duplicateValues" dxfId="13377" priority="807"/>
  </conditionalFormatting>
  <conditionalFormatting sqref="B44">
    <cfRule type="duplicateValues" dxfId="13376" priority="806"/>
  </conditionalFormatting>
  <conditionalFormatting sqref="C26">
    <cfRule type="duplicateValues" dxfId="13375" priority="805"/>
  </conditionalFormatting>
  <conditionalFormatting sqref="C26">
    <cfRule type="duplicateValues" dxfId="13374" priority="803"/>
    <cfRule type="duplicateValues" dxfId="13373" priority="804"/>
  </conditionalFormatting>
  <conditionalFormatting sqref="C26">
    <cfRule type="duplicateValues" dxfId="13372" priority="800"/>
    <cfRule type="duplicateValues" dxfId="13371" priority="801"/>
    <cfRule type="duplicateValues" dxfId="13370" priority="802"/>
  </conditionalFormatting>
  <conditionalFormatting sqref="B29">
    <cfRule type="duplicateValues" dxfId="13369" priority="799"/>
  </conditionalFormatting>
  <conditionalFormatting sqref="B32">
    <cfRule type="duplicateValues" dxfId="13368" priority="798"/>
  </conditionalFormatting>
  <conditionalFormatting sqref="B41">
    <cfRule type="duplicateValues" dxfId="13367" priority="797"/>
  </conditionalFormatting>
  <conditionalFormatting sqref="B45">
    <cfRule type="duplicateValues" dxfId="13366" priority="796"/>
  </conditionalFormatting>
  <conditionalFormatting sqref="B52">
    <cfRule type="duplicateValues" dxfId="13365" priority="795"/>
  </conditionalFormatting>
  <conditionalFormatting sqref="B135">
    <cfRule type="duplicateValues" dxfId="13364" priority="794"/>
  </conditionalFormatting>
  <conditionalFormatting sqref="B146">
    <cfRule type="duplicateValues" dxfId="13363" priority="793"/>
  </conditionalFormatting>
  <conditionalFormatting sqref="B157">
    <cfRule type="duplicateValues" dxfId="13362" priority="792"/>
  </conditionalFormatting>
  <conditionalFormatting sqref="B158">
    <cfRule type="duplicateValues" dxfId="13361" priority="791"/>
  </conditionalFormatting>
  <conditionalFormatting sqref="B26">
    <cfRule type="duplicateValues" dxfId="13360" priority="790"/>
  </conditionalFormatting>
  <conditionalFormatting sqref="C30">
    <cfRule type="duplicateValues" dxfId="13359" priority="789"/>
  </conditionalFormatting>
  <conditionalFormatting sqref="C30">
    <cfRule type="duplicateValues" dxfId="13358" priority="787"/>
    <cfRule type="duplicateValues" dxfId="13357" priority="788"/>
  </conditionalFormatting>
  <conditionalFormatting sqref="C30">
    <cfRule type="duplicateValues" dxfId="13356" priority="784"/>
    <cfRule type="duplicateValues" dxfId="13355" priority="785"/>
    <cfRule type="duplicateValues" dxfId="13354" priority="786"/>
  </conditionalFormatting>
  <conditionalFormatting sqref="B30">
    <cfRule type="duplicateValues" dxfId="13353" priority="783"/>
  </conditionalFormatting>
  <conditionalFormatting sqref="C31">
    <cfRule type="duplicateValues" dxfId="13352" priority="782"/>
  </conditionalFormatting>
  <conditionalFormatting sqref="C31">
    <cfRule type="duplicateValues" dxfId="13351" priority="780"/>
    <cfRule type="duplicateValues" dxfId="13350" priority="781"/>
  </conditionalFormatting>
  <conditionalFormatting sqref="C31">
    <cfRule type="duplicateValues" dxfId="13349" priority="777"/>
    <cfRule type="duplicateValues" dxfId="13348" priority="778"/>
    <cfRule type="duplicateValues" dxfId="13347" priority="779"/>
  </conditionalFormatting>
  <conditionalFormatting sqref="B31">
    <cfRule type="duplicateValues" dxfId="13346" priority="776"/>
  </conditionalFormatting>
  <conditionalFormatting sqref="C33">
    <cfRule type="duplicateValues" dxfId="13345" priority="775"/>
  </conditionalFormatting>
  <conditionalFormatting sqref="C33">
    <cfRule type="duplicateValues" dxfId="13344" priority="773"/>
    <cfRule type="duplicateValues" dxfId="13343" priority="774"/>
  </conditionalFormatting>
  <conditionalFormatting sqref="C33">
    <cfRule type="duplicateValues" dxfId="13342" priority="770"/>
    <cfRule type="duplicateValues" dxfId="13341" priority="771"/>
    <cfRule type="duplicateValues" dxfId="13340" priority="772"/>
  </conditionalFormatting>
  <conditionalFormatting sqref="B33">
    <cfRule type="duplicateValues" dxfId="13339" priority="769"/>
  </conditionalFormatting>
  <conditionalFormatting sqref="C43">
    <cfRule type="duplicateValues" dxfId="13338" priority="768"/>
  </conditionalFormatting>
  <conditionalFormatting sqref="C43">
    <cfRule type="duplicateValues" dxfId="13337" priority="766"/>
    <cfRule type="duplicateValues" dxfId="13336" priority="767"/>
  </conditionalFormatting>
  <conditionalFormatting sqref="C43">
    <cfRule type="duplicateValues" dxfId="13335" priority="763"/>
    <cfRule type="duplicateValues" dxfId="13334" priority="764"/>
    <cfRule type="duplicateValues" dxfId="13333" priority="765"/>
  </conditionalFormatting>
  <conditionalFormatting sqref="B43">
    <cfRule type="duplicateValues" dxfId="13332" priority="762"/>
  </conditionalFormatting>
  <conditionalFormatting sqref="B49">
    <cfRule type="duplicateValues" dxfId="13331" priority="761"/>
  </conditionalFormatting>
  <conditionalFormatting sqref="B134">
    <cfRule type="duplicateValues" dxfId="13330" priority="760"/>
  </conditionalFormatting>
  <conditionalFormatting sqref="B53">
    <cfRule type="duplicateValues" dxfId="13329" priority="759"/>
  </conditionalFormatting>
  <conditionalFormatting sqref="B136">
    <cfRule type="duplicateValues" dxfId="13328" priority="758"/>
  </conditionalFormatting>
  <conditionalFormatting sqref="B138">
    <cfRule type="duplicateValues" dxfId="13327" priority="757"/>
  </conditionalFormatting>
  <conditionalFormatting sqref="B140">
    <cfRule type="duplicateValues" dxfId="13326" priority="756"/>
  </conditionalFormatting>
  <conditionalFormatting sqref="B141">
    <cfRule type="duplicateValues" dxfId="13325" priority="755"/>
  </conditionalFormatting>
  <conditionalFormatting sqref="B142">
    <cfRule type="duplicateValues" dxfId="13324" priority="754"/>
  </conditionalFormatting>
  <conditionalFormatting sqref="B143">
    <cfRule type="duplicateValues" dxfId="13323" priority="753"/>
  </conditionalFormatting>
  <conditionalFormatting sqref="B144">
    <cfRule type="duplicateValues" dxfId="13322" priority="752"/>
  </conditionalFormatting>
  <conditionalFormatting sqref="B145">
    <cfRule type="duplicateValues" dxfId="13321" priority="751"/>
  </conditionalFormatting>
  <conditionalFormatting sqref="B147">
    <cfRule type="duplicateValues" dxfId="13320" priority="750"/>
  </conditionalFormatting>
  <conditionalFormatting sqref="B155">
    <cfRule type="duplicateValues" dxfId="13319" priority="749"/>
  </conditionalFormatting>
  <conditionalFormatting sqref="B37">
    <cfRule type="duplicateValues" dxfId="13318" priority="748"/>
  </conditionalFormatting>
  <conditionalFormatting sqref="C37">
    <cfRule type="duplicateValues" dxfId="13317" priority="747"/>
  </conditionalFormatting>
  <conditionalFormatting sqref="C37">
    <cfRule type="duplicateValues" dxfId="13316" priority="745"/>
    <cfRule type="duplicateValues" dxfId="13315" priority="746"/>
  </conditionalFormatting>
  <conditionalFormatting sqref="C37">
    <cfRule type="duplicateValues" dxfId="13314" priority="742"/>
    <cfRule type="duplicateValues" dxfId="13313" priority="743"/>
    <cfRule type="duplicateValues" dxfId="13312" priority="744"/>
  </conditionalFormatting>
  <conditionalFormatting sqref="B42">
    <cfRule type="duplicateValues" dxfId="13311" priority="740" stopIfTrue="1"/>
    <cfRule type="duplicateValues" dxfId="13310" priority="741" stopIfTrue="1"/>
  </conditionalFormatting>
  <conditionalFormatting sqref="B129:B130">
    <cfRule type="duplicateValues" dxfId="13309" priority="738" stopIfTrue="1"/>
    <cfRule type="duplicateValues" dxfId="13308" priority="739" stopIfTrue="1"/>
  </conditionalFormatting>
  <conditionalFormatting sqref="C129:C131">
    <cfRule type="duplicateValues" dxfId="13307" priority="737"/>
  </conditionalFormatting>
  <conditionalFormatting sqref="C129:C131">
    <cfRule type="duplicateValues" dxfId="13306" priority="735"/>
    <cfRule type="duplicateValues" dxfId="13305" priority="736"/>
  </conditionalFormatting>
  <conditionalFormatting sqref="C47:C48">
    <cfRule type="duplicateValues" dxfId="13304" priority="733"/>
    <cfRule type="duplicateValues" dxfId="13303" priority="734"/>
  </conditionalFormatting>
  <conditionalFormatting sqref="C47:C48">
    <cfRule type="duplicateValues" dxfId="13302" priority="732"/>
  </conditionalFormatting>
  <conditionalFormatting sqref="C129:C131">
    <cfRule type="duplicateValues" dxfId="13301" priority="729"/>
    <cfRule type="duplicateValues" dxfId="13300" priority="730"/>
    <cfRule type="duplicateValues" dxfId="13299" priority="731"/>
  </conditionalFormatting>
  <conditionalFormatting sqref="C129:C131">
    <cfRule type="duplicateValues" dxfId="13298" priority="728"/>
  </conditionalFormatting>
  <conditionalFormatting sqref="C132">
    <cfRule type="duplicateValues" dxfId="13297" priority="726"/>
    <cfRule type="duplicateValues" dxfId="13296" priority="727"/>
  </conditionalFormatting>
  <conditionalFormatting sqref="C132">
    <cfRule type="duplicateValues" dxfId="13295" priority="723"/>
    <cfRule type="duplicateValues" dxfId="13294" priority="724"/>
    <cfRule type="duplicateValues" dxfId="13293" priority="725"/>
  </conditionalFormatting>
  <conditionalFormatting sqref="C50:C51">
    <cfRule type="duplicateValues" dxfId="13292" priority="722"/>
  </conditionalFormatting>
  <conditionalFormatting sqref="C50:C51">
    <cfRule type="duplicateValues" dxfId="13291" priority="720"/>
    <cfRule type="duplicateValues" dxfId="13290" priority="721"/>
  </conditionalFormatting>
  <conditionalFormatting sqref="C50:C51">
    <cfRule type="duplicateValues" dxfId="13289" priority="717"/>
    <cfRule type="duplicateValues" dxfId="13288" priority="718"/>
    <cfRule type="duplicateValues" dxfId="13287" priority="719"/>
  </conditionalFormatting>
  <conditionalFormatting sqref="B129:B131">
    <cfRule type="duplicateValues" dxfId="13286" priority="716"/>
  </conditionalFormatting>
  <conditionalFormatting sqref="B44">
    <cfRule type="duplicateValues" dxfId="13285" priority="714" stopIfTrue="1"/>
    <cfRule type="duplicateValues" dxfId="13284" priority="715" stopIfTrue="1"/>
  </conditionalFormatting>
  <conditionalFormatting sqref="B125">
    <cfRule type="duplicateValues" dxfId="13283" priority="712" stopIfTrue="1"/>
    <cfRule type="duplicateValues" dxfId="13282" priority="713" stopIfTrue="1"/>
  </conditionalFormatting>
  <conditionalFormatting sqref="B120:B121">
    <cfRule type="duplicateValues" dxfId="13281" priority="711"/>
  </conditionalFormatting>
  <conditionalFormatting sqref="B130">
    <cfRule type="duplicateValues" dxfId="13280" priority="709" stopIfTrue="1"/>
    <cfRule type="duplicateValues" dxfId="13279" priority="710" stopIfTrue="1"/>
  </conditionalFormatting>
  <conditionalFormatting sqref="C98">
    <cfRule type="duplicateValues" dxfId="13278" priority="708"/>
  </conditionalFormatting>
  <conditionalFormatting sqref="B101:B104">
    <cfRule type="duplicateValues" dxfId="13277" priority="707"/>
  </conditionalFormatting>
  <conditionalFormatting sqref="B117:B118">
    <cfRule type="duplicateValues" dxfId="13276" priority="706"/>
  </conditionalFormatting>
  <conditionalFormatting sqref="B59">
    <cfRule type="duplicateValues" dxfId="13275" priority="704" stopIfTrue="1"/>
    <cfRule type="duplicateValues" dxfId="13274" priority="705" stopIfTrue="1"/>
  </conditionalFormatting>
  <conditionalFormatting sqref="B108">
    <cfRule type="duplicateValues" dxfId="13273" priority="703"/>
  </conditionalFormatting>
  <conditionalFormatting sqref="C108">
    <cfRule type="duplicateValues" dxfId="13272" priority="702"/>
  </conditionalFormatting>
  <conditionalFormatting sqref="B128:B129">
    <cfRule type="duplicateValues" dxfId="13271" priority="701"/>
  </conditionalFormatting>
  <conditionalFormatting sqref="C50:C51">
    <cfRule type="duplicateValues" dxfId="13270" priority="700"/>
  </conditionalFormatting>
  <conditionalFormatting sqref="C50:C51">
    <cfRule type="duplicateValues" dxfId="13269" priority="698"/>
    <cfRule type="duplicateValues" dxfId="13268" priority="699"/>
  </conditionalFormatting>
  <conditionalFormatting sqref="C50:C51">
    <cfRule type="duplicateValues" dxfId="13267" priority="695"/>
    <cfRule type="duplicateValues" dxfId="13266" priority="696"/>
    <cfRule type="duplicateValues" dxfId="13265" priority="697"/>
  </conditionalFormatting>
  <conditionalFormatting sqref="B50:B51">
    <cfRule type="duplicateValues" dxfId="13264" priority="694"/>
  </conditionalFormatting>
  <conditionalFormatting sqref="B85">
    <cfRule type="duplicateValues" dxfId="13263" priority="692" stopIfTrue="1"/>
    <cfRule type="duplicateValues" dxfId="13262" priority="693" stopIfTrue="1"/>
  </conditionalFormatting>
  <conditionalFormatting sqref="B82:B83">
    <cfRule type="duplicateValues" dxfId="13261" priority="690" stopIfTrue="1"/>
    <cfRule type="duplicateValues" dxfId="13260" priority="691" stopIfTrue="1"/>
  </conditionalFormatting>
  <conditionalFormatting sqref="C116">
    <cfRule type="duplicateValues" dxfId="13259" priority="689"/>
  </conditionalFormatting>
  <conditionalFormatting sqref="C116">
    <cfRule type="duplicateValues" dxfId="13258" priority="688"/>
  </conditionalFormatting>
  <conditionalFormatting sqref="C115">
    <cfRule type="duplicateValues" dxfId="13257" priority="687"/>
  </conditionalFormatting>
  <conditionalFormatting sqref="C115">
    <cfRule type="duplicateValues" dxfId="13256" priority="685"/>
    <cfRule type="duplicateValues" dxfId="13255" priority="686"/>
  </conditionalFormatting>
  <conditionalFormatting sqref="C115">
    <cfRule type="duplicateValues" dxfId="13254" priority="682"/>
    <cfRule type="duplicateValues" dxfId="13253" priority="683"/>
    <cfRule type="duplicateValues" dxfId="13252" priority="684"/>
  </conditionalFormatting>
  <conditionalFormatting sqref="C114">
    <cfRule type="duplicateValues" dxfId="13251" priority="681"/>
  </conditionalFormatting>
  <conditionalFormatting sqref="C116">
    <cfRule type="duplicateValues" dxfId="13250" priority="679"/>
    <cfRule type="duplicateValues" dxfId="13249" priority="680"/>
  </conditionalFormatting>
  <conditionalFormatting sqref="C116">
    <cfRule type="duplicateValues" dxfId="13248" priority="676"/>
    <cfRule type="duplicateValues" dxfId="13247" priority="677"/>
    <cfRule type="duplicateValues" dxfId="13246" priority="678"/>
  </conditionalFormatting>
  <conditionalFormatting sqref="B116">
    <cfRule type="duplicateValues" dxfId="13245" priority="675"/>
  </conditionalFormatting>
  <conditionalFormatting sqref="C120:C121">
    <cfRule type="duplicateValues" dxfId="13244" priority="674"/>
  </conditionalFormatting>
  <conditionalFormatting sqref="C120:C121">
    <cfRule type="duplicateValues" dxfId="13243" priority="672"/>
    <cfRule type="duplicateValues" dxfId="13242" priority="673"/>
  </conditionalFormatting>
  <conditionalFormatting sqref="C120:C121">
    <cfRule type="duplicateValues" dxfId="13241" priority="669"/>
    <cfRule type="duplicateValues" dxfId="13240" priority="670"/>
    <cfRule type="duplicateValues" dxfId="13239" priority="671"/>
  </conditionalFormatting>
  <conditionalFormatting sqref="B118">
    <cfRule type="duplicateValues" dxfId="13238" priority="668"/>
  </conditionalFormatting>
  <conditionalFormatting sqref="B51">
    <cfRule type="duplicateValues" dxfId="13237" priority="667"/>
  </conditionalFormatting>
  <conditionalFormatting sqref="B58">
    <cfRule type="duplicateValues" dxfId="13236" priority="666"/>
  </conditionalFormatting>
  <conditionalFormatting sqref="B152">
    <cfRule type="duplicateValues" dxfId="13235" priority="665"/>
  </conditionalFormatting>
  <conditionalFormatting sqref="C79:C81">
    <cfRule type="duplicateValues" dxfId="13234" priority="664"/>
  </conditionalFormatting>
  <conditionalFormatting sqref="B94:B97">
    <cfRule type="duplicateValues" dxfId="13233" priority="663"/>
  </conditionalFormatting>
  <conditionalFormatting sqref="C116">
    <cfRule type="duplicateValues" dxfId="13232" priority="661"/>
    <cfRule type="duplicateValues" dxfId="13231" priority="662"/>
  </conditionalFormatting>
  <conditionalFormatting sqref="C116">
    <cfRule type="duplicateValues" dxfId="13230" priority="658"/>
    <cfRule type="duplicateValues" dxfId="13229" priority="659"/>
    <cfRule type="duplicateValues" dxfId="13228" priority="660"/>
  </conditionalFormatting>
  <conditionalFormatting sqref="B196">
    <cfRule type="duplicateValues" dxfId="13227" priority="657"/>
  </conditionalFormatting>
  <conditionalFormatting sqref="B133">
    <cfRule type="duplicateValues" dxfId="13226" priority="656"/>
  </conditionalFormatting>
  <conditionalFormatting sqref="C172">
    <cfRule type="duplicateValues" dxfId="13225" priority="654"/>
    <cfRule type="duplicateValues" dxfId="13224" priority="655"/>
  </conditionalFormatting>
  <conditionalFormatting sqref="C172">
    <cfRule type="duplicateValues" dxfId="13223" priority="651"/>
    <cfRule type="duplicateValues" dxfId="13222" priority="652"/>
    <cfRule type="duplicateValues" dxfId="13221" priority="653"/>
  </conditionalFormatting>
  <conditionalFormatting sqref="C93:C98">
    <cfRule type="duplicateValues" dxfId="13220" priority="650"/>
  </conditionalFormatting>
  <conditionalFormatting sqref="B112:B114">
    <cfRule type="duplicateValues" dxfId="13219" priority="649"/>
  </conditionalFormatting>
  <conditionalFormatting sqref="B30:B31">
    <cfRule type="duplicateValues" dxfId="13218" priority="648"/>
  </conditionalFormatting>
  <conditionalFormatting sqref="C30:C31">
    <cfRule type="duplicateValues" dxfId="13217" priority="647"/>
  </conditionalFormatting>
  <conditionalFormatting sqref="C30:C31">
    <cfRule type="duplicateValues" dxfId="13216" priority="645"/>
    <cfRule type="duplicateValues" dxfId="13215" priority="646"/>
  </conditionalFormatting>
  <conditionalFormatting sqref="C30:C31">
    <cfRule type="duplicateValues" dxfId="13214" priority="642"/>
    <cfRule type="duplicateValues" dxfId="13213" priority="643"/>
    <cfRule type="duplicateValues" dxfId="13212" priority="644"/>
  </conditionalFormatting>
  <conditionalFormatting sqref="B42:B43">
    <cfRule type="duplicateValues" dxfId="13211" priority="641"/>
  </conditionalFormatting>
  <conditionalFormatting sqref="B46">
    <cfRule type="duplicateValues" dxfId="13210" priority="639" stopIfTrue="1"/>
    <cfRule type="duplicateValues" dxfId="13209" priority="640" stopIfTrue="1"/>
  </conditionalFormatting>
  <conditionalFormatting sqref="B46">
    <cfRule type="duplicateValues" dxfId="13208" priority="638"/>
  </conditionalFormatting>
  <conditionalFormatting sqref="B49">
    <cfRule type="duplicateValues" dxfId="13207" priority="636" stopIfTrue="1"/>
    <cfRule type="duplicateValues" dxfId="13206" priority="637" stopIfTrue="1"/>
  </conditionalFormatting>
  <conditionalFormatting sqref="B53">
    <cfRule type="duplicateValues" dxfId="13205" priority="634" stopIfTrue="1"/>
    <cfRule type="duplicateValues" dxfId="13204" priority="635" stopIfTrue="1"/>
  </conditionalFormatting>
  <conditionalFormatting sqref="B54">
    <cfRule type="duplicateValues" dxfId="13203" priority="633"/>
  </conditionalFormatting>
  <conditionalFormatting sqref="B54">
    <cfRule type="duplicateValues" dxfId="13202" priority="631"/>
    <cfRule type="duplicateValues" dxfId="13201" priority="632"/>
  </conditionalFormatting>
  <conditionalFormatting sqref="B54">
    <cfRule type="duplicateValues" dxfId="13200" priority="628"/>
    <cfRule type="duplicateValues" dxfId="13199" priority="629"/>
    <cfRule type="duplicateValues" dxfId="13198" priority="630"/>
  </conditionalFormatting>
  <conditionalFormatting sqref="B26:B28">
    <cfRule type="duplicateValues" dxfId="13197" priority="627"/>
  </conditionalFormatting>
  <conditionalFormatting sqref="C47">
    <cfRule type="duplicateValues" dxfId="13196" priority="626"/>
  </conditionalFormatting>
  <conditionalFormatting sqref="C47">
    <cfRule type="duplicateValues" dxfId="13195" priority="624"/>
    <cfRule type="duplicateValues" dxfId="13194" priority="625"/>
  </conditionalFormatting>
  <conditionalFormatting sqref="C47">
    <cfRule type="duplicateValues" dxfId="13193" priority="621"/>
    <cfRule type="duplicateValues" dxfId="13192" priority="622"/>
    <cfRule type="duplicateValues" dxfId="13191" priority="623"/>
  </conditionalFormatting>
  <conditionalFormatting sqref="B47">
    <cfRule type="duplicateValues" dxfId="13190" priority="620"/>
  </conditionalFormatting>
  <conditionalFormatting sqref="B57">
    <cfRule type="duplicateValues" dxfId="13189" priority="619"/>
  </conditionalFormatting>
  <conditionalFormatting sqref="B129:B131">
    <cfRule type="duplicateValues" dxfId="13188" priority="618"/>
  </conditionalFormatting>
  <conditionalFormatting sqref="B129:B131">
    <cfRule type="duplicateValues" dxfId="13187" priority="617"/>
  </conditionalFormatting>
  <conditionalFormatting sqref="C129:C132">
    <cfRule type="duplicateValues" dxfId="13186" priority="616"/>
  </conditionalFormatting>
  <conditionalFormatting sqref="C47:C48">
    <cfRule type="duplicateValues" dxfId="13185" priority="614"/>
    <cfRule type="duplicateValues" dxfId="13184" priority="615"/>
  </conditionalFormatting>
  <conditionalFormatting sqref="C47:C48">
    <cfRule type="duplicateValues" dxfId="13183" priority="613"/>
  </conditionalFormatting>
  <conditionalFormatting sqref="C47:C48">
    <cfRule type="duplicateValues" dxfId="13182" priority="610"/>
    <cfRule type="duplicateValues" dxfId="13181" priority="611"/>
    <cfRule type="duplicateValues" dxfId="13180" priority="612"/>
  </conditionalFormatting>
  <conditionalFormatting sqref="B72">
    <cfRule type="duplicateValues" dxfId="13179" priority="609"/>
  </conditionalFormatting>
  <conditionalFormatting sqref="C68">
    <cfRule type="duplicateValues" dxfId="13178" priority="608"/>
  </conditionalFormatting>
  <conditionalFormatting sqref="C68">
    <cfRule type="duplicateValues" dxfId="13177" priority="606"/>
    <cfRule type="duplicateValues" dxfId="13176" priority="607"/>
  </conditionalFormatting>
  <conditionalFormatting sqref="C68">
    <cfRule type="duplicateValues" dxfId="13175" priority="603"/>
    <cfRule type="duplicateValues" dxfId="13174" priority="604"/>
    <cfRule type="duplicateValues" dxfId="13173" priority="605"/>
  </conditionalFormatting>
  <conditionalFormatting sqref="C72">
    <cfRule type="duplicateValues" dxfId="13172" priority="602"/>
  </conditionalFormatting>
  <conditionalFormatting sqref="C72">
    <cfRule type="duplicateValues" dxfId="13171" priority="600"/>
    <cfRule type="duplicateValues" dxfId="13170" priority="601"/>
  </conditionalFormatting>
  <conditionalFormatting sqref="C72">
    <cfRule type="duplicateValues" dxfId="13169" priority="597"/>
    <cfRule type="duplicateValues" dxfId="13168" priority="598"/>
    <cfRule type="duplicateValues" dxfId="13167" priority="599"/>
  </conditionalFormatting>
  <conditionalFormatting sqref="C79:C81">
    <cfRule type="duplicateValues" dxfId="13166" priority="596"/>
  </conditionalFormatting>
  <conditionalFormatting sqref="B76:B77">
    <cfRule type="duplicateValues" dxfId="13165" priority="595"/>
  </conditionalFormatting>
  <conditionalFormatting sqref="B94:B97">
    <cfRule type="duplicateValues" dxfId="13164" priority="594"/>
  </conditionalFormatting>
  <conditionalFormatting sqref="B94:B97">
    <cfRule type="duplicateValues" dxfId="13163" priority="593"/>
  </conditionalFormatting>
  <conditionalFormatting sqref="B69:B74">
    <cfRule type="duplicateValues" dxfId="13162" priority="592"/>
  </conditionalFormatting>
  <conditionalFormatting sqref="B77">
    <cfRule type="duplicateValues" dxfId="13161" priority="591"/>
  </conditionalFormatting>
  <conditionalFormatting sqref="C77">
    <cfRule type="duplicateValues" dxfId="13160" priority="590"/>
  </conditionalFormatting>
  <conditionalFormatting sqref="C77">
    <cfRule type="duplicateValues" dxfId="13159" priority="588"/>
    <cfRule type="duplicateValues" dxfId="13158" priority="589"/>
  </conditionalFormatting>
  <conditionalFormatting sqref="C77">
    <cfRule type="duplicateValues" dxfId="13157" priority="585"/>
    <cfRule type="duplicateValues" dxfId="13156" priority="586"/>
    <cfRule type="duplicateValues" dxfId="13155" priority="587"/>
  </conditionalFormatting>
  <conditionalFormatting sqref="C74:C77">
    <cfRule type="duplicateValues" dxfId="13154" priority="584"/>
  </conditionalFormatting>
  <conditionalFormatting sqref="C74:C77">
    <cfRule type="duplicateValues" dxfId="13153" priority="582"/>
    <cfRule type="duplicateValues" dxfId="13152" priority="583"/>
  </conditionalFormatting>
  <conditionalFormatting sqref="C74:C77">
    <cfRule type="duplicateValues" dxfId="13151" priority="579"/>
    <cfRule type="duplicateValues" dxfId="13150" priority="580"/>
    <cfRule type="duplicateValues" dxfId="13149" priority="581"/>
  </conditionalFormatting>
  <conditionalFormatting sqref="B87:B91">
    <cfRule type="duplicateValues" dxfId="13148" priority="578"/>
  </conditionalFormatting>
  <conditionalFormatting sqref="C104">
    <cfRule type="duplicateValues" dxfId="13147" priority="577"/>
  </conditionalFormatting>
  <conditionalFormatting sqref="B74:B91">
    <cfRule type="duplicateValues" dxfId="13146" priority="576"/>
  </conditionalFormatting>
  <conditionalFormatting sqref="C68">
    <cfRule type="duplicateValues" dxfId="13145" priority="575"/>
  </conditionalFormatting>
  <conditionalFormatting sqref="B112:B114">
    <cfRule type="duplicateValues" dxfId="13144" priority="574"/>
  </conditionalFormatting>
  <conditionalFormatting sqref="B112:B114">
    <cfRule type="duplicateValues" dxfId="13143" priority="573"/>
  </conditionalFormatting>
  <conditionalFormatting sqref="C172">
    <cfRule type="duplicateValues" dxfId="13142" priority="572"/>
  </conditionalFormatting>
  <conditionalFormatting sqref="C81:C84">
    <cfRule type="duplicateValues" dxfId="13141" priority="571"/>
  </conditionalFormatting>
  <conditionalFormatting sqref="C122:C126">
    <cfRule type="duplicateValues" dxfId="13140" priority="570"/>
  </conditionalFormatting>
  <conditionalFormatting sqref="C122:C126">
    <cfRule type="duplicateValues" dxfId="13139" priority="568"/>
    <cfRule type="duplicateValues" dxfId="13138" priority="569"/>
  </conditionalFormatting>
  <conditionalFormatting sqref="C122:C126">
    <cfRule type="duplicateValues" dxfId="13137" priority="567"/>
  </conditionalFormatting>
  <conditionalFormatting sqref="C122:C126">
    <cfRule type="duplicateValues" dxfId="13136" priority="566"/>
  </conditionalFormatting>
  <conditionalFormatting sqref="C122:C126">
    <cfRule type="duplicateValues" dxfId="13135" priority="563"/>
    <cfRule type="duplicateValues" dxfId="13134" priority="564"/>
    <cfRule type="duplicateValues" dxfId="13133" priority="565"/>
  </conditionalFormatting>
  <conditionalFormatting sqref="C122:C126">
    <cfRule type="duplicateValues" dxfId="13132" priority="562"/>
  </conditionalFormatting>
  <conditionalFormatting sqref="C122:C126">
    <cfRule type="duplicateValues" dxfId="13131" priority="560"/>
    <cfRule type="duplicateValues" dxfId="13130" priority="561"/>
  </conditionalFormatting>
  <conditionalFormatting sqref="C122:C126">
    <cfRule type="duplicateValues" dxfId="13129" priority="559"/>
  </conditionalFormatting>
  <conditionalFormatting sqref="C122:C126">
    <cfRule type="duplicateValues" dxfId="13128" priority="556"/>
    <cfRule type="duplicateValues" dxfId="13127" priority="557"/>
    <cfRule type="duplicateValues" dxfId="13126" priority="558"/>
  </conditionalFormatting>
  <conditionalFormatting sqref="C127">
    <cfRule type="duplicateValues" dxfId="13125" priority="555"/>
  </conditionalFormatting>
  <conditionalFormatting sqref="B119:B124">
    <cfRule type="duplicateValues" dxfId="13124" priority="554"/>
  </conditionalFormatting>
  <conditionalFormatting sqref="B119:B124">
    <cfRule type="duplicateValues" dxfId="13123" priority="553"/>
  </conditionalFormatting>
  <conditionalFormatting sqref="B119:B124">
    <cfRule type="duplicateValues" dxfId="13122" priority="552"/>
  </conditionalFormatting>
  <conditionalFormatting sqref="B172">
    <cfRule type="duplicateValues" dxfId="13121" priority="551"/>
  </conditionalFormatting>
  <conditionalFormatting sqref="B130:B134">
    <cfRule type="duplicateValues" dxfId="13120" priority="550"/>
  </conditionalFormatting>
  <conditionalFormatting sqref="B14:B24">
    <cfRule type="duplicateValues" dxfId="13119" priority="549"/>
  </conditionalFormatting>
  <conditionalFormatting sqref="B148:B154">
    <cfRule type="duplicateValues" dxfId="13118" priority="548"/>
  </conditionalFormatting>
  <conditionalFormatting sqref="B148:B154">
    <cfRule type="duplicateValues" dxfId="13117" priority="547"/>
  </conditionalFormatting>
  <conditionalFormatting sqref="B148:B154">
    <cfRule type="duplicateValues" dxfId="13116" priority="546"/>
  </conditionalFormatting>
  <conditionalFormatting sqref="B148:B154">
    <cfRule type="duplicateValues" dxfId="13115" priority="545"/>
  </conditionalFormatting>
  <conditionalFormatting sqref="B152:B154">
    <cfRule type="duplicateValues" dxfId="13114" priority="544"/>
  </conditionalFormatting>
  <conditionalFormatting sqref="C168">
    <cfRule type="duplicateValues" dxfId="13113" priority="543"/>
  </conditionalFormatting>
  <conditionalFormatting sqref="B172">
    <cfRule type="duplicateValues" dxfId="13112" priority="542"/>
  </conditionalFormatting>
  <conditionalFormatting sqref="B172">
    <cfRule type="duplicateValues" dxfId="13111" priority="541"/>
  </conditionalFormatting>
  <conditionalFormatting sqref="C148:C154">
    <cfRule type="duplicateValues" dxfId="13110" priority="540"/>
  </conditionalFormatting>
  <conditionalFormatting sqref="C148:C154">
    <cfRule type="duplicateValues" dxfId="13109" priority="538"/>
    <cfRule type="duplicateValues" dxfId="13108" priority="539"/>
  </conditionalFormatting>
  <conditionalFormatting sqref="C148:C154">
    <cfRule type="duplicateValues" dxfId="13107" priority="535"/>
    <cfRule type="duplicateValues" dxfId="13106" priority="536"/>
    <cfRule type="duplicateValues" dxfId="13105" priority="537"/>
  </conditionalFormatting>
  <conditionalFormatting sqref="B162">
    <cfRule type="duplicateValues" dxfId="13104" priority="531" stopIfTrue="1"/>
    <cfRule type="duplicateValues" dxfId="13103" priority="532" stopIfTrue="1"/>
  </conditionalFormatting>
  <conditionalFormatting sqref="B162">
    <cfRule type="duplicateValues" dxfId="13102" priority="530"/>
  </conditionalFormatting>
  <conditionalFormatting sqref="C99">
    <cfRule type="duplicateValues" dxfId="13101" priority="529"/>
  </conditionalFormatting>
  <conditionalFormatting sqref="C54:C97">
    <cfRule type="duplicateValues" dxfId="13100" priority="527"/>
    <cfRule type="duplicateValues" dxfId="13099" priority="528"/>
  </conditionalFormatting>
  <conditionalFormatting sqref="C54:C97">
    <cfRule type="duplicateValues" dxfId="13098" priority="526"/>
  </conditionalFormatting>
  <conditionalFormatting sqref="C54:C97">
    <cfRule type="duplicateValues" dxfId="13097" priority="523"/>
    <cfRule type="duplicateValues" dxfId="13096" priority="524"/>
    <cfRule type="duplicateValues" dxfId="13095" priority="525"/>
  </conditionalFormatting>
  <conditionalFormatting sqref="C47:C48">
    <cfRule type="duplicateValues" dxfId="13094" priority="522"/>
  </conditionalFormatting>
  <conditionalFormatting sqref="C31">
    <cfRule type="duplicateValues" dxfId="13093" priority="521"/>
  </conditionalFormatting>
  <conditionalFormatting sqref="C47:C48">
    <cfRule type="duplicateValues" dxfId="13092" priority="519"/>
    <cfRule type="duplicateValues" dxfId="13091" priority="520"/>
  </conditionalFormatting>
  <conditionalFormatting sqref="C47:C48">
    <cfRule type="duplicateValues" dxfId="13090" priority="518"/>
  </conditionalFormatting>
  <conditionalFormatting sqref="C47:C48">
    <cfRule type="duplicateValues" dxfId="13089" priority="516"/>
    <cfRule type="duplicateValues" dxfId="13088" priority="517"/>
  </conditionalFormatting>
  <conditionalFormatting sqref="C47:C48">
    <cfRule type="duplicateValues" dxfId="13087" priority="515"/>
  </conditionalFormatting>
  <conditionalFormatting sqref="C47:C48">
    <cfRule type="duplicateValues" dxfId="13086" priority="512"/>
    <cfRule type="duplicateValues" dxfId="13085" priority="513"/>
    <cfRule type="duplicateValues" dxfId="13084" priority="514"/>
  </conditionalFormatting>
  <conditionalFormatting sqref="C37">
    <cfRule type="duplicateValues" dxfId="13083" priority="511"/>
  </conditionalFormatting>
  <conditionalFormatting sqref="B117:B132">
    <cfRule type="duplicateValues" dxfId="13082" priority="510"/>
  </conditionalFormatting>
  <conditionalFormatting sqref="B117:B132">
    <cfRule type="duplicateValues" dxfId="13081" priority="509"/>
  </conditionalFormatting>
  <conditionalFormatting sqref="B117:B132">
    <cfRule type="duplicateValues" dxfId="13080" priority="508"/>
  </conditionalFormatting>
  <conditionalFormatting sqref="B117:B132">
    <cfRule type="duplicateValues" dxfId="13079" priority="507"/>
  </conditionalFormatting>
  <conditionalFormatting sqref="C122:C132">
    <cfRule type="duplicateValues" dxfId="13078" priority="506"/>
  </conditionalFormatting>
  <conditionalFormatting sqref="C31">
    <cfRule type="duplicateValues" dxfId="13077" priority="505"/>
  </conditionalFormatting>
  <conditionalFormatting sqref="C163:C195">
    <cfRule type="duplicateValues" dxfId="13076" priority="504"/>
  </conditionalFormatting>
  <conditionalFormatting sqref="C163:C195">
    <cfRule type="duplicateValues" dxfId="13075" priority="502"/>
    <cfRule type="duplicateValues" dxfId="13074" priority="503"/>
  </conditionalFormatting>
  <conditionalFormatting sqref="C163:C195">
    <cfRule type="duplicateValues" dxfId="13073" priority="499"/>
    <cfRule type="duplicateValues" dxfId="13072" priority="500"/>
    <cfRule type="duplicateValues" dxfId="13071" priority="501"/>
  </conditionalFormatting>
  <conditionalFormatting sqref="C172">
    <cfRule type="duplicateValues" dxfId="13070" priority="497"/>
    <cfRule type="duplicateValues" dxfId="13069" priority="498"/>
  </conditionalFormatting>
  <conditionalFormatting sqref="C172">
    <cfRule type="duplicateValues" dxfId="13068" priority="496"/>
  </conditionalFormatting>
  <conditionalFormatting sqref="C51">
    <cfRule type="duplicateValues" dxfId="13067" priority="494"/>
    <cfRule type="duplicateValues" dxfId="13066" priority="495"/>
  </conditionalFormatting>
  <conditionalFormatting sqref="C51">
    <cfRule type="duplicateValues" dxfId="13065" priority="493"/>
  </conditionalFormatting>
  <conditionalFormatting sqref="C51">
    <cfRule type="duplicateValues" dxfId="13064" priority="492"/>
  </conditionalFormatting>
  <conditionalFormatting sqref="C51">
    <cfRule type="duplicateValues" dxfId="13063" priority="489"/>
    <cfRule type="duplicateValues" dxfId="13062" priority="490"/>
    <cfRule type="duplicateValues" dxfId="13061" priority="491"/>
  </conditionalFormatting>
  <conditionalFormatting sqref="C51">
    <cfRule type="duplicateValues" dxfId="13060" priority="488"/>
  </conditionalFormatting>
  <conditionalFormatting sqref="C51">
    <cfRule type="duplicateValues" dxfId="13059" priority="487"/>
  </conditionalFormatting>
  <conditionalFormatting sqref="C163:C195">
    <cfRule type="duplicateValues" dxfId="13058" priority="486"/>
  </conditionalFormatting>
  <conditionalFormatting sqref="C163:C195">
    <cfRule type="duplicateValues" dxfId="13057" priority="484"/>
    <cfRule type="duplicateValues" dxfId="13056" priority="485"/>
  </conditionalFormatting>
  <conditionalFormatting sqref="C163:C195">
    <cfRule type="duplicateValues" dxfId="13055" priority="481"/>
    <cfRule type="duplicateValues" dxfId="13054" priority="482"/>
    <cfRule type="duplicateValues" dxfId="13053" priority="483"/>
  </conditionalFormatting>
  <conditionalFormatting sqref="B163:B199">
    <cfRule type="duplicateValues" dxfId="13052" priority="480"/>
  </conditionalFormatting>
  <conditionalFormatting sqref="B56 B58:B210 B14:B34 B36:B50">
    <cfRule type="duplicateValues" dxfId="13051" priority="479"/>
  </conditionalFormatting>
  <conditionalFormatting sqref="C173:C201">
    <cfRule type="duplicateValues" dxfId="13050" priority="478"/>
  </conditionalFormatting>
  <conditionalFormatting sqref="C173:C201">
    <cfRule type="duplicateValues" dxfId="13049" priority="476"/>
    <cfRule type="duplicateValues" dxfId="13048" priority="477"/>
  </conditionalFormatting>
  <conditionalFormatting sqref="C173:C201">
    <cfRule type="duplicateValues" dxfId="13047" priority="473"/>
    <cfRule type="duplicateValues" dxfId="13046" priority="474"/>
    <cfRule type="duplicateValues" dxfId="13045" priority="475"/>
  </conditionalFormatting>
  <conditionalFormatting sqref="C173:C201">
    <cfRule type="duplicateValues" dxfId="13044" priority="472"/>
  </conditionalFormatting>
  <conditionalFormatting sqref="C173:C201">
    <cfRule type="duplicateValues" dxfId="13043" priority="470"/>
    <cfRule type="duplicateValues" dxfId="13042" priority="471"/>
  </conditionalFormatting>
  <conditionalFormatting sqref="C173:C201">
    <cfRule type="duplicateValues" dxfId="13041" priority="467"/>
    <cfRule type="duplicateValues" dxfId="13040" priority="468"/>
    <cfRule type="duplicateValues" dxfId="13039" priority="469"/>
  </conditionalFormatting>
  <conditionalFormatting sqref="B15:B24">
    <cfRule type="duplicateValues" dxfId="13038" priority="466"/>
  </conditionalFormatting>
  <conditionalFormatting sqref="B15:B24">
    <cfRule type="duplicateValues" dxfId="13037" priority="465"/>
  </conditionalFormatting>
  <conditionalFormatting sqref="C24">
    <cfRule type="duplicateValues" dxfId="13036" priority="464"/>
  </conditionalFormatting>
  <conditionalFormatting sqref="B22:B24">
    <cfRule type="duplicateValues" dxfId="13035" priority="463"/>
  </conditionalFormatting>
  <conditionalFormatting sqref="B23">
    <cfRule type="duplicateValues" dxfId="13034" priority="462"/>
  </conditionalFormatting>
  <conditionalFormatting sqref="B21">
    <cfRule type="duplicateValues" dxfId="13033" priority="461"/>
  </conditionalFormatting>
  <conditionalFormatting sqref="B22:B24">
    <cfRule type="duplicateValues" dxfId="13032" priority="460"/>
  </conditionalFormatting>
  <conditionalFormatting sqref="B22:B24">
    <cfRule type="duplicateValues" dxfId="13031" priority="459"/>
  </conditionalFormatting>
  <conditionalFormatting sqref="B22:B24">
    <cfRule type="duplicateValues" dxfId="13030" priority="458"/>
  </conditionalFormatting>
  <conditionalFormatting sqref="B22:B24">
    <cfRule type="duplicateValues" dxfId="13029" priority="457"/>
  </conditionalFormatting>
  <conditionalFormatting sqref="B22:B24">
    <cfRule type="duplicateValues" dxfId="13028" priority="456"/>
  </conditionalFormatting>
  <conditionalFormatting sqref="B22:B24">
    <cfRule type="duplicateValues" dxfId="13027" priority="455"/>
  </conditionalFormatting>
  <conditionalFormatting sqref="B22:B24">
    <cfRule type="duplicateValues" dxfId="13026" priority="454"/>
  </conditionalFormatting>
  <conditionalFormatting sqref="B22:B24">
    <cfRule type="duplicateValues" dxfId="13025" priority="453"/>
  </conditionalFormatting>
  <conditionalFormatting sqref="B15:B24">
    <cfRule type="duplicateValues" dxfId="13024" priority="452"/>
  </conditionalFormatting>
  <conditionalFormatting sqref="B15:B24">
    <cfRule type="duplicateValues" dxfId="13023" priority="451"/>
  </conditionalFormatting>
  <conditionalFormatting sqref="B15:B24">
    <cfRule type="duplicateValues" dxfId="13022" priority="450"/>
  </conditionalFormatting>
  <conditionalFormatting sqref="B15:B24">
    <cfRule type="duplicateValues" dxfId="13021" priority="449"/>
  </conditionalFormatting>
  <conditionalFormatting sqref="B15:B24">
    <cfRule type="duplicateValues" dxfId="13020" priority="448"/>
  </conditionalFormatting>
  <conditionalFormatting sqref="B15:B24">
    <cfRule type="duplicateValues" dxfId="13019" priority="447"/>
  </conditionalFormatting>
  <conditionalFormatting sqref="B15:B24">
    <cfRule type="duplicateValues" dxfId="13018" priority="446"/>
  </conditionalFormatting>
  <conditionalFormatting sqref="B29">
    <cfRule type="duplicateValues" dxfId="13017" priority="445"/>
  </conditionalFormatting>
  <conditionalFormatting sqref="B29">
    <cfRule type="duplicateValues" dxfId="13016" priority="444"/>
  </conditionalFormatting>
  <conditionalFormatting sqref="B29">
    <cfRule type="duplicateValues" dxfId="13015" priority="443"/>
  </conditionalFormatting>
  <conditionalFormatting sqref="B29">
    <cfRule type="duplicateValues" dxfId="13014" priority="442"/>
  </conditionalFormatting>
  <conditionalFormatting sqref="B29">
    <cfRule type="duplicateValues" dxfId="13013" priority="441"/>
  </conditionalFormatting>
  <conditionalFormatting sqref="B29">
    <cfRule type="duplicateValues" dxfId="13012" priority="440"/>
  </conditionalFormatting>
  <conditionalFormatting sqref="B29">
    <cfRule type="duplicateValues" dxfId="13011" priority="439"/>
  </conditionalFormatting>
  <conditionalFormatting sqref="B29">
    <cfRule type="duplicateValues" dxfId="13010" priority="438"/>
  </conditionalFormatting>
  <conditionalFormatting sqref="B29">
    <cfRule type="duplicateValues" dxfId="13009" priority="437"/>
  </conditionalFormatting>
  <conditionalFormatting sqref="B29">
    <cfRule type="duplicateValues" dxfId="13008" priority="436"/>
  </conditionalFormatting>
  <conditionalFormatting sqref="B29">
    <cfRule type="duplicateValues" dxfId="13007" priority="435"/>
  </conditionalFormatting>
  <conditionalFormatting sqref="B29">
    <cfRule type="duplicateValues" dxfId="13006" priority="434"/>
  </conditionalFormatting>
  <conditionalFormatting sqref="B29">
    <cfRule type="duplicateValues" dxfId="13005" priority="433"/>
  </conditionalFormatting>
  <conditionalFormatting sqref="B29">
    <cfRule type="duplicateValues" dxfId="13004" priority="432"/>
  </conditionalFormatting>
  <conditionalFormatting sqref="B29">
    <cfRule type="duplicateValues" dxfId="13003" priority="431"/>
  </conditionalFormatting>
  <conditionalFormatting sqref="B29">
    <cfRule type="duplicateValues" dxfId="13002" priority="430"/>
  </conditionalFormatting>
  <conditionalFormatting sqref="B29">
    <cfRule type="duplicateValues" dxfId="13001" priority="429"/>
  </conditionalFormatting>
  <conditionalFormatting sqref="B29">
    <cfRule type="duplicateValues" dxfId="13000" priority="428"/>
  </conditionalFormatting>
  <conditionalFormatting sqref="B29">
    <cfRule type="duplicateValues" dxfId="12999" priority="427"/>
  </conditionalFormatting>
  <conditionalFormatting sqref="B29">
    <cfRule type="duplicateValues" dxfId="12998" priority="426"/>
  </conditionalFormatting>
  <conditionalFormatting sqref="B29">
    <cfRule type="duplicateValues" dxfId="12997" priority="425"/>
  </conditionalFormatting>
  <conditionalFormatting sqref="B29">
    <cfRule type="duplicateValues" dxfId="12996" priority="424"/>
  </conditionalFormatting>
  <conditionalFormatting sqref="B29">
    <cfRule type="duplicateValues" dxfId="12995" priority="423"/>
  </conditionalFormatting>
  <conditionalFormatting sqref="B29">
    <cfRule type="duplicateValues" dxfId="12994" priority="422"/>
  </conditionalFormatting>
  <conditionalFormatting sqref="B29">
    <cfRule type="duplicateValues" dxfId="12993" priority="421"/>
  </conditionalFormatting>
  <conditionalFormatting sqref="B29">
    <cfRule type="duplicateValues" dxfId="12992" priority="420"/>
  </conditionalFormatting>
  <conditionalFormatting sqref="B29">
    <cfRule type="duplicateValues" dxfId="12991" priority="419"/>
  </conditionalFormatting>
  <conditionalFormatting sqref="B29">
    <cfRule type="duplicateValues" dxfId="12990" priority="418"/>
  </conditionalFormatting>
  <conditionalFormatting sqref="B29">
    <cfRule type="duplicateValues" dxfId="12989" priority="417"/>
  </conditionalFormatting>
  <conditionalFormatting sqref="B32">
    <cfRule type="duplicateValues" dxfId="12988" priority="416"/>
  </conditionalFormatting>
  <conditionalFormatting sqref="C32">
    <cfRule type="duplicateValues" dxfId="12987" priority="415"/>
  </conditionalFormatting>
  <conditionalFormatting sqref="B32">
    <cfRule type="duplicateValues" dxfId="12986" priority="414"/>
  </conditionalFormatting>
  <conditionalFormatting sqref="B32">
    <cfRule type="duplicateValues" dxfId="12985" priority="413"/>
  </conditionalFormatting>
  <conditionalFormatting sqref="B32">
    <cfRule type="duplicateValues" dxfId="12984" priority="412"/>
  </conditionalFormatting>
  <conditionalFormatting sqref="B32">
    <cfRule type="duplicateValues" dxfId="12983" priority="411"/>
  </conditionalFormatting>
  <conditionalFormatting sqref="B32">
    <cfRule type="duplicateValues" dxfId="12982" priority="410"/>
  </conditionalFormatting>
  <conditionalFormatting sqref="B32">
    <cfRule type="duplicateValues" dxfId="12981" priority="409"/>
  </conditionalFormatting>
  <conditionalFormatting sqref="B32">
    <cfRule type="duplicateValues" dxfId="12980" priority="408"/>
  </conditionalFormatting>
  <conditionalFormatting sqref="B32">
    <cfRule type="duplicateValues" dxfId="12979" priority="407"/>
  </conditionalFormatting>
  <conditionalFormatting sqref="B32">
    <cfRule type="duplicateValues" dxfId="12978" priority="406"/>
  </conditionalFormatting>
  <conditionalFormatting sqref="B32">
    <cfRule type="duplicateValues" dxfId="12977" priority="405"/>
  </conditionalFormatting>
  <conditionalFormatting sqref="B32">
    <cfRule type="duplicateValues" dxfId="12976" priority="404"/>
  </conditionalFormatting>
  <conditionalFormatting sqref="B32">
    <cfRule type="duplicateValues" dxfId="12975" priority="403"/>
  </conditionalFormatting>
  <conditionalFormatting sqref="B32">
    <cfRule type="duplicateValues" dxfId="12974" priority="402"/>
  </conditionalFormatting>
  <conditionalFormatting sqref="B32">
    <cfRule type="duplicateValues" dxfId="12973" priority="401"/>
  </conditionalFormatting>
  <conditionalFormatting sqref="B32">
    <cfRule type="duplicateValues" dxfId="12972" priority="400"/>
  </conditionalFormatting>
  <conditionalFormatting sqref="B32">
    <cfRule type="duplicateValues" dxfId="12971" priority="399"/>
  </conditionalFormatting>
  <conditionalFormatting sqref="B32">
    <cfRule type="duplicateValues" dxfId="12970" priority="398"/>
  </conditionalFormatting>
  <conditionalFormatting sqref="B32">
    <cfRule type="duplicateValues" dxfId="12969" priority="397"/>
  </conditionalFormatting>
  <conditionalFormatting sqref="B32">
    <cfRule type="duplicateValues" dxfId="12968" priority="396"/>
  </conditionalFormatting>
  <conditionalFormatting sqref="B32">
    <cfRule type="duplicateValues" dxfId="12967" priority="395"/>
  </conditionalFormatting>
  <conditionalFormatting sqref="B32">
    <cfRule type="duplicateValues" dxfId="12966" priority="394"/>
  </conditionalFormatting>
  <conditionalFormatting sqref="B32">
    <cfRule type="duplicateValues" dxfId="12965" priority="393"/>
  </conditionalFormatting>
  <conditionalFormatting sqref="B32">
    <cfRule type="duplicateValues" dxfId="12964" priority="392"/>
  </conditionalFormatting>
  <conditionalFormatting sqref="B32">
    <cfRule type="duplicateValues" dxfId="12963" priority="391"/>
  </conditionalFormatting>
  <conditionalFormatting sqref="B32">
    <cfRule type="duplicateValues" dxfId="12962" priority="390"/>
  </conditionalFormatting>
  <conditionalFormatting sqref="B32">
    <cfRule type="duplicateValues" dxfId="12961" priority="389"/>
  </conditionalFormatting>
  <conditionalFormatting sqref="B32">
    <cfRule type="duplicateValues" dxfId="12960" priority="388"/>
  </conditionalFormatting>
  <conditionalFormatting sqref="B32">
    <cfRule type="duplicateValues" dxfId="12959" priority="387"/>
  </conditionalFormatting>
  <conditionalFormatting sqref="B32">
    <cfRule type="duplicateValues" dxfId="12958" priority="386"/>
  </conditionalFormatting>
  <conditionalFormatting sqref="B32">
    <cfRule type="duplicateValues" dxfId="12957" priority="385"/>
  </conditionalFormatting>
  <conditionalFormatting sqref="B41">
    <cfRule type="duplicateValues" dxfId="12956" priority="384"/>
  </conditionalFormatting>
  <conditionalFormatting sqref="B41">
    <cfRule type="duplicateValues" dxfId="12955" priority="382"/>
  </conditionalFormatting>
  <conditionalFormatting sqref="B41">
    <cfRule type="duplicateValues" dxfId="12954" priority="381"/>
  </conditionalFormatting>
  <conditionalFormatting sqref="B41">
    <cfRule type="duplicateValues" dxfId="12953" priority="379"/>
  </conditionalFormatting>
  <conditionalFormatting sqref="B41">
    <cfRule type="duplicateValues" dxfId="12952" priority="378"/>
  </conditionalFormatting>
  <conditionalFormatting sqref="B41">
    <cfRule type="duplicateValues" dxfId="12951" priority="377"/>
  </conditionalFormatting>
  <conditionalFormatting sqref="B41">
    <cfRule type="duplicateValues" dxfId="12950" priority="376"/>
  </conditionalFormatting>
  <conditionalFormatting sqref="B41">
    <cfRule type="duplicateValues" dxfId="12949" priority="375"/>
  </conditionalFormatting>
  <conditionalFormatting sqref="B41">
    <cfRule type="duplicateValues" dxfId="12948" priority="374"/>
  </conditionalFormatting>
  <conditionalFormatting sqref="B41">
    <cfRule type="duplicateValues" dxfId="12947" priority="373"/>
  </conditionalFormatting>
  <conditionalFormatting sqref="B41">
    <cfRule type="duplicateValues" dxfId="12946" priority="372"/>
  </conditionalFormatting>
  <conditionalFormatting sqref="B41">
    <cfRule type="duplicateValues" dxfId="12945" priority="371"/>
  </conditionalFormatting>
  <conditionalFormatting sqref="B41">
    <cfRule type="duplicateValues" dxfId="12944" priority="370"/>
  </conditionalFormatting>
  <conditionalFormatting sqref="B41">
    <cfRule type="duplicateValues" dxfId="12943" priority="369"/>
  </conditionalFormatting>
  <conditionalFormatting sqref="B41">
    <cfRule type="duplicateValues" dxfId="12942" priority="368"/>
  </conditionalFormatting>
  <conditionalFormatting sqref="B41">
    <cfRule type="duplicateValues" dxfId="12941" priority="367"/>
  </conditionalFormatting>
  <conditionalFormatting sqref="B41">
    <cfRule type="duplicateValues" dxfId="12940" priority="366"/>
  </conditionalFormatting>
  <conditionalFormatting sqref="B41">
    <cfRule type="duplicateValues" dxfId="12939" priority="365"/>
  </conditionalFormatting>
  <conditionalFormatting sqref="B41">
    <cfRule type="duplicateValues" dxfId="12938" priority="364"/>
  </conditionalFormatting>
  <conditionalFormatting sqref="B41">
    <cfRule type="duplicateValues" dxfId="12937" priority="363"/>
  </conditionalFormatting>
  <conditionalFormatting sqref="B41">
    <cfRule type="duplicateValues" dxfId="12936" priority="362"/>
  </conditionalFormatting>
  <conditionalFormatting sqref="B41">
    <cfRule type="duplicateValues" dxfId="12935" priority="361"/>
  </conditionalFormatting>
  <conditionalFormatting sqref="B41">
    <cfRule type="duplicateValues" dxfId="12934" priority="360"/>
  </conditionalFormatting>
  <conditionalFormatting sqref="B41">
    <cfRule type="duplicateValues" dxfId="12933" priority="359"/>
  </conditionalFormatting>
  <conditionalFormatting sqref="B41">
    <cfRule type="duplicateValues" dxfId="12932" priority="358"/>
  </conditionalFormatting>
  <conditionalFormatting sqref="B41">
    <cfRule type="duplicateValues" dxfId="12931" priority="357"/>
  </conditionalFormatting>
  <conditionalFormatting sqref="B41">
    <cfRule type="duplicateValues" dxfId="12930" priority="356"/>
  </conditionalFormatting>
  <conditionalFormatting sqref="B41">
    <cfRule type="duplicateValues" dxfId="12929" priority="355"/>
  </conditionalFormatting>
  <conditionalFormatting sqref="B41">
    <cfRule type="duplicateValues" dxfId="12928" priority="354"/>
  </conditionalFormatting>
  <conditionalFormatting sqref="B41">
    <cfRule type="duplicateValues" dxfId="12927" priority="353"/>
  </conditionalFormatting>
  <conditionalFormatting sqref="B41">
    <cfRule type="duplicateValues" dxfId="12926" priority="352"/>
  </conditionalFormatting>
  <conditionalFormatting sqref="B41">
    <cfRule type="duplicateValues" dxfId="12925" priority="351"/>
  </conditionalFormatting>
  <conditionalFormatting sqref="B41">
    <cfRule type="duplicateValues" dxfId="12924" priority="350"/>
  </conditionalFormatting>
  <conditionalFormatting sqref="B45">
    <cfRule type="duplicateValues" dxfId="12923" priority="349"/>
  </conditionalFormatting>
  <conditionalFormatting sqref="C45">
    <cfRule type="duplicateValues" dxfId="12922" priority="348"/>
  </conditionalFormatting>
  <conditionalFormatting sqref="B45">
    <cfRule type="duplicateValues" dxfId="12921" priority="347"/>
  </conditionalFormatting>
  <conditionalFormatting sqref="B45">
    <cfRule type="duplicateValues" dxfId="12920" priority="346"/>
  </conditionalFormatting>
  <conditionalFormatting sqref="B45">
    <cfRule type="duplicateValues" dxfId="12919" priority="345"/>
  </conditionalFormatting>
  <conditionalFormatting sqref="C45">
    <cfRule type="duplicateValues" dxfId="12918" priority="344"/>
  </conditionalFormatting>
  <conditionalFormatting sqref="B45">
    <cfRule type="duplicateValues" dxfId="12917" priority="343"/>
  </conditionalFormatting>
  <conditionalFormatting sqref="B45">
    <cfRule type="duplicateValues" dxfId="12916" priority="342"/>
  </conditionalFormatting>
  <conditionalFormatting sqref="C45">
    <cfRule type="duplicateValues" dxfId="12915" priority="341"/>
  </conditionalFormatting>
  <conditionalFormatting sqref="B45">
    <cfRule type="duplicateValues" dxfId="12914" priority="340"/>
  </conditionalFormatting>
  <conditionalFormatting sqref="B45">
    <cfRule type="duplicateValues" dxfId="12913" priority="339"/>
  </conditionalFormatting>
  <conditionalFormatting sqref="B45">
    <cfRule type="duplicateValues" dxfId="12912" priority="338"/>
  </conditionalFormatting>
  <conditionalFormatting sqref="B45">
    <cfRule type="duplicateValues" dxfId="12911" priority="337"/>
  </conditionalFormatting>
  <conditionalFormatting sqref="B45">
    <cfRule type="duplicateValues" dxfId="12910" priority="336"/>
  </conditionalFormatting>
  <conditionalFormatting sqref="B45">
    <cfRule type="duplicateValues" dxfId="12909" priority="335"/>
  </conditionalFormatting>
  <conditionalFormatting sqref="B45">
    <cfRule type="duplicateValues" dxfId="12908" priority="334"/>
  </conditionalFormatting>
  <conditionalFormatting sqref="B45">
    <cfRule type="duplicateValues" dxfId="12907" priority="333"/>
  </conditionalFormatting>
  <conditionalFormatting sqref="B45">
    <cfRule type="duplicateValues" dxfId="12906" priority="332"/>
  </conditionalFormatting>
  <conditionalFormatting sqref="B45">
    <cfRule type="duplicateValues" dxfId="12905" priority="331"/>
  </conditionalFormatting>
  <conditionalFormatting sqref="B45">
    <cfRule type="duplicateValues" dxfId="12904" priority="330"/>
  </conditionalFormatting>
  <conditionalFormatting sqref="B45">
    <cfRule type="duplicateValues" dxfId="12903" priority="329"/>
  </conditionalFormatting>
  <conditionalFormatting sqref="B45">
    <cfRule type="duplicateValues" dxfId="12902" priority="328"/>
  </conditionalFormatting>
  <conditionalFormatting sqref="B45">
    <cfRule type="duplicateValues" dxfId="12901" priority="327"/>
  </conditionalFormatting>
  <conditionalFormatting sqref="B45">
    <cfRule type="duplicateValues" dxfId="12900" priority="326"/>
  </conditionalFormatting>
  <conditionalFormatting sqref="B45">
    <cfRule type="duplicateValues" dxfId="12899" priority="325"/>
  </conditionalFormatting>
  <conditionalFormatting sqref="B45">
    <cfRule type="duplicateValues" dxfId="12898" priority="324"/>
  </conditionalFormatting>
  <conditionalFormatting sqref="B45">
    <cfRule type="duplicateValues" dxfId="12897" priority="323"/>
  </conditionalFormatting>
  <conditionalFormatting sqref="B45">
    <cfRule type="duplicateValues" dxfId="12896" priority="322"/>
  </conditionalFormatting>
  <conditionalFormatting sqref="B45">
    <cfRule type="duplicateValues" dxfId="12895" priority="321"/>
  </conditionalFormatting>
  <conditionalFormatting sqref="B45">
    <cfRule type="duplicateValues" dxfId="12894" priority="320"/>
  </conditionalFormatting>
  <conditionalFormatting sqref="B45">
    <cfRule type="duplicateValues" dxfId="12893" priority="319"/>
  </conditionalFormatting>
  <conditionalFormatting sqref="B45">
    <cfRule type="duplicateValues" dxfId="12892" priority="318"/>
  </conditionalFormatting>
  <conditionalFormatting sqref="B45">
    <cfRule type="duplicateValues" dxfId="12891" priority="317"/>
  </conditionalFormatting>
  <conditionalFormatting sqref="B45">
    <cfRule type="duplicateValues" dxfId="12890" priority="316"/>
  </conditionalFormatting>
  <conditionalFormatting sqref="B45">
    <cfRule type="duplicateValues" dxfId="12889" priority="315"/>
  </conditionalFormatting>
  <conditionalFormatting sqref="B45">
    <cfRule type="duplicateValues" dxfId="12888" priority="314"/>
  </conditionalFormatting>
  <conditionalFormatting sqref="B45">
    <cfRule type="duplicateValues" dxfId="12887" priority="313"/>
  </conditionalFormatting>
  <conditionalFormatting sqref="B45">
    <cfRule type="duplicateValues" dxfId="12886" priority="312"/>
  </conditionalFormatting>
  <conditionalFormatting sqref="B45">
    <cfRule type="duplicateValues" dxfId="12885" priority="311"/>
  </conditionalFormatting>
  <conditionalFormatting sqref="B52">
    <cfRule type="duplicateValues" dxfId="12884" priority="310"/>
  </conditionalFormatting>
  <conditionalFormatting sqref="C52">
    <cfRule type="duplicateValues" dxfId="12883" priority="309"/>
  </conditionalFormatting>
  <conditionalFormatting sqref="B52">
    <cfRule type="duplicateValues" dxfId="12882" priority="307" stopIfTrue="1"/>
    <cfRule type="duplicateValues" dxfId="12881" priority="308" stopIfTrue="1"/>
  </conditionalFormatting>
  <conditionalFormatting sqref="B52">
    <cfRule type="duplicateValues" dxfId="12880" priority="306"/>
  </conditionalFormatting>
  <conditionalFormatting sqref="B52">
    <cfRule type="duplicateValues" dxfId="12879" priority="305"/>
  </conditionalFormatting>
  <conditionalFormatting sqref="B52">
    <cfRule type="duplicateValues" dxfId="12878" priority="304"/>
  </conditionalFormatting>
  <conditionalFormatting sqref="B52">
    <cfRule type="duplicateValues" dxfId="12877" priority="303"/>
  </conditionalFormatting>
  <conditionalFormatting sqref="B52">
    <cfRule type="duplicateValues" dxfId="12876" priority="302"/>
  </conditionalFormatting>
  <conditionalFormatting sqref="B52">
    <cfRule type="duplicateValues" dxfId="12875" priority="301"/>
  </conditionalFormatting>
  <conditionalFormatting sqref="B52">
    <cfRule type="duplicateValues" dxfId="12874" priority="300"/>
  </conditionalFormatting>
  <conditionalFormatting sqref="B52">
    <cfRule type="duplicateValues" dxfId="12873" priority="299"/>
  </conditionalFormatting>
  <conditionalFormatting sqref="B52">
    <cfRule type="duplicateValues" dxfId="12872" priority="298"/>
  </conditionalFormatting>
  <conditionalFormatting sqref="C52">
    <cfRule type="duplicateValues" dxfId="12871" priority="297"/>
  </conditionalFormatting>
  <conditionalFormatting sqref="B52">
    <cfRule type="duplicateValues" dxfId="12870" priority="296"/>
  </conditionalFormatting>
  <conditionalFormatting sqref="B52">
    <cfRule type="duplicateValues" dxfId="12869" priority="295"/>
  </conditionalFormatting>
  <conditionalFormatting sqref="B52">
    <cfRule type="duplicateValues" dxfId="12868" priority="294"/>
  </conditionalFormatting>
  <conditionalFormatting sqref="C52">
    <cfRule type="duplicateValues" dxfId="12867" priority="293"/>
  </conditionalFormatting>
  <conditionalFormatting sqref="B52">
    <cfRule type="duplicateValues" dxfId="12866" priority="292"/>
  </conditionalFormatting>
  <conditionalFormatting sqref="B52">
    <cfRule type="duplicateValues" dxfId="12865" priority="291"/>
  </conditionalFormatting>
  <conditionalFormatting sqref="C52">
    <cfRule type="duplicateValues" dxfId="12864" priority="290"/>
  </conditionalFormatting>
  <conditionalFormatting sqref="B52">
    <cfRule type="duplicateValues" dxfId="12863" priority="289"/>
  </conditionalFormatting>
  <conditionalFormatting sqref="B52">
    <cfRule type="duplicateValues" dxfId="12862" priority="288"/>
  </conditionalFormatting>
  <conditionalFormatting sqref="B52">
    <cfRule type="duplicateValues" dxfId="12861" priority="287"/>
  </conditionalFormatting>
  <conditionalFormatting sqref="B52">
    <cfRule type="duplicateValues" dxfId="12860" priority="286"/>
  </conditionalFormatting>
  <conditionalFormatting sqref="B52">
    <cfRule type="duplicateValues" dxfId="12859" priority="285"/>
  </conditionalFormatting>
  <conditionalFormatting sqref="B52">
    <cfRule type="duplicateValues" dxfId="12858" priority="284"/>
  </conditionalFormatting>
  <conditionalFormatting sqref="B52">
    <cfRule type="duplicateValues" dxfId="12857" priority="283"/>
  </conditionalFormatting>
  <conditionalFormatting sqref="B52">
    <cfRule type="duplicateValues" dxfId="12856" priority="282"/>
  </conditionalFormatting>
  <conditionalFormatting sqref="B52">
    <cfRule type="duplicateValues" dxfId="12855" priority="281"/>
  </conditionalFormatting>
  <conditionalFormatting sqref="B52">
    <cfRule type="duplicateValues" dxfId="12854" priority="280"/>
  </conditionalFormatting>
  <conditionalFormatting sqref="B52">
    <cfRule type="duplicateValues" dxfId="12853" priority="279"/>
  </conditionalFormatting>
  <conditionalFormatting sqref="B52">
    <cfRule type="duplicateValues" dxfId="12852" priority="278"/>
  </conditionalFormatting>
  <conditionalFormatting sqref="B52">
    <cfRule type="duplicateValues" dxfId="12851" priority="277"/>
  </conditionalFormatting>
  <conditionalFormatting sqref="B52">
    <cfRule type="duplicateValues" dxfId="12850" priority="276"/>
  </conditionalFormatting>
  <conditionalFormatting sqref="B52">
    <cfRule type="duplicateValues" dxfId="12849" priority="275"/>
  </conditionalFormatting>
  <conditionalFormatting sqref="B52">
    <cfRule type="duplicateValues" dxfId="12848" priority="274"/>
  </conditionalFormatting>
  <conditionalFormatting sqref="B52">
    <cfRule type="duplicateValues" dxfId="12847" priority="273"/>
  </conditionalFormatting>
  <conditionalFormatting sqref="B52">
    <cfRule type="duplicateValues" dxfId="12846" priority="272"/>
  </conditionalFormatting>
  <conditionalFormatting sqref="B52">
    <cfRule type="duplicateValues" dxfId="12845" priority="271"/>
  </conditionalFormatting>
  <conditionalFormatting sqref="B52">
    <cfRule type="duplicateValues" dxfId="12844" priority="270"/>
  </conditionalFormatting>
  <conditionalFormatting sqref="B52">
    <cfRule type="duplicateValues" dxfId="12843" priority="269"/>
  </conditionalFormatting>
  <conditionalFormatting sqref="B52">
    <cfRule type="duplicateValues" dxfId="12842" priority="268"/>
  </conditionalFormatting>
  <conditionalFormatting sqref="B52">
    <cfRule type="duplicateValues" dxfId="12841" priority="267"/>
  </conditionalFormatting>
  <conditionalFormatting sqref="B52">
    <cfRule type="duplicateValues" dxfId="12840" priority="266"/>
  </conditionalFormatting>
  <conditionalFormatting sqref="B52">
    <cfRule type="duplicateValues" dxfId="12839" priority="265"/>
  </conditionalFormatting>
  <conditionalFormatting sqref="B52">
    <cfRule type="duplicateValues" dxfId="12838" priority="264"/>
  </conditionalFormatting>
  <conditionalFormatting sqref="B52">
    <cfRule type="duplicateValues" dxfId="12837" priority="263"/>
  </conditionalFormatting>
  <conditionalFormatting sqref="B52">
    <cfRule type="duplicateValues" dxfId="12836" priority="262"/>
  </conditionalFormatting>
  <conditionalFormatting sqref="B52">
    <cfRule type="duplicateValues" dxfId="12835" priority="261"/>
  </conditionalFormatting>
  <conditionalFormatting sqref="B52">
    <cfRule type="duplicateValues" dxfId="12834" priority="260"/>
  </conditionalFormatting>
  <conditionalFormatting sqref="B135">
    <cfRule type="duplicateValues" dxfId="12833" priority="259"/>
  </conditionalFormatting>
  <conditionalFormatting sqref="B135">
    <cfRule type="duplicateValues" dxfId="12832" priority="258"/>
  </conditionalFormatting>
  <conditionalFormatting sqref="B135">
    <cfRule type="duplicateValues" dxfId="12831" priority="257"/>
  </conditionalFormatting>
  <conditionalFormatting sqref="B135">
    <cfRule type="duplicateValues" dxfId="12830" priority="256"/>
  </conditionalFormatting>
  <conditionalFormatting sqref="B135">
    <cfRule type="duplicateValues" dxfId="12829" priority="255"/>
  </conditionalFormatting>
  <conditionalFormatting sqref="B135">
    <cfRule type="duplicateValues" dxfId="12828" priority="254"/>
  </conditionalFormatting>
  <conditionalFormatting sqref="B135">
    <cfRule type="duplicateValues" dxfId="12827" priority="253"/>
  </conditionalFormatting>
  <conditionalFormatting sqref="B135">
    <cfRule type="duplicateValues" dxfId="12826" priority="252"/>
  </conditionalFormatting>
  <conditionalFormatting sqref="B135">
    <cfRule type="duplicateValues" dxfId="12825" priority="251"/>
  </conditionalFormatting>
  <conditionalFormatting sqref="B135">
    <cfRule type="duplicateValues" dxfId="12824" priority="250"/>
  </conditionalFormatting>
  <conditionalFormatting sqref="B135">
    <cfRule type="duplicateValues" dxfId="12823" priority="249"/>
  </conditionalFormatting>
  <conditionalFormatting sqref="B135">
    <cfRule type="duplicateValues" dxfId="12822" priority="248"/>
  </conditionalFormatting>
  <conditionalFormatting sqref="B135">
    <cfRule type="duplicateValues" dxfId="12821" priority="247"/>
  </conditionalFormatting>
  <conditionalFormatting sqref="B135">
    <cfRule type="duplicateValues" dxfId="12820" priority="246"/>
  </conditionalFormatting>
  <conditionalFormatting sqref="C135">
    <cfRule type="duplicateValues" dxfId="12819" priority="245"/>
  </conditionalFormatting>
  <conditionalFormatting sqref="B135">
    <cfRule type="duplicateValues" dxfId="12818" priority="243" stopIfTrue="1"/>
    <cfRule type="duplicateValues" dxfId="12817" priority="244" stopIfTrue="1"/>
  </conditionalFormatting>
  <conditionalFormatting sqref="B135">
    <cfRule type="duplicateValues" dxfId="12816" priority="242"/>
  </conditionalFormatting>
  <conditionalFormatting sqref="B135">
    <cfRule type="duplicateValues" dxfId="12815" priority="241"/>
  </conditionalFormatting>
  <conditionalFormatting sqref="B135">
    <cfRule type="duplicateValues" dxfId="12814" priority="240"/>
  </conditionalFormatting>
  <conditionalFormatting sqref="B135">
    <cfRule type="duplicateValues" dxfId="12813" priority="239"/>
  </conditionalFormatting>
  <conditionalFormatting sqref="B135">
    <cfRule type="duplicateValues" dxfId="12812" priority="238"/>
  </conditionalFormatting>
  <conditionalFormatting sqref="B135">
    <cfRule type="duplicateValues" dxfId="12811" priority="237"/>
  </conditionalFormatting>
  <conditionalFormatting sqref="B135">
    <cfRule type="duplicateValues" dxfId="12810" priority="236"/>
  </conditionalFormatting>
  <conditionalFormatting sqref="B135">
    <cfRule type="duplicateValues" dxfId="12809" priority="235"/>
  </conditionalFormatting>
  <conditionalFormatting sqref="B135">
    <cfRule type="duplicateValues" dxfId="12808" priority="234"/>
  </conditionalFormatting>
  <conditionalFormatting sqref="C135">
    <cfRule type="duplicateValues" dxfId="12807" priority="233"/>
  </conditionalFormatting>
  <conditionalFormatting sqref="B135">
    <cfRule type="duplicateValues" dxfId="12806" priority="232"/>
  </conditionalFormatting>
  <conditionalFormatting sqref="B135">
    <cfRule type="duplicateValues" dxfId="12805" priority="231"/>
  </conditionalFormatting>
  <conditionalFormatting sqref="B135">
    <cfRule type="duplicateValues" dxfId="12804" priority="230"/>
  </conditionalFormatting>
  <conditionalFormatting sqref="C135">
    <cfRule type="duplicateValues" dxfId="12803" priority="229"/>
  </conditionalFormatting>
  <conditionalFormatting sqref="B135">
    <cfRule type="duplicateValues" dxfId="12802" priority="228"/>
  </conditionalFormatting>
  <conditionalFormatting sqref="B135">
    <cfRule type="duplicateValues" dxfId="12801" priority="227"/>
  </conditionalFormatting>
  <conditionalFormatting sqref="C135">
    <cfRule type="duplicateValues" dxfId="12800" priority="226"/>
  </conditionalFormatting>
  <conditionalFormatting sqref="B135">
    <cfRule type="duplicateValues" dxfId="12799" priority="225"/>
  </conditionalFormatting>
  <conditionalFormatting sqref="B135">
    <cfRule type="duplicateValues" dxfId="12798" priority="224"/>
  </conditionalFormatting>
  <conditionalFormatting sqref="B135">
    <cfRule type="duplicateValues" dxfId="12797" priority="223"/>
  </conditionalFormatting>
  <conditionalFormatting sqref="B135">
    <cfRule type="duplicateValues" dxfId="12796" priority="222"/>
  </conditionalFormatting>
  <conditionalFormatting sqref="B135">
    <cfRule type="duplicateValues" dxfId="12795" priority="221"/>
  </conditionalFormatting>
  <conditionalFormatting sqref="B135">
    <cfRule type="duplicateValues" dxfId="12794" priority="220"/>
  </conditionalFormatting>
  <conditionalFormatting sqref="B135">
    <cfRule type="duplicateValues" dxfId="12793" priority="219"/>
  </conditionalFormatting>
  <conditionalFormatting sqref="B135">
    <cfRule type="duplicateValues" dxfId="12792" priority="218"/>
  </conditionalFormatting>
  <conditionalFormatting sqref="B135">
    <cfRule type="duplicateValues" dxfId="12791" priority="217"/>
  </conditionalFormatting>
  <conditionalFormatting sqref="B135">
    <cfRule type="duplicateValues" dxfId="12790" priority="216"/>
  </conditionalFormatting>
  <conditionalFormatting sqref="B135">
    <cfRule type="duplicateValues" dxfId="12789" priority="215"/>
  </conditionalFormatting>
  <conditionalFormatting sqref="B135">
    <cfRule type="duplicateValues" dxfId="12788" priority="214"/>
  </conditionalFormatting>
  <conditionalFormatting sqref="B135">
    <cfRule type="duplicateValues" dxfId="12787" priority="213"/>
  </conditionalFormatting>
  <conditionalFormatting sqref="B135">
    <cfRule type="duplicateValues" dxfId="12786" priority="212"/>
  </conditionalFormatting>
  <conditionalFormatting sqref="B135">
    <cfRule type="duplicateValues" dxfId="12785" priority="211"/>
  </conditionalFormatting>
  <conditionalFormatting sqref="B135">
    <cfRule type="duplicateValues" dxfId="12784" priority="210"/>
  </conditionalFormatting>
  <conditionalFormatting sqref="B135">
    <cfRule type="duplicateValues" dxfId="12783" priority="209"/>
  </conditionalFormatting>
  <conditionalFormatting sqref="B135">
    <cfRule type="duplicateValues" dxfId="12782" priority="208"/>
  </conditionalFormatting>
  <conditionalFormatting sqref="B135">
    <cfRule type="duplicateValues" dxfId="12781" priority="207"/>
  </conditionalFormatting>
  <conditionalFormatting sqref="B135">
    <cfRule type="duplicateValues" dxfId="12780" priority="206"/>
  </conditionalFormatting>
  <conditionalFormatting sqref="B135">
    <cfRule type="duplicateValues" dxfId="12779" priority="205"/>
  </conditionalFormatting>
  <conditionalFormatting sqref="B135">
    <cfRule type="duplicateValues" dxfId="12778" priority="204"/>
  </conditionalFormatting>
  <conditionalFormatting sqref="B135">
    <cfRule type="duplicateValues" dxfId="12777" priority="203"/>
  </conditionalFormatting>
  <conditionalFormatting sqref="B135">
    <cfRule type="duplicateValues" dxfId="12776" priority="202"/>
  </conditionalFormatting>
  <conditionalFormatting sqref="B135">
    <cfRule type="duplicateValues" dxfId="12775" priority="201"/>
  </conditionalFormatting>
  <conditionalFormatting sqref="B135">
    <cfRule type="duplicateValues" dxfId="12774" priority="200"/>
  </conditionalFormatting>
  <conditionalFormatting sqref="B135">
    <cfRule type="duplicateValues" dxfId="12773" priority="199"/>
  </conditionalFormatting>
  <conditionalFormatting sqref="B135">
    <cfRule type="duplicateValues" dxfId="12772" priority="198"/>
  </conditionalFormatting>
  <conditionalFormatting sqref="B135">
    <cfRule type="duplicateValues" dxfId="12771" priority="197"/>
  </conditionalFormatting>
  <conditionalFormatting sqref="B135">
    <cfRule type="duplicateValues" dxfId="12770" priority="196"/>
  </conditionalFormatting>
  <conditionalFormatting sqref="B146">
    <cfRule type="duplicateValues" dxfId="12769" priority="195"/>
  </conditionalFormatting>
  <conditionalFormatting sqref="B146">
    <cfRule type="duplicateValues" dxfId="12768" priority="194"/>
  </conditionalFormatting>
  <conditionalFormatting sqref="B146">
    <cfRule type="duplicateValues" dxfId="12767" priority="193"/>
  </conditionalFormatting>
  <conditionalFormatting sqref="B146">
    <cfRule type="duplicateValues" dxfId="12766" priority="192"/>
  </conditionalFormatting>
  <conditionalFormatting sqref="B146">
    <cfRule type="duplicateValues" dxfId="12765" priority="191"/>
  </conditionalFormatting>
  <conditionalFormatting sqref="B146">
    <cfRule type="duplicateValues" dxfId="12764" priority="190"/>
  </conditionalFormatting>
  <conditionalFormatting sqref="B146">
    <cfRule type="duplicateValues" dxfId="12763" priority="189"/>
  </conditionalFormatting>
  <conditionalFormatting sqref="B146">
    <cfRule type="duplicateValues" dxfId="12762" priority="188"/>
  </conditionalFormatting>
  <conditionalFormatting sqref="B146">
    <cfRule type="duplicateValues" dxfId="12761" priority="187"/>
  </conditionalFormatting>
  <conditionalFormatting sqref="B146">
    <cfRule type="duplicateValues" dxfId="12760" priority="186"/>
  </conditionalFormatting>
  <conditionalFormatting sqref="B146">
    <cfRule type="duplicateValues" dxfId="12759" priority="185"/>
  </conditionalFormatting>
  <conditionalFormatting sqref="B146">
    <cfRule type="duplicateValues" dxfId="12758" priority="184"/>
  </conditionalFormatting>
  <conditionalFormatting sqref="B146">
    <cfRule type="duplicateValues" dxfId="12757" priority="183"/>
  </conditionalFormatting>
  <conditionalFormatting sqref="B146">
    <cfRule type="duplicateValues" dxfId="12756" priority="182"/>
  </conditionalFormatting>
  <conditionalFormatting sqref="B146">
    <cfRule type="duplicateValues" dxfId="12755" priority="181"/>
  </conditionalFormatting>
  <conditionalFormatting sqref="B146">
    <cfRule type="duplicateValues" dxfId="12754" priority="180"/>
  </conditionalFormatting>
  <conditionalFormatting sqref="C146">
    <cfRule type="duplicateValues" dxfId="12753" priority="179"/>
  </conditionalFormatting>
  <conditionalFormatting sqref="B146">
    <cfRule type="duplicateValues" dxfId="12752" priority="177" stopIfTrue="1"/>
    <cfRule type="duplicateValues" dxfId="12751" priority="178" stopIfTrue="1"/>
  </conditionalFormatting>
  <conditionalFormatting sqref="B146">
    <cfRule type="duplicateValues" dxfId="12750" priority="176"/>
  </conditionalFormatting>
  <conditionalFormatting sqref="B146">
    <cfRule type="duplicateValues" dxfId="12749" priority="175"/>
  </conditionalFormatting>
  <conditionalFormatting sqref="B146">
    <cfRule type="duplicateValues" dxfId="12748" priority="174"/>
  </conditionalFormatting>
  <conditionalFormatting sqref="B146">
    <cfRule type="duplicateValues" dxfId="12747" priority="173"/>
  </conditionalFormatting>
  <conditionalFormatting sqref="B146">
    <cfRule type="duplicateValues" dxfId="12746" priority="172"/>
  </conditionalFormatting>
  <conditionalFormatting sqref="B146">
    <cfRule type="duplicateValues" dxfId="12745" priority="171"/>
  </conditionalFormatting>
  <conditionalFormatting sqref="B146">
    <cfRule type="duplicateValues" dxfId="12744" priority="170"/>
  </conditionalFormatting>
  <conditionalFormatting sqref="B146">
    <cfRule type="duplicateValues" dxfId="12743" priority="169"/>
  </conditionalFormatting>
  <conditionalFormatting sqref="B146">
    <cfRule type="duplicateValues" dxfId="12742" priority="168"/>
  </conditionalFormatting>
  <conditionalFormatting sqref="C146">
    <cfRule type="duplicateValues" dxfId="12741" priority="167"/>
  </conditionalFormatting>
  <conditionalFormatting sqref="B146">
    <cfRule type="duplicateValues" dxfId="12740" priority="166"/>
  </conditionalFormatting>
  <conditionalFormatting sqref="B146">
    <cfRule type="duplicateValues" dxfId="12739" priority="165"/>
  </conditionalFormatting>
  <conditionalFormatting sqref="B146">
    <cfRule type="duplicateValues" dxfId="12738" priority="164"/>
  </conditionalFormatting>
  <conditionalFormatting sqref="C146">
    <cfRule type="duplicateValues" dxfId="12737" priority="163"/>
  </conditionalFormatting>
  <conditionalFormatting sqref="B146">
    <cfRule type="duplicateValues" dxfId="12736" priority="162"/>
  </conditionalFormatting>
  <conditionalFormatting sqref="B146">
    <cfRule type="duplicateValues" dxfId="12735" priority="161"/>
  </conditionalFormatting>
  <conditionalFormatting sqref="C146">
    <cfRule type="duplicateValues" dxfId="12734" priority="160"/>
  </conditionalFormatting>
  <conditionalFormatting sqref="B146">
    <cfRule type="duplicateValues" dxfId="12733" priority="159"/>
  </conditionalFormatting>
  <conditionalFormatting sqref="B146">
    <cfRule type="duplicateValues" dxfId="12732" priority="158"/>
  </conditionalFormatting>
  <conditionalFormatting sqref="B146">
    <cfRule type="duplicateValues" dxfId="12731" priority="157"/>
  </conditionalFormatting>
  <conditionalFormatting sqref="B146">
    <cfRule type="duplicateValues" dxfId="12730" priority="156"/>
  </conditionalFormatting>
  <conditionalFormatting sqref="B146">
    <cfRule type="duplicateValues" dxfId="12729" priority="155"/>
  </conditionalFormatting>
  <conditionalFormatting sqref="B146">
    <cfRule type="duplicateValues" dxfId="12728" priority="154"/>
  </conditionalFormatting>
  <conditionalFormatting sqref="B146">
    <cfRule type="duplicateValues" dxfId="12727" priority="153"/>
  </conditionalFormatting>
  <conditionalFormatting sqref="B146">
    <cfRule type="duplicateValues" dxfId="12726" priority="152"/>
  </conditionalFormatting>
  <conditionalFormatting sqref="B146">
    <cfRule type="duplicateValues" dxfId="12725" priority="151"/>
  </conditionalFormatting>
  <conditionalFormatting sqref="B146">
    <cfRule type="duplicateValues" dxfId="12724" priority="150"/>
  </conditionalFormatting>
  <conditionalFormatting sqref="B146">
    <cfRule type="duplicateValues" dxfId="12723" priority="149"/>
  </conditionalFormatting>
  <conditionalFormatting sqref="B146">
    <cfRule type="duplicateValues" dxfId="12722" priority="148"/>
  </conditionalFormatting>
  <conditionalFormatting sqref="B146">
    <cfRule type="duplicateValues" dxfId="12721" priority="147"/>
  </conditionalFormatting>
  <conditionalFormatting sqref="B146">
    <cfRule type="duplicateValues" dxfId="12720" priority="146"/>
  </conditionalFormatting>
  <conditionalFormatting sqref="B146">
    <cfRule type="duplicateValues" dxfId="12719" priority="145"/>
  </conditionalFormatting>
  <conditionalFormatting sqref="B146">
    <cfRule type="duplicateValues" dxfId="12718" priority="144"/>
  </conditionalFormatting>
  <conditionalFormatting sqref="B146">
    <cfRule type="duplicateValues" dxfId="12717" priority="143"/>
  </conditionalFormatting>
  <conditionalFormatting sqref="B146">
    <cfRule type="duplicateValues" dxfId="12716" priority="142"/>
  </conditionalFormatting>
  <conditionalFormatting sqref="B146">
    <cfRule type="duplicateValues" dxfId="12715" priority="141"/>
  </conditionalFormatting>
  <conditionalFormatting sqref="B146">
    <cfRule type="duplicateValues" dxfId="12714" priority="140"/>
  </conditionalFormatting>
  <conditionalFormatting sqref="B146">
    <cfRule type="duplicateValues" dxfId="12713" priority="139"/>
  </conditionalFormatting>
  <conditionalFormatting sqref="B146">
    <cfRule type="duplicateValues" dxfId="12712" priority="138"/>
  </conditionalFormatting>
  <conditionalFormatting sqref="B146">
    <cfRule type="duplicateValues" dxfId="12711" priority="137"/>
  </conditionalFormatting>
  <conditionalFormatting sqref="B146">
    <cfRule type="duplicateValues" dxfId="12710" priority="136"/>
  </conditionalFormatting>
  <conditionalFormatting sqref="B146">
    <cfRule type="duplicateValues" dxfId="12709" priority="135"/>
  </conditionalFormatting>
  <conditionalFormatting sqref="B146">
    <cfRule type="duplicateValues" dxfId="12708" priority="134"/>
  </conditionalFormatting>
  <conditionalFormatting sqref="B146">
    <cfRule type="duplicateValues" dxfId="12707" priority="133"/>
  </conditionalFormatting>
  <conditionalFormatting sqref="B146">
    <cfRule type="duplicateValues" dxfId="12706" priority="132"/>
  </conditionalFormatting>
  <conditionalFormatting sqref="B146">
    <cfRule type="duplicateValues" dxfId="12705" priority="131"/>
  </conditionalFormatting>
  <conditionalFormatting sqref="B146">
    <cfRule type="duplicateValues" dxfId="12704" priority="130"/>
  </conditionalFormatting>
  <conditionalFormatting sqref="B157:B158">
    <cfRule type="duplicateValues" dxfId="12703" priority="129"/>
  </conditionalFormatting>
  <conditionalFormatting sqref="B157:B158">
    <cfRule type="duplicateValues" dxfId="12702" priority="128"/>
  </conditionalFormatting>
  <conditionalFormatting sqref="B157:B158">
    <cfRule type="duplicateValues" dxfId="12701" priority="127"/>
  </conditionalFormatting>
  <conditionalFormatting sqref="B157:B158">
    <cfRule type="duplicateValues" dxfId="12700" priority="126"/>
  </conditionalFormatting>
  <conditionalFormatting sqref="B157:B158">
    <cfRule type="duplicateValues" dxfId="12699" priority="125"/>
  </conditionalFormatting>
  <conditionalFormatting sqref="B157:B158">
    <cfRule type="duplicateValues" dxfId="12698" priority="124"/>
  </conditionalFormatting>
  <conditionalFormatting sqref="B157:B158">
    <cfRule type="duplicateValues" dxfId="12697" priority="123"/>
  </conditionalFormatting>
  <conditionalFormatting sqref="B157:B158">
    <cfRule type="duplicateValues" dxfId="12696" priority="122"/>
  </conditionalFormatting>
  <conditionalFormatting sqref="B157:B158">
    <cfRule type="duplicateValues" dxfId="12695" priority="121"/>
  </conditionalFormatting>
  <conditionalFormatting sqref="B157:B158">
    <cfRule type="duplicateValues" dxfId="12694" priority="120"/>
  </conditionalFormatting>
  <conditionalFormatting sqref="B157:B158">
    <cfRule type="duplicateValues" dxfId="12693" priority="119"/>
  </conditionalFormatting>
  <conditionalFormatting sqref="B157:B158">
    <cfRule type="duplicateValues" dxfId="12692" priority="118"/>
  </conditionalFormatting>
  <conditionalFormatting sqref="B157:B158">
    <cfRule type="duplicateValues" dxfId="12691" priority="117"/>
  </conditionalFormatting>
  <conditionalFormatting sqref="B157:B158">
    <cfRule type="duplicateValues" dxfId="12690" priority="116"/>
  </conditionalFormatting>
  <conditionalFormatting sqref="B157:B158">
    <cfRule type="duplicateValues" dxfId="12689" priority="115"/>
  </conditionalFormatting>
  <conditionalFormatting sqref="B157:B158">
    <cfRule type="duplicateValues" dxfId="12688" priority="114"/>
  </conditionalFormatting>
  <conditionalFormatting sqref="B157:B158">
    <cfRule type="duplicateValues" dxfId="12687" priority="113"/>
  </conditionalFormatting>
  <conditionalFormatting sqref="B157:B158">
    <cfRule type="duplicateValues" dxfId="12686" priority="110" stopIfTrue="1"/>
    <cfRule type="duplicateValues" dxfId="12685" priority="111" stopIfTrue="1"/>
  </conditionalFormatting>
  <conditionalFormatting sqref="B157:B158">
    <cfRule type="duplicateValues" dxfId="12684" priority="109"/>
  </conditionalFormatting>
  <conditionalFormatting sqref="B157:B158">
    <cfRule type="duplicateValues" dxfId="12683" priority="108"/>
  </conditionalFormatting>
  <conditionalFormatting sqref="B157:B158">
    <cfRule type="duplicateValues" dxfId="12682" priority="107"/>
  </conditionalFormatting>
  <conditionalFormatting sqref="B157:B158">
    <cfRule type="duplicateValues" dxfId="12681" priority="106"/>
  </conditionalFormatting>
  <conditionalFormatting sqref="B157:B158">
    <cfRule type="duplicateValues" dxfId="12680" priority="105"/>
  </conditionalFormatting>
  <conditionalFormatting sqref="B157:B158">
    <cfRule type="duplicateValues" dxfId="12679" priority="104"/>
  </conditionalFormatting>
  <conditionalFormatting sqref="B157:B158">
    <cfRule type="duplicateValues" dxfId="12678" priority="103"/>
  </conditionalFormatting>
  <conditionalFormatting sqref="B157:B158">
    <cfRule type="duplicateValues" dxfId="12677" priority="102"/>
  </conditionalFormatting>
  <conditionalFormatting sqref="B157:B158">
    <cfRule type="duplicateValues" dxfId="12676" priority="101"/>
  </conditionalFormatting>
  <conditionalFormatting sqref="B157:B158">
    <cfRule type="duplicateValues" dxfId="12675" priority="99"/>
  </conditionalFormatting>
  <conditionalFormatting sqref="B157:B158">
    <cfRule type="duplicateValues" dxfId="12674" priority="98"/>
  </conditionalFormatting>
  <conditionalFormatting sqref="B157:B158">
    <cfRule type="duplicateValues" dxfId="12673" priority="97"/>
  </conditionalFormatting>
  <conditionalFormatting sqref="B157:B158">
    <cfRule type="duplicateValues" dxfId="12672" priority="95"/>
  </conditionalFormatting>
  <conditionalFormatting sqref="B157:B158">
    <cfRule type="duplicateValues" dxfId="12671" priority="94"/>
  </conditionalFormatting>
  <conditionalFormatting sqref="B157:B158">
    <cfRule type="duplicateValues" dxfId="12670" priority="92"/>
  </conditionalFormatting>
  <conditionalFormatting sqref="B157:B158">
    <cfRule type="duplicateValues" dxfId="12669" priority="91"/>
  </conditionalFormatting>
  <conditionalFormatting sqref="B157:B158">
    <cfRule type="duplicateValues" dxfId="12668" priority="90"/>
  </conditionalFormatting>
  <conditionalFormatting sqref="B157:B158">
    <cfRule type="duplicateValues" dxfId="12667" priority="89"/>
  </conditionalFormatting>
  <conditionalFormatting sqref="B157:B158">
    <cfRule type="duplicateValues" dxfId="12666" priority="88"/>
  </conditionalFormatting>
  <conditionalFormatting sqref="B157:B158">
    <cfRule type="duplicateValues" dxfId="12665" priority="87"/>
  </conditionalFormatting>
  <conditionalFormatting sqref="B157:B158">
    <cfRule type="duplicateValues" dxfId="12664" priority="86"/>
  </conditionalFormatting>
  <conditionalFormatting sqref="B157:B158">
    <cfRule type="duplicateValues" dxfId="12663" priority="85"/>
  </conditionalFormatting>
  <conditionalFormatting sqref="B157:B158">
    <cfRule type="duplicateValues" dxfId="12662" priority="84"/>
  </conditionalFormatting>
  <conditionalFormatting sqref="B157:B158">
    <cfRule type="duplicateValues" dxfId="12661" priority="83"/>
  </conditionalFormatting>
  <conditionalFormatting sqref="B157:B158">
    <cfRule type="duplicateValues" dxfId="12660" priority="82"/>
  </conditionalFormatting>
  <conditionalFormatting sqref="B157:B158">
    <cfRule type="duplicateValues" dxfId="12659" priority="81"/>
  </conditionalFormatting>
  <conditionalFormatting sqref="B157:B158">
    <cfRule type="duplicateValues" dxfId="12658" priority="80"/>
  </conditionalFormatting>
  <conditionalFormatting sqref="B157:B158">
    <cfRule type="duplicateValues" dxfId="12657" priority="79"/>
  </conditionalFormatting>
  <conditionalFormatting sqref="B157:B158">
    <cfRule type="duplicateValues" dxfId="12656" priority="78"/>
  </conditionalFormatting>
  <conditionalFormatting sqref="B157:B158">
    <cfRule type="duplicateValues" dxfId="12655" priority="77"/>
  </conditionalFormatting>
  <conditionalFormatting sqref="B157:B158">
    <cfRule type="duplicateValues" dxfId="12654" priority="76"/>
  </conditionalFormatting>
  <conditionalFormatting sqref="B157:B158">
    <cfRule type="duplicateValues" dxfId="12653" priority="75"/>
  </conditionalFormatting>
  <conditionalFormatting sqref="B157:B158">
    <cfRule type="duplicateValues" dxfId="12652" priority="74"/>
  </conditionalFormatting>
  <conditionalFormatting sqref="B157:B158">
    <cfRule type="duplicateValues" dxfId="12651" priority="73"/>
  </conditionalFormatting>
  <conditionalFormatting sqref="B157:B158">
    <cfRule type="duplicateValues" dxfId="12650" priority="72"/>
  </conditionalFormatting>
  <conditionalFormatting sqref="B157:B158">
    <cfRule type="duplicateValues" dxfId="12649" priority="71"/>
  </conditionalFormatting>
  <conditionalFormatting sqref="B157:B158">
    <cfRule type="duplicateValues" dxfId="12648" priority="70"/>
  </conditionalFormatting>
  <conditionalFormatting sqref="B157:B158">
    <cfRule type="duplicateValues" dxfId="12647" priority="69"/>
  </conditionalFormatting>
  <conditionalFormatting sqref="B157:B158">
    <cfRule type="duplicateValues" dxfId="12646" priority="68"/>
  </conditionalFormatting>
  <conditionalFormatting sqref="B157:B158">
    <cfRule type="duplicateValues" dxfId="12645" priority="67"/>
  </conditionalFormatting>
  <conditionalFormatting sqref="B157:B158">
    <cfRule type="duplicateValues" dxfId="12644" priority="66"/>
  </conditionalFormatting>
  <conditionalFormatting sqref="B157:B158">
    <cfRule type="duplicateValues" dxfId="12643" priority="65"/>
  </conditionalFormatting>
  <conditionalFormatting sqref="B157:B158">
    <cfRule type="duplicateValues" dxfId="12642" priority="64"/>
  </conditionalFormatting>
  <conditionalFormatting sqref="B157:B158">
    <cfRule type="duplicateValues" dxfId="12641" priority="63"/>
  </conditionalFormatting>
  <conditionalFormatting sqref="B34 B36:B40">
    <cfRule type="duplicateValues" dxfId="12640" priority="62"/>
  </conditionalFormatting>
  <conditionalFormatting sqref="B40">
    <cfRule type="duplicateValues" dxfId="12639" priority="61"/>
  </conditionalFormatting>
  <conditionalFormatting sqref="B36">
    <cfRule type="duplicateValues" dxfId="12638" priority="60"/>
  </conditionalFormatting>
  <conditionalFormatting sqref="C36">
    <cfRule type="duplicateValues" dxfId="12637" priority="59"/>
  </conditionalFormatting>
  <conditionalFormatting sqref="B37">
    <cfRule type="duplicateValues" dxfId="12636" priority="58"/>
  </conditionalFormatting>
  <conditionalFormatting sqref="B37">
    <cfRule type="duplicateValues" dxfId="12635" priority="57"/>
  </conditionalFormatting>
  <conditionalFormatting sqref="B37">
    <cfRule type="duplicateValues" dxfId="12634" priority="56"/>
  </conditionalFormatting>
  <conditionalFormatting sqref="C37">
    <cfRule type="duplicateValues" dxfId="12633" priority="55"/>
  </conditionalFormatting>
  <conditionalFormatting sqref="C37">
    <cfRule type="duplicateValues" dxfId="12632" priority="53"/>
    <cfRule type="duplicateValues" dxfId="12631" priority="54"/>
  </conditionalFormatting>
  <conditionalFormatting sqref="C37">
    <cfRule type="duplicateValues" dxfId="12630" priority="52"/>
  </conditionalFormatting>
  <conditionalFormatting sqref="C37">
    <cfRule type="duplicateValues" dxfId="12629" priority="49"/>
    <cfRule type="duplicateValues" dxfId="12628" priority="50"/>
    <cfRule type="duplicateValues" dxfId="12627" priority="51"/>
  </conditionalFormatting>
  <conditionalFormatting sqref="B37">
    <cfRule type="duplicateValues" dxfId="12626" priority="48"/>
  </conditionalFormatting>
  <conditionalFormatting sqref="B37">
    <cfRule type="duplicateValues" dxfId="12625" priority="47"/>
  </conditionalFormatting>
  <conditionalFormatting sqref="C37">
    <cfRule type="duplicateValues" dxfId="12624" priority="46"/>
  </conditionalFormatting>
  <conditionalFormatting sqref="C37">
    <cfRule type="duplicateValues" dxfId="12623" priority="45"/>
  </conditionalFormatting>
  <conditionalFormatting sqref="C37">
    <cfRule type="duplicateValues" dxfId="12622" priority="43"/>
    <cfRule type="duplicateValues" dxfId="12621" priority="44"/>
  </conditionalFormatting>
  <conditionalFormatting sqref="C37">
    <cfRule type="duplicateValues" dxfId="12620" priority="42"/>
  </conditionalFormatting>
  <conditionalFormatting sqref="C37">
    <cfRule type="duplicateValues" dxfId="12619" priority="39"/>
    <cfRule type="duplicateValues" dxfId="12618" priority="40"/>
    <cfRule type="duplicateValues" dxfId="12617" priority="41"/>
  </conditionalFormatting>
  <conditionalFormatting sqref="C37">
    <cfRule type="duplicateValues" dxfId="12616" priority="38"/>
  </conditionalFormatting>
  <conditionalFormatting sqref="C37">
    <cfRule type="duplicateValues" dxfId="12615" priority="37"/>
  </conditionalFormatting>
  <conditionalFormatting sqref="B37">
    <cfRule type="duplicateValues" dxfId="12614" priority="36"/>
  </conditionalFormatting>
  <conditionalFormatting sqref="B37">
    <cfRule type="duplicateValues" dxfId="12613" priority="35"/>
  </conditionalFormatting>
  <conditionalFormatting sqref="B40">
    <cfRule type="duplicateValues" dxfId="12612" priority="34"/>
  </conditionalFormatting>
  <conditionalFormatting sqref="B40">
    <cfRule type="duplicateValues" dxfId="12611" priority="33"/>
  </conditionalFormatting>
  <conditionalFormatting sqref="B40">
    <cfRule type="duplicateValues" dxfId="12610" priority="32"/>
  </conditionalFormatting>
  <conditionalFormatting sqref="B34">
    <cfRule type="duplicateValues" dxfId="12609" priority="30" stopIfTrue="1"/>
    <cfRule type="duplicateValues" dxfId="12608" priority="31" stopIfTrue="1"/>
  </conditionalFormatting>
  <conditionalFormatting sqref="B37">
    <cfRule type="duplicateValues" dxfId="12607" priority="29"/>
  </conditionalFormatting>
  <conditionalFormatting sqref="C37">
    <cfRule type="duplicateValues" dxfId="12606" priority="28"/>
  </conditionalFormatting>
  <conditionalFormatting sqref="C37">
    <cfRule type="duplicateValues" dxfId="12605" priority="26"/>
    <cfRule type="duplicateValues" dxfId="12604" priority="27"/>
  </conditionalFormatting>
  <conditionalFormatting sqref="C37">
    <cfRule type="duplicateValues" dxfId="12603" priority="23"/>
    <cfRule type="duplicateValues" dxfId="12602" priority="24"/>
    <cfRule type="duplicateValues" dxfId="12601" priority="25"/>
  </conditionalFormatting>
  <conditionalFormatting sqref="B37">
    <cfRule type="duplicateValues" dxfId="12600" priority="22"/>
  </conditionalFormatting>
  <conditionalFormatting sqref="B37">
    <cfRule type="duplicateValues" dxfId="12599" priority="21"/>
  </conditionalFormatting>
  <conditionalFormatting sqref="B37">
    <cfRule type="duplicateValues" dxfId="12598" priority="20"/>
  </conditionalFormatting>
  <conditionalFormatting sqref="B37">
    <cfRule type="duplicateValues" dxfId="12597" priority="19"/>
  </conditionalFormatting>
  <conditionalFormatting sqref="B40">
    <cfRule type="duplicateValues" dxfId="12596" priority="18"/>
  </conditionalFormatting>
  <conditionalFormatting sqref="B34">
    <cfRule type="duplicateValues" dxfId="12595" priority="17"/>
  </conditionalFormatting>
  <conditionalFormatting sqref="B39:B40">
    <cfRule type="duplicateValues" dxfId="12594" priority="16"/>
  </conditionalFormatting>
  <conditionalFormatting sqref="B36:B40">
    <cfRule type="duplicateValues" dxfId="12593" priority="15"/>
  </conditionalFormatting>
  <conditionalFormatting sqref="B36:B37">
    <cfRule type="duplicateValues" dxfId="12592" priority="14"/>
  </conditionalFormatting>
  <conditionalFormatting sqref="B39">
    <cfRule type="duplicateValues" dxfId="12591" priority="13"/>
  </conditionalFormatting>
  <conditionalFormatting sqref="B37">
    <cfRule type="duplicateValues" dxfId="12590" priority="11" stopIfTrue="1"/>
    <cfRule type="duplicateValues" dxfId="12589" priority="12" stopIfTrue="1"/>
  </conditionalFormatting>
  <conditionalFormatting sqref="B34 B36">
    <cfRule type="duplicateValues" dxfId="12588" priority="10"/>
  </conditionalFormatting>
  <conditionalFormatting sqref="B34 B36">
    <cfRule type="duplicateValues" dxfId="12587" priority="8" stopIfTrue="1"/>
    <cfRule type="duplicateValues" dxfId="12586" priority="9" stopIfTrue="1"/>
  </conditionalFormatting>
  <conditionalFormatting sqref="B38">
    <cfRule type="duplicateValues" dxfId="12585" priority="6" stopIfTrue="1"/>
    <cfRule type="duplicateValues" dxfId="12584" priority="7" stopIfTrue="1"/>
  </conditionalFormatting>
  <conditionalFormatting sqref="B38:B40">
    <cfRule type="duplicateValues" dxfId="12583" priority="5"/>
  </conditionalFormatting>
  <conditionalFormatting sqref="B38:B40">
    <cfRule type="duplicateValues" dxfId="12582" priority="3" stopIfTrue="1"/>
    <cfRule type="duplicateValues" dxfId="12581" priority="4" stopIfTrue="1"/>
  </conditionalFormatting>
  <conditionalFormatting sqref="B34">
    <cfRule type="duplicateValues" dxfId="12580" priority="2"/>
  </conditionalFormatting>
  <conditionalFormatting sqref="B13">
    <cfRule type="duplicateValues" dxfId="12579" priority="48235"/>
  </conditionalFormatting>
  <conditionalFormatting sqref="B10:B12">
    <cfRule type="duplicateValues" dxfId="12578" priority="1"/>
  </conditionalFormatting>
  <pageMargins left="0.39370078740157483" right="0.39370078740157483" top="0.78740157480314965" bottom="0.59055118110236227" header="0.31496062992125984" footer="0.31496062992125984"/>
  <pageSetup paperSize="9" scale="33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FS208"/>
  <sheetViews>
    <sheetView view="pageBreakPreview" zoomScale="60" zoomScaleNormal="50" workbookViewId="0"/>
  </sheetViews>
  <sheetFormatPr defaultColWidth="8" defaultRowHeight="15"/>
  <cols>
    <col min="1" max="1" width="9.875" style="238" customWidth="1"/>
    <col min="2" max="2" width="56.375" style="312" customWidth="1"/>
    <col min="3" max="3" width="18.25" style="238" customWidth="1"/>
    <col min="4" max="4" width="12.25" style="238" customWidth="1"/>
    <col min="5" max="5" width="12.75" style="238" customWidth="1"/>
    <col min="6" max="9" width="12" style="238" customWidth="1"/>
    <col min="10" max="10" width="14.25" style="238" customWidth="1"/>
    <col min="11" max="11" width="12.5" style="238" customWidth="1"/>
    <col min="12" max="14" width="11.5" style="238" customWidth="1"/>
    <col min="15" max="15" width="12.25" style="238" customWidth="1"/>
    <col min="16" max="16" width="14.25" style="238" customWidth="1"/>
    <col min="17" max="17" width="11" style="238" customWidth="1"/>
    <col min="18" max="18" width="11.5" style="238" customWidth="1"/>
    <col min="19" max="19" width="11.25" style="238" customWidth="1"/>
    <col min="20" max="21" width="14.25" style="238" customWidth="1"/>
    <col min="22" max="25" width="12.75" style="238" customWidth="1"/>
    <col min="26" max="26" width="13.25" style="238" customWidth="1"/>
    <col min="27" max="27" width="17.5" style="238" customWidth="1"/>
    <col min="28" max="16384" width="8" style="238"/>
  </cols>
  <sheetData>
    <row r="1" spans="1:175" s="46" customFormat="1" ht="18.75">
      <c r="A1" s="302"/>
      <c r="B1" s="303"/>
      <c r="C1" s="302"/>
      <c r="D1" s="301"/>
      <c r="E1" s="302"/>
      <c r="F1" s="301"/>
      <c r="G1" s="302"/>
      <c r="H1" s="302"/>
      <c r="I1" s="302"/>
      <c r="J1" s="302"/>
      <c r="K1" s="302"/>
      <c r="L1" s="301"/>
      <c r="M1" s="301"/>
      <c r="N1" s="301"/>
      <c r="O1" s="302"/>
      <c r="P1" s="302"/>
      <c r="Q1" s="302"/>
      <c r="R1" s="239"/>
      <c r="S1" s="302"/>
      <c r="T1" s="302"/>
      <c r="U1" s="302"/>
      <c r="V1" s="302"/>
      <c r="W1" s="302"/>
      <c r="X1" s="302"/>
      <c r="Y1" s="302"/>
      <c r="Z1" s="302"/>
      <c r="AA1" s="9" t="s">
        <v>1712</v>
      </c>
    </row>
    <row r="2" spans="1:175" s="46" customFormat="1" ht="18.75">
      <c r="A2" s="302"/>
      <c r="B2" s="303"/>
      <c r="C2" s="302"/>
      <c r="D2" s="301"/>
      <c r="E2" s="302"/>
      <c r="F2" s="301"/>
      <c r="G2" s="302"/>
      <c r="H2" s="302"/>
      <c r="I2" s="302"/>
      <c r="J2" s="302"/>
      <c r="K2" s="302"/>
      <c r="L2" s="304"/>
      <c r="M2" s="352"/>
      <c r="N2" s="352"/>
      <c r="O2" s="352"/>
      <c r="P2" s="305"/>
      <c r="Q2" s="302"/>
      <c r="R2" s="239"/>
      <c r="S2" s="302"/>
      <c r="T2" s="302"/>
      <c r="U2" s="302"/>
      <c r="V2" s="302"/>
      <c r="W2" s="302"/>
      <c r="X2" s="302"/>
      <c r="Y2" s="302"/>
      <c r="Z2" s="302"/>
      <c r="AA2" s="9" t="s">
        <v>266</v>
      </c>
    </row>
    <row r="3" spans="1:175" s="46" customFormat="1" ht="18.75">
      <c r="A3" s="302"/>
      <c r="B3" s="303"/>
      <c r="C3" s="302"/>
      <c r="D3" s="301"/>
      <c r="E3" s="302"/>
      <c r="F3" s="301"/>
      <c r="G3" s="302"/>
      <c r="H3" s="302"/>
      <c r="I3" s="302"/>
      <c r="J3" s="302"/>
      <c r="K3" s="302"/>
      <c r="L3" s="306"/>
      <c r="M3" s="306"/>
      <c r="N3" s="306"/>
      <c r="O3" s="307"/>
      <c r="P3" s="307"/>
      <c r="Q3" s="302"/>
      <c r="R3" s="239"/>
      <c r="S3" s="302"/>
      <c r="T3" s="302"/>
      <c r="U3" s="302"/>
      <c r="V3" s="302"/>
      <c r="W3" s="302"/>
      <c r="X3" s="302"/>
      <c r="Y3" s="302"/>
      <c r="Z3" s="302"/>
      <c r="AA3" s="10" t="s">
        <v>1920</v>
      </c>
    </row>
    <row r="4" spans="1:175" s="46" customFormat="1" ht="18.75">
      <c r="A4" s="353" t="s">
        <v>1701</v>
      </c>
      <c r="B4" s="353"/>
      <c r="C4" s="353"/>
      <c r="D4" s="353"/>
      <c r="E4" s="353"/>
      <c r="F4" s="353"/>
      <c r="G4" s="353"/>
      <c r="H4" s="353"/>
      <c r="I4" s="353"/>
      <c r="J4" s="353"/>
      <c r="K4" s="353"/>
      <c r="L4" s="353"/>
      <c r="M4" s="353"/>
      <c r="N4" s="353"/>
      <c r="O4" s="353"/>
      <c r="P4" s="353"/>
      <c r="Q4" s="353"/>
      <c r="R4" s="353"/>
      <c r="S4" s="353"/>
      <c r="T4" s="353"/>
      <c r="U4" s="353"/>
      <c r="V4" s="353"/>
      <c r="W4" s="353"/>
      <c r="X4" s="353"/>
      <c r="Y4" s="353"/>
      <c r="Z4" s="353"/>
      <c r="AA4" s="353"/>
    </row>
    <row r="5" spans="1:175" s="46" customFormat="1" ht="18.75">
      <c r="A5" s="354" t="s">
        <v>387</v>
      </c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54"/>
      <c r="X5" s="354"/>
      <c r="Y5" s="354"/>
      <c r="Z5" s="354"/>
      <c r="AA5" s="354"/>
    </row>
    <row r="6" spans="1:175" s="46" customFormat="1" ht="18.75">
      <c r="A6" s="355" t="s">
        <v>1713</v>
      </c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08"/>
      <c r="AC6" s="353"/>
      <c r="AD6" s="353"/>
      <c r="AE6" s="353"/>
      <c r="AF6" s="353"/>
      <c r="AG6" s="353"/>
      <c r="AH6" s="353"/>
      <c r="AI6" s="353"/>
      <c r="AJ6" s="353"/>
      <c r="AK6" s="353"/>
      <c r="AL6" s="353"/>
      <c r="AM6" s="353"/>
      <c r="AN6" s="353"/>
      <c r="AO6" s="353"/>
      <c r="AP6" s="353"/>
      <c r="AQ6" s="353"/>
      <c r="AR6" s="353"/>
      <c r="AS6" s="353"/>
      <c r="AT6" s="353"/>
      <c r="AU6" s="353"/>
      <c r="AV6" s="353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53"/>
      <c r="BM6" s="353"/>
      <c r="BN6" s="353"/>
      <c r="BO6" s="353"/>
      <c r="BP6" s="353"/>
      <c r="BQ6" s="353"/>
      <c r="BR6" s="353"/>
      <c r="BS6" s="353"/>
      <c r="BT6" s="353"/>
      <c r="BU6" s="353"/>
      <c r="BV6" s="353"/>
      <c r="BW6" s="353"/>
      <c r="BX6" s="353"/>
      <c r="BY6" s="353"/>
      <c r="BZ6" s="353"/>
      <c r="CA6" s="353"/>
      <c r="CB6" s="353"/>
      <c r="CC6" s="353"/>
      <c r="CD6" s="353"/>
      <c r="CE6" s="353"/>
      <c r="CF6" s="353"/>
      <c r="CG6" s="353"/>
      <c r="CH6" s="353"/>
      <c r="CI6" s="353"/>
      <c r="CJ6" s="353"/>
      <c r="CK6" s="353"/>
      <c r="CL6" s="353"/>
      <c r="CM6" s="353"/>
      <c r="CN6" s="353"/>
      <c r="CO6" s="353"/>
      <c r="CP6" s="353"/>
      <c r="CQ6" s="353"/>
      <c r="CR6" s="353"/>
      <c r="CS6" s="353"/>
      <c r="CT6" s="353"/>
      <c r="CU6" s="353"/>
      <c r="CV6" s="353"/>
      <c r="CW6" s="353"/>
      <c r="CX6" s="353"/>
      <c r="CY6" s="353"/>
      <c r="CZ6" s="353"/>
      <c r="DA6" s="353"/>
      <c r="DB6" s="353"/>
      <c r="DC6" s="353"/>
      <c r="DD6" s="353"/>
      <c r="DE6" s="353"/>
      <c r="DF6" s="353"/>
      <c r="DG6" s="353"/>
      <c r="DH6" s="353"/>
      <c r="DI6" s="353"/>
      <c r="DJ6" s="353"/>
      <c r="DK6" s="353"/>
      <c r="DL6" s="353"/>
      <c r="DM6" s="353"/>
      <c r="DN6" s="353"/>
      <c r="DO6" s="353"/>
      <c r="DP6" s="353"/>
      <c r="DQ6" s="353"/>
      <c r="DR6" s="353"/>
      <c r="DS6" s="353"/>
      <c r="DT6" s="353"/>
      <c r="DU6" s="353"/>
      <c r="DV6" s="353"/>
      <c r="DW6" s="353"/>
      <c r="DX6" s="353"/>
      <c r="DY6" s="353"/>
      <c r="DZ6" s="353"/>
      <c r="EA6" s="353"/>
      <c r="EB6" s="353"/>
      <c r="EC6" s="353"/>
      <c r="ED6" s="353"/>
      <c r="EE6" s="353"/>
      <c r="EF6" s="353"/>
      <c r="EG6" s="353"/>
      <c r="EH6" s="353"/>
      <c r="EI6" s="353"/>
      <c r="EJ6" s="353"/>
      <c r="EK6" s="353"/>
      <c r="EL6" s="353"/>
      <c r="EM6" s="353"/>
      <c r="EN6" s="353"/>
      <c r="EO6" s="353"/>
      <c r="EP6" s="353"/>
      <c r="EQ6" s="353"/>
      <c r="ER6" s="353"/>
      <c r="ES6" s="353"/>
      <c r="ET6" s="353"/>
      <c r="EU6" s="353"/>
      <c r="EV6" s="353"/>
      <c r="EW6" s="353"/>
      <c r="EX6" s="353"/>
      <c r="EY6" s="353"/>
      <c r="EZ6" s="353"/>
      <c r="FA6" s="353"/>
      <c r="FB6" s="353"/>
      <c r="FC6" s="353"/>
      <c r="FD6" s="353"/>
      <c r="FE6" s="353"/>
      <c r="FF6" s="353"/>
      <c r="FG6" s="353"/>
      <c r="FH6" s="353"/>
      <c r="FI6" s="353"/>
      <c r="FJ6" s="353"/>
      <c r="FK6" s="353"/>
      <c r="FL6" s="353"/>
      <c r="FM6" s="353"/>
      <c r="FN6" s="353"/>
      <c r="FO6" s="353"/>
      <c r="FP6" s="353"/>
      <c r="FQ6" s="353"/>
      <c r="FR6" s="353"/>
      <c r="FS6" s="353"/>
    </row>
    <row r="7" spans="1:175" s="46" customFormat="1" ht="18.75">
      <c r="A7" s="356" t="s">
        <v>388</v>
      </c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  <c r="P7" s="356"/>
      <c r="Q7" s="356"/>
      <c r="R7" s="356"/>
      <c r="S7" s="356"/>
      <c r="T7" s="356"/>
      <c r="U7" s="356"/>
      <c r="V7" s="356"/>
      <c r="W7" s="356"/>
      <c r="X7" s="356"/>
      <c r="Y7" s="356"/>
      <c r="Z7" s="356"/>
      <c r="AA7" s="356"/>
    </row>
    <row r="8" spans="1:175" s="46" customFormat="1" ht="15.75">
      <c r="A8" s="358" t="s">
        <v>1702</v>
      </c>
      <c r="B8" s="358"/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358"/>
      <c r="R8" s="358"/>
      <c r="S8" s="358"/>
      <c r="T8" s="358"/>
      <c r="U8" s="358"/>
      <c r="V8" s="358"/>
      <c r="W8" s="358"/>
      <c r="X8" s="358"/>
      <c r="Y8" s="358"/>
      <c r="Z8" s="358"/>
      <c r="AA8" s="358"/>
    </row>
    <row r="9" spans="1:175" s="46" customFormat="1" ht="18.75">
      <c r="A9" s="377"/>
      <c r="B9" s="377"/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377"/>
      <c r="P9" s="377"/>
      <c r="Q9" s="377"/>
      <c r="R9" s="377"/>
      <c r="S9" s="377"/>
      <c r="T9" s="377"/>
      <c r="U9" s="377"/>
      <c r="V9" s="377"/>
      <c r="W9" s="377"/>
      <c r="X9" s="377"/>
      <c r="Y9" s="377"/>
      <c r="Z9" s="377"/>
      <c r="AA9" s="377"/>
    </row>
    <row r="10" spans="1:175" s="310" customFormat="1" ht="26.25" customHeight="1">
      <c r="A10" s="360" t="s">
        <v>389</v>
      </c>
      <c r="B10" s="362" t="s">
        <v>16</v>
      </c>
      <c r="C10" s="360" t="s">
        <v>390</v>
      </c>
      <c r="D10" s="375" t="s">
        <v>391</v>
      </c>
      <c r="E10" s="380"/>
      <c r="F10" s="380"/>
      <c r="G10" s="380"/>
      <c r="H10" s="380"/>
      <c r="I10" s="380"/>
      <c r="J10" s="380"/>
      <c r="K10" s="380"/>
      <c r="L10" s="380"/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80"/>
      <c r="X10" s="380"/>
      <c r="Y10" s="380"/>
      <c r="Z10" s="380"/>
      <c r="AA10" s="376"/>
    </row>
    <row r="11" spans="1:175" s="46" customFormat="1" ht="137.25" customHeight="1">
      <c r="A11" s="361"/>
      <c r="B11" s="363"/>
      <c r="C11" s="361"/>
      <c r="D11" s="375" t="s">
        <v>25</v>
      </c>
      <c r="E11" s="380"/>
      <c r="F11" s="380"/>
      <c r="G11" s="380"/>
      <c r="H11" s="380"/>
      <c r="I11" s="380"/>
      <c r="J11" s="380"/>
      <c r="K11" s="376"/>
      <c r="L11" s="375" t="s">
        <v>26</v>
      </c>
      <c r="M11" s="380"/>
      <c r="N11" s="380"/>
      <c r="O11" s="380"/>
      <c r="P11" s="376"/>
      <c r="Q11" s="375" t="s">
        <v>21</v>
      </c>
      <c r="R11" s="380"/>
      <c r="S11" s="376"/>
      <c r="T11" s="375" t="s">
        <v>22</v>
      </c>
      <c r="U11" s="376"/>
      <c r="V11" s="375" t="s">
        <v>17</v>
      </c>
      <c r="W11" s="380"/>
      <c r="X11" s="376"/>
      <c r="Y11" s="375" t="s">
        <v>19</v>
      </c>
      <c r="Z11" s="376"/>
      <c r="AA11" s="311" t="s">
        <v>20</v>
      </c>
    </row>
    <row r="12" spans="1:175" s="46" customFormat="1" ht="276.75" customHeight="1">
      <c r="A12" s="378"/>
      <c r="B12" s="379"/>
      <c r="C12" s="378"/>
      <c r="D12" s="234" t="s">
        <v>242</v>
      </c>
      <c r="E12" s="234" t="s">
        <v>243</v>
      </c>
      <c r="F12" s="234" t="s">
        <v>244</v>
      </c>
      <c r="G12" s="234" t="s">
        <v>245</v>
      </c>
      <c r="H12" s="234" t="s">
        <v>246</v>
      </c>
      <c r="I12" s="234" t="s">
        <v>1714</v>
      </c>
      <c r="J12" s="234" t="s">
        <v>248</v>
      </c>
      <c r="K12" s="234" t="s">
        <v>267</v>
      </c>
      <c r="L12" s="234" t="s">
        <v>392</v>
      </c>
      <c r="M12" s="234" t="s">
        <v>393</v>
      </c>
      <c r="N12" s="234" t="s">
        <v>394</v>
      </c>
      <c r="O12" s="234" t="s">
        <v>395</v>
      </c>
      <c r="P12" s="234" t="s">
        <v>396</v>
      </c>
      <c r="Q12" s="234" t="s">
        <v>249</v>
      </c>
      <c r="R12" s="234" t="s">
        <v>250</v>
      </c>
      <c r="S12" s="234" t="s">
        <v>397</v>
      </c>
      <c r="T12" s="234" t="s">
        <v>251</v>
      </c>
      <c r="U12" s="234" t="s">
        <v>252</v>
      </c>
      <c r="V12" s="234" t="s">
        <v>259</v>
      </c>
      <c r="W12" s="234" t="s">
        <v>398</v>
      </c>
      <c r="X12" s="234" t="s">
        <v>268</v>
      </c>
      <c r="Y12" s="234" t="s">
        <v>260</v>
      </c>
      <c r="Z12" s="234" t="s">
        <v>261</v>
      </c>
      <c r="AA12" s="234" t="s">
        <v>262</v>
      </c>
    </row>
    <row r="13" spans="1:175" s="216" customFormat="1" ht="24.75" customHeight="1">
      <c r="A13" s="227">
        <v>1</v>
      </c>
      <c r="B13" s="228">
        <v>2</v>
      </c>
      <c r="C13" s="227">
        <v>3</v>
      </c>
      <c r="D13" s="229" t="s">
        <v>35</v>
      </c>
      <c r="E13" s="229" t="s">
        <v>42</v>
      </c>
      <c r="F13" s="229" t="s">
        <v>254</v>
      </c>
      <c r="G13" s="229" t="s">
        <v>55</v>
      </c>
      <c r="H13" s="229" t="s">
        <v>255</v>
      </c>
      <c r="I13" s="229" t="s">
        <v>256</v>
      </c>
      <c r="J13" s="229" t="s">
        <v>257</v>
      </c>
      <c r="K13" s="229" t="s">
        <v>258</v>
      </c>
      <c r="L13" s="229" t="s">
        <v>30</v>
      </c>
      <c r="M13" s="229" t="s">
        <v>31</v>
      </c>
      <c r="N13" s="229" t="s">
        <v>240</v>
      </c>
      <c r="O13" s="229" t="s">
        <v>43</v>
      </c>
      <c r="P13" s="229" t="s">
        <v>241</v>
      </c>
      <c r="Q13" s="229" t="s">
        <v>33</v>
      </c>
      <c r="R13" s="229" t="s">
        <v>34</v>
      </c>
      <c r="S13" s="229" t="s">
        <v>253</v>
      </c>
      <c r="T13" s="229" t="s">
        <v>45</v>
      </c>
      <c r="U13" s="229" t="s">
        <v>46</v>
      </c>
      <c r="V13" s="229" t="s">
        <v>48</v>
      </c>
      <c r="W13" s="229" t="s">
        <v>49</v>
      </c>
      <c r="X13" s="229" t="s">
        <v>263</v>
      </c>
      <c r="Y13" s="229" t="s">
        <v>56</v>
      </c>
      <c r="Z13" s="229" t="s">
        <v>57</v>
      </c>
      <c r="AA13" s="229" t="s">
        <v>58</v>
      </c>
    </row>
    <row r="14" spans="1:175" ht="15.75">
      <c r="A14" s="122" t="s">
        <v>162</v>
      </c>
      <c r="B14" s="313" t="s">
        <v>190</v>
      </c>
      <c r="C14" s="124" t="s">
        <v>272</v>
      </c>
      <c r="D14" s="124">
        <f>SUM(D15:D20)</f>
        <v>2.956</v>
      </c>
      <c r="E14" s="124">
        <f t="shared" ref="E14:AA14" si="0">SUM(E15:E20)</f>
        <v>0</v>
      </c>
      <c r="F14" s="124">
        <f t="shared" si="0"/>
        <v>19.553999999999995</v>
      </c>
      <c r="G14" s="124">
        <f t="shared" si="0"/>
        <v>0</v>
      </c>
      <c r="H14" s="124">
        <f t="shared" si="0"/>
        <v>0</v>
      </c>
      <c r="I14" s="124">
        <f t="shared" si="0"/>
        <v>0</v>
      </c>
      <c r="J14" s="124">
        <f t="shared" si="0"/>
        <v>0</v>
      </c>
      <c r="K14" s="124">
        <f t="shared" si="0"/>
        <v>0</v>
      </c>
      <c r="L14" s="124">
        <f t="shared" si="0"/>
        <v>4.3199999999999994</v>
      </c>
      <c r="M14" s="124">
        <f t="shared" si="0"/>
        <v>21.312999999999995</v>
      </c>
      <c r="N14" s="124">
        <f t="shared" si="0"/>
        <v>0</v>
      </c>
      <c r="O14" s="124">
        <f t="shared" si="0"/>
        <v>0</v>
      </c>
      <c r="P14" s="124">
        <f t="shared" si="0"/>
        <v>33.915359231616492</v>
      </c>
      <c r="Q14" s="124">
        <f t="shared" si="0"/>
        <v>-4.706146660857561E-3</v>
      </c>
      <c r="R14" s="124">
        <f t="shared" si="0"/>
        <v>-2.7316549106752304E-2</v>
      </c>
      <c r="S14" s="124">
        <f t="shared" si="0"/>
        <v>0</v>
      </c>
      <c r="T14" s="124">
        <f t="shared" si="0"/>
        <v>0</v>
      </c>
      <c r="U14" s="124">
        <f t="shared" si="0"/>
        <v>0</v>
      </c>
      <c r="V14" s="124">
        <f t="shared" si="0"/>
        <v>30</v>
      </c>
      <c r="W14" s="124">
        <f t="shared" si="0"/>
        <v>0</v>
      </c>
      <c r="X14" s="124">
        <f t="shared" si="0"/>
        <v>0</v>
      </c>
      <c r="Y14" s="124">
        <f t="shared" si="0"/>
        <v>50.035899999999998</v>
      </c>
      <c r="Z14" s="124">
        <f t="shared" si="0"/>
        <v>92.75</v>
      </c>
      <c r="AA14" s="124">
        <f t="shared" si="0"/>
        <v>55.927</v>
      </c>
      <c r="AB14" s="237"/>
    </row>
    <row r="15" spans="1:175" s="231" customFormat="1" ht="15.75">
      <c r="A15" s="34" t="s">
        <v>163</v>
      </c>
      <c r="B15" s="35" t="s">
        <v>192</v>
      </c>
      <c r="C15" s="34" t="s">
        <v>272</v>
      </c>
      <c r="D15" s="154">
        <f>D22</f>
        <v>0</v>
      </c>
      <c r="E15" s="154">
        <f t="shared" ref="E15:AA15" si="1">E22</f>
        <v>0</v>
      </c>
      <c r="F15" s="154">
        <f t="shared" si="1"/>
        <v>0</v>
      </c>
      <c r="G15" s="154">
        <f t="shared" si="1"/>
        <v>0</v>
      </c>
      <c r="H15" s="154">
        <f t="shared" si="1"/>
        <v>0</v>
      </c>
      <c r="I15" s="154">
        <f t="shared" si="1"/>
        <v>0</v>
      </c>
      <c r="J15" s="154">
        <f t="shared" si="1"/>
        <v>0</v>
      </c>
      <c r="K15" s="154">
        <f t="shared" si="1"/>
        <v>0</v>
      </c>
      <c r="L15" s="154">
        <f t="shared" si="1"/>
        <v>0</v>
      </c>
      <c r="M15" s="154">
        <f t="shared" si="1"/>
        <v>0</v>
      </c>
      <c r="N15" s="154">
        <f t="shared" si="1"/>
        <v>0</v>
      </c>
      <c r="O15" s="154">
        <f t="shared" si="1"/>
        <v>0</v>
      </c>
      <c r="P15" s="154">
        <f t="shared" si="1"/>
        <v>0</v>
      </c>
      <c r="Q15" s="154">
        <f t="shared" si="1"/>
        <v>0</v>
      </c>
      <c r="R15" s="154">
        <f t="shared" si="1"/>
        <v>0</v>
      </c>
      <c r="S15" s="154">
        <f t="shared" si="1"/>
        <v>0</v>
      </c>
      <c r="T15" s="154">
        <f t="shared" si="1"/>
        <v>0</v>
      </c>
      <c r="U15" s="154">
        <f t="shared" si="1"/>
        <v>0</v>
      </c>
      <c r="V15" s="154">
        <f t="shared" si="1"/>
        <v>0</v>
      </c>
      <c r="W15" s="154">
        <f t="shared" si="1"/>
        <v>0</v>
      </c>
      <c r="X15" s="154">
        <f t="shared" si="1"/>
        <v>0</v>
      </c>
      <c r="Y15" s="154">
        <f t="shared" si="1"/>
        <v>0</v>
      </c>
      <c r="Z15" s="154">
        <f t="shared" si="1"/>
        <v>0</v>
      </c>
      <c r="AA15" s="154">
        <f t="shared" si="1"/>
        <v>0</v>
      </c>
      <c r="AB15" s="216"/>
    </row>
    <row r="16" spans="1:175" s="231" customFormat="1" ht="31.5">
      <c r="A16" s="34" t="s">
        <v>164</v>
      </c>
      <c r="B16" s="35" t="s">
        <v>193</v>
      </c>
      <c r="C16" s="34" t="s">
        <v>272</v>
      </c>
      <c r="D16" s="154">
        <f>D44</f>
        <v>0</v>
      </c>
      <c r="E16" s="154">
        <f t="shared" ref="E16:AA16" si="2">E44</f>
        <v>0</v>
      </c>
      <c r="F16" s="154">
        <f t="shared" si="2"/>
        <v>0</v>
      </c>
      <c r="G16" s="154">
        <f t="shared" si="2"/>
        <v>0</v>
      </c>
      <c r="H16" s="154">
        <f t="shared" si="2"/>
        <v>0</v>
      </c>
      <c r="I16" s="154">
        <f t="shared" si="2"/>
        <v>0</v>
      </c>
      <c r="J16" s="154">
        <f t="shared" si="2"/>
        <v>0</v>
      </c>
      <c r="K16" s="154">
        <f t="shared" si="2"/>
        <v>0</v>
      </c>
      <c r="L16" s="154">
        <f t="shared" si="2"/>
        <v>4.3199999999999994</v>
      </c>
      <c r="M16" s="154">
        <f t="shared" si="2"/>
        <v>21.312999999999995</v>
      </c>
      <c r="N16" s="154">
        <f t="shared" si="2"/>
        <v>0</v>
      </c>
      <c r="O16" s="154">
        <f t="shared" si="2"/>
        <v>0</v>
      </c>
      <c r="P16" s="154">
        <f t="shared" si="2"/>
        <v>33.915359231616492</v>
      </c>
      <c r="Q16" s="154">
        <f t="shared" si="2"/>
        <v>-4.706146660857561E-3</v>
      </c>
      <c r="R16" s="154">
        <f t="shared" si="2"/>
        <v>-2.7316549106752304E-2</v>
      </c>
      <c r="S16" s="154">
        <f t="shared" si="2"/>
        <v>0</v>
      </c>
      <c r="T16" s="154">
        <f t="shared" si="2"/>
        <v>0</v>
      </c>
      <c r="U16" s="154">
        <f t="shared" si="2"/>
        <v>0</v>
      </c>
      <c r="V16" s="154">
        <f t="shared" si="2"/>
        <v>30</v>
      </c>
      <c r="W16" s="154">
        <f t="shared" si="2"/>
        <v>0</v>
      </c>
      <c r="X16" s="154">
        <f t="shared" si="2"/>
        <v>0</v>
      </c>
      <c r="Y16" s="154">
        <f t="shared" si="2"/>
        <v>0</v>
      </c>
      <c r="Z16" s="154">
        <f t="shared" si="2"/>
        <v>6.4</v>
      </c>
      <c r="AA16" s="154">
        <f t="shared" si="2"/>
        <v>51.927</v>
      </c>
      <c r="AB16" s="216"/>
    </row>
    <row r="17" spans="1:28" s="231" customFormat="1" ht="47.25">
      <c r="A17" s="34" t="s">
        <v>165</v>
      </c>
      <c r="B17" s="35" t="s">
        <v>194</v>
      </c>
      <c r="C17" s="34" t="s">
        <v>272</v>
      </c>
      <c r="D17" s="154">
        <f>D150</f>
        <v>0</v>
      </c>
      <c r="E17" s="154">
        <f t="shared" ref="E17:AA17" si="3">E150</f>
        <v>0</v>
      </c>
      <c r="F17" s="154">
        <f t="shared" si="3"/>
        <v>0</v>
      </c>
      <c r="G17" s="154">
        <f t="shared" si="3"/>
        <v>0</v>
      </c>
      <c r="H17" s="154">
        <f t="shared" si="3"/>
        <v>0</v>
      </c>
      <c r="I17" s="154">
        <f t="shared" si="3"/>
        <v>0</v>
      </c>
      <c r="J17" s="154">
        <f t="shared" si="3"/>
        <v>0</v>
      </c>
      <c r="K17" s="154">
        <f t="shared" si="3"/>
        <v>0</v>
      </c>
      <c r="L17" s="154">
        <f t="shared" si="3"/>
        <v>0</v>
      </c>
      <c r="M17" s="154">
        <f t="shared" si="3"/>
        <v>0</v>
      </c>
      <c r="N17" s="154">
        <f t="shared" si="3"/>
        <v>0</v>
      </c>
      <c r="O17" s="154">
        <f t="shared" si="3"/>
        <v>0</v>
      </c>
      <c r="P17" s="154">
        <f t="shared" si="3"/>
        <v>0</v>
      </c>
      <c r="Q17" s="154">
        <f t="shared" si="3"/>
        <v>0</v>
      </c>
      <c r="R17" s="154">
        <f t="shared" si="3"/>
        <v>0</v>
      </c>
      <c r="S17" s="154">
        <f t="shared" si="3"/>
        <v>0</v>
      </c>
      <c r="T17" s="154">
        <f t="shared" si="3"/>
        <v>0</v>
      </c>
      <c r="U17" s="154">
        <f t="shared" si="3"/>
        <v>0</v>
      </c>
      <c r="V17" s="154">
        <f t="shared" si="3"/>
        <v>0</v>
      </c>
      <c r="W17" s="154">
        <f t="shared" si="3"/>
        <v>0</v>
      </c>
      <c r="X17" s="154">
        <f t="shared" si="3"/>
        <v>0</v>
      </c>
      <c r="Y17" s="154">
        <f t="shared" si="3"/>
        <v>0</v>
      </c>
      <c r="Z17" s="154">
        <f t="shared" si="3"/>
        <v>0</v>
      </c>
      <c r="AA17" s="154">
        <f t="shared" si="3"/>
        <v>0</v>
      </c>
      <c r="AB17" s="216"/>
    </row>
    <row r="18" spans="1:28" s="231" customFormat="1" ht="31.5">
      <c r="A18" s="34" t="s">
        <v>166</v>
      </c>
      <c r="B18" s="35" t="s">
        <v>195</v>
      </c>
      <c r="C18" s="34" t="s">
        <v>272</v>
      </c>
      <c r="D18" s="154">
        <f>D153</f>
        <v>1.456</v>
      </c>
      <c r="E18" s="154">
        <f t="shared" ref="E18:AA18" si="4">E153</f>
        <v>0</v>
      </c>
      <c r="F18" s="154">
        <f t="shared" si="4"/>
        <v>14.553999999999997</v>
      </c>
      <c r="G18" s="154">
        <f t="shared" si="4"/>
        <v>0</v>
      </c>
      <c r="H18" s="154">
        <f t="shared" si="4"/>
        <v>0</v>
      </c>
      <c r="I18" s="154">
        <f t="shared" si="4"/>
        <v>0</v>
      </c>
      <c r="J18" s="154">
        <f t="shared" si="4"/>
        <v>0</v>
      </c>
      <c r="K18" s="154">
        <f t="shared" si="4"/>
        <v>0</v>
      </c>
      <c r="L18" s="154">
        <f t="shared" si="4"/>
        <v>0</v>
      </c>
      <c r="M18" s="154">
        <f t="shared" si="4"/>
        <v>0</v>
      </c>
      <c r="N18" s="154">
        <f t="shared" si="4"/>
        <v>0</v>
      </c>
      <c r="O18" s="154">
        <f t="shared" si="4"/>
        <v>0</v>
      </c>
      <c r="P18" s="154">
        <f t="shared" si="4"/>
        <v>0</v>
      </c>
      <c r="Q18" s="154">
        <f t="shared" si="4"/>
        <v>0</v>
      </c>
      <c r="R18" s="154">
        <f t="shared" si="4"/>
        <v>0</v>
      </c>
      <c r="S18" s="154">
        <f t="shared" si="4"/>
        <v>0</v>
      </c>
      <c r="T18" s="154">
        <f t="shared" si="4"/>
        <v>0</v>
      </c>
      <c r="U18" s="154">
        <f t="shared" si="4"/>
        <v>0</v>
      </c>
      <c r="V18" s="154">
        <f t="shared" si="4"/>
        <v>0</v>
      </c>
      <c r="W18" s="154">
        <f t="shared" si="4"/>
        <v>0</v>
      </c>
      <c r="X18" s="154">
        <f t="shared" si="4"/>
        <v>0</v>
      </c>
      <c r="Y18" s="154">
        <f t="shared" si="4"/>
        <v>0</v>
      </c>
      <c r="Z18" s="154">
        <f t="shared" si="4"/>
        <v>1.35</v>
      </c>
      <c r="AA18" s="154">
        <f t="shared" si="4"/>
        <v>0</v>
      </c>
      <c r="AB18" s="216"/>
    </row>
    <row r="19" spans="1:28" s="231" customFormat="1" ht="31.5">
      <c r="A19" s="34" t="s">
        <v>167</v>
      </c>
      <c r="B19" s="35" t="s">
        <v>196</v>
      </c>
      <c r="C19" s="34" t="s">
        <v>272</v>
      </c>
      <c r="D19" s="154">
        <f>D150</f>
        <v>0</v>
      </c>
      <c r="E19" s="154">
        <f t="shared" ref="E19:AA19" si="5">E150</f>
        <v>0</v>
      </c>
      <c r="F19" s="154">
        <f t="shared" si="5"/>
        <v>0</v>
      </c>
      <c r="G19" s="154">
        <f t="shared" si="5"/>
        <v>0</v>
      </c>
      <c r="H19" s="154">
        <f t="shared" si="5"/>
        <v>0</v>
      </c>
      <c r="I19" s="154">
        <f t="shared" si="5"/>
        <v>0</v>
      </c>
      <c r="J19" s="154">
        <f t="shared" si="5"/>
        <v>0</v>
      </c>
      <c r="K19" s="154">
        <f t="shared" si="5"/>
        <v>0</v>
      </c>
      <c r="L19" s="154">
        <f t="shared" si="5"/>
        <v>0</v>
      </c>
      <c r="M19" s="154">
        <f t="shared" si="5"/>
        <v>0</v>
      </c>
      <c r="N19" s="154">
        <f t="shared" si="5"/>
        <v>0</v>
      </c>
      <c r="O19" s="154">
        <f t="shared" si="5"/>
        <v>0</v>
      </c>
      <c r="P19" s="154">
        <f t="shared" si="5"/>
        <v>0</v>
      </c>
      <c r="Q19" s="154">
        <f t="shared" si="5"/>
        <v>0</v>
      </c>
      <c r="R19" s="154">
        <f t="shared" si="5"/>
        <v>0</v>
      </c>
      <c r="S19" s="154">
        <f t="shared" si="5"/>
        <v>0</v>
      </c>
      <c r="T19" s="154">
        <f t="shared" si="5"/>
        <v>0</v>
      </c>
      <c r="U19" s="154">
        <f t="shared" si="5"/>
        <v>0</v>
      </c>
      <c r="V19" s="154">
        <f t="shared" si="5"/>
        <v>0</v>
      </c>
      <c r="W19" s="154">
        <f t="shared" si="5"/>
        <v>0</v>
      </c>
      <c r="X19" s="154">
        <f t="shared" si="5"/>
        <v>0</v>
      </c>
      <c r="Y19" s="154">
        <f t="shared" si="5"/>
        <v>0</v>
      </c>
      <c r="Z19" s="154">
        <f t="shared" si="5"/>
        <v>0</v>
      </c>
      <c r="AA19" s="154">
        <f t="shared" si="5"/>
        <v>0</v>
      </c>
      <c r="AB19" s="216"/>
    </row>
    <row r="20" spans="1:28" s="231" customFormat="1" ht="15.75">
      <c r="A20" s="34" t="s">
        <v>168</v>
      </c>
      <c r="B20" s="35" t="s">
        <v>197</v>
      </c>
      <c r="C20" s="34" t="s">
        <v>272</v>
      </c>
      <c r="D20" s="154">
        <f>D194</f>
        <v>1.5</v>
      </c>
      <c r="E20" s="154">
        <f t="shared" ref="E20:AA20" si="6">E194</f>
        <v>0</v>
      </c>
      <c r="F20" s="154">
        <f t="shared" si="6"/>
        <v>5</v>
      </c>
      <c r="G20" s="154">
        <f t="shared" si="6"/>
        <v>0</v>
      </c>
      <c r="H20" s="154">
        <f t="shared" si="6"/>
        <v>0</v>
      </c>
      <c r="I20" s="154">
        <f t="shared" si="6"/>
        <v>0</v>
      </c>
      <c r="J20" s="154">
        <f t="shared" si="6"/>
        <v>0</v>
      </c>
      <c r="K20" s="154">
        <f t="shared" si="6"/>
        <v>0</v>
      </c>
      <c r="L20" s="154">
        <f t="shared" si="6"/>
        <v>0</v>
      </c>
      <c r="M20" s="154">
        <f t="shared" si="6"/>
        <v>0</v>
      </c>
      <c r="N20" s="154">
        <f t="shared" si="6"/>
        <v>0</v>
      </c>
      <c r="O20" s="154">
        <f t="shared" si="6"/>
        <v>0</v>
      </c>
      <c r="P20" s="154">
        <f t="shared" si="6"/>
        <v>0</v>
      </c>
      <c r="Q20" s="154">
        <f t="shared" si="6"/>
        <v>0</v>
      </c>
      <c r="R20" s="154">
        <f t="shared" si="6"/>
        <v>0</v>
      </c>
      <c r="S20" s="154">
        <f t="shared" si="6"/>
        <v>0</v>
      </c>
      <c r="T20" s="154">
        <f t="shared" si="6"/>
        <v>0</v>
      </c>
      <c r="U20" s="154">
        <f t="shared" si="6"/>
        <v>0</v>
      </c>
      <c r="V20" s="154">
        <f t="shared" si="6"/>
        <v>0</v>
      </c>
      <c r="W20" s="154">
        <f t="shared" si="6"/>
        <v>0</v>
      </c>
      <c r="X20" s="154">
        <f t="shared" si="6"/>
        <v>0</v>
      </c>
      <c r="Y20" s="154">
        <f t="shared" si="6"/>
        <v>50.035899999999998</v>
      </c>
      <c r="Z20" s="154">
        <f t="shared" si="6"/>
        <v>85</v>
      </c>
      <c r="AA20" s="154">
        <f t="shared" si="6"/>
        <v>4</v>
      </c>
      <c r="AB20" s="216"/>
    </row>
    <row r="21" spans="1:28" ht="15.75">
      <c r="A21" s="122" t="s">
        <v>169</v>
      </c>
      <c r="B21" s="123" t="s">
        <v>161</v>
      </c>
      <c r="C21" s="124" t="s">
        <v>218</v>
      </c>
      <c r="D21" s="124">
        <f>D14</f>
        <v>2.956</v>
      </c>
      <c r="E21" s="124">
        <f t="shared" ref="E21:AA21" si="7">E14</f>
        <v>0</v>
      </c>
      <c r="F21" s="124">
        <f t="shared" si="7"/>
        <v>19.553999999999995</v>
      </c>
      <c r="G21" s="124">
        <f t="shared" si="7"/>
        <v>0</v>
      </c>
      <c r="H21" s="124">
        <f t="shared" si="7"/>
        <v>0</v>
      </c>
      <c r="I21" s="124">
        <f t="shared" si="7"/>
        <v>0</v>
      </c>
      <c r="J21" s="124">
        <f t="shared" si="7"/>
        <v>0</v>
      </c>
      <c r="K21" s="124">
        <f t="shared" si="7"/>
        <v>0</v>
      </c>
      <c r="L21" s="124">
        <f t="shared" si="7"/>
        <v>4.3199999999999994</v>
      </c>
      <c r="M21" s="124">
        <f t="shared" si="7"/>
        <v>21.312999999999995</v>
      </c>
      <c r="N21" s="124">
        <f t="shared" si="7"/>
        <v>0</v>
      </c>
      <c r="O21" s="124">
        <f t="shared" si="7"/>
        <v>0</v>
      </c>
      <c r="P21" s="124">
        <f t="shared" si="7"/>
        <v>33.915359231616492</v>
      </c>
      <c r="Q21" s="124">
        <f t="shared" si="7"/>
        <v>-4.706146660857561E-3</v>
      </c>
      <c r="R21" s="124">
        <f t="shared" si="7"/>
        <v>-2.7316549106752304E-2</v>
      </c>
      <c r="S21" s="124">
        <f t="shared" si="7"/>
        <v>0</v>
      </c>
      <c r="T21" s="124">
        <f t="shared" si="7"/>
        <v>0</v>
      </c>
      <c r="U21" s="124">
        <f t="shared" si="7"/>
        <v>0</v>
      </c>
      <c r="V21" s="124">
        <f t="shared" si="7"/>
        <v>30</v>
      </c>
      <c r="W21" s="124">
        <f t="shared" si="7"/>
        <v>0</v>
      </c>
      <c r="X21" s="124">
        <f t="shared" si="7"/>
        <v>0</v>
      </c>
      <c r="Y21" s="124">
        <f t="shared" si="7"/>
        <v>50.035899999999998</v>
      </c>
      <c r="Z21" s="124">
        <f t="shared" si="7"/>
        <v>92.75</v>
      </c>
      <c r="AA21" s="124">
        <f t="shared" si="7"/>
        <v>55.927</v>
      </c>
      <c r="AB21" s="237"/>
    </row>
    <row r="22" spans="1:28" ht="23.25" customHeight="1">
      <c r="A22" s="91" t="s">
        <v>113</v>
      </c>
      <c r="B22" s="92" t="s">
        <v>198</v>
      </c>
      <c r="C22" s="91" t="s">
        <v>218</v>
      </c>
      <c r="D22" s="100">
        <f>SUM(D23,D29,D32,D41)</f>
        <v>0</v>
      </c>
      <c r="E22" s="100">
        <f t="shared" ref="E22:AA22" si="8">SUM(E23,E29,E32,E41)</f>
        <v>0</v>
      </c>
      <c r="F22" s="100">
        <f t="shared" si="8"/>
        <v>0</v>
      </c>
      <c r="G22" s="100">
        <f t="shared" si="8"/>
        <v>0</v>
      </c>
      <c r="H22" s="100">
        <f t="shared" si="8"/>
        <v>0</v>
      </c>
      <c r="I22" s="100">
        <f t="shared" si="8"/>
        <v>0</v>
      </c>
      <c r="J22" s="100">
        <f t="shared" si="8"/>
        <v>0</v>
      </c>
      <c r="K22" s="100">
        <f t="shared" si="8"/>
        <v>0</v>
      </c>
      <c r="L22" s="100">
        <f t="shared" si="8"/>
        <v>0</v>
      </c>
      <c r="M22" s="100">
        <f t="shared" si="8"/>
        <v>0</v>
      </c>
      <c r="N22" s="100">
        <f t="shared" si="8"/>
        <v>0</v>
      </c>
      <c r="O22" s="100">
        <f t="shared" si="8"/>
        <v>0</v>
      </c>
      <c r="P22" s="100">
        <f t="shared" si="8"/>
        <v>0</v>
      </c>
      <c r="Q22" s="100">
        <f t="shared" si="8"/>
        <v>0</v>
      </c>
      <c r="R22" s="100">
        <f t="shared" si="8"/>
        <v>0</v>
      </c>
      <c r="S22" s="100">
        <f t="shared" si="8"/>
        <v>0</v>
      </c>
      <c r="T22" s="100">
        <f t="shared" si="8"/>
        <v>0</v>
      </c>
      <c r="U22" s="100">
        <f t="shared" si="8"/>
        <v>0</v>
      </c>
      <c r="V22" s="100">
        <f t="shared" si="8"/>
        <v>0</v>
      </c>
      <c r="W22" s="100">
        <f t="shared" si="8"/>
        <v>0</v>
      </c>
      <c r="X22" s="100">
        <f t="shared" si="8"/>
        <v>0</v>
      </c>
      <c r="Y22" s="100">
        <f t="shared" si="8"/>
        <v>0</v>
      </c>
      <c r="Z22" s="100">
        <f t="shared" si="8"/>
        <v>0</v>
      </c>
      <c r="AA22" s="100">
        <f t="shared" si="8"/>
        <v>0</v>
      </c>
      <c r="AB22" s="237"/>
    </row>
    <row r="23" spans="1:28" ht="31.5">
      <c r="A23" s="126" t="s">
        <v>114</v>
      </c>
      <c r="B23" s="127" t="s">
        <v>199</v>
      </c>
      <c r="C23" s="126" t="s">
        <v>218</v>
      </c>
      <c r="D23" s="129">
        <f>SUM(D24,D26,D28)</f>
        <v>0</v>
      </c>
      <c r="E23" s="129">
        <f t="shared" ref="E23:AA23" si="9">SUM(E24,E26,E28)</f>
        <v>0</v>
      </c>
      <c r="F23" s="129">
        <f t="shared" si="9"/>
        <v>0</v>
      </c>
      <c r="G23" s="129">
        <f t="shared" si="9"/>
        <v>0</v>
      </c>
      <c r="H23" s="129">
        <f t="shared" si="9"/>
        <v>0</v>
      </c>
      <c r="I23" s="129">
        <f t="shared" si="9"/>
        <v>0</v>
      </c>
      <c r="J23" s="129">
        <f t="shared" si="9"/>
        <v>0</v>
      </c>
      <c r="K23" s="129">
        <f t="shared" si="9"/>
        <v>0</v>
      </c>
      <c r="L23" s="129">
        <f t="shared" si="9"/>
        <v>0</v>
      </c>
      <c r="M23" s="129">
        <f t="shared" si="9"/>
        <v>0</v>
      </c>
      <c r="N23" s="129">
        <f t="shared" si="9"/>
        <v>0</v>
      </c>
      <c r="O23" s="129">
        <f t="shared" si="9"/>
        <v>0</v>
      </c>
      <c r="P23" s="129">
        <f t="shared" si="9"/>
        <v>0</v>
      </c>
      <c r="Q23" s="129">
        <f t="shared" si="9"/>
        <v>0</v>
      </c>
      <c r="R23" s="129">
        <f t="shared" si="9"/>
        <v>0</v>
      </c>
      <c r="S23" s="129">
        <f t="shared" si="9"/>
        <v>0</v>
      </c>
      <c r="T23" s="129">
        <f t="shared" si="9"/>
        <v>0</v>
      </c>
      <c r="U23" s="129">
        <f t="shared" si="9"/>
        <v>0</v>
      </c>
      <c r="V23" s="129">
        <f t="shared" si="9"/>
        <v>0</v>
      </c>
      <c r="W23" s="129">
        <f t="shared" si="9"/>
        <v>0</v>
      </c>
      <c r="X23" s="129">
        <f t="shared" si="9"/>
        <v>0</v>
      </c>
      <c r="Y23" s="129">
        <f t="shared" si="9"/>
        <v>0</v>
      </c>
      <c r="Z23" s="129">
        <f t="shared" si="9"/>
        <v>0</v>
      </c>
      <c r="AA23" s="129">
        <f t="shared" si="9"/>
        <v>0</v>
      </c>
      <c r="AB23" s="237"/>
    </row>
    <row r="24" spans="1:28" ht="47.25">
      <c r="A24" s="132" t="s">
        <v>128</v>
      </c>
      <c r="B24" s="157" t="s">
        <v>200</v>
      </c>
      <c r="C24" s="158" t="s">
        <v>218</v>
      </c>
      <c r="D24" s="131">
        <f>SUM(D25)</f>
        <v>0</v>
      </c>
      <c r="E24" s="131">
        <f t="shared" ref="E24:AA24" si="10">SUM(E25)</f>
        <v>0</v>
      </c>
      <c r="F24" s="131">
        <f t="shared" si="10"/>
        <v>0</v>
      </c>
      <c r="G24" s="131">
        <f t="shared" si="10"/>
        <v>0</v>
      </c>
      <c r="H24" s="131">
        <f t="shared" si="10"/>
        <v>0</v>
      </c>
      <c r="I24" s="131">
        <f t="shared" si="10"/>
        <v>0</v>
      </c>
      <c r="J24" s="131">
        <f t="shared" si="10"/>
        <v>0</v>
      </c>
      <c r="K24" s="131">
        <f t="shared" si="10"/>
        <v>0</v>
      </c>
      <c r="L24" s="131">
        <f t="shared" si="10"/>
        <v>0</v>
      </c>
      <c r="M24" s="131">
        <f t="shared" si="10"/>
        <v>0</v>
      </c>
      <c r="N24" s="131">
        <f t="shared" si="10"/>
        <v>0</v>
      </c>
      <c r="O24" s="131">
        <f t="shared" si="10"/>
        <v>0</v>
      </c>
      <c r="P24" s="131">
        <f t="shared" si="10"/>
        <v>0</v>
      </c>
      <c r="Q24" s="131">
        <f t="shared" si="10"/>
        <v>0</v>
      </c>
      <c r="R24" s="131">
        <f t="shared" si="10"/>
        <v>0</v>
      </c>
      <c r="S24" s="131">
        <f t="shared" si="10"/>
        <v>0</v>
      </c>
      <c r="T24" s="131">
        <f t="shared" si="10"/>
        <v>0</v>
      </c>
      <c r="U24" s="131">
        <f t="shared" si="10"/>
        <v>0</v>
      </c>
      <c r="V24" s="131">
        <f t="shared" si="10"/>
        <v>0</v>
      </c>
      <c r="W24" s="131">
        <f t="shared" si="10"/>
        <v>0</v>
      </c>
      <c r="X24" s="131">
        <f t="shared" si="10"/>
        <v>0</v>
      </c>
      <c r="Y24" s="131">
        <f t="shared" si="10"/>
        <v>0</v>
      </c>
      <c r="Z24" s="131">
        <f t="shared" si="10"/>
        <v>0</v>
      </c>
      <c r="AA24" s="131">
        <f t="shared" si="10"/>
        <v>0</v>
      </c>
      <c r="AB24" s="237"/>
    </row>
    <row r="25" spans="1:28" ht="47.25">
      <c r="A25" s="63" t="s">
        <v>128</v>
      </c>
      <c r="B25" s="54" t="s">
        <v>273</v>
      </c>
      <c r="C25" s="34" t="s">
        <v>982</v>
      </c>
      <c r="D25" s="154">
        <v>0</v>
      </c>
      <c r="E25" s="154">
        <v>0</v>
      </c>
      <c r="F25" s="154">
        <v>0</v>
      </c>
      <c r="G25" s="154">
        <v>0</v>
      </c>
      <c r="H25" s="154">
        <v>0</v>
      </c>
      <c r="I25" s="154">
        <v>0</v>
      </c>
      <c r="J25" s="154">
        <v>0</v>
      </c>
      <c r="K25" s="154">
        <v>0</v>
      </c>
      <c r="L25" s="154">
        <v>0</v>
      </c>
      <c r="M25" s="154">
        <v>0</v>
      </c>
      <c r="N25" s="154">
        <v>0</v>
      </c>
      <c r="O25" s="154">
        <v>0</v>
      </c>
      <c r="P25" s="154">
        <v>0</v>
      </c>
      <c r="Q25" s="154">
        <v>0</v>
      </c>
      <c r="R25" s="154">
        <v>0</v>
      </c>
      <c r="S25" s="154">
        <v>0</v>
      </c>
      <c r="T25" s="154">
        <v>0</v>
      </c>
      <c r="U25" s="154">
        <v>0</v>
      </c>
      <c r="V25" s="154">
        <v>0</v>
      </c>
      <c r="W25" s="154">
        <v>0</v>
      </c>
      <c r="X25" s="154">
        <v>0</v>
      </c>
      <c r="Y25" s="154">
        <v>0</v>
      </c>
      <c r="Z25" s="154">
        <v>0</v>
      </c>
      <c r="AA25" s="154">
        <v>0</v>
      </c>
      <c r="AB25" s="237"/>
    </row>
    <row r="26" spans="1:28" ht="47.25">
      <c r="A26" s="132" t="s">
        <v>129</v>
      </c>
      <c r="B26" s="157" t="s">
        <v>275</v>
      </c>
      <c r="C26" s="158" t="s">
        <v>218</v>
      </c>
      <c r="D26" s="131">
        <f>SUM(D27)</f>
        <v>0</v>
      </c>
      <c r="E26" s="131">
        <f t="shared" ref="E26:AA26" si="11">SUM(E27)</f>
        <v>0</v>
      </c>
      <c r="F26" s="131">
        <f t="shared" si="11"/>
        <v>0</v>
      </c>
      <c r="G26" s="131">
        <f t="shared" si="11"/>
        <v>0</v>
      </c>
      <c r="H26" s="131">
        <f t="shared" si="11"/>
        <v>0</v>
      </c>
      <c r="I26" s="131">
        <f t="shared" si="11"/>
        <v>0</v>
      </c>
      <c r="J26" s="131">
        <f t="shared" si="11"/>
        <v>0</v>
      </c>
      <c r="K26" s="131">
        <f t="shared" si="11"/>
        <v>0</v>
      </c>
      <c r="L26" s="131">
        <f t="shared" si="11"/>
        <v>0</v>
      </c>
      <c r="M26" s="131">
        <f t="shared" si="11"/>
        <v>0</v>
      </c>
      <c r="N26" s="131">
        <f t="shared" si="11"/>
        <v>0</v>
      </c>
      <c r="O26" s="131">
        <f t="shared" si="11"/>
        <v>0</v>
      </c>
      <c r="P26" s="131">
        <f t="shared" si="11"/>
        <v>0</v>
      </c>
      <c r="Q26" s="131">
        <f t="shared" si="11"/>
        <v>0</v>
      </c>
      <c r="R26" s="131">
        <f t="shared" si="11"/>
        <v>0</v>
      </c>
      <c r="S26" s="131">
        <f t="shared" si="11"/>
        <v>0</v>
      </c>
      <c r="T26" s="131">
        <f t="shared" si="11"/>
        <v>0</v>
      </c>
      <c r="U26" s="131">
        <f t="shared" si="11"/>
        <v>0</v>
      </c>
      <c r="V26" s="131">
        <f t="shared" si="11"/>
        <v>0</v>
      </c>
      <c r="W26" s="131">
        <f t="shared" si="11"/>
        <v>0</v>
      </c>
      <c r="X26" s="131">
        <f t="shared" si="11"/>
        <v>0</v>
      </c>
      <c r="Y26" s="131">
        <f t="shared" si="11"/>
        <v>0</v>
      </c>
      <c r="Z26" s="131">
        <f t="shared" si="11"/>
        <v>0</v>
      </c>
      <c r="AA26" s="131">
        <f t="shared" si="11"/>
        <v>0</v>
      </c>
      <c r="AB26" s="237"/>
    </row>
    <row r="27" spans="1:28" s="231" customFormat="1" ht="47.25">
      <c r="A27" s="199" t="s">
        <v>129</v>
      </c>
      <c r="B27" s="200" t="s">
        <v>1913</v>
      </c>
      <c r="C27" s="199" t="s">
        <v>983</v>
      </c>
      <c r="D27" s="154">
        <v>0</v>
      </c>
      <c r="E27" s="154">
        <v>0</v>
      </c>
      <c r="F27" s="154">
        <v>0</v>
      </c>
      <c r="G27" s="154">
        <v>0</v>
      </c>
      <c r="H27" s="154">
        <v>0</v>
      </c>
      <c r="I27" s="154">
        <v>0</v>
      </c>
      <c r="J27" s="154">
        <v>0</v>
      </c>
      <c r="K27" s="154">
        <v>0</v>
      </c>
      <c r="L27" s="154">
        <v>0</v>
      </c>
      <c r="M27" s="154">
        <v>0</v>
      </c>
      <c r="N27" s="154">
        <v>0</v>
      </c>
      <c r="O27" s="154">
        <v>0</v>
      </c>
      <c r="P27" s="154">
        <v>0</v>
      </c>
      <c r="Q27" s="154">
        <v>0</v>
      </c>
      <c r="R27" s="154">
        <v>0</v>
      </c>
      <c r="S27" s="154">
        <v>0</v>
      </c>
      <c r="T27" s="154">
        <v>0</v>
      </c>
      <c r="U27" s="154">
        <v>0</v>
      </c>
      <c r="V27" s="154">
        <v>0</v>
      </c>
      <c r="W27" s="154">
        <v>0</v>
      </c>
      <c r="X27" s="154">
        <v>0</v>
      </c>
      <c r="Y27" s="154">
        <v>0</v>
      </c>
      <c r="Z27" s="154">
        <v>0</v>
      </c>
      <c r="AA27" s="154">
        <v>0</v>
      </c>
      <c r="AB27" s="216"/>
    </row>
    <row r="28" spans="1:28" ht="31.5">
      <c r="A28" s="132" t="s">
        <v>170</v>
      </c>
      <c r="B28" s="157" t="s">
        <v>201</v>
      </c>
      <c r="C28" s="158" t="s">
        <v>218</v>
      </c>
      <c r="D28" s="131">
        <v>0</v>
      </c>
      <c r="E28" s="131">
        <v>0</v>
      </c>
      <c r="F28" s="131">
        <v>0</v>
      </c>
      <c r="G28" s="131">
        <v>0</v>
      </c>
      <c r="H28" s="131">
        <v>0</v>
      </c>
      <c r="I28" s="131">
        <v>0</v>
      </c>
      <c r="J28" s="131">
        <v>0</v>
      </c>
      <c r="K28" s="131">
        <v>0</v>
      </c>
      <c r="L28" s="131">
        <v>0</v>
      </c>
      <c r="M28" s="131">
        <v>0</v>
      </c>
      <c r="N28" s="131">
        <v>0</v>
      </c>
      <c r="O28" s="131">
        <v>0</v>
      </c>
      <c r="P28" s="131">
        <v>0</v>
      </c>
      <c r="Q28" s="131">
        <v>0</v>
      </c>
      <c r="R28" s="131">
        <v>0</v>
      </c>
      <c r="S28" s="131">
        <v>0</v>
      </c>
      <c r="T28" s="131">
        <v>0</v>
      </c>
      <c r="U28" s="131">
        <v>0</v>
      </c>
      <c r="V28" s="131">
        <v>0</v>
      </c>
      <c r="W28" s="131">
        <v>0</v>
      </c>
      <c r="X28" s="131">
        <v>0</v>
      </c>
      <c r="Y28" s="131">
        <v>0</v>
      </c>
      <c r="Z28" s="131">
        <v>0</v>
      </c>
      <c r="AA28" s="131">
        <v>0</v>
      </c>
      <c r="AB28" s="237"/>
    </row>
    <row r="29" spans="1:28" ht="31.5">
      <c r="A29" s="126" t="s">
        <v>115</v>
      </c>
      <c r="B29" s="127" t="s">
        <v>202</v>
      </c>
      <c r="C29" s="126" t="s">
        <v>218</v>
      </c>
      <c r="D29" s="129">
        <f>D30+D31</f>
        <v>0</v>
      </c>
      <c r="E29" s="129">
        <f>E30+E31</f>
        <v>0</v>
      </c>
      <c r="F29" s="129">
        <f t="shared" ref="F29:AA29" si="12">F30+F31</f>
        <v>0</v>
      </c>
      <c r="G29" s="129">
        <f t="shared" si="12"/>
        <v>0</v>
      </c>
      <c r="H29" s="129">
        <f t="shared" si="12"/>
        <v>0</v>
      </c>
      <c r="I29" s="129">
        <f t="shared" si="12"/>
        <v>0</v>
      </c>
      <c r="J29" s="129">
        <f t="shared" si="12"/>
        <v>0</v>
      </c>
      <c r="K29" s="129">
        <f t="shared" si="12"/>
        <v>0</v>
      </c>
      <c r="L29" s="129">
        <f t="shared" si="12"/>
        <v>0</v>
      </c>
      <c r="M29" s="129">
        <f t="shared" si="12"/>
        <v>0</v>
      </c>
      <c r="N29" s="129">
        <f t="shared" si="12"/>
        <v>0</v>
      </c>
      <c r="O29" s="129">
        <f t="shared" si="12"/>
        <v>0</v>
      </c>
      <c r="P29" s="129">
        <f t="shared" si="12"/>
        <v>0</v>
      </c>
      <c r="Q29" s="129">
        <f t="shared" si="12"/>
        <v>0</v>
      </c>
      <c r="R29" s="129">
        <f t="shared" si="12"/>
        <v>0</v>
      </c>
      <c r="S29" s="129">
        <f t="shared" si="12"/>
        <v>0</v>
      </c>
      <c r="T29" s="129">
        <f t="shared" si="12"/>
        <v>0</v>
      </c>
      <c r="U29" s="129">
        <f t="shared" si="12"/>
        <v>0</v>
      </c>
      <c r="V29" s="129">
        <f t="shared" si="12"/>
        <v>0</v>
      </c>
      <c r="W29" s="129">
        <f t="shared" si="12"/>
        <v>0</v>
      </c>
      <c r="X29" s="129">
        <f t="shared" si="12"/>
        <v>0</v>
      </c>
      <c r="Y29" s="129">
        <f t="shared" si="12"/>
        <v>0</v>
      </c>
      <c r="Z29" s="129">
        <f t="shared" si="12"/>
        <v>0</v>
      </c>
      <c r="AA29" s="129">
        <f t="shared" si="12"/>
        <v>0</v>
      </c>
      <c r="AB29" s="237"/>
    </row>
    <row r="30" spans="1:28" ht="47.25">
      <c r="A30" s="132" t="s">
        <v>171</v>
      </c>
      <c r="B30" s="157" t="s">
        <v>203</v>
      </c>
      <c r="C30" s="158" t="s">
        <v>1717</v>
      </c>
      <c r="D30" s="131">
        <v>0</v>
      </c>
      <c r="E30" s="131">
        <v>0</v>
      </c>
      <c r="F30" s="131">
        <v>0</v>
      </c>
      <c r="G30" s="131">
        <v>0</v>
      </c>
      <c r="H30" s="131">
        <v>0</v>
      </c>
      <c r="I30" s="131">
        <v>0</v>
      </c>
      <c r="J30" s="131">
        <v>0</v>
      </c>
      <c r="K30" s="131">
        <v>0</v>
      </c>
      <c r="L30" s="131">
        <v>0</v>
      </c>
      <c r="M30" s="131">
        <v>0</v>
      </c>
      <c r="N30" s="131">
        <v>0</v>
      </c>
      <c r="O30" s="131">
        <v>0</v>
      </c>
      <c r="P30" s="131">
        <v>0</v>
      </c>
      <c r="Q30" s="131">
        <v>0</v>
      </c>
      <c r="R30" s="131">
        <v>0</v>
      </c>
      <c r="S30" s="131">
        <v>0</v>
      </c>
      <c r="T30" s="131">
        <v>0</v>
      </c>
      <c r="U30" s="131">
        <v>0</v>
      </c>
      <c r="V30" s="131">
        <v>0</v>
      </c>
      <c r="W30" s="131">
        <v>0</v>
      </c>
      <c r="X30" s="131">
        <v>0</v>
      </c>
      <c r="Y30" s="131">
        <v>0</v>
      </c>
      <c r="Z30" s="131">
        <v>0</v>
      </c>
      <c r="AA30" s="131">
        <v>0</v>
      </c>
      <c r="AB30" s="237"/>
    </row>
    <row r="31" spans="1:28" ht="31.5">
      <c r="A31" s="132" t="s">
        <v>172</v>
      </c>
      <c r="B31" s="157" t="s">
        <v>204</v>
      </c>
      <c r="C31" s="158" t="s">
        <v>1718</v>
      </c>
      <c r="D31" s="131">
        <v>0</v>
      </c>
      <c r="E31" s="131">
        <v>0</v>
      </c>
      <c r="F31" s="131">
        <v>0</v>
      </c>
      <c r="G31" s="131">
        <v>0</v>
      </c>
      <c r="H31" s="131">
        <v>0</v>
      </c>
      <c r="I31" s="131">
        <v>0</v>
      </c>
      <c r="J31" s="131">
        <v>0</v>
      </c>
      <c r="K31" s="131">
        <v>0</v>
      </c>
      <c r="L31" s="131">
        <v>0</v>
      </c>
      <c r="M31" s="131">
        <v>0</v>
      </c>
      <c r="N31" s="131">
        <v>0</v>
      </c>
      <c r="O31" s="131">
        <v>0</v>
      </c>
      <c r="P31" s="131">
        <v>0</v>
      </c>
      <c r="Q31" s="131">
        <v>0</v>
      </c>
      <c r="R31" s="131">
        <v>0</v>
      </c>
      <c r="S31" s="131">
        <v>0</v>
      </c>
      <c r="T31" s="131">
        <v>0</v>
      </c>
      <c r="U31" s="131">
        <v>0</v>
      </c>
      <c r="V31" s="131">
        <v>0</v>
      </c>
      <c r="W31" s="131">
        <v>0</v>
      </c>
      <c r="X31" s="131">
        <v>0</v>
      </c>
      <c r="Y31" s="131">
        <v>0</v>
      </c>
      <c r="Z31" s="131">
        <v>0</v>
      </c>
      <c r="AA31" s="131">
        <v>0</v>
      </c>
      <c r="AB31" s="237"/>
    </row>
    <row r="32" spans="1:28" ht="31.5">
      <c r="A32" s="126" t="s">
        <v>116</v>
      </c>
      <c r="B32" s="127" t="s">
        <v>205</v>
      </c>
      <c r="C32" s="126" t="s">
        <v>218</v>
      </c>
      <c r="D32" s="129">
        <f>SUM(D33,D37)</f>
        <v>0</v>
      </c>
      <c r="E32" s="129">
        <f t="shared" ref="E32:Z32" si="13">SUM(E33,E37)</f>
        <v>0</v>
      </c>
      <c r="F32" s="129">
        <f t="shared" si="13"/>
        <v>0</v>
      </c>
      <c r="G32" s="129">
        <f t="shared" si="13"/>
        <v>0</v>
      </c>
      <c r="H32" s="129">
        <f t="shared" si="13"/>
        <v>0</v>
      </c>
      <c r="I32" s="129">
        <f t="shared" si="13"/>
        <v>0</v>
      </c>
      <c r="J32" s="129">
        <f t="shared" si="13"/>
        <v>0</v>
      </c>
      <c r="K32" s="129">
        <f t="shared" si="13"/>
        <v>0</v>
      </c>
      <c r="L32" s="129">
        <f t="shared" si="13"/>
        <v>0</v>
      </c>
      <c r="M32" s="129">
        <f t="shared" si="13"/>
        <v>0</v>
      </c>
      <c r="N32" s="129">
        <f t="shared" si="13"/>
        <v>0</v>
      </c>
      <c r="O32" s="129">
        <f t="shared" si="13"/>
        <v>0</v>
      </c>
      <c r="P32" s="129">
        <f t="shared" si="13"/>
        <v>0</v>
      </c>
      <c r="Q32" s="129">
        <f t="shared" si="13"/>
        <v>0</v>
      </c>
      <c r="R32" s="129">
        <f t="shared" si="13"/>
        <v>0</v>
      </c>
      <c r="S32" s="129">
        <f t="shared" si="13"/>
        <v>0</v>
      </c>
      <c r="T32" s="129">
        <f t="shared" si="13"/>
        <v>0</v>
      </c>
      <c r="U32" s="129">
        <f t="shared" si="13"/>
        <v>0</v>
      </c>
      <c r="V32" s="129">
        <f t="shared" si="13"/>
        <v>0</v>
      </c>
      <c r="W32" s="129">
        <f t="shared" si="13"/>
        <v>0</v>
      </c>
      <c r="X32" s="129">
        <f t="shared" si="13"/>
        <v>0</v>
      </c>
      <c r="Y32" s="129">
        <f t="shared" si="13"/>
        <v>0</v>
      </c>
      <c r="Z32" s="129">
        <f t="shared" si="13"/>
        <v>0</v>
      </c>
      <c r="AA32" s="129">
        <f>SUM(AA33,AA37)</f>
        <v>0</v>
      </c>
      <c r="AB32" s="237"/>
    </row>
    <row r="33" spans="1:28" ht="31.5">
      <c r="A33" s="132" t="s">
        <v>130</v>
      </c>
      <c r="B33" s="157" t="s">
        <v>206</v>
      </c>
      <c r="C33" s="158" t="s">
        <v>218</v>
      </c>
      <c r="D33" s="131">
        <f>SUM(D34:D36)</f>
        <v>0</v>
      </c>
      <c r="E33" s="131">
        <f t="shared" ref="E33:AA33" si="14">SUM(E34:E36)</f>
        <v>0</v>
      </c>
      <c r="F33" s="131">
        <f t="shared" si="14"/>
        <v>0</v>
      </c>
      <c r="G33" s="131">
        <f t="shared" si="14"/>
        <v>0</v>
      </c>
      <c r="H33" s="131">
        <f t="shared" si="14"/>
        <v>0</v>
      </c>
      <c r="I33" s="131">
        <f t="shared" si="14"/>
        <v>0</v>
      </c>
      <c r="J33" s="131">
        <f t="shared" si="14"/>
        <v>0</v>
      </c>
      <c r="K33" s="131">
        <f t="shared" si="14"/>
        <v>0</v>
      </c>
      <c r="L33" s="131">
        <f t="shared" si="14"/>
        <v>0</v>
      </c>
      <c r="M33" s="131">
        <f t="shared" si="14"/>
        <v>0</v>
      </c>
      <c r="N33" s="131">
        <f t="shared" si="14"/>
        <v>0</v>
      </c>
      <c r="O33" s="131">
        <f t="shared" si="14"/>
        <v>0</v>
      </c>
      <c r="P33" s="131">
        <f t="shared" si="14"/>
        <v>0</v>
      </c>
      <c r="Q33" s="131">
        <f t="shared" si="14"/>
        <v>0</v>
      </c>
      <c r="R33" s="131">
        <f t="shared" si="14"/>
        <v>0</v>
      </c>
      <c r="S33" s="131">
        <f t="shared" si="14"/>
        <v>0</v>
      </c>
      <c r="T33" s="131">
        <f t="shared" si="14"/>
        <v>0</v>
      </c>
      <c r="U33" s="131">
        <f t="shared" si="14"/>
        <v>0</v>
      </c>
      <c r="V33" s="131">
        <f t="shared" si="14"/>
        <v>0</v>
      </c>
      <c r="W33" s="131">
        <f t="shared" si="14"/>
        <v>0</v>
      </c>
      <c r="X33" s="131">
        <f t="shared" si="14"/>
        <v>0</v>
      </c>
      <c r="Y33" s="131">
        <f t="shared" si="14"/>
        <v>0</v>
      </c>
      <c r="Z33" s="131">
        <f t="shared" si="14"/>
        <v>0</v>
      </c>
      <c r="AA33" s="131">
        <f t="shared" si="14"/>
        <v>0</v>
      </c>
      <c r="AB33" s="237"/>
    </row>
    <row r="34" spans="1:28" s="53" customFormat="1" ht="78.75">
      <c r="A34" s="209" t="s">
        <v>130</v>
      </c>
      <c r="B34" s="211" t="s">
        <v>207</v>
      </c>
      <c r="C34" s="212" t="s">
        <v>218</v>
      </c>
      <c r="D34" s="212">
        <v>0</v>
      </c>
      <c r="E34" s="210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12">
        <v>0</v>
      </c>
      <c r="Z34" s="210">
        <v>0</v>
      </c>
      <c r="AA34" s="206">
        <v>0</v>
      </c>
    </row>
    <row r="35" spans="1:28" s="53" customFormat="1" ht="63">
      <c r="A35" s="209" t="s">
        <v>130</v>
      </c>
      <c r="B35" s="299" t="s">
        <v>208</v>
      </c>
      <c r="C35" s="212" t="s">
        <v>218</v>
      </c>
      <c r="D35" s="212">
        <v>0</v>
      </c>
      <c r="E35" s="210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12">
        <v>0</v>
      </c>
      <c r="Z35" s="210">
        <v>0</v>
      </c>
      <c r="AA35" s="206">
        <v>0</v>
      </c>
    </row>
    <row r="36" spans="1:28" s="53" customFormat="1" ht="63">
      <c r="A36" s="209" t="s">
        <v>130</v>
      </c>
      <c r="B36" s="211" t="s">
        <v>209</v>
      </c>
      <c r="C36" s="212" t="s">
        <v>218</v>
      </c>
      <c r="D36" s="212">
        <v>0</v>
      </c>
      <c r="E36" s="210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12">
        <v>0</v>
      </c>
      <c r="Z36" s="210">
        <v>0</v>
      </c>
      <c r="AA36" s="206">
        <v>0</v>
      </c>
    </row>
    <row r="37" spans="1:28" s="130" customFormat="1" ht="31.5">
      <c r="A37" s="132" t="s">
        <v>131</v>
      </c>
      <c r="B37" s="157" t="s">
        <v>277</v>
      </c>
      <c r="C37" s="158" t="s">
        <v>1719</v>
      </c>
      <c r="D37" s="131">
        <f>SUM(D38:D40)</f>
        <v>0</v>
      </c>
      <c r="E37" s="131">
        <f t="shared" ref="E37" si="15">SUM(E38:E40)</f>
        <v>0</v>
      </c>
      <c r="F37" s="131">
        <f t="shared" ref="F37" si="16">SUM(F38:F40)</f>
        <v>0</v>
      </c>
      <c r="G37" s="131">
        <f t="shared" ref="G37" si="17">SUM(G38:G40)</f>
        <v>0</v>
      </c>
      <c r="H37" s="131">
        <f t="shared" ref="H37" si="18">SUM(H38:H40)</f>
        <v>0</v>
      </c>
      <c r="I37" s="131">
        <f t="shared" ref="I37" si="19">SUM(I38:I40)</f>
        <v>0</v>
      </c>
      <c r="J37" s="131">
        <f t="shared" ref="J37" si="20">SUM(J38:J40)</f>
        <v>0</v>
      </c>
      <c r="K37" s="131">
        <f t="shared" ref="K37" si="21">SUM(K38:K40)</f>
        <v>0</v>
      </c>
      <c r="L37" s="131">
        <f t="shared" ref="L37" si="22">SUM(L38:L40)</f>
        <v>0</v>
      </c>
      <c r="M37" s="131">
        <f t="shared" ref="M37" si="23">SUM(M38:M40)</f>
        <v>0</v>
      </c>
      <c r="N37" s="131">
        <f t="shared" ref="N37" si="24">SUM(N38:N40)</f>
        <v>0</v>
      </c>
      <c r="O37" s="131">
        <f t="shared" ref="O37" si="25">SUM(O38:O40)</f>
        <v>0</v>
      </c>
      <c r="P37" s="131">
        <f t="shared" ref="P37" si="26">SUM(P38:P40)</f>
        <v>0</v>
      </c>
      <c r="Q37" s="131">
        <f t="shared" ref="Q37" si="27">SUM(Q38:Q40)</f>
        <v>0</v>
      </c>
      <c r="R37" s="131">
        <f t="shared" ref="R37" si="28">SUM(R38:R40)</f>
        <v>0</v>
      </c>
      <c r="S37" s="131">
        <f t="shared" ref="S37" si="29">SUM(S38:S40)</f>
        <v>0</v>
      </c>
      <c r="T37" s="131">
        <f t="shared" ref="T37" si="30">SUM(T38:T40)</f>
        <v>0</v>
      </c>
      <c r="U37" s="131">
        <f t="shared" ref="U37" si="31">SUM(U38:U40)</f>
        <v>0</v>
      </c>
      <c r="V37" s="131">
        <f t="shared" ref="V37" si="32">SUM(V38:V40)</f>
        <v>0</v>
      </c>
      <c r="W37" s="131">
        <f t="shared" ref="W37" si="33">SUM(W38:W40)</f>
        <v>0</v>
      </c>
      <c r="X37" s="131">
        <f t="shared" ref="X37" si="34">SUM(X38:X40)</f>
        <v>0</v>
      </c>
      <c r="Y37" s="131">
        <f t="shared" ref="Y37" si="35">SUM(Y38:Y40)</f>
        <v>0</v>
      </c>
      <c r="Z37" s="131">
        <f t="shared" ref="Z37" si="36">SUM(Z38:Z40)</f>
        <v>0</v>
      </c>
      <c r="AA37" s="131">
        <f t="shared" ref="AA37" si="37">SUM(AA38:AA40)</f>
        <v>0</v>
      </c>
    </row>
    <row r="38" spans="1:28" s="53" customFormat="1" ht="78.75">
      <c r="A38" s="209" t="s">
        <v>131</v>
      </c>
      <c r="B38" s="211" t="s">
        <v>278</v>
      </c>
      <c r="C38" s="212" t="s">
        <v>218</v>
      </c>
      <c r="D38" s="212">
        <v>0</v>
      </c>
      <c r="E38" s="210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12">
        <v>0</v>
      </c>
      <c r="Z38" s="210">
        <v>0</v>
      </c>
      <c r="AA38" s="206">
        <v>0</v>
      </c>
    </row>
    <row r="39" spans="1:28" s="53" customFormat="1" ht="63">
      <c r="A39" s="209" t="s">
        <v>131</v>
      </c>
      <c r="B39" s="211" t="s">
        <v>208</v>
      </c>
      <c r="C39" s="212" t="s">
        <v>218</v>
      </c>
      <c r="D39" s="212">
        <v>0</v>
      </c>
      <c r="E39" s="210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12">
        <v>0</v>
      </c>
      <c r="Z39" s="210">
        <v>0</v>
      </c>
      <c r="AA39" s="206">
        <v>0</v>
      </c>
    </row>
    <row r="40" spans="1:28" s="53" customFormat="1" ht="63">
      <c r="A40" s="209" t="s">
        <v>131</v>
      </c>
      <c r="B40" s="211" t="s">
        <v>279</v>
      </c>
      <c r="C40" s="212" t="s">
        <v>218</v>
      </c>
      <c r="D40" s="212">
        <v>0</v>
      </c>
      <c r="E40" s="210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12">
        <v>0</v>
      </c>
      <c r="Z40" s="210">
        <v>0</v>
      </c>
      <c r="AA40" s="206">
        <v>0</v>
      </c>
    </row>
    <row r="41" spans="1:28" ht="63">
      <c r="A41" s="126" t="s">
        <v>117</v>
      </c>
      <c r="B41" s="127" t="s">
        <v>210</v>
      </c>
      <c r="C41" s="126" t="s">
        <v>218</v>
      </c>
      <c r="D41" s="129">
        <f>D42+D43</f>
        <v>0</v>
      </c>
      <c r="E41" s="129">
        <f t="shared" ref="E41:AA41" si="38">E42+E43</f>
        <v>0</v>
      </c>
      <c r="F41" s="129">
        <f t="shared" si="38"/>
        <v>0</v>
      </c>
      <c r="G41" s="129">
        <f t="shared" si="38"/>
        <v>0</v>
      </c>
      <c r="H41" s="129">
        <f t="shared" si="38"/>
        <v>0</v>
      </c>
      <c r="I41" s="129">
        <f t="shared" si="38"/>
        <v>0</v>
      </c>
      <c r="J41" s="129">
        <f t="shared" si="38"/>
        <v>0</v>
      </c>
      <c r="K41" s="129">
        <f t="shared" si="38"/>
        <v>0</v>
      </c>
      <c r="L41" s="129">
        <f t="shared" si="38"/>
        <v>0</v>
      </c>
      <c r="M41" s="129">
        <f t="shared" si="38"/>
        <v>0</v>
      </c>
      <c r="N41" s="129">
        <f t="shared" si="38"/>
        <v>0</v>
      </c>
      <c r="O41" s="129">
        <f t="shared" si="38"/>
        <v>0</v>
      </c>
      <c r="P41" s="129">
        <f t="shared" si="38"/>
        <v>0</v>
      </c>
      <c r="Q41" s="129">
        <f t="shared" si="38"/>
        <v>0</v>
      </c>
      <c r="R41" s="129">
        <f t="shared" si="38"/>
        <v>0</v>
      </c>
      <c r="S41" s="129">
        <f t="shared" si="38"/>
        <v>0</v>
      </c>
      <c r="T41" s="129">
        <f t="shared" si="38"/>
        <v>0</v>
      </c>
      <c r="U41" s="129">
        <f t="shared" si="38"/>
        <v>0</v>
      </c>
      <c r="V41" s="129">
        <f t="shared" si="38"/>
        <v>0</v>
      </c>
      <c r="W41" s="129">
        <f t="shared" si="38"/>
        <v>0</v>
      </c>
      <c r="X41" s="129">
        <f t="shared" si="38"/>
        <v>0</v>
      </c>
      <c r="Y41" s="129">
        <f t="shared" si="38"/>
        <v>0</v>
      </c>
      <c r="Z41" s="129">
        <f t="shared" si="38"/>
        <v>0</v>
      </c>
      <c r="AA41" s="129">
        <f t="shared" si="38"/>
        <v>0</v>
      </c>
      <c r="AB41" s="237"/>
    </row>
    <row r="42" spans="1:28" ht="47.25">
      <c r="A42" s="132" t="s">
        <v>173</v>
      </c>
      <c r="B42" s="157" t="s">
        <v>211</v>
      </c>
      <c r="C42" s="158" t="s">
        <v>218</v>
      </c>
      <c r="D42" s="131">
        <v>0</v>
      </c>
      <c r="E42" s="131">
        <v>0</v>
      </c>
      <c r="F42" s="131">
        <v>0</v>
      </c>
      <c r="G42" s="131">
        <v>0</v>
      </c>
      <c r="H42" s="131">
        <v>0</v>
      </c>
      <c r="I42" s="131">
        <v>0</v>
      </c>
      <c r="J42" s="131">
        <v>0</v>
      </c>
      <c r="K42" s="131">
        <v>0</v>
      </c>
      <c r="L42" s="131">
        <v>0</v>
      </c>
      <c r="M42" s="131">
        <v>0</v>
      </c>
      <c r="N42" s="131">
        <v>0</v>
      </c>
      <c r="O42" s="131">
        <v>0</v>
      </c>
      <c r="P42" s="131">
        <v>0</v>
      </c>
      <c r="Q42" s="131">
        <v>0</v>
      </c>
      <c r="R42" s="131">
        <v>0</v>
      </c>
      <c r="S42" s="131">
        <v>0</v>
      </c>
      <c r="T42" s="131">
        <v>0</v>
      </c>
      <c r="U42" s="131">
        <v>0</v>
      </c>
      <c r="V42" s="131">
        <v>0</v>
      </c>
      <c r="W42" s="131">
        <v>0</v>
      </c>
      <c r="X42" s="131">
        <v>0</v>
      </c>
      <c r="Y42" s="131">
        <v>0</v>
      </c>
      <c r="Z42" s="131">
        <v>0</v>
      </c>
      <c r="AA42" s="131">
        <v>0</v>
      </c>
      <c r="AB42" s="237"/>
    </row>
    <row r="43" spans="1:28" ht="63">
      <c r="A43" s="132" t="s">
        <v>174</v>
      </c>
      <c r="B43" s="157" t="s">
        <v>212</v>
      </c>
      <c r="C43" s="158" t="s">
        <v>218</v>
      </c>
      <c r="D43" s="131">
        <v>0</v>
      </c>
      <c r="E43" s="131">
        <v>0</v>
      </c>
      <c r="F43" s="131">
        <v>0</v>
      </c>
      <c r="G43" s="131">
        <v>0</v>
      </c>
      <c r="H43" s="131">
        <v>0</v>
      </c>
      <c r="I43" s="131">
        <v>0</v>
      </c>
      <c r="J43" s="131">
        <v>0</v>
      </c>
      <c r="K43" s="131">
        <v>0</v>
      </c>
      <c r="L43" s="131">
        <v>0</v>
      </c>
      <c r="M43" s="131">
        <v>0</v>
      </c>
      <c r="N43" s="131">
        <v>0</v>
      </c>
      <c r="O43" s="131">
        <v>0</v>
      </c>
      <c r="P43" s="131">
        <v>0</v>
      </c>
      <c r="Q43" s="131">
        <v>0</v>
      </c>
      <c r="R43" s="131">
        <v>0</v>
      </c>
      <c r="S43" s="131">
        <v>0</v>
      </c>
      <c r="T43" s="131">
        <v>0</v>
      </c>
      <c r="U43" s="131">
        <v>0</v>
      </c>
      <c r="V43" s="131">
        <v>0</v>
      </c>
      <c r="W43" s="131">
        <v>0</v>
      </c>
      <c r="X43" s="131">
        <v>0</v>
      </c>
      <c r="Y43" s="131">
        <v>0</v>
      </c>
      <c r="Z43" s="131">
        <v>0</v>
      </c>
      <c r="AA43" s="131">
        <v>0</v>
      </c>
      <c r="AB43" s="237"/>
    </row>
    <row r="44" spans="1:28" s="316" customFormat="1" ht="31.5">
      <c r="A44" s="91" t="s">
        <v>118</v>
      </c>
      <c r="B44" s="96" t="s">
        <v>213</v>
      </c>
      <c r="C44" s="93" t="s">
        <v>218</v>
      </c>
      <c r="D44" s="181">
        <f>D45+D50+D133+D144</f>
        <v>0</v>
      </c>
      <c r="E44" s="181">
        <f t="shared" ref="E44:AA44" si="39">E45+E50+E133+E144</f>
        <v>0</v>
      </c>
      <c r="F44" s="181">
        <f t="shared" si="39"/>
        <v>0</v>
      </c>
      <c r="G44" s="181">
        <f t="shared" si="39"/>
        <v>0</v>
      </c>
      <c r="H44" s="181">
        <f t="shared" si="39"/>
        <v>0</v>
      </c>
      <c r="I44" s="181">
        <f t="shared" si="39"/>
        <v>0</v>
      </c>
      <c r="J44" s="181">
        <f t="shared" si="39"/>
        <v>0</v>
      </c>
      <c r="K44" s="181">
        <f t="shared" si="39"/>
        <v>0</v>
      </c>
      <c r="L44" s="181">
        <f t="shared" si="39"/>
        <v>4.3199999999999994</v>
      </c>
      <c r="M44" s="181">
        <f t="shared" si="39"/>
        <v>21.312999999999995</v>
      </c>
      <c r="N44" s="181">
        <f t="shared" si="39"/>
        <v>0</v>
      </c>
      <c r="O44" s="181">
        <f t="shared" si="39"/>
        <v>0</v>
      </c>
      <c r="P44" s="181">
        <f t="shared" si="39"/>
        <v>33.915359231616492</v>
      </c>
      <c r="Q44" s="181">
        <f t="shared" si="39"/>
        <v>-4.706146660857561E-3</v>
      </c>
      <c r="R44" s="181">
        <f t="shared" si="39"/>
        <v>-2.7316549106752304E-2</v>
      </c>
      <c r="S44" s="181">
        <f t="shared" si="39"/>
        <v>0</v>
      </c>
      <c r="T44" s="181">
        <f t="shared" si="39"/>
        <v>0</v>
      </c>
      <c r="U44" s="181">
        <f t="shared" si="39"/>
        <v>0</v>
      </c>
      <c r="V44" s="181">
        <f t="shared" si="39"/>
        <v>30</v>
      </c>
      <c r="W44" s="181">
        <f t="shared" si="39"/>
        <v>0</v>
      </c>
      <c r="X44" s="181">
        <f t="shared" si="39"/>
        <v>0</v>
      </c>
      <c r="Y44" s="181">
        <f t="shared" si="39"/>
        <v>0</v>
      </c>
      <c r="Z44" s="181">
        <f t="shared" si="39"/>
        <v>6.4</v>
      </c>
      <c r="AA44" s="181">
        <f t="shared" si="39"/>
        <v>51.927</v>
      </c>
      <c r="AB44" s="315"/>
    </row>
    <row r="45" spans="1:28" ht="47.25">
      <c r="A45" s="126" t="s">
        <v>132</v>
      </c>
      <c r="B45" s="127" t="s">
        <v>214</v>
      </c>
      <c r="C45" s="126" t="s">
        <v>218</v>
      </c>
      <c r="D45" s="129">
        <f>D46+D48</f>
        <v>0</v>
      </c>
      <c r="E45" s="129">
        <f t="shared" ref="E45:AA45" si="40">E46+E48</f>
        <v>0</v>
      </c>
      <c r="F45" s="129">
        <f t="shared" si="40"/>
        <v>0</v>
      </c>
      <c r="G45" s="129">
        <f t="shared" si="40"/>
        <v>0</v>
      </c>
      <c r="H45" s="129">
        <f t="shared" si="40"/>
        <v>0</v>
      </c>
      <c r="I45" s="129">
        <f t="shared" si="40"/>
        <v>0</v>
      </c>
      <c r="J45" s="129">
        <f t="shared" si="40"/>
        <v>0</v>
      </c>
      <c r="K45" s="129">
        <f t="shared" si="40"/>
        <v>0</v>
      </c>
      <c r="L45" s="129">
        <f t="shared" si="40"/>
        <v>4.0599999999999996</v>
      </c>
      <c r="M45" s="129">
        <f t="shared" si="40"/>
        <v>0</v>
      </c>
      <c r="N45" s="129">
        <f t="shared" si="40"/>
        <v>0</v>
      </c>
      <c r="O45" s="129">
        <f t="shared" si="40"/>
        <v>0</v>
      </c>
      <c r="P45" s="129">
        <f t="shared" si="40"/>
        <v>0</v>
      </c>
      <c r="Q45" s="129">
        <f t="shared" si="40"/>
        <v>0</v>
      </c>
      <c r="R45" s="129">
        <f t="shared" si="40"/>
        <v>0</v>
      </c>
      <c r="S45" s="129">
        <f t="shared" si="40"/>
        <v>0</v>
      </c>
      <c r="T45" s="129">
        <f t="shared" si="40"/>
        <v>0</v>
      </c>
      <c r="U45" s="129">
        <f t="shared" si="40"/>
        <v>0</v>
      </c>
      <c r="V45" s="129">
        <f t="shared" si="40"/>
        <v>0</v>
      </c>
      <c r="W45" s="129">
        <f t="shared" si="40"/>
        <v>0</v>
      </c>
      <c r="X45" s="129">
        <f t="shared" si="40"/>
        <v>0</v>
      </c>
      <c r="Y45" s="129">
        <f t="shared" si="40"/>
        <v>0</v>
      </c>
      <c r="Z45" s="129">
        <f t="shared" si="40"/>
        <v>6.4</v>
      </c>
      <c r="AA45" s="129">
        <f t="shared" si="40"/>
        <v>0</v>
      </c>
      <c r="AB45" s="237"/>
    </row>
    <row r="46" spans="1:28" ht="31.5">
      <c r="A46" s="132" t="s">
        <v>133</v>
      </c>
      <c r="B46" s="157" t="s">
        <v>215</v>
      </c>
      <c r="C46" s="158" t="s">
        <v>218</v>
      </c>
      <c r="D46" s="131">
        <f>SUM(D47:D47)</f>
        <v>0</v>
      </c>
      <c r="E46" s="131">
        <f t="shared" ref="E46:AA46" si="41">SUM(E47:E47)</f>
        <v>0</v>
      </c>
      <c r="F46" s="131">
        <f t="shared" si="41"/>
        <v>0</v>
      </c>
      <c r="G46" s="131">
        <f t="shared" si="41"/>
        <v>0</v>
      </c>
      <c r="H46" s="131">
        <f t="shared" si="41"/>
        <v>0</v>
      </c>
      <c r="I46" s="131">
        <f t="shared" si="41"/>
        <v>0</v>
      </c>
      <c r="J46" s="131">
        <f t="shared" si="41"/>
        <v>0</v>
      </c>
      <c r="K46" s="131">
        <f t="shared" si="41"/>
        <v>0</v>
      </c>
      <c r="L46" s="131">
        <f t="shared" si="41"/>
        <v>0</v>
      </c>
      <c r="M46" s="131">
        <f t="shared" si="41"/>
        <v>0</v>
      </c>
      <c r="N46" s="131">
        <f t="shared" si="41"/>
        <v>0</v>
      </c>
      <c r="O46" s="131">
        <f t="shared" si="41"/>
        <v>0</v>
      </c>
      <c r="P46" s="131">
        <f t="shared" si="41"/>
        <v>0</v>
      </c>
      <c r="Q46" s="131">
        <f t="shared" si="41"/>
        <v>0</v>
      </c>
      <c r="R46" s="131">
        <f t="shared" si="41"/>
        <v>0</v>
      </c>
      <c r="S46" s="131">
        <f t="shared" si="41"/>
        <v>0</v>
      </c>
      <c r="T46" s="131">
        <f t="shared" si="41"/>
        <v>0</v>
      </c>
      <c r="U46" s="131">
        <f t="shared" si="41"/>
        <v>0</v>
      </c>
      <c r="V46" s="131">
        <f t="shared" si="41"/>
        <v>0</v>
      </c>
      <c r="W46" s="131">
        <f t="shared" si="41"/>
        <v>0</v>
      </c>
      <c r="X46" s="131">
        <f t="shared" si="41"/>
        <v>0</v>
      </c>
      <c r="Y46" s="131">
        <f t="shared" si="41"/>
        <v>0</v>
      </c>
      <c r="Z46" s="131">
        <f t="shared" si="41"/>
        <v>6.4</v>
      </c>
      <c r="AA46" s="131">
        <f t="shared" si="41"/>
        <v>0</v>
      </c>
      <c r="AB46" s="237"/>
    </row>
    <row r="47" spans="1:28" ht="15.75">
      <c r="A47" s="63" t="s">
        <v>133</v>
      </c>
      <c r="B47" s="54" t="s">
        <v>1033</v>
      </c>
      <c r="C47" s="63" t="s">
        <v>1034</v>
      </c>
      <c r="D47" s="154">
        <v>0</v>
      </c>
      <c r="E47" s="154">
        <v>0</v>
      </c>
      <c r="F47" s="154">
        <v>0</v>
      </c>
      <c r="G47" s="154">
        <v>0</v>
      </c>
      <c r="H47" s="154">
        <v>0</v>
      </c>
      <c r="I47" s="154">
        <v>0</v>
      </c>
      <c r="J47" s="154">
        <v>0</v>
      </c>
      <c r="K47" s="154">
        <v>0</v>
      </c>
      <c r="L47" s="154">
        <v>0</v>
      </c>
      <c r="M47" s="154">
        <v>0</v>
      </c>
      <c r="N47" s="154">
        <v>0</v>
      </c>
      <c r="O47" s="154">
        <v>0</v>
      </c>
      <c r="P47" s="154">
        <v>0</v>
      </c>
      <c r="Q47" s="154">
        <v>0</v>
      </c>
      <c r="R47" s="154">
        <v>0</v>
      </c>
      <c r="S47" s="154">
        <v>0</v>
      </c>
      <c r="T47" s="154">
        <v>0</v>
      </c>
      <c r="U47" s="154">
        <v>0</v>
      </c>
      <c r="V47" s="154">
        <v>0</v>
      </c>
      <c r="W47" s="154">
        <v>0</v>
      </c>
      <c r="X47" s="154">
        <v>0</v>
      </c>
      <c r="Y47" s="154">
        <v>0</v>
      </c>
      <c r="Z47" s="154">
        <v>6.4</v>
      </c>
      <c r="AA47" s="154">
        <v>0</v>
      </c>
      <c r="AB47" s="237"/>
    </row>
    <row r="48" spans="1:28" ht="47.25">
      <c r="A48" s="132" t="s">
        <v>134</v>
      </c>
      <c r="B48" s="157" t="s">
        <v>216</v>
      </c>
      <c r="C48" s="158" t="s">
        <v>218</v>
      </c>
      <c r="D48" s="131">
        <f>SUM(D49:D49)</f>
        <v>0</v>
      </c>
      <c r="E48" s="131">
        <f t="shared" ref="E48:AA48" si="42">SUM(E49:E49)</f>
        <v>0</v>
      </c>
      <c r="F48" s="131">
        <f t="shared" si="42"/>
        <v>0</v>
      </c>
      <c r="G48" s="131">
        <f t="shared" si="42"/>
        <v>0</v>
      </c>
      <c r="H48" s="131">
        <f t="shared" si="42"/>
        <v>0</v>
      </c>
      <c r="I48" s="131">
        <f t="shared" si="42"/>
        <v>0</v>
      </c>
      <c r="J48" s="131">
        <f t="shared" si="42"/>
        <v>0</v>
      </c>
      <c r="K48" s="131">
        <f t="shared" si="42"/>
        <v>0</v>
      </c>
      <c r="L48" s="131">
        <f t="shared" si="42"/>
        <v>4.0599999999999996</v>
      </c>
      <c r="M48" s="131">
        <f t="shared" si="42"/>
        <v>0</v>
      </c>
      <c r="N48" s="131">
        <f t="shared" si="42"/>
        <v>0</v>
      </c>
      <c r="O48" s="131">
        <f t="shared" si="42"/>
        <v>0</v>
      </c>
      <c r="P48" s="131">
        <f t="shared" si="42"/>
        <v>0</v>
      </c>
      <c r="Q48" s="131">
        <f t="shared" si="42"/>
        <v>0</v>
      </c>
      <c r="R48" s="131">
        <f t="shared" si="42"/>
        <v>0</v>
      </c>
      <c r="S48" s="131">
        <f t="shared" si="42"/>
        <v>0</v>
      </c>
      <c r="T48" s="131">
        <f t="shared" si="42"/>
        <v>0</v>
      </c>
      <c r="U48" s="131">
        <f t="shared" si="42"/>
        <v>0</v>
      </c>
      <c r="V48" s="131">
        <f t="shared" si="42"/>
        <v>0</v>
      </c>
      <c r="W48" s="131">
        <f t="shared" si="42"/>
        <v>0</v>
      </c>
      <c r="X48" s="131">
        <f t="shared" si="42"/>
        <v>0</v>
      </c>
      <c r="Y48" s="131">
        <f t="shared" si="42"/>
        <v>0</v>
      </c>
      <c r="Z48" s="131">
        <f t="shared" si="42"/>
        <v>0</v>
      </c>
      <c r="AA48" s="131">
        <f t="shared" si="42"/>
        <v>0</v>
      </c>
      <c r="AB48" s="237"/>
    </row>
    <row r="49" spans="1:28" ht="31.5">
      <c r="A49" s="63" t="s">
        <v>134</v>
      </c>
      <c r="B49" s="60" t="s">
        <v>1699</v>
      </c>
      <c r="C49" s="198" t="s">
        <v>1037</v>
      </c>
      <c r="D49" s="154">
        <v>0</v>
      </c>
      <c r="E49" s="154">
        <v>0</v>
      </c>
      <c r="F49" s="154">
        <v>0</v>
      </c>
      <c r="G49" s="154">
        <v>0</v>
      </c>
      <c r="H49" s="154">
        <v>0</v>
      </c>
      <c r="I49" s="154">
        <v>0</v>
      </c>
      <c r="J49" s="154">
        <v>0</v>
      </c>
      <c r="K49" s="154">
        <v>0</v>
      </c>
      <c r="L49" s="154">
        <v>4.0599999999999996</v>
      </c>
      <c r="M49" s="154">
        <v>0</v>
      </c>
      <c r="N49" s="154">
        <v>0</v>
      </c>
      <c r="O49" s="154">
        <v>0</v>
      </c>
      <c r="P49" s="154">
        <v>0</v>
      </c>
      <c r="Q49" s="154">
        <v>0</v>
      </c>
      <c r="R49" s="154">
        <v>0</v>
      </c>
      <c r="S49" s="154">
        <v>0</v>
      </c>
      <c r="T49" s="154">
        <v>0</v>
      </c>
      <c r="U49" s="154">
        <v>0</v>
      </c>
      <c r="V49" s="154">
        <v>0</v>
      </c>
      <c r="W49" s="154">
        <v>0</v>
      </c>
      <c r="X49" s="154">
        <v>0</v>
      </c>
      <c r="Y49" s="154">
        <v>0</v>
      </c>
      <c r="Z49" s="154">
        <v>0</v>
      </c>
      <c r="AA49" s="154">
        <v>0</v>
      </c>
      <c r="AB49" s="237"/>
    </row>
    <row r="50" spans="1:28" ht="31.5">
      <c r="A50" s="126" t="s">
        <v>135</v>
      </c>
      <c r="B50" s="127" t="s">
        <v>217</v>
      </c>
      <c r="C50" s="126" t="s">
        <v>218</v>
      </c>
      <c r="D50" s="129">
        <f>D51+D132</f>
        <v>0</v>
      </c>
      <c r="E50" s="129">
        <f t="shared" ref="E50:AA50" si="43">E51+E132</f>
        <v>0</v>
      </c>
      <c r="F50" s="129">
        <f t="shared" si="43"/>
        <v>0</v>
      </c>
      <c r="G50" s="129">
        <f t="shared" si="43"/>
        <v>0</v>
      </c>
      <c r="H50" s="129">
        <f t="shared" si="43"/>
        <v>0</v>
      </c>
      <c r="I50" s="129">
        <f t="shared" si="43"/>
        <v>0</v>
      </c>
      <c r="J50" s="129">
        <f t="shared" si="43"/>
        <v>0</v>
      </c>
      <c r="K50" s="129">
        <f t="shared" si="43"/>
        <v>0</v>
      </c>
      <c r="L50" s="129">
        <f t="shared" si="43"/>
        <v>0.26</v>
      </c>
      <c r="M50" s="129">
        <f t="shared" si="43"/>
        <v>21.312999999999995</v>
      </c>
      <c r="N50" s="129">
        <f t="shared" si="43"/>
        <v>0</v>
      </c>
      <c r="O50" s="129">
        <f t="shared" si="43"/>
        <v>0</v>
      </c>
      <c r="P50" s="129">
        <f t="shared" si="43"/>
        <v>0</v>
      </c>
      <c r="Q50" s="129">
        <f t="shared" si="43"/>
        <v>-4.706146660857561E-3</v>
      </c>
      <c r="R50" s="129">
        <f t="shared" si="43"/>
        <v>-2.7316549106752304E-2</v>
      </c>
      <c r="S50" s="129">
        <f t="shared" si="43"/>
        <v>0</v>
      </c>
      <c r="T50" s="129">
        <f t="shared" si="43"/>
        <v>0</v>
      </c>
      <c r="U50" s="129">
        <f t="shared" si="43"/>
        <v>0</v>
      </c>
      <c r="V50" s="129">
        <f t="shared" si="43"/>
        <v>30</v>
      </c>
      <c r="W50" s="129">
        <f t="shared" si="43"/>
        <v>0</v>
      </c>
      <c r="X50" s="129">
        <f t="shared" si="43"/>
        <v>0</v>
      </c>
      <c r="Y50" s="129">
        <f t="shared" si="43"/>
        <v>0</v>
      </c>
      <c r="Z50" s="129">
        <f t="shared" si="43"/>
        <v>0</v>
      </c>
      <c r="AA50" s="129">
        <f t="shared" si="43"/>
        <v>0</v>
      </c>
      <c r="AB50" s="237"/>
    </row>
    <row r="51" spans="1:28" ht="15.75">
      <c r="A51" s="132" t="s">
        <v>175</v>
      </c>
      <c r="B51" s="157" t="s">
        <v>219</v>
      </c>
      <c r="C51" s="158" t="s">
        <v>218</v>
      </c>
      <c r="D51" s="131">
        <f>SUM(D52:D131)</f>
        <v>0</v>
      </c>
      <c r="E51" s="131">
        <f t="shared" ref="E51:AA51" si="44">SUM(E52:E131)</f>
        <v>0</v>
      </c>
      <c r="F51" s="131">
        <f t="shared" si="44"/>
        <v>0</v>
      </c>
      <c r="G51" s="131">
        <f t="shared" si="44"/>
        <v>0</v>
      </c>
      <c r="H51" s="131">
        <f t="shared" si="44"/>
        <v>0</v>
      </c>
      <c r="I51" s="131">
        <f t="shared" si="44"/>
        <v>0</v>
      </c>
      <c r="J51" s="131">
        <f t="shared" si="44"/>
        <v>0</v>
      </c>
      <c r="K51" s="131">
        <f t="shared" si="44"/>
        <v>0</v>
      </c>
      <c r="L51" s="131">
        <f t="shared" si="44"/>
        <v>0.26</v>
      </c>
      <c r="M51" s="131">
        <f t="shared" si="44"/>
        <v>21.312999999999995</v>
      </c>
      <c r="N51" s="131">
        <f t="shared" si="44"/>
        <v>0</v>
      </c>
      <c r="O51" s="131">
        <f t="shared" si="44"/>
        <v>0</v>
      </c>
      <c r="P51" s="131">
        <f t="shared" si="44"/>
        <v>0</v>
      </c>
      <c r="Q51" s="131">
        <f t="shared" si="44"/>
        <v>-4.706146660857561E-3</v>
      </c>
      <c r="R51" s="131">
        <f t="shared" si="44"/>
        <v>-2.7316549106752304E-2</v>
      </c>
      <c r="S51" s="131">
        <f t="shared" si="44"/>
        <v>0</v>
      </c>
      <c r="T51" s="131">
        <f t="shared" si="44"/>
        <v>0</v>
      </c>
      <c r="U51" s="131">
        <f t="shared" si="44"/>
        <v>0</v>
      </c>
      <c r="V51" s="131">
        <f t="shared" si="44"/>
        <v>30</v>
      </c>
      <c r="W51" s="131">
        <f t="shared" si="44"/>
        <v>0</v>
      </c>
      <c r="X51" s="131">
        <f t="shared" si="44"/>
        <v>0</v>
      </c>
      <c r="Y51" s="131">
        <f t="shared" si="44"/>
        <v>0</v>
      </c>
      <c r="Z51" s="131">
        <f t="shared" si="44"/>
        <v>0</v>
      </c>
      <c r="AA51" s="131">
        <f t="shared" si="44"/>
        <v>0</v>
      </c>
      <c r="AB51" s="237"/>
    </row>
    <row r="52" spans="1:28" s="231" customFormat="1" ht="31.5">
      <c r="A52" s="63" t="s">
        <v>175</v>
      </c>
      <c r="B52" s="257" t="s">
        <v>1700</v>
      </c>
      <c r="C52" s="198" t="s">
        <v>1040</v>
      </c>
      <c r="D52" s="154">
        <v>0</v>
      </c>
      <c r="E52" s="154">
        <v>0</v>
      </c>
      <c r="F52" s="154">
        <v>0</v>
      </c>
      <c r="G52" s="154">
        <v>0</v>
      </c>
      <c r="H52" s="154">
        <v>0</v>
      </c>
      <c r="I52" s="154">
        <v>0</v>
      </c>
      <c r="J52" s="154">
        <v>0</v>
      </c>
      <c r="K52" s="154">
        <v>0</v>
      </c>
      <c r="L52" s="154">
        <v>0</v>
      </c>
      <c r="M52" s="154">
        <v>0</v>
      </c>
      <c r="N52" s="154">
        <v>0</v>
      </c>
      <c r="O52" s="154">
        <v>0</v>
      </c>
      <c r="P52" s="154">
        <v>0</v>
      </c>
      <c r="Q52" s="154">
        <v>0</v>
      </c>
      <c r="R52" s="154">
        <v>0</v>
      </c>
      <c r="S52" s="154">
        <v>0</v>
      </c>
      <c r="T52" s="154">
        <v>0</v>
      </c>
      <c r="U52" s="154">
        <v>0</v>
      </c>
      <c r="V52" s="154">
        <v>30</v>
      </c>
      <c r="W52" s="154">
        <v>0</v>
      </c>
      <c r="X52" s="154">
        <v>0</v>
      </c>
      <c r="Y52" s="154">
        <v>0</v>
      </c>
      <c r="Z52" s="154">
        <v>0</v>
      </c>
      <c r="AA52" s="154">
        <v>0</v>
      </c>
      <c r="AB52" s="216"/>
    </row>
    <row r="53" spans="1:28" s="231" customFormat="1" ht="15.75">
      <c r="A53" s="63" t="s">
        <v>175</v>
      </c>
      <c r="B53" s="54" t="s">
        <v>306</v>
      </c>
      <c r="C53" s="63" t="s">
        <v>307</v>
      </c>
      <c r="D53" s="154">
        <v>0</v>
      </c>
      <c r="E53" s="154">
        <v>0</v>
      </c>
      <c r="F53" s="154">
        <v>0</v>
      </c>
      <c r="G53" s="154">
        <v>0</v>
      </c>
      <c r="H53" s="154">
        <v>0</v>
      </c>
      <c r="I53" s="154">
        <v>0</v>
      </c>
      <c r="J53" s="154">
        <v>0</v>
      </c>
      <c r="K53" s="154">
        <v>0</v>
      </c>
      <c r="L53" s="154">
        <v>0</v>
      </c>
      <c r="M53" s="154">
        <v>0</v>
      </c>
      <c r="N53" s="154">
        <v>0</v>
      </c>
      <c r="O53" s="154">
        <v>0</v>
      </c>
      <c r="P53" s="154">
        <v>0</v>
      </c>
      <c r="Q53" s="154">
        <v>0</v>
      </c>
      <c r="R53" s="154">
        <v>0</v>
      </c>
      <c r="S53" s="154">
        <v>0</v>
      </c>
      <c r="T53" s="154">
        <v>0</v>
      </c>
      <c r="U53" s="154">
        <v>0</v>
      </c>
      <c r="V53" s="154">
        <v>0</v>
      </c>
      <c r="W53" s="154">
        <v>0</v>
      </c>
      <c r="X53" s="154">
        <v>0</v>
      </c>
      <c r="Y53" s="154">
        <v>0</v>
      </c>
      <c r="Z53" s="154">
        <v>0</v>
      </c>
      <c r="AA53" s="154">
        <v>0</v>
      </c>
      <c r="AB53" s="216"/>
    </row>
    <row r="54" spans="1:28" s="231" customFormat="1" ht="31.5">
      <c r="A54" s="63" t="s">
        <v>175</v>
      </c>
      <c r="B54" s="54" t="s">
        <v>545</v>
      </c>
      <c r="C54" s="63" t="s">
        <v>546</v>
      </c>
      <c r="D54" s="154">
        <v>0</v>
      </c>
      <c r="E54" s="154">
        <v>0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>
        <v>0</v>
      </c>
      <c r="Q54" s="154">
        <v>0</v>
      </c>
      <c r="R54" s="154">
        <v>0</v>
      </c>
      <c r="S54" s="154">
        <v>0</v>
      </c>
      <c r="T54" s="154">
        <v>0</v>
      </c>
      <c r="U54" s="154">
        <v>0</v>
      </c>
      <c r="V54" s="154">
        <v>0</v>
      </c>
      <c r="W54" s="154">
        <v>0</v>
      </c>
      <c r="X54" s="154">
        <v>0</v>
      </c>
      <c r="Y54" s="154">
        <v>0</v>
      </c>
      <c r="Z54" s="154">
        <v>0</v>
      </c>
      <c r="AA54" s="154">
        <v>0</v>
      </c>
      <c r="AB54" s="216"/>
    </row>
    <row r="55" spans="1:28" s="231" customFormat="1" ht="15.75">
      <c r="A55" s="63" t="s">
        <v>175</v>
      </c>
      <c r="B55" s="54" t="s">
        <v>577</v>
      </c>
      <c r="C55" s="63" t="s">
        <v>578</v>
      </c>
      <c r="D55" s="154">
        <v>0</v>
      </c>
      <c r="E55" s="154">
        <v>0</v>
      </c>
      <c r="F55" s="154">
        <v>0</v>
      </c>
      <c r="G55" s="154">
        <v>0</v>
      </c>
      <c r="H55" s="154">
        <v>0</v>
      </c>
      <c r="I55" s="154">
        <v>0</v>
      </c>
      <c r="J55" s="154">
        <v>0</v>
      </c>
      <c r="K55" s="154">
        <v>0</v>
      </c>
      <c r="L55" s="154">
        <v>0</v>
      </c>
      <c r="M55" s="154">
        <v>0</v>
      </c>
      <c r="N55" s="154">
        <v>0</v>
      </c>
      <c r="O55" s="154">
        <v>0</v>
      </c>
      <c r="P55" s="154">
        <v>0</v>
      </c>
      <c r="Q55" s="154">
        <v>0</v>
      </c>
      <c r="R55" s="154">
        <v>0</v>
      </c>
      <c r="S55" s="154">
        <v>0</v>
      </c>
      <c r="T55" s="154">
        <v>0</v>
      </c>
      <c r="U55" s="154">
        <v>0</v>
      </c>
      <c r="V55" s="154">
        <v>0</v>
      </c>
      <c r="W55" s="154">
        <v>0</v>
      </c>
      <c r="X55" s="154">
        <v>0</v>
      </c>
      <c r="Y55" s="154">
        <v>0</v>
      </c>
      <c r="Z55" s="154">
        <v>0</v>
      </c>
      <c r="AA55" s="154">
        <v>0</v>
      </c>
      <c r="AB55" s="216"/>
    </row>
    <row r="56" spans="1:28" s="231" customFormat="1" ht="15.75">
      <c r="A56" s="63" t="s">
        <v>175</v>
      </c>
      <c r="B56" s="54" t="s">
        <v>599</v>
      </c>
      <c r="C56" s="63" t="s">
        <v>600</v>
      </c>
      <c r="D56" s="154">
        <v>0</v>
      </c>
      <c r="E56" s="154">
        <v>0</v>
      </c>
      <c r="F56" s="154">
        <v>0</v>
      </c>
      <c r="G56" s="154">
        <v>0</v>
      </c>
      <c r="H56" s="154">
        <v>0</v>
      </c>
      <c r="I56" s="154">
        <v>0</v>
      </c>
      <c r="J56" s="154">
        <v>0</v>
      </c>
      <c r="K56" s="154">
        <v>0</v>
      </c>
      <c r="L56" s="154">
        <v>0</v>
      </c>
      <c r="M56" s="154">
        <v>0</v>
      </c>
      <c r="N56" s="154">
        <v>0</v>
      </c>
      <c r="O56" s="154">
        <v>0</v>
      </c>
      <c r="P56" s="154">
        <v>0</v>
      </c>
      <c r="Q56" s="154">
        <v>0</v>
      </c>
      <c r="R56" s="154">
        <v>0</v>
      </c>
      <c r="S56" s="154">
        <v>0</v>
      </c>
      <c r="T56" s="154">
        <v>0</v>
      </c>
      <c r="U56" s="154">
        <v>0</v>
      </c>
      <c r="V56" s="154">
        <v>0</v>
      </c>
      <c r="W56" s="154">
        <v>0</v>
      </c>
      <c r="X56" s="154">
        <v>0</v>
      </c>
      <c r="Y56" s="154">
        <v>0</v>
      </c>
      <c r="Z56" s="154">
        <v>0</v>
      </c>
      <c r="AA56" s="154">
        <v>0</v>
      </c>
      <c r="AB56" s="216"/>
    </row>
    <row r="57" spans="1:28" s="231" customFormat="1" ht="31.5">
      <c r="A57" s="74" t="s">
        <v>175</v>
      </c>
      <c r="B57" s="56" t="s">
        <v>661</v>
      </c>
      <c r="C57" s="55" t="s">
        <v>662</v>
      </c>
      <c r="D57" s="154">
        <v>0</v>
      </c>
      <c r="E57" s="154">
        <v>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v>0</v>
      </c>
      <c r="S57" s="154">
        <v>0</v>
      </c>
      <c r="T57" s="154">
        <v>0</v>
      </c>
      <c r="U57" s="154">
        <v>0</v>
      </c>
      <c r="V57" s="154">
        <v>0</v>
      </c>
      <c r="W57" s="154">
        <v>0</v>
      </c>
      <c r="X57" s="154">
        <v>0</v>
      </c>
      <c r="Y57" s="154">
        <v>0</v>
      </c>
      <c r="Z57" s="154">
        <v>0</v>
      </c>
      <c r="AA57" s="154">
        <v>0</v>
      </c>
      <c r="AB57" s="216"/>
    </row>
    <row r="58" spans="1:28" s="231" customFormat="1" ht="15.75">
      <c r="A58" s="63" t="s">
        <v>175</v>
      </c>
      <c r="B58" s="57" t="s">
        <v>682</v>
      </c>
      <c r="C58" s="64" t="s">
        <v>683</v>
      </c>
      <c r="D58" s="154">
        <v>0</v>
      </c>
      <c r="E58" s="154">
        <v>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>
        <v>0</v>
      </c>
      <c r="S58" s="154">
        <v>0</v>
      </c>
      <c r="T58" s="154">
        <v>0</v>
      </c>
      <c r="U58" s="154">
        <v>0</v>
      </c>
      <c r="V58" s="154">
        <v>0</v>
      </c>
      <c r="W58" s="154">
        <v>0</v>
      </c>
      <c r="X58" s="154">
        <v>0</v>
      </c>
      <c r="Y58" s="154">
        <v>0</v>
      </c>
      <c r="Z58" s="154">
        <v>0</v>
      </c>
      <c r="AA58" s="154">
        <v>0</v>
      </c>
      <c r="AB58" s="216"/>
    </row>
    <row r="59" spans="1:28" s="231" customFormat="1" ht="15.75">
      <c r="A59" s="63" t="s">
        <v>175</v>
      </c>
      <c r="B59" s="57" t="s">
        <v>690</v>
      </c>
      <c r="C59" s="64" t="s">
        <v>691</v>
      </c>
      <c r="D59" s="154">
        <v>0</v>
      </c>
      <c r="E59" s="154">
        <v>0</v>
      </c>
      <c r="F59" s="154">
        <v>0</v>
      </c>
      <c r="G59" s="154">
        <v>0</v>
      </c>
      <c r="H59" s="154">
        <v>0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0</v>
      </c>
      <c r="R59" s="154">
        <v>0</v>
      </c>
      <c r="S59" s="154">
        <v>0</v>
      </c>
      <c r="T59" s="154">
        <v>0</v>
      </c>
      <c r="U59" s="154">
        <v>0</v>
      </c>
      <c r="V59" s="154">
        <v>0</v>
      </c>
      <c r="W59" s="154">
        <v>0</v>
      </c>
      <c r="X59" s="154">
        <v>0</v>
      </c>
      <c r="Y59" s="154">
        <v>0</v>
      </c>
      <c r="Z59" s="154">
        <v>0</v>
      </c>
      <c r="AA59" s="154">
        <v>0</v>
      </c>
      <c r="AB59" s="216"/>
    </row>
    <row r="60" spans="1:28" s="231" customFormat="1" ht="15.75">
      <c r="A60" s="63" t="s">
        <v>175</v>
      </c>
      <c r="B60" s="57" t="s">
        <v>698</v>
      </c>
      <c r="C60" s="64" t="s">
        <v>699</v>
      </c>
      <c r="D60" s="154">
        <v>0</v>
      </c>
      <c r="E60" s="154">
        <v>0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v>0</v>
      </c>
      <c r="S60" s="154">
        <v>0</v>
      </c>
      <c r="T60" s="154">
        <v>0</v>
      </c>
      <c r="U60" s="154">
        <v>0</v>
      </c>
      <c r="V60" s="154">
        <v>0</v>
      </c>
      <c r="W60" s="154">
        <v>0</v>
      </c>
      <c r="X60" s="154">
        <v>0</v>
      </c>
      <c r="Y60" s="154">
        <v>0</v>
      </c>
      <c r="Z60" s="154">
        <v>0</v>
      </c>
      <c r="AA60" s="154">
        <v>0</v>
      </c>
      <c r="AB60" s="216"/>
    </row>
    <row r="61" spans="1:28" s="231" customFormat="1" ht="31.5">
      <c r="A61" s="63" t="s">
        <v>175</v>
      </c>
      <c r="B61" s="57" t="s">
        <v>706</v>
      </c>
      <c r="C61" s="64" t="s">
        <v>707</v>
      </c>
      <c r="D61" s="154">
        <v>0</v>
      </c>
      <c r="E61" s="154">
        <v>0</v>
      </c>
      <c r="F61" s="154">
        <v>0</v>
      </c>
      <c r="G61" s="154">
        <v>0</v>
      </c>
      <c r="H61" s="154">
        <v>0</v>
      </c>
      <c r="I61" s="154">
        <v>0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v>0</v>
      </c>
      <c r="S61" s="154">
        <v>0</v>
      </c>
      <c r="T61" s="154">
        <v>0</v>
      </c>
      <c r="U61" s="154">
        <v>0</v>
      </c>
      <c r="V61" s="154">
        <v>0</v>
      </c>
      <c r="W61" s="154">
        <v>0</v>
      </c>
      <c r="X61" s="154">
        <v>0</v>
      </c>
      <c r="Y61" s="154">
        <v>0</v>
      </c>
      <c r="Z61" s="154">
        <v>0</v>
      </c>
      <c r="AA61" s="154">
        <v>0</v>
      </c>
      <c r="AB61" s="216"/>
    </row>
    <row r="62" spans="1:28" s="231" customFormat="1" ht="31.5">
      <c r="A62" s="63" t="s">
        <v>175</v>
      </c>
      <c r="B62" s="57" t="s">
        <v>1046</v>
      </c>
      <c r="C62" s="64" t="s">
        <v>1047</v>
      </c>
      <c r="D62" s="154">
        <v>0</v>
      </c>
      <c r="E62" s="154">
        <v>0</v>
      </c>
      <c r="F62" s="154">
        <v>0</v>
      </c>
      <c r="G62" s="154">
        <v>0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1.8</v>
      </c>
      <c r="N62" s="154">
        <v>0</v>
      </c>
      <c r="O62" s="154">
        <v>0</v>
      </c>
      <c r="P62" s="154">
        <v>0</v>
      </c>
      <c r="Q62" s="154">
        <v>0</v>
      </c>
      <c r="R62" s="154">
        <v>0</v>
      </c>
      <c r="S62" s="154">
        <v>0</v>
      </c>
      <c r="T62" s="154">
        <v>0</v>
      </c>
      <c r="U62" s="154">
        <v>0</v>
      </c>
      <c r="V62" s="154">
        <v>0</v>
      </c>
      <c r="W62" s="154">
        <v>0</v>
      </c>
      <c r="X62" s="154">
        <v>0</v>
      </c>
      <c r="Y62" s="154">
        <v>0</v>
      </c>
      <c r="Z62" s="154">
        <v>0</v>
      </c>
      <c r="AA62" s="154">
        <v>0</v>
      </c>
      <c r="AB62" s="216"/>
    </row>
    <row r="63" spans="1:28" s="231" customFormat="1" ht="31.5">
      <c r="A63" s="133" t="s">
        <v>175</v>
      </c>
      <c r="B63" s="145" t="s">
        <v>1048</v>
      </c>
      <c r="C63" s="146" t="s">
        <v>1049</v>
      </c>
      <c r="D63" s="154">
        <v>0</v>
      </c>
      <c r="E63" s="154">
        <v>0</v>
      </c>
      <c r="F63" s="154">
        <v>0</v>
      </c>
      <c r="G63" s="154">
        <v>0</v>
      </c>
      <c r="H63" s="154">
        <v>0</v>
      </c>
      <c r="I63" s="154">
        <v>0</v>
      </c>
      <c r="J63" s="154">
        <v>0</v>
      </c>
      <c r="K63" s="154">
        <v>0</v>
      </c>
      <c r="L63" s="154">
        <v>0</v>
      </c>
      <c r="M63" s="154">
        <v>1</v>
      </c>
      <c r="N63" s="154">
        <v>0</v>
      </c>
      <c r="O63" s="154">
        <v>0</v>
      </c>
      <c r="P63" s="154">
        <v>0</v>
      </c>
      <c r="Q63" s="154">
        <v>0</v>
      </c>
      <c r="R63" s="154">
        <v>0</v>
      </c>
      <c r="S63" s="154">
        <v>0</v>
      </c>
      <c r="T63" s="154">
        <v>0</v>
      </c>
      <c r="U63" s="154">
        <v>0</v>
      </c>
      <c r="V63" s="154">
        <v>0</v>
      </c>
      <c r="W63" s="154">
        <v>0</v>
      </c>
      <c r="X63" s="154">
        <v>0</v>
      </c>
      <c r="Y63" s="154">
        <v>0</v>
      </c>
      <c r="Z63" s="154">
        <v>0</v>
      </c>
      <c r="AA63" s="154">
        <v>0</v>
      </c>
      <c r="AB63" s="216"/>
    </row>
    <row r="64" spans="1:28" s="231" customFormat="1" ht="31.5">
      <c r="A64" s="133" t="s">
        <v>175</v>
      </c>
      <c r="B64" s="142" t="s">
        <v>1050</v>
      </c>
      <c r="C64" s="146" t="s">
        <v>1051</v>
      </c>
      <c r="D64" s="154">
        <v>0</v>
      </c>
      <c r="E64" s="154">
        <v>0</v>
      </c>
      <c r="F64" s="154">
        <v>0</v>
      </c>
      <c r="G64" s="154">
        <v>0</v>
      </c>
      <c r="H64" s="154">
        <v>0</v>
      </c>
      <c r="I64" s="154">
        <v>0</v>
      </c>
      <c r="J64" s="154">
        <v>0</v>
      </c>
      <c r="K64" s="154">
        <v>0</v>
      </c>
      <c r="L64" s="154">
        <v>0</v>
      </c>
      <c r="M64" s="154">
        <v>0</v>
      </c>
      <c r="N64" s="154">
        <v>0</v>
      </c>
      <c r="O64" s="154">
        <v>0</v>
      </c>
      <c r="P64" s="154">
        <v>0</v>
      </c>
      <c r="Q64" s="154">
        <v>0</v>
      </c>
      <c r="R64" s="154">
        <v>0</v>
      </c>
      <c r="S64" s="154">
        <v>0</v>
      </c>
      <c r="T64" s="154">
        <v>0</v>
      </c>
      <c r="U64" s="154">
        <v>0</v>
      </c>
      <c r="V64" s="154">
        <v>0</v>
      </c>
      <c r="W64" s="154">
        <v>0</v>
      </c>
      <c r="X64" s="154">
        <v>0</v>
      </c>
      <c r="Y64" s="154">
        <v>0</v>
      </c>
      <c r="Z64" s="154">
        <v>0</v>
      </c>
      <c r="AA64" s="154">
        <v>0</v>
      </c>
      <c r="AB64" s="216"/>
    </row>
    <row r="65" spans="1:28" s="231" customFormat="1" ht="31.5">
      <c r="A65" s="133" t="s">
        <v>175</v>
      </c>
      <c r="B65" s="142" t="s">
        <v>1056</v>
      </c>
      <c r="C65" s="146" t="s">
        <v>1057</v>
      </c>
      <c r="D65" s="154">
        <v>0</v>
      </c>
      <c r="E65" s="154">
        <v>0</v>
      </c>
      <c r="F65" s="154">
        <v>0</v>
      </c>
      <c r="G65" s="154">
        <v>0</v>
      </c>
      <c r="H65" s="154">
        <v>0</v>
      </c>
      <c r="I65" s="154">
        <v>0</v>
      </c>
      <c r="J65" s="154">
        <v>0</v>
      </c>
      <c r="K65" s="154">
        <v>0</v>
      </c>
      <c r="L65" s="154">
        <v>0</v>
      </c>
      <c r="M65" s="154">
        <v>0</v>
      </c>
      <c r="N65" s="154">
        <v>0</v>
      </c>
      <c r="O65" s="154">
        <v>0</v>
      </c>
      <c r="P65" s="154">
        <v>0</v>
      </c>
      <c r="Q65" s="154">
        <v>0</v>
      </c>
      <c r="R65" s="154">
        <v>0</v>
      </c>
      <c r="S65" s="154">
        <v>0</v>
      </c>
      <c r="T65" s="154">
        <v>0</v>
      </c>
      <c r="U65" s="154">
        <v>0</v>
      </c>
      <c r="V65" s="154">
        <v>0</v>
      </c>
      <c r="W65" s="154">
        <v>0</v>
      </c>
      <c r="X65" s="154">
        <v>0</v>
      </c>
      <c r="Y65" s="154">
        <v>0</v>
      </c>
      <c r="Z65" s="154">
        <v>0</v>
      </c>
      <c r="AA65" s="154">
        <v>0</v>
      </c>
      <c r="AB65" s="216"/>
    </row>
    <row r="66" spans="1:28" s="231" customFormat="1" ht="31.5">
      <c r="A66" s="133" t="s">
        <v>175</v>
      </c>
      <c r="B66" s="142" t="s">
        <v>1058</v>
      </c>
      <c r="C66" s="146" t="s">
        <v>1059</v>
      </c>
      <c r="D66" s="154">
        <v>0</v>
      </c>
      <c r="E66" s="154">
        <v>0</v>
      </c>
      <c r="F66" s="154">
        <v>0</v>
      </c>
      <c r="G66" s="154">
        <v>0</v>
      </c>
      <c r="H66" s="154">
        <v>0</v>
      </c>
      <c r="I66" s="154">
        <v>0</v>
      </c>
      <c r="J66" s="154">
        <v>0</v>
      </c>
      <c r="K66" s="154">
        <v>0</v>
      </c>
      <c r="L66" s="154">
        <v>0</v>
      </c>
      <c r="M66" s="154">
        <v>0</v>
      </c>
      <c r="N66" s="154">
        <v>0</v>
      </c>
      <c r="O66" s="154">
        <v>0</v>
      </c>
      <c r="P66" s="154">
        <v>0</v>
      </c>
      <c r="Q66" s="154">
        <v>0</v>
      </c>
      <c r="R66" s="154">
        <v>0</v>
      </c>
      <c r="S66" s="154">
        <v>0</v>
      </c>
      <c r="T66" s="154">
        <v>0</v>
      </c>
      <c r="U66" s="154">
        <v>0</v>
      </c>
      <c r="V66" s="154">
        <v>0</v>
      </c>
      <c r="W66" s="154">
        <v>0</v>
      </c>
      <c r="X66" s="154">
        <v>0</v>
      </c>
      <c r="Y66" s="154">
        <v>0</v>
      </c>
      <c r="Z66" s="154">
        <v>0</v>
      </c>
      <c r="AA66" s="154">
        <v>0</v>
      </c>
      <c r="AB66" s="216"/>
    </row>
    <row r="67" spans="1:28" s="231" customFormat="1" ht="31.5">
      <c r="A67" s="133" t="s">
        <v>175</v>
      </c>
      <c r="B67" s="142" t="s">
        <v>1060</v>
      </c>
      <c r="C67" s="146" t="s">
        <v>1061</v>
      </c>
      <c r="D67" s="154">
        <v>0</v>
      </c>
      <c r="E67" s="154">
        <v>0</v>
      </c>
      <c r="F67" s="154">
        <v>0</v>
      </c>
      <c r="G67" s="154">
        <v>0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  <c r="AB67" s="216"/>
    </row>
    <row r="68" spans="1:28" s="231" customFormat="1" ht="15.75">
      <c r="A68" s="133" t="s">
        <v>175</v>
      </c>
      <c r="B68" s="142" t="s">
        <v>1062</v>
      </c>
      <c r="C68" s="146" t="s">
        <v>1063</v>
      </c>
      <c r="D68" s="154">
        <v>0</v>
      </c>
      <c r="E68" s="154">
        <v>0</v>
      </c>
      <c r="F68" s="154">
        <v>0</v>
      </c>
      <c r="G68" s="154">
        <v>0</v>
      </c>
      <c r="H68" s="154">
        <v>0</v>
      </c>
      <c r="I68" s="154">
        <v>0</v>
      </c>
      <c r="J68" s="154">
        <v>0</v>
      </c>
      <c r="K68" s="154">
        <v>0</v>
      </c>
      <c r="L68" s="154">
        <v>0</v>
      </c>
      <c r="M68" s="154">
        <v>0</v>
      </c>
      <c r="N68" s="154">
        <v>0</v>
      </c>
      <c r="O68" s="154">
        <v>0</v>
      </c>
      <c r="P68" s="154">
        <v>0</v>
      </c>
      <c r="Q68" s="154">
        <v>0</v>
      </c>
      <c r="R68" s="154">
        <v>0</v>
      </c>
      <c r="S68" s="154">
        <v>0</v>
      </c>
      <c r="T68" s="154">
        <v>0</v>
      </c>
      <c r="U68" s="154">
        <v>0</v>
      </c>
      <c r="V68" s="154">
        <v>0</v>
      </c>
      <c r="W68" s="154">
        <v>0</v>
      </c>
      <c r="X68" s="154">
        <v>0</v>
      </c>
      <c r="Y68" s="154">
        <v>0</v>
      </c>
      <c r="Z68" s="154">
        <v>0</v>
      </c>
      <c r="AA68" s="154">
        <v>0</v>
      </c>
      <c r="AB68" s="216"/>
    </row>
    <row r="69" spans="1:28" s="231" customFormat="1" ht="15.75">
      <c r="A69" s="133" t="s">
        <v>175</v>
      </c>
      <c r="B69" s="142" t="s">
        <v>1078</v>
      </c>
      <c r="C69" s="146" t="s">
        <v>1079</v>
      </c>
      <c r="D69" s="154">
        <v>0</v>
      </c>
      <c r="E69" s="154">
        <v>0</v>
      </c>
      <c r="F69" s="154">
        <v>0</v>
      </c>
      <c r="G69" s="154">
        <v>0</v>
      </c>
      <c r="H69" s="154">
        <v>0</v>
      </c>
      <c r="I69" s="154">
        <v>0</v>
      </c>
      <c r="J69" s="154">
        <v>0</v>
      </c>
      <c r="K69" s="154">
        <v>0</v>
      </c>
      <c r="L69" s="154">
        <v>0</v>
      </c>
      <c r="M69" s="154">
        <v>0</v>
      </c>
      <c r="N69" s="154">
        <v>0</v>
      </c>
      <c r="O69" s="154">
        <v>0</v>
      </c>
      <c r="P69" s="154">
        <v>0</v>
      </c>
      <c r="Q69" s="154">
        <v>0</v>
      </c>
      <c r="R69" s="154">
        <v>0</v>
      </c>
      <c r="S69" s="154">
        <v>0</v>
      </c>
      <c r="T69" s="154">
        <v>0</v>
      </c>
      <c r="U69" s="154">
        <v>0</v>
      </c>
      <c r="V69" s="154">
        <v>0</v>
      </c>
      <c r="W69" s="154">
        <v>0</v>
      </c>
      <c r="X69" s="154">
        <v>0</v>
      </c>
      <c r="Y69" s="154">
        <v>0</v>
      </c>
      <c r="Z69" s="154">
        <v>0</v>
      </c>
      <c r="AA69" s="154">
        <v>0</v>
      </c>
      <c r="AB69" s="216"/>
    </row>
    <row r="70" spans="1:28" s="231" customFormat="1" ht="63">
      <c r="A70" s="133" t="s">
        <v>175</v>
      </c>
      <c r="B70" s="142" t="s">
        <v>1086</v>
      </c>
      <c r="C70" s="146" t="s">
        <v>1087</v>
      </c>
      <c r="D70" s="154">
        <v>0</v>
      </c>
      <c r="E70" s="154">
        <v>0</v>
      </c>
      <c r="F70" s="154">
        <v>0</v>
      </c>
      <c r="G70" s="154">
        <v>0</v>
      </c>
      <c r="H70" s="154">
        <v>0</v>
      </c>
      <c r="I70" s="154">
        <v>0</v>
      </c>
      <c r="J70" s="154">
        <v>0</v>
      </c>
      <c r="K70" s="154">
        <v>0</v>
      </c>
      <c r="L70" s="154">
        <v>0</v>
      </c>
      <c r="M70" s="154">
        <v>0.26</v>
      </c>
      <c r="N70" s="154">
        <v>0</v>
      </c>
      <c r="O70" s="154">
        <v>0</v>
      </c>
      <c r="P70" s="154">
        <v>0</v>
      </c>
      <c r="Q70" s="154">
        <v>0</v>
      </c>
      <c r="R70" s="154">
        <v>0</v>
      </c>
      <c r="S70" s="154">
        <v>0</v>
      </c>
      <c r="T70" s="154">
        <v>0</v>
      </c>
      <c r="U70" s="154">
        <v>0</v>
      </c>
      <c r="V70" s="154">
        <v>0</v>
      </c>
      <c r="W70" s="154">
        <v>0</v>
      </c>
      <c r="X70" s="154">
        <v>0</v>
      </c>
      <c r="Y70" s="154">
        <v>0</v>
      </c>
      <c r="Z70" s="154">
        <v>0</v>
      </c>
      <c r="AA70" s="154">
        <v>0</v>
      </c>
      <c r="AB70" s="216"/>
    </row>
    <row r="71" spans="1:28" s="231" customFormat="1" ht="31.5">
      <c r="A71" s="133" t="s">
        <v>175</v>
      </c>
      <c r="B71" s="142" t="s">
        <v>1090</v>
      </c>
      <c r="C71" s="146" t="s">
        <v>1091</v>
      </c>
      <c r="D71" s="154">
        <v>0</v>
      </c>
      <c r="E71" s="154">
        <v>0</v>
      </c>
      <c r="F71" s="154">
        <v>0</v>
      </c>
      <c r="G71" s="154">
        <v>0</v>
      </c>
      <c r="H71" s="154">
        <v>0</v>
      </c>
      <c r="I71" s="154">
        <v>0</v>
      </c>
      <c r="J71" s="154">
        <v>0</v>
      </c>
      <c r="K71" s="154">
        <v>0</v>
      </c>
      <c r="L71" s="154">
        <v>0.1</v>
      </c>
      <c r="M71" s="154">
        <v>4.59</v>
      </c>
      <c r="N71" s="154">
        <v>0</v>
      </c>
      <c r="O71" s="154">
        <v>0</v>
      </c>
      <c r="P71" s="154">
        <v>0</v>
      </c>
      <c r="Q71" s="154">
        <v>0</v>
      </c>
      <c r="R71" s="154">
        <v>0</v>
      </c>
      <c r="S71" s="154">
        <v>0</v>
      </c>
      <c r="T71" s="154">
        <v>0</v>
      </c>
      <c r="U71" s="154">
        <v>0</v>
      </c>
      <c r="V71" s="154">
        <v>0</v>
      </c>
      <c r="W71" s="154">
        <v>0</v>
      </c>
      <c r="X71" s="154">
        <v>0</v>
      </c>
      <c r="Y71" s="154">
        <v>0</v>
      </c>
      <c r="Z71" s="154">
        <v>0</v>
      </c>
      <c r="AA71" s="154">
        <v>0</v>
      </c>
      <c r="AB71" s="216"/>
    </row>
    <row r="72" spans="1:28" s="231" customFormat="1" ht="31.5">
      <c r="A72" s="133" t="s">
        <v>175</v>
      </c>
      <c r="B72" s="142" t="s">
        <v>1104</v>
      </c>
      <c r="C72" s="146" t="s">
        <v>1105</v>
      </c>
      <c r="D72" s="154">
        <v>0</v>
      </c>
      <c r="E72" s="154">
        <v>0</v>
      </c>
      <c r="F72" s="154">
        <v>0</v>
      </c>
      <c r="G72" s="154">
        <v>0</v>
      </c>
      <c r="H72" s="154">
        <v>0</v>
      </c>
      <c r="I72" s="154">
        <v>0</v>
      </c>
      <c r="J72" s="154">
        <v>0</v>
      </c>
      <c r="K72" s="154">
        <v>0</v>
      </c>
      <c r="L72" s="154">
        <v>0</v>
      </c>
      <c r="M72" s="154">
        <v>0</v>
      </c>
      <c r="N72" s="154">
        <v>0</v>
      </c>
      <c r="O72" s="154">
        <v>0</v>
      </c>
      <c r="P72" s="154">
        <v>0</v>
      </c>
      <c r="Q72" s="154">
        <v>0</v>
      </c>
      <c r="R72" s="154">
        <v>0</v>
      </c>
      <c r="S72" s="154">
        <v>0</v>
      </c>
      <c r="T72" s="154">
        <v>0</v>
      </c>
      <c r="U72" s="154">
        <v>0</v>
      </c>
      <c r="V72" s="154">
        <v>0</v>
      </c>
      <c r="W72" s="154">
        <v>0</v>
      </c>
      <c r="X72" s="154">
        <v>0</v>
      </c>
      <c r="Y72" s="154">
        <v>0</v>
      </c>
      <c r="Z72" s="154">
        <v>0</v>
      </c>
      <c r="AA72" s="154">
        <v>0</v>
      </c>
      <c r="AB72" s="216"/>
    </row>
    <row r="73" spans="1:28" s="231" customFormat="1" ht="15.75">
      <c r="A73" s="133" t="s">
        <v>175</v>
      </c>
      <c r="B73" s="142" t="s">
        <v>1116</v>
      </c>
      <c r="C73" s="146" t="s">
        <v>1117</v>
      </c>
      <c r="D73" s="154">
        <v>0</v>
      </c>
      <c r="E73" s="154">
        <v>0</v>
      </c>
      <c r="F73" s="154">
        <v>0</v>
      </c>
      <c r="G73" s="154">
        <v>0</v>
      </c>
      <c r="H73" s="154">
        <v>0</v>
      </c>
      <c r="I73" s="154">
        <v>0</v>
      </c>
      <c r="J73" s="154">
        <v>0</v>
      </c>
      <c r="K73" s="154">
        <v>0</v>
      </c>
      <c r="L73" s="154">
        <v>0</v>
      </c>
      <c r="M73" s="154">
        <v>4</v>
      </c>
      <c r="N73" s="154">
        <v>0</v>
      </c>
      <c r="O73" s="154">
        <v>0</v>
      </c>
      <c r="P73" s="154">
        <v>0</v>
      </c>
      <c r="Q73" s="154">
        <v>0</v>
      </c>
      <c r="R73" s="154">
        <v>0</v>
      </c>
      <c r="S73" s="154">
        <v>0</v>
      </c>
      <c r="T73" s="154">
        <v>0</v>
      </c>
      <c r="U73" s="154">
        <v>0</v>
      </c>
      <c r="V73" s="154">
        <v>0</v>
      </c>
      <c r="W73" s="154">
        <v>0</v>
      </c>
      <c r="X73" s="154">
        <v>0</v>
      </c>
      <c r="Y73" s="154">
        <v>0</v>
      </c>
      <c r="Z73" s="154">
        <v>0</v>
      </c>
      <c r="AA73" s="154">
        <v>0</v>
      </c>
      <c r="AB73" s="216"/>
    </row>
    <row r="74" spans="1:28" s="231" customFormat="1" ht="15.75">
      <c r="A74" s="133" t="s">
        <v>175</v>
      </c>
      <c r="B74" s="147" t="s">
        <v>1158</v>
      </c>
      <c r="C74" s="146" t="s">
        <v>1159</v>
      </c>
      <c r="D74" s="154">
        <v>0</v>
      </c>
      <c r="E74" s="154">
        <v>0</v>
      </c>
      <c r="F74" s="154">
        <v>0</v>
      </c>
      <c r="G74" s="154">
        <v>0</v>
      </c>
      <c r="H74" s="154">
        <v>0</v>
      </c>
      <c r="I74" s="154">
        <v>0</v>
      </c>
      <c r="J74" s="154">
        <v>0</v>
      </c>
      <c r="K74" s="154">
        <v>0</v>
      </c>
      <c r="L74" s="154">
        <v>0</v>
      </c>
      <c r="M74" s="154">
        <v>0</v>
      </c>
      <c r="N74" s="154">
        <v>0</v>
      </c>
      <c r="O74" s="154">
        <v>0</v>
      </c>
      <c r="P74" s="154">
        <v>0</v>
      </c>
      <c r="Q74" s="154">
        <v>0</v>
      </c>
      <c r="R74" s="154">
        <v>0</v>
      </c>
      <c r="S74" s="154">
        <v>0</v>
      </c>
      <c r="T74" s="154">
        <v>0</v>
      </c>
      <c r="U74" s="154">
        <v>0</v>
      </c>
      <c r="V74" s="154">
        <v>0</v>
      </c>
      <c r="W74" s="154">
        <v>0</v>
      </c>
      <c r="X74" s="154">
        <v>0</v>
      </c>
      <c r="Y74" s="154">
        <v>0</v>
      </c>
      <c r="Z74" s="154">
        <v>0</v>
      </c>
      <c r="AA74" s="154">
        <v>0</v>
      </c>
      <c r="AB74" s="216"/>
    </row>
    <row r="75" spans="1:28" s="231" customFormat="1" ht="31.5">
      <c r="A75" s="133" t="s">
        <v>175</v>
      </c>
      <c r="B75" s="147" t="s">
        <v>1174</v>
      </c>
      <c r="C75" s="146" t="s">
        <v>1175</v>
      </c>
      <c r="D75" s="154">
        <v>0</v>
      </c>
      <c r="E75" s="154">
        <v>0</v>
      </c>
      <c r="F75" s="154">
        <v>0</v>
      </c>
      <c r="G75" s="154">
        <v>0</v>
      </c>
      <c r="H75" s="154">
        <v>0</v>
      </c>
      <c r="I75" s="154">
        <v>0</v>
      </c>
      <c r="J75" s="154">
        <v>0</v>
      </c>
      <c r="K75" s="154">
        <v>0</v>
      </c>
      <c r="L75" s="154">
        <v>0</v>
      </c>
      <c r="M75" s="154">
        <v>0</v>
      </c>
      <c r="N75" s="154">
        <v>0</v>
      </c>
      <c r="O75" s="154">
        <v>0</v>
      </c>
      <c r="P75" s="154">
        <v>0</v>
      </c>
      <c r="Q75" s="154">
        <v>0</v>
      </c>
      <c r="R75" s="154">
        <v>0</v>
      </c>
      <c r="S75" s="154">
        <v>0</v>
      </c>
      <c r="T75" s="154">
        <v>0</v>
      </c>
      <c r="U75" s="154">
        <v>0</v>
      </c>
      <c r="V75" s="154">
        <v>0</v>
      </c>
      <c r="W75" s="154">
        <v>0</v>
      </c>
      <c r="X75" s="154">
        <v>0</v>
      </c>
      <c r="Y75" s="154">
        <v>0</v>
      </c>
      <c r="Z75" s="154">
        <v>0</v>
      </c>
      <c r="AA75" s="154">
        <v>0</v>
      </c>
      <c r="AB75" s="216"/>
    </row>
    <row r="76" spans="1:28" s="231" customFormat="1" ht="31.5">
      <c r="A76" s="133" t="s">
        <v>175</v>
      </c>
      <c r="B76" s="147" t="s">
        <v>1176</v>
      </c>
      <c r="C76" s="146" t="s">
        <v>1177</v>
      </c>
      <c r="D76" s="154">
        <v>0</v>
      </c>
      <c r="E76" s="154">
        <v>0</v>
      </c>
      <c r="F76" s="154">
        <v>0</v>
      </c>
      <c r="G76" s="154">
        <v>0</v>
      </c>
      <c r="H76" s="154">
        <v>0</v>
      </c>
      <c r="I76" s="154">
        <v>0</v>
      </c>
      <c r="J76" s="154">
        <v>0</v>
      </c>
      <c r="K76" s="154">
        <v>0</v>
      </c>
      <c r="L76" s="154">
        <v>0</v>
      </c>
      <c r="M76" s="154">
        <v>0</v>
      </c>
      <c r="N76" s="154">
        <v>0</v>
      </c>
      <c r="O76" s="154">
        <v>0</v>
      </c>
      <c r="P76" s="154">
        <v>0</v>
      </c>
      <c r="Q76" s="154">
        <v>0</v>
      </c>
      <c r="R76" s="154">
        <v>0</v>
      </c>
      <c r="S76" s="154">
        <v>0</v>
      </c>
      <c r="T76" s="154">
        <v>0</v>
      </c>
      <c r="U76" s="154">
        <v>0</v>
      </c>
      <c r="V76" s="154">
        <v>0</v>
      </c>
      <c r="W76" s="154">
        <v>0</v>
      </c>
      <c r="X76" s="154">
        <v>0</v>
      </c>
      <c r="Y76" s="154">
        <v>0</v>
      </c>
      <c r="Z76" s="154">
        <v>0</v>
      </c>
      <c r="AA76" s="154">
        <v>0</v>
      </c>
      <c r="AB76" s="216"/>
    </row>
    <row r="77" spans="1:28" s="231" customFormat="1" ht="15.75">
      <c r="A77" s="133" t="s">
        <v>175</v>
      </c>
      <c r="B77" s="147" t="s">
        <v>1178</v>
      </c>
      <c r="C77" s="146" t="s">
        <v>1179</v>
      </c>
      <c r="D77" s="154">
        <v>0</v>
      </c>
      <c r="E77" s="154">
        <v>0</v>
      </c>
      <c r="F77" s="154">
        <v>0</v>
      </c>
      <c r="G77" s="154">
        <v>0</v>
      </c>
      <c r="H77" s="154">
        <v>0</v>
      </c>
      <c r="I77" s="154">
        <v>0</v>
      </c>
      <c r="J77" s="154">
        <v>0</v>
      </c>
      <c r="K77" s="154">
        <v>0</v>
      </c>
      <c r="L77" s="154">
        <v>0</v>
      </c>
      <c r="M77" s="154">
        <v>0</v>
      </c>
      <c r="N77" s="154">
        <v>0</v>
      </c>
      <c r="O77" s="154">
        <v>0</v>
      </c>
      <c r="P77" s="154">
        <v>0</v>
      </c>
      <c r="Q77" s="154">
        <v>0</v>
      </c>
      <c r="R77" s="154">
        <v>0</v>
      </c>
      <c r="S77" s="154">
        <v>0</v>
      </c>
      <c r="T77" s="154">
        <v>0</v>
      </c>
      <c r="U77" s="154">
        <v>0</v>
      </c>
      <c r="V77" s="154">
        <v>0</v>
      </c>
      <c r="W77" s="154">
        <v>0</v>
      </c>
      <c r="X77" s="154">
        <v>0</v>
      </c>
      <c r="Y77" s="154">
        <v>0</v>
      </c>
      <c r="Z77" s="154">
        <v>0</v>
      </c>
      <c r="AA77" s="154">
        <v>0</v>
      </c>
      <c r="AB77" s="216"/>
    </row>
    <row r="78" spans="1:28" s="231" customFormat="1" ht="15.75">
      <c r="A78" s="133" t="s">
        <v>175</v>
      </c>
      <c r="B78" s="147" t="s">
        <v>1184</v>
      </c>
      <c r="C78" s="146" t="s">
        <v>1185</v>
      </c>
      <c r="D78" s="154">
        <v>0</v>
      </c>
      <c r="E78" s="154">
        <v>0</v>
      </c>
      <c r="F78" s="154">
        <v>0</v>
      </c>
      <c r="G78" s="154">
        <v>0</v>
      </c>
      <c r="H78" s="154">
        <v>0</v>
      </c>
      <c r="I78" s="154">
        <v>0</v>
      </c>
      <c r="J78" s="154">
        <v>0</v>
      </c>
      <c r="K78" s="154">
        <v>0</v>
      </c>
      <c r="L78" s="154">
        <v>0</v>
      </c>
      <c r="M78" s="154">
        <v>0</v>
      </c>
      <c r="N78" s="154">
        <v>0</v>
      </c>
      <c r="O78" s="154">
        <v>0</v>
      </c>
      <c r="P78" s="154">
        <v>0</v>
      </c>
      <c r="Q78" s="154">
        <v>0</v>
      </c>
      <c r="R78" s="154">
        <v>0</v>
      </c>
      <c r="S78" s="154">
        <v>0</v>
      </c>
      <c r="T78" s="154">
        <v>0</v>
      </c>
      <c r="U78" s="154">
        <v>0</v>
      </c>
      <c r="V78" s="154">
        <v>0</v>
      </c>
      <c r="W78" s="154">
        <v>0</v>
      </c>
      <c r="X78" s="154">
        <v>0</v>
      </c>
      <c r="Y78" s="154">
        <v>0</v>
      </c>
      <c r="Z78" s="154">
        <v>0</v>
      </c>
      <c r="AA78" s="154">
        <v>0</v>
      </c>
      <c r="AB78" s="216"/>
    </row>
    <row r="79" spans="1:28" s="231" customFormat="1" ht="31.5">
      <c r="A79" s="133" t="s">
        <v>175</v>
      </c>
      <c r="B79" s="147" t="s">
        <v>1186</v>
      </c>
      <c r="C79" s="146" t="s">
        <v>1187</v>
      </c>
      <c r="D79" s="154">
        <v>0</v>
      </c>
      <c r="E79" s="154">
        <v>0</v>
      </c>
      <c r="F79" s="154">
        <v>0</v>
      </c>
      <c r="G79" s="154">
        <v>0</v>
      </c>
      <c r="H79" s="154">
        <v>0</v>
      </c>
      <c r="I79" s="154">
        <v>0</v>
      </c>
      <c r="J79" s="154">
        <v>0</v>
      </c>
      <c r="K79" s="154">
        <v>0</v>
      </c>
      <c r="L79" s="154">
        <v>0</v>
      </c>
      <c r="M79" s="154">
        <v>0</v>
      </c>
      <c r="N79" s="154">
        <v>0</v>
      </c>
      <c r="O79" s="154">
        <v>0</v>
      </c>
      <c r="P79" s="154">
        <v>0</v>
      </c>
      <c r="Q79" s="154">
        <v>0</v>
      </c>
      <c r="R79" s="154">
        <v>0</v>
      </c>
      <c r="S79" s="154">
        <v>0</v>
      </c>
      <c r="T79" s="154">
        <v>0</v>
      </c>
      <c r="U79" s="154">
        <v>0</v>
      </c>
      <c r="V79" s="154">
        <v>0</v>
      </c>
      <c r="W79" s="154">
        <v>0</v>
      </c>
      <c r="X79" s="154">
        <v>0</v>
      </c>
      <c r="Y79" s="154">
        <v>0</v>
      </c>
      <c r="Z79" s="154">
        <v>0</v>
      </c>
      <c r="AA79" s="154">
        <v>0</v>
      </c>
      <c r="AB79" s="216"/>
    </row>
    <row r="80" spans="1:28" s="231" customFormat="1" ht="15.75">
      <c r="A80" s="133" t="s">
        <v>175</v>
      </c>
      <c r="B80" s="147" t="s">
        <v>1192</v>
      </c>
      <c r="C80" s="146" t="s">
        <v>1193</v>
      </c>
      <c r="D80" s="154">
        <v>0</v>
      </c>
      <c r="E80" s="154">
        <v>0</v>
      </c>
      <c r="F80" s="154">
        <v>0</v>
      </c>
      <c r="G80" s="154">
        <v>0</v>
      </c>
      <c r="H80" s="154">
        <v>0</v>
      </c>
      <c r="I80" s="154">
        <v>0</v>
      </c>
      <c r="J80" s="154">
        <v>0</v>
      </c>
      <c r="K80" s="154">
        <v>0</v>
      </c>
      <c r="L80" s="154">
        <v>0</v>
      </c>
      <c r="M80" s="154">
        <v>0</v>
      </c>
      <c r="N80" s="154">
        <v>0</v>
      </c>
      <c r="O80" s="154">
        <v>0</v>
      </c>
      <c r="P80" s="154">
        <v>0</v>
      </c>
      <c r="Q80" s="154">
        <v>0</v>
      </c>
      <c r="R80" s="154">
        <v>0</v>
      </c>
      <c r="S80" s="154">
        <v>0</v>
      </c>
      <c r="T80" s="154">
        <v>0</v>
      </c>
      <c r="U80" s="154">
        <v>0</v>
      </c>
      <c r="V80" s="154">
        <v>0</v>
      </c>
      <c r="W80" s="154">
        <v>0</v>
      </c>
      <c r="X80" s="154">
        <v>0</v>
      </c>
      <c r="Y80" s="154">
        <v>0</v>
      </c>
      <c r="Z80" s="154">
        <v>0</v>
      </c>
      <c r="AA80" s="154">
        <v>0</v>
      </c>
      <c r="AB80" s="216"/>
    </row>
    <row r="81" spans="1:28" s="231" customFormat="1" ht="31.5">
      <c r="A81" s="133" t="s">
        <v>175</v>
      </c>
      <c r="B81" s="147" t="s">
        <v>1194</v>
      </c>
      <c r="C81" s="146" t="s">
        <v>1195</v>
      </c>
      <c r="D81" s="154">
        <v>0</v>
      </c>
      <c r="E81" s="154">
        <v>0</v>
      </c>
      <c r="F81" s="154">
        <v>0</v>
      </c>
      <c r="G81" s="154">
        <v>0</v>
      </c>
      <c r="H81" s="154">
        <v>0</v>
      </c>
      <c r="I81" s="154">
        <v>0</v>
      </c>
      <c r="J81" s="154">
        <v>0</v>
      </c>
      <c r="K81" s="154">
        <v>0</v>
      </c>
      <c r="L81" s="154">
        <v>0</v>
      </c>
      <c r="M81" s="154">
        <v>0</v>
      </c>
      <c r="N81" s="154">
        <v>0</v>
      </c>
      <c r="O81" s="154">
        <v>0</v>
      </c>
      <c r="P81" s="154">
        <v>0</v>
      </c>
      <c r="Q81" s="154">
        <v>0</v>
      </c>
      <c r="R81" s="154">
        <v>0</v>
      </c>
      <c r="S81" s="154">
        <v>0</v>
      </c>
      <c r="T81" s="154">
        <v>0</v>
      </c>
      <c r="U81" s="154">
        <v>0</v>
      </c>
      <c r="V81" s="154">
        <v>0</v>
      </c>
      <c r="W81" s="154">
        <v>0</v>
      </c>
      <c r="X81" s="154">
        <v>0</v>
      </c>
      <c r="Y81" s="154">
        <v>0</v>
      </c>
      <c r="Z81" s="154">
        <v>0</v>
      </c>
      <c r="AA81" s="154">
        <v>0</v>
      </c>
      <c r="AB81" s="216"/>
    </row>
    <row r="82" spans="1:28" s="231" customFormat="1" ht="15.75">
      <c r="A82" s="133" t="s">
        <v>175</v>
      </c>
      <c r="B82" s="147" t="s">
        <v>1196</v>
      </c>
      <c r="C82" s="146" t="s">
        <v>1197</v>
      </c>
      <c r="D82" s="154">
        <v>0</v>
      </c>
      <c r="E82" s="154">
        <v>0</v>
      </c>
      <c r="F82" s="154">
        <v>0</v>
      </c>
      <c r="G82" s="154">
        <v>0</v>
      </c>
      <c r="H82" s="154">
        <v>0</v>
      </c>
      <c r="I82" s="154">
        <v>0</v>
      </c>
      <c r="J82" s="154">
        <v>0</v>
      </c>
      <c r="K82" s="154">
        <v>0</v>
      </c>
      <c r="L82" s="154">
        <v>0</v>
      </c>
      <c r="M82" s="154">
        <v>0</v>
      </c>
      <c r="N82" s="154">
        <v>0</v>
      </c>
      <c r="O82" s="154">
        <v>0</v>
      </c>
      <c r="P82" s="154">
        <v>0</v>
      </c>
      <c r="Q82" s="154">
        <v>0</v>
      </c>
      <c r="R82" s="154">
        <v>0</v>
      </c>
      <c r="S82" s="154">
        <v>0</v>
      </c>
      <c r="T82" s="154">
        <v>0</v>
      </c>
      <c r="U82" s="154">
        <v>0</v>
      </c>
      <c r="V82" s="154">
        <v>0</v>
      </c>
      <c r="W82" s="154">
        <v>0</v>
      </c>
      <c r="X82" s="154">
        <v>0</v>
      </c>
      <c r="Y82" s="154">
        <v>0</v>
      </c>
      <c r="Z82" s="154">
        <v>0</v>
      </c>
      <c r="AA82" s="154">
        <v>0</v>
      </c>
      <c r="AB82" s="216"/>
    </row>
    <row r="83" spans="1:28" s="231" customFormat="1" ht="47.25">
      <c r="A83" s="133" t="s">
        <v>175</v>
      </c>
      <c r="B83" s="147" t="s">
        <v>1198</v>
      </c>
      <c r="C83" s="146" t="s">
        <v>1199</v>
      </c>
      <c r="D83" s="154">
        <v>0</v>
      </c>
      <c r="E83" s="154">
        <v>0</v>
      </c>
      <c r="F83" s="154">
        <v>0</v>
      </c>
      <c r="G83" s="154">
        <v>0</v>
      </c>
      <c r="H83" s="154">
        <v>0</v>
      </c>
      <c r="I83" s="154">
        <v>0</v>
      </c>
      <c r="J83" s="154">
        <v>0</v>
      </c>
      <c r="K83" s="154">
        <v>0</v>
      </c>
      <c r="L83" s="154">
        <v>0.16</v>
      </c>
      <c r="M83" s="154">
        <v>4.0979999999999999</v>
      </c>
      <c r="N83" s="154">
        <v>0</v>
      </c>
      <c r="O83" s="154">
        <v>0</v>
      </c>
      <c r="P83" s="154">
        <v>0</v>
      </c>
      <c r="Q83" s="154">
        <v>0</v>
      </c>
      <c r="R83" s="154">
        <v>0</v>
      </c>
      <c r="S83" s="154">
        <v>0</v>
      </c>
      <c r="T83" s="154">
        <v>0</v>
      </c>
      <c r="U83" s="154">
        <v>0</v>
      </c>
      <c r="V83" s="154">
        <v>0</v>
      </c>
      <c r="W83" s="154">
        <v>0</v>
      </c>
      <c r="X83" s="154">
        <v>0</v>
      </c>
      <c r="Y83" s="154">
        <v>0</v>
      </c>
      <c r="Z83" s="154">
        <v>0</v>
      </c>
      <c r="AA83" s="154">
        <v>0</v>
      </c>
      <c r="AB83" s="216"/>
    </row>
    <row r="84" spans="1:28" s="231" customFormat="1" ht="31.5">
      <c r="A84" s="133" t="s">
        <v>175</v>
      </c>
      <c r="B84" s="147" t="s">
        <v>1204</v>
      </c>
      <c r="C84" s="146" t="s">
        <v>1205</v>
      </c>
      <c r="D84" s="154">
        <v>0</v>
      </c>
      <c r="E84" s="154">
        <v>0</v>
      </c>
      <c r="F84" s="154">
        <v>0</v>
      </c>
      <c r="G84" s="154">
        <v>0</v>
      </c>
      <c r="H84" s="154">
        <v>0</v>
      </c>
      <c r="I84" s="154">
        <v>0</v>
      </c>
      <c r="J84" s="154">
        <v>0</v>
      </c>
      <c r="K84" s="154">
        <v>0</v>
      </c>
      <c r="L84" s="154">
        <v>0</v>
      </c>
      <c r="M84" s="154">
        <v>0</v>
      </c>
      <c r="N84" s="154">
        <v>0</v>
      </c>
      <c r="O84" s="154">
        <v>0</v>
      </c>
      <c r="P84" s="154">
        <v>0</v>
      </c>
      <c r="Q84" s="154">
        <v>0</v>
      </c>
      <c r="R84" s="154">
        <v>0</v>
      </c>
      <c r="S84" s="154">
        <v>0</v>
      </c>
      <c r="T84" s="154">
        <v>0</v>
      </c>
      <c r="U84" s="154">
        <v>0</v>
      </c>
      <c r="V84" s="154">
        <v>0</v>
      </c>
      <c r="W84" s="154">
        <v>0</v>
      </c>
      <c r="X84" s="154">
        <v>0</v>
      </c>
      <c r="Y84" s="154">
        <v>0</v>
      </c>
      <c r="Z84" s="154">
        <v>0</v>
      </c>
      <c r="AA84" s="154">
        <v>0</v>
      </c>
      <c r="AB84" s="216"/>
    </row>
    <row r="85" spans="1:28" s="231" customFormat="1" ht="94.5">
      <c r="A85" s="133" t="s">
        <v>175</v>
      </c>
      <c r="B85" s="147" t="s">
        <v>1907</v>
      </c>
      <c r="C85" s="146" t="s">
        <v>1206</v>
      </c>
      <c r="D85" s="154">
        <v>0</v>
      </c>
      <c r="E85" s="154">
        <v>0</v>
      </c>
      <c r="F85" s="154">
        <v>0</v>
      </c>
      <c r="G85" s="154">
        <v>0</v>
      </c>
      <c r="H85" s="154">
        <v>0</v>
      </c>
      <c r="I85" s="154">
        <v>0</v>
      </c>
      <c r="J85" s="154">
        <v>0</v>
      </c>
      <c r="K85" s="154">
        <v>0</v>
      </c>
      <c r="L85" s="154">
        <v>0</v>
      </c>
      <c r="M85" s="154">
        <v>0</v>
      </c>
      <c r="N85" s="154">
        <v>0</v>
      </c>
      <c r="O85" s="154">
        <v>0</v>
      </c>
      <c r="P85" s="154">
        <v>0</v>
      </c>
      <c r="Q85" s="154">
        <v>0</v>
      </c>
      <c r="R85" s="154">
        <v>0</v>
      </c>
      <c r="S85" s="154">
        <v>0</v>
      </c>
      <c r="T85" s="154">
        <v>0</v>
      </c>
      <c r="U85" s="154">
        <v>0</v>
      </c>
      <c r="V85" s="154">
        <v>0</v>
      </c>
      <c r="W85" s="154">
        <v>0</v>
      </c>
      <c r="X85" s="154">
        <v>0</v>
      </c>
      <c r="Y85" s="154">
        <v>0</v>
      </c>
      <c r="Z85" s="154">
        <v>0</v>
      </c>
      <c r="AA85" s="154">
        <v>0</v>
      </c>
      <c r="AB85" s="216"/>
    </row>
    <row r="86" spans="1:28" s="231" customFormat="1" ht="31.5">
      <c r="A86" s="133" t="s">
        <v>175</v>
      </c>
      <c r="B86" s="147" t="s">
        <v>1213</v>
      </c>
      <c r="C86" s="146" t="s">
        <v>1214</v>
      </c>
      <c r="D86" s="154">
        <v>0</v>
      </c>
      <c r="E86" s="154">
        <v>0</v>
      </c>
      <c r="F86" s="154">
        <v>0</v>
      </c>
      <c r="G86" s="154">
        <v>0</v>
      </c>
      <c r="H86" s="154">
        <v>0</v>
      </c>
      <c r="I86" s="154">
        <v>0</v>
      </c>
      <c r="J86" s="154">
        <v>0</v>
      </c>
      <c r="K86" s="154">
        <v>0</v>
      </c>
      <c r="L86" s="154">
        <v>0</v>
      </c>
      <c r="M86" s="154">
        <v>0</v>
      </c>
      <c r="N86" s="154">
        <v>0</v>
      </c>
      <c r="O86" s="154">
        <v>0</v>
      </c>
      <c r="P86" s="154">
        <v>0</v>
      </c>
      <c r="Q86" s="154">
        <v>0</v>
      </c>
      <c r="R86" s="154">
        <v>0</v>
      </c>
      <c r="S86" s="154">
        <v>0</v>
      </c>
      <c r="T86" s="154">
        <v>0</v>
      </c>
      <c r="U86" s="154">
        <v>0</v>
      </c>
      <c r="V86" s="154">
        <v>0</v>
      </c>
      <c r="W86" s="154">
        <v>0</v>
      </c>
      <c r="X86" s="154">
        <v>0</v>
      </c>
      <c r="Y86" s="154">
        <v>0</v>
      </c>
      <c r="Z86" s="154">
        <v>0</v>
      </c>
      <c r="AA86" s="154">
        <v>0</v>
      </c>
      <c r="AB86" s="216"/>
    </row>
    <row r="87" spans="1:28" s="231" customFormat="1" ht="47.25">
      <c r="A87" s="133" t="s">
        <v>175</v>
      </c>
      <c r="B87" s="147" t="s">
        <v>1219</v>
      </c>
      <c r="C87" s="146" t="s">
        <v>1220</v>
      </c>
      <c r="D87" s="154">
        <v>0</v>
      </c>
      <c r="E87" s="154">
        <v>0</v>
      </c>
      <c r="F87" s="154">
        <v>0</v>
      </c>
      <c r="G87" s="154">
        <v>0</v>
      </c>
      <c r="H87" s="154">
        <v>0</v>
      </c>
      <c r="I87" s="154">
        <v>0</v>
      </c>
      <c r="J87" s="154">
        <v>0</v>
      </c>
      <c r="K87" s="154">
        <v>0</v>
      </c>
      <c r="L87" s="154">
        <v>0</v>
      </c>
      <c r="M87" s="154">
        <v>0</v>
      </c>
      <c r="N87" s="154">
        <v>0</v>
      </c>
      <c r="O87" s="154">
        <v>0</v>
      </c>
      <c r="P87" s="154">
        <v>0</v>
      </c>
      <c r="Q87" s="154">
        <v>0</v>
      </c>
      <c r="R87" s="154">
        <v>0</v>
      </c>
      <c r="S87" s="154">
        <v>0</v>
      </c>
      <c r="T87" s="154">
        <v>0</v>
      </c>
      <c r="U87" s="154">
        <v>0</v>
      </c>
      <c r="V87" s="154">
        <v>0</v>
      </c>
      <c r="W87" s="154">
        <v>0</v>
      </c>
      <c r="X87" s="154">
        <v>0</v>
      </c>
      <c r="Y87" s="154">
        <v>0</v>
      </c>
      <c r="Z87" s="154">
        <v>0</v>
      </c>
      <c r="AA87" s="154">
        <v>0</v>
      </c>
      <c r="AB87" s="216"/>
    </row>
    <row r="88" spans="1:28" s="231" customFormat="1" ht="15.75">
      <c r="A88" s="133" t="s">
        <v>175</v>
      </c>
      <c r="B88" s="147" t="s">
        <v>1221</v>
      </c>
      <c r="C88" s="146" t="s">
        <v>1222</v>
      </c>
      <c r="D88" s="154">
        <v>0</v>
      </c>
      <c r="E88" s="154">
        <v>0</v>
      </c>
      <c r="F88" s="154">
        <v>0</v>
      </c>
      <c r="G88" s="154">
        <v>0</v>
      </c>
      <c r="H88" s="154">
        <v>0</v>
      </c>
      <c r="I88" s="154">
        <v>0</v>
      </c>
      <c r="J88" s="154">
        <v>0</v>
      </c>
      <c r="K88" s="154">
        <v>0</v>
      </c>
      <c r="L88" s="154">
        <v>0</v>
      </c>
      <c r="M88" s="154">
        <v>0</v>
      </c>
      <c r="N88" s="154">
        <v>0</v>
      </c>
      <c r="O88" s="154">
        <v>0</v>
      </c>
      <c r="P88" s="154">
        <v>0</v>
      </c>
      <c r="Q88" s="154">
        <v>0</v>
      </c>
      <c r="R88" s="154">
        <v>0</v>
      </c>
      <c r="S88" s="154">
        <v>0</v>
      </c>
      <c r="T88" s="154">
        <v>0</v>
      </c>
      <c r="U88" s="154">
        <v>0</v>
      </c>
      <c r="V88" s="154">
        <v>0</v>
      </c>
      <c r="W88" s="154">
        <v>0</v>
      </c>
      <c r="X88" s="154">
        <v>0</v>
      </c>
      <c r="Y88" s="154">
        <v>0</v>
      </c>
      <c r="Z88" s="154">
        <v>0</v>
      </c>
      <c r="AA88" s="154">
        <v>0</v>
      </c>
      <c r="AB88" s="216"/>
    </row>
    <row r="89" spans="1:28" s="231" customFormat="1" ht="31.5">
      <c r="A89" s="133" t="s">
        <v>175</v>
      </c>
      <c r="B89" s="147" t="s">
        <v>1227</v>
      </c>
      <c r="C89" s="146" t="s">
        <v>1228</v>
      </c>
      <c r="D89" s="154">
        <v>0</v>
      </c>
      <c r="E89" s="154">
        <v>0</v>
      </c>
      <c r="F89" s="154">
        <v>0</v>
      </c>
      <c r="G89" s="154">
        <v>0</v>
      </c>
      <c r="H89" s="154">
        <v>0</v>
      </c>
      <c r="I89" s="154">
        <v>0</v>
      </c>
      <c r="J89" s="154">
        <v>0</v>
      </c>
      <c r="K89" s="154">
        <v>0</v>
      </c>
      <c r="L89" s="154">
        <v>0</v>
      </c>
      <c r="M89" s="154">
        <v>0</v>
      </c>
      <c r="N89" s="154">
        <v>0</v>
      </c>
      <c r="O89" s="154">
        <v>0</v>
      </c>
      <c r="P89" s="154">
        <v>0</v>
      </c>
      <c r="Q89" s="154">
        <v>0</v>
      </c>
      <c r="R89" s="154">
        <v>0</v>
      </c>
      <c r="S89" s="154">
        <v>0</v>
      </c>
      <c r="T89" s="154">
        <v>0</v>
      </c>
      <c r="U89" s="154">
        <v>0</v>
      </c>
      <c r="V89" s="154">
        <v>0</v>
      </c>
      <c r="W89" s="154">
        <v>0</v>
      </c>
      <c r="X89" s="154">
        <v>0</v>
      </c>
      <c r="Y89" s="154">
        <v>0</v>
      </c>
      <c r="Z89" s="154">
        <v>0</v>
      </c>
      <c r="AA89" s="154">
        <v>0</v>
      </c>
      <c r="AB89" s="216"/>
    </row>
    <row r="90" spans="1:28" s="231" customFormat="1" ht="31.5">
      <c r="A90" s="133" t="s">
        <v>175</v>
      </c>
      <c r="B90" s="147" t="s">
        <v>1229</v>
      </c>
      <c r="C90" s="146" t="s">
        <v>1230</v>
      </c>
      <c r="D90" s="154">
        <v>0</v>
      </c>
      <c r="E90" s="154">
        <v>0</v>
      </c>
      <c r="F90" s="154">
        <v>0</v>
      </c>
      <c r="G90" s="154">
        <v>0</v>
      </c>
      <c r="H90" s="154">
        <v>0</v>
      </c>
      <c r="I90" s="154">
        <v>0</v>
      </c>
      <c r="J90" s="154">
        <v>0</v>
      </c>
      <c r="K90" s="154">
        <v>0</v>
      </c>
      <c r="L90" s="154">
        <v>0</v>
      </c>
      <c r="M90" s="154">
        <v>0</v>
      </c>
      <c r="N90" s="154">
        <v>0</v>
      </c>
      <c r="O90" s="154">
        <v>0</v>
      </c>
      <c r="P90" s="154">
        <v>0</v>
      </c>
      <c r="Q90" s="154">
        <v>0</v>
      </c>
      <c r="R90" s="154">
        <v>0</v>
      </c>
      <c r="S90" s="154">
        <v>0</v>
      </c>
      <c r="T90" s="154">
        <v>0</v>
      </c>
      <c r="U90" s="154">
        <v>0</v>
      </c>
      <c r="V90" s="154">
        <v>0</v>
      </c>
      <c r="W90" s="154">
        <v>0</v>
      </c>
      <c r="X90" s="154">
        <v>0</v>
      </c>
      <c r="Y90" s="154">
        <v>0</v>
      </c>
      <c r="Z90" s="154">
        <v>0</v>
      </c>
      <c r="AA90" s="154">
        <v>0</v>
      </c>
      <c r="AB90" s="216"/>
    </row>
    <row r="91" spans="1:28" s="231" customFormat="1" ht="15.75">
      <c r="A91" s="133" t="s">
        <v>175</v>
      </c>
      <c r="B91" s="147" t="s">
        <v>1239</v>
      </c>
      <c r="C91" s="146" t="s">
        <v>1240</v>
      </c>
      <c r="D91" s="154">
        <v>0</v>
      </c>
      <c r="E91" s="154">
        <v>0</v>
      </c>
      <c r="F91" s="154">
        <v>0</v>
      </c>
      <c r="G91" s="154">
        <v>0</v>
      </c>
      <c r="H91" s="154">
        <v>0</v>
      </c>
      <c r="I91" s="154">
        <v>0</v>
      </c>
      <c r="J91" s="154">
        <v>0</v>
      </c>
      <c r="K91" s="154">
        <v>0</v>
      </c>
      <c r="L91" s="154">
        <v>0</v>
      </c>
      <c r="M91" s="154">
        <v>0</v>
      </c>
      <c r="N91" s="154">
        <v>0</v>
      </c>
      <c r="O91" s="154">
        <v>0</v>
      </c>
      <c r="P91" s="154">
        <v>0</v>
      </c>
      <c r="Q91" s="154">
        <v>0</v>
      </c>
      <c r="R91" s="154">
        <v>0</v>
      </c>
      <c r="S91" s="154">
        <v>0</v>
      </c>
      <c r="T91" s="154">
        <v>0</v>
      </c>
      <c r="U91" s="154">
        <v>0</v>
      </c>
      <c r="V91" s="154">
        <v>0</v>
      </c>
      <c r="W91" s="154">
        <v>0</v>
      </c>
      <c r="X91" s="154">
        <v>0</v>
      </c>
      <c r="Y91" s="154">
        <v>0</v>
      </c>
      <c r="Z91" s="154">
        <v>0</v>
      </c>
      <c r="AA91" s="154">
        <v>0</v>
      </c>
      <c r="AB91" s="216"/>
    </row>
    <row r="92" spans="1:28" s="231" customFormat="1" ht="15.75">
      <c r="A92" s="133" t="s">
        <v>175</v>
      </c>
      <c r="B92" s="147" t="s">
        <v>1245</v>
      </c>
      <c r="C92" s="146" t="s">
        <v>1246</v>
      </c>
      <c r="D92" s="154">
        <v>0</v>
      </c>
      <c r="E92" s="154">
        <v>0</v>
      </c>
      <c r="F92" s="154">
        <v>0</v>
      </c>
      <c r="G92" s="154">
        <v>0</v>
      </c>
      <c r="H92" s="154">
        <v>0</v>
      </c>
      <c r="I92" s="154">
        <v>0</v>
      </c>
      <c r="J92" s="154">
        <v>0</v>
      </c>
      <c r="K92" s="154">
        <v>0</v>
      </c>
      <c r="L92" s="154">
        <v>0</v>
      </c>
      <c r="M92" s="154">
        <v>1.9</v>
      </c>
      <c r="N92" s="154">
        <v>0</v>
      </c>
      <c r="O92" s="154">
        <v>0</v>
      </c>
      <c r="P92" s="154">
        <v>0</v>
      </c>
      <c r="Q92" s="154">
        <v>0</v>
      </c>
      <c r="R92" s="154">
        <v>0</v>
      </c>
      <c r="S92" s="154">
        <v>0</v>
      </c>
      <c r="T92" s="154">
        <v>0</v>
      </c>
      <c r="U92" s="154">
        <v>0</v>
      </c>
      <c r="V92" s="154">
        <v>0</v>
      </c>
      <c r="W92" s="154">
        <v>0</v>
      </c>
      <c r="X92" s="154">
        <v>0</v>
      </c>
      <c r="Y92" s="154">
        <v>0</v>
      </c>
      <c r="Z92" s="154">
        <v>0</v>
      </c>
      <c r="AA92" s="154">
        <v>0</v>
      </c>
      <c r="AB92" s="216"/>
    </row>
    <row r="93" spans="1:28" s="231" customFormat="1" ht="31.5">
      <c r="A93" s="133" t="s">
        <v>175</v>
      </c>
      <c r="B93" s="147" t="s">
        <v>1251</v>
      </c>
      <c r="C93" s="146" t="s">
        <v>1252</v>
      </c>
      <c r="D93" s="154">
        <v>0</v>
      </c>
      <c r="E93" s="154">
        <v>0</v>
      </c>
      <c r="F93" s="154">
        <v>0</v>
      </c>
      <c r="G93" s="154">
        <v>0</v>
      </c>
      <c r="H93" s="154">
        <v>0</v>
      </c>
      <c r="I93" s="154">
        <v>0</v>
      </c>
      <c r="J93" s="154">
        <v>0</v>
      </c>
      <c r="K93" s="154">
        <v>0</v>
      </c>
      <c r="L93" s="154">
        <v>0</v>
      </c>
      <c r="M93" s="154">
        <v>0</v>
      </c>
      <c r="N93" s="154">
        <v>0</v>
      </c>
      <c r="O93" s="154">
        <v>0</v>
      </c>
      <c r="P93" s="154">
        <v>0</v>
      </c>
      <c r="Q93" s="154">
        <v>-1.4535753203227912E-3</v>
      </c>
      <c r="R93" s="154">
        <v>-1.2486850487435894E-2</v>
      </c>
      <c r="S93" s="154">
        <v>0</v>
      </c>
      <c r="T93" s="154">
        <v>0</v>
      </c>
      <c r="U93" s="154">
        <v>0</v>
      </c>
      <c r="V93" s="154">
        <v>0</v>
      </c>
      <c r="W93" s="154">
        <v>0</v>
      </c>
      <c r="X93" s="154">
        <v>0</v>
      </c>
      <c r="Y93" s="154">
        <v>0</v>
      </c>
      <c r="Z93" s="154">
        <v>0</v>
      </c>
      <c r="AA93" s="154">
        <v>0</v>
      </c>
      <c r="AB93" s="216"/>
    </row>
    <row r="94" spans="1:28" s="231" customFormat="1" ht="31.5">
      <c r="A94" s="63" t="s">
        <v>175</v>
      </c>
      <c r="B94" s="54" t="s">
        <v>1253</v>
      </c>
      <c r="C94" s="63" t="s">
        <v>1254</v>
      </c>
      <c r="D94" s="154">
        <v>0</v>
      </c>
      <c r="E94" s="154">
        <v>0</v>
      </c>
      <c r="F94" s="154">
        <v>0</v>
      </c>
      <c r="G94" s="154">
        <v>0</v>
      </c>
      <c r="H94" s="154">
        <v>0</v>
      </c>
      <c r="I94" s="154">
        <v>0</v>
      </c>
      <c r="J94" s="154">
        <v>0</v>
      </c>
      <c r="K94" s="154">
        <v>0</v>
      </c>
      <c r="L94" s="154">
        <v>0</v>
      </c>
      <c r="M94" s="154">
        <v>0</v>
      </c>
      <c r="N94" s="154">
        <v>0</v>
      </c>
      <c r="O94" s="154">
        <v>0</v>
      </c>
      <c r="P94" s="154">
        <v>0</v>
      </c>
      <c r="Q94" s="154">
        <v>0</v>
      </c>
      <c r="R94" s="154">
        <v>0</v>
      </c>
      <c r="S94" s="154">
        <v>0</v>
      </c>
      <c r="T94" s="154">
        <v>0</v>
      </c>
      <c r="U94" s="154">
        <v>0</v>
      </c>
      <c r="V94" s="154">
        <v>0</v>
      </c>
      <c r="W94" s="154">
        <v>0</v>
      </c>
      <c r="X94" s="154">
        <v>0</v>
      </c>
      <c r="Y94" s="154">
        <v>0</v>
      </c>
      <c r="Z94" s="154">
        <v>0</v>
      </c>
      <c r="AA94" s="154">
        <v>0</v>
      </c>
      <c r="AB94" s="216"/>
    </row>
    <row r="95" spans="1:28" s="231" customFormat="1" ht="15.75">
      <c r="A95" s="199" t="s">
        <v>175</v>
      </c>
      <c r="B95" s="200" t="s">
        <v>1255</v>
      </c>
      <c r="C95" s="199" t="s">
        <v>1256</v>
      </c>
      <c r="D95" s="154">
        <v>0</v>
      </c>
      <c r="E95" s="154">
        <v>0</v>
      </c>
      <c r="F95" s="154">
        <v>0</v>
      </c>
      <c r="G95" s="154">
        <v>0</v>
      </c>
      <c r="H95" s="154">
        <v>0</v>
      </c>
      <c r="I95" s="154">
        <v>0</v>
      </c>
      <c r="J95" s="154">
        <v>0</v>
      </c>
      <c r="K95" s="154">
        <v>0</v>
      </c>
      <c r="L95" s="154">
        <v>0</v>
      </c>
      <c r="M95" s="154">
        <v>0</v>
      </c>
      <c r="N95" s="154">
        <v>0</v>
      </c>
      <c r="O95" s="154">
        <v>0</v>
      </c>
      <c r="P95" s="154">
        <v>0</v>
      </c>
      <c r="Q95" s="154">
        <v>0</v>
      </c>
      <c r="R95" s="154">
        <v>0</v>
      </c>
      <c r="S95" s="154">
        <v>0</v>
      </c>
      <c r="T95" s="154">
        <v>0</v>
      </c>
      <c r="U95" s="154">
        <v>0</v>
      </c>
      <c r="V95" s="154">
        <v>0</v>
      </c>
      <c r="W95" s="154">
        <v>0</v>
      </c>
      <c r="X95" s="154">
        <v>0</v>
      </c>
      <c r="Y95" s="154">
        <v>0</v>
      </c>
      <c r="Z95" s="154">
        <v>0</v>
      </c>
      <c r="AA95" s="154">
        <v>0</v>
      </c>
      <c r="AB95" s="216"/>
    </row>
    <row r="96" spans="1:28" s="231" customFormat="1" ht="15.75">
      <c r="A96" s="63" t="s">
        <v>175</v>
      </c>
      <c r="B96" s="54" t="s">
        <v>1257</v>
      </c>
      <c r="C96" s="63" t="s">
        <v>1258</v>
      </c>
      <c r="D96" s="154">
        <v>0</v>
      </c>
      <c r="E96" s="154">
        <v>0</v>
      </c>
      <c r="F96" s="154">
        <v>0</v>
      </c>
      <c r="G96" s="154">
        <v>0</v>
      </c>
      <c r="H96" s="154">
        <v>0</v>
      </c>
      <c r="I96" s="154">
        <v>0</v>
      </c>
      <c r="J96" s="154">
        <v>0</v>
      </c>
      <c r="K96" s="154">
        <v>0</v>
      </c>
      <c r="L96" s="154">
        <v>0</v>
      </c>
      <c r="M96" s="154">
        <v>0</v>
      </c>
      <c r="N96" s="154">
        <v>0</v>
      </c>
      <c r="O96" s="154">
        <v>0</v>
      </c>
      <c r="P96" s="154">
        <v>0</v>
      </c>
      <c r="Q96" s="154">
        <v>0</v>
      </c>
      <c r="R96" s="154">
        <v>0</v>
      </c>
      <c r="S96" s="154">
        <v>0</v>
      </c>
      <c r="T96" s="154">
        <v>0</v>
      </c>
      <c r="U96" s="154">
        <v>0</v>
      </c>
      <c r="V96" s="154">
        <v>0</v>
      </c>
      <c r="W96" s="154">
        <v>0</v>
      </c>
      <c r="X96" s="154">
        <v>0</v>
      </c>
      <c r="Y96" s="154">
        <v>0</v>
      </c>
      <c r="Z96" s="154">
        <v>0</v>
      </c>
      <c r="AA96" s="154">
        <v>0</v>
      </c>
      <c r="AB96" s="216"/>
    </row>
    <row r="97" spans="1:28" s="231" customFormat="1" ht="31.5">
      <c r="A97" s="63" t="s">
        <v>175</v>
      </c>
      <c r="B97" s="54" t="s">
        <v>1269</v>
      </c>
      <c r="C97" s="63" t="s">
        <v>1270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0</v>
      </c>
      <c r="K97" s="154">
        <v>0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0</v>
      </c>
      <c r="S97" s="154">
        <v>0</v>
      </c>
      <c r="T97" s="154">
        <v>0</v>
      </c>
      <c r="U97" s="154">
        <v>0</v>
      </c>
      <c r="V97" s="154">
        <v>0</v>
      </c>
      <c r="W97" s="154">
        <v>0</v>
      </c>
      <c r="X97" s="154">
        <v>0</v>
      </c>
      <c r="Y97" s="154">
        <v>0</v>
      </c>
      <c r="Z97" s="154">
        <v>0</v>
      </c>
      <c r="AA97" s="154">
        <v>0</v>
      </c>
      <c r="AB97" s="216"/>
    </row>
    <row r="98" spans="1:28" s="231" customFormat="1" ht="31.5">
      <c r="A98" s="63" t="s">
        <v>175</v>
      </c>
      <c r="B98" s="54" t="s">
        <v>1271</v>
      </c>
      <c r="C98" s="63" t="s">
        <v>1272</v>
      </c>
      <c r="D98" s="154">
        <v>0</v>
      </c>
      <c r="E98" s="154">
        <v>0</v>
      </c>
      <c r="F98" s="154">
        <v>0</v>
      </c>
      <c r="G98" s="154">
        <v>0</v>
      </c>
      <c r="H98" s="154">
        <v>0</v>
      </c>
      <c r="I98" s="154">
        <v>0</v>
      </c>
      <c r="J98" s="154">
        <v>0</v>
      </c>
      <c r="K98" s="154">
        <v>0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0</v>
      </c>
      <c r="S98" s="154">
        <v>0</v>
      </c>
      <c r="T98" s="154">
        <v>0</v>
      </c>
      <c r="U98" s="154">
        <v>0</v>
      </c>
      <c r="V98" s="154">
        <v>0</v>
      </c>
      <c r="W98" s="154">
        <v>0</v>
      </c>
      <c r="X98" s="154">
        <v>0</v>
      </c>
      <c r="Y98" s="154">
        <v>0</v>
      </c>
      <c r="Z98" s="154">
        <v>0</v>
      </c>
      <c r="AA98" s="154">
        <v>0</v>
      </c>
      <c r="AB98" s="216"/>
    </row>
    <row r="99" spans="1:28" s="231" customFormat="1" ht="31.5">
      <c r="A99" s="63" t="s">
        <v>175</v>
      </c>
      <c r="B99" s="54" t="s">
        <v>1273</v>
      </c>
      <c r="C99" s="63" t="s">
        <v>1274</v>
      </c>
      <c r="D99" s="154">
        <v>0</v>
      </c>
      <c r="E99" s="154">
        <v>0</v>
      </c>
      <c r="F99" s="154">
        <v>0</v>
      </c>
      <c r="G99" s="154">
        <v>0</v>
      </c>
      <c r="H99" s="154">
        <v>0</v>
      </c>
      <c r="I99" s="154">
        <v>0</v>
      </c>
      <c r="J99" s="154">
        <v>0</v>
      </c>
      <c r="K99" s="154">
        <v>0</v>
      </c>
      <c r="L99" s="154">
        <v>0</v>
      </c>
      <c r="M99" s="154">
        <v>0</v>
      </c>
      <c r="N99" s="154">
        <v>0</v>
      </c>
      <c r="O99" s="154">
        <v>0</v>
      </c>
      <c r="P99" s="154">
        <v>0</v>
      </c>
      <c r="Q99" s="154">
        <v>0</v>
      </c>
      <c r="R99" s="154">
        <v>0</v>
      </c>
      <c r="S99" s="154">
        <v>0</v>
      </c>
      <c r="T99" s="154">
        <v>0</v>
      </c>
      <c r="U99" s="154">
        <v>0</v>
      </c>
      <c r="V99" s="154">
        <v>0</v>
      </c>
      <c r="W99" s="154">
        <v>0</v>
      </c>
      <c r="X99" s="154">
        <v>0</v>
      </c>
      <c r="Y99" s="154">
        <v>0</v>
      </c>
      <c r="Z99" s="154">
        <v>0</v>
      </c>
      <c r="AA99" s="154">
        <v>0</v>
      </c>
      <c r="AB99" s="216"/>
    </row>
    <row r="100" spans="1:28" s="231" customFormat="1" ht="31.5">
      <c r="A100" s="199" t="s">
        <v>175</v>
      </c>
      <c r="B100" s="200" t="s">
        <v>1275</v>
      </c>
      <c r="C100" s="199" t="s">
        <v>1276</v>
      </c>
      <c r="D100" s="154">
        <v>0</v>
      </c>
      <c r="E100" s="154">
        <v>0</v>
      </c>
      <c r="F100" s="154">
        <v>0</v>
      </c>
      <c r="G100" s="154">
        <v>0</v>
      </c>
      <c r="H100" s="154">
        <v>0</v>
      </c>
      <c r="I100" s="154">
        <v>0</v>
      </c>
      <c r="J100" s="154">
        <v>0</v>
      </c>
      <c r="K100" s="154">
        <v>0</v>
      </c>
      <c r="L100" s="154">
        <v>0</v>
      </c>
      <c r="M100" s="154">
        <v>0</v>
      </c>
      <c r="N100" s="154">
        <v>0</v>
      </c>
      <c r="O100" s="154">
        <v>0</v>
      </c>
      <c r="P100" s="154">
        <v>0</v>
      </c>
      <c r="Q100" s="154">
        <v>0</v>
      </c>
      <c r="R100" s="154">
        <v>0</v>
      </c>
      <c r="S100" s="154">
        <v>0</v>
      </c>
      <c r="T100" s="154">
        <v>0</v>
      </c>
      <c r="U100" s="154">
        <v>0</v>
      </c>
      <c r="V100" s="154">
        <v>0</v>
      </c>
      <c r="W100" s="154">
        <v>0</v>
      </c>
      <c r="X100" s="154">
        <v>0</v>
      </c>
      <c r="Y100" s="154">
        <v>0</v>
      </c>
      <c r="Z100" s="154">
        <v>0</v>
      </c>
      <c r="AA100" s="154">
        <v>0</v>
      </c>
      <c r="AB100" s="216"/>
    </row>
    <row r="101" spans="1:28" s="231" customFormat="1" ht="31.5">
      <c r="A101" s="63" t="s">
        <v>175</v>
      </c>
      <c r="B101" s="54" t="s">
        <v>1277</v>
      </c>
      <c r="C101" s="63" t="s">
        <v>1278</v>
      </c>
      <c r="D101" s="154">
        <v>0</v>
      </c>
      <c r="E101" s="154">
        <v>0</v>
      </c>
      <c r="F101" s="154">
        <v>0</v>
      </c>
      <c r="G101" s="154">
        <v>0</v>
      </c>
      <c r="H101" s="154">
        <v>0</v>
      </c>
      <c r="I101" s="154">
        <v>0</v>
      </c>
      <c r="J101" s="154">
        <v>0</v>
      </c>
      <c r="K101" s="154">
        <v>0</v>
      </c>
      <c r="L101" s="154">
        <v>0</v>
      </c>
      <c r="M101" s="154">
        <v>0</v>
      </c>
      <c r="N101" s="154">
        <v>0</v>
      </c>
      <c r="O101" s="154">
        <v>0</v>
      </c>
      <c r="P101" s="154">
        <v>0</v>
      </c>
      <c r="Q101" s="154">
        <v>0</v>
      </c>
      <c r="R101" s="154">
        <v>0</v>
      </c>
      <c r="S101" s="154">
        <v>0</v>
      </c>
      <c r="T101" s="154">
        <v>0</v>
      </c>
      <c r="U101" s="154">
        <v>0</v>
      </c>
      <c r="V101" s="154">
        <v>0</v>
      </c>
      <c r="W101" s="154">
        <v>0</v>
      </c>
      <c r="X101" s="154">
        <v>0</v>
      </c>
      <c r="Y101" s="154">
        <v>0</v>
      </c>
      <c r="Z101" s="154">
        <v>0</v>
      </c>
      <c r="AA101" s="154">
        <v>0</v>
      </c>
      <c r="AB101" s="216"/>
    </row>
    <row r="102" spans="1:28" s="231" customFormat="1" ht="31.5">
      <c r="A102" s="63" t="s">
        <v>175</v>
      </c>
      <c r="B102" s="54" t="s">
        <v>1279</v>
      </c>
      <c r="C102" s="63" t="s">
        <v>1280</v>
      </c>
      <c r="D102" s="154">
        <v>0</v>
      </c>
      <c r="E102" s="154">
        <v>0</v>
      </c>
      <c r="F102" s="154">
        <v>0</v>
      </c>
      <c r="G102" s="154">
        <v>0</v>
      </c>
      <c r="H102" s="154">
        <v>0</v>
      </c>
      <c r="I102" s="154">
        <v>0</v>
      </c>
      <c r="J102" s="154">
        <v>0</v>
      </c>
      <c r="K102" s="154">
        <v>0</v>
      </c>
      <c r="L102" s="154">
        <v>0</v>
      </c>
      <c r="M102" s="154">
        <v>0</v>
      </c>
      <c r="N102" s="154">
        <v>0</v>
      </c>
      <c r="O102" s="154">
        <v>0</v>
      </c>
      <c r="P102" s="154">
        <v>0</v>
      </c>
      <c r="Q102" s="154">
        <v>0</v>
      </c>
      <c r="R102" s="154">
        <v>0</v>
      </c>
      <c r="S102" s="154">
        <v>0</v>
      </c>
      <c r="T102" s="154">
        <v>0</v>
      </c>
      <c r="U102" s="154">
        <v>0</v>
      </c>
      <c r="V102" s="154">
        <v>0</v>
      </c>
      <c r="W102" s="154">
        <v>0</v>
      </c>
      <c r="X102" s="154">
        <v>0</v>
      </c>
      <c r="Y102" s="154">
        <v>0</v>
      </c>
      <c r="Z102" s="154">
        <v>0</v>
      </c>
      <c r="AA102" s="154">
        <v>0</v>
      </c>
      <c r="AB102" s="216"/>
    </row>
    <row r="103" spans="1:28" s="231" customFormat="1" ht="31.5">
      <c r="A103" s="63" t="s">
        <v>175</v>
      </c>
      <c r="B103" s="54" t="s">
        <v>1287</v>
      </c>
      <c r="C103" s="63" t="s">
        <v>1288</v>
      </c>
      <c r="D103" s="154">
        <v>0</v>
      </c>
      <c r="E103" s="154">
        <v>0</v>
      </c>
      <c r="F103" s="154">
        <v>0</v>
      </c>
      <c r="G103" s="154">
        <v>0</v>
      </c>
      <c r="H103" s="154">
        <v>0</v>
      </c>
      <c r="I103" s="154">
        <v>0</v>
      </c>
      <c r="J103" s="154">
        <v>0</v>
      </c>
      <c r="K103" s="154">
        <v>0</v>
      </c>
      <c r="L103" s="154">
        <v>0</v>
      </c>
      <c r="M103" s="154">
        <v>0</v>
      </c>
      <c r="N103" s="154">
        <v>0</v>
      </c>
      <c r="O103" s="154">
        <v>0</v>
      </c>
      <c r="P103" s="154">
        <v>0</v>
      </c>
      <c r="Q103" s="154">
        <v>-3.2525713405347698E-3</v>
      </c>
      <c r="R103" s="154">
        <v>-1.4829698619316409E-2</v>
      </c>
      <c r="S103" s="154">
        <v>0</v>
      </c>
      <c r="T103" s="154">
        <v>0</v>
      </c>
      <c r="U103" s="154">
        <v>0</v>
      </c>
      <c r="V103" s="154">
        <v>0</v>
      </c>
      <c r="W103" s="154">
        <v>0</v>
      </c>
      <c r="X103" s="154">
        <v>0</v>
      </c>
      <c r="Y103" s="154">
        <v>0</v>
      </c>
      <c r="Z103" s="154">
        <v>0</v>
      </c>
      <c r="AA103" s="154">
        <v>0</v>
      </c>
      <c r="AB103" s="216"/>
    </row>
    <row r="104" spans="1:28" s="231" customFormat="1" ht="15.75">
      <c r="A104" s="63" t="s">
        <v>175</v>
      </c>
      <c r="B104" s="77" t="s">
        <v>1295</v>
      </c>
      <c r="C104" s="64" t="s">
        <v>1296</v>
      </c>
      <c r="D104" s="154">
        <v>0</v>
      </c>
      <c r="E104" s="154">
        <v>0</v>
      </c>
      <c r="F104" s="154">
        <v>0</v>
      </c>
      <c r="G104" s="154">
        <v>0</v>
      </c>
      <c r="H104" s="154">
        <v>0</v>
      </c>
      <c r="I104" s="154">
        <v>0</v>
      </c>
      <c r="J104" s="154">
        <v>0</v>
      </c>
      <c r="K104" s="154">
        <v>0</v>
      </c>
      <c r="L104" s="154">
        <v>0</v>
      </c>
      <c r="M104" s="154">
        <v>0</v>
      </c>
      <c r="N104" s="154">
        <v>0</v>
      </c>
      <c r="O104" s="154">
        <v>0</v>
      </c>
      <c r="P104" s="154">
        <v>0</v>
      </c>
      <c r="Q104" s="154">
        <v>0</v>
      </c>
      <c r="R104" s="154">
        <v>0</v>
      </c>
      <c r="S104" s="154">
        <v>0</v>
      </c>
      <c r="T104" s="154">
        <v>0</v>
      </c>
      <c r="U104" s="154">
        <v>0</v>
      </c>
      <c r="V104" s="154">
        <v>0</v>
      </c>
      <c r="W104" s="154">
        <v>0</v>
      </c>
      <c r="X104" s="154">
        <v>0</v>
      </c>
      <c r="Y104" s="154">
        <v>0</v>
      </c>
      <c r="Z104" s="154">
        <v>0</v>
      </c>
      <c r="AA104" s="154">
        <v>0</v>
      </c>
      <c r="AB104" s="216"/>
    </row>
    <row r="105" spans="1:28" s="231" customFormat="1" ht="15.75">
      <c r="A105" s="63" t="s">
        <v>175</v>
      </c>
      <c r="B105" s="77" t="s">
        <v>1297</v>
      </c>
      <c r="C105" s="64" t="s">
        <v>1298</v>
      </c>
      <c r="D105" s="154">
        <v>0</v>
      </c>
      <c r="E105" s="154">
        <v>0</v>
      </c>
      <c r="F105" s="154">
        <v>0</v>
      </c>
      <c r="G105" s="154">
        <v>0</v>
      </c>
      <c r="H105" s="154">
        <v>0</v>
      </c>
      <c r="I105" s="154">
        <v>0</v>
      </c>
      <c r="J105" s="154">
        <v>0</v>
      </c>
      <c r="K105" s="154">
        <v>0</v>
      </c>
      <c r="L105" s="154">
        <v>0</v>
      </c>
      <c r="M105" s="154">
        <v>0</v>
      </c>
      <c r="N105" s="154">
        <v>0</v>
      </c>
      <c r="O105" s="154">
        <v>0</v>
      </c>
      <c r="P105" s="154">
        <v>0</v>
      </c>
      <c r="Q105" s="154">
        <v>0</v>
      </c>
      <c r="R105" s="154">
        <v>0</v>
      </c>
      <c r="S105" s="154">
        <v>0</v>
      </c>
      <c r="T105" s="154">
        <v>0</v>
      </c>
      <c r="U105" s="154">
        <v>0</v>
      </c>
      <c r="V105" s="154">
        <v>0</v>
      </c>
      <c r="W105" s="154">
        <v>0</v>
      </c>
      <c r="X105" s="154">
        <v>0</v>
      </c>
      <c r="Y105" s="154">
        <v>0</v>
      </c>
      <c r="Z105" s="154">
        <v>0</v>
      </c>
      <c r="AA105" s="154">
        <v>0</v>
      </c>
      <c r="AB105" s="216"/>
    </row>
    <row r="106" spans="1:28" s="231" customFormat="1" ht="15.75">
      <c r="A106" s="63" t="s">
        <v>175</v>
      </c>
      <c r="B106" s="77" t="s">
        <v>1301</v>
      </c>
      <c r="C106" s="64" t="s">
        <v>1302</v>
      </c>
      <c r="D106" s="154">
        <v>0</v>
      </c>
      <c r="E106" s="154">
        <v>0</v>
      </c>
      <c r="F106" s="154">
        <v>0</v>
      </c>
      <c r="G106" s="154">
        <v>0</v>
      </c>
      <c r="H106" s="154">
        <v>0</v>
      </c>
      <c r="I106" s="154">
        <v>0</v>
      </c>
      <c r="J106" s="154">
        <v>0</v>
      </c>
      <c r="K106" s="154">
        <v>0</v>
      </c>
      <c r="L106" s="154">
        <v>0</v>
      </c>
      <c r="M106" s="154">
        <v>0</v>
      </c>
      <c r="N106" s="154">
        <v>0</v>
      </c>
      <c r="O106" s="154">
        <v>0</v>
      </c>
      <c r="P106" s="154">
        <v>0</v>
      </c>
      <c r="Q106" s="154">
        <v>0</v>
      </c>
      <c r="R106" s="154">
        <v>0</v>
      </c>
      <c r="S106" s="154">
        <v>0</v>
      </c>
      <c r="T106" s="154">
        <v>0</v>
      </c>
      <c r="U106" s="154">
        <v>0</v>
      </c>
      <c r="V106" s="154">
        <v>0</v>
      </c>
      <c r="W106" s="154">
        <v>0</v>
      </c>
      <c r="X106" s="154">
        <v>0</v>
      </c>
      <c r="Y106" s="154">
        <v>0</v>
      </c>
      <c r="Z106" s="154">
        <v>0</v>
      </c>
      <c r="AA106" s="154">
        <v>0</v>
      </c>
      <c r="AB106" s="216"/>
    </row>
    <row r="107" spans="1:28" s="231" customFormat="1" ht="31.5">
      <c r="A107" s="63" t="s">
        <v>175</v>
      </c>
      <c r="B107" s="72" t="s">
        <v>1315</v>
      </c>
      <c r="C107" s="62" t="s">
        <v>1316</v>
      </c>
      <c r="D107" s="154">
        <v>0</v>
      </c>
      <c r="E107" s="154">
        <v>0</v>
      </c>
      <c r="F107" s="154">
        <v>0</v>
      </c>
      <c r="G107" s="154">
        <v>0</v>
      </c>
      <c r="H107" s="154">
        <v>0</v>
      </c>
      <c r="I107" s="154">
        <v>0</v>
      </c>
      <c r="J107" s="154">
        <v>0</v>
      </c>
      <c r="K107" s="154">
        <v>0</v>
      </c>
      <c r="L107" s="154">
        <v>0</v>
      </c>
      <c r="M107" s="154">
        <v>0</v>
      </c>
      <c r="N107" s="154">
        <v>0</v>
      </c>
      <c r="O107" s="154">
        <v>0</v>
      </c>
      <c r="P107" s="154">
        <v>0</v>
      </c>
      <c r="Q107" s="154">
        <v>0</v>
      </c>
      <c r="R107" s="154">
        <v>0</v>
      </c>
      <c r="S107" s="154">
        <v>0</v>
      </c>
      <c r="T107" s="154">
        <v>0</v>
      </c>
      <c r="U107" s="154">
        <v>0</v>
      </c>
      <c r="V107" s="154">
        <v>0</v>
      </c>
      <c r="W107" s="154">
        <v>0</v>
      </c>
      <c r="X107" s="154">
        <v>0</v>
      </c>
      <c r="Y107" s="154">
        <v>0</v>
      </c>
      <c r="Z107" s="154">
        <v>0</v>
      </c>
      <c r="AA107" s="154">
        <v>0</v>
      </c>
      <c r="AB107" s="216"/>
    </row>
    <row r="108" spans="1:28" s="231" customFormat="1" ht="15.75">
      <c r="A108" s="63" t="s">
        <v>175</v>
      </c>
      <c r="B108" s="72" t="s">
        <v>1317</v>
      </c>
      <c r="C108" s="62" t="s">
        <v>1318</v>
      </c>
      <c r="D108" s="154">
        <v>0</v>
      </c>
      <c r="E108" s="154">
        <v>0</v>
      </c>
      <c r="F108" s="154">
        <v>0</v>
      </c>
      <c r="G108" s="154">
        <v>0</v>
      </c>
      <c r="H108" s="154">
        <v>0</v>
      </c>
      <c r="I108" s="154">
        <v>0</v>
      </c>
      <c r="J108" s="154">
        <v>0</v>
      </c>
      <c r="K108" s="154">
        <v>0</v>
      </c>
      <c r="L108" s="154">
        <v>0</v>
      </c>
      <c r="M108" s="154">
        <v>0</v>
      </c>
      <c r="N108" s="154">
        <v>0</v>
      </c>
      <c r="O108" s="154">
        <v>0</v>
      </c>
      <c r="P108" s="154">
        <v>0</v>
      </c>
      <c r="Q108" s="154">
        <v>0</v>
      </c>
      <c r="R108" s="154">
        <v>0</v>
      </c>
      <c r="S108" s="154">
        <v>0</v>
      </c>
      <c r="T108" s="154">
        <v>0</v>
      </c>
      <c r="U108" s="154">
        <v>0</v>
      </c>
      <c r="V108" s="154">
        <v>0</v>
      </c>
      <c r="W108" s="154">
        <v>0</v>
      </c>
      <c r="X108" s="154">
        <v>0</v>
      </c>
      <c r="Y108" s="154">
        <v>0</v>
      </c>
      <c r="Z108" s="154">
        <v>0</v>
      </c>
      <c r="AA108" s="154">
        <v>0</v>
      </c>
      <c r="AB108" s="216"/>
    </row>
    <row r="109" spans="1:28" s="231" customFormat="1" ht="31.5">
      <c r="A109" s="63" t="s">
        <v>175</v>
      </c>
      <c r="B109" s="72" t="s">
        <v>1319</v>
      </c>
      <c r="C109" s="62" t="s">
        <v>1320</v>
      </c>
      <c r="D109" s="154">
        <v>0</v>
      </c>
      <c r="E109" s="154">
        <v>0</v>
      </c>
      <c r="F109" s="154">
        <v>0</v>
      </c>
      <c r="G109" s="154">
        <v>0</v>
      </c>
      <c r="H109" s="154">
        <v>0</v>
      </c>
      <c r="I109" s="154">
        <v>0</v>
      </c>
      <c r="J109" s="154">
        <v>0</v>
      </c>
      <c r="K109" s="154">
        <v>0</v>
      </c>
      <c r="L109" s="154">
        <v>0</v>
      </c>
      <c r="M109" s="154">
        <v>0</v>
      </c>
      <c r="N109" s="154">
        <v>0</v>
      </c>
      <c r="O109" s="154">
        <v>0</v>
      </c>
      <c r="P109" s="154">
        <v>0</v>
      </c>
      <c r="Q109" s="154">
        <v>0</v>
      </c>
      <c r="R109" s="154">
        <v>0</v>
      </c>
      <c r="S109" s="154">
        <v>0</v>
      </c>
      <c r="T109" s="154">
        <v>0</v>
      </c>
      <c r="U109" s="154">
        <v>0</v>
      </c>
      <c r="V109" s="154">
        <v>0</v>
      </c>
      <c r="W109" s="154">
        <v>0</v>
      </c>
      <c r="X109" s="154">
        <v>0</v>
      </c>
      <c r="Y109" s="154">
        <v>0</v>
      </c>
      <c r="Z109" s="154">
        <v>0</v>
      </c>
      <c r="AA109" s="154">
        <v>0</v>
      </c>
      <c r="AB109" s="216"/>
    </row>
    <row r="110" spans="1:28" s="231" customFormat="1" ht="31.5">
      <c r="A110" s="133" t="s">
        <v>175</v>
      </c>
      <c r="B110" s="150" t="s">
        <v>1321</v>
      </c>
      <c r="C110" s="146" t="s">
        <v>1322</v>
      </c>
      <c r="D110" s="154">
        <v>0</v>
      </c>
      <c r="E110" s="154">
        <v>0</v>
      </c>
      <c r="F110" s="154">
        <v>0</v>
      </c>
      <c r="G110" s="154">
        <v>0</v>
      </c>
      <c r="H110" s="154">
        <v>0</v>
      </c>
      <c r="I110" s="154">
        <v>0</v>
      </c>
      <c r="J110" s="154">
        <v>0</v>
      </c>
      <c r="K110" s="154">
        <v>0</v>
      </c>
      <c r="L110" s="154">
        <v>0</v>
      </c>
      <c r="M110" s="154">
        <v>0</v>
      </c>
      <c r="N110" s="154">
        <v>0</v>
      </c>
      <c r="O110" s="154">
        <v>0</v>
      </c>
      <c r="P110" s="154">
        <v>0</v>
      </c>
      <c r="Q110" s="154">
        <v>0</v>
      </c>
      <c r="R110" s="154">
        <v>0</v>
      </c>
      <c r="S110" s="154">
        <v>0</v>
      </c>
      <c r="T110" s="154">
        <v>0</v>
      </c>
      <c r="U110" s="154">
        <v>0</v>
      </c>
      <c r="V110" s="154">
        <v>0</v>
      </c>
      <c r="W110" s="154">
        <v>0</v>
      </c>
      <c r="X110" s="154">
        <v>0</v>
      </c>
      <c r="Y110" s="154">
        <v>0</v>
      </c>
      <c r="Z110" s="154">
        <v>0</v>
      </c>
      <c r="AA110" s="154">
        <v>0</v>
      </c>
      <c r="AB110" s="216"/>
    </row>
    <row r="111" spans="1:28" s="231" customFormat="1" ht="78.75">
      <c r="A111" s="133" t="s">
        <v>175</v>
      </c>
      <c r="B111" s="197" t="s">
        <v>1323</v>
      </c>
      <c r="C111" s="146" t="s">
        <v>1324</v>
      </c>
      <c r="D111" s="154">
        <v>0</v>
      </c>
      <c r="E111" s="154">
        <v>0</v>
      </c>
      <c r="F111" s="154">
        <v>0</v>
      </c>
      <c r="G111" s="154">
        <v>0</v>
      </c>
      <c r="H111" s="154">
        <v>0</v>
      </c>
      <c r="I111" s="154">
        <v>0</v>
      </c>
      <c r="J111" s="154">
        <v>0</v>
      </c>
      <c r="K111" s="154">
        <v>0</v>
      </c>
      <c r="L111" s="154">
        <v>0</v>
      </c>
      <c r="M111" s="154">
        <v>0</v>
      </c>
      <c r="N111" s="154">
        <v>0</v>
      </c>
      <c r="O111" s="154">
        <v>0</v>
      </c>
      <c r="P111" s="154">
        <v>0</v>
      </c>
      <c r="Q111" s="154">
        <v>0</v>
      </c>
      <c r="R111" s="154">
        <v>0</v>
      </c>
      <c r="S111" s="154">
        <v>0</v>
      </c>
      <c r="T111" s="154">
        <v>0</v>
      </c>
      <c r="U111" s="154">
        <v>0</v>
      </c>
      <c r="V111" s="154">
        <v>0</v>
      </c>
      <c r="W111" s="154">
        <v>0</v>
      </c>
      <c r="X111" s="154">
        <v>0</v>
      </c>
      <c r="Y111" s="154">
        <v>0</v>
      </c>
      <c r="Z111" s="154">
        <v>0</v>
      </c>
      <c r="AA111" s="154">
        <v>0</v>
      </c>
      <c r="AB111" s="216"/>
    </row>
    <row r="112" spans="1:28" s="231" customFormat="1" ht="78.75">
      <c r="A112" s="133" t="s">
        <v>175</v>
      </c>
      <c r="B112" s="197" t="s">
        <v>1325</v>
      </c>
      <c r="C112" s="146" t="s">
        <v>1326</v>
      </c>
      <c r="D112" s="154">
        <v>0</v>
      </c>
      <c r="E112" s="154">
        <v>0</v>
      </c>
      <c r="F112" s="154">
        <v>0</v>
      </c>
      <c r="G112" s="154">
        <v>0</v>
      </c>
      <c r="H112" s="154">
        <v>0</v>
      </c>
      <c r="I112" s="154">
        <v>0</v>
      </c>
      <c r="J112" s="154">
        <v>0</v>
      </c>
      <c r="K112" s="154">
        <v>0</v>
      </c>
      <c r="L112" s="154">
        <v>0</v>
      </c>
      <c r="M112" s="154">
        <v>0</v>
      </c>
      <c r="N112" s="154">
        <v>0</v>
      </c>
      <c r="O112" s="154">
        <v>0</v>
      </c>
      <c r="P112" s="154">
        <v>0</v>
      </c>
      <c r="Q112" s="154">
        <v>0</v>
      </c>
      <c r="R112" s="154">
        <v>0</v>
      </c>
      <c r="S112" s="154">
        <v>0</v>
      </c>
      <c r="T112" s="154">
        <v>0</v>
      </c>
      <c r="U112" s="154">
        <v>0</v>
      </c>
      <c r="V112" s="154">
        <v>0</v>
      </c>
      <c r="W112" s="154">
        <v>0</v>
      </c>
      <c r="X112" s="154">
        <v>0</v>
      </c>
      <c r="Y112" s="154">
        <v>0</v>
      </c>
      <c r="Z112" s="154">
        <v>0</v>
      </c>
      <c r="AA112" s="154">
        <v>0</v>
      </c>
      <c r="AB112" s="216"/>
    </row>
    <row r="113" spans="1:28" s="231" customFormat="1" ht="47.25">
      <c r="A113" s="133" t="s">
        <v>175</v>
      </c>
      <c r="B113" s="150" t="s">
        <v>1327</v>
      </c>
      <c r="C113" s="146" t="s">
        <v>1328</v>
      </c>
      <c r="D113" s="154">
        <v>0</v>
      </c>
      <c r="E113" s="154">
        <v>0</v>
      </c>
      <c r="F113" s="154">
        <v>0</v>
      </c>
      <c r="G113" s="154">
        <v>0</v>
      </c>
      <c r="H113" s="154">
        <v>0</v>
      </c>
      <c r="I113" s="154">
        <v>0</v>
      </c>
      <c r="J113" s="154">
        <v>0</v>
      </c>
      <c r="K113" s="154">
        <v>0</v>
      </c>
      <c r="L113" s="154">
        <v>0</v>
      </c>
      <c r="M113" s="154">
        <v>0</v>
      </c>
      <c r="N113" s="154">
        <v>0</v>
      </c>
      <c r="O113" s="154">
        <v>0</v>
      </c>
      <c r="P113" s="154">
        <v>0</v>
      </c>
      <c r="Q113" s="154">
        <v>0</v>
      </c>
      <c r="R113" s="154">
        <v>0</v>
      </c>
      <c r="S113" s="154">
        <v>0</v>
      </c>
      <c r="T113" s="154">
        <v>0</v>
      </c>
      <c r="U113" s="154">
        <v>0</v>
      </c>
      <c r="V113" s="154">
        <v>0</v>
      </c>
      <c r="W113" s="154">
        <v>0</v>
      </c>
      <c r="X113" s="154">
        <v>0</v>
      </c>
      <c r="Y113" s="154">
        <v>0</v>
      </c>
      <c r="Z113" s="154">
        <v>0</v>
      </c>
      <c r="AA113" s="154">
        <v>0</v>
      </c>
      <c r="AB113" s="216"/>
    </row>
    <row r="114" spans="1:28" s="231" customFormat="1" ht="47.25">
      <c r="A114" s="133" t="s">
        <v>175</v>
      </c>
      <c r="B114" s="150" t="s">
        <v>1329</v>
      </c>
      <c r="C114" s="146" t="s">
        <v>1330</v>
      </c>
      <c r="D114" s="154">
        <v>0</v>
      </c>
      <c r="E114" s="154">
        <v>0</v>
      </c>
      <c r="F114" s="154">
        <v>0</v>
      </c>
      <c r="G114" s="154">
        <v>0</v>
      </c>
      <c r="H114" s="154">
        <v>0</v>
      </c>
      <c r="I114" s="154">
        <v>0</v>
      </c>
      <c r="J114" s="154">
        <v>0</v>
      </c>
      <c r="K114" s="154">
        <v>0</v>
      </c>
      <c r="L114" s="154">
        <v>0</v>
      </c>
      <c r="M114" s="154">
        <v>0</v>
      </c>
      <c r="N114" s="154">
        <v>0</v>
      </c>
      <c r="O114" s="154">
        <v>0</v>
      </c>
      <c r="P114" s="154">
        <v>0</v>
      </c>
      <c r="Q114" s="154">
        <v>0</v>
      </c>
      <c r="R114" s="154">
        <v>0</v>
      </c>
      <c r="S114" s="154">
        <v>0</v>
      </c>
      <c r="T114" s="154">
        <v>0</v>
      </c>
      <c r="U114" s="154">
        <v>0</v>
      </c>
      <c r="V114" s="154">
        <v>0</v>
      </c>
      <c r="W114" s="154">
        <v>0</v>
      </c>
      <c r="X114" s="154">
        <v>0</v>
      </c>
      <c r="Y114" s="154">
        <v>0</v>
      </c>
      <c r="Z114" s="154">
        <v>0</v>
      </c>
      <c r="AA114" s="154">
        <v>0</v>
      </c>
      <c r="AB114" s="216"/>
    </row>
    <row r="115" spans="1:28" s="231" customFormat="1" ht="31.5">
      <c r="A115" s="133" t="s">
        <v>175</v>
      </c>
      <c r="B115" s="150" t="s">
        <v>1331</v>
      </c>
      <c r="C115" s="146" t="s">
        <v>1332</v>
      </c>
      <c r="D115" s="154">
        <v>0</v>
      </c>
      <c r="E115" s="154">
        <v>0</v>
      </c>
      <c r="F115" s="154">
        <v>0</v>
      </c>
      <c r="G115" s="154">
        <v>0</v>
      </c>
      <c r="H115" s="154">
        <v>0</v>
      </c>
      <c r="I115" s="154">
        <v>0</v>
      </c>
      <c r="J115" s="154">
        <v>0</v>
      </c>
      <c r="K115" s="154">
        <v>0</v>
      </c>
      <c r="L115" s="154">
        <v>0</v>
      </c>
      <c r="M115" s="154">
        <v>0</v>
      </c>
      <c r="N115" s="154">
        <v>0</v>
      </c>
      <c r="O115" s="154">
        <v>0</v>
      </c>
      <c r="P115" s="154">
        <v>0</v>
      </c>
      <c r="Q115" s="154">
        <v>0</v>
      </c>
      <c r="R115" s="154">
        <v>0</v>
      </c>
      <c r="S115" s="154">
        <v>0</v>
      </c>
      <c r="T115" s="154">
        <v>0</v>
      </c>
      <c r="U115" s="154">
        <v>0</v>
      </c>
      <c r="V115" s="154">
        <v>0</v>
      </c>
      <c r="W115" s="154">
        <v>0</v>
      </c>
      <c r="X115" s="154">
        <v>0</v>
      </c>
      <c r="Y115" s="154">
        <v>0</v>
      </c>
      <c r="Z115" s="154">
        <v>0</v>
      </c>
      <c r="AA115" s="154">
        <v>0</v>
      </c>
      <c r="AB115" s="216"/>
    </row>
    <row r="116" spans="1:28" s="231" customFormat="1" ht="31.5">
      <c r="A116" s="63" t="s">
        <v>175</v>
      </c>
      <c r="B116" s="54" t="s">
        <v>1335</v>
      </c>
      <c r="C116" s="34" t="s">
        <v>1336</v>
      </c>
      <c r="D116" s="154">
        <v>0</v>
      </c>
      <c r="E116" s="154">
        <v>0</v>
      </c>
      <c r="F116" s="154">
        <v>0</v>
      </c>
      <c r="G116" s="154">
        <v>0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0</v>
      </c>
      <c r="S116" s="154">
        <v>0</v>
      </c>
      <c r="T116" s="154">
        <v>0</v>
      </c>
      <c r="U116" s="154">
        <v>0</v>
      </c>
      <c r="V116" s="154">
        <v>0</v>
      </c>
      <c r="W116" s="154">
        <v>0</v>
      </c>
      <c r="X116" s="154">
        <v>0</v>
      </c>
      <c r="Y116" s="154">
        <v>0</v>
      </c>
      <c r="Z116" s="154">
        <v>0</v>
      </c>
      <c r="AA116" s="154">
        <v>0</v>
      </c>
      <c r="AB116" s="216"/>
    </row>
    <row r="117" spans="1:28" s="231" customFormat="1" ht="47.25">
      <c r="A117" s="63" t="s">
        <v>175</v>
      </c>
      <c r="B117" s="54" t="s">
        <v>1337</v>
      </c>
      <c r="C117" s="34" t="s">
        <v>1338</v>
      </c>
      <c r="D117" s="154">
        <v>0</v>
      </c>
      <c r="E117" s="154">
        <v>0</v>
      </c>
      <c r="F117" s="154">
        <v>0</v>
      </c>
      <c r="G117" s="154">
        <v>0</v>
      </c>
      <c r="H117" s="154">
        <v>0</v>
      </c>
      <c r="I117" s="154">
        <v>0</v>
      </c>
      <c r="J117" s="154">
        <v>0</v>
      </c>
      <c r="K117" s="154">
        <v>0</v>
      </c>
      <c r="L117" s="154">
        <v>0</v>
      </c>
      <c r="M117" s="154">
        <v>0</v>
      </c>
      <c r="N117" s="154">
        <v>0</v>
      </c>
      <c r="O117" s="154">
        <v>0</v>
      </c>
      <c r="P117" s="154">
        <v>0</v>
      </c>
      <c r="Q117" s="154">
        <v>0</v>
      </c>
      <c r="R117" s="154">
        <v>0</v>
      </c>
      <c r="S117" s="154">
        <v>0</v>
      </c>
      <c r="T117" s="154">
        <v>0</v>
      </c>
      <c r="U117" s="154">
        <v>0</v>
      </c>
      <c r="V117" s="154">
        <v>0</v>
      </c>
      <c r="W117" s="154">
        <v>0</v>
      </c>
      <c r="X117" s="154">
        <v>0</v>
      </c>
      <c r="Y117" s="154">
        <v>0</v>
      </c>
      <c r="Z117" s="154">
        <v>0</v>
      </c>
      <c r="AA117" s="154">
        <v>0</v>
      </c>
      <c r="AB117" s="216"/>
    </row>
    <row r="118" spans="1:28" s="231" customFormat="1" ht="47.25">
      <c r="A118" s="199" t="s">
        <v>175</v>
      </c>
      <c r="B118" s="200" t="s">
        <v>1339</v>
      </c>
      <c r="C118" s="199" t="s">
        <v>1340</v>
      </c>
      <c r="D118" s="154">
        <v>0</v>
      </c>
      <c r="E118" s="154">
        <v>0</v>
      </c>
      <c r="F118" s="154">
        <v>0</v>
      </c>
      <c r="G118" s="154">
        <v>0</v>
      </c>
      <c r="H118" s="154">
        <v>0</v>
      </c>
      <c r="I118" s="154">
        <v>0</v>
      </c>
      <c r="J118" s="154">
        <v>0</v>
      </c>
      <c r="K118" s="154">
        <v>0</v>
      </c>
      <c r="L118" s="154">
        <v>0</v>
      </c>
      <c r="M118" s="154">
        <v>0</v>
      </c>
      <c r="N118" s="154">
        <v>0</v>
      </c>
      <c r="O118" s="154">
        <v>0</v>
      </c>
      <c r="P118" s="154">
        <v>0</v>
      </c>
      <c r="Q118" s="154">
        <v>0</v>
      </c>
      <c r="R118" s="154">
        <v>0</v>
      </c>
      <c r="S118" s="154">
        <v>0</v>
      </c>
      <c r="T118" s="154">
        <v>0</v>
      </c>
      <c r="U118" s="154">
        <v>0</v>
      </c>
      <c r="V118" s="154">
        <v>0</v>
      </c>
      <c r="W118" s="154">
        <v>0</v>
      </c>
      <c r="X118" s="154">
        <v>0</v>
      </c>
      <c r="Y118" s="154">
        <v>0</v>
      </c>
      <c r="Z118" s="154">
        <v>0</v>
      </c>
      <c r="AA118" s="154">
        <v>0</v>
      </c>
      <c r="AB118" s="216"/>
    </row>
    <row r="119" spans="1:28" s="231" customFormat="1" ht="63">
      <c r="A119" s="199" t="s">
        <v>175</v>
      </c>
      <c r="B119" s="200" t="s">
        <v>1341</v>
      </c>
      <c r="C119" s="199" t="s">
        <v>1342</v>
      </c>
      <c r="D119" s="154">
        <v>0</v>
      </c>
      <c r="E119" s="154">
        <v>0</v>
      </c>
      <c r="F119" s="154">
        <v>0</v>
      </c>
      <c r="G119" s="154">
        <v>0</v>
      </c>
      <c r="H119" s="154">
        <v>0</v>
      </c>
      <c r="I119" s="154">
        <v>0</v>
      </c>
      <c r="J119" s="154">
        <v>0</v>
      </c>
      <c r="K119" s="154">
        <v>0</v>
      </c>
      <c r="L119" s="154">
        <v>0</v>
      </c>
      <c r="M119" s="154">
        <v>0</v>
      </c>
      <c r="N119" s="154">
        <v>0</v>
      </c>
      <c r="O119" s="154">
        <v>0</v>
      </c>
      <c r="P119" s="154">
        <v>0</v>
      </c>
      <c r="Q119" s="154">
        <v>0</v>
      </c>
      <c r="R119" s="154">
        <v>0</v>
      </c>
      <c r="S119" s="154">
        <v>0</v>
      </c>
      <c r="T119" s="154">
        <v>0</v>
      </c>
      <c r="U119" s="154">
        <v>0</v>
      </c>
      <c r="V119" s="154">
        <v>0</v>
      </c>
      <c r="W119" s="154">
        <v>0</v>
      </c>
      <c r="X119" s="154">
        <v>0</v>
      </c>
      <c r="Y119" s="154">
        <v>0</v>
      </c>
      <c r="Z119" s="154">
        <v>0</v>
      </c>
      <c r="AA119" s="154">
        <v>0</v>
      </c>
      <c r="AB119" s="216"/>
    </row>
    <row r="120" spans="1:28" s="231" customFormat="1" ht="78.75">
      <c r="A120" s="63" t="s">
        <v>175</v>
      </c>
      <c r="B120" s="54" t="s">
        <v>1343</v>
      </c>
      <c r="C120" s="34" t="s">
        <v>1344</v>
      </c>
      <c r="D120" s="154">
        <v>0</v>
      </c>
      <c r="E120" s="154">
        <v>0</v>
      </c>
      <c r="F120" s="154">
        <v>0</v>
      </c>
      <c r="G120" s="154">
        <v>0</v>
      </c>
      <c r="H120" s="154">
        <v>0</v>
      </c>
      <c r="I120" s="154">
        <v>0</v>
      </c>
      <c r="J120" s="154">
        <v>0</v>
      </c>
      <c r="K120" s="154">
        <v>0</v>
      </c>
      <c r="L120" s="154">
        <v>0</v>
      </c>
      <c r="M120" s="154">
        <v>0</v>
      </c>
      <c r="N120" s="154">
        <v>0</v>
      </c>
      <c r="O120" s="154">
        <v>0</v>
      </c>
      <c r="P120" s="154">
        <v>0</v>
      </c>
      <c r="Q120" s="154">
        <v>0</v>
      </c>
      <c r="R120" s="154">
        <v>0</v>
      </c>
      <c r="S120" s="154">
        <v>0</v>
      </c>
      <c r="T120" s="154">
        <v>0</v>
      </c>
      <c r="U120" s="154">
        <v>0</v>
      </c>
      <c r="V120" s="154">
        <v>0</v>
      </c>
      <c r="W120" s="154">
        <v>0</v>
      </c>
      <c r="X120" s="154">
        <v>0</v>
      </c>
      <c r="Y120" s="154">
        <v>0</v>
      </c>
      <c r="Z120" s="154">
        <v>0</v>
      </c>
      <c r="AA120" s="154">
        <v>0</v>
      </c>
      <c r="AB120" s="216"/>
    </row>
    <row r="121" spans="1:28" s="231" customFormat="1" ht="31.5">
      <c r="A121" s="133" t="s">
        <v>175</v>
      </c>
      <c r="B121" s="134" t="s">
        <v>1347</v>
      </c>
      <c r="C121" s="133" t="s">
        <v>1348</v>
      </c>
      <c r="D121" s="154">
        <v>0</v>
      </c>
      <c r="E121" s="154">
        <v>0</v>
      </c>
      <c r="F121" s="154">
        <v>0</v>
      </c>
      <c r="G121" s="154">
        <v>0</v>
      </c>
      <c r="H121" s="154">
        <v>0</v>
      </c>
      <c r="I121" s="154">
        <v>0</v>
      </c>
      <c r="J121" s="154">
        <v>0</v>
      </c>
      <c r="K121" s="154">
        <v>0</v>
      </c>
      <c r="L121" s="154">
        <v>0</v>
      </c>
      <c r="M121" s="154">
        <v>0</v>
      </c>
      <c r="N121" s="154">
        <v>0</v>
      </c>
      <c r="O121" s="154">
        <v>0</v>
      </c>
      <c r="P121" s="154">
        <v>0</v>
      </c>
      <c r="Q121" s="154">
        <v>0</v>
      </c>
      <c r="R121" s="154">
        <v>0</v>
      </c>
      <c r="S121" s="154">
        <v>0</v>
      </c>
      <c r="T121" s="154">
        <v>0</v>
      </c>
      <c r="U121" s="154">
        <v>0</v>
      </c>
      <c r="V121" s="154">
        <v>0</v>
      </c>
      <c r="W121" s="154">
        <v>0</v>
      </c>
      <c r="X121" s="154">
        <v>0</v>
      </c>
      <c r="Y121" s="154">
        <v>0</v>
      </c>
      <c r="Z121" s="154">
        <v>0</v>
      </c>
      <c r="AA121" s="154">
        <v>0</v>
      </c>
      <c r="AB121" s="216"/>
    </row>
    <row r="122" spans="1:28" s="231" customFormat="1" ht="15.75">
      <c r="A122" s="63" t="s">
        <v>175</v>
      </c>
      <c r="B122" s="54" t="s">
        <v>1349</v>
      </c>
      <c r="C122" s="63" t="s">
        <v>1350</v>
      </c>
      <c r="D122" s="154">
        <v>0</v>
      </c>
      <c r="E122" s="154">
        <v>0</v>
      </c>
      <c r="F122" s="154">
        <v>0</v>
      </c>
      <c r="G122" s="154">
        <v>0</v>
      </c>
      <c r="H122" s="154">
        <v>0</v>
      </c>
      <c r="I122" s="154">
        <v>0</v>
      </c>
      <c r="J122" s="154">
        <v>0</v>
      </c>
      <c r="K122" s="154">
        <v>0</v>
      </c>
      <c r="L122" s="154">
        <v>0</v>
      </c>
      <c r="M122" s="154">
        <v>0</v>
      </c>
      <c r="N122" s="154">
        <v>0</v>
      </c>
      <c r="O122" s="154">
        <v>0</v>
      </c>
      <c r="P122" s="154">
        <v>0</v>
      </c>
      <c r="Q122" s="154">
        <v>0</v>
      </c>
      <c r="R122" s="154">
        <v>0</v>
      </c>
      <c r="S122" s="154">
        <v>0</v>
      </c>
      <c r="T122" s="154">
        <v>0</v>
      </c>
      <c r="U122" s="154">
        <v>0</v>
      </c>
      <c r="V122" s="154">
        <v>0</v>
      </c>
      <c r="W122" s="154">
        <v>0</v>
      </c>
      <c r="X122" s="154">
        <v>0</v>
      </c>
      <c r="Y122" s="154">
        <v>0</v>
      </c>
      <c r="Z122" s="154">
        <v>0</v>
      </c>
      <c r="AA122" s="154">
        <v>0</v>
      </c>
      <c r="AB122" s="216"/>
    </row>
    <row r="123" spans="1:28" s="231" customFormat="1" ht="15.75">
      <c r="A123" s="63" t="s">
        <v>175</v>
      </c>
      <c r="B123" s="54" t="s">
        <v>1351</v>
      </c>
      <c r="C123" s="63" t="s">
        <v>1352</v>
      </c>
      <c r="D123" s="154">
        <v>0</v>
      </c>
      <c r="E123" s="154">
        <v>0</v>
      </c>
      <c r="F123" s="154">
        <v>0</v>
      </c>
      <c r="G123" s="154">
        <v>0</v>
      </c>
      <c r="H123" s="154">
        <v>0</v>
      </c>
      <c r="I123" s="154">
        <v>0</v>
      </c>
      <c r="J123" s="154">
        <v>0</v>
      </c>
      <c r="K123" s="154">
        <v>0</v>
      </c>
      <c r="L123" s="154">
        <v>0</v>
      </c>
      <c r="M123" s="154">
        <v>0</v>
      </c>
      <c r="N123" s="154">
        <v>0</v>
      </c>
      <c r="O123" s="154">
        <v>0</v>
      </c>
      <c r="P123" s="154">
        <v>0</v>
      </c>
      <c r="Q123" s="154">
        <v>0</v>
      </c>
      <c r="R123" s="154">
        <v>0</v>
      </c>
      <c r="S123" s="154">
        <v>0</v>
      </c>
      <c r="T123" s="154">
        <v>0</v>
      </c>
      <c r="U123" s="154">
        <v>0</v>
      </c>
      <c r="V123" s="154">
        <v>0</v>
      </c>
      <c r="W123" s="154">
        <v>0</v>
      </c>
      <c r="X123" s="154">
        <v>0</v>
      </c>
      <c r="Y123" s="154">
        <v>0</v>
      </c>
      <c r="Z123" s="154">
        <v>0</v>
      </c>
      <c r="AA123" s="154">
        <v>0</v>
      </c>
      <c r="AB123" s="216"/>
    </row>
    <row r="124" spans="1:28" s="231" customFormat="1" ht="15.75">
      <c r="A124" s="63" t="s">
        <v>175</v>
      </c>
      <c r="B124" s="54" t="s">
        <v>1353</v>
      </c>
      <c r="C124" s="63" t="s">
        <v>1354</v>
      </c>
      <c r="D124" s="154">
        <v>0</v>
      </c>
      <c r="E124" s="154">
        <v>0</v>
      </c>
      <c r="F124" s="154">
        <v>0</v>
      </c>
      <c r="G124" s="154">
        <v>0</v>
      </c>
      <c r="H124" s="154">
        <v>0</v>
      </c>
      <c r="I124" s="154">
        <v>0</v>
      </c>
      <c r="J124" s="154">
        <v>0</v>
      </c>
      <c r="K124" s="154">
        <v>0</v>
      </c>
      <c r="L124" s="154">
        <v>0</v>
      </c>
      <c r="M124" s="154">
        <v>0</v>
      </c>
      <c r="N124" s="154">
        <v>0</v>
      </c>
      <c r="O124" s="154">
        <v>0</v>
      </c>
      <c r="P124" s="154">
        <v>0</v>
      </c>
      <c r="Q124" s="154">
        <v>0</v>
      </c>
      <c r="R124" s="154">
        <v>0</v>
      </c>
      <c r="S124" s="154">
        <v>0</v>
      </c>
      <c r="T124" s="154">
        <v>0</v>
      </c>
      <c r="U124" s="154">
        <v>0</v>
      </c>
      <c r="V124" s="154">
        <v>0</v>
      </c>
      <c r="W124" s="154">
        <v>0</v>
      </c>
      <c r="X124" s="154">
        <v>0</v>
      </c>
      <c r="Y124" s="154">
        <v>0</v>
      </c>
      <c r="Z124" s="154">
        <v>0</v>
      </c>
      <c r="AA124" s="154">
        <v>0</v>
      </c>
      <c r="AB124" s="216"/>
    </row>
    <row r="125" spans="1:28" s="231" customFormat="1" ht="15.75">
      <c r="A125" s="63" t="s">
        <v>175</v>
      </c>
      <c r="B125" s="54" t="s">
        <v>1355</v>
      </c>
      <c r="C125" s="63" t="s">
        <v>1356</v>
      </c>
      <c r="D125" s="154">
        <v>0</v>
      </c>
      <c r="E125" s="154">
        <v>0</v>
      </c>
      <c r="F125" s="154">
        <v>0</v>
      </c>
      <c r="G125" s="154">
        <v>0</v>
      </c>
      <c r="H125" s="154">
        <v>0</v>
      </c>
      <c r="I125" s="154">
        <v>0</v>
      </c>
      <c r="J125" s="154">
        <v>0</v>
      </c>
      <c r="K125" s="154">
        <v>0</v>
      </c>
      <c r="L125" s="154">
        <v>0</v>
      </c>
      <c r="M125" s="154">
        <v>0</v>
      </c>
      <c r="N125" s="154">
        <v>0</v>
      </c>
      <c r="O125" s="154">
        <v>0</v>
      </c>
      <c r="P125" s="154">
        <v>0</v>
      </c>
      <c r="Q125" s="154">
        <v>0</v>
      </c>
      <c r="R125" s="154">
        <v>0</v>
      </c>
      <c r="S125" s="154">
        <v>0</v>
      </c>
      <c r="T125" s="154">
        <v>0</v>
      </c>
      <c r="U125" s="154">
        <v>0</v>
      </c>
      <c r="V125" s="154">
        <v>0</v>
      </c>
      <c r="W125" s="154">
        <v>0</v>
      </c>
      <c r="X125" s="154">
        <v>0</v>
      </c>
      <c r="Y125" s="154">
        <v>0</v>
      </c>
      <c r="Z125" s="154">
        <v>0</v>
      </c>
      <c r="AA125" s="154">
        <v>0</v>
      </c>
      <c r="AB125" s="216"/>
    </row>
    <row r="126" spans="1:28" s="231" customFormat="1" ht="31.5">
      <c r="A126" s="63" t="s">
        <v>175</v>
      </c>
      <c r="B126" s="54" t="s">
        <v>1357</v>
      </c>
      <c r="C126" s="63" t="s">
        <v>1358</v>
      </c>
      <c r="D126" s="154">
        <v>0</v>
      </c>
      <c r="E126" s="154">
        <v>0</v>
      </c>
      <c r="F126" s="154">
        <v>0</v>
      </c>
      <c r="G126" s="154">
        <v>0</v>
      </c>
      <c r="H126" s="154">
        <v>0</v>
      </c>
      <c r="I126" s="154">
        <v>0</v>
      </c>
      <c r="J126" s="154">
        <v>0</v>
      </c>
      <c r="K126" s="154">
        <v>0</v>
      </c>
      <c r="L126" s="154">
        <v>0</v>
      </c>
      <c r="M126" s="154">
        <v>0</v>
      </c>
      <c r="N126" s="154">
        <v>0</v>
      </c>
      <c r="O126" s="154">
        <v>0</v>
      </c>
      <c r="P126" s="154">
        <v>0</v>
      </c>
      <c r="Q126" s="154">
        <v>0</v>
      </c>
      <c r="R126" s="154">
        <v>0</v>
      </c>
      <c r="S126" s="154">
        <v>0</v>
      </c>
      <c r="T126" s="154">
        <v>0</v>
      </c>
      <c r="U126" s="154">
        <v>0</v>
      </c>
      <c r="V126" s="154">
        <v>0</v>
      </c>
      <c r="W126" s="154">
        <v>0</v>
      </c>
      <c r="X126" s="154">
        <v>0</v>
      </c>
      <c r="Y126" s="154">
        <v>0</v>
      </c>
      <c r="Z126" s="154">
        <v>0</v>
      </c>
      <c r="AA126" s="154">
        <v>0</v>
      </c>
      <c r="AB126" s="216"/>
    </row>
    <row r="127" spans="1:28" s="231" customFormat="1" ht="47.25">
      <c r="A127" s="63" t="s">
        <v>175</v>
      </c>
      <c r="B127" s="54" t="s">
        <v>1363</v>
      </c>
      <c r="C127" s="63" t="s">
        <v>1364</v>
      </c>
      <c r="D127" s="154">
        <v>0</v>
      </c>
      <c r="E127" s="154">
        <v>0</v>
      </c>
      <c r="F127" s="154">
        <v>0</v>
      </c>
      <c r="G127" s="154">
        <v>0</v>
      </c>
      <c r="H127" s="154">
        <v>0</v>
      </c>
      <c r="I127" s="154">
        <v>0</v>
      </c>
      <c r="J127" s="154">
        <v>0</v>
      </c>
      <c r="K127" s="154">
        <v>0</v>
      </c>
      <c r="L127" s="154">
        <v>0</v>
      </c>
      <c r="M127" s="154">
        <v>0</v>
      </c>
      <c r="N127" s="154">
        <v>0</v>
      </c>
      <c r="O127" s="154">
        <v>0</v>
      </c>
      <c r="P127" s="154">
        <v>0</v>
      </c>
      <c r="Q127" s="154">
        <v>0</v>
      </c>
      <c r="R127" s="154">
        <v>0</v>
      </c>
      <c r="S127" s="154">
        <v>0</v>
      </c>
      <c r="T127" s="154">
        <v>0</v>
      </c>
      <c r="U127" s="154">
        <v>0</v>
      </c>
      <c r="V127" s="154">
        <v>0</v>
      </c>
      <c r="W127" s="154">
        <v>0</v>
      </c>
      <c r="X127" s="154">
        <v>0</v>
      </c>
      <c r="Y127" s="154">
        <v>0</v>
      </c>
      <c r="Z127" s="154">
        <v>0</v>
      </c>
      <c r="AA127" s="154">
        <v>0</v>
      </c>
      <c r="AB127" s="216"/>
    </row>
    <row r="128" spans="1:28" s="231" customFormat="1" ht="31.5">
      <c r="A128" s="63" t="s">
        <v>175</v>
      </c>
      <c r="B128" s="54" t="s">
        <v>1419</v>
      </c>
      <c r="C128" s="63" t="s">
        <v>1420</v>
      </c>
      <c r="D128" s="154">
        <v>0</v>
      </c>
      <c r="E128" s="154">
        <v>0</v>
      </c>
      <c r="F128" s="154">
        <v>0</v>
      </c>
      <c r="G128" s="154">
        <v>0</v>
      </c>
      <c r="H128" s="154">
        <v>0</v>
      </c>
      <c r="I128" s="154">
        <v>0</v>
      </c>
      <c r="J128" s="154">
        <v>0</v>
      </c>
      <c r="K128" s="154">
        <v>0</v>
      </c>
      <c r="L128" s="154">
        <v>0</v>
      </c>
      <c r="M128" s="154">
        <v>0</v>
      </c>
      <c r="N128" s="154">
        <v>0</v>
      </c>
      <c r="O128" s="154">
        <v>0</v>
      </c>
      <c r="P128" s="154">
        <v>0</v>
      </c>
      <c r="Q128" s="154">
        <v>0</v>
      </c>
      <c r="R128" s="154">
        <v>0</v>
      </c>
      <c r="S128" s="154">
        <v>0</v>
      </c>
      <c r="T128" s="154">
        <v>0</v>
      </c>
      <c r="U128" s="154">
        <v>0</v>
      </c>
      <c r="V128" s="154">
        <v>0</v>
      </c>
      <c r="W128" s="154">
        <v>0</v>
      </c>
      <c r="X128" s="154">
        <v>0</v>
      </c>
      <c r="Y128" s="154">
        <v>0</v>
      </c>
      <c r="Z128" s="154">
        <v>0</v>
      </c>
      <c r="AA128" s="154">
        <v>0</v>
      </c>
      <c r="AB128" s="216"/>
    </row>
    <row r="129" spans="1:28" s="231" customFormat="1" ht="31.5">
      <c r="A129" s="63" t="s">
        <v>175</v>
      </c>
      <c r="B129" s="54" t="s">
        <v>1421</v>
      </c>
      <c r="C129" s="63" t="s">
        <v>1422</v>
      </c>
      <c r="D129" s="154">
        <v>0</v>
      </c>
      <c r="E129" s="154">
        <v>0</v>
      </c>
      <c r="F129" s="154">
        <v>0</v>
      </c>
      <c r="G129" s="154">
        <v>0</v>
      </c>
      <c r="H129" s="154">
        <v>0</v>
      </c>
      <c r="I129" s="154">
        <v>0</v>
      </c>
      <c r="J129" s="154">
        <v>0</v>
      </c>
      <c r="K129" s="154">
        <v>0</v>
      </c>
      <c r="L129" s="154">
        <v>0</v>
      </c>
      <c r="M129" s="154">
        <v>3.665</v>
      </c>
      <c r="N129" s="154">
        <v>0</v>
      </c>
      <c r="O129" s="154">
        <v>0</v>
      </c>
      <c r="P129" s="154">
        <v>0</v>
      </c>
      <c r="Q129" s="154">
        <v>0</v>
      </c>
      <c r="R129" s="154">
        <v>0</v>
      </c>
      <c r="S129" s="154">
        <v>0</v>
      </c>
      <c r="T129" s="154">
        <v>0</v>
      </c>
      <c r="U129" s="154">
        <v>0</v>
      </c>
      <c r="V129" s="154">
        <v>0</v>
      </c>
      <c r="W129" s="154">
        <v>0</v>
      </c>
      <c r="X129" s="154">
        <v>0</v>
      </c>
      <c r="Y129" s="154">
        <v>0</v>
      </c>
      <c r="Z129" s="154">
        <v>0</v>
      </c>
      <c r="AA129" s="154">
        <v>0</v>
      </c>
      <c r="AB129" s="216"/>
    </row>
    <row r="130" spans="1:28" ht="31.5">
      <c r="A130" s="63" t="s">
        <v>175</v>
      </c>
      <c r="B130" s="54" t="s">
        <v>1423</v>
      </c>
      <c r="C130" s="63" t="s">
        <v>1424</v>
      </c>
      <c r="D130" s="154">
        <v>0</v>
      </c>
      <c r="E130" s="154">
        <v>0</v>
      </c>
      <c r="F130" s="154">
        <v>0</v>
      </c>
      <c r="G130" s="154">
        <v>0</v>
      </c>
      <c r="H130" s="154">
        <v>0</v>
      </c>
      <c r="I130" s="154">
        <v>0</v>
      </c>
      <c r="J130" s="154">
        <v>0</v>
      </c>
      <c r="K130" s="154">
        <v>0</v>
      </c>
      <c r="L130" s="154">
        <v>0</v>
      </c>
      <c r="M130" s="154">
        <v>0</v>
      </c>
      <c r="N130" s="154">
        <v>0</v>
      </c>
      <c r="O130" s="154">
        <v>0</v>
      </c>
      <c r="P130" s="154">
        <v>0</v>
      </c>
      <c r="Q130" s="154">
        <v>0</v>
      </c>
      <c r="R130" s="154">
        <v>0</v>
      </c>
      <c r="S130" s="154">
        <v>0</v>
      </c>
      <c r="T130" s="154">
        <v>0</v>
      </c>
      <c r="U130" s="154">
        <v>0</v>
      </c>
      <c r="V130" s="154">
        <v>0</v>
      </c>
      <c r="W130" s="154">
        <v>0</v>
      </c>
      <c r="X130" s="154">
        <v>0</v>
      </c>
      <c r="Y130" s="154">
        <v>0</v>
      </c>
      <c r="Z130" s="154">
        <v>0</v>
      </c>
      <c r="AA130" s="154">
        <v>0</v>
      </c>
      <c r="AB130" s="237"/>
    </row>
    <row r="131" spans="1:28" ht="31.5">
      <c r="A131" s="63" t="s">
        <v>175</v>
      </c>
      <c r="B131" s="54" t="s">
        <v>1425</v>
      </c>
      <c r="C131" s="63" t="s">
        <v>1426</v>
      </c>
      <c r="D131" s="154">
        <v>0</v>
      </c>
      <c r="E131" s="154">
        <v>0</v>
      </c>
      <c r="F131" s="154">
        <v>0</v>
      </c>
      <c r="G131" s="154">
        <v>0</v>
      </c>
      <c r="H131" s="154">
        <v>0</v>
      </c>
      <c r="I131" s="154">
        <v>0</v>
      </c>
      <c r="J131" s="154">
        <v>0</v>
      </c>
      <c r="K131" s="154">
        <v>0</v>
      </c>
      <c r="L131" s="154">
        <v>0</v>
      </c>
      <c r="M131" s="154">
        <v>0</v>
      </c>
      <c r="N131" s="154">
        <v>0</v>
      </c>
      <c r="O131" s="154">
        <v>0</v>
      </c>
      <c r="P131" s="154">
        <v>0</v>
      </c>
      <c r="Q131" s="154">
        <v>0</v>
      </c>
      <c r="R131" s="154">
        <v>0</v>
      </c>
      <c r="S131" s="154">
        <v>0</v>
      </c>
      <c r="T131" s="154">
        <v>0</v>
      </c>
      <c r="U131" s="154">
        <v>0</v>
      </c>
      <c r="V131" s="154">
        <v>0</v>
      </c>
      <c r="W131" s="154">
        <v>0</v>
      </c>
      <c r="X131" s="154">
        <v>0</v>
      </c>
      <c r="Y131" s="154">
        <v>0</v>
      </c>
      <c r="Z131" s="154">
        <v>0</v>
      </c>
      <c r="AA131" s="154">
        <v>0</v>
      </c>
      <c r="AB131" s="237"/>
    </row>
    <row r="132" spans="1:28" ht="31.5">
      <c r="A132" s="132" t="s">
        <v>176</v>
      </c>
      <c r="B132" s="157" t="s">
        <v>220</v>
      </c>
      <c r="C132" s="158" t="s">
        <v>218</v>
      </c>
      <c r="D132" s="131">
        <v>0</v>
      </c>
      <c r="E132" s="131">
        <v>0</v>
      </c>
      <c r="F132" s="131">
        <v>0</v>
      </c>
      <c r="G132" s="131">
        <v>0</v>
      </c>
      <c r="H132" s="131">
        <v>0</v>
      </c>
      <c r="I132" s="131">
        <v>0</v>
      </c>
      <c r="J132" s="131">
        <v>0</v>
      </c>
      <c r="K132" s="131">
        <v>0</v>
      </c>
      <c r="L132" s="131">
        <v>0</v>
      </c>
      <c r="M132" s="131">
        <v>0</v>
      </c>
      <c r="N132" s="131">
        <v>0</v>
      </c>
      <c r="O132" s="131">
        <v>0</v>
      </c>
      <c r="P132" s="131">
        <v>0</v>
      </c>
      <c r="Q132" s="131">
        <v>0</v>
      </c>
      <c r="R132" s="131">
        <v>0</v>
      </c>
      <c r="S132" s="131">
        <v>0</v>
      </c>
      <c r="T132" s="131">
        <v>0</v>
      </c>
      <c r="U132" s="131">
        <v>0</v>
      </c>
      <c r="V132" s="131">
        <v>0</v>
      </c>
      <c r="W132" s="131">
        <v>0</v>
      </c>
      <c r="X132" s="131">
        <v>0</v>
      </c>
      <c r="Y132" s="131">
        <v>0</v>
      </c>
      <c r="Z132" s="131">
        <v>0</v>
      </c>
      <c r="AA132" s="131">
        <v>0</v>
      </c>
      <c r="AB132" s="237"/>
    </row>
    <row r="133" spans="1:28" ht="31.5">
      <c r="A133" s="126" t="s">
        <v>136</v>
      </c>
      <c r="B133" s="127" t="s">
        <v>221</v>
      </c>
      <c r="C133" s="126" t="s">
        <v>218</v>
      </c>
      <c r="D133" s="129">
        <f>SUM(D134,D136,D138:D143)</f>
        <v>0</v>
      </c>
      <c r="E133" s="129">
        <f t="shared" ref="E133:AA133" si="45">SUM(E134,E136,E138:E143)</f>
        <v>0</v>
      </c>
      <c r="F133" s="129">
        <f t="shared" si="45"/>
        <v>0</v>
      </c>
      <c r="G133" s="129">
        <f t="shared" si="45"/>
        <v>0</v>
      </c>
      <c r="H133" s="129">
        <f t="shared" si="45"/>
        <v>0</v>
      </c>
      <c r="I133" s="129">
        <f t="shared" si="45"/>
        <v>0</v>
      </c>
      <c r="J133" s="129">
        <f t="shared" si="45"/>
        <v>0</v>
      </c>
      <c r="K133" s="129">
        <f t="shared" si="45"/>
        <v>0</v>
      </c>
      <c r="L133" s="129">
        <f t="shared" si="45"/>
        <v>0</v>
      </c>
      <c r="M133" s="129">
        <f t="shared" si="45"/>
        <v>0</v>
      </c>
      <c r="N133" s="129">
        <f t="shared" si="45"/>
        <v>0</v>
      </c>
      <c r="O133" s="129">
        <f t="shared" si="45"/>
        <v>0</v>
      </c>
      <c r="P133" s="129">
        <f t="shared" si="45"/>
        <v>33.915359231616492</v>
      </c>
      <c r="Q133" s="129">
        <f t="shared" si="45"/>
        <v>0</v>
      </c>
      <c r="R133" s="129">
        <f t="shared" si="45"/>
        <v>0</v>
      </c>
      <c r="S133" s="129">
        <f t="shared" si="45"/>
        <v>0</v>
      </c>
      <c r="T133" s="129">
        <f t="shared" si="45"/>
        <v>0</v>
      </c>
      <c r="U133" s="129">
        <f t="shared" si="45"/>
        <v>0</v>
      </c>
      <c r="V133" s="129">
        <f t="shared" si="45"/>
        <v>0</v>
      </c>
      <c r="W133" s="129">
        <f t="shared" si="45"/>
        <v>0</v>
      </c>
      <c r="X133" s="129">
        <f t="shared" si="45"/>
        <v>0</v>
      </c>
      <c r="Y133" s="129">
        <f t="shared" si="45"/>
        <v>0</v>
      </c>
      <c r="Z133" s="129">
        <f t="shared" si="45"/>
        <v>0</v>
      </c>
      <c r="AA133" s="129">
        <f t="shared" si="45"/>
        <v>0</v>
      </c>
      <c r="AB133" s="237"/>
    </row>
    <row r="134" spans="1:28" ht="31.5">
      <c r="A134" s="132" t="s">
        <v>137</v>
      </c>
      <c r="B134" s="157" t="s">
        <v>222</v>
      </c>
      <c r="C134" s="158" t="s">
        <v>218</v>
      </c>
      <c r="D134" s="131">
        <f>SUM(D135)</f>
        <v>0</v>
      </c>
      <c r="E134" s="131">
        <f t="shared" ref="E134:AA134" si="46">SUM(E135)</f>
        <v>0</v>
      </c>
      <c r="F134" s="131">
        <f t="shared" si="46"/>
        <v>0</v>
      </c>
      <c r="G134" s="131">
        <f t="shared" si="46"/>
        <v>0</v>
      </c>
      <c r="H134" s="131">
        <f t="shared" si="46"/>
        <v>0</v>
      </c>
      <c r="I134" s="131">
        <f t="shared" si="46"/>
        <v>0</v>
      </c>
      <c r="J134" s="131">
        <f t="shared" si="46"/>
        <v>0</v>
      </c>
      <c r="K134" s="131">
        <f t="shared" si="46"/>
        <v>0</v>
      </c>
      <c r="L134" s="131">
        <f t="shared" si="46"/>
        <v>0</v>
      </c>
      <c r="M134" s="131">
        <f t="shared" si="46"/>
        <v>0</v>
      </c>
      <c r="N134" s="131">
        <f t="shared" si="46"/>
        <v>0</v>
      </c>
      <c r="O134" s="131">
        <f t="shared" si="46"/>
        <v>0</v>
      </c>
      <c r="P134" s="131">
        <f t="shared" si="46"/>
        <v>31.915359231616492</v>
      </c>
      <c r="Q134" s="131">
        <f t="shared" si="46"/>
        <v>0</v>
      </c>
      <c r="R134" s="131">
        <f t="shared" si="46"/>
        <v>0</v>
      </c>
      <c r="S134" s="131">
        <f t="shared" si="46"/>
        <v>0</v>
      </c>
      <c r="T134" s="131">
        <f t="shared" si="46"/>
        <v>0</v>
      </c>
      <c r="U134" s="131">
        <f t="shared" si="46"/>
        <v>0</v>
      </c>
      <c r="V134" s="131">
        <f t="shared" si="46"/>
        <v>0</v>
      </c>
      <c r="W134" s="131">
        <f t="shared" si="46"/>
        <v>0</v>
      </c>
      <c r="X134" s="131">
        <f t="shared" si="46"/>
        <v>0</v>
      </c>
      <c r="Y134" s="131">
        <f t="shared" si="46"/>
        <v>0</v>
      </c>
      <c r="Z134" s="131">
        <f t="shared" si="46"/>
        <v>0</v>
      </c>
      <c r="AA134" s="131">
        <f t="shared" si="46"/>
        <v>0</v>
      </c>
      <c r="AB134" s="237"/>
    </row>
    <row r="135" spans="1:28" s="231" customFormat="1" ht="15.75">
      <c r="A135" s="63" t="s">
        <v>137</v>
      </c>
      <c r="B135" s="35" t="s">
        <v>1912</v>
      </c>
      <c r="C135" s="198" t="s">
        <v>1429</v>
      </c>
      <c r="D135" s="154">
        <v>0</v>
      </c>
      <c r="E135" s="154">
        <v>0</v>
      </c>
      <c r="F135" s="154">
        <v>0</v>
      </c>
      <c r="G135" s="154">
        <v>0</v>
      </c>
      <c r="H135" s="154">
        <v>0</v>
      </c>
      <c r="I135" s="154">
        <v>0</v>
      </c>
      <c r="J135" s="154">
        <v>0</v>
      </c>
      <c r="K135" s="154">
        <v>0</v>
      </c>
      <c r="L135" s="154">
        <v>0</v>
      </c>
      <c r="M135" s="300">
        <v>0</v>
      </c>
      <c r="N135" s="154">
        <v>0</v>
      </c>
      <c r="O135" s="154">
        <v>0</v>
      </c>
      <c r="P135" s="154">
        <v>31.915359231616492</v>
      </c>
      <c r="Q135" s="154">
        <v>0</v>
      </c>
      <c r="R135" s="154">
        <v>0</v>
      </c>
      <c r="S135" s="154">
        <v>0</v>
      </c>
      <c r="T135" s="154">
        <v>0</v>
      </c>
      <c r="U135" s="154">
        <v>0</v>
      </c>
      <c r="V135" s="154">
        <v>0</v>
      </c>
      <c r="W135" s="154">
        <v>0</v>
      </c>
      <c r="X135" s="154">
        <v>0</v>
      </c>
      <c r="Y135" s="154">
        <v>0</v>
      </c>
      <c r="Z135" s="154">
        <v>0</v>
      </c>
      <c r="AA135" s="300">
        <v>0</v>
      </c>
      <c r="AB135" s="216"/>
    </row>
    <row r="136" spans="1:28" ht="31.5">
      <c r="A136" s="132" t="s">
        <v>138</v>
      </c>
      <c r="B136" s="157" t="s">
        <v>223</v>
      </c>
      <c r="C136" s="158" t="s">
        <v>218</v>
      </c>
      <c r="D136" s="131">
        <f>SUM(D137)</f>
        <v>0</v>
      </c>
      <c r="E136" s="131">
        <f t="shared" ref="E136" si="47">SUM(E137)</f>
        <v>0</v>
      </c>
      <c r="F136" s="131">
        <f t="shared" ref="F136" si="48">SUM(F137)</f>
        <v>0</v>
      </c>
      <c r="G136" s="131">
        <f t="shared" ref="G136" si="49">SUM(G137)</f>
        <v>0</v>
      </c>
      <c r="H136" s="131">
        <f t="shared" ref="H136" si="50">SUM(H137)</f>
        <v>0</v>
      </c>
      <c r="I136" s="131">
        <f t="shared" ref="I136" si="51">SUM(I137)</f>
        <v>0</v>
      </c>
      <c r="J136" s="131">
        <f t="shared" ref="J136" si="52">SUM(J137)</f>
        <v>0</v>
      </c>
      <c r="K136" s="131">
        <f t="shared" ref="K136" si="53">SUM(K137)</f>
        <v>0</v>
      </c>
      <c r="L136" s="131">
        <f t="shared" ref="L136" si="54">SUM(L137)</f>
        <v>0</v>
      </c>
      <c r="M136" s="131">
        <f t="shared" ref="M136" si="55">SUM(M137)</f>
        <v>0</v>
      </c>
      <c r="N136" s="131">
        <f t="shared" ref="N136" si="56">SUM(N137)</f>
        <v>0</v>
      </c>
      <c r="O136" s="131">
        <f t="shared" ref="O136" si="57">SUM(O137)</f>
        <v>0</v>
      </c>
      <c r="P136" s="131">
        <f t="shared" ref="P136" si="58">SUM(P137)</f>
        <v>2</v>
      </c>
      <c r="Q136" s="131">
        <f t="shared" ref="Q136" si="59">SUM(Q137)</f>
        <v>0</v>
      </c>
      <c r="R136" s="131">
        <f t="shared" ref="R136" si="60">SUM(R137)</f>
        <v>0</v>
      </c>
      <c r="S136" s="131">
        <f t="shared" ref="S136" si="61">SUM(S137)</f>
        <v>0</v>
      </c>
      <c r="T136" s="131">
        <f t="shared" ref="T136" si="62">SUM(T137)</f>
        <v>0</v>
      </c>
      <c r="U136" s="131">
        <f t="shared" ref="U136" si="63">SUM(U137)</f>
        <v>0</v>
      </c>
      <c r="V136" s="131">
        <f t="shared" ref="V136" si="64">SUM(V137)</f>
        <v>0</v>
      </c>
      <c r="W136" s="131">
        <f t="shared" ref="W136" si="65">SUM(W137)</f>
        <v>0</v>
      </c>
      <c r="X136" s="131">
        <f t="shared" ref="X136" si="66">SUM(X137)</f>
        <v>0</v>
      </c>
      <c r="Y136" s="131">
        <f t="shared" ref="Y136" si="67">SUM(Y137)</f>
        <v>0</v>
      </c>
      <c r="Z136" s="131">
        <f t="shared" ref="Z136" si="68">SUM(Z137)</f>
        <v>0</v>
      </c>
      <c r="AA136" s="131">
        <f t="shared" ref="AA136" si="69">SUM(AA137)</f>
        <v>0</v>
      </c>
      <c r="AB136" s="237"/>
    </row>
    <row r="137" spans="1:28" ht="15.75">
      <c r="A137" s="63" t="s">
        <v>138</v>
      </c>
      <c r="B137" s="35" t="s">
        <v>1707</v>
      </c>
      <c r="C137" s="198" t="s">
        <v>1430</v>
      </c>
      <c r="D137" s="154">
        <v>0</v>
      </c>
      <c r="E137" s="154">
        <v>0</v>
      </c>
      <c r="F137" s="154">
        <v>0</v>
      </c>
      <c r="G137" s="154">
        <v>0</v>
      </c>
      <c r="H137" s="154">
        <v>0</v>
      </c>
      <c r="I137" s="154">
        <v>0</v>
      </c>
      <c r="J137" s="154">
        <v>0</v>
      </c>
      <c r="K137" s="154">
        <v>0</v>
      </c>
      <c r="L137" s="154">
        <v>0</v>
      </c>
      <c r="M137" s="300">
        <v>0</v>
      </c>
      <c r="N137" s="154">
        <v>0</v>
      </c>
      <c r="O137" s="154">
        <v>0</v>
      </c>
      <c r="P137" s="154">
        <v>2</v>
      </c>
      <c r="Q137" s="154">
        <v>0</v>
      </c>
      <c r="R137" s="154">
        <v>0</v>
      </c>
      <c r="S137" s="154">
        <v>0</v>
      </c>
      <c r="T137" s="154">
        <v>0</v>
      </c>
      <c r="U137" s="154">
        <v>0</v>
      </c>
      <c r="V137" s="154">
        <v>0</v>
      </c>
      <c r="W137" s="154">
        <v>0</v>
      </c>
      <c r="X137" s="154">
        <v>0</v>
      </c>
      <c r="Y137" s="154">
        <v>0</v>
      </c>
      <c r="Z137" s="154">
        <v>0</v>
      </c>
      <c r="AA137" s="300">
        <v>0</v>
      </c>
      <c r="AB137" s="237"/>
    </row>
    <row r="138" spans="1:28" ht="31.5">
      <c r="A138" s="132" t="s">
        <v>177</v>
      </c>
      <c r="B138" s="157" t="s">
        <v>224</v>
      </c>
      <c r="C138" s="131" t="s">
        <v>218</v>
      </c>
      <c r="D138" s="131">
        <v>0</v>
      </c>
      <c r="E138" s="131">
        <v>0</v>
      </c>
      <c r="F138" s="131">
        <v>0</v>
      </c>
      <c r="G138" s="131">
        <v>0</v>
      </c>
      <c r="H138" s="131">
        <v>0</v>
      </c>
      <c r="I138" s="131">
        <v>0</v>
      </c>
      <c r="J138" s="131">
        <v>0</v>
      </c>
      <c r="K138" s="131">
        <v>0</v>
      </c>
      <c r="L138" s="131">
        <v>0</v>
      </c>
      <c r="M138" s="131">
        <v>0</v>
      </c>
      <c r="N138" s="131">
        <v>0</v>
      </c>
      <c r="O138" s="131">
        <v>0</v>
      </c>
      <c r="P138" s="131">
        <v>0</v>
      </c>
      <c r="Q138" s="131">
        <v>0</v>
      </c>
      <c r="R138" s="131">
        <v>0</v>
      </c>
      <c r="S138" s="131">
        <v>0</v>
      </c>
      <c r="T138" s="131">
        <v>0</v>
      </c>
      <c r="U138" s="131">
        <v>0</v>
      </c>
      <c r="V138" s="131">
        <v>0</v>
      </c>
      <c r="W138" s="131">
        <v>0</v>
      </c>
      <c r="X138" s="131">
        <v>0</v>
      </c>
      <c r="Y138" s="131">
        <v>0</v>
      </c>
      <c r="Z138" s="131">
        <v>0</v>
      </c>
      <c r="AA138" s="131">
        <v>0</v>
      </c>
      <c r="AB138" s="237"/>
    </row>
    <row r="139" spans="1:28" ht="31.5">
      <c r="A139" s="132" t="s">
        <v>178</v>
      </c>
      <c r="B139" s="157" t="s">
        <v>225</v>
      </c>
      <c r="C139" s="131" t="s">
        <v>218</v>
      </c>
      <c r="D139" s="131">
        <v>0</v>
      </c>
      <c r="E139" s="131">
        <v>0</v>
      </c>
      <c r="F139" s="131">
        <v>0</v>
      </c>
      <c r="G139" s="131">
        <v>0</v>
      </c>
      <c r="H139" s="131">
        <v>0</v>
      </c>
      <c r="I139" s="131">
        <v>0</v>
      </c>
      <c r="J139" s="131">
        <v>0</v>
      </c>
      <c r="K139" s="131">
        <v>0</v>
      </c>
      <c r="L139" s="131">
        <v>0</v>
      </c>
      <c r="M139" s="131">
        <v>0</v>
      </c>
      <c r="N139" s="131">
        <v>0</v>
      </c>
      <c r="O139" s="131">
        <v>0</v>
      </c>
      <c r="P139" s="131">
        <v>0</v>
      </c>
      <c r="Q139" s="131">
        <v>0</v>
      </c>
      <c r="R139" s="131">
        <v>0</v>
      </c>
      <c r="S139" s="131">
        <v>0</v>
      </c>
      <c r="T139" s="131">
        <v>0</v>
      </c>
      <c r="U139" s="131">
        <v>0</v>
      </c>
      <c r="V139" s="131">
        <v>0</v>
      </c>
      <c r="W139" s="131">
        <v>0</v>
      </c>
      <c r="X139" s="131">
        <v>0</v>
      </c>
      <c r="Y139" s="131">
        <v>0</v>
      </c>
      <c r="Z139" s="131">
        <v>0</v>
      </c>
      <c r="AA139" s="131">
        <v>0</v>
      </c>
      <c r="AB139" s="237"/>
    </row>
    <row r="140" spans="1:28" ht="31.5">
      <c r="A140" s="132" t="s">
        <v>179</v>
      </c>
      <c r="B140" s="157" t="s">
        <v>226</v>
      </c>
      <c r="C140" s="131" t="s">
        <v>218</v>
      </c>
      <c r="D140" s="131">
        <v>0</v>
      </c>
      <c r="E140" s="131">
        <v>0</v>
      </c>
      <c r="F140" s="131">
        <v>0</v>
      </c>
      <c r="G140" s="131">
        <v>0</v>
      </c>
      <c r="H140" s="131">
        <v>0</v>
      </c>
      <c r="I140" s="131">
        <v>0</v>
      </c>
      <c r="J140" s="131">
        <v>0</v>
      </c>
      <c r="K140" s="131">
        <v>0</v>
      </c>
      <c r="L140" s="131">
        <v>0</v>
      </c>
      <c r="M140" s="131">
        <v>0</v>
      </c>
      <c r="N140" s="131">
        <v>0</v>
      </c>
      <c r="O140" s="131">
        <v>0</v>
      </c>
      <c r="P140" s="131">
        <v>0</v>
      </c>
      <c r="Q140" s="131">
        <v>0</v>
      </c>
      <c r="R140" s="131">
        <v>0</v>
      </c>
      <c r="S140" s="131">
        <v>0</v>
      </c>
      <c r="T140" s="131">
        <v>0</v>
      </c>
      <c r="U140" s="131">
        <v>0</v>
      </c>
      <c r="V140" s="131">
        <v>0</v>
      </c>
      <c r="W140" s="131">
        <v>0</v>
      </c>
      <c r="X140" s="131">
        <v>0</v>
      </c>
      <c r="Y140" s="131">
        <v>0</v>
      </c>
      <c r="Z140" s="131">
        <v>0</v>
      </c>
      <c r="AA140" s="131">
        <v>0</v>
      </c>
      <c r="AB140" s="237"/>
    </row>
    <row r="141" spans="1:28" ht="31.5">
      <c r="A141" s="132" t="s">
        <v>180</v>
      </c>
      <c r="B141" s="157" t="s">
        <v>227</v>
      </c>
      <c r="C141" s="131" t="s">
        <v>218</v>
      </c>
      <c r="D141" s="131">
        <v>0</v>
      </c>
      <c r="E141" s="131">
        <v>0</v>
      </c>
      <c r="F141" s="131">
        <v>0</v>
      </c>
      <c r="G141" s="131">
        <v>0</v>
      </c>
      <c r="H141" s="131">
        <v>0</v>
      </c>
      <c r="I141" s="131">
        <v>0</v>
      </c>
      <c r="J141" s="131">
        <v>0</v>
      </c>
      <c r="K141" s="131">
        <v>0</v>
      </c>
      <c r="L141" s="131">
        <v>0</v>
      </c>
      <c r="M141" s="131">
        <v>0</v>
      </c>
      <c r="N141" s="131">
        <v>0</v>
      </c>
      <c r="O141" s="131">
        <v>0</v>
      </c>
      <c r="P141" s="131">
        <v>0</v>
      </c>
      <c r="Q141" s="131">
        <v>0</v>
      </c>
      <c r="R141" s="131">
        <v>0</v>
      </c>
      <c r="S141" s="131">
        <v>0</v>
      </c>
      <c r="T141" s="131">
        <v>0</v>
      </c>
      <c r="U141" s="131">
        <v>0</v>
      </c>
      <c r="V141" s="131">
        <v>0</v>
      </c>
      <c r="W141" s="131">
        <v>0</v>
      </c>
      <c r="X141" s="131">
        <v>0</v>
      </c>
      <c r="Y141" s="131">
        <v>0</v>
      </c>
      <c r="Z141" s="131">
        <v>0</v>
      </c>
      <c r="AA141" s="131">
        <v>0</v>
      </c>
      <c r="AB141" s="237"/>
    </row>
    <row r="142" spans="1:28" ht="31.5">
      <c r="A142" s="132" t="s">
        <v>181</v>
      </c>
      <c r="B142" s="157" t="s">
        <v>228</v>
      </c>
      <c r="C142" s="131" t="s">
        <v>218</v>
      </c>
      <c r="D142" s="131">
        <v>0</v>
      </c>
      <c r="E142" s="131">
        <v>0</v>
      </c>
      <c r="F142" s="131">
        <v>0</v>
      </c>
      <c r="G142" s="131">
        <v>0</v>
      </c>
      <c r="H142" s="131">
        <v>0</v>
      </c>
      <c r="I142" s="131">
        <v>0</v>
      </c>
      <c r="J142" s="131">
        <v>0</v>
      </c>
      <c r="K142" s="131">
        <v>0</v>
      </c>
      <c r="L142" s="131">
        <v>0</v>
      </c>
      <c r="M142" s="131">
        <v>0</v>
      </c>
      <c r="N142" s="131">
        <v>0</v>
      </c>
      <c r="O142" s="131">
        <v>0</v>
      </c>
      <c r="P142" s="131">
        <v>0</v>
      </c>
      <c r="Q142" s="131">
        <v>0</v>
      </c>
      <c r="R142" s="131">
        <v>0</v>
      </c>
      <c r="S142" s="131">
        <v>0</v>
      </c>
      <c r="T142" s="131">
        <v>0</v>
      </c>
      <c r="U142" s="131">
        <v>0</v>
      </c>
      <c r="V142" s="131">
        <v>0</v>
      </c>
      <c r="W142" s="131">
        <v>0</v>
      </c>
      <c r="X142" s="131">
        <v>0</v>
      </c>
      <c r="Y142" s="131">
        <v>0</v>
      </c>
      <c r="Z142" s="131">
        <v>0</v>
      </c>
      <c r="AA142" s="131">
        <v>0</v>
      </c>
      <c r="AB142" s="237"/>
    </row>
    <row r="143" spans="1:28" ht="31.5">
      <c r="A143" s="132" t="s">
        <v>182</v>
      </c>
      <c r="B143" s="157" t="s">
        <v>229</v>
      </c>
      <c r="C143" s="131" t="s">
        <v>218</v>
      </c>
      <c r="D143" s="131">
        <v>0</v>
      </c>
      <c r="E143" s="131">
        <v>0</v>
      </c>
      <c r="F143" s="131">
        <v>0</v>
      </c>
      <c r="G143" s="131">
        <v>0</v>
      </c>
      <c r="H143" s="131">
        <v>0</v>
      </c>
      <c r="I143" s="131">
        <v>0</v>
      </c>
      <c r="J143" s="131">
        <v>0</v>
      </c>
      <c r="K143" s="131">
        <v>0</v>
      </c>
      <c r="L143" s="131">
        <v>0</v>
      </c>
      <c r="M143" s="131">
        <v>0</v>
      </c>
      <c r="N143" s="131">
        <v>0</v>
      </c>
      <c r="O143" s="131">
        <v>0</v>
      </c>
      <c r="P143" s="131">
        <v>0</v>
      </c>
      <c r="Q143" s="131">
        <v>0</v>
      </c>
      <c r="R143" s="131">
        <v>0</v>
      </c>
      <c r="S143" s="131">
        <v>0</v>
      </c>
      <c r="T143" s="131">
        <v>0</v>
      </c>
      <c r="U143" s="131">
        <v>0</v>
      </c>
      <c r="V143" s="131">
        <v>0</v>
      </c>
      <c r="W143" s="131">
        <v>0</v>
      </c>
      <c r="X143" s="131">
        <v>0</v>
      </c>
      <c r="Y143" s="131">
        <v>0</v>
      </c>
      <c r="Z143" s="131">
        <v>0</v>
      </c>
      <c r="AA143" s="131">
        <v>0</v>
      </c>
      <c r="AB143" s="237"/>
    </row>
    <row r="144" spans="1:28" ht="31.5">
      <c r="A144" s="126" t="s">
        <v>183</v>
      </c>
      <c r="B144" s="127" t="s">
        <v>230</v>
      </c>
      <c r="C144" s="126" t="s">
        <v>218</v>
      </c>
      <c r="D144" s="129">
        <f>D145+D149</f>
        <v>0</v>
      </c>
      <c r="E144" s="129">
        <f t="shared" ref="E144:AA144" si="70">E145+E149</f>
        <v>0</v>
      </c>
      <c r="F144" s="129">
        <f t="shared" si="70"/>
        <v>0</v>
      </c>
      <c r="G144" s="129">
        <f t="shared" si="70"/>
        <v>0</v>
      </c>
      <c r="H144" s="129">
        <f t="shared" si="70"/>
        <v>0</v>
      </c>
      <c r="I144" s="129">
        <f t="shared" si="70"/>
        <v>0</v>
      </c>
      <c r="J144" s="129">
        <f t="shared" si="70"/>
        <v>0</v>
      </c>
      <c r="K144" s="129">
        <f t="shared" si="70"/>
        <v>0</v>
      </c>
      <c r="L144" s="129">
        <f t="shared" si="70"/>
        <v>0</v>
      </c>
      <c r="M144" s="129">
        <f t="shared" si="70"/>
        <v>0</v>
      </c>
      <c r="N144" s="129">
        <f t="shared" si="70"/>
        <v>0</v>
      </c>
      <c r="O144" s="129">
        <f t="shared" si="70"/>
        <v>0</v>
      </c>
      <c r="P144" s="129">
        <f t="shared" si="70"/>
        <v>0</v>
      </c>
      <c r="Q144" s="129">
        <f t="shared" si="70"/>
        <v>0</v>
      </c>
      <c r="R144" s="129">
        <f t="shared" si="70"/>
        <v>0</v>
      </c>
      <c r="S144" s="129">
        <f t="shared" si="70"/>
        <v>0</v>
      </c>
      <c r="T144" s="129">
        <f t="shared" si="70"/>
        <v>0</v>
      </c>
      <c r="U144" s="129">
        <f t="shared" si="70"/>
        <v>0</v>
      </c>
      <c r="V144" s="129">
        <f t="shared" si="70"/>
        <v>0</v>
      </c>
      <c r="W144" s="129">
        <f t="shared" si="70"/>
        <v>0</v>
      </c>
      <c r="X144" s="129">
        <f t="shared" si="70"/>
        <v>0</v>
      </c>
      <c r="Y144" s="129">
        <f t="shared" si="70"/>
        <v>0</v>
      </c>
      <c r="Z144" s="129">
        <f t="shared" si="70"/>
        <v>0</v>
      </c>
      <c r="AA144" s="129">
        <f t="shared" si="70"/>
        <v>51.927</v>
      </c>
      <c r="AB144" s="237"/>
    </row>
    <row r="145" spans="1:28" ht="31.5">
      <c r="A145" s="132" t="s">
        <v>184</v>
      </c>
      <c r="B145" s="157" t="s">
        <v>231</v>
      </c>
      <c r="C145" s="158" t="s">
        <v>218</v>
      </c>
      <c r="D145" s="131">
        <f>SUM(D146:D148)</f>
        <v>0</v>
      </c>
      <c r="E145" s="131">
        <f t="shared" ref="E145:AA145" si="71">SUM(E146:E148)</f>
        <v>0</v>
      </c>
      <c r="F145" s="131">
        <f t="shared" si="71"/>
        <v>0</v>
      </c>
      <c r="G145" s="131">
        <f t="shared" si="71"/>
        <v>0</v>
      </c>
      <c r="H145" s="131">
        <f t="shared" si="71"/>
        <v>0</v>
      </c>
      <c r="I145" s="131">
        <f t="shared" si="71"/>
        <v>0</v>
      </c>
      <c r="J145" s="131">
        <f t="shared" si="71"/>
        <v>0</v>
      </c>
      <c r="K145" s="131">
        <f t="shared" si="71"/>
        <v>0</v>
      </c>
      <c r="L145" s="131">
        <f t="shared" si="71"/>
        <v>0</v>
      </c>
      <c r="M145" s="131">
        <f t="shared" si="71"/>
        <v>0</v>
      </c>
      <c r="N145" s="131">
        <f t="shared" si="71"/>
        <v>0</v>
      </c>
      <c r="O145" s="131">
        <f t="shared" si="71"/>
        <v>0</v>
      </c>
      <c r="P145" s="131">
        <f t="shared" si="71"/>
        <v>0</v>
      </c>
      <c r="Q145" s="131">
        <f t="shared" si="71"/>
        <v>0</v>
      </c>
      <c r="R145" s="131">
        <f t="shared" si="71"/>
        <v>0</v>
      </c>
      <c r="S145" s="131">
        <f t="shared" si="71"/>
        <v>0</v>
      </c>
      <c r="T145" s="131">
        <f t="shared" si="71"/>
        <v>0</v>
      </c>
      <c r="U145" s="131">
        <f t="shared" si="71"/>
        <v>0</v>
      </c>
      <c r="V145" s="131">
        <f t="shared" si="71"/>
        <v>0</v>
      </c>
      <c r="W145" s="131">
        <f t="shared" si="71"/>
        <v>0</v>
      </c>
      <c r="X145" s="131">
        <f t="shared" si="71"/>
        <v>0</v>
      </c>
      <c r="Y145" s="131">
        <f t="shared" si="71"/>
        <v>0</v>
      </c>
      <c r="Z145" s="131">
        <f t="shared" si="71"/>
        <v>0</v>
      </c>
      <c r="AA145" s="131">
        <f t="shared" si="71"/>
        <v>51.927</v>
      </c>
      <c r="AB145" s="237"/>
    </row>
    <row r="146" spans="1:28" s="231" customFormat="1" ht="31.5">
      <c r="A146" s="63" t="s">
        <v>184</v>
      </c>
      <c r="B146" s="54" t="s">
        <v>743</v>
      </c>
      <c r="C146" s="63" t="s">
        <v>744</v>
      </c>
      <c r="D146" s="154">
        <v>0</v>
      </c>
      <c r="E146" s="154">
        <v>0</v>
      </c>
      <c r="F146" s="154">
        <v>0</v>
      </c>
      <c r="G146" s="154">
        <v>0</v>
      </c>
      <c r="H146" s="154">
        <v>0</v>
      </c>
      <c r="I146" s="154">
        <v>0</v>
      </c>
      <c r="J146" s="154">
        <v>0</v>
      </c>
      <c r="K146" s="154">
        <v>0</v>
      </c>
      <c r="L146" s="154">
        <v>0</v>
      </c>
      <c r="M146" s="154">
        <v>0</v>
      </c>
      <c r="N146" s="154">
        <v>0</v>
      </c>
      <c r="O146" s="154">
        <v>0</v>
      </c>
      <c r="P146" s="154">
        <v>0</v>
      </c>
      <c r="Q146" s="154">
        <v>0</v>
      </c>
      <c r="R146" s="154">
        <v>0</v>
      </c>
      <c r="S146" s="154">
        <v>0</v>
      </c>
      <c r="T146" s="154">
        <v>0</v>
      </c>
      <c r="U146" s="154">
        <v>0</v>
      </c>
      <c r="V146" s="154">
        <v>0</v>
      </c>
      <c r="W146" s="154">
        <v>0</v>
      </c>
      <c r="X146" s="154">
        <v>0</v>
      </c>
      <c r="Y146" s="154">
        <v>0</v>
      </c>
      <c r="Z146" s="154">
        <v>0</v>
      </c>
      <c r="AA146" s="154">
        <v>23.960999999999999</v>
      </c>
      <c r="AB146" s="216"/>
    </row>
    <row r="147" spans="1:28" ht="15.75">
      <c r="A147" s="63" t="s">
        <v>184</v>
      </c>
      <c r="B147" s="54" t="s">
        <v>1434</v>
      </c>
      <c r="C147" s="63" t="s">
        <v>1435</v>
      </c>
      <c r="D147" s="154">
        <v>0</v>
      </c>
      <c r="E147" s="154">
        <v>0</v>
      </c>
      <c r="F147" s="154">
        <v>0</v>
      </c>
      <c r="G147" s="154">
        <v>0</v>
      </c>
      <c r="H147" s="154">
        <v>0</v>
      </c>
      <c r="I147" s="154">
        <v>0</v>
      </c>
      <c r="J147" s="154">
        <v>0</v>
      </c>
      <c r="K147" s="154">
        <v>0</v>
      </c>
      <c r="L147" s="154">
        <v>0</v>
      </c>
      <c r="M147" s="154">
        <v>0</v>
      </c>
      <c r="N147" s="154">
        <v>0</v>
      </c>
      <c r="O147" s="154">
        <v>0</v>
      </c>
      <c r="P147" s="154">
        <v>0</v>
      </c>
      <c r="Q147" s="154">
        <v>0</v>
      </c>
      <c r="R147" s="154">
        <v>0</v>
      </c>
      <c r="S147" s="154">
        <v>0</v>
      </c>
      <c r="T147" s="154">
        <v>0</v>
      </c>
      <c r="U147" s="154">
        <v>0</v>
      </c>
      <c r="V147" s="154">
        <v>0</v>
      </c>
      <c r="W147" s="154">
        <v>0</v>
      </c>
      <c r="X147" s="154">
        <v>0</v>
      </c>
      <c r="Y147" s="154">
        <v>0</v>
      </c>
      <c r="Z147" s="154">
        <v>0</v>
      </c>
      <c r="AA147" s="154">
        <v>17.466000000000001</v>
      </c>
      <c r="AB147" s="237"/>
    </row>
    <row r="148" spans="1:28" ht="31.5">
      <c r="A148" s="61" t="s">
        <v>184</v>
      </c>
      <c r="B148" s="82" t="s">
        <v>1438</v>
      </c>
      <c r="C148" s="62" t="s">
        <v>1439</v>
      </c>
      <c r="D148" s="154">
        <v>0</v>
      </c>
      <c r="E148" s="154">
        <v>0</v>
      </c>
      <c r="F148" s="154">
        <v>0</v>
      </c>
      <c r="G148" s="154">
        <v>0</v>
      </c>
      <c r="H148" s="154">
        <v>0</v>
      </c>
      <c r="I148" s="154">
        <v>0</v>
      </c>
      <c r="J148" s="154">
        <v>0</v>
      </c>
      <c r="K148" s="154">
        <v>0</v>
      </c>
      <c r="L148" s="154">
        <v>0</v>
      </c>
      <c r="M148" s="154">
        <v>0</v>
      </c>
      <c r="N148" s="154">
        <v>0</v>
      </c>
      <c r="O148" s="154">
        <v>0</v>
      </c>
      <c r="P148" s="154">
        <v>0</v>
      </c>
      <c r="Q148" s="154">
        <v>0</v>
      </c>
      <c r="R148" s="154">
        <v>0</v>
      </c>
      <c r="S148" s="154">
        <v>0</v>
      </c>
      <c r="T148" s="154">
        <v>0</v>
      </c>
      <c r="U148" s="154">
        <v>0</v>
      </c>
      <c r="V148" s="154">
        <v>0</v>
      </c>
      <c r="W148" s="154">
        <v>0</v>
      </c>
      <c r="X148" s="154">
        <v>0</v>
      </c>
      <c r="Y148" s="154">
        <v>0</v>
      </c>
      <c r="Z148" s="154">
        <v>0</v>
      </c>
      <c r="AA148" s="154">
        <v>10.5</v>
      </c>
      <c r="AB148" s="237"/>
    </row>
    <row r="149" spans="1:28" ht="31.5">
      <c r="A149" s="132" t="s">
        <v>185</v>
      </c>
      <c r="B149" s="157" t="s">
        <v>232</v>
      </c>
      <c r="C149" s="158" t="s">
        <v>218</v>
      </c>
      <c r="D149" s="131">
        <v>0</v>
      </c>
      <c r="E149" s="131">
        <v>0</v>
      </c>
      <c r="F149" s="131">
        <v>0</v>
      </c>
      <c r="G149" s="131">
        <v>0</v>
      </c>
      <c r="H149" s="131">
        <v>0</v>
      </c>
      <c r="I149" s="131">
        <v>0</v>
      </c>
      <c r="J149" s="131">
        <v>0</v>
      </c>
      <c r="K149" s="131">
        <v>0</v>
      </c>
      <c r="L149" s="131">
        <v>0</v>
      </c>
      <c r="M149" s="131">
        <v>0</v>
      </c>
      <c r="N149" s="131">
        <v>0</v>
      </c>
      <c r="O149" s="131">
        <v>0</v>
      </c>
      <c r="P149" s="131">
        <v>0</v>
      </c>
      <c r="Q149" s="131">
        <v>0</v>
      </c>
      <c r="R149" s="131">
        <v>0</v>
      </c>
      <c r="S149" s="131">
        <v>0</v>
      </c>
      <c r="T149" s="131">
        <v>0</v>
      </c>
      <c r="U149" s="131">
        <v>0</v>
      </c>
      <c r="V149" s="131">
        <v>0</v>
      </c>
      <c r="W149" s="131">
        <v>0</v>
      </c>
      <c r="X149" s="131">
        <v>0</v>
      </c>
      <c r="Y149" s="131">
        <v>0</v>
      </c>
      <c r="Z149" s="131">
        <v>0</v>
      </c>
      <c r="AA149" s="131">
        <v>0</v>
      </c>
      <c r="AB149" s="237"/>
    </row>
    <row r="150" spans="1:28" s="316" customFormat="1" ht="47.25">
      <c r="A150" s="91" t="s">
        <v>139</v>
      </c>
      <c r="B150" s="96" t="s">
        <v>233</v>
      </c>
      <c r="C150" s="93" t="s">
        <v>218</v>
      </c>
      <c r="D150" s="181">
        <f>D151+D152</f>
        <v>0</v>
      </c>
      <c r="E150" s="181">
        <f t="shared" ref="E150:AA150" si="72">E151+E152</f>
        <v>0</v>
      </c>
      <c r="F150" s="181">
        <f t="shared" si="72"/>
        <v>0</v>
      </c>
      <c r="G150" s="181">
        <f t="shared" si="72"/>
        <v>0</v>
      </c>
      <c r="H150" s="181">
        <f t="shared" si="72"/>
        <v>0</v>
      </c>
      <c r="I150" s="181">
        <f t="shared" si="72"/>
        <v>0</v>
      </c>
      <c r="J150" s="181">
        <f t="shared" si="72"/>
        <v>0</v>
      </c>
      <c r="K150" s="181">
        <f t="shared" si="72"/>
        <v>0</v>
      </c>
      <c r="L150" s="181">
        <f t="shared" si="72"/>
        <v>0</v>
      </c>
      <c r="M150" s="181">
        <f t="shared" si="72"/>
        <v>0</v>
      </c>
      <c r="N150" s="181">
        <f t="shared" si="72"/>
        <v>0</v>
      </c>
      <c r="O150" s="181">
        <f t="shared" si="72"/>
        <v>0</v>
      </c>
      <c r="P150" s="181">
        <f t="shared" si="72"/>
        <v>0</v>
      </c>
      <c r="Q150" s="181">
        <f t="shared" si="72"/>
        <v>0</v>
      </c>
      <c r="R150" s="181">
        <f t="shared" si="72"/>
        <v>0</v>
      </c>
      <c r="S150" s="181">
        <f t="shared" si="72"/>
        <v>0</v>
      </c>
      <c r="T150" s="181">
        <f t="shared" si="72"/>
        <v>0</v>
      </c>
      <c r="U150" s="181">
        <f t="shared" si="72"/>
        <v>0</v>
      </c>
      <c r="V150" s="181">
        <f t="shared" si="72"/>
        <v>0</v>
      </c>
      <c r="W150" s="181">
        <f t="shared" si="72"/>
        <v>0</v>
      </c>
      <c r="X150" s="181">
        <f t="shared" si="72"/>
        <v>0</v>
      </c>
      <c r="Y150" s="181">
        <f t="shared" si="72"/>
        <v>0</v>
      </c>
      <c r="Z150" s="181">
        <f t="shared" si="72"/>
        <v>0</v>
      </c>
      <c r="AA150" s="181">
        <f t="shared" si="72"/>
        <v>0</v>
      </c>
      <c r="AB150" s="315"/>
    </row>
    <row r="151" spans="1:28" ht="47.25">
      <c r="A151" s="126" t="s">
        <v>186</v>
      </c>
      <c r="B151" s="127" t="s">
        <v>234</v>
      </c>
      <c r="C151" s="129" t="s">
        <v>218</v>
      </c>
      <c r="D151" s="129">
        <v>0</v>
      </c>
      <c r="E151" s="129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237"/>
    </row>
    <row r="152" spans="1:28" ht="47.25">
      <c r="A152" s="126" t="s">
        <v>187</v>
      </c>
      <c r="B152" s="127" t="s">
        <v>235</v>
      </c>
      <c r="C152" s="129" t="s">
        <v>218</v>
      </c>
      <c r="D152" s="129">
        <v>0</v>
      </c>
      <c r="E152" s="129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237"/>
    </row>
    <row r="153" spans="1:28" s="316" customFormat="1" ht="31.5">
      <c r="A153" s="91" t="s">
        <v>140</v>
      </c>
      <c r="B153" s="96" t="s">
        <v>236</v>
      </c>
      <c r="C153" s="93" t="s">
        <v>218</v>
      </c>
      <c r="D153" s="181">
        <f>SUM(D154:D192)</f>
        <v>1.456</v>
      </c>
      <c r="E153" s="181">
        <f t="shared" ref="E153:AA153" si="73">SUM(E154:E192)</f>
        <v>0</v>
      </c>
      <c r="F153" s="181">
        <f t="shared" si="73"/>
        <v>14.553999999999997</v>
      </c>
      <c r="G153" s="181">
        <f t="shared" si="73"/>
        <v>0</v>
      </c>
      <c r="H153" s="181">
        <f t="shared" si="73"/>
        <v>0</v>
      </c>
      <c r="I153" s="181">
        <f t="shared" si="73"/>
        <v>0</v>
      </c>
      <c r="J153" s="181">
        <f t="shared" si="73"/>
        <v>0</v>
      </c>
      <c r="K153" s="181">
        <f t="shared" si="73"/>
        <v>0</v>
      </c>
      <c r="L153" s="181">
        <f t="shared" si="73"/>
        <v>0</v>
      </c>
      <c r="M153" s="181">
        <f t="shared" si="73"/>
        <v>0</v>
      </c>
      <c r="N153" s="181">
        <f t="shared" si="73"/>
        <v>0</v>
      </c>
      <c r="O153" s="181">
        <f t="shared" si="73"/>
        <v>0</v>
      </c>
      <c r="P153" s="181">
        <f t="shared" si="73"/>
        <v>0</v>
      </c>
      <c r="Q153" s="181">
        <f t="shared" si="73"/>
        <v>0</v>
      </c>
      <c r="R153" s="181">
        <f t="shared" si="73"/>
        <v>0</v>
      </c>
      <c r="S153" s="181">
        <f t="shared" si="73"/>
        <v>0</v>
      </c>
      <c r="T153" s="181">
        <f t="shared" si="73"/>
        <v>0</v>
      </c>
      <c r="U153" s="181">
        <f t="shared" si="73"/>
        <v>0</v>
      </c>
      <c r="V153" s="181">
        <f t="shared" si="73"/>
        <v>0</v>
      </c>
      <c r="W153" s="181">
        <f t="shared" si="73"/>
        <v>0</v>
      </c>
      <c r="X153" s="181">
        <f t="shared" si="73"/>
        <v>0</v>
      </c>
      <c r="Y153" s="181">
        <f t="shared" si="73"/>
        <v>0</v>
      </c>
      <c r="Z153" s="181">
        <f t="shared" si="73"/>
        <v>1.35</v>
      </c>
      <c r="AA153" s="181">
        <f t="shared" si="73"/>
        <v>0</v>
      </c>
      <c r="AB153" s="315"/>
    </row>
    <row r="154" spans="1:28" s="231" customFormat="1" ht="31.5">
      <c r="A154" s="63" t="s">
        <v>140</v>
      </c>
      <c r="B154" s="83" t="s">
        <v>1454</v>
      </c>
      <c r="C154" s="55" t="s">
        <v>1455</v>
      </c>
      <c r="D154" s="154">
        <v>0</v>
      </c>
      <c r="E154" s="154">
        <v>0</v>
      </c>
      <c r="F154" s="154">
        <v>0.81899999999999995</v>
      </c>
      <c r="G154" s="154">
        <v>0</v>
      </c>
      <c r="H154" s="154">
        <v>0</v>
      </c>
      <c r="I154" s="154">
        <v>0</v>
      </c>
      <c r="J154" s="154">
        <v>0</v>
      </c>
      <c r="K154" s="154">
        <v>0</v>
      </c>
      <c r="L154" s="154">
        <v>0</v>
      </c>
      <c r="M154" s="154">
        <v>0</v>
      </c>
      <c r="N154" s="154">
        <v>0</v>
      </c>
      <c r="O154" s="154">
        <v>0</v>
      </c>
      <c r="P154" s="154">
        <v>0</v>
      </c>
      <c r="Q154" s="154">
        <v>0</v>
      </c>
      <c r="R154" s="154">
        <v>0</v>
      </c>
      <c r="S154" s="154">
        <v>0</v>
      </c>
      <c r="T154" s="154">
        <v>0</v>
      </c>
      <c r="U154" s="154">
        <v>0</v>
      </c>
      <c r="V154" s="154">
        <v>0</v>
      </c>
      <c r="W154" s="154">
        <v>0</v>
      </c>
      <c r="X154" s="154">
        <v>0</v>
      </c>
      <c r="Y154" s="154">
        <v>0</v>
      </c>
      <c r="Z154" s="154">
        <v>0</v>
      </c>
      <c r="AA154" s="154">
        <v>0</v>
      </c>
      <c r="AB154" s="216"/>
    </row>
    <row r="155" spans="1:28" s="231" customFormat="1" ht="47.25">
      <c r="A155" s="133" t="s">
        <v>140</v>
      </c>
      <c r="B155" s="151" t="s">
        <v>449</v>
      </c>
      <c r="C155" s="138" t="s">
        <v>476</v>
      </c>
      <c r="D155" s="154">
        <v>0.1</v>
      </c>
      <c r="E155" s="154">
        <v>0</v>
      </c>
      <c r="F155" s="154">
        <v>1.8</v>
      </c>
      <c r="G155" s="154">
        <v>0</v>
      </c>
      <c r="H155" s="154">
        <v>0</v>
      </c>
      <c r="I155" s="154">
        <v>0</v>
      </c>
      <c r="J155" s="154">
        <v>0</v>
      </c>
      <c r="K155" s="154">
        <v>0</v>
      </c>
      <c r="L155" s="154">
        <v>0</v>
      </c>
      <c r="M155" s="154">
        <v>0</v>
      </c>
      <c r="N155" s="154">
        <v>0</v>
      </c>
      <c r="O155" s="154">
        <v>0</v>
      </c>
      <c r="P155" s="154">
        <v>0</v>
      </c>
      <c r="Q155" s="154">
        <v>0</v>
      </c>
      <c r="R155" s="154">
        <v>0</v>
      </c>
      <c r="S155" s="154">
        <v>0</v>
      </c>
      <c r="T155" s="154">
        <v>0</v>
      </c>
      <c r="U155" s="154">
        <v>0</v>
      </c>
      <c r="V155" s="154">
        <v>0</v>
      </c>
      <c r="W155" s="154">
        <v>0</v>
      </c>
      <c r="X155" s="154">
        <v>0</v>
      </c>
      <c r="Y155" s="154">
        <v>0</v>
      </c>
      <c r="Z155" s="154">
        <v>0</v>
      </c>
      <c r="AA155" s="154">
        <v>0</v>
      </c>
      <c r="AB155" s="216"/>
    </row>
    <row r="156" spans="1:28" s="231" customFormat="1" ht="31.5">
      <c r="A156" s="133" t="s">
        <v>140</v>
      </c>
      <c r="B156" s="171" t="s">
        <v>812</v>
      </c>
      <c r="C156" s="138" t="s">
        <v>813</v>
      </c>
      <c r="D156" s="154">
        <v>0.223</v>
      </c>
      <c r="E156" s="154">
        <v>0</v>
      </c>
      <c r="F156" s="154">
        <v>0.6</v>
      </c>
      <c r="G156" s="154">
        <v>0</v>
      </c>
      <c r="H156" s="154">
        <v>0</v>
      </c>
      <c r="I156" s="154">
        <v>0</v>
      </c>
      <c r="J156" s="154">
        <v>0</v>
      </c>
      <c r="K156" s="154">
        <v>0</v>
      </c>
      <c r="L156" s="154">
        <v>0</v>
      </c>
      <c r="M156" s="154">
        <v>0</v>
      </c>
      <c r="N156" s="154">
        <v>0</v>
      </c>
      <c r="O156" s="154">
        <v>0</v>
      </c>
      <c r="P156" s="154">
        <v>0</v>
      </c>
      <c r="Q156" s="154">
        <v>0</v>
      </c>
      <c r="R156" s="154">
        <v>0</v>
      </c>
      <c r="S156" s="154">
        <v>0</v>
      </c>
      <c r="T156" s="154">
        <v>0</v>
      </c>
      <c r="U156" s="154">
        <v>0</v>
      </c>
      <c r="V156" s="154">
        <v>0</v>
      </c>
      <c r="W156" s="154">
        <v>0</v>
      </c>
      <c r="X156" s="154">
        <v>0</v>
      </c>
      <c r="Y156" s="154">
        <v>0</v>
      </c>
      <c r="Z156" s="154">
        <v>0</v>
      </c>
      <c r="AA156" s="154">
        <v>0</v>
      </c>
      <c r="AB156" s="216"/>
    </row>
    <row r="157" spans="1:28" s="231" customFormat="1" ht="31.5">
      <c r="A157" s="133" t="s">
        <v>140</v>
      </c>
      <c r="B157" s="171" t="s">
        <v>814</v>
      </c>
      <c r="C157" s="138" t="s">
        <v>815</v>
      </c>
      <c r="D157" s="154">
        <v>6.3E-2</v>
      </c>
      <c r="E157" s="154">
        <v>0</v>
      </c>
      <c r="F157" s="154">
        <v>0.505</v>
      </c>
      <c r="G157" s="154">
        <v>0</v>
      </c>
      <c r="H157" s="154">
        <v>0</v>
      </c>
      <c r="I157" s="154">
        <v>0</v>
      </c>
      <c r="J157" s="154">
        <v>0</v>
      </c>
      <c r="K157" s="154">
        <v>0</v>
      </c>
      <c r="L157" s="154">
        <v>0</v>
      </c>
      <c r="M157" s="154">
        <v>0</v>
      </c>
      <c r="N157" s="154">
        <v>0</v>
      </c>
      <c r="O157" s="154">
        <v>0</v>
      </c>
      <c r="P157" s="154">
        <v>0</v>
      </c>
      <c r="Q157" s="154">
        <v>0</v>
      </c>
      <c r="R157" s="154">
        <v>0</v>
      </c>
      <c r="S157" s="154">
        <v>0</v>
      </c>
      <c r="T157" s="154">
        <v>0</v>
      </c>
      <c r="U157" s="154">
        <v>0</v>
      </c>
      <c r="V157" s="154">
        <v>0</v>
      </c>
      <c r="W157" s="154">
        <v>0</v>
      </c>
      <c r="X157" s="154">
        <v>0</v>
      </c>
      <c r="Y157" s="154">
        <v>0</v>
      </c>
      <c r="Z157" s="154">
        <v>0</v>
      </c>
      <c r="AA157" s="154">
        <v>0</v>
      </c>
      <c r="AB157" s="216"/>
    </row>
    <row r="158" spans="1:28" s="231" customFormat="1" ht="31.5">
      <c r="A158" s="133" t="s">
        <v>140</v>
      </c>
      <c r="B158" s="171" t="s">
        <v>868</v>
      </c>
      <c r="C158" s="138" t="s">
        <v>869</v>
      </c>
      <c r="D158" s="154">
        <v>0</v>
      </c>
      <c r="E158" s="154">
        <v>0</v>
      </c>
      <c r="F158" s="154">
        <v>2.19</v>
      </c>
      <c r="G158" s="154">
        <v>0</v>
      </c>
      <c r="H158" s="154">
        <v>0</v>
      </c>
      <c r="I158" s="154">
        <v>0</v>
      </c>
      <c r="J158" s="154">
        <v>0</v>
      </c>
      <c r="K158" s="154">
        <v>0</v>
      </c>
      <c r="L158" s="154">
        <v>0</v>
      </c>
      <c r="M158" s="154">
        <v>0</v>
      </c>
      <c r="N158" s="154">
        <v>0</v>
      </c>
      <c r="O158" s="154">
        <v>0</v>
      </c>
      <c r="P158" s="154">
        <v>0</v>
      </c>
      <c r="Q158" s="154">
        <v>0</v>
      </c>
      <c r="R158" s="154">
        <v>0</v>
      </c>
      <c r="S158" s="154">
        <v>0</v>
      </c>
      <c r="T158" s="154">
        <v>0</v>
      </c>
      <c r="U158" s="154">
        <v>0</v>
      </c>
      <c r="V158" s="154">
        <v>0</v>
      </c>
      <c r="W158" s="154">
        <v>0</v>
      </c>
      <c r="X158" s="154">
        <v>0</v>
      </c>
      <c r="Y158" s="154">
        <v>0</v>
      </c>
      <c r="Z158" s="154">
        <v>0</v>
      </c>
      <c r="AA158" s="154">
        <v>0</v>
      </c>
      <c r="AB158" s="216"/>
    </row>
    <row r="159" spans="1:28" s="231" customFormat="1" ht="31.5">
      <c r="A159" s="133" t="s">
        <v>140</v>
      </c>
      <c r="B159" s="171" t="s">
        <v>870</v>
      </c>
      <c r="C159" s="138" t="s">
        <v>871</v>
      </c>
      <c r="D159" s="154">
        <v>0</v>
      </c>
      <c r="E159" s="154">
        <v>0</v>
      </c>
      <c r="F159" s="154">
        <v>2</v>
      </c>
      <c r="G159" s="154">
        <v>0</v>
      </c>
      <c r="H159" s="154">
        <v>0</v>
      </c>
      <c r="I159" s="154">
        <v>0</v>
      </c>
      <c r="J159" s="154">
        <v>0</v>
      </c>
      <c r="K159" s="154">
        <v>0</v>
      </c>
      <c r="L159" s="154">
        <v>0</v>
      </c>
      <c r="M159" s="154">
        <v>0</v>
      </c>
      <c r="N159" s="154">
        <v>0</v>
      </c>
      <c r="O159" s="154">
        <v>0</v>
      </c>
      <c r="P159" s="154">
        <v>0</v>
      </c>
      <c r="Q159" s="154">
        <v>0</v>
      </c>
      <c r="R159" s="154">
        <v>0</v>
      </c>
      <c r="S159" s="154">
        <v>0</v>
      </c>
      <c r="T159" s="154">
        <v>0</v>
      </c>
      <c r="U159" s="154">
        <v>0</v>
      </c>
      <c r="V159" s="154">
        <v>0</v>
      </c>
      <c r="W159" s="154">
        <v>0</v>
      </c>
      <c r="X159" s="154">
        <v>0</v>
      </c>
      <c r="Y159" s="154">
        <v>0</v>
      </c>
      <c r="Z159" s="154">
        <v>0</v>
      </c>
      <c r="AA159" s="154">
        <v>0</v>
      </c>
      <c r="AB159" s="216"/>
    </row>
    <row r="160" spans="1:28" s="231" customFormat="1" ht="31.5">
      <c r="A160" s="63" t="s">
        <v>140</v>
      </c>
      <c r="B160" s="35" t="s">
        <v>872</v>
      </c>
      <c r="C160" s="34" t="s">
        <v>873</v>
      </c>
      <c r="D160" s="154">
        <v>0</v>
      </c>
      <c r="E160" s="154">
        <v>0</v>
      </c>
      <c r="F160" s="154">
        <v>1.76</v>
      </c>
      <c r="G160" s="154">
        <v>0</v>
      </c>
      <c r="H160" s="154">
        <v>0</v>
      </c>
      <c r="I160" s="154">
        <v>0</v>
      </c>
      <c r="J160" s="154">
        <v>0</v>
      </c>
      <c r="K160" s="154">
        <v>0</v>
      </c>
      <c r="L160" s="154">
        <v>0</v>
      </c>
      <c r="M160" s="154">
        <v>0</v>
      </c>
      <c r="N160" s="154">
        <v>0</v>
      </c>
      <c r="O160" s="154">
        <v>0</v>
      </c>
      <c r="P160" s="154">
        <v>0</v>
      </c>
      <c r="Q160" s="154">
        <v>0</v>
      </c>
      <c r="R160" s="154">
        <v>0</v>
      </c>
      <c r="S160" s="154">
        <v>0</v>
      </c>
      <c r="T160" s="154">
        <v>0</v>
      </c>
      <c r="U160" s="154">
        <v>0</v>
      </c>
      <c r="V160" s="154">
        <v>0</v>
      </c>
      <c r="W160" s="154">
        <v>0</v>
      </c>
      <c r="X160" s="154">
        <v>0</v>
      </c>
      <c r="Y160" s="154">
        <v>0</v>
      </c>
      <c r="Z160" s="154">
        <v>0</v>
      </c>
      <c r="AA160" s="154">
        <v>0</v>
      </c>
      <c r="AB160" s="216"/>
    </row>
    <row r="161" spans="1:28" s="231" customFormat="1" ht="31.5">
      <c r="A161" s="63" t="s">
        <v>140</v>
      </c>
      <c r="B161" s="75" t="s">
        <v>1462</v>
      </c>
      <c r="C161" s="64" t="s">
        <v>1463</v>
      </c>
      <c r="D161" s="154">
        <v>0</v>
      </c>
      <c r="E161" s="154">
        <v>0</v>
      </c>
      <c r="F161" s="154">
        <v>0</v>
      </c>
      <c r="G161" s="154">
        <v>0</v>
      </c>
      <c r="H161" s="154">
        <v>0</v>
      </c>
      <c r="I161" s="154">
        <v>0</v>
      </c>
      <c r="J161" s="154">
        <v>0</v>
      </c>
      <c r="K161" s="154">
        <v>0</v>
      </c>
      <c r="L161" s="154">
        <v>0</v>
      </c>
      <c r="M161" s="154">
        <v>0</v>
      </c>
      <c r="N161" s="154">
        <v>0</v>
      </c>
      <c r="O161" s="154">
        <v>0</v>
      </c>
      <c r="P161" s="154">
        <v>0</v>
      </c>
      <c r="Q161" s="154">
        <v>0</v>
      </c>
      <c r="R161" s="154">
        <v>0</v>
      </c>
      <c r="S161" s="154">
        <v>0</v>
      </c>
      <c r="T161" s="154">
        <v>0</v>
      </c>
      <c r="U161" s="154">
        <v>0</v>
      </c>
      <c r="V161" s="154">
        <v>0</v>
      </c>
      <c r="W161" s="154">
        <v>0</v>
      </c>
      <c r="X161" s="154">
        <v>0</v>
      </c>
      <c r="Y161" s="154">
        <v>0</v>
      </c>
      <c r="Z161" s="154">
        <v>0</v>
      </c>
      <c r="AA161" s="154">
        <v>0</v>
      </c>
      <c r="AB161" s="216"/>
    </row>
    <row r="162" spans="1:28" s="231" customFormat="1" ht="31.5">
      <c r="A162" s="63" t="s">
        <v>140</v>
      </c>
      <c r="B162" s="75" t="s">
        <v>1464</v>
      </c>
      <c r="C162" s="64" t="s">
        <v>1465</v>
      </c>
      <c r="D162" s="154">
        <v>0</v>
      </c>
      <c r="E162" s="154">
        <v>0</v>
      </c>
      <c r="F162" s="154">
        <v>0</v>
      </c>
      <c r="G162" s="154">
        <v>0</v>
      </c>
      <c r="H162" s="154">
        <v>0</v>
      </c>
      <c r="I162" s="154">
        <v>0</v>
      </c>
      <c r="J162" s="154">
        <v>0</v>
      </c>
      <c r="K162" s="154">
        <v>0</v>
      </c>
      <c r="L162" s="154">
        <v>0</v>
      </c>
      <c r="M162" s="154">
        <v>0</v>
      </c>
      <c r="N162" s="154">
        <v>0</v>
      </c>
      <c r="O162" s="154">
        <v>0</v>
      </c>
      <c r="P162" s="154">
        <v>0</v>
      </c>
      <c r="Q162" s="154">
        <v>0</v>
      </c>
      <c r="R162" s="154">
        <v>0</v>
      </c>
      <c r="S162" s="154">
        <v>0</v>
      </c>
      <c r="T162" s="154">
        <v>0</v>
      </c>
      <c r="U162" s="154">
        <v>0</v>
      </c>
      <c r="V162" s="154">
        <v>0</v>
      </c>
      <c r="W162" s="154">
        <v>0</v>
      </c>
      <c r="X162" s="154">
        <v>0</v>
      </c>
      <c r="Y162" s="154">
        <v>0</v>
      </c>
      <c r="Z162" s="154">
        <v>0</v>
      </c>
      <c r="AA162" s="154">
        <v>0</v>
      </c>
      <c r="AB162" s="216"/>
    </row>
    <row r="163" spans="1:28" s="231" customFormat="1" ht="31.5">
      <c r="A163" s="153" t="s">
        <v>140</v>
      </c>
      <c r="B163" s="148" t="s">
        <v>1480</v>
      </c>
      <c r="C163" s="135" t="s">
        <v>1481</v>
      </c>
      <c r="D163" s="154">
        <v>0.16</v>
      </c>
      <c r="E163" s="154">
        <v>0</v>
      </c>
      <c r="F163" s="154">
        <v>0.42</v>
      </c>
      <c r="G163" s="154">
        <v>0</v>
      </c>
      <c r="H163" s="154">
        <v>0</v>
      </c>
      <c r="I163" s="154">
        <v>0</v>
      </c>
      <c r="J163" s="154">
        <v>0</v>
      </c>
      <c r="K163" s="154">
        <v>0</v>
      </c>
      <c r="L163" s="154">
        <v>0</v>
      </c>
      <c r="M163" s="154">
        <v>0</v>
      </c>
      <c r="N163" s="154">
        <v>0</v>
      </c>
      <c r="O163" s="154">
        <v>0</v>
      </c>
      <c r="P163" s="154">
        <v>0</v>
      </c>
      <c r="Q163" s="154">
        <v>0</v>
      </c>
      <c r="R163" s="154">
        <v>0</v>
      </c>
      <c r="S163" s="154">
        <v>0</v>
      </c>
      <c r="T163" s="154">
        <v>0</v>
      </c>
      <c r="U163" s="154">
        <v>0</v>
      </c>
      <c r="V163" s="154">
        <v>0</v>
      </c>
      <c r="W163" s="154">
        <v>0</v>
      </c>
      <c r="X163" s="154">
        <v>0</v>
      </c>
      <c r="Y163" s="154">
        <v>0</v>
      </c>
      <c r="Z163" s="154">
        <v>0</v>
      </c>
      <c r="AA163" s="154">
        <v>0</v>
      </c>
      <c r="AB163" s="216"/>
    </row>
    <row r="164" spans="1:28" s="231" customFormat="1" ht="31.5">
      <c r="A164" s="65" t="s">
        <v>140</v>
      </c>
      <c r="B164" s="35" t="s">
        <v>1502</v>
      </c>
      <c r="C164" s="59" t="s">
        <v>1503</v>
      </c>
      <c r="D164" s="154">
        <v>0</v>
      </c>
      <c r="E164" s="154">
        <v>0</v>
      </c>
      <c r="F164" s="154">
        <v>0.12</v>
      </c>
      <c r="G164" s="154">
        <v>0</v>
      </c>
      <c r="H164" s="154">
        <v>0</v>
      </c>
      <c r="I164" s="154">
        <v>0</v>
      </c>
      <c r="J164" s="154">
        <v>0</v>
      </c>
      <c r="K164" s="154">
        <v>0</v>
      </c>
      <c r="L164" s="154">
        <v>0</v>
      </c>
      <c r="M164" s="154">
        <v>0</v>
      </c>
      <c r="N164" s="154">
        <v>0</v>
      </c>
      <c r="O164" s="154">
        <v>0</v>
      </c>
      <c r="P164" s="154">
        <v>0</v>
      </c>
      <c r="Q164" s="154">
        <v>0</v>
      </c>
      <c r="R164" s="154">
        <v>0</v>
      </c>
      <c r="S164" s="154">
        <v>0</v>
      </c>
      <c r="T164" s="154">
        <v>0</v>
      </c>
      <c r="U164" s="154">
        <v>0</v>
      </c>
      <c r="V164" s="154">
        <v>0</v>
      </c>
      <c r="W164" s="154">
        <v>0</v>
      </c>
      <c r="X164" s="154">
        <v>0</v>
      </c>
      <c r="Y164" s="154">
        <v>0</v>
      </c>
      <c r="Z164" s="154">
        <v>0</v>
      </c>
      <c r="AA164" s="154">
        <v>0</v>
      </c>
      <c r="AB164" s="216"/>
    </row>
    <row r="165" spans="1:28" s="231" customFormat="1" ht="31.5">
      <c r="A165" s="65" t="s">
        <v>140</v>
      </c>
      <c r="B165" s="35" t="s">
        <v>1504</v>
      </c>
      <c r="C165" s="59" t="s">
        <v>1505</v>
      </c>
      <c r="D165" s="154">
        <v>0</v>
      </c>
      <c r="E165" s="154">
        <v>0</v>
      </c>
      <c r="F165" s="154">
        <v>0.12</v>
      </c>
      <c r="G165" s="154">
        <v>0</v>
      </c>
      <c r="H165" s="154">
        <v>0</v>
      </c>
      <c r="I165" s="154">
        <v>0</v>
      </c>
      <c r="J165" s="154">
        <v>0</v>
      </c>
      <c r="K165" s="154">
        <v>0</v>
      </c>
      <c r="L165" s="154">
        <v>0</v>
      </c>
      <c r="M165" s="154">
        <v>0</v>
      </c>
      <c r="N165" s="154">
        <v>0</v>
      </c>
      <c r="O165" s="154">
        <v>0</v>
      </c>
      <c r="P165" s="154">
        <v>0</v>
      </c>
      <c r="Q165" s="154">
        <v>0</v>
      </c>
      <c r="R165" s="154">
        <v>0</v>
      </c>
      <c r="S165" s="154">
        <v>0</v>
      </c>
      <c r="T165" s="154">
        <v>0</v>
      </c>
      <c r="U165" s="154">
        <v>0</v>
      </c>
      <c r="V165" s="154">
        <v>0</v>
      </c>
      <c r="W165" s="154">
        <v>0</v>
      </c>
      <c r="X165" s="154">
        <v>0</v>
      </c>
      <c r="Y165" s="154">
        <v>0</v>
      </c>
      <c r="Z165" s="154">
        <v>0</v>
      </c>
      <c r="AA165" s="154">
        <v>0</v>
      </c>
      <c r="AB165" s="216"/>
    </row>
    <row r="166" spans="1:28" s="231" customFormat="1" ht="63">
      <c r="A166" s="65" t="s">
        <v>140</v>
      </c>
      <c r="B166" s="35" t="s">
        <v>1519</v>
      </c>
      <c r="C166" s="59" t="s">
        <v>1520</v>
      </c>
      <c r="D166" s="154">
        <v>0</v>
      </c>
      <c r="E166" s="154">
        <v>0</v>
      </c>
      <c r="F166" s="154">
        <v>0</v>
      </c>
      <c r="G166" s="154">
        <v>0</v>
      </c>
      <c r="H166" s="154">
        <v>0</v>
      </c>
      <c r="I166" s="154">
        <v>0</v>
      </c>
      <c r="J166" s="154">
        <v>0</v>
      </c>
      <c r="K166" s="154">
        <v>0</v>
      </c>
      <c r="L166" s="154">
        <v>0</v>
      </c>
      <c r="M166" s="154">
        <v>0</v>
      </c>
      <c r="N166" s="154">
        <v>0</v>
      </c>
      <c r="O166" s="154">
        <v>0</v>
      </c>
      <c r="P166" s="154">
        <v>0</v>
      </c>
      <c r="Q166" s="154">
        <v>0</v>
      </c>
      <c r="R166" s="154">
        <v>0</v>
      </c>
      <c r="S166" s="154">
        <v>0</v>
      </c>
      <c r="T166" s="154">
        <v>0</v>
      </c>
      <c r="U166" s="154">
        <v>0</v>
      </c>
      <c r="V166" s="154">
        <v>0</v>
      </c>
      <c r="W166" s="154">
        <v>0</v>
      </c>
      <c r="X166" s="154">
        <v>0</v>
      </c>
      <c r="Y166" s="154">
        <v>0</v>
      </c>
      <c r="Z166" s="154">
        <v>0</v>
      </c>
      <c r="AA166" s="154">
        <v>0</v>
      </c>
      <c r="AB166" s="216"/>
    </row>
    <row r="167" spans="1:28" s="231" customFormat="1" ht="31.5">
      <c r="A167" s="65" t="s">
        <v>140</v>
      </c>
      <c r="B167" s="35" t="s">
        <v>1533</v>
      </c>
      <c r="C167" s="59" t="s">
        <v>1534</v>
      </c>
      <c r="D167" s="154">
        <v>0</v>
      </c>
      <c r="E167" s="154">
        <v>0</v>
      </c>
      <c r="F167" s="154">
        <v>0.77</v>
      </c>
      <c r="G167" s="154">
        <v>0</v>
      </c>
      <c r="H167" s="154">
        <v>0</v>
      </c>
      <c r="I167" s="154">
        <v>0</v>
      </c>
      <c r="J167" s="154">
        <v>0</v>
      </c>
      <c r="K167" s="154">
        <v>0</v>
      </c>
      <c r="L167" s="154">
        <v>0</v>
      </c>
      <c r="M167" s="154">
        <v>0</v>
      </c>
      <c r="N167" s="154">
        <v>0</v>
      </c>
      <c r="O167" s="154">
        <v>0</v>
      </c>
      <c r="P167" s="154">
        <v>0</v>
      </c>
      <c r="Q167" s="154">
        <v>0</v>
      </c>
      <c r="R167" s="154">
        <v>0</v>
      </c>
      <c r="S167" s="154">
        <v>0</v>
      </c>
      <c r="T167" s="154">
        <v>0</v>
      </c>
      <c r="U167" s="154">
        <v>0</v>
      </c>
      <c r="V167" s="154">
        <v>0</v>
      </c>
      <c r="W167" s="154">
        <v>0</v>
      </c>
      <c r="X167" s="154">
        <v>0</v>
      </c>
      <c r="Y167" s="154">
        <v>0</v>
      </c>
      <c r="Z167" s="154">
        <v>0</v>
      </c>
      <c r="AA167" s="154">
        <v>0</v>
      </c>
      <c r="AB167" s="216"/>
    </row>
    <row r="168" spans="1:28" s="231" customFormat="1" ht="31.5">
      <c r="A168" s="65" t="s">
        <v>140</v>
      </c>
      <c r="B168" s="35" t="s">
        <v>1537</v>
      </c>
      <c r="C168" s="59" t="s">
        <v>1538</v>
      </c>
      <c r="D168" s="154">
        <v>0</v>
      </c>
      <c r="E168" s="154">
        <v>0</v>
      </c>
      <c r="F168" s="154">
        <v>0.77</v>
      </c>
      <c r="G168" s="154">
        <v>0</v>
      </c>
      <c r="H168" s="154">
        <v>0</v>
      </c>
      <c r="I168" s="154">
        <v>0</v>
      </c>
      <c r="J168" s="154">
        <v>0</v>
      </c>
      <c r="K168" s="154">
        <v>0</v>
      </c>
      <c r="L168" s="154">
        <v>0</v>
      </c>
      <c r="M168" s="154">
        <v>0</v>
      </c>
      <c r="N168" s="154">
        <v>0</v>
      </c>
      <c r="O168" s="154">
        <v>0</v>
      </c>
      <c r="P168" s="154">
        <v>0</v>
      </c>
      <c r="Q168" s="154">
        <v>0</v>
      </c>
      <c r="R168" s="154">
        <v>0</v>
      </c>
      <c r="S168" s="154">
        <v>0</v>
      </c>
      <c r="T168" s="154">
        <v>0</v>
      </c>
      <c r="U168" s="154">
        <v>0</v>
      </c>
      <c r="V168" s="154">
        <v>0</v>
      </c>
      <c r="W168" s="154">
        <v>0</v>
      </c>
      <c r="X168" s="154">
        <v>0</v>
      </c>
      <c r="Y168" s="154">
        <v>0</v>
      </c>
      <c r="Z168" s="154">
        <v>0</v>
      </c>
      <c r="AA168" s="154">
        <v>0</v>
      </c>
      <c r="AB168" s="216"/>
    </row>
    <row r="169" spans="1:28" s="231" customFormat="1" ht="15.75">
      <c r="A169" s="65" t="s">
        <v>140</v>
      </c>
      <c r="B169" s="35" t="s">
        <v>1561</v>
      </c>
      <c r="C169" s="59" t="s">
        <v>1562</v>
      </c>
      <c r="D169" s="154">
        <v>0</v>
      </c>
      <c r="E169" s="154">
        <v>0</v>
      </c>
      <c r="F169" s="154">
        <v>0.8</v>
      </c>
      <c r="G169" s="154">
        <v>0</v>
      </c>
      <c r="H169" s="154">
        <v>0</v>
      </c>
      <c r="I169" s="154">
        <v>0</v>
      </c>
      <c r="J169" s="154">
        <v>0</v>
      </c>
      <c r="K169" s="154">
        <v>0</v>
      </c>
      <c r="L169" s="154">
        <v>0</v>
      </c>
      <c r="M169" s="154">
        <v>0</v>
      </c>
      <c r="N169" s="154">
        <v>0</v>
      </c>
      <c r="O169" s="154">
        <v>0</v>
      </c>
      <c r="P169" s="154">
        <v>0</v>
      </c>
      <c r="Q169" s="154">
        <v>0</v>
      </c>
      <c r="R169" s="154">
        <v>0</v>
      </c>
      <c r="S169" s="154">
        <v>0</v>
      </c>
      <c r="T169" s="154">
        <v>0</v>
      </c>
      <c r="U169" s="154">
        <v>0</v>
      </c>
      <c r="V169" s="154">
        <v>0</v>
      </c>
      <c r="W169" s="154">
        <v>0</v>
      </c>
      <c r="X169" s="154">
        <v>0</v>
      </c>
      <c r="Y169" s="154">
        <v>0</v>
      </c>
      <c r="Z169" s="154">
        <v>0</v>
      </c>
      <c r="AA169" s="154">
        <v>0</v>
      </c>
      <c r="AB169" s="216"/>
    </row>
    <row r="170" spans="1:28" s="231" customFormat="1" ht="15.75">
      <c r="A170" s="65" t="s">
        <v>140</v>
      </c>
      <c r="B170" s="35" t="s">
        <v>1563</v>
      </c>
      <c r="C170" s="59" t="s">
        <v>1564</v>
      </c>
      <c r="D170" s="154">
        <v>0</v>
      </c>
      <c r="E170" s="154">
        <v>0</v>
      </c>
      <c r="F170" s="154">
        <v>0.25</v>
      </c>
      <c r="G170" s="154">
        <v>0</v>
      </c>
      <c r="H170" s="154">
        <v>0</v>
      </c>
      <c r="I170" s="154">
        <v>0</v>
      </c>
      <c r="J170" s="154">
        <v>0</v>
      </c>
      <c r="K170" s="154">
        <v>0</v>
      </c>
      <c r="L170" s="154">
        <v>0</v>
      </c>
      <c r="M170" s="154">
        <v>0</v>
      </c>
      <c r="N170" s="154">
        <v>0</v>
      </c>
      <c r="O170" s="154">
        <v>0</v>
      </c>
      <c r="P170" s="154">
        <v>0</v>
      </c>
      <c r="Q170" s="154">
        <v>0</v>
      </c>
      <c r="R170" s="154">
        <v>0</v>
      </c>
      <c r="S170" s="154">
        <v>0</v>
      </c>
      <c r="T170" s="154">
        <v>0</v>
      </c>
      <c r="U170" s="154">
        <v>0</v>
      </c>
      <c r="V170" s="154">
        <v>0</v>
      </c>
      <c r="W170" s="154">
        <v>0</v>
      </c>
      <c r="X170" s="154">
        <v>0</v>
      </c>
      <c r="Y170" s="154">
        <v>0</v>
      </c>
      <c r="Z170" s="154">
        <v>0</v>
      </c>
      <c r="AA170" s="154">
        <v>0</v>
      </c>
      <c r="AB170" s="216"/>
    </row>
    <row r="171" spans="1:28" s="231" customFormat="1" ht="15.75">
      <c r="A171" s="65" t="s">
        <v>140</v>
      </c>
      <c r="B171" s="35" t="s">
        <v>1565</v>
      </c>
      <c r="C171" s="59" t="s">
        <v>1566</v>
      </c>
      <c r="D171" s="154">
        <v>0</v>
      </c>
      <c r="E171" s="154">
        <v>0</v>
      </c>
      <c r="F171" s="154">
        <v>0.5</v>
      </c>
      <c r="G171" s="154">
        <v>0</v>
      </c>
      <c r="H171" s="154">
        <v>0</v>
      </c>
      <c r="I171" s="154">
        <v>0</v>
      </c>
      <c r="J171" s="154">
        <v>0</v>
      </c>
      <c r="K171" s="154">
        <v>0</v>
      </c>
      <c r="L171" s="154">
        <v>0</v>
      </c>
      <c r="M171" s="154">
        <v>0</v>
      </c>
      <c r="N171" s="154">
        <v>0</v>
      </c>
      <c r="O171" s="154">
        <v>0</v>
      </c>
      <c r="P171" s="154">
        <v>0</v>
      </c>
      <c r="Q171" s="154">
        <v>0</v>
      </c>
      <c r="R171" s="154">
        <v>0</v>
      </c>
      <c r="S171" s="154">
        <v>0</v>
      </c>
      <c r="T171" s="154">
        <v>0</v>
      </c>
      <c r="U171" s="154">
        <v>0</v>
      </c>
      <c r="V171" s="154">
        <v>0</v>
      </c>
      <c r="W171" s="154">
        <v>0</v>
      </c>
      <c r="X171" s="154">
        <v>0</v>
      </c>
      <c r="Y171" s="154">
        <v>0</v>
      </c>
      <c r="Z171" s="154">
        <v>0</v>
      </c>
      <c r="AA171" s="154">
        <v>0</v>
      </c>
      <c r="AB171" s="216"/>
    </row>
    <row r="172" spans="1:28" s="231" customFormat="1" ht="31.5">
      <c r="A172" s="65" t="s">
        <v>140</v>
      </c>
      <c r="B172" s="35" t="s">
        <v>1567</v>
      </c>
      <c r="C172" s="59" t="s">
        <v>1568</v>
      </c>
      <c r="D172" s="154">
        <v>0</v>
      </c>
      <c r="E172" s="154">
        <v>0</v>
      </c>
      <c r="F172" s="154">
        <v>0.2</v>
      </c>
      <c r="G172" s="154">
        <v>0</v>
      </c>
      <c r="H172" s="154">
        <v>0</v>
      </c>
      <c r="I172" s="154">
        <v>0</v>
      </c>
      <c r="J172" s="154">
        <v>0</v>
      </c>
      <c r="K172" s="154">
        <v>0</v>
      </c>
      <c r="L172" s="154">
        <v>0</v>
      </c>
      <c r="M172" s="154">
        <v>0</v>
      </c>
      <c r="N172" s="154">
        <v>0</v>
      </c>
      <c r="O172" s="154">
        <v>0</v>
      </c>
      <c r="P172" s="154">
        <v>0</v>
      </c>
      <c r="Q172" s="154">
        <v>0</v>
      </c>
      <c r="R172" s="154">
        <v>0</v>
      </c>
      <c r="S172" s="154">
        <v>0</v>
      </c>
      <c r="T172" s="154">
        <v>0</v>
      </c>
      <c r="U172" s="154">
        <v>0</v>
      </c>
      <c r="V172" s="154">
        <v>0</v>
      </c>
      <c r="W172" s="154">
        <v>0</v>
      </c>
      <c r="X172" s="154">
        <v>0</v>
      </c>
      <c r="Y172" s="154">
        <v>0</v>
      </c>
      <c r="Z172" s="154">
        <v>0</v>
      </c>
      <c r="AA172" s="154">
        <v>0</v>
      </c>
      <c r="AB172" s="216"/>
    </row>
    <row r="173" spans="1:28" s="231" customFormat="1" ht="31.5">
      <c r="A173" s="65" t="s">
        <v>140</v>
      </c>
      <c r="B173" s="35" t="s">
        <v>1569</v>
      </c>
      <c r="C173" s="59" t="s">
        <v>1570</v>
      </c>
      <c r="D173" s="154">
        <v>0</v>
      </c>
      <c r="E173" s="154">
        <v>0</v>
      </c>
      <c r="F173" s="154">
        <v>0.55000000000000004</v>
      </c>
      <c r="G173" s="154">
        <v>0</v>
      </c>
      <c r="H173" s="154">
        <v>0</v>
      </c>
      <c r="I173" s="154">
        <v>0</v>
      </c>
      <c r="J173" s="154">
        <v>0</v>
      </c>
      <c r="K173" s="154">
        <v>0</v>
      </c>
      <c r="L173" s="154">
        <v>0</v>
      </c>
      <c r="M173" s="154">
        <v>0</v>
      </c>
      <c r="N173" s="154">
        <v>0</v>
      </c>
      <c r="O173" s="154">
        <v>0</v>
      </c>
      <c r="P173" s="154">
        <v>0</v>
      </c>
      <c r="Q173" s="154">
        <v>0</v>
      </c>
      <c r="R173" s="154">
        <v>0</v>
      </c>
      <c r="S173" s="154">
        <v>0</v>
      </c>
      <c r="T173" s="154">
        <v>0</v>
      </c>
      <c r="U173" s="154">
        <v>0</v>
      </c>
      <c r="V173" s="154">
        <v>0</v>
      </c>
      <c r="W173" s="154">
        <v>0</v>
      </c>
      <c r="X173" s="154">
        <v>0</v>
      </c>
      <c r="Y173" s="154">
        <v>0</v>
      </c>
      <c r="Z173" s="154">
        <v>0</v>
      </c>
      <c r="AA173" s="154">
        <v>0</v>
      </c>
      <c r="AB173" s="216"/>
    </row>
    <row r="174" spans="1:28" s="231" customFormat="1" ht="31.5">
      <c r="A174" s="65" t="s">
        <v>140</v>
      </c>
      <c r="B174" s="35" t="s">
        <v>1571</v>
      </c>
      <c r="C174" s="59" t="s">
        <v>1572</v>
      </c>
      <c r="D174" s="154">
        <v>0</v>
      </c>
      <c r="E174" s="154">
        <v>0</v>
      </c>
      <c r="F174" s="154">
        <v>0.18</v>
      </c>
      <c r="G174" s="154">
        <v>0</v>
      </c>
      <c r="H174" s="154">
        <v>0</v>
      </c>
      <c r="I174" s="154">
        <v>0</v>
      </c>
      <c r="J174" s="154">
        <v>0</v>
      </c>
      <c r="K174" s="154">
        <v>0</v>
      </c>
      <c r="L174" s="154">
        <v>0</v>
      </c>
      <c r="M174" s="154">
        <v>0</v>
      </c>
      <c r="N174" s="154">
        <v>0</v>
      </c>
      <c r="O174" s="154">
        <v>0</v>
      </c>
      <c r="P174" s="154">
        <v>0</v>
      </c>
      <c r="Q174" s="154">
        <v>0</v>
      </c>
      <c r="R174" s="154">
        <v>0</v>
      </c>
      <c r="S174" s="154">
        <v>0</v>
      </c>
      <c r="T174" s="154">
        <v>0</v>
      </c>
      <c r="U174" s="154">
        <v>0</v>
      </c>
      <c r="V174" s="154">
        <v>0</v>
      </c>
      <c r="W174" s="154">
        <v>0</v>
      </c>
      <c r="X174" s="154">
        <v>0</v>
      </c>
      <c r="Y174" s="154">
        <v>0</v>
      </c>
      <c r="Z174" s="154">
        <v>0</v>
      </c>
      <c r="AA174" s="154">
        <v>0</v>
      </c>
      <c r="AB174" s="216"/>
    </row>
    <row r="175" spans="1:28" s="231" customFormat="1" ht="31.5">
      <c r="A175" s="65" t="s">
        <v>140</v>
      </c>
      <c r="B175" s="35" t="s">
        <v>1573</v>
      </c>
      <c r="C175" s="59" t="s">
        <v>1574</v>
      </c>
      <c r="D175" s="154">
        <v>0</v>
      </c>
      <c r="E175" s="154">
        <v>0</v>
      </c>
      <c r="F175" s="154">
        <v>0.2</v>
      </c>
      <c r="G175" s="154">
        <v>0</v>
      </c>
      <c r="H175" s="154">
        <v>0</v>
      </c>
      <c r="I175" s="154">
        <v>0</v>
      </c>
      <c r="J175" s="154">
        <v>0</v>
      </c>
      <c r="K175" s="154">
        <v>0</v>
      </c>
      <c r="L175" s="154">
        <v>0</v>
      </c>
      <c r="M175" s="154">
        <v>0</v>
      </c>
      <c r="N175" s="154">
        <v>0</v>
      </c>
      <c r="O175" s="154">
        <v>0</v>
      </c>
      <c r="P175" s="154">
        <v>0</v>
      </c>
      <c r="Q175" s="154">
        <v>0</v>
      </c>
      <c r="R175" s="154">
        <v>0</v>
      </c>
      <c r="S175" s="154">
        <v>0</v>
      </c>
      <c r="T175" s="154">
        <v>0</v>
      </c>
      <c r="U175" s="154">
        <v>0</v>
      </c>
      <c r="V175" s="154">
        <v>0</v>
      </c>
      <c r="W175" s="154">
        <v>0</v>
      </c>
      <c r="X175" s="154">
        <v>0</v>
      </c>
      <c r="Y175" s="154">
        <v>0</v>
      </c>
      <c r="Z175" s="154">
        <v>0</v>
      </c>
      <c r="AA175" s="154">
        <v>0</v>
      </c>
      <c r="AB175" s="216"/>
    </row>
    <row r="176" spans="1:28" s="231" customFormat="1" ht="47.25">
      <c r="A176" s="65" t="s">
        <v>140</v>
      </c>
      <c r="B176" s="35" t="s">
        <v>1575</v>
      </c>
      <c r="C176" s="59" t="s">
        <v>1576</v>
      </c>
      <c r="D176" s="154">
        <v>0</v>
      </c>
      <c r="E176" s="154">
        <v>0</v>
      </c>
      <c r="F176" s="154">
        <v>0</v>
      </c>
      <c r="G176" s="154">
        <v>0</v>
      </c>
      <c r="H176" s="154">
        <v>0</v>
      </c>
      <c r="I176" s="154">
        <v>0</v>
      </c>
      <c r="J176" s="154">
        <v>0</v>
      </c>
      <c r="K176" s="154">
        <v>0</v>
      </c>
      <c r="L176" s="154">
        <v>0</v>
      </c>
      <c r="M176" s="154">
        <v>0</v>
      </c>
      <c r="N176" s="154">
        <v>0</v>
      </c>
      <c r="O176" s="154">
        <v>0</v>
      </c>
      <c r="P176" s="154">
        <v>0</v>
      </c>
      <c r="Q176" s="154">
        <v>0</v>
      </c>
      <c r="R176" s="154">
        <v>0</v>
      </c>
      <c r="S176" s="154">
        <v>0</v>
      </c>
      <c r="T176" s="154">
        <v>0</v>
      </c>
      <c r="U176" s="154">
        <v>0</v>
      </c>
      <c r="V176" s="154">
        <v>0</v>
      </c>
      <c r="W176" s="154">
        <v>0</v>
      </c>
      <c r="X176" s="154">
        <v>0</v>
      </c>
      <c r="Y176" s="154">
        <v>0</v>
      </c>
      <c r="Z176" s="154">
        <v>0</v>
      </c>
      <c r="AA176" s="154">
        <v>0</v>
      </c>
      <c r="AB176" s="216"/>
    </row>
    <row r="177" spans="1:28" s="231" customFormat="1" ht="15.75">
      <c r="A177" s="65" t="s">
        <v>140</v>
      </c>
      <c r="B177" s="35" t="s">
        <v>1583</v>
      </c>
      <c r="C177" s="59" t="s">
        <v>1584</v>
      </c>
      <c r="D177" s="154">
        <v>0.16</v>
      </c>
      <c r="E177" s="154">
        <v>0</v>
      </c>
      <c r="F177" s="154">
        <v>0</v>
      </c>
      <c r="G177" s="154">
        <v>0</v>
      </c>
      <c r="H177" s="154">
        <v>0</v>
      </c>
      <c r="I177" s="154">
        <v>0</v>
      </c>
      <c r="J177" s="154">
        <v>0</v>
      </c>
      <c r="K177" s="154">
        <v>0</v>
      </c>
      <c r="L177" s="154">
        <v>0</v>
      </c>
      <c r="M177" s="154">
        <v>0</v>
      </c>
      <c r="N177" s="154">
        <v>0</v>
      </c>
      <c r="O177" s="154">
        <v>0</v>
      </c>
      <c r="P177" s="154">
        <v>0</v>
      </c>
      <c r="Q177" s="154">
        <v>0</v>
      </c>
      <c r="R177" s="154">
        <v>0</v>
      </c>
      <c r="S177" s="154">
        <v>0</v>
      </c>
      <c r="T177" s="154">
        <v>0</v>
      </c>
      <c r="U177" s="154">
        <v>0</v>
      </c>
      <c r="V177" s="154">
        <v>0</v>
      </c>
      <c r="W177" s="154">
        <v>0</v>
      </c>
      <c r="X177" s="154">
        <v>0</v>
      </c>
      <c r="Y177" s="154">
        <v>0</v>
      </c>
      <c r="Z177" s="154">
        <v>0</v>
      </c>
      <c r="AA177" s="154">
        <v>0</v>
      </c>
      <c r="AB177" s="216"/>
    </row>
    <row r="178" spans="1:28" s="231" customFormat="1" ht="15.75">
      <c r="A178" s="65" t="s">
        <v>140</v>
      </c>
      <c r="B178" s="35" t="s">
        <v>1585</v>
      </c>
      <c r="C178" s="59" t="s">
        <v>1586</v>
      </c>
      <c r="D178" s="154">
        <v>0.25</v>
      </c>
      <c r="E178" s="154">
        <v>0</v>
      </c>
      <c r="F178" s="154">
        <v>0</v>
      </c>
      <c r="G178" s="154">
        <v>0</v>
      </c>
      <c r="H178" s="154">
        <v>0</v>
      </c>
      <c r="I178" s="154">
        <v>0</v>
      </c>
      <c r="J178" s="154">
        <v>0</v>
      </c>
      <c r="K178" s="154">
        <v>0</v>
      </c>
      <c r="L178" s="154">
        <v>0</v>
      </c>
      <c r="M178" s="154">
        <v>0</v>
      </c>
      <c r="N178" s="154">
        <v>0</v>
      </c>
      <c r="O178" s="154">
        <v>0</v>
      </c>
      <c r="P178" s="154">
        <v>0</v>
      </c>
      <c r="Q178" s="154">
        <v>0</v>
      </c>
      <c r="R178" s="154">
        <v>0</v>
      </c>
      <c r="S178" s="154">
        <v>0</v>
      </c>
      <c r="T178" s="154">
        <v>0</v>
      </c>
      <c r="U178" s="154">
        <v>0</v>
      </c>
      <c r="V178" s="154">
        <v>0</v>
      </c>
      <c r="W178" s="154">
        <v>0</v>
      </c>
      <c r="X178" s="154">
        <v>0</v>
      </c>
      <c r="Y178" s="154">
        <v>0</v>
      </c>
      <c r="Z178" s="154">
        <v>0</v>
      </c>
      <c r="AA178" s="154">
        <v>0</v>
      </c>
      <c r="AB178" s="216"/>
    </row>
    <row r="179" spans="1:28" s="231" customFormat="1" ht="15.75">
      <c r="A179" s="65" t="s">
        <v>140</v>
      </c>
      <c r="B179" s="35" t="s">
        <v>1587</v>
      </c>
      <c r="C179" s="59" t="s">
        <v>1588</v>
      </c>
      <c r="D179" s="154">
        <v>0.5</v>
      </c>
      <c r="E179" s="154">
        <v>0</v>
      </c>
      <c r="F179" s="154">
        <v>0</v>
      </c>
      <c r="G179" s="154">
        <v>0</v>
      </c>
      <c r="H179" s="154">
        <v>0</v>
      </c>
      <c r="I179" s="154">
        <v>0</v>
      </c>
      <c r="J179" s="154">
        <v>0</v>
      </c>
      <c r="K179" s="154">
        <v>0</v>
      </c>
      <c r="L179" s="154">
        <v>0</v>
      </c>
      <c r="M179" s="154">
        <v>0</v>
      </c>
      <c r="N179" s="154">
        <v>0</v>
      </c>
      <c r="O179" s="154">
        <v>0</v>
      </c>
      <c r="P179" s="154">
        <v>0</v>
      </c>
      <c r="Q179" s="154">
        <v>0</v>
      </c>
      <c r="R179" s="154">
        <v>0</v>
      </c>
      <c r="S179" s="154">
        <v>0</v>
      </c>
      <c r="T179" s="154">
        <v>0</v>
      </c>
      <c r="U179" s="154">
        <v>0</v>
      </c>
      <c r="V179" s="154">
        <v>0</v>
      </c>
      <c r="W179" s="154">
        <v>0</v>
      </c>
      <c r="X179" s="154">
        <v>0</v>
      </c>
      <c r="Y179" s="154">
        <v>0</v>
      </c>
      <c r="Z179" s="154">
        <v>0</v>
      </c>
      <c r="AA179" s="154">
        <v>0</v>
      </c>
      <c r="AB179" s="216"/>
    </row>
    <row r="180" spans="1:28" s="231" customFormat="1" ht="31.5">
      <c r="A180" s="65" t="s">
        <v>140</v>
      </c>
      <c r="B180" s="35" t="s">
        <v>1589</v>
      </c>
      <c r="C180" s="59" t="s">
        <v>1590</v>
      </c>
      <c r="D180" s="154">
        <v>0</v>
      </c>
      <c r="E180" s="154">
        <v>0</v>
      </c>
      <c r="F180" s="154">
        <v>0</v>
      </c>
      <c r="G180" s="154">
        <v>0</v>
      </c>
      <c r="H180" s="154">
        <v>0</v>
      </c>
      <c r="I180" s="154">
        <v>0</v>
      </c>
      <c r="J180" s="154">
        <v>0</v>
      </c>
      <c r="K180" s="154">
        <v>0</v>
      </c>
      <c r="L180" s="154">
        <v>0</v>
      </c>
      <c r="M180" s="154">
        <v>0</v>
      </c>
      <c r="N180" s="154">
        <v>0</v>
      </c>
      <c r="O180" s="154">
        <v>0</v>
      </c>
      <c r="P180" s="154">
        <v>0</v>
      </c>
      <c r="Q180" s="154">
        <v>0</v>
      </c>
      <c r="R180" s="154">
        <v>0</v>
      </c>
      <c r="S180" s="154">
        <v>0</v>
      </c>
      <c r="T180" s="154">
        <v>0</v>
      </c>
      <c r="U180" s="154">
        <v>0</v>
      </c>
      <c r="V180" s="154">
        <v>0</v>
      </c>
      <c r="W180" s="154">
        <v>0</v>
      </c>
      <c r="X180" s="154">
        <v>0</v>
      </c>
      <c r="Y180" s="154">
        <v>0</v>
      </c>
      <c r="Z180" s="154">
        <v>1.35</v>
      </c>
      <c r="AA180" s="154">
        <v>0</v>
      </c>
      <c r="AB180" s="216"/>
    </row>
    <row r="181" spans="1:28" s="231" customFormat="1" ht="15.75">
      <c r="A181" s="65" t="s">
        <v>140</v>
      </c>
      <c r="B181" s="35" t="s">
        <v>1593</v>
      </c>
      <c r="C181" s="59" t="s">
        <v>1594</v>
      </c>
      <c r="D181" s="154">
        <v>0</v>
      </c>
      <c r="E181" s="154">
        <v>0</v>
      </c>
      <c r="F181" s="154">
        <v>0</v>
      </c>
      <c r="G181" s="154">
        <v>0</v>
      </c>
      <c r="H181" s="154">
        <v>0</v>
      </c>
      <c r="I181" s="154">
        <v>0</v>
      </c>
      <c r="J181" s="154">
        <v>0</v>
      </c>
      <c r="K181" s="154">
        <v>0</v>
      </c>
      <c r="L181" s="154">
        <v>0</v>
      </c>
      <c r="M181" s="154">
        <v>0</v>
      </c>
      <c r="N181" s="154">
        <v>0</v>
      </c>
      <c r="O181" s="154">
        <v>0</v>
      </c>
      <c r="P181" s="154">
        <v>0</v>
      </c>
      <c r="Q181" s="154">
        <v>0</v>
      </c>
      <c r="R181" s="154">
        <v>0</v>
      </c>
      <c r="S181" s="154">
        <v>0</v>
      </c>
      <c r="T181" s="154">
        <v>0</v>
      </c>
      <c r="U181" s="154">
        <v>0</v>
      </c>
      <c r="V181" s="154">
        <v>0</v>
      </c>
      <c r="W181" s="154">
        <v>0</v>
      </c>
      <c r="X181" s="154">
        <v>0</v>
      </c>
      <c r="Y181" s="154">
        <v>0</v>
      </c>
      <c r="Z181" s="154">
        <v>0</v>
      </c>
      <c r="AA181" s="154">
        <v>0</v>
      </c>
      <c r="AB181" s="216"/>
    </row>
    <row r="182" spans="1:28" s="231" customFormat="1" ht="31.5">
      <c r="A182" s="65" t="s">
        <v>140</v>
      </c>
      <c r="B182" s="35" t="s">
        <v>1595</v>
      </c>
      <c r="C182" s="59" t="s">
        <v>1596</v>
      </c>
      <c r="D182" s="154">
        <v>0</v>
      </c>
      <c r="E182" s="154">
        <v>0</v>
      </c>
      <c r="F182" s="154">
        <v>0</v>
      </c>
      <c r="G182" s="154">
        <v>0</v>
      </c>
      <c r="H182" s="154">
        <v>0</v>
      </c>
      <c r="I182" s="154">
        <v>0</v>
      </c>
      <c r="J182" s="154">
        <v>0</v>
      </c>
      <c r="K182" s="154">
        <v>0</v>
      </c>
      <c r="L182" s="154">
        <v>0</v>
      </c>
      <c r="M182" s="154">
        <v>0</v>
      </c>
      <c r="N182" s="154">
        <v>0</v>
      </c>
      <c r="O182" s="154">
        <v>0</v>
      </c>
      <c r="P182" s="154">
        <v>0</v>
      </c>
      <c r="Q182" s="154">
        <v>0</v>
      </c>
      <c r="R182" s="154">
        <v>0</v>
      </c>
      <c r="S182" s="154">
        <v>0</v>
      </c>
      <c r="T182" s="154">
        <v>0</v>
      </c>
      <c r="U182" s="154">
        <v>0</v>
      </c>
      <c r="V182" s="154">
        <v>0</v>
      </c>
      <c r="W182" s="154">
        <v>0</v>
      </c>
      <c r="X182" s="154">
        <v>0</v>
      </c>
      <c r="Y182" s="154">
        <v>0</v>
      </c>
      <c r="Z182" s="154">
        <v>0</v>
      </c>
      <c r="AA182" s="154">
        <v>0</v>
      </c>
      <c r="AB182" s="216"/>
    </row>
    <row r="183" spans="1:28" s="231" customFormat="1" ht="31.5">
      <c r="A183" s="65" t="s">
        <v>140</v>
      </c>
      <c r="B183" s="35" t="s">
        <v>1597</v>
      </c>
      <c r="C183" s="59" t="s">
        <v>1598</v>
      </c>
      <c r="D183" s="154">
        <v>0</v>
      </c>
      <c r="E183" s="154">
        <v>0</v>
      </c>
      <c r="F183" s="154">
        <v>0</v>
      </c>
      <c r="G183" s="154">
        <v>0</v>
      </c>
      <c r="H183" s="154">
        <v>0</v>
      </c>
      <c r="I183" s="154">
        <v>0</v>
      </c>
      <c r="J183" s="154">
        <v>0</v>
      </c>
      <c r="K183" s="154">
        <v>0</v>
      </c>
      <c r="L183" s="154">
        <v>0</v>
      </c>
      <c r="M183" s="154">
        <v>0</v>
      </c>
      <c r="N183" s="154">
        <v>0</v>
      </c>
      <c r="O183" s="154">
        <v>0</v>
      </c>
      <c r="P183" s="154">
        <v>0</v>
      </c>
      <c r="Q183" s="154">
        <v>0</v>
      </c>
      <c r="R183" s="154">
        <v>0</v>
      </c>
      <c r="S183" s="154">
        <v>0</v>
      </c>
      <c r="T183" s="154">
        <v>0</v>
      </c>
      <c r="U183" s="154">
        <v>0</v>
      </c>
      <c r="V183" s="154">
        <v>0</v>
      </c>
      <c r="W183" s="154">
        <v>0</v>
      </c>
      <c r="X183" s="154">
        <v>0</v>
      </c>
      <c r="Y183" s="154">
        <v>0</v>
      </c>
      <c r="Z183" s="154">
        <v>0</v>
      </c>
      <c r="AA183" s="154">
        <v>0</v>
      </c>
      <c r="AB183" s="216"/>
    </row>
    <row r="184" spans="1:28" s="231" customFormat="1" ht="31.5">
      <c r="A184" s="65" t="s">
        <v>140</v>
      </c>
      <c r="B184" s="35" t="s">
        <v>1599</v>
      </c>
      <c r="C184" s="59" t="s">
        <v>1600</v>
      </c>
      <c r="D184" s="154">
        <v>0</v>
      </c>
      <c r="E184" s="154">
        <v>0</v>
      </c>
      <c r="F184" s="154">
        <v>0</v>
      </c>
      <c r="G184" s="154">
        <v>0</v>
      </c>
      <c r="H184" s="154">
        <v>0</v>
      </c>
      <c r="I184" s="154">
        <v>0</v>
      </c>
      <c r="J184" s="154">
        <v>0</v>
      </c>
      <c r="K184" s="154">
        <v>0</v>
      </c>
      <c r="L184" s="154">
        <v>0</v>
      </c>
      <c r="M184" s="154">
        <v>0</v>
      </c>
      <c r="N184" s="154">
        <v>0</v>
      </c>
      <c r="O184" s="154">
        <v>0</v>
      </c>
      <c r="P184" s="154">
        <v>0</v>
      </c>
      <c r="Q184" s="154">
        <v>0</v>
      </c>
      <c r="R184" s="154">
        <v>0</v>
      </c>
      <c r="S184" s="154">
        <v>0</v>
      </c>
      <c r="T184" s="154">
        <v>0</v>
      </c>
      <c r="U184" s="154">
        <v>0</v>
      </c>
      <c r="V184" s="154">
        <v>0</v>
      </c>
      <c r="W184" s="154">
        <v>0</v>
      </c>
      <c r="X184" s="154">
        <v>0</v>
      </c>
      <c r="Y184" s="154">
        <v>0</v>
      </c>
      <c r="Z184" s="154">
        <v>0</v>
      </c>
      <c r="AA184" s="154">
        <v>0</v>
      </c>
      <c r="AB184" s="216"/>
    </row>
    <row r="185" spans="1:28" s="231" customFormat="1" ht="31.5">
      <c r="A185" s="65" t="s">
        <v>140</v>
      </c>
      <c r="B185" s="35" t="s">
        <v>1601</v>
      </c>
      <c r="C185" s="59" t="s">
        <v>1602</v>
      </c>
      <c r="D185" s="154">
        <v>0</v>
      </c>
      <c r="E185" s="154">
        <v>0</v>
      </c>
      <c r="F185" s="154">
        <v>0</v>
      </c>
      <c r="G185" s="154">
        <v>0</v>
      </c>
      <c r="H185" s="154">
        <v>0</v>
      </c>
      <c r="I185" s="154">
        <v>0</v>
      </c>
      <c r="J185" s="154">
        <v>0</v>
      </c>
      <c r="K185" s="154">
        <v>0</v>
      </c>
      <c r="L185" s="154">
        <v>0</v>
      </c>
      <c r="M185" s="154">
        <v>0</v>
      </c>
      <c r="N185" s="154">
        <v>0</v>
      </c>
      <c r="O185" s="154">
        <v>0</v>
      </c>
      <c r="P185" s="154">
        <v>0</v>
      </c>
      <c r="Q185" s="154">
        <v>0</v>
      </c>
      <c r="R185" s="154">
        <v>0</v>
      </c>
      <c r="S185" s="154">
        <v>0</v>
      </c>
      <c r="T185" s="154">
        <v>0</v>
      </c>
      <c r="U185" s="154">
        <v>0</v>
      </c>
      <c r="V185" s="154">
        <v>0</v>
      </c>
      <c r="W185" s="154">
        <v>0</v>
      </c>
      <c r="X185" s="154">
        <v>0</v>
      </c>
      <c r="Y185" s="154">
        <v>0</v>
      </c>
      <c r="Z185" s="154">
        <v>0</v>
      </c>
      <c r="AA185" s="154">
        <v>0</v>
      </c>
      <c r="AB185" s="216"/>
    </row>
    <row r="186" spans="1:28" s="231" customFormat="1" ht="47.25">
      <c r="A186" s="65" t="s">
        <v>140</v>
      </c>
      <c r="B186" s="35" t="s">
        <v>1603</v>
      </c>
      <c r="C186" s="59" t="s">
        <v>1604</v>
      </c>
      <c r="D186" s="154">
        <v>0</v>
      </c>
      <c r="E186" s="154">
        <v>0</v>
      </c>
      <c r="F186" s="154">
        <v>0</v>
      </c>
      <c r="G186" s="154">
        <v>0</v>
      </c>
      <c r="H186" s="154">
        <v>0</v>
      </c>
      <c r="I186" s="154">
        <v>0</v>
      </c>
      <c r="J186" s="154">
        <v>0</v>
      </c>
      <c r="K186" s="154">
        <v>0</v>
      </c>
      <c r="L186" s="154">
        <v>0</v>
      </c>
      <c r="M186" s="154">
        <v>0</v>
      </c>
      <c r="N186" s="154">
        <v>0</v>
      </c>
      <c r="O186" s="154">
        <v>0</v>
      </c>
      <c r="P186" s="154">
        <v>0</v>
      </c>
      <c r="Q186" s="154">
        <v>0</v>
      </c>
      <c r="R186" s="154">
        <v>0</v>
      </c>
      <c r="S186" s="154">
        <v>0</v>
      </c>
      <c r="T186" s="154">
        <v>0</v>
      </c>
      <c r="U186" s="154">
        <v>0</v>
      </c>
      <c r="V186" s="154">
        <v>0</v>
      </c>
      <c r="W186" s="154">
        <v>0</v>
      </c>
      <c r="X186" s="154">
        <v>0</v>
      </c>
      <c r="Y186" s="154">
        <v>0</v>
      </c>
      <c r="Z186" s="154">
        <v>0</v>
      </c>
      <c r="AA186" s="154">
        <v>0</v>
      </c>
      <c r="AB186" s="216"/>
    </row>
    <row r="187" spans="1:28" s="231" customFormat="1" ht="47.25">
      <c r="A187" s="65" t="s">
        <v>140</v>
      </c>
      <c r="B187" s="35" t="s">
        <v>1605</v>
      </c>
      <c r="C187" s="59" t="s">
        <v>1606</v>
      </c>
      <c r="D187" s="154">
        <v>0</v>
      </c>
      <c r="E187" s="154">
        <v>0</v>
      </c>
      <c r="F187" s="154">
        <v>0</v>
      </c>
      <c r="G187" s="154">
        <v>0</v>
      </c>
      <c r="H187" s="154">
        <v>0</v>
      </c>
      <c r="I187" s="154">
        <v>0</v>
      </c>
      <c r="J187" s="154">
        <v>0</v>
      </c>
      <c r="K187" s="154">
        <v>0</v>
      </c>
      <c r="L187" s="154">
        <v>0</v>
      </c>
      <c r="M187" s="154">
        <v>0</v>
      </c>
      <c r="N187" s="154">
        <v>0</v>
      </c>
      <c r="O187" s="154">
        <v>0</v>
      </c>
      <c r="P187" s="154">
        <v>0</v>
      </c>
      <c r="Q187" s="154">
        <v>0</v>
      </c>
      <c r="R187" s="154">
        <v>0</v>
      </c>
      <c r="S187" s="154">
        <v>0</v>
      </c>
      <c r="T187" s="154">
        <v>0</v>
      </c>
      <c r="U187" s="154">
        <v>0</v>
      </c>
      <c r="V187" s="154">
        <v>0</v>
      </c>
      <c r="W187" s="154">
        <v>0</v>
      </c>
      <c r="X187" s="154">
        <v>0</v>
      </c>
      <c r="Y187" s="154">
        <v>0</v>
      </c>
      <c r="Z187" s="154">
        <v>0</v>
      </c>
      <c r="AA187" s="154">
        <v>0</v>
      </c>
      <c r="AB187" s="216"/>
    </row>
    <row r="188" spans="1:28" s="231" customFormat="1" ht="47.25">
      <c r="A188" s="65" t="s">
        <v>140</v>
      </c>
      <c r="B188" s="35" t="s">
        <v>1607</v>
      </c>
      <c r="C188" s="59" t="s">
        <v>1608</v>
      </c>
      <c r="D188" s="154">
        <v>0</v>
      </c>
      <c r="E188" s="154">
        <v>0</v>
      </c>
      <c r="F188" s="154">
        <v>0</v>
      </c>
      <c r="G188" s="154">
        <v>0</v>
      </c>
      <c r="H188" s="154">
        <v>0</v>
      </c>
      <c r="I188" s="154">
        <v>0</v>
      </c>
      <c r="J188" s="154">
        <v>0</v>
      </c>
      <c r="K188" s="154">
        <v>0</v>
      </c>
      <c r="L188" s="154">
        <v>0</v>
      </c>
      <c r="M188" s="154">
        <v>0</v>
      </c>
      <c r="N188" s="154">
        <v>0</v>
      </c>
      <c r="O188" s="154">
        <v>0</v>
      </c>
      <c r="P188" s="154">
        <v>0</v>
      </c>
      <c r="Q188" s="154">
        <v>0</v>
      </c>
      <c r="R188" s="154">
        <v>0</v>
      </c>
      <c r="S188" s="154">
        <v>0</v>
      </c>
      <c r="T188" s="154">
        <v>0</v>
      </c>
      <c r="U188" s="154">
        <v>0</v>
      </c>
      <c r="V188" s="154">
        <v>0</v>
      </c>
      <c r="W188" s="154">
        <v>0</v>
      </c>
      <c r="X188" s="154">
        <v>0</v>
      </c>
      <c r="Y188" s="154">
        <v>0</v>
      </c>
      <c r="Z188" s="154">
        <v>0</v>
      </c>
      <c r="AA188" s="154">
        <v>0</v>
      </c>
      <c r="AB188" s="216"/>
    </row>
    <row r="189" spans="1:28" s="231" customFormat="1" ht="31.5">
      <c r="A189" s="65" t="s">
        <v>140</v>
      </c>
      <c r="B189" s="35" t="s">
        <v>1609</v>
      </c>
      <c r="C189" s="59" t="s">
        <v>1610</v>
      </c>
      <c r="D189" s="154">
        <v>0</v>
      </c>
      <c r="E189" s="154">
        <v>0</v>
      </c>
      <c r="F189" s="154">
        <v>0</v>
      </c>
      <c r="G189" s="154">
        <v>0</v>
      </c>
      <c r="H189" s="154">
        <v>0</v>
      </c>
      <c r="I189" s="154">
        <v>0</v>
      </c>
      <c r="J189" s="154">
        <v>0</v>
      </c>
      <c r="K189" s="154">
        <v>0</v>
      </c>
      <c r="L189" s="154">
        <v>0</v>
      </c>
      <c r="M189" s="154">
        <v>0</v>
      </c>
      <c r="N189" s="154">
        <v>0</v>
      </c>
      <c r="O189" s="154">
        <v>0</v>
      </c>
      <c r="P189" s="154">
        <v>0</v>
      </c>
      <c r="Q189" s="154">
        <v>0</v>
      </c>
      <c r="R189" s="154">
        <v>0</v>
      </c>
      <c r="S189" s="154">
        <v>0</v>
      </c>
      <c r="T189" s="154">
        <v>0</v>
      </c>
      <c r="U189" s="154">
        <v>0</v>
      </c>
      <c r="V189" s="154">
        <v>0</v>
      </c>
      <c r="W189" s="154">
        <v>0</v>
      </c>
      <c r="X189" s="154">
        <v>0</v>
      </c>
      <c r="Y189" s="154">
        <v>0</v>
      </c>
      <c r="Z189" s="154">
        <v>0</v>
      </c>
      <c r="AA189" s="154">
        <v>0</v>
      </c>
      <c r="AB189" s="216"/>
    </row>
    <row r="190" spans="1:28" s="231" customFormat="1" ht="15.75">
      <c r="A190" s="65" t="s">
        <v>140</v>
      </c>
      <c r="B190" s="35" t="s">
        <v>1611</v>
      </c>
      <c r="C190" s="59" t="s">
        <v>1612</v>
      </c>
      <c r="D190" s="154">
        <v>0</v>
      </c>
      <c r="E190" s="154">
        <v>0</v>
      </c>
      <c r="F190" s="154">
        <v>0</v>
      </c>
      <c r="G190" s="154">
        <v>0</v>
      </c>
      <c r="H190" s="154">
        <v>0</v>
      </c>
      <c r="I190" s="154">
        <v>0</v>
      </c>
      <c r="J190" s="154">
        <v>0</v>
      </c>
      <c r="K190" s="154">
        <v>0</v>
      </c>
      <c r="L190" s="154">
        <v>0</v>
      </c>
      <c r="M190" s="154">
        <v>0</v>
      </c>
      <c r="N190" s="154">
        <v>0</v>
      </c>
      <c r="O190" s="154">
        <v>0</v>
      </c>
      <c r="P190" s="154">
        <v>0</v>
      </c>
      <c r="Q190" s="154">
        <v>0</v>
      </c>
      <c r="R190" s="154">
        <v>0</v>
      </c>
      <c r="S190" s="154">
        <v>0</v>
      </c>
      <c r="T190" s="154">
        <v>0</v>
      </c>
      <c r="U190" s="154">
        <v>0</v>
      </c>
      <c r="V190" s="154">
        <v>0</v>
      </c>
      <c r="W190" s="154">
        <v>0</v>
      </c>
      <c r="X190" s="154">
        <v>0</v>
      </c>
      <c r="Y190" s="154">
        <v>0</v>
      </c>
      <c r="Z190" s="154">
        <v>0</v>
      </c>
      <c r="AA190" s="154">
        <v>0</v>
      </c>
      <c r="AB190" s="216"/>
    </row>
    <row r="191" spans="1:28" ht="15.75">
      <c r="A191" s="65" t="s">
        <v>140</v>
      </c>
      <c r="B191" s="35" t="s">
        <v>1613</v>
      </c>
      <c r="C191" s="59" t="s">
        <v>1614</v>
      </c>
      <c r="D191" s="154">
        <v>0</v>
      </c>
      <c r="E191" s="154">
        <v>0</v>
      </c>
      <c r="F191" s="154">
        <v>0</v>
      </c>
      <c r="G191" s="154">
        <v>0</v>
      </c>
      <c r="H191" s="154">
        <v>0</v>
      </c>
      <c r="I191" s="154">
        <v>0</v>
      </c>
      <c r="J191" s="154">
        <v>0</v>
      </c>
      <c r="K191" s="154">
        <v>0</v>
      </c>
      <c r="L191" s="154">
        <v>0</v>
      </c>
      <c r="M191" s="154">
        <v>0</v>
      </c>
      <c r="N191" s="154">
        <v>0</v>
      </c>
      <c r="O191" s="154">
        <v>0</v>
      </c>
      <c r="P191" s="154">
        <v>0</v>
      </c>
      <c r="Q191" s="154">
        <v>0</v>
      </c>
      <c r="R191" s="154">
        <v>0</v>
      </c>
      <c r="S191" s="154">
        <v>0</v>
      </c>
      <c r="T191" s="154">
        <v>0</v>
      </c>
      <c r="U191" s="154">
        <v>0</v>
      </c>
      <c r="V191" s="154">
        <v>0</v>
      </c>
      <c r="W191" s="154">
        <v>0</v>
      </c>
      <c r="X191" s="154">
        <v>0</v>
      </c>
      <c r="Y191" s="154">
        <v>0</v>
      </c>
      <c r="Z191" s="154">
        <v>0</v>
      </c>
      <c r="AA191" s="154">
        <v>0</v>
      </c>
      <c r="AB191" s="237"/>
    </row>
    <row r="192" spans="1:28" ht="47.25">
      <c r="A192" s="65" t="s">
        <v>140</v>
      </c>
      <c r="B192" s="35" t="s">
        <v>1621</v>
      </c>
      <c r="C192" s="59" t="s">
        <v>1622</v>
      </c>
      <c r="D192" s="154">
        <v>0</v>
      </c>
      <c r="E192" s="154">
        <v>0</v>
      </c>
      <c r="F192" s="154">
        <v>0</v>
      </c>
      <c r="G192" s="154">
        <v>0</v>
      </c>
      <c r="H192" s="154">
        <v>0</v>
      </c>
      <c r="I192" s="154">
        <v>0</v>
      </c>
      <c r="J192" s="154">
        <v>0</v>
      </c>
      <c r="K192" s="154">
        <v>0</v>
      </c>
      <c r="L192" s="154">
        <v>0</v>
      </c>
      <c r="M192" s="154">
        <v>0</v>
      </c>
      <c r="N192" s="154">
        <v>0</v>
      </c>
      <c r="O192" s="154">
        <v>0</v>
      </c>
      <c r="P192" s="154">
        <v>0</v>
      </c>
      <c r="Q192" s="154">
        <v>0</v>
      </c>
      <c r="R192" s="154">
        <v>0</v>
      </c>
      <c r="S192" s="154">
        <v>0</v>
      </c>
      <c r="T192" s="154">
        <v>0</v>
      </c>
      <c r="U192" s="154">
        <v>0</v>
      </c>
      <c r="V192" s="154">
        <v>0</v>
      </c>
      <c r="W192" s="154">
        <v>0</v>
      </c>
      <c r="X192" s="154">
        <v>0</v>
      </c>
      <c r="Y192" s="154">
        <v>0</v>
      </c>
      <c r="Z192" s="154">
        <v>0</v>
      </c>
      <c r="AA192" s="154">
        <v>0</v>
      </c>
      <c r="AB192" s="237"/>
    </row>
    <row r="193" spans="1:28" s="316" customFormat="1" ht="31.5">
      <c r="A193" s="91" t="s">
        <v>188</v>
      </c>
      <c r="B193" s="96" t="s">
        <v>237</v>
      </c>
      <c r="C193" s="93" t="s">
        <v>218</v>
      </c>
      <c r="D193" s="181">
        <v>0</v>
      </c>
      <c r="E193" s="181">
        <v>0</v>
      </c>
      <c r="F193" s="181">
        <v>0</v>
      </c>
      <c r="G193" s="181">
        <v>0</v>
      </c>
      <c r="H193" s="181">
        <v>0</v>
      </c>
      <c r="I193" s="181">
        <v>0</v>
      </c>
      <c r="J193" s="181">
        <v>0</v>
      </c>
      <c r="K193" s="181">
        <v>0</v>
      </c>
      <c r="L193" s="181">
        <v>0</v>
      </c>
      <c r="M193" s="181">
        <v>0</v>
      </c>
      <c r="N193" s="181">
        <v>0</v>
      </c>
      <c r="O193" s="181">
        <v>0</v>
      </c>
      <c r="P193" s="181">
        <v>0</v>
      </c>
      <c r="Q193" s="181">
        <v>0</v>
      </c>
      <c r="R193" s="181">
        <v>0</v>
      </c>
      <c r="S193" s="181">
        <v>0</v>
      </c>
      <c r="T193" s="181">
        <v>0</v>
      </c>
      <c r="U193" s="181">
        <v>0</v>
      </c>
      <c r="V193" s="181">
        <v>0</v>
      </c>
      <c r="W193" s="181">
        <v>0</v>
      </c>
      <c r="X193" s="181">
        <v>0</v>
      </c>
      <c r="Y193" s="181">
        <v>0</v>
      </c>
      <c r="Z193" s="181">
        <v>0</v>
      </c>
      <c r="AA193" s="181">
        <v>0</v>
      </c>
      <c r="AB193" s="315"/>
    </row>
    <row r="194" spans="1:28" s="316" customFormat="1" ht="15.75">
      <c r="A194" s="91" t="s">
        <v>189</v>
      </c>
      <c r="B194" s="96" t="s">
        <v>238</v>
      </c>
      <c r="C194" s="93" t="s">
        <v>218</v>
      </c>
      <c r="D194" s="181">
        <f>SUM(D195:D201)</f>
        <v>1.5</v>
      </c>
      <c r="E194" s="181">
        <f t="shared" ref="E194:AA194" si="74">SUM(E195:E201)</f>
        <v>0</v>
      </c>
      <c r="F194" s="181">
        <f t="shared" si="74"/>
        <v>5</v>
      </c>
      <c r="G194" s="181">
        <f t="shared" si="74"/>
        <v>0</v>
      </c>
      <c r="H194" s="181">
        <f t="shared" si="74"/>
        <v>0</v>
      </c>
      <c r="I194" s="181">
        <f t="shared" si="74"/>
        <v>0</v>
      </c>
      <c r="J194" s="181">
        <f t="shared" si="74"/>
        <v>0</v>
      </c>
      <c r="K194" s="181">
        <f t="shared" si="74"/>
        <v>0</v>
      </c>
      <c r="L194" s="181">
        <f t="shared" si="74"/>
        <v>0</v>
      </c>
      <c r="M194" s="181">
        <f t="shared" si="74"/>
        <v>0</v>
      </c>
      <c r="N194" s="181">
        <f t="shared" si="74"/>
        <v>0</v>
      </c>
      <c r="O194" s="181">
        <f t="shared" si="74"/>
        <v>0</v>
      </c>
      <c r="P194" s="181">
        <f t="shared" si="74"/>
        <v>0</v>
      </c>
      <c r="Q194" s="181">
        <f t="shared" si="74"/>
        <v>0</v>
      </c>
      <c r="R194" s="181">
        <f t="shared" si="74"/>
        <v>0</v>
      </c>
      <c r="S194" s="181">
        <f t="shared" si="74"/>
        <v>0</v>
      </c>
      <c r="T194" s="181">
        <f t="shared" si="74"/>
        <v>0</v>
      </c>
      <c r="U194" s="181">
        <f t="shared" si="74"/>
        <v>0</v>
      </c>
      <c r="V194" s="181">
        <f t="shared" si="74"/>
        <v>0</v>
      </c>
      <c r="W194" s="181">
        <f t="shared" si="74"/>
        <v>0</v>
      </c>
      <c r="X194" s="181">
        <f t="shared" si="74"/>
        <v>0</v>
      </c>
      <c r="Y194" s="181">
        <f t="shared" si="74"/>
        <v>50.035899999999998</v>
      </c>
      <c r="Z194" s="181">
        <f t="shared" si="74"/>
        <v>85</v>
      </c>
      <c r="AA194" s="181">
        <f t="shared" si="74"/>
        <v>4</v>
      </c>
      <c r="AB194" s="315"/>
    </row>
    <row r="195" spans="1:28" s="231" customFormat="1" ht="47.25">
      <c r="A195" s="65" t="s">
        <v>189</v>
      </c>
      <c r="B195" s="35" t="s">
        <v>347</v>
      </c>
      <c r="C195" s="59" t="s">
        <v>1680</v>
      </c>
      <c r="D195" s="154">
        <v>0</v>
      </c>
      <c r="E195" s="154">
        <v>0</v>
      </c>
      <c r="F195" s="154">
        <v>0</v>
      </c>
      <c r="G195" s="154">
        <v>0</v>
      </c>
      <c r="H195" s="154">
        <v>0</v>
      </c>
      <c r="I195" s="154">
        <v>0</v>
      </c>
      <c r="J195" s="154">
        <v>0</v>
      </c>
      <c r="K195" s="154">
        <v>0</v>
      </c>
      <c r="L195" s="154">
        <v>0</v>
      </c>
      <c r="M195" s="154">
        <v>0</v>
      </c>
      <c r="N195" s="154">
        <v>0</v>
      </c>
      <c r="O195" s="154">
        <v>0</v>
      </c>
      <c r="P195" s="154">
        <v>0</v>
      </c>
      <c r="Q195" s="154">
        <v>0</v>
      </c>
      <c r="R195" s="154">
        <v>0</v>
      </c>
      <c r="S195" s="154">
        <v>0</v>
      </c>
      <c r="T195" s="154">
        <v>0</v>
      </c>
      <c r="U195" s="154">
        <v>0</v>
      </c>
      <c r="V195" s="154">
        <v>0</v>
      </c>
      <c r="W195" s="154">
        <v>0</v>
      </c>
      <c r="X195" s="154">
        <v>0</v>
      </c>
      <c r="Y195" s="154">
        <v>0</v>
      </c>
      <c r="Z195" s="154">
        <v>0</v>
      </c>
      <c r="AA195" s="154">
        <v>4</v>
      </c>
      <c r="AB195" s="216"/>
    </row>
    <row r="196" spans="1:28" s="231" customFormat="1" ht="15.75">
      <c r="A196" s="65" t="s">
        <v>189</v>
      </c>
      <c r="B196" s="35" t="s">
        <v>350</v>
      </c>
      <c r="C196" s="59" t="s">
        <v>1681</v>
      </c>
      <c r="D196" s="154">
        <v>0</v>
      </c>
      <c r="E196" s="154">
        <v>0</v>
      </c>
      <c r="F196" s="154">
        <v>0</v>
      </c>
      <c r="G196" s="154">
        <v>0</v>
      </c>
      <c r="H196" s="154">
        <v>0</v>
      </c>
      <c r="I196" s="154">
        <v>0</v>
      </c>
      <c r="J196" s="154">
        <v>0</v>
      </c>
      <c r="K196" s="154">
        <v>0</v>
      </c>
      <c r="L196" s="154">
        <v>0</v>
      </c>
      <c r="M196" s="154">
        <v>0</v>
      </c>
      <c r="N196" s="154">
        <v>0</v>
      </c>
      <c r="O196" s="154">
        <v>0</v>
      </c>
      <c r="P196" s="154">
        <v>0</v>
      </c>
      <c r="Q196" s="154">
        <v>0</v>
      </c>
      <c r="R196" s="154">
        <v>0</v>
      </c>
      <c r="S196" s="154">
        <v>0</v>
      </c>
      <c r="T196" s="154">
        <v>0</v>
      </c>
      <c r="U196" s="154">
        <v>0</v>
      </c>
      <c r="V196" s="154">
        <v>0</v>
      </c>
      <c r="W196" s="154">
        <v>0</v>
      </c>
      <c r="X196" s="154">
        <v>0</v>
      </c>
      <c r="Y196" s="154">
        <v>43.035899999999998</v>
      </c>
      <c r="Z196" s="300">
        <v>0</v>
      </c>
      <c r="AA196" s="300">
        <v>0</v>
      </c>
      <c r="AB196" s="216"/>
    </row>
    <row r="197" spans="1:28" s="231" customFormat="1" ht="31.5">
      <c r="A197" s="65" t="s">
        <v>352</v>
      </c>
      <c r="B197" s="35" t="s">
        <v>351</v>
      </c>
      <c r="C197" s="59" t="s">
        <v>1682</v>
      </c>
      <c r="D197" s="154">
        <v>0</v>
      </c>
      <c r="E197" s="154">
        <v>0</v>
      </c>
      <c r="F197" s="154">
        <v>0</v>
      </c>
      <c r="G197" s="154">
        <v>0</v>
      </c>
      <c r="H197" s="154">
        <v>0</v>
      </c>
      <c r="I197" s="154">
        <v>0</v>
      </c>
      <c r="J197" s="154">
        <v>0</v>
      </c>
      <c r="K197" s="154">
        <v>0</v>
      </c>
      <c r="L197" s="154">
        <v>0</v>
      </c>
      <c r="M197" s="154">
        <v>0</v>
      </c>
      <c r="N197" s="154">
        <v>0</v>
      </c>
      <c r="O197" s="154">
        <v>0</v>
      </c>
      <c r="P197" s="154">
        <v>0</v>
      </c>
      <c r="Q197" s="154">
        <v>0</v>
      </c>
      <c r="R197" s="154">
        <v>0</v>
      </c>
      <c r="S197" s="154">
        <v>0</v>
      </c>
      <c r="T197" s="154">
        <v>0</v>
      </c>
      <c r="U197" s="154">
        <v>0</v>
      </c>
      <c r="V197" s="154">
        <v>0</v>
      </c>
      <c r="W197" s="154">
        <v>0</v>
      </c>
      <c r="X197" s="154">
        <v>0</v>
      </c>
      <c r="Y197" s="154">
        <v>2</v>
      </c>
      <c r="Z197" s="154">
        <v>0</v>
      </c>
      <c r="AA197" s="154">
        <v>0</v>
      </c>
      <c r="AB197" s="216"/>
    </row>
    <row r="198" spans="1:28" s="231" customFormat="1" ht="15.75">
      <c r="A198" s="65" t="s">
        <v>189</v>
      </c>
      <c r="B198" s="35" t="s">
        <v>349</v>
      </c>
      <c r="C198" s="59" t="s">
        <v>1683</v>
      </c>
      <c r="D198" s="154">
        <v>0</v>
      </c>
      <c r="E198" s="154">
        <v>0</v>
      </c>
      <c r="F198" s="154">
        <v>0</v>
      </c>
      <c r="G198" s="154">
        <v>0</v>
      </c>
      <c r="H198" s="154">
        <v>0</v>
      </c>
      <c r="I198" s="154">
        <v>0</v>
      </c>
      <c r="J198" s="154">
        <v>0</v>
      </c>
      <c r="K198" s="154">
        <v>0</v>
      </c>
      <c r="L198" s="154">
        <v>0</v>
      </c>
      <c r="M198" s="154">
        <v>0</v>
      </c>
      <c r="N198" s="154">
        <v>0</v>
      </c>
      <c r="O198" s="154">
        <v>0</v>
      </c>
      <c r="P198" s="154">
        <v>0</v>
      </c>
      <c r="Q198" s="154">
        <v>0</v>
      </c>
      <c r="R198" s="154">
        <v>0</v>
      </c>
      <c r="S198" s="154">
        <v>0</v>
      </c>
      <c r="T198" s="154">
        <v>0</v>
      </c>
      <c r="U198" s="154">
        <v>0</v>
      </c>
      <c r="V198" s="154">
        <v>0</v>
      </c>
      <c r="W198" s="154">
        <v>0</v>
      </c>
      <c r="X198" s="154">
        <v>0</v>
      </c>
      <c r="Y198" s="154">
        <v>5</v>
      </c>
      <c r="Z198" s="154">
        <v>0</v>
      </c>
      <c r="AA198" s="154">
        <v>0</v>
      </c>
      <c r="AB198" s="216"/>
    </row>
    <row r="199" spans="1:28" s="231" customFormat="1" ht="31.5">
      <c r="A199" s="65" t="s">
        <v>189</v>
      </c>
      <c r="B199" s="35" t="s">
        <v>356</v>
      </c>
      <c r="C199" s="59" t="s">
        <v>1684</v>
      </c>
      <c r="D199" s="154">
        <v>0</v>
      </c>
      <c r="E199" s="154">
        <v>0</v>
      </c>
      <c r="F199" s="154">
        <v>0</v>
      </c>
      <c r="G199" s="154">
        <v>0</v>
      </c>
      <c r="H199" s="154">
        <v>0</v>
      </c>
      <c r="I199" s="154">
        <v>0</v>
      </c>
      <c r="J199" s="154">
        <v>0</v>
      </c>
      <c r="K199" s="154">
        <v>0</v>
      </c>
      <c r="L199" s="154">
        <v>0</v>
      </c>
      <c r="M199" s="300">
        <v>0</v>
      </c>
      <c r="N199" s="154">
        <v>0</v>
      </c>
      <c r="O199" s="154">
        <v>0</v>
      </c>
      <c r="P199" s="300">
        <v>0</v>
      </c>
      <c r="Q199" s="154">
        <v>0</v>
      </c>
      <c r="R199" s="154">
        <v>0</v>
      </c>
      <c r="S199" s="154">
        <v>0</v>
      </c>
      <c r="T199" s="154">
        <v>0</v>
      </c>
      <c r="U199" s="154">
        <v>0</v>
      </c>
      <c r="V199" s="154">
        <v>0</v>
      </c>
      <c r="W199" s="154">
        <v>0</v>
      </c>
      <c r="X199" s="154">
        <v>0</v>
      </c>
      <c r="Y199" s="300">
        <v>0</v>
      </c>
      <c r="Z199" s="154">
        <v>80</v>
      </c>
      <c r="AA199" s="300">
        <v>0</v>
      </c>
      <c r="AB199" s="216"/>
    </row>
    <row r="200" spans="1:28" s="231" customFormat="1" ht="15.75">
      <c r="A200" s="65" t="s">
        <v>189</v>
      </c>
      <c r="B200" s="35" t="s">
        <v>358</v>
      </c>
      <c r="C200" s="59" t="s">
        <v>1685</v>
      </c>
      <c r="D200" s="154">
        <v>1.5</v>
      </c>
      <c r="E200" s="154">
        <v>0</v>
      </c>
      <c r="F200" s="154">
        <v>5</v>
      </c>
      <c r="G200" s="154">
        <v>0</v>
      </c>
      <c r="H200" s="154">
        <v>0</v>
      </c>
      <c r="I200" s="154">
        <v>0</v>
      </c>
      <c r="J200" s="154">
        <v>0</v>
      </c>
      <c r="K200" s="154">
        <v>0</v>
      </c>
      <c r="L200" s="154">
        <v>0</v>
      </c>
      <c r="M200" s="154">
        <v>0</v>
      </c>
      <c r="N200" s="154">
        <v>0</v>
      </c>
      <c r="O200" s="154">
        <v>0</v>
      </c>
      <c r="P200" s="154">
        <v>0</v>
      </c>
      <c r="Q200" s="154">
        <v>0</v>
      </c>
      <c r="R200" s="154">
        <v>0</v>
      </c>
      <c r="S200" s="154">
        <v>0</v>
      </c>
      <c r="T200" s="154">
        <v>0</v>
      </c>
      <c r="U200" s="154">
        <v>0</v>
      </c>
      <c r="V200" s="154">
        <v>0</v>
      </c>
      <c r="W200" s="154">
        <v>0</v>
      </c>
      <c r="X200" s="154">
        <v>0</v>
      </c>
      <c r="Y200" s="154">
        <v>0</v>
      </c>
      <c r="Z200" s="154">
        <v>0</v>
      </c>
      <c r="AA200" s="154">
        <v>0</v>
      </c>
      <c r="AB200" s="216"/>
    </row>
    <row r="201" spans="1:28" s="231" customFormat="1" ht="15.75">
      <c r="A201" s="65" t="s">
        <v>189</v>
      </c>
      <c r="B201" s="35" t="s">
        <v>362</v>
      </c>
      <c r="C201" s="59" t="s">
        <v>1688</v>
      </c>
      <c r="D201" s="154">
        <v>0</v>
      </c>
      <c r="E201" s="154">
        <v>0</v>
      </c>
      <c r="F201" s="154">
        <v>0</v>
      </c>
      <c r="G201" s="154">
        <v>0</v>
      </c>
      <c r="H201" s="154">
        <v>0</v>
      </c>
      <c r="I201" s="154">
        <v>0</v>
      </c>
      <c r="J201" s="154">
        <v>0</v>
      </c>
      <c r="K201" s="154">
        <v>0</v>
      </c>
      <c r="L201" s="154">
        <v>0</v>
      </c>
      <c r="M201" s="300">
        <v>0</v>
      </c>
      <c r="N201" s="154">
        <v>0</v>
      </c>
      <c r="O201" s="154">
        <v>0</v>
      </c>
      <c r="P201" s="300">
        <v>0</v>
      </c>
      <c r="Q201" s="154">
        <v>0</v>
      </c>
      <c r="R201" s="154">
        <v>0</v>
      </c>
      <c r="S201" s="154">
        <v>0</v>
      </c>
      <c r="T201" s="154">
        <v>0</v>
      </c>
      <c r="U201" s="154">
        <v>0</v>
      </c>
      <c r="V201" s="154">
        <v>0</v>
      </c>
      <c r="W201" s="154">
        <v>0</v>
      </c>
      <c r="X201" s="154">
        <v>0</v>
      </c>
      <c r="Y201" s="300">
        <v>0</v>
      </c>
      <c r="Z201" s="154">
        <v>5</v>
      </c>
      <c r="AA201" s="300">
        <v>0</v>
      </c>
      <c r="AB201" s="230"/>
    </row>
    <row r="202" spans="1:28" ht="15.75"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  <c r="AA202" s="239"/>
      <c r="AB202" s="239"/>
    </row>
    <row r="203" spans="1:28" ht="15.75"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  <c r="AA203" s="239"/>
      <c r="AB203" s="239"/>
    </row>
    <row r="204" spans="1:28" ht="15.75"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  <c r="AA204" s="239"/>
      <c r="AB204" s="239"/>
    </row>
    <row r="205" spans="1:28" ht="15.75"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  <c r="AA205" s="239"/>
      <c r="AB205" s="239"/>
    </row>
    <row r="206" spans="1:28" ht="15.75"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  <c r="AA206" s="239"/>
      <c r="AB206" s="239"/>
    </row>
    <row r="207" spans="1:28" ht="15.75"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  <c r="AA207" s="239"/>
      <c r="AB207" s="239"/>
    </row>
    <row r="208" spans="1:28" ht="15.75"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  <c r="AA208" s="239"/>
      <c r="AB208" s="239"/>
    </row>
  </sheetData>
  <sheetProtection formatCells="0" formatColumns="0" formatRows="0" insertRows="0" insertHyperlinks="0" sort="0" autoFilter="0" pivotTables="0"/>
  <autoFilter ref="A13:AB199"/>
  <mergeCells count="23">
    <mergeCell ref="BU6:CU6"/>
    <mergeCell ref="CV6:DV6"/>
    <mergeCell ref="DW6:EW6"/>
    <mergeCell ref="EX6:FS6"/>
    <mergeCell ref="A7:AA7"/>
    <mergeCell ref="AT6:BT6"/>
    <mergeCell ref="AC6:AS6"/>
    <mergeCell ref="Y11:Z11"/>
    <mergeCell ref="A9:AA9"/>
    <mergeCell ref="A10:A12"/>
    <mergeCell ref="B10:B12"/>
    <mergeCell ref="C10:C12"/>
    <mergeCell ref="D10:AA10"/>
    <mergeCell ref="D11:K11"/>
    <mergeCell ref="L11:P11"/>
    <mergeCell ref="Q11:S11"/>
    <mergeCell ref="T11:U11"/>
    <mergeCell ref="V11:X11"/>
    <mergeCell ref="M2:O2"/>
    <mergeCell ref="A4:AA4"/>
    <mergeCell ref="A5:AA5"/>
    <mergeCell ref="A6:AA6"/>
    <mergeCell ref="A8:AA8"/>
  </mergeCells>
  <conditionalFormatting sqref="B14:B24">
    <cfRule type="duplicateValues" dxfId="12577" priority="5198"/>
  </conditionalFormatting>
  <conditionalFormatting sqref="C24">
    <cfRule type="duplicateValues" dxfId="12576" priority="5195"/>
  </conditionalFormatting>
  <conditionalFormatting sqref="B22:B24">
    <cfRule type="duplicateValues" dxfId="12575" priority="5194"/>
  </conditionalFormatting>
  <conditionalFormatting sqref="B23">
    <cfRule type="duplicateValues" dxfId="12574" priority="5192"/>
  </conditionalFormatting>
  <conditionalFormatting sqref="B14">
    <cfRule type="duplicateValues" dxfId="12573" priority="5191"/>
  </conditionalFormatting>
  <conditionalFormatting sqref="B21">
    <cfRule type="duplicateValues" dxfId="12572" priority="5190"/>
  </conditionalFormatting>
  <conditionalFormatting sqref="B43">
    <cfRule type="duplicateValues" dxfId="12571" priority="5183"/>
  </conditionalFormatting>
  <conditionalFormatting sqref="B148">
    <cfRule type="duplicateValues" dxfId="12570" priority="5181"/>
  </conditionalFormatting>
  <conditionalFormatting sqref="B151">
    <cfRule type="duplicateValues" dxfId="12569" priority="5179"/>
  </conditionalFormatting>
  <conditionalFormatting sqref="B191">
    <cfRule type="duplicateValues" dxfId="12568" priority="5177"/>
  </conditionalFormatting>
  <conditionalFormatting sqref="B192">
    <cfRule type="duplicateValues" dxfId="12567" priority="5175"/>
  </conditionalFormatting>
  <conditionalFormatting sqref="B31">
    <cfRule type="duplicateValues" dxfId="12566" priority="5170"/>
  </conditionalFormatting>
  <conditionalFormatting sqref="B40">
    <cfRule type="duplicateValues" dxfId="12565" priority="5167"/>
  </conditionalFormatting>
  <conditionalFormatting sqref="B44">
    <cfRule type="duplicateValues" dxfId="12564" priority="5164"/>
  </conditionalFormatting>
  <conditionalFormatting sqref="B49">
    <cfRule type="duplicateValues" dxfId="12563" priority="5161"/>
  </conditionalFormatting>
  <conditionalFormatting sqref="B131">
    <cfRule type="duplicateValues" dxfId="12562" priority="5158"/>
  </conditionalFormatting>
  <conditionalFormatting sqref="B142">
    <cfRule type="duplicateValues" dxfId="12561" priority="5155"/>
  </conditionalFormatting>
  <conditionalFormatting sqref="B149">
    <cfRule type="duplicateValues" dxfId="12560" priority="5152"/>
  </conditionalFormatting>
  <conditionalFormatting sqref="B150">
    <cfRule type="duplicateValues" dxfId="12559" priority="5149"/>
  </conditionalFormatting>
  <conditionalFormatting sqref="B26">
    <cfRule type="duplicateValues" dxfId="12558" priority="5146"/>
  </conditionalFormatting>
  <conditionalFormatting sqref="C26">
    <cfRule type="duplicateValues" dxfId="12557" priority="5145"/>
  </conditionalFormatting>
  <conditionalFormatting sqref="B28">
    <cfRule type="duplicateValues" dxfId="12556" priority="5143"/>
  </conditionalFormatting>
  <conditionalFormatting sqref="C28">
    <cfRule type="duplicateValues" dxfId="12555" priority="5142"/>
  </conditionalFormatting>
  <conditionalFormatting sqref="B29">
    <cfRule type="duplicateValues" dxfId="12554" priority="5140"/>
  </conditionalFormatting>
  <conditionalFormatting sqref="C29">
    <cfRule type="duplicateValues" dxfId="12553" priority="5139"/>
  </conditionalFormatting>
  <conditionalFormatting sqref="B30">
    <cfRule type="duplicateValues" dxfId="12552" priority="5137"/>
  </conditionalFormatting>
  <conditionalFormatting sqref="C30">
    <cfRule type="duplicateValues" dxfId="12551" priority="5136"/>
  </conditionalFormatting>
  <conditionalFormatting sqref="B32">
    <cfRule type="duplicateValues" dxfId="12550" priority="5134"/>
  </conditionalFormatting>
  <conditionalFormatting sqref="C32">
    <cfRule type="duplicateValues" dxfId="12549" priority="5133"/>
  </conditionalFormatting>
  <conditionalFormatting sqref="B36">
    <cfRule type="duplicateValues" dxfId="12548" priority="5131"/>
  </conditionalFormatting>
  <conditionalFormatting sqref="C36">
    <cfRule type="duplicateValues" dxfId="12547" priority="5130"/>
  </conditionalFormatting>
  <conditionalFormatting sqref="B45">
    <cfRule type="duplicateValues" dxfId="12546" priority="5128"/>
  </conditionalFormatting>
  <conditionalFormatting sqref="C45">
    <cfRule type="duplicateValues" dxfId="12545" priority="5127"/>
  </conditionalFormatting>
  <conditionalFormatting sqref="B47">
    <cfRule type="duplicateValues" dxfId="12544" priority="5125"/>
  </conditionalFormatting>
  <conditionalFormatting sqref="C47">
    <cfRule type="duplicateValues" dxfId="12543" priority="5124"/>
  </conditionalFormatting>
  <conditionalFormatting sqref="B50">
    <cfRule type="duplicateValues" dxfId="12542" priority="5122"/>
  </conditionalFormatting>
  <conditionalFormatting sqref="C50">
    <cfRule type="duplicateValues" dxfId="12541" priority="5121"/>
  </conditionalFormatting>
  <conditionalFormatting sqref="B130">
    <cfRule type="duplicateValues" dxfId="12540" priority="5119"/>
  </conditionalFormatting>
  <conditionalFormatting sqref="C130">
    <cfRule type="duplicateValues" dxfId="12539" priority="5118"/>
  </conditionalFormatting>
  <conditionalFormatting sqref="B132">
    <cfRule type="duplicateValues" dxfId="12538" priority="5116"/>
  </conditionalFormatting>
  <conditionalFormatting sqref="C132">
    <cfRule type="duplicateValues" dxfId="12537" priority="5115"/>
  </conditionalFormatting>
  <conditionalFormatting sqref="B134">
    <cfRule type="duplicateValues" dxfId="12536" priority="5113"/>
  </conditionalFormatting>
  <conditionalFormatting sqref="C134">
    <cfRule type="duplicateValues" dxfId="12535" priority="5112"/>
  </conditionalFormatting>
  <conditionalFormatting sqref="B136">
    <cfRule type="duplicateValues" dxfId="12534" priority="5110"/>
  </conditionalFormatting>
  <conditionalFormatting sqref="C136">
    <cfRule type="duplicateValues" dxfId="12533" priority="5109"/>
  </conditionalFormatting>
  <conditionalFormatting sqref="B137">
    <cfRule type="duplicateValues" dxfId="12532" priority="5107"/>
  </conditionalFormatting>
  <conditionalFormatting sqref="C137">
    <cfRule type="duplicateValues" dxfId="12531" priority="5106"/>
  </conditionalFormatting>
  <conditionalFormatting sqref="B138">
    <cfRule type="duplicateValues" dxfId="12530" priority="5104"/>
  </conditionalFormatting>
  <conditionalFormatting sqref="B139">
    <cfRule type="duplicateValues" dxfId="12529" priority="5101"/>
  </conditionalFormatting>
  <conditionalFormatting sqref="B140">
    <cfRule type="duplicateValues" dxfId="12528" priority="5098"/>
  </conditionalFormatting>
  <conditionalFormatting sqref="B141">
    <cfRule type="duplicateValues" dxfId="12527" priority="5095"/>
  </conditionalFormatting>
  <conditionalFormatting sqref="B143">
    <cfRule type="duplicateValues" dxfId="12526" priority="5092"/>
  </conditionalFormatting>
  <conditionalFormatting sqref="B147">
    <cfRule type="duplicateValues" dxfId="12525" priority="5089"/>
  </conditionalFormatting>
  <conditionalFormatting sqref="C147">
    <cfRule type="duplicateValues" dxfId="12524" priority="5088"/>
  </conditionalFormatting>
  <conditionalFormatting sqref="B41">
    <cfRule type="duplicateValues" dxfId="12523" priority="5086"/>
  </conditionalFormatting>
  <conditionalFormatting sqref="C41">
    <cfRule type="duplicateValues" dxfId="12522" priority="5085"/>
  </conditionalFormatting>
  <conditionalFormatting sqref="B42">
    <cfRule type="duplicateValues" dxfId="12521" priority="5083"/>
  </conditionalFormatting>
  <conditionalFormatting sqref="C42">
    <cfRule type="duplicateValues" dxfId="12520" priority="5082"/>
  </conditionalFormatting>
  <conditionalFormatting sqref="C111">
    <cfRule type="duplicateValues" dxfId="12519" priority="4804"/>
  </conditionalFormatting>
  <conditionalFormatting sqref="C111">
    <cfRule type="duplicateValues" dxfId="12518" priority="4788"/>
    <cfRule type="duplicateValues" dxfId="12517" priority="4789"/>
  </conditionalFormatting>
  <conditionalFormatting sqref="C111">
    <cfRule type="duplicateValues" dxfId="12516" priority="4785"/>
    <cfRule type="duplicateValues" dxfId="12515" priority="4786"/>
    <cfRule type="duplicateValues" dxfId="12514" priority="4787"/>
  </conditionalFormatting>
  <conditionalFormatting sqref="B110:B111">
    <cfRule type="duplicateValues" dxfId="12513" priority="4784"/>
  </conditionalFormatting>
  <conditionalFormatting sqref="B44:B45">
    <cfRule type="duplicateValues" dxfId="12512" priority="4600" stopIfTrue="1"/>
    <cfRule type="duplicateValues" dxfId="12511" priority="4601" stopIfTrue="1"/>
  </conditionalFormatting>
  <conditionalFormatting sqref="B46">
    <cfRule type="duplicateValues" dxfId="12510" priority="4540" stopIfTrue="1"/>
    <cfRule type="duplicateValues" dxfId="12509" priority="4541" stopIfTrue="1"/>
  </conditionalFormatting>
  <conditionalFormatting sqref="C93">
    <cfRule type="duplicateValues" dxfId="12508" priority="4337"/>
  </conditionalFormatting>
  <conditionalFormatting sqref="C93">
    <cfRule type="duplicateValues" dxfId="12507" priority="4321"/>
    <cfRule type="duplicateValues" dxfId="12506" priority="4322"/>
  </conditionalFormatting>
  <conditionalFormatting sqref="C93">
    <cfRule type="duplicateValues" dxfId="12505" priority="4318"/>
    <cfRule type="duplicateValues" dxfId="12504" priority="4319"/>
    <cfRule type="duplicateValues" dxfId="12503" priority="4320"/>
  </conditionalFormatting>
  <conditionalFormatting sqref="B93">
    <cfRule type="duplicateValues" dxfId="12502" priority="4317"/>
  </conditionalFormatting>
  <conditionalFormatting sqref="B193:B201 B138:B182 B132:B134 B14:B34 B36:B120">
    <cfRule type="duplicateValues" dxfId="12501" priority="3490"/>
  </conditionalFormatting>
  <conditionalFormatting sqref="B135:B137">
    <cfRule type="duplicateValues" dxfId="12500" priority="3489"/>
  </conditionalFormatting>
  <conditionalFormatting sqref="B183:B192">
    <cfRule type="duplicateValues" dxfId="12499" priority="3488"/>
  </conditionalFormatting>
  <conditionalFormatting sqref="C49 C47 C54:C55">
    <cfRule type="duplicateValues" dxfId="12498" priority="10502"/>
  </conditionalFormatting>
  <conditionalFormatting sqref="C49 C47 C54:C55">
    <cfRule type="duplicateValues" dxfId="12497" priority="10509"/>
    <cfRule type="duplicateValues" dxfId="12496" priority="10510"/>
  </conditionalFormatting>
  <conditionalFormatting sqref="C49 C47 C54:C55">
    <cfRule type="duplicateValues" dxfId="12495" priority="10531"/>
    <cfRule type="duplicateValues" dxfId="12494" priority="10532"/>
    <cfRule type="duplicateValues" dxfId="12493" priority="10533"/>
  </conditionalFormatting>
  <conditionalFormatting sqref="C98:C103 C49 C52 C47">
    <cfRule type="duplicateValues" dxfId="12492" priority="10552"/>
  </conditionalFormatting>
  <conditionalFormatting sqref="B98:B102 B37 B29:B33 B41:B52">
    <cfRule type="duplicateValues" dxfId="12491" priority="13412"/>
  </conditionalFormatting>
  <conditionalFormatting sqref="B54:B55 B37 B29:B33 B41:B52">
    <cfRule type="duplicateValues" dxfId="12490" priority="13444"/>
  </conditionalFormatting>
  <conditionalFormatting sqref="B54:B55">
    <cfRule type="duplicateValues" dxfId="12489" priority="13455"/>
  </conditionalFormatting>
  <conditionalFormatting sqref="C52:C53 C157 C55:C77 C49">
    <cfRule type="duplicateValues" dxfId="12488" priority="19828"/>
  </conditionalFormatting>
  <conditionalFormatting sqref="C47 C157 C55:C77 C52:C53">
    <cfRule type="duplicateValues" dxfId="12487" priority="19842"/>
    <cfRule type="duplicateValues" dxfId="12486" priority="19843"/>
  </conditionalFormatting>
  <conditionalFormatting sqref="C47 C157 C55:C77 C52:C53">
    <cfRule type="duplicateValues" dxfId="12485" priority="19870"/>
  </conditionalFormatting>
  <conditionalFormatting sqref="C157 C47 C55:C77 C52:C53">
    <cfRule type="duplicateValues" dxfId="12484" priority="19884"/>
    <cfRule type="duplicateValues" dxfId="12483" priority="19885"/>
  </conditionalFormatting>
  <conditionalFormatting sqref="C157 C47 C55:C77 C52:C53">
    <cfRule type="duplicateValues" dxfId="12482" priority="19912"/>
  </conditionalFormatting>
  <conditionalFormatting sqref="C157 C55:C77 C47 C52:C53">
    <cfRule type="duplicateValues" dxfId="12481" priority="19926"/>
  </conditionalFormatting>
  <conditionalFormatting sqref="C157 C47 C55:C77 C52:C53">
    <cfRule type="duplicateValues" dxfId="12480" priority="19940"/>
    <cfRule type="duplicateValues" dxfId="12479" priority="19941"/>
    <cfRule type="duplicateValues" dxfId="12478" priority="19942"/>
  </conditionalFormatting>
  <conditionalFormatting sqref="C52:C53 C47 C55:C77 C157">
    <cfRule type="duplicateValues" dxfId="12477" priority="19982"/>
  </conditionalFormatting>
  <conditionalFormatting sqref="C157 C31 C55:C77 C37 C47 C52:C53">
    <cfRule type="duplicateValues" dxfId="12476" priority="20015"/>
  </conditionalFormatting>
  <conditionalFormatting sqref="C47 C31 C55:C77 C37 C157 C52:C53">
    <cfRule type="duplicateValues" dxfId="12475" priority="20031"/>
    <cfRule type="duplicateValues" dxfId="12474" priority="20032"/>
  </conditionalFormatting>
  <conditionalFormatting sqref="C47 C31 C55:C77 C37 C157 C52:C53">
    <cfRule type="duplicateValues" dxfId="12473" priority="20063"/>
  </conditionalFormatting>
  <conditionalFormatting sqref="C31 C47 C55:C77 C37 C157 C52:C53">
    <cfRule type="duplicateValues" dxfId="12472" priority="20079"/>
    <cfRule type="duplicateValues" dxfId="12471" priority="20080"/>
  </conditionalFormatting>
  <conditionalFormatting sqref="C31 C47 C55:C77 C37 C157 C52:C53">
    <cfRule type="duplicateValues" dxfId="12470" priority="20111"/>
  </conditionalFormatting>
  <conditionalFormatting sqref="C31 C55:C77 C47 C37 C157 C52:C53">
    <cfRule type="duplicateValues" dxfId="12469" priority="20127"/>
  </conditionalFormatting>
  <conditionalFormatting sqref="C157 C31 C55:C77 C37 C47 C52:C53">
    <cfRule type="duplicateValues" dxfId="12468" priority="20143"/>
    <cfRule type="duplicateValues" dxfId="12467" priority="20144"/>
    <cfRule type="duplicateValues" dxfId="12466" priority="20145"/>
  </conditionalFormatting>
  <conditionalFormatting sqref="C49 C31 C55:C77 C157 C37 C47">
    <cfRule type="duplicateValues" dxfId="12465" priority="20191"/>
  </conditionalFormatting>
  <conditionalFormatting sqref="C62:C63 C69:C77">
    <cfRule type="duplicateValues" dxfId="12464" priority="20713"/>
  </conditionalFormatting>
  <conditionalFormatting sqref="B75:B77 B61 B58:B59">
    <cfRule type="duplicateValues" dxfId="12463" priority="21676"/>
  </conditionalFormatting>
  <conditionalFormatting sqref="B75:B77 B61:B63 B58:B59">
    <cfRule type="duplicateValues" dxfId="12462" priority="21681"/>
  </conditionalFormatting>
  <conditionalFormatting sqref="C72:C93">
    <cfRule type="duplicateValues" dxfId="12461" priority="22055"/>
  </conditionalFormatting>
  <conditionalFormatting sqref="C47">
    <cfRule type="duplicateValues" dxfId="12460" priority="22917"/>
  </conditionalFormatting>
  <conditionalFormatting sqref="C53:C93 C161:C162">
    <cfRule type="duplicateValues" dxfId="12459" priority="22928"/>
    <cfRule type="duplicateValues" dxfId="12458" priority="22929"/>
  </conditionalFormatting>
  <conditionalFormatting sqref="C53:C93 C161:C162">
    <cfRule type="duplicateValues" dxfId="12457" priority="22950"/>
  </conditionalFormatting>
  <conditionalFormatting sqref="C47 C161:C162">
    <cfRule type="duplicateValues" dxfId="12456" priority="22994"/>
  </conditionalFormatting>
  <conditionalFormatting sqref="C53:C93 C161:C162">
    <cfRule type="duplicateValues" dxfId="12455" priority="23005"/>
    <cfRule type="duplicateValues" dxfId="12454" priority="23006"/>
    <cfRule type="duplicateValues" dxfId="12453" priority="23007"/>
  </conditionalFormatting>
  <conditionalFormatting sqref="C53:C93 C47">
    <cfRule type="duplicateValues" dxfId="12452" priority="23038"/>
  </conditionalFormatting>
  <conditionalFormatting sqref="B81:B90">
    <cfRule type="duplicateValues" dxfId="12451" priority="23073"/>
  </conditionalFormatting>
  <conditionalFormatting sqref="B63:B72 B74:B90">
    <cfRule type="duplicateValues" dxfId="12450" priority="26042"/>
  </conditionalFormatting>
  <conditionalFormatting sqref="B63:B90">
    <cfRule type="duplicateValues" dxfId="12449" priority="26048"/>
  </conditionalFormatting>
  <conditionalFormatting sqref="C52:C55 C101:C104 C91:C96 C47">
    <cfRule type="duplicateValues" dxfId="12448" priority="26822"/>
  </conditionalFormatting>
  <conditionalFormatting sqref="C101:C104 C91:C96 C52:C55 C49">
    <cfRule type="duplicateValues" dxfId="12447" priority="26834"/>
    <cfRule type="duplicateValues" dxfId="12446" priority="26835"/>
  </conditionalFormatting>
  <conditionalFormatting sqref="C101:C104 C91:C96 C52:C55 C49">
    <cfRule type="duplicateValues" dxfId="12445" priority="26858"/>
  </conditionalFormatting>
  <conditionalFormatting sqref="C101:C104 C47 C91:C96 C49">
    <cfRule type="duplicateValues" dxfId="12444" priority="26870"/>
  </conditionalFormatting>
  <conditionalFormatting sqref="C101:C104 C47 C91:C96 C49">
    <cfRule type="duplicateValues" dxfId="12443" priority="26882"/>
    <cfRule type="duplicateValues" dxfId="12442" priority="26883"/>
    <cfRule type="duplicateValues" dxfId="12441" priority="26884"/>
  </conditionalFormatting>
  <conditionalFormatting sqref="C52:C55 C37 C47 C91:C96 C101:C104 C49">
    <cfRule type="duplicateValues" dxfId="12440" priority="26940"/>
  </conditionalFormatting>
  <conditionalFormatting sqref="C101:C104 C37 C31 C47 C52:C55 C91:C96">
    <cfRule type="duplicateValues" dxfId="12439" priority="26954"/>
    <cfRule type="duplicateValues" dxfId="12438" priority="26955"/>
  </conditionalFormatting>
  <conditionalFormatting sqref="C101:C104 C37 C31 C47 C52:C55 C91:C96">
    <cfRule type="duplicateValues" dxfId="12437" priority="26982"/>
  </conditionalFormatting>
  <conditionalFormatting sqref="C101:C104 C37 C47 C52:C55 C31 C91:C96">
    <cfRule type="duplicateValues" dxfId="12436" priority="26996"/>
  </conditionalFormatting>
  <conditionalFormatting sqref="C101:C104 C37 C47 C52:C55 C31 C91:C96">
    <cfRule type="duplicateValues" dxfId="12435" priority="27010"/>
    <cfRule type="duplicateValues" dxfId="12434" priority="27011"/>
    <cfRule type="duplicateValues" dxfId="12433" priority="27012"/>
  </conditionalFormatting>
  <conditionalFormatting sqref="C104:C105 C47 C52">
    <cfRule type="duplicateValues" dxfId="12432" priority="28416"/>
  </conditionalFormatting>
  <conditionalFormatting sqref="C104:C105 C47 C52">
    <cfRule type="duplicateValues" dxfId="12431" priority="28422"/>
    <cfRule type="duplicateValues" dxfId="12430" priority="28423"/>
  </conditionalFormatting>
  <conditionalFormatting sqref="C104:C105 C47 C49">
    <cfRule type="duplicateValues" dxfId="12429" priority="28440"/>
    <cfRule type="duplicateValues" dxfId="12428" priority="28441"/>
  </conditionalFormatting>
  <conditionalFormatting sqref="C104:C105 C47 C49">
    <cfRule type="duplicateValues" dxfId="12427" priority="28452"/>
  </conditionalFormatting>
  <conditionalFormatting sqref="C47 C52 C49">
    <cfRule type="duplicateValues" dxfId="12426" priority="28458"/>
    <cfRule type="duplicateValues" dxfId="12425" priority="28459"/>
    <cfRule type="duplicateValues" dxfId="12424" priority="28460"/>
  </conditionalFormatting>
  <conditionalFormatting sqref="C52 C104:C105 C49">
    <cfRule type="duplicateValues" dxfId="12423" priority="28476"/>
  </conditionalFormatting>
  <conditionalFormatting sqref="B104:B105 B37 B55 B29:B32">
    <cfRule type="duplicateValues" dxfId="12422" priority="28537"/>
  </conditionalFormatting>
  <conditionalFormatting sqref="B104:B105">
    <cfRule type="duplicateValues" dxfId="12421" priority="28543"/>
  </conditionalFormatting>
  <conditionalFormatting sqref="B37 B14:B24 B28 B105:B111 B30:B31 B132 B135:B143 B41:B103">
    <cfRule type="duplicateValues" dxfId="12420" priority="29341"/>
  </conditionalFormatting>
  <conditionalFormatting sqref="B37 B14:B24 B28 B105:B117 B30:B31 B132 B135:B143 B41:B103">
    <cfRule type="duplicateValues" dxfId="12419" priority="29356"/>
  </conditionalFormatting>
  <conditionalFormatting sqref="B22:B25 B55:B86 B37 B28 B97:B124 B30:B31 B41:B53">
    <cfRule type="duplicateValues" dxfId="12418" priority="30541"/>
  </conditionalFormatting>
  <conditionalFormatting sqref="B22:B25 B55:B90 B37 B28 B97:B124 B30:B31">
    <cfRule type="duplicateValues" dxfId="12417" priority="30555"/>
  </conditionalFormatting>
  <conditionalFormatting sqref="B89:B90 B126:B127 B55:B86 B97:B124 B22:B33 B41:B53">
    <cfRule type="duplicateValues" dxfId="12416" priority="30568"/>
  </conditionalFormatting>
  <conditionalFormatting sqref="B126:B127 B55:B90 B37 B22:B33 B41:B53">
    <cfRule type="duplicateValues" dxfId="12415" priority="30581"/>
  </conditionalFormatting>
  <conditionalFormatting sqref="C157 C101:C124 C55:C77 C37 C47 C52:C53 C49 C31">
    <cfRule type="duplicateValues" dxfId="12414" priority="30610"/>
  </conditionalFormatting>
  <conditionalFormatting sqref="C154 C53:C56 C122:C126">
    <cfRule type="duplicateValues" dxfId="12413" priority="31815"/>
  </conditionalFormatting>
  <conditionalFormatting sqref="C47 C104:C115 C122:C126 C154">
    <cfRule type="duplicateValues" dxfId="12412" priority="31823"/>
    <cfRule type="duplicateValues" dxfId="12411" priority="31824"/>
  </conditionalFormatting>
  <conditionalFormatting sqref="C47 C104:C115 C122:C126 C154">
    <cfRule type="duplicateValues" dxfId="12410" priority="31841"/>
  </conditionalFormatting>
  <conditionalFormatting sqref="C154 C53:C56 C104:C115 C122:C126">
    <cfRule type="duplicateValues" dxfId="12409" priority="31850"/>
  </conditionalFormatting>
  <conditionalFormatting sqref="C154 C53:C56 C104:C115 C122:C126">
    <cfRule type="duplicateValues" dxfId="12408" priority="31859"/>
    <cfRule type="duplicateValues" dxfId="12407" priority="31860"/>
    <cfRule type="duplicateValues" dxfId="12406" priority="31861"/>
  </conditionalFormatting>
  <conditionalFormatting sqref="B14:B24 B105:B111 B126:B127 B37 B132 B135:B143 B26:B33 B41:B103">
    <cfRule type="duplicateValues" dxfId="12405" priority="31978"/>
  </conditionalFormatting>
  <conditionalFormatting sqref="B14:B24 B105:B117 B126:B127 B37 B132 B135:B143 B26:B33 B41:B103">
    <cfRule type="duplicateValues" dxfId="12404" priority="31991"/>
  </conditionalFormatting>
  <conditionalFormatting sqref="C47 C101:C124 C127 C55:C77 C157 C86:C90 C52:C53">
    <cfRule type="duplicateValues" dxfId="12403" priority="33423"/>
  </conditionalFormatting>
  <conditionalFormatting sqref="C154:C155">
    <cfRule type="duplicateValues" dxfId="12402" priority="34149"/>
  </conditionalFormatting>
  <conditionalFormatting sqref="C154:C155">
    <cfRule type="duplicateValues" dxfId="12401" priority="34154"/>
    <cfRule type="duplicateValues" dxfId="12400" priority="34155"/>
  </conditionalFormatting>
  <conditionalFormatting sqref="C154:C155">
    <cfRule type="duplicateValues" dxfId="12399" priority="34164"/>
    <cfRule type="duplicateValues" dxfId="12398" priority="34165"/>
    <cfRule type="duplicateValues" dxfId="12397" priority="34166"/>
  </conditionalFormatting>
  <conditionalFormatting sqref="C137 C154:C155 C115:C117 C130:C131 C135 C47 C91:C96 C52:C55 C49 C146:C148 C101:C104 C109:C111">
    <cfRule type="duplicateValues" dxfId="12396" priority="34767"/>
  </conditionalFormatting>
  <conditionalFormatting sqref="C137 C154:C155 C146:C148 C47 C49 C52:C55 C31 C135 C101:C104 C109:C111 C91:C96 C37 C130:C131 C115:C117">
    <cfRule type="duplicateValues" dxfId="12395" priority="34840"/>
  </conditionalFormatting>
  <conditionalFormatting sqref="C122:C131 C53:C93 C146:C147 C47 C161:C162">
    <cfRule type="duplicateValues" dxfId="12394" priority="34982"/>
  </conditionalFormatting>
  <conditionalFormatting sqref="C154:C159 C146:C148 C122:C126 C53:C56 C47">
    <cfRule type="duplicateValues" dxfId="12393" priority="35043"/>
  </conditionalFormatting>
  <conditionalFormatting sqref="B22:B25 B151 B53:B103 B116:B131 B28:B33 B40:B47">
    <cfRule type="duplicateValues" dxfId="12392" priority="35079"/>
  </conditionalFormatting>
  <conditionalFormatting sqref="B22:B25 B151 B53:B105 B116:B131 B28:B33 B40:B47">
    <cfRule type="duplicateValues" dxfId="12391" priority="35090"/>
  </conditionalFormatting>
  <conditionalFormatting sqref="B14:B24 B53:B56 B161:B162 B146:B151 B58:B127 B28:B33 B40:B47">
    <cfRule type="duplicateValues" dxfId="12390" priority="35101"/>
  </conditionalFormatting>
  <conditionalFormatting sqref="B22:B25 B151 B53:B103 B116:B131 B28:B33 B41:B47">
    <cfRule type="duplicateValues" dxfId="12389" priority="35117"/>
  </conditionalFormatting>
  <conditionalFormatting sqref="B22:B25 B151 B53:B105 B116:B131 B28:B33 B41:B47">
    <cfRule type="duplicateValues" dxfId="12388" priority="35128"/>
  </conditionalFormatting>
  <conditionalFormatting sqref="B14:B24 B53:B56 B161:B162 B146:B151 B58:B127 B28:B33 B41:B47">
    <cfRule type="duplicateValues" dxfId="12387" priority="35139"/>
  </conditionalFormatting>
  <conditionalFormatting sqref="C178:C188">
    <cfRule type="duplicateValues" dxfId="12386" priority="36742"/>
  </conditionalFormatting>
  <conditionalFormatting sqref="C178:C188">
    <cfRule type="duplicateValues" dxfId="12385" priority="36745"/>
    <cfRule type="duplicateValues" dxfId="12384" priority="36746"/>
  </conditionalFormatting>
  <conditionalFormatting sqref="C178:C188">
    <cfRule type="duplicateValues" dxfId="12383" priority="36751"/>
    <cfRule type="duplicateValues" dxfId="12382" priority="36752"/>
    <cfRule type="duplicateValues" dxfId="12381" priority="36753"/>
  </conditionalFormatting>
  <conditionalFormatting sqref="C178:C192">
    <cfRule type="duplicateValues" dxfId="12380" priority="37864"/>
  </conditionalFormatting>
  <conditionalFormatting sqref="C178:C192">
    <cfRule type="duplicateValues" dxfId="12379" priority="37869"/>
    <cfRule type="duplicateValues" dxfId="12378" priority="37870"/>
  </conditionalFormatting>
  <conditionalFormatting sqref="C178:C192">
    <cfRule type="duplicateValues" dxfId="12377" priority="37879"/>
    <cfRule type="duplicateValues" dxfId="12376" priority="37880"/>
    <cfRule type="duplicateValues" dxfId="12375" priority="37881"/>
  </conditionalFormatting>
  <conditionalFormatting sqref="C195:C201">
    <cfRule type="duplicateValues" dxfId="12374" priority="39987"/>
  </conditionalFormatting>
  <conditionalFormatting sqref="C195:C201">
    <cfRule type="duplicateValues" dxfId="12373" priority="39989"/>
    <cfRule type="duplicateValues" dxfId="12372" priority="39990"/>
  </conditionalFormatting>
  <conditionalFormatting sqref="C195:C201">
    <cfRule type="duplicateValues" dxfId="12371" priority="39993"/>
    <cfRule type="duplicateValues" dxfId="12370" priority="39994"/>
    <cfRule type="duplicateValues" dxfId="12369" priority="39995"/>
  </conditionalFormatting>
  <conditionalFormatting sqref="B14:B24">
    <cfRule type="duplicateValues" dxfId="12368" priority="3467"/>
  </conditionalFormatting>
  <conditionalFormatting sqref="C24">
    <cfRule type="duplicateValues" dxfId="12367" priority="3466"/>
  </conditionalFormatting>
  <conditionalFormatting sqref="B22:B24">
    <cfRule type="duplicateValues" dxfId="12366" priority="3465"/>
  </conditionalFormatting>
  <conditionalFormatting sqref="B23">
    <cfRule type="duplicateValues" dxfId="12365" priority="3464"/>
  </conditionalFormatting>
  <conditionalFormatting sqref="B14">
    <cfRule type="duplicateValues" dxfId="12364" priority="3463"/>
  </conditionalFormatting>
  <conditionalFormatting sqref="B21">
    <cfRule type="duplicateValues" dxfId="12363" priority="3462"/>
  </conditionalFormatting>
  <conditionalFormatting sqref="B27">
    <cfRule type="duplicateValues" dxfId="12362" priority="3461"/>
  </conditionalFormatting>
  <conditionalFormatting sqref="B25">
    <cfRule type="duplicateValues" dxfId="12361" priority="3460"/>
  </conditionalFormatting>
  <conditionalFormatting sqref="C25">
    <cfRule type="duplicateValues" dxfId="12360" priority="3459"/>
  </conditionalFormatting>
  <conditionalFormatting sqref="B28">
    <cfRule type="duplicateValues" dxfId="12359" priority="3458"/>
  </conditionalFormatting>
  <conditionalFormatting sqref="C28">
    <cfRule type="duplicateValues" dxfId="12358" priority="3457"/>
  </conditionalFormatting>
  <conditionalFormatting sqref="B106">
    <cfRule type="duplicateValues" dxfId="12357" priority="3456"/>
  </conditionalFormatting>
  <conditionalFormatting sqref="C106">
    <cfRule type="duplicateValues" dxfId="12356" priority="3455"/>
  </conditionalFormatting>
  <conditionalFormatting sqref="B40:B41">
    <cfRule type="duplicateValues" dxfId="12355" priority="3454"/>
  </conditionalFormatting>
  <conditionalFormatting sqref="B81:B82">
    <cfRule type="duplicateValues" dxfId="12354" priority="3452" stopIfTrue="1"/>
    <cfRule type="duplicateValues" dxfId="12353" priority="3453" stopIfTrue="1"/>
  </conditionalFormatting>
  <conditionalFormatting sqref="B83">
    <cfRule type="duplicateValues" dxfId="12352" priority="3450" stopIfTrue="1"/>
    <cfRule type="duplicateValues" dxfId="12351" priority="3451" stopIfTrue="1"/>
  </conditionalFormatting>
  <conditionalFormatting sqref="C63:C64">
    <cfRule type="duplicateValues" dxfId="12350" priority="3449"/>
  </conditionalFormatting>
  <conditionalFormatting sqref="C63:C64">
    <cfRule type="duplicateValues" dxfId="12349" priority="3447"/>
    <cfRule type="duplicateValues" dxfId="12348" priority="3448"/>
  </conditionalFormatting>
  <conditionalFormatting sqref="C63:C64">
    <cfRule type="duplicateValues" dxfId="12347" priority="3444"/>
    <cfRule type="duplicateValues" dxfId="12346" priority="3445"/>
    <cfRule type="duplicateValues" dxfId="12345" priority="3446"/>
  </conditionalFormatting>
  <conditionalFormatting sqref="B63">
    <cfRule type="duplicateValues" dxfId="12344" priority="3443"/>
  </conditionalFormatting>
  <conditionalFormatting sqref="C69:C78">
    <cfRule type="duplicateValues" dxfId="12343" priority="3442"/>
  </conditionalFormatting>
  <conditionalFormatting sqref="C113">
    <cfRule type="duplicateValues" dxfId="12342" priority="3441"/>
  </conditionalFormatting>
  <conditionalFormatting sqref="C113">
    <cfRule type="duplicateValues" dxfId="12341" priority="3440"/>
  </conditionalFormatting>
  <conditionalFormatting sqref="C112">
    <cfRule type="duplicateValues" dxfId="12340" priority="3439"/>
  </conditionalFormatting>
  <conditionalFormatting sqref="C112">
    <cfRule type="duplicateValues" dxfId="12339" priority="3437"/>
    <cfRule type="duplicateValues" dxfId="12338" priority="3438"/>
  </conditionalFormatting>
  <conditionalFormatting sqref="C112">
    <cfRule type="duplicateValues" dxfId="12337" priority="3434"/>
    <cfRule type="duplicateValues" dxfId="12336" priority="3435"/>
    <cfRule type="duplicateValues" dxfId="12335" priority="3436"/>
  </conditionalFormatting>
  <conditionalFormatting sqref="C114:C115">
    <cfRule type="duplicateValues" dxfId="12334" priority="3433"/>
  </conditionalFormatting>
  <conditionalFormatting sqref="C114:C115">
    <cfRule type="duplicateValues" dxfId="12333" priority="3431"/>
    <cfRule type="duplicateValues" dxfId="12332" priority="3432"/>
  </conditionalFormatting>
  <conditionalFormatting sqref="C114:C115">
    <cfRule type="duplicateValues" dxfId="12331" priority="3428"/>
    <cfRule type="duplicateValues" dxfId="12330" priority="3429"/>
    <cfRule type="duplicateValues" dxfId="12329" priority="3430"/>
  </conditionalFormatting>
  <conditionalFormatting sqref="C111">
    <cfRule type="duplicateValues" dxfId="12328" priority="3427"/>
  </conditionalFormatting>
  <conditionalFormatting sqref="C113">
    <cfRule type="duplicateValues" dxfId="12327" priority="3425"/>
    <cfRule type="duplicateValues" dxfId="12326" priority="3426"/>
  </conditionalFormatting>
  <conditionalFormatting sqref="C113">
    <cfRule type="duplicateValues" dxfId="12325" priority="3422"/>
    <cfRule type="duplicateValues" dxfId="12324" priority="3423"/>
    <cfRule type="duplicateValues" dxfId="12323" priority="3424"/>
  </conditionalFormatting>
  <conditionalFormatting sqref="B113">
    <cfRule type="duplicateValues" dxfId="12322" priority="3421"/>
  </conditionalFormatting>
  <conditionalFormatting sqref="B121">
    <cfRule type="duplicateValues" dxfId="12321" priority="3420"/>
  </conditionalFormatting>
  <conditionalFormatting sqref="C121">
    <cfRule type="duplicateValues" dxfId="12320" priority="3419"/>
  </conditionalFormatting>
  <conditionalFormatting sqref="C121">
    <cfRule type="duplicateValues" dxfId="12319" priority="3417"/>
    <cfRule type="duplicateValues" dxfId="12318" priority="3418"/>
  </conditionalFormatting>
  <conditionalFormatting sqref="C121">
    <cfRule type="duplicateValues" dxfId="12317" priority="3414"/>
    <cfRule type="duplicateValues" dxfId="12316" priority="3415"/>
    <cfRule type="duplicateValues" dxfId="12315" priority="3416"/>
  </conditionalFormatting>
  <conditionalFormatting sqref="C163">
    <cfRule type="duplicateValues" dxfId="12314" priority="3413"/>
  </conditionalFormatting>
  <conditionalFormatting sqref="C163">
    <cfRule type="duplicateValues" dxfId="12313" priority="3411"/>
    <cfRule type="duplicateValues" dxfId="12312" priority="3412"/>
  </conditionalFormatting>
  <conditionalFormatting sqref="C163">
    <cfRule type="duplicateValues" dxfId="12311" priority="3408"/>
    <cfRule type="duplicateValues" dxfId="12310" priority="3409"/>
    <cfRule type="duplicateValues" dxfId="12309" priority="3410"/>
  </conditionalFormatting>
  <conditionalFormatting sqref="B95">
    <cfRule type="duplicateValues" dxfId="12308" priority="3407"/>
  </conditionalFormatting>
  <conditionalFormatting sqref="B100">
    <cfRule type="duplicateValues" dxfId="12307" priority="3406"/>
  </conditionalFormatting>
  <conditionalFormatting sqref="B118:B119">
    <cfRule type="duplicateValues" dxfId="12306" priority="3405"/>
  </conditionalFormatting>
  <conditionalFormatting sqref="B34">
    <cfRule type="duplicateValues" dxfId="12305" priority="3403" stopIfTrue="1"/>
    <cfRule type="duplicateValues" dxfId="12304" priority="3404" stopIfTrue="1"/>
  </conditionalFormatting>
  <conditionalFormatting sqref="C155:C159">
    <cfRule type="duplicateValues" dxfId="12303" priority="3402"/>
  </conditionalFormatting>
  <conditionalFormatting sqref="C155:C159">
    <cfRule type="duplicateValues" dxfId="12302" priority="3400"/>
    <cfRule type="duplicateValues" dxfId="12301" priority="3401"/>
  </conditionalFormatting>
  <conditionalFormatting sqref="C155:C159">
    <cfRule type="duplicateValues" dxfId="12300" priority="3397"/>
    <cfRule type="duplicateValues" dxfId="12299" priority="3398"/>
    <cfRule type="duplicateValues" dxfId="12298" priority="3399"/>
  </conditionalFormatting>
  <conditionalFormatting sqref="B194">
    <cfRule type="duplicateValues" dxfId="12297" priority="3396"/>
  </conditionalFormatting>
  <conditionalFormatting sqref="B193">
    <cfRule type="duplicateValues" dxfId="12296" priority="3395"/>
  </conditionalFormatting>
  <conditionalFormatting sqref="B153">
    <cfRule type="duplicateValues" dxfId="12295" priority="3394"/>
  </conditionalFormatting>
  <conditionalFormatting sqref="B150">
    <cfRule type="duplicateValues" dxfId="12294" priority="3393"/>
  </conditionalFormatting>
  <conditionalFormatting sqref="B44">
    <cfRule type="duplicateValues" dxfId="12293" priority="3392"/>
  </conditionalFormatting>
  <conditionalFormatting sqref="C26">
    <cfRule type="duplicateValues" dxfId="12292" priority="3391"/>
  </conditionalFormatting>
  <conditionalFormatting sqref="C26">
    <cfRule type="duplicateValues" dxfId="12291" priority="3389"/>
    <cfRule type="duplicateValues" dxfId="12290" priority="3390"/>
  </conditionalFormatting>
  <conditionalFormatting sqref="C26">
    <cfRule type="duplicateValues" dxfId="12289" priority="3386"/>
    <cfRule type="duplicateValues" dxfId="12288" priority="3387"/>
    <cfRule type="duplicateValues" dxfId="12287" priority="3388"/>
  </conditionalFormatting>
  <conditionalFormatting sqref="B29">
    <cfRule type="duplicateValues" dxfId="12286" priority="3385"/>
  </conditionalFormatting>
  <conditionalFormatting sqref="B32">
    <cfRule type="duplicateValues" dxfId="12285" priority="3384"/>
  </conditionalFormatting>
  <conditionalFormatting sqref="B41">
    <cfRule type="duplicateValues" dxfId="12284" priority="3383"/>
  </conditionalFormatting>
  <conditionalFormatting sqref="B45">
    <cfRule type="duplicateValues" dxfId="12283" priority="3382"/>
  </conditionalFormatting>
  <conditionalFormatting sqref="B50">
    <cfRule type="duplicateValues" dxfId="12282" priority="3381"/>
  </conditionalFormatting>
  <conditionalFormatting sqref="B133">
    <cfRule type="duplicateValues" dxfId="12281" priority="3380"/>
  </conditionalFormatting>
  <conditionalFormatting sqref="B144">
    <cfRule type="duplicateValues" dxfId="12280" priority="3379"/>
  </conditionalFormatting>
  <conditionalFormatting sqref="B151">
    <cfRule type="duplicateValues" dxfId="12279" priority="3378"/>
  </conditionalFormatting>
  <conditionalFormatting sqref="B152">
    <cfRule type="duplicateValues" dxfId="12278" priority="3377"/>
  </conditionalFormatting>
  <conditionalFormatting sqref="B26">
    <cfRule type="duplicateValues" dxfId="12277" priority="3376"/>
  </conditionalFormatting>
  <conditionalFormatting sqref="C30">
    <cfRule type="duplicateValues" dxfId="12276" priority="3375"/>
  </conditionalFormatting>
  <conditionalFormatting sqref="C30">
    <cfRule type="duplicateValues" dxfId="12275" priority="3373"/>
    <cfRule type="duplicateValues" dxfId="12274" priority="3374"/>
  </conditionalFormatting>
  <conditionalFormatting sqref="C30">
    <cfRule type="duplicateValues" dxfId="12273" priority="3370"/>
    <cfRule type="duplicateValues" dxfId="12272" priority="3371"/>
    <cfRule type="duplicateValues" dxfId="12271" priority="3372"/>
  </conditionalFormatting>
  <conditionalFormatting sqref="B30">
    <cfRule type="duplicateValues" dxfId="12270" priority="3369"/>
  </conditionalFormatting>
  <conditionalFormatting sqref="C31">
    <cfRule type="duplicateValues" dxfId="12269" priority="3368"/>
  </conditionalFormatting>
  <conditionalFormatting sqref="C31">
    <cfRule type="duplicateValues" dxfId="12268" priority="3366"/>
    <cfRule type="duplicateValues" dxfId="12267" priority="3367"/>
  </conditionalFormatting>
  <conditionalFormatting sqref="C31">
    <cfRule type="duplicateValues" dxfId="12266" priority="3363"/>
    <cfRule type="duplicateValues" dxfId="12265" priority="3364"/>
    <cfRule type="duplicateValues" dxfId="12264" priority="3365"/>
  </conditionalFormatting>
  <conditionalFormatting sqref="B31">
    <cfRule type="duplicateValues" dxfId="12263" priority="3362"/>
  </conditionalFormatting>
  <conditionalFormatting sqref="C33">
    <cfRule type="duplicateValues" dxfId="12262" priority="3361"/>
  </conditionalFormatting>
  <conditionalFormatting sqref="C33">
    <cfRule type="duplicateValues" dxfId="12261" priority="3359"/>
    <cfRule type="duplicateValues" dxfId="12260" priority="3360"/>
  </conditionalFormatting>
  <conditionalFormatting sqref="C33">
    <cfRule type="duplicateValues" dxfId="12259" priority="3356"/>
    <cfRule type="duplicateValues" dxfId="12258" priority="3357"/>
    <cfRule type="duplicateValues" dxfId="12257" priority="3358"/>
  </conditionalFormatting>
  <conditionalFormatting sqref="B33">
    <cfRule type="duplicateValues" dxfId="12256" priority="3355"/>
  </conditionalFormatting>
  <conditionalFormatting sqref="C43">
    <cfRule type="duplicateValues" dxfId="12255" priority="3354"/>
  </conditionalFormatting>
  <conditionalFormatting sqref="C43">
    <cfRule type="duplicateValues" dxfId="12254" priority="3352"/>
    <cfRule type="duplicateValues" dxfId="12253" priority="3353"/>
  </conditionalFormatting>
  <conditionalFormatting sqref="C43">
    <cfRule type="duplicateValues" dxfId="12252" priority="3349"/>
    <cfRule type="duplicateValues" dxfId="12251" priority="3350"/>
    <cfRule type="duplicateValues" dxfId="12250" priority="3351"/>
  </conditionalFormatting>
  <conditionalFormatting sqref="B43">
    <cfRule type="duplicateValues" dxfId="12249" priority="3348"/>
  </conditionalFormatting>
  <conditionalFormatting sqref="B48">
    <cfRule type="duplicateValues" dxfId="12248" priority="3347"/>
  </conditionalFormatting>
  <conditionalFormatting sqref="B132">
    <cfRule type="duplicateValues" dxfId="12247" priority="3346"/>
  </conditionalFormatting>
  <conditionalFormatting sqref="B51">
    <cfRule type="duplicateValues" dxfId="12246" priority="3345"/>
  </conditionalFormatting>
  <conditionalFormatting sqref="B134">
    <cfRule type="duplicateValues" dxfId="12245" priority="3344"/>
  </conditionalFormatting>
  <conditionalFormatting sqref="B136">
    <cfRule type="duplicateValues" dxfId="12244" priority="3343"/>
  </conditionalFormatting>
  <conditionalFormatting sqref="B138">
    <cfRule type="duplicateValues" dxfId="12243" priority="3342"/>
  </conditionalFormatting>
  <conditionalFormatting sqref="B139">
    <cfRule type="duplicateValues" dxfId="12242" priority="3341"/>
  </conditionalFormatting>
  <conditionalFormatting sqref="B140">
    <cfRule type="duplicateValues" dxfId="12241" priority="3340"/>
  </conditionalFormatting>
  <conditionalFormatting sqref="B141">
    <cfRule type="duplicateValues" dxfId="12240" priority="3339"/>
  </conditionalFormatting>
  <conditionalFormatting sqref="B142">
    <cfRule type="duplicateValues" dxfId="12239" priority="3338"/>
  </conditionalFormatting>
  <conditionalFormatting sqref="B143">
    <cfRule type="duplicateValues" dxfId="12238" priority="3337"/>
  </conditionalFormatting>
  <conditionalFormatting sqref="B145">
    <cfRule type="duplicateValues" dxfId="12237" priority="3336"/>
  </conditionalFormatting>
  <conditionalFormatting sqref="B149">
    <cfRule type="duplicateValues" dxfId="12236" priority="3335"/>
  </conditionalFormatting>
  <conditionalFormatting sqref="B37">
    <cfRule type="duplicateValues" dxfId="12235" priority="3334"/>
  </conditionalFormatting>
  <conditionalFormatting sqref="C37">
    <cfRule type="duplicateValues" dxfId="12234" priority="3333"/>
  </conditionalFormatting>
  <conditionalFormatting sqref="C37">
    <cfRule type="duplicateValues" dxfId="12233" priority="3331"/>
    <cfRule type="duplicateValues" dxfId="12232" priority="3332"/>
  </conditionalFormatting>
  <conditionalFormatting sqref="C37">
    <cfRule type="duplicateValues" dxfId="12231" priority="3328"/>
    <cfRule type="duplicateValues" dxfId="12230" priority="3329"/>
    <cfRule type="duplicateValues" dxfId="12229" priority="3330"/>
  </conditionalFormatting>
  <conditionalFormatting sqref="B42">
    <cfRule type="duplicateValues" dxfId="12228" priority="3326" stopIfTrue="1"/>
    <cfRule type="duplicateValues" dxfId="12227" priority="3327" stopIfTrue="1"/>
  </conditionalFormatting>
  <conditionalFormatting sqref="C101">
    <cfRule type="duplicateValues" dxfId="12226" priority="3325"/>
  </conditionalFormatting>
  <conditionalFormatting sqref="C101">
    <cfRule type="duplicateValues" dxfId="12225" priority="3323"/>
    <cfRule type="duplicateValues" dxfId="12224" priority="3324"/>
  </conditionalFormatting>
  <conditionalFormatting sqref="C101">
    <cfRule type="duplicateValues" dxfId="12223" priority="3320"/>
    <cfRule type="duplicateValues" dxfId="12222" priority="3321"/>
    <cfRule type="duplicateValues" dxfId="12221" priority="3322"/>
  </conditionalFormatting>
  <conditionalFormatting sqref="B104:B105">
    <cfRule type="duplicateValues" dxfId="12220" priority="3318" stopIfTrue="1"/>
    <cfRule type="duplicateValues" dxfId="12219" priority="3319" stopIfTrue="1"/>
  </conditionalFormatting>
  <conditionalFormatting sqref="C106">
    <cfRule type="duplicateValues" dxfId="12218" priority="3316"/>
    <cfRule type="duplicateValues" dxfId="12217" priority="3317"/>
  </conditionalFormatting>
  <conditionalFormatting sqref="C106">
    <cfRule type="duplicateValues" dxfId="12216" priority="3313"/>
    <cfRule type="duplicateValues" dxfId="12215" priority="3314"/>
    <cfRule type="duplicateValues" dxfId="12214" priority="3315"/>
  </conditionalFormatting>
  <conditionalFormatting sqref="C54">
    <cfRule type="duplicateValues" dxfId="12213" priority="3312"/>
  </conditionalFormatting>
  <conditionalFormatting sqref="B44">
    <cfRule type="duplicateValues" dxfId="12212" priority="3310" stopIfTrue="1"/>
    <cfRule type="duplicateValues" dxfId="12211" priority="3311" stopIfTrue="1"/>
  </conditionalFormatting>
  <conditionalFormatting sqref="B103">
    <cfRule type="duplicateValues" dxfId="12210" priority="3308" stopIfTrue="1"/>
    <cfRule type="duplicateValues" dxfId="12209" priority="3309" stopIfTrue="1"/>
  </conditionalFormatting>
  <conditionalFormatting sqref="B99:B100">
    <cfRule type="duplicateValues" dxfId="12208" priority="3307"/>
  </conditionalFormatting>
  <conditionalFormatting sqref="B105">
    <cfRule type="duplicateValues" dxfId="12207" priority="3305" stopIfTrue="1"/>
    <cfRule type="duplicateValues" dxfId="12206" priority="3306" stopIfTrue="1"/>
  </conditionalFormatting>
  <conditionalFormatting sqref="B81:B83">
    <cfRule type="duplicateValues" dxfId="12205" priority="3304"/>
  </conditionalFormatting>
  <conditionalFormatting sqref="C156">
    <cfRule type="duplicateValues" dxfId="12204" priority="3303"/>
  </conditionalFormatting>
  <conditionalFormatting sqref="C156">
    <cfRule type="duplicateValues" dxfId="12203" priority="3301"/>
    <cfRule type="duplicateValues" dxfId="12202" priority="3302"/>
  </conditionalFormatting>
  <conditionalFormatting sqref="C156">
    <cfRule type="duplicateValues" dxfId="12201" priority="3298"/>
    <cfRule type="duplicateValues" dxfId="12200" priority="3299"/>
    <cfRule type="duplicateValues" dxfId="12199" priority="3300"/>
  </conditionalFormatting>
  <conditionalFormatting sqref="B156">
    <cfRule type="duplicateValues" dxfId="12198" priority="3297"/>
  </conditionalFormatting>
  <conditionalFormatting sqref="B113:B114">
    <cfRule type="duplicateValues" dxfId="12197" priority="3296"/>
  </conditionalFormatting>
  <conditionalFormatting sqref="B112">
    <cfRule type="duplicateValues" dxfId="12196" priority="3295"/>
  </conditionalFormatting>
  <conditionalFormatting sqref="B55">
    <cfRule type="duplicateValues" dxfId="12195" priority="3293" stopIfTrue="1"/>
    <cfRule type="duplicateValues" dxfId="12194" priority="3294" stopIfTrue="1"/>
  </conditionalFormatting>
  <conditionalFormatting sqref="C157">
    <cfRule type="duplicateValues" dxfId="12193" priority="3292"/>
  </conditionalFormatting>
  <conditionalFormatting sqref="B104">
    <cfRule type="duplicateValues" dxfId="12192" priority="3291"/>
  </conditionalFormatting>
  <conditionalFormatting sqref="B60">
    <cfRule type="duplicateValues" dxfId="12191" priority="3290"/>
  </conditionalFormatting>
  <conditionalFormatting sqref="C58:C60">
    <cfRule type="duplicateValues" dxfId="12190" priority="3289"/>
  </conditionalFormatting>
  <conditionalFormatting sqref="C71">
    <cfRule type="duplicateValues" dxfId="12189" priority="3288"/>
  </conditionalFormatting>
  <conditionalFormatting sqref="C58:C60">
    <cfRule type="duplicateValues" dxfId="12188" priority="3286"/>
    <cfRule type="duplicateValues" dxfId="12187" priority="3287"/>
  </conditionalFormatting>
  <conditionalFormatting sqref="C58:C60">
    <cfRule type="duplicateValues" dxfId="12186" priority="3283"/>
    <cfRule type="duplicateValues" dxfId="12185" priority="3284"/>
    <cfRule type="duplicateValues" dxfId="12184" priority="3285"/>
  </conditionalFormatting>
  <conditionalFormatting sqref="C71">
    <cfRule type="duplicateValues" dxfId="12183" priority="3281"/>
    <cfRule type="duplicateValues" dxfId="12182" priority="3282"/>
  </conditionalFormatting>
  <conditionalFormatting sqref="C71">
    <cfRule type="duplicateValues" dxfId="12181" priority="3278"/>
    <cfRule type="duplicateValues" dxfId="12180" priority="3279"/>
    <cfRule type="duplicateValues" dxfId="12179" priority="3280"/>
  </conditionalFormatting>
  <conditionalFormatting sqref="C95">
    <cfRule type="duplicateValues" dxfId="12178" priority="3277"/>
  </conditionalFormatting>
  <conditionalFormatting sqref="C95">
    <cfRule type="duplicateValues" dxfId="12177" priority="3276"/>
  </conditionalFormatting>
  <conditionalFormatting sqref="C94">
    <cfRule type="duplicateValues" dxfId="12176" priority="3275"/>
  </conditionalFormatting>
  <conditionalFormatting sqref="C94">
    <cfRule type="duplicateValues" dxfId="12175" priority="3273"/>
    <cfRule type="duplicateValues" dxfId="12174" priority="3274"/>
  </conditionalFormatting>
  <conditionalFormatting sqref="C94">
    <cfRule type="duplicateValues" dxfId="12173" priority="3270"/>
    <cfRule type="duplicateValues" dxfId="12172" priority="3271"/>
    <cfRule type="duplicateValues" dxfId="12171" priority="3272"/>
  </conditionalFormatting>
  <conditionalFormatting sqref="C93">
    <cfRule type="duplicateValues" dxfId="12170" priority="3269"/>
  </conditionalFormatting>
  <conditionalFormatting sqref="C95">
    <cfRule type="duplicateValues" dxfId="12169" priority="3267"/>
    <cfRule type="duplicateValues" dxfId="12168" priority="3268"/>
  </conditionalFormatting>
  <conditionalFormatting sqref="C95">
    <cfRule type="duplicateValues" dxfId="12167" priority="3264"/>
    <cfRule type="duplicateValues" dxfId="12166" priority="3265"/>
    <cfRule type="duplicateValues" dxfId="12165" priority="3266"/>
  </conditionalFormatting>
  <conditionalFormatting sqref="B95">
    <cfRule type="duplicateValues" dxfId="12164" priority="3263"/>
  </conditionalFormatting>
  <conditionalFormatting sqref="C99:C100">
    <cfRule type="duplicateValues" dxfId="12163" priority="3262"/>
  </conditionalFormatting>
  <conditionalFormatting sqref="C99:C100">
    <cfRule type="duplicateValues" dxfId="12162" priority="3260"/>
    <cfRule type="duplicateValues" dxfId="12161" priority="3261"/>
  </conditionalFormatting>
  <conditionalFormatting sqref="C99:C100">
    <cfRule type="duplicateValues" dxfId="12160" priority="3257"/>
    <cfRule type="duplicateValues" dxfId="12159" priority="3258"/>
    <cfRule type="duplicateValues" dxfId="12158" priority="3259"/>
  </conditionalFormatting>
  <conditionalFormatting sqref="B78">
    <cfRule type="duplicateValues" dxfId="12157" priority="3256"/>
  </conditionalFormatting>
  <conditionalFormatting sqref="B84">
    <cfRule type="duplicateValues" dxfId="12156" priority="3255"/>
  </conditionalFormatting>
  <conditionalFormatting sqref="B97">
    <cfRule type="duplicateValues" dxfId="12155" priority="3254"/>
  </conditionalFormatting>
  <conditionalFormatting sqref="C114">
    <cfRule type="duplicateValues" dxfId="12154" priority="3253"/>
  </conditionalFormatting>
  <conditionalFormatting sqref="B114">
    <cfRule type="duplicateValues" dxfId="12153" priority="3252"/>
  </conditionalFormatting>
  <conditionalFormatting sqref="C114">
    <cfRule type="duplicateValues" dxfId="12152" priority="3250"/>
    <cfRule type="duplicateValues" dxfId="12151" priority="3251"/>
  </conditionalFormatting>
  <conditionalFormatting sqref="C114">
    <cfRule type="duplicateValues" dxfId="12150" priority="3247"/>
    <cfRule type="duplicateValues" dxfId="12149" priority="3248"/>
    <cfRule type="duplicateValues" dxfId="12148" priority="3249"/>
  </conditionalFormatting>
  <conditionalFormatting sqref="C60">
    <cfRule type="duplicateValues" dxfId="12147" priority="3246"/>
  </conditionalFormatting>
  <conditionalFormatting sqref="C60">
    <cfRule type="duplicateValues" dxfId="12146" priority="3244"/>
    <cfRule type="duplicateValues" dxfId="12145" priority="3245"/>
  </conditionalFormatting>
  <conditionalFormatting sqref="C60">
    <cfRule type="duplicateValues" dxfId="12144" priority="3241"/>
    <cfRule type="duplicateValues" dxfId="12143" priority="3242"/>
    <cfRule type="duplicateValues" dxfId="12142" priority="3243"/>
  </conditionalFormatting>
  <conditionalFormatting sqref="C72">
    <cfRule type="duplicateValues" dxfId="12141" priority="3240"/>
  </conditionalFormatting>
  <conditionalFormatting sqref="B69:B71">
    <cfRule type="duplicateValues" dxfId="12140" priority="3239"/>
  </conditionalFormatting>
  <conditionalFormatting sqref="C95">
    <cfRule type="duplicateValues" dxfId="12139" priority="3237"/>
    <cfRule type="duplicateValues" dxfId="12138" priority="3238"/>
  </conditionalFormatting>
  <conditionalFormatting sqref="C95">
    <cfRule type="duplicateValues" dxfId="12137" priority="3234"/>
    <cfRule type="duplicateValues" dxfId="12136" priority="3235"/>
    <cfRule type="duplicateValues" dxfId="12135" priority="3236"/>
  </conditionalFormatting>
  <conditionalFormatting sqref="B177">
    <cfRule type="duplicateValues" dxfId="12134" priority="3233"/>
  </conditionalFormatting>
  <conditionalFormatting sqref="B129">
    <cfRule type="duplicateValues" dxfId="12133" priority="3232"/>
  </conditionalFormatting>
  <conditionalFormatting sqref="B128">
    <cfRule type="duplicateValues" dxfId="12132" priority="3231"/>
  </conditionalFormatting>
  <conditionalFormatting sqref="B126">
    <cfRule type="duplicateValues" dxfId="12131" priority="3230"/>
  </conditionalFormatting>
  <conditionalFormatting sqref="C75:C78">
    <cfRule type="duplicateValues" dxfId="12130" priority="3229"/>
  </conditionalFormatting>
  <conditionalFormatting sqref="B74">
    <cfRule type="duplicateValues" dxfId="12129" priority="3228"/>
  </conditionalFormatting>
  <conditionalFormatting sqref="C113">
    <cfRule type="duplicateValues" dxfId="12128" priority="3226"/>
    <cfRule type="duplicateValues" dxfId="12127" priority="3227"/>
  </conditionalFormatting>
  <conditionalFormatting sqref="C113">
    <cfRule type="duplicateValues" dxfId="12126" priority="3223"/>
    <cfRule type="duplicateValues" dxfId="12125" priority="3224"/>
    <cfRule type="duplicateValues" dxfId="12124" priority="3225"/>
  </conditionalFormatting>
  <conditionalFormatting sqref="B113">
    <cfRule type="duplicateValues" dxfId="12123" priority="3222"/>
  </conditionalFormatting>
  <conditionalFormatting sqref="B30:B31">
    <cfRule type="duplicateValues" dxfId="12122" priority="3221"/>
  </conditionalFormatting>
  <conditionalFormatting sqref="C30:C31">
    <cfRule type="duplicateValues" dxfId="12121" priority="3220"/>
  </conditionalFormatting>
  <conditionalFormatting sqref="C30:C31">
    <cfRule type="duplicateValues" dxfId="12120" priority="3218"/>
    <cfRule type="duplicateValues" dxfId="12119" priority="3219"/>
  </conditionalFormatting>
  <conditionalFormatting sqref="C30:C31">
    <cfRule type="duplicateValues" dxfId="12118" priority="3215"/>
    <cfRule type="duplicateValues" dxfId="12117" priority="3216"/>
    <cfRule type="duplicateValues" dxfId="12116" priority="3217"/>
  </conditionalFormatting>
  <conditionalFormatting sqref="B42:B43">
    <cfRule type="duplicateValues" dxfId="12115" priority="3214"/>
  </conditionalFormatting>
  <conditionalFormatting sqref="B46">
    <cfRule type="duplicateValues" dxfId="12114" priority="3212" stopIfTrue="1"/>
    <cfRule type="duplicateValues" dxfId="12113" priority="3213" stopIfTrue="1"/>
  </conditionalFormatting>
  <conditionalFormatting sqref="B46">
    <cfRule type="duplicateValues" dxfId="12112" priority="3211"/>
  </conditionalFormatting>
  <conditionalFormatting sqref="B48">
    <cfRule type="duplicateValues" dxfId="12111" priority="3209" stopIfTrue="1"/>
    <cfRule type="duplicateValues" dxfId="12110" priority="3210" stopIfTrue="1"/>
  </conditionalFormatting>
  <conditionalFormatting sqref="B51">
    <cfRule type="duplicateValues" dxfId="12109" priority="3207" stopIfTrue="1"/>
    <cfRule type="duplicateValues" dxfId="12108" priority="3208" stopIfTrue="1"/>
  </conditionalFormatting>
  <conditionalFormatting sqref="B52">
    <cfRule type="duplicateValues" dxfId="12107" priority="3206"/>
  </conditionalFormatting>
  <conditionalFormatting sqref="B52">
    <cfRule type="duplicateValues" dxfId="12106" priority="3204"/>
    <cfRule type="duplicateValues" dxfId="12105" priority="3205"/>
  </conditionalFormatting>
  <conditionalFormatting sqref="B52">
    <cfRule type="duplicateValues" dxfId="12104" priority="3201"/>
    <cfRule type="duplicateValues" dxfId="12103" priority="3202"/>
    <cfRule type="duplicateValues" dxfId="12102" priority="3203"/>
  </conditionalFormatting>
  <conditionalFormatting sqref="B26:B28">
    <cfRule type="duplicateValues" dxfId="12101" priority="3200"/>
  </conditionalFormatting>
  <conditionalFormatting sqref="C52">
    <cfRule type="duplicateValues" dxfId="12100" priority="3199"/>
  </conditionalFormatting>
  <conditionalFormatting sqref="C52">
    <cfRule type="duplicateValues" dxfId="12099" priority="3197"/>
    <cfRule type="duplicateValues" dxfId="12098" priority="3198"/>
  </conditionalFormatting>
  <conditionalFormatting sqref="C52">
    <cfRule type="duplicateValues" dxfId="12097" priority="3194"/>
    <cfRule type="duplicateValues" dxfId="12096" priority="3195"/>
    <cfRule type="duplicateValues" dxfId="12095" priority="3196"/>
  </conditionalFormatting>
  <conditionalFormatting sqref="C54:C55">
    <cfRule type="duplicateValues" dxfId="12094" priority="3193"/>
  </conditionalFormatting>
  <conditionalFormatting sqref="C49">
    <cfRule type="duplicateValues" dxfId="12093" priority="3192"/>
  </conditionalFormatting>
  <conditionalFormatting sqref="C49">
    <cfRule type="duplicateValues" dxfId="12092" priority="3190"/>
    <cfRule type="duplicateValues" dxfId="12091" priority="3191"/>
  </conditionalFormatting>
  <conditionalFormatting sqref="C49">
    <cfRule type="duplicateValues" dxfId="12090" priority="3187"/>
    <cfRule type="duplicateValues" dxfId="12089" priority="3188"/>
    <cfRule type="duplicateValues" dxfId="12088" priority="3189"/>
  </conditionalFormatting>
  <conditionalFormatting sqref="B49">
    <cfRule type="duplicateValues" dxfId="12087" priority="3186"/>
  </conditionalFormatting>
  <conditionalFormatting sqref="B54:B55">
    <cfRule type="duplicateValues" dxfId="12086" priority="3185"/>
  </conditionalFormatting>
  <conditionalFormatting sqref="B98:B102">
    <cfRule type="duplicateValues" dxfId="12085" priority="3184"/>
  </conditionalFormatting>
  <conditionalFormatting sqref="B98:B102">
    <cfRule type="duplicateValues" dxfId="12084" priority="3183"/>
  </conditionalFormatting>
  <conditionalFormatting sqref="C58:C72">
    <cfRule type="duplicateValues" dxfId="12083" priority="3182"/>
  </conditionalFormatting>
  <conditionalFormatting sqref="B58:B72">
    <cfRule type="duplicateValues" dxfId="12082" priority="3181"/>
  </conditionalFormatting>
  <conditionalFormatting sqref="C47">
    <cfRule type="duplicateValues" dxfId="12081" priority="3180"/>
  </conditionalFormatting>
  <conditionalFormatting sqref="C49">
    <cfRule type="duplicateValues" dxfId="12080" priority="3178"/>
    <cfRule type="duplicateValues" dxfId="12079" priority="3179"/>
  </conditionalFormatting>
  <conditionalFormatting sqref="C49">
    <cfRule type="duplicateValues" dxfId="12078" priority="3177"/>
  </conditionalFormatting>
  <conditionalFormatting sqref="C49">
    <cfRule type="duplicateValues" dxfId="12077" priority="3175"/>
    <cfRule type="duplicateValues" dxfId="12076" priority="3176"/>
  </conditionalFormatting>
  <conditionalFormatting sqref="C49">
    <cfRule type="duplicateValues" dxfId="12075" priority="3174"/>
  </conditionalFormatting>
  <conditionalFormatting sqref="C49">
    <cfRule type="duplicateValues" dxfId="12074" priority="3173"/>
  </conditionalFormatting>
  <conditionalFormatting sqref="C49">
    <cfRule type="duplicateValues" dxfId="12073" priority="3170"/>
    <cfRule type="duplicateValues" dxfId="12072" priority="3171"/>
    <cfRule type="duplicateValues" dxfId="12071" priority="3172"/>
  </conditionalFormatting>
  <conditionalFormatting sqref="C49">
    <cfRule type="duplicateValues" dxfId="12070" priority="3169"/>
  </conditionalFormatting>
  <conditionalFormatting sqref="C49">
    <cfRule type="duplicateValues" dxfId="12069" priority="3168"/>
  </conditionalFormatting>
  <conditionalFormatting sqref="C49">
    <cfRule type="duplicateValues" dxfId="12068" priority="3166"/>
    <cfRule type="duplicateValues" dxfId="12067" priority="3167"/>
  </conditionalFormatting>
  <conditionalFormatting sqref="C49">
    <cfRule type="duplicateValues" dxfId="12066" priority="3165"/>
  </conditionalFormatting>
  <conditionalFormatting sqref="C49">
    <cfRule type="duplicateValues" dxfId="12065" priority="3163"/>
    <cfRule type="duplicateValues" dxfId="12064" priority="3164"/>
  </conditionalFormatting>
  <conditionalFormatting sqref="C49">
    <cfRule type="duplicateValues" dxfId="12063" priority="3162"/>
  </conditionalFormatting>
  <conditionalFormatting sqref="C49">
    <cfRule type="duplicateValues" dxfId="12062" priority="3161"/>
  </conditionalFormatting>
  <conditionalFormatting sqref="C49">
    <cfRule type="duplicateValues" dxfId="12061" priority="3158"/>
    <cfRule type="duplicateValues" dxfId="12060" priority="3159"/>
    <cfRule type="duplicateValues" dxfId="12059" priority="3160"/>
  </conditionalFormatting>
  <conditionalFormatting sqref="C52:C53">
    <cfRule type="duplicateValues" dxfId="12058" priority="3157"/>
  </conditionalFormatting>
  <conditionalFormatting sqref="C58:C60">
    <cfRule type="duplicateValues" dxfId="12057" priority="3156"/>
  </conditionalFormatting>
  <conditionalFormatting sqref="B73">
    <cfRule type="duplicateValues" dxfId="12056" priority="3154" stopIfTrue="1"/>
    <cfRule type="duplicateValues" dxfId="12055" priority="3155" stopIfTrue="1"/>
  </conditionalFormatting>
  <conditionalFormatting sqref="B69:B73">
    <cfRule type="duplicateValues" dxfId="12054" priority="3153"/>
  </conditionalFormatting>
  <conditionalFormatting sqref="B69:B73">
    <cfRule type="duplicateValues" dxfId="12053" priority="3152"/>
  </conditionalFormatting>
  <conditionalFormatting sqref="B75:B77">
    <cfRule type="duplicateValues" dxfId="12052" priority="3151"/>
  </conditionalFormatting>
  <conditionalFormatting sqref="B79">
    <cfRule type="duplicateValues" dxfId="12051" priority="3149" stopIfTrue="1"/>
    <cfRule type="duplicateValues" dxfId="12050" priority="3150" stopIfTrue="1"/>
  </conditionalFormatting>
  <conditionalFormatting sqref="C63:C64">
    <cfRule type="duplicateValues" dxfId="12049" priority="3148"/>
  </conditionalFormatting>
  <conditionalFormatting sqref="C53:C93">
    <cfRule type="duplicateValues" dxfId="12048" priority="3147"/>
  </conditionalFormatting>
  <conditionalFormatting sqref="C47">
    <cfRule type="duplicateValues" dxfId="12047" priority="3145"/>
    <cfRule type="duplicateValues" dxfId="12046" priority="3146"/>
  </conditionalFormatting>
  <conditionalFormatting sqref="C47">
    <cfRule type="duplicateValues" dxfId="12045" priority="3144"/>
  </conditionalFormatting>
  <conditionalFormatting sqref="C53:C93">
    <cfRule type="duplicateValues" dxfId="12044" priority="3143"/>
  </conditionalFormatting>
  <conditionalFormatting sqref="C47">
    <cfRule type="duplicateValues" dxfId="12043" priority="3140"/>
    <cfRule type="duplicateValues" dxfId="12042" priority="3141"/>
    <cfRule type="duplicateValues" dxfId="12041" priority="3142"/>
  </conditionalFormatting>
  <conditionalFormatting sqref="C161:C162">
    <cfRule type="duplicateValues" dxfId="12040" priority="3139"/>
  </conditionalFormatting>
  <conditionalFormatting sqref="B65:B78">
    <cfRule type="duplicateValues" dxfId="12039" priority="3138"/>
  </conditionalFormatting>
  <conditionalFormatting sqref="B90">
    <cfRule type="duplicateValues" dxfId="12038" priority="3137"/>
  </conditionalFormatting>
  <conditionalFormatting sqref="C90">
    <cfRule type="duplicateValues" dxfId="12037" priority="3136"/>
  </conditionalFormatting>
  <conditionalFormatting sqref="C89:C90">
    <cfRule type="duplicateValues" dxfId="12036" priority="3135"/>
  </conditionalFormatting>
  <conditionalFormatting sqref="C89:C90">
    <cfRule type="duplicateValues" dxfId="12035" priority="3133"/>
    <cfRule type="duplicateValues" dxfId="12034" priority="3134"/>
  </conditionalFormatting>
  <conditionalFormatting sqref="C89:C90">
    <cfRule type="duplicateValues" dxfId="12033" priority="3130"/>
    <cfRule type="duplicateValues" dxfId="12032" priority="3131"/>
    <cfRule type="duplicateValues" dxfId="12031" priority="3132"/>
  </conditionalFormatting>
  <conditionalFormatting sqref="B92:B93">
    <cfRule type="duplicateValues" dxfId="12030" priority="3129"/>
  </conditionalFormatting>
  <conditionalFormatting sqref="B92:B93">
    <cfRule type="duplicateValues" dxfId="12029" priority="3128"/>
  </conditionalFormatting>
  <conditionalFormatting sqref="B92:B93">
    <cfRule type="duplicateValues" dxfId="12028" priority="3127"/>
  </conditionalFormatting>
  <conditionalFormatting sqref="C96">
    <cfRule type="duplicateValues" dxfId="12027" priority="3126"/>
  </conditionalFormatting>
  <conditionalFormatting sqref="C96">
    <cfRule type="duplicateValues" dxfId="12026" priority="3124"/>
    <cfRule type="duplicateValues" dxfId="12025" priority="3125"/>
  </conditionalFormatting>
  <conditionalFormatting sqref="C96">
    <cfRule type="duplicateValues" dxfId="12024" priority="3121"/>
    <cfRule type="duplicateValues" dxfId="12023" priority="3122"/>
    <cfRule type="duplicateValues" dxfId="12022" priority="3123"/>
  </conditionalFormatting>
  <conditionalFormatting sqref="C49">
    <cfRule type="duplicateValues" dxfId="12021" priority="3120"/>
  </conditionalFormatting>
  <conditionalFormatting sqref="C47">
    <cfRule type="duplicateValues" dxfId="12020" priority="3118"/>
    <cfRule type="duplicateValues" dxfId="12019" priority="3119"/>
  </conditionalFormatting>
  <conditionalFormatting sqref="C47">
    <cfRule type="duplicateValues" dxfId="12018" priority="3117"/>
  </conditionalFormatting>
  <conditionalFormatting sqref="C52:C55">
    <cfRule type="duplicateValues" dxfId="12017" priority="3116"/>
  </conditionalFormatting>
  <conditionalFormatting sqref="C52:C55">
    <cfRule type="duplicateValues" dxfId="12016" priority="3113"/>
    <cfRule type="duplicateValues" dxfId="12015" priority="3114"/>
    <cfRule type="duplicateValues" dxfId="12014" priority="3115"/>
  </conditionalFormatting>
  <conditionalFormatting sqref="C31">
    <cfRule type="duplicateValues" dxfId="12013" priority="3112"/>
  </conditionalFormatting>
  <conditionalFormatting sqref="C49">
    <cfRule type="duplicateValues" dxfId="12012" priority="3110"/>
    <cfRule type="duplicateValues" dxfId="12011" priority="3111"/>
  </conditionalFormatting>
  <conditionalFormatting sqref="C49">
    <cfRule type="duplicateValues" dxfId="12010" priority="3109"/>
  </conditionalFormatting>
  <conditionalFormatting sqref="C49">
    <cfRule type="duplicateValues" dxfId="12009" priority="3108"/>
  </conditionalFormatting>
  <conditionalFormatting sqref="C49">
    <cfRule type="duplicateValues" dxfId="12008" priority="3105"/>
    <cfRule type="duplicateValues" dxfId="12007" priority="3106"/>
    <cfRule type="duplicateValues" dxfId="12006" priority="3107"/>
  </conditionalFormatting>
  <conditionalFormatting sqref="B104:B105">
    <cfRule type="duplicateValues" dxfId="12005" priority="3104"/>
  </conditionalFormatting>
  <conditionalFormatting sqref="C49">
    <cfRule type="duplicateValues" dxfId="12004" priority="3103"/>
  </conditionalFormatting>
  <conditionalFormatting sqref="C49">
    <cfRule type="duplicateValues" dxfId="12003" priority="3101"/>
    <cfRule type="duplicateValues" dxfId="12002" priority="3102"/>
  </conditionalFormatting>
  <conditionalFormatting sqref="C52">
    <cfRule type="duplicateValues" dxfId="12001" priority="3099"/>
    <cfRule type="duplicateValues" dxfId="12000" priority="3100"/>
  </conditionalFormatting>
  <conditionalFormatting sqref="C52">
    <cfRule type="duplicateValues" dxfId="11999" priority="3098"/>
  </conditionalFormatting>
  <conditionalFormatting sqref="C104:C105">
    <cfRule type="duplicateValues" dxfId="11998" priority="3095"/>
    <cfRule type="duplicateValues" dxfId="11997" priority="3096"/>
    <cfRule type="duplicateValues" dxfId="11996" priority="3097"/>
  </conditionalFormatting>
  <conditionalFormatting sqref="C47">
    <cfRule type="duplicateValues" dxfId="11995" priority="3094"/>
  </conditionalFormatting>
  <conditionalFormatting sqref="B41:B52">
    <cfRule type="duplicateValues" dxfId="11994" priority="3093"/>
  </conditionalFormatting>
  <conditionalFormatting sqref="B41:B52">
    <cfRule type="duplicateValues" dxfId="11993" priority="3092"/>
  </conditionalFormatting>
  <conditionalFormatting sqref="B156:B157">
    <cfRule type="duplicateValues" dxfId="11992" priority="3091"/>
  </conditionalFormatting>
  <conditionalFormatting sqref="B156:B157">
    <cfRule type="duplicateValues" dxfId="11991" priority="3090"/>
  </conditionalFormatting>
  <conditionalFormatting sqref="B117:B126">
    <cfRule type="duplicateValues" dxfId="11990" priority="3088" stopIfTrue="1"/>
    <cfRule type="duplicateValues" dxfId="11989" priority="3089" stopIfTrue="1"/>
  </conditionalFormatting>
  <conditionalFormatting sqref="B89:B90">
    <cfRule type="duplicateValues" dxfId="11988" priority="3087"/>
  </conditionalFormatting>
  <conditionalFormatting sqref="B41:B53">
    <cfRule type="duplicateValues" dxfId="11987" priority="3086"/>
  </conditionalFormatting>
  <conditionalFormatting sqref="B37">
    <cfRule type="duplicateValues" dxfId="11986" priority="3085"/>
  </conditionalFormatting>
  <conditionalFormatting sqref="B97:B124">
    <cfRule type="duplicateValues" dxfId="11985" priority="3084"/>
  </conditionalFormatting>
  <conditionalFormatting sqref="C86:C90">
    <cfRule type="duplicateValues" dxfId="11984" priority="3083"/>
  </conditionalFormatting>
  <conditionalFormatting sqref="C104:C115">
    <cfRule type="duplicateValues" dxfId="11983" priority="3082"/>
  </conditionalFormatting>
  <conditionalFormatting sqref="C53:C56">
    <cfRule type="duplicateValues" dxfId="11982" priority="3080"/>
    <cfRule type="duplicateValues" dxfId="11981" priority="3081"/>
  </conditionalFormatting>
  <conditionalFormatting sqref="C53:C56">
    <cfRule type="duplicateValues" dxfId="11980" priority="3079"/>
  </conditionalFormatting>
  <conditionalFormatting sqref="C47">
    <cfRule type="duplicateValues" dxfId="11979" priority="3078"/>
  </conditionalFormatting>
  <conditionalFormatting sqref="C47">
    <cfRule type="duplicateValues" dxfId="11978" priority="3075"/>
    <cfRule type="duplicateValues" dxfId="11977" priority="3076"/>
    <cfRule type="duplicateValues" dxfId="11976" priority="3077"/>
  </conditionalFormatting>
  <conditionalFormatting sqref="B156:B157">
    <cfRule type="duplicateValues" dxfId="11975" priority="3074"/>
  </conditionalFormatting>
  <conditionalFormatting sqref="B156:B157">
    <cfRule type="duplicateValues" dxfId="11974" priority="3073"/>
  </conditionalFormatting>
  <conditionalFormatting sqref="B127">
    <cfRule type="duplicateValues" dxfId="11973" priority="3071" stopIfTrue="1"/>
    <cfRule type="duplicateValues" dxfId="11972" priority="3072" stopIfTrue="1"/>
  </conditionalFormatting>
  <conditionalFormatting sqref="C49">
    <cfRule type="duplicateValues" dxfId="11971" priority="3070"/>
  </conditionalFormatting>
  <conditionalFormatting sqref="B148">
    <cfRule type="duplicateValues" dxfId="11970" priority="3068" stopIfTrue="1"/>
    <cfRule type="duplicateValues" dxfId="11969" priority="3069" stopIfTrue="1"/>
  </conditionalFormatting>
  <conditionalFormatting sqref="C146:C148">
    <cfRule type="duplicateValues" dxfId="11968" priority="3067"/>
  </conditionalFormatting>
  <conditionalFormatting sqref="C146:C148">
    <cfRule type="duplicateValues" dxfId="11967" priority="3065"/>
    <cfRule type="duplicateValues" dxfId="11966" priority="3066"/>
  </conditionalFormatting>
  <conditionalFormatting sqref="C146:C148">
    <cfRule type="duplicateValues" dxfId="11965" priority="3062"/>
    <cfRule type="duplicateValues" dxfId="11964" priority="3063"/>
    <cfRule type="duplicateValues" dxfId="11963" priority="3064"/>
  </conditionalFormatting>
  <conditionalFormatting sqref="C157">
    <cfRule type="duplicateValues" dxfId="11962" priority="3061"/>
  </conditionalFormatting>
  <conditionalFormatting sqref="C157">
    <cfRule type="duplicateValues" dxfId="11961" priority="3060"/>
  </conditionalFormatting>
  <conditionalFormatting sqref="C102:C105">
    <cfRule type="duplicateValues" dxfId="11960" priority="3059"/>
  </conditionalFormatting>
  <conditionalFormatting sqref="C104:C115">
    <cfRule type="duplicateValues" dxfId="11959" priority="3058"/>
  </conditionalFormatting>
  <conditionalFormatting sqref="B146:B147">
    <cfRule type="duplicateValues" dxfId="11958" priority="3057"/>
  </conditionalFormatting>
  <conditionalFormatting sqref="B146:B147">
    <cfRule type="duplicateValues" dxfId="11957" priority="3056"/>
  </conditionalFormatting>
  <conditionalFormatting sqref="B154">
    <cfRule type="duplicateValues" dxfId="11956" priority="3055"/>
  </conditionalFormatting>
  <conditionalFormatting sqref="B146:B147">
    <cfRule type="duplicateValues" dxfId="11955" priority="3054"/>
  </conditionalFormatting>
  <conditionalFormatting sqref="B146:B147">
    <cfRule type="duplicateValues" dxfId="11954" priority="3053"/>
  </conditionalFormatting>
  <conditionalFormatting sqref="B154">
    <cfRule type="duplicateValues" dxfId="11953" priority="3052"/>
  </conditionalFormatting>
  <conditionalFormatting sqref="B147:B148">
    <cfRule type="duplicateValues" dxfId="11952" priority="3051"/>
  </conditionalFormatting>
  <conditionalFormatting sqref="B162">
    <cfRule type="duplicateValues" dxfId="11951" priority="3049" stopIfTrue="1"/>
    <cfRule type="duplicateValues" dxfId="11950" priority="3050" stopIfTrue="1"/>
  </conditionalFormatting>
  <conditionalFormatting sqref="C158:C176">
    <cfRule type="duplicateValues" dxfId="11949" priority="3048"/>
  </conditionalFormatting>
  <conditionalFormatting sqref="C158:C176">
    <cfRule type="duplicateValues" dxfId="11948" priority="3046"/>
    <cfRule type="duplicateValues" dxfId="11947" priority="3047"/>
  </conditionalFormatting>
  <conditionalFormatting sqref="C158:C176">
    <cfRule type="duplicateValues" dxfId="11946" priority="3043"/>
    <cfRule type="duplicateValues" dxfId="11945" priority="3044"/>
    <cfRule type="duplicateValues" dxfId="11944" priority="3045"/>
  </conditionalFormatting>
  <conditionalFormatting sqref="C158:C176">
    <cfRule type="duplicateValues" dxfId="11943" priority="3042"/>
  </conditionalFormatting>
  <conditionalFormatting sqref="C158:C176">
    <cfRule type="duplicateValues" dxfId="11942" priority="3040"/>
    <cfRule type="duplicateValues" dxfId="11941" priority="3041"/>
  </conditionalFormatting>
  <conditionalFormatting sqref="C158:C176">
    <cfRule type="duplicateValues" dxfId="11940" priority="3037"/>
    <cfRule type="duplicateValues" dxfId="11939" priority="3038"/>
    <cfRule type="duplicateValues" dxfId="11938" priority="3039"/>
  </conditionalFormatting>
  <conditionalFormatting sqref="B158:B187">
    <cfRule type="duplicateValues" dxfId="11937" priority="3036"/>
  </conditionalFormatting>
  <conditionalFormatting sqref="C189:C192">
    <cfRule type="duplicateValues" dxfId="11936" priority="3035"/>
  </conditionalFormatting>
  <conditionalFormatting sqref="C189:C192">
    <cfRule type="duplicateValues" dxfId="11935" priority="3033"/>
    <cfRule type="duplicateValues" dxfId="11934" priority="3034"/>
  </conditionalFormatting>
  <conditionalFormatting sqref="C189:C192">
    <cfRule type="duplicateValues" dxfId="11933" priority="3030"/>
    <cfRule type="duplicateValues" dxfId="11932" priority="3031"/>
    <cfRule type="duplicateValues" dxfId="11931" priority="3032"/>
  </conditionalFormatting>
  <conditionalFormatting sqref="B189:B192">
    <cfRule type="duplicateValues" dxfId="11930" priority="3029"/>
  </conditionalFormatting>
  <conditionalFormatting sqref="C158:C176">
    <cfRule type="duplicateValues" dxfId="11929" priority="3028"/>
  </conditionalFormatting>
  <conditionalFormatting sqref="C158:C176">
    <cfRule type="duplicateValues" dxfId="11928" priority="3026"/>
    <cfRule type="duplicateValues" dxfId="11927" priority="3027"/>
  </conditionalFormatting>
  <conditionalFormatting sqref="C158:C176">
    <cfRule type="duplicateValues" dxfId="11926" priority="3023"/>
    <cfRule type="duplicateValues" dxfId="11925" priority="3024"/>
    <cfRule type="duplicateValues" dxfId="11924" priority="3025"/>
  </conditionalFormatting>
  <conditionalFormatting sqref="C164:C193">
    <cfRule type="duplicateValues" dxfId="11923" priority="3022"/>
  </conditionalFormatting>
  <conditionalFormatting sqref="C164:C193">
    <cfRule type="duplicateValues" dxfId="11922" priority="3020"/>
    <cfRule type="duplicateValues" dxfId="11921" priority="3021"/>
  </conditionalFormatting>
  <conditionalFormatting sqref="C164:C193">
    <cfRule type="duplicateValues" dxfId="11920" priority="3017"/>
    <cfRule type="duplicateValues" dxfId="11919" priority="3018"/>
    <cfRule type="duplicateValues" dxfId="11918" priority="3019"/>
  </conditionalFormatting>
  <conditionalFormatting sqref="C164:C193">
    <cfRule type="duplicateValues" dxfId="11917" priority="3016"/>
  </conditionalFormatting>
  <conditionalFormatting sqref="C164:C193">
    <cfRule type="duplicateValues" dxfId="11916" priority="3014"/>
    <cfRule type="duplicateValues" dxfId="11915" priority="3015"/>
  </conditionalFormatting>
  <conditionalFormatting sqref="C164:C193">
    <cfRule type="duplicateValues" dxfId="11914" priority="3011"/>
    <cfRule type="duplicateValues" dxfId="11913" priority="3012"/>
    <cfRule type="duplicateValues" dxfId="11912" priority="3013"/>
  </conditionalFormatting>
  <conditionalFormatting sqref="B14:B24">
    <cfRule type="duplicateValues" dxfId="11911" priority="3010"/>
  </conditionalFormatting>
  <conditionalFormatting sqref="B14:B24">
    <cfRule type="duplicateValues" dxfId="11910" priority="3009"/>
  </conditionalFormatting>
  <conditionalFormatting sqref="C24">
    <cfRule type="duplicateValues" dxfId="11909" priority="3008"/>
  </conditionalFormatting>
  <conditionalFormatting sqref="B22:B24">
    <cfRule type="duplicateValues" dxfId="11908" priority="3007"/>
  </conditionalFormatting>
  <conditionalFormatting sqref="B23">
    <cfRule type="duplicateValues" dxfId="11907" priority="3006"/>
  </conditionalFormatting>
  <conditionalFormatting sqref="B14">
    <cfRule type="duplicateValues" dxfId="11906" priority="3005"/>
  </conditionalFormatting>
  <conditionalFormatting sqref="B21">
    <cfRule type="duplicateValues" dxfId="11905" priority="3004"/>
  </conditionalFormatting>
  <conditionalFormatting sqref="B14:B24">
    <cfRule type="duplicateValues" dxfId="11904" priority="3003"/>
  </conditionalFormatting>
  <conditionalFormatting sqref="B14:B24">
    <cfRule type="duplicateValues" dxfId="11903" priority="3002"/>
  </conditionalFormatting>
  <conditionalFormatting sqref="B22:B24">
    <cfRule type="duplicateValues" dxfId="11902" priority="3001"/>
  </conditionalFormatting>
  <conditionalFormatting sqref="B22:B24">
    <cfRule type="duplicateValues" dxfId="11901" priority="3000"/>
  </conditionalFormatting>
  <conditionalFormatting sqref="B22:B24">
    <cfRule type="duplicateValues" dxfId="11900" priority="2999"/>
  </conditionalFormatting>
  <conditionalFormatting sqref="B22:B24">
    <cfRule type="duplicateValues" dxfId="11899" priority="2998"/>
  </conditionalFormatting>
  <conditionalFormatting sqref="B14:B24">
    <cfRule type="duplicateValues" dxfId="11898" priority="2997"/>
  </conditionalFormatting>
  <conditionalFormatting sqref="B14:B24">
    <cfRule type="duplicateValues" dxfId="11897" priority="2996"/>
  </conditionalFormatting>
  <conditionalFormatting sqref="B22:B24">
    <cfRule type="duplicateValues" dxfId="11896" priority="2995"/>
  </conditionalFormatting>
  <conditionalFormatting sqref="B22:B24">
    <cfRule type="duplicateValues" dxfId="11895" priority="2994"/>
  </conditionalFormatting>
  <conditionalFormatting sqref="B22:B24">
    <cfRule type="duplicateValues" dxfId="11894" priority="2993"/>
  </conditionalFormatting>
  <conditionalFormatting sqref="B22:B24">
    <cfRule type="duplicateValues" dxfId="11893" priority="2992"/>
  </conditionalFormatting>
  <conditionalFormatting sqref="B14:B24">
    <cfRule type="duplicateValues" dxfId="11892" priority="2991"/>
  </conditionalFormatting>
  <conditionalFormatting sqref="C24">
    <cfRule type="duplicateValues" dxfId="11891" priority="2990"/>
  </conditionalFormatting>
  <conditionalFormatting sqref="B22:B24">
    <cfRule type="duplicateValues" dxfId="11890" priority="2989"/>
  </conditionalFormatting>
  <conditionalFormatting sqref="B23">
    <cfRule type="duplicateValues" dxfId="11889" priority="2988"/>
  </conditionalFormatting>
  <conditionalFormatting sqref="B14">
    <cfRule type="duplicateValues" dxfId="11888" priority="2987"/>
  </conditionalFormatting>
  <conditionalFormatting sqref="B21">
    <cfRule type="duplicateValues" dxfId="11887" priority="2986"/>
  </conditionalFormatting>
  <conditionalFormatting sqref="B14:B24">
    <cfRule type="duplicateValues" dxfId="11886" priority="2985"/>
  </conditionalFormatting>
  <conditionalFormatting sqref="B14:B24">
    <cfRule type="duplicateValues" dxfId="11885" priority="2984"/>
  </conditionalFormatting>
  <conditionalFormatting sqref="B15:B24">
    <cfRule type="duplicateValues" dxfId="11884" priority="2983"/>
  </conditionalFormatting>
  <conditionalFormatting sqref="B15:B24">
    <cfRule type="duplicateValues" dxfId="11883" priority="2982"/>
  </conditionalFormatting>
  <conditionalFormatting sqref="C24">
    <cfRule type="duplicateValues" dxfId="11882" priority="2981"/>
  </conditionalFormatting>
  <conditionalFormatting sqref="B22:B24">
    <cfRule type="duplicateValues" dxfId="11881" priority="2980"/>
  </conditionalFormatting>
  <conditionalFormatting sqref="B23">
    <cfRule type="duplicateValues" dxfId="11880" priority="2979"/>
  </conditionalFormatting>
  <conditionalFormatting sqref="B21">
    <cfRule type="duplicateValues" dxfId="11879" priority="2978"/>
  </conditionalFormatting>
  <conditionalFormatting sqref="B22:B24">
    <cfRule type="duplicateValues" dxfId="11878" priority="2977"/>
  </conditionalFormatting>
  <conditionalFormatting sqref="B22:B24">
    <cfRule type="duplicateValues" dxfId="11877" priority="2976"/>
  </conditionalFormatting>
  <conditionalFormatting sqref="B22:B24">
    <cfRule type="duplicateValues" dxfId="11876" priority="2975"/>
  </conditionalFormatting>
  <conditionalFormatting sqref="B22:B24">
    <cfRule type="duplicateValues" dxfId="11875" priority="2974"/>
  </conditionalFormatting>
  <conditionalFormatting sqref="B22:B24">
    <cfRule type="duplicateValues" dxfId="11874" priority="2973"/>
  </conditionalFormatting>
  <conditionalFormatting sqref="B22:B24">
    <cfRule type="duplicateValues" dxfId="11873" priority="2972"/>
  </conditionalFormatting>
  <conditionalFormatting sqref="B22:B24">
    <cfRule type="duplicateValues" dxfId="11872" priority="2971"/>
  </conditionalFormatting>
  <conditionalFormatting sqref="B22:B24">
    <cfRule type="duplicateValues" dxfId="11871" priority="2970"/>
  </conditionalFormatting>
  <conditionalFormatting sqref="B15:B24">
    <cfRule type="duplicateValues" dxfId="11870" priority="2969"/>
  </conditionalFormatting>
  <conditionalFormatting sqref="B15:B24">
    <cfRule type="duplicateValues" dxfId="11869" priority="2968"/>
  </conditionalFormatting>
  <conditionalFormatting sqref="B15:B24">
    <cfRule type="duplicateValues" dxfId="11868" priority="2967"/>
  </conditionalFormatting>
  <conditionalFormatting sqref="B15:B24">
    <cfRule type="duplicateValues" dxfId="11867" priority="2966"/>
  </conditionalFormatting>
  <conditionalFormatting sqref="B15:B24">
    <cfRule type="duplicateValues" dxfId="11866" priority="2965"/>
  </conditionalFormatting>
  <conditionalFormatting sqref="B15:B24">
    <cfRule type="duplicateValues" dxfId="11865" priority="2964"/>
  </conditionalFormatting>
  <conditionalFormatting sqref="B15:B24">
    <cfRule type="duplicateValues" dxfId="11864" priority="2963"/>
  </conditionalFormatting>
  <conditionalFormatting sqref="B26">
    <cfRule type="duplicateValues" dxfId="11863" priority="2962"/>
  </conditionalFormatting>
  <conditionalFormatting sqref="C26">
    <cfRule type="duplicateValues" dxfId="11862" priority="2961"/>
  </conditionalFormatting>
  <conditionalFormatting sqref="B26">
    <cfRule type="duplicateValues" dxfId="11861" priority="2960"/>
  </conditionalFormatting>
  <conditionalFormatting sqref="B26">
    <cfRule type="duplicateValues" dxfId="11860" priority="2959"/>
  </conditionalFormatting>
  <conditionalFormatting sqref="B26">
    <cfRule type="duplicateValues" dxfId="11859" priority="2958"/>
  </conditionalFormatting>
  <conditionalFormatting sqref="B26">
    <cfRule type="duplicateValues" dxfId="11858" priority="2957"/>
  </conditionalFormatting>
  <conditionalFormatting sqref="B26">
    <cfRule type="duplicateValues" dxfId="11857" priority="2956"/>
  </conditionalFormatting>
  <conditionalFormatting sqref="B26">
    <cfRule type="duplicateValues" dxfId="11856" priority="2955"/>
  </conditionalFormatting>
  <conditionalFormatting sqref="B26">
    <cfRule type="duplicateValues" dxfId="11855" priority="2954"/>
  </conditionalFormatting>
  <conditionalFormatting sqref="B26">
    <cfRule type="duplicateValues" dxfId="11854" priority="2953"/>
  </conditionalFormatting>
  <conditionalFormatting sqref="B26">
    <cfRule type="duplicateValues" dxfId="11853" priority="2952"/>
  </conditionalFormatting>
  <conditionalFormatting sqref="B26">
    <cfRule type="duplicateValues" dxfId="11852" priority="2951"/>
  </conditionalFormatting>
  <conditionalFormatting sqref="B26">
    <cfRule type="duplicateValues" dxfId="11851" priority="2950"/>
  </conditionalFormatting>
  <conditionalFormatting sqref="B26">
    <cfRule type="duplicateValues" dxfId="11850" priority="2949"/>
  </conditionalFormatting>
  <conditionalFormatting sqref="C26">
    <cfRule type="duplicateValues" dxfId="11849" priority="2948"/>
  </conditionalFormatting>
  <conditionalFormatting sqref="B26">
    <cfRule type="duplicateValues" dxfId="11848" priority="2947"/>
  </conditionalFormatting>
  <conditionalFormatting sqref="B26">
    <cfRule type="duplicateValues" dxfId="11847" priority="2946"/>
  </conditionalFormatting>
  <conditionalFormatting sqref="B26">
    <cfRule type="duplicateValues" dxfId="11846" priority="2945"/>
  </conditionalFormatting>
  <conditionalFormatting sqref="C26">
    <cfRule type="duplicateValues" dxfId="11845" priority="2944"/>
  </conditionalFormatting>
  <conditionalFormatting sqref="B26">
    <cfRule type="duplicateValues" dxfId="11844" priority="2943"/>
  </conditionalFormatting>
  <conditionalFormatting sqref="B26">
    <cfRule type="duplicateValues" dxfId="11843" priority="2942"/>
  </conditionalFormatting>
  <conditionalFormatting sqref="B26">
    <cfRule type="duplicateValues" dxfId="11842" priority="2941"/>
  </conditionalFormatting>
  <conditionalFormatting sqref="B26">
    <cfRule type="duplicateValues" dxfId="11841" priority="2940"/>
  </conditionalFormatting>
  <conditionalFormatting sqref="B26">
    <cfRule type="duplicateValues" dxfId="11840" priority="2939"/>
  </conditionalFormatting>
  <conditionalFormatting sqref="B26">
    <cfRule type="duplicateValues" dxfId="11839" priority="2938"/>
  </conditionalFormatting>
  <conditionalFormatting sqref="B26">
    <cfRule type="duplicateValues" dxfId="11838" priority="2937"/>
  </conditionalFormatting>
  <conditionalFormatting sqref="B26">
    <cfRule type="duplicateValues" dxfId="11837" priority="2936"/>
  </conditionalFormatting>
  <conditionalFormatting sqref="B26">
    <cfRule type="duplicateValues" dxfId="11836" priority="2935"/>
  </conditionalFormatting>
  <conditionalFormatting sqref="B26">
    <cfRule type="duplicateValues" dxfId="11835" priority="2934"/>
  </conditionalFormatting>
  <conditionalFormatting sqref="B26">
    <cfRule type="duplicateValues" dxfId="11834" priority="2933"/>
  </conditionalFormatting>
  <conditionalFormatting sqref="B26">
    <cfRule type="duplicateValues" dxfId="11833" priority="2932"/>
  </conditionalFormatting>
  <conditionalFormatting sqref="B26">
    <cfRule type="duplicateValues" dxfId="11832" priority="2931"/>
  </conditionalFormatting>
  <conditionalFormatting sqref="B26">
    <cfRule type="duplicateValues" dxfId="11831" priority="2930"/>
  </conditionalFormatting>
  <conditionalFormatting sqref="C26">
    <cfRule type="duplicateValues" dxfId="11830" priority="2929"/>
  </conditionalFormatting>
  <conditionalFormatting sqref="B26">
    <cfRule type="duplicateValues" dxfId="11829" priority="2928"/>
  </conditionalFormatting>
  <conditionalFormatting sqref="B26">
    <cfRule type="duplicateValues" dxfId="11828" priority="2927"/>
  </conditionalFormatting>
  <conditionalFormatting sqref="B26">
    <cfRule type="duplicateValues" dxfId="11827" priority="2926"/>
  </conditionalFormatting>
  <conditionalFormatting sqref="B26">
    <cfRule type="duplicateValues" dxfId="11826" priority="2925"/>
  </conditionalFormatting>
  <conditionalFormatting sqref="B26">
    <cfRule type="duplicateValues" dxfId="11825" priority="2924"/>
  </conditionalFormatting>
  <conditionalFormatting sqref="C26">
    <cfRule type="duplicateValues" dxfId="11824" priority="2923"/>
  </conditionalFormatting>
  <conditionalFormatting sqref="B26">
    <cfRule type="duplicateValues" dxfId="11823" priority="2922"/>
  </conditionalFormatting>
  <conditionalFormatting sqref="B26">
    <cfRule type="duplicateValues" dxfId="11822" priority="2921"/>
  </conditionalFormatting>
  <conditionalFormatting sqref="B26">
    <cfRule type="duplicateValues" dxfId="11821" priority="2920"/>
  </conditionalFormatting>
  <conditionalFormatting sqref="B26">
    <cfRule type="duplicateValues" dxfId="11820" priority="2919"/>
  </conditionalFormatting>
  <conditionalFormatting sqref="B26">
    <cfRule type="duplicateValues" dxfId="11819" priority="2918"/>
  </conditionalFormatting>
  <conditionalFormatting sqref="B26">
    <cfRule type="duplicateValues" dxfId="11818" priority="2917"/>
  </conditionalFormatting>
  <conditionalFormatting sqref="B26">
    <cfRule type="duplicateValues" dxfId="11817" priority="2916"/>
  </conditionalFormatting>
  <conditionalFormatting sqref="B26">
    <cfRule type="duplicateValues" dxfId="11816" priority="2915"/>
  </conditionalFormatting>
  <conditionalFormatting sqref="B26">
    <cfRule type="duplicateValues" dxfId="11815" priority="2914"/>
  </conditionalFormatting>
  <conditionalFormatting sqref="B26">
    <cfRule type="duplicateValues" dxfId="11814" priority="2913"/>
  </conditionalFormatting>
  <conditionalFormatting sqref="B26">
    <cfRule type="duplicateValues" dxfId="11813" priority="2912"/>
  </conditionalFormatting>
  <conditionalFormatting sqref="B26">
    <cfRule type="duplicateValues" dxfId="11812" priority="2911"/>
  </conditionalFormatting>
  <conditionalFormatting sqref="B26">
    <cfRule type="duplicateValues" dxfId="11811" priority="2910"/>
  </conditionalFormatting>
  <conditionalFormatting sqref="B26">
    <cfRule type="duplicateValues" dxfId="11810" priority="2909"/>
  </conditionalFormatting>
  <conditionalFormatting sqref="B26">
    <cfRule type="duplicateValues" dxfId="11809" priority="2908"/>
  </conditionalFormatting>
  <conditionalFormatting sqref="B26">
    <cfRule type="duplicateValues" dxfId="11808" priority="2907"/>
  </conditionalFormatting>
  <conditionalFormatting sqref="B28">
    <cfRule type="duplicateValues" dxfId="11807" priority="2906"/>
  </conditionalFormatting>
  <conditionalFormatting sqref="C28">
    <cfRule type="duplicateValues" dxfId="11806" priority="2905"/>
  </conditionalFormatting>
  <conditionalFormatting sqref="C28">
    <cfRule type="duplicateValues" dxfId="11805" priority="2904"/>
  </conditionalFormatting>
  <conditionalFormatting sqref="C28">
    <cfRule type="duplicateValues" dxfId="11804" priority="2902"/>
    <cfRule type="duplicateValues" dxfId="11803" priority="2903"/>
  </conditionalFormatting>
  <conditionalFormatting sqref="C28">
    <cfRule type="duplicateValues" dxfId="11802" priority="2899"/>
    <cfRule type="duplicateValues" dxfId="11801" priority="2900"/>
    <cfRule type="duplicateValues" dxfId="11800" priority="2901"/>
  </conditionalFormatting>
  <conditionalFormatting sqref="B28">
    <cfRule type="duplicateValues" dxfId="11799" priority="2898"/>
  </conditionalFormatting>
  <conditionalFormatting sqref="B28">
    <cfRule type="duplicateValues" dxfId="11798" priority="2897"/>
  </conditionalFormatting>
  <conditionalFormatting sqref="C28">
    <cfRule type="duplicateValues" dxfId="11797" priority="2896"/>
  </conditionalFormatting>
  <conditionalFormatting sqref="B28">
    <cfRule type="duplicateValues" dxfId="11796" priority="2895"/>
  </conditionalFormatting>
  <conditionalFormatting sqref="B28">
    <cfRule type="duplicateValues" dxfId="11795" priority="2894"/>
  </conditionalFormatting>
  <conditionalFormatting sqref="B28">
    <cfRule type="duplicateValues" dxfId="11794" priority="2893"/>
  </conditionalFormatting>
  <conditionalFormatting sqref="B28">
    <cfRule type="duplicateValues" dxfId="11793" priority="2892"/>
  </conditionalFormatting>
  <conditionalFormatting sqref="B28">
    <cfRule type="duplicateValues" dxfId="11792" priority="2891"/>
  </conditionalFormatting>
  <conditionalFormatting sqref="B28">
    <cfRule type="duplicateValues" dxfId="11791" priority="2890"/>
  </conditionalFormatting>
  <conditionalFormatting sqref="B28">
    <cfRule type="duplicateValues" dxfId="11790" priority="2889"/>
  </conditionalFormatting>
  <conditionalFormatting sqref="B28">
    <cfRule type="duplicateValues" dxfId="11789" priority="2888"/>
  </conditionalFormatting>
  <conditionalFormatting sqref="B28">
    <cfRule type="duplicateValues" dxfId="11788" priority="2887"/>
  </conditionalFormatting>
  <conditionalFormatting sqref="B28">
    <cfRule type="duplicateValues" dxfId="11787" priority="2886"/>
  </conditionalFormatting>
  <conditionalFormatting sqref="B28">
    <cfRule type="duplicateValues" dxfId="11786" priority="2885"/>
  </conditionalFormatting>
  <conditionalFormatting sqref="B28">
    <cfRule type="duplicateValues" dxfId="11785" priority="2884"/>
  </conditionalFormatting>
  <conditionalFormatting sqref="C28">
    <cfRule type="duplicateValues" dxfId="11784" priority="2883"/>
  </conditionalFormatting>
  <conditionalFormatting sqref="B28">
    <cfRule type="duplicateValues" dxfId="11783" priority="2882"/>
  </conditionalFormatting>
  <conditionalFormatting sqref="B28">
    <cfRule type="duplicateValues" dxfId="11782" priority="2881"/>
  </conditionalFormatting>
  <conditionalFormatting sqref="B28">
    <cfRule type="duplicateValues" dxfId="11781" priority="2880"/>
  </conditionalFormatting>
  <conditionalFormatting sqref="C28">
    <cfRule type="duplicateValues" dxfId="11780" priority="2879"/>
  </conditionalFormatting>
  <conditionalFormatting sqref="B28">
    <cfRule type="duplicateValues" dxfId="11779" priority="2878"/>
  </conditionalFormatting>
  <conditionalFormatting sqref="B28">
    <cfRule type="duplicateValues" dxfId="11778" priority="2877"/>
  </conditionalFormatting>
  <conditionalFormatting sqref="B28">
    <cfRule type="duplicateValues" dxfId="11777" priority="2876"/>
  </conditionalFormatting>
  <conditionalFormatting sqref="B28">
    <cfRule type="duplicateValues" dxfId="11776" priority="2875"/>
  </conditionalFormatting>
  <conditionalFormatting sqref="B28">
    <cfRule type="duplicateValues" dxfId="11775" priority="2874"/>
  </conditionalFormatting>
  <conditionalFormatting sqref="B28">
    <cfRule type="duplicateValues" dxfId="11774" priority="2873"/>
  </conditionalFormatting>
  <conditionalFormatting sqref="B28">
    <cfRule type="duplicateValues" dxfId="11773" priority="2872"/>
  </conditionalFormatting>
  <conditionalFormatting sqref="B28">
    <cfRule type="duplicateValues" dxfId="11772" priority="2871"/>
  </conditionalFormatting>
  <conditionalFormatting sqref="B28">
    <cfRule type="duplicateValues" dxfId="11771" priority="2870"/>
  </conditionalFormatting>
  <conditionalFormatting sqref="B28">
    <cfRule type="duplicateValues" dxfId="11770" priority="2869"/>
  </conditionalFormatting>
  <conditionalFormatting sqref="B28">
    <cfRule type="duplicateValues" dxfId="11769" priority="2868"/>
  </conditionalFormatting>
  <conditionalFormatting sqref="B28">
    <cfRule type="duplicateValues" dxfId="11768" priority="2867"/>
  </conditionalFormatting>
  <conditionalFormatting sqref="B28">
    <cfRule type="duplicateValues" dxfId="11767" priority="2866"/>
  </conditionalFormatting>
  <conditionalFormatting sqref="B28">
    <cfRule type="duplicateValues" dxfId="11766" priority="2865"/>
  </conditionalFormatting>
  <conditionalFormatting sqref="C28">
    <cfRule type="duplicateValues" dxfId="11765" priority="2864"/>
  </conditionalFormatting>
  <conditionalFormatting sqref="B28">
    <cfRule type="duplicateValues" dxfId="11764" priority="2863"/>
  </conditionalFormatting>
  <conditionalFormatting sqref="B28">
    <cfRule type="duplicateValues" dxfId="11763" priority="2862"/>
  </conditionalFormatting>
  <conditionalFormatting sqref="B28">
    <cfRule type="duplicateValues" dxfId="11762" priority="2861"/>
  </conditionalFormatting>
  <conditionalFormatting sqref="B28">
    <cfRule type="duplicateValues" dxfId="11761" priority="2860"/>
  </conditionalFormatting>
  <conditionalFormatting sqref="B28">
    <cfRule type="duplicateValues" dxfId="11760" priority="2859"/>
  </conditionalFormatting>
  <conditionalFormatting sqref="C28">
    <cfRule type="duplicateValues" dxfId="11759" priority="2858"/>
  </conditionalFormatting>
  <conditionalFormatting sqref="B28">
    <cfRule type="duplicateValues" dxfId="11758" priority="2857"/>
  </conditionalFormatting>
  <conditionalFormatting sqref="B28">
    <cfRule type="duplicateValues" dxfId="11757" priority="2856"/>
  </conditionalFormatting>
  <conditionalFormatting sqref="B28">
    <cfRule type="duplicateValues" dxfId="11756" priority="2855"/>
  </conditionalFormatting>
  <conditionalFormatting sqref="B28">
    <cfRule type="duplicateValues" dxfId="11755" priority="2854"/>
  </conditionalFormatting>
  <conditionalFormatting sqref="B28">
    <cfRule type="duplicateValues" dxfId="11754" priority="2853"/>
  </conditionalFormatting>
  <conditionalFormatting sqref="B28">
    <cfRule type="duplicateValues" dxfId="11753" priority="2852"/>
  </conditionalFormatting>
  <conditionalFormatting sqref="B28">
    <cfRule type="duplicateValues" dxfId="11752" priority="2851"/>
  </conditionalFormatting>
  <conditionalFormatting sqref="B28">
    <cfRule type="duplicateValues" dxfId="11751" priority="2850"/>
  </conditionalFormatting>
  <conditionalFormatting sqref="B28">
    <cfRule type="duplicateValues" dxfId="11750" priority="2849"/>
  </conditionalFormatting>
  <conditionalFormatting sqref="B28">
    <cfRule type="duplicateValues" dxfId="11749" priority="2848"/>
  </conditionalFormatting>
  <conditionalFormatting sqref="B28">
    <cfRule type="duplicateValues" dxfId="11748" priority="2847"/>
  </conditionalFormatting>
  <conditionalFormatting sqref="B28">
    <cfRule type="duplicateValues" dxfId="11747" priority="2846"/>
  </conditionalFormatting>
  <conditionalFormatting sqref="B28">
    <cfRule type="duplicateValues" dxfId="11746" priority="2845"/>
  </conditionalFormatting>
  <conditionalFormatting sqref="B28">
    <cfRule type="duplicateValues" dxfId="11745" priority="2844"/>
  </conditionalFormatting>
  <conditionalFormatting sqref="B28">
    <cfRule type="duplicateValues" dxfId="11744" priority="2843"/>
  </conditionalFormatting>
  <conditionalFormatting sqref="B28">
    <cfRule type="duplicateValues" dxfId="11743" priority="2842"/>
  </conditionalFormatting>
  <conditionalFormatting sqref="B30:B31">
    <cfRule type="duplicateValues" dxfId="11742" priority="2841"/>
  </conditionalFormatting>
  <conditionalFormatting sqref="C30:C31">
    <cfRule type="duplicateValues" dxfId="11741" priority="2840"/>
  </conditionalFormatting>
  <conditionalFormatting sqref="B30:B31">
    <cfRule type="duplicateValues" dxfId="11740" priority="2839"/>
  </conditionalFormatting>
  <conditionalFormatting sqref="C30:C31">
    <cfRule type="duplicateValues" dxfId="11739" priority="2838"/>
  </conditionalFormatting>
  <conditionalFormatting sqref="B30:B31">
    <cfRule type="duplicateValues" dxfId="11738" priority="2837"/>
  </conditionalFormatting>
  <conditionalFormatting sqref="B30:B31">
    <cfRule type="duplicateValues" dxfId="11737" priority="2836"/>
  </conditionalFormatting>
  <conditionalFormatting sqref="C30:C31">
    <cfRule type="duplicateValues" dxfId="11736" priority="2835"/>
  </conditionalFormatting>
  <conditionalFormatting sqref="C30:C31">
    <cfRule type="duplicateValues" dxfId="11735" priority="2834"/>
  </conditionalFormatting>
  <conditionalFormatting sqref="C30:C31">
    <cfRule type="duplicateValues" dxfId="11734" priority="2832"/>
    <cfRule type="duplicateValues" dxfId="11733" priority="2833"/>
  </conditionalFormatting>
  <conditionalFormatting sqref="C30:C31">
    <cfRule type="duplicateValues" dxfId="11732" priority="2829"/>
    <cfRule type="duplicateValues" dxfId="11731" priority="2830"/>
    <cfRule type="duplicateValues" dxfId="11730" priority="2831"/>
  </conditionalFormatting>
  <conditionalFormatting sqref="B30:B31">
    <cfRule type="duplicateValues" dxfId="11729" priority="2828"/>
  </conditionalFormatting>
  <conditionalFormatting sqref="B30:B31">
    <cfRule type="duplicateValues" dxfId="11728" priority="2827"/>
  </conditionalFormatting>
  <conditionalFormatting sqref="C30:C31">
    <cfRule type="duplicateValues" dxfId="11727" priority="2826"/>
  </conditionalFormatting>
  <conditionalFormatting sqref="B30:B31">
    <cfRule type="duplicateValues" dxfId="11726" priority="2825"/>
  </conditionalFormatting>
  <conditionalFormatting sqref="B30:B31">
    <cfRule type="duplicateValues" dxfId="11725" priority="2824"/>
  </conditionalFormatting>
  <conditionalFormatting sqref="B30:B31">
    <cfRule type="duplicateValues" dxfId="11724" priority="2823"/>
  </conditionalFormatting>
  <conditionalFormatting sqref="B30:B31">
    <cfRule type="duplicateValues" dxfId="11723" priority="2822"/>
  </conditionalFormatting>
  <conditionalFormatting sqref="B30:B31">
    <cfRule type="duplicateValues" dxfId="11722" priority="2821"/>
  </conditionalFormatting>
  <conditionalFormatting sqref="B30:B31">
    <cfRule type="duplicateValues" dxfId="11721" priority="2820"/>
  </conditionalFormatting>
  <conditionalFormatting sqref="B30:B31">
    <cfRule type="duplicateValues" dxfId="11720" priority="2819"/>
  </conditionalFormatting>
  <conditionalFormatting sqref="B30:B31">
    <cfRule type="duplicateValues" dxfId="11719" priority="2818"/>
  </conditionalFormatting>
  <conditionalFormatting sqref="B30:B31">
    <cfRule type="duplicateValues" dxfId="11718" priority="2817"/>
  </conditionalFormatting>
  <conditionalFormatting sqref="B30:B31">
    <cfRule type="duplicateValues" dxfId="11717" priority="2816"/>
  </conditionalFormatting>
  <conditionalFormatting sqref="B30:B31">
    <cfRule type="duplicateValues" dxfId="11716" priority="2815"/>
  </conditionalFormatting>
  <conditionalFormatting sqref="B30:B31">
    <cfRule type="duplicateValues" dxfId="11715" priority="2814"/>
  </conditionalFormatting>
  <conditionalFormatting sqref="C30:C31">
    <cfRule type="duplicateValues" dxfId="11714" priority="2813"/>
  </conditionalFormatting>
  <conditionalFormatting sqref="B30:B31">
    <cfRule type="duplicateValues" dxfId="11713" priority="2812"/>
  </conditionalFormatting>
  <conditionalFormatting sqref="B30:B31">
    <cfRule type="duplicateValues" dxfId="11712" priority="2811"/>
  </conditionalFormatting>
  <conditionalFormatting sqref="B30:B31">
    <cfRule type="duplicateValues" dxfId="11711" priority="2810"/>
  </conditionalFormatting>
  <conditionalFormatting sqref="C30:C31">
    <cfRule type="duplicateValues" dxfId="11710" priority="2809"/>
  </conditionalFormatting>
  <conditionalFormatting sqref="B30:B31">
    <cfRule type="duplicateValues" dxfId="11709" priority="2808"/>
  </conditionalFormatting>
  <conditionalFormatting sqref="B30:B31">
    <cfRule type="duplicateValues" dxfId="11708" priority="2807"/>
  </conditionalFormatting>
  <conditionalFormatting sqref="B30:B31">
    <cfRule type="duplicateValues" dxfId="11707" priority="2806"/>
  </conditionalFormatting>
  <conditionalFormatting sqref="B30:B31">
    <cfRule type="duplicateValues" dxfId="11706" priority="2805"/>
  </conditionalFormatting>
  <conditionalFormatting sqref="B30:B31">
    <cfRule type="duplicateValues" dxfId="11705" priority="2804"/>
  </conditionalFormatting>
  <conditionalFormatting sqref="B30:B31">
    <cfRule type="duplicateValues" dxfId="11704" priority="2803"/>
  </conditionalFormatting>
  <conditionalFormatting sqref="B30:B31">
    <cfRule type="duplicateValues" dxfId="11703" priority="2802"/>
  </conditionalFormatting>
  <conditionalFormatting sqref="B30:B31">
    <cfRule type="duplicateValues" dxfId="11702" priority="2801"/>
  </conditionalFormatting>
  <conditionalFormatting sqref="B30:B31">
    <cfRule type="duplicateValues" dxfId="11701" priority="2800"/>
  </conditionalFormatting>
  <conditionalFormatting sqref="B30:B31">
    <cfRule type="duplicateValues" dxfId="11700" priority="2799"/>
  </conditionalFormatting>
  <conditionalFormatting sqref="B30:B31">
    <cfRule type="duplicateValues" dxfId="11699" priority="2798"/>
  </conditionalFormatting>
  <conditionalFormatting sqref="B30:B31">
    <cfRule type="duplicateValues" dxfId="11698" priority="2797"/>
  </conditionalFormatting>
  <conditionalFormatting sqref="B30:B31">
    <cfRule type="duplicateValues" dxfId="11697" priority="2796"/>
  </conditionalFormatting>
  <conditionalFormatting sqref="B30:B31">
    <cfRule type="duplicateValues" dxfId="11696" priority="2795"/>
  </conditionalFormatting>
  <conditionalFormatting sqref="C30:C31">
    <cfRule type="duplicateValues" dxfId="11695" priority="2794"/>
  </conditionalFormatting>
  <conditionalFormatting sqref="B30:B31">
    <cfRule type="duplicateValues" dxfId="11694" priority="2793"/>
  </conditionalFormatting>
  <conditionalFormatting sqref="B30:B31">
    <cfRule type="duplicateValues" dxfId="11693" priority="2792"/>
  </conditionalFormatting>
  <conditionalFormatting sqref="B30:B31">
    <cfRule type="duplicateValues" dxfId="11692" priority="2791"/>
  </conditionalFormatting>
  <conditionalFormatting sqref="B30:B31">
    <cfRule type="duplicateValues" dxfId="11691" priority="2790"/>
  </conditionalFormatting>
  <conditionalFormatting sqref="B30:B31">
    <cfRule type="duplicateValues" dxfId="11690" priority="2789"/>
  </conditionalFormatting>
  <conditionalFormatting sqref="C30:C31">
    <cfRule type="duplicateValues" dxfId="11689" priority="2788"/>
  </conditionalFormatting>
  <conditionalFormatting sqref="B30:B31">
    <cfRule type="duplicateValues" dxfId="11688" priority="2787"/>
  </conditionalFormatting>
  <conditionalFormatting sqref="B30:B31">
    <cfRule type="duplicateValues" dxfId="11687" priority="2786"/>
  </conditionalFormatting>
  <conditionalFormatting sqref="B30:B31">
    <cfRule type="duplicateValues" dxfId="11686" priority="2785"/>
  </conditionalFormatting>
  <conditionalFormatting sqref="B30:B31">
    <cfRule type="duplicateValues" dxfId="11685" priority="2784"/>
  </conditionalFormatting>
  <conditionalFormatting sqref="B30:B31">
    <cfRule type="duplicateValues" dxfId="11684" priority="2783"/>
  </conditionalFormatting>
  <conditionalFormatting sqref="B30:B31">
    <cfRule type="duplicateValues" dxfId="11683" priority="2782"/>
  </conditionalFormatting>
  <conditionalFormatting sqref="B30:B31">
    <cfRule type="duplicateValues" dxfId="11682" priority="2781"/>
  </conditionalFormatting>
  <conditionalFormatting sqref="B30:B31">
    <cfRule type="duplicateValues" dxfId="11681" priority="2780"/>
  </conditionalFormatting>
  <conditionalFormatting sqref="B30:B31">
    <cfRule type="duplicateValues" dxfId="11680" priority="2779"/>
  </conditionalFormatting>
  <conditionalFormatting sqref="B30:B31">
    <cfRule type="duplicateValues" dxfId="11679" priority="2778"/>
  </conditionalFormatting>
  <conditionalFormatting sqref="B30:B31">
    <cfRule type="duplicateValues" dxfId="11678" priority="2777"/>
  </conditionalFormatting>
  <conditionalFormatting sqref="B30:B31">
    <cfRule type="duplicateValues" dxfId="11677" priority="2776"/>
  </conditionalFormatting>
  <conditionalFormatting sqref="B30:B31">
    <cfRule type="duplicateValues" dxfId="11676" priority="2775"/>
  </conditionalFormatting>
  <conditionalFormatting sqref="B30:B31">
    <cfRule type="duplicateValues" dxfId="11675" priority="2774"/>
  </conditionalFormatting>
  <conditionalFormatting sqref="B30:B31">
    <cfRule type="duplicateValues" dxfId="11674" priority="2773"/>
  </conditionalFormatting>
  <conditionalFormatting sqref="B30:B31">
    <cfRule type="duplicateValues" dxfId="11673" priority="2772"/>
  </conditionalFormatting>
  <conditionalFormatting sqref="B33">
    <cfRule type="duplicateValues" dxfId="11672" priority="2771"/>
  </conditionalFormatting>
  <conditionalFormatting sqref="C33">
    <cfRule type="duplicateValues" dxfId="11671" priority="2770"/>
  </conditionalFormatting>
  <conditionalFormatting sqref="B33">
    <cfRule type="duplicateValues" dxfId="11670" priority="2769"/>
  </conditionalFormatting>
  <conditionalFormatting sqref="B33">
    <cfRule type="duplicateValues" dxfId="11669" priority="2768"/>
  </conditionalFormatting>
  <conditionalFormatting sqref="B33">
    <cfRule type="duplicateValues" dxfId="11668" priority="2767"/>
  </conditionalFormatting>
  <conditionalFormatting sqref="B33">
    <cfRule type="duplicateValues" dxfId="11667" priority="2766"/>
  </conditionalFormatting>
  <conditionalFormatting sqref="B33">
    <cfRule type="duplicateValues" dxfId="11666" priority="2765"/>
  </conditionalFormatting>
  <conditionalFormatting sqref="B33">
    <cfRule type="duplicateValues" dxfId="11665" priority="2764"/>
  </conditionalFormatting>
  <conditionalFormatting sqref="C33">
    <cfRule type="duplicateValues" dxfId="11664" priority="2763"/>
  </conditionalFormatting>
  <conditionalFormatting sqref="C33">
    <cfRule type="duplicateValues" dxfId="11663" priority="2761"/>
    <cfRule type="duplicateValues" dxfId="11662" priority="2762"/>
  </conditionalFormatting>
  <conditionalFormatting sqref="C33">
    <cfRule type="duplicateValues" dxfId="11661" priority="2758"/>
    <cfRule type="duplicateValues" dxfId="11660" priority="2759"/>
    <cfRule type="duplicateValues" dxfId="11659" priority="2760"/>
  </conditionalFormatting>
  <conditionalFormatting sqref="B33">
    <cfRule type="duplicateValues" dxfId="11658" priority="2757"/>
  </conditionalFormatting>
  <conditionalFormatting sqref="B33">
    <cfRule type="duplicateValues" dxfId="11657" priority="2756"/>
  </conditionalFormatting>
  <conditionalFormatting sqref="C33">
    <cfRule type="duplicateValues" dxfId="11656" priority="2755"/>
  </conditionalFormatting>
  <conditionalFormatting sqref="C33">
    <cfRule type="duplicateValues" dxfId="11655" priority="2753"/>
    <cfRule type="duplicateValues" dxfId="11654" priority="2754"/>
  </conditionalFormatting>
  <conditionalFormatting sqref="C33">
    <cfRule type="duplicateValues" dxfId="11653" priority="2750"/>
    <cfRule type="duplicateValues" dxfId="11652" priority="2751"/>
    <cfRule type="duplicateValues" dxfId="11651" priority="2752"/>
  </conditionalFormatting>
  <conditionalFormatting sqref="B33">
    <cfRule type="duplicateValues" dxfId="11650" priority="2749"/>
  </conditionalFormatting>
  <conditionalFormatting sqref="C33">
    <cfRule type="duplicateValues" dxfId="11649" priority="2748"/>
  </conditionalFormatting>
  <conditionalFormatting sqref="B33">
    <cfRule type="duplicateValues" dxfId="11648" priority="2747"/>
  </conditionalFormatting>
  <conditionalFormatting sqref="C33">
    <cfRule type="duplicateValues" dxfId="11647" priority="2746"/>
  </conditionalFormatting>
  <conditionalFormatting sqref="B33">
    <cfRule type="duplicateValues" dxfId="11646" priority="2745"/>
  </conditionalFormatting>
  <conditionalFormatting sqref="B33">
    <cfRule type="duplicateValues" dxfId="11645" priority="2744"/>
  </conditionalFormatting>
  <conditionalFormatting sqref="C33">
    <cfRule type="duplicateValues" dxfId="11644" priority="2743"/>
  </conditionalFormatting>
  <conditionalFormatting sqref="C33">
    <cfRule type="duplicateValues" dxfId="11643" priority="2742"/>
  </conditionalFormatting>
  <conditionalFormatting sqref="C33">
    <cfRule type="duplicateValues" dxfId="11642" priority="2740"/>
    <cfRule type="duplicateValues" dxfId="11641" priority="2741"/>
  </conditionalFormatting>
  <conditionalFormatting sqref="C33">
    <cfRule type="duplicateValues" dxfId="11640" priority="2737"/>
    <cfRule type="duplicateValues" dxfId="11639" priority="2738"/>
    <cfRule type="duplicateValues" dxfId="11638" priority="2739"/>
  </conditionalFormatting>
  <conditionalFormatting sqref="B33">
    <cfRule type="duplicateValues" dxfId="11637" priority="2736"/>
  </conditionalFormatting>
  <conditionalFormatting sqref="B33">
    <cfRule type="duplicateValues" dxfId="11636" priority="2735"/>
  </conditionalFormatting>
  <conditionalFormatting sqref="C33">
    <cfRule type="duplicateValues" dxfId="11635" priority="2734"/>
  </conditionalFormatting>
  <conditionalFormatting sqref="B33">
    <cfRule type="duplicateValues" dxfId="11634" priority="2733"/>
  </conditionalFormatting>
  <conditionalFormatting sqref="B33">
    <cfRule type="duplicateValues" dxfId="11633" priority="2732"/>
  </conditionalFormatting>
  <conditionalFormatting sqref="B33">
    <cfRule type="duplicateValues" dxfId="11632" priority="2731"/>
  </conditionalFormatting>
  <conditionalFormatting sqref="B33">
    <cfRule type="duplicateValues" dxfId="11631" priority="2730"/>
  </conditionalFormatting>
  <conditionalFormatting sqref="B33">
    <cfRule type="duplicateValues" dxfId="11630" priority="2729"/>
  </conditionalFormatting>
  <conditionalFormatting sqref="B33">
    <cfRule type="duplicateValues" dxfId="11629" priority="2728"/>
  </conditionalFormatting>
  <conditionalFormatting sqref="B33">
    <cfRule type="duplicateValues" dxfId="11628" priority="2727"/>
  </conditionalFormatting>
  <conditionalFormatting sqref="B33">
    <cfRule type="duplicateValues" dxfId="11627" priority="2726"/>
  </conditionalFormatting>
  <conditionalFormatting sqref="B33">
    <cfRule type="duplicateValues" dxfId="11626" priority="2725"/>
  </conditionalFormatting>
  <conditionalFormatting sqref="B33">
    <cfRule type="duplicateValues" dxfId="11625" priority="2724"/>
  </conditionalFormatting>
  <conditionalFormatting sqref="B33">
    <cfRule type="duplicateValues" dxfId="11624" priority="2723"/>
  </conditionalFormatting>
  <conditionalFormatting sqref="B33">
    <cfRule type="duplicateValues" dxfId="11623" priority="2722"/>
  </conditionalFormatting>
  <conditionalFormatting sqref="C33">
    <cfRule type="duplicateValues" dxfId="11622" priority="2721"/>
  </conditionalFormatting>
  <conditionalFormatting sqref="B33">
    <cfRule type="duplicateValues" dxfId="11621" priority="2720"/>
  </conditionalFormatting>
  <conditionalFormatting sqref="B33">
    <cfRule type="duplicateValues" dxfId="11620" priority="2719"/>
  </conditionalFormatting>
  <conditionalFormatting sqref="B33">
    <cfRule type="duplicateValues" dxfId="11619" priority="2718"/>
  </conditionalFormatting>
  <conditionalFormatting sqref="C33">
    <cfRule type="duplicateValues" dxfId="11618" priority="2717"/>
  </conditionalFormatting>
  <conditionalFormatting sqref="B33">
    <cfRule type="duplicateValues" dxfId="11617" priority="2716"/>
  </conditionalFormatting>
  <conditionalFormatting sqref="B33">
    <cfRule type="duplicateValues" dxfId="11616" priority="2715"/>
  </conditionalFormatting>
  <conditionalFormatting sqref="B33">
    <cfRule type="duplicateValues" dxfId="11615" priority="2714"/>
  </conditionalFormatting>
  <conditionalFormatting sqref="B33">
    <cfRule type="duplicateValues" dxfId="11614" priority="2713"/>
  </conditionalFormatting>
  <conditionalFormatting sqref="B33">
    <cfRule type="duplicateValues" dxfId="11613" priority="2712"/>
  </conditionalFormatting>
  <conditionalFormatting sqref="B33">
    <cfRule type="duplicateValues" dxfId="11612" priority="2711"/>
  </conditionalFormatting>
  <conditionalFormatting sqref="B33">
    <cfRule type="duplicateValues" dxfId="11611" priority="2710"/>
  </conditionalFormatting>
  <conditionalFormatting sqref="B33">
    <cfRule type="duplicateValues" dxfId="11610" priority="2709"/>
  </conditionalFormatting>
  <conditionalFormatting sqref="B33">
    <cfRule type="duplicateValues" dxfId="11609" priority="2708"/>
  </conditionalFormatting>
  <conditionalFormatting sqref="B33">
    <cfRule type="duplicateValues" dxfId="11608" priority="2707"/>
  </conditionalFormatting>
  <conditionalFormatting sqref="B33">
    <cfRule type="duplicateValues" dxfId="11607" priority="2706"/>
  </conditionalFormatting>
  <conditionalFormatting sqref="B33">
    <cfRule type="duplicateValues" dxfId="11606" priority="2705"/>
  </conditionalFormatting>
  <conditionalFormatting sqref="B33">
    <cfRule type="duplicateValues" dxfId="11605" priority="2704"/>
  </conditionalFormatting>
  <conditionalFormatting sqref="B33">
    <cfRule type="duplicateValues" dxfId="11604" priority="2703"/>
  </conditionalFormatting>
  <conditionalFormatting sqref="C33">
    <cfRule type="duplicateValues" dxfId="11603" priority="2702"/>
  </conditionalFormatting>
  <conditionalFormatting sqref="B33">
    <cfRule type="duplicateValues" dxfId="11602" priority="2701"/>
  </conditionalFormatting>
  <conditionalFormatting sqref="B33">
    <cfRule type="duplicateValues" dxfId="11601" priority="2700"/>
  </conditionalFormatting>
  <conditionalFormatting sqref="B33">
    <cfRule type="duplicateValues" dxfId="11600" priority="2699"/>
  </conditionalFormatting>
  <conditionalFormatting sqref="B33">
    <cfRule type="duplicateValues" dxfId="11599" priority="2698"/>
  </conditionalFormatting>
  <conditionalFormatting sqref="B33">
    <cfRule type="duplicateValues" dxfId="11598" priority="2697"/>
  </conditionalFormatting>
  <conditionalFormatting sqref="C33">
    <cfRule type="duplicateValues" dxfId="11597" priority="2696"/>
  </conditionalFormatting>
  <conditionalFormatting sqref="B33">
    <cfRule type="duplicateValues" dxfId="11596" priority="2695"/>
  </conditionalFormatting>
  <conditionalFormatting sqref="B33">
    <cfRule type="duplicateValues" dxfId="11595" priority="2694"/>
  </conditionalFormatting>
  <conditionalFormatting sqref="B33">
    <cfRule type="duplicateValues" dxfId="11594" priority="2693"/>
  </conditionalFormatting>
  <conditionalFormatting sqref="B33">
    <cfRule type="duplicateValues" dxfId="11593" priority="2692"/>
  </conditionalFormatting>
  <conditionalFormatting sqref="B33">
    <cfRule type="duplicateValues" dxfId="11592" priority="2691"/>
  </conditionalFormatting>
  <conditionalFormatting sqref="B33">
    <cfRule type="duplicateValues" dxfId="11591" priority="2690"/>
  </conditionalFormatting>
  <conditionalFormatting sqref="B33">
    <cfRule type="duplicateValues" dxfId="11590" priority="2689"/>
  </conditionalFormatting>
  <conditionalFormatting sqref="B33">
    <cfRule type="duplicateValues" dxfId="11589" priority="2688"/>
  </conditionalFormatting>
  <conditionalFormatting sqref="B33">
    <cfRule type="duplicateValues" dxfId="11588" priority="2687"/>
  </conditionalFormatting>
  <conditionalFormatting sqref="B33">
    <cfRule type="duplicateValues" dxfId="11587" priority="2686"/>
  </conditionalFormatting>
  <conditionalFormatting sqref="B33">
    <cfRule type="duplicateValues" dxfId="11586" priority="2685"/>
  </conditionalFormatting>
  <conditionalFormatting sqref="B33">
    <cfRule type="duplicateValues" dxfId="11585" priority="2684"/>
  </conditionalFormatting>
  <conditionalFormatting sqref="B33">
    <cfRule type="duplicateValues" dxfId="11584" priority="2683"/>
  </conditionalFormatting>
  <conditionalFormatting sqref="B33">
    <cfRule type="duplicateValues" dxfId="11583" priority="2682"/>
  </conditionalFormatting>
  <conditionalFormatting sqref="B33">
    <cfRule type="duplicateValues" dxfId="11582" priority="2681"/>
  </conditionalFormatting>
  <conditionalFormatting sqref="B33">
    <cfRule type="duplicateValues" dxfId="11581" priority="2680"/>
  </conditionalFormatting>
  <conditionalFormatting sqref="B37">
    <cfRule type="duplicateValues" dxfId="11580" priority="2679"/>
  </conditionalFormatting>
  <conditionalFormatting sqref="B37">
    <cfRule type="duplicateValues" dxfId="11579" priority="2678"/>
  </conditionalFormatting>
  <conditionalFormatting sqref="B37">
    <cfRule type="duplicateValues" dxfId="11578" priority="2677"/>
  </conditionalFormatting>
  <conditionalFormatting sqref="B37">
    <cfRule type="duplicateValues" dxfId="11577" priority="2676"/>
  </conditionalFormatting>
  <conditionalFormatting sqref="B37">
    <cfRule type="duplicateValues" dxfId="11576" priority="2675"/>
  </conditionalFormatting>
  <conditionalFormatting sqref="B37">
    <cfRule type="duplicateValues" dxfId="11575" priority="2674"/>
  </conditionalFormatting>
  <conditionalFormatting sqref="B37">
    <cfRule type="duplicateValues" dxfId="11574" priority="2673"/>
  </conditionalFormatting>
  <conditionalFormatting sqref="C37">
    <cfRule type="duplicateValues" dxfId="11573" priority="2672"/>
  </conditionalFormatting>
  <conditionalFormatting sqref="C37">
    <cfRule type="duplicateValues" dxfId="11572" priority="2670"/>
    <cfRule type="duplicateValues" dxfId="11571" priority="2671"/>
  </conditionalFormatting>
  <conditionalFormatting sqref="C37">
    <cfRule type="duplicateValues" dxfId="11570" priority="2667"/>
    <cfRule type="duplicateValues" dxfId="11569" priority="2668"/>
    <cfRule type="duplicateValues" dxfId="11568" priority="2669"/>
  </conditionalFormatting>
  <conditionalFormatting sqref="B37">
    <cfRule type="duplicateValues" dxfId="11567" priority="2666"/>
  </conditionalFormatting>
  <conditionalFormatting sqref="B37">
    <cfRule type="duplicateValues" dxfId="11566" priority="2665"/>
  </conditionalFormatting>
  <conditionalFormatting sqref="C37">
    <cfRule type="duplicateValues" dxfId="11565" priority="2664"/>
  </conditionalFormatting>
  <conditionalFormatting sqref="B37">
    <cfRule type="duplicateValues" dxfId="11564" priority="2663"/>
  </conditionalFormatting>
  <conditionalFormatting sqref="B37">
    <cfRule type="duplicateValues" dxfId="11563" priority="2662"/>
  </conditionalFormatting>
  <conditionalFormatting sqref="B37">
    <cfRule type="duplicateValues" dxfId="11562" priority="2661"/>
  </conditionalFormatting>
  <conditionalFormatting sqref="B37">
    <cfRule type="duplicateValues" dxfId="11561" priority="2660"/>
  </conditionalFormatting>
  <conditionalFormatting sqref="B37">
    <cfRule type="duplicateValues" dxfId="11560" priority="2659"/>
  </conditionalFormatting>
  <conditionalFormatting sqref="B37">
    <cfRule type="duplicateValues" dxfId="11559" priority="2658"/>
  </conditionalFormatting>
  <conditionalFormatting sqref="C37">
    <cfRule type="duplicateValues" dxfId="11558" priority="2657"/>
  </conditionalFormatting>
  <conditionalFormatting sqref="C37">
    <cfRule type="duplicateValues" dxfId="11557" priority="2655"/>
    <cfRule type="duplicateValues" dxfId="11556" priority="2656"/>
  </conditionalFormatting>
  <conditionalFormatting sqref="C37">
    <cfRule type="duplicateValues" dxfId="11555" priority="2652"/>
    <cfRule type="duplicateValues" dxfId="11554" priority="2653"/>
    <cfRule type="duplicateValues" dxfId="11553" priority="2654"/>
  </conditionalFormatting>
  <conditionalFormatting sqref="B37">
    <cfRule type="duplicateValues" dxfId="11552" priority="2651"/>
  </conditionalFormatting>
  <conditionalFormatting sqref="B37">
    <cfRule type="duplicateValues" dxfId="11551" priority="2650"/>
  </conditionalFormatting>
  <conditionalFormatting sqref="C37">
    <cfRule type="duplicateValues" dxfId="11550" priority="2649"/>
  </conditionalFormatting>
  <conditionalFormatting sqref="C37">
    <cfRule type="duplicateValues" dxfId="11549" priority="2647"/>
    <cfRule type="duplicateValues" dxfId="11548" priority="2648"/>
  </conditionalFormatting>
  <conditionalFormatting sqref="C37">
    <cfRule type="duplicateValues" dxfId="11547" priority="2644"/>
    <cfRule type="duplicateValues" dxfId="11546" priority="2645"/>
    <cfRule type="duplicateValues" dxfId="11545" priority="2646"/>
  </conditionalFormatting>
  <conditionalFormatting sqref="B37">
    <cfRule type="duplicateValues" dxfId="11544" priority="2643"/>
  </conditionalFormatting>
  <conditionalFormatting sqref="C37">
    <cfRule type="duplicateValues" dxfId="11543" priority="2642"/>
  </conditionalFormatting>
  <conditionalFormatting sqref="B37">
    <cfRule type="duplicateValues" dxfId="11542" priority="2641"/>
  </conditionalFormatting>
  <conditionalFormatting sqref="C37">
    <cfRule type="duplicateValues" dxfId="11541" priority="2640"/>
  </conditionalFormatting>
  <conditionalFormatting sqref="B37">
    <cfRule type="duplicateValues" dxfId="11540" priority="2639"/>
  </conditionalFormatting>
  <conditionalFormatting sqref="B37">
    <cfRule type="duplicateValues" dxfId="11539" priority="2638"/>
  </conditionalFormatting>
  <conditionalFormatting sqref="C37">
    <cfRule type="duplicateValues" dxfId="11538" priority="2637"/>
  </conditionalFormatting>
  <conditionalFormatting sqref="C37">
    <cfRule type="duplicateValues" dxfId="11537" priority="2636"/>
  </conditionalFormatting>
  <conditionalFormatting sqref="C37">
    <cfRule type="duplicateValues" dxfId="11536" priority="2634"/>
    <cfRule type="duplicateValues" dxfId="11535" priority="2635"/>
  </conditionalFormatting>
  <conditionalFormatting sqref="C37">
    <cfRule type="duplicateValues" dxfId="11534" priority="2631"/>
    <cfRule type="duplicateValues" dxfId="11533" priority="2632"/>
    <cfRule type="duplicateValues" dxfId="11532" priority="2633"/>
  </conditionalFormatting>
  <conditionalFormatting sqref="B37">
    <cfRule type="duplicateValues" dxfId="11531" priority="2630"/>
  </conditionalFormatting>
  <conditionalFormatting sqref="B37">
    <cfRule type="duplicateValues" dxfId="11530" priority="2629"/>
  </conditionalFormatting>
  <conditionalFormatting sqref="C37">
    <cfRule type="duplicateValues" dxfId="11529" priority="2628"/>
  </conditionalFormatting>
  <conditionalFormatting sqref="B37">
    <cfRule type="duplicateValues" dxfId="11528" priority="2627"/>
  </conditionalFormatting>
  <conditionalFormatting sqref="B37">
    <cfRule type="duplicateValues" dxfId="11527" priority="2626"/>
  </conditionalFormatting>
  <conditionalFormatting sqref="B37">
    <cfRule type="duplicateValues" dxfId="11526" priority="2625"/>
  </conditionalFormatting>
  <conditionalFormatting sqref="B37">
    <cfRule type="duplicateValues" dxfId="11525" priority="2624"/>
  </conditionalFormatting>
  <conditionalFormatting sqref="B37">
    <cfRule type="duplicateValues" dxfId="11524" priority="2623"/>
  </conditionalFormatting>
  <conditionalFormatting sqref="B37">
    <cfRule type="duplicateValues" dxfId="11523" priority="2622"/>
  </conditionalFormatting>
  <conditionalFormatting sqref="B37">
    <cfRule type="duplicateValues" dxfId="11522" priority="2621"/>
  </conditionalFormatting>
  <conditionalFormatting sqref="B37">
    <cfRule type="duplicateValues" dxfId="11521" priority="2620"/>
  </conditionalFormatting>
  <conditionalFormatting sqref="B37">
    <cfRule type="duplicateValues" dxfId="11520" priority="2619"/>
  </conditionalFormatting>
  <conditionalFormatting sqref="B37">
    <cfRule type="duplicateValues" dxfId="11519" priority="2618"/>
  </conditionalFormatting>
  <conditionalFormatting sqref="B37">
    <cfRule type="duplicateValues" dxfId="11518" priority="2617"/>
  </conditionalFormatting>
  <conditionalFormatting sqref="B37">
    <cfRule type="duplicateValues" dxfId="11517" priority="2616"/>
  </conditionalFormatting>
  <conditionalFormatting sqref="C37">
    <cfRule type="duplicateValues" dxfId="11516" priority="2615"/>
  </conditionalFormatting>
  <conditionalFormatting sqref="B37">
    <cfRule type="duplicateValues" dxfId="11515" priority="2614"/>
  </conditionalFormatting>
  <conditionalFormatting sqref="B37">
    <cfRule type="duplicateValues" dxfId="11514" priority="2613"/>
  </conditionalFormatting>
  <conditionalFormatting sqref="B37">
    <cfRule type="duplicateValues" dxfId="11513" priority="2612"/>
  </conditionalFormatting>
  <conditionalFormatting sqref="C37">
    <cfRule type="duplicateValues" dxfId="11512" priority="2611"/>
  </conditionalFormatting>
  <conditionalFormatting sqref="B37">
    <cfRule type="duplicateValues" dxfId="11511" priority="2610"/>
  </conditionalFormatting>
  <conditionalFormatting sqref="B37">
    <cfRule type="duplicateValues" dxfId="11510" priority="2609"/>
  </conditionalFormatting>
  <conditionalFormatting sqref="B37">
    <cfRule type="duplicateValues" dxfId="11509" priority="2608"/>
  </conditionalFormatting>
  <conditionalFormatting sqref="B37">
    <cfRule type="duplicateValues" dxfId="11508" priority="2607"/>
  </conditionalFormatting>
  <conditionalFormatting sqref="B37">
    <cfRule type="duplicateValues" dxfId="11507" priority="2606"/>
  </conditionalFormatting>
  <conditionalFormatting sqref="B37">
    <cfRule type="duplicateValues" dxfId="11506" priority="2605"/>
  </conditionalFormatting>
  <conditionalFormatting sqref="B37">
    <cfRule type="duplicateValues" dxfId="11505" priority="2604"/>
  </conditionalFormatting>
  <conditionalFormatting sqref="B37">
    <cfRule type="duplicateValues" dxfId="11504" priority="2603"/>
  </conditionalFormatting>
  <conditionalFormatting sqref="B37">
    <cfRule type="duplicateValues" dxfId="11503" priority="2602"/>
  </conditionalFormatting>
  <conditionalFormatting sqref="B37">
    <cfRule type="duplicateValues" dxfId="11502" priority="2601"/>
  </conditionalFormatting>
  <conditionalFormatting sqref="B37">
    <cfRule type="duplicateValues" dxfId="11501" priority="2600"/>
  </conditionalFormatting>
  <conditionalFormatting sqref="B37">
    <cfRule type="duplicateValues" dxfId="11500" priority="2599"/>
  </conditionalFormatting>
  <conditionalFormatting sqref="B37">
    <cfRule type="duplicateValues" dxfId="11499" priority="2598"/>
  </conditionalFormatting>
  <conditionalFormatting sqref="B37">
    <cfRule type="duplicateValues" dxfId="11498" priority="2597"/>
  </conditionalFormatting>
  <conditionalFormatting sqref="C37">
    <cfRule type="duplicateValues" dxfId="11497" priority="2596"/>
  </conditionalFormatting>
  <conditionalFormatting sqref="B37">
    <cfRule type="duplicateValues" dxfId="11496" priority="2595"/>
  </conditionalFormatting>
  <conditionalFormatting sqref="B37">
    <cfRule type="duplicateValues" dxfId="11495" priority="2594"/>
  </conditionalFormatting>
  <conditionalFormatting sqref="B37">
    <cfRule type="duplicateValues" dxfId="11494" priority="2593"/>
  </conditionalFormatting>
  <conditionalFormatting sqref="B37">
    <cfRule type="duplicateValues" dxfId="11493" priority="2592"/>
  </conditionalFormatting>
  <conditionalFormatting sqref="B37">
    <cfRule type="duplicateValues" dxfId="11492" priority="2591"/>
  </conditionalFormatting>
  <conditionalFormatting sqref="C37">
    <cfRule type="duplicateValues" dxfId="11491" priority="2590"/>
  </conditionalFormatting>
  <conditionalFormatting sqref="B37">
    <cfRule type="duplicateValues" dxfId="11490" priority="2589"/>
  </conditionalFormatting>
  <conditionalFormatting sqref="B37">
    <cfRule type="duplicateValues" dxfId="11489" priority="2588"/>
  </conditionalFormatting>
  <conditionalFormatting sqref="B37">
    <cfRule type="duplicateValues" dxfId="11488" priority="2587"/>
  </conditionalFormatting>
  <conditionalFormatting sqref="B37">
    <cfRule type="duplicateValues" dxfId="11487" priority="2586"/>
  </conditionalFormatting>
  <conditionalFormatting sqref="B37">
    <cfRule type="duplicateValues" dxfId="11486" priority="2585"/>
  </conditionalFormatting>
  <conditionalFormatting sqref="B37">
    <cfRule type="duplicateValues" dxfId="11485" priority="2584"/>
  </conditionalFormatting>
  <conditionalFormatting sqref="B37">
    <cfRule type="duplicateValues" dxfId="11484" priority="2583"/>
  </conditionalFormatting>
  <conditionalFormatting sqref="B37">
    <cfRule type="duplicateValues" dxfId="11483" priority="2582"/>
  </conditionalFormatting>
  <conditionalFormatting sqref="B37">
    <cfRule type="duplicateValues" dxfId="11482" priority="2581"/>
  </conditionalFormatting>
  <conditionalFormatting sqref="B37">
    <cfRule type="duplicateValues" dxfId="11481" priority="2580"/>
  </conditionalFormatting>
  <conditionalFormatting sqref="B37">
    <cfRule type="duplicateValues" dxfId="11480" priority="2579"/>
  </conditionalFormatting>
  <conditionalFormatting sqref="B37">
    <cfRule type="duplicateValues" dxfId="11479" priority="2578"/>
  </conditionalFormatting>
  <conditionalFormatting sqref="B37">
    <cfRule type="duplicateValues" dxfId="11478" priority="2577"/>
  </conditionalFormatting>
  <conditionalFormatting sqref="B37">
    <cfRule type="duplicateValues" dxfId="11477" priority="2576"/>
  </conditionalFormatting>
  <conditionalFormatting sqref="B37">
    <cfRule type="duplicateValues" dxfId="11476" priority="2575"/>
  </conditionalFormatting>
  <conditionalFormatting sqref="B37">
    <cfRule type="duplicateValues" dxfId="11475" priority="2574"/>
  </conditionalFormatting>
  <conditionalFormatting sqref="C42">
    <cfRule type="duplicateValues" dxfId="11474" priority="2573"/>
  </conditionalFormatting>
  <conditionalFormatting sqref="C42">
    <cfRule type="duplicateValues" dxfId="11473" priority="2571"/>
    <cfRule type="duplicateValues" dxfId="11472" priority="2572"/>
  </conditionalFormatting>
  <conditionalFormatting sqref="C42">
    <cfRule type="duplicateValues" dxfId="11471" priority="2570"/>
  </conditionalFormatting>
  <conditionalFormatting sqref="C42">
    <cfRule type="duplicateValues" dxfId="11470" priority="2568"/>
    <cfRule type="duplicateValues" dxfId="11469" priority="2569"/>
  </conditionalFormatting>
  <conditionalFormatting sqref="C42">
    <cfRule type="duplicateValues" dxfId="11468" priority="2567"/>
  </conditionalFormatting>
  <conditionalFormatting sqref="C42">
    <cfRule type="duplicateValues" dxfId="11467" priority="2566"/>
  </conditionalFormatting>
  <conditionalFormatting sqref="C42">
    <cfRule type="duplicateValues" dxfId="11466" priority="2563"/>
    <cfRule type="duplicateValues" dxfId="11465" priority="2564"/>
    <cfRule type="duplicateValues" dxfId="11464" priority="2565"/>
  </conditionalFormatting>
  <conditionalFormatting sqref="C42">
    <cfRule type="duplicateValues" dxfId="11463" priority="2562"/>
  </conditionalFormatting>
  <conditionalFormatting sqref="C42">
    <cfRule type="duplicateValues" dxfId="11462" priority="2561"/>
  </conditionalFormatting>
  <conditionalFormatting sqref="C42">
    <cfRule type="duplicateValues" dxfId="11461" priority="2559"/>
    <cfRule type="duplicateValues" dxfId="11460" priority="2560"/>
  </conditionalFormatting>
  <conditionalFormatting sqref="C42">
    <cfRule type="duplicateValues" dxfId="11459" priority="2558"/>
  </conditionalFormatting>
  <conditionalFormatting sqref="C42">
    <cfRule type="duplicateValues" dxfId="11458" priority="2557"/>
  </conditionalFormatting>
  <conditionalFormatting sqref="C42">
    <cfRule type="duplicateValues" dxfId="11457" priority="2554"/>
    <cfRule type="duplicateValues" dxfId="11456" priority="2555"/>
    <cfRule type="duplicateValues" dxfId="11455" priority="2556"/>
  </conditionalFormatting>
  <conditionalFormatting sqref="B42">
    <cfRule type="duplicateValues" dxfId="11454" priority="2553"/>
  </conditionalFormatting>
  <conditionalFormatting sqref="B42">
    <cfRule type="duplicateValues" dxfId="11453" priority="2552"/>
  </conditionalFormatting>
  <conditionalFormatting sqref="B42">
    <cfRule type="duplicateValues" dxfId="11452" priority="2551"/>
  </conditionalFormatting>
  <conditionalFormatting sqref="C42">
    <cfRule type="duplicateValues" dxfId="11451" priority="2550"/>
  </conditionalFormatting>
  <conditionalFormatting sqref="C42">
    <cfRule type="duplicateValues" dxfId="11450" priority="2549"/>
  </conditionalFormatting>
  <conditionalFormatting sqref="B42">
    <cfRule type="duplicateValues" dxfId="11449" priority="2548"/>
  </conditionalFormatting>
  <conditionalFormatting sqref="C42">
    <cfRule type="duplicateValues" dxfId="11448" priority="2547"/>
  </conditionalFormatting>
  <conditionalFormatting sqref="C42">
    <cfRule type="duplicateValues" dxfId="11447" priority="2545"/>
    <cfRule type="duplicateValues" dxfId="11446" priority="2546"/>
  </conditionalFormatting>
  <conditionalFormatting sqref="C42">
    <cfRule type="duplicateValues" dxfId="11445" priority="2542"/>
    <cfRule type="duplicateValues" dxfId="11444" priority="2543"/>
    <cfRule type="duplicateValues" dxfId="11443" priority="2544"/>
  </conditionalFormatting>
  <conditionalFormatting sqref="B42">
    <cfRule type="duplicateValues" dxfId="11442" priority="2541"/>
  </conditionalFormatting>
  <conditionalFormatting sqref="B42">
    <cfRule type="duplicateValues" dxfId="11441" priority="2540"/>
  </conditionalFormatting>
  <conditionalFormatting sqref="B42">
    <cfRule type="duplicateValues" dxfId="11440" priority="2539"/>
  </conditionalFormatting>
  <conditionalFormatting sqref="B42">
    <cfRule type="duplicateValues" dxfId="11439" priority="2538"/>
  </conditionalFormatting>
  <conditionalFormatting sqref="B42">
    <cfRule type="duplicateValues" dxfId="11438" priority="2537"/>
  </conditionalFormatting>
  <conditionalFormatting sqref="B42">
    <cfRule type="duplicateValues" dxfId="11437" priority="2536"/>
  </conditionalFormatting>
  <conditionalFormatting sqref="B42">
    <cfRule type="duplicateValues" dxfId="11436" priority="2535"/>
  </conditionalFormatting>
  <conditionalFormatting sqref="B42">
    <cfRule type="duplicateValues" dxfId="11435" priority="2534"/>
  </conditionalFormatting>
  <conditionalFormatting sqref="C42">
    <cfRule type="duplicateValues" dxfId="11434" priority="2533"/>
  </conditionalFormatting>
  <conditionalFormatting sqref="C42">
    <cfRule type="duplicateValues" dxfId="11433" priority="2531"/>
    <cfRule type="duplicateValues" dxfId="11432" priority="2532"/>
  </conditionalFormatting>
  <conditionalFormatting sqref="C42">
    <cfRule type="duplicateValues" dxfId="11431" priority="2528"/>
    <cfRule type="duplicateValues" dxfId="11430" priority="2529"/>
    <cfRule type="duplicateValues" dxfId="11429" priority="2530"/>
  </conditionalFormatting>
  <conditionalFormatting sqref="B42">
    <cfRule type="duplicateValues" dxfId="11428" priority="2527"/>
  </conditionalFormatting>
  <conditionalFormatting sqref="B42">
    <cfRule type="duplicateValues" dxfId="11427" priority="2526"/>
  </conditionalFormatting>
  <conditionalFormatting sqref="C42">
    <cfRule type="duplicateValues" dxfId="11426" priority="2525"/>
  </conditionalFormatting>
  <conditionalFormatting sqref="B42">
    <cfRule type="duplicateValues" dxfId="11425" priority="2524"/>
  </conditionalFormatting>
  <conditionalFormatting sqref="B42">
    <cfRule type="duplicateValues" dxfId="11424" priority="2523"/>
  </conditionalFormatting>
  <conditionalFormatting sqref="B42">
    <cfRule type="duplicateValues" dxfId="11423" priority="2522"/>
  </conditionalFormatting>
  <conditionalFormatting sqref="B42">
    <cfRule type="duplicateValues" dxfId="11422" priority="2521"/>
  </conditionalFormatting>
  <conditionalFormatting sqref="B42">
    <cfRule type="duplicateValues" dxfId="11421" priority="2520"/>
  </conditionalFormatting>
  <conditionalFormatting sqref="B42">
    <cfRule type="duplicateValues" dxfId="11420" priority="2519"/>
  </conditionalFormatting>
  <conditionalFormatting sqref="C42">
    <cfRule type="duplicateValues" dxfId="11419" priority="2518"/>
  </conditionalFormatting>
  <conditionalFormatting sqref="C42">
    <cfRule type="duplicateValues" dxfId="11418" priority="2516"/>
    <cfRule type="duplicateValues" dxfId="11417" priority="2517"/>
  </conditionalFormatting>
  <conditionalFormatting sqref="C42">
    <cfRule type="duplicateValues" dxfId="11416" priority="2513"/>
    <cfRule type="duplicateValues" dxfId="11415" priority="2514"/>
    <cfRule type="duplicateValues" dxfId="11414" priority="2515"/>
  </conditionalFormatting>
  <conditionalFormatting sqref="B42">
    <cfRule type="duplicateValues" dxfId="11413" priority="2512"/>
  </conditionalFormatting>
  <conditionalFormatting sqref="B42">
    <cfRule type="duplicateValues" dxfId="11412" priority="2511"/>
  </conditionalFormatting>
  <conditionalFormatting sqref="C42">
    <cfRule type="duplicateValues" dxfId="11411" priority="2510"/>
  </conditionalFormatting>
  <conditionalFormatting sqref="C42">
    <cfRule type="duplicateValues" dxfId="11410" priority="2508"/>
    <cfRule type="duplicateValues" dxfId="11409" priority="2509"/>
  </conditionalFormatting>
  <conditionalFormatting sqref="C42">
    <cfRule type="duplicateValues" dxfId="11408" priority="2505"/>
    <cfRule type="duplicateValues" dxfId="11407" priority="2506"/>
    <cfRule type="duplicateValues" dxfId="11406" priority="2507"/>
  </conditionalFormatting>
  <conditionalFormatting sqref="B42">
    <cfRule type="duplicateValues" dxfId="11405" priority="2504"/>
  </conditionalFormatting>
  <conditionalFormatting sqref="C42">
    <cfRule type="duplicateValues" dxfId="11404" priority="2503"/>
  </conditionalFormatting>
  <conditionalFormatting sqref="B42">
    <cfRule type="duplicateValues" dxfId="11403" priority="2502"/>
  </conditionalFormatting>
  <conditionalFormatting sqref="C42">
    <cfRule type="duplicateValues" dxfId="11402" priority="2501"/>
  </conditionalFormatting>
  <conditionalFormatting sqref="B42">
    <cfRule type="duplicateValues" dxfId="11401" priority="2500"/>
  </conditionalFormatting>
  <conditionalFormatting sqref="B42">
    <cfRule type="duplicateValues" dxfId="11400" priority="2499"/>
  </conditionalFormatting>
  <conditionalFormatting sqref="C42">
    <cfRule type="duplicateValues" dxfId="11399" priority="2498"/>
  </conditionalFormatting>
  <conditionalFormatting sqref="C42">
    <cfRule type="duplicateValues" dxfId="11398" priority="2497"/>
  </conditionalFormatting>
  <conditionalFormatting sqref="C42">
    <cfRule type="duplicateValues" dxfId="11397" priority="2495"/>
    <cfRule type="duplicateValues" dxfId="11396" priority="2496"/>
  </conditionalFormatting>
  <conditionalFormatting sqref="C42">
    <cfRule type="duplicateValues" dxfId="11395" priority="2492"/>
    <cfRule type="duplicateValues" dxfId="11394" priority="2493"/>
    <cfRule type="duplicateValues" dxfId="11393" priority="2494"/>
  </conditionalFormatting>
  <conditionalFormatting sqref="B42">
    <cfRule type="duplicateValues" dxfId="11392" priority="2491"/>
  </conditionalFormatting>
  <conditionalFormatting sqref="B42">
    <cfRule type="duplicateValues" dxfId="11391" priority="2490"/>
  </conditionalFormatting>
  <conditionalFormatting sqref="C42">
    <cfRule type="duplicateValues" dxfId="11390" priority="2489"/>
  </conditionalFormatting>
  <conditionalFormatting sqref="B42">
    <cfRule type="duplicateValues" dxfId="11389" priority="2488"/>
  </conditionalFormatting>
  <conditionalFormatting sqref="B42">
    <cfRule type="duplicateValues" dxfId="11388" priority="2487"/>
  </conditionalFormatting>
  <conditionalFormatting sqref="B42">
    <cfRule type="duplicateValues" dxfId="11387" priority="2486"/>
  </conditionalFormatting>
  <conditionalFormatting sqref="B42">
    <cfRule type="duplicateValues" dxfId="11386" priority="2485"/>
  </conditionalFormatting>
  <conditionalFormatting sqref="B42">
    <cfRule type="duplicateValues" dxfId="11385" priority="2484"/>
  </conditionalFormatting>
  <conditionalFormatting sqref="B42">
    <cfRule type="duplicateValues" dxfId="11384" priority="2483"/>
  </conditionalFormatting>
  <conditionalFormatting sqref="B42">
    <cfRule type="duplicateValues" dxfId="11383" priority="2482"/>
  </conditionalFormatting>
  <conditionalFormatting sqref="B42">
    <cfRule type="duplicateValues" dxfId="11382" priority="2481"/>
  </conditionalFormatting>
  <conditionalFormatting sqref="B42">
    <cfRule type="duplicateValues" dxfId="11381" priority="2480"/>
  </conditionalFormatting>
  <conditionalFormatting sqref="B42">
    <cfRule type="duplicateValues" dxfId="11380" priority="2479"/>
  </conditionalFormatting>
  <conditionalFormatting sqref="B42">
    <cfRule type="duplicateValues" dxfId="11379" priority="2478"/>
  </conditionalFormatting>
  <conditionalFormatting sqref="B42">
    <cfRule type="duplicateValues" dxfId="11378" priority="2477"/>
  </conditionalFormatting>
  <conditionalFormatting sqref="C42">
    <cfRule type="duplicateValues" dxfId="11377" priority="2476"/>
  </conditionalFormatting>
  <conditionalFormatting sqref="B42">
    <cfRule type="duplicateValues" dxfId="11376" priority="2475"/>
  </conditionalFormatting>
  <conditionalFormatting sqref="B42">
    <cfRule type="duplicateValues" dxfId="11375" priority="2474"/>
  </conditionalFormatting>
  <conditionalFormatting sqref="B42">
    <cfRule type="duplicateValues" dxfId="11374" priority="2473"/>
  </conditionalFormatting>
  <conditionalFormatting sqref="C42">
    <cfRule type="duplicateValues" dxfId="11373" priority="2472"/>
  </conditionalFormatting>
  <conditionalFormatting sqref="B42">
    <cfRule type="duplicateValues" dxfId="11372" priority="2471"/>
  </conditionalFormatting>
  <conditionalFormatting sqref="B42">
    <cfRule type="duplicateValues" dxfId="11371" priority="2470"/>
  </conditionalFormatting>
  <conditionalFormatting sqref="B42">
    <cfRule type="duplicateValues" dxfId="11370" priority="2469"/>
  </conditionalFormatting>
  <conditionalFormatting sqref="B42">
    <cfRule type="duplicateValues" dxfId="11369" priority="2468"/>
  </conditionalFormatting>
  <conditionalFormatting sqref="B42">
    <cfRule type="duplicateValues" dxfId="11368" priority="2467"/>
  </conditionalFormatting>
  <conditionalFormatting sqref="B42">
    <cfRule type="duplicateValues" dxfId="11367" priority="2466"/>
  </conditionalFormatting>
  <conditionalFormatting sqref="B42">
    <cfRule type="duplicateValues" dxfId="11366" priority="2465"/>
  </conditionalFormatting>
  <conditionalFormatting sqref="B42">
    <cfRule type="duplicateValues" dxfId="11365" priority="2464"/>
  </conditionalFormatting>
  <conditionalFormatting sqref="B42">
    <cfRule type="duplicateValues" dxfId="11364" priority="2463"/>
  </conditionalFormatting>
  <conditionalFormatting sqref="B42">
    <cfRule type="duplicateValues" dxfId="11363" priority="2462"/>
  </conditionalFormatting>
  <conditionalFormatting sqref="B42">
    <cfRule type="duplicateValues" dxfId="11362" priority="2461"/>
  </conditionalFormatting>
  <conditionalFormatting sqref="B42">
    <cfRule type="duplicateValues" dxfId="11361" priority="2460"/>
  </conditionalFormatting>
  <conditionalFormatting sqref="B42">
    <cfRule type="duplicateValues" dxfId="11360" priority="2459"/>
  </conditionalFormatting>
  <conditionalFormatting sqref="B42">
    <cfRule type="duplicateValues" dxfId="11359" priority="2458"/>
  </conditionalFormatting>
  <conditionalFormatting sqref="C42">
    <cfRule type="duplicateValues" dxfId="11358" priority="2457"/>
  </conditionalFormatting>
  <conditionalFormatting sqref="B42">
    <cfRule type="duplicateValues" dxfId="11357" priority="2456"/>
  </conditionalFormatting>
  <conditionalFormatting sqref="B42">
    <cfRule type="duplicateValues" dxfId="11356" priority="2455"/>
  </conditionalFormatting>
  <conditionalFormatting sqref="B42">
    <cfRule type="duplicateValues" dxfId="11355" priority="2454"/>
  </conditionalFormatting>
  <conditionalFormatting sqref="B42">
    <cfRule type="duplicateValues" dxfId="11354" priority="2453"/>
  </conditionalFormatting>
  <conditionalFormatting sqref="B42">
    <cfRule type="duplicateValues" dxfId="11353" priority="2452"/>
  </conditionalFormatting>
  <conditionalFormatting sqref="C42">
    <cfRule type="duplicateValues" dxfId="11352" priority="2451"/>
  </conditionalFormatting>
  <conditionalFormatting sqref="B42">
    <cfRule type="duplicateValues" dxfId="11351" priority="2450"/>
  </conditionalFormatting>
  <conditionalFormatting sqref="B42">
    <cfRule type="duplicateValues" dxfId="11350" priority="2449"/>
  </conditionalFormatting>
  <conditionalFormatting sqref="B42">
    <cfRule type="duplicateValues" dxfId="11349" priority="2448"/>
  </conditionalFormatting>
  <conditionalFormatting sqref="B42">
    <cfRule type="duplicateValues" dxfId="11348" priority="2447"/>
  </conditionalFormatting>
  <conditionalFormatting sqref="B42">
    <cfRule type="duplicateValues" dxfId="11347" priority="2446"/>
  </conditionalFormatting>
  <conditionalFormatting sqref="B42">
    <cfRule type="duplicateValues" dxfId="11346" priority="2445"/>
  </conditionalFormatting>
  <conditionalFormatting sqref="B42">
    <cfRule type="duplicateValues" dxfId="11345" priority="2444"/>
  </conditionalFormatting>
  <conditionalFormatting sqref="B42">
    <cfRule type="duplicateValues" dxfId="11344" priority="2443"/>
  </conditionalFormatting>
  <conditionalFormatting sqref="B42">
    <cfRule type="duplicateValues" dxfId="11343" priority="2442"/>
  </conditionalFormatting>
  <conditionalFormatting sqref="B42">
    <cfRule type="duplicateValues" dxfId="11342" priority="2441"/>
  </conditionalFormatting>
  <conditionalFormatting sqref="B42">
    <cfRule type="duplicateValues" dxfId="11341" priority="2440"/>
  </conditionalFormatting>
  <conditionalFormatting sqref="B42">
    <cfRule type="duplicateValues" dxfId="11340" priority="2439"/>
  </conditionalFormatting>
  <conditionalFormatting sqref="B42">
    <cfRule type="duplicateValues" dxfId="11339" priority="2438"/>
  </conditionalFormatting>
  <conditionalFormatting sqref="B42">
    <cfRule type="duplicateValues" dxfId="11338" priority="2437"/>
  </conditionalFormatting>
  <conditionalFormatting sqref="B42">
    <cfRule type="duplicateValues" dxfId="11337" priority="2436"/>
  </conditionalFormatting>
  <conditionalFormatting sqref="B42">
    <cfRule type="duplicateValues" dxfId="11336" priority="2435"/>
  </conditionalFormatting>
  <conditionalFormatting sqref="B43">
    <cfRule type="duplicateValues" dxfId="11335" priority="2434"/>
  </conditionalFormatting>
  <conditionalFormatting sqref="C43">
    <cfRule type="duplicateValues" dxfId="11334" priority="2433"/>
  </conditionalFormatting>
  <conditionalFormatting sqref="B43">
    <cfRule type="duplicateValues" dxfId="11333" priority="2431" stopIfTrue="1"/>
    <cfRule type="duplicateValues" dxfId="11332" priority="2432" stopIfTrue="1"/>
  </conditionalFormatting>
  <conditionalFormatting sqref="C43">
    <cfRule type="duplicateValues" dxfId="11331" priority="2430"/>
  </conditionalFormatting>
  <conditionalFormatting sqref="C43">
    <cfRule type="duplicateValues" dxfId="11330" priority="2428"/>
    <cfRule type="duplicateValues" dxfId="11329" priority="2429"/>
  </conditionalFormatting>
  <conditionalFormatting sqref="C43">
    <cfRule type="duplicateValues" dxfId="11328" priority="2427"/>
  </conditionalFormatting>
  <conditionalFormatting sqref="C43">
    <cfRule type="duplicateValues" dxfId="11327" priority="2425"/>
    <cfRule type="duplicateValues" dxfId="11326" priority="2426"/>
  </conditionalFormatting>
  <conditionalFormatting sqref="C43">
    <cfRule type="duplicateValues" dxfId="11325" priority="2424"/>
  </conditionalFormatting>
  <conditionalFormatting sqref="C43">
    <cfRule type="duplicateValues" dxfId="11324" priority="2423"/>
  </conditionalFormatting>
  <conditionalFormatting sqref="C43">
    <cfRule type="duplicateValues" dxfId="11323" priority="2420"/>
    <cfRule type="duplicateValues" dxfId="11322" priority="2421"/>
    <cfRule type="duplicateValues" dxfId="11321" priority="2422"/>
  </conditionalFormatting>
  <conditionalFormatting sqref="C43">
    <cfRule type="duplicateValues" dxfId="11320" priority="2419"/>
  </conditionalFormatting>
  <conditionalFormatting sqref="C43">
    <cfRule type="duplicateValues" dxfId="11319" priority="2418"/>
  </conditionalFormatting>
  <conditionalFormatting sqref="C43">
    <cfRule type="duplicateValues" dxfId="11318" priority="2416"/>
    <cfRule type="duplicateValues" dxfId="11317" priority="2417"/>
  </conditionalFormatting>
  <conditionalFormatting sqref="C43">
    <cfRule type="duplicateValues" dxfId="11316" priority="2415"/>
  </conditionalFormatting>
  <conditionalFormatting sqref="C43">
    <cfRule type="duplicateValues" dxfId="11315" priority="2414"/>
  </conditionalFormatting>
  <conditionalFormatting sqref="C43">
    <cfRule type="duplicateValues" dxfId="11314" priority="2411"/>
    <cfRule type="duplicateValues" dxfId="11313" priority="2412"/>
    <cfRule type="duplicateValues" dxfId="11312" priority="2413"/>
  </conditionalFormatting>
  <conditionalFormatting sqref="B43">
    <cfRule type="duplicateValues" dxfId="11311" priority="2410"/>
  </conditionalFormatting>
  <conditionalFormatting sqref="B43">
    <cfRule type="duplicateValues" dxfId="11310" priority="2409"/>
  </conditionalFormatting>
  <conditionalFormatting sqref="B43">
    <cfRule type="duplicateValues" dxfId="11309" priority="2408"/>
  </conditionalFormatting>
  <conditionalFormatting sqref="C43">
    <cfRule type="duplicateValues" dxfId="11308" priority="2407"/>
  </conditionalFormatting>
  <conditionalFormatting sqref="C43">
    <cfRule type="duplicateValues" dxfId="11307" priority="2406"/>
  </conditionalFormatting>
  <conditionalFormatting sqref="B43">
    <cfRule type="duplicateValues" dxfId="11306" priority="2405"/>
  </conditionalFormatting>
  <conditionalFormatting sqref="C43">
    <cfRule type="duplicateValues" dxfId="11305" priority="2404"/>
  </conditionalFormatting>
  <conditionalFormatting sqref="C43">
    <cfRule type="duplicateValues" dxfId="11304" priority="2402"/>
    <cfRule type="duplicateValues" dxfId="11303" priority="2403"/>
  </conditionalFormatting>
  <conditionalFormatting sqref="C43">
    <cfRule type="duplicateValues" dxfId="11302" priority="2399"/>
    <cfRule type="duplicateValues" dxfId="11301" priority="2400"/>
    <cfRule type="duplicateValues" dxfId="11300" priority="2401"/>
  </conditionalFormatting>
  <conditionalFormatting sqref="B43">
    <cfRule type="duplicateValues" dxfId="11299" priority="2398"/>
  </conditionalFormatting>
  <conditionalFormatting sqref="B43">
    <cfRule type="duplicateValues" dxfId="11298" priority="2397"/>
  </conditionalFormatting>
  <conditionalFormatting sqref="B43">
    <cfRule type="duplicateValues" dxfId="11297" priority="2396"/>
  </conditionalFormatting>
  <conditionalFormatting sqref="B43">
    <cfRule type="duplicateValues" dxfId="11296" priority="2395"/>
  </conditionalFormatting>
  <conditionalFormatting sqref="B43">
    <cfRule type="duplicateValues" dxfId="11295" priority="2394"/>
  </conditionalFormatting>
  <conditionalFormatting sqref="B43">
    <cfRule type="duplicateValues" dxfId="11294" priority="2393"/>
  </conditionalFormatting>
  <conditionalFormatting sqref="B43">
    <cfRule type="duplicateValues" dxfId="11293" priority="2392"/>
  </conditionalFormatting>
  <conditionalFormatting sqref="B43">
    <cfRule type="duplicateValues" dxfId="11292" priority="2391"/>
  </conditionalFormatting>
  <conditionalFormatting sqref="C43">
    <cfRule type="duplicateValues" dxfId="11291" priority="2390"/>
  </conditionalFormatting>
  <conditionalFormatting sqref="C43">
    <cfRule type="duplicateValues" dxfId="11290" priority="2388"/>
    <cfRule type="duplicateValues" dxfId="11289" priority="2389"/>
  </conditionalFormatting>
  <conditionalFormatting sqref="C43">
    <cfRule type="duplicateValues" dxfId="11288" priority="2385"/>
    <cfRule type="duplicateValues" dxfId="11287" priority="2386"/>
    <cfRule type="duplicateValues" dxfId="11286" priority="2387"/>
  </conditionalFormatting>
  <conditionalFormatting sqref="B43">
    <cfRule type="duplicateValues" dxfId="11285" priority="2384"/>
  </conditionalFormatting>
  <conditionalFormatting sqref="B43">
    <cfRule type="duplicateValues" dxfId="11284" priority="2383"/>
  </conditionalFormatting>
  <conditionalFormatting sqref="C43">
    <cfRule type="duplicateValues" dxfId="11283" priority="2382"/>
  </conditionalFormatting>
  <conditionalFormatting sqref="B43">
    <cfRule type="duplicateValues" dxfId="11282" priority="2381"/>
  </conditionalFormatting>
  <conditionalFormatting sqref="B43">
    <cfRule type="duplicateValues" dxfId="11281" priority="2380"/>
  </conditionalFormatting>
  <conditionalFormatting sqref="B43">
    <cfRule type="duplicateValues" dxfId="11280" priority="2379"/>
  </conditionalFormatting>
  <conditionalFormatting sqref="B43">
    <cfRule type="duplicateValues" dxfId="11279" priority="2378"/>
  </conditionalFormatting>
  <conditionalFormatting sqref="B43">
    <cfRule type="duplicateValues" dxfId="11278" priority="2377"/>
  </conditionalFormatting>
  <conditionalFormatting sqref="B43">
    <cfRule type="duplicateValues" dxfId="11277" priority="2376"/>
  </conditionalFormatting>
  <conditionalFormatting sqref="C43">
    <cfRule type="duplicateValues" dxfId="11276" priority="2375"/>
  </conditionalFormatting>
  <conditionalFormatting sqref="C43">
    <cfRule type="duplicateValues" dxfId="11275" priority="2373"/>
    <cfRule type="duplicateValues" dxfId="11274" priority="2374"/>
  </conditionalFormatting>
  <conditionalFormatting sqref="C43">
    <cfRule type="duplicateValues" dxfId="11273" priority="2370"/>
    <cfRule type="duplicateValues" dxfId="11272" priority="2371"/>
    <cfRule type="duplicateValues" dxfId="11271" priority="2372"/>
  </conditionalFormatting>
  <conditionalFormatting sqref="B43">
    <cfRule type="duplicateValues" dxfId="11270" priority="2369"/>
  </conditionalFormatting>
  <conditionalFormatting sqref="B43">
    <cfRule type="duplicateValues" dxfId="11269" priority="2368"/>
  </conditionalFormatting>
  <conditionalFormatting sqref="C43">
    <cfRule type="duplicateValues" dxfId="11268" priority="2367"/>
  </conditionalFormatting>
  <conditionalFormatting sqref="C43">
    <cfRule type="duplicateValues" dxfId="11267" priority="2365"/>
    <cfRule type="duplicateValues" dxfId="11266" priority="2366"/>
  </conditionalFormatting>
  <conditionalFormatting sqref="C43">
    <cfRule type="duplicateValues" dxfId="11265" priority="2362"/>
    <cfRule type="duplicateValues" dxfId="11264" priority="2363"/>
    <cfRule type="duplicateValues" dxfId="11263" priority="2364"/>
  </conditionalFormatting>
  <conditionalFormatting sqref="B43">
    <cfRule type="duplicateValues" dxfId="11262" priority="2361"/>
  </conditionalFormatting>
  <conditionalFormatting sqref="C43">
    <cfRule type="duplicateValues" dxfId="11261" priority="2360"/>
  </conditionalFormatting>
  <conditionalFormatting sqref="B43">
    <cfRule type="duplicateValues" dxfId="11260" priority="2359"/>
  </conditionalFormatting>
  <conditionalFormatting sqref="C43">
    <cfRule type="duplicateValues" dxfId="11259" priority="2358"/>
  </conditionalFormatting>
  <conditionalFormatting sqref="B43">
    <cfRule type="duplicateValues" dxfId="11258" priority="2357"/>
  </conditionalFormatting>
  <conditionalFormatting sqref="B43">
    <cfRule type="duplicateValues" dxfId="11257" priority="2356"/>
  </conditionalFormatting>
  <conditionalFormatting sqref="C43">
    <cfRule type="duplicateValues" dxfId="11256" priority="2355"/>
  </conditionalFormatting>
  <conditionalFormatting sqref="C43">
    <cfRule type="duplicateValues" dxfId="11255" priority="2354"/>
  </conditionalFormatting>
  <conditionalFormatting sqref="C43">
    <cfRule type="duplicateValues" dxfId="11254" priority="2352"/>
    <cfRule type="duplicateValues" dxfId="11253" priority="2353"/>
  </conditionalFormatting>
  <conditionalFormatting sqref="C43">
    <cfRule type="duplicateValues" dxfId="11252" priority="2349"/>
    <cfRule type="duplicateValues" dxfId="11251" priority="2350"/>
    <cfRule type="duplicateValues" dxfId="11250" priority="2351"/>
  </conditionalFormatting>
  <conditionalFormatting sqref="B43">
    <cfRule type="duplicateValues" dxfId="11249" priority="2348"/>
  </conditionalFormatting>
  <conditionalFormatting sqref="B43">
    <cfRule type="duplicateValues" dxfId="11248" priority="2347"/>
  </conditionalFormatting>
  <conditionalFormatting sqref="C43">
    <cfRule type="duplicateValues" dxfId="11247" priority="2346"/>
  </conditionalFormatting>
  <conditionalFormatting sqref="B43">
    <cfRule type="duplicateValues" dxfId="11246" priority="2345"/>
  </conditionalFormatting>
  <conditionalFormatting sqref="B43">
    <cfRule type="duplicateValues" dxfId="11245" priority="2344"/>
  </conditionalFormatting>
  <conditionalFormatting sqref="B43">
    <cfRule type="duplicateValues" dxfId="11244" priority="2343"/>
  </conditionalFormatting>
  <conditionalFormatting sqref="B43">
    <cfRule type="duplicateValues" dxfId="11243" priority="2342"/>
  </conditionalFormatting>
  <conditionalFormatting sqref="B43">
    <cfRule type="duplicateValues" dxfId="11242" priority="2341"/>
  </conditionalFormatting>
  <conditionalFormatting sqref="B43">
    <cfRule type="duplicateValues" dxfId="11241" priority="2340"/>
  </conditionalFormatting>
  <conditionalFormatting sqref="B43">
    <cfRule type="duplicateValues" dxfId="11240" priority="2339"/>
  </conditionalFormatting>
  <conditionalFormatting sqref="B43">
    <cfRule type="duplicateValues" dxfId="11239" priority="2338"/>
  </conditionalFormatting>
  <conditionalFormatting sqref="B43">
    <cfRule type="duplicateValues" dxfId="11238" priority="2337"/>
  </conditionalFormatting>
  <conditionalFormatting sqref="B43">
    <cfRule type="duplicateValues" dxfId="11237" priority="2336"/>
  </conditionalFormatting>
  <conditionalFormatting sqref="B43">
    <cfRule type="duplicateValues" dxfId="11236" priority="2335"/>
  </conditionalFormatting>
  <conditionalFormatting sqref="B43">
    <cfRule type="duplicateValues" dxfId="11235" priority="2334"/>
  </conditionalFormatting>
  <conditionalFormatting sqref="C43">
    <cfRule type="duplicateValues" dxfId="11234" priority="2333"/>
  </conditionalFormatting>
  <conditionalFormatting sqref="B43">
    <cfRule type="duplicateValues" dxfId="11233" priority="2332"/>
  </conditionalFormatting>
  <conditionalFormatting sqref="B43">
    <cfRule type="duplicateValues" dxfId="11232" priority="2331"/>
  </conditionalFormatting>
  <conditionalFormatting sqref="B43">
    <cfRule type="duplicateValues" dxfId="11231" priority="2330"/>
  </conditionalFormatting>
  <conditionalFormatting sqref="C43">
    <cfRule type="duplicateValues" dxfId="11230" priority="2329"/>
  </conditionalFormatting>
  <conditionalFormatting sqref="B43">
    <cfRule type="duplicateValues" dxfId="11229" priority="2328"/>
  </conditionalFormatting>
  <conditionalFormatting sqref="B43">
    <cfRule type="duplicateValues" dxfId="11228" priority="2327"/>
  </conditionalFormatting>
  <conditionalFormatting sqref="B43">
    <cfRule type="duplicateValues" dxfId="11227" priority="2326"/>
  </conditionalFormatting>
  <conditionalFormatting sqref="B43">
    <cfRule type="duplicateValues" dxfId="11226" priority="2325"/>
  </conditionalFormatting>
  <conditionalFormatting sqref="B43">
    <cfRule type="duplicateValues" dxfId="11225" priority="2324"/>
  </conditionalFormatting>
  <conditionalFormatting sqref="B43">
    <cfRule type="duplicateValues" dxfId="11224" priority="2323"/>
  </conditionalFormatting>
  <conditionalFormatting sqref="B43">
    <cfRule type="duplicateValues" dxfId="11223" priority="2322"/>
  </conditionalFormatting>
  <conditionalFormatting sqref="B43">
    <cfRule type="duplicateValues" dxfId="11222" priority="2321"/>
  </conditionalFormatting>
  <conditionalFormatting sqref="B43">
    <cfRule type="duplicateValues" dxfId="11221" priority="2320"/>
  </conditionalFormatting>
  <conditionalFormatting sqref="B43">
    <cfRule type="duplicateValues" dxfId="11220" priority="2319"/>
  </conditionalFormatting>
  <conditionalFormatting sqref="B43">
    <cfRule type="duplicateValues" dxfId="11219" priority="2318"/>
  </conditionalFormatting>
  <conditionalFormatting sqref="B43">
    <cfRule type="duplicateValues" dxfId="11218" priority="2317"/>
  </conditionalFormatting>
  <conditionalFormatting sqref="B43">
    <cfRule type="duplicateValues" dxfId="11217" priority="2316"/>
  </conditionalFormatting>
  <conditionalFormatting sqref="B43">
    <cfRule type="duplicateValues" dxfId="11216" priority="2315"/>
  </conditionalFormatting>
  <conditionalFormatting sqref="C43">
    <cfRule type="duplicateValues" dxfId="11215" priority="2314"/>
  </conditionalFormatting>
  <conditionalFormatting sqref="B43">
    <cfRule type="duplicateValues" dxfId="11214" priority="2313"/>
  </conditionalFormatting>
  <conditionalFormatting sqref="B43">
    <cfRule type="duplicateValues" dxfId="11213" priority="2312"/>
  </conditionalFormatting>
  <conditionalFormatting sqref="B43">
    <cfRule type="duplicateValues" dxfId="11212" priority="2311"/>
  </conditionalFormatting>
  <conditionalFormatting sqref="B43">
    <cfRule type="duplicateValues" dxfId="11211" priority="2310"/>
  </conditionalFormatting>
  <conditionalFormatting sqref="B43">
    <cfRule type="duplicateValues" dxfId="11210" priority="2309"/>
  </conditionalFormatting>
  <conditionalFormatting sqref="C43">
    <cfRule type="duplicateValues" dxfId="11209" priority="2308"/>
  </conditionalFormatting>
  <conditionalFormatting sqref="B43">
    <cfRule type="duplicateValues" dxfId="11208" priority="2307"/>
  </conditionalFormatting>
  <conditionalFormatting sqref="B43">
    <cfRule type="duplicateValues" dxfId="11207" priority="2306"/>
  </conditionalFormatting>
  <conditionalFormatting sqref="B43">
    <cfRule type="duplicateValues" dxfId="11206" priority="2305"/>
  </conditionalFormatting>
  <conditionalFormatting sqref="B43">
    <cfRule type="duplicateValues" dxfId="11205" priority="2304"/>
  </conditionalFormatting>
  <conditionalFormatting sqref="B43">
    <cfRule type="duplicateValues" dxfId="11204" priority="2303"/>
  </conditionalFormatting>
  <conditionalFormatting sqref="B43">
    <cfRule type="duplicateValues" dxfId="11203" priority="2302"/>
  </conditionalFormatting>
  <conditionalFormatting sqref="B43">
    <cfRule type="duplicateValues" dxfId="11202" priority="2301"/>
  </conditionalFormatting>
  <conditionalFormatting sqref="B43">
    <cfRule type="duplicateValues" dxfId="11201" priority="2300"/>
  </conditionalFormatting>
  <conditionalFormatting sqref="B43">
    <cfRule type="duplicateValues" dxfId="11200" priority="2299"/>
  </conditionalFormatting>
  <conditionalFormatting sqref="B43">
    <cfRule type="duplicateValues" dxfId="11199" priority="2298"/>
  </conditionalFormatting>
  <conditionalFormatting sqref="B43">
    <cfRule type="duplicateValues" dxfId="11198" priority="2297"/>
  </conditionalFormatting>
  <conditionalFormatting sqref="B43">
    <cfRule type="duplicateValues" dxfId="11197" priority="2296"/>
  </conditionalFormatting>
  <conditionalFormatting sqref="B43">
    <cfRule type="duplicateValues" dxfId="11196" priority="2295"/>
  </conditionalFormatting>
  <conditionalFormatting sqref="B43">
    <cfRule type="duplicateValues" dxfId="11195" priority="2294"/>
  </conditionalFormatting>
  <conditionalFormatting sqref="B43">
    <cfRule type="duplicateValues" dxfId="11194" priority="2293"/>
  </conditionalFormatting>
  <conditionalFormatting sqref="B43">
    <cfRule type="duplicateValues" dxfId="11193" priority="2292"/>
  </conditionalFormatting>
  <conditionalFormatting sqref="B46">
    <cfRule type="duplicateValues" dxfId="11192" priority="2291"/>
  </conditionalFormatting>
  <conditionalFormatting sqref="C46">
    <cfRule type="duplicateValues" dxfId="11191" priority="2290"/>
  </conditionalFormatting>
  <conditionalFormatting sqref="C46">
    <cfRule type="duplicateValues" dxfId="11190" priority="2288"/>
    <cfRule type="duplicateValues" dxfId="11189" priority="2289"/>
  </conditionalFormatting>
  <conditionalFormatting sqref="C46">
    <cfRule type="duplicateValues" dxfId="11188" priority="2285"/>
    <cfRule type="duplicateValues" dxfId="11187" priority="2286"/>
    <cfRule type="duplicateValues" dxfId="11186" priority="2287"/>
  </conditionalFormatting>
  <conditionalFormatting sqref="B46">
    <cfRule type="duplicateValues" dxfId="11185" priority="2284"/>
  </conditionalFormatting>
  <conditionalFormatting sqref="B46">
    <cfRule type="duplicateValues" dxfId="11184" priority="2283"/>
  </conditionalFormatting>
  <conditionalFormatting sqref="B46">
    <cfRule type="duplicateValues" dxfId="11183" priority="2282"/>
  </conditionalFormatting>
  <conditionalFormatting sqref="C46">
    <cfRule type="duplicateValues" dxfId="11182" priority="2281"/>
  </conditionalFormatting>
  <conditionalFormatting sqref="B46">
    <cfRule type="duplicateValues" dxfId="11181" priority="2279" stopIfTrue="1"/>
    <cfRule type="duplicateValues" dxfId="11180" priority="2280" stopIfTrue="1"/>
  </conditionalFormatting>
  <conditionalFormatting sqref="C46">
    <cfRule type="duplicateValues" dxfId="11179" priority="2278"/>
  </conditionalFormatting>
  <conditionalFormatting sqref="C46">
    <cfRule type="duplicateValues" dxfId="11178" priority="2276"/>
    <cfRule type="duplicateValues" dxfId="11177" priority="2277"/>
  </conditionalFormatting>
  <conditionalFormatting sqref="C46">
    <cfRule type="duplicateValues" dxfId="11176" priority="2275"/>
  </conditionalFormatting>
  <conditionalFormatting sqref="C46">
    <cfRule type="duplicateValues" dxfId="11175" priority="2273"/>
    <cfRule type="duplicateValues" dxfId="11174" priority="2274"/>
  </conditionalFormatting>
  <conditionalFormatting sqref="C46">
    <cfRule type="duplicateValues" dxfId="11173" priority="2272"/>
  </conditionalFormatting>
  <conditionalFormatting sqref="C46">
    <cfRule type="duplicateValues" dxfId="11172" priority="2271"/>
  </conditionalFormatting>
  <conditionalFormatting sqref="C46">
    <cfRule type="duplicateValues" dxfId="11171" priority="2268"/>
    <cfRule type="duplicateValues" dxfId="11170" priority="2269"/>
    <cfRule type="duplicateValues" dxfId="11169" priority="2270"/>
  </conditionalFormatting>
  <conditionalFormatting sqref="C46">
    <cfRule type="duplicateValues" dxfId="11168" priority="2267"/>
  </conditionalFormatting>
  <conditionalFormatting sqref="C46">
    <cfRule type="duplicateValues" dxfId="11167" priority="2266"/>
  </conditionalFormatting>
  <conditionalFormatting sqref="C46">
    <cfRule type="duplicateValues" dxfId="11166" priority="2264"/>
    <cfRule type="duplicateValues" dxfId="11165" priority="2265"/>
  </conditionalFormatting>
  <conditionalFormatting sqref="C46">
    <cfRule type="duplicateValues" dxfId="11164" priority="2263"/>
  </conditionalFormatting>
  <conditionalFormatting sqref="C46">
    <cfRule type="duplicateValues" dxfId="11163" priority="2262"/>
  </conditionalFormatting>
  <conditionalFormatting sqref="C46">
    <cfRule type="duplicateValues" dxfId="11162" priority="2259"/>
    <cfRule type="duplicateValues" dxfId="11161" priority="2260"/>
    <cfRule type="duplicateValues" dxfId="11160" priority="2261"/>
  </conditionalFormatting>
  <conditionalFormatting sqref="B46">
    <cfRule type="duplicateValues" dxfId="11159" priority="2258"/>
  </conditionalFormatting>
  <conditionalFormatting sqref="B46">
    <cfRule type="duplicateValues" dxfId="11158" priority="2257"/>
  </conditionalFormatting>
  <conditionalFormatting sqref="B46">
    <cfRule type="duplicateValues" dxfId="11157" priority="2256"/>
  </conditionalFormatting>
  <conditionalFormatting sqref="C46">
    <cfRule type="duplicateValues" dxfId="11156" priority="2255"/>
  </conditionalFormatting>
  <conditionalFormatting sqref="C46">
    <cfRule type="duplicateValues" dxfId="11155" priority="2254"/>
  </conditionalFormatting>
  <conditionalFormatting sqref="B46">
    <cfRule type="duplicateValues" dxfId="11154" priority="2253"/>
  </conditionalFormatting>
  <conditionalFormatting sqref="C46">
    <cfRule type="duplicateValues" dxfId="11153" priority="2252"/>
  </conditionalFormatting>
  <conditionalFormatting sqref="C46">
    <cfRule type="duplicateValues" dxfId="11152" priority="2250"/>
    <cfRule type="duplicateValues" dxfId="11151" priority="2251"/>
  </conditionalFormatting>
  <conditionalFormatting sqref="C46">
    <cfRule type="duplicateValues" dxfId="11150" priority="2247"/>
    <cfRule type="duplicateValues" dxfId="11149" priority="2248"/>
    <cfRule type="duplicateValues" dxfId="11148" priority="2249"/>
  </conditionalFormatting>
  <conditionalFormatting sqref="B46">
    <cfRule type="duplicateValues" dxfId="11147" priority="2246"/>
  </conditionalFormatting>
  <conditionalFormatting sqref="B46">
    <cfRule type="duplicateValues" dxfId="11146" priority="2245"/>
  </conditionalFormatting>
  <conditionalFormatting sqref="B46">
    <cfRule type="duplicateValues" dxfId="11145" priority="2244"/>
  </conditionalFormatting>
  <conditionalFormatting sqref="B46">
    <cfRule type="duplicateValues" dxfId="11144" priority="2243"/>
  </conditionalFormatting>
  <conditionalFormatting sqref="B46">
    <cfRule type="duplicateValues" dxfId="11143" priority="2242"/>
  </conditionalFormatting>
  <conditionalFormatting sqref="B46">
    <cfRule type="duplicateValues" dxfId="11142" priority="2241"/>
  </conditionalFormatting>
  <conditionalFormatting sqref="B46">
    <cfRule type="duplicateValues" dxfId="11141" priority="2240"/>
  </conditionalFormatting>
  <conditionalFormatting sqref="B46">
    <cfRule type="duplicateValues" dxfId="11140" priority="2239"/>
  </conditionalFormatting>
  <conditionalFormatting sqref="C46">
    <cfRule type="duplicateValues" dxfId="11139" priority="2238"/>
  </conditionalFormatting>
  <conditionalFormatting sqref="C46">
    <cfRule type="duplicateValues" dxfId="11138" priority="2236"/>
    <cfRule type="duplicateValues" dxfId="11137" priority="2237"/>
  </conditionalFormatting>
  <conditionalFormatting sqref="C46">
    <cfRule type="duplicateValues" dxfId="11136" priority="2233"/>
    <cfRule type="duplicateValues" dxfId="11135" priority="2234"/>
    <cfRule type="duplicateValues" dxfId="11134" priority="2235"/>
  </conditionalFormatting>
  <conditionalFormatting sqref="B46">
    <cfRule type="duplicateValues" dxfId="11133" priority="2232"/>
  </conditionalFormatting>
  <conditionalFormatting sqref="B46">
    <cfRule type="duplicateValues" dxfId="11132" priority="2231"/>
  </conditionalFormatting>
  <conditionalFormatting sqref="C46">
    <cfRule type="duplicateValues" dxfId="11131" priority="2230"/>
  </conditionalFormatting>
  <conditionalFormatting sqref="B46">
    <cfRule type="duplicateValues" dxfId="11130" priority="2229"/>
  </conditionalFormatting>
  <conditionalFormatting sqref="B46">
    <cfRule type="duplicateValues" dxfId="11129" priority="2228"/>
  </conditionalFormatting>
  <conditionalFormatting sqref="B46">
    <cfRule type="duplicateValues" dxfId="11128" priority="2227"/>
  </conditionalFormatting>
  <conditionalFormatting sqref="B46">
    <cfRule type="duplicateValues" dxfId="11127" priority="2226"/>
  </conditionalFormatting>
  <conditionalFormatting sqref="B46">
    <cfRule type="duplicateValues" dxfId="11126" priority="2225"/>
  </conditionalFormatting>
  <conditionalFormatting sqref="B46">
    <cfRule type="duplicateValues" dxfId="11125" priority="2224"/>
  </conditionalFormatting>
  <conditionalFormatting sqref="C46">
    <cfRule type="duplicateValues" dxfId="11124" priority="2223"/>
  </conditionalFormatting>
  <conditionalFormatting sqref="C46">
    <cfRule type="duplicateValues" dxfId="11123" priority="2221"/>
    <cfRule type="duplicateValues" dxfId="11122" priority="2222"/>
  </conditionalFormatting>
  <conditionalFormatting sqref="C46">
    <cfRule type="duplicateValues" dxfId="11121" priority="2218"/>
    <cfRule type="duplicateValues" dxfId="11120" priority="2219"/>
    <cfRule type="duplicateValues" dxfId="11119" priority="2220"/>
  </conditionalFormatting>
  <conditionalFormatting sqref="B46">
    <cfRule type="duplicateValues" dxfId="11118" priority="2217"/>
  </conditionalFormatting>
  <conditionalFormatting sqref="B46">
    <cfRule type="duplicateValues" dxfId="11117" priority="2216"/>
  </conditionalFormatting>
  <conditionalFormatting sqref="C46">
    <cfRule type="duplicateValues" dxfId="11116" priority="2215"/>
  </conditionalFormatting>
  <conditionalFormatting sqref="C46">
    <cfRule type="duplicateValues" dxfId="11115" priority="2213"/>
    <cfRule type="duplicateValues" dxfId="11114" priority="2214"/>
  </conditionalFormatting>
  <conditionalFormatting sqref="C46">
    <cfRule type="duplicateValues" dxfId="11113" priority="2210"/>
    <cfRule type="duplicateValues" dxfId="11112" priority="2211"/>
    <cfRule type="duplicateValues" dxfId="11111" priority="2212"/>
  </conditionalFormatting>
  <conditionalFormatting sqref="B46">
    <cfRule type="duplicateValues" dxfId="11110" priority="2209"/>
  </conditionalFormatting>
  <conditionalFormatting sqref="C46">
    <cfRule type="duplicateValues" dxfId="11109" priority="2208"/>
  </conditionalFormatting>
  <conditionalFormatting sqref="B46">
    <cfRule type="duplicateValues" dxfId="11108" priority="2207"/>
  </conditionalFormatting>
  <conditionalFormatting sqref="C46">
    <cfRule type="duplicateValues" dxfId="11107" priority="2206"/>
  </conditionalFormatting>
  <conditionalFormatting sqref="B46">
    <cfRule type="duplicateValues" dxfId="11106" priority="2205"/>
  </conditionalFormatting>
  <conditionalFormatting sqref="B46">
    <cfRule type="duplicateValues" dxfId="11105" priority="2204"/>
  </conditionalFormatting>
  <conditionalFormatting sqref="C46">
    <cfRule type="duplicateValues" dxfId="11104" priority="2203"/>
  </conditionalFormatting>
  <conditionalFormatting sqref="C46">
    <cfRule type="duplicateValues" dxfId="11103" priority="2202"/>
  </conditionalFormatting>
  <conditionalFormatting sqref="C46">
    <cfRule type="duplicateValues" dxfId="11102" priority="2200"/>
    <cfRule type="duplicateValues" dxfId="11101" priority="2201"/>
  </conditionalFormatting>
  <conditionalFormatting sqref="C46">
    <cfRule type="duplicateValues" dxfId="11100" priority="2197"/>
    <cfRule type="duplicateValues" dxfId="11099" priority="2198"/>
    <cfRule type="duplicateValues" dxfId="11098" priority="2199"/>
  </conditionalFormatting>
  <conditionalFormatting sqref="B46">
    <cfRule type="duplicateValues" dxfId="11097" priority="2196"/>
  </conditionalFormatting>
  <conditionalFormatting sqref="B46">
    <cfRule type="duplicateValues" dxfId="11096" priority="2195"/>
  </conditionalFormatting>
  <conditionalFormatting sqref="C46">
    <cfRule type="duplicateValues" dxfId="11095" priority="2194"/>
  </conditionalFormatting>
  <conditionalFormatting sqref="B46">
    <cfRule type="duplicateValues" dxfId="11094" priority="2193"/>
  </conditionalFormatting>
  <conditionalFormatting sqref="B46">
    <cfRule type="duplicateValues" dxfId="11093" priority="2192"/>
  </conditionalFormatting>
  <conditionalFormatting sqref="B46">
    <cfRule type="duplicateValues" dxfId="11092" priority="2191"/>
  </conditionalFormatting>
  <conditionalFormatting sqref="B46">
    <cfRule type="duplicateValues" dxfId="11091" priority="2190"/>
  </conditionalFormatting>
  <conditionalFormatting sqref="B46">
    <cfRule type="duplicateValues" dxfId="11090" priority="2189"/>
  </conditionalFormatting>
  <conditionalFormatting sqref="B46">
    <cfRule type="duplicateValues" dxfId="11089" priority="2188"/>
  </conditionalFormatting>
  <conditionalFormatting sqref="B46">
    <cfRule type="duplicateValues" dxfId="11088" priority="2187"/>
  </conditionalFormatting>
  <conditionalFormatting sqref="B46">
    <cfRule type="duplicateValues" dxfId="11087" priority="2186"/>
  </conditionalFormatting>
  <conditionalFormatting sqref="B46">
    <cfRule type="duplicateValues" dxfId="11086" priority="2185"/>
  </conditionalFormatting>
  <conditionalFormatting sqref="B46">
    <cfRule type="duplicateValues" dxfId="11085" priority="2184"/>
  </conditionalFormatting>
  <conditionalFormatting sqref="B46">
    <cfRule type="duplicateValues" dxfId="11084" priority="2183"/>
  </conditionalFormatting>
  <conditionalFormatting sqref="B46">
    <cfRule type="duplicateValues" dxfId="11083" priority="2182"/>
  </conditionalFormatting>
  <conditionalFormatting sqref="C46">
    <cfRule type="duplicateValues" dxfId="11082" priority="2181"/>
  </conditionalFormatting>
  <conditionalFormatting sqref="B46">
    <cfRule type="duplicateValues" dxfId="11081" priority="2180"/>
  </conditionalFormatting>
  <conditionalFormatting sqref="B46">
    <cfRule type="duplicateValues" dxfId="11080" priority="2179"/>
  </conditionalFormatting>
  <conditionalFormatting sqref="B46">
    <cfRule type="duplicateValues" dxfId="11079" priority="2178"/>
  </conditionalFormatting>
  <conditionalFormatting sqref="C46">
    <cfRule type="duplicateValues" dxfId="11078" priority="2177"/>
  </conditionalFormatting>
  <conditionalFormatting sqref="B46">
    <cfRule type="duplicateValues" dxfId="11077" priority="2176"/>
  </conditionalFormatting>
  <conditionalFormatting sqref="B46">
    <cfRule type="duplicateValues" dxfId="11076" priority="2175"/>
  </conditionalFormatting>
  <conditionalFormatting sqref="B46">
    <cfRule type="duplicateValues" dxfId="11075" priority="2174"/>
  </conditionalFormatting>
  <conditionalFormatting sqref="B46">
    <cfRule type="duplicateValues" dxfId="11074" priority="2173"/>
  </conditionalFormatting>
  <conditionalFormatting sqref="B46">
    <cfRule type="duplicateValues" dxfId="11073" priority="2172"/>
  </conditionalFormatting>
  <conditionalFormatting sqref="B46">
    <cfRule type="duplicateValues" dxfId="11072" priority="2171"/>
  </conditionalFormatting>
  <conditionalFormatting sqref="B46">
    <cfRule type="duplicateValues" dxfId="11071" priority="2170"/>
  </conditionalFormatting>
  <conditionalFormatting sqref="B46">
    <cfRule type="duplicateValues" dxfId="11070" priority="2169"/>
  </conditionalFormatting>
  <conditionalFormatting sqref="B46">
    <cfRule type="duplicateValues" dxfId="11069" priority="2168"/>
  </conditionalFormatting>
  <conditionalFormatting sqref="B46">
    <cfRule type="duplicateValues" dxfId="11068" priority="2167"/>
  </conditionalFormatting>
  <conditionalFormatting sqref="B46">
    <cfRule type="duplicateValues" dxfId="11067" priority="2166"/>
  </conditionalFormatting>
  <conditionalFormatting sqref="B46">
    <cfRule type="duplicateValues" dxfId="11066" priority="2165"/>
  </conditionalFormatting>
  <conditionalFormatting sqref="B46">
    <cfRule type="duplicateValues" dxfId="11065" priority="2164"/>
  </conditionalFormatting>
  <conditionalFormatting sqref="B46">
    <cfRule type="duplicateValues" dxfId="11064" priority="2163"/>
  </conditionalFormatting>
  <conditionalFormatting sqref="C46">
    <cfRule type="duplicateValues" dxfId="11063" priority="2162"/>
  </conditionalFormatting>
  <conditionalFormatting sqref="B46">
    <cfRule type="duplicateValues" dxfId="11062" priority="2161"/>
  </conditionalFormatting>
  <conditionalFormatting sqref="B46">
    <cfRule type="duplicateValues" dxfId="11061" priority="2160"/>
  </conditionalFormatting>
  <conditionalFormatting sqref="B46">
    <cfRule type="duplicateValues" dxfId="11060" priority="2159"/>
  </conditionalFormatting>
  <conditionalFormatting sqref="B46">
    <cfRule type="duplicateValues" dxfId="11059" priority="2158"/>
  </conditionalFormatting>
  <conditionalFormatting sqref="B46">
    <cfRule type="duplicateValues" dxfId="11058" priority="2157"/>
  </conditionalFormatting>
  <conditionalFormatting sqref="C46">
    <cfRule type="duplicateValues" dxfId="11057" priority="2156"/>
  </conditionalFormatting>
  <conditionalFormatting sqref="B46">
    <cfRule type="duplicateValues" dxfId="11056" priority="2155"/>
  </conditionalFormatting>
  <conditionalFormatting sqref="B46">
    <cfRule type="duplicateValues" dxfId="11055" priority="2154"/>
  </conditionalFormatting>
  <conditionalFormatting sqref="B46">
    <cfRule type="duplicateValues" dxfId="11054" priority="2153"/>
  </conditionalFormatting>
  <conditionalFormatting sqref="B46">
    <cfRule type="duplicateValues" dxfId="11053" priority="2152"/>
  </conditionalFormatting>
  <conditionalFormatting sqref="B46">
    <cfRule type="duplicateValues" dxfId="11052" priority="2151"/>
  </conditionalFormatting>
  <conditionalFormatting sqref="B46">
    <cfRule type="duplicateValues" dxfId="11051" priority="2150"/>
  </conditionalFormatting>
  <conditionalFormatting sqref="B46">
    <cfRule type="duplicateValues" dxfId="11050" priority="2149"/>
  </conditionalFormatting>
  <conditionalFormatting sqref="B46">
    <cfRule type="duplicateValues" dxfId="11049" priority="2148"/>
  </conditionalFormatting>
  <conditionalFormatting sqref="B46">
    <cfRule type="duplicateValues" dxfId="11048" priority="2147"/>
  </conditionalFormatting>
  <conditionalFormatting sqref="B46">
    <cfRule type="duplicateValues" dxfId="11047" priority="2146"/>
  </conditionalFormatting>
  <conditionalFormatting sqref="B46">
    <cfRule type="duplicateValues" dxfId="11046" priority="2145"/>
  </conditionalFormatting>
  <conditionalFormatting sqref="B46">
    <cfRule type="duplicateValues" dxfId="11045" priority="2144"/>
  </conditionalFormatting>
  <conditionalFormatting sqref="B46">
    <cfRule type="duplicateValues" dxfId="11044" priority="2143"/>
  </conditionalFormatting>
  <conditionalFormatting sqref="B46">
    <cfRule type="duplicateValues" dxfId="11043" priority="2142"/>
  </conditionalFormatting>
  <conditionalFormatting sqref="B46">
    <cfRule type="duplicateValues" dxfId="11042" priority="2141"/>
  </conditionalFormatting>
  <conditionalFormatting sqref="B46">
    <cfRule type="duplicateValues" dxfId="11041" priority="2140"/>
  </conditionalFormatting>
  <conditionalFormatting sqref="B48">
    <cfRule type="duplicateValues" dxfId="11040" priority="2138" stopIfTrue="1"/>
    <cfRule type="duplicateValues" dxfId="11039" priority="2139" stopIfTrue="1"/>
  </conditionalFormatting>
  <conditionalFormatting sqref="B48">
    <cfRule type="duplicateValues" dxfId="11038" priority="2137"/>
  </conditionalFormatting>
  <conditionalFormatting sqref="B48">
    <cfRule type="duplicateValues" dxfId="11037" priority="2136"/>
  </conditionalFormatting>
  <conditionalFormatting sqref="B48">
    <cfRule type="duplicateValues" dxfId="11036" priority="2135"/>
  </conditionalFormatting>
  <conditionalFormatting sqref="B48">
    <cfRule type="duplicateValues" dxfId="11035" priority="2134"/>
  </conditionalFormatting>
  <conditionalFormatting sqref="B48">
    <cfRule type="duplicateValues" dxfId="11034" priority="2133"/>
  </conditionalFormatting>
  <conditionalFormatting sqref="B48">
    <cfRule type="duplicateValues" dxfId="11033" priority="2132"/>
  </conditionalFormatting>
  <conditionalFormatting sqref="B48">
    <cfRule type="duplicateValues" dxfId="11032" priority="2130" stopIfTrue="1"/>
    <cfRule type="duplicateValues" dxfId="11031" priority="2131" stopIfTrue="1"/>
  </conditionalFormatting>
  <conditionalFormatting sqref="B48">
    <cfRule type="duplicateValues" dxfId="11030" priority="2129"/>
  </conditionalFormatting>
  <conditionalFormatting sqref="B48">
    <cfRule type="duplicateValues" dxfId="11029" priority="2128"/>
  </conditionalFormatting>
  <conditionalFormatting sqref="C48">
    <cfRule type="duplicateValues" dxfId="11028" priority="2127"/>
  </conditionalFormatting>
  <conditionalFormatting sqref="C48">
    <cfRule type="duplicateValues" dxfId="11027" priority="2125"/>
    <cfRule type="duplicateValues" dxfId="11026" priority="2126"/>
  </conditionalFormatting>
  <conditionalFormatting sqref="C48">
    <cfRule type="duplicateValues" dxfId="11025" priority="2122"/>
    <cfRule type="duplicateValues" dxfId="11024" priority="2123"/>
    <cfRule type="duplicateValues" dxfId="11023" priority="2124"/>
  </conditionalFormatting>
  <conditionalFormatting sqref="B48">
    <cfRule type="duplicateValues" dxfId="11022" priority="2121"/>
  </conditionalFormatting>
  <conditionalFormatting sqref="B48">
    <cfRule type="duplicateValues" dxfId="11021" priority="2120"/>
  </conditionalFormatting>
  <conditionalFormatting sqref="B48">
    <cfRule type="duplicateValues" dxfId="11020" priority="2119"/>
  </conditionalFormatting>
  <conditionalFormatting sqref="C48">
    <cfRule type="duplicateValues" dxfId="11019" priority="2118"/>
  </conditionalFormatting>
  <conditionalFormatting sqref="B48">
    <cfRule type="duplicateValues" dxfId="11018" priority="2116" stopIfTrue="1"/>
    <cfRule type="duplicateValues" dxfId="11017" priority="2117" stopIfTrue="1"/>
  </conditionalFormatting>
  <conditionalFormatting sqref="C48">
    <cfRule type="duplicateValues" dxfId="11016" priority="2115"/>
  </conditionalFormatting>
  <conditionalFormatting sqref="C48">
    <cfRule type="duplicateValues" dxfId="11015" priority="2113"/>
    <cfRule type="duplicateValues" dxfId="11014" priority="2114"/>
  </conditionalFormatting>
  <conditionalFormatting sqref="C48">
    <cfRule type="duplicateValues" dxfId="11013" priority="2112"/>
  </conditionalFormatting>
  <conditionalFormatting sqref="C48">
    <cfRule type="duplicateValues" dxfId="11012" priority="2110"/>
    <cfRule type="duplicateValues" dxfId="11011" priority="2111"/>
  </conditionalFormatting>
  <conditionalFormatting sqref="C48">
    <cfRule type="duplicateValues" dxfId="11010" priority="2109"/>
  </conditionalFormatting>
  <conditionalFormatting sqref="C48">
    <cfRule type="duplicateValues" dxfId="11009" priority="2108"/>
  </conditionalFormatting>
  <conditionalFormatting sqref="C48">
    <cfRule type="duplicateValues" dxfId="11008" priority="2105"/>
    <cfRule type="duplicateValues" dxfId="11007" priority="2106"/>
    <cfRule type="duplicateValues" dxfId="11006" priority="2107"/>
  </conditionalFormatting>
  <conditionalFormatting sqref="C48">
    <cfRule type="duplicateValues" dxfId="11005" priority="2104"/>
  </conditionalFormatting>
  <conditionalFormatting sqref="C48">
    <cfRule type="duplicateValues" dxfId="11004" priority="2103"/>
  </conditionalFormatting>
  <conditionalFormatting sqref="C48">
    <cfRule type="duplicateValues" dxfId="11003" priority="2101"/>
    <cfRule type="duplicateValues" dxfId="11002" priority="2102"/>
  </conditionalFormatting>
  <conditionalFormatting sqref="C48">
    <cfRule type="duplicateValues" dxfId="11001" priority="2100"/>
  </conditionalFormatting>
  <conditionalFormatting sqref="C48">
    <cfRule type="duplicateValues" dxfId="11000" priority="2099"/>
  </conditionalFormatting>
  <conditionalFormatting sqref="C48">
    <cfRule type="duplicateValues" dxfId="10999" priority="2096"/>
    <cfRule type="duplicateValues" dxfId="10998" priority="2097"/>
    <cfRule type="duplicateValues" dxfId="10997" priority="2098"/>
  </conditionalFormatting>
  <conditionalFormatting sqref="B48">
    <cfRule type="duplicateValues" dxfId="10996" priority="2095"/>
  </conditionalFormatting>
  <conditionalFormatting sqref="B48">
    <cfRule type="duplicateValues" dxfId="10995" priority="2094"/>
  </conditionalFormatting>
  <conditionalFormatting sqref="B48">
    <cfRule type="duplicateValues" dxfId="10994" priority="2093"/>
  </conditionalFormatting>
  <conditionalFormatting sqref="C48">
    <cfRule type="duplicateValues" dxfId="10993" priority="2092"/>
  </conditionalFormatting>
  <conditionalFormatting sqref="C48">
    <cfRule type="duplicateValues" dxfId="10992" priority="2091"/>
  </conditionalFormatting>
  <conditionalFormatting sqref="B48">
    <cfRule type="duplicateValues" dxfId="10991" priority="2090"/>
  </conditionalFormatting>
  <conditionalFormatting sqref="C48">
    <cfRule type="duplicateValues" dxfId="10990" priority="2089"/>
  </conditionalFormatting>
  <conditionalFormatting sqref="C48">
    <cfRule type="duplicateValues" dxfId="10989" priority="2087"/>
    <cfRule type="duplicateValues" dxfId="10988" priority="2088"/>
  </conditionalFormatting>
  <conditionalFormatting sqref="C48">
    <cfRule type="duplicateValues" dxfId="10987" priority="2084"/>
    <cfRule type="duplicateValues" dxfId="10986" priority="2085"/>
    <cfRule type="duplicateValues" dxfId="10985" priority="2086"/>
  </conditionalFormatting>
  <conditionalFormatting sqref="B48">
    <cfRule type="duplicateValues" dxfId="10984" priority="2083"/>
  </conditionalFormatting>
  <conditionalFormatting sqref="B48">
    <cfRule type="duplicateValues" dxfId="10983" priority="2082"/>
  </conditionalFormatting>
  <conditionalFormatting sqref="B48">
    <cfRule type="duplicateValues" dxfId="10982" priority="2081"/>
  </conditionalFormatting>
  <conditionalFormatting sqref="B48">
    <cfRule type="duplicateValues" dxfId="10981" priority="2080"/>
  </conditionalFormatting>
  <conditionalFormatting sqref="B48">
    <cfRule type="duplicateValues" dxfId="10980" priority="2079"/>
  </conditionalFormatting>
  <conditionalFormatting sqref="B48">
    <cfRule type="duplicateValues" dxfId="10979" priority="2078"/>
  </conditionalFormatting>
  <conditionalFormatting sqref="B48">
    <cfRule type="duplicateValues" dxfId="10978" priority="2077"/>
  </conditionalFormatting>
  <conditionalFormatting sqref="B48">
    <cfRule type="duplicateValues" dxfId="10977" priority="2076"/>
  </conditionalFormatting>
  <conditionalFormatting sqref="C48">
    <cfRule type="duplicateValues" dxfId="10976" priority="2075"/>
  </conditionalFormatting>
  <conditionalFormatting sqref="C48">
    <cfRule type="duplicateValues" dxfId="10975" priority="2073"/>
    <cfRule type="duplicateValues" dxfId="10974" priority="2074"/>
  </conditionalFormatting>
  <conditionalFormatting sqref="C48">
    <cfRule type="duplicateValues" dxfId="10973" priority="2070"/>
    <cfRule type="duplicateValues" dxfId="10972" priority="2071"/>
    <cfRule type="duplicateValues" dxfId="10971" priority="2072"/>
  </conditionalFormatting>
  <conditionalFormatting sqref="B48">
    <cfRule type="duplicateValues" dxfId="10970" priority="2069"/>
  </conditionalFormatting>
  <conditionalFormatting sqref="B48">
    <cfRule type="duplicateValues" dxfId="10969" priority="2068"/>
  </conditionalFormatting>
  <conditionalFormatting sqref="C48">
    <cfRule type="duplicateValues" dxfId="10968" priority="2067"/>
  </conditionalFormatting>
  <conditionalFormatting sqref="B48">
    <cfRule type="duplicateValues" dxfId="10967" priority="2066"/>
  </conditionalFormatting>
  <conditionalFormatting sqref="B48">
    <cfRule type="duplicateValues" dxfId="10966" priority="2065"/>
  </conditionalFormatting>
  <conditionalFormatting sqref="B48">
    <cfRule type="duplicateValues" dxfId="10965" priority="2064"/>
  </conditionalFormatting>
  <conditionalFormatting sqref="B48">
    <cfRule type="duplicateValues" dxfId="10964" priority="2063"/>
  </conditionalFormatting>
  <conditionalFormatting sqref="B48">
    <cfRule type="duplicateValues" dxfId="10963" priority="2062"/>
  </conditionalFormatting>
  <conditionalFormatting sqref="B48">
    <cfRule type="duplicateValues" dxfId="10962" priority="2061"/>
  </conditionalFormatting>
  <conditionalFormatting sqref="C48">
    <cfRule type="duplicateValues" dxfId="10961" priority="2060"/>
  </conditionalFormatting>
  <conditionalFormatting sqref="C48">
    <cfRule type="duplicateValues" dxfId="10960" priority="2058"/>
    <cfRule type="duplicateValues" dxfId="10959" priority="2059"/>
  </conditionalFormatting>
  <conditionalFormatting sqref="C48">
    <cfRule type="duplicateValues" dxfId="10958" priority="2055"/>
    <cfRule type="duplicateValues" dxfId="10957" priority="2056"/>
    <cfRule type="duplicateValues" dxfId="10956" priority="2057"/>
  </conditionalFormatting>
  <conditionalFormatting sqref="B48">
    <cfRule type="duplicateValues" dxfId="10955" priority="2054"/>
  </conditionalFormatting>
  <conditionalFormatting sqref="B48">
    <cfRule type="duplicateValues" dxfId="10954" priority="2053"/>
  </conditionalFormatting>
  <conditionalFormatting sqref="C48">
    <cfRule type="duplicateValues" dxfId="10953" priority="2052"/>
  </conditionalFormatting>
  <conditionalFormatting sqref="C48">
    <cfRule type="duplicateValues" dxfId="10952" priority="2050"/>
    <cfRule type="duplicateValues" dxfId="10951" priority="2051"/>
  </conditionalFormatting>
  <conditionalFormatting sqref="C48">
    <cfRule type="duplicateValues" dxfId="10950" priority="2047"/>
    <cfRule type="duplicateValues" dxfId="10949" priority="2048"/>
    <cfRule type="duplicateValues" dxfId="10948" priority="2049"/>
  </conditionalFormatting>
  <conditionalFormatting sqref="B48">
    <cfRule type="duplicateValues" dxfId="10947" priority="2046"/>
  </conditionalFormatting>
  <conditionalFormatting sqref="C48">
    <cfRule type="duplicateValues" dxfId="10946" priority="2045"/>
  </conditionalFormatting>
  <conditionalFormatting sqref="B48">
    <cfRule type="duplicateValues" dxfId="10945" priority="2044"/>
  </conditionalFormatting>
  <conditionalFormatting sqref="C48">
    <cfRule type="duplicateValues" dxfId="10944" priority="2043"/>
  </conditionalFormatting>
  <conditionalFormatting sqref="B48">
    <cfRule type="duplicateValues" dxfId="10943" priority="2042"/>
  </conditionalFormatting>
  <conditionalFormatting sqref="B48">
    <cfRule type="duplicateValues" dxfId="10942" priority="2041"/>
  </conditionalFormatting>
  <conditionalFormatting sqref="C48">
    <cfRule type="duplicateValues" dxfId="10941" priority="2040"/>
  </conditionalFormatting>
  <conditionalFormatting sqref="C48">
    <cfRule type="duplicateValues" dxfId="10940" priority="2039"/>
  </conditionalFormatting>
  <conditionalFormatting sqref="C48">
    <cfRule type="duplicateValues" dxfId="10939" priority="2037"/>
    <cfRule type="duplicateValues" dxfId="10938" priority="2038"/>
  </conditionalFormatting>
  <conditionalFormatting sqref="C48">
    <cfRule type="duplicateValues" dxfId="10937" priority="2034"/>
    <cfRule type="duplicateValues" dxfId="10936" priority="2035"/>
    <cfRule type="duplicateValues" dxfId="10935" priority="2036"/>
  </conditionalFormatting>
  <conditionalFormatting sqref="B48">
    <cfRule type="duplicateValues" dxfId="10934" priority="2033"/>
  </conditionalFormatting>
  <conditionalFormatting sqref="B48">
    <cfRule type="duplicateValues" dxfId="10933" priority="2032"/>
  </conditionalFormatting>
  <conditionalFormatting sqref="C48">
    <cfRule type="duplicateValues" dxfId="10932" priority="2031"/>
  </conditionalFormatting>
  <conditionalFormatting sqref="B48">
    <cfRule type="duplicateValues" dxfId="10931" priority="2030"/>
  </conditionalFormatting>
  <conditionalFormatting sqref="B48">
    <cfRule type="duplicateValues" dxfId="10930" priority="2029"/>
  </conditionalFormatting>
  <conditionalFormatting sqref="B48">
    <cfRule type="duplicateValues" dxfId="10929" priority="2028"/>
  </conditionalFormatting>
  <conditionalFormatting sqref="B48">
    <cfRule type="duplicateValues" dxfId="10928" priority="2027"/>
  </conditionalFormatting>
  <conditionalFormatting sqref="B48">
    <cfRule type="duplicateValues" dxfId="10927" priority="2026"/>
  </conditionalFormatting>
  <conditionalFormatting sqref="B48">
    <cfRule type="duplicateValues" dxfId="10926" priority="2025"/>
  </conditionalFormatting>
  <conditionalFormatting sqref="B48">
    <cfRule type="duplicateValues" dxfId="10925" priority="2024"/>
  </conditionalFormatting>
  <conditionalFormatting sqref="B48">
    <cfRule type="duplicateValues" dxfId="10924" priority="2023"/>
  </conditionalFormatting>
  <conditionalFormatting sqref="B48">
    <cfRule type="duplicateValues" dxfId="10923" priority="2022"/>
  </conditionalFormatting>
  <conditionalFormatting sqref="B48">
    <cfRule type="duplicateValues" dxfId="10922" priority="2021"/>
  </conditionalFormatting>
  <conditionalFormatting sqref="B48">
    <cfRule type="duplicateValues" dxfId="10921" priority="2020"/>
  </conditionalFormatting>
  <conditionalFormatting sqref="B48">
    <cfRule type="duplicateValues" dxfId="10920" priority="2019"/>
  </conditionalFormatting>
  <conditionalFormatting sqref="C48">
    <cfRule type="duplicateValues" dxfId="10919" priority="2018"/>
  </conditionalFormatting>
  <conditionalFormatting sqref="B48">
    <cfRule type="duplicateValues" dxfId="10918" priority="2017"/>
  </conditionalFormatting>
  <conditionalFormatting sqref="B48">
    <cfRule type="duplicateValues" dxfId="10917" priority="2016"/>
  </conditionalFormatting>
  <conditionalFormatting sqref="B48">
    <cfRule type="duplicateValues" dxfId="10916" priority="2015"/>
  </conditionalFormatting>
  <conditionalFormatting sqref="C48">
    <cfRule type="duplicateValues" dxfId="10915" priority="2014"/>
  </conditionalFormatting>
  <conditionalFormatting sqref="B48">
    <cfRule type="duplicateValues" dxfId="10914" priority="2013"/>
  </conditionalFormatting>
  <conditionalFormatting sqref="B48">
    <cfRule type="duplicateValues" dxfId="10913" priority="2012"/>
  </conditionalFormatting>
  <conditionalFormatting sqref="B48">
    <cfRule type="duplicateValues" dxfId="10912" priority="2011"/>
  </conditionalFormatting>
  <conditionalFormatting sqref="B48">
    <cfRule type="duplicateValues" dxfId="10911" priority="2010"/>
  </conditionalFormatting>
  <conditionalFormatting sqref="B48">
    <cfRule type="duplicateValues" dxfId="10910" priority="2009"/>
  </conditionalFormatting>
  <conditionalFormatting sqref="B48">
    <cfRule type="duplicateValues" dxfId="10909" priority="2008"/>
  </conditionalFormatting>
  <conditionalFormatting sqref="B48">
    <cfRule type="duplicateValues" dxfId="10908" priority="2007"/>
  </conditionalFormatting>
  <conditionalFormatting sqref="B48">
    <cfRule type="duplicateValues" dxfId="10907" priority="2006"/>
  </conditionalFormatting>
  <conditionalFormatting sqref="B48">
    <cfRule type="duplicateValues" dxfId="10906" priority="2005"/>
  </conditionalFormatting>
  <conditionalFormatting sqref="B48">
    <cfRule type="duplicateValues" dxfId="10905" priority="2004"/>
  </conditionalFormatting>
  <conditionalFormatting sqref="B48">
    <cfRule type="duplicateValues" dxfId="10904" priority="2003"/>
  </conditionalFormatting>
  <conditionalFormatting sqref="B48">
    <cfRule type="duplicateValues" dxfId="10903" priority="2002"/>
  </conditionalFormatting>
  <conditionalFormatting sqref="B48">
    <cfRule type="duplicateValues" dxfId="10902" priority="2001"/>
  </conditionalFormatting>
  <conditionalFormatting sqref="B48">
    <cfRule type="duplicateValues" dxfId="10901" priority="2000"/>
  </conditionalFormatting>
  <conditionalFormatting sqref="C48">
    <cfRule type="duplicateValues" dxfId="10900" priority="1999"/>
  </conditionalFormatting>
  <conditionalFormatting sqref="B48">
    <cfRule type="duplicateValues" dxfId="10899" priority="1998"/>
  </conditionalFormatting>
  <conditionalFormatting sqref="B48">
    <cfRule type="duplicateValues" dxfId="10898" priority="1997"/>
  </conditionalFormatting>
  <conditionalFormatting sqref="B48">
    <cfRule type="duplicateValues" dxfId="10897" priority="1996"/>
  </conditionalFormatting>
  <conditionalFormatting sqref="B48">
    <cfRule type="duplicateValues" dxfId="10896" priority="1995"/>
  </conditionalFormatting>
  <conditionalFormatting sqref="B48">
    <cfRule type="duplicateValues" dxfId="10895" priority="1994"/>
  </conditionalFormatting>
  <conditionalFormatting sqref="C48">
    <cfRule type="duplicateValues" dxfId="10894" priority="1993"/>
  </conditionalFormatting>
  <conditionalFormatting sqref="B48">
    <cfRule type="duplicateValues" dxfId="10893" priority="1992"/>
  </conditionalFormatting>
  <conditionalFormatting sqref="B48">
    <cfRule type="duplicateValues" dxfId="10892" priority="1991"/>
  </conditionalFormatting>
  <conditionalFormatting sqref="B48">
    <cfRule type="duplicateValues" dxfId="10891" priority="1990"/>
  </conditionalFormatting>
  <conditionalFormatting sqref="B48">
    <cfRule type="duplicateValues" dxfId="10890" priority="1989"/>
  </conditionalFormatting>
  <conditionalFormatting sqref="B48">
    <cfRule type="duplicateValues" dxfId="10889" priority="1988"/>
  </conditionalFormatting>
  <conditionalFormatting sqref="B48">
    <cfRule type="duplicateValues" dxfId="10888" priority="1987"/>
  </conditionalFormatting>
  <conditionalFormatting sqref="B48">
    <cfRule type="duplicateValues" dxfId="10887" priority="1986"/>
  </conditionalFormatting>
  <conditionalFormatting sqref="B48">
    <cfRule type="duplicateValues" dxfId="10886" priority="1985"/>
  </conditionalFormatting>
  <conditionalFormatting sqref="B48">
    <cfRule type="duplicateValues" dxfId="10885" priority="1984"/>
  </conditionalFormatting>
  <conditionalFormatting sqref="B48">
    <cfRule type="duplicateValues" dxfId="10884" priority="1983"/>
  </conditionalFormatting>
  <conditionalFormatting sqref="B48">
    <cfRule type="duplicateValues" dxfId="10883" priority="1982"/>
  </conditionalFormatting>
  <conditionalFormatting sqref="B48">
    <cfRule type="duplicateValues" dxfId="10882" priority="1981"/>
  </conditionalFormatting>
  <conditionalFormatting sqref="B48">
    <cfRule type="duplicateValues" dxfId="10881" priority="1980"/>
  </conditionalFormatting>
  <conditionalFormatting sqref="B48">
    <cfRule type="duplicateValues" dxfId="10880" priority="1979"/>
  </conditionalFormatting>
  <conditionalFormatting sqref="B48">
    <cfRule type="duplicateValues" dxfId="10879" priority="1978"/>
  </conditionalFormatting>
  <conditionalFormatting sqref="B48">
    <cfRule type="duplicateValues" dxfId="10878" priority="1977"/>
  </conditionalFormatting>
  <conditionalFormatting sqref="B51">
    <cfRule type="duplicateValues" dxfId="10877" priority="1976"/>
  </conditionalFormatting>
  <conditionalFormatting sqref="B51">
    <cfRule type="duplicateValues" dxfId="10876" priority="1974" stopIfTrue="1"/>
    <cfRule type="duplicateValues" dxfId="10875" priority="1975" stopIfTrue="1"/>
  </conditionalFormatting>
  <conditionalFormatting sqref="B51">
    <cfRule type="duplicateValues" dxfId="10874" priority="1972" stopIfTrue="1"/>
    <cfRule type="duplicateValues" dxfId="10873" priority="1973" stopIfTrue="1"/>
  </conditionalFormatting>
  <conditionalFormatting sqref="B51">
    <cfRule type="duplicateValues" dxfId="10872" priority="1971"/>
  </conditionalFormatting>
  <conditionalFormatting sqref="B51">
    <cfRule type="duplicateValues" dxfId="10871" priority="1970"/>
  </conditionalFormatting>
  <conditionalFormatting sqref="B51">
    <cfRule type="duplicateValues" dxfId="10870" priority="1969"/>
  </conditionalFormatting>
  <conditionalFormatting sqref="B51">
    <cfRule type="duplicateValues" dxfId="10869" priority="1968"/>
  </conditionalFormatting>
  <conditionalFormatting sqref="B51">
    <cfRule type="duplicateValues" dxfId="10868" priority="1967"/>
  </conditionalFormatting>
  <conditionalFormatting sqref="B51">
    <cfRule type="duplicateValues" dxfId="10867" priority="1966"/>
  </conditionalFormatting>
  <conditionalFormatting sqref="B51">
    <cfRule type="duplicateValues" dxfId="10866" priority="1964" stopIfTrue="1"/>
    <cfRule type="duplicateValues" dxfId="10865" priority="1965" stopIfTrue="1"/>
  </conditionalFormatting>
  <conditionalFormatting sqref="B51">
    <cfRule type="duplicateValues" dxfId="10864" priority="1963"/>
  </conditionalFormatting>
  <conditionalFormatting sqref="B51">
    <cfRule type="duplicateValues" dxfId="10863" priority="1962"/>
  </conditionalFormatting>
  <conditionalFormatting sqref="C51">
    <cfRule type="duplicateValues" dxfId="10862" priority="1961"/>
  </conditionalFormatting>
  <conditionalFormatting sqref="C51">
    <cfRule type="duplicateValues" dxfId="10861" priority="1959"/>
    <cfRule type="duplicateValues" dxfId="10860" priority="1960"/>
  </conditionalFormatting>
  <conditionalFormatting sqref="C51">
    <cfRule type="duplicateValues" dxfId="10859" priority="1956"/>
    <cfRule type="duplicateValues" dxfId="10858" priority="1957"/>
    <cfRule type="duplicateValues" dxfId="10857" priority="1958"/>
  </conditionalFormatting>
  <conditionalFormatting sqref="B51">
    <cfRule type="duplicateValues" dxfId="10856" priority="1955"/>
  </conditionalFormatting>
  <conditionalFormatting sqref="B51">
    <cfRule type="duplicateValues" dxfId="10855" priority="1954"/>
  </conditionalFormatting>
  <conditionalFormatting sqref="B51">
    <cfRule type="duplicateValues" dxfId="10854" priority="1953"/>
  </conditionalFormatting>
  <conditionalFormatting sqref="C51">
    <cfRule type="duplicateValues" dxfId="10853" priority="1952"/>
  </conditionalFormatting>
  <conditionalFormatting sqref="B51">
    <cfRule type="duplicateValues" dxfId="10852" priority="1950" stopIfTrue="1"/>
    <cfRule type="duplicateValues" dxfId="10851" priority="1951" stopIfTrue="1"/>
  </conditionalFormatting>
  <conditionalFormatting sqref="C51">
    <cfRule type="duplicateValues" dxfId="10850" priority="1949"/>
  </conditionalFormatting>
  <conditionalFormatting sqref="C51">
    <cfRule type="duplicateValues" dxfId="10849" priority="1947"/>
    <cfRule type="duplicateValues" dxfId="10848" priority="1948"/>
  </conditionalFormatting>
  <conditionalFormatting sqref="C51">
    <cfRule type="duplicateValues" dxfId="10847" priority="1946"/>
  </conditionalFormatting>
  <conditionalFormatting sqref="C51">
    <cfRule type="duplicateValues" dxfId="10846" priority="1944"/>
    <cfRule type="duplicateValues" dxfId="10845" priority="1945"/>
  </conditionalFormatting>
  <conditionalFormatting sqref="C51">
    <cfRule type="duplicateValues" dxfId="10844" priority="1943"/>
  </conditionalFormatting>
  <conditionalFormatting sqref="C51">
    <cfRule type="duplicateValues" dxfId="10843" priority="1942"/>
  </conditionalFormatting>
  <conditionalFormatting sqref="C51">
    <cfRule type="duplicateValues" dxfId="10842" priority="1939"/>
    <cfRule type="duplicateValues" dxfId="10841" priority="1940"/>
    <cfRule type="duplicateValues" dxfId="10840" priority="1941"/>
  </conditionalFormatting>
  <conditionalFormatting sqref="C51">
    <cfRule type="duplicateValues" dxfId="10839" priority="1938"/>
  </conditionalFormatting>
  <conditionalFormatting sqref="C51">
    <cfRule type="duplicateValues" dxfId="10838" priority="1937"/>
  </conditionalFormatting>
  <conditionalFormatting sqref="C51">
    <cfRule type="duplicateValues" dxfId="10837" priority="1935"/>
    <cfRule type="duplicateValues" dxfId="10836" priority="1936"/>
  </conditionalFormatting>
  <conditionalFormatting sqref="C51">
    <cfRule type="duplicateValues" dxfId="10835" priority="1934"/>
  </conditionalFormatting>
  <conditionalFormatting sqref="C51">
    <cfRule type="duplicateValues" dxfId="10834" priority="1933"/>
  </conditionalFormatting>
  <conditionalFormatting sqref="C51">
    <cfRule type="duplicateValues" dxfId="10833" priority="1930"/>
    <cfRule type="duplicateValues" dxfId="10832" priority="1931"/>
    <cfRule type="duplicateValues" dxfId="10831" priority="1932"/>
  </conditionalFormatting>
  <conditionalFormatting sqref="B51">
    <cfRule type="duplicateValues" dxfId="10830" priority="1929"/>
  </conditionalFormatting>
  <conditionalFormatting sqref="B51">
    <cfRule type="duplicateValues" dxfId="10829" priority="1928"/>
  </conditionalFormatting>
  <conditionalFormatting sqref="B51">
    <cfRule type="duplicateValues" dxfId="10828" priority="1927"/>
  </conditionalFormatting>
  <conditionalFormatting sqref="C51">
    <cfRule type="duplicateValues" dxfId="10827" priority="1926"/>
  </conditionalFormatting>
  <conditionalFormatting sqref="C51">
    <cfRule type="duplicateValues" dxfId="10826" priority="1925"/>
  </conditionalFormatting>
  <conditionalFormatting sqref="B51">
    <cfRule type="duplicateValues" dxfId="10825" priority="1924"/>
  </conditionalFormatting>
  <conditionalFormatting sqref="C51">
    <cfRule type="duplicateValues" dxfId="10824" priority="1923"/>
  </conditionalFormatting>
  <conditionalFormatting sqref="C51">
    <cfRule type="duplicateValues" dxfId="10823" priority="1921"/>
    <cfRule type="duplicateValues" dxfId="10822" priority="1922"/>
  </conditionalFormatting>
  <conditionalFormatting sqref="C51">
    <cfRule type="duplicateValues" dxfId="10821" priority="1918"/>
    <cfRule type="duplicateValues" dxfId="10820" priority="1919"/>
    <cfRule type="duplicateValues" dxfId="10819" priority="1920"/>
  </conditionalFormatting>
  <conditionalFormatting sqref="B51">
    <cfRule type="duplicateValues" dxfId="10818" priority="1917"/>
  </conditionalFormatting>
  <conditionalFormatting sqref="B51">
    <cfRule type="duplicateValues" dxfId="10817" priority="1916"/>
  </conditionalFormatting>
  <conditionalFormatting sqref="B51">
    <cfRule type="duplicateValues" dxfId="10816" priority="1915"/>
  </conditionalFormatting>
  <conditionalFormatting sqref="B51">
    <cfRule type="duplicateValues" dxfId="10815" priority="1914"/>
  </conditionalFormatting>
  <conditionalFormatting sqref="B51">
    <cfRule type="duplicateValues" dxfId="10814" priority="1913"/>
  </conditionalFormatting>
  <conditionalFormatting sqref="B51">
    <cfRule type="duplicateValues" dxfId="10813" priority="1912"/>
  </conditionalFormatting>
  <conditionalFormatting sqref="B51">
    <cfRule type="duplicateValues" dxfId="10812" priority="1911"/>
  </conditionalFormatting>
  <conditionalFormatting sqref="B51">
    <cfRule type="duplicateValues" dxfId="10811" priority="1910"/>
  </conditionalFormatting>
  <conditionalFormatting sqref="C51">
    <cfRule type="duplicateValues" dxfId="10810" priority="1909"/>
  </conditionalFormatting>
  <conditionalFormatting sqref="C51">
    <cfRule type="duplicateValues" dxfId="10809" priority="1907"/>
    <cfRule type="duplicateValues" dxfId="10808" priority="1908"/>
  </conditionalFormatting>
  <conditionalFormatting sqref="C51">
    <cfRule type="duplicateValues" dxfId="10807" priority="1904"/>
    <cfRule type="duplicateValues" dxfId="10806" priority="1905"/>
    <cfRule type="duplicateValues" dxfId="10805" priority="1906"/>
  </conditionalFormatting>
  <conditionalFormatting sqref="B51">
    <cfRule type="duplicateValues" dxfId="10804" priority="1903"/>
  </conditionalFormatting>
  <conditionalFormatting sqref="B51">
    <cfRule type="duplicateValues" dxfId="10803" priority="1902"/>
  </conditionalFormatting>
  <conditionalFormatting sqref="C51">
    <cfRule type="duplicateValues" dxfId="10802" priority="1901"/>
  </conditionalFormatting>
  <conditionalFormatting sqref="B51">
    <cfRule type="duplicateValues" dxfId="10801" priority="1900"/>
  </conditionalFormatting>
  <conditionalFormatting sqref="B51">
    <cfRule type="duplicateValues" dxfId="10800" priority="1899"/>
  </conditionalFormatting>
  <conditionalFormatting sqref="B51">
    <cfRule type="duplicateValues" dxfId="10799" priority="1898"/>
  </conditionalFormatting>
  <conditionalFormatting sqref="B51">
    <cfRule type="duplicateValues" dxfId="10798" priority="1897"/>
  </conditionalFormatting>
  <conditionalFormatting sqref="B51">
    <cfRule type="duplicateValues" dxfId="10797" priority="1896"/>
  </conditionalFormatting>
  <conditionalFormatting sqref="B51">
    <cfRule type="duplicateValues" dxfId="10796" priority="1895"/>
  </conditionalFormatting>
  <conditionalFormatting sqref="C51">
    <cfRule type="duplicateValues" dxfId="10795" priority="1894"/>
  </conditionalFormatting>
  <conditionalFormatting sqref="C51">
    <cfRule type="duplicateValues" dxfId="10794" priority="1892"/>
    <cfRule type="duplicateValues" dxfId="10793" priority="1893"/>
  </conditionalFormatting>
  <conditionalFormatting sqref="C51">
    <cfRule type="duplicateValues" dxfId="10792" priority="1889"/>
    <cfRule type="duplicateValues" dxfId="10791" priority="1890"/>
    <cfRule type="duplicateValues" dxfId="10790" priority="1891"/>
  </conditionalFormatting>
  <conditionalFormatting sqref="B51">
    <cfRule type="duplicateValues" dxfId="10789" priority="1888"/>
  </conditionalFormatting>
  <conditionalFormatting sqref="B51">
    <cfRule type="duplicateValues" dxfId="10788" priority="1887"/>
  </conditionalFormatting>
  <conditionalFormatting sqref="C51">
    <cfRule type="duplicateValues" dxfId="10787" priority="1886"/>
  </conditionalFormatting>
  <conditionalFormatting sqref="C51">
    <cfRule type="duplicateValues" dxfId="10786" priority="1884"/>
    <cfRule type="duplicateValues" dxfId="10785" priority="1885"/>
  </conditionalFormatting>
  <conditionalFormatting sqref="C51">
    <cfRule type="duplicateValues" dxfId="10784" priority="1881"/>
    <cfRule type="duplicateValues" dxfId="10783" priority="1882"/>
    <cfRule type="duplicateValues" dxfId="10782" priority="1883"/>
  </conditionalFormatting>
  <conditionalFormatting sqref="B51">
    <cfRule type="duplicateValues" dxfId="10781" priority="1880"/>
  </conditionalFormatting>
  <conditionalFormatting sqref="C51">
    <cfRule type="duplicateValues" dxfId="10780" priority="1879"/>
  </conditionalFormatting>
  <conditionalFormatting sqref="B51">
    <cfRule type="duplicateValues" dxfId="10779" priority="1878"/>
  </conditionalFormatting>
  <conditionalFormatting sqref="C51">
    <cfRule type="duplicateValues" dxfId="10778" priority="1877"/>
  </conditionalFormatting>
  <conditionalFormatting sqref="B51">
    <cfRule type="duplicateValues" dxfId="10777" priority="1876"/>
  </conditionalFormatting>
  <conditionalFormatting sqref="B51">
    <cfRule type="duplicateValues" dxfId="10776" priority="1875"/>
  </conditionalFormatting>
  <conditionalFormatting sqref="C51">
    <cfRule type="duplicateValues" dxfId="10775" priority="1874"/>
  </conditionalFormatting>
  <conditionalFormatting sqref="C51">
    <cfRule type="duplicateValues" dxfId="10774" priority="1873"/>
  </conditionalFormatting>
  <conditionalFormatting sqref="C51">
    <cfRule type="duplicateValues" dxfId="10773" priority="1871"/>
    <cfRule type="duplicateValues" dxfId="10772" priority="1872"/>
  </conditionalFormatting>
  <conditionalFormatting sqref="C51">
    <cfRule type="duplicateValues" dxfId="10771" priority="1868"/>
    <cfRule type="duplicateValues" dxfId="10770" priority="1869"/>
    <cfRule type="duplicateValues" dxfId="10769" priority="1870"/>
  </conditionalFormatting>
  <conditionalFormatting sqref="B51">
    <cfRule type="duplicateValues" dxfId="10768" priority="1867"/>
  </conditionalFormatting>
  <conditionalFormatting sqref="B51">
    <cfRule type="duplicateValues" dxfId="10767" priority="1866"/>
  </conditionalFormatting>
  <conditionalFormatting sqref="C51">
    <cfRule type="duplicateValues" dxfId="10766" priority="1865"/>
  </conditionalFormatting>
  <conditionalFormatting sqref="B51">
    <cfRule type="duplicateValues" dxfId="10765" priority="1864"/>
  </conditionalFormatting>
  <conditionalFormatting sqref="B51">
    <cfRule type="duplicateValues" dxfId="10764" priority="1863"/>
  </conditionalFormatting>
  <conditionalFormatting sqref="B51">
    <cfRule type="duplicateValues" dxfId="10763" priority="1862"/>
  </conditionalFormatting>
  <conditionalFormatting sqref="B51">
    <cfRule type="duplicateValues" dxfId="10762" priority="1861"/>
  </conditionalFormatting>
  <conditionalFormatting sqref="B51">
    <cfRule type="duplicateValues" dxfId="10761" priority="1860"/>
  </conditionalFormatting>
  <conditionalFormatting sqref="B51">
    <cfRule type="duplicateValues" dxfId="10760" priority="1859"/>
  </conditionalFormatting>
  <conditionalFormatting sqref="B51">
    <cfRule type="duplicateValues" dxfId="10759" priority="1858"/>
  </conditionalFormatting>
  <conditionalFormatting sqref="B51">
    <cfRule type="duplicateValues" dxfId="10758" priority="1857"/>
  </conditionalFormatting>
  <conditionalFormatting sqref="B51">
    <cfRule type="duplicateValues" dxfId="10757" priority="1856"/>
  </conditionalFormatting>
  <conditionalFormatting sqref="B51">
    <cfRule type="duplicateValues" dxfId="10756" priority="1855"/>
  </conditionalFormatting>
  <conditionalFormatting sqref="B51">
    <cfRule type="duplicateValues" dxfId="10755" priority="1854"/>
  </conditionalFormatting>
  <conditionalFormatting sqref="B51">
    <cfRule type="duplicateValues" dxfId="10754" priority="1853"/>
  </conditionalFormatting>
  <conditionalFormatting sqref="C51">
    <cfRule type="duplicateValues" dxfId="10753" priority="1852"/>
  </conditionalFormatting>
  <conditionalFormatting sqref="B51">
    <cfRule type="duplicateValues" dxfId="10752" priority="1851"/>
  </conditionalFormatting>
  <conditionalFormatting sqref="B51">
    <cfRule type="duplicateValues" dxfId="10751" priority="1850"/>
  </conditionalFormatting>
  <conditionalFormatting sqref="B51">
    <cfRule type="duplicateValues" dxfId="10750" priority="1849"/>
  </conditionalFormatting>
  <conditionalFormatting sqref="C51">
    <cfRule type="duplicateValues" dxfId="10749" priority="1848"/>
  </conditionalFormatting>
  <conditionalFormatting sqref="B51">
    <cfRule type="duplicateValues" dxfId="10748" priority="1847"/>
  </conditionalFormatting>
  <conditionalFormatting sqref="B51">
    <cfRule type="duplicateValues" dxfId="10747" priority="1846"/>
  </conditionalFormatting>
  <conditionalFormatting sqref="B51">
    <cfRule type="duplicateValues" dxfId="10746" priority="1845"/>
  </conditionalFormatting>
  <conditionalFormatting sqref="B51">
    <cfRule type="duplicateValues" dxfId="10745" priority="1844"/>
  </conditionalFormatting>
  <conditionalFormatting sqref="B51">
    <cfRule type="duplicateValues" dxfId="10744" priority="1843"/>
  </conditionalFormatting>
  <conditionalFormatting sqref="B51">
    <cfRule type="duplicateValues" dxfId="10743" priority="1842"/>
  </conditionalFormatting>
  <conditionalFormatting sqref="B51">
    <cfRule type="duplicateValues" dxfId="10742" priority="1841"/>
  </conditionalFormatting>
  <conditionalFormatting sqref="B51">
    <cfRule type="duplicateValues" dxfId="10741" priority="1840"/>
  </conditionalFormatting>
  <conditionalFormatting sqref="B51">
    <cfRule type="duplicateValues" dxfId="10740" priority="1839"/>
  </conditionalFormatting>
  <conditionalFormatting sqref="B51">
    <cfRule type="duplicateValues" dxfId="10739" priority="1838"/>
  </conditionalFormatting>
  <conditionalFormatting sqref="B51">
    <cfRule type="duplicateValues" dxfId="10738" priority="1837"/>
  </conditionalFormatting>
  <conditionalFormatting sqref="B51">
    <cfRule type="duplicateValues" dxfId="10737" priority="1836"/>
  </conditionalFormatting>
  <conditionalFormatting sqref="B51">
    <cfRule type="duplicateValues" dxfId="10736" priority="1835"/>
  </conditionalFormatting>
  <conditionalFormatting sqref="B51">
    <cfRule type="duplicateValues" dxfId="10735" priority="1834"/>
  </conditionalFormatting>
  <conditionalFormatting sqref="C51">
    <cfRule type="duplicateValues" dxfId="10734" priority="1833"/>
  </conditionalFormatting>
  <conditionalFormatting sqref="B51">
    <cfRule type="duplicateValues" dxfId="10733" priority="1832"/>
  </conditionalFormatting>
  <conditionalFormatting sqref="B51">
    <cfRule type="duplicateValues" dxfId="10732" priority="1831"/>
  </conditionalFormatting>
  <conditionalFormatting sqref="B51">
    <cfRule type="duplicateValues" dxfId="10731" priority="1830"/>
  </conditionalFormatting>
  <conditionalFormatting sqref="B51">
    <cfRule type="duplicateValues" dxfId="10730" priority="1829"/>
  </conditionalFormatting>
  <conditionalFormatting sqref="B51">
    <cfRule type="duplicateValues" dxfId="10729" priority="1828"/>
  </conditionalFormatting>
  <conditionalFormatting sqref="C51">
    <cfRule type="duplicateValues" dxfId="10728" priority="1827"/>
  </conditionalFormatting>
  <conditionalFormatting sqref="B51">
    <cfRule type="duplicateValues" dxfId="10727" priority="1826"/>
  </conditionalFormatting>
  <conditionalFormatting sqref="B51">
    <cfRule type="duplicateValues" dxfId="10726" priority="1825"/>
  </conditionalFormatting>
  <conditionalFormatting sqref="B51">
    <cfRule type="duplicateValues" dxfId="10725" priority="1824"/>
  </conditionalFormatting>
  <conditionalFormatting sqref="B51">
    <cfRule type="duplicateValues" dxfId="10724" priority="1823"/>
  </conditionalFormatting>
  <conditionalFormatting sqref="B51">
    <cfRule type="duplicateValues" dxfId="10723" priority="1822"/>
  </conditionalFormatting>
  <conditionalFormatting sqref="B51">
    <cfRule type="duplicateValues" dxfId="10722" priority="1821"/>
  </conditionalFormatting>
  <conditionalFormatting sqref="B51">
    <cfRule type="duplicateValues" dxfId="10721" priority="1820"/>
  </conditionalFormatting>
  <conditionalFormatting sqref="B51">
    <cfRule type="duplicateValues" dxfId="10720" priority="1819"/>
  </conditionalFormatting>
  <conditionalFormatting sqref="B51">
    <cfRule type="duplicateValues" dxfId="10719" priority="1818"/>
  </conditionalFormatting>
  <conditionalFormatting sqref="B51">
    <cfRule type="duplicateValues" dxfId="10718" priority="1817"/>
  </conditionalFormatting>
  <conditionalFormatting sqref="B51">
    <cfRule type="duplicateValues" dxfId="10717" priority="1816"/>
  </conditionalFormatting>
  <conditionalFormatting sqref="B51">
    <cfRule type="duplicateValues" dxfId="10716" priority="1815"/>
  </conditionalFormatting>
  <conditionalFormatting sqref="B51">
    <cfRule type="duplicateValues" dxfId="10715" priority="1814"/>
  </conditionalFormatting>
  <conditionalFormatting sqref="B51">
    <cfRule type="duplicateValues" dxfId="10714" priority="1813"/>
  </conditionalFormatting>
  <conditionalFormatting sqref="B51">
    <cfRule type="duplicateValues" dxfId="10713" priority="1812"/>
  </conditionalFormatting>
  <conditionalFormatting sqref="B51">
    <cfRule type="duplicateValues" dxfId="10712" priority="1811"/>
  </conditionalFormatting>
  <conditionalFormatting sqref="B132">
    <cfRule type="duplicateValues" dxfId="10711" priority="1810"/>
  </conditionalFormatting>
  <conditionalFormatting sqref="B132">
    <cfRule type="duplicateValues" dxfId="10710" priority="1809"/>
  </conditionalFormatting>
  <conditionalFormatting sqref="B132">
    <cfRule type="duplicateValues" dxfId="10709" priority="1808"/>
  </conditionalFormatting>
  <conditionalFormatting sqref="B132">
    <cfRule type="duplicateValues" dxfId="10708" priority="1807"/>
  </conditionalFormatting>
  <conditionalFormatting sqref="B132">
    <cfRule type="duplicateValues" dxfId="10707" priority="1806"/>
  </conditionalFormatting>
  <conditionalFormatting sqref="B132">
    <cfRule type="duplicateValues" dxfId="10706" priority="1805"/>
  </conditionalFormatting>
  <conditionalFormatting sqref="B132">
    <cfRule type="duplicateValues" dxfId="10705" priority="1804"/>
  </conditionalFormatting>
  <conditionalFormatting sqref="B132">
    <cfRule type="duplicateValues" dxfId="10704" priority="1802" stopIfTrue="1"/>
    <cfRule type="duplicateValues" dxfId="10703" priority="1803" stopIfTrue="1"/>
  </conditionalFormatting>
  <conditionalFormatting sqref="B132">
    <cfRule type="duplicateValues" dxfId="10702" priority="1801"/>
  </conditionalFormatting>
  <conditionalFormatting sqref="B132">
    <cfRule type="duplicateValues" dxfId="10701" priority="1800"/>
  </conditionalFormatting>
  <conditionalFormatting sqref="B132">
    <cfRule type="duplicateValues" dxfId="10700" priority="1799"/>
  </conditionalFormatting>
  <conditionalFormatting sqref="B132">
    <cfRule type="duplicateValues" dxfId="10699" priority="1798"/>
  </conditionalFormatting>
  <conditionalFormatting sqref="B132">
    <cfRule type="duplicateValues" dxfId="10698" priority="1796" stopIfTrue="1"/>
    <cfRule type="duplicateValues" dxfId="10697" priority="1797" stopIfTrue="1"/>
  </conditionalFormatting>
  <conditionalFormatting sqref="B132">
    <cfRule type="duplicateValues" dxfId="10696" priority="1794" stopIfTrue="1"/>
    <cfRule type="duplicateValues" dxfId="10695" priority="1795" stopIfTrue="1"/>
  </conditionalFormatting>
  <conditionalFormatting sqref="B132">
    <cfRule type="duplicateValues" dxfId="10694" priority="1793"/>
  </conditionalFormatting>
  <conditionalFormatting sqref="B132">
    <cfRule type="duplicateValues" dxfId="10693" priority="1792"/>
  </conditionalFormatting>
  <conditionalFormatting sqref="B132">
    <cfRule type="duplicateValues" dxfId="10692" priority="1791"/>
  </conditionalFormatting>
  <conditionalFormatting sqref="B132">
    <cfRule type="duplicateValues" dxfId="10691" priority="1790"/>
  </conditionalFormatting>
  <conditionalFormatting sqref="B132">
    <cfRule type="duplicateValues" dxfId="10690" priority="1789"/>
  </conditionalFormatting>
  <conditionalFormatting sqref="B132">
    <cfRule type="duplicateValues" dxfId="10689" priority="1788"/>
  </conditionalFormatting>
  <conditionalFormatting sqref="B132">
    <cfRule type="duplicateValues" dxfId="10688" priority="1786" stopIfTrue="1"/>
    <cfRule type="duplicateValues" dxfId="10687" priority="1787" stopIfTrue="1"/>
  </conditionalFormatting>
  <conditionalFormatting sqref="B132">
    <cfRule type="duplicateValues" dxfId="10686" priority="1785"/>
  </conditionalFormatting>
  <conditionalFormatting sqref="B132">
    <cfRule type="duplicateValues" dxfId="10685" priority="1784"/>
  </conditionalFormatting>
  <conditionalFormatting sqref="C132">
    <cfRule type="duplicateValues" dxfId="10684" priority="1783"/>
  </conditionalFormatting>
  <conditionalFormatting sqref="C132">
    <cfRule type="duplicateValues" dxfId="10683" priority="1781"/>
    <cfRule type="duplicateValues" dxfId="10682" priority="1782"/>
  </conditionalFormatting>
  <conditionalFormatting sqref="C132">
    <cfRule type="duplicateValues" dxfId="10681" priority="1778"/>
    <cfRule type="duplicateValues" dxfId="10680" priority="1779"/>
    <cfRule type="duplicateValues" dxfId="10679" priority="1780"/>
  </conditionalFormatting>
  <conditionalFormatting sqref="B132">
    <cfRule type="duplicateValues" dxfId="10678" priority="1777"/>
  </conditionalFormatting>
  <conditionalFormatting sqref="B132">
    <cfRule type="duplicateValues" dxfId="10677" priority="1776"/>
  </conditionalFormatting>
  <conditionalFormatting sqref="B132">
    <cfRule type="duplicateValues" dxfId="10676" priority="1775"/>
  </conditionalFormatting>
  <conditionalFormatting sqref="C132">
    <cfRule type="duplicateValues" dxfId="10675" priority="1774"/>
  </conditionalFormatting>
  <conditionalFormatting sqref="B132">
    <cfRule type="duplicateValues" dxfId="10674" priority="1772" stopIfTrue="1"/>
    <cfRule type="duplicateValues" dxfId="10673" priority="1773" stopIfTrue="1"/>
  </conditionalFormatting>
  <conditionalFormatting sqref="C132">
    <cfRule type="duplicateValues" dxfId="10672" priority="1771"/>
  </conditionalFormatting>
  <conditionalFormatting sqref="C132">
    <cfRule type="duplicateValues" dxfId="10671" priority="1769"/>
    <cfRule type="duplicateValues" dxfId="10670" priority="1770"/>
  </conditionalFormatting>
  <conditionalFormatting sqref="C132">
    <cfRule type="duplicateValues" dxfId="10669" priority="1768"/>
  </conditionalFormatting>
  <conditionalFormatting sqref="C132">
    <cfRule type="duplicateValues" dxfId="10668" priority="1766"/>
    <cfRule type="duplicateValues" dxfId="10667" priority="1767"/>
  </conditionalFormatting>
  <conditionalFormatting sqref="C132">
    <cfRule type="duplicateValues" dxfId="10666" priority="1765"/>
  </conditionalFormatting>
  <conditionalFormatting sqref="C132">
    <cfRule type="duplicateValues" dxfId="10665" priority="1764"/>
  </conditionalFormatting>
  <conditionalFormatting sqref="C132">
    <cfRule type="duplicateValues" dxfId="10664" priority="1761"/>
    <cfRule type="duplicateValues" dxfId="10663" priority="1762"/>
    <cfRule type="duplicateValues" dxfId="10662" priority="1763"/>
  </conditionalFormatting>
  <conditionalFormatting sqref="C132">
    <cfRule type="duplicateValues" dxfId="10661" priority="1760"/>
  </conditionalFormatting>
  <conditionalFormatting sqref="C132">
    <cfRule type="duplicateValues" dxfId="10660" priority="1759"/>
  </conditionalFormatting>
  <conditionalFormatting sqref="C132">
    <cfRule type="duplicateValues" dxfId="10659" priority="1757"/>
    <cfRule type="duplicateValues" dxfId="10658" priority="1758"/>
  </conditionalFormatting>
  <conditionalFormatting sqref="C132">
    <cfRule type="duplicateValues" dxfId="10657" priority="1756"/>
  </conditionalFormatting>
  <conditionalFormatting sqref="C132">
    <cfRule type="duplicateValues" dxfId="10656" priority="1755"/>
  </conditionalFormatting>
  <conditionalFormatting sqref="C132">
    <cfRule type="duplicateValues" dxfId="10655" priority="1752"/>
    <cfRule type="duplicateValues" dxfId="10654" priority="1753"/>
    <cfRule type="duplicateValues" dxfId="10653" priority="1754"/>
  </conditionalFormatting>
  <conditionalFormatting sqref="B132">
    <cfRule type="duplicateValues" dxfId="10652" priority="1751"/>
  </conditionalFormatting>
  <conditionalFormatting sqref="B132">
    <cfRule type="duplicateValues" dxfId="10651" priority="1750"/>
  </conditionalFormatting>
  <conditionalFormatting sqref="B132">
    <cfRule type="duplicateValues" dxfId="10650" priority="1749"/>
  </conditionalFormatting>
  <conditionalFormatting sqref="C132">
    <cfRule type="duplicateValues" dxfId="10649" priority="1748"/>
  </conditionalFormatting>
  <conditionalFormatting sqref="C132">
    <cfRule type="duplicateValues" dxfId="10648" priority="1747"/>
  </conditionalFormatting>
  <conditionalFormatting sqref="B132">
    <cfRule type="duplicateValues" dxfId="10647" priority="1746"/>
  </conditionalFormatting>
  <conditionalFormatting sqref="C132">
    <cfRule type="duplicateValues" dxfId="10646" priority="1745"/>
  </conditionalFormatting>
  <conditionalFormatting sqref="C132">
    <cfRule type="duplicateValues" dxfId="10645" priority="1743"/>
    <cfRule type="duplicateValues" dxfId="10644" priority="1744"/>
  </conditionalFormatting>
  <conditionalFormatting sqref="C132">
    <cfRule type="duplicateValues" dxfId="10643" priority="1740"/>
    <cfRule type="duplicateValues" dxfId="10642" priority="1741"/>
    <cfRule type="duplicateValues" dxfId="10641" priority="1742"/>
  </conditionalFormatting>
  <conditionalFormatting sqref="B132">
    <cfRule type="duplicateValues" dxfId="10640" priority="1739"/>
  </conditionalFormatting>
  <conditionalFormatting sqref="B132">
    <cfRule type="duplicateValues" dxfId="10639" priority="1738"/>
  </conditionalFormatting>
  <conditionalFormatting sqref="B132">
    <cfRule type="duplicateValues" dxfId="10638" priority="1737"/>
  </conditionalFormatting>
  <conditionalFormatting sqref="B132">
    <cfRule type="duplicateValues" dxfId="10637" priority="1736"/>
  </conditionalFormatting>
  <conditionalFormatting sqref="B132">
    <cfRule type="duplicateValues" dxfId="10636" priority="1735"/>
  </conditionalFormatting>
  <conditionalFormatting sqref="B132">
    <cfRule type="duplicateValues" dxfId="10635" priority="1734"/>
  </conditionalFormatting>
  <conditionalFormatting sqref="B132">
    <cfRule type="duplicateValues" dxfId="10634" priority="1733"/>
  </conditionalFormatting>
  <conditionalFormatting sqref="B132">
    <cfRule type="duplicateValues" dxfId="10633" priority="1732"/>
  </conditionalFormatting>
  <conditionalFormatting sqref="C132">
    <cfRule type="duplicateValues" dxfId="10632" priority="1731"/>
  </conditionalFormatting>
  <conditionalFormatting sqref="C132">
    <cfRule type="duplicateValues" dxfId="10631" priority="1729"/>
    <cfRule type="duplicateValues" dxfId="10630" priority="1730"/>
  </conditionalFormatting>
  <conditionalFormatting sqref="C132">
    <cfRule type="duplicateValues" dxfId="10629" priority="1726"/>
    <cfRule type="duplicateValues" dxfId="10628" priority="1727"/>
    <cfRule type="duplicateValues" dxfId="10627" priority="1728"/>
  </conditionalFormatting>
  <conditionalFormatting sqref="B132">
    <cfRule type="duplicateValues" dxfId="10626" priority="1725"/>
  </conditionalFormatting>
  <conditionalFormatting sqref="B132">
    <cfRule type="duplicateValues" dxfId="10625" priority="1724"/>
  </conditionalFormatting>
  <conditionalFormatting sqref="C132">
    <cfRule type="duplicateValues" dxfId="10624" priority="1723"/>
  </conditionalFormatting>
  <conditionalFormatting sqref="B132">
    <cfRule type="duplicateValues" dxfId="10623" priority="1722"/>
  </conditionalFormatting>
  <conditionalFormatting sqref="B132">
    <cfRule type="duplicateValues" dxfId="10622" priority="1721"/>
  </conditionalFormatting>
  <conditionalFormatting sqref="B132">
    <cfRule type="duplicateValues" dxfId="10621" priority="1720"/>
  </conditionalFormatting>
  <conditionalFormatting sqref="B132">
    <cfRule type="duplicateValues" dxfId="10620" priority="1719"/>
  </conditionalFormatting>
  <conditionalFormatting sqref="B132">
    <cfRule type="duplicateValues" dxfId="10619" priority="1718"/>
  </conditionalFormatting>
  <conditionalFormatting sqref="B132">
    <cfRule type="duplicateValues" dxfId="10618" priority="1717"/>
  </conditionalFormatting>
  <conditionalFormatting sqref="C132">
    <cfRule type="duplicateValues" dxfId="10617" priority="1716"/>
  </conditionalFormatting>
  <conditionalFormatting sqref="C132">
    <cfRule type="duplicateValues" dxfId="10616" priority="1714"/>
    <cfRule type="duplicateValues" dxfId="10615" priority="1715"/>
  </conditionalFormatting>
  <conditionalFormatting sqref="C132">
    <cfRule type="duplicateValues" dxfId="10614" priority="1711"/>
    <cfRule type="duplicateValues" dxfId="10613" priority="1712"/>
    <cfRule type="duplicateValues" dxfId="10612" priority="1713"/>
  </conditionalFormatting>
  <conditionalFormatting sqref="B132">
    <cfRule type="duplicateValues" dxfId="10611" priority="1710"/>
  </conditionalFormatting>
  <conditionalFormatting sqref="B132">
    <cfRule type="duplicateValues" dxfId="10610" priority="1709"/>
  </conditionalFormatting>
  <conditionalFormatting sqref="C132">
    <cfRule type="duplicateValues" dxfId="10609" priority="1708"/>
  </conditionalFormatting>
  <conditionalFormatting sqref="C132">
    <cfRule type="duplicateValues" dxfId="10608" priority="1706"/>
    <cfRule type="duplicateValues" dxfId="10607" priority="1707"/>
  </conditionalFormatting>
  <conditionalFormatting sqref="C132">
    <cfRule type="duplicateValues" dxfId="10606" priority="1703"/>
    <cfRule type="duplicateValues" dxfId="10605" priority="1704"/>
    <cfRule type="duplicateValues" dxfId="10604" priority="1705"/>
  </conditionalFormatting>
  <conditionalFormatting sqref="B132">
    <cfRule type="duplicateValues" dxfId="10603" priority="1702"/>
  </conditionalFormatting>
  <conditionalFormatting sqref="C132">
    <cfRule type="duplicateValues" dxfId="10602" priority="1701"/>
  </conditionalFormatting>
  <conditionalFormatting sqref="B132">
    <cfRule type="duplicateValues" dxfId="10601" priority="1700"/>
  </conditionalFormatting>
  <conditionalFormatting sqref="C132">
    <cfRule type="duplicateValues" dxfId="10600" priority="1699"/>
  </conditionalFormatting>
  <conditionalFormatting sqref="B132">
    <cfRule type="duplicateValues" dxfId="10599" priority="1698"/>
  </conditionalFormatting>
  <conditionalFormatting sqref="B132">
    <cfRule type="duplicateValues" dxfId="10598" priority="1697"/>
  </conditionalFormatting>
  <conditionalFormatting sqref="C132">
    <cfRule type="duplicateValues" dxfId="10597" priority="1696"/>
  </conditionalFormatting>
  <conditionalFormatting sqref="C132">
    <cfRule type="duplicateValues" dxfId="10596" priority="1695"/>
  </conditionalFormatting>
  <conditionalFormatting sqref="C132">
    <cfRule type="duplicateValues" dxfId="10595" priority="1693"/>
    <cfRule type="duplicateValues" dxfId="10594" priority="1694"/>
  </conditionalFormatting>
  <conditionalFormatting sqref="C132">
    <cfRule type="duplicateValues" dxfId="10593" priority="1690"/>
    <cfRule type="duplicateValues" dxfId="10592" priority="1691"/>
    <cfRule type="duplicateValues" dxfId="10591" priority="1692"/>
  </conditionalFormatting>
  <conditionalFormatting sqref="B132">
    <cfRule type="duplicateValues" dxfId="10590" priority="1689"/>
  </conditionalFormatting>
  <conditionalFormatting sqref="B132">
    <cfRule type="duplicateValues" dxfId="10589" priority="1688"/>
  </conditionalFormatting>
  <conditionalFormatting sqref="C132">
    <cfRule type="duplicateValues" dxfId="10588" priority="1687"/>
  </conditionalFormatting>
  <conditionalFormatting sqref="B132">
    <cfRule type="duplicateValues" dxfId="10587" priority="1686"/>
  </conditionalFormatting>
  <conditionalFormatting sqref="B132">
    <cfRule type="duplicateValues" dxfId="10586" priority="1685"/>
  </conditionalFormatting>
  <conditionalFormatting sqref="B132">
    <cfRule type="duplicateValues" dxfId="10585" priority="1684"/>
  </conditionalFormatting>
  <conditionalFormatting sqref="B132">
    <cfRule type="duplicateValues" dxfId="10584" priority="1683"/>
  </conditionalFormatting>
  <conditionalFormatting sqref="B132">
    <cfRule type="duplicateValues" dxfId="10583" priority="1682"/>
  </conditionalFormatting>
  <conditionalFormatting sqref="B132">
    <cfRule type="duplicateValues" dxfId="10582" priority="1681"/>
  </conditionalFormatting>
  <conditionalFormatting sqref="B132">
    <cfRule type="duplicateValues" dxfId="10581" priority="1680"/>
  </conditionalFormatting>
  <conditionalFormatting sqref="B132">
    <cfRule type="duplicateValues" dxfId="10580" priority="1679"/>
  </conditionalFormatting>
  <conditionalFormatting sqref="B132">
    <cfRule type="duplicateValues" dxfId="10579" priority="1678"/>
  </conditionalFormatting>
  <conditionalFormatting sqref="B132">
    <cfRule type="duplicateValues" dxfId="10578" priority="1677"/>
  </conditionalFormatting>
  <conditionalFormatting sqref="B132">
    <cfRule type="duplicateValues" dxfId="10577" priority="1676"/>
  </conditionalFormatting>
  <conditionalFormatting sqref="B132">
    <cfRule type="duplicateValues" dxfId="10576" priority="1675"/>
  </conditionalFormatting>
  <conditionalFormatting sqref="C132">
    <cfRule type="duplicateValues" dxfId="10575" priority="1674"/>
  </conditionalFormatting>
  <conditionalFormatting sqref="B132">
    <cfRule type="duplicateValues" dxfId="10574" priority="1673"/>
  </conditionalFormatting>
  <conditionalFormatting sqref="B132">
    <cfRule type="duplicateValues" dxfId="10573" priority="1672"/>
  </conditionalFormatting>
  <conditionalFormatting sqref="B132">
    <cfRule type="duplicateValues" dxfId="10572" priority="1671"/>
  </conditionalFormatting>
  <conditionalFormatting sqref="C132">
    <cfRule type="duplicateValues" dxfId="10571" priority="1670"/>
  </conditionalFormatting>
  <conditionalFormatting sqref="B132">
    <cfRule type="duplicateValues" dxfId="10570" priority="1669"/>
  </conditionalFormatting>
  <conditionalFormatting sqref="B132">
    <cfRule type="duplicateValues" dxfId="10569" priority="1668"/>
  </conditionalFormatting>
  <conditionalFormatting sqref="B132">
    <cfRule type="duplicateValues" dxfId="10568" priority="1667"/>
  </conditionalFormatting>
  <conditionalFormatting sqref="B132">
    <cfRule type="duplicateValues" dxfId="10567" priority="1666"/>
  </conditionalFormatting>
  <conditionalFormatting sqref="B132">
    <cfRule type="duplicateValues" dxfId="10566" priority="1665"/>
  </conditionalFormatting>
  <conditionalFormatting sqref="B132">
    <cfRule type="duplicateValues" dxfId="10565" priority="1664"/>
  </conditionalFormatting>
  <conditionalFormatting sqref="B132">
    <cfRule type="duplicateValues" dxfId="10564" priority="1663"/>
  </conditionalFormatting>
  <conditionalFormatting sqref="B132">
    <cfRule type="duplicateValues" dxfId="10563" priority="1662"/>
  </conditionalFormatting>
  <conditionalFormatting sqref="B132">
    <cfRule type="duplicateValues" dxfId="10562" priority="1661"/>
  </conditionalFormatting>
  <conditionalFormatting sqref="B132">
    <cfRule type="duplicateValues" dxfId="10561" priority="1660"/>
  </conditionalFormatting>
  <conditionalFormatting sqref="B132">
    <cfRule type="duplicateValues" dxfId="10560" priority="1659"/>
  </conditionalFormatting>
  <conditionalFormatting sqref="B132">
    <cfRule type="duplicateValues" dxfId="10559" priority="1658"/>
  </conditionalFormatting>
  <conditionalFormatting sqref="B132">
    <cfRule type="duplicateValues" dxfId="10558" priority="1657"/>
  </conditionalFormatting>
  <conditionalFormatting sqref="B132">
    <cfRule type="duplicateValues" dxfId="10557" priority="1656"/>
  </conditionalFormatting>
  <conditionalFormatting sqref="C132">
    <cfRule type="duplicateValues" dxfId="10556" priority="1655"/>
  </conditionalFormatting>
  <conditionalFormatting sqref="B132">
    <cfRule type="duplicateValues" dxfId="10555" priority="1654"/>
  </conditionalFormatting>
  <conditionalFormatting sqref="B132">
    <cfRule type="duplicateValues" dxfId="10554" priority="1653"/>
  </conditionalFormatting>
  <conditionalFormatting sqref="B132">
    <cfRule type="duplicateValues" dxfId="10553" priority="1652"/>
  </conditionalFormatting>
  <conditionalFormatting sqref="B132">
    <cfRule type="duplicateValues" dxfId="10552" priority="1651"/>
  </conditionalFormatting>
  <conditionalFormatting sqref="B132">
    <cfRule type="duplicateValues" dxfId="10551" priority="1650"/>
  </conditionalFormatting>
  <conditionalFormatting sqref="C132">
    <cfRule type="duplicateValues" dxfId="10550" priority="1649"/>
  </conditionalFormatting>
  <conditionalFormatting sqref="B132">
    <cfRule type="duplicateValues" dxfId="10549" priority="1648"/>
  </conditionalFormatting>
  <conditionalFormatting sqref="B132">
    <cfRule type="duplicateValues" dxfId="10548" priority="1647"/>
  </conditionalFormatting>
  <conditionalFormatting sqref="B132">
    <cfRule type="duplicateValues" dxfId="10547" priority="1646"/>
  </conditionalFormatting>
  <conditionalFormatting sqref="B132">
    <cfRule type="duplicateValues" dxfId="10546" priority="1645"/>
  </conditionalFormatting>
  <conditionalFormatting sqref="B132">
    <cfRule type="duplicateValues" dxfId="10545" priority="1644"/>
  </conditionalFormatting>
  <conditionalFormatting sqref="B132">
    <cfRule type="duplicateValues" dxfId="10544" priority="1643"/>
  </conditionalFormatting>
  <conditionalFormatting sqref="B132">
    <cfRule type="duplicateValues" dxfId="10543" priority="1642"/>
  </conditionalFormatting>
  <conditionalFormatting sqref="B132">
    <cfRule type="duplicateValues" dxfId="10542" priority="1641"/>
  </conditionalFormatting>
  <conditionalFormatting sqref="B132">
    <cfRule type="duplicateValues" dxfId="10541" priority="1640"/>
  </conditionalFormatting>
  <conditionalFormatting sqref="B132">
    <cfRule type="duplicateValues" dxfId="10540" priority="1639"/>
  </conditionalFormatting>
  <conditionalFormatting sqref="B132">
    <cfRule type="duplicateValues" dxfId="10539" priority="1638"/>
  </conditionalFormatting>
  <conditionalFormatting sqref="B132">
    <cfRule type="duplicateValues" dxfId="10538" priority="1637"/>
  </conditionalFormatting>
  <conditionalFormatting sqref="B132">
    <cfRule type="duplicateValues" dxfId="10537" priority="1636"/>
  </conditionalFormatting>
  <conditionalFormatting sqref="B132">
    <cfRule type="duplicateValues" dxfId="10536" priority="1635"/>
  </conditionalFormatting>
  <conditionalFormatting sqref="B132">
    <cfRule type="duplicateValues" dxfId="10535" priority="1634"/>
  </conditionalFormatting>
  <conditionalFormatting sqref="B132">
    <cfRule type="duplicateValues" dxfId="10534" priority="1633"/>
  </conditionalFormatting>
  <conditionalFormatting sqref="B134">
    <cfRule type="duplicateValues" dxfId="10533" priority="1632"/>
  </conditionalFormatting>
  <conditionalFormatting sqref="C134">
    <cfRule type="duplicateValues" dxfId="10532" priority="1631"/>
  </conditionalFormatting>
  <conditionalFormatting sqref="B134">
    <cfRule type="duplicateValues" dxfId="10531" priority="1630"/>
  </conditionalFormatting>
  <conditionalFormatting sqref="B134">
    <cfRule type="duplicateValues" dxfId="10530" priority="1629"/>
  </conditionalFormatting>
  <conditionalFormatting sqref="B134">
    <cfRule type="duplicateValues" dxfId="10529" priority="1628"/>
  </conditionalFormatting>
  <conditionalFormatting sqref="B134">
    <cfRule type="duplicateValues" dxfId="10528" priority="1627"/>
  </conditionalFormatting>
  <conditionalFormatting sqref="B134">
    <cfRule type="duplicateValues" dxfId="10527" priority="1626"/>
  </conditionalFormatting>
  <conditionalFormatting sqref="B134">
    <cfRule type="duplicateValues" dxfId="10526" priority="1625"/>
  </conditionalFormatting>
  <conditionalFormatting sqref="B134">
    <cfRule type="duplicateValues" dxfId="10525" priority="1624"/>
  </conditionalFormatting>
  <conditionalFormatting sqref="B134">
    <cfRule type="duplicateValues" dxfId="10524" priority="1623"/>
  </conditionalFormatting>
  <conditionalFormatting sqref="B134">
    <cfRule type="duplicateValues" dxfId="10523" priority="1622"/>
  </conditionalFormatting>
  <conditionalFormatting sqref="B134">
    <cfRule type="duplicateValues" dxfId="10522" priority="1621"/>
  </conditionalFormatting>
  <conditionalFormatting sqref="B134">
    <cfRule type="duplicateValues" dxfId="10521" priority="1620"/>
  </conditionalFormatting>
  <conditionalFormatting sqref="B134">
    <cfRule type="duplicateValues" dxfId="10520" priority="1619"/>
  </conditionalFormatting>
  <conditionalFormatting sqref="B134">
    <cfRule type="duplicateValues" dxfId="10519" priority="1617" stopIfTrue="1"/>
    <cfRule type="duplicateValues" dxfId="10518" priority="1618" stopIfTrue="1"/>
  </conditionalFormatting>
  <conditionalFormatting sqref="B134">
    <cfRule type="duplicateValues" dxfId="10517" priority="1616"/>
  </conditionalFormatting>
  <conditionalFormatting sqref="B134">
    <cfRule type="duplicateValues" dxfId="10516" priority="1615"/>
  </conditionalFormatting>
  <conditionalFormatting sqref="B134">
    <cfRule type="duplicateValues" dxfId="10515" priority="1614"/>
  </conditionalFormatting>
  <conditionalFormatting sqref="B134">
    <cfRule type="duplicateValues" dxfId="10514" priority="1613"/>
  </conditionalFormatting>
  <conditionalFormatting sqref="B134">
    <cfRule type="duplicateValues" dxfId="10513" priority="1611" stopIfTrue="1"/>
    <cfRule type="duplicateValues" dxfId="10512" priority="1612" stopIfTrue="1"/>
  </conditionalFormatting>
  <conditionalFormatting sqref="B134">
    <cfRule type="duplicateValues" dxfId="10511" priority="1609" stopIfTrue="1"/>
    <cfRule type="duplicateValues" dxfId="10510" priority="1610" stopIfTrue="1"/>
  </conditionalFormatting>
  <conditionalFormatting sqref="B134">
    <cfRule type="duplicateValues" dxfId="10509" priority="1608"/>
  </conditionalFormatting>
  <conditionalFormatting sqref="B134">
    <cfRule type="duplicateValues" dxfId="10508" priority="1607"/>
  </conditionalFormatting>
  <conditionalFormatting sqref="B134">
    <cfRule type="duplicateValues" dxfId="10507" priority="1606"/>
  </conditionalFormatting>
  <conditionalFormatting sqref="B134">
    <cfRule type="duplicateValues" dxfId="10506" priority="1605"/>
  </conditionalFormatting>
  <conditionalFormatting sqref="B134">
    <cfRule type="duplicateValues" dxfId="10505" priority="1604"/>
  </conditionalFormatting>
  <conditionalFormatting sqref="B134">
    <cfRule type="duplicateValues" dxfId="10504" priority="1603"/>
  </conditionalFormatting>
  <conditionalFormatting sqref="B134">
    <cfRule type="duplicateValues" dxfId="10503" priority="1601" stopIfTrue="1"/>
    <cfRule type="duplicateValues" dxfId="10502" priority="1602" stopIfTrue="1"/>
  </conditionalFormatting>
  <conditionalFormatting sqref="B134">
    <cfRule type="duplicateValues" dxfId="10501" priority="1600"/>
  </conditionalFormatting>
  <conditionalFormatting sqref="B134">
    <cfRule type="duplicateValues" dxfId="10500" priority="1599"/>
  </conditionalFormatting>
  <conditionalFormatting sqref="C134">
    <cfRule type="duplicateValues" dxfId="10499" priority="1598"/>
  </conditionalFormatting>
  <conditionalFormatting sqref="C134">
    <cfRule type="duplicateValues" dxfId="10498" priority="1596"/>
    <cfRule type="duplicateValues" dxfId="10497" priority="1597"/>
  </conditionalFormatting>
  <conditionalFormatting sqref="C134">
    <cfRule type="duplicateValues" dxfId="10496" priority="1593"/>
    <cfRule type="duplicateValues" dxfId="10495" priority="1594"/>
    <cfRule type="duplicateValues" dxfId="10494" priority="1595"/>
  </conditionalFormatting>
  <conditionalFormatting sqref="B134">
    <cfRule type="duplicateValues" dxfId="10493" priority="1592"/>
  </conditionalFormatting>
  <conditionalFormatting sqref="B134">
    <cfRule type="duplicateValues" dxfId="10492" priority="1591"/>
  </conditionalFormatting>
  <conditionalFormatting sqref="B134">
    <cfRule type="duplicateValues" dxfId="10491" priority="1590"/>
  </conditionalFormatting>
  <conditionalFormatting sqref="C134">
    <cfRule type="duplicateValues" dxfId="10490" priority="1589"/>
  </conditionalFormatting>
  <conditionalFormatting sqref="B134">
    <cfRule type="duplicateValues" dxfId="10489" priority="1587" stopIfTrue="1"/>
    <cfRule type="duplicateValues" dxfId="10488" priority="1588" stopIfTrue="1"/>
  </conditionalFormatting>
  <conditionalFormatting sqref="C134">
    <cfRule type="duplicateValues" dxfId="10487" priority="1586"/>
  </conditionalFormatting>
  <conditionalFormatting sqref="C134">
    <cfRule type="duplicateValues" dxfId="10486" priority="1584"/>
    <cfRule type="duplicateValues" dxfId="10485" priority="1585"/>
  </conditionalFormatting>
  <conditionalFormatting sqref="C134">
    <cfRule type="duplicateValues" dxfId="10484" priority="1583"/>
  </conditionalFormatting>
  <conditionalFormatting sqref="C134">
    <cfRule type="duplicateValues" dxfId="10483" priority="1581"/>
    <cfRule type="duplicateValues" dxfId="10482" priority="1582"/>
  </conditionalFormatting>
  <conditionalFormatting sqref="C134">
    <cfRule type="duplicateValues" dxfId="10481" priority="1580"/>
  </conditionalFormatting>
  <conditionalFormatting sqref="C134">
    <cfRule type="duplicateValues" dxfId="10480" priority="1579"/>
  </conditionalFormatting>
  <conditionalFormatting sqref="C134">
    <cfRule type="duplicateValues" dxfId="10479" priority="1576"/>
    <cfRule type="duplicateValues" dxfId="10478" priority="1577"/>
    <cfRule type="duplicateValues" dxfId="10477" priority="1578"/>
  </conditionalFormatting>
  <conditionalFormatting sqref="C134">
    <cfRule type="duplicateValues" dxfId="10476" priority="1575"/>
  </conditionalFormatting>
  <conditionalFormatting sqref="C134">
    <cfRule type="duplicateValues" dxfId="10475" priority="1574"/>
  </conditionalFormatting>
  <conditionalFormatting sqref="C134">
    <cfRule type="duplicateValues" dxfId="10474" priority="1572"/>
    <cfRule type="duplicateValues" dxfId="10473" priority="1573"/>
  </conditionalFormatting>
  <conditionalFormatting sqref="C134">
    <cfRule type="duplicateValues" dxfId="10472" priority="1571"/>
  </conditionalFormatting>
  <conditionalFormatting sqref="C134">
    <cfRule type="duplicateValues" dxfId="10471" priority="1570"/>
  </conditionalFormatting>
  <conditionalFormatting sqref="C134">
    <cfRule type="duplicateValues" dxfId="10470" priority="1567"/>
    <cfRule type="duplicateValues" dxfId="10469" priority="1568"/>
    <cfRule type="duplicateValues" dxfId="10468" priority="1569"/>
  </conditionalFormatting>
  <conditionalFormatting sqref="B134">
    <cfRule type="duplicateValues" dxfId="10467" priority="1566"/>
  </conditionalFormatting>
  <conditionalFormatting sqref="B134">
    <cfRule type="duplicateValues" dxfId="10466" priority="1565"/>
  </conditionalFormatting>
  <conditionalFormatting sqref="B134">
    <cfRule type="duplicateValues" dxfId="10465" priority="1564"/>
  </conditionalFormatting>
  <conditionalFormatting sqref="C134">
    <cfRule type="duplicateValues" dxfId="10464" priority="1563"/>
  </conditionalFormatting>
  <conditionalFormatting sqref="C134">
    <cfRule type="duplicateValues" dxfId="10463" priority="1562"/>
  </conditionalFormatting>
  <conditionalFormatting sqref="B134">
    <cfRule type="duplicateValues" dxfId="10462" priority="1561"/>
  </conditionalFormatting>
  <conditionalFormatting sqref="C134">
    <cfRule type="duplicateValues" dxfId="10461" priority="1560"/>
  </conditionalFormatting>
  <conditionalFormatting sqref="C134">
    <cfRule type="duplicateValues" dxfId="10460" priority="1558"/>
    <cfRule type="duplicateValues" dxfId="10459" priority="1559"/>
  </conditionalFormatting>
  <conditionalFormatting sqref="C134">
    <cfRule type="duplicateValues" dxfId="10458" priority="1555"/>
    <cfRule type="duplicateValues" dxfId="10457" priority="1556"/>
    <cfRule type="duplicateValues" dxfId="10456" priority="1557"/>
  </conditionalFormatting>
  <conditionalFormatting sqref="B134">
    <cfRule type="duplicateValues" dxfId="10455" priority="1554"/>
  </conditionalFormatting>
  <conditionalFormatting sqref="B134">
    <cfRule type="duplicateValues" dxfId="10454" priority="1553"/>
  </conditionalFormatting>
  <conditionalFormatting sqref="B134">
    <cfRule type="duplicateValues" dxfId="10453" priority="1552"/>
  </conditionalFormatting>
  <conditionalFormatting sqref="B134">
    <cfRule type="duplicateValues" dxfId="10452" priority="1551"/>
  </conditionalFormatting>
  <conditionalFormatting sqref="B134">
    <cfRule type="duplicateValues" dxfId="10451" priority="1550"/>
  </conditionalFormatting>
  <conditionalFormatting sqref="B134">
    <cfRule type="duplicateValues" dxfId="10450" priority="1549"/>
  </conditionalFormatting>
  <conditionalFormatting sqref="B134">
    <cfRule type="duplicateValues" dxfId="10449" priority="1548"/>
  </conditionalFormatting>
  <conditionalFormatting sqref="B134">
    <cfRule type="duplicateValues" dxfId="10448" priority="1547"/>
  </conditionalFormatting>
  <conditionalFormatting sqref="C134">
    <cfRule type="duplicateValues" dxfId="10447" priority="1546"/>
  </conditionalFormatting>
  <conditionalFormatting sqref="C134">
    <cfRule type="duplicateValues" dxfId="10446" priority="1544"/>
    <cfRule type="duplicateValues" dxfId="10445" priority="1545"/>
  </conditionalFormatting>
  <conditionalFormatting sqref="C134">
    <cfRule type="duplicateValues" dxfId="10444" priority="1541"/>
    <cfRule type="duplicateValues" dxfId="10443" priority="1542"/>
    <cfRule type="duplicateValues" dxfId="10442" priority="1543"/>
  </conditionalFormatting>
  <conditionalFormatting sqref="B134">
    <cfRule type="duplicateValues" dxfId="10441" priority="1540"/>
  </conditionalFormatting>
  <conditionalFormatting sqref="B134">
    <cfRule type="duplicateValues" dxfId="10440" priority="1539"/>
  </conditionalFormatting>
  <conditionalFormatting sqref="C134">
    <cfRule type="duplicateValues" dxfId="10439" priority="1538"/>
  </conditionalFormatting>
  <conditionalFormatting sqref="B134">
    <cfRule type="duplicateValues" dxfId="10438" priority="1537"/>
  </conditionalFormatting>
  <conditionalFormatting sqref="B134">
    <cfRule type="duplicateValues" dxfId="10437" priority="1536"/>
  </conditionalFormatting>
  <conditionalFormatting sqref="B134">
    <cfRule type="duplicateValues" dxfId="10436" priority="1535"/>
  </conditionalFormatting>
  <conditionalFormatting sqref="B134">
    <cfRule type="duplicateValues" dxfId="10435" priority="1534"/>
  </conditionalFormatting>
  <conditionalFormatting sqref="B134">
    <cfRule type="duplicateValues" dxfId="10434" priority="1533"/>
  </conditionalFormatting>
  <conditionalFormatting sqref="B134">
    <cfRule type="duplicateValues" dxfId="10433" priority="1532"/>
  </conditionalFormatting>
  <conditionalFormatting sqref="C134">
    <cfRule type="duplicateValues" dxfId="10432" priority="1531"/>
  </conditionalFormatting>
  <conditionalFormatting sqref="C134">
    <cfRule type="duplicateValues" dxfId="10431" priority="1529"/>
    <cfRule type="duplicateValues" dxfId="10430" priority="1530"/>
  </conditionalFormatting>
  <conditionalFormatting sqref="C134">
    <cfRule type="duplicateValues" dxfId="10429" priority="1526"/>
    <cfRule type="duplicateValues" dxfId="10428" priority="1527"/>
    <cfRule type="duplicateValues" dxfId="10427" priority="1528"/>
  </conditionalFormatting>
  <conditionalFormatting sqref="B134">
    <cfRule type="duplicateValues" dxfId="10426" priority="1525"/>
  </conditionalFormatting>
  <conditionalFormatting sqref="B134">
    <cfRule type="duplicateValues" dxfId="10425" priority="1524"/>
  </conditionalFormatting>
  <conditionalFormatting sqref="C134">
    <cfRule type="duplicateValues" dxfId="10424" priority="1523"/>
  </conditionalFormatting>
  <conditionalFormatting sqref="C134">
    <cfRule type="duplicateValues" dxfId="10423" priority="1521"/>
    <cfRule type="duplicateValues" dxfId="10422" priority="1522"/>
  </conditionalFormatting>
  <conditionalFormatting sqref="C134">
    <cfRule type="duplicateValues" dxfId="10421" priority="1518"/>
    <cfRule type="duplicateValues" dxfId="10420" priority="1519"/>
    <cfRule type="duplicateValues" dxfId="10419" priority="1520"/>
  </conditionalFormatting>
  <conditionalFormatting sqref="B134">
    <cfRule type="duplicateValues" dxfId="10418" priority="1517"/>
  </conditionalFormatting>
  <conditionalFormatting sqref="C134">
    <cfRule type="duplicateValues" dxfId="10417" priority="1516"/>
  </conditionalFormatting>
  <conditionalFormatting sqref="B134">
    <cfRule type="duplicateValues" dxfId="10416" priority="1515"/>
  </conditionalFormatting>
  <conditionalFormatting sqref="C134">
    <cfRule type="duplicateValues" dxfId="10415" priority="1514"/>
  </conditionalFormatting>
  <conditionalFormatting sqref="B134">
    <cfRule type="duplicateValues" dxfId="10414" priority="1513"/>
  </conditionalFormatting>
  <conditionalFormatting sqref="B134">
    <cfRule type="duplicateValues" dxfId="10413" priority="1512"/>
  </conditionalFormatting>
  <conditionalFormatting sqref="C134">
    <cfRule type="duplicateValues" dxfId="10412" priority="1511"/>
  </conditionalFormatting>
  <conditionalFormatting sqref="C134">
    <cfRule type="duplicateValues" dxfId="10411" priority="1510"/>
  </conditionalFormatting>
  <conditionalFormatting sqref="C134">
    <cfRule type="duplicateValues" dxfId="10410" priority="1508"/>
    <cfRule type="duplicateValues" dxfId="10409" priority="1509"/>
  </conditionalFormatting>
  <conditionalFormatting sqref="C134">
    <cfRule type="duplicateValues" dxfId="10408" priority="1505"/>
    <cfRule type="duplicateValues" dxfId="10407" priority="1506"/>
    <cfRule type="duplicateValues" dxfId="10406" priority="1507"/>
  </conditionalFormatting>
  <conditionalFormatting sqref="B134">
    <cfRule type="duplicateValues" dxfId="10405" priority="1504"/>
  </conditionalFormatting>
  <conditionalFormatting sqref="B134">
    <cfRule type="duplicateValues" dxfId="10404" priority="1503"/>
  </conditionalFormatting>
  <conditionalFormatting sqref="C134">
    <cfRule type="duplicateValues" dxfId="10403" priority="1502"/>
  </conditionalFormatting>
  <conditionalFormatting sqref="B134">
    <cfRule type="duplicateValues" dxfId="10402" priority="1501"/>
  </conditionalFormatting>
  <conditionalFormatting sqref="B134">
    <cfRule type="duplicateValues" dxfId="10401" priority="1500"/>
  </conditionalFormatting>
  <conditionalFormatting sqref="B134">
    <cfRule type="duplicateValues" dxfId="10400" priority="1499"/>
  </conditionalFormatting>
  <conditionalFormatting sqref="B134">
    <cfRule type="duplicateValues" dxfId="10399" priority="1498"/>
  </conditionalFormatting>
  <conditionalFormatting sqref="B134">
    <cfRule type="duplicateValues" dxfId="10398" priority="1497"/>
  </conditionalFormatting>
  <conditionalFormatting sqref="B134">
    <cfRule type="duplicateValues" dxfId="10397" priority="1496"/>
  </conditionalFormatting>
  <conditionalFormatting sqref="B134">
    <cfRule type="duplicateValues" dxfId="10396" priority="1495"/>
  </conditionalFormatting>
  <conditionalFormatting sqref="B134">
    <cfRule type="duplicateValues" dxfId="10395" priority="1494"/>
  </conditionalFormatting>
  <conditionalFormatting sqref="B134">
    <cfRule type="duplicateValues" dxfId="10394" priority="1493"/>
  </conditionalFormatting>
  <conditionalFormatting sqref="B134">
    <cfRule type="duplicateValues" dxfId="10393" priority="1492"/>
  </conditionalFormatting>
  <conditionalFormatting sqref="B134">
    <cfRule type="duplicateValues" dxfId="10392" priority="1491"/>
  </conditionalFormatting>
  <conditionalFormatting sqref="B134">
    <cfRule type="duplicateValues" dxfId="10391" priority="1490"/>
  </conditionalFormatting>
  <conditionalFormatting sqref="C134">
    <cfRule type="duplicateValues" dxfId="10390" priority="1489"/>
  </conditionalFormatting>
  <conditionalFormatting sqref="B134">
    <cfRule type="duplicateValues" dxfId="10389" priority="1488"/>
  </conditionalFormatting>
  <conditionalFormatting sqref="B134">
    <cfRule type="duplicateValues" dxfId="10388" priority="1487"/>
  </conditionalFormatting>
  <conditionalFormatting sqref="B134">
    <cfRule type="duplicateValues" dxfId="10387" priority="1486"/>
  </conditionalFormatting>
  <conditionalFormatting sqref="C134">
    <cfRule type="duplicateValues" dxfId="10386" priority="1485"/>
  </conditionalFormatting>
  <conditionalFormatting sqref="B134">
    <cfRule type="duplicateValues" dxfId="10385" priority="1484"/>
  </conditionalFormatting>
  <conditionalFormatting sqref="B134">
    <cfRule type="duplicateValues" dxfId="10384" priority="1483"/>
  </conditionalFormatting>
  <conditionalFormatting sqref="B134">
    <cfRule type="duplicateValues" dxfId="10383" priority="1482"/>
  </conditionalFormatting>
  <conditionalFormatting sqref="B134">
    <cfRule type="duplicateValues" dxfId="10382" priority="1481"/>
  </conditionalFormatting>
  <conditionalFormatting sqref="B134">
    <cfRule type="duplicateValues" dxfId="10381" priority="1480"/>
  </conditionalFormatting>
  <conditionalFormatting sqref="B134">
    <cfRule type="duplicateValues" dxfId="10380" priority="1479"/>
  </conditionalFormatting>
  <conditionalFormatting sqref="B134">
    <cfRule type="duplicateValues" dxfId="10379" priority="1478"/>
  </conditionalFormatting>
  <conditionalFormatting sqref="B134">
    <cfRule type="duplicateValues" dxfId="10378" priority="1477"/>
  </conditionalFormatting>
  <conditionalFormatting sqref="B134">
    <cfRule type="duplicateValues" dxfId="10377" priority="1476"/>
  </conditionalFormatting>
  <conditionalFormatting sqref="B134">
    <cfRule type="duplicateValues" dxfId="10376" priority="1475"/>
  </conditionalFormatting>
  <conditionalFormatting sqref="B134">
    <cfRule type="duplicateValues" dxfId="10375" priority="1474"/>
  </conditionalFormatting>
  <conditionalFormatting sqref="B134">
    <cfRule type="duplicateValues" dxfId="10374" priority="1473"/>
  </conditionalFormatting>
  <conditionalFormatting sqref="B134">
    <cfRule type="duplicateValues" dxfId="10373" priority="1472"/>
  </conditionalFormatting>
  <conditionalFormatting sqref="B134">
    <cfRule type="duplicateValues" dxfId="10372" priority="1471"/>
  </conditionalFormatting>
  <conditionalFormatting sqref="C134">
    <cfRule type="duplicateValues" dxfId="10371" priority="1470"/>
  </conditionalFormatting>
  <conditionalFormatting sqref="B134">
    <cfRule type="duplicateValues" dxfId="10370" priority="1469"/>
  </conditionalFormatting>
  <conditionalFormatting sqref="B134">
    <cfRule type="duplicateValues" dxfId="10369" priority="1468"/>
  </conditionalFormatting>
  <conditionalFormatting sqref="B134">
    <cfRule type="duplicateValues" dxfId="10368" priority="1467"/>
  </conditionalFormatting>
  <conditionalFormatting sqref="B134">
    <cfRule type="duplicateValues" dxfId="10367" priority="1466"/>
  </conditionalFormatting>
  <conditionalFormatting sqref="B134">
    <cfRule type="duplicateValues" dxfId="10366" priority="1465"/>
  </conditionalFormatting>
  <conditionalFormatting sqref="C134">
    <cfRule type="duplicateValues" dxfId="10365" priority="1464"/>
  </conditionalFormatting>
  <conditionalFormatting sqref="B134">
    <cfRule type="duplicateValues" dxfId="10364" priority="1463"/>
  </conditionalFormatting>
  <conditionalFormatting sqref="B134">
    <cfRule type="duplicateValues" dxfId="10363" priority="1462"/>
  </conditionalFormatting>
  <conditionalFormatting sqref="B134">
    <cfRule type="duplicateValues" dxfId="10362" priority="1461"/>
  </conditionalFormatting>
  <conditionalFormatting sqref="B134">
    <cfRule type="duplicateValues" dxfId="10361" priority="1460"/>
  </conditionalFormatting>
  <conditionalFormatting sqref="B134">
    <cfRule type="duplicateValues" dxfId="10360" priority="1459"/>
  </conditionalFormatting>
  <conditionalFormatting sqref="B134">
    <cfRule type="duplicateValues" dxfId="10359" priority="1458"/>
  </conditionalFormatting>
  <conditionalFormatting sqref="B134">
    <cfRule type="duplicateValues" dxfId="10358" priority="1457"/>
  </conditionalFormatting>
  <conditionalFormatting sqref="B134">
    <cfRule type="duplicateValues" dxfId="10357" priority="1456"/>
  </conditionalFormatting>
  <conditionalFormatting sqref="B134">
    <cfRule type="duplicateValues" dxfId="10356" priority="1455"/>
  </conditionalFormatting>
  <conditionalFormatting sqref="B134">
    <cfRule type="duplicateValues" dxfId="10355" priority="1454"/>
  </conditionalFormatting>
  <conditionalFormatting sqref="B134">
    <cfRule type="duplicateValues" dxfId="10354" priority="1453"/>
  </conditionalFormatting>
  <conditionalFormatting sqref="B134">
    <cfRule type="duplicateValues" dxfId="10353" priority="1452"/>
  </conditionalFormatting>
  <conditionalFormatting sqref="B134">
    <cfRule type="duplicateValues" dxfId="10352" priority="1451"/>
  </conditionalFormatting>
  <conditionalFormatting sqref="B134">
    <cfRule type="duplicateValues" dxfId="10351" priority="1450"/>
  </conditionalFormatting>
  <conditionalFormatting sqref="B134">
    <cfRule type="duplicateValues" dxfId="10350" priority="1449"/>
  </conditionalFormatting>
  <conditionalFormatting sqref="B134">
    <cfRule type="duplicateValues" dxfId="10349" priority="1448"/>
  </conditionalFormatting>
  <conditionalFormatting sqref="B136">
    <cfRule type="duplicateValues" dxfId="10348" priority="1447"/>
  </conditionalFormatting>
  <conditionalFormatting sqref="C136">
    <cfRule type="duplicateValues" dxfId="10347" priority="1446"/>
  </conditionalFormatting>
  <conditionalFormatting sqref="B136">
    <cfRule type="duplicateValues" dxfId="10346" priority="1445"/>
  </conditionalFormatting>
  <conditionalFormatting sqref="B136">
    <cfRule type="duplicateValues" dxfId="10345" priority="1444"/>
  </conditionalFormatting>
  <conditionalFormatting sqref="B136">
    <cfRule type="duplicateValues" dxfId="10344" priority="1443"/>
  </conditionalFormatting>
  <conditionalFormatting sqref="C136">
    <cfRule type="duplicateValues" dxfId="10343" priority="1442"/>
  </conditionalFormatting>
  <conditionalFormatting sqref="B136">
    <cfRule type="duplicateValues" dxfId="10342" priority="1441"/>
  </conditionalFormatting>
  <conditionalFormatting sqref="B136">
    <cfRule type="duplicateValues" dxfId="10341" priority="1440"/>
  </conditionalFormatting>
  <conditionalFormatting sqref="B136">
    <cfRule type="duplicateValues" dxfId="10340" priority="1439"/>
  </conditionalFormatting>
  <conditionalFormatting sqref="B136">
    <cfRule type="duplicateValues" dxfId="10339" priority="1438"/>
  </conditionalFormatting>
  <conditionalFormatting sqref="B136">
    <cfRule type="duplicateValues" dxfId="10338" priority="1437"/>
  </conditionalFormatting>
  <conditionalFormatting sqref="B136">
    <cfRule type="duplicateValues" dxfId="10337" priority="1436"/>
  </conditionalFormatting>
  <conditionalFormatting sqref="B136">
    <cfRule type="duplicateValues" dxfId="10336" priority="1435"/>
  </conditionalFormatting>
  <conditionalFormatting sqref="B136">
    <cfRule type="duplicateValues" dxfId="10335" priority="1434"/>
  </conditionalFormatting>
  <conditionalFormatting sqref="B136">
    <cfRule type="duplicateValues" dxfId="10334" priority="1433"/>
  </conditionalFormatting>
  <conditionalFormatting sqref="B136">
    <cfRule type="duplicateValues" dxfId="10333" priority="1432"/>
  </conditionalFormatting>
  <conditionalFormatting sqref="B136">
    <cfRule type="duplicateValues" dxfId="10332" priority="1431"/>
  </conditionalFormatting>
  <conditionalFormatting sqref="B136">
    <cfRule type="duplicateValues" dxfId="10331" priority="1430"/>
  </conditionalFormatting>
  <conditionalFormatting sqref="B136">
    <cfRule type="duplicateValues" dxfId="10330" priority="1428" stopIfTrue="1"/>
    <cfRule type="duplicateValues" dxfId="10329" priority="1429" stopIfTrue="1"/>
  </conditionalFormatting>
  <conditionalFormatting sqref="B136">
    <cfRule type="duplicateValues" dxfId="10328" priority="1427"/>
  </conditionalFormatting>
  <conditionalFormatting sqref="B136">
    <cfRule type="duplicateValues" dxfId="10327" priority="1426"/>
  </conditionalFormatting>
  <conditionalFormatting sqref="B136">
    <cfRule type="duplicateValues" dxfId="10326" priority="1425"/>
  </conditionalFormatting>
  <conditionalFormatting sqref="B136">
    <cfRule type="duplicateValues" dxfId="10325" priority="1424"/>
  </conditionalFormatting>
  <conditionalFormatting sqref="B136">
    <cfRule type="duplicateValues" dxfId="10324" priority="1422" stopIfTrue="1"/>
    <cfRule type="duplicateValues" dxfId="10323" priority="1423" stopIfTrue="1"/>
  </conditionalFormatting>
  <conditionalFormatting sqref="B136">
    <cfRule type="duplicateValues" dxfId="10322" priority="1420" stopIfTrue="1"/>
    <cfRule type="duplicateValues" dxfId="10321" priority="1421" stopIfTrue="1"/>
  </conditionalFormatting>
  <conditionalFormatting sqref="B136">
    <cfRule type="duplicateValues" dxfId="10320" priority="1419"/>
  </conditionalFormatting>
  <conditionalFormatting sqref="B136">
    <cfRule type="duplicateValues" dxfId="10319" priority="1418"/>
  </conditionalFormatting>
  <conditionalFormatting sqref="B136">
    <cfRule type="duplicateValues" dxfId="10318" priority="1417"/>
  </conditionalFormatting>
  <conditionalFormatting sqref="B136">
    <cfRule type="duplicateValues" dxfId="10317" priority="1416"/>
  </conditionalFormatting>
  <conditionalFormatting sqref="B136">
    <cfRule type="duplicateValues" dxfId="10316" priority="1415"/>
  </conditionalFormatting>
  <conditionalFormatting sqref="B136">
    <cfRule type="duplicateValues" dxfId="10315" priority="1414"/>
  </conditionalFormatting>
  <conditionalFormatting sqref="B136">
    <cfRule type="duplicateValues" dxfId="10314" priority="1412" stopIfTrue="1"/>
    <cfRule type="duplicateValues" dxfId="10313" priority="1413" stopIfTrue="1"/>
  </conditionalFormatting>
  <conditionalFormatting sqref="B136">
    <cfRule type="duplicateValues" dxfId="10312" priority="1411"/>
  </conditionalFormatting>
  <conditionalFormatting sqref="B136">
    <cfRule type="duplicateValues" dxfId="10311" priority="1410"/>
  </conditionalFormatting>
  <conditionalFormatting sqref="C136">
    <cfRule type="duplicateValues" dxfId="10310" priority="1409"/>
  </conditionalFormatting>
  <conditionalFormatting sqref="C136">
    <cfRule type="duplicateValues" dxfId="10309" priority="1407"/>
    <cfRule type="duplicateValues" dxfId="10308" priority="1408"/>
  </conditionalFormatting>
  <conditionalFormatting sqref="C136">
    <cfRule type="duplicateValues" dxfId="10307" priority="1404"/>
    <cfRule type="duplicateValues" dxfId="10306" priority="1405"/>
    <cfRule type="duplicateValues" dxfId="10305" priority="1406"/>
  </conditionalFormatting>
  <conditionalFormatting sqref="B136">
    <cfRule type="duplicateValues" dxfId="10304" priority="1403"/>
  </conditionalFormatting>
  <conditionalFormatting sqref="B136">
    <cfRule type="duplicateValues" dxfId="10303" priority="1402"/>
  </conditionalFormatting>
  <conditionalFormatting sqref="B136">
    <cfRule type="duplicateValues" dxfId="10302" priority="1401"/>
  </conditionalFormatting>
  <conditionalFormatting sqref="C136">
    <cfRule type="duplicateValues" dxfId="10301" priority="1400"/>
  </conditionalFormatting>
  <conditionalFormatting sqref="B136">
    <cfRule type="duplicateValues" dxfId="10300" priority="1398" stopIfTrue="1"/>
    <cfRule type="duplicateValues" dxfId="10299" priority="1399" stopIfTrue="1"/>
  </conditionalFormatting>
  <conditionalFormatting sqref="C136">
    <cfRule type="duplicateValues" dxfId="10298" priority="1397"/>
  </conditionalFormatting>
  <conditionalFormatting sqref="C136">
    <cfRule type="duplicateValues" dxfId="10297" priority="1395"/>
    <cfRule type="duplicateValues" dxfId="10296" priority="1396"/>
  </conditionalFormatting>
  <conditionalFormatting sqref="C136">
    <cfRule type="duplicateValues" dxfId="10295" priority="1394"/>
  </conditionalFormatting>
  <conditionalFormatting sqref="C136">
    <cfRule type="duplicateValues" dxfId="10294" priority="1392"/>
    <cfRule type="duplicateValues" dxfId="10293" priority="1393"/>
  </conditionalFormatting>
  <conditionalFormatting sqref="C136">
    <cfRule type="duplicateValues" dxfId="10292" priority="1391"/>
  </conditionalFormatting>
  <conditionalFormatting sqref="C136">
    <cfRule type="duplicateValues" dxfId="10291" priority="1390"/>
  </conditionalFormatting>
  <conditionalFormatting sqref="C136">
    <cfRule type="duplicateValues" dxfId="10290" priority="1387"/>
    <cfRule type="duplicateValues" dxfId="10289" priority="1388"/>
    <cfRule type="duplicateValues" dxfId="10288" priority="1389"/>
  </conditionalFormatting>
  <conditionalFormatting sqref="C136">
    <cfRule type="duplicateValues" dxfId="10287" priority="1386"/>
  </conditionalFormatting>
  <conditionalFormatting sqref="C136">
    <cfRule type="duplicateValues" dxfId="10286" priority="1385"/>
  </conditionalFormatting>
  <conditionalFormatting sqref="C136">
    <cfRule type="duplicateValues" dxfId="10285" priority="1383"/>
    <cfRule type="duplicateValues" dxfId="10284" priority="1384"/>
  </conditionalFormatting>
  <conditionalFormatting sqref="C136">
    <cfRule type="duplicateValues" dxfId="10283" priority="1382"/>
  </conditionalFormatting>
  <conditionalFormatting sqref="C136">
    <cfRule type="duplicateValues" dxfId="10282" priority="1381"/>
  </conditionalFormatting>
  <conditionalFormatting sqref="C136">
    <cfRule type="duplicateValues" dxfId="10281" priority="1378"/>
    <cfRule type="duplicateValues" dxfId="10280" priority="1379"/>
    <cfRule type="duplicateValues" dxfId="10279" priority="1380"/>
  </conditionalFormatting>
  <conditionalFormatting sqref="B136">
    <cfRule type="duplicateValues" dxfId="10278" priority="1377"/>
  </conditionalFormatting>
  <conditionalFormatting sqref="B136">
    <cfRule type="duplicateValues" dxfId="10277" priority="1376"/>
  </conditionalFormatting>
  <conditionalFormatting sqref="B136">
    <cfRule type="duplicateValues" dxfId="10276" priority="1375"/>
  </conditionalFormatting>
  <conditionalFormatting sqref="C136">
    <cfRule type="duplicateValues" dxfId="10275" priority="1374"/>
  </conditionalFormatting>
  <conditionalFormatting sqref="C136">
    <cfRule type="duplicateValues" dxfId="10274" priority="1373"/>
  </conditionalFormatting>
  <conditionalFormatting sqref="B136">
    <cfRule type="duplicateValues" dxfId="10273" priority="1372"/>
  </conditionalFormatting>
  <conditionalFormatting sqref="C136">
    <cfRule type="duplicateValues" dxfId="10272" priority="1371"/>
  </conditionalFormatting>
  <conditionalFormatting sqref="C136">
    <cfRule type="duplicateValues" dxfId="10271" priority="1369"/>
    <cfRule type="duplicateValues" dxfId="10270" priority="1370"/>
  </conditionalFormatting>
  <conditionalFormatting sqref="C136">
    <cfRule type="duplicateValues" dxfId="10269" priority="1366"/>
    <cfRule type="duplicateValues" dxfId="10268" priority="1367"/>
    <cfRule type="duplicateValues" dxfId="10267" priority="1368"/>
  </conditionalFormatting>
  <conditionalFormatting sqref="B136">
    <cfRule type="duplicateValues" dxfId="10266" priority="1365"/>
  </conditionalFormatting>
  <conditionalFormatting sqref="B136">
    <cfRule type="duplicateValues" dxfId="10265" priority="1364"/>
  </conditionalFormatting>
  <conditionalFormatting sqref="B136">
    <cfRule type="duplicateValues" dxfId="10264" priority="1363"/>
  </conditionalFormatting>
  <conditionalFormatting sqref="B136">
    <cfRule type="duplicateValues" dxfId="10263" priority="1362"/>
  </conditionalFormatting>
  <conditionalFormatting sqref="B136">
    <cfRule type="duplicateValues" dxfId="10262" priority="1361"/>
  </conditionalFormatting>
  <conditionalFormatting sqref="B136">
    <cfRule type="duplicateValues" dxfId="10261" priority="1360"/>
  </conditionalFormatting>
  <conditionalFormatting sqref="B136">
    <cfRule type="duplicateValues" dxfId="10260" priority="1359"/>
  </conditionalFormatting>
  <conditionalFormatting sqref="B136">
    <cfRule type="duplicateValues" dxfId="10259" priority="1358"/>
  </conditionalFormatting>
  <conditionalFormatting sqref="C136">
    <cfRule type="duplicateValues" dxfId="10258" priority="1357"/>
  </conditionalFormatting>
  <conditionalFormatting sqref="C136">
    <cfRule type="duplicateValues" dxfId="10257" priority="1355"/>
    <cfRule type="duplicateValues" dxfId="10256" priority="1356"/>
  </conditionalFormatting>
  <conditionalFormatting sqref="C136">
    <cfRule type="duplicateValues" dxfId="10255" priority="1352"/>
    <cfRule type="duplicateValues" dxfId="10254" priority="1353"/>
    <cfRule type="duplicateValues" dxfId="10253" priority="1354"/>
  </conditionalFormatting>
  <conditionalFormatting sqref="B136">
    <cfRule type="duplicateValues" dxfId="10252" priority="1351"/>
  </conditionalFormatting>
  <conditionalFormatting sqref="B136">
    <cfRule type="duplicateValues" dxfId="10251" priority="1350"/>
  </conditionalFormatting>
  <conditionalFormatting sqref="C136">
    <cfRule type="duplicateValues" dxfId="10250" priority="1349"/>
  </conditionalFormatting>
  <conditionalFormatting sqref="B136">
    <cfRule type="duplicateValues" dxfId="10249" priority="1348"/>
  </conditionalFormatting>
  <conditionalFormatting sqref="B136">
    <cfRule type="duplicateValues" dxfId="10248" priority="1347"/>
  </conditionalFormatting>
  <conditionalFormatting sqref="B136">
    <cfRule type="duplicateValues" dxfId="10247" priority="1346"/>
  </conditionalFormatting>
  <conditionalFormatting sqref="B136">
    <cfRule type="duplicateValues" dxfId="10246" priority="1345"/>
  </conditionalFormatting>
  <conditionalFormatting sqref="B136">
    <cfRule type="duplicateValues" dxfId="10245" priority="1344"/>
  </conditionalFormatting>
  <conditionalFormatting sqref="B136">
    <cfRule type="duplicateValues" dxfId="10244" priority="1343"/>
  </conditionalFormatting>
  <conditionalFormatting sqref="C136">
    <cfRule type="duplicateValues" dxfId="10243" priority="1342"/>
  </conditionalFormatting>
  <conditionalFormatting sqref="C136">
    <cfRule type="duplicateValues" dxfId="10242" priority="1340"/>
    <cfRule type="duplicateValues" dxfId="10241" priority="1341"/>
  </conditionalFormatting>
  <conditionalFormatting sqref="C136">
    <cfRule type="duplicateValues" dxfId="10240" priority="1337"/>
    <cfRule type="duplicateValues" dxfId="10239" priority="1338"/>
    <cfRule type="duplicateValues" dxfId="10238" priority="1339"/>
  </conditionalFormatting>
  <conditionalFormatting sqref="B136">
    <cfRule type="duplicateValues" dxfId="10237" priority="1336"/>
  </conditionalFormatting>
  <conditionalFormatting sqref="B136">
    <cfRule type="duplicateValues" dxfId="10236" priority="1335"/>
  </conditionalFormatting>
  <conditionalFormatting sqref="C136">
    <cfRule type="duplicateValues" dxfId="10235" priority="1334"/>
  </conditionalFormatting>
  <conditionalFormatting sqref="C136">
    <cfRule type="duplicateValues" dxfId="10234" priority="1332"/>
    <cfRule type="duplicateValues" dxfId="10233" priority="1333"/>
  </conditionalFormatting>
  <conditionalFormatting sqref="C136">
    <cfRule type="duplicateValues" dxfId="10232" priority="1329"/>
    <cfRule type="duplicateValues" dxfId="10231" priority="1330"/>
    <cfRule type="duplicateValues" dxfId="10230" priority="1331"/>
  </conditionalFormatting>
  <conditionalFormatting sqref="B136">
    <cfRule type="duplicateValues" dxfId="10229" priority="1328"/>
  </conditionalFormatting>
  <conditionalFormatting sqref="C136">
    <cfRule type="duplicateValues" dxfId="10228" priority="1327"/>
  </conditionalFormatting>
  <conditionalFormatting sqref="B136">
    <cfRule type="duplicateValues" dxfId="10227" priority="1326"/>
  </conditionalFormatting>
  <conditionalFormatting sqref="C136">
    <cfRule type="duplicateValues" dxfId="10226" priority="1325"/>
  </conditionalFormatting>
  <conditionalFormatting sqref="B136">
    <cfRule type="duplicateValues" dxfId="10225" priority="1324"/>
  </conditionalFormatting>
  <conditionalFormatting sqref="B136">
    <cfRule type="duplicateValues" dxfId="10224" priority="1323"/>
  </conditionalFormatting>
  <conditionalFormatting sqref="C136">
    <cfRule type="duplicateValues" dxfId="10223" priority="1322"/>
  </conditionalFormatting>
  <conditionalFormatting sqref="C136">
    <cfRule type="duplicateValues" dxfId="10222" priority="1321"/>
  </conditionalFormatting>
  <conditionalFormatting sqref="C136">
    <cfRule type="duplicateValues" dxfId="10221" priority="1319"/>
    <cfRule type="duplicateValues" dxfId="10220" priority="1320"/>
  </conditionalFormatting>
  <conditionalFormatting sqref="C136">
    <cfRule type="duplicateValues" dxfId="10219" priority="1316"/>
    <cfRule type="duplicateValues" dxfId="10218" priority="1317"/>
    <cfRule type="duplicateValues" dxfId="10217" priority="1318"/>
  </conditionalFormatting>
  <conditionalFormatting sqref="B136">
    <cfRule type="duplicateValues" dxfId="10216" priority="1315"/>
  </conditionalFormatting>
  <conditionalFormatting sqref="B136">
    <cfRule type="duplicateValues" dxfId="10215" priority="1314"/>
  </conditionalFormatting>
  <conditionalFormatting sqref="C136">
    <cfRule type="duplicateValues" dxfId="10214" priority="1313"/>
  </conditionalFormatting>
  <conditionalFormatting sqref="B136">
    <cfRule type="duplicateValues" dxfId="10213" priority="1312"/>
  </conditionalFormatting>
  <conditionalFormatting sqref="B136">
    <cfRule type="duplicateValues" dxfId="10212" priority="1311"/>
  </conditionalFormatting>
  <conditionalFormatting sqref="B136">
    <cfRule type="duplicateValues" dxfId="10211" priority="1310"/>
  </conditionalFormatting>
  <conditionalFormatting sqref="B136">
    <cfRule type="duplicateValues" dxfId="10210" priority="1309"/>
  </conditionalFormatting>
  <conditionalFormatting sqref="B136">
    <cfRule type="duplicateValues" dxfId="10209" priority="1308"/>
  </conditionalFormatting>
  <conditionalFormatting sqref="B136">
    <cfRule type="duplicateValues" dxfId="10208" priority="1307"/>
  </conditionalFormatting>
  <conditionalFormatting sqref="B136">
    <cfRule type="duplicateValues" dxfId="10207" priority="1306"/>
  </conditionalFormatting>
  <conditionalFormatting sqref="B136">
    <cfRule type="duplicateValues" dxfId="10206" priority="1305"/>
  </conditionalFormatting>
  <conditionalFormatting sqref="B136">
    <cfRule type="duplicateValues" dxfId="10205" priority="1304"/>
  </conditionalFormatting>
  <conditionalFormatting sqref="B136">
    <cfRule type="duplicateValues" dxfId="10204" priority="1303"/>
  </conditionalFormatting>
  <conditionalFormatting sqref="B136">
    <cfRule type="duplicateValues" dxfId="10203" priority="1302"/>
  </conditionalFormatting>
  <conditionalFormatting sqref="B136">
    <cfRule type="duplicateValues" dxfId="10202" priority="1301"/>
  </conditionalFormatting>
  <conditionalFormatting sqref="C136">
    <cfRule type="duplicateValues" dxfId="10201" priority="1300"/>
  </conditionalFormatting>
  <conditionalFormatting sqref="B136">
    <cfRule type="duplicateValues" dxfId="10200" priority="1299"/>
  </conditionalFormatting>
  <conditionalFormatting sqref="B136">
    <cfRule type="duplicateValues" dxfId="10199" priority="1298"/>
  </conditionalFormatting>
  <conditionalFormatting sqref="B136">
    <cfRule type="duplicateValues" dxfId="10198" priority="1297"/>
  </conditionalFormatting>
  <conditionalFormatting sqref="C136">
    <cfRule type="duplicateValues" dxfId="10197" priority="1296"/>
  </conditionalFormatting>
  <conditionalFormatting sqref="B136">
    <cfRule type="duplicateValues" dxfId="10196" priority="1295"/>
  </conditionalFormatting>
  <conditionalFormatting sqref="B136">
    <cfRule type="duplicateValues" dxfId="10195" priority="1294"/>
  </conditionalFormatting>
  <conditionalFormatting sqref="B136">
    <cfRule type="duplicateValues" dxfId="10194" priority="1293"/>
  </conditionalFormatting>
  <conditionalFormatting sqref="B136">
    <cfRule type="duplicateValues" dxfId="10193" priority="1292"/>
  </conditionalFormatting>
  <conditionalFormatting sqref="B136">
    <cfRule type="duplicateValues" dxfId="10192" priority="1291"/>
  </conditionalFormatting>
  <conditionalFormatting sqref="B136">
    <cfRule type="duplicateValues" dxfId="10191" priority="1290"/>
  </conditionalFormatting>
  <conditionalFormatting sqref="B136">
    <cfRule type="duplicateValues" dxfId="10190" priority="1289"/>
  </conditionalFormatting>
  <conditionalFormatting sqref="B136">
    <cfRule type="duplicateValues" dxfId="10189" priority="1288"/>
  </conditionalFormatting>
  <conditionalFormatting sqref="B136">
    <cfRule type="duplicateValues" dxfId="10188" priority="1287"/>
  </conditionalFormatting>
  <conditionalFormatting sqref="B136">
    <cfRule type="duplicateValues" dxfId="10187" priority="1286"/>
  </conditionalFormatting>
  <conditionalFormatting sqref="B136">
    <cfRule type="duplicateValues" dxfId="10186" priority="1285"/>
  </conditionalFormatting>
  <conditionalFormatting sqref="B136">
    <cfRule type="duplicateValues" dxfId="10185" priority="1284"/>
  </conditionalFormatting>
  <conditionalFormatting sqref="B136">
    <cfRule type="duplicateValues" dxfId="10184" priority="1283"/>
  </conditionalFormatting>
  <conditionalFormatting sqref="B136">
    <cfRule type="duplicateValues" dxfId="10183" priority="1282"/>
  </conditionalFormatting>
  <conditionalFormatting sqref="C136">
    <cfRule type="duplicateValues" dxfId="10182" priority="1281"/>
  </conditionalFormatting>
  <conditionalFormatting sqref="B136">
    <cfRule type="duplicateValues" dxfId="10181" priority="1280"/>
  </conditionalFormatting>
  <conditionalFormatting sqref="B136">
    <cfRule type="duplicateValues" dxfId="10180" priority="1279"/>
  </conditionalFormatting>
  <conditionalFormatting sqref="B136">
    <cfRule type="duplicateValues" dxfId="10179" priority="1278"/>
  </conditionalFormatting>
  <conditionalFormatting sqref="B136">
    <cfRule type="duplicateValues" dxfId="10178" priority="1277"/>
  </conditionalFormatting>
  <conditionalFormatting sqref="B136">
    <cfRule type="duplicateValues" dxfId="10177" priority="1276"/>
  </conditionalFormatting>
  <conditionalFormatting sqref="C136">
    <cfRule type="duplicateValues" dxfId="10176" priority="1275"/>
  </conditionalFormatting>
  <conditionalFormatting sqref="B136">
    <cfRule type="duplicateValues" dxfId="10175" priority="1274"/>
  </conditionalFormatting>
  <conditionalFormatting sqref="B136">
    <cfRule type="duplicateValues" dxfId="10174" priority="1273"/>
  </conditionalFormatting>
  <conditionalFormatting sqref="B136">
    <cfRule type="duplicateValues" dxfId="10173" priority="1272"/>
  </conditionalFormatting>
  <conditionalFormatting sqref="B136">
    <cfRule type="duplicateValues" dxfId="10172" priority="1271"/>
  </conditionalFormatting>
  <conditionalFormatting sqref="B136">
    <cfRule type="duplicateValues" dxfId="10171" priority="1270"/>
  </conditionalFormatting>
  <conditionalFormatting sqref="B136">
    <cfRule type="duplicateValues" dxfId="10170" priority="1269"/>
  </conditionalFormatting>
  <conditionalFormatting sqref="B136">
    <cfRule type="duplicateValues" dxfId="10169" priority="1268"/>
  </conditionalFormatting>
  <conditionalFormatting sqref="B136">
    <cfRule type="duplicateValues" dxfId="10168" priority="1267"/>
  </conditionalFormatting>
  <conditionalFormatting sqref="B136">
    <cfRule type="duplicateValues" dxfId="10167" priority="1266"/>
  </conditionalFormatting>
  <conditionalFormatting sqref="B136">
    <cfRule type="duplicateValues" dxfId="10166" priority="1265"/>
  </conditionalFormatting>
  <conditionalFormatting sqref="B136">
    <cfRule type="duplicateValues" dxfId="10165" priority="1264"/>
  </conditionalFormatting>
  <conditionalFormatting sqref="B136">
    <cfRule type="duplicateValues" dxfId="10164" priority="1263"/>
  </conditionalFormatting>
  <conditionalFormatting sqref="B136">
    <cfRule type="duplicateValues" dxfId="10163" priority="1262"/>
  </conditionalFormatting>
  <conditionalFormatting sqref="B136">
    <cfRule type="duplicateValues" dxfId="10162" priority="1261"/>
  </conditionalFormatting>
  <conditionalFormatting sqref="B136">
    <cfRule type="duplicateValues" dxfId="10161" priority="1260"/>
  </conditionalFormatting>
  <conditionalFormatting sqref="B136">
    <cfRule type="duplicateValues" dxfId="10160" priority="1259"/>
  </conditionalFormatting>
  <conditionalFormatting sqref="B138:B143">
    <cfRule type="duplicateValues" dxfId="10159" priority="1258"/>
  </conditionalFormatting>
  <conditionalFormatting sqref="B138:B143">
    <cfRule type="duplicateValues" dxfId="10158" priority="1256"/>
  </conditionalFormatting>
  <conditionalFormatting sqref="B138:B143">
    <cfRule type="duplicateValues" dxfId="10157" priority="1255"/>
  </conditionalFormatting>
  <conditionalFormatting sqref="B138:B143">
    <cfRule type="duplicateValues" dxfId="10156" priority="1254"/>
  </conditionalFormatting>
  <conditionalFormatting sqref="B138:B143">
    <cfRule type="duplicateValues" dxfId="10155" priority="1252"/>
  </conditionalFormatting>
  <conditionalFormatting sqref="B138:B143">
    <cfRule type="duplicateValues" dxfId="10154" priority="1251"/>
  </conditionalFormatting>
  <conditionalFormatting sqref="B138:B143">
    <cfRule type="duplicateValues" dxfId="10153" priority="1250"/>
  </conditionalFormatting>
  <conditionalFormatting sqref="B138:B143">
    <cfRule type="duplicateValues" dxfId="10152" priority="1248"/>
  </conditionalFormatting>
  <conditionalFormatting sqref="B138:B143">
    <cfRule type="duplicateValues" dxfId="10151" priority="1247"/>
  </conditionalFormatting>
  <conditionalFormatting sqref="B138:B143">
    <cfRule type="duplicateValues" dxfId="10150" priority="1246"/>
  </conditionalFormatting>
  <conditionalFormatting sqref="B138:B143">
    <cfRule type="duplicateValues" dxfId="10149" priority="1245"/>
  </conditionalFormatting>
  <conditionalFormatting sqref="B138:B143">
    <cfRule type="duplicateValues" dxfId="10148" priority="1244"/>
  </conditionalFormatting>
  <conditionalFormatting sqref="B138:B143">
    <cfRule type="duplicateValues" dxfId="10147" priority="1243"/>
  </conditionalFormatting>
  <conditionalFormatting sqref="B138:B143">
    <cfRule type="duplicateValues" dxfId="10146" priority="1242"/>
  </conditionalFormatting>
  <conditionalFormatting sqref="B138:B143">
    <cfRule type="duplicateValues" dxfId="10145" priority="1241"/>
  </conditionalFormatting>
  <conditionalFormatting sqref="B138:B143">
    <cfRule type="duplicateValues" dxfId="10144" priority="1240"/>
  </conditionalFormatting>
  <conditionalFormatting sqref="B138:B143">
    <cfRule type="duplicateValues" dxfId="10143" priority="1239"/>
  </conditionalFormatting>
  <conditionalFormatting sqref="B138:B143">
    <cfRule type="duplicateValues" dxfId="10142" priority="1238"/>
  </conditionalFormatting>
  <conditionalFormatting sqref="B138:B143">
    <cfRule type="duplicateValues" dxfId="10141" priority="1237"/>
  </conditionalFormatting>
  <conditionalFormatting sqref="B138:B143">
    <cfRule type="duplicateValues" dxfId="10140" priority="1235" stopIfTrue="1"/>
    <cfRule type="duplicateValues" dxfId="10139" priority="1236" stopIfTrue="1"/>
  </conditionalFormatting>
  <conditionalFormatting sqref="B138:B143">
    <cfRule type="duplicateValues" dxfId="10138" priority="1234"/>
  </conditionalFormatting>
  <conditionalFormatting sqref="B138:B143">
    <cfRule type="duplicateValues" dxfId="10137" priority="1233"/>
  </conditionalFormatting>
  <conditionalFormatting sqref="B138:B143">
    <cfRule type="duplicateValues" dxfId="10136" priority="1232"/>
  </conditionalFormatting>
  <conditionalFormatting sqref="B138:B143">
    <cfRule type="duplicateValues" dxfId="10135" priority="1231"/>
  </conditionalFormatting>
  <conditionalFormatting sqref="B138:B143">
    <cfRule type="duplicateValues" dxfId="10134" priority="1229" stopIfTrue="1"/>
    <cfRule type="duplicateValues" dxfId="10133" priority="1230" stopIfTrue="1"/>
  </conditionalFormatting>
  <conditionalFormatting sqref="B138:B143">
    <cfRule type="duplicateValues" dxfId="10132" priority="1227" stopIfTrue="1"/>
    <cfRule type="duplicateValues" dxfId="10131" priority="1228" stopIfTrue="1"/>
  </conditionalFormatting>
  <conditionalFormatting sqref="B138:B143">
    <cfRule type="duplicateValues" dxfId="10130" priority="1226"/>
  </conditionalFormatting>
  <conditionalFormatting sqref="B138:B143">
    <cfRule type="duplicateValues" dxfId="10129" priority="1225"/>
  </conditionalFormatting>
  <conditionalFormatting sqref="B138:B143">
    <cfRule type="duplicateValues" dxfId="10128" priority="1224"/>
  </conditionalFormatting>
  <conditionalFormatting sqref="B138:B143">
    <cfRule type="duplicateValues" dxfId="10127" priority="1223"/>
  </conditionalFormatting>
  <conditionalFormatting sqref="B138:B143">
    <cfRule type="duplicateValues" dxfId="10126" priority="1222"/>
  </conditionalFormatting>
  <conditionalFormatting sqref="B138:B143">
    <cfRule type="duplicateValues" dxfId="10125" priority="1221"/>
  </conditionalFormatting>
  <conditionalFormatting sqref="B138:B143">
    <cfRule type="duplicateValues" dxfId="10124" priority="1219" stopIfTrue="1"/>
    <cfRule type="duplicateValues" dxfId="10123" priority="1220" stopIfTrue="1"/>
  </conditionalFormatting>
  <conditionalFormatting sqref="B138:B143">
    <cfRule type="duplicateValues" dxfId="10122" priority="1218"/>
  </conditionalFormatting>
  <conditionalFormatting sqref="B138:B143">
    <cfRule type="duplicateValues" dxfId="10121" priority="1217"/>
  </conditionalFormatting>
  <conditionalFormatting sqref="B138:B143">
    <cfRule type="duplicateValues" dxfId="10120" priority="1210"/>
  </conditionalFormatting>
  <conditionalFormatting sqref="B138:B143">
    <cfRule type="duplicateValues" dxfId="10119" priority="1209"/>
  </conditionalFormatting>
  <conditionalFormatting sqref="B138:B143">
    <cfRule type="duplicateValues" dxfId="10118" priority="1208"/>
  </conditionalFormatting>
  <conditionalFormatting sqref="B138:B143">
    <cfRule type="duplicateValues" dxfId="10117" priority="1205" stopIfTrue="1"/>
    <cfRule type="duplicateValues" dxfId="10116" priority="1206" stopIfTrue="1"/>
  </conditionalFormatting>
  <conditionalFormatting sqref="B138:B143">
    <cfRule type="duplicateValues" dxfId="10115" priority="1184"/>
  </conditionalFormatting>
  <conditionalFormatting sqref="B138:B143">
    <cfRule type="duplicateValues" dxfId="10114" priority="1183"/>
  </conditionalFormatting>
  <conditionalFormatting sqref="B138:B143">
    <cfRule type="duplicateValues" dxfId="10113" priority="1182"/>
  </conditionalFormatting>
  <conditionalFormatting sqref="B138:B143">
    <cfRule type="duplicateValues" dxfId="10112" priority="1179"/>
  </conditionalFormatting>
  <conditionalFormatting sqref="B138:B143">
    <cfRule type="duplicateValues" dxfId="10111" priority="1172"/>
  </conditionalFormatting>
  <conditionalFormatting sqref="B138:B143">
    <cfRule type="duplicateValues" dxfId="10110" priority="1171"/>
  </conditionalFormatting>
  <conditionalFormatting sqref="B138:B143">
    <cfRule type="duplicateValues" dxfId="10109" priority="1170"/>
  </conditionalFormatting>
  <conditionalFormatting sqref="B138:B143">
    <cfRule type="duplicateValues" dxfId="10108" priority="1169"/>
  </conditionalFormatting>
  <conditionalFormatting sqref="B138:B143">
    <cfRule type="duplicateValues" dxfId="10107" priority="1168"/>
  </conditionalFormatting>
  <conditionalFormatting sqref="B138:B143">
    <cfRule type="duplicateValues" dxfId="10106" priority="1167"/>
  </conditionalFormatting>
  <conditionalFormatting sqref="B138:B143">
    <cfRule type="duplicateValues" dxfId="10105" priority="1166"/>
  </conditionalFormatting>
  <conditionalFormatting sqref="B138:B143">
    <cfRule type="duplicateValues" dxfId="10104" priority="1165"/>
  </conditionalFormatting>
  <conditionalFormatting sqref="B138:B143">
    <cfRule type="duplicateValues" dxfId="10103" priority="1158"/>
  </conditionalFormatting>
  <conditionalFormatting sqref="B138:B143">
    <cfRule type="duplicateValues" dxfId="10102" priority="1157"/>
  </conditionalFormatting>
  <conditionalFormatting sqref="B138:B143">
    <cfRule type="duplicateValues" dxfId="10101" priority="1155"/>
  </conditionalFormatting>
  <conditionalFormatting sqref="B138:B143">
    <cfRule type="duplicateValues" dxfId="10100" priority="1154"/>
  </conditionalFormatting>
  <conditionalFormatting sqref="B138:B143">
    <cfRule type="duplicateValues" dxfId="10099" priority="1153"/>
  </conditionalFormatting>
  <conditionalFormatting sqref="B138:B143">
    <cfRule type="duplicateValues" dxfId="10098" priority="1152"/>
  </conditionalFormatting>
  <conditionalFormatting sqref="B138:B143">
    <cfRule type="duplicateValues" dxfId="10097" priority="1151"/>
  </conditionalFormatting>
  <conditionalFormatting sqref="B138:B143">
    <cfRule type="duplicateValues" dxfId="10096" priority="1150"/>
  </conditionalFormatting>
  <conditionalFormatting sqref="B138:B143">
    <cfRule type="duplicateValues" dxfId="10095" priority="1143"/>
  </conditionalFormatting>
  <conditionalFormatting sqref="B138:B143">
    <cfRule type="duplicateValues" dxfId="10094" priority="1142"/>
  </conditionalFormatting>
  <conditionalFormatting sqref="B138:B143">
    <cfRule type="duplicateValues" dxfId="10093" priority="1135"/>
  </conditionalFormatting>
  <conditionalFormatting sqref="B138:B143">
    <cfRule type="duplicateValues" dxfId="10092" priority="1133"/>
  </conditionalFormatting>
  <conditionalFormatting sqref="B138:B143">
    <cfRule type="duplicateValues" dxfId="10091" priority="1131"/>
  </conditionalFormatting>
  <conditionalFormatting sqref="B138:B143">
    <cfRule type="duplicateValues" dxfId="10090" priority="1130"/>
  </conditionalFormatting>
  <conditionalFormatting sqref="B138:B143">
    <cfRule type="duplicateValues" dxfId="10089" priority="1122"/>
  </conditionalFormatting>
  <conditionalFormatting sqref="B138:B143">
    <cfRule type="duplicateValues" dxfId="10088" priority="1121"/>
  </conditionalFormatting>
  <conditionalFormatting sqref="B138:B143">
    <cfRule type="duplicateValues" dxfId="10087" priority="1119"/>
  </conditionalFormatting>
  <conditionalFormatting sqref="B138:B143">
    <cfRule type="duplicateValues" dxfId="10086" priority="1118"/>
  </conditionalFormatting>
  <conditionalFormatting sqref="B138:B143">
    <cfRule type="duplicateValues" dxfId="10085" priority="1117"/>
  </conditionalFormatting>
  <conditionalFormatting sqref="B138:B143">
    <cfRule type="duplicateValues" dxfId="10084" priority="1116"/>
  </conditionalFormatting>
  <conditionalFormatting sqref="B138:B143">
    <cfRule type="duplicateValues" dxfId="10083" priority="1115"/>
  </conditionalFormatting>
  <conditionalFormatting sqref="B138:B143">
    <cfRule type="duplicateValues" dxfId="10082" priority="1114"/>
  </conditionalFormatting>
  <conditionalFormatting sqref="B138:B143">
    <cfRule type="duplicateValues" dxfId="10081" priority="1113"/>
  </conditionalFormatting>
  <conditionalFormatting sqref="B138:B143">
    <cfRule type="duplicateValues" dxfId="10080" priority="1112"/>
  </conditionalFormatting>
  <conditionalFormatting sqref="B138:B143">
    <cfRule type="duplicateValues" dxfId="10079" priority="1111"/>
  </conditionalFormatting>
  <conditionalFormatting sqref="B138:B143">
    <cfRule type="duplicateValues" dxfId="10078" priority="1110"/>
  </conditionalFormatting>
  <conditionalFormatting sqref="B138:B143">
    <cfRule type="duplicateValues" dxfId="10077" priority="1109"/>
  </conditionalFormatting>
  <conditionalFormatting sqref="B138:B143">
    <cfRule type="duplicateValues" dxfId="10076" priority="1108"/>
  </conditionalFormatting>
  <conditionalFormatting sqref="B138:B143">
    <cfRule type="duplicateValues" dxfId="10075" priority="1106"/>
  </conditionalFormatting>
  <conditionalFormatting sqref="B138:B143">
    <cfRule type="duplicateValues" dxfId="10074" priority="1105"/>
  </conditionalFormatting>
  <conditionalFormatting sqref="B138:B143">
    <cfRule type="duplicateValues" dxfId="10073" priority="1104"/>
  </conditionalFormatting>
  <conditionalFormatting sqref="B138:B143">
    <cfRule type="duplicateValues" dxfId="10072" priority="1102"/>
  </conditionalFormatting>
  <conditionalFormatting sqref="B138:B143">
    <cfRule type="duplicateValues" dxfId="10071" priority="1101"/>
  </conditionalFormatting>
  <conditionalFormatting sqref="B138:B143">
    <cfRule type="duplicateValues" dxfId="10070" priority="1100"/>
  </conditionalFormatting>
  <conditionalFormatting sqref="B138:B143">
    <cfRule type="duplicateValues" dxfId="10069" priority="1099"/>
  </conditionalFormatting>
  <conditionalFormatting sqref="B138:B143">
    <cfRule type="duplicateValues" dxfId="10068" priority="1098"/>
  </conditionalFormatting>
  <conditionalFormatting sqref="B138:B143">
    <cfRule type="duplicateValues" dxfId="10067" priority="1097"/>
  </conditionalFormatting>
  <conditionalFormatting sqref="B138:B143">
    <cfRule type="duplicateValues" dxfId="10066" priority="1096"/>
  </conditionalFormatting>
  <conditionalFormatting sqref="B138:B143">
    <cfRule type="duplicateValues" dxfId="10065" priority="1095"/>
  </conditionalFormatting>
  <conditionalFormatting sqref="B138:B143">
    <cfRule type="duplicateValues" dxfId="10064" priority="1094"/>
  </conditionalFormatting>
  <conditionalFormatting sqref="B138:B143">
    <cfRule type="duplicateValues" dxfId="10063" priority="1093"/>
  </conditionalFormatting>
  <conditionalFormatting sqref="B138:B143">
    <cfRule type="duplicateValues" dxfId="10062" priority="1092"/>
  </conditionalFormatting>
  <conditionalFormatting sqref="B138:B143">
    <cfRule type="duplicateValues" dxfId="10061" priority="1091"/>
  </conditionalFormatting>
  <conditionalFormatting sqref="B138:B143">
    <cfRule type="duplicateValues" dxfId="10060" priority="1090"/>
  </conditionalFormatting>
  <conditionalFormatting sqref="B138:B143">
    <cfRule type="duplicateValues" dxfId="10059" priority="1089"/>
  </conditionalFormatting>
  <conditionalFormatting sqref="B138:B143">
    <cfRule type="duplicateValues" dxfId="10058" priority="1087"/>
  </conditionalFormatting>
  <conditionalFormatting sqref="B138:B143">
    <cfRule type="duplicateValues" dxfId="10057" priority="1086"/>
  </conditionalFormatting>
  <conditionalFormatting sqref="B138:B143">
    <cfRule type="duplicateValues" dxfId="10056" priority="1085"/>
  </conditionalFormatting>
  <conditionalFormatting sqref="B138:B143">
    <cfRule type="duplicateValues" dxfId="10055" priority="1084"/>
  </conditionalFormatting>
  <conditionalFormatting sqref="B138:B143">
    <cfRule type="duplicateValues" dxfId="10054" priority="1083"/>
  </conditionalFormatting>
  <conditionalFormatting sqref="B138:B143">
    <cfRule type="duplicateValues" dxfId="10053" priority="1081"/>
  </conditionalFormatting>
  <conditionalFormatting sqref="B138:B143">
    <cfRule type="duplicateValues" dxfId="10052" priority="1080"/>
  </conditionalFormatting>
  <conditionalFormatting sqref="B138:B143">
    <cfRule type="duplicateValues" dxfId="10051" priority="1079"/>
  </conditionalFormatting>
  <conditionalFormatting sqref="B138:B143">
    <cfRule type="duplicateValues" dxfId="10050" priority="1078"/>
  </conditionalFormatting>
  <conditionalFormatting sqref="B138:B143">
    <cfRule type="duplicateValues" dxfId="10049" priority="1077"/>
  </conditionalFormatting>
  <conditionalFormatting sqref="B138:B143">
    <cfRule type="duplicateValues" dxfId="10048" priority="1076"/>
  </conditionalFormatting>
  <conditionalFormatting sqref="B138:B143">
    <cfRule type="duplicateValues" dxfId="10047" priority="1075"/>
  </conditionalFormatting>
  <conditionalFormatting sqref="B138:B143">
    <cfRule type="duplicateValues" dxfId="10046" priority="1074"/>
  </conditionalFormatting>
  <conditionalFormatting sqref="B138:B143">
    <cfRule type="duplicateValues" dxfId="10045" priority="1073"/>
  </conditionalFormatting>
  <conditionalFormatting sqref="B138:B143">
    <cfRule type="duplicateValues" dxfId="10044" priority="1072"/>
  </conditionalFormatting>
  <conditionalFormatting sqref="B138:B143">
    <cfRule type="duplicateValues" dxfId="10043" priority="1071"/>
  </conditionalFormatting>
  <conditionalFormatting sqref="B138:B143">
    <cfRule type="duplicateValues" dxfId="10042" priority="1070"/>
  </conditionalFormatting>
  <conditionalFormatting sqref="B138:B143">
    <cfRule type="duplicateValues" dxfId="10041" priority="1069"/>
  </conditionalFormatting>
  <conditionalFormatting sqref="B138:B143">
    <cfRule type="duplicateValues" dxfId="10040" priority="1068"/>
  </conditionalFormatting>
  <conditionalFormatting sqref="B138:B143">
    <cfRule type="duplicateValues" dxfId="10039" priority="1067"/>
  </conditionalFormatting>
  <conditionalFormatting sqref="B138:B143">
    <cfRule type="duplicateValues" dxfId="10038" priority="1066"/>
  </conditionalFormatting>
  <conditionalFormatting sqref="B145">
    <cfRule type="duplicateValues" dxfId="10037" priority="1065"/>
  </conditionalFormatting>
  <conditionalFormatting sqref="C145">
    <cfRule type="duplicateValues" dxfId="10036" priority="1064"/>
  </conditionalFormatting>
  <conditionalFormatting sqref="B145">
    <cfRule type="duplicateValues" dxfId="10035" priority="1063"/>
  </conditionalFormatting>
  <conditionalFormatting sqref="B145">
    <cfRule type="duplicateValues" dxfId="10034" priority="1062"/>
  </conditionalFormatting>
  <conditionalFormatting sqref="B145">
    <cfRule type="duplicateValues" dxfId="10033" priority="1061"/>
  </conditionalFormatting>
  <conditionalFormatting sqref="B145">
    <cfRule type="duplicateValues" dxfId="10032" priority="1060"/>
  </conditionalFormatting>
  <conditionalFormatting sqref="B145">
    <cfRule type="duplicateValues" dxfId="10031" priority="1059"/>
  </conditionalFormatting>
  <conditionalFormatting sqref="B145">
    <cfRule type="duplicateValues" dxfId="10030" priority="1058"/>
  </conditionalFormatting>
  <conditionalFormatting sqref="C145">
    <cfRule type="duplicateValues" dxfId="10029" priority="1057"/>
  </conditionalFormatting>
  <conditionalFormatting sqref="B145">
    <cfRule type="duplicateValues" dxfId="10028" priority="1056"/>
  </conditionalFormatting>
  <conditionalFormatting sqref="B145">
    <cfRule type="duplicateValues" dxfId="10027" priority="1055"/>
  </conditionalFormatting>
  <conditionalFormatting sqref="B145">
    <cfRule type="duplicateValues" dxfId="10026" priority="1054"/>
  </conditionalFormatting>
  <conditionalFormatting sqref="C145">
    <cfRule type="duplicateValues" dxfId="10025" priority="1053"/>
  </conditionalFormatting>
  <conditionalFormatting sqref="B145">
    <cfRule type="duplicateValues" dxfId="10024" priority="1052"/>
  </conditionalFormatting>
  <conditionalFormatting sqref="B145">
    <cfRule type="duplicateValues" dxfId="10023" priority="1051"/>
  </conditionalFormatting>
  <conditionalFormatting sqref="B145">
    <cfRule type="duplicateValues" dxfId="10022" priority="1050"/>
  </conditionalFormatting>
  <conditionalFormatting sqref="C145">
    <cfRule type="duplicateValues" dxfId="10021" priority="1049"/>
  </conditionalFormatting>
  <conditionalFormatting sqref="B145">
    <cfRule type="duplicateValues" dxfId="10020" priority="1048"/>
  </conditionalFormatting>
  <conditionalFormatting sqref="B145">
    <cfRule type="duplicateValues" dxfId="10019" priority="1047"/>
  </conditionalFormatting>
  <conditionalFormatting sqref="B145">
    <cfRule type="duplicateValues" dxfId="10018" priority="1046"/>
  </conditionalFormatting>
  <conditionalFormatting sqref="B145">
    <cfRule type="duplicateValues" dxfId="10017" priority="1045"/>
  </conditionalFormatting>
  <conditionalFormatting sqref="B145">
    <cfRule type="duplicateValues" dxfId="10016" priority="1044"/>
  </conditionalFormatting>
  <conditionalFormatting sqref="B145">
    <cfRule type="duplicateValues" dxfId="10015" priority="1043"/>
  </conditionalFormatting>
  <conditionalFormatting sqref="B145">
    <cfRule type="duplicateValues" dxfId="10014" priority="1042"/>
  </conditionalFormatting>
  <conditionalFormatting sqref="B145">
    <cfRule type="duplicateValues" dxfId="10013" priority="1041"/>
  </conditionalFormatting>
  <conditionalFormatting sqref="B145">
    <cfRule type="duplicateValues" dxfId="10012" priority="1040"/>
  </conditionalFormatting>
  <conditionalFormatting sqref="B145">
    <cfRule type="duplicateValues" dxfId="10011" priority="1039"/>
  </conditionalFormatting>
  <conditionalFormatting sqref="B145">
    <cfRule type="duplicateValues" dxfId="10010" priority="1038"/>
  </conditionalFormatting>
  <conditionalFormatting sqref="B145">
    <cfRule type="duplicateValues" dxfId="10009" priority="1037"/>
  </conditionalFormatting>
  <conditionalFormatting sqref="B145">
    <cfRule type="duplicateValues" dxfId="10008" priority="1035" stopIfTrue="1"/>
    <cfRule type="duplicateValues" dxfId="10007" priority="1036" stopIfTrue="1"/>
  </conditionalFormatting>
  <conditionalFormatting sqref="B145">
    <cfRule type="duplicateValues" dxfId="10006" priority="1034"/>
  </conditionalFormatting>
  <conditionalFormatting sqref="B145">
    <cfRule type="duplicateValues" dxfId="10005" priority="1033"/>
  </conditionalFormatting>
  <conditionalFormatting sqref="B145">
    <cfRule type="duplicateValues" dxfId="10004" priority="1032"/>
  </conditionalFormatting>
  <conditionalFormatting sqref="B145">
    <cfRule type="duplicateValues" dxfId="10003" priority="1031"/>
  </conditionalFormatting>
  <conditionalFormatting sqref="B145">
    <cfRule type="duplicateValues" dxfId="10002" priority="1029" stopIfTrue="1"/>
    <cfRule type="duplicateValues" dxfId="10001" priority="1030" stopIfTrue="1"/>
  </conditionalFormatting>
  <conditionalFormatting sqref="B145">
    <cfRule type="duplicateValues" dxfId="10000" priority="1027" stopIfTrue="1"/>
    <cfRule type="duplicateValues" dxfId="9999" priority="1028" stopIfTrue="1"/>
  </conditionalFormatting>
  <conditionalFormatting sqref="B145">
    <cfRule type="duplicateValues" dxfId="9998" priority="1026"/>
  </conditionalFormatting>
  <conditionalFormatting sqref="B145">
    <cfRule type="duplicateValues" dxfId="9997" priority="1025"/>
  </conditionalFormatting>
  <conditionalFormatting sqref="B145">
    <cfRule type="duplicateValues" dxfId="9996" priority="1024"/>
  </conditionalFormatting>
  <conditionalFormatting sqref="B145">
    <cfRule type="duplicateValues" dxfId="9995" priority="1023"/>
  </conditionalFormatting>
  <conditionalFormatting sqref="B145">
    <cfRule type="duplicateValues" dxfId="9994" priority="1022"/>
  </conditionalFormatting>
  <conditionalFormatting sqref="B145">
    <cfRule type="duplicateValues" dxfId="9993" priority="1021"/>
  </conditionalFormatting>
  <conditionalFormatting sqref="B145">
    <cfRule type="duplicateValues" dxfId="9992" priority="1019" stopIfTrue="1"/>
    <cfRule type="duplicateValues" dxfId="9991" priority="1020" stopIfTrue="1"/>
  </conditionalFormatting>
  <conditionalFormatting sqref="B145">
    <cfRule type="duplicateValues" dxfId="9990" priority="1018"/>
  </conditionalFormatting>
  <conditionalFormatting sqref="B145">
    <cfRule type="duplicateValues" dxfId="9989" priority="1017"/>
  </conditionalFormatting>
  <conditionalFormatting sqref="C145">
    <cfRule type="duplicateValues" dxfId="9988" priority="1016"/>
  </conditionalFormatting>
  <conditionalFormatting sqref="C145">
    <cfRule type="duplicateValues" dxfId="9987" priority="1014"/>
    <cfRule type="duplicateValues" dxfId="9986" priority="1015"/>
  </conditionalFormatting>
  <conditionalFormatting sqref="C145">
    <cfRule type="duplicateValues" dxfId="9985" priority="1011"/>
    <cfRule type="duplicateValues" dxfId="9984" priority="1012"/>
    <cfRule type="duplicateValues" dxfId="9983" priority="1013"/>
  </conditionalFormatting>
  <conditionalFormatting sqref="B145">
    <cfRule type="duplicateValues" dxfId="9982" priority="1010"/>
  </conditionalFormatting>
  <conditionalFormatting sqref="B145">
    <cfRule type="duplicateValues" dxfId="9981" priority="1009"/>
  </conditionalFormatting>
  <conditionalFormatting sqref="B145">
    <cfRule type="duplicateValues" dxfId="9980" priority="1008"/>
  </conditionalFormatting>
  <conditionalFormatting sqref="C145">
    <cfRule type="duplicateValues" dxfId="9979" priority="1007"/>
  </conditionalFormatting>
  <conditionalFormatting sqref="B145">
    <cfRule type="duplicateValues" dxfId="9978" priority="1005" stopIfTrue="1"/>
    <cfRule type="duplicateValues" dxfId="9977" priority="1006" stopIfTrue="1"/>
  </conditionalFormatting>
  <conditionalFormatting sqref="C145">
    <cfRule type="duplicateValues" dxfId="9976" priority="1004"/>
  </conditionalFormatting>
  <conditionalFormatting sqref="C145">
    <cfRule type="duplicateValues" dxfId="9975" priority="1002"/>
    <cfRule type="duplicateValues" dxfId="9974" priority="1003"/>
  </conditionalFormatting>
  <conditionalFormatting sqref="C145">
    <cfRule type="duplicateValues" dxfId="9973" priority="1001"/>
  </conditionalFormatting>
  <conditionalFormatting sqref="C145">
    <cfRule type="duplicateValues" dxfId="9972" priority="999"/>
    <cfRule type="duplicateValues" dxfId="9971" priority="1000"/>
  </conditionalFormatting>
  <conditionalFormatting sqref="C145">
    <cfRule type="duplicateValues" dxfId="9970" priority="998"/>
  </conditionalFormatting>
  <conditionalFormatting sqref="C145">
    <cfRule type="duplicateValues" dxfId="9969" priority="997"/>
  </conditionalFormatting>
  <conditionalFormatting sqref="C145">
    <cfRule type="duplicateValues" dxfId="9968" priority="994"/>
    <cfRule type="duplicateValues" dxfId="9967" priority="995"/>
    <cfRule type="duplicateValues" dxfId="9966" priority="996"/>
  </conditionalFormatting>
  <conditionalFormatting sqref="C145">
    <cfRule type="duplicateValues" dxfId="9965" priority="993"/>
  </conditionalFormatting>
  <conditionalFormatting sqref="C145">
    <cfRule type="duplicateValues" dxfId="9964" priority="992"/>
  </conditionalFormatting>
  <conditionalFormatting sqref="C145">
    <cfRule type="duplicateValues" dxfId="9963" priority="990"/>
    <cfRule type="duplicateValues" dxfId="9962" priority="991"/>
  </conditionalFormatting>
  <conditionalFormatting sqref="C145">
    <cfRule type="duplicateValues" dxfId="9961" priority="989"/>
  </conditionalFormatting>
  <conditionalFormatting sqref="C145">
    <cfRule type="duplicateValues" dxfId="9960" priority="988"/>
  </conditionalFormatting>
  <conditionalFormatting sqref="C145">
    <cfRule type="duplicateValues" dxfId="9959" priority="985"/>
    <cfRule type="duplicateValues" dxfId="9958" priority="986"/>
    <cfRule type="duplicateValues" dxfId="9957" priority="987"/>
  </conditionalFormatting>
  <conditionalFormatting sqref="B145">
    <cfRule type="duplicateValues" dxfId="9956" priority="984"/>
  </conditionalFormatting>
  <conditionalFormatting sqref="B145">
    <cfRule type="duplicateValues" dxfId="9955" priority="983"/>
  </conditionalFormatting>
  <conditionalFormatting sqref="B145">
    <cfRule type="duplicateValues" dxfId="9954" priority="982"/>
  </conditionalFormatting>
  <conditionalFormatting sqref="C145">
    <cfRule type="duplicateValues" dxfId="9953" priority="981"/>
  </conditionalFormatting>
  <conditionalFormatting sqref="C145">
    <cfRule type="duplicateValues" dxfId="9952" priority="980"/>
  </conditionalFormatting>
  <conditionalFormatting sqref="B145">
    <cfRule type="duplicateValues" dxfId="9951" priority="979"/>
  </conditionalFormatting>
  <conditionalFormatting sqref="C145">
    <cfRule type="duplicateValues" dxfId="9950" priority="978"/>
  </conditionalFormatting>
  <conditionalFormatting sqref="C145">
    <cfRule type="duplicateValues" dxfId="9949" priority="976"/>
    <cfRule type="duplicateValues" dxfId="9948" priority="977"/>
  </conditionalFormatting>
  <conditionalFormatting sqref="C145">
    <cfRule type="duplicateValues" dxfId="9947" priority="973"/>
    <cfRule type="duplicateValues" dxfId="9946" priority="974"/>
    <cfRule type="duplicateValues" dxfId="9945" priority="975"/>
  </conditionalFormatting>
  <conditionalFormatting sqref="B145">
    <cfRule type="duplicateValues" dxfId="9944" priority="972"/>
  </conditionalFormatting>
  <conditionalFormatting sqref="B145">
    <cfRule type="duplicateValues" dxfId="9943" priority="971"/>
  </conditionalFormatting>
  <conditionalFormatting sqref="B145">
    <cfRule type="duplicateValues" dxfId="9942" priority="970"/>
  </conditionalFormatting>
  <conditionalFormatting sqref="B145">
    <cfRule type="duplicateValues" dxfId="9941" priority="969"/>
  </conditionalFormatting>
  <conditionalFormatting sqref="B145">
    <cfRule type="duplicateValues" dxfId="9940" priority="968"/>
  </conditionalFormatting>
  <conditionalFormatting sqref="B145">
    <cfRule type="duplicateValues" dxfId="9939" priority="967"/>
  </conditionalFormatting>
  <conditionalFormatting sqref="B145">
    <cfRule type="duplicateValues" dxfId="9938" priority="966"/>
  </conditionalFormatting>
  <conditionalFormatting sqref="B145">
    <cfRule type="duplicateValues" dxfId="9937" priority="965"/>
  </conditionalFormatting>
  <conditionalFormatting sqref="C145">
    <cfRule type="duplicateValues" dxfId="9936" priority="964"/>
  </conditionalFormatting>
  <conditionalFormatting sqref="C145">
    <cfRule type="duplicateValues" dxfId="9935" priority="962"/>
    <cfRule type="duplicateValues" dxfId="9934" priority="963"/>
  </conditionalFormatting>
  <conditionalFormatting sqref="C145">
    <cfRule type="duplicateValues" dxfId="9933" priority="959"/>
    <cfRule type="duplicateValues" dxfId="9932" priority="960"/>
    <cfRule type="duplicateValues" dxfId="9931" priority="961"/>
  </conditionalFormatting>
  <conditionalFormatting sqref="B145">
    <cfRule type="duplicateValues" dxfId="9930" priority="958"/>
  </conditionalFormatting>
  <conditionalFormatting sqref="B145">
    <cfRule type="duplicateValues" dxfId="9929" priority="957"/>
  </conditionalFormatting>
  <conditionalFormatting sqref="C145">
    <cfRule type="duplicateValues" dxfId="9928" priority="956"/>
  </conditionalFormatting>
  <conditionalFormatting sqref="B145">
    <cfRule type="duplicateValues" dxfId="9927" priority="955"/>
  </conditionalFormatting>
  <conditionalFormatting sqref="B145">
    <cfRule type="duplicateValues" dxfId="9926" priority="954"/>
  </conditionalFormatting>
  <conditionalFormatting sqref="B145">
    <cfRule type="duplicateValues" dxfId="9925" priority="953"/>
  </conditionalFormatting>
  <conditionalFormatting sqref="B145">
    <cfRule type="duplicateValues" dxfId="9924" priority="952"/>
  </conditionalFormatting>
  <conditionalFormatting sqref="B145">
    <cfRule type="duplicateValues" dxfId="9923" priority="951"/>
  </conditionalFormatting>
  <conditionalFormatting sqref="B145">
    <cfRule type="duplicateValues" dxfId="9922" priority="950"/>
  </conditionalFormatting>
  <conditionalFormatting sqref="C145">
    <cfRule type="duplicateValues" dxfId="9921" priority="949"/>
  </conditionalFormatting>
  <conditionalFormatting sqref="C145">
    <cfRule type="duplicateValues" dxfId="9920" priority="947"/>
    <cfRule type="duplicateValues" dxfId="9919" priority="948"/>
  </conditionalFormatting>
  <conditionalFormatting sqref="C145">
    <cfRule type="duplicateValues" dxfId="9918" priority="944"/>
    <cfRule type="duplicateValues" dxfId="9917" priority="945"/>
    <cfRule type="duplicateValues" dxfId="9916" priority="946"/>
  </conditionalFormatting>
  <conditionalFormatting sqref="B145">
    <cfRule type="duplicateValues" dxfId="9915" priority="943"/>
  </conditionalFormatting>
  <conditionalFormatting sqref="B145">
    <cfRule type="duplicateValues" dxfId="9914" priority="942"/>
  </conditionalFormatting>
  <conditionalFormatting sqref="C145">
    <cfRule type="duplicateValues" dxfId="9913" priority="941"/>
  </conditionalFormatting>
  <conditionalFormatting sqref="C145">
    <cfRule type="duplicateValues" dxfId="9912" priority="939"/>
    <cfRule type="duplicateValues" dxfId="9911" priority="940"/>
  </conditionalFormatting>
  <conditionalFormatting sqref="C145">
    <cfRule type="duplicateValues" dxfId="9910" priority="936"/>
    <cfRule type="duplicateValues" dxfId="9909" priority="937"/>
    <cfRule type="duplicateValues" dxfId="9908" priority="938"/>
  </conditionalFormatting>
  <conditionalFormatting sqref="B145">
    <cfRule type="duplicateValues" dxfId="9907" priority="935"/>
  </conditionalFormatting>
  <conditionalFormatting sqref="C145">
    <cfRule type="duplicateValues" dxfId="9906" priority="934"/>
  </conditionalFormatting>
  <conditionalFormatting sqref="B145">
    <cfRule type="duplicateValues" dxfId="9905" priority="933"/>
  </conditionalFormatting>
  <conditionalFormatting sqref="C145">
    <cfRule type="duplicateValues" dxfId="9904" priority="932"/>
  </conditionalFormatting>
  <conditionalFormatting sqref="B145">
    <cfRule type="duplicateValues" dxfId="9903" priority="931"/>
  </conditionalFormatting>
  <conditionalFormatting sqref="B145">
    <cfRule type="duplicateValues" dxfId="9902" priority="930"/>
  </conditionalFormatting>
  <conditionalFormatting sqref="C145">
    <cfRule type="duplicateValues" dxfId="9901" priority="929"/>
  </conditionalFormatting>
  <conditionalFormatting sqref="C145">
    <cfRule type="duplicateValues" dxfId="9900" priority="928"/>
  </conditionalFormatting>
  <conditionalFormatting sqref="C145">
    <cfRule type="duplicateValues" dxfId="9899" priority="926"/>
    <cfRule type="duplicateValues" dxfId="9898" priority="927"/>
  </conditionalFormatting>
  <conditionalFormatting sqref="C145">
    <cfRule type="duplicateValues" dxfId="9897" priority="923"/>
    <cfRule type="duplicateValues" dxfId="9896" priority="924"/>
    <cfRule type="duplicateValues" dxfId="9895" priority="925"/>
  </conditionalFormatting>
  <conditionalFormatting sqref="B145">
    <cfRule type="duplicateValues" dxfId="9894" priority="922"/>
  </conditionalFormatting>
  <conditionalFormatting sqref="B145">
    <cfRule type="duplicateValues" dxfId="9893" priority="921"/>
  </conditionalFormatting>
  <conditionalFormatting sqref="C145">
    <cfRule type="duplicateValues" dxfId="9892" priority="920"/>
  </conditionalFormatting>
  <conditionalFormatting sqref="B145">
    <cfRule type="duplicateValues" dxfId="9891" priority="919"/>
  </conditionalFormatting>
  <conditionalFormatting sqref="B145">
    <cfRule type="duplicateValues" dxfId="9890" priority="918"/>
  </conditionalFormatting>
  <conditionalFormatting sqref="B145">
    <cfRule type="duplicateValues" dxfId="9889" priority="917"/>
  </conditionalFormatting>
  <conditionalFormatting sqref="B145">
    <cfRule type="duplicateValues" dxfId="9888" priority="916"/>
  </conditionalFormatting>
  <conditionalFormatting sqref="B145">
    <cfRule type="duplicateValues" dxfId="9887" priority="915"/>
  </conditionalFormatting>
  <conditionalFormatting sqref="B145">
    <cfRule type="duplicateValues" dxfId="9886" priority="914"/>
  </conditionalFormatting>
  <conditionalFormatting sqref="B145">
    <cfRule type="duplicateValues" dxfId="9885" priority="913"/>
  </conditionalFormatting>
  <conditionalFormatting sqref="B145">
    <cfRule type="duplicateValues" dxfId="9884" priority="912"/>
  </conditionalFormatting>
  <conditionalFormatting sqref="B145">
    <cfRule type="duplicateValues" dxfId="9883" priority="911"/>
  </conditionalFormatting>
  <conditionalFormatting sqref="B145">
    <cfRule type="duplicateValues" dxfId="9882" priority="910"/>
  </conditionalFormatting>
  <conditionalFormatting sqref="B145">
    <cfRule type="duplicateValues" dxfId="9881" priority="909"/>
  </conditionalFormatting>
  <conditionalFormatting sqref="B145">
    <cfRule type="duplicateValues" dxfId="9880" priority="908"/>
  </conditionalFormatting>
  <conditionalFormatting sqref="C145">
    <cfRule type="duplicateValues" dxfId="9879" priority="907"/>
  </conditionalFormatting>
  <conditionalFormatting sqref="B145">
    <cfRule type="duplicateValues" dxfId="9878" priority="906"/>
  </conditionalFormatting>
  <conditionalFormatting sqref="B145">
    <cfRule type="duplicateValues" dxfId="9877" priority="905"/>
  </conditionalFormatting>
  <conditionalFormatting sqref="B145">
    <cfRule type="duplicateValues" dxfId="9876" priority="904"/>
  </conditionalFormatting>
  <conditionalFormatting sqref="C145">
    <cfRule type="duplicateValues" dxfId="9875" priority="903"/>
  </conditionalFormatting>
  <conditionalFormatting sqref="B145">
    <cfRule type="duplicateValues" dxfId="9874" priority="902"/>
  </conditionalFormatting>
  <conditionalFormatting sqref="B145">
    <cfRule type="duplicateValues" dxfId="9873" priority="901"/>
  </conditionalFormatting>
  <conditionalFormatting sqref="B145">
    <cfRule type="duplicateValues" dxfId="9872" priority="900"/>
  </conditionalFormatting>
  <conditionalFormatting sqref="B145">
    <cfRule type="duplicateValues" dxfId="9871" priority="899"/>
  </conditionalFormatting>
  <conditionalFormatting sqref="B145">
    <cfRule type="duplicateValues" dxfId="9870" priority="898"/>
  </conditionalFormatting>
  <conditionalFormatting sqref="B145">
    <cfRule type="duplicateValues" dxfId="9869" priority="897"/>
  </conditionalFormatting>
  <conditionalFormatting sqref="B145">
    <cfRule type="duplicateValues" dxfId="9868" priority="896"/>
  </conditionalFormatting>
  <conditionalFormatting sqref="B145">
    <cfRule type="duplicateValues" dxfId="9867" priority="895"/>
  </conditionalFormatting>
  <conditionalFormatting sqref="B145">
    <cfRule type="duplicateValues" dxfId="9866" priority="894"/>
  </conditionalFormatting>
  <conditionalFormatting sqref="B145">
    <cfRule type="duplicateValues" dxfId="9865" priority="893"/>
  </conditionalFormatting>
  <conditionalFormatting sqref="B145">
    <cfRule type="duplicateValues" dxfId="9864" priority="892"/>
  </conditionalFormatting>
  <conditionalFormatting sqref="B145">
    <cfRule type="duplicateValues" dxfId="9863" priority="891"/>
  </conditionalFormatting>
  <conditionalFormatting sqref="B145">
    <cfRule type="duplicateValues" dxfId="9862" priority="890"/>
  </conditionalFormatting>
  <conditionalFormatting sqref="B145">
    <cfRule type="duplicateValues" dxfId="9861" priority="889"/>
  </conditionalFormatting>
  <conditionalFormatting sqref="C145">
    <cfRule type="duplicateValues" dxfId="9860" priority="888"/>
  </conditionalFormatting>
  <conditionalFormatting sqref="B145">
    <cfRule type="duplicateValues" dxfId="9859" priority="887"/>
  </conditionalFormatting>
  <conditionalFormatting sqref="B145">
    <cfRule type="duplicateValues" dxfId="9858" priority="886"/>
  </conditionalFormatting>
  <conditionalFormatting sqref="B145">
    <cfRule type="duplicateValues" dxfId="9857" priority="885"/>
  </conditionalFormatting>
  <conditionalFormatting sqref="B145">
    <cfRule type="duplicateValues" dxfId="9856" priority="884"/>
  </conditionalFormatting>
  <conditionalFormatting sqref="B145">
    <cfRule type="duplicateValues" dxfId="9855" priority="883"/>
  </conditionalFormatting>
  <conditionalFormatting sqref="C145">
    <cfRule type="duplicateValues" dxfId="9854" priority="882"/>
  </conditionalFormatting>
  <conditionalFormatting sqref="B145">
    <cfRule type="duplicateValues" dxfId="9853" priority="881"/>
  </conditionalFormatting>
  <conditionalFormatting sqref="B145">
    <cfRule type="duplicateValues" dxfId="9852" priority="880"/>
  </conditionalFormatting>
  <conditionalFormatting sqref="B145">
    <cfRule type="duplicateValues" dxfId="9851" priority="879"/>
  </conditionalFormatting>
  <conditionalFormatting sqref="B145">
    <cfRule type="duplicateValues" dxfId="9850" priority="878"/>
  </conditionalFormatting>
  <conditionalFormatting sqref="B145">
    <cfRule type="duplicateValues" dxfId="9849" priority="877"/>
  </conditionalFormatting>
  <conditionalFormatting sqref="B145">
    <cfRule type="duplicateValues" dxfId="9848" priority="876"/>
  </conditionalFormatting>
  <conditionalFormatting sqref="B145">
    <cfRule type="duplicateValues" dxfId="9847" priority="875"/>
  </conditionalFormatting>
  <conditionalFormatting sqref="B145">
    <cfRule type="duplicateValues" dxfId="9846" priority="874"/>
  </conditionalFormatting>
  <conditionalFormatting sqref="B145">
    <cfRule type="duplicateValues" dxfId="9845" priority="873"/>
  </conditionalFormatting>
  <conditionalFormatting sqref="B145">
    <cfRule type="duplicateValues" dxfId="9844" priority="872"/>
  </conditionalFormatting>
  <conditionalFormatting sqref="B145">
    <cfRule type="duplicateValues" dxfId="9843" priority="871"/>
  </conditionalFormatting>
  <conditionalFormatting sqref="B145">
    <cfRule type="duplicateValues" dxfId="9842" priority="870"/>
  </conditionalFormatting>
  <conditionalFormatting sqref="B145">
    <cfRule type="duplicateValues" dxfId="9841" priority="869"/>
  </conditionalFormatting>
  <conditionalFormatting sqref="B145">
    <cfRule type="duplicateValues" dxfId="9840" priority="868"/>
  </conditionalFormatting>
  <conditionalFormatting sqref="B145">
    <cfRule type="duplicateValues" dxfId="9839" priority="867"/>
  </conditionalFormatting>
  <conditionalFormatting sqref="B145">
    <cfRule type="duplicateValues" dxfId="9838" priority="866"/>
  </conditionalFormatting>
  <conditionalFormatting sqref="B149">
    <cfRule type="duplicateValues" dxfId="9837" priority="865"/>
  </conditionalFormatting>
  <conditionalFormatting sqref="B149">
    <cfRule type="duplicateValues" dxfId="9836" priority="864"/>
  </conditionalFormatting>
  <conditionalFormatting sqref="C149">
    <cfRule type="duplicateValues" dxfId="9835" priority="863"/>
  </conditionalFormatting>
  <conditionalFormatting sqref="B149">
    <cfRule type="duplicateValues" dxfId="9834" priority="862"/>
  </conditionalFormatting>
  <conditionalFormatting sqref="B149">
    <cfRule type="duplicateValues" dxfId="9833" priority="861"/>
  </conditionalFormatting>
  <conditionalFormatting sqref="B149">
    <cfRule type="duplicateValues" dxfId="9832" priority="860"/>
  </conditionalFormatting>
  <conditionalFormatting sqref="B149">
    <cfRule type="duplicateValues" dxfId="9831" priority="859"/>
  </conditionalFormatting>
  <conditionalFormatting sqref="B149">
    <cfRule type="duplicateValues" dxfId="9830" priority="858"/>
  </conditionalFormatting>
  <conditionalFormatting sqref="B149">
    <cfRule type="duplicateValues" dxfId="9829" priority="857"/>
  </conditionalFormatting>
  <conditionalFormatting sqref="C149">
    <cfRule type="duplicateValues" dxfId="9828" priority="856"/>
  </conditionalFormatting>
  <conditionalFormatting sqref="B149">
    <cfRule type="duplicateValues" dxfId="9827" priority="855"/>
  </conditionalFormatting>
  <conditionalFormatting sqref="B149">
    <cfRule type="duplicateValues" dxfId="9826" priority="854"/>
  </conditionalFormatting>
  <conditionalFormatting sqref="B149">
    <cfRule type="duplicateValues" dxfId="9825" priority="853"/>
  </conditionalFormatting>
  <conditionalFormatting sqref="C149">
    <cfRule type="duplicateValues" dxfId="9824" priority="852"/>
  </conditionalFormatting>
  <conditionalFormatting sqref="B149">
    <cfRule type="duplicateValues" dxfId="9823" priority="851"/>
  </conditionalFormatting>
  <conditionalFormatting sqref="B149">
    <cfRule type="duplicateValues" dxfId="9822" priority="850"/>
  </conditionalFormatting>
  <conditionalFormatting sqref="B149">
    <cfRule type="duplicateValues" dxfId="9821" priority="849"/>
  </conditionalFormatting>
  <conditionalFormatting sqref="C149">
    <cfRule type="duplicateValues" dxfId="9820" priority="848"/>
  </conditionalFormatting>
  <conditionalFormatting sqref="B149">
    <cfRule type="duplicateValues" dxfId="9819" priority="847"/>
  </conditionalFormatting>
  <conditionalFormatting sqref="B149">
    <cfRule type="duplicateValues" dxfId="9818" priority="846"/>
  </conditionalFormatting>
  <conditionalFormatting sqref="B149">
    <cfRule type="duplicateValues" dxfId="9817" priority="845"/>
  </conditionalFormatting>
  <conditionalFormatting sqref="B149">
    <cfRule type="duplicateValues" dxfId="9816" priority="844"/>
  </conditionalFormatting>
  <conditionalFormatting sqref="B149">
    <cfRule type="duplicateValues" dxfId="9815" priority="843"/>
  </conditionalFormatting>
  <conditionalFormatting sqref="B149">
    <cfRule type="duplicateValues" dxfId="9814" priority="842"/>
  </conditionalFormatting>
  <conditionalFormatting sqref="B149">
    <cfRule type="duplicateValues" dxfId="9813" priority="841"/>
  </conditionalFormatting>
  <conditionalFormatting sqref="B149">
    <cfRule type="duplicateValues" dxfId="9812" priority="840"/>
  </conditionalFormatting>
  <conditionalFormatting sqref="B149">
    <cfRule type="duplicateValues" dxfId="9811" priority="839"/>
  </conditionalFormatting>
  <conditionalFormatting sqref="B149">
    <cfRule type="duplicateValues" dxfId="9810" priority="838"/>
  </conditionalFormatting>
  <conditionalFormatting sqref="B149">
    <cfRule type="duplicateValues" dxfId="9809" priority="837"/>
  </conditionalFormatting>
  <conditionalFormatting sqref="B149">
    <cfRule type="duplicateValues" dxfId="9808" priority="836"/>
  </conditionalFormatting>
  <conditionalFormatting sqref="B149">
    <cfRule type="duplicateValues" dxfId="9807" priority="834" stopIfTrue="1"/>
    <cfRule type="duplicateValues" dxfId="9806" priority="835" stopIfTrue="1"/>
  </conditionalFormatting>
  <conditionalFormatting sqref="B149">
    <cfRule type="duplicateValues" dxfId="9805" priority="833"/>
  </conditionalFormatting>
  <conditionalFormatting sqref="B149">
    <cfRule type="duplicateValues" dxfId="9804" priority="832"/>
  </conditionalFormatting>
  <conditionalFormatting sqref="B149">
    <cfRule type="duplicateValues" dxfId="9803" priority="831"/>
  </conditionalFormatting>
  <conditionalFormatting sqref="B149">
    <cfRule type="duplicateValues" dxfId="9802" priority="830"/>
  </conditionalFormatting>
  <conditionalFormatting sqref="B149">
    <cfRule type="duplicateValues" dxfId="9801" priority="828" stopIfTrue="1"/>
    <cfRule type="duplicateValues" dxfId="9800" priority="829" stopIfTrue="1"/>
  </conditionalFormatting>
  <conditionalFormatting sqref="B149">
    <cfRule type="duplicateValues" dxfId="9799" priority="826" stopIfTrue="1"/>
    <cfRule type="duplicateValues" dxfId="9798" priority="827" stopIfTrue="1"/>
  </conditionalFormatting>
  <conditionalFormatting sqref="B149">
    <cfRule type="duplicateValues" dxfId="9797" priority="825"/>
  </conditionalFormatting>
  <conditionalFormatting sqref="B149">
    <cfRule type="duplicateValues" dxfId="9796" priority="824"/>
  </conditionalFormatting>
  <conditionalFormatting sqref="B149">
    <cfRule type="duplicateValues" dxfId="9795" priority="823"/>
  </conditionalFormatting>
  <conditionalFormatting sqref="B149">
    <cfRule type="duplicateValues" dxfId="9794" priority="822"/>
  </conditionalFormatting>
  <conditionalFormatting sqref="B149">
    <cfRule type="duplicateValues" dxfId="9793" priority="821"/>
  </conditionalFormatting>
  <conditionalFormatting sqref="B149">
    <cfRule type="duplicateValues" dxfId="9792" priority="820"/>
  </conditionalFormatting>
  <conditionalFormatting sqref="B149">
    <cfRule type="duplicateValues" dxfId="9791" priority="818" stopIfTrue="1"/>
    <cfRule type="duplicateValues" dxfId="9790" priority="819" stopIfTrue="1"/>
  </conditionalFormatting>
  <conditionalFormatting sqref="B149">
    <cfRule type="duplicateValues" dxfId="9789" priority="817"/>
  </conditionalFormatting>
  <conditionalFormatting sqref="B149">
    <cfRule type="duplicateValues" dxfId="9788" priority="816"/>
  </conditionalFormatting>
  <conditionalFormatting sqref="C149">
    <cfRule type="duplicateValues" dxfId="9787" priority="815"/>
  </conditionalFormatting>
  <conditionalFormatting sqref="C149">
    <cfRule type="duplicateValues" dxfId="9786" priority="813"/>
    <cfRule type="duplicateValues" dxfId="9785" priority="814"/>
  </conditionalFormatting>
  <conditionalFormatting sqref="C149">
    <cfRule type="duplicateValues" dxfId="9784" priority="810"/>
    <cfRule type="duplicateValues" dxfId="9783" priority="811"/>
    <cfRule type="duplicateValues" dxfId="9782" priority="812"/>
  </conditionalFormatting>
  <conditionalFormatting sqref="B149">
    <cfRule type="duplicateValues" dxfId="9781" priority="809"/>
  </conditionalFormatting>
  <conditionalFormatting sqref="B149">
    <cfRule type="duplicateValues" dxfId="9780" priority="808"/>
  </conditionalFormatting>
  <conditionalFormatting sqref="B149">
    <cfRule type="duplicateValues" dxfId="9779" priority="807"/>
  </conditionalFormatting>
  <conditionalFormatting sqref="C149">
    <cfRule type="duplicateValues" dxfId="9778" priority="806"/>
  </conditionalFormatting>
  <conditionalFormatting sqref="B149">
    <cfRule type="duplicateValues" dxfId="9777" priority="804" stopIfTrue="1"/>
    <cfRule type="duplicateValues" dxfId="9776" priority="805" stopIfTrue="1"/>
  </conditionalFormatting>
  <conditionalFormatting sqref="C149">
    <cfRule type="duplicateValues" dxfId="9775" priority="803"/>
  </conditionalFormatting>
  <conditionalFormatting sqref="C149">
    <cfRule type="duplicateValues" dxfId="9774" priority="801"/>
    <cfRule type="duplicateValues" dxfId="9773" priority="802"/>
  </conditionalFormatting>
  <conditionalFormatting sqref="C149">
    <cfRule type="duplicateValues" dxfId="9772" priority="800"/>
  </conditionalFormatting>
  <conditionalFormatting sqref="C149">
    <cfRule type="duplicateValues" dxfId="9771" priority="798"/>
    <cfRule type="duplicateValues" dxfId="9770" priority="799"/>
  </conditionalFormatting>
  <conditionalFormatting sqref="C149">
    <cfRule type="duplicateValues" dxfId="9769" priority="797"/>
  </conditionalFormatting>
  <conditionalFormatting sqref="C149">
    <cfRule type="duplicateValues" dxfId="9768" priority="796"/>
  </conditionalFormatting>
  <conditionalFormatting sqref="C149">
    <cfRule type="duplicateValues" dxfId="9767" priority="793"/>
    <cfRule type="duplicateValues" dxfId="9766" priority="794"/>
    <cfRule type="duplicateValues" dxfId="9765" priority="795"/>
  </conditionalFormatting>
  <conditionalFormatting sqref="C149">
    <cfRule type="duplicateValues" dxfId="9764" priority="792"/>
  </conditionalFormatting>
  <conditionalFormatting sqref="C149">
    <cfRule type="duplicateValues" dxfId="9763" priority="791"/>
  </conditionalFormatting>
  <conditionalFormatting sqref="C149">
    <cfRule type="duplicateValues" dxfId="9762" priority="789"/>
    <cfRule type="duplicateValues" dxfId="9761" priority="790"/>
  </conditionalFormatting>
  <conditionalFormatting sqref="C149">
    <cfRule type="duplicateValues" dxfId="9760" priority="788"/>
  </conditionalFormatting>
  <conditionalFormatting sqref="C149">
    <cfRule type="duplicateValues" dxfId="9759" priority="787"/>
  </conditionalFormatting>
  <conditionalFormatting sqref="C149">
    <cfRule type="duplicateValues" dxfId="9758" priority="784"/>
    <cfRule type="duplicateValues" dxfId="9757" priority="785"/>
    <cfRule type="duplicateValues" dxfId="9756" priority="786"/>
  </conditionalFormatting>
  <conditionalFormatting sqref="B149">
    <cfRule type="duplicateValues" dxfId="9755" priority="783"/>
  </conditionalFormatting>
  <conditionalFormatting sqref="B149">
    <cfRule type="duplicateValues" dxfId="9754" priority="782"/>
  </conditionalFormatting>
  <conditionalFormatting sqref="B149">
    <cfRule type="duplicateValues" dxfId="9753" priority="781"/>
  </conditionalFormatting>
  <conditionalFormatting sqref="C149">
    <cfRule type="duplicateValues" dxfId="9752" priority="780"/>
  </conditionalFormatting>
  <conditionalFormatting sqref="C149">
    <cfRule type="duplicateValues" dxfId="9751" priority="779"/>
  </conditionalFormatting>
  <conditionalFormatting sqref="B149">
    <cfRule type="duplicateValues" dxfId="9750" priority="778"/>
  </conditionalFormatting>
  <conditionalFormatting sqref="C149">
    <cfRule type="duplicateValues" dxfId="9749" priority="777"/>
  </conditionalFormatting>
  <conditionalFormatting sqref="C149">
    <cfRule type="duplicateValues" dxfId="9748" priority="775"/>
    <cfRule type="duplicateValues" dxfId="9747" priority="776"/>
  </conditionalFormatting>
  <conditionalFormatting sqref="C149">
    <cfRule type="duplicateValues" dxfId="9746" priority="772"/>
    <cfRule type="duplicateValues" dxfId="9745" priority="773"/>
    <cfRule type="duplicateValues" dxfId="9744" priority="774"/>
  </conditionalFormatting>
  <conditionalFormatting sqref="B149">
    <cfRule type="duplicateValues" dxfId="9743" priority="771"/>
  </conditionalFormatting>
  <conditionalFormatting sqref="B149">
    <cfRule type="duplicateValues" dxfId="9742" priority="770"/>
  </conditionalFormatting>
  <conditionalFormatting sqref="B149">
    <cfRule type="duplicateValues" dxfId="9741" priority="769"/>
  </conditionalFormatting>
  <conditionalFormatting sqref="B149">
    <cfRule type="duplicateValues" dxfId="9740" priority="768"/>
  </conditionalFormatting>
  <conditionalFormatting sqref="B149">
    <cfRule type="duplicateValues" dxfId="9739" priority="767"/>
  </conditionalFormatting>
  <conditionalFormatting sqref="B149">
    <cfRule type="duplicateValues" dxfId="9738" priority="766"/>
  </conditionalFormatting>
  <conditionalFormatting sqref="B149">
    <cfRule type="duplicateValues" dxfId="9737" priority="765"/>
  </conditionalFormatting>
  <conditionalFormatting sqref="B149">
    <cfRule type="duplicateValues" dxfId="9736" priority="764"/>
  </conditionalFormatting>
  <conditionalFormatting sqref="C149">
    <cfRule type="duplicateValues" dxfId="9735" priority="763"/>
  </conditionalFormatting>
  <conditionalFormatting sqref="C149">
    <cfRule type="duplicateValues" dxfId="9734" priority="761"/>
    <cfRule type="duplicateValues" dxfId="9733" priority="762"/>
  </conditionalFormatting>
  <conditionalFormatting sqref="C149">
    <cfRule type="duplicateValues" dxfId="9732" priority="758"/>
    <cfRule type="duplicateValues" dxfId="9731" priority="759"/>
    <cfRule type="duplicateValues" dxfId="9730" priority="760"/>
  </conditionalFormatting>
  <conditionalFormatting sqref="B149">
    <cfRule type="duplicateValues" dxfId="9729" priority="757"/>
  </conditionalFormatting>
  <conditionalFormatting sqref="B149">
    <cfRule type="duplicateValues" dxfId="9728" priority="756"/>
  </conditionalFormatting>
  <conditionalFormatting sqref="C149">
    <cfRule type="duplicateValues" dxfId="9727" priority="755"/>
  </conditionalFormatting>
  <conditionalFormatting sqref="B149">
    <cfRule type="duplicateValues" dxfId="9726" priority="754"/>
  </conditionalFormatting>
  <conditionalFormatting sqref="B149">
    <cfRule type="duplicateValues" dxfId="9725" priority="753"/>
  </conditionalFormatting>
  <conditionalFormatting sqref="B149">
    <cfRule type="duplicateValues" dxfId="9724" priority="752"/>
  </conditionalFormatting>
  <conditionalFormatting sqref="B149">
    <cfRule type="duplicateValues" dxfId="9723" priority="751"/>
  </conditionalFormatting>
  <conditionalFormatting sqref="B149">
    <cfRule type="duplicateValues" dxfId="9722" priority="750"/>
  </conditionalFormatting>
  <conditionalFormatting sqref="B149">
    <cfRule type="duplicateValues" dxfId="9721" priority="749"/>
  </conditionalFormatting>
  <conditionalFormatting sqref="C149">
    <cfRule type="duplicateValues" dxfId="9720" priority="748"/>
  </conditionalFormatting>
  <conditionalFormatting sqref="C149">
    <cfRule type="duplicateValues" dxfId="9719" priority="746"/>
    <cfRule type="duplicateValues" dxfId="9718" priority="747"/>
  </conditionalFormatting>
  <conditionalFormatting sqref="C149">
    <cfRule type="duplicateValues" dxfId="9717" priority="743"/>
    <cfRule type="duplicateValues" dxfId="9716" priority="744"/>
    <cfRule type="duplicateValues" dxfId="9715" priority="745"/>
  </conditionalFormatting>
  <conditionalFormatting sqref="B149">
    <cfRule type="duplicateValues" dxfId="9714" priority="742"/>
  </conditionalFormatting>
  <conditionalFormatting sqref="B149">
    <cfRule type="duplicateValues" dxfId="9713" priority="741"/>
  </conditionalFormatting>
  <conditionalFormatting sqref="C149">
    <cfRule type="duplicateValues" dxfId="9712" priority="740"/>
  </conditionalFormatting>
  <conditionalFormatting sqref="C149">
    <cfRule type="duplicateValues" dxfId="9711" priority="738"/>
    <cfRule type="duplicateValues" dxfId="9710" priority="739"/>
  </conditionalFormatting>
  <conditionalFormatting sqref="C149">
    <cfRule type="duplicateValues" dxfId="9709" priority="735"/>
    <cfRule type="duplicateValues" dxfId="9708" priority="736"/>
    <cfRule type="duplicateValues" dxfId="9707" priority="737"/>
  </conditionalFormatting>
  <conditionalFormatting sqref="B149">
    <cfRule type="duplicateValues" dxfId="9706" priority="734"/>
  </conditionalFormatting>
  <conditionalFormatting sqref="C149">
    <cfRule type="duplicateValues" dxfId="9705" priority="733"/>
  </conditionalFormatting>
  <conditionalFormatting sqref="B149">
    <cfRule type="duplicateValues" dxfId="9704" priority="732"/>
  </conditionalFormatting>
  <conditionalFormatting sqref="C149">
    <cfRule type="duplicateValues" dxfId="9703" priority="731"/>
  </conditionalFormatting>
  <conditionalFormatting sqref="B149">
    <cfRule type="duplicateValues" dxfId="9702" priority="730"/>
  </conditionalFormatting>
  <conditionalFormatting sqref="B149">
    <cfRule type="duplicateValues" dxfId="9701" priority="729"/>
  </conditionalFormatting>
  <conditionalFormatting sqref="C149">
    <cfRule type="duplicateValues" dxfId="9700" priority="728"/>
  </conditionalFormatting>
  <conditionalFormatting sqref="C149">
    <cfRule type="duplicateValues" dxfId="9699" priority="727"/>
  </conditionalFormatting>
  <conditionalFormatting sqref="C149">
    <cfRule type="duplicateValues" dxfId="9698" priority="725"/>
    <cfRule type="duplicateValues" dxfId="9697" priority="726"/>
  </conditionalFormatting>
  <conditionalFormatting sqref="C149">
    <cfRule type="duplicateValues" dxfId="9696" priority="722"/>
    <cfRule type="duplicateValues" dxfId="9695" priority="723"/>
    <cfRule type="duplicateValues" dxfId="9694" priority="724"/>
  </conditionalFormatting>
  <conditionalFormatting sqref="B149">
    <cfRule type="duplicateValues" dxfId="9693" priority="721"/>
  </conditionalFormatting>
  <conditionalFormatting sqref="B149">
    <cfRule type="duplicateValues" dxfId="9692" priority="720"/>
  </conditionalFormatting>
  <conditionalFormatting sqref="C149">
    <cfRule type="duplicateValues" dxfId="9691" priority="719"/>
  </conditionalFormatting>
  <conditionalFormatting sqref="B149">
    <cfRule type="duplicateValues" dxfId="9690" priority="718"/>
  </conditionalFormatting>
  <conditionalFormatting sqref="B149">
    <cfRule type="duplicateValues" dxfId="9689" priority="717"/>
  </conditionalFormatting>
  <conditionalFormatting sqref="B149">
    <cfRule type="duplicateValues" dxfId="9688" priority="716"/>
  </conditionalFormatting>
  <conditionalFormatting sqref="B149">
    <cfRule type="duplicateValues" dxfId="9687" priority="715"/>
  </conditionalFormatting>
  <conditionalFormatting sqref="B149">
    <cfRule type="duplicateValues" dxfId="9686" priority="714"/>
  </conditionalFormatting>
  <conditionalFormatting sqref="B149">
    <cfRule type="duplicateValues" dxfId="9685" priority="713"/>
  </conditionalFormatting>
  <conditionalFormatting sqref="B149">
    <cfRule type="duplicateValues" dxfId="9684" priority="712"/>
  </conditionalFormatting>
  <conditionalFormatting sqref="B149">
    <cfRule type="duplicateValues" dxfId="9683" priority="711"/>
  </conditionalFormatting>
  <conditionalFormatting sqref="B149">
    <cfRule type="duplicateValues" dxfId="9682" priority="710"/>
  </conditionalFormatting>
  <conditionalFormatting sqref="B149">
    <cfRule type="duplicateValues" dxfId="9681" priority="709"/>
  </conditionalFormatting>
  <conditionalFormatting sqref="B149">
    <cfRule type="duplicateValues" dxfId="9680" priority="708"/>
  </conditionalFormatting>
  <conditionalFormatting sqref="B149">
    <cfRule type="duplicateValues" dxfId="9679" priority="707"/>
  </conditionalFormatting>
  <conditionalFormatting sqref="C149">
    <cfRule type="duplicateValues" dxfId="9678" priority="706"/>
  </conditionalFormatting>
  <conditionalFormatting sqref="B149">
    <cfRule type="duplicateValues" dxfId="9677" priority="705"/>
  </conditionalFormatting>
  <conditionalFormatting sqref="B149">
    <cfRule type="duplicateValues" dxfId="9676" priority="704"/>
  </conditionalFormatting>
  <conditionalFormatting sqref="B149">
    <cfRule type="duplicateValues" dxfId="9675" priority="703"/>
  </conditionalFormatting>
  <conditionalFormatting sqref="C149">
    <cfRule type="duplicateValues" dxfId="9674" priority="702"/>
  </conditionalFormatting>
  <conditionalFormatting sqref="B149">
    <cfRule type="duplicateValues" dxfId="9673" priority="701"/>
  </conditionalFormatting>
  <conditionalFormatting sqref="B149">
    <cfRule type="duplicateValues" dxfId="9672" priority="700"/>
  </conditionalFormatting>
  <conditionalFormatting sqref="B149">
    <cfRule type="duplicateValues" dxfId="9671" priority="699"/>
  </conditionalFormatting>
  <conditionalFormatting sqref="B149">
    <cfRule type="duplicateValues" dxfId="9670" priority="698"/>
  </conditionalFormatting>
  <conditionalFormatting sqref="B149">
    <cfRule type="duplicateValues" dxfId="9669" priority="697"/>
  </conditionalFormatting>
  <conditionalFormatting sqref="B149">
    <cfRule type="duplicateValues" dxfId="9668" priority="696"/>
  </conditionalFormatting>
  <conditionalFormatting sqref="B149">
    <cfRule type="duplicateValues" dxfId="9667" priority="695"/>
  </conditionalFormatting>
  <conditionalFormatting sqref="B149">
    <cfRule type="duplicateValues" dxfId="9666" priority="694"/>
  </conditionalFormatting>
  <conditionalFormatting sqref="B149">
    <cfRule type="duplicateValues" dxfId="9665" priority="693"/>
  </conditionalFormatting>
  <conditionalFormatting sqref="B149">
    <cfRule type="duplicateValues" dxfId="9664" priority="692"/>
  </conditionalFormatting>
  <conditionalFormatting sqref="B149">
    <cfRule type="duplicateValues" dxfId="9663" priority="691"/>
  </conditionalFormatting>
  <conditionalFormatting sqref="B149">
    <cfRule type="duplicateValues" dxfId="9662" priority="690"/>
  </conditionalFormatting>
  <conditionalFormatting sqref="B149">
    <cfRule type="duplicateValues" dxfId="9661" priority="689"/>
  </conditionalFormatting>
  <conditionalFormatting sqref="B149">
    <cfRule type="duplicateValues" dxfId="9660" priority="688"/>
  </conditionalFormatting>
  <conditionalFormatting sqref="C149">
    <cfRule type="duplicateValues" dxfId="9659" priority="687"/>
  </conditionalFormatting>
  <conditionalFormatting sqref="B149">
    <cfRule type="duplicateValues" dxfId="9658" priority="686"/>
  </conditionalFormatting>
  <conditionalFormatting sqref="B149">
    <cfRule type="duplicateValues" dxfId="9657" priority="685"/>
  </conditionalFormatting>
  <conditionalFormatting sqref="B149">
    <cfRule type="duplicateValues" dxfId="9656" priority="684"/>
  </conditionalFormatting>
  <conditionalFormatting sqref="B149">
    <cfRule type="duplicateValues" dxfId="9655" priority="683"/>
  </conditionalFormatting>
  <conditionalFormatting sqref="B149">
    <cfRule type="duplicateValues" dxfId="9654" priority="682"/>
  </conditionalFormatting>
  <conditionalFormatting sqref="C149">
    <cfRule type="duplicateValues" dxfId="9653" priority="681"/>
  </conditionalFormatting>
  <conditionalFormatting sqref="B149">
    <cfRule type="duplicateValues" dxfId="9652" priority="680"/>
  </conditionalFormatting>
  <conditionalFormatting sqref="B149">
    <cfRule type="duplicateValues" dxfId="9651" priority="679"/>
  </conditionalFormatting>
  <conditionalFormatting sqref="B149">
    <cfRule type="duplicateValues" dxfId="9650" priority="678"/>
  </conditionalFormatting>
  <conditionalFormatting sqref="B149">
    <cfRule type="duplicateValues" dxfId="9649" priority="677"/>
  </conditionalFormatting>
  <conditionalFormatting sqref="B149">
    <cfRule type="duplicateValues" dxfId="9648" priority="676"/>
  </conditionalFormatting>
  <conditionalFormatting sqref="B149">
    <cfRule type="duplicateValues" dxfId="9647" priority="675"/>
  </conditionalFormatting>
  <conditionalFormatting sqref="B149">
    <cfRule type="duplicateValues" dxfId="9646" priority="674"/>
  </conditionalFormatting>
  <conditionalFormatting sqref="B149">
    <cfRule type="duplicateValues" dxfId="9645" priority="673"/>
  </conditionalFormatting>
  <conditionalFormatting sqref="B149">
    <cfRule type="duplicateValues" dxfId="9644" priority="672"/>
  </conditionalFormatting>
  <conditionalFormatting sqref="B149">
    <cfRule type="duplicateValues" dxfId="9643" priority="671"/>
  </conditionalFormatting>
  <conditionalFormatting sqref="B149">
    <cfRule type="duplicateValues" dxfId="9642" priority="670"/>
  </conditionalFormatting>
  <conditionalFormatting sqref="B149">
    <cfRule type="duplicateValues" dxfId="9641" priority="669"/>
  </conditionalFormatting>
  <conditionalFormatting sqref="B149">
    <cfRule type="duplicateValues" dxfId="9640" priority="668"/>
  </conditionalFormatting>
  <conditionalFormatting sqref="B149">
    <cfRule type="duplicateValues" dxfId="9639" priority="667"/>
  </conditionalFormatting>
  <conditionalFormatting sqref="B149">
    <cfRule type="duplicateValues" dxfId="9638" priority="666"/>
  </conditionalFormatting>
  <conditionalFormatting sqref="B149">
    <cfRule type="duplicateValues" dxfId="9637" priority="665"/>
  </conditionalFormatting>
  <conditionalFormatting sqref="B29">
    <cfRule type="duplicateValues" dxfId="9636" priority="664"/>
  </conditionalFormatting>
  <conditionalFormatting sqref="B29">
    <cfRule type="duplicateValues" dxfId="9635" priority="663"/>
  </conditionalFormatting>
  <conditionalFormatting sqref="B29">
    <cfRule type="duplicateValues" dxfId="9634" priority="662"/>
  </conditionalFormatting>
  <conditionalFormatting sqref="B29">
    <cfRule type="duplicateValues" dxfId="9633" priority="661"/>
  </conditionalFormatting>
  <conditionalFormatting sqref="B29">
    <cfRule type="duplicateValues" dxfId="9632" priority="660"/>
  </conditionalFormatting>
  <conditionalFormatting sqref="B29">
    <cfRule type="duplicateValues" dxfId="9631" priority="659"/>
  </conditionalFormatting>
  <conditionalFormatting sqref="B29">
    <cfRule type="duplicateValues" dxfId="9630" priority="658"/>
  </conditionalFormatting>
  <conditionalFormatting sqref="B29">
    <cfRule type="duplicateValues" dxfId="9629" priority="657"/>
  </conditionalFormatting>
  <conditionalFormatting sqref="B29">
    <cfRule type="duplicateValues" dxfId="9628" priority="656"/>
  </conditionalFormatting>
  <conditionalFormatting sqref="B29">
    <cfRule type="duplicateValues" dxfId="9627" priority="655"/>
  </conditionalFormatting>
  <conditionalFormatting sqref="B29">
    <cfRule type="duplicateValues" dxfId="9626" priority="654"/>
  </conditionalFormatting>
  <conditionalFormatting sqref="B29">
    <cfRule type="duplicateValues" dxfId="9625" priority="653"/>
  </conditionalFormatting>
  <conditionalFormatting sqref="B29">
    <cfRule type="duplicateValues" dxfId="9624" priority="652"/>
  </conditionalFormatting>
  <conditionalFormatting sqref="B29">
    <cfRule type="duplicateValues" dxfId="9623" priority="651"/>
  </conditionalFormatting>
  <conditionalFormatting sqref="B29">
    <cfRule type="duplicateValues" dxfId="9622" priority="650"/>
  </conditionalFormatting>
  <conditionalFormatting sqref="B29">
    <cfRule type="duplicateValues" dxfId="9621" priority="649"/>
  </conditionalFormatting>
  <conditionalFormatting sqref="B29">
    <cfRule type="duplicateValues" dxfId="9620" priority="648"/>
  </conditionalFormatting>
  <conditionalFormatting sqref="B29">
    <cfRule type="duplicateValues" dxfId="9619" priority="647"/>
  </conditionalFormatting>
  <conditionalFormatting sqref="B29">
    <cfRule type="duplicateValues" dxfId="9618" priority="646"/>
  </conditionalFormatting>
  <conditionalFormatting sqref="B29">
    <cfRule type="duplicateValues" dxfId="9617" priority="645"/>
  </conditionalFormatting>
  <conditionalFormatting sqref="B29">
    <cfRule type="duplicateValues" dxfId="9616" priority="644"/>
  </conditionalFormatting>
  <conditionalFormatting sqref="B29">
    <cfRule type="duplicateValues" dxfId="9615" priority="643"/>
  </conditionalFormatting>
  <conditionalFormatting sqref="B29">
    <cfRule type="duplicateValues" dxfId="9614" priority="642"/>
  </conditionalFormatting>
  <conditionalFormatting sqref="B29">
    <cfRule type="duplicateValues" dxfId="9613" priority="641"/>
  </conditionalFormatting>
  <conditionalFormatting sqref="B29">
    <cfRule type="duplicateValues" dxfId="9612" priority="640"/>
  </conditionalFormatting>
  <conditionalFormatting sqref="B29">
    <cfRule type="duplicateValues" dxfId="9611" priority="639"/>
  </conditionalFormatting>
  <conditionalFormatting sqref="B29">
    <cfRule type="duplicateValues" dxfId="9610" priority="638"/>
  </conditionalFormatting>
  <conditionalFormatting sqref="B29">
    <cfRule type="duplicateValues" dxfId="9609" priority="637"/>
  </conditionalFormatting>
  <conditionalFormatting sqref="B29">
    <cfRule type="duplicateValues" dxfId="9608" priority="636"/>
  </conditionalFormatting>
  <conditionalFormatting sqref="B29">
    <cfRule type="duplicateValues" dxfId="9607" priority="635"/>
  </conditionalFormatting>
  <conditionalFormatting sqref="B29">
    <cfRule type="duplicateValues" dxfId="9606" priority="634"/>
  </conditionalFormatting>
  <conditionalFormatting sqref="B29">
    <cfRule type="duplicateValues" dxfId="9605" priority="633"/>
  </conditionalFormatting>
  <conditionalFormatting sqref="B29">
    <cfRule type="duplicateValues" dxfId="9604" priority="632"/>
  </conditionalFormatting>
  <conditionalFormatting sqref="B29">
    <cfRule type="duplicateValues" dxfId="9603" priority="631"/>
  </conditionalFormatting>
  <conditionalFormatting sqref="B29">
    <cfRule type="duplicateValues" dxfId="9602" priority="630"/>
  </conditionalFormatting>
  <conditionalFormatting sqref="B29">
    <cfRule type="duplicateValues" dxfId="9601" priority="629"/>
  </conditionalFormatting>
  <conditionalFormatting sqref="B29">
    <cfRule type="duplicateValues" dxfId="9600" priority="628"/>
  </conditionalFormatting>
  <conditionalFormatting sqref="B29">
    <cfRule type="duplicateValues" dxfId="9599" priority="627"/>
  </conditionalFormatting>
  <conditionalFormatting sqref="B29">
    <cfRule type="duplicateValues" dxfId="9598" priority="626"/>
  </conditionalFormatting>
  <conditionalFormatting sqref="B29">
    <cfRule type="duplicateValues" dxfId="9597" priority="625"/>
  </conditionalFormatting>
  <conditionalFormatting sqref="B29">
    <cfRule type="duplicateValues" dxfId="9596" priority="624"/>
  </conditionalFormatting>
  <conditionalFormatting sqref="B29">
    <cfRule type="duplicateValues" dxfId="9595" priority="623"/>
  </conditionalFormatting>
  <conditionalFormatting sqref="B29">
    <cfRule type="duplicateValues" dxfId="9594" priority="622"/>
  </conditionalFormatting>
  <conditionalFormatting sqref="B29">
    <cfRule type="duplicateValues" dxfId="9593" priority="621"/>
  </conditionalFormatting>
  <conditionalFormatting sqref="B29">
    <cfRule type="duplicateValues" dxfId="9592" priority="620"/>
  </conditionalFormatting>
  <conditionalFormatting sqref="B29">
    <cfRule type="duplicateValues" dxfId="9591" priority="619"/>
  </conditionalFormatting>
  <conditionalFormatting sqref="B29">
    <cfRule type="duplicateValues" dxfId="9590" priority="618"/>
  </conditionalFormatting>
  <conditionalFormatting sqref="B29">
    <cfRule type="duplicateValues" dxfId="9589" priority="617"/>
  </conditionalFormatting>
  <conditionalFormatting sqref="B29">
    <cfRule type="duplicateValues" dxfId="9588" priority="616"/>
  </conditionalFormatting>
  <conditionalFormatting sqref="B29">
    <cfRule type="duplicateValues" dxfId="9587" priority="615"/>
  </conditionalFormatting>
  <conditionalFormatting sqref="B32">
    <cfRule type="duplicateValues" dxfId="9586" priority="614"/>
  </conditionalFormatting>
  <conditionalFormatting sqref="C32">
    <cfRule type="duplicateValues" dxfId="9585" priority="613"/>
  </conditionalFormatting>
  <conditionalFormatting sqref="B32">
    <cfRule type="duplicateValues" dxfId="9584" priority="612"/>
  </conditionalFormatting>
  <conditionalFormatting sqref="B32">
    <cfRule type="duplicateValues" dxfId="9583" priority="611"/>
  </conditionalFormatting>
  <conditionalFormatting sqref="B32">
    <cfRule type="duplicateValues" dxfId="9582" priority="610"/>
  </conditionalFormatting>
  <conditionalFormatting sqref="B32">
    <cfRule type="duplicateValues" dxfId="9581" priority="609"/>
  </conditionalFormatting>
  <conditionalFormatting sqref="B32">
    <cfRule type="duplicateValues" dxfId="9580" priority="608"/>
  </conditionalFormatting>
  <conditionalFormatting sqref="B32">
    <cfRule type="duplicateValues" dxfId="9579" priority="607"/>
  </conditionalFormatting>
  <conditionalFormatting sqref="B32">
    <cfRule type="duplicateValues" dxfId="9578" priority="606"/>
  </conditionalFormatting>
  <conditionalFormatting sqref="B32">
    <cfRule type="duplicateValues" dxfId="9577" priority="605"/>
  </conditionalFormatting>
  <conditionalFormatting sqref="B32">
    <cfRule type="duplicateValues" dxfId="9576" priority="604"/>
  </conditionalFormatting>
  <conditionalFormatting sqref="B32">
    <cfRule type="duplicateValues" dxfId="9575" priority="603"/>
  </conditionalFormatting>
  <conditionalFormatting sqref="B32">
    <cfRule type="duplicateValues" dxfId="9574" priority="602"/>
  </conditionalFormatting>
  <conditionalFormatting sqref="B32">
    <cfRule type="duplicateValues" dxfId="9573" priority="601"/>
  </conditionalFormatting>
  <conditionalFormatting sqref="B32">
    <cfRule type="duplicateValues" dxfId="9572" priority="600"/>
  </conditionalFormatting>
  <conditionalFormatting sqref="B32">
    <cfRule type="duplicateValues" dxfId="9571" priority="599"/>
  </conditionalFormatting>
  <conditionalFormatting sqref="B32">
    <cfRule type="duplicateValues" dxfId="9570" priority="598"/>
  </conditionalFormatting>
  <conditionalFormatting sqref="B32">
    <cfRule type="duplicateValues" dxfId="9569" priority="597"/>
  </conditionalFormatting>
  <conditionalFormatting sqref="B32">
    <cfRule type="duplicateValues" dxfId="9568" priority="596"/>
  </conditionalFormatting>
  <conditionalFormatting sqref="B32">
    <cfRule type="duplicateValues" dxfId="9567" priority="595"/>
  </conditionalFormatting>
  <conditionalFormatting sqref="B32">
    <cfRule type="duplicateValues" dxfId="9566" priority="594"/>
  </conditionalFormatting>
  <conditionalFormatting sqref="B32">
    <cfRule type="duplicateValues" dxfId="9565" priority="593"/>
  </conditionalFormatting>
  <conditionalFormatting sqref="B32">
    <cfRule type="duplicateValues" dxfId="9564" priority="592"/>
  </conditionalFormatting>
  <conditionalFormatting sqref="B32">
    <cfRule type="duplicateValues" dxfId="9563" priority="591"/>
  </conditionalFormatting>
  <conditionalFormatting sqref="B32">
    <cfRule type="duplicateValues" dxfId="9562" priority="590"/>
  </conditionalFormatting>
  <conditionalFormatting sqref="B32">
    <cfRule type="duplicateValues" dxfId="9561" priority="589"/>
  </conditionalFormatting>
  <conditionalFormatting sqref="B32">
    <cfRule type="duplicateValues" dxfId="9560" priority="588"/>
  </conditionalFormatting>
  <conditionalFormatting sqref="B32">
    <cfRule type="duplicateValues" dxfId="9559" priority="587"/>
  </conditionalFormatting>
  <conditionalFormatting sqref="B32">
    <cfRule type="duplicateValues" dxfId="9558" priority="586"/>
  </conditionalFormatting>
  <conditionalFormatting sqref="B32">
    <cfRule type="duplicateValues" dxfId="9557" priority="585"/>
  </conditionalFormatting>
  <conditionalFormatting sqref="B32">
    <cfRule type="duplicateValues" dxfId="9556" priority="584"/>
  </conditionalFormatting>
  <conditionalFormatting sqref="B32">
    <cfRule type="duplicateValues" dxfId="9555" priority="583"/>
  </conditionalFormatting>
  <conditionalFormatting sqref="B32">
    <cfRule type="duplicateValues" dxfId="9554" priority="582"/>
  </conditionalFormatting>
  <conditionalFormatting sqref="B32">
    <cfRule type="duplicateValues" dxfId="9553" priority="581"/>
  </conditionalFormatting>
  <conditionalFormatting sqref="B32">
    <cfRule type="duplicateValues" dxfId="9552" priority="580"/>
  </conditionalFormatting>
  <conditionalFormatting sqref="B32">
    <cfRule type="duplicateValues" dxfId="9551" priority="579"/>
  </conditionalFormatting>
  <conditionalFormatting sqref="B32">
    <cfRule type="duplicateValues" dxfId="9550" priority="578"/>
  </conditionalFormatting>
  <conditionalFormatting sqref="B32">
    <cfRule type="duplicateValues" dxfId="9549" priority="577"/>
  </conditionalFormatting>
  <conditionalFormatting sqref="B32">
    <cfRule type="duplicateValues" dxfId="9548" priority="576"/>
  </conditionalFormatting>
  <conditionalFormatting sqref="B32">
    <cfRule type="duplicateValues" dxfId="9547" priority="575"/>
  </conditionalFormatting>
  <conditionalFormatting sqref="B32">
    <cfRule type="duplicateValues" dxfId="9546" priority="574"/>
  </conditionalFormatting>
  <conditionalFormatting sqref="B32">
    <cfRule type="duplicateValues" dxfId="9545" priority="573"/>
  </conditionalFormatting>
  <conditionalFormatting sqref="B32">
    <cfRule type="duplicateValues" dxfId="9544" priority="572"/>
  </conditionalFormatting>
  <conditionalFormatting sqref="B32">
    <cfRule type="duplicateValues" dxfId="9543" priority="571"/>
  </conditionalFormatting>
  <conditionalFormatting sqref="B32">
    <cfRule type="duplicateValues" dxfId="9542" priority="570"/>
  </conditionalFormatting>
  <conditionalFormatting sqref="B32">
    <cfRule type="duplicateValues" dxfId="9541" priority="569"/>
  </conditionalFormatting>
  <conditionalFormatting sqref="B32">
    <cfRule type="duplicateValues" dxfId="9540" priority="568"/>
  </conditionalFormatting>
  <conditionalFormatting sqref="B32">
    <cfRule type="duplicateValues" dxfId="9539" priority="567"/>
  </conditionalFormatting>
  <conditionalFormatting sqref="B32">
    <cfRule type="duplicateValues" dxfId="9538" priority="566"/>
  </conditionalFormatting>
  <conditionalFormatting sqref="B32">
    <cfRule type="duplicateValues" dxfId="9537" priority="565"/>
  </conditionalFormatting>
  <conditionalFormatting sqref="B32">
    <cfRule type="duplicateValues" dxfId="9536" priority="564"/>
  </conditionalFormatting>
  <conditionalFormatting sqref="B32">
    <cfRule type="duplicateValues" dxfId="9535" priority="563"/>
  </conditionalFormatting>
  <conditionalFormatting sqref="B32">
    <cfRule type="duplicateValues" dxfId="9534" priority="562"/>
  </conditionalFormatting>
  <conditionalFormatting sqref="B41">
    <cfRule type="duplicateValues" dxfId="9533" priority="561"/>
  </conditionalFormatting>
  <conditionalFormatting sqref="C41">
    <cfRule type="duplicateValues" dxfId="9532" priority="560"/>
  </conditionalFormatting>
  <conditionalFormatting sqref="B41">
    <cfRule type="duplicateValues" dxfId="9531" priority="559"/>
  </conditionalFormatting>
  <conditionalFormatting sqref="B41">
    <cfRule type="duplicateValues" dxfId="9530" priority="558"/>
  </conditionalFormatting>
  <conditionalFormatting sqref="B41">
    <cfRule type="duplicateValues" dxfId="9529" priority="557"/>
  </conditionalFormatting>
  <conditionalFormatting sqref="B41">
    <cfRule type="duplicateValues" dxfId="9528" priority="556"/>
  </conditionalFormatting>
  <conditionalFormatting sqref="C41">
    <cfRule type="duplicateValues" dxfId="9527" priority="555"/>
  </conditionalFormatting>
  <conditionalFormatting sqref="B41">
    <cfRule type="duplicateValues" dxfId="9526" priority="554"/>
  </conditionalFormatting>
  <conditionalFormatting sqref="B41">
    <cfRule type="duplicateValues" dxfId="9525" priority="553"/>
  </conditionalFormatting>
  <conditionalFormatting sqref="B41">
    <cfRule type="duplicateValues" dxfId="9524" priority="552"/>
  </conditionalFormatting>
  <conditionalFormatting sqref="B41">
    <cfRule type="duplicateValues" dxfId="9523" priority="551"/>
  </conditionalFormatting>
  <conditionalFormatting sqref="B41">
    <cfRule type="duplicateValues" dxfId="9522" priority="550"/>
  </conditionalFormatting>
  <conditionalFormatting sqref="B41">
    <cfRule type="duplicateValues" dxfId="9521" priority="549"/>
  </conditionalFormatting>
  <conditionalFormatting sqref="B41">
    <cfRule type="duplicateValues" dxfId="9520" priority="548"/>
  </conditionalFormatting>
  <conditionalFormatting sqref="B41">
    <cfRule type="duplicateValues" dxfId="9519" priority="547"/>
  </conditionalFormatting>
  <conditionalFormatting sqref="B41">
    <cfRule type="duplicateValues" dxfId="9518" priority="546"/>
  </conditionalFormatting>
  <conditionalFormatting sqref="B41">
    <cfRule type="duplicateValues" dxfId="9517" priority="545"/>
  </conditionalFormatting>
  <conditionalFormatting sqref="B41">
    <cfRule type="duplicateValues" dxfId="9516" priority="544"/>
  </conditionalFormatting>
  <conditionalFormatting sqref="B41">
    <cfRule type="duplicateValues" dxfId="9515" priority="543"/>
  </conditionalFormatting>
  <conditionalFormatting sqref="B41">
    <cfRule type="duplicateValues" dxfId="9514" priority="542"/>
  </conditionalFormatting>
  <conditionalFormatting sqref="B41">
    <cfRule type="duplicateValues" dxfId="9513" priority="541"/>
  </conditionalFormatting>
  <conditionalFormatting sqref="B41">
    <cfRule type="duplicateValues" dxfId="9512" priority="540"/>
  </conditionalFormatting>
  <conditionalFormatting sqref="B41">
    <cfRule type="duplicateValues" dxfId="9511" priority="539"/>
  </conditionalFormatting>
  <conditionalFormatting sqref="B41">
    <cfRule type="duplicateValues" dxfId="9510" priority="538"/>
  </conditionalFormatting>
  <conditionalFormatting sqref="B41">
    <cfRule type="duplicateValues" dxfId="9509" priority="537"/>
  </conditionalFormatting>
  <conditionalFormatting sqref="B41">
    <cfRule type="duplicateValues" dxfId="9508" priority="536"/>
  </conditionalFormatting>
  <conditionalFormatting sqref="B41">
    <cfRule type="duplicateValues" dxfId="9507" priority="535"/>
  </conditionalFormatting>
  <conditionalFormatting sqref="B41">
    <cfRule type="duplicateValues" dxfId="9506" priority="534"/>
  </conditionalFormatting>
  <conditionalFormatting sqref="B41">
    <cfRule type="duplicateValues" dxfId="9505" priority="533"/>
  </conditionalFormatting>
  <conditionalFormatting sqref="B41">
    <cfRule type="duplicateValues" dxfId="9504" priority="532"/>
  </conditionalFormatting>
  <conditionalFormatting sqref="B41">
    <cfRule type="duplicateValues" dxfId="9503" priority="531"/>
  </conditionalFormatting>
  <conditionalFormatting sqref="B41">
    <cfRule type="duplicateValues" dxfId="9502" priority="530"/>
  </conditionalFormatting>
  <conditionalFormatting sqref="B41">
    <cfRule type="duplicateValues" dxfId="9501" priority="529"/>
  </conditionalFormatting>
  <conditionalFormatting sqref="B41">
    <cfRule type="duplicateValues" dxfId="9500" priority="528"/>
  </conditionalFormatting>
  <conditionalFormatting sqref="B41">
    <cfRule type="duplicateValues" dxfId="9499" priority="527"/>
  </conditionalFormatting>
  <conditionalFormatting sqref="B41">
    <cfRule type="duplicateValues" dxfId="9498" priority="526"/>
  </conditionalFormatting>
  <conditionalFormatting sqref="B41">
    <cfRule type="duplicateValues" dxfId="9497" priority="525"/>
  </conditionalFormatting>
  <conditionalFormatting sqref="B41">
    <cfRule type="duplicateValues" dxfId="9496" priority="524"/>
  </conditionalFormatting>
  <conditionalFormatting sqref="B41">
    <cfRule type="duplicateValues" dxfId="9495" priority="523"/>
  </conditionalFormatting>
  <conditionalFormatting sqref="B41">
    <cfRule type="duplicateValues" dxfId="9494" priority="522"/>
  </conditionalFormatting>
  <conditionalFormatting sqref="B41">
    <cfRule type="duplicateValues" dxfId="9493" priority="521"/>
  </conditionalFormatting>
  <conditionalFormatting sqref="B41">
    <cfRule type="duplicateValues" dxfId="9492" priority="520"/>
  </conditionalFormatting>
  <conditionalFormatting sqref="B41">
    <cfRule type="duplicateValues" dxfId="9491" priority="519"/>
  </conditionalFormatting>
  <conditionalFormatting sqref="B41">
    <cfRule type="duplicateValues" dxfId="9490" priority="518"/>
  </conditionalFormatting>
  <conditionalFormatting sqref="B41">
    <cfRule type="duplicateValues" dxfId="9489" priority="517"/>
  </conditionalFormatting>
  <conditionalFormatting sqref="B41">
    <cfRule type="duplicateValues" dxfId="9488" priority="516"/>
  </conditionalFormatting>
  <conditionalFormatting sqref="B41">
    <cfRule type="duplicateValues" dxfId="9487" priority="515"/>
  </conditionalFormatting>
  <conditionalFormatting sqref="B41">
    <cfRule type="duplicateValues" dxfId="9486" priority="514"/>
  </conditionalFormatting>
  <conditionalFormatting sqref="B41">
    <cfRule type="duplicateValues" dxfId="9485" priority="513"/>
  </conditionalFormatting>
  <conditionalFormatting sqref="B41">
    <cfRule type="duplicateValues" dxfId="9484" priority="512"/>
  </conditionalFormatting>
  <conditionalFormatting sqref="B41">
    <cfRule type="duplicateValues" dxfId="9483" priority="511"/>
  </conditionalFormatting>
  <conditionalFormatting sqref="B41">
    <cfRule type="duplicateValues" dxfId="9482" priority="510"/>
  </conditionalFormatting>
  <conditionalFormatting sqref="B41">
    <cfRule type="duplicateValues" dxfId="9481" priority="509"/>
  </conditionalFormatting>
  <conditionalFormatting sqref="B41">
    <cfRule type="duplicateValues" dxfId="9480" priority="508"/>
  </conditionalFormatting>
  <conditionalFormatting sqref="B41">
    <cfRule type="duplicateValues" dxfId="9479" priority="507"/>
  </conditionalFormatting>
  <conditionalFormatting sqref="B41">
    <cfRule type="duplicateValues" dxfId="9478" priority="506"/>
  </conditionalFormatting>
  <conditionalFormatting sqref="B41">
    <cfRule type="duplicateValues" dxfId="9477" priority="505"/>
  </conditionalFormatting>
  <conditionalFormatting sqref="B41">
    <cfRule type="duplicateValues" dxfId="9476" priority="504"/>
  </conditionalFormatting>
  <conditionalFormatting sqref="B45">
    <cfRule type="duplicateValues" dxfId="9475" priority="503"/>
  </conditionalFormatting>
  <conditionalFormatting sqref="C45">
    <cfRule type="duplicateValues" dxfId="9474" priority="502"/>
  </conditionalFormatting>
  <conditionalFormatting sqref="B45">
    <cfRule type="duplicateValues" dxfId="9473" priority="501"/>
  </conditionalFormatting>
  <conditionalFormatting sqref="B45">
    <cfRule type="duplicateValues" dxfId="9472" priority="500"/>
  </conditionalFormatting>
  <conditionalFormatting sqref="B45">
    <cfRule type="duplicateValues" dxfId="9471" priority="499"/>
  </conditionalFormatting>
  <conditionalFormatting sqref="C45">
    <cfRule type="duplicateValues" dxfId="9470" priority="498"/>
  </conditionalFormatting>
  <conditionalFormatting sqref="B45">
    <cfRule type="duplicateValues" dxfId="9469" priority="497"/>
  </conditionalFormatting>
  <conditionalFormatting sqref="B45">
    <cfRule type="duplicateValues" dxfId="9468" priority="496"/>
  </conditionalFormatting>
  <conditionalFormatting sqref="B45">
    <cfRule type="duplicateValues" dxfId="9467" priority="495"/>
  </conditionalFormatting>
  <conditionalFormatting sqref="B45">
    <cfRule type="duplicateValues" dxfId="9466" priority="494"/>
  </conditionalFormatting>
  <conditionalFormatting sqref="C45">
    <cfRule type="duplicateValues" dxfId="9465" priority="493"/>
  </conditionalFormatting>
  <conditionalFormatting sqref="B45">
    <cfRule type="duplicateValues" dxfId="9464" priority="492"/>
  </conditionalFormatting>
  <conditionalFormatting sqref="B45">
    <cfRule type="duplicateValues" dxfId="9463" priority="491"/>
  </conditionalFormatting>
  <conditionalFormatting sqref="B45">
    <cfRule type="duplicateValues" dxfId="9462" priority="490"/>
  </conditionalFormatting>
  <conditionalFormatting sqref="B45">
    <cfRule type="duplicateValues" dxfId="9461" priority="489"/>
  </conditionalFormatting>
  <conditionalFormatting sqref="B45">
    <cfRule type="duplicateValues" dxfId="9460" priority="488"/>
  </conditionalFormatting>
  <conditionalFormatting sqref="B45">
    <cfRule type="duplicateValues" dxfId="9459" priority="487"/>
  </conditionalFormatting>
  <conditionalFormatting sqref="B45">
    <cfRule type="duplicateValues" dxfId="9458" priority="486"/>
  </conditionalFormatting>
  <conditionalFormatting sqref="B45">
    <cfRule type="duplicateValues" dxfId="9457" priority="485"/>
  </conditionalFormatting>
  <conditionalFormatting sqref="B45">
    <cfRule type="duplicateValues" dxfId="9456" priority="484"/>
  </conditionalFormatting>
  <conditionalFormatting sqref="B45">
    <cfRule type="duplicateValues" dxfId="9455" priority="483"/>
  </conditionalFormatting>
  <conditionalFormatting sqref="B45">
    <cfRule type="duplicateValues" dxfId="9454" priority="482"/>
  </conditionalFormatting>
  <conditionalFormatting sqref="B45">
    <cfRule type="duplicateValues" dxfId="9453" priority="481"/>
  </conditionalFormatting>
  <conditionalFormatting sqref="B45">
    <cfRule type="duplicateValues" dxfId="9452" priority="480"/>
  </conditionalFormatting>
  <conditionalFormatting sqref="B45">
    <cfRule type="duplicateValues" dxfId="9451" priority="479"/>
  </conditionalFormatting>
  <conditionalFormatting sqref="B45">
    <cfRule type="duplicateValues" dxfId="9450" priority="478"/>
  </conditionalFormatting>
  <conditionalFormatting sqref="B45">
    <cfRule type="duplicateValues" dxfId="9449" priority="477"/>
  </conditionalFormatting>
  <conditionalFormatting sqref="B45">
    <cfRule type="duplicateValues" dxfId="9448" priority="476"/>
  </conditionalFormatting>
  <conditionalFormatting sqref="B45">
    <cfRule type="duplicateValues" dxfId="9447" priority="475"/>
  </conditionalFormatting>
  <conditionalFormatting sqref="B45">
    <cfRule type="duplicateValues" dxfId="9446" priority="474"/>
  </conditionalFormatting>
  <conditionalFormatting sqref="B45">
    <cfRule type="duplicateValues" dxfId="9445" priority="473"/>
  </conditionalFormatting>
  <conditionalFormatting sqref="B45">
    <cfRule type="duplicateValues" dxfId="9444" priority="472"/>
  </conditionalFormatting>
  <conditionalFormatting sqref="B45">
    <cfRule type="duplicateValues" dxfId="9443" priority="471"/>
  </conditionalFormatting>
  <conditionalFormatting sqref="B45">
    <cfRule type="duplicateValues" dxfId="9442" priority="470"/>
  </conditionalFormatting>
  <conditionalFormatting sqref="B45">
    <cfRule type="duplicateValues" dxfId="9441" priority="469"/>
  </conditionalFormatting>
  <conditionalFormatting sqref="B45">
    <cfRule type="duplicateValues" dxfId="9440" priority="468"/>
  </conditionalFormatting>
  <conditionalFormatting sqref="B45">
    <cfRule type="duplicateValues" dxfId="9439" priority="467"/>
  </conditionalFormatting>
  <conditionalFormatting sqref="B45">
    <cfRule type="duplicateValues" dxfId="9438" priority="466"/>
  </conditionalFormatting>
  <conditionalFormatting sqref="B45">
    <cfRule type="duplicateValues" dxfId="9437" priority="465"/>
  </conditionalFormatting>
  <conditionalFormatting sqref="B45">
    <cfRule type="duplicateValues" dxfId="9436" priority="464"/>
  </conditionalFormatting>
  <conditionalFormatting sqref="B45">
    <cfRule type="duplicateValues" dxfId="9435" priority="463"/>
  </conditionalFormatting>
  <conditionalFormatting sqref="B45">
    <cfRule type="duplicateValues" dxfId="9434" priority="462"/>
  </conditionalFormatting>
  <conditionalFormatting sqref="B45">
    <cfRule type="duplicateValues" dxfId="9433" priority="461"/>
  </conditionalFormatting>
  <conditionalFormatting sqref="B45">
    <cfRule type="duplicateValues" dxfId="9432" priority="460"/>
  </conditionalFormatting>
  <conditionalFormatting sqref="B45">
    <cfRule type="duplicateValues" dxfId="9431" priority="459"/>
  </conditionalFormatting>
  <conditionalFormatting sqref="B45">
    <cfRule type="duplicateValues" dxfId="9430" priority="458"/>
  </conditionalFormatting>
  <conditionalFormatting sqref="B45">
    <cfRule type="duplicateValues" dxfId="9429" priority="457"/>
  </conditionalFormatting>
  <conditionalFormatting sqref="B45">
    <cfRule type="duplicateValues" dxfId="9428" priority="456"/>
  </conditionalFormatting>
  <conditionalFormatting sqref="B45">
    <cfRule type="duplicateValues" dxfId="9427" priority="455"/>
  </conditionalFormatting>
  <conditionalFormatting sqref="B45">
    <cfRule type="duplicateValues" dxfId="9426" priority="454"/>
  </conditionalFormatting>
  <conditionalFormatting sqref="B45">
    <cfRule type="duplicateValues" dxfId="9425" priority="453"/>
  </conditionalFormatting>
  <conditionalFormatting sqref="B45">
    <cfRule type="duplicateValues" dxfId="9424" priority="452"/>
  </conditionalFormatting>
  <conditionalFormatting sqref="B45">
    <cfRule type="duplicateValues" dxfId="9423" priority="451"/>
  </conditionalFormatting>
  <conditionalFormatting sqref="B45">
    <cfRule type="duplicateValues" dxfId="9422" priority="450"/>
  </conditionalFormatting>
  <conditionalFormatting sqref="B45">
    <cfRule type="duplicateValues" dxfId="9421" priority="449"/>
  </conditionalFormatting>
  <conditionalFormatting sqref="B45">
    <cfRule type="duplicateValues" dxfId="9420" priority="448"/>
  </conditionalFormatting>
  <conditionalFormatting sqref="B45">
    <cfRule type="duplicateValues" dxfId="9419" priority="447"/>
  </conditionalFormatting>
  <conditionalFormatting sqref="B45">
    <cfRule type="duplicateValues" dxfId="9418" priority="446"/>
  </conditionalFormatting>
  <conditionalFormatting sqref="B45">
    <cfRule type="duplicateValues" dxfId="9417" priority="445"/>
  </conditionalFormatting>
  <conditionalFormatting sqref="B45">
    <cfRule type="duplicateValues" dxfId="9416" priority="444"/>
  </conditionalFormatting>
  <conditionalFormatting sqref="B45">
    <cfRule type="duplicateValues" dxfId="9415" priority="443"/>
  </conditionalFormatting>
  <conditionalFormatting sqref="B45">
    <cfRule type="duplicateValues" dxfId="9414" priority="442"/>
  </conditionalFormatting>
  <conditionalFormatting sqref="B50">
    <cfRule type="duplicateValues" dxfId="9413" priority="441"/>
  </conditionalFormatting>
  <conditionalFormatting sqref="C50">
    <cfRule type="duplicateValues" dxfId="9412" priority="440"/>
  </conditionalFormatting>
  <conditionalFormatting sqref="B50">
    <cfRule type="duplicateValues" dxfId="9411" priority="438" stopIfTrue="1"/>
    <cfRule type="duplicateValues" dxfId="9410" priority="439" stopIfTrue="1"/>
  </conditionalFormatting>
  <conditionalFormatting sqref="B50">
    <cfRule type="duplicateValues" dxfId="9409" priority="437"/>
  </conditionalFormatting>
  <conditionalFormatting sqref="B50">
    <cfRule type="duplicateValues" dxfId="9408" priority="436"/>
  </conditionalFormatting>
  <conditionalFormatting sqref="B50">
    <cfRule type="duplicateValues" dxfId="9407" priority="435"/>
  </conditionalFormatting>
  <conditionalFormatting sqref="B50">
    <cfRule type="duplicateValues" dxfId="9406" priority="434"/>
  </conditionalFormatting>
  <conditionalFormatting sqref="B50">
    <cfRule type="duplicateValues" dxfId="9405" priority="433"/>
  </conditionalFormatting>
  <conditionalFormatting sqref="B50">
    <cfRule type="duplicateValues" dxfId="9404" priority="432"/>
  </conditionalFormatting>
  <conditionalFormatting sqref="B50">
    <cfRule type="duplicateValues" dxfId="9403" priority="431"/>
  </conditionalFormatting>
  <conditionalFormatting sqref="B50">
    <cfRule type="duplicateValues" dxfId="9402" priority="430"/>
  </conditionalFormatting>
  <conditionalFormatting sqref="C50">
    <cfRule type="duplicateValues" dxfId="9401" priority="429"/>
  </conditionalFormatting>
  <conditionalFormatting sqref="B50">
    <cfRule type="duplicateValues" dxfId="9400" priority="428"/>
  </conditionalFormatting>
  <conditionalFormatting sqref="B50">
    <cfRule type="duplicateValues" dxfId="9399" priority="427"/>
  </conditionalFormatting>
  <conditionalFormatting sqref="B50">
    <cfRule type="duplicateValues" dxfId="9398" priority="426"/>
  </conditionalFormatting>
  <conditionalFormatting sqref="C50">
    <cfRule type="duplicateValues" dxfId="9397" priority="425"/>
  </conditionalFormatting>
  <conditionalFormatting sqref="B50">
    <cfRule type="duplicateValues" dxfId="9396" priority="424"/>
  </conditionalFormatting>
  <conditionalFormatting sqref="B50">
    <cfRule type="duplicateValues" dxfId="9395" priority="423"/>
  </conditionalFormatting>
  <conditionalFormatting sqref="B50">
    <cfRule type="duplicateValues" dxfId="9394" priority="422"/>
  </conditionalFormatting>
  <conditionalFormatting sqref="B50">
    <cfRule type="duplicateValues" dxfId="9393" priority="421"/>
  </conditionalFormatting>
  <conditionalFormatting sqref="C50">
    <cfRule type="duplicateValues" dxfId="9392" priority="420"/>
  </conditionalFormatting>
  <conditionalFormatting sqref="B50">
    <cfRule type="duplicateValues" dxfId="9391" priority="419"/>
  </conditionalFormatting>
  <conditionalFormatting sqref="B50">
    <cfRule type="duplicateValues" dxfId="9390" priority="418"/>
  </conditionalFormatting>
  <conditionalFormatting sqref="B50">
    <cfRule type="duplicateValues" dxfId="9389" priority="417"/>
  </conditionalFormatting>
  <conditionalFormatting sqref="B50">
    <cfRule type="duplicateValues" dxfId="9388" priority="416"/>
  </conditionalFormatting>
  <conditionalFormatting sqref="B50">
    <cfRule type="duplicateValues" dxfId="9387" priority="415"/>
  </conditionalFormatting>
  <conditionalFormatting sqref="B50">
    <cfRule type="duplicateValues" dxfId="9386" priority="414"/>
  </conditionalFormatting>
  <conditionalFormatting sqref="B50">
    <cfRule type="duplicateValues" dxfId="9385" priority="413"/>
  </conditionalFormatting>
  <conditionalFormatting sqref="B50">
    <cfRule type="duplicateValues" dxfId="9384" priority="412"/>
  </conditionalFormatting>
  <conditionalFormatting sqref="B50">
    <cfRule type="duplicateValues" dxfId="9383" priority="411"/>
  </conditionalFormatting>
  <conditionalFormatting sqref="B50">
    <cfRule type="duplicateValues" dxfId="9382" priority="410"/>
  </conditionalFormatting>
  <conditionalFormatting sqref="B50">
    <cfRule type="duplicateValues" dxfId="9381" priority="409"/>
  </conditionalFormatting>
  <conditionalFormatting sqref="B50">
    <cfRule type="duplicateValues" dxfId="9380" priority="408"/>
  </conditionalFormatting>
  <conditionalFormatting sqref="B50">
    <cfRule type="duplicateValues" dxfId="9379" priority="407"/>
  </conditionalFormatting>
  <conditionalFormatting sqref="B50">
    <cfRule type="duplicateValues" dxfId="9378" priority="406"/>
  </conditionalFormatting>
  <conditionalFormatting sqref="B50">
    <cfRule type="duplicateValues" dxfId="9377" priority="405"/>
  </conditionalFormatting>
  <conditionalFormatting sqref="B50">
    <cfRule type="duplicateValues" dxfId="9376" priority="404"/>
  </conditionalFormatting>
  <conditionalFormatting sqref="B50">
    <cfRule type="duplicateValues" dxfId="9375" priority="403"/>
  </conditionalFormatting>
  <conditionalFormatting sqref="B50">
    <cfRule type="duplicateValues" dxfId="9374" priority="402"/>
  </conditionalFormatting>
  <conditionalFormatting sqref="B50">
    <cfRule type="duplicateValues" dxfId="9373" priority="401"/>
  </conditionalFormatting>
  <conditionalFormatting sqref="B50">
    <cfRule type="duplicateValues" dxfId="9372" priority="400"/>
  </conditionalFormatting>
  <conditionalFormatting sqref="B50">
    <cfRule type="duplicateValues" dxfId="9371" priority="399"/>
  </conditionalFormatting>
  <conditionalFormatting sqref="B50">
    <cfRule type="duplicateValues" dxfId="9370" priority="398"/>
  </conditionalFormatting>
  <conditionalFormatting sqref="B50">
    <cfRule type="duplicateValues" dxfId="9369" priority="397"/>
  </conditionalFormatting>
  <conditionalFormatting sqref="B50">
    <cfRule type="duplicateValues" dxfId="9368" priority="396"/>
  </conditionalFormatting>
  <conditionalFormatting sqref="B50">
    <cfRule type="duplicateValues" dxfId="9367" priority="395"/>
  </conditionalFormatting>
  <conditionalFormatting sqref="B50">
    <cfRule type="duplicateValues" dxfId="9366" priority="394"/>
  </conditionalFormatting>
  <conditionalFormatting sqref="B50">
    <cfRule type="duplicateValues" dxfId="9365" priority="393"/>
  </conditionalFormatting>
  <conditionalFormatting sqref="B50">
    <cfRule type="duplicateValues" dxfId="9364" priority="392"/>
  </conditionalFormatting>
  <conditionalFormatting sqref="B50">
    <cfRule type="duplicateValues" dxfId="9363" priority="391"/>
  </conditionalFormatting>
  <conditionalFormatting sqref="B50">
    <cfRule type="duplicateValues" dxfId="9362" priority="390"/>
  </conditionalFormatting>
  <conditionalFormatting sqref="B50">
    <cfRule type="duplicateValues" dxfId="9361" priority="389"/>
  </conditionalFormatting>
  <conditionalFormatting sqref="B50">
    <cfRule type="duplicateValues" dxfId="9360" priority="388"/>
  </conditionalFormatting>
  <conditionalFormatting sqref="B50">
    <cfRule type="duplicateValues" dxfId="9359" priority="387"/>
  </conditionalFormatting>
  <conditionalFormatting sqref="B50">
    <cfRule type="duplicateValues" dxfId="9358" priority="386"/>
  </conditionalFormatting>
  <conditionalFormatting sqref="B50">
    <cfRule type="duplicateValues" dxfId="9357" priority="385"/>
  </conditionalFormatting>
  <conditionalFormatting sqref="B50">
    <cfRule type="duplicateValues" dxfId="9356" priority="384"/>
  </conditionalFormatting>
  <conditionalFormatting sqref="B50">
    <cfRule type="duplicateValues" dxfId="9355" priority="383"/>
  </conditionalFormatting>
  <conditionalFormatting sqref="B50">
    <cfRule type="duplicateValues" dxfId="9354" priority="382"/>
  </conditionalFormatting>
  <conditionalFormatting sqref="B50">
    <cfRule type="duplicateValues" dxfId="9353" priority="381"/>
  </conditionalFormatting>
  <conditionalFormatting sqref="B50">
    <cfRule type="duplicateValues" dxfId="9352" priority="380"/>
  </conditionalFormatting>
  <conditionalFormatting sqref="B50">
    <cfRule type="duplicateValues" dxfId="9351" priority="379"/>
  </conditionalFormatting>
  <conditionalFormatting sqref="B50">
    <cfRule type="duplicateValues" dxfId="9350" priority="378"/>
  </conditionalFormatting>
  <conditionalFormatting sqref="B50">
    <cfRule type="duplicateValues" dxfId="9349" priority="377"/>
  </conditionalFormatting>
  <conditionalFormatting sqref="B50">
    <cfRule type="duplicateValues" dxfId="9348" priority="376"/>
  </conditionalFormatting>
  <conditionalFormatting sqref="B50">
    <cfRule type="duplicateValues" dxfId="9347" priority="375"/>
  </conditionalFormatting>
  <conditionalFormatting sqref="B50">
    <cfRule type="duplicateValues" dxfId="9346" priority="374"/>
  </conditionalFormatting>
  <conditionalFormatting sqref="B50">
    <cfRule type="duplicateValues" dxfId="9345" priority="373"/>
  </conditionalFormatting>
  <conditionalFormatting sqref="B50">
    <cfRule type="duplicateValues" dxfId="9344" priority="372"/>
  </conditionalFormatting>
  <conditionalFormatting sqref="B50">
    <cfRule type="duplicateValues" dxfId="9343" priority="371"/>
  </conditionalFormatting>
  <conditionalFormatting sqref="B50">
    <cfRule type="duplicateValues" dxfId="9342" priority="370"/>
  </conditionalFormatting>
  <conditionalFormatting sqref="B50">
    <cfRule type="duplicateValues" dxfId="9341" priority="369"/>
  </conditionalFormatting>
  <conditionalFormatting sqref="B133">
    <cfRule type="duplicateValues" dxfId="9340" priority="368"/>
  </conditionalFormatting>
  <conditionalFormatting sqref="C133">
    <cfRule type="duplicateValues" dxfId="9339" priority="367"/>
  </conditionalFormatting>
  <conditionalFormatting sqref="B133">
    <cfRule type="duplicateValues" dxfId="9338" priority="366"/>
  </conditionalFormatting>
  <conditionalFormatting sqref="B133">
    <cfRule type="duplicateValues" dxfId="9337" priority="365"/>
  </conditionalFormatting>
  <conditionalFormatting sqref="B133">
    <cfRule type="duplicateValues" dxfId="9336" priority="364"/>
  </conditionalFormatting>
  <conditionalFormatting sqref="B133">
    <cfRule type="duplicateValues" dxfId="9335" priority="363"/>
  </conditionalFormatting>
  <conditionalFormatting sqref="B133">
    <cfRule type="duplicateValues" dxfId="9334" priority="362"/>
  </conditionalFormatting>
  <conditionalFormatting sqref="B133">
    <cfRule type="duplicateValues" dxfId="9333" priority="361"/>
  </conditionalFormatting>
  <conditionalFormatting sqref="B133">
    <cfRule type="duplicateValues" dxfId="9332" priority="360"/>
  </conditionalFormatting>
  <conditionalFormatting sqref="B133">
    <cfRule type="duplicateValues" dxfId="9331" priority="359"/>
  </conditionalFormatting>
  <conditionalFormatting sqref="B133">
    <cfRule type="duplicateValues" dxfId="9330" priority="358"/>
  </conditionalFormatting>
  <conditionalFormatting sqref="B133">
    <cfRule type="duplicateValues" dxfId="9329" priority="357"/>
  </conditionalFormatting>
  <conditionalFormatting sqref="B133">
    <cfRule type="duplicateValues" dxfId="9328" priority="356"/>
  </conditionalFormatting>
  <conditionalFormatting sqref="B133">
    <cfRule type="duplicateValues" dxfId="9327" priority="355"/>
  </conditionalFormatting>
  <conditionalFormatting sqref="B133">
    <cfRule type="duplicateValues" dxfId="9326" priority="354"/>
  </conditionalFormatting>
  <conditionalFormatting sqref="B133">
    <cfRule type="duplicateValues" dxfId="9325" priority="353"/>
  </conditionalFormatting>
  <conditionalFormatting sqref="B133">
    <cfRule type="duplicateValues" dxfId="9324" priority="352"/>
  </conditionalFormatting>
  <conditionalFormatting sqref="C133">
    <cfRule type="duplicateValues" dxfId="9323" priority="351"/>
  </conditionalFormatting>
  <conditionalFormatting sqref="B133">
    <cfRule type="duplicateValues" dxfId="9322" priority="349" stopIfTrue="1"/>
    <cfRule type="duplicateValues" dxfId="9321" priority="350" stopIfTrue="1"/>
  </conditionalFormatting>
  <conditionalFormatting sqref="B133">
    <cfRule type="duplicateValues" dxfId="9320" priority="348"/>
  </conditionalFormatting>
  <conditionalFormatting sqref="B133">
    <cfRule type="duplicateValues" dxfId="9319" priority="347"/>
  </conditionalFormatting>
  <conditionalFormatting sqref="B133">
    <cfRule type="duplicateValues" dxfId="9318" priority="346"/>
  </conditionalFormatting>
  <conditionalFormatting sqref="B133">
    <cfRule type="duplicateValues" dxfId="9317" priority="345"/>
  </conditionalFormatting>
  <conditionalFormatting sqref="B133">
    <cfRule type="duplicateValues" dxfId="9316" priority="344"/>
  </conditionalFormatting>
  <conditionalFormatting sqref="B133">
    <cfRule type="duplicateValues" dxfId="9315" priority="343"/>
  </conditionalFormatting>
  <conditionalFormatting sqref="B133">
    <cfRule type="duplicateValues" dxfId="9314" priority="342"/>
  </conditionalFormatting>
  <conditionalFormatting sqref="B133">
    <cfRule type="duplicateValues" dxfId="9313" priority="341"/>
  </conditionalFormatting>
  <conditionalFormatting sqref="C133">
    <cfRule type="duplicateValues" dxfId="9312" priority="340"/>
  </conditionalFormatting>
  <conditionalFormatting sqref="B133">
    <cfRule type="duplicateValues" dxfId="9311" priority="339"/>
  </conditionalFormatting>
  <conditionalFormatting sqref="B133">
    <cfRule type="duplicateValues" dxfId="9310" priority="338"/>
  </conditionalFormatting>
  <conditionalFormatting sqref="B133">
    <cfRule type="duplicateValues" dxfId="9309" priority="337"/>
  </conditionalFormatting>
  <conditionalFormatting sqref="C133">
    <cfRule type="duplicateValues" dxfId="9308" priority="336"/>
  </conditionalFormatting>
  <conditionalFormatting sqref="B133">
    <cfRule type="duplicateValues" dxfId="9307" priority="335"/>
  </conditionalFormatting>
  <conditionalFormatting sqref="B133">
    <cfRule type="duplicateValues" dxfId="9306" priority="334"/>
  </conditionalFormatting>
  <conditionalFormatting sqref="B133">
    <cfRule type="duplicateValues" dxfId="9305" priority="333"/>
  </conditionalFormatting>
  <conditionalFormatting sqref="B133">
    <cfRule type="duplicateValues" dxfId="9304" priority="332"/>
  </conditionalFormatting>
  <conditionalFormatting sqref="C133">
    <cfRule type="duplicateValues" dxfId="9303" priority="331"/>
  </conditionalFormatting>
  <conditionalFormatting sqref="B133">
    <cfRule type="duplicateValues" dxfId="9302" priority="330"/>
  </conditionalFormatting>
  <conditionalFormatting sqref="B133">
    <cfRule type="duplicateValues" dxfId="9301" priority="329"/>
  </conditionalFormatting>
  <conditionalFormatting sqref="B133">
    <cfRule type="duplicateValues" dxfId="9300" priority="328"/>
  </conditionalFormatting>
  <conditionalFormatting sqref="B133">
    <cfRule type="duplicateValues" dxfId="9299" priority="327"/>
  </conditionalFormatting>
  <conditionalFormatting sqref="B133">
    <cfRule type="duplicateValues" dxfId="9298" priority="326"/>
  </conditionalFormatting>
  <conditionalFormatting sqref="B133">
    <cfRule type="duplicateValues" dxfId="9297" priority="325"/>
  </conditionalFormatting>
  <conditionalFormatting sqref="B133">
    <cfRule type="duplicateValues" dxfId="9296" priority="324"/>
  </conditionalFormatting>
  <conditionalFormatting sqref="B133">
    <cfRule type="duplicateValues" dxfId="9295" priority="323"/>
  </conditionalFormatting>
  <conditionalFormatting sqref="B133">
    <cfRule type="duplicateValues" dxfId="9294" priority="322"/>
  </conditionalFormatting>
  <conditionalFormatting sqref="B133">
    <cfRule type="duplicateValues" dxfId="9293" priority="321"/>
  </conditionalFormatting>
  <conditionalFormatting sqref="B133">
    <cfRule type="duplicateValues" dxfId="9292" priority="320"/>
  </conditionalFormatting>
  <conditionalFormatting sqref="B133">
    <cfRule type="duplicateValues" dxfId="9291" priority="319"/>
  </conditionalFormatting>
  <conditionalFormatting sqref="B133">
    <cfRule type="duplicateValues" dxfId="9290" priority="318"/>
  </conditionalFormatting>
  <conditionalFormatting sqref="B133">
    <cfRule type="duplicateValues" dxfId="9289" priority="317"/>
  </conditionalFormatting>
  <conditionalFormatting sqref="B133">
    <cfRule type="duplicateValues" dxfId="9288" priority="316"/>
  </conditionalFormatting>
  <conditionalFormatting sqref="B133">
    <cfRule type="duplicateValues" dxfId="9287" priority="315"/>
  </conditionalFormatting>
  <conditionalFormatting sqref="B133">
    <cfRule type="duplicateValues" dxfId="9286" priority="314"/>
  </conditionalFormatting>
  <conditionalFormatting sqref="B133">
    <cfRule type="duplicateValues" dxfId="9285" priority="313"/>
  </conditionalFormatting>
  <conditionalFormatting sqref="B133">
    <cfRule type="duplicateValues" dxfId="9284" priority="312"/>
  </conditionalFormatting>
  <conditionalFormatting sqref="B133">
    <cfRule type="duplicateValues" dxfId="9283" priority="311"/>
  </conditionalFormatting>
  <conditionalFormatting sqref="B133">
    <cfRule type="duplicateValues" dxfId="9282" priority="310"/>
  </conditionalFormatting>
  <conditionalFormatting sqref="B133">
    <cfRule type="duplicateValues" dxfId="9281" priority="309"/>
  </conditionalFormatting>
  <conditionalFormatting sqref="B133">
    <cfRule type="duplicateValues" dxfId="9280" priority="308"/>
  </conditionalFormatting>
  <conditionalFormatting sqref="B133">
    <cfRule type="duplicateValues" dxfId="9279" priority="307"/>
  </conditionalFormatting>
  <conditionalFormatting sqref="B133">
    <cfRule type="duplicateValues" dxfId="9278" priority="306"/>
  </conditionalFormatting>
  <conditionalFormatting sqref="B133">
    <cfRule type="duplicateValues" dxfId="9277" priority="305"/>
  </conditionalFormatting>
  <conditionalFormatting sqref="B133">
    <cfRule type="duplicateValues" dxfId="9276" priority="304"/>
  </conditionalFormatting>
  <conditionalFormatting sqref="B133">
    <cfRule type="duplicateValues" dxfId="9275" priority="303"/>
  </conditionalFormatting>
  <conditionalFormatting sqref="B133">
    <cfRule type="duplicateValues" dxfId="9274" priority="302"/>
  </conditionalFormatting>
  <conditionalFormatting sqref="B133">
    <cfRule type="duplicateValues" dxfId="9273" priority="301"/>
  </conditionalFormatting>
  <conditionalFormatting sqref="B133">
    <cfRule type="duplicateValues" dxfId="9272" priority="300"/>
  </conditionalFormatting>
  <conditionalFormatting sqref="B133">
    <cfRule type="duplicateValues" dxfId="9271" priority="299"/>
  </conditionalFormatting>
  <conditionalFormatting sqref="B133">
    <cfRule type="duplicateValues" dxfId="9270" priority="298"/>
  </conditionalFormatting>
  <conditionalFormatting sqref="B133">
    <cfRule type="duplicateValues" dxfId="9269" priority="297"/>
  </conditionalFormatting>
  <conditionalFormatting sqref="B133">
    <cfRule type="duplicateValues" dxfId="9268" priority="296"/>
  </conditionalFormatting>
  <conditionalFormatting sqref="B133">
    <cfRule type="duplicateValues" dxfId="9267" priority="295"/>
  </conditionalFormatting>
  <conditionalFormatting sqref="B133">
    <cfRule type="duplicateValues" dxfId="9266" priority="294"/>
  </conditionalFormatting>
  <conditionalFormatting sqref="B133">
    <cfRule type="duplicateValues" dxfId="9265" priority="293"/>
  </conditionalFormatting>
  <conditionalFormatting sqref="B133">
    <cfRule type="duplicateValues" dxfId="9264" priority="292"/>
  </conditionalFormatting>
  <conditionalFormatting sqref="B133">
    <cfRule type="duplicateValues" dxfId="9263" priority="291"/>
  </conditionalFormatting>
  <conditionalFormatting sqref="B133">
    <cfRule type="duplicateValues" dxfId="9262" priority="290"/>
  </conditionalFormatting>
  <conditionalFormatting sqref="B133">
    <cfRule type="duplicateValues" dxfId="9261" priority="289"/>
  </conditionalFormatting>
  <conditionalFormatting sqref="B133">
    <cfRule type="duplicateValues" dxfId="9260" priority="288"/>
  </conditionalFormatting>
  <conditionalFormatting sqref="B133">
    <cfRule type="duplicateValues" dxfId="9259" priority="287"/>
  </conditionalFormatting>
  <conditionalFormatting sqref="B133">
    <cfRule type="duplicateValues" dxfId="9258" priority="286"/>
  </conditionalFormatting>
  <conditionalFormatting sqref="B133">
    <cfRule type="duplicateValues" dxfId="9257" priority="285"/>
  </conditionalFormatting>
  <conditionalFormatting sqref="B133">
    <cfRule type="duplicateValues" dxfId="9256" priority="284"/>
  </conditionalFormatting>
  <conditionalFormatting sqref="B133">
    <cfRule type="duplicateValues" dxfId="9255" priority="283"/>
  </conditionalFormatting>
  <conditionalFormatting sqref="B133">
    <cfRule type="duplicateValues" dxfId="9254" priority="282"/>
  </conditionalFormatting>
  <conditionalFormatting sqref="B133">
    <cfRule type="duplicateValues" dxfId="9253" priority="281"/>
  </conditionalFormatting>
  <conditionalFormatting sqref="B133">
    <cfRule type="duplicateValues" dxfId="9252" priority="280"/>
  </conditionalFormatting>
  <conditionalFormatting sqref="B144">
    <cfRule type="duplicateValues" dxfId="9251" priority="279"/>
  </conditionalFormatting>
  <conditionalFormatting sqref="B144">
    <cfRule type="duplicateValues" dxfId="9250" priority="278"/>
  </conditionalFormatting>
  <conditionalFormatting sqref="C144">
    <cfRule type="duplicateValues" dxfId="9249" priority="277"/>
  </conditionalFormatting>
  <conditionalFormatting sqref="B144">
    <cfRule type="duplicateValues" dxfId="9248" priority="276"/>
  </conditionalFormatting>
  <conditionalFormatting sqref="B144">
    <cfRule type="duplicateValues" dxfId="9247" priority="275"/>
  </conditionalFormatting>
  <conditionalFormatting sqref="B144">
    <cfRule type="duplicateValues" dxfId="9246" priority="274"/>
  </conditionalFormatting>
  <conditionalFormatting sqref="B144">
    <cfRule type="duplicateValues" dxfId="9245" priority="273"/>
  </conditionalFormatting>
  <conditionalFormatting sqref="B144">
    <cfRule type="duplicateValues" dxfId="9244" priority="272"/>
  </conditionalFormatting>
  <conditionalFormatting sqref="B144">
    <cfRule type="duplicateValues" dxfId="9243" priority="271"/>
  </conditionalFormatting>
  <conditionalFormatting sqref="B144">
    <cfRule type="duplicateValues" dxfId="9242" priority="270"/>
  </conditionalFormatting>
  <conditionalFormatting sqref="B144">
    <cfRule type="duplicateValues" dxfId="9241" priority="269"/>
  </conditionalFormatting>
  <conditionalFormatting sqref="B144">
    <cfRule type="duplicateValues" dxfId="9240" priority="268"/>
  </conditionalFormatting>
  <conditionalFormatting sqref="B144">
    <cfRule type="duplicateValues" dxfId="9239" priority="267"/>
  </conditionalFormatting>
  <conditionalFormatting sqref="B144">
    <cfRule type="duplicateValues" dxfId="9238" priority="266"/>
  </conditionalFormatting>
  <conditionalFormatting sqref="B144">
    <cfRule type="duplicateValues" dxfId="9237" priority="265"/>
  </conditionalFormatting>
  <conditionalFormatting sqref="B144">
    <cfRule type="duplicateValues" dxfId="9236" priority="264"/>
  </conditionalFormatting>
  <conditionalFormatting sqref="B144">
    <cfRule type="duplicateValues" dxfId="9235" priority="263"/>
  </conditionalFormatting>
  <conditionalFormatting sqref="B144">
    <cfRule type="duplicateValues" dxfId="9234" priority="262"/>
  </conditionalFormatting>
  <conditionalFormatting sqref="C144">
    <cfRule type="duplicateValues" dxfId="9233" priority="261"/>
  </conditionalFormatting>
  <conditionalFormatting sqref="B144">
    <cfRule type="duplicateValues" dxfId="9232" priority="259" stopIfTrue="1"/>
    <cfRule type="duplicateValues" dxfId="9231" priority="260" stopIfTrue="1"/>
  </conditionalFormatting>
  <conditionalFormatting sqref="B144">
    <cfRule type="duplicateValues" dxfId="9230" priority="258"/>
  </conditionalFormatting>
  <conditionalFormatting sqref="B144">
    <cfRule type="duplicateValues" dxfId="9229" priority="257"/>
  </conditionalFormatting>
  <conditionalFormatting sqref="B144">
    <cfRule type="duplicateValues" dxfId="9228" priority="256"/>
  </conditionalFormatting>
  <conditionalFormatting sqref="B144">
    <cfRule type="duplicateValues" dxfId="9227" priority="255"/>
  </conditionalFormatting>
  <conditionalFormatting sqref="B144">
    <cfRule type="duplicateValues" dxfId="9226" priority="254"/>
  </conditionalFormatting>
  <conditionalFormatting sqref="B144">
    <cfRule type="duplicateValues" dxfId="9225" priority="253"/>
  </conditionalFormatting>
  <conditionalFormatting sqref="B144">
    <cfRule type="duplicateValues" dxfId="9224" priority="252"/>
  </conditionalFormatting>
  <conditionalFormatting sqref="B144">
    <cfRule type="duplicateValues" dxfId="9223" priority="251"/>
  </conditionalFormatting>
  <conditionalFormatting sqref="C144">
    <cfRule type="duplicateValues" dxfId="9222" priority="250"/>
  </conditionalFormatting>
  <conditionalFormatting sqref="B144">
    <cfRule type="duplicateValues" dxfId="9221" priority="249"/>
  </conditionalFormatting>
  <conditionalFormatting sqref="B144">
    <cfRule type="duplicateValues" dxfId="9220" priority="248"/>
  </conditionalFormatting>
  <conditionalFormatting sqref="B144">
    <cfRule type="duplicateValues" dxfId="9219" priority="247"/>
  </conditionalFormatting>
  <conditionalFormatting sqref="C144">
    <cfRule type="duplicateValues" dxfId="9218" priority="246"/>
  </conditionalFormatting>
  <conditionalFormatting sqref="B144">
    <cfRule type="duplicateValues" dxfId="9217" priority="245"/>
  </conditionalFormatting>
  <conditionalFormatting sqref="B144">
    <cfRule type="duplicateValues" dxfId="9216" priority="244"/>
  </conditionalFormatting>
  <conditionalFormatting sqref="B144">
    <cfRule type="duplicateValues" dxfId="9215" priority="243"/>
  </conditionalFormatting>
  <conditionalFormatting sqref="B144">
    <cfRule type="duplicateValues" dxfId="9214" priority="242"/>
  </conditionalFormatting>
  <conditionalFormatting sqref="C144">
    <cfRule type="duplicateValues" dxfId="9213" priority="241"/>
  </conditionalFormatting>
  <conditionalFormatting sqref="B144">
    <cfRule type="duplicateValues" dxfId="9212" priority="240"/>
  </conditionalFormatting>
  <conditionalFormatting sqref="B144">
    <cfRule type="duplicateValues" dxfId="9211" priority="239"/>
  </conditionalFormatting>
  <conditionalFormatting sqref="B144">
    <cfRule type="duplicateValues" dxfId="9210" priority="238"/>
  </conditionalFormatting>
  <conditionalFormatting sqref="B144">
    <cfRule type="duplicateValues" dxfId="9209" priority="237"/>
  </conditionalFormatting>
  <conditionalFormatting sqref="B144">
    <cfRule type="duplicateValues" dxfId="9208" priority="236"/>
  </conditionalFormatting>
  <conditionalFormatting sqref="B144">
    <cfRule type="duplicateValues" dxfId="9207" priority="235"/>
  </conditionalFormatting>
  <conditionalFormatting sqref="B144">
    <cfRule type="duplicateValues" dxfId="9206" priority="234"/>
  </conditionalFormatting>
  <conditionalFormatting sqref="B144">
    <cfRule type="duplicateValues" dxfId="9205" priority="233"/>
  </conditionalFormatting>
  <conditionalFormatting sqref="B144">
    <cfRule type="duplicateValues" dxfId="9204" priority="232"/>
  </conditionalFormatting>
  <conditionalFormatting sqref="B144">
    <cfRule type="duplicateValues" dxfId="9203" priority="231"/>
  </conditionalFormatting>
  <conditionalFormatting sqref="B144">
    <cfRule type="duplicateValues" dxfId="9202" priority="230"/>
  </conditionalFormatting>
  <conditionalFormatting sqref="B144">
    <cfRule type="duplicateValues" dxfId="9201" priority="229"/>
  </conditionalFormatting>
  <conditionalFormatting sqref="B144">
    <cfRule type="duplicateValues" dxfId="9200" priority="228"/>
  </conditionalFormatting>
  <conditionalFormatting sqref="B144">
    <cfRule type="duplicateValues" dxfId="9199" priority="227"/>
  </conditionalFormatting>
  <conditionalFormatting sqref="B144">
    <cfRule type="duplicateValues" dxfId="9198" priority="226"/>
  </conditionalFormatting>
  <conditionalFormatting sqref="B144">
    <cfRule type="duplicateValues" dxfId="9197" priority="225"/>
  </conditionalFormatting>
  <conditionalFormatting sqref="B144">
    <cfRule type="duplicateValues" dxfId="9196" priority="224"/>
  </conditionalFormatting>
  <conditionalFormatting sqref="B144">
    <cfRule type="duplicateValues" dxfId="9195" priority="223"/>
  </conditionalFormatting>
  <conditionalFormatting sqref="B144">
    <cfRule type="duplicateValues" dxfId="9194" priority="222"/>
  </conditionalFormatting>
  <conditionalFormatting sqref="B144">
    <cfRule type="duplicateValues" dxfId="9193" priority="221"/>
  </conditionalFormatting>
  <conditionalFormatting sqref="B144">
    <cfRule type="duplicateValues" dxfId="9192" priority="220"/>
  </conditionalFormatting>
  <conditionalFormatting sqref="B144">
    <cfRule type="duplicateValues" dxfId="9191" priority="219"/>
  </conditionalFormatting>
  <conditionalFormatting sqref="B144">
    <cfRule type="duplicateValues" dxfId="9190" priority="218"/>
  </conditionalFormatting>
  <conditionalFormatting sqref="B144">
    <cfRule type="duplicateValues" dxfId="9189" priority="217"/>
  </conditionalFormatting>
  <conditionalFormatting sqref="B144">
    <cfRule type="duplicateValues" dxfId="9188" priority="216"/>
  </conditionalFormatting>
  <conditionalFormatting sqref="B144">
    <cfRule type="duplicateValues" dxfId="9187" priority="215"/>
  </conditionalFormatting>
  <conditionalFormatting sqref="B144">
    <cfRule type="duplicateValues" dxfId="9186" priority="214"/>
  </conditionalFormatting>
  <conditionalFormatting sqref="B144">
    <cfRule type="duplicateValues" dxfId="9185" priority="213"/>
  </conditionalFormatting>
  <conditionalFormatting sqref="B144">
    <cfRule type="duplicateValues" dxfId="9184" priority="212"/>
  </conditionalFormatting>
  <conditionalFormatting sqref="B144">
    <cfRule type="duplicateValues" dxfId="9183" priority="211"/>
  </conditionalFormatting>
  <conditionalFormatting sqref="B144">
    <cfRule type="duplicateValues" dxfId="9182" priority="210"/>
  </conditionalFormatting>
  <conditionalFormatting sqref="B144">
    <cfRule type="duplicateValues" dxfId="9181" priority="209"/>
  </conditionalFormatting>
  <conditionalFormatting sqref="B144">
    <cfRule type="duplicateValues" dxfId="9180" priority="208"/>
  </conditionalFormatting>
  <conditionalFormatting sqref="B144">
    <cfRule type="duplicateValues" dxfId="9179" priority="207"/>
  </conditionalFormatting>
  <conditionalFormatting sqref="B144">
    <cfRule type="duplicateValues" dxfId="9178" priority="206"/>
  </conditionalFormatting>
  <conditionalFormatting sqref="B144">
    <cfRule type="duplicateValues" dxfId="9177" priority="205"/>
  </conditionalFormatting>
  <conditionalFormatting sqref="B144">
    <cfRule type="duplicateValues" dxfId="9176" priority="204"/>
  </conditionalFormatting>
  <conditionalFormatting sqref="B144">
    <cfRule type="duplicateValues" dxfId="9175" priority="203"/>
  </conditionalFormatting>
  <conditionalFormatting sqref="B144">
    <cfRule type="duplicateValues" dxfId="9174" priority="202"/>
  </conditionalFormatting>
  <conditionalFormatting sqref="B144">
    <cfRule type="duplicateValues" dxfId="9173" priority="201"/>
  </conditionalFormatting>
  <conditionalFormatting sqref="B144">
    <cfRule type="duplicateValues" dxfId="9172" priority="200"/>
  </conditionalFormatting>
  <conditionalFormatting sqref="B144">
    <cfRule type="duplicateValues" dxfId="9171" priority="199"/>
  </conditionalFormatting>
  <conditionalFormatting sqref="B144">
    <cfRule type="duplicateValues" dxfId="9170" priority="198"/>
  </conditionalFormatting>
  <conditionalFormatting sqref="B144">
    <cfRule type="duplicateValues" dxfId="9169" priority="197"/>
  </conditionalFormatting>
  <conditionalFormatting sqref="B144">
    <cfRule type="duplicateValues" dxfId="9168" priority="196"/>
  </conditionalFormatting>
  <conditionalFormatting sqref="B144">
    <cfRule type="duplicateValues" dxfId="9167" priority="195"/>
  </conditionalFormatting>
  <conditionalFormatting sqref="B144">
    <cfRule type="duplicateValues" dxfId="9166" priority="194"/>
  </conditionalFormatting>
  <conditionalFormatting sqref="B144">
    <cfRule type="duplicateValues" dxfId="9165" priority="193"/>
  </conditionalFormatting>
  <conditionalFormatting sqref="B144">
    <cfRule type="duplicateValues" dxfId="9164" priority="192"/>
  </conditionalFormatting>
  <conditionalFormatting sqref="B144">
    <cfRule type="duplicateValues" dxfId="9163" priority="191"/>
  </conditionalFormatting>
  <conditionalFormatting sqref="B144">
    <cfRule type="duplicateValues" dxfId="9162" priority="190"/>
  </conditionalFormatting>
  <conditionalFormatting sqref="B151:B152">
    <cfRule type="duplicateValues" dxfId="9161" priority="189"/>
  </conditionalFormatting>
  <conditionalFormatting sqref="B151:B152">
    <cfRule type="duplicateValues" dxfId="9160" priority="188"/>
  </conditionalFormatting>
  <conditionalFormatting sqref="B151:B152">
    <cfRule type="duplicateValues" dxfId="9159" priority="187"/>
  </conditionalFormatting>
  <conditionalFormatting sqref="B151:B152">
    <cfRule type="duplicateValues" dxfId="9158" priority="185"/>
  </conditionalFormatting>
  <conditionalFormatting sqref="B151:B152">
    <cfRule type="duplicateValues" dxfId="9157" priority="184"/>
  </conditionalFormatting>
  <conditionalFormatting sqref="B151:B152">
    <cfRule type="duplicateValues" dxfId="9156" priority="183"/>
  </conditionalFormatting>
  <conditionalFormatting sqref="B151:B152">
    <cfRule type="duplicateValues" dxfId="9155" priority="182"/>
  </conditionalFormatting>
  <conditionalFormatting sqref="B151:B152">
    <cfRule type="duplicateValues" dxfId="9154" priority="181"/>
  </conditionalFormatting>
  <conditionalFormatting sqref="B151:B152">
    <cfRule type="duplicateValues" dxfId="9153" priority="180"/>
  </conditionalFormatting>
  <conditionalFormatting sqref="B151:B152">
    <cfRule type="duplicateValues" dxfId="9152" priority="179"/>
  </conditionalFormatting>
  <conditionalFormatting sqref="B151:B152">
    <cfRule type="duplicateValues" dxfId="9151" priority="178"/>
  </conditionalFormatting>
  <conditionalFormatting sqref="B151:B152">
    <cfRule type="duplicateValues" dxfId="9150" priority="177"/>
  </conditionalFormatting>
  <conditionalFormatting sqref="B151:B152">
    <cfRule type="duplicateValues" dxfId="9149" priority="176"/>
  </conditionalFormatting>
  <conditionalFormatting sqref="B151:B152">
    <cfRule type="duplicateValues" dxfId="9148" priority="175"/>
  </conditionalFormatting>
  <conditionalFormatting sqref="B151:B152">
    <cfRule type="duplicateValues" dxfId="9147" priority="174"/>
  </conditionalFormatting>
  <conditionalFormatting sqref="B151:B152">
    <cfRule type="duplicateValues" dxfId="9146" priority="173"/>
  </conditionalFormatting>
  <conditionalFormatting sqref="B151:B152">
    <cfRule type="duplicateValues" dxfId="9145" priority="172"/>
  </conditionalFormatting>
  <conditionalFormatting sqref="B151:B152">
    <cfRule type="duplicateValues" dxfId="9144" priority="171"/>
  </conditionalFormatting>
  <conditionalFormatting sqref="B151:B152">
    <cfRule type="duplicateValues" dxfId="9143" priority="168" stopIfTrue="1"/>
    <cfRule type="duplicateValues" dxfId="9142" priority="169" stopIfTrue="1"/>
  </conditionalFormatting>
  <conditionalFormatting sqref="B151:B152">
    <cfRule type="duplicateValues" dxfId="9141" priority="167"/>
  </conditionalFormatting>
  <conditionalFormatting sqref="B151:B152">
    <cfRule type="duplicateValues" dxfId="9140" priority="166"/>
  </conditionalFormatting>
  <conditionalFormatting sqref="B151:B152">
    <cfRule type="duplicateValues" dxfId="9139" priority="165"/>
  </conditionalFormatting>
  <conditionalFormatting sqref="B151:B152">
    <cfRule type="duplicateValues" dxfId="9138" priority="164"/>
  </conditionalFormatting>
  <conditionalFormatting sqref="B151:B152">
    <cfRule type="duplicateValues" dxfId="9137" priority="163"/>
  </conditionalFormatting>
  <conditionalFormatting sqref="B151:B152">
    <cfRule type="duplicateValues" dxfId="9136" priority="162"/>
  </conditionalFormatting>
  <conditionalFormatting sqref="B151:B152">
    <cfRule type="duplicateValues" dxfId="9135" priority="161"/>
  </conditionalFormatting>
  <conditionalFormatting sqref="B151:B152">
    <cfRule type="duplicateValues" dxfId="9134" priority="160"/>
  </conditionalFormatting>
  <conditionalFormatting sqref="B151:B152">
    <cfRule type="duplicateValues" dxfId="9133" priority="158"/>
  </conditionalFormatting>
  <conditionalFormatting sqref="B151:B152">
    <cfRule type="duplicateValues" dxfId="9132" priority="157"/>
  </conditionalFormatting>
  <conditionalFormatting sqref="B151:B152">
    <cfRule type="duplicateValues" dxfId="9131" priority="156"/>
  </conditionalFormatting>
  <conditionalFormatting sqref="B151:B152">
    <cfRule type="duplicateValues" dxfId="9130" priority="154"/>
  </conditionalFormatting>
  <conditionalFormatting sqref="B151:B152">
    <cfRule type="duplicateValues" dxfId="9129" priority="153"/>
  </conditionalFormatting>
  <conditionalFormatting sqref="B151:B152">
    <cfRule type="duplicateValues" dxfId="9128" priority="152"/>
  </conditionalFormatting>
  <conditionalFormatting sqref="B151:B152">
    <cfRule type="duplicateValues" dxfId="9127" priority="151"/>
  </conditionalFormatting>
  <conditionalFormatting sqref="B151:B152">
    <cfRule type="duplicateValues" dxfId="9126" priority="149"/>
  </conditionalFormatting>
  <conditionalFormatting sqref="B151:B152">
    <cfRule type="duplicateValues" dxfId="9125" priority="148"/>
  </conditionalFormatting>
  <conditionalFormatting sqref="B151:B152">
    <cfRule type="duplicateValues" dxfId="9124" priority="147"/>
  </conditionalFormatting>
  <conditionalFormatting sqref="B151:B152">
    <cfRule type="duplicateValues" dxfId="9123" priority="146"/>
  </conditionalFormatting>
  <conditionalFormatting sqref="B151:B152">
    <cfRule type="duplicateValues" dxfId="9122" priority="145"/>
  </conditionalFormatting>
  <conditionalFormatting sqref="B151:B152">
    <cfRule type="duplicateValues" dxfId="9121" priority="144"/>
  </conditionalFormatting>
  <conditionalFormatting sqref="B151:B152">
    <cfRule type="duplicateValues" dxfId="9120" priority="143"/>
  </conditionalFormatting>
  <conditionalFormatting sqref="B151:B152">
    <cfRule type="duplicateValues" dxfId="9119" priority="142"/>
  </conditionalFormatting>
  <conditionalFormatting sqref="B151:B152">
    <cfRule type="duplicateValues" dxfId="9118" priority="141"/>
  </conditionalFormatting>
  <conditionalFormatting sqref="B151:B152">
    <cfRule type="duplicateValues" dxfId="9117" priority="140"/>
  </conditionalFormatting>
  <conditionalFormatting sqref="B151:B152">
    <cfRule type="duplicateValues" dxfId="9116" priority="139"/>
  </conditionalFormatting>
  <conditionalFormatting sqref="B151:B152">
    <cfRule type="duplicateValues" dxfId="9115" priority="138"/>
  </conditionalFormatting>
  <conditionalFormatting sqref="B151:B152">
    <cfRule type="duplicateValues" dxfId="9114" priority="137"/>
  </conditionalFormatting>
  <conditionalFormatting sqref="B151:B152">
    <cfRule type="duplicateValues" dxfId="9113" priority="136"/>
  </conditionalFormatting>
  <conditionalFormatting sqref="B151:B152">
    <cfRule type="duplicateValues" dxfId="9112" priority="135"/>
  </conditionalFormatting>
  <conditionalFormatting sqref="B151:B152">
    <cfRule type="duplicateValues" dxfId="9111" priority="134"/>
  </conditionalFormatting>
  <conditionalFormatting sqref="B151:B152">
    <cfRule type="duplicateValues" dxfId="9110" priority="133"/>
  </conditionalFormatting>
  <conditionalFormatting sqref="B151:B152">
    <cfRule type="duplicateValues" dxfId="9109" priority="132"/>
  </conditionalFormatting>
  <conditionalFormatting sqref="B151:B152">
    <cfRule type="duplicateValues" dxfId="9108" priority="131"/>
  </conditionalFormatting>
  <conditionalFormatting sqref="B151:B152">
    <cfRule type="duplicateValues" dxfId="9107" priority="130"/>
  </conditionalFormatting>
  <conditionalFormatting sqref="B151:B152">
    <cfRule type="duplicateValues" dxfId="9106" priority="129"/>
  </conditionalFormatting>
  <conditionalFormatting sqref="B151:B152">
    <cfRule type="duplicateValues" dxfId="9105" priority="128"/>
  </conditionalFormatting>
  <conditionalFormatting sqref="B151:B152">
    <cfRule type="duplicateValues" dxfId="9104" priority="127"/>
  </conditionalFormatting>
  <conditionalFormatting sqref="B151:B152">
    <cfRule type="duplicateValues" dxfId="9103" priority="126"/>
  </conditionalFormatting>
  <conditionalFormatting sqref="B151:B152">
    <cfRule type="duplicateValues" dxfId="9102" priority="125"/>
  </conditionalFormatting>
  <conditionalFormatting sqref="B151:B152">
    <cfRule type="duplicateValues" dxfId="9101" priority="124"/>
  </conditionalFormatting>
  <conditionalFormatting sqref="B151:B152">
    <cfRule type="duplicateValues" dxfId="9100" priority="123"/>
  </conditionalFormatting>
  <conditionalFormatting sqref="B151:B152">
    <cfRule type="duplicateValues" dxfId="9099" priority="122"/>
  </conditionalFormatting>
  <conditionalFormatting sqref="B151:B152">
    <cfRule type="duplicateValues" dxfId="9098" priority="121"/>
  </conditionalFormatting>
  <conditionalFormatting sqref="B151:B152">
    <cfRule type="duplicateValues" dxfId="9097" priority="120"/>
  </conditionalFormatting>
  <conditionalFormatting sqref="B151:B152">
    <cfRule type="duplicateValues" dxfId="9096" priority="119"/>
  </conditionalFormatting>
  <conditionalFormatting sqref="B151:B152">
    <cfRule type="duplicateValues" dxfId="9095" priority="118"/>
  </conditionalFormatting>
  <conditionalFormatting sqref="B151:B152">
    <cfRule type="duplicateValues" dxfId="9094" priority="117"/>
  </conditionalFormatting>
  <conditionalFormatting sqref="B151:B152">
    <cfRule type="duplicateValues" dxfId="9093" priority="116"/>
  </conditionalFormatting>
  <conditionalFormatting sqref="B151:B152">
    <cfRule type="duplicateValues" dxfId="9092" priority="115"/>
  </conditionalFormatting>
  <conditionalFormatting sqref="B151:B152">
    <cfRule type="duplicateValues" dxfId="9091" priority="114"/>
  </conditionalFormatting>
  <conditionalFormatting sqref="B151:B152">
    <cfRule type="duplicateValues" dxfId="9090" priority="113"/>
  </conditionalFormatting>
  <conditionalFormatting sqref="B151:B152">
    <cfRule type="duplicateValues" dxfId="9089" priority="112"/>
  </conditionalFormatting>
  <conditionalFormatting sqref="B151:B152">
    <cfRule type="duplicateValues" dxfId="9088" priority="111"/>
  </conditionalFormatting>
  <conditionalFormatting sqref="B151:B152">
    <cfRule type="duplicateValues" dxfId="9087" priority="110"/>
  </conditionalFormatting>
  <conditionalFormatting sqref="B151:B152">
    <cfRule type="duplicateValues" dxfId="9086" priority="109"/>
  </conditionalFormatting>
  <conditionalFormatting sqref="B151:B152">
    <cfRule type="duplicateValues" dxfId="9085" priority="108"/>
  </conditionalFormatting>
  <conditionalFormatting sqref="B151:B152">
    <cfRule type="duplicateValues" dxfId="9084" priority="107"/>
  </conditionalFormatting>
  <conditionalFormatting sqref="B151:B152">
    <cfRule type="duplicateValues" dxfId="9083" priority="106"/>
  </conditionalFormatting>
  <conditionalFormatting sqref="B151:B152">
    <cfRule type="duplicateValues" dxfId="9082" priority="105"/>
  </conditionalFormatting>
  <conditionalFormatting sqref="B151:B152">
    <cfRule type="duplicateValues" dxfId="9081" priority="104"/>
  </conditionalFormatting>
  <conditionalFormatting sqref="B151:B152">
    <cfRule type="duplicateValues" dxfId="9080" priority="103"/>
  </conditionalFormatting>
  <conditionalFormatting sqref="B151:B152">
    <cfRule type="duplicateValues" dxfId="9079" priority="102"/>
  </conditionalFormatting>
  <conditionalFormatting sqref="B151:B152">
    <cfRule type="duplicateValues" dxfId="9078" priority="101"/>
  </conditionalFormatting>
  <conditionalFormatting sqref="B151:B152">
    <cfRule type="duplicateValues" dxfId="9077" priority="100"/>
  </conditionalFormatting>
  <conditionalFormatting sqref="B151:B152">
    <cfRule type="duplicateValues" dxfId="9076" priority="99"/>
  </conditionalFormatting>
  <conditionalFormatting sqref="B34 B36:B40">
    <cfRule type="duplicateValues" dxfId="9075" priority="98"/>
  </conditionalFormatting>
  <conditionalFormatting sqref="B39:B40">
    <cfRule type="duplicateValues" dxfId="9074" priority="97"/>
  </conditionalFormatting>
  <conditionalFormatting sqref="B39:B40">
    <cfRule type="duplicateValues" dxfId="9073" priority="96"/>
  </conditionalFormatting>
  <conditionalFormatting sqref="B39:B40">
    <cfRule type="duplicateValues" dxfId="9072" priority="95"/>
  </conditionalFormatting>
  <conditionalFormatting sqref="B39:B40">
    <cfRule type="duplicateValues" dxfId="9071" priority="94"/>
  </conditionalFormatting>
  <conditionalFormatting sqref="B39:B40">
    <cfRule type="duplicateValues" dxfId="9070" priority="93"/>
  </conditionalFormatting>
  <conditionalFormatting sqref="B39:B40">
    <cfRule type="duplicateValues" dxfId="9069" priority="92"/>
  </conditionalFormatting>
  <conditionalFormatting sqref="B34">
    <cfRule type="duplicateValues" dxfId="9068" priority="91"/>
  </conditionalFormatting>
  <conditionalFormatting sqref="C37">
    <cfRule type="duplicateValues" dxfId="9067" priority="90"/>
  </conditionalFormatting>
  <conditionalFormatting sqref="C37">
    <cfRule type="duplicateValues" dxfId="9066" priority="88"/>
    <cfRule type="duplicateValues" dxfId="9065" priority="89"/>
  </conditionalFormatting>
  <conditionalFormatting sqref="C37">
    <cfRule type="duplicateValues" dxfId="9064" priority="87"/>
  </conditionalFormatting>
  <conditionalFormatting sqref="C37">
    <cfRule type="duplicateValues" dxfId="9063" priority="86"/>
  </conditionalFormatting>
  <conditionalFormatting sqref="C37">
    <cfRule type="duplicateValues" dxfId="9062" priority="83"/>
    <cfRule type="duplicateValues" dxfId="9061" priority="84"/>
    <cfRule type="duplicateValues" dxfId="9060" priority="85"/>
  </conditionalFormatting>
  <conditionalFormatting sqref="B37">
    <cfRule type="duplicateValues" dxfId="9059" priority="82"/>
  </conditionalFormatting>
  <conditionalFormatting sqref="B37">
    <cfRule type="duplicateValues" dxfId="9058" priority="81"/>
  </conditionalFormatting>
  <conditionalFormatting sqref="B37">
    <cfRule type="duplicateValues" dxfId="9057" priority="80"/>
  </conditionalFormatting>
  <conditionalFormatting sqref="B37">
    <cfRule type="duplicateValues" dxfId="9056" priority="79"/>
  </conditionalFormatting>
  <conditionalFormatting sqref="B37">
    <cfRule type="duplicateValues" dxfId="9055" priority="78"/>
  </conditionalFormatting>
  <conditionalFormatting sqref="C37">
    <cfRule type="duplicateValues" dxfId="9054" priority="77"/>
  </conditionalFormatting>
  <conditionalFormatting sqref="C37">
    <cfRule type="duplicateValues" dxfId="9053" priority="75"/>
    <cfRule type="duplicateValues" dxfId="9052" priority="76"/>
  </conditionalFormatting>
  <conditionalFormatting sqref="C37">
    <cfRule type="duplicateValues" dxfId="9051" priority="74"/>
  </conditionalFormatting>
  <conditionalFormatting sqref="C37">
    <cfRule type="duplicateValues" dxfId="9050" priority="72"/>
    <cfRule type="duplicateValues" dxfId="9049" priority="73"/>
  </conditionalFormatting>
  <conditionalFormatting sqref="C37">
    <cfRule type="duplicateValues" dxfId="9048" priority="71"/>
  </conditionalFormatting>
  <conditionalFormatting sqref="C37">
    <cfRule type="duplicateValues" dxfId="9047" priority="68"/>
    <cfRule type="duplicateValues" dxfId="9046" priority="69"/>
    <cfRule type="duplicateValues" dxfId="9045" priority="70"/>
  </conditionalFormatting>
  <conditionalFormatting sqref="C37">
    <cfRule type="duplicateValues" dxfId="9044" priority="67"/>
  </conditionalFormatting>
  <conditionalFormatting sqref="C37">
    <cfRule type="duplicateValues" dxfId="9043" priority="66"/>
  </conditionalFormatting>
  <conditionalFormatting sqref="B37">
    <cfRule type="duplicateValues" dxfId="9042" priority="65"/>
  </conditionalFormatting>
  <conditionalFormatting sqref="B37">
    <cfRule type="duplicateValues" dxfId="9041" priority="64"/>
  </conditionalFormatting>
  <conditionalFormatting sqref="B37">
    <cfRule type="duplicateValues" dxfId="9040" priority="63"/>
  </conditionalFormatting>
  <conditionalFormatting sqref="B37">
    <cfRule type="duplicateValues" dxfId="9039" priority="62"/>
  </conditionalFormatting>
  <conditionalFormatting sqref="B37">
    <cfRule type="duplicateValues" dxfId="9038" priority="61"/>
  </conditionalFormatting>
  <conditionalFormatting sqref="B37">
    <cfRule type="duplicateValues" dxfId="9037" priority="60"/>
  </conditionalFormatting>
  <conditionalFormatting sqref="C37">
    <cfRule type="duplicateValues" dxfId="9036" priority="59"/>
  </conditionalFormatting>
  <conditionalFormatting sqref="B40">
    <cfRule type="duplicateValues" dxfId="9035" priority="58"/>
  </conditionalFormatting>
  <conditionalFormatting sqref="C37">
    <cfRule type="duplicateValues" dxfId="9034" priority="57"/>
  </conditionalFormatting>
  <conditionalFormatting sqref="C37">
    <cfRule type="duplicateValues" dxfId="9033" priority="55"/>
    <cfRule type="duplicateValues" dxfId="9032" priority="56"/>
  </conditionalFormatting>
  <conditionalFormatting sqref="C37">
    <cfRule type="duplicateValues" dxfId="9031" priority="54"/>
  </conditionalFormatting>
  <conditionalFormatting sqref="C37">
    <cfRule type="duplicateValues" dxfId="9030" priority="51"/>
    <cfRule type="duplicateValues" dxfId="9029" priority="52"/>
    <cfRule type="duplicateValues" dxfId="9028" priority="53"/>
  </conditionalFormatting>
  <conditionalFormatting sqref="B36:B40">
    <cfRule type="duplicateValues" dxfId="9027" priority="50"/>
  </conditionalFormatting>
  <conditionalFormatting sqref="B36:B40">
    <cfRule type="duplicateValues" dxfId="9026" priority="49"/>
  </conditionalFormatting>
  <conditionalFormatting sqref="B40">
    <cfRule type="duplicateValues" dxfId="9025" priority="48"/>
  </conditionalFormatting>
  <conditionalFormatting sqref="C37">
    <cfRule type="duplicateValues" dxfId="9024" priority="47"/>
  </conditionalFormatting>
  <conditionalFormatting sqref="C37">
    <cfRule type="duplicateValues" dxfId="9023" priority="45"/>
    <cfRule type="duplicateValues" dxfId="9022" priority="46"/>
  </conditionalFormatting>
  <conditionalFormatting sqref="C37">
    <cfRule type="duplicateValues" dxfId="9021" priority="44"/>
  </conditionalFormatting>
  <conditionalFormatting sqref="C37">
    <cfRule type="duplicateValues" dxfId="9020" priority="43"/>
  </conditionalFormatting>
  <conditionalFormatting sqref="C37">
    <cfRule type="duplicateValues" dxfId="9019" priority="40"/>
    <cfRule type="duplicateValues" dxfId="9018" priority="41"/>
    <cfRule type="duplicateValues" dxfId="9017" priority="42"/>
  </conditionalFormatting>
  <conditionalFormatting sqref="B36:B40">
    <cfRule type="duplicateValues" dxfId="9016" priority="39"/>
  </conditionalFormatting>
  <conditionalFormatting sqref="B36:B40">
    <cfRule type="duplicateValues" dxfId="9015" priority="38"/>
  </conditionalFormatting>
  <conditionalFormatting sqref="B34">
    <cfRule type="duplicateValues" dxfId="9014" priority="37"/>
  </conditionalFormatting>
  <conditionalFormatting sqref="B34">
    <cfRule type="duplicateValues" dxfId="9013" priority="36"/>
  </conditionalFormatting>
  <conditionalFormatting sqref="C37">
    <cfRule type="duplicateValues" dxfId="9012" priority="35"/>
  </conditionalFormatting>
  <conditionalFormatting sqref="C37">
    <cfRule type="duplicateValues" dxfId="9011" priority="34"/>
  </conditionalFormatting>
  <conditionalFormatting sqref="B34">
    <cfRule type="duplicateValues" dxfId="9010" priority="33"/>
  </conditionalFormatting>
  <conditionalFormatting sqref="B34">
    <cfRule type="duplicateValues" dxfId="9009" priority="32"/>
  </conditionalFormatting>
  <conditionalFormatting sqref="B34">
    <cfRule type="duplicateValues" dxfId="9008" priority="31"/>
  </conditionalFormatting>
  <conditionalFormatting sqref="B34">
    <cfRule type="duplicateValues" dxfId="9007" priority="30"/>
  </conditionalFormatting>
  <conditionalFormatting sqref="B34">
    <cfRule type="duplicateValues" dxfId="9006" priority="29"/>
  </conditionalFormatting>
  <conditionalFormatting sqref="B34">
    <cfRule type="duplicateValues" dxfId="9005" priority="28"/>
  </conditionalFormatting>
  <conditionalFormatting sqref="B34">
    <cfRule type="duplicateValues" dxfId="9004" priority="27"/>
  </conditionalFormatting>
  <conditionalFormatting sqref="B36:B37">
    <cfRule type="duplicateValues" dxfId="9003" priority="26"/>
  </conditionalFormatting>
  <conditionalFormatting sqref="B40">
    <cfRule type="duplicateValues" dxfId="9002" priority="25"/>
  </conditionalFormatting>
  <conditionalFormatting sqref="B37">
    <cfRule type="duplicateValues" dxfId="9001" priority="24"/>
  </conditionalFormatting>
  <conditionalFormatting sqref="B39">
    <cfRule type="duplicateValues" dxfId="9000" priority="23"/>
  </conditionalFormatting>
  <conditionalFormatting sqref="B40">
    <cfRule type="duplicateValues" dxfId="8999" priority="22"/>
  </conditionalFormatting>
  <conditionalFormatting sqref="B34">
    <cfRule type="duplicateValues" dxfId="8998" priority="20" stopIfTrue="1"/>
    <cfRule type="duplicateValues" dxfId="8997" priority="21" stopIfTrue="1"/>
  </conditionalFormatting>
  <conditionalFormatting sqref="C37">
    <cfRule type="duplicateValues" dxfId="8996" priority="19"/>
  </conditionalFormatting>
  <conditionalFormatting sqref="C37">
    <cfRule type="duplicateValues" dxfId="8995" priority="17"/>
    <cfRule type="duplicateValues" dxfId="8994" priority="18"/>
  </conditionalFormatting>
  <conditionalFormatting sqref="C37">
    <cfRule type="duplicateValues" dxfId="8993" priority="14"/>
    <cfRule type="duplicateValues" dxfId="8992" priority="15"/>
    <cfRule type="duplicateValues" dxfId="8991" priority="16"/>
  </conditionalFormatting>
  <conditionalFormatting sqref="B34">
    <cfRule type="duplicateValues" dxfId="8990" priority="13"/>
  </conditionalFormatting>
  <conditionalFormatting sqref="B34">
    <cfRule type="duplicateValues" dxfId="8989" priority="12"/>
  </conditionalFormatting>
  <conditionalFormatting sqref="B37">
    <cfRule type="duplicateValues" dxfId="8988" priority="10" stopIfTrue="1"/>
    <cfRule type="duplicateValues" dxfId="8987" priority="11" stopIfTrue="1"/>
  </conditionalFormatting>
  <conditionalFormatting sqref="B34 B36">
    <cfRule type="duplicateValues" dxfId="8986" priority="9"/>
  </conditionalFormatting>
  <conditionalFormatting sqref="B34 B36">
    <cfRule type="duplicateValues" dxfId="8985" priority="7" stopIfTrue="1"/>
    <cfRule type="duplicateValues" dxfId="8984" priority="8" stopIfTrue="1"/>
  </conditionalFormatting>
  <conditionalFormatting sqref="B39:B40">
    <cfRule type="duplicateValues" dxfId="8983" priority="6"/>
  </conditionalFormatting>
  <conditionalFormatting sqref="B38">
    <cfRule type="duplicateValues" dxfId="8982" priority="4" stopIfTrue="1"/>
    <cfRule type="duplicateValues" dxfId="8981" priority="5" stopIfTrue="1"/>
  </conditionalFormatting>
  <conditionalFormatting sqref="B38:B40">
    <cfRule type="duplicateValues" dxfId="8980" priority="3"/>
  </conditionalFormatting>
  <conditionalFormatting sqref="B38:B40">
    <cfRule type="duplicateValues" dxfId="8979" priority="1" stopIfTrue="1"/>
    <cfRule type="duplicateValues" dxfId="8978" priority="2" stopIfTrue="1"/>
  </conditionalFormatting>
  <conditionalFormatting sqref="B13">
    <cfRule type="duplicateValues" dxfId="8977" priority="39996"/>
  </conditionalFormatting>
  <pageMargins left="0.39370078740157483" right="0.39370078740157483" top="0.78740157480314965" bottom="0.59055118110236227" header="0.31496062992125984" footer="0.31496062992125984"/>
  <pageSetup paperSize="9" scale="33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AC223"/>
  <sheetViews>
    <sheetView view="pageBreakPreview" zoomScale="62" zoomScaleNormal="50" zoomScaleSheetLayoutView="62" workbookViewId="0"/>
  </sheetViews>
  <sheetFormatPr defaultColWidth="8" defaultRowHeight="15"/>
  <cols>
    <col min="1" max="1" width="9.875" style="238" customWidth="1"/>
    <col min="2" max="2" width="56.375" style="312" customWidth="1"/>
    <col min="3" max="3" width="17.5" style="238" customWidth="1"/>
    <col min="4" max="5" width="13" style="238" customWidth="1"/>
    <col min="6" max="7" width="11.5" style="238" customWidth="1"/>
    <col min="8" max="9" width="10" style="238" customWidth="1"/>
    <col min="10" max="10" width="14.75" style="238" customWidth="1"/>
    <col min="11" max="11" width="8" style="238" customWidth="1"/>
    <col min="12" max="12" width="11.125" style="238" bestFit="1" customWidth="1"/>
    <col min="13" max="13" width="11.375" style="238" bestFit="1" customWidth="1"/>
    <col min="14" max="15" width="12.375" style="238" bestFit="1" customWidth="1"/>
    <col min="16" max="16" width="14" style="238" customWidth="1"/>
    <col min="17" max="17" width="10.125" style="238" customWidth="1"/>
    <col min="18" max="18" width="9" style="238" customWidth="1"/>
    <col min="19" max="19" width="8" style="238" customWidth="1"/>
    <col min="20" max="20" width="12" style="238" customWidth="1"/>
    <col min="21" max="21" width="15.75" style="238" customWidth="1"/>
    <col min="22" max="24" width="12" style="238" customWidth="1"/>
    <col min="25" max="25" width="14.25" style="238" customWidth="1"/>
    <col min="26" max="26" width="14" style="238" customWidth="1"/>
    <col min="27" max="27" width="17.5" style="238" customWidth="1"/>
    <col min="28" max="16384" width="8" style="238"/>
  </cols>
  <sheetData>
    <row r="1" spans="1:27" s="46" customFormat="1" ht="18.75">
      <c r="A1" s="302"/>
      <c r="B1" s="303"/>
      <c r="C1" s="302"/>
      <c r="D1" s="301"/>
      <c r="E1" s="302"/>
      <c r="F1" s="301"/>
      <c r="G1" s="302"/>
      <c r="H1" s="302"/>
      <c r="I1" s="302"/>
      <c r="J1" s="302"/>
      <c r="K1" s="302"/>
      <c r="L1" s="301"/>
      <c r="M1" s="301"/>
      <c r="N1" s="301"/>
      <c r="O1" s="302"/>
      <c r="P1" s="302"/>
      <c r="Q1" s="302"/>
      <c r="R1" s="239"/>
      <c r="S1" s="302"/>
      <c r="T1" s="302"/>
      <c r="U1" s="302"/>
      <c r="V1" s="302"/>
      <c r="W1" s="302"/>
      <c r="X1" s="302"/>
      <c r="Y1" s="302"/>
      <c r="Z1" s="302"/>
      <c r="AA1" s="9" t="s">
        <v>1715</v>
      </c>
    </row>
    <row r="2" spans="1:27" s="46" customFormat="1" ht="18.75">
      <c r="A2" s="302"/>
      <c r="B2" s="303"/>
      <c r="C2" s="302"/>
      <c r="D2" s="301"/>
      <c r="E2" s="302"/>
      <c r="F2" s="301"/>
      <c r="G2" s="302"/>
      <c r="H2" s="302"/>
      <c r="I2" s="302"/>
      <c r="J2" s="302"/>
      <c r="K2" s="302"/>
      <c r="L2" s="304"/>
      <c r="M2" s="352"/>
      <c r="N2" s="352"/>
      <c r="O2" s="352"/>
      <c r="P2" s="305"/>
      <c r="Q2" s="302"/>
      <c r="R2" s="239"/>
      <c r="S2" s="302"/>
      <c r="T2" s="302"/>
      <c r="U2" s="302"/>
      <c r="V2" s="302"/>
      <c r="W2" s="302"/>
      <c r="X2" s="302"/>
      <c r="Y2" s="302"/>
      <c r="Z2" s="302"/>
      <c r="AA2" s="9" t="s">
        <v>266</v>
      </c>
    </row>
    <row r="3" spans="1:27" s="46" customFormat="1" ht="18.75">
      <c r="A3" s="302"/>
      <c r="B3" s="303"/>
      <c r="C3" s="302"/>
      <c r="D3" s="301"/>
      <c r="E3" s="302"/>
      <c r="F3" s="301"/>
      <c r="G3" s="302"/>
      <c r="H3" s="302"/>
      <c r="I3" s="302"/>
      <c r="J3" s="302"/>
      <c r="K3" s="302"/>
      <c r="L3" s="306"/>
      <c r="M3" s="306"/>
      <c r="N3" s="306"/>
      <c r="O3" s="307"/>
      <c r="P3" s="307"/>
      <c r="Q3" s="302"/>
      <c r="R3" s="239"/>
      <c r="S3" s="302"/>
      <c r="T3" s="302"/>
      <c r="U3" s="302"/>
      <c r="V3" s="302"/>
      <c r="W3" s="302"/>
      <c r="X3" s="302"/>
      <c r="Y3" s="302"/>
      <c r="Z3" s="302"/>
      <c r="AA3" s="10" t="s">
        <v>1920</v>
      </c>
    </row>
    <row r="4" spans="1:27" s="46" customFormat="1" ht="18.75">
      <c r="A4" s="353" t="s">
        <v>1701</v>
      </c>
      <c r="B4" s="353"/>
      <c r="C4" s="353"/>
      <c r="D4" s="353"/>
      <c r="E4" s="353"/>
      <c r="F4" s="353"/>
      <c r="G4" s="353"/>
      <c r="H4" s="353"/>
      <c r="I4" s="353"/>
      <c r="J4" s="353"/>
      <c r="K4" s="353"/>
      <c r="L4" s="353"/>
      <c r="M4" s="353"/>
      <c r="N4" s="353"/>
      <c r="O4" s="353"/>
      <c r="P4" s="353"/>
      <c r="Q4" s="353"/>
      <c r="R4" s="353"/>
      <c r="S4" s="353"/>
      <c r="T4" s="353"/>
      <c r="U4" s="353"/>
      <c r="V4" s="353"/>
      <c r="W4" s="353"/>
      <c r="X4" s="353"/>
      <c r="Y4" s="353"/>
      <c r="Z4" s="353"/>
      <c r="AA4" s="353"/>
    </row>
    <row r="5" spans="1:27" s="46" customFormat="1" ht="18.75">
      <c r="A5" s="354" t="s">
        <v>387</v>
      </c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54"/>
      <c r="X5" s="354"/>
      <c r="Y5" s="354"/>
      <c r="Z5" s="354"/>
      <c r="AA5" s="354"/>
    </row>
    <row r="6" spans="1:27" s="46" customFormat="1" ht="18.75">
      <c r="A6" s="355" t="s">
        <v>1716</v>
      </c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</row>
    <row r="7" spans="1:27" s="46" customFormat="1" ht="18.75">
      <c r="A7" s="356" t="s">
        <v>388</v>
      </c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  <c r="P7" s="356"/>
      <c r="Q7" s="356"/>
      <c r="R7" s="356"/>
      <c r="S7" s="356"/>
      <c r="T7" s="356"/>
      <c r="U7" s="356"/>
      <c r="V7" s="356"/>
      <c r="W7" s="356"/>
      <c r="X7" s="356"/>
      <c r="Y7" s="356"/>
      <c r="Z7" s="356"/>
      <c r="AA7" s="356"/>
    </row>
    <row r="8" spans="1:27" s="46" customFormat="1" ht="15.75">
      <c r="A8" s="358" t="s">
        <v>1702</v>
      </c>
      <c r="B8" s="358"/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358"/>
      <c r="R8" s="358"/>
      <c r="S8" s="358"/>
      <c r="T8" s="358"/>
      <c r="U8" s="358"/>
      <c r="V8" s="358"/>
      <c r="W8" s="358"/>
      <c r="X8" s="358"/>
      <c r="Y8" s="358"/>
      <c r="Z8" s="358"/>
      <c r="AA8" s="358"/>
    </row>
    <row r="9" spans="1:27" s="309" customFormat="1" ht="18.75">
      <c r="A9" s="359"/>
      <c r="B9" s="359"/>
      <c r="C9" s="359"/>
      <c r="D9" s="359"/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59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</row>
    <row r="10" spans="1:27" s="310" customFormat="1" ht="36.75" customHeight="1">
      <c r="A10" s="360" t="s">
        <v>389</v>
      </c>
      <c r="B10" s="362" t="s">
        <v>16</v>
      </c>
      <c r="C10" s="360" t="s">
        <v>390</v>
      </c>
      <c r="D10" s="357" t="s">
        <v>391</v>
      </c>
      <c r="E10" s="357"/>
      <c r="F10" s="357"/>
      <c r="G10" s="357"/>
      <c r="H10" s="357"/>
      <c r="I10" s="357"/>
      <c r="J10" s="357"/>
      <c r="K10" s="357"/>
      <c r="L10" s="357"/>
      <c r="M10" s="357"/>
      <c r="N10" s="357"/>
      <c r="O10" s="357"/>
      <c r="P10" s="357"/>
      <c r="Q10" s="357"/>
      <c r="R10" s="357"/>
      <c r="S10" s="357"/>
      <c r="T10" s="357"/>
      <c r="U10" s="357"/>
      <c r="V10" s="357"/>
      <c r="W10" s="357"/>
      <c r="X10" s="357"/>
      <c r="Y10" s="357"/>
      <c r="Z10" s="357"/>
      <c r="AA10" s="357"/>
    </row>
    <row r="11" spans="1:27" s="46" customFormat="1" ht="116.25" customHeight="1">
      <c r="A11" s="361"/>
      <c r="B11" s="363"/>
      <c r="C11" s="361"/>
      <c r="D11" s="357" t="s">
        <v>25</v>
      </c>
      <c r="E11" s="357"/>
      <c r="F11" s="357"/>
      <c r="G11" s="357"/>
      <c r="H11" s="357"/>
      <c r="I11" s="357"/>
      <c r="J11" s="357"/>
      <c r="K11" s="357"/>
      <c r="L11" s="357" t="s">
        <v>26</v>
      </c>
      <c r="M11" s="357"/>
      <c r="N11" s="357"/>
      <c r="O11" s="357"/>
      <c r="P11" s="357"/>
      <c r="Q11" s="357" t="s">
        <v>21</v>
      </c>
      <c r="R11" s="357"/>
      <c r="S11" s="357"/>
      <c r="T11" s="357" t="s">
        <v>22</v>
      </c>
      <c r="U11" s="357"/>
      <c r="V11" s="357" t="s">
        <v>17</v>
      </c>
      <c r="W11" s="357"/>
      <c r="X11" s="357"/>
      <c r="Y11" s="357" t="s">
        <v>19</v>
      </c>
      <c r="Z11" s="357"/>
      <c r="AA11" s="311" t="s">
        <v>20</v>
      </c>
    </row>
    <row r="12" spans="1:27" s="46" customFormat="1" ht="289.5" customHeight="1">
      <c r="A12" s="361"/>
      <c r="B12" s="363"/>
      <c r="C12" s="361"/>
      <c r="D12" s="234" t="s">
        <v>242</v>
      </c>
      <c r="E12" s="234" t="s">
        <v>243</v>
      </c>
      <c r="F12" s="234" t="s">
        <v>244</v>
      </c>
      <c r="G12" s="234" t="s">
        <v>245</v>
      </c>
      <c r="H12" s="234" t="s">
        <v>246</v>
      </c>
      <c r="I12" s="234" t="s">
        <v>1714</v>
      </c>
      <c r="J12" s="234" t="s">
        <v>248</v>
      </c>
      <c r="K12" s="234" t="s">
        <v>267</v>
      </c>
      <c r="L12" s="234" t="s">
        <v>392</v>
      </c>
      <c r="M12" s="234" t="s">
        <v>1705</v>
      </c>
      <c r="N12" s="234" t="s">
        <v>394</v>
      </c>
      <c r="O12" s="234" t="s">
        <v>395</v>
      </c>
      <c r="P12" s="234" t="s">
        <v>396</v>
      </c>
      <c r="Q12" s="234" t="s">
        <v>249</v>
      </c>
      <c r="R12" s="234" t="s">
        <v>250</v>
      </c>
      <c r="S12" s="234" t="s">
        <v>397</v>
      </c>
      <c r="T12" s="234" t="s">
        <v>251</v>
      </c>
      <c r="U12" s="234" t="s">
        <v>252</v>
      </c>
      <c r="V12" s="234" t="s">
        <v>259</v>
      </c>
      <c r="W12" s="234" t="s">
        <v>398</v>
      </c>
      <c r="X12" s="234" t="s">
        <v>268</v>
      </c>
      <c r="Y12" s="234" t="s">
        <v>260</v>
      </c>
      <c r="Z12" s="234" t="s">
        <v>261</v>
      </c>
      <c r="AA12" s="234" t="s">
        <v>262</v>
      </c>
    </row>
    <row r="13" spans="1:27" s="216" customFormat="1" ht="24.75" customHeight="1">
      <c r="A13" s="227">
        <v>1</v>
      </c>
      <c r="B13" s="228">
        <v>2</v>
      </c>
      <c r="C13" s="227">
        <v>3</v>
      </c>
      <c r="D13" s="229" t="s">
        <v>35</v>
      </c>
      <c r="E13" s="229" t="s">
        <v>42</v>
      </c>
      <c r="F13" s="229" t="s">
        <v>254</v>
      </c>
      <c r="G13" s="229" t="s">
        <v>55</v>
      </c>
      <c r="H13" s="229" t="s">
        <v>255</v>
      </c>
      <c r="I13" s="229" t="s">
        <v>256</v>
      </c>
      <c r="J13" s="229" t="s">
        <v>257</v>
      </c>
      <c r="K13" s="229" t="s">
        <v>258</v>
      </c>
      <c r="L13" s="229" t="s">
        <v>30</v>
      </c>
      <c r="M13" s="229" t="s">
        <v>31</v>
      </c>
      <c r="N13" s="229" t="s">
        <v>240</v>
      </c>
      <c r="O13" s="229" t="s">
        <v>43</v>
      </c>
      <c r="P13" s="229" t="s">
        <v>241</v>
      </c>
      <c r="Q13" s="229" t="s">
        <v>33</v>
      </c>
      <c r="R13" s="229" t="s">
        <v>34</v>
      </c>
      <c r="S13" s="229" t="s">
        <v>253</v>
      </c>
      <c r="T13" s="229" t="s">
        <v>45</v>
      </c>
      <c r="U13" s="229" t="s">
        <v>46</v>
      </c>
      <c r="V13" s="229" t="s">
        <v>48</v>
      </c>
      <c r="W13" s="229" t="s">
        <v>49</v>
      </c>
      <c r="X13" s="229" t="s">
        <v>263</v>
      </c>
      <c r="Y13" s="229" t="s">
        <v>56</v>
      </c>
      <c r="Z13" s="229" t="s">
        <v>57</v>
      </c>
      <c r="AA13" s="229" t="s">
        <v>58</v>
      </c>
    </row>
    <row r="14" spans="1:27" ht="15.75">
      <c r="A14" s="122" t="s">
        <v>162</v>
      </c>
      <c r="B14" s="123" t="s">
        <v>190</v>
      </c>
      <c r="C14" s="124" t="s">
        <v>272</v>
      </c>
      <c r="D14" s="124">
        <f>SUM(D15:D20)</f>
        <v>4.12</v>
      </c>
      <c r="E14" s="124">
        <f t="shared" ref="E14:AA14" si="0">SUM(E15:E20)</f>
        <v>0</v>
      </c>
      <c r="F14" s="124">
        <f t="shared" si="0"/>
        <v>8.870000000000001</v>
      </c>
      <c r="G14" s="124">
        <f t="shared" si="0"/>
        <v>0</v>
      </c>
      <c r="H14" s="124">
        <f t="shared" si="0"/>
        <v>0</v>
      </c>
      <c r="I14" s="124">
        <f t="shared" si="0"/>
        <v>0</v>
      </c>
      <c r="J14" s="124">
        <f t="shared" si="0"/>
        <v>0</v>
      </c>
      <c r="K14" s="124">
        <f t="shared" si="0"/>
        <v>0</v>
      </c>
      <c r="L14" s="124">
        <f t="shared" si="0"/>
        <v>4.0599999999999996</v>
      </c>
      <c r="M14" s="124">
        <f t="shared" si="0"/>
        <v>12.945999999999998</v>
      </c>
      <c r="N14" s="124">
        <f t="shared" si="0"/>
        <v>0</v>
      </c>
      <c r="O14" s="124">
        <f t="shared" si="0"/>
        <v>0</v>
      </c>
      <c r="P14" s="124">
        <f t="shared" si="0"/>
        <v>36.845455744920912</v>
      </c>
      <c r="Q14" s="124">
        <f t="shared" si="0"/>
        <v>-6.7305705705705647E-4</v>
      </c>
      <c r="R14" s="124">
        <f t="shared" si="0"/>
        <v>-5.7514412808530478E-3</v>
      </c>
      <c r="S14" s="124">
        <f t="shared" si="0"/>
        <v>0</v>
      </c>
      <c r="T14" s="124">
        <f t="shared" si="0"/>
        <v>0</v>
      </c>
      <c r="U14" s="124">
        <f t="shared" si="0"/>
        <v>0</v>
      </c>
      <c r="V14" s="124">
        <f t="shared" si="0"/>
        <v>15</v>
      </c>
      <c r="W14" s="124">
        <f t="shared" si="0"/>
        <v>0</v>
      </c>
      <c r="X14" s="124">
        <f t="shared" si="0"/>
        <v>0</v>
      </c>
      <c r="Y14" s="124">
        <f t="shared" si="0"/>
        <v>47.514000000000003</v>
      </c>
      <c r="Z14" s="124">
        <f t="shared" si="0"/>
        <v>85.1</v>
      </c>
      <c r="AA14" s="124">
        <f t="shared" si="0"/>
        <v>58.712999999999994</v>
      </c>
    </row>
    <row r="15" spans="1:27" ht="15.75">
      <c r="A15" s="133" t="s">
        <v>163</v>
      </c>
      <c r="B15" s="134" t="s">
        <v>192</v>
      </c>
      <c r="C15" s="154" t="s">
        <v>272</v>
      </c>
      <c r="D15" s="154">
        <f>D22</f>
        <v>0</v>
      </c>
      <c r="E15" s="154">
        <f t="shared" ref="E15:AA15" si="1">E22</f>
        <v>0</v>
      </c>
      <c r="F15" s="154">
        <f t="shared" si="1"/>
        <v>0</v>
      </c>
      <c r="G15" s="154">
        <f t="shared" si="1"/>
        <v>0</v>
      </c>
      <c r="H15" s="154">
        <f t="shared" si="1"/>
        <v>0</v>
      </c>
      <c r="I15" s="154">
        <f t="shared" si="1"/>
        <v>0</v>
      </c>
      <c r="J15" s="154">
        <f t="shared" si="1"/>
        <v>0</v>
      </c>
      <c r="K15" s="154">
        <f t="shared" si="1"/>
        <v>0</v>
      </c>
      <c r="L15" s="154">
        <f t="shared" si="1"/>
        <v>0</v>
      </c>
      <c r="M15" s="154">
        <f t="shared" si="1"/>
        <v>0</v>
      </c>
      <c r="N15" s="154">
        <f t="shared" si="1"/>
        <v>0</v>
      </c>
      <c r="O15" s="154">
        <f t="shared" si="1"/>
        <v>0</v>
      </c>
      <c r="P15" s="154">
        <f t="shared" si="1"/>
        <v>0</v>
      </c>
      <c r="Q15" s="154">
        <f t="shared" si="1"/>
        <v>0</v>
      </c>
      <c r="R15" s="154">
        <f t="shared" si="1"/>
        <v>0</v>
      </c>
      <c r="S15" s="154">
        <f t="shared" si="1"/>
        <v>0</v>
      </c>
      <c r="T15" s="154">
        <f t="shared" si="1"/>
        <v>0</v>
      </c>
      <c r="U15" s="154">
        <f t="shared" si="1"/>
        <v>0</v>
      </c>
      <c r="V15" s="154">
        <f t="shared" si="1"/>
        <v>0</v>
      </c>
      <c r="W15" s="154">
        <f t="shared" si="1"/>
        <v>0</v>
      </c>
      <c r="X15" s="154">
        <f t="shared" si="1"/>
        <v>0</v>
      </c>
      <c r="Y15" s="154">
        <f t="shared" si="1"/>
        <v>0</v>
      </c>
      <c r="Z15" s="154">
        <f t="shared" si="1"/>
        <v>0</v>
      </c>
      <c r="AA15" s="154">
        <f t="shared" si="1"/>
        <v>0</v>
      </c>
    </row>
    <row r="16" spans="1:27" s="231" customFormat="1" ht="31.5">
      <c r="A16" s="133" t="s">
        <v>164</v>
      </c>
      <c r="B16" s="134" t="s">
        <v>193</v>
      </c>
      <c r="C16" s="154" t="s">
        <v>272</v>
      </c>
      <c r="D16" s="154">
        <f>D44</f>
        <v>0</v>
      </c>
      <c r="E16" s="154">
        <f t="shared" ref="E16:AA16" si="2">E44</f>
        <v>0</v>
      </c>
      <c r="F16" s="154">
        <f t="shared" si="2"/>
        <v>0</v>
      </c>
      <c r="G16" s="154">
        <f t="shared" si="2"/>
        <v>0</v>
      </c>
      <c r="H16" s="154">
        <f t="shared" si="2"/>
        <v>0</v>
      </c>
      <c r="I16" s="154">
        <f t="shared" si="2"/>
        <v>0</v>
      </c>
      <c r="J16" s="154">
        <f t="shared" si="2"/>
        <v>0</v>
      </c>
      <c r="K16" s="154">
        <f t="shared" si="2"/>
        <v>0</v>
      </c>
      <c r="L16" s="154">
        <f t="shared" si="2"/>
        <v>4.0599999999999996</v>
      </c>
      <c r="M16" s="154">
        <f t="shared" si="2"/>
        <v>10.915999999999999</v>
      </c>
      <c r="N16" s="154">
        <f t="shared" si="2"/>
        <v>0</v>
      </c>
      <c r="O16" s="154">
        <f t="shared" si="2"/>
        <v>0</v>
      </c>
      <c r="P16" s="154">
        <f t="shared" si="2"/>
        <v>36.845455744920912</v>
      </c>
      <c r="Q16" s="154">
        <f t="shared" si="2"/>
        <v>-6.7305705705705647E-4</v>
      </c>
      <c r="R16" s="154">
        <f t="shared" si="2"/>
        <v>-5.7514412808530478E-3</v>
      </c>
      <c r="S16" s="154">
        <f t="shared" si="2"/>
        <v>0</v>
      </c>
      <c r="T16" s="154">
        <f t="shared" si="2"/>
        <v>0</v>
      </c>
      <c r="U16" s="154">
        <f t="shared" si="2"/>
        <v>0</v>
      </c>
      <c r="V16" s="154">
        <f t="shared" si="2"/>
        <v>15</v>
      </c>
      <c r="W16" s="154">
        <f t="shared" si="2"/>
        <v>0</v>
      </c>
      <c r="X16" s="154">
        <f t="shared" si="2"/>
        <v>0</v>
      </c>
      <c r="Y16" s="154">
        <f t="shared" si="2"/>
        <v>0</v>
      </c>
      <c r="Z16" s="154">
        <f t="shared" si="2"/>
        <v>0.1</v>
      </c>
      <c r="AA16" s="154">
        <f t="shared" si="2"/>
        <v>54.712999999999994</v>
      </c>
    </row>
    <row r="17" spans="1:27" s="231" customFormat="1" ht="47.25">
      <c r="A17" s="133" t="s">
        <v>165</v>
      </c>
      <c r="B17" s="134" t="s">
        <v>194</v>
      </c>
      <c r="C17" s="154" t="s">
        <v>272</v>
      </c>
      <c r="D17" s="154">
        <f>D145</f>
        <v>0</v>
      </c>
      <c r="E17" s="154">
        <f t="shared" ref="E17:AA17" si="3">E145</f>
        <v>0</v>
      </c>
      <c r="F17" s="154">
        <f t="shared" si="3"/>
        <v>0</v>
      </c>
      <c r="G17" s="154">
        <f t="shared" si="3"/>
        <v>0</v>
      </c>
      <c r="H17" s="154">
        <f t="shared" si="3"/>
        <v>0</v>
      </c>
      <c r="I17" s="154">
        <f t="shared" si="3"/>
        <v>0</v>
      </c>
      <c r="J17" s="154">
        <f t="shared" si="3"/>
        <v>0</v>
      </c>
      <c r="K17" s="154">
        <f t="shared" si="3"/>
        <v>0</v>
      </c>
      <c r="L17" s="154">
        <f t="shared" si="3"/>
        <v>0</v>
      </c>
      <c r="M17" s="154">
        <f t="shared" si="3"/>
        <v>0</v>
      </c>
      <c r="N17" s="154">
        <f t="shared" si="3"/>
        <v>0</v>
      </c>
      <c r="O17" s="154">
        <f t="shared" si="3"/>
        <v>0</v>
      </c>
      <c r="P17" s="154">
        <f t="shared" si="3"/>
        <v>0</v>
      </c>
      <c r="Q17" s="154">
        <f t="shared" si="3"/>
        <v>0</v>
      </c>
      <c r="R17" s="154">
        <f t="shared" si="3"/>
        <v>0</v>
      </c>
      <c r="S17" s="154">
        <f t="shared" si="3"/>
        <v>0</v>
      </c>
      <c r="T17" s="154">
        <f t="shared" si="3"/>
        <v>0</v>
      </c>
      <c r="U17" s="154">
        <f t="shared" si="3"/>
        <v>0</v>
      </c>
      <c r="V17" s="154">
        <f t="shared" si="3"/>
        <v>0</v>
      </c>
      <c r="W17" s="154">
        <f t="shared" si="3"/>
        <v>0</v>
      </c>
      <c r="X17" s="154">
        <f t="shared" si="3"/>
        <v>0</v>
      </c>
      <c r="Y17" s="154">
        <f t="shared" si="3"/>
        <v>0</v>
      </c>
      <c r="Z17" s="154">
        <f t="shared" si="3"/>
        <v>0</v>
      </c>
      <c r="AA17" s="154">
        <f t="shared" si="3"/>
        <v>0</v>
      </c>
    </row>
    <row r="18" spans="1:27" s="231" customFormat="1" ht="31.5">
      <c r="A18" s="133" t="s">
        <v>166</v>
      </c>
      <c r="B18" s="134" t="s">
        <v>195</v>
      </c>
      <c r="C18" s="154" t="s">
        <v>272</v>
      </c>
      <c r="D18" s="154">
        <f>D148</f>
        <v>2.62</v>
      </c>
      <c r="E18" s="154">
        <f t="shared" ref="E18:AA18" si="4">E148</f>
        <v>0</v>
      </c>
      <c r="F18" s="154">
        <f t="shared" si="4"/>
        <v>3.87</v>
      </c>
      <c r="G18" s="154">
        <f t="shared" si="4"/>
        <v>0</v>
      </c>
      <c r="H18" s="154">
        <f t="shared" si="4"/>
        <v>0</v>
      </c>
      <c r="I18" s="154">
        <f t="shared" si="4"/>
        <v>0</v>
      </c>
      <c r="J18" s="154">
        <f t="shared" si="4"/>
        <v>0</v>
      </c>
      <c r="K18" s="154">
        <f t="shared" si="4"/>
        <v>0</v>
      </c>
      <c r="L18" s="154">
        <f t="shared" si="4"/>
        <v>0</v>
      </c>
      <c r="M18" s="154">
        <f t="shared" si="4"/>
        <v>2.0300000000000002</v>
      </c>
      <c r="N18" s="154">
        <f t="shared" si="4"/>
        <v>0</v>
      </c>
      <c r="O18" s="154">
        <f t="shared" si="4"/>
        <v>0</v>
      </c>
      <c r="P18" s="154">
        <f t="shared" si="4"/>
        <v>0</v>
      </c>
      <c r="Q18" s="154">
        <f t="shared" si="4"/>
        <v>0</v>
      </c>
      <c r="R18" s="154">
        <f t="shared" si="4"/>
        <v>0</v>
      </c>
      <c r="S18" s="154">
        <f t="shared" si="4"/>
        <v>0</v>
      </c>
      <c r="T18" s="154">
        <f t="shared" si="4"/>
        <v>0</v>
      </c>
      <c r="U18" s="154">
        <f t="shared" si="4"/>
        <v>0</v>
      </c>
      <c r="V18" s="154">
        <f t="shared" si="4"/>
        <v>0</v>
      </c>
      <c r="W18" s="154">
        <f t="shared" si="4"/>
        <v>0</v>
      </c>
      <c r="X18" s="154">
        <f t="shared" si="4"/>
        <v>0</v>
      </c>
      <c r="Y18" s="154">
        <f t="shared" si="4"/>
        <v>0</v>
      </c>
      <c r="Z18" s="154">
        <f t="shared" si="4"/>
        <v>0</v>
      </c>
      <c r="AA18" s="154">
        <f t="shared" si="4"/>
        <v>0</v>
      </c>
    </row>
    <row r="19" spans="1:27" s="231" customFormat="1" ht="31.5">
      <c r="A19" s="133" t="s">
        <v>167</v>
      </c>
      <c r="B19" s="134" t="s">
        <v>196</v>
      </c>
      <c r="C19" s="154" t="s">
        <v>272</v>
      </c>
      <c r="D19" s="154">
        <f>D195</f>
        <v>0</v>
      </c>
      <c r="E19" s="154">
        <f t="shared" ref="E19:AA19" si="5">E195</f>
        <v>0</v>
      </c>
      <c r="F19" s="154">
        <f t="shared" si="5"/>
        <v>0</v>
      </c>
      <c r="G19" s="154">
        <f t="shared" si="5"/>
        <v>0</v>
      </c>
      <c r="H19" s="154">
        <f t="shared" si="5"/>
        <v>0</v>
      </c>
      <c r="I19" s="154">
        <f t="shared" si="5"/>
        <v>0</v>
      </c>
      <c r="J19" s="154">
        <f t="shared" si="5"/>
        <v>0</v>
      </c>
      <c r="K19" s="154">
        <f t="shared" si="5"/>
        <v>0</v>
      </c>
      <c r="L19" s="154">
        <f t="shared" si="5"/>
        <v>0</v>
      </c>
      <c r="M19" s="154">
        <f t="shared" si="5"/>
        <v>0</v>
      </c>
      <c r="N19" s="154">
        <f t="shared" si="5"/>
        <v>0</v>
      </c>
      <c r="O19" s="154">
        <f t="shared" si="5"/>
        <v>0</v>
      </c>
      <c r="P19" s="154">
        <f t="shared" si="5"/>
        <v>0</v>
      </c>
      <c r="Q19" s="154">
        <f t="shared" si="5"/>
        <v>0</v>
      </c>
      <c r="R19" s="154">
        <f t="shared" si="5"/>
        <v>0</v>
      </c>
      <c r="S19" s="154">
        <f t="shared" si="5"/>
        <v>0</v>
      </c>
      <c r="T19" s="154">
        <f t="shared" si="5"/>
        <v>0</v>
      </c>
      <c r="U19" s="154">
        <f t="shared" si="5"/>
        <v>0</v>
      </c>
      <c r="V19" s="154">
        <f t="shared" si="5"/>
        <v>0</v>
      </c>
      <c r="W19" s="154">
        <f t="shared" si="5"/>
        <v>0</v>
      </c>
      <c r="X19" s="154">
        <f t="shared" si="5"/>
        <v>0</v>
      </c>
      <c r="Y19" s="154">
        <f t="shared" si="5"/>
        <v>0</v>
      </c>
      <c r="Z19" s="154">
        <f t="shared" si="5"/>
        <v>0</v>
      </c>
      <c r="AA19" s="154">
        <f t="shared" si="5"/>
        <v>0</v>
      </c>
    </row>
    <row r="20" spans="1:27" s="231" customFormat="1" ht="15.75">
      <c r="A20" s="133" t="s">
        <v>168</v>
      </c>
      <c r="B20" s="134" t="s">
        <v>197</v>
      </c>
      <c r="C20" s="154" t="s">
        <v>272</v>
      </c>
      <c r="D20" s="154">
        <f>D196</f>
        <v>1.5</v>
      </c>
      <c r="E20" s="154">
        <f t="shared" ref="E20:AA20" si="6">E196</f>
        <v>0</v>
      </c>
      <c r="F20" s="154">
        <f t="shared" si="6"/>
        <v>5</v>
      </c>
      <c r="G20" s="154">
        <f t="shared" si="6"/>
        <v>0</v>
      </c>
      <c r="H20" s="154">
        <f t="shared" si="6"/>
        <v>0</v>
      </c>
      <c r="I20" s="154">
        <f t="shared" si="6"/>
        <v>0</v>
      </c>
      <c r="J20" s="154">
        <f t="shared" si="6"/>
        <v>0</v>
      </c>
      <c r="K20" s="154">
        <f t="shared" si="6"/>
        <v>0</v>
      </c>
      <c r="L20" s="154">
        <f t="shared" si="6"/>
        <v>0</v>
      </c>
      <c r="M20" s="154">
        <f t="shared" si="6"/>
        <v>0</v>
      </c>
      <c r="N20" s="154">
        <f t="shared" si="6"/>
        <v>0</v>
      </c>
      <c r="O20" s="154">
        <f t="shared" si="6"/>
        <v>0</v>
      </c>
      <c r="P20" s="154">
        <f t="shared" si="6"/>
        <v>0</v>
      </c>
      <c r="Q20" s="154">
        <f t="shared" si="6"/>
        <v>0</v>
      </c>
      <c r="R20" s="154">
        <f t="shared" si="6"/>
        <v>0</v>
      </c>
      <c r="S20" s="154">
        <f t="shared" si="6"/>
        <v>0</v>
      </c>
      <c r="T20" s="154">
        <f t="shared" si="6"/>
        <v>0</v>
      </c>
      <c r="U20" s="154">
        <f t="shared" si="6"/>
        <v>0</v>
      </c>
      <c r="V20" s="154">
        <f t="shared" si="6"/>
        <v>0</v>
      </c>
      <c r="W20" s="154">
        <f t="shared" si="6"/>
        <v>0</v>
      </c>
      <c r="X20" s="154">
        <f t="shared" si="6"/>
        <v>0</v>
      </c>
      <c r="Y20" s="154">
        <f t="shared" si="6"/>
        <v>47.514000000000003</v>
      </c>
      <c r="Z20" s="154">
        <f t="shared" si="6"/>
        <v>85</v>
      </c>
      <c r="AA20" s="154">
        <f t="shared" si="6"/>
        <v>4</v>
      </c>
    </row>
    <row r="21" spans="1:27" ht="15.75">
      <c r="A21" s="122" t="s">
        <v>169</v>
      </c>
      <c r="B21" s="123" t="s">
        <v>161</v>
      </c>
      <c r="C21" s="124" t="s">
        <v>218</v>
      </c>
      <c r="D21" s="124">
        <f>D14</f>
        <v>4.12</v>
      </c>
      <c r="E21" s="124">
        <f t="shared" ref="E21:AA21" si="7">E14</f>
        <v>0</v>
      </c>
      <c r="F21" s="124">
        <f t="shared" si="7"/>
        <v>8.870000000000001</v>
      </c>
      <c r="G21" s="124">
        <f t="shared" si="7"/>
        <v>0</v>
      </c>
      <c r="H21" s="124">
        <f t="shared" si="7"/>
        <v>0</v>
      </c>
      <c r="I21" s="124">
        <f t="shared" si="7"/>
        <v>0</v>
      </c>
      <c r="J21" s="124">
        <f t="shared" si="7"/>
        <v>0</v>
      </c>
      <c r="K21" s="124">
        <f t="shared" si="7"/>
        <v>0</v>
      </c>
      <c r="L21" s="124">
        <f t="shared" si="7"/>
        <v>4.0599999999999996</v>
      </c>
      <c r="M21" s="124">
        <f t="shared" si="7"/>
        <v>12.945999999999998</v>
      </c>
      <c r="N21" s="124">
        <f t="shared" si="7"/>
        <v>0</v>
      </c>
      <c r="O21" s="124">
        <f t="shared" si="7"/>
        <v>0</v>
      </c>
      <c r="P21" s="124">
        <f t="shared" si="7"/>
        <v>36.845455744920912</v>
      </c>
      <c r="Q21" s="124">
        <f t="shared" si="7"/>
        <v>-6.7305705705705647E-4</v>
      </c>
      <c r="R21" s="124">
        <f t="shared" si="7"/>
        <v>-5.7514412808530478E-3</v>
      </c>
      <c r="S21" s="124">
        <f t="shared" si="7"/>
        <v>0</v>
      </c>
      <c r="T21" s="124">
        <f t="shared" si="7"/>
        <v>0</v>
      </c>
      <c r="U21" s="124">
        <f t="shared" si="7"/>
        <v>0</v>
      </c>
      <c r="V21" s="124">
        <f t="shared" si="7"/>
        <v>15</v>
      </c>
      <c r="W21" s="124">
        <f t="shared" si="7"/>
        <v>0</v>
      </c>
      <c r="X21" s="124">
        <f t="shared" si="7"/>
        <v>0</v>
      </c>
      <c r="Y21" s="124">
        <f t="shared" si="7"/>
        <v>47.514000000000003</v>
      </c>
      <c r="Z21" s="124">
        <f t="shared" si="7"/>
        <v>85.1</v>
      </c>
      <c r="AA21" s="124">
        <f t="shared" si="7"/>
        <v>58.712999999999994</v>
      </c>
    </row>
    <row r="22" spans="1:27" ht="25.5" customHeight="1">
      <c r="A22" s="91" t="s">
        <v>113</v>
      </c>
      <c r="B22" s="92" t="s">
        <v>198</v>
      </c>
      <c r="C22" s="100" t="s">
        <v>218</v>
      </c>
      <c r="D22" s="100">
        <f>SUM(D23,D29,D32,D41)</f>
        <v>0</v>
      </c>
      <c r="E22" s="100">
        <f t="shared" ref="E22:AA22" si="8">SUM(E23,E29,E32,E41)</f>
        <v>0</v>
      </c>
      <c r="F22" s="100">
        <f t="shared" si="8"/>
        <v>0</v>
      </c>
      <c r="G22" s="100">
        <f t="shared" si="8"/>
        <v>0</v>
      </c>
      <c r="H22" s="100">
        <f t="shared" si="8"/>
        <v>0</v>
      </c>
      <c r="I22" s="100">
        <f t="shared" si="8"/>
        <v>0</v>
      </c>
      <c r="J22" s="100">
        <f t="shared" si="8"/>
        <v>0</v>
      </c>
      <c r="K22" s="100">
        <f t="shared" si="8"/>
        <v>0</v>
      </c>
      <c r="L22" s="100">
        <f t="shared" si="8"/>
        <v>0</v>
      </c>
      <c r="M22" s="100">
        <f t="shared" si="8"/>
        <v>0</v>
      </c>
      <c r="N22" s="100">
        <f t="shared" si="8"/>
        <v>0</v>
      </c>
      <c r="O22" s="100">
        <f t="shared" si="8"/>
        <v>0</v>
      </c>
      <c r="P22" s="100">
        <f t="shared" si="8"/>
        <v>0</v>
      </c>
      <c r="Q22" s="100">
        <f t="shared" si="8"/>
        <v>0</v>
      </c>
      <c r="R22" s="100">
        <f t="shared" si="8"/>
        <v>0</v>
      </c>
      <c r="S22" s="100">
        <f t="shared" si="8"/>
        <v>0</v>
      </c>
      <c r="T22" s="100">
        <f t="shared" si="8"/>
        <v>0</v>
      </c>
      <c r="U22" s="100">
        <f t="shared" si="8"/>
        <v>0</v>
      </c>
      <c r="V22" s="100">
        <f t="shared" si="8"/>
        <v>0</v>
      </c>
      <c r="W22" s="100">
        <f t="shared" si="8"/>
        <v>0</v>
      </c>
      <c r="X22" s="100">
        <f t="shared" si="8"/>
        <v>0</v>
      </c>
      <c r="Y22" s="100">
        <f t="shared" si="8"/>
        <v>0</v>
      </c>
      <c r="Z22" s="100">
        <f t="shared" si="8"/>
        <v>0</v>
      </c>
      <c r="AA22" s="100">
        <f t="shared" si="8"/>
        <v>0</v>
      </c>
    </row>
    <row r="23" spans="1:27" ht="31.5">
      <c r="A23" s="126" t="s">
        <v>114</v>
      </c>
      <c r="B23" s="127" t="s">
        <v>199</v>
      </c>
      <c r="C23" s="129" t="s">
        <v>218</v>
      </c>
      <c r="D23" s="129">
        <f>SUM(D24,D26,D28)</f>
        <v>0</v>
      </c>
      <c r="E23" s="129">
        <f t="shared" ref="E23:AA23" si="9">SUM(E24,E26,E28)</f>
        <v>0</v>
      </c>
      <c r="F23" s="129">
        <f t="shared" si="9"/>
        <v>0</v>
      </c>
      <c r="G23" s="129">
        <f t="shared" si="9"/>
        <v>0</v>
      </c>
      <c r="H23" s="129">
        <f t="shared" si="9"/>
        <v>0</v>
      </c>
      <c r="I23" s="129">
        <f t="shared" si="9"/>
        <v>0</v>
      </c>
      <c r="J23" s="129">
        <f t="shared" si="9"/>
        <v>0</v>
      </c>
      <c r="K23" s="129">
        <f t="shared" si="9"/>
        <v>0</v>
      </c>
      <c r="L23" s="129">
        <f t="shared" si="9"/>
        <v>0</v>
      </c>
      <c r="M23" s="129">
        <f t="shared" si="9"/>
        <v>0</v>
      </c>
      <c r="N23" s="129">
        <f t="shared" si="9"/>
        <v>0</v>
      </c>
      <c r="O23" s="129">
        <f t="shared" si="9"/>
        <v>0</v>
      </c>
      <c r="P23" s="129">
        <f t="shared" si="9"/>
        <v>0</v>
      </c>
      <c r="Q23" s="129">
        <f t="shared" si="9"/>
        <v>0</v>
      </c>
      <c r="R23" s="129">
        <f t="shared" si="9"/>
        <v>0</v>
      </c>
      <c r="S23" s="129">
        <f t="shared" si="9"/>
        <v>0</v>
      </c>
      <c r="T23" s="129">
        <f t="shared" si="9"/>
        <v>0</v>
      </c>
      <c r="U23" s="129">
        <f t="shared" si="9"/>
        <v>0</v>
      </c>
      <c r="V23" s="129">
        <f t="shared" si="9"/>
        <v>0</v>
      </c>
      <c r="W23" s="129">
        <f t="shared" si="9"/>
        <v>0</v>
      </c>
      <c r="X23" s="129">
        <f t="shared" si="9"/>
        <v>0</v>
      </c>
      <c r="Y23" s="129">
        <f t="shared" si="9"/>
        <v>0</v>
      </c>
      <c r="Z23" s="129">
        <f t="shared" si="9"/>
        <v>0</v>
      </c>
      <c r="AA23" s="129">
        <f t="shared" si="9"/>
        <v>0</v>
      </c>
    </row>
    <row r="24" spans="1:27" s="320" customFormat="1" ht="47.25">
      <c r="A24" s="132" t="s">
        <v>128</v>
      </c>
      <c r="B24" s="157" t="s">
        <v>200</v>
      </c>
      <c r="C24" s="183" t="s">
        <v>218</v>
      </c>
      <c r="D24" s="183">
        <f>SUM(D25)</f>
        <v>0</v>
      </c>
      <c r="E24" s="183">
        <f t="shared" ref="E24" si="10">SUM(E25)</f>
        <v>0</v>
      </c>
      <c r="F24" s="183">
        <f t="shared" ref="F24" si="11">SUM(F25)</f>
        <v>0</v>
      </c>
      <c r="G24" s="183">
        <f t="shared" ref="G24" si="12">SUM(G25)</f>
        <v>0</v>
      </c>
      <c r="H24" s="183">
        <f t="shared" ref="H24" si="13">SUM(H25)</f>
        <v>0</v>
      </c>
      <c r="I24" s="183">
        <f t="shared" ref="I24" si="14">SUM(I25)</f>
        <v>0</v>
      </c>
      <c r="J24" s="183">
        <f t="shared" ref="J24" si="15">SUM(J25)</f>
        <v>0</v>
      </c>
      <c r="K24" s="183">
        <f t="shared" ref="K24" si="16">SUM(K25)</f>
        <v>0</v>
      </c>
      <c r="L24" s="183">
        <f t="shared" ref="L24" si="17">SUM(L25)</f>
        <v>0</v>
      </c>
      <c r="M24" s="183">
        <f t="shared" ref="M24" si="18">SUM(M25)</f>
        <v>0</v>
      </c>
      <c r="N24" s="183">
        <f t="shared" ref="N24" si="19">SUM(N25)</f>
        <v>0</v>
      </c>
      <c r="O24" s="183">
        <f t="shared" ref="O24" si="20">SUM(O25)</f>
        <v>0</v>
      </c>
      <c r="P24" s="183">
        <f t="shared" ref="P24" si="21">SUM(P25)</f>
        <v>0</v>
      </c>
      <c r="Q24" s="183">
        <f t="shared" ref="Q24" si="22">SUM(Q25)</f>
        <v>0</v>
      </c>
      <c r="R24" s="183">
        <f t="shared" ref="R24" si="23">SUM(R25)</f>
        <v>0</v>
      </c>
      <c r="S24" s="183">
        <f t="shared" ref="S24" si="24">SUM(S25)</f>
        <v>0</v>
      </c>
      <c r="T24" s="183">
        <f t="shared" ref="T24" si="25">SUM(T25)</f>
        <v>0</v>
      </c>
      <c r="U24" s="183">
        <f t="shared" ref="U24" si="26">SUM(U25)</f>
        <v>0</v>
      </c>
      <c r="V24" s="183">
        <f t="shared" ref="V24" si="27">SUM(V25)</f>
        <v>0</v>
      </c>
      <c r="W24" s="183">
        <f t="shared" ref="W24" si="28">SUM(W25)</f>
        <v>0</v>
      </c>
      <c r="X24" s="183">
        <f t="shared" ref="X24" si="29">SUM(X25)</f>
        <v>0</v>
      </c>
      <c r="Y24" s="183">
        <f t="shared" ref="Y24" si="30">SUM(Y25)</f>
        <v>0</v>
      </c>
      <c r="Z24" s="183">
        <f t="shared" ref="Z24" si="31">SUM(Z25)</f>
        <v>0</v>
      </c>
      <c r="AA24" s="183">
        <f t="shared" ref="AA24" si="32">SUM(AA25)</f>
        <v>0</v>
      </c>
    </row>
    <row r="25" spans="1:27" ht="47.25">
      <c r="A25" s="63" t="s">
        <v>128</v>
      </c>
      <c r="B25" s="54" t="s">
        <v>273</v>
      </c>
      <c r="C25" s="154" t="s">
        <v>982</v>
      </c>
      <c r="D25" s="154">
        <v>0</v>
      </c>
      <c r="E25" s="154">
        <v>0</v>
      </c>
      <c r="F25" s="154">
        <v>0</v>
      </c>
      <c r="G25" s="154">
        <v>0</v>
      </c>
      <c r="H25" s="154">
        <v>0</v>
      </c>
      <c r="I25" s="154">
        <v>0</v>
      </c>
      <c r="J25" s="154">
        <v>0</v>
      </c>
      <c r="K25" s="154">
        <v>0</v>
      </c>
      <c r="L25" s="154">
        <v>0</v>
      </c>
      <c r="M25" s="154">
        <v>0</v>
      </c>
      <c r="N25" s="154">
        <v>0</v>
      </c>
      <c r="O25" s="154">
        <v>0</v>
      </c>
      <c r="P25" s="154">
        <v>0</v>
      </c>
      <c r="Q25" s="154">
        <v>0</v>
      </c>
      <c r="R25" s="154">
        <v>0</v>
      </c>
      <c r="S25" s="154">
        <v>0</v>
      </c>
      <c r="T25" s="154">
        <v>0</v>
      </c>
      <c r="U25" s="154">
        <v>0</v>
      </c>
      <c r="V25" s="154">
        <v>0</v>
      </c>
      <c r="W25" s="154">
        <v>0</v>
      </c>
      <c r="X25" s="154">
        <v>0</v>
      </c>
      <c r="Y25" s="154">
        <v>0</v>
      </c>
      <c r="Z25" s="154">
        <v>0</v>
      </c>
      <c r="AA25" s="154">
        <v>0</v>
      </c>
    </row>
    <row r="26" spans="1:27" s="320" customFormat="1" ht="47.25">
      <c r="A26" s="132" t="s">
        <v>129</v>
      </c>
      <c r="B26" s="157" t="s">
        <v>275</v>
      </c>
      <c r="C26" s="183" t="s">
        <v>218</v>
      </c>
      <c r="D26" s="183">
        <f>SUM(D27)</f>
        <v>0</v>
      </c>
      <c r="E26" s="183">
        <f t="shared" ref="E26:AA26" si="33">SUM(E27)</f>
        <v>0</v>
      </c>
      <c r="F26" s="183">
        <f t="shared" si="33"/>
        <v>0</v>
      </c>
      <c r="G26" s="183">
        <f t="shared" si="33"/>
        <v>0</v>
      </c>
      <c r="H26" s="183">
        <f t="shared" si="33"/>
        <v>0</v>
      </c>
      <c r="I26" s="183">
        <f t="shared" si="33"/>
        <v>0</v>
      </c>
      <c r="J26" s="183">
        <f t="shared" si="33"/>
        <v>0</v>
      </c>
      <c r="K26" s="183">
        <f t="shared" si="33"/>
        <v>0</v>
      </c>
      <c r="L26" s="183">
        <f t="shared" si="33"/>
        <v>0</v>
      </c>
      <c r="M26" s="183">
        <f t="shared" si="33"/>
        <v>0</v>
      </c>
      <c r="N26" s="183">
        <f t="shared" si="33"/>
        <v>0</v>
      </c>
      <c r="O26" s="183">
        <f t="shared" si="33"/>
        <v>0</v>
      </c>
      <c r="P26" s="183">
        <f t="shared" si="33"/>
        <v>0</v>
      </c>
      <c r="Q26" s="183">
        <f t="shared" si="33"/>
        <v>0</v>
      </c>
      <c r="R26" s="183">
        <f t="shared" si="33"/>
        <v>0</v>
      </c>
      <c r="S26" s="183">
        <f t="shared" si="33"/>
        <v>0</v>
      </c>
      <c r="T26" s="183">
        <f t="shared" si="33"/>
        <v>0</v>
      </c>
      <c r="U26" s="183">
        <f t="shared" si="33"/>
        <v>0</v>
      </c>
      <c r="V26" s="183">
        <f t="shared" si="33"/>
        <v>0</v>
      </c>
      <c r="W26" s="183">
        <f t="shared" si="33"/>
        <v>0</v>
      </c>
      <c r="X26" s="183">
        <f t="shared" si="33"/>
        <v>0</v>
      </c>
      <c r="Y26" s="183">
        <f t="shared" si="33"/>
        <v>0</v>
      </c>
      <c r="Z26" s="183">
        <f t="shared" si="33"/>
        <v>0</v>
      </c>
      <c r="AA26" s="183">
        <f t="shared" si="33"/>
        <v>0</v>
      </c>
    </row>
    <row r="27" spans="1:27" s="231" customFormat="1" ht="47.25">
      <c r="A27" s="199" t="s">
        <v>129</v>
      </c>
      <c r="B27" s="200" t="s">
        <v>1913</v>
      </c>
      <c r="C27" s="154" t="s">
        <v>983</v>
      </c>
      <c r="D27" s="154">
        <v>0</v>
      </c>
      <c r="E27" s="154">
        <v>0</v>
      </c>
      <c r="F27" s="154">
        <v>0</v>
      </c>
      <c r="G27" s="154">
        <v>0</v>
      </c>
      <c r="H27" s="154">
        <v>0</v>
      </c>
      <c r="I27" s="154">
        <v>0</v>
      </c>
      <c r="J27" s="154">
        <v>0</v>
      </c>
      <c r="K27" s="154">
        <v>0</v>
      </c>
      <c r="L27" s="154">
        <v>0</v>
      </c>
      <c r="M27" s="154">
        <v>0</v>
      </c>
      <c r="N27" s="154">
        <v>0</v>
      </c>
      <c r="O27" s="154">
        <v>0</v>
      </c>
      <c r="P27" s="154">
        <v>0</v>
      </c>
      <c r="Q27" s="154">
        <v>0</v>
      </c>
      <c r="R27" s="154">
        <v>0</v>
      </c>
      <c r="S27" s="154">
        <v>0</v>
      </c>
      <c r="T27" s="154">
        <v>0</v>
      </c>
      <c r="U27" s="154">
        <v>0</v>
      </c>
      <c r="V27" s="154">
        <v>0</v>
      </c>
      <c r="W27" s="154">
        <v>0</v>
      </c>
      <c r="X27" s="154">
        <v>0</v>
      </c>
      <c r="Y27" s="154">
        <v>0</v>
      </c>
      <c r="Z27" s="154">
        <v>0</v>
      </c>
      <c r="AA27" s="154">
        <v>0</v>
      </c>
    </row>
    <row r="28" spans="1:27" s="320" customFormat="1" ht="31.5">
      <c r="A28" s="132" t="s">
        <v>170</v>
      </c>
      <c r="B28" s="157" t="s">
        <v>201</v>
      </c>
      <c r="C28" s="183" t="s">
        <v>218</v>
      </c>
      <c r="D28" s="183">
        <v>0</v>
      </c>
      <c r="E28" s="183">
        <v>0</v>
      </c>
      <c r="F28" s="183">
        <v>0</v>
      </c>
      <c r="G28" s="183">
        <v>0</v>
      </c>
      <c r="H28" s="183">
        <v>0</v>
      </c>
      <c r="I28" s="183">
        <v>0</v>
      </c>
      <c r="J28" s="183">
        <v>0</v>
      </c>
      <c r="K28" s="183">
        <v>0</v>
      </c>
      <c r="L28" s="183">
        <v>0</v>
      </c>
      <c r="M28" s="183">
        <v>0</v>
      </c>
      <c r="N28" s="183">
        <v>0</v>
      </c>
      <c r="O28" s="183">
        <v>0</v>
      </c>
      <c r="P28" s="183">
        <v>0</v>
      </c>
      <c r="Q28" s="183">
        <v>0</v>
      </c>
      <c r="R28" s="183">
        <v>0</v>
      </c>
      <c r="S28" s="183">
        <v>0</v>
      </c>
      <c r="T28" s="183">
        <v>0</v>
      </c>
      <c r="U28" s="183">
        <v>0</v>
      </c>
      <c r="V28" s="183">
        <v>0</v>
      </c>
      <c r="W28" s="183">
        <v>0</v>
      </c>
      <c r="X28" s="183">
        <v>0</v>
      </c>
      <c r="Y28" s="183">
        <v>0</v>
      </c>
      <c r="Z28" s="183">
        <v>0</v>
      </c>
      <c r="AA28" s="183">
        <v>0</v>
      </c>
    </row>
    <row r="29" spans="1:27" ht="31.5">
      <c r="A29" s="126" t="s">
        <v>115</v>
      </c>
      <c r="B29" s="127" t="s">
        <v>202</v>
      </c>
      <c r="C29" s="129" t="s">
        <v>218</v>
      </c>
      <c r="D29" s="129">
        <f>D30+D31</f>
        <v>0</v>
      </c>
      <c r="E29" s="129">
        <f t="shared" ref="E29:AA29" si="34">E30+E31</f>
        <v>0</v>
      </c>
      <c r="F29" s="129">
        <f t="shared" si="34"/>
        <v>0</v>
      </c>
      <c r="G29" s="129">
        <f t="shared" si="34"/>
        <v>0</v>
      </c>
      <c r="H29" s="129">
        <f t="shared" si="34"/>
        <v>0</v>
      </c>
      <c r="I29" s="129">
        <f t="shared" si="34"/>
        <v>0</v>
      </c>
      <c r="J29" s="129">
        <f t="shared" si="34"/>
        <v>0</v>
      </c>
      <c r="K29" s="129">
        <f t="shared" si="34"/>
        <v>0</v>
      </c>
      <c r="L29" s="129">
        <f t="shared" si="34"/>
        <v>0</v>
      </c>
      <c r="M29" s="129">
        <f t="shared" si="34"/>
        <v>0</v>
      </c>
      <c r="N29" s="129">
        <f t="shared" si="34"/>
        <v>0</v>
      </c>
      <c r="O29" s="129">
        <f t="shared" si="34"/>
        <v>0</v>
      </c>
      <c r="P29" s="129">
        <f t="shared" si="34"/>
        <v>0</v>
      </c>
      <c r="Q29" s="129">
        <f t="shared" si="34"/>
        <v>0</v>
      </c>
      <c r="R29" s="129">
        <f t="shared" si="34"/>
        <v>0</v>
      </c>
      <c r="S29" s="129">
        <f t="shared" si="34"/>
        <v>0</v>
      </c>
      <c r="T29" s="129">
        <f t="shared" si="34"/>
        <v>0</v>
      </c>
      <c r="U29" s="129">
        <f t="shared" si="34"/>
        <v>0</v>
      </c>
      <c r="V29" s="129">
        <f t="shared" si="34"/>
        <v>0</v>
      </c>
      <c r="W29" s="129">
        <f t="shared" si="34"/>
        <v>0</v>
      </c>
      <c r="X29" s="129">
        <f t="shared" si="34"/>
        <v>0</v>
      </c>
      <c r="Y29" s="129">
        <f t="shared" si="34"/>
        <v>0</v>
      </c>
      <c r="Z29" s="129">
        <f t="shared" si="34"/>
        <v>0</v>
      </c>
      <c r="AA29" s="129">
        <f t="shared" si="34"/>
        <v>0</v>
      </c>
    </row>
    <row r="30" spans="1:27" s="320" customFormat="1" ht="47.25">
      <c r="A30" s="132" t="s">
        <v>171</v>
      </c>
      <c r="B30" s="157" t="s">
        <v>203</v>
      </c>
      <c r="C30" s="183" t="s">
        <v>1717</v>
      </c>
      <c r="D30" s="183">
        <v>0</v>
      </c>
      <c r="E30" s="183">
        <v>0</v>
      </c>
      <c r="F30" s="183">
        <v>0</v>
      </c>
      <c r="G30" s="183">
        <v>0</v>
      </c>
      <c r="H30" s="183">
        <v>0</v>
      </c>
      <c r="I30" s="183">
        <v>0</v>
      </c>
      <c r="J30" s="183">
        <v>0</v>
      </c>
      <c r="K30" s="183">
        <v>0</v>
      </c>
      <c r="L30" s="183">
        <v>0</v>
      </c>
      <c r="M30" s="183">
        <v>0</v>
      </c>
      <c r="N30" s="183">
        <v>0</v>
      </c>
      <c r="O30" s="183">
        <v>0</v>
      </c>
      <c r="P30" s="183">
        <v>0</v>
      </c>
      <c r="Q30" s="183">
        <v>0</v>
      </c>
      <c r="R30" s="183">
        <v>0</v>
      </c>
      <c r="S30" s="183">
        <v>0</v>
      </c>
      <c r="T30" s="183">
        <v>0</v>
      </c>
      <c r="U30" s="183">
        <v>0</v>
      </c>
      <c r="V30" s="183">
        <v>0</v>
      </c>
      <c r="W30" s="183">
        <v>0</v>
      </c>
      <c r="X30" s="183">
        <v>0</v>
      </c>
      <c r="Y30" s="183">
        <v>0</v>
      </c>
      <c r="Z30" s="183">
        <v>0</v>
      </c>
      <c r="AA30" s="183">
        <v>0</v>
      </c>
    </row>
    <row r="31" spans="1:27" s="320" customFormat="1" ht="31.5">
      <c r="A31" s="132" t="s">
        <v>172</v>
      </c>
      <c r="B31" s="157" t="s">
        <v>204</v>
      </c>
      <c r="C31" s="183" t="s">
        <v>1718</v>
      </c>
      <c r="D31" s="183">
        <v>0</v>
      </c>
      <c r="E31" s="183">
        <v>0</v>
      </c>
      <c r="F31" s="183">
        <v>0</v>
      </c>
      <c r="G31" s="183">
        <v>0</v>
      </c>
      <c r="H31" s="183">
        <v>0</v>
      </c>
      <c r="I31" s="183">
        <v>0</v>
      </c>
      <c r="J31" s="183">
        <v>0</v>
      </c>
      <c r="K31" s="183">
        <v>0</v>
      </c>
      <c r="L31" s="183">
        <v>0</v>
      </c>
      <c r="M31" s="183">
        <v>0</v>
      </c>
      <c r="N31" s="183">
        <v>0</v>
      </c>
      <c r="O31" s="183">
        <v>0</v>
      </c>
      <c r="P31" s="183">
        <v>0</v>
      </c>
      <c r="Q31" s="183">
        <v>0</v>
      </c>
      <c r="R31" s="183">
        <v>0</v>
      </c>
      <c r="S31" s="183">
        <v>0</v>
      </c>
      <c r="T31" s="183">
        <v>0</v>
      </c>
      <c r="U31" s="183">
        <v>0</v>
      </c>
      <c r="V31" s="183">
        <v>0</v>
      </c>
      <c r="W31" s="183">
        <v>0</v>
      </c>
      <c r="X31" s="183">
        <v>0</v>
      </c>
      <c r="Y31" s="183">
        <v>0</v>
      </c>
      <c r="Z31" s="183">
        <v>0</v>
      </c>
      <c r="AA31" s="183">
        <v>0</v>
      </c>
    </row>
    <row r="32" spans="1:27" ht="31.5">
      <c r="A32" s="126" t="s">
        <v>116</v>
      </c>
      <c r="B32" s="127" t="s">
        <v>205</v>
      </c>
      <c r="C32" s="129" t="s">
        <v>218</v>
      </c>
      <c r="D32" s="129">
        <f>SUM(D33,D37)</f>
        <v>0</v>
      </c>
      <c r="E32" s="129">
        <f t="shared" ref="E32:AA32" si="35">SUM(E33,E37)</f>
        <v>0</v>
      </c>
      <c r="F32" s="129">
        <f t="shared" si="35"/>
        <v>0</v>
      </c>
      <c r="G32" s="129">
        <f t="shared" si="35"/>
        <v>0</v>
      </c>
      <c r="H32" s="129">
        <f t="shared" si="35"/>
        <v>0</v>
      </c>
      <c r="I32" s="129">
        <f t="shared" si="35"/>
        <v>0</v>
      </c>
      <c r="J32" s="129">
        <f t="shared" si="35"/>
        <v>0</v>
      </c>
      <c r="K32" s="129">
        <f t="shared" si="35"/>
        <v>0</v>
      </c>
      <c r="L32" s="129">
        <f t="shared" si="35"/>
        <v>0</v>
      </c>
      <c r="M32" s="129">
        <f t="shared" si="35"/>
        <v>0</v>
      </c>
      <c r="N32" s="129">
        <f t="shared" si="35"/>
        <v>0</v>
      </c>
      <c r="O32" s="129">
        <f t="shared" si="35"/>
        <v>0</v>
      </c>
      <c r="P32" s="129">
        <f t="shared" si="35"/>
        <v>0</v>
      </c>
      <c r="Q32" s="129">
        <f t="shared" si="35"/>
        <v>0</v>
      </c>
      <c r="R32" s="129">
        <f t="shared" si="35"/>
        <v>0</v>
      </c>
      <c r="S32" s="129">
        <f t="shared" si="35"/>
        <v>0</v>
      </c>
      <c r="T32" s="129">
        <f t="shared" si="35"/>
        <v>0</v>
      </c>
      <c r="U32" s="129">
        <f t="shared" si="35"/>
        <v>0</v>
      </c>
      <c r="V32" s="129">
        <f t="shared" si="35"/>
        <v>0</v>
      </c>
      <c r="W32" s="129">
        <f t="shared" si="35"/>
        <v>0</v>
      </c>
      <c r="X32" s="129">
        <f t="shared" si="35"/>
        <v>0</v>
      </c>
      <c r="Y32" s="129">
        <f t="shared" si="35"/>
        <v>0</v>
      </c>
      <c r="Z32" s="129">
        <f t="shared" si="35"/>
        <v>0</v>
      </c>
      <c r="AA32" s="129">
        <f t="shared" si="35"/>
        <v>0</v>
      </c>
    </row>
    <row r="33" spans="1:29" s="320" customFormat="1" ht="31.5">
      <c r="A33" s="132" t="s">
        <v>130</v>
      </c>
      <c r="B33" s="157" t="s">
        <v>206</v>
      </c>
      <c r="C33" s="183" t="s">
        <v>218</v>
      </c>
      <c r="D33" s="183">
        <f>SUM(D34:D36)</f>
        <v>0</v>
      </c>
      <c r="E33" s="183">
        <f t="shared" ref="E33:AA33" si="36">SUM(E34:E36)</f>
        <v>0</v>
      </c>
      <c r="F33" s="183">
        <f t="shared" si="36"/>
        <v>0</v>
      </c>
      <c r="G33" s="183">
        <f t="shared" si="36"/>
        <v>0</v>
      </c>
      <c r="H33" s="183">
        <f t="shared" si="36"/>
        <v>0</v>
      </c>
      <c r="I33" s="183">
        <f t="shared" si="36"/>
        <v>0</v>
      </c>
      <c r="J33" s="183">
        <f t="shared" si="36"/>
        <v>0</v>
      </c>
      <c r="K33" s="183">
        <f t="shared" si="36"/>
        <v>0</v>
      </c>
      <c r="L33" s="183">
        <f t="shared" si="36"/>
        <v>0</v>
      </c>
      <c r="M33" s="183">
        <f t="shared" si="36"/>
        <v>0</v>
      </c>
      <c r="N33" s="183">
        <f t="shared" si="36"/>
        <v>0</v>
      </c>
      <c r="O33" s="183">
        <f t="shared" si="36"/>
        <v>0</v>
      </c>
      <c r="P33" s="183">
        <f t="shared" si="36"/>
        <v>0</v>
      </c>
      <c r="Q33" s="183">
        <f t="shared" si="36"/>
        <v>0</v>
      </c>
      <c r="R33" s="183">
        <f t="shared" si="36"/>
        <v>0</v>
      </c>
      <c r="S33" s="183">
        <f t="shared" si="36"/>
        <v>0</v>
      </c>
      <c r="T33" s="183">
        <f t="shared" si="36"/>
        <v>0</v>
      </c>
      <c r="U33" s="183">
        <f t="shared" si="36"/>
        <v>0</v>
      </c>
      <c r="V33" s="183">
        <f t="shared" si="36"/>
        <v>0</v>
      </c>
      <c r="W33" s="183">
        <f t="shared" si="36"/>
        <v>0</v>
      </c>
      <c r="X33" s="183">
        <f t="shared" si="36"/>
        <v>0</v>
      </c>
      <c r="Y33" s="183">
        <f t="shared" si="36"/>
        <v>0</v>
      </c>
      <c r="Z33" s="183">
        <f t="shared" si="36"/>
        <v>0</v>
      </c>
      <c r="AA33" s="183">
        <f t="shared" si="36"/>
        <v>0</v>
      </c>
    </row>
    <row r="34" spans="1:29" s="207" customFormat="1" ht="78.75">
      <c r="A34" s="209" t="s">
        <v>130</v>
      </c>
      <c r="B34" s="211" t="s">
        <v>207</v>
      </c>
      <c r="C34" s="208" t="s">
        <v>218</v>
      </c>
      <c r="D34" s="210">
        <v>0</v>
      </c>
      <c r="E34" s="322">
        <v>0</v>
      </c>
      <c r="F34" s="210">
        <v>0</v>
      </c>
      <c r="G34" s="210">
        <v>0</v>
      </c>
      <c r="H34" s="322">
        <v>0</v>
      </c>
      <c r="I34" s="212">
        <v>0</v>
      </c>
      <c r="J34" s="210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C34" s="323"/>
    </row>
    <row r="35" spans="1:29" s="207" customFormat="1" ht="63">
      <c r="A35" s="209" t="s">
        <v>130</v>
      </c>
      <c r="B35" s="321" t="s">
        <v>208</v>
      </c>
      <c r="C35" s="208" t="s">
        <v>218</v>
      </c>
      <c r="D35" s="210">
        <v>0</v>
      </c>
      <c r="E35" s="322">
        <v>0</v>
      </c>
      <c r="F35" s="210">
        <v>0</v>
      </c>
      <c r="G35" s="210">
        <v>0</v>
      </c>
      <c r="H35" s="322">
        <v>0</v>
      </c>
      <c r="I35" s="213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C35" s="323"/>
    </row>
    <row r="36" spans="1:29" s="207" customFormat="1" ht="63">
      <c r="A36" s="209" t="s">
        <v>130</v>
      </c>
      <c r="B36" s="211" t="s">
        <v>209</v>
      </c>
      <c r="C36" s="208" t="s">
        <v>218</v>
      </c>
      <c r="D36" s="210">
        <v>0</v>
      </c>
      <c r="E36" s="322">
        <v>0</v>
      </c>
      <c r="F36" s="210">
        <v>0</v>
      </c>
      <c r="G36" s="210">
        <v>0</v>
      </c>
      <c r="H36" s="322">
        <v>0</v>
      </c>
      <c r="I36" s="212">
        <v>0</v>
      </c>
      <c r="J36" s="210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C36" s="323"/>
    </row>
    <row r="37" spans="1:29" s="130" customFormat="1" ht="31.5">
      <c r="A37" s="132" t="s">
        <v>131</v>
      </c>
      <c r="B37" s="157" t="s">
        <v>277</v>
      </c>
      <c r="C37" s="158" t="s">
        <v>1719</v>
      </c>
      <c r="D37" s="183">
        <f>SUM(D38:D40)</f>
        <v>0</v>
      </c>
      <c r="E37" s="183">
        <f>SUM(E38:E40)</f>
        <v>0</v>
      </c>
      <c r="F37" s="183">
        <f t="shared" ref="F37" si="37">SUM(F38:F40)</f>
        <v>0</v>
      </c>
      <c r="G37" s="183">
        <f t="shared" ref="G37" si="38">SUM(G38:G40)</f>
        <v>0</v>
      </c>
      <c r="H37" s="183">
        <f t="shared" ref="H37" si="39">SUM(H38:H40)</f>
        <v>0</v>
      </c>
      <c r="I37" s="183">
        <f t="shared" ref="I37" si="40">SUM(I38:I40)</f>
        <v>0</v>
      </c>
      <c r="J37" s="183">
        <f t="shared" ref="J37" si="41">SUM(J38:J40)</f>
        <v>0</v>
      </c>
      <c r="K37" s="183">
        <f t="shared" ref="K37" si="42">SUM(K38:K40)</f>
        <v>0</v>
      </c>
      <c r="L37" s="183">
        <f t="shared" ref="L37" si="43">SUM(L38:L40)</f>
        <v>0</v>
      </c>
      <c r="M37" s="183">
        <f t="shared" ref="M37" si="44">SUM(M38:M40)</f>
        <v>0</v>
      </c>
      <c r="N37" s="183">
        <f t="shared" ref="N37" si="45">SUM(N38:N40)</f>
        <v>0</v>
      </c>
      <c r="O37" s="183">
        <f t="shared" ref="O37" si="46">SUM(O38:O40)</f>
        <v>0</v>
      </c>
      <c r="P37" s="183">
        <f t="shared" ref="P37" si="47">SUM(P38:P40)</f>
        <v>0</v>
      </c>
      <c r="Q37" s="183">
        <f t="shared" ref="Q37" si="48">SUM(Q38:Q40)</f>
        <v>0</v>
      </c>
      <c r="R37" s="183">
        <f t="shared" ref="R37" si="49">SUM(R38:R40)</f>
        <v>0</v>
      </c>
      <c r="S37" s="183">
        <f t="shared" ref="S37" si="50">SUM(S38:S40)</f>
        <v>0</v>
      </c>
      <c r="T37" s="183">
        <f t="shared" ref="T37" si="51">SUM(T38:T40)</f>
        <v>0</v>
      </c>
      <c r="U37" s="183">
        <f t="shared" ref="U37" si="52">SUM(U38:U40)</f>
        <v>0</v>
      </c>
      <c r="V37" s="183">
        <f t="shared" ref="V37" si="53">SUM(V38:V40)</f>
        <v>0</v>
      </c>
      <c r="W37" s="183">
        <f t="shared" ref="W37" si="54">SUM(W38:W40)</f>
        <v>0</v>
      </c>
      <c r="X37" s="183">
        <f t="shared" ref="X37" si="55">SUM(X38:X40)</f>
        <v>0</v>
      </c>
      <c r="Y37" s="183">
        <f t="shared" ref="Y37" si="56">SUM(Y38:Y40)</f>
        <v>0</v>
      </c>
      <c r="Z37" s="183">
        <f t="shared" ref="Z37" si="57">SUM(Z38:Z40)</f>
        <v>0</v>
      </c>
      <c r="AA37" s="183">
        <f t="shared" ref="AA37" si="58">SUM(AA38:AA40)</f>
        <v>0</v>
      </c>
      <c r="AC37" s="323"/>
    </row>
    <row r="38" spans="1:29" s="207" customFormat="1" ht="78.75">
      <c r="A38" s="209" t="s">
        <v>131</v>
      </c>
      <c r="B38" s="211" t="s">
        <v>278</v>
      </c>
      <c r="C38" s="208" t="s">
        <v>218</v>
      </c>
      <c r="D38" s="210">
        <v>0</v>
      </c>
      <c r="E38" s="322">
        <v>0</v>
      </c>
      <c r="F38" s="210">
        <v>0</v>
      </c>
      <c r="G38" s="210">
        <v>0</v>
      </c>
      <c r="H38" s="322">
        <v>0</v>
      </c>
      <c r="I38" s="212">
        <v>0</v>
      </c>
      <c r="J38" s="210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C38" s="323"/>
    </row>
    <row r="39" spans="1:29" s="207" customFormat="1" ht="63">
      <c r="A39" s="209" t="s">
        <v>131</v>
      </c>
      <c r="B39" s="211" t="s">
        <v>208</v>
      </c>
      <c r="C39" s="208" t="s">
        <v>218</v>
      </c>
      <c r="D39" s="210">
        <v>0</v>
      </c>
      <c r="E39" s="322">
        <v>0</v>
      </c>
      <c r="F39" s="206">
        <v>0</v>
      </c>
      <c r="G39" s="206">
        <v>0</v>
      </c>
      <c r="H39" s="206">
        <v>0</v>
      </c>
      <c r="I39" s="213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C39" s="323"/>
    </row>
    <row r="40" spans="1:29" s="207" customFormat="1" ht="63">
      <c r="A40" s="209" t="s">
        <v>131</v>
      </c>
      <c r="B40" s="211" t="s">
        <v>279</v>
      </c>
      <c r="C40" s="208" t="s">
        <v>218</v>
      </c>
      <c r="D40" s="210">
        <v>0</v>
      </c>
      <c r="E40" s="322">
        <v>0</v>
      </c>
      <c r="F40" s="206">
        <v>0</v>
      </c>
      <c r="G40" s="206">
        <v>0</v>
      </c>
      <c r="H40" s="206">
        <v>0</v>
      </c>
      <c r="I40" s="213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C40" s="323"/>
    </row>
    <row r="41" spans="1:29" ht="63">
      <c r="A41" s="126" t="s">
        <v>117</v>
      </c>
      <c r="B41" s="127" t="s">
        <v>210</v>
      </c>
      <c r="C41" s="129" t="s">
        <v>218</v>
      </c>
      <c r="D41" s="129">
        <f>D42+D43</f>
        <v>0</v>
      </c>
      <c r="E41" s="129">
        <f t="shared" ref="E41:AA41" si="59">E42+E43</f>
        <v>0</v>
      </c>
      <c r="F41" s="129">
        <f t="shared" si="59"/>
        <v>0</v>
      </c>
      <c r="G41" s="129">
        <f t="shared" si="59"/>
        <v>0</v>
      </c>
      <c r="H41" s="129">
        <f t="shared" si="59"/>
        <v>0</v>
      </c>
      <c r="I41" s="129">
        <f t="shared" si="59"/>
        <v>0</v>
      </c>
      <c r="J41" s="129">
        <f t="shared" si="59"/>
        <v>0</v>
      </c>
      <c r="K41" s="129">
        <f t="shared" si="59"/>
        <v>0</v>
      </c>
      <c r="L41" s="129">
        <f t="shared" si="59"/>
        <v>0</v>
      </c>
      <c r="M41" s="129">
        <f t="shared" si="59"/>
        <v>0</v>
      </c>
      <c r="N41" s="129">
        <f t="shared" si="59"/>
        <v>0</v>
      </c>
      <c r="O41" s="129">
        <f t="shared" si="59"/>
        <v>0</v>
      </c>
      <c r="P41" s="129">
        <f t="shared" si="59"/>
        <v>0</v>
      </c>
      <c r="Q41" s="129">
        <f t="shared" si="59"/>
        <v>0</v>
      </c>
      <c r="R41" s="129">
        <f t="shared" si="59"/>
        <v>0</v>
      </c>
      <c r="S41" s="129">
        <f t="shared" si="59"/>
        <v>0</v>
      </c>
      <c r="T41" s="129">
        <f t="shared" si="59"/>
        <v>0</v>
      </c>
      <c r="U41" s="129">
        <f t="shared" si="59"/>
        <v>0</v>
      </c>
      <c r="V41" s="129">
        <f t="shared" si="59"/>
        <v>0</v>
      </c>
      <c r="W41" s="129">
        <f t="shared" si="59"/>
        <v>0</v>
      </c>
      <c r="X41" s="129">
        <f t="shared" si="59"/>
        <v>0</v>
      </c>
      <c r="Y41" s="129">
        <f t="shared" si="59"/>
        <v>0</v>
      </c>
      <c r="Z41" s="129">
        <f t="shared" si="59"/>
        <v>0</v>
      </c>
      <c r="AA41" s="129">
        <f t="shared" si="59"/>
        <v>0</v>
      </c>
    </row>
    <row r="42" spans="1:29" s="320" customFormat="1" ht="47.25">
      <c r="A42" s="132" t="s">
        <v>173</v>
      </c>
      <c r="B42" s="157" t="s">
        <v>211</v>
      </c>
      <c r="C42" s="183" t="s">
        <v>218</v>
      </c>
      <c r="D42" s="183">
        <v>0</v>
      </c>
      <c r="E42" s="183">
        <v>0</v>
      </c>
      <c r="F42" s="183">
        <v>0</v>
      </c>
      <c r="G42" s="183">
        <v>0</v>
      </c>
      <c r="H42" s="183">
        <v>0</v>
      </c>
      <c r="I42" s="183">
        <v>0</v>
      </c>
      <c r="J42" s="183">
        <v>0</v>
      </c>
      <c r="K42" s="183">
        <v>0</v>
      </c>
      <c r="L42" s="183">
        <v>0</v>
      </c>
      <c r="M42" s="183">
        <v>0</v>
      </c>
      <c r="N42" s="183">
        <v>0</v>
      </c>
      <c r="O42" s="183">
        <v>0</v>
      </c>
      <c r="P42" s="183">
        <v>0</v>
      </c>
      <c r="Q42" s="183">
        <v>0</v>
      </c>
      <c r="R42" s="183">
        <v>0</v>
      </c>
      <c r="S42" s="183">
        <v>0</v>
      </c>
      <c r="T42" s="183">
        <v>0</v>
      </c>
      <c r="U42" s="183">
        <v>0</v>
      </c>
      <c r="V42" s="183">
        <v>0</v>
      </c>
      <c r="W42" s="183">
        <v>0</v>
      </c>
      <c r="X42" s="183">
        <v>0</v>
      </c>
      <c r="Y42" s="183">
        <v>0</v>
      </c>
      <c r="Z42" s="183">
        <v>0</v>
      </c>
      <c r="AA42" s="183">
        <v>0</v>
      </c>
    </row>
    <row r="43" spans="1:29" s="320" customFormat="1" ht="63">
      <c r="A43" s="132" t="s">
        <v>174</v>
      </c>
      <c r="B43" s="157" t="s">
        <v>212</v>
      </c>
      <c r="C43" s="183" t="s">
        <v>218</v>
      </c>
      <c r="D43" s="183">
        <v>0</v>
      </c>
      <c r="E43" s="183">
        <v>0</v>
      </c>
      <c r="F43" s="183">
        <v>0</v>
      </c>
      <c r="G43" s="183">
        <v>0</v>
      </c>
      <c r="H43" s="183">
        <v>0</v>
      </c>
      <c r="I43" s="183">
        <v>0</v>
      </c>
      <c r="J43" s="183">
        <v>0</v>
      </c>
      <c r="K43" s="183">
        <v>0</v>
      </c>
      <c r="L43" s="183">
        <v>0</v>
      </c>
      <c r="M43" s="183">
        <v>0</v>
      </c>
      <c r="N43" s="183">
        <v>0</v>
      </c>
      <c r="O43" s="183">
        <v>0</v>
      </c>
      <c r="P43" s="183">
        <v>0</v>
      </c>
      <c r="Q43" s="183">
        <v>0</v>
      </c>
      <c r="R43" s="183">
        <v>0</v>
      </c>
      <c r="S43" s="183">
        <v>0</v>
      </c>
      <c r="T43" s="183">
        <v>0</v>
      </c>
      <c r="U43" s="183">
        <v>0</v>
      </c>
      <c r="V43" s="183">
        <v>0</v>
      </c>
      <c r="W43" s="183">
        <v>0</v>
      </c>
      <c r="X43" s="183">
        <v>0</v>
      </c>
      <c r="Y43" s="183">
        <v>0</v>
      </c>
      <c r="Z43" s="183">
        <v>0</v>
      </c>
      <c r="AA43" s="183">
        <v>0</v>
      </c>
    </row>
    <row r="44" spans="1:29" s="316" customFormat="1" ht="31.5">
      <c r="A44" s="91" t="s">
        <v>118</v>
      </c>
      <c r="B44" s="96" t="s">
        <v>213</v>
      </c>
      <c r="C44" s="181" t="s">
        <v>218</v>
      </c>
      <c r="D44" s="181">
        <f>SUM(D45,D50,D129,D140)</f>
        <v>0</v>
      </c>
      <c r="E44" s="181">
        <f t="shared" ref="E44:AA44" si="60">SUM(E45,E50,E129,E140)</f>
        <v>0</v>
      </c>
      <c r="F44" s="181">
        <f t="shared" si="60"/>
        <v>0</v>
      </c>
      <c r="G44" s="181">
        <f t="shared" si="60"/>
        <v>0</v>
      </c>
      <c r="H44" s="181">
        <f t="shared" si="60"/>
        <v>0</v>
      </c>
      <c r="I44" s="181">
        <f t="shared" si="60"/>
        <v>0</v>
      </c>
      <c r="J44" s="181">
        <f t="shared" si="60"/>
        <v>0</v>
      </c>
      <c r="K44" s="181">
        <f t="shared" si="60"/>
        <v>0</v>
      </c>
      <c r="L44" s="181">
        <f t="shared" si="60"/>
        <v>4.0599999999999996</v>
      </c>
      <c r="M44" s="181">
        <f t="shared" si="60"/>
        <v>10.915999999999999</v>
      </c>
      <c r="N44" s="181">
        <f t="shared" si="60"/>
        <v>0</v>
      </c>
      <c r="O44" s="181">
        <f t="shared" si="60"/>
        <v>0</v>
      </c>
      <c r="P44" s="181">
        <f t="shared" si="60"/>
        <v>36.845455744920912</v>
      </c>
      <c r="Q44" s="181">
        <f t="shared" si="60"/>
        <v>-6.7305705705705647E-4</v>
      </c>
      <c r="R44" s="181">
        <f t="shared" si="60"/>
        <v>-5.7514412808530478E-3</v>
      </c>
      <c r="S44" s="181">
        <f t="shared" si="60"/>
        <v>0</v>
      </c>
      <c r="T44" s="181">
        <f t="shared" si="60"/>
        <v>0</v>
      </c>
      <c r="U44" s="181">
        <f t="shared" si="60"/>
        <v>0</v>
      </c>
      <c r="V44" s="181">
        <f t="shared" si="60"/>
        <v>15</v>
      </c>
      <c r="W44" s="181">
        <f t="shared" si="60"/>
        <v>0</v>
      </c>
      <c r="X44" s="181">
        <f t="shared" si="60"/>
        <v>0</v>
      </c>
      <c r="Y44" s="181">
        <f t="shared" si="60"/>
        <v>0</v>
      </c>
      <c r="Z44" s="181">
        <f t="shared" si="60"/>
        <v>0.1</v>
      </c>
      <c r="AA44" s="181">
        <f t="shared" si="60"/>
        <v>54.712999999999994</v>
      </c>
    </row>
    <row r="45" spans="1:29" ht="47.25">
      <c r="A45" s="126" t="s">
        <v>132</v>
      </c>
      <c r="B45" s="127" t="s">
        <v>214</v>
      </c>
      <c r="C45" s="129" t="s">
        <v>218</v>
      </c>
      <c r="D45" s="129">
        <f>SUM(D46,D48)</f>
        <v>0</v>
      </c>
      <c r="E45" s="129">
        <f t="shared" ref="E45:AA45" si="61">SUM(E46,E48)</f>
        <v>0</v>
      </c>
      <c r="F45" s="129">
        <f t="shared" si="61"/>
        <v>0</v>
      </c>
      <c r="G45" s="129">
        <f t="shared" si="61"/>
        <v>0</v>
      </c>
      <c r="H45" s="129">
        <f t="shared" si="61"/>
        <v>0</v>
      </c>
      <c r="I45" s="129">
        <f t="shared" si="61"/>
        <v>0</v>
      </c>
      <c r="J45" s="129">
        <f t="shared" si="61"/>
        <v>0</v>
      </c>
      <c r="K45" s="129">
        <f t="shared" si="61"/>
        <v>0</v>
      </c>
      <c r="L45" s="129">
        <f t="shared" si="61"/>
        <v>4.0599999999999996</v>
      </c>
      <c r="M45" s="129">
        <f t="shared" si="61"/>
        <v>0</v>
      </c>
      <c r="N45" s="129">
        <f t="shared" si="61"/>
        <v>0</v>
      </c>
      <c r="O45" s="129">
        <f t="shared" si="61"/>
        <v>0</v>
      </c>
      <c r="P45" s="129">
        <f t="shared" si="61"/>
        <v>0</v>
      </c>
      <c r="Q45" s="129">
        <f t="shared" si="61"/>
        <v>0</v>
      </c>
      <c r="R45" s="129">
        <f t="shared" si="61"/>
        <v>0</v>
      </c>
      <c r="S45" s="129">
        <f t="shared" si="61"/>
        <v>0</v>
      </c>
      <c r="T45" s="129">
        <f t="shared" si="61"/>
        <v>0</v>
      </c>
      <c r="U45" s="129">
        <f t="shared" si="61"/>
        <v>0</v>
      </c>
      <c r="V45" s="129">
        <f t="shared" si="61"/>
        <v>0</v>
      </c>
      <c r="W45" s="129">
        <f t="shared" si="61"/>
        <v>0</v>
      </c>
      <c r="X45" s="129">
        <f t="shared" si="61"/>
        <v>0</v>
      </c>
      <c r="Y45" s="129">
        <f t="shared" si="61"/>
        <v>0</v>
      </c>
      <c r="Z45" s="129">
        <f t="shared" si="61"/>
        <v>0.1</v>
      </c>
      <c r="AA45" s="129">
        <f t="shared" si="61"/>
        <v>0</v>
      </c>
    </row>
    <row r="46" spans="1:29" s="320" customFormat="1" ht="31.5">
      <c r="A46" s="132" t="s">
        <v>133</v>
      </c>
      <c r="B46" s="157" t="s">
        <v>215</v>
      </c>
      <c r="C46" s="183" t="s">
        <v>218</v>
      </c>
      <c r="D46" s="183">
        <f>SUM(D47:D47)</f>
        <v>0</v>
      </c>
      <c r="E46" s="183">
        <f t="shared" ref="E46:AA46" si="62">SUM(E47:E47)</f>
        <v>0</v>
      </c>
      <c r="F46" s="183">
        <f t="shared" si="62"/>
        <v>0</v>
      </c>
      <c r="G46" s="183">
        <f t="shared" si="62"/>
        <v>0</v>
      </c>
      <c r="H46" s="183">
        <f t="shared" si="62"/>
        <v>0</v>
      </c>
      <c r="I46" s="183">
        <f t="shared" si="62"/>
        <v>0</v>
      </c>
      <c r="J46" s="183">
        <f t="shared" si="62"/>
        <v>0</v>
      </c>
      <c r="K46" s="183">
        <f t="shared" si="62"/>
        <v>0</v>
      </c>
      <c r="L46" s="183">
        <f t="shared" si="62"/>
        <v>0</v>
      </c>
      <c r="M46" s="183">
        <f t="shared" si="62"/>
        <v>0</v>
      </c>
      <c r="N46" s="183">
        <f t="shared" si="62"/>
        <v>0</v>
      </c>
      <c r="O46" s="183">
        <f t="shared" si="62"/>
        <v>0</v>
      </c>
      <c r="P46" s="183">
        <f t="shared" si="62"/>
        <v>0</v>
      </c>
      <c r="Q46" s="183">
        <f t="shared" si="62"/>
        <v>0</v>
      </c>
      <c r="R46" s="183">
        <f t="shared" si="62"/>
        <v>0</v>
      </c>
      <c r="S46" s="183">
        <f t="shared" si="62"/>
        <v>0</v>
      </c>
      <c r="T46" s="183">
        <f t="shared" si="62"/>
        <v>0</v>
      </c>
      <c r="U46" s="183">
        <f t="shared" si="62"/>
        <v>0</v>
      </c>
      <c r="V46" s="183">
        <f t="shared" si="62"/>
        <v>0</v>
      </c>
      <c r="W46" s="183">
        <f t="shared" si="62"/>
        <v>0</v>
      </c>
      <c r="X46" s="183">
        <f t="shared" si="62"/>
        <v>0</v>
      </c>
      <c r="Y46" s="183">
        <f t="shared" si="62"/>
        <v>0</v>
      </c>
      <c r="Z46" s="183">
        <f t="shared" si="62"/>
        <v>0.1</v>
      </c>
      <c r="AA46" s="183">
        <f t="shared" si="62"/>
        <v>0</v>
      </c>
    </row>
    <row r="47" spans="1:29" ht="31.5">
      <c r="A47" s="63" t="s">
        <v>133</v>
      </c>
      <c r="B47" s="54" t="s">
        <v>1035</v>
      </c>
      <c r="C47" s="154" t="s">
        <v>1036</v>
      </c>
      <c r="D47" s="154">
        <v>0</v>
      </c>
      <c r="E47" s="154">
        <v>0</v>
      </c>
      <c r="F47" s="154">
        <v>0</v>
      </c>
      <c r="G47" s="154">
        <v>0</v>
      </c>
      <c r="H47" s="154">
        <v>0</v>
      </c>
      <c r="I47" s="154">
        <v>0</v>
      </c>
      <c r="J47" s="154">
        <v>0</v>
      </c>
      <c r="K47" s="154">
        <v>0</v>
      </c>
      <c r="L47" s="154">
        <v>0</v>
      </c>
      <c r="M47" s="154">
        <v>0</v>
      </c>
      <c r="N47" s="154">
        <v>0</v>
      </c>
      <c r="O47" s="154">
        <v>0</v>
      </c>
      <c r="P47" s="154">
        <v>0</v>
      </c>
      <c r="Q47" s="154">
        <v>0</v>
      </c>
      <c r="R47" s="154">
        <v>0</v>
      </c>
      <c r="S47" s="154">
        <v>0</v>
      </c>
      <c r="T47" s="154">
        <v>0</v>
      </c>
      <c r="U47" s="154">
        <v>0</v>
      </c>
      <c r="V47" s="154">
        <v>0</v>
      </c>
      <c r="W47" s="154">
        <v>0</v>
      </c>
      <c r="X47" s="154">
        <v>0</v>
      </c>
      <c r="Y47" s="154">
        <v>0</v>
      </c>
      <c r="Z47" s="154">
        <v>0.1</v>
      </c>
      <c r="AA47" s="154">
        <v>0</v>
      </c>
    </row>
    <row r="48" spans="1:29" s="320" customFormat="1" ht="47.25">
      <c r="A48" s="132" t="s">
        <v>134</v>
      </c>
      <c r="B48" s="157" t="s">
        <v>216</v>
      </c>
      <c r="C48" s="183" t="s">
        <v>218</v>
      </c>
      <c r="D48" s="183">
        <f>SUM(D49:D49)</f>
        <v>0</v>
      </c>
      <c r="E48" s="183">
        <f t="shared" ref="E48:AA48" si="63">SUM(E49:E49)</f>
        <v>0</v>
      </c>
      <c r="F48" s="183">
        <f t="shared" si="63"/>
        <v>0</v>
      </c>
      <c r="G48" s="183">
        <f t="shared" si="63"/>
        <v>0</v>
      </c>
      <c r="H48" s="183">
        <f t="shared" si="63"/>
        <v>0</v>
      </c>
      <c r="I48" s="183">
        <f t="shared" si="63"/>
        <v>0</v>
      </c>
      <c r="J48" s="183">
        <f t="shared" si="63"/>
        <v>0</v>
      </c>
      <c r="K48" s="183">
        <f t="shared" si="63"/>
        <v>0</v>
      </c>
      <c r="L48" s="183">
        <f t="shared" si="63"/>
        <v>4.0599999999999996</v>
      </c>
      <c r="M48" s="183">
        <f t="shared" si="63"/>
        <v>0</v>
      </c>
      <c r="N48" s="183">
        <f t="shared" si="63"/>
        <v>0</v>
      </c>
      <c r="O48" s="183">
        <f t="shared" si="63"/>
        <v>0</v>
      </c>
      <c r="P48" s="183">
        <f t="shared" si="63"/>
        <v>0</v>
      </c>
      <c r="Q48" s="183">
        <f t="shared" si="63"/>
        <v>0</v>
      </c>
      <c r="R48" s="183">
        <f t="shared" si="63"/>
        <v>0</v>
      </c>
      <c r="S48" s="183">
        <f t="shared" si="63"/>
        <v>0</v>
      </c>
      <c r="T48" s="183">
        <f t="shared" si="63"/>
        <v>0</v>
      </c>
      <c r="U48" s="183">
        <f t="shared" si="63"/>
        <v>0</v>
      </c>
      <c r="V48" s="183">
        <f t="shared" si="63"/>
        <v>0</v>
      </c>
      <c r="W48" s="183">
        <f t="shared" si="63"/>
        <v>0</v>
      </c>
      <c r="X48" s="183">
        <f t="shared" si="63"/>
        <v>0</v>
      </c>
      <c r="Y48" s="183">
        <f t="shared" si="63"/>
        <v>0</v>
      </c>
      <c r="Z48" s="183">
        <f t="shared" si="63"/>
        <v>0</v>
      </c>
      <c r="AA48" s="183">
        <f t="shared" si="63"/>
        <v>0</v>
      </c>
    </row>
    <row r="49" spans="1:27" ht="31.5">
      <c r="A49" s="63" t="s">
        <v>134</v>
      </c>
      <c r="B49" s="60" t="s">
        <v>1699</v>
      </c>
      <c r="C49" s="154" t="s">
        <v>1037</v>
      </c>
      <c r="D49" s="154">
        <v>0</v>
      </c>
      <c r="E49" s="154">
        <v>0</v>
      </c>
      <c r="F49" s="154">
        <v>0</v>
      </c>
      <c r="G49" s="154">
        <v>0</v>
      </c>
      <c r="H49" s="154">
        <v>0</v>
      </c>
      <c r="I49" s="154">
        <v>0</v>
      </c>
      <c r="J49" s="154">
        <v>0</v>
      </c>
      <c r="K49" s="154">
        <v>0</v>
      </c>
      <c r="L49" s="154">
        <v>4.0599999999999996</v>
      </c>
      <c r="M49" s="154">
        <v>0</v>
      </c>
      <c r="N49" s="154">
        <v>0</v>
      </c>
      <c r="O49" s="154">
        <v>0</v>
      </c>
      <c r="P49" s="154">
        <v>0</v>
      </c>
      <c r="Q49" s="154">
        <v>0</v>
      </c>
      <c r="R49" s="154">
        <v>0</v>
      </c>
      <c r="S49" s="154">
        <v>0</v>
      </c>
      <c r="T49" s="154">
        <v>0</v>
      </c>
      <c r="U49" s="154">
        <v>0</v>
      </c>
      <c r="V49" s="154">
        <v>0</v>
      </c>
      <c r="W49" s="154">
        <v>0</v>
      </c>
      <c r="X49" s="154">
        <v>0</v>
      </c>
      <c r="Y49" s="154">
        <v>0</v>
      </c>
      <c r="Z49" s="154">
        <v>0</v>
      </c>
      <c r="AA49" s="154">
        <v>0</v>
      </c>
    </row>
    <row r="50" spans="1:27" ht="31.5">
      <c r="A50" s="126" t="s">
        <v>135</v>
      </c>
      <c r="B50" s="127" t="s">
        <v>217</v>
      </c>
      <c r="C50" s="129" t="s">
        <v>218</v>
      </c>
      <c r="D50" s="129">
        <f>SUM(D51,D128)</f>
        <v>0</v>
      </c>
      <c r="E50" s="129">
        <f t="shared" ref="E50:AA50" si="64">SUM(E51,E128)</f>
        <v>0</v>
      </c>
      <c r="F50" s="129">
        <f t="shared" si="64"/>
        <v>0</v>
      </c>
      <c r="G50" s="129">
        <f t="shared" si="64"/>
        <v>0</v>
      </c>
      <c r="H50" s="129">
        <f t="shared" si="64"/>
        <v>0</v>
      </c>
      <c r="I50" s="129">
        <f t="shared" si="64"/>
        <v>0</v>
      </c>
      <c r="J50" s="129">
        <f t="shared" si="64"/>
        <v>0</v>
      </c>
      <c r="K50" s="129">
        <f t="shared" si="64"/>
        <v>0</v>
      </c>
      <c r="L50" s="129">
        <f t="shared" si="64"/>
        <v>0</v>
      </c>
      <c r="M50" s="129">
        <f t="shared" si="64"/>
        <v>10.915999999999999</v>
      </c>
      <c r="N50" s="129">
        <f t="shared" si="64"/>
        <v>0</v>
      </c>
      <c r="O50" s="129">
        <f t="shared" si="64"/>
        <v>0</v>
      </c>
      <c r="P50" s="129">
        <f t="shared" si="64"/>
        <v>0</v>
      </c>
      <c r="Q50" s="129">
        <f t="shared" si="64"/>
        <v>-6.7305705705705647E-4</v>
      </c>
      <c r="R50" s="129">
        <f t="shared" si="64"/>
        <v>-5.7514412808530478E-3</v>
      </c>
      <c r="S50" s="129">
        <f t="shared" si="64"/>
        <v>0</v>
      </c>
      <c r="T50" s="129">
        <f t="shared" si="64"/>
        <v>0</v>
      </c>
      <c r="U50" s="129">
        <f t="shared" si="64"/>
        <v>0</v>
      </c>
      <c r="V50" s="129">
        <f t="shared" si="64"/>
        <v>15</v>
      </c>
      <c r="W50" s="129">
        <f t="shared" si="64"/>
        <v>0</v>
      </c>
      <c r="X50" s="129">
        <f t="shared" si="64"/>
        <v>0</v>
      </c>
      <c r="Y50" s="129">
        <f t="shared" si="64"/>
        <v>0</v>
      </c>
      <c r="Z50" s="129">
        <f t="shared" si="64"/>
        <v>0</v>
      </c>
      <c r="AA50" s="129">
        <f t="shared" si="64"/>
        <v>0</v>
      </c>
    </row>
    <row r="51" spans="1:27" s="320" customFormat="1" ht="15.75">
      <c r="A51" s="132" t="s">
        <v>175</v>
      </c>
      <c r="B51" s="157" t="s">
        <v>219</v>
      </c>
      <c r="C51" s="183" t="s">
        <v>218</v>
      </c>
      <c r="D51" s="183">
        <f>SUM(D52:D127)</f>
        <v>0</v>
      </c>
      <c r="E51" s="183">
        <f t="shared" ref="E51:AA51" si="65">SUM(E52:E127)</f>
        <v>0</v>
      </c>
      <c r="F51" s="183">
        <f t="shared" si="65"/>
        <v>0</v>
      </c>
      <c r="G51" s="183">
        <f t="shared" si="65"/>
        <v>0</v>
      </c>
      <c r="H51" s="183">
        <f t="shared" si="65"/>
        <v>0</v>
      </c>
      <c r="I51" s="183">
        <f t="shared" si="65"/>
        <v>0</v>
      </c>
      <c r="J51" s="183">
        <f t="shared" si="65"/>
        <v>0</v>
      </c>
      <c r="K51" s="183">
        <f t="shared" si="65"/>
        <v>0</v>
      </c>
      <c r="L51" s="183">
        <f t="shared" si="65"/>
        <v>0</v>
      </c>
      <c r="M51" s="183">
        <f t="shared" si="65"/>
        <v>10.915999999999999</v>
      </c>
      <c r="N51" s="183">
        <f t="shared" si="65"/>
        <v>0</v>
      </c>
      <c r="O51" s="183">
        <f t="shared" si="65"/>
        <v>0</v>
      </c>
      <c r="P51" s="183">
        <f t="shared" si="65"/>
        <v>0</v>
      </c>
      <c r="Q51" s="183">
        <f t="shared" si="65"/>
        <v>-6.7305705705705647E-4</v>
      </c>
      <c r="R51" s="183">
        <f t="shared" si="65"/>
        <v>-5.7514412808530478E-3</v>
      </c>
      <c r="S51" s="183">
        <f t="shared" si="65"/>
        <v>0</v>
      </c>
      <c r="T51" s="183">
        <f t="shared" si="65"/>
        <v>0</v>
      </c>
      <c r="U51" s="183">
        <f t="shared" si="65"/>
        <v>0</v>
      </c>
      <c r="V51" s="183">
        <f t="shared" si="65"/>
        <v>15</v>
      </c>
      <c r="W51" s="183">
        <f t="shared" si="65"/>
        <v>0</v>
      </c>
      <c r="X51" s="183">
        <f t="shared" si="65"/>
        <v>0</v>
      </c>
      <c r="Y51" s="183">
        <f t="shared" si="65"/>
        <v>0</v>
      </c>
      <c r="Z51" s="183">
        <f t="shared" si="65"/>
        <v>0</v>
      </c>
      <c r="AA51" s="183">
        <f t="shared" si="65"/>
        <v>0</v>
      </c>
    </row>
    <row r="52" spans="1:27" s="231" customFormat="1" ht="31.5">
      <c r="A52" s="63" t="s">
        <v>175</v>
      </c>
      <c r="B52" s="257" t="s">
        <v>1700</v>
      </c>
      <c r="C52" s="198" t="s">
        <v>1040</v>
      </c>
      <c r="D52" s="154">
        <v>0</v>
      </c>
      <c r="E52" s="154">
        <v>0</v>
      </c>
      <c r="F52" s="154">
        <v>0</v>
      </c>
      <c r="G52" s="154">
        <v>0</v>
      </c>
      <c r="H52" s="154">
        <v>0</v>
      </c>
      <c r="I52" s="154">
        <v>0</v>
      </c>
      <c r="J52" s="154">
        <v>0</v>
      </c>
      <c r="K52" s="154">
        <v>0</v>
      </c>
      <c r="L52" s="154">
        <v>0</v>
      </c>
      <c r="M52" s="154">
        <v>0</v>
      </c>
      <c r="N52" s="154">
        <v>0</v>
      </c>
      <c r="O52" s="154">
        <v>0</v>
      </c>
      <c r="P52" s="154">
        <v>0</v>
      </c>
      <c r="Q52" s="154">
        <v>0</v>
      </c>
      <c r="R52" s="154">
        <v>0</v>
      </c>
      <c r="S52" s="154">
        <v>0</v>
      </c>
      <c r="T52" s="154">
        <v>0</v>
      </c>
      <c r="U52" s="154">
        <v>0</v>
      </c>
      <c r="V52" s="154">
        <v>15</v>
      </c>
      <c r="W52" s="154">
        <v>0</v>
      </c>
      <c r="X52" s="154">
        <v>0</v>
      </c>
      <c r="Y52" s="154">
        <v>0</v>
      </c>
      <c r="Z52" s="154">
        <v>0</v>
      </c>
      <c r="AA52" s="154">
        <v>0</v>
      </c>
    </row>
    <row r="53" spans="1:27" s="231" customFormat="1" ht="31.5">
      <c r="A53" s="63" t="s">
        <v>175</v>
      </c>
      <c r="B53" s="54" t="s">
        <v>585</v>
      </c>
      <c r="C53" s="63" t="s">
        <v>586</v>
      </c>
      <c r="D53" s="154">
        <v>0</v>
      </c>
      <c r="E53" s="154">
        <v>0</v>
      </c>
      <c r="F53" s="154">
        <v>0</v>
      </c>
      <c r="G53" s="154">
        <v>0</v>
      </c>
      <c r="H53" s="154">
        <v>0</v>
      </c>
      <c r="I53" s="154">
        <v>0</v>
      </c>
      <c r="J53" s="154">
        <v>0</v>
      </c>
      <c r="K53" s="154">
        <v>0</v>
      </c>
      <c r="L53" s="154">
        <v>0</v>
      </c>
      <c r="M53" s="154">
        <v>0.61599999999999999</v>
      </c>
      <c r="N53" s="154">
        <v>0</v>
      </c>
      <c r="O53" s="154">
        <v>0</v>
      </c>
      <c r="P53" s="154">
        <v>0</v>
      </c>
      <c r="Q53" s="154">
        <v>0</v>
      </c>
      <c r="R53" s="154">
        <v>0</v>
      </c>
      <c r="S53" s="154">
        <v>0</v>
      </c>
      <c r="T53" s="154">
        <v>0</v>
      </c>
      <c r="U53" s="154">
        <v>0</v>
      </c>
      <c r="V53" s="154">
        <v>0</v>
      </c>
      <c r="W53" s="154">
        <v>0</v>
      </c>
      <c r="X53" s="154">
        <v>0</v>
      </c>
      <c r="Y53" s="154">
        <v>0</v>
      </c>
      <c r="Z53" s="154">
        <v>0</v>
      </c>
      <c r="AA53" s="154">
        <v>0</v>
      </c>
    </row>
    <row r="54" spans="1:27" s="231" customFormat="1" ht="31.5">
      <c r="A54" s="63" t="s">
        <v>175</v>
      </c>
      <c r="B54" s="54" t="s">
        <v>664</v>
      </c>
      <c r="C54" s="64" t="s">
        <v>665</v>
      </c>
      <c r="D54" s="154">
        <v>0</v>
      </c>
      <c r="E54" s="154">
        <v>0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>
        <v>0</v>
      </c>
      <c r="Q54" s="154">
        <v>0</v>
      </c>
      <c r="R54" s="154">
        <v>0</v>
      </c>
      <c r="S54" s="154">
        <v>0</v>
      </c>
      <c r="T54" s="154">
        <v>0</v>
      </c>
      <c r="U54" s="154">
        <v>0</v>
      </c>
      <c r="V54" s="154">
        <v>0</v>
      </c>
      <c r="W54" s="154">
        <v>0</v>
      </c>
      <c r="X54" s="154">
        <v>0</v>
      </c>
      <c r="Y54" s="154">
        <v>0</v>
      </c>
      <c r="Z54" s="154">
        <v>0</v>
      </c>
      <c r="AA54" s="154">
        <v>0</v>
      </c>
    </row>
    <row r="55" spans="1:27" s="231" customFormat="1" ht="31.5">
      <c r="A55" s="63" t="s">
        <v>175</v>
      </c>
      <c r="B55" s="57" t="s">
        <v>674</v>
      </c>
      <c r="C55" s="64" t="s">
        <v>675</v>
      </c>
      <c r="D55" s="154">
        <v>0</v>
      </c>
      <c r="E55" s="154">
        <v>0</v>
      </c>
      <c r="F55" s="154">
        <v>0</v>
      </c>
      <c r="G55" s="154">
        <v>0</v>
      </c>
      <c r="H55" s="154">
        <v>0</v>
      </c>
      <c r="I55" s="154">
        <v>0</v>
      </c>
      <c r="J55" s="154">
        <v>0</v>
      </c>
      <c r="K55" s="154">
        <v>0</v>
      </c>
      <c r="L55" s="154">
        <v>0</v>
      </c>
      <c r="M55" s="154">
        <v>0</v>
      </c>
      <c r="N55" s="154">
        <v>0</v>
      </c>
      <c r="O55" s="154">
        <v>0</v>
      </c>
      <c r="P55" s="154">
        <v>0</v>
      </c>
      <c r="Q55" s="154">
        <v>0</v>
      </c>
      <c r="R55" s="154">
        <v>0</v>
      </c>
      <c r="S55" s="154">
        <v>0</v>
      </c>
      <c r="T55" s="154">
        <v>0</v>
      </c>
      <c r="U55" s="154">
        <v>0</v>
      </c>
      <c r="V55" s="154">
        <v>0</v>
      </c>
      <c r="W55" s="154">
        <v>0</v>
      </c>
      <c r="X55" s="154">
        <v>0</v>
      </c>
      <c r="Y55" s="154">
        <v>0</v>
      </c>
      <c r="Z55" s="154">
        <v>0</v>
      </c>
      <c r="AA55" s="154">
        <v>0</v>
      </c>
    </row>
    <row r="56" spans="1:27" s="231" customFormat="1" ht="31.5">
      <c r="A56" s="63" t="s">
        <v>175</v>
      </c>
      <c r="B56" s="57" t="s">
        <v>688</v>
      </c>
      <c r="C56" s="64" t="s">
        <v>689</v>
      </c>
      <c r="D56" s="154">
        <v>0</v>
      </c>
      <c r="E56" s="154">
        <v>0</v>
      </c>
      <c r="F56" s="154">
        <v>0</v>
      </c>
      <c r="G56" s="154">
        <v>0</v>
      </c>
      <c r="H56" s="154">
        <v>0</v>
      </c>
      <c r="I56" s="154">
        <v>0</v>
      </c>
      <c r="J56" s="154">
        <v>0</v>
      </c>
      <c r="K56" s="154">
        <v>0</v>
      </c>
      <c r="L56" s="154">
        <v>0</v>
      </c>
      <c r="M56" s="154">
        <v>0</v>
      </c>
      <c r="N56" s="154">
        <v>0</v>
      </c>
      <c r="O56" s="154">
        <v>0</v>
      </c>
      <c r="P56" s="154">
        <v>0</v>
      </c>
      <c r="Q56" s="154">
        <v>0</v>
      </c>
      <c r="R56" s="154">
        <v>0</v>
      </c>
      <c r="S56" s="154">
        <v>0</v>
      </c>
      <c r="T56" s="154">
        <v>0</v>
      </c>
      <c r="U56" s="154">
        <v>0</v>
      </c>
      <c r="V56" s="154">
        <v>0</v>
      </c>
      <c r="W56" s="154">
        <v>0</v>
      </c>
      <c r="X56" s="154">
        <v>0</v>
      </c>
      <c r="Y56" s="154">
        <v>0</v>
      </c>
      <c r="Z56" s="154">
        <v>0</v>
      </c>
      <c r="AA56" s="154">
        <v>0</v>
      </c>
    </row>
    <row r="57" spans="1:27" s="231" customFormat="1" ht="31.5">
      <c r="A57" s="63" t="s">
        <v>175</v>
      </c>
      <c r="B57" s="57" t="s">
        <v>694</v>
      </c>
      <c r="C57" s="64" t="s">
        <v>695</v>
      </c>
      <c r="D57" s="154">
        <v>0</v>
      </c>
      <c r="E57" s="154">
        <v>0</v>
      </c>
      <c r="F57" s="154">
        <v>0</v>
      </c>
      <c r="G57" s="154">
        <v>0</v>
      </c>
      <c r="H57" s="154">
        <v>0</v>
      </c>
      <c r="I57" s="154">
        <v>0</v>
      </c>
      <c r="J57" s="154">
        <v>0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>
        <v>0</v>
      </c>
      <c r="S57" s="154">
        <v>0</v>
      </c>
      <c r="T57" s="154">
        <v>0</v>
      </c>
      <c r="U57" s="154">
        <v>0</v>
      </c>
      <c r="V57" s="154">
        <v>0</v>
      </c>
      <c r="W57" s="154">
        <v>0</v>
      </c>
      <c r="X57" s="154">
        <v>0</v>
      </c>
      <c r="Y57" s="154">
        <v>0</v>
      </c>
      <c r="Z57" s="154">
        <v>0</v>
      </c>
      <c r="AA57" s="154">
        <v>0</v>
      </c>
    </row>
    <row r="58" spans="1:27" s="231" customFormat="1" ht="31.5">
      <c r="A58" s="63" t="s">
        <v>175</v>
      </c>
      <c r="B58" s="57" t="s">
        <v>712</v>
      </c>
      <c r="C58" s="64" t="s">
        <v>713</v>
      </c>
      <c r="D58" s="154">
        <v>0</v>
      </c>
      <c r="E58" s="154">
        <v>0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>
        <v>0</v>
      </c>
      <c r="S58" s="154">
        <v>0</v>
      </c>
      <c r="T58" s="154">
        <v>0</v>
      </c>
      <c r="U58" s="154">
        <v>0</v>
      </c>
      <c r="V58" s="154">
        <v>0</v>
      </c>
      <c r="W58" s="154">
        <v>0</v>
      </c>
      <c r="X58" s="154">
        <v>0</v>
      </c>
      <c r="Y58" s="154">
        <v>0</v>
      </c>
      <c r="Z58" s="154">
        <v>0</v>
      </c>
      <c r="AA58" s="154">
        <v>0</v>
      </c>
    </row>
    <row r="59" spans="1:27" s="231" customFormat="1" ht="31.5">
      <c r="A59" s="133" t="s">
        <v>175</v>
      </c>
      <c r="B59" s="142" t="s">
        <v>1050</v>
      </c>
      <c r="C59" s="146" t="s">
        <v>1051</v>
      </c>
      <c r="D59" s="154">
        <v>0</v>
      </c>
      <c r="E59" s="154">
        <v>0</v>
      </c>
      <c r="F59" s="154">
        <v>0</v>
      </c>
      <c r="G59" s="154">
        <v>0</v>
      </c>
      <c r="H59" s="154">
        <v>0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-6.7305705705705647E-4</v>
      </c>
      <c r="R59" s="154">
        <v>-5.7514412808530478E-3</v>
      </c>
      <c r="S59" s="154">
        <v>0</v>
      </c>
      <c r="T59" s="154">
        <v>0</v>
      </c>
      <c r="U59" s="154">
        <v>0</v>
      </c>
      <c r="V59" s="154">
        <v>0</v>
      </c>
      <c r="W59" s="154">
        <v>0</v>
      </c>
      <c r="X59" s="154">
        <v>0</v>
      </c>
      <c r="Y59" s="154">
        <v>0</v>
      </c>
      <c r="Z59" s="154">
        <v>0</v>
      </c>
      <c r="AA59" s="154">
        <v>0</v>
      </c>
    </row>
    <row r="60" spans="1:27" s="231" customFormat="1" ht="47.25">
      <c r="A60" s="133" t="s">
        <v>175</v>
      </c>
      <c r="B60" s="142" t="s">
        <v>1052</v>
      </c>
      <c r="C60" s="146" t="s">
        <v>1053</v>
      </c>
      <c r="D60" s="154">
        <v>0</v>
      </c>
      <c r="E60" s="154">
        <v>0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>
        <v>0</v>
      </c>
      <c r="S60" s="154">
        <v>0</v>
      </c>
      <c r="T60" s="154">
        <v>0</v>
      </c>
      <c r="U60" s="154">
        <v>0</v>
      </c>
      <c r="V60" s="154">
        <v>0</v>
      </c>
      <c r="W60" s="154">
        <v>0</v>
      </c>
      <c r="X60" s="154">
        <v>0</v>
      </c>
      <c r="Y60" s="154">
        <v>0</v>
      </c>
      <c r="Z60" s="154">
        <v>0</v>
      </c>
      <c r="AA60" s="154">
        <v>0</v>
      </c>
    </row>
    <row r="61" spans="1:27" s="231" customFormat="1" ht="31.5">
      <c r="A61" s="133" t="s">
        <v>175</v>
      </c>
      <c r="B61" s="142" t="s">
        <v>1054</v>
      </c>
      <c r="C61" s="146" t="s">
        <v>1055</v>
      </c>
      <c r="D61" s="154">
        <v>0</v>
      </c>
      <c r="E61" s="154">
        <v>0</v>
      </c>
      <c r="F61" s="154">
        <v>0</v>
      </c>
      <c r="G61" s="154">
        <v>0</v>
      </c>
      <c r="H61" s="154">
        <v>0</v>
      </c>
      <c r="I61" s="154">
        <v>0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>
        <v>0</v>
      </c>
      <c r="S61" s="154">
        <v>0</v>
      </c>
      <c r="T61" s="154">
        <v>0</v>
      </c>
      <c r="U61" s="154">
        <v>0</v>
      </c>
      <c r="V61" s="154">
        <v>0</v>
      </c>
      <c r="W61" s="154">
        <v>0</v>
      </c>
      <c r="X61" s="154">
        <v>0</v>
      </c>
      <c r="Y61" s="154">
        <v>0</v>
      </c>
      <c r="Z61" s="154">
        <v>0</v>
      </c>
      <c r="AA61" s="154">
        <v>0</v>
      </c>
    </row>
    <row r="62" spans="1:27" s="231" customFormat="1" ht="31.5">
      <c r="A62" s="133" t="s">
        <v>175</v>
      </c>
      <c r="B62" s="142" t="s">
        <v>1068</v>
      </c>
      <c r="C62" s="146" t="s">
        <v>1069</v>
      </c>
      <c r="D62" s="154">
        <v>0</v>
      </c>
      <c r="E62" s="154">
        <v>0</v>
      </c>
      <c r="F62" s="154">
        <v>0</v>
      </c>
      <c r="G62" s="154">
        <v>0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0</v>
      </c>
      <c r="S62" s="154">
        <v>0</v>
      </c>
      <c r="T62" s="154">
        <v>0</v>
      </c>
      <c r="U62" s="154">
        <v>0</v>
      </c>
      <c r="V62" s="154">
        <v>0</v>
      </c>
      <c r="W62" s="154">
        <v>0</v>
      </c>
      <c r="X62" s="154">
        <v>0</v>
      </c>
      <c r="Y62" s="154">
        <v>0</v>
      </c>
      <c r="Z62" s="154">
        <v>0</v>
      </c>
      <c r="AA62" s="154">
        <v>0</v>
      </c>
    </row>
    <row r="63" spans="1:27" s="231" customFormat="1" ht="15.75">
      <c r="A63" s="133" t="s">
        <v>175</v>
      </c>
      <c r="B63" s="142" t="s">
        <v>1076</v>
      </c>
      <c r="C63" s="146" t="s">
        <v>1077</v>
      </c>
      <c r="D63" s="154">
        <v>0</v>
      </c>
      <c r="E63" s="154">
        <v>0</v>
      </c>
      <c r="F63" s="154">
        <v>0</v>
      </c>
      <c r="G63" s="154">
        <v>0</v>
      </c>
      <c r="H63" s="154">
        <v>0</v>
      </c>
      <c r="I63" s="154">
        <v>0</v>
      </c>
      <c r="J63" s="154">
        <v>0</v>
      </c>
      <c r="K63" s="154">
        <v>0</v>
      </c>
      <c r="L63" s="154">
        <v>0</v>
      </c>
      <c r="M63" s="154">
        <v>4.7</v>
      </c>
      <c r="N63" s="154">
        <v>0</v>
      </c>
      <c r="O63" s="154">
        <v>0</v>
      </c>
      <c r="P63" s="154">
        <v>0</v>
      </c>
      <c r="Q63" s="154">
        <v>0</v>
      </c>
      <c r="R63" s="154">
        <v>0</v>
      </c>
      <c r="S63" s="154">
        <v>0</v>
      </c>
      <c r="T63" s="154">
        <v>0</v>
      </c>
      <c r="U63" s="154">
        <v>0</v>
      </c>
      <c r="V63" s="154">
        <v>0</v>
      </c>
      <c r="W63" s="154">
        <v>0</v>
      </c>
      <c r="X63" s="154">
        <v>0</v>
      </c>
      <c r="Y63" s="154">
        <v>0</v>
      </c>
      <c r="Z63" s="154">
        <v>0</v>
      </c>
      <c r="AA63" s="154">
        <v>0</v>
      </c>
    </row>
    <row r="64" spans="1:27" s="231" customFormat="1" ht="15.75">
      <c r="A64" s="133" t="s">
        <v>175</v>
      </c>
      <c r="B64" s="142" t="s">
        <v>1078</v>
      </c>
      <c r="C64" s="146" t="s">
        <v>1079</v>
      </c>
      <c r="D64" s="154">
        <v>0</v>
      </c>
      <c r="E64" s="154">
        <v>0</v>
      </c>
      <c r="F64" s="154">
        <v>0</v>
      </c>
      <c r="G64" s="154">
        <v>0</v>
      </c>
      <c r="H64" s="154">
        <v>0</v>
      </c>
      <c r="I64" s="154">
        <v>0</v>
      </c>
      <c r="J64" s="154">
        <v>0</v>
      </c>
      <c r="K64" s="154">
        <v>0</v>
      </c>
      <c r="L64" s="154">
        <v>0</v>
      </c>
      <c r="M64" s="154">
        <v>4.5</v>
      </c>
      <c r="N64" s="154">
        <v>0</v>
      </c>
      <c r="O64" s="154">
        <v>0</v>
      </c>
      <c r="P64" s="154">
        <v>0</v>
      </c>
      <c r="Q64" s="154">
        <v>0</v>
      </c>
      <c r="R64" s="154">
        <v>0</v>
      </c>
      <c r="S64" s="154">
        <v>0</v>
      </c>
      <c r="T64" s="154">
        <v>0</v>
      </c>
      <c r="U64" s="154">
        <v>0</v>
      </c>
      <c r="V64" s="154">
        <v>0</v>
      </c>
      <c r="W64" s="154">
        <v>0</v>
      </c>
      <c r="X64" s="154">
        <v>0</v>
      </c>
      <c r="Y64" s="154">
        <v>0</v>
      </c>
      <c r="Z64" s="154">
        <v>0</v>
      </c>
      <c r="AA64" s="154">
        <v>0</v>
      </c>
    </row>
    <row r="65" spans="1:27" s="231" customFormat="1" ht="15.75">
      <c r="A65" s="133" t="s">
        <v>175</v>
      </c>
      <c r="B65" s="147" t="s">
        <v>1132</v>
      </c>
      <c r="C65" s="146" t="s">
        <v>1133</v>
      </c>
      <c r="D65" s="154">
        <v>0</v>
      </c>
      <c r="E65" s="154">
        <v>0</v>
      </c>
      <c r="F65" s="154">
        <v>0</v>
      </c>
      <c r="G65" s="154">
        <v>0</v>
      </c>
      <c r="H65" s="154">
        <v>0</v>
      </c>
      <c r="I65" s="154">
        <v>0</v>
      </c>
      <c r="J65" s="154">
        <v>0</v>
      </c>
      <c r="K65" s="154">
        <v>0</v>
      </c>
      <c r="L65" s="154">
        <v>0</v>
      </c>
      <c r="M65" s="154">
        <v>1.1000000000000001</v>
      </c>
      <c r="N65" s="154">
        <v>0</v>
      </c>
      <c r="O65" s="154">
        <v>0</v>
      </c>
      <c r="P65" s="154">
        <v>0</v>
      </c>
      <c r="Q65" s="154">
        <v>0</v>
      </c>
      <c r="R65" s="154">
        <v>0</v>
      </c>
      <c r="S65" s="154">
        <v>0</v>
      </c>
      <c r="T65" s="154">
        <v>0</v>
      </c>
      <c r="U65" s="154">
        <v>0</v>
      </c>
      <c r="V65" s="154">
        <v>0</v>
      </c>
      <c r="W65" s="154">
        <v>0</v>
      </c>
      <c r="X65" s="154">
        <v>0</v>
      </c>
      <c r="Y65" s="154">
        <v>0</v>
      </c>
      <c r="Z65" s="154">
        <v>0</v>
      </c>
      <c r="AA65" s="154">
        <v>0</v>
      </c>
    </row>
    <row r="66" spans="1:27" s="231" customFormat="1" ht="15.75">
      <c r="A66" s="133" t="s">
        <v>175</v>
      </c>
      <c r="B66" s="147" t="s">
        <v>1136</v>
      </c>
      <c r="C66" s="146" t="s">
        <v>1137</v>
      </c>
      <c r="D66" s="154">
        <v>0</v>
      </c>
      <c r="E66" s="154">
        <v>0</v>
      </c>
      <c r="F66" s="154">
        <v>0</v>
      </c>
      <c r="G66" s="154">
        <v>0</v>
      </c>
      <c r="H66" s="154">
        <v>0</v>
      </c>
      <c r="I66" s="154">
        <v>0</v>
      </c>
      <c r="J66" s="154">
        <v>0</v>
      </c>
      <c r="K66" s="154">
        <v>0</v>
      </c>
      <c r="L66" s="154">
        <v>0</v>
      </c>
      <c r="M66" s="154">
        <v>0</v>
      </c>
      <c r="N66" s="154">
        <v>0</v>
      </c>
      <c r="O66" s="154">
        <v>0</v>
      </c>
      <c r="P66" s="154">
        <v>0</v>
      </c>
      <c r="Q66" s="154">
        <v>0</v>
      </c>
      <c r="R66" s="154">
        <v>0</v>
      </c>
      <c r="S66" s="154">
        <v>0</v>
      </c>
      <c r="T66" s="154">
        <v>0</v>
      </c>
      <c r="U66" s="154">
        <v>0</v>
      </c>
      <c r="V66" s="154">
        <v>0</v>
      </c>
      <c r="W66" s="154">
        <v>0</v>
      </c>
      <c r="X66" s="154">
        <v>0</v>
      </c>
      <c r="Y66" s="154">
        <v>0</v>
      </c>
      <c r="Z66" s="154">
        <v>0</v>
      </c>
      <c r="AA66" s="154">
        <v>0</v>
      </c>
    </row>
    <row r="67" spans="1:27" s="231" customFormat="1" ht="31.5">
      <c r="A67" s="133" t="s">
        <v>175</v>
      </c>
      <c r="B67" s="147" t="s">
        <v>1152</v>
      </c>
      <c r="C67" s="146" t="s">
        <v>1153</v>
      </c>
      <c r="D67" s="154">
        <v>0</v>
      </c>
      <c r="E67" s="154">
        <v>0</v>
      </c>
      <c r="F67" s="154">
        <v>0</v>
      </c>
      <c r="G67" s="154">
        <v>0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s="231" customFormat="1" ht="15.75">
      <c r="A68" s="133" t="s">
        <v>175</v>
      </c>
      <c r="B68" s="147" t="s">
        <v>1209</v>
      </c>
      <c r="C68" s="146" t="s">
        <v>1210</v>
      </c>
      <c r="D68" s="154">
        <v>0</v>
      </c>
      <c r="E68" s="154">
        <v>0</v>
      </c>
      <c r="F68" s="154">
        <v>0</v>
      </c>
      <c r="G68" s="154">
        <v>0</v>
      </c>
      <c r="H68" s="154">
        <v>0</v>
      </c>
      <c r="I68" s="154">
        <v>0</v>
      </c>
      <c r="J68" s="154">
        <v>0</v>
      </c>
      <c r="K68" s="154">
        <v>0</v>
      </c>
      <c r="L68" s="154">
        <v>0</v>
      </c>
      <c r="M68" s="154">
        <v>0</v>
      </c>
      <c r="N68" s="154">
        <v>0</v>
      </c>
      <c r="O68" s="154">
        <v>0</v>
      </c>
      <c r="P68" s="154">
        <v>0</v>
      </c>
      <c r="Q68" s="154">
        <v>0</v>
      </c>
      <c r="R68" s="154">
        <v>0</v>
      </c>
      <c r="S68" s="154">
        <v>0</v>
      </c>
      <c r="T68" s="154">
        <v>0</v>
      </c>
      <c r="U68" s="154">
        <v>0</v>
      </c>
      <c r="V68" s="154">
        <v>0</v>
      </c>
      <c r="W68" s="154">
        <v>0</v>
      </c>
      <c r="X68" s="154">
        <v>0</v>
      </c>
      <c r="Y68" s="154">
        <v>0</v>
      </c>
      <c r="Z68" s="154">
        <v>0</v>
      </c>
      <c r="AA68" s="154">
        <v>0</v>
      </c>
    </row>
    <row r="69" spans="1:27" s="231" customFormat="1" ht="15.75">
      <c r="A69" s="133" t="s">
        <v>175</v>
      </c>
      <c r="B69" s="147" t="s">
        <v>1211</v>
      </c>
      <c r="C69" s="146" t="s">
        <v>1212</v>
      </c>
      <c r="D69" s="154">
        <v>0</v>
      </c>
      <c r="E69" s="154">
        <v>0</v>
      </c>
      <c r="F69" s="154">
        <v>0</v>
      </c>
      <c r="G69" s="154">
        <v>0</v>
      </c>
      <c r="H69" s="154">
        <v>0</v>
      </c>
      <c r="I69" s="154">
        <v>0</v>
      </c>
      <c r="J69" s="154">
        <v>0</v>
      </c>
      <c r="K69" s="154">
        <v>0</v>
      </c>
      <c r="L69" s="154">
        <v>0</v>
      </c>
      <c r="M69" s="154">
        <v>0</v>
      </c>
      <c r="N69" s="154">
        <v>0</v>
      </c>
      <c r="O69" s="154">
        <v>0</v>
      </c>
      <c r="P69" s="154">
        <v>0</v>
      </c>
      <c r="Q69" s="154">
        <v>0</v>
      </c>
      <c r="R69" s="154">
        <v>0</v>
      </c>
      <c r="S69" s="154">
        <v>0</v>
      </c>
      <c r="T69" s="154">
        <v>0</v>
      </c>
      <c r="U69" s="154">
        <v>0</v>
      </c>
      <c r="V69" s="154">
        <v>0</v>
      </c>
      <c r="W69" s="154">
        <v>0</v>
      </c>
      <c r="X69" s="154">
        <v>0</v>
      </c>
      <c r="Y69" s="154">
        <v>0</v>
      </c>
      <c r="Z69" s="154">
        <v>0</v>
      </c>
      <c r="AA69" s="154">
        <v>0</v>
      </c>
    </row>
    <row r="70" spans="1:27" s="231" customFormat="1" ht="47.25">
      <c r="A70" s="133" t="s">
        <v>175</v>
      </c>
      <c r="B70" s="147" t="s">
        <v>1215</v>
      </c>
      <c r="C70" s="146" t="s">
        <v>1216</v>
      </c>
      <c r="D70" s="154">
        <v>0</v>
      </c>
      <c r="E70" s="154">
        <v>0</v>
      </c>
      <c r="F70" s="154">
        <v>0</v>
      </c>
      <c r="G70" s="154">
        <v>0</v>
      </c>
      <c r="H70" s="154">
        <v>0</v>
      </c>
      <c r="I70" s="154">
        <v>0</v>
      </c>
      <c r="J70" s="154">
        <v>0</v>
      </c>
      <c r="K70" s="154">
        <v>0</v>
      </c>
      <c r="L70" s="154">
        <v>0</v>
      </c>
      <c r="M70" s="154">
        <v>0</v>
      </c>
      <c r="N70" s="154">
        <v>0</v>
      </c>
      <c r="O70" s="154">
        <v>0</v>
      </c>
      <c r="P70" s="154">
        <v>0</v>
      </c>
      <c r="Q70" s="154">
        <v>0</v>
      </c>
      <c r="R70" s="154">
        <v>0</v>
      </c>
      <c r="S70" s="154">
        <v>0</v>
      </c>
      <c r="T70" s="154">
        <v>0</v>
      </c>
      <c r="U70" s="154">
        <v>0</v>
      </c>
      <c r="V70" s="154">
        <v>0</v>
      </c>
      <c r="W70" s="154">
        <v>0</v>
      </c>
      <c r="X70" s="154">
        <v>0</v>
      </c>
      <c r="Y70" s="154">
        <v>0</v>
      </c>
      <c r="Z70" s="154">
        <v>0</v>
      </c>
      <c r="AA70" s="154">
        <v>0</v>
      </c>
    </row>
    <row r="71" spans="1:27" s="231" customFormat="1" ht="31.5">
      <c r="A71" s="133" t="s">
        <v>175</v>
      </c>
      <c r="B71" s="147" t="s">
        <v>1241</v>
      </c>
      <c r="C71" s="146" t="s">
        <v>1242</v>
      </c>
      <c r="D71" s="154">
        <v>0</v>
      </c>
      <c r="E71" s="154">
        <v>0</v>
      </c>
      <c r="F71" s="154">
        <v>0</v>
      </c>
      <c r="G71" s="154">
        <v>0</v>
      </c>
      <c r="H71" s="154">
        <v>0</v>
      </c>
      <c r="I71" s="154">
        <v>0</v>
      </c>
      <c r="J71" s="154">
        <v>0</v>
      </c>
      <c r="K71" s="154">
        <v>0</v>
      </c>
      <c r="L71" s="154">
        <v>0</v>
      </c>
      <c r="M71" s="154">
        <v>0</v>
      </c>
      <c r="N71" s="154">
        <v>0</v>
      </c>
      <c r="O71" s="154">
        <v>0</v>
      </c>
      <c r="P71" s="154">
        <v>0</v>
      </c>
      <c r="Q71" s="154">
        <v>0</v>
      </c>
      <c r="R71" s="154">
        <v>0</v>
      </c>
      <c r="S71" s="154">
        <v>0</v>
      </c>
      <c r="T71" s="154">
        <v>0</v>
      </c>
      <c r="U71" s="154">
        <v>0</v>
      </c>
      <c r="V71" s="154">
        <v>0</v>
      </c>
      <c r="W71" s="154">
        <v>0</v>
      </c>
      <c r="X71" s="154">
        <v>0</v>
      </c>
      <c r="Y71" s="154">
        <v>0</v>
      </c>
      <c r="Z71" s="154">
        <v>0</v>
      </c>
      <c r="AA71" s="154">
        <v>0</v>
      </c>
    </row>
    <row r="72" spans="1:27" s="231" customFormat="1" ht="15.75">
      <c r="A72" s="133" t="s">
        <v>175</v>
      </c>
      <c r="B72" s="147" t="s">
        <v>1247</v>
      </c>
      <c r="C72" s="146" t="s">
        <v>1248</v>
      </c>
      <c r="D72" s="154">
        <v>0</v>
      </c>
      <c r="E72" s="154">
        <v>0</v>
      </c>
      <c r="F72" s="154">
        <v>0</v>
      </c>
      <c r="G72" s="154">
        <v>0</v>
      </c>
      <c r="H72" s="154">
        <v>0</v>
      </c>
      <c r="I72" s="154">
        <v>0</v>
      </c>
      <c r="J72" s="154">
        <v>0</v>
      </c>
      <c r="K72" s="154">
        <v>0</v>
      </c>
      <c r="L72" s="154">
        <v>0</v>
      </c>
      <c r="M72" s="154">
        <v>0</v>
      </c>
      <c r="N72" s="154">
        <v>0</v>
      </c>
      <c r="O72" s="154">
        <v>0</v>
      </c>
      <c r="P72" s="154">
        <v>0</v>
      </c>
      <c r="Q72" s="154">
        <v>0</v>
      </c>
      <c r="R72" s="154">
        <v>0</v>
      </c>
      <c r="S72" s="154">
        <v>0</v>
      </c>
      <c r="T72" s="154">
        <v>0</v>
      </c>
      <c r="U72" s="154">
        <v>0</v>
      </c>
      <c r="V72" s="154">
        <v>0</v>
      </c>
      <c r="W72" s="154">
        <v>0</v>
      </c>
      <c r="X72" s="154">
        <v>0</v>
      </c>
      <c r="Y72" s="154">
        <v>0</v>
      </c>
      <c r="Z72" s="154">
        <v>0</v>
      </c>
      <c r="AA72" s="154">
        <v>0</v>
      </c>
    </row>
    <row r="73" spans="1:27" s="231" customFormat="1" ht="15.75">
      <c r="A73" s="133" t="s">
        <v>175</v>
      </c>
      <c r="B73" s="147" t="s">
        <v>1249</v>
      </c>
      <c r="C73" s="146" t="s">
        <v>1250</v>
      </c>
      <c r="D73" s="154">
        <v>0</v>
      </c>
      <c r="E73" s="154">
        <v>0</v>
      </c>
      <c r="F73" s="154">
        <v>0</v>
      </c>
      <c r="G73" s="154">
        <v>0</v>
      </c>
      <c r="H73" s="154">
        <v>0</v>
      </c>
      <c r="I73" s="154">
        <v>0</v>
      </c>
      <c r="J73" s="154">
        <v>0</v>
      </c>
      <c r="K73" s="154">
        <v>0</v>
      </c>
      <c r="L73" s="154">
        <v>0</v>
      </c>
      <c r="M73" s="154">
        <v>0</v>
      </c>
      <c r="N73" s="154">
        <v>0</v>
      </c>
      <c r="O73" s="154">
        <v>0</v>
      </c>
      <c r="P73" s="154">
        <v>0</v>
      </c>
      <c r="Q73" s="154">
        <v>0</v>
      </c>
      <c r="R73" s="154">
        <v>0</v>
      </c>
      <c r="S73" s="154">
        <v>0</v>
      </c>
      <c r="T73" s="154">
        <v>0</v>
      </c>
      <c r="U73" s="154">
        <v>0</v>
      </c>
      <c r="V73" s="154">
        <v>0</v>
      </c>
      <c r="W73" s="154">
        <v>0</v>
      </c>
      <c r="X73" s="154">
        <v>0</v>
      </c>
      <c r="Y73" s="154">
        <v>0</v>
      </c>
      <c r="Z73" s="154">
        <v>0</v>
      </c>
      <c r="AA73" s="154">
        <v>0</v>
      </c>
    </row>
    <row r="74" spans="1:27" s="231" customFormat="1" ht="15.75">
      <c r="A74" s="59" t="s">
        <v>175</v>
      </c>
      <c r="B74" s="35" t="s">
        <v>1259</v>
      </c>
      <c r="C74" s="59" t="s">
        <v>1260</v>
      </c>
      <c r="D74" s="154">
        <v>0</v>
      </c>
      <c r="E74" s="154">
        <v>0</v>
      </c>
      <c r="F74" s="154">
        <v>0</v>
      </c>
      <c r="G74" s="154">
        <v>0</v>
      </c>
      <c r="H74" s="154">
        <v>0</v>
      </c>
      <c r="I74" s="154">
        <v>0</v>
      </c>
      <c r="J74" s="154">
        <v>0</v>
      </c>
      <c r="K74" s="154">
        <v>0</v>
      </c>
      <c r="L74" s="154">
        <v>0</v>
      </c>
      <c r="M74" s="154">
        <v>0</v>
      </c>
      <c r="N74" s="154">
        <v>0</v>
      </c>
      <c r="O74" s="154">
        <v>0</v>
      </c>
      <c r="P74" s="154">
        <v>0</v>
      </c>
      <c r="Q74" s="154">
        <v>0</v>
      </c>
      <c r="R74" s="154">
        <v>0</v>
      </c>
      <c r="S74" s="154">
        <v>0</v>
      </c>
      <c r="T74" s="154">
        <v>0</v>
      </c>
      <c r="U74" s="154">
        <v>0</v>
      </c>
      <c r="V74" s="154">
        <v>0</v>
      </c>
      <c r="W74" s="154">
        <v>0</v>
      </c>
      <c r="X74" s="154">
        <v>0</v>
      </c>
      <c r="Y74" s="154">
        <v>0</v>
      </c>
      <c r="Z74" s="154">
        <v>0</v>
      </c>
      <c r="AA74" s="154">
        <v>0</v>
      </c>
    </row>
    <row r="75" spans="1:27" s="231" customFormat="1" ht="15.75">
      <c r="A75" s="63" t="s">
        <v>175</v>
      </c>
      <c r="B75" s="54" t="s">
        <v>1261</v>
      </c>
      <c r="C75" s="63" t="s">
        <v>1262</v>
      </c>
      <c r="D75" s="154">
        <v>0</v>
      </c>
      <c r="E75" s="154">
        <v>0</v>
      </c>
      <c r="F75" s="154">
        <v>0</v>
      </c>
      <c r="G75" s="154">
        <v>0</v>
      </c>
      <c r="H75" s="154">
        <v>0</v>
      </c>
      <c r="I75" s="154">
        <v>0</v>
      </c>
      <c r="J75" s="154">
        <v>0</v>
      </c>
      <c r="K75" s="154">
        <v>0</v>
      </c>
      <c r="L75" s="154">
        <v>0</v>
      </c>
      <c r="M75" s="154">
        <v>0</v>
      </c>
      <c r="N75" s="154">
        <v>0</v>
      </c>
      <c r="O75" s="154">
        <v>0</v>
      </c>
      <c r="P75" s="154">
        <v>0</v>
      </c>
      <c r="Q75" s="154">
        <v>0</v>
      </c>
      <c r="R75" s="154">
        <v>0</v>
      </c>
      <c r="S75" s="154">
        <v>0</v>
      </c>
      <c r="T75" s="154">
        <v>0</v>
      </c>
      <c r="U75" s="154">
        <v>0</v>
      </c>
      <c r="V75" s="154">
        <v>0</v>
      </c>
      <c r="W75" s="154">
        <v>0</v>
      </c>
      <c r="X75" s="154">
        <v>0</v>
      </c>
      <c r="Y75" s="154">
        <v>0</v>
      </c>
      <c r="Z75" s="154">
        <v>0</v>
      </c>
      <c r="AA75" s="154">
        <v>0</v>
      </c>
    </row>
    <row r="76" spans="1:27" s="231" customFormat="1" ht="15.75">
      <c r="A76" s="63" t="s">
        <v>175</v>
      </c>
      <c r="B76" s="54" t="s">
        <v>1263</v>
      </c>
      <c r="C76" s="63" t="s">
        <v>1264</v>
      </c>
      <c r="D76" s="154">
        <v>0</v>
      </c>
      <c r="E76" s="154">
        <v>0</v>
      </c>
      <c r="F76" s="154">
        <v>0</v>
      </c>
      <c r="G76" s="154">
        <v>0</v>
      </c>
      <c r="H76" s="154">
        <v>0</v>
      </c>
      <c r="I76" s="154">
        <v>0</v>
      </c>
      <c r="J76" s="154">
        <v>0</v>
      </c>
      <c r="K76" s="154">
        <v>0</v>
      </c>
      <c r="L76" s="154">
        <v>0</v>
      </c>
      <c r="M76" s="154">
        <v>0</v>
      </c>
      <c r="N76" s="154">
        <v>0</v>
      </c>
      <c r="O76" s="154">
        <v>0</v>
      </c>
      <c r="P76" s="154">
        <v>0</v>
      </c>
      <c r="Q76" s="154">
        <v>0</v>
      </c>
      <c r="R76" s="154">
        <v>0</v>
      </c>
      <c r="S76" s="154">
        <v>0</v>
      </c>
      <c r="T76" s="154">
        <v>0</v>
      </c>
      <c r="U76" s="154">
        <v>0</v>
      </c>
      <c r="V76" s="154">
        <v>0</v>
      </c>
      <c r="W76" s="154">
        <v>0</v>
      </c>
      <c r="X76" s="154">
        <v>0</v>
      </c>
      <c r="Y76" s="154">
        <v>0</v>
      </c>
      <c r="Z76" s="154">
        <v>0</v>
      </c>
      <c r="AA76" s="154">
        <v>0</v>
      </c>
    </row>
    <row r="77" spans="1:27" s="231" customFormat="1" ht="31.5">
      <c r="A77" s="63" t="s">
        <v>175</v>
      </c>
      <c r="B77" s="54" t="s">
        <v>1269</v>
      </c>
      <c r="C77" s="63" t="s">
        <v>1270</v>
      </c>
      <c r="D77" s="154">
        <v>0</v>
      </c>
      <c r="E77" s="154">
        <v>0</v>
      </c>
      <c r="F77" s="154">
        <v>0</v>
      </c>
      <c r="G77" s="154">
        <v>0</v>
      </c>
      <c r="H77" s="154">
        <v>0</v>
      </c>
      <c r="I77" s="154">
        <v>0</v>
      </c>
      <c r="J77" s="154">
        <v>0</v>
      </c>
      <c r="K77" s="154">
        <v>0</v>
      </c>
      <c r="L77" s="154">
        <v>0</v>
      </c>
      <c r="M77" s="154">
        <v>0</v>
      </c>
      <c r="N77" s="154">
        <v>0</v>
      </c>
      <c r="O77" s="154">
        <v>0</v>
      </c>
      <c r="P77" s="154">
        <v>0</v>
      </c>
      <c r="Q77" s="154">
        <v>0</v>
      </c>
      <c r="R77" s="154">
        <v>0</v>
      </c>
      <c r="S77" s="154">
        <v>0</v>
      </c>
      <c r="T77" s="154">
        <v>0</v>
      </c>
      <c r="U77" s="154">
        <v>0</v>
      </c>
      <c r="V77" s="154">
        <v>0</v>
      </c>
      <c r="W77" s="154">
        <v>0</v>
      </c>
      <c r="X77" s="154">
        <v>0</v>
      </c>
      <c r="Y77" s="154">
        <v>0</v>
      </c>
      <c r="Z77" s="154">
        <v>0</v>
      </c>
      <c r="AA77" s="154">
        <v>0</v>
      </c>
    </row>
    <row r="78" spans="1:27" s="231" customFormat="1" ht="31.5">
      <c r="A78" s="63" t="s">
        <v>175</v>
      </c>
      <c r="B78" s="54" t="s">
        <v>1277</v>
      </c>
      <c r="C78" s="63" t="s">
        <v>1278</v>
      </c>
      <c r="D78" s="154">
        <v>0</v>
      </c>
      <c r="E78" s="154">
        <v>0</v>
      </c>
      <c r="F78" s="154">
        <v>0</v>
      </c>
      <c r="G78" s="154">
        <v>0</v>
      </c>
      <c r="H78" s="154">
        <v>0</v>
      </c>
      <c r="I78" s="154">
        <v>0</v>
      </c>
      <c r="J78" s="154">
        <v>0</v>
      </c>
      <c r="K78" s="154">
        <v>0</v>
      </c>
      <c r="L78" s="154">
        <v>0</v>
      </c>
      <c r="M78" s="154">
        <v>0</v>
      </c>
      <c r="N78" s="154">
        <v>0</v>
      </c>
      <c r="O78" s="154">
        <v>0</v>
      </c>
      <c r="P78" s="154">
        <v>0</v>
      </c>
      <c r="Q78" s="154">
        <v>0</v>
      </c>
      <c r="R78" s="154">
        <v>0</v>
      </c>
      <c r="S78" s="154">
        <v>0</v>
      </c>
      <c r="T78" s="154">
        <v>0</v>
      </c>
      <c r="U78" s="154">
        <v>0</v>
      </c>
      <c r="V78" s="154">
        <v>0</v>
      </c>
      <c r="W78" s="154">
        <v>0</v>
      </c>
      <c r="X78" s="154">
        <v>0</v>
      </c>
      <c r="Y78" s="154">
        <v>0</v>
      </c>
      <c r="Z78" s="154">
        <v>0</v>
      </c>
      <c r="AA78" s="154">
        <v>0</v>
      </c>
    </row>
    <row r="79" spans="1:27" s="231" customFormat="1" ht="31.5">
      <c r="A79" s="63" t="s">
        <v>175</v>
      </c>
      <c r="B79" s="54" t="s">
        <v>1279</v>
      </c>
      <c r="C79" s="63" t="s">
        <v>1280</v>
      </c>
      <c r="D79" s="154">
        <v>0</v>
      </c>
      <c r="E79" s="154">
        <v>0</v>
      </c>
      <c r="F79" s="154">
        <v>0</v>
      </c>
      <c r="G79" s="154">
        <v>0</v>
      </c>
      <c r="H79" s="154">
        <v>0</v>
      </c>
      <c r="I79" s="154">
        <v>0</v>
      </c>
      <c r="J79" s="154">
        <v>0</v>
      </c>
      <c r="K79" s="154">
        <v>0</v>
      </c>
      <c r="L79" s="154">
        <v>0</v>
      </c>
      <c r="M79" s="154">
        <v>0</v>
      </c>
      <c r="N79" s="154">
        <v>0</v>
      </c>
      <c r="O79" s="154">
        <v>0</v>
      </c>
      <c r="P79" s="154">
        <v>0</v>
      </c>
      <c r="Q79" s="154">
        <v>0</v>
      </c>
      <c r="R79" s="154">
        <v>0</v>
      </c>
      <c r="S79" s="154">
        <v>0</v>
      </c>
      <c r="T79" s="154">
        <v>0</v>
      </c>
      <c r="U79" s="154">
        <v>0</v>
      </c>
      <c r="V79" s="154">
        <v>0</v>
      </c>
      <c r="W79" s="154">
        <v>0</v>
      </c>
      <c r="X79" s="154">
        <v>0</v>
      </c>
      <c r="Y79" s="154">
        <v>0</v>
      </c>
      <c r="Z79" s="154">
        <v>0</v>
      </c>
      <c r="AA79" s="154">
        <v>0</v>
      </c>
    </row>
    <row r="80" spans="1:27" s="231" customFormat="1" ht="15.75">
      <c r="A80" s="63" t="s">
        <v>175</v>
      </c>
      <c r="B80" s="72" t="s">
        <v>1303</v>
      </c>
      <c r="C80" s="62" t="s">
        <v>1304</v>
      </c>
      <c r="D80" s="154">
        <v>0</v>
      </c>
      <c r="E80" s="154">
        <v>0</v>
      </c>
      <c r="F80" s="154">
        <v>0</v>
      </c>
      <c r="G80" s="154">
        <v>0</v>
      </c>
      <c r="H80" s="154">
        <v>0</v>
      </c>
      <c r="I80" s="154">
        <v>0</v>
      </c>
      <c r="J80" s="154">
        <v>0</v>
      </c>
      <c r="K80" s="154">
        <v>0</v>
      </c>
      <c r="L80" s="154">
        <v>0</v>
      </c>
      <c r="M80" s="154">
        <v>0</v>
      </c>
      <c r="N80" s="154">
        <v>0</v>
      </c>
      <c r="O80" s="154">
        <v>0</v>
      </c>
      <c r="P80" s="154">
        <v>0</v>
      </c>
      <c r="Q80" s="154">
        <v>0</v>
      </c>
      <c r="R80" s="154">
        <v>0</v>
      </c>
      <c r="S80" s="154">
        <v>0</v>
      </c>
      <c r="T80" s="154">
        <v>0</v>
      </c>
      <c r="U80" s="154">
        <v>0</v>
      </c>
      <c r="V80" s="154">
        <v>0</v>
      </c>
      <c r="W80" s="154">
        <v>0</v>
      </c>
      <c r="X80" s="154">
        <v>0</v>
      </c>
      <c r="Y80" s="154">
        <v>0</v>
      </c>
      <c r="Z80" s="154">
        <v>0</v>
      </c>
      <c r="AA80" s="154">
        <v>0</v>
      </c>
    </row>
    <row r="81" spans="1:27" s="231" customFormat="1" ht="15.75">
      <c r="A81" s="63" t="s">
        <v>175</v>
      </c>
      <c r="B81" s="72" t="s">
        <v>1305</v>
      </c>
      <c r="C81" s="62" t="s">
        <v>1306</v>
      </c>
      <c r="D81" s="154">
        <v>0</v>
      </c>
      <c r="E81" s="154">
        <v>0</v>
      </c>
      <c r="F81" s="154">
        <v>0</v>
      </c>
      <c r="G81" s="154">
        <v>0</v>
      </c>
      <c r="H81" s="154">
        <v>0</v>
      </c>
      <c r="I81" s="154">
        <v>0</v>
      </c>
      <c r="J81" s="154">
        <v>0</v>
      </c>
      <c r="K81" s="154">
        <v>0</v>
      </c>
      <c r="L81" s="154">
        <v>0</v>
      </c>
      <c r="M81" s="154">
        <v>0</v>
      </c>
      <c r="N81" s="154">
        <v>0</v>
      </c>
      <c r="O81" s="154">
        <v>0</v>
      </c>
      <c r="P81" s="154">
        <v>0</v>
      </c>
      <c r="Q81" s="154">
        <v>0</v>
      </c>
      <c r="R81" s="154">
        <v>0</v>
      </c>
      <c r="S81" s="154">
        <v>0</v>
      </c>
      <c r="T81" s="154">
        <v>0</v>
      </c>
      <c r="U81" s="154">
        <v>0</v>
      </c>
      <c r="V81" s="154">
        <v>0</v>
      </c>
      <c r="W81" s="154">
        <v>0</v>
      </c>
      <c r="X81" s="154">
        <v>0</v>
      </c>
      <c r="Y81" s="154">
        <v>0</v>
      </c>
      <c r="Z81" s="154">
        <v>0</v>
      </c>
      <c r="AA81" s="154">
        <v>0</v>
      </c>
    </row>
    <row r="82" spans="1:27" s="231" customFormat="1" ht="15.75">
      <c r="A82" s="63" t="s">
        <v>175</v>
      </c>
      <c r="B82" s="85" t="s">
        <v>1307</v>
      </c>
      <c r="C82" s="62" t="s">
        <v>1308</v>
      </c>
      <c r="D82" s="154">
        <v>0</v>
      </c>
      <c r="E82" s="154">
        <v>0</v>
      </c>
      <c r="F82" s="154">
        <v>0</v>
      </c>
      <c r="G82" s="154">
        <v>0</v>
      </c>
      <c r="H82" s="154">
        <v>0</v>
      </c>
      <c r="I82" s="154">
        <v>0</v>
      </c>
      <c r="J82" s="154">
        <v>0</v>
      </c>
      <c r="K82" s="154">
        <v>0</v>
      </c>
      <c r="L82" s="154">
        <v>0</v>
      </c>
      <c r="M82" s="154">
        <v>0</v>
      </c>
      <c r="N82" s="154">
        <v>0</v>
      </c>
      <c r="O82" s="154">
        <v>0</v>
      </c>
      <c r="P82" s="154">
        <v>0</v>
      </c>
      <c r="Q82" s="154">
        <v>0</v>
      </c>
      <c r="R82" s="154">
        <v>0</v>
      </c>
      <c r="S82" s="154">
        <v>0</v>
      </c>
      <c r="T82" s="154">
        <v>0</v>
      </c>
      <c r="U82" s="154">
        <v>0</v>
      </c>
      <c r="V82" s="154">
        <v>0</v>
      </c>
      <c r="W82" s="154">
        <v>0</v>
      </c>
      <c r="X82" s="154">
        <v>0</v>
      </c>
      <c r="Y82" s="154">
        <v>0</v>
      </c>
      <c r="Z82" s="154">
        <v>0</v>
      </c>
      <c r="AA82" s="154">
        <v>0</v>
      </c>
    </row>
    <row r="83" spans="1:27" s="231" customFormat="1" ht="15.75">
      <c r="A83" s="63" t="s">
        <v>175</v>
      </c>
      <c r="B83" s="72" t="s">
        <v>1309</v>
      </c>
      <c r="C83" s="62" t="s">
        <v>1310</v>
      </c>
      <c r="D83" s="154">
        <v>0</v>
      </c>
      <c r="E83" s="154">
        <v>0</v>
      </c>
      <c r="F83" s="154">
        <v>0</v>
      </c>
      <c r="G83" s="154">
        <v>0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0</v>
      </c>
      <c r="S83" s="154">
        <v>0</v>
      </c>
      <c r="T83" s="154">
        <v>0</v>
      </c>
      <c r="U83" s="154">
        <v>0</v>
      </c>
      <c r="V83" s="154">
        <v>0</v>
      </c>
      <c r="W83" s="154">
        <v>0</v>
      </c>
      <c r="X83" s="154">
        <v>0</v>
      </c>
      <c r="Y83" s="154">
        <v>0</v>
      </c>
      <c r="Z83" s="154">
        <v>0</v>
      </c>
      <c r="AA83" s="154">
        <v>0</v>
      </c>
    </row>
    <row r="84" spans="1:27" s="231" customFormat="1" ht="15.75">
      <c r="A84" s="63" t="s">
        <v>175</v>
      </c>
      <c r="B84" s="72" t="s">
        <v>1311</v>
      </c>
      <c r="C84" s="62" t="s">
        <v>1312</v>
      </c>
      <c r="D84" s="154">
        <v>0</v>
      </c>
      <c r="E84" s="154">
        <v>0</v>
      </c>
      <c r="F84" s="154">
        <v>0</v>
      </c>
      <c r="G84" s="154">
        <v>0</v>
      </c>
      <c r="H84" s="154">
        <v>0</v>
      </c>
      <c r="I84" s="154">
        <v>0</v>
      </c>
      <c r="J84" s="154">
        <v>0</v>
      </c>
      <c r="K84" s="154">
        <v>0</v>
      </c>
      <c r="L84" s="154">
        <v>0</v>
      </c>
      <c r="M84" s="154">
        <v>0</v>
      </c>
      <c r="N84" s="154">
        <v>0</v>
      </c>
      <c r="O84" s="154">
        <v>0</v>
      </c>
      <c r="P84" s="154">
        <v>0</v>
      </c>
      <c r="Q84" s="154">
        <v>0</v>
      </c>
      <c r="R84" s="154">
        <v>0</v>
      </c>
      <c r="S84" s="154">
        <v>0</v>
      </c>
      <c r="T84" s="154">
        <v>0</v>
      </c>
      <c r="U84" s="154">
        <v>0</v>
      </c>
      <c r="V84" s="154">
        <v>0</v>
      </c>
      <c r="W84" s="154">
        <v>0</v>
      </c>
      <c r="X84" s="154">
        <v>0</v>
      </c>
      <c r="Y84" s="154">
        <v>0</v>
      </c>
      <c r="Z84" s="154">
        <v>0</v>
      </c>
      <c r="AA84" s="154">
        <v>0</v>
      </c>
    </row>
    <row r="85" spans="1:27" s="231" customFormat="1" ht="15.75">
      <c r="A85" s="63" t="s">
        <v>175</v>
      </c>
      <c r="B85" s="72" t="s">
        <v>1313</v>
      </c>
      <c r="C85" s="62" t="s">
        <v>1314</v>
      </c>
      <c r="D85" s="154">
        <v>0</v>
      </c>
      <c r="E85" s="154">
        <v>0</v>
      </c>
      <c r="F85" s="154">
        <v>0</v>
      </c>
      <c r="G85" s="154">
        <v>0</v>
      </c>
      <c r="H85" s="154">
        <v>0</v>
      </c>
      <c r="I85" s="154">
        <v>0</v>
      </c>
      <c r="J85" s="154">
        <v>0</v>
      </c>
      <c r="K85" s="154">
        <v>0</v>
      </c>
      <c r="L85" s="154">
        <v>0</v>
      </c>
      <c r="M85" s="154">
        <v>0</v>
      </c>
      <c r="N85" s="154">
        <v>0</v>
      </c>
      <c r="O85" s="154">
        <v>0</v>
      </c>
      <c r="P85" s="154">
        <v>0</v>
      </c>
      <c r="Q85" s="154">
        <v>0</v>
      </c>
      <c r="R85" s="154">
        <v>0</v>
      </c>
      <c r="S85" s="154">
        <v>0</v>
      </c>
      <c r="T85" s="154">
        <v>0</v>
      </c>
      <c r="U85" s="154">
        <v>0</v>
      </c>
      <c r="V85" s="154">
        <v>0</v>
      </c>
      <c r="W85" s="154">
        <v>0</v>
      </c>
      <c r="X85" s="154">
        <v>0</v>
      </c>
      <c r="Y85" s="154">
        <v>0</v>
      </c>
      <c r="Z85" s="154">
        <v>0</v>
      </c>
      <c r="AA85" s="154">
        <v>0</v>
      </c>
    </row>
    <row r="86" spans="1:27" s="231" customFormat="1" ht="15.75">
      <c r="A86" s="63" t="s">
        <v>175</v>
      </c>
      <c r="B86" s="72" t="s">
        <v>1317</v>
      </c>
      <c r="C86" s="62" t="s">
        <v>1318</v>
      </c>
      <c r="D86" s="154">
        <v>0</v>
      </c>
      <c r="E86" s="154">
        <v>0</v>
      </c>
      <c r="F86" s="154">
        <v>0</v>
      </c>
      <c r="G86" s="154">
        <v>0</v>
      </c>
      <c r="H86" s="154">
        <v>0</v>
      </c>
      <c r="I86" s="154">
        <v>0</v>
      </c>
      <c r="J86" s="154">
        <v>0</v>
      </c>
      <c r="K86" s="154">
        <v>0</v>
      </c>
      <c r="L86" s="154">
        <v>0</v>
      </c>
      <c r="M86" s="154">
        <v>0</v>
      </c>
      <c r="N86" s="154">
        <v>0</v>
      </c>
      <c r="O86" s="154">
        <v>0</v>
      </c>
      <c r="P86" s="154">
        <v>0</v>
      </c>
      <c r="Q86" s="154">
        <v>0</v>
      </c>
      <c r="R86" s="154">
        <v>0</v>
      </c>
      <c r="S86" s="154">
        <v>0</v>
      </c>
      <c r="T86" s="154">
        <v>0</v>
      </c>
      <c r="U86" s="154">
        <v>0</v>
      </c>
      <c r="V86" s="154">
        <v>0</v>
      </c>
      <c r="W86" s="154">
        <v>0</v>
      </c>
      <c r="X86" s="154">
        <v>0</v>
      </c>
      <c r="Y86" s="154">
        <v>0</v>
      </c>
      <c r="Z86" s="154">
        <v>0</v>
      </c>
      <c r="AA86" s="154">
        <v>0</v>
      </c>
    </row>
    <row r="87" spans="1:27" s="231" customFormat="1" ht="31.5">
      <c r="A87" s="63" t="s">
        <v>175</v>
      </c>
      <c r="B87" s="72" t="s">
        <v>1319</v>
      </c>
      <c r="C87" s="62" t="s">
        <v>1320</v>
      </c>
      <c r="D87" s="154">
        <v>0</v>
      </c>
      <c r="E87" s="154">
        <v>0</v>
      </c>
      <c r="F87" s="154">
        <v>0</v>
      </c>
      <c r="G87" s="154">
        <v>0</v>
      </c>
      <c r="H87" s="154">
        <v>0</v>
      </c>
      <c r="I87" s="154">
        <v>0</v>
      </c>
      <c r="J87" s="154">
        <v>0</v>
      </c>
      <c r="K87" s="154">
        <v>0</v>
      </c>
      <c r="L87" s="154">
        <v>0</v>
      </c>
      <c r="M87" s="154">
        <v>0</v>
      </c>
      <c r="N87" s="154">
        <v>0</v>
      </c>
      <c r="O87" s="154">
        <v>0</v>
      </c>
      <c r="P87" s="154">
        <v>0</v>
      </c>
      <c r="Q87" s="154">
        <v>0</v>
      </c>
      <c r="R87" s="154">
        <v>0</v>
      </c>
      <c r="S87" s="154">
        <v>0</v>
      </c>
      <c r="T87" s="154">
        <v>0</v>
      </c>
      <c r="U87" s="154">
        <v>0</v>
      </c>
      <c r="V87" s="154">
        <v>0</v>
      </c>
      <c r="W87" s="154">
        <v>0</v>
      </c>
      <c r="X87" s="154">
        <v>0</v>
      </c>
      <c r="Y87" s="154">
        <v>0</v>
      </c>
      <c r="Z87" s="154">
        <v>0</v>
      </c>
      <c r="AA87" s="154">
        <v>0</v>
      </c>
    </row>
    <row r="88" spans="1:27" s="231" customFormat="1" ht="31.5">
      <c r="A88" s="133" t="s">
        <v>175</v>
      </c>
      <c r="B88" s="150" t="s">
        <v>1321</v>
      </c>
      <c r="C88" s="146" t="s">
        <v>1322</v>
      </c>
      <c r="D88" s="154">
        <v>0</v>
      </c>
      <c r="E88" s="154">
        <v>0</v>
      </c>
      <c r="F88" s="154">
        <v>0</v>
      </c>
      <c r="G88" s="154">
        <v>0</v>
      </c>
      <c r="H88" s="154">
        <v>0</v>
      </c>
      <c r="I88" s="154">
        <v>0</v>
      </c>
      <c r="J88" s="154">
        <v>0</v>
      </c>
      <c r="K88" s="154">
        <v>0</v>
      </c>
      <c r="L88" s="154">
        <v>0</v>
      </c>
      <c r="M88" s="154">
        <v>0</v>
      </c>
      <c r="N88" s="154">
        <v>0</v>
      </c>
      <c r="O88" s="154">
        <v>0</v>
      </c>
      <c r="P88" s="154">
        <v>0</v>
      </c>
      <c r="Q88" s="154">
        <v>0</v>
      </c>
      <c r="R88" s="154">
        <v>0</v>
      </c>
      <c r="S88" s="154">
        <v>0</v>
      </c>
      <c r="T88" s="154">
        <v>0</v>
      </c>
      <c r="U88" s="154">
        <v>0</v>
      </c>
      <c r="V88" s="154">
        <v>0</v>
      </c>
      <c r="W88" s="154">
        <v>0</v>
      </c>
      <c r="X88" s="154">
        <v>0</v>
      </c>
      <c r="Y88" s="154">
        <v>0</v>
      </c>
      <c r="Z88" s="154">
        <v>0</v>
      </c>
      <c r="AA88" s="154">
        <v>0</v>
      </c>
    </row>
    <row r="89" spans="1:27" s="231" customFormat="1" ht="47.25">
      <c r="A89" s="133" t="s">
        <v>175</v>
      </c>
      <c r="B89" s="150" t="s">
        <v>1329</v>
      </c>
      <c r="C89" s="146" t="s">
        <v>1330</v>
      </c>
      <c r="D89" s="154">
        <v>0</v>
      </c>
      <c r="E89" s="154">
        <v>0</v>
      </c>
      <c r="F89" s="154">
        <v>0</v>
      </c>
      <c r="G89" s="154">
        <v>0</v>
      </c>
      <c r="H89" s="154">
        <v>0</v>
      </c>
      <c r="I89" s="154">
        <v>0</v>
      </c>
      <c r="J89" s="154">
        <v>0</v>
      </c>
      <c r="K89" s="154">
        <v>0</v>
      </c>
      <c r="L89" s="154">
        <v>0</v>
      </c>
      <c r="M89" s="154">
        <v>0</v>
      </c>
      <c r="N89" s="154">
        <v>0</v>
      </c>
      <c r="O89" s="154">
        <v>0</v>
      </c>
      <c r="P89" s="154">
        <v>0</v>
      </c>
      <c r="Q89" s="154">
        <v>0</v>
      </c>
      <c r="R89" s="154">
        <v>0</v>
      </c>
      <c r="S89" s="154">
        <v>0</v>
      </c>
      <c r="T89" s="154">
        <v>0</v>
      </c>
      <c r="U89" s="154">
        <v>0</v>
      </c>
      <c r="V89" s="154">
        <v>0</v>
      </c>
      <c r="W89" s="154">
        <v>0</v>
      </c>
      <c r="X89" s="154">
        <v>0</v>
      </c>
      <c r="Y89" s="154">
        <v>0</v>
      </c>
      <c r="Z89" s="154">
        <v>0</v>
      </c>
      <c r="AA89" s="154">
        <v>0</v>
      </c>
    </row>
    <row r="90" spans="1:27" s="231" customFormat="1" ht="31.5">
      <c r="A90" s="133" t="s">
        <v>175</v>
      </c>
      <c r="B90" s="150" t="s">
        <v>1331</v>
      </c>
      <c r="C90" s="146" t="s">
        <v>1332</v>
      </c>
      <c r="D90" s="154">
        <v>0</v>
      </c>
      <c r="E90" s="154">
        <v>0</v>
      </c>
      <c r="F90" s="154">
        <v>0</v>
      </c>
      <c r="G90" s="154">
        <v>0</v>
      </c>
      <c r="H90" s="154">
        <v>0</v>
      </c>
      <c r="I90" s="154">
        <v>0</v>
      </c>
      <c r="J90" s="154">
        <v>0</v>
      </c>
      <c r="K90" s="154">
        <v>0</v>
      </c>
      <c r="L90" s="154">
        <v>0</v>
      </c>
      <c r="M90" s="154">
        <v>0</v>
      </c>
      <c r="N90" s="154">
        <v>0</v>
      </c>
      <c r="O90" s="154">
        <v>0</v>
      </c>
      <c r="P90" s="154">
        <v>0</v>
      </c>
      <c r="Q90" s="154">
        <v>0</v>
      </c>
      <c r="R90" s="154">
        <v>0</v>
      </c>
      <c r="S90" s="154">
        <v>0</v>
      </c>
      <c r="T90" s="154">
        <v>0</v>
      </c>
      <c r="U90" s="154">
        <v>0</v>
      </c>
      <c r="V90" s="154">
        <v>0</v>
      </c>
      <c r="W90" s="154">
        <v>0</v>
      </c>
      <c r="X90" s="154">
        <v>0</v>
      </c>
      <c r="Y90" s="154">
        <v>0</v>
      </c>
      <c r="Z90" s="154">
        <v>0</v>
      </c>
      <c r="AA90" s="154">
        <v>0</v>
      </c>
    </row>
    <row r="91" spans="1:27" s="231" customFormat="1" ht="31.5">
      <c r="A91" s="63" t="s">
        <v>175</v>
      </c>
      <c r="B91" s="54" t="s">
        <v>1335</v>
      </c>
      <c r="C91" s="34" t="s">
        <v>1336</v>
      </c>
      <c r="D91" s="154">
        <v>0</v>
      </c>
      <c r="E91" s="154">
        <v>0</v>
      </c>
      <c r="F91" s="154">
        <v>0</v>
      </c>
      <c r="G91" s="154">
        <v>0</v>
      </c>
      <c r="H91" s="154">
        <v>0</v>
      </c>
      <c r="I91" s="154">
        <v>0</v>
      </c>
      <c r="J91" s="154">
        <v>0</v>
      </c>
      <c r="K91" s="154">
        <v>0</v>
      </c>
      <c r="L91" s="154">
        <v>0</v>
      </c>
      <c r="M91" s="154">
        <v>0</v>
      </c>
      <c r="N91" s="154">
        <v>0</v>
      </c>
      <c r="O91" s="154">
        <v>0</v>
      </c>
      <c r="P91" s="154">
        <v>0</v>
      </c>
      <c r="Q91" s="154">
        <v>0</v>
      </c>
      <c r="R91" s="154">
        <v>0</v>
      </c>
      <c r="S91" s="154">
        <v>0</v>
      </c>
      <c r="T91" s="154">
        <v>0</v>
      </c>
      <c r="U91" s="154">
        <v>0</v>
      </c>
      <c r="V91" s="154">
        <v>0</v>
      </c>
      <c r="W91" s="154">
        <v>0</v>
      </c>
      <c r="X91" s="154">
        <v>0</v>
      </c>
      <c r="Y91" s="154">
        <v>0</v>
      </c>
      <c r="Z91" s="154">
        <v>0</v>
      </c>
      <c r="AA91" s="154">
        <v>0</v>
      </c>
    </row>
    <row r="92" spans="1:27" s="231" customFormat="1" ht="47.25">
      <c r="A92" s="63" t="s">
        <v>175</v>
      </c>
      <c r="B92" s="54" t="s">
        <v>1337</v>
      </c>
      <c r="C92" s="34" t="s">
        <v>1338</v>
      </c>
      <c r="D92" s="154">
        <v>0</v>
      </c>
      <c r="E92" s="154">
        <v>0</v>
      </c>
      <c r="F92" s="154">
        <v>0</v>
      </c>
      <c r="G92" s="154">
        <v>0</v>
      </c>
      <c r="H92" s="154">
        <v>0</v>
      </c>
      <c r="I92" s="154">
        <v>0</v>
      </c>
      <c r="J92" s="154">
        <v>0</v>
      </c>
      <c r="K92" s="154">
        <v>0</v>
      </c>
      <c r="L92" s="154">
        <v>0</v>
      </c>
      <c r="M92" s="154">
        <v>0</v>
      </c>
      <c r="N92" s="154">
        <v>0</v>
      </c>
      <c r="O92" s="154">
        <v>0</v>
      </c>
      <c r="P92" s="154">
        <v>0</v>
      </c>
      <c r="Q92" s="154">
        <v>0</v>
      </c>
      <c r="R92" s="154">
        <v>0</v>
      </c>
      <c r="S92" s="154">
        <v>0</v>
      </c>
      <c r="T92" s="154">
        <v>0</v>
      </c>
      <c r="U92" s="154">
        <v>0</v>
      </c>
      <c r="V92" s="154">
        <v>0</v>
      </c>
      <c r="W92" s="154">
        <v>0</v>
      </c>
      <c r="X92" s="154">
        <v>0</v>
      </c>
      <c r="Y92" s="154">
        <v>0</v>
      </c>
      <c r="Z92" s="154">
        <v>0</v>
      </c>
      <c r="AA92" s="154">
        <v>0</v>
      </c>
    </row>
    <row r="93" spans="1:27" s="231" customFormat="1" ht="47.25">
      <c r="A93" s="199" t="s">
        <v>175</v>
      </c>
      <c r="B93" s="200" t="s">
        <v>1339</v>
      </c>
      <c r="C93" s="199" t="s">
        <v>1340</v>
      </c>
      <c r="D93" s="154">
        <v>0</v>
      </c>
      <c r="E93" s="154">
        <v>0</v>
      </c>
      <c r="F93" s="154">
        <v>0</v>
      </c>
      <c r="G93" s="154">
        <v>0</v>
      </c>
      <c r="H93" s="154">
        <v>0</v>
      </c>
      <c r="I93" s="154">
        <v>0</v>
      </c>
      <c r="J93" s="154">
        <v>0</v>
      </c>
      <c r="K93" s="154">
        <v>0</v>
      </c>
      <c r="L93" s="154">
        <v>0</v>
      </c>
      <c r="M93" s="154">
        <v>0</v>
      </c>
      <c r="N93" s="154">
        <v>0</v>
      </c>
      <c r="O93" s="154">
        <v>0</v>
      </c>
      <c r="P93" s="154">
        <v>0</v>
      </c>
      <c r="Q93" s="154">
        <v>0</v>
      </c>
      <c r="R93" s="154">
        <v>0</v>
      </c>
      <c r="S93" s="154">
        <v>0</v>
      </c>
      <c r="T93" s="154">
        <v>0</v>
      </c>
      <c r="U93" s="154">
        <v>0</v>
      </c>
      <c r="V93" s="154">
        <v>0</v>
      </c>
      <c r="W93" s="154">
        <v>0</v>
      </c>
      <c r="X93" s="154">
        <v>0</v>
      </c>
      <c r="Y93" s="154">
        <v>0</v>
      </c>
      <c r="Z93" s="154">
        <v>0</v>
      </c>
      <c r="AA93" s="154">
        <v>0</v>
      </c>
    </row>
    <row r="94" spans="1:27" s="231" customFormat="1" ht="47.25">
      <c r="A94" s="133" t="s">
        <v>175</v>
      </c>
      <c r="B94" s="134" t="s">
        <v>1345</v>
      </c>
      <c r="C94" s="133" t="s">
        <v>1346</v>
      </c>
      <c r="D94" s="154">
        <v>0</v>
      </c>
      <c r="E94" s="154">
        <v>0</v>
      </c>
      <c r="F94" s="154">
        <v>0</v>
      </c>
      <c r="G94" s="154">
        <v>0</v>
      </c>
      <c r="H94" s="154">
        <v>0</v>
      </c>
      <c r="I94" s="154">
        <v>0</v>
      </c>
      <c r="J94" s="154">
        <v>0</v>
      </c>
      <c r="K94" s="154">
        <v>0</v>
      </c>
      <c r="L94" s="154">
        <v>0</v>
      </c>
      <c r="M94" s="154">
        <v>0</v>
      </c>
      <c r="N94" s="154">
        <v>0</v>
      </c>
      <c r="O94" s="154">
        <v>0</v>
      </c>
      <c r="P94" s="154">
        <v>0</v>
      </c>
      <c r="Q94" s="154">
        <v>0</v>
      </c>
      <c r="R94" s="154">
        <v>0</v>
      </c>
      <c r="S94" s="154">
        <v>0</v>
      </c>
      <c r="T94" s="154">
        <v>0</v>
      </c>
      <c r="U94" s="154">
        <v>0</v>
      </c>
      <c r="V94" s="154">
        <v>0</v>
      </c>
      <c r="W94" s="154">
        <v>0</v>
      </c>
      <c r="X94" s="154">
        <v>0</v>
      </c>
      <c r="Y94" s="154">
        <v>0</v>
      </c>
      <c r="Z94" s="154">
        <v>0</v>
      </c>
      <c r="AA94" s="154">
        <v>0</v>
      </c>
    </row>
    <row r="95" spans="1:27" s="231" customFormat="1" ht="31.5">
      <c r="A95" s="133" t="s">
        <v>175</v>
      </c>
      <c r="B95" s="134" t="s">
        <v>1347</v>
      </c>
      <c r="C95" s="133" t="s">
        <v>1348</v>
      </c>
      <c r="D95" s="154">
        <v>0</v>
      </c>
      <c r="E95" s="154">
        <v>0</v>
      </c>
      <c r="F95" s="154">
        <v>0</v>
      </c>
      <c r="G95" s="154">
        <v>0</v>
      </c>
      <c r="H95" s="154">
        <v>0</v>
      </c>
      <c r="I95" s="154">
        <v>0</v>
      </c>
      <c r="J95" s="154">
        <v>0</v>
      </c>
      <c r="K95" s="154">
        <v>0</v>
      </c>
      <c r="L95" s="154">
        <v>0</v>
      </c>
      <c r="M95" s="154">
        <v>0</v>
      </c>
      <c r="N95" s="154">
        <v>0</v>
      </c>
      <c r="O95" s="154">
        <v>0</v>
      </c>
      <c r="P95" s="154">
        <v>0</v>
      </c>
      <c r="Q95" s="154">
        <v>0</v>
      </c>
      <c r="R95" s="154">
        <v>0</v>
      </c>
      <c r="S95" s="154">
        <v>0</v>
      </c>
      <c r="T95" s="154">
        <v>0</v>
      </c>
      <c r="U95" s="154">
        <v>0</v>
      </c>
      <c r="V95" s="154">
        <v>0</v>
      </c>
      <c r="W95" s="154">
        <v>0</v>
      </c>
      <c r="X95" s="154">
        <v>0</v>
      </c>
      <c r="Y95" s="154">
        <v>0</v>
      </c>
      <c r="Z95" s="154">
        <v>0</v>
      </c>
      <c r="AA95" s="154">
        <v>0</v>
      </c>
    </row>
    <row r="96" spans="1:27" s="231" customFormat="1" ht="15.75">
      <c r="A96" s="63" t="s">
        <v>175</v>
      </c>
      <c r="B96" s="54" t="s">
        <v>1349</v>
      </c>
      <c r="C96" s="63" t="s">
        <v>1350</v>
      </c>
      <c r="D96" s="154">
        <v>0</v>
      </c>
      <c r="E96" s="154">
        <v>0</v>
      </c>
      <c r="F96" s="154">
        <v>0</v>
      </c>
      <c r="G96" s="154">
        <v>0</v>
      </c>
      <c r="H96" s="154">
        <v>0</v>
      </c>
      <c r="I96" s="154">
        <v>0</v>
      </c>
      <c r="J96" s="154">
        <v>0</v>
      </c>
      <c r="K96" s="154">
        <v>0</v>
      </c>
      <c r="L96" s="154">
        <v>0</v>
      </c>
      <c r="M96" s="154">
        <v>0</v>
      </c>
      <c r="N96" s="154">
        <v>0</v>
      </c>
      <c r="O96" s="154">
        <v>0</v>
      </c>
      <c r="P96" s="154">
        <v>0</v>
      </c>
      <c r="Q96" s="154">
        <v>0</v>
      </c>
      <c r="R96" s="154">
        <v>0</v>
      </c>
      <c r="S96" s="154">
        <v>0</v>
      </c>
      <c r="T96" s="154">
        <v>0</v>
      </c>
      <c r="U96" s="154">
        <v>0</v>
      </c>
      <c r="V96" s="154">
        <v>0</v>
      </c>
      <c r="W96" s="154">
        <v>0</v>
      </c>
      <c r="X96" s="154">
        <v>0</v>
      </c>
      <c r="Y96" s="154">
        <v>0</v>
      </c>
      <c r="Z96" s="154">
        <v>0</v>
      </c>
      <c r="AA96" s="154">
        <v>0</v>
      </c>
    </row>
    <row r="97" spans="1:27" s="231" customFormat="1" ht="15.75">
      <c r="A97" s="63" t="s">
        <v>175</v>
      </c>
      <c r="B97" s="54" t="s">
        <v>1353</v>
      </c>
      <c r="C97" s="63" t="s">
        <v>1354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0</v>
      </c>
      <c r="K97" s="154">
        <v>0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0</v>
      </c>
      <c r="S97" s="154">
        <v>0</v>
      </c>
      <c r="T97" s="154">
        <v>0</v>
      </c>
      <c r="U97" s="154">
        <v>0</v>
      </c>
      <c r="V97" s="154">
        <v>0</v>
      </c>
      <c r="W97" s="154">
        <v>0</v>
      </c>
      <c r="X97" s="154">
        <v>0</v>
      </c>
      <c r="Y97" s="154">
        <v>0</v>
      </c>
      <c r="Z97" s="154">
        <v>0</v>
      </c>
      <c r="AA97" s="154">
        <v>0</v>
      </c>
    </row>
    <row r="98" spans="1:27" s="231" customFormat="1" ht="15.75">
      <c r="A98" s="63" t="s">
        <v>175</v>
      </c>
      <c r="B98" s="54" t="s">
        <v>1355</v>
      </c>
      <c r="C98" s="63" t="s">
        <v>1356</v>
      </c>
      <c r="D98" s="154">
        <v>0</v>
      </c>
      <c r="E98" s="154">
        <v>0</v>
      </c>
      <c r="F98" s="154">
        <v>0</v>
      </c>
      <c r="G98" s="154">
        <v>0</v>
      </c>
      <c r="H98" s="154">
        <v>0</v>
      </c>
      <c r="I98" s="154">
        <v>0</v>
      </c>
      <c r="J98" s="154">
        <v>0</v>
      </c>
      <c r="K98" s="154">
        <v>0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0</v>
      </c>
      <c r="S98" s="154">
        <v>0</v>
      </c>
      <c r="T98" s="154">
        <v>0</v>
      </c>
      <c r="U98" s="154">
        <v>0</v>
      </c>
      <c r="V98" s="154">
        <v>0</v>
      </c>
      <c r="W98" s="154">
        <v>0</v>
      </c>
      <c r="X98" s="154">
        <v>0</v>
      </c>
      <c r="Y98" s="154">
        <v>0</v>
      </c>
      <c r="Z98" s="154">
        <v>0</v>
      </c>
      <c r="AA98" s="154">
        <v>0</v>
      </c>
    </row>
    <row r="99" spans="1:27" s="231" customFormat="1" ht="31.5">
      <c r="A99" s="63" t="s">
        <v>175</v>
      </c>
      <c r="B99" s="54" t="s">
        <v>1357</v>
      </c>
      <c r="C99" s="63" t="s">
        <v>1358</v>
      </c>
      <c r="D99" s="154">
        <v>0</v>
      </c>
      <c r="E99" s="154">
        <v>0</v>
      </c>
      <c r="F99" s="154">
        <v>0</v>
      </c>
      <c r="G99" s="154">
        <v>0</v>
      </c>
      <c r="H99" s="154">
        <v>0</v>
      </c>
      <c r="I99" s="154">
        <v>0</v>
      </c>
      <c r="J99" s="154">
        <v>0</v>
      </c>
      <c r="K99" s="154">
        <v>0</v>
      </c>
      <c r="L99" s="154">
        <v>0</v>
      </c>
      <c r="M99" s="154">
        <v>0</v>
      </c>
      <c r="N99" s="154">
        <v>0</v>
      </c>
      <c r="O99" s="154">
        <v>0</v>
      </c>
      <c r="P99" s="154">
        <v>0</v>
      </c>
      <c r="Q99" s="154">
        <v>0</v>
      </c>
      <c r="R99" s="154">
        <v>0</v>
      </c>
      <c r="S99" s="154">
        <v>0</v>
      </c>
      <c r="T99" s="154">
        <v>0</v>
      </c>
      <c r="U99" s="154">
        <v>0</v>
      </c>
      <c r="V99" s="154">
        <v>0</v>
      </c>
      <c r="W99" s="154">
        <v>0</v>
      </c>
      <c r="X99" s="154">
        <v>0</v>
      </c>
      <c r="Y99" s="154">
        <v>0</v>
      </c>
      <c r="Z99" s="154">
        <v>0</v>
      </c>
      <c r="AA99" s="154">
        <v>0</v>
      </c>
    </row>
    <row r="100" spans="1:27" s="231" customFormat="1" ht="31.5">
      <c r="A100" s="63" t="s">
        <v>175</v>
      </c>
      <c r="B100" s="54" t="s">
        <v>1359</v>
      </c>
      <c r="C100" s="63" t="s">
        <v>1360</v>
      </c>
      <c r="D100" s="154">
        <v>0</v>
      </c>
      <c r="E100" s="154">
        <v>0</v>
      </c>
      <c r="F100" s="154">
        <v>0</v>
      </c>
      <c r="G100" s="154">
        <v>0</v>
      </c>
      <c r="H100" s="154">
        <v>0</v>
      </c>
      <c r="I100" s="154">
        <v>0</v>
      </c>
      <c r="J100" s="154">
        <v>0</v>
      </c>
      <c r="K100" s="154">
        <v>0</v>
      </c>
      <c r="L100" s="154">
        <v>0</v>
      </c>
      <c r="M100" s="154">
        <v>0</v>
      </c>
      <c r="N100" s="154">
        <v>0</v>
      </c>
      <c r="O100" s="154">
        <v>0</v>
      </c>
      <c r="P100" s="154">
        <v>0</v>
      </c>
      <c r="Q100" s="154">
        <v>0</v>
      </c>
      <c r="R100" s="154">
        <v>0</v>
      </c>
      <c r="S100" s="154">
        <v>0</v>
      </c>
      <c r="T100" s="154">
        <v>0</v>
      </c>
      <c r="U100" s="154">
        <v>0</v>
      </c>
      <c r="V100" s="154">
        <v>0</v>
      </c>
      <c r="W100" s="154">
        <v>0</v>
      </c>
      <c r="X100" s="154">
        <v>0</v>
      </c>
      <c r="Y100" s="154">
        <v>0</v>
      </c>
      <c r="Z100" s="154">
        <v>0</v>
      </c>
      <c r="AA100" s="154">
        <v>0</v>
      </c>
    </row>
    <row r="101" spans="1:27" s="231" customFormat="1" ht="31.5">
      <c r="A101" s="63" t="s">
        <v>175</v>
      </c>
      <c r="B101" s="54" t="s">
        <v>1361</v>
      </c>
      <c r="C101" s="63" t="s">
        <v>1362</v>
      </c>
      <c r="D101" s="154">
        <v>0</v>
      </c>
      <c r="E101" s="154">
        <v>0</v>
      </c>
      <c r="F101" s="154">
        <v>0</v>
      </c>
      <c r="G101" s="154">
        <v>0</v>
      </c>
      <c r="H101" s="154">
        <v>0</v>
      </c>
      <c r="I101" s="154">
        <v>0</v>
      </c>
      <c r="J101" s="154">
        <v>0</v>
      </c>
      <c r="K101" s="154">
        <v>0</v>
      </c>
      <c r="L101" s="154">
        <v>0</v>
      </c>
      <c r="M101" s="154">
        <v>0</v>
      </c>
      <c r="N101" s="154">
        <v>0</v>
      </c>
      <c r="O101" s="154">
        <v>0</v>
      </c>
      <c r="P101" s="154">
        <v>0</v>
      </c>
      <c r="Q101" s="154">
        <v>0</v>
      </c>
      <c r="R101" s="154">
        <v>0</v>
      </c>
      <c r="S101" s="154">
        <v>0</v>
      </c>
      <c r="T101" s="154">
        <v>0</v>
      </c>
      <c r="U101" s="154">
        <v>0</v>
      </c>
      <c r="V101" s="154">
        <v>0</v>
      </c>
      <c r="W101" s="154">
        <v>0</v>
      </c>
      <c r="X101" s="154">
        <v>0</v>
      </c>
      <c r="Y101" s="154">
        <v>0</v>
      </c>
      <c r="Z101" s="154">
        <v>0</v>
      </c>
      <c r="AA101" s="154">
        <v>0</v>
      </c>
    </row>
    <row r="102" spans="1:27" s="231" customFormat="1" ht="15.75">
      <c r="A102" s="63" t="s">
        <v>175</v>
      </c>
      <c r="B102" s="54" t="s">
        <v>1365</v>
      </c>
      <c r="C102" s="63" t="s">
        <v>1366</v>
      </c>
      <c r="D102" s="154">
        <v>0</v>
      </c>
      <c r="E102" s="154">
        <v>0</v>
      </c>
      <c r="F102" s="154">
        <v>0</v>
      </c>
      <c r="G102" s="154">
        <v>0</v>
      </c>
      <c r="H102" s="154">
        <v>0</v>
      </c>
      <c r="I102" s="154">
        <v>0</v>
      </c>
      <c r="J102" s="154">
        <v>0</v>
      </c>
      <c r="K102" s="154">
        <v>0</v>
      </c>
      <c r="L102" s="154">
        <v>0</v>
      </c>
      <c r="M102" s="154">
        <v>0</v>
      </c>
      <c r="N102" s="154">
        <v>0</v>
      </c>
      <c r="O102" s="154">
        <v>0</v>
      </c>
      <c r="P102" s="154">
        <v>0</v>
      </c>
      <c r="Q102" s="154">
        <v>0</v>
      </c>
      <c r="R102" s="154">
        <v>0</v>
      </c>
      <c r="S102" s="154">
        <v>0</v>
      </c>
      <c r="T102" s="154">
        <v>0</v>
      </c>
      <c r="U102" s="154">
        <v>0</v>
      </c>
      <c r="V102" s="154">
        <v>0</v>
      </c>
      <c r="W102" s="154">
        <v>0</v>
      </c>
      <c r="X102" s="154">
        <v>0</v>
      </c>
      <c r="Y102" s="154">
        <v>0</v>
      </c>
      <c r="Z102" s="154">
        <v>0</v>
      </c>
      <c r="AA102" s="154">
        <v>0</v>
      </c>
    </row>
    <row r="103" spans="1:27" s="231" customFormat="1" ht="31.5">
      <c r="A103" s="63" t="s">
        <v>175</v>
      </c>
      <c r="B103" s="54" t="s">
        <v>1367</v>
      </c>
      <c r="C103" s="63" t="s">
        <v>1368</v>
      </c>
      <c r="D103" s="154">
        <v>0</v>
      </c>
      <c r="E103" s="154">
        <v>0</v>
      </c>
      <c r="F103" s="154">
        <v>0</v>
      </c>
      <c r="G103" s="154">
        <v>0</v>
      </c>
      <c r="H103" s="154">
        <v>0</v>
      </c>
      <c r="I103" s="154">
        <v>0</v>
      </c>
      <c r="J103" s="154">
        <v>0</v>
      </c>
      <c r="K103" s="154">
        <v>0</v>
      </c>
      <c r="L103" s="154">
        <v>0</v>
      </c>
      <c r="M103" s="154">
        <v>0</v>
      </c>
      <c r="N103" s="154">
        <v>0</v>
      </c>
      <c r="O103" s="154">
        <v>0</v>
      </c>
      <c r="P103" s="154">
        <v>0</v>
      </c>
      <c r="Q103" s="154">
        <v>0</v>
      </c>
      <c r="R103" s="154">
        <v>0</v>
      </c>
      <c r="S103" s="154">
        <v>0</v>
      </c>
      <c r="T103" s="154">
        <v>0</v>
      </c>
      <c r="U103" s="154">
        <v>0</v>
      </c>
      <c r="V103" s="154">
        <v>0</v>
      </c>
      <c r="W103" s="154">
        <v>0</v>
      </c>
      <c r="X103" s="154">
        <v>0</v>
      </c>
      <c r="Y103" s="154">
        <v>0</v>
      </c>
      <c r="Z103" s="154">
        <v>0</v>
      </c>
      <c r="AA103" s="154">
        <v>0</v>
      </c>
    </row>
    <row r="104" spans="1:27" s="231" customFormat="1" ht="31.5">
      <c r="A104" s="63" t="s">
        <v>175</v>
      </c>
      <c r="B104" s="54" t="s">
        <v>1369</v>
      </c>
      <c r="C104" s="63" t="s">
        <v>1370</v>
      </c>
      <c r="D104" s="154">
        <v>0</v>
      </c>
      <c r="E104" s="154">
        <v>0</v>
      </c>
      <c r="F104" s="154">
        <v>0</v>
      </c>
      <c r="G104" s="154">
        <v>0</v>
      </c>
      <c r="H104" s="154">
        <v>0</v>
      </c>
      <c r="I104" s="154">
        <v>0</v>
      </c>
      <c r="J104" s="154">
        <v>0</v>
      </c>
      <c r="K104" s="154">
        <v>0</v>
      </c>
      <c r="L104" s="154">
        <v>0</v>
      </c>
      <c r="M104" s="154">
        <v>0</v>
      </c>
      <c r="N104" s="154">
        <v>0</v>
      </c>
      <c r="O104" s="154">
        <v>0</v>
      </c>
      <c r="P104" s="154">
        <v>0</v>
      </c>
      <c r="Q104" s="154">
        <v>0</v>
      </c>
      <c r="R104" s="154">
        <v>0</v>
      </c>
      <c r="S104" s="154">
        <v>0</v>
      </c>
      <c r="T104" s="154">
        <v>0</v>
      </c>
      <c r="U104" s="154">
        <v>0</v>
      </c>
      <c r="V104" s="154">
        <v>0</v>
      </c>
      <c r="W104" s="154">
        <v>0</v>
      </c>
      <c r="X104" s="154">
        <v>0</v>
      </c>
      <c r="Y104" s="154">
        <v>0</v>
      </c>
      <c r="Z104" s="154">
        <v>0</v>
      </c>
      <c r="AA104" s="154">
        <v>0</v>
      </c>
    </row>
    <row r="105" spans="1:27" s="231" customFormat="1" ht="31.5">
      <c r="A105" s="63" t="s">
        <v>175</v>
      </c>
      <c r="B105" s="54" t="s">
        <v>1371</v>
      </c>
      <c r="C105" s="63" t="s">
        <v>1372</v>
      </c>
      <c r="D105" s="154">
        <v>0</v>
      </c>
      <c r="E105" s="154">
        <v>0</v>
      </c>
      <c r="F105" s="154">
        <v>0</v>
      </c>
      <c r="G105" s="154">
        <v>0</v>
      </c>
      <c r="H105" s="154">
        <v>0</v>
      </c>
      <c r="I105" s="154">
        <v>0</v>
      </c>
      <c r="J105" s="154">
        <v>0</v>
      </c>
      <c r="K105" s="154">
        <v>0</v>
      </c>
      <c r="L105" s="154">
        <v>0</v>
      </c>
      <c r="M105" s="154">
        <v>0</v>
      </c>
      <c r="N105" s="154">
        <v>0</v>
      </c>
      <c r="O105" s="154">
        <v>0</v>
      </c>
      <c r="P105" s="154">
        <v>0</v>
      </c>
      <c r="Q105" s="154">
        <v>0</v>
      </c>
      <c r="R105" s="154">
        <v>0</v>
      </c>
      <c r="S105" s="154">
        <v>0</v>
      </c>
      <c r="T105" s="154">
        <v>0</v>
      </c>
      <c r="U105" s="154">
        <v>0</v>
      </c>
      <c r="V105" s="154">
        <v>0</v>
      </c>
      <c r="W105" s="154">
        <v>0</v>
      </c>
      <c r="X105" s="154">
        <v>0</v>
      </c>
      <c r="Y105" s="154">
        <v>0</v>
      </c>
      <c r="Z105" s="154">
        <v>0</v>
      </c>
      <c r="AA105" s="154">
        <v>0</v>
      </c>
    </row>
    <row r="106" spans="1:27" s="231" customFormat="1" ht="31.5">
      <c r="A106" s="63" t="s">
        <v>175</v>
      </c>
      <c r="B106" s="54" t="s">
        <v>1373</v>
      </c>
      <c r="C106" s="63" t="s">
        <v>1374</v>
      </c>
      <c r="D106" s="154">
        <v>0</v>
      </c>
      <c r="E106" s="154">
        <v>0</v>
      </c>
      <c r="F106" s="154">
        <v>0</v>
      </c>
      <c r="G106" s="154">
        <v>0</v>
      </c>
      <c r="H106" s="154">
        <v>0</v>
      </c>
      <c r="I106" s="154">
        <v>0</v>
      </c>
      <c r="J106" s="154">
        <v>0</v>
      </c>
      <c r="K106" s="154">
        <v>0</v>
      </c>
      <c r="L106" s="154">
        <v>0</v>
      </c>
      <c r="M106" s="154">
        <v>0</v>
      </c>
      <c r="N106" s="154">
        <v>0</v>
      </c>
      <c r="O106" s="154">
        <v>0</v>
      </c>
      <c r="P106" s="154">
        <v>0</v>
      </c>
      <c r="Q106" s="154">
        <v>0</v>
      </c>
      <c r="R106" s="154">
        <v>0</v>
      </c>
      <c r="S106" s="154">
        <v>0</v>
      </c>
      <c r="T106" s="154">
        <v>0</v>
      </c>
      <c r="U106" s="154">
        <v>0</v>
      </c>
      <c r="V106" s="154">
        <v>0</v>
      </c>
      <c r="W106" s="154">
        <v>0</v>
      </c>
      <c r="X106" s="154">
        <v>0</v>
      </c>
      <c r="Y106" s="154">
        <v>0</v>
      </c>
      <c r="Z106" s="154">
        <v>0</v>
      </c>
      <c r="AA106" s="154">
        <v>0</v>
      </c>
    </row>
    <row r="107" spans="1:27" s="231" customFormat="1" ht="31.5">
      <c r="A107" s="133" t="s">
        <v>175</v>
      </c>
      <c r="B107" s="134" t="s">
        <v>1375</v>
      </c>
      <c r="C107" s="133" t="s">
        <v>1376</v>
      </c>
      <c r="D107" s="154">
        <v>0</v>
      </c>
      <c r="E107" s="154">
        <v>0</v>
      </c>
      <c r="F107" s="154">
        <v>0</v>
      </c>
      <c r="G107" s="154">
        <v>0</v>
      </c>
      <c r="H107" s="154">
        <v>0</v>
      </c>
      <c r="I107" s="154">
        <v>0</v>
      </c>
      <c r="J107" s="154">
        <v>0</v>
      </c>
      <c r="K107" s="154">
        <v>0</v>
      </c>
      <c r="L107" s="154">
        <v>0</v>
      </c>
      <c r="M107" s="154">
        <v>0</v>
      </c>
      <c r="N107" s="154">
        <v>0</v>
      </c>
      <c r="O107" s="154">
        <v>0</v>
      </c>
      <c r="P107" s="154">
        <v>0</v>
      </c>
      <c r="Q107" s="154">
        <v>0</v>
      </c>
      <c r="R107" s="154">
        <v>0</v>
      </c>
      <c r="S107" s="154">
        <v>0</v>
      </c>
      <c r="T107" s="154">
        <v>0</v>
      </c>
      <c r="U107" s="154">
        <v>0</v>
      </c>
      <c r="V107" s="154">
        <v>0</v>
      </c>
      <c r="W107" s="154">
        <v>0</v>
      </c>
      <c r="X107" s="154">
        <v>0</v>
      </c>
      <c r="Y107" s="154">
        <v>0</v>
      </c>
      <c r="Z107" s="154">
        <v>0</v>
      </c>
      <c r="AA107" s="154">
        <v>0</v>
      </c>
    </row>
    <row r="108" spans="1:27" s="231" customFormat="1" ht="31.5">
      <c r="A108" s="63" t="s">
        <v>175</v>
      </c>
      <c r="B108" s="54" t="s">
        <v>1377</v>
      </c>
      <c r="C108" s="63" t="s">
        <v>1378</v>
      </c>
      <c r="D108" s="154">
        <v>0</v>
      </c>
      <c r="E108" s="154">
        <v>0</v>
      </c>
      <c r="F108" s="154">
        <v>0</v>
      </c>
      <c r="G108" s="154">
        <v>0</v>
      </c>
      <c r="H108" s="154">
        <v>0</v>
      </c>
      <c r="I108" s="154">
        <v>0</v>
      </c>
      <c r="J108" s="154">
        <v>0</v>
      </c>
      <c r="K108" s="154">
        <v>0</v>
      </c>
      <c r="L108" s="154">
        <v>0</v>
      </c>
      <c r="M108" s="154">
        <v>0</v>
      </c>
      <c r="N108" s="154">
        <v>0</v>
      </c>
      <c r="O108" s="154">
        <v>0</v>
      </c>
      <c r="P108" s="154">
        <v>0</v>
      </c>
      <c r="Q108" s="154">
        <v>0</v>
      </c>
      <c r="R108" s="154">
        <v>0</v>
      </c>
      <c r="S108" s="154">
        <v>0</v>
      </c>
      <c r="T108" s="154">
        <v>0</v>
      </c>
      <c r="U108" s="154">
        <v>0</v>
      </c>
      <c r="V108" s="154">
        <v>0</v>
      </c>
      <c r="W108" s="154">
        <v>0</v>
      </c>
      <c r="X108" s="154">
        <v>0</v>
      </c>
      <c r="Y108" s="154">
        <v>0</v>
      </c>
      <c r="Z108" s="154">
        <v>0</v>
      </c>
      <c r="AA108" s="154">
        <v>0</v>
      </c>
    </row>
    <row r="109" spans="1:27" s="231" customFormat="1" ht="15.75">
      <c r="A109" s="63" t="s">
        <v>175</v>
      </c>
      <c r="B109" s="54" t="s">
        <v>1379</v>
      </c>
      <c r="C109" s="63" t="s">
        <v>1380</v>
      </c>
      <c r="D109" s="154">
        <v>0</v>
      </c>
      <c r="E109" s="154">
        <v>0</v>
      </c>
      <c r="F109" s="154">
        <v>0</v>
      </c>
      <c r="G109" s="154">
        <v>0</v>
      </c>
      <c r="H109" s="154">
        <v>0</v>
      </c>
      <c r="I109" s="154">
        <v>0</v>
      </c>
      <c r="J109" s="154">
        <v>0</v>
      </c>
      <c r="K109" s="154">
        <v>0</v>
      </c>
      <c r="L109" s="154">
        <v>0</v>
      </c>
      <c r="M109" s="154">
        <v>0</v>
      </c>
      <c r="N109" s="154">
        <v>0</v>
      </c>
      <c r="O109" s="154">
        <v>0</v>
      </c>
      <c r="P109" s="154">
        <v>0</v>
      </c>
      <c r="Q109" s="154">
        <v>0</v>
      </c>
      <c r="R109" s="154">
        <v>0</v>
      </c>
      <c r="S109" s="154">
        <v>0</v>
      </c>
      <c r="T109" s="154">
        <v>0</v>
      </c>
      <c r="U109" s="154">
        <v>0</v>
      </c>
      <c r="V109" s="154">
        <v>0</v>
      </c>
      <c r="W109" s="154">
        <v>0</v>
      </c>
      <c r="X109" s="154">
        <v>0</v>
      </c>
      <c r="Y109" s="154">
        <v>0</v>
      </c>
      <c r="Z109" s="154">
        <v>0</v>
      </c>
      <c r="AA109" s="154">
        <v>0</v>
      </c>
    </row>
    <row r="110" spans="1:27" s="231" customFormat="1" ht="31.5">
      <c r="A110" s="63" t="s">
        <v>175</v>
      </c>
      <c r="B110" s="54" t="s">
        <v>1381</v>
      </c>
      <c r="C110" s="63" t="s">
        <v>1382</v>
      </c>
      <c r="D110" s="154">
        <v>0</v>
      </c>
      <c r="E110" s="154">
        <v>0</v>
      </c>
      <c r="F110" s="154">
        <v>0</v>
      </c>
      <c r="G110" s="154">
        <v>0</v>
      </c>
      <c r="H110" s="154">
        <v>0</v>
      </c>
      <c r="I110" s="154">
        <v>0</v>
      </c>
      <c r="J110" s="154">
        <v>0</v>
      </c>
      <c r="K110" s="154">
        <v>0</v>
      </c>
      <c r="L110" s="154">
        <v>0</v>
      </c>
      <c r="M110" s="154">
        <v>0</v>
      </c>
      <c r="N110" s="154">
        <v>0</v>
      </c>
      <c r="O110" s="154">
        <v>0</v>
      </c>
      <c r="P110" s="154">
        <v>0</v>
      </c>
      <c r="Q110" s="154">
        <v>0</v>
      </c>
      <c r="R110" s="154">
        <v>0</v>
      </c>
      <c r="S110" s="154">
        <v>0</v>
      </c>
      <c r="T110" s="154">
        <v>0</v>
      </c>
      <c r="U110" s="154">
        <v>0</v>
      </c>
      <c r="V110" s="154">
        <v>0</v>
      </c>
      <c r="W110" s="154">
        <v>0</v>
      </c>
      <c r="X110" s="154">
        <v>0</v>
      </c>
      <c r="Y110" s="154">
        <v>0</v>
      </c>
      <c r="Z110" s="154">
        <v>0</v>
      </c>
      <c r="AA110" s="154">
        <v>0</v>
      </c>
    </row>
    <row r="111" spans="1:27" s="231" customFormat="1" ht="15.75">
      <c r="A111" s="63" t="s">
        <v>175</v>
      </c>
      <c r="B111" s="54" t="s">
        <v>1383</v>
      </c>
      <c r="C111" s="63" t="s">
        <v>1384</v>
      </c>
      <c r="D111" s="154">
        <v>0</v>
      </c>
      <c r="E111" s="154">
        <v>0</v>
      </c>
      <c r="F111" s="154">
        <v>0</v>
      </c>
      <c r="G111" s="154">
        <v>0</v>
      </c>
      <c r="H111" s="154">
        <v>0</v>
      </c>
      <c r="I111" s="154">
        <v>0</v>
      </c>
      <c r="J111" s="154">
        <v>0</v>
      </c>
      <c r="K111" s="154">
        <v>0</v>
      </c>
      <c r="L111" s="154">
        <v>0</v>
      </c>
      <c r="M111" s="154">
        <v>0</v>
      </c>
      <c r="N111" s="154">
        <v>0</v>
      </c>
      <c r="O111" s="154">
        <v>0</v>
      </c>
      <c r="P111" s="154">
        <v>0</v>
      </c>
      <c r="Q111" s="154">
        <v>0</v>
      </c>
      <c r="R111" s="154">
        <v>0</v>
      </c>
      <c r="S111" s="154">
        <v>0</v>
      </c>
      <c r="T111" s="154">
        <v>0</v>
      </c>
      <c r="U111" s="154">
        <v>0</v>
      </c>
      <c r="V111" s="154">
        <v>0</v>
      </c>
      <c r="W111" s="154">
        <v>0</v>
      </c>
      <c r="X111" s="154">
        <v>0</v>
      </c>
      <c r="Y111" s="154">
        <v>0</v>
      </c>
      <c r="Z111" s="154">
        <v>0</v>
      </c>
      <c r="AA111" s="154">
        <v>0</v>
      </c>
    </row>
    <row r="112" spans="1:27" s="231" customFormat="1" ht="15.75">
      <c r="A112" s="63" t="s">
        <v>175</v>
      </c>
      <c r="B112" s="54" t="s">
        <v>1385</v>
      </c>
      <c r="C112" s="63" t="s">
        <v>1386</v>
      </c>
      <c r="D112" s="154">
        <v>0</v>
      </c>
      <c r="E112" s="154">
        <v>0</v>
      </c>
      <c r="F112" s="154">
        <v>0</v>
      </c>
      <c r="G112" s="154">
        <v>0</v>
      </c>
      <c r="H112" s="154">
        <v>0</v>
      </c>
      <c r="I112" s="154">
        <v>0</v>
      </c>
      <c r="J112" s="154">
        <v>0</v>
      </c>
      <c r="K112" s="154">
        <v>0</v>
      </c>
      <c r="L112" s="154">
        <v>0</v>
      </c>
      <c r="M112" s="154">
        <v>0</v>
      </c>
      <c r="N112" s="154">
        <v>0</v>
      </c>
      <c r="O112" s="154">
        <v>0</v>
      </c>
      <c r="P112" s="154">
        <v>0</v>
      </c>
      <c r="Q112" s="154">
        <v>0</v>
      </c>
      <c r="R112" s="154">
        <v>0</v>
      </c>
      <c r="S112" s="154">
        <v>0</v>
      </c>
      <c r="T112" s="154">
        <v>0</v>
      </c>
      <c r="U112" s="154">
        <v>0</v>
      </c>
      <c r="V112" s="154">
        <v>0</v>
      </c>
      <c r="W112" s="154">
        <v>0</v>
      </c>
      <c r="X112" s="154">
        <v>0</v>
      </c>
      <c r="Y112" s="154">
        <v>0</v>
      </c>
      <c r="Z112" s="154">
        <v>0</v>
      </c>
      <c r="AA112" s="154">
        <v>0</v>
      </c>
    </row>
    <row r="113" spans="1:27" s="231" customFormat="1" ht="31.5">
      <c r="A113" s="63" t="s">
        <v>175</v>
      </c>
      <c r="B113" s="54" t="s">
        <v>1387</v>
      </c>
      <c r="C113" s="63" t="s">
        <v>1388</v>
      </c>
      <c r="D113" s="154">
        <v>0</v>
      </c>
      <c r="E113" s="154">
        <v>0</v>
      </c>
      <c r="F113" s="154">
        <v>0</v>
      </c>
      <c r="G113" s="154">
        <v>0</v>
      </c>
      <c r="H113" s="154">
        <v>0</v>
      </c>
      <c r="I113" s="154">
        <v>0</v>
      </c>
      <c r="J113" s="154">
        <v>0</v>
      </c>
      <c r="K113" s="154">
        <v>0</v>
      </c>
      <c r="L113" s="154">
        <v>0</v>
      </c>
      <c r="M113" s="154">
        <v>0</v>
      </c>
      <c r="N113" s="154">
        <v>0</v>
      </c>
      <c r="O113" s="154">
        <v>0</v>
      </c>
      <c r="P113" s="154">
        <v>0</v>
      </c>
      <c r="Q113" s="154">
        <v>0</v>
      </c>
      <c r="R113" s="154">
        <v>0</v>
      </c>
      <c r="S113" s="154">
        <v>0</v>
      </c>
      <c r="T113" s="154">
        <v>0</v>
      </c>
      <c r="U113" s="154">
        <v>0</v>
      </c>
      <c r="V113" s="154">
        <v>0</v>
      </c>
      <c r="W113" s="154">
        <v>0</v>
      </c>
      <c r="X113" s="154">
        <v>0</v>
      </c>
      <c r="Y113" s="154">
        <v>0</v>
      </c>
      <c r="Z113" s="154">
        <v>0</v>
      </c>
      <c r="AA113" s="154">
        <v>0</v>
      </c>
    </row>
    <row r="114" spans="1:27" s="231" customFormat="1" ht="31.5">
      <c r="A114" s="63" t="s">
        <v>175</v>
      </c>
      <c r="B114" s="54" t="s">
        <v>1389</v>
      </c>
      <c r="C114" s="63" t="s">
        <v>1390</v>
      </c>
      <c r="D114" s="154">
        <v>0</v>
      </c>
      <c r="E114" s="154">
        <v>0</v>
      </c>
      <c r="F114" s="154">
        <v>0</v>
      </c>
      <c r="G114" s="154">
        <v>0</v>
      </c>
      <c r="H114" s="154">
        <v>0</v>
      </c>
      <c r="I114" s="154">
        <v>0</v>
      </c>
      <c r="J114" s="154">
        <v>0</v>
      </c>
      <c r="K114" s="154">
        <v>0</v>
      </c>
      <c r="L114" s="154">
        <v>0</v>
      </c>
      <c r="M114" s="154">
        <v>0</v>
      </c>
      <c r="N114" s="154">
        <v>0</v>
      </c>
      <c r="O114" s="154">
        <v>0</v>
      </c>
      <c r="P114" s="154">
        <v>0</v>
      </c>
      <c r="Q114" s="154">
        <v>0</v>
      </c>
      <c r="R114" s="154">
        <v>0</v>
      </c>
      <c r="S114" s="154">
        <v>0</v>
      </c>
      <c r="T114" s="154">
        <v>0</v>
      </c>
      <c r="U114" s="154">
        <v>0</v>
      </c>
      <c r="V114" s="154">
        <v>0</v>
      </c>
      <c r="W114" s="154">
        <v>0</v>
      </c>
      <c r="X114" s="154">
        <v>0</v>
      </c>
      <c r="Y114" s="154">
        <v>0</v>
      </c>
      <c r="Z114" s="154">
        <v>0</v>
      </c>
      <c r="AA114" s="154">
        <v>0</v>
      </c>
    </row>
    <row r="115" spans="1:27" s="231" customFormat="1" ht="15.75">
      <c r="A115" s="63" t="s">
        <v>175</v>
      </c>
      <c r="B115" s="54" t="s">
        <v>1391</v>
      </c>
      <c r="C115" s="63" t="s">
        <v>1392</v>
      </c>
      <c r="D115" s="154">
        <v>0</v>
      </c>
      <c r="E115" s="154">
        <v>0</v>
      </c>
      <c r="F115" s="154">
        <v>0</v>
      </c>
      <c r="G115" s="154">
        <v>0</v>
      </c>
      <c r="H115" s="154">
        <v>0</v>
      </c>
      <c r="I115" s="154">
        <v>0</v>
      </c>
      <c r="J115" s="154">
        <v>0</v>
      </c>
      <c r="K115" s="154">
        <v>0</v>
      </c>
      <c r="L115" s="154">
        <v>0</v>
      </c>
      <c r="M115" s="154">
        <v>0</v>
      </c>
      <c r="N115" s="154">
        <v>0</v>
      </c>
      <c r="O115" s="154">
        <v>0</v>
      </c>
      <c r="P115" s="154">
        <v>0</v>
      </c>
      <c r="Q115" s="154">
        <v>0</v>
      </c>
      <c r="R115" s="154">
        <v>0</v>
      </c>
      <c r="S115" s="154">
        <v>0</v>
      </c>
      <c r="T115" s="154">
        <v>0</v>
      </c>
      <c r="U115" s="154">
        <v>0</v>
      </c>
      <c r="V115" s="154">
        <v>0</v>
      </c>
      <c r="W115" s="154">
        <v>0</v>
      </c>
      <c r="X115" s="154">
        <v>0</v>
      </c>
      <c r="Y115" s="154">
        <v>0</v>
      </c>
      <c r="Z115" s="154">
        <v>0</v>
      </c>
      <c r="AA115" s="154">
        <v>0</v>
      </c>
    </row>
    <row r="116" spans="1:27" s="231" customFormat="1" ht="31.5">
      <c r="A116" s="63" t="s">
        <v>175</v>
      </c>
      <c r="B116" s="54" t="s">
        <v>1393</v>
      </c>
      <c r="C116" s="63" t="s">
        <v>1394</v>
      </c>
      <c r="D116" s="154">
        <v>0</v>
      </c>
      <c r="E116" s="154">
        <v>0</v>
      </c>
      <c r="F116" s="154">
        <v>0</v>
      </c>
      <c r="G116" s="154">
        <v>0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0</v>
      </c>
      <c r="S116" s="154">
        <v>0</v>
      </c>
      <c r="T116" s="154">
        <v>0</v>
      </c>
      <c r="U116" s="154">
        <v>0</v>
      </c>
      <c r="V116" s="154">
        <v>0</v>
      </c>
      <c r="W116" s="154">
        <v>0</v>
      </c>
      <c r="X116" s="154">
        <v>0</v>
      </c>
      <c r="Y116" s="154">
        <v>0</v>
      </c>
      <c r="Z116" s="154">
        <v>0</v>
      </c>
      <c r="AA116" s="154">
        <v>0</v>
      </c>
    </row>
    <row r="117" spans="1:27" s="231" customFormat="1" ht="15.75">
      <c r="A117" s="63" t="s">
        <v>175</v>
      </c>
      <c r="B117" s="54" t="s">
        <v>1395</v>
      </c>
      <c r="C117" s="63" t="s">
        <v>1396</v>
      </c>
      <c r="D117" s="154">
        <v>0</v>
      </c>
      <c r="E117" s="154">
        <v>0</v>
      </c>
      <c r="F117" s="154">
        <v>0</v>
      </c>
      <c r="G117" s="154">
        <v>0</v>
      </c>
      <c r="H117" s="154">
        <v>0</v>
      </c>
      <c r="I117" s="154">
        <v>0</v>
      </c>
      <c r="J117" s="154">
        <v>0</v>
      </c>
      <c r="K117" s="154">
        <v>0</v>
      </c>
      <c r="L117" s="154">
        <v>0</v>
      </c>
      <c r="M117" s="154">
        <v>0</v>
      </c>
      <c r="N117" s="154">
        <v>0</v>
      </c>
      <c r="O117" s="154">
        <v>0</v>
      </c>
      <c r="P117" s="154">
        <v>0</v>
      </c>
      <c r="Q117" s="154">
        <v>0</v>
      </c>
      <c r="R117" s="154">
        <v>0</v>
      </c>
      <c r="S117" s="154">
        <v>0</v>
      </c>
      <c r="T117" s="154">
        <v>0</v>
      </c>
      <c r="U117" s="154">
        <v>0</v>
      </c>
      <c r="V117" s="154">
        <v>0</v>
      </c>
      <c r="W117" s="154">
        <v>0</v>
      </c>
      <c r="X117" s="154">
        <v>0</v>
      </c>
      <c r="Y117" s="154">
        <v>0</v>
      </c>
      <c r="Z117" s="154">
        <v>0</v>
      </c>
      <c r="AA117" s="154">
        <v>0</v>
      </c>
    </row>
    <row r="118" spans="1:27" s="231" customFormat="1" ht="31.5">
      <c r="A118" s="63" t="s">
        <v>175</v>
      </c>
      <c r="B118" s="54" t="s">
        <v>1397</v>
      </c>
      <c r="C118" s="63" t="s">
        <v>1398</v>
      </c>
      <c r="D118" s="154">
        <v>0</v>
      </c>
      <c r="E118" s="154">
        <v>0</v>
      </c>
      <c r="F118" s="154">
        <v>0</v>
      </c>
      <c r="G118" s="154">
        <v>0</v>
      </c>
      <c r="H118" s="154">
        <v>0</v>
      </c>
      <c r="I118" s="154">
        <v>0</v>
      </c>
      <c r="J118" s="154">
        <v>0</v>
      </c>
      <c r="K118" s="154">
        <v>0</v>
      </c>
      <c r="L118" s="154">
        <v>0</v>
      </c>
      <c r="M118" s="154">
        <v>0</v>
      </c>
      <c r="N118" s="154">
        <v>0</v>
      </c>
      <c r="O118" s="154">
        <v>0</v>
      </c>
      <c r="P118" s="154">
        <v>0</v>
      </c>
      <c r="Q118" s="154">
        <v>0</v>
      </c>
      <c r="R118" s="154">
        <v>0</v>
      </c>
      <c r="S118" s="154">
        <v>0</v>
      </c>
      <c r="T118" s="154">
        <v>0</v>
      </c>
      <c r="U118" s="154">
        <v>0</v>
      </c>
      <c r="V118" s="154">
        <v>0</v>
      </c>
      <c r="W118" s="154">
        <v>0</v>
      </c>
      <c r="X118" s="154">
        <v>0</v>
      </c>
      <c r="Y118" s="154">
        <v>0</v>
      </c>
      <c r="Z118" s="154">
        <v>0</v>
      </c>
      <c r="AA118" s="154">
        <v>0</v>
      </c>
    </row>
    <row r="119" spans="1:27" s="231" customFormat="1" ht="63">
      <c r="A119" s="63" t="s">
        <v>175</v>
      </c>
      <c r="B119" s="54" t="s">
        <v>1399</v>
      </c>
      <c r="C119" s="63" t="s">
        <v>1400</v>
      </c>
      <c r="D119" s="154">
        <v>0</v>
      </c>
      <c r="E119" s="154">
        <v>0</v>
      </c>
      <c r="F119" s="154">
        <v>0</v>
      </c>
      <c r="G119" s="154">
        <v>0</v>
      </c>
      <c r="H119" s="154">
        <v>0</v>
      </c>
      <c r="I119" s="154">
        <v>0</v>
      </c>
      <c r="J119" s="154">
        <v>0</v>
      </c>
      <c r="K119" s="154">
        <v>0</v>
      </c>
      <c r="L119" s="154">
        <v>0</v>
      </c>
      <c r="M119" s="154">
        <v>0</v>
      </c>
      <c r="N119" s="154">
        <v>0</v>
      </c>
      <c r="O119" s="154">
        <v>0</v>
      </c>
      <c r="P119" s="154">
        <v>0</v>
      </c>
      <c r="Q119" s="154">
        <v>0</v>
      </c>
      <c r="R119" s="154">
        <v>0</v>
      </c>
      <c r="S119" s="154">
        <v>0</v>
      </c>
      <c r="T119" s="154">
        <v>0</v>
      </c>
      <c r="U119" s="154">
        <v>0</v>
      </c>
      <c r="V119" s="154">
        <v>0</v>
      </c>
      <c r="W119" s="154">
        <v>0</v>
      </c>
      <c r="X119" s="154">
        <v>0</v>
      </c>
      <c r="Y119" s="154">
        <v>0</v>
      </c>
      <c r="Z119" s="154">
        <v>0</v>
      </c>
      <c r="AA119" s="154">
        <v>0</v>
      </c>
    </row>
    <row r="120" spans="1:27" s="231" customFormat="1" ht="31.5">
      <c r="A120" s="133" t="s">
        <v>175</v>
      </c>
      <c r="B120" s="134" t="s">
        <v>1401</v>
      </c>
      <c r="C120" s="133" t="s">
        <v>1402</v>
      </c>
      <c r="D120" s="154">
        <v>0</v>
      </c>
      <c r="E120" s="154">
        <v>0</v>
      </c>
      <c r="F120" s="154">
        <v>0</v>
      </c>
      <c r="G120" s="154">
        <v>0</v>
      </c>
      <c r="H120" s="154">
        <v>0</v>
      </c>
      <c r="I120" s="154">
        <v>0</v>
      </c>
      <c r="J120" s="154">
        <v>0</v>
      </c>
      <c r="K120" s="154">
        <v>0</v>
      </c>
      <c r="L120" s="154">
        <v>0</v>
      </c>
      <c r="M120" s="154">
        <v>0</v>
      </c>
      <c r="N120" s="154">
        <v>0</v>
      </c>
      <c r="O120" s="154">
        <v>0</v>
      </c>
      <c r="P120" s="154">
        <v>0</v>
      </c>
      <c r="Q120" s="154">
        <v>0</v>
      </c>
      <c r="R120" s="154">
        <v>0</v>
      </c>
      <c r="S120" s="154">
        <v>0</v>
      </c>
      <c r="T120" s="154">
        <v>0</v>
      </c>
      <c r="U120" s="154">
        <v>0</v>
      </c>
      <c r="V120" s="154">
        <v>0</v>
      </c>
      <c r="W120" s="154">
        <v>0</v>
      </c>
      <c r="X120" s="154">
        <v>0</v>
      </c>
      <c r="Y120" s="154">
        <v>0</v>
      </c>
      <c r="Z120" s="154">
        <v>0</v>
      </c>
      <c r="AA120" s="154">
        <v>0</v>
      </c>
    </row>
    <row r="121" spans="1:27" s="231" customFormat="1" ht="31.5">
      <c r="A121" s="63" t="s">
        <v>175</v>
      </c>
      <c r="B121" s="54" t="s">
        <v>1403</v>
      </c>
      <c r="C121" s="63" t="s">
        <v>1404</v>
      </c>
      <c r="D121" s="154">
        <v>0</v>
      </c>
      <c r="E121" s="154">
        <v>0</v>
      </c>
      <c r="F121" s="154">
        <v>0</v>
      </c>
      <c r="G121" s="154">
        <v>0</v>
      </c>
      <c r="H121" s="154">
        <v>0</v>
      </c>
      <c r="I121" s="154">
        <v>0</v>
      </c>
      <c r="J121" s="154">
        <v>0</v>
      </c>
      <c r="K121" s="154">
        <v>0</v>
      </c>
      <c r="L121" s="154">
        <v>0</v>
      </c>
      <c r="M121" s="154">
        <v>0</v>
      </c>
      <c r="N121" s="154">
        <v>0</v>
      </c>
      <c r="O121" s="154">
        <v>0</v>
      </c>
      <c r="P121" s="154">
        <v>0</v>
      </c>
      <c r="Q121" s="154">
        <v>0</v>
      </c>
      <c r="R121" s="154">
        <v>0</v>
      </c>
      <c r="S121" s="154">
        <v>0</v>
      </c>
      <c r="T121" s="154">
        <v>0</v>
      </c>
      <c r="U121" s="154">
        <v>0</v>
      </c>
      <c r="V121" s="154">
        <v>0</v>
      </c>
      <c r="W121" s="154">
        <v>0</v>
      </c>
      <c r="X121" s="154">
        <v>0</v>
      </c>
      <c r="Y121" s="154">
        <v>0</v>
      </c>
      <c r="Z121" s="154">
        <v>0</v>
      </c>
      <c r="AA121" s="154">
        <v>0</v>
      </c>
    </row>
    <row r="122" spans="1:27" s="231" customFormat="1" ht="31.5">
      <c r="A122" s="63" t="s">
        <v>175</v>
      </c>
      <c r="B122" s="54" t="s">
        <v>1405</v>
      </c>
      <c r="C122" s="63" t="s">
        <v>1406</v>
      </c>
      <c r="D122" s="154">
        <v>0</v>
      </c>
      <c r="E122" s="154">
        <v>0</v>
      </c>
      <c r="F122" s="154">
        <v>0</v>
      </c>
      <c r="G122" s="154">
        <v>0</v>
      </c>
      <c r="H122" s="154">
        <v>0</v>
      </c>
      <c r="I122" s="154">
        <v>0</v>
      </c>
      <c r="J122" s="154">
        <v>0</v>
      </c>
      <c r="K122" s="154">
        <v>0</v>
      </c>
      <c r="L122" s="154">
        <v>0</v>
      </c>
      <c r="M122" s="154">
        <v>0</v>
      </c>
      <c r="N122" s="154">
        <v>0</v>
      </c>
      <c r="O122" s="154">
        <v>0</v>
      </c>
      <c r="P122" s="154">
        <v>0</v>
      </c>
      <c r="Q122" s="154">
        <v>0</v>
      </c>
      <c r="R122" s="154">
        <v>0</v>
      </c>
      <c r="S122" s="154">
        <v>0</v>
      </c>
      <c r="T122" s="154">
        <v>0</v>
      </c>
      <c r="U122" s="154">
        <v>0</v>
      </c>
      <c r="V122" s="154">
        <v>0</v>
      </c>
      <c r="W122" s="154">
        <v>0</v>
      </c>
      <c r="X122" s="154">
        <v>0</v>
      </c>
      <c r="Y122" s="154">
        <v>0</v>
      </c>
      <c r="Z122" s="154">
        <v>0</v>
      </c>
      <c r="AA122" s="154">
        <v>0</v>
      </c>
    </row>
    <row r="123" spans="1:27" s="231" customFormat="1" ht="15.75">
      <c r="A123" s="63" t="s">
        <v>175</v>
      </c>
      <c r="B123" s="54" t="s">
        <v>1407</v>
      </c>
      <c r="C123" s="63" t="s">
        <v>1408</v>
      </c>
      <c r="D123" s="154">
        <v>0</v>
      </c>
      <c r="E123" s="154">
        <v>0</v>
      </c>
      <c r="F123" s="154">
        <v>0</v>
      </c>
      <c r="G123" s="154">
        <v>0</v>
      </c>
      <c r="H123" s="154">
        <v>0</v>
      </c>
      <c r="I123" s="154">
        <v>0</v>
      </c>
      <c r="J123" s="154">
        <v>0</v>
      </c>
      <c r="K123" s="154">
        <v>0</v>
      </c>
      <c r="L123" s="154">
        <v>0</v>
      </c>
      <c r="M123" s="154">
        <v>0</v>
      </c>
      <c r="N123" s="154">
        <v>0</v>
      </c>
      <c r="O123" s="154">
        <v>0</v>
      </c>
      <c r="P123" s="154">
        <v>0</v>
      </c>
      <c r="Q123" s="154">
        <v>0</v>
      </c>
      <c r="R123" s="154">
        <v>0</v>
      </c>
      <c r="S123" s="154">
        <v>0</v>
      </c>
      <c r="T123" s="154">
        <v>0</v>
      </c>
      <c r="U123" s="154">
        <v>0</v>
      </c>
      <c r="V123" s="154">
        <v>0</v>
      </c>
      <c r="W123" s="154">
        <v>0</v>
      </c>
      <c r="X123" s="154">
        <v>0</v>
      </c>
      <c r="Y123" s="154">
        <v>0</v>
      </c>
      <c r="Z123" s="154">
        <v>0</v>
      </c>
      <c r="AA123" s="154">
        <v>0</v>
      </c>
    </row>
    <row r="124" spans="1:27" s="231" customFormat="1" ht="15.75">
      <c r="A124" s="63" t="s">
        <v>175</v>
      </c>
      <c r="B124" s="54" t="s">
        <v>1409</v>
      </c>
      <c r="C124" s="63" t="s">
        <v>1410</v>
      </c>
      <c r="D124" s="154">
        <v>0</v>
      </c>
      <c r="E124" s="154">
        <v>0</v>
      </c>
      <c r="F124" s="154">
        <v>0</v>
      </c>
      <c r="G124" s="154">
        <v>0</v>
      </c>
      <c r="H124" s="154">
        <v>0</v>
      </c>
      <c r="I124" s="154">
        <v>0</v>
      </c>
      <c r="J124" s="154">
        <v>0</v>
      </c>
      <c r="K124" s="154">
        <v>0</v>
      </c>
      <c r="L124" s="154">
        <v>0</v>
      </c>
      <c r="M124" s="154">
        <v>0</v>
      </c>
      <c r="N124" s="154">
        <v>0</v>
      </c>
      <c r="O124" s="154">
        <v>0</v>
      </c>
      <c r="P124" s="154">
        <v>0</v>
      </c>
      <c r="Q124" s="154">
        <v>0</v>
      </c>
      <c r="R124" s="154">
        <v>0</v>
      </c>
      <c r="S124" s="154">
        <v>0</v>
      </c>
      <c r="T124" s="154">
        <v>0</v>
      </c>
      <c r="U124" s="154">
        <v>0</v>
      </c>
      <c r="V124" s="154">
        <v>0</v>
      </c>
      <c r="W124" s="154">
        <v>0</v>
      </c>
      <c r="X124" s="154">
        <v>0</v>
      </c>
      <c r="Y124" s="154">
        <v>0</v>
      </c>
      <c r="Z124" s="154">
        <v>0</v>
      </c>
      <c r="AA124" s="154">
        <v>0</v>
      </c>
    </row>
    <row r="125" spans="1:27" s="231" customFormat="1" ht="15.75">
      <c r="A125" s="63" t="s">
        <v>175</v>
      </c>
      <c r="B125" s="54" t="s">
        <v>1411</v>
      </c>
      <c r="C125" s="63" t="s">
        <v>1412</v>
      </c>
      <c r="D125" s="154">
        <v>0</v>
      </c>
      <c r="E125" s="154">
        <v>0</v>
      </c>
      <c r="F125" s="154">
        <v>0</v>
      </c>
      <c r="G125" s="154">
        <v>0</v>
      </c>
      <c r="H125" s="154">
        <v>0</v>
      </c>
      <c r="I125" s="154">
        <v>0</v>
      </c>
      <c r="J125" s="154">
        <v>0</v>
      </c>
      <c r="K125" s="154">
        <v>0</v>
      </c>
      <c r="L125" s="154">
        <v>0</v>
      </c>
      <c r="M125" s="154">
        <v>0</v>
      </c>
      <c r="N125" s="154">
        <v>0</v>
      </c>
      <c r="O125" s="154">
        <v>0</v>
      </c>
      <c r="P125" s="154">
        <v>0</v>
      </c>
      <c r="Q125" s="154">
        <v>0</v>
      </c>
      <c r="R125" s="154">
        <v>0</v>
      </c>
      <c r="S125" s="154">
        <v>0</v>
      </c>
      <c r="T125" s="154">
        <v>0</v>
      </c>
      <c r="U125" s="154">
        <v>0</v>
      </c>
      <c r="V125" s="154">
        <v>0</v>
      </c>
      <c r="W125" s="154">
        <v>0</v>
      </c>
      <c r="X125" s="154">
        <v>0</v>
      </c>
      <c r="Y125" s="154">
        <v>0</v>
      </c>
      <c r="Z125" s="154">
        <v>0</v>
      </c>
      <c r="AA125" s="154">
        <v>0</v>
      </c>
    </row>
    <row r="126" spans="1:27" s="231" customFormat="1" ht="47.25">
      <c r="A126" s="63" t="s">
        <v>175</v>
      </c>
      <c r="B126" s="54" t="s">
        <v>1413</v>
      </c>
      <c r="C126" s="63" t="s">
        <v>1414</v>
      </c>
      <c r="D126" s="154">
        <v>0</v>
      </c>
      <c r="E126" s="154">
        <v>0</v>
      </c>
      <c r="F126" s="154">
        <v>0</v>
      </c>
      <c r="G126" s="154">
        <v>0</v>
      </c>
      <c r="H126" s="154">
        <v>0</v>
      </c>
      <c r="I126" s="154">
        <v>0</v>
      </c>
      <c r="J126" s="154">
        <v>0</v>
      </c>
      <c r="K126" s="154">
        <v>0</v>
      </c>
      <c r="L126" s="154">
        <v>0</v>
      </c>
      <c r="M126" s="154">
        <v>0</v>
      </c>
      <c r="N126" s="154">
        <v>0</v>
      </c>
      <c r="O126" s="154">
        <v>0</v>
      </c>
      <c r="P126" s="154">
        <v>0</v>
      </c>
      <c r="Q126" s="154">
        <v>0</v>
      </c>
      <c r="R126" s="154">
        <v>0</v>
      </c>
      <c r="S126" s="154">
        <v>0</v>
      </c>
      <c r="T126" s="154">
        <v>0</v>
      </c>
      <c r="U126" s="154">
        <v>0</v>
      </c>
      <c r="V126" s="154">
        <v>0</v>
      </c>
      <c r="W126" s="154">
        <v>0</v>
      </c>
      <c r="X126" s="154">
        <v>0</v>
      </c>
      <c r="Y126" s="154">
        <v>0</v>
      </c>
      <c r="Z126" s="154">
        <v>0</v>
      </c>
      <c r="AA126" s="154">
        <v>0</v>
      </c>
    </row>
    <row r="127" spans="1:27" ht="31.5">
      <c r="A127" s="73" t="s">
        <v>175</v>
      </c>
      <c r="B127" s="81" t="s">
        <v>1427</v>
      </c>
      <c r="C127" s="58" t="s">
        <v>1428</v>
      </c>
      <c r="D127" s="154">
        <v>0</v>
      </c>
      <c r="E127" s="154">
        <v>0</v>
      </c>
      <c r="F127" s="154">
        <v>0</v>
      </c>
      <c r="G127" s="154">
        <v>0</v>
      </c>
      <c r="H127" s="154">
        <v>0</v>
      </c>
      <c r="I127" s="154">
        <v>0</v>
      </c>
      <c r="J127" s="154">
        <v>0</v>
      </c>
      <c r="K127" s="154">
        <v>0</v>
      </c>
      <c r="L127" s="154">
        <v>0</v>
      </c>
      <c r="M127" s="154">
        <v>0</v>
      </c>
      <c r="N127" s="154">
        <v>0</v>
      </c>
      <c r="O127" s="154">
        <v>0</v>
      </c>
      <c r="P127" s="154">
        <v>0</v>
      </c>
      <c r="Q127" s="154">
        <v>0</v>
      </c>
      <c r="R127" s="154">
        <v>0</v>
      </c>
      <c r="S127" s="154">
        <v>0</v>
      </c>
      <c r="T127" s="154">
        <v>0</v>
      </c>
      <c r="U127" s="154">
        <v>0</v>
      </c>
      <c r="V127" s="154">
        <v>0</v>
      </c>
      <c r="W127" s="154">
        <v>0</v>
      </c>
      <c r="X127" s="154">
        <v>0</v>
      </c>
      <c r="Y127" s="154">
        <v>0</v>
      </c>
      <c r="Z127" s="154">
        <v>0</v>
      </c>
      <c r="AA127" s="154">
        <v>0</v>
      </c>
    </row>
    <row r="128" spans="1:27" s="320" customFormat="1" ht="31.5">
      <c r="A128" s="132" t="s">
        <v>176</v>
      </c>
      <c r="B128" s="157" t="s">
        <v>220</v>
      </c>
      <c r="C128" s="183" t="s">
        <v>218</v>
      </c>
      <c r="D128" s="183">
        <v>0</v>
      </c>
      <c r="E128" s="183">
        <v>0</v>
      </c>
      <c r="F128" s="183">
        <v>0</v>
      </c>
      <c r="G128" s="183">
        <v>0</v>
      </c>
      <c r="H128" s="183">
        <v>0</v>
      </c>
      <c r="I128" s="183">
        <v>0</v>
      </c>
      <c r="J128" s="183">
        <v>0</v>
      </c>
      <c r="K128" s="183">
        <v>0</v>
      </c>
      <c r="L128" s="183">
        <v>0</v>
      </c>
      <c r="M128" s="183">
        <v>0</v>
      </c>
      <c r="N128" s="183">
        <v>0</v>
      </c>
      <c r="O128" s="183">
        <v>0</v>
      </c>
      <c r="P128" s="183">
        <v>0</v>
      </c>
      <c r="Q128" s="183">
        <v>0</v>
      </c>
      <c r="R128" s="183">
        <v>0</v>
      </c>
      <c r="S128" s="183">
        <v>0</v>
      </c>
      <c r="T128" s="183">
        <v>0</v>
      </c>
      <c r="U128" s="183">
        <v>0</v>
      </c>
      <c r="V128" s="183">
        <v>0</v>
      </c>
      <c r="W128" s="183">
        <v>0</v>
      </c>
      <c r="X128" s="183">
        <v>0</v>
      </c>
      <c r="Y128" s="183">
        <v>0</v>
      </c>
      <c r="Z128" s="183">
        <v>0</v>
      </c>
      <c r="AA128" s="183">
        <v>0</v>
      </c>
    </row>
    <row r="129" spans="1:27" ht="31.5">
      <c r="A129" s="126" t="s">
        <v>136</v>
      </c>
      <c r="B129" s="127" t="s">
        <v>221</v>
      </c>
      <c r="C129" s="129" t="s">
        <v>218</v>
      </c>
      <c r="D129" s="129">
        <f>SUM(D130,D132,D134:D139)</f>
        <v>0</v>
      </c>
      <c r="E129" s="129">
        <f t="shared" ref="E129:AA129" si="66">SUM(E130,E132,E134:E139)</f>
        <v>0</v>
      </c>
      <c r="F129" s="129">
        <f t="shared" si="66"/>
        <v>0</v>
      </c>
      <c r="G129" s="129">
        <f t="shared" si="66"/>
        <v>0</v>
      </c>
      <c r="H129" s="129">
        <f t="shared" si="66"/>
        <v>0</v>
      </c>
      <c r="I129" s="129">
        <f t="shared" si="66"/>
        <v>0</v>
      </c>
      <c r="J129" s="129">
        <f t="shared" si="66"/>
        <v>0</v>
      </c>
      <c r="K129" s="129">
        <f t="shared" si="66"/>
        <v>0</v>
      </c>
      <c r="L129" s="129">
        <f t="shared" si="66"/>
        <v>0</v>
      </c>
      <c r="M129" s="129">
        <f t="shared" si="66"/>
        <v>0</v>
      </c>
      <c r="N129" s="129">
        <f t="shared" si="66"/>
        <v>0</v>
      </c>
      <c r="O129" s="129">
        <f t="shared" si="66"/>
        <v>0</v>
      </c>
      <c r="P129" s="129">
        <f t="shared" si="66"/>
        <v>36.845455744920912</v>
      </c>
      <c r="Q129" s="129">
        <f t="shared" si="66"/>
        <v>0</v>
      </c>
      <c r="R129" s="129">
        <f t="shared" si="66"/>
        <v>0</v>
      </c>
      <c r="S129" s="129">
        <f t="shared" si="66"/>
        <v>0</v>
      </c>
      <c r="T129" s="129">
        <f t="shared" si="66"/>
        <v>0</v>
      </c>
      <c r="U129" s="129">
        <f t="shared" si="66"/>
        <v>0</v>
      </c>
      <c r="V129" s="129">
        <f t="shared" si="66"/>
        <v>0</v>
      </c>
      <c r="W129" s="129">
        <f t="shared" si="66"/>
        <v>0</v>
      </c>
      <c r="X129" s="129">
        <f t="shared" si="66"/>
        <v>0</v>
      </c>
      <c r="Y129" s="129">
        <f t="shared" si="66"/>
        <v>0</v>
      </c>
      <c r="Z129" s="129">
        <f t="shared" si="66"/>
        <v>0</v>
      </c>
      <c r="AA129" s="129">
        <f t="shared" si="66"/>
        <v>0</v>
      </c>
    </row>
    <row r="130" spans="1:27" s="320" customFormat="1" ht="31.5">
      <c r="A130" s="132" t="s">
        <v>137</v>
      </c>
      <c r="B130" s="157" t="s">
        <v>222</v>
      </c>
      <c r="C130" s="183" t="s">
        <v>218</v>
      </c>
      <c r="D130" s="183">
        <f>SUM(D131)</f>
        <v>0</v>
      </c>
      <c r="E130" s="183">
        <f t="shared" ref="E130:Z130" si="67">SUM(E131)</f>
        <v>0</v>
      </c>
      <c r="F130" s="183">
        <f t="shared" si="67"/>
        <v>0</v>
      </c>
      <c r="G130" s="183">
        <f t="shared" si="67"/>
        <v>0</v>
      </c>
      <c r="H130" s="183">
        <f t="shared" si="67"/>
        <v>0</v>
      </c>
      <c r="I130" s="183">
        <f t="shared" si="67"/>
        <v>0</v>
      </c>
      <c r="J130" s="183">
        <f t="shared" si="67"/>
        <v>0</v>
      </c>
      <c r="K130" s="183">
        <f t="shared" si="67"/>
        <v>0</v>
      </c>
      <c r="L130" s="183">
        <f t="shared" si="67"/>
        <v>0</v>
      </c>
      <c r="M130" s="183">
        <f t="shared" si="67"/>
        <v>0</v>
      </c>
      <c r="N130" s="183">
        <f t="shared" si="67"/>
        <v>0</v>
      </c>
      <c r="O130" s="183">
        <f t="shared" si="67"/>
        <v>0</v>
      </c>
      <c r="P130" s="183">
        <f t="shared" si="67"/>
        <v>34.845455744920912</v>
      </c>
      <c r="Q130" s="183">
        <f t="shared" si="67"/>
        <v>0</v>
      </c>
      <c r="R130" s="183">
        <f t="shared" si="67"/>
        <v>0</v>
      </c>
      <c r="S130" s="183">
        <f t="shared" si="67"/>
        <v>0</v>
      </c>
      <c r="T130" s="183">
        <f t="shared" si="67"/>
        <v>0</v>
      </c>
      <c r="U130" s="183">
        <f t="shared" si="67"/>
        <v>0</v>
      </c>
      <c r="V130" s="183">
        <f t="shared" si="67"/>
        <v>0</v>
      </c>
      <c r="W130" s="183">
        <f t="shared" si="67"/>
        <v>0</v>
      </c>
      <c r="X130" s="183">
        <f t="shared" si="67"/>
        <v>0</v>
      </c>
      <c r="Y130" s="183">
        <f t="shared" si="67"/>
        <v>0</v>
      </c>
      <c r="Z130" s="183">
        <f t="shared" si="67"/>
        <v>0</v>
      </c>
      <c r="AA130" s="183">
        <f>SUM(AA131)</f>
        <v>0</v>
      </c>
    </row>
    <row r="131" spans="1:27" ht="15.75">
      <c r="A131" s="63" t="s">
        <v>137</v>
      </c>
      <c r="B131" s="35" t="s">
        <v>1912</v>
      </c>
      <c r="C131" s="154" t="s">
        <v>1429</v>
      </c>
      <c r="D131" s="154">
        <v>0</v>
      </c>
      <c r="E131" s="154">
        <v>0</v>
      </c>
      <c r="F131" s="154">
        <v>0</v>
      </c>
      <c r="G131" s="154">
        <v>0</v>
      </c>
      <c r="H131" s="154">
        <v>0</v>
      </c>
      <c r="I131" s="154">
        <v>0</v>
      </c>
      <c r="J131" s="154">
        <v>0</v>
      </c>
      <c r="K131" s="154">
        <v>0</v>
      </c>
      <c r="L131" s="154">
        <v>0</v>
      </c>
      <c r="M131" s="300">
        <v>0</v>
      </c>
      <c r="N131" s="154">
        <v>0</v>
      </c>
      <c r="O131" s="154">
        <v>0</v>
      </c>
      <c r="P131" s="154">
        <v>34.845455744920912</v>
      </c>
      <c r="Q131" s="154">
        <v>0</v>
      </c>
      <c r="R131" s="154">
        <v>0</v>
      </c>
      <c r="S131" s="154">
        <v>0</v>
      </c>
      <c r="T131" s="154">
        <v>0</v>
      </c>
      <c r="U131" s="154">
        <v>0</v>
      </c>
      <c r="V131" s="154">
        <v>0</v>
      </c>
      <c r="W131" s="154">
        <v>0</v>
      </c>
      <c r="X131" s="154">
        <v>0</v>
      </c>
      <c r="Y131" s="154">
        <v>0</v>
      </c>
      <c r="Z131" s="154">
        <v>0</v>
      </c>
      <c r="AA131" s="300">
        <v>0</v>
      </c>
    </row>
    <row r="132" spans="1:27" s="320" customFormat="1" ht="31.5">
      <c r="A132" s="132" t="s">
        <v>138</v>
      </c>
      <c r="B132" s="157" t="s">
        <v>223</v>
      </c>
      <c r="C132" s="183" t="s">
        <v>218</v>
      </c>
      <c r="D132" s="183">
        <f>SUM(D133)</f>
        <v>0</v>
      </c>
      <c r="E132" s="183">
        <f t="shared" ref="E132:AA132" si="68">SUM(E133)</f>
        <v>0</v>
      </c>
      <c r="F132" s="183">
        <f t="shared" si="68"/>
        <v>0</v>
      </c>
      <c r="G132" s="183">
        <f t="shared" si="68"/>
        <v>0</v>
      </c>
      <c r="H132" s="183">
        <f t="shared" si="68"/>
        <v>0</v>
      </c>
      <c r="I132" s="183">
        <f t="shared" si="68"/>
        <v>0</v>
      </c>
      <c r="J132" s="183">
        <f t="shared" si="68"/>
        <v>0</v>
      </c>
      <c r="K132" s="183">
        <f t="shared" si="68"/>
        <v>0</v>
      </c>
      <c r="L132" s="183">
        <f t="shared" si="68"/>
        <v>0</v>
      </c>
      <c r="M132" s="183">
        <f t="shared" si="68"/>
        <v>0</v>
      </c>
      <c r="N132" s="183">
        <f t="shared" si="68"/>
        <v>0</v>
      </c>
      <c r="O132" s="183">
        <f t="shared" si="68"/>
        <v>0</v>
      </c>
      <c r="P132" s="183">
        <f t="shared" si="68"/>
        <v>2</v>
      </c>
      <c r="Q132" s="183">
        <f t="shared" si="68"/>
        <v>0</v>
      </c>
      <c r="R132" s="183">
        <f t="shared" si="68"/>
        <v>0</v>
      </c>
      <c r="S132" s="183">
        <f t="shared" si="68"/>
        <v>0</v>
      </c>
      <c r="T132" s="183">
        <f t="shared" si="68"/>
        <v>0</v>
      </c>
      <c r="U132" s="183">
        <f t="shared" si="68"/>
        <v>0</v>
      </c>
      <c r="V132" s="183">
        <f t="shared" si="68"/>
        <v>0</v>
      </c>
      <c r="W132" s="183">
        <f t="shared" si="68"/>
        <v>0</v>
      </c>
      <c r="X132" s="183">
        <f t="shared" si="68"/>
        <v>0</v>
      </c>
      <c r="Y132" s="183">
        <f t="shared" si="68"/>
        <v>0</v>
      </c>
      <c r="Z132" s="183">
        <f t="shared" si="68"/>
        <v>0</v>
      </c>
      <c r="AA132" s="183">
        <f t="shared" si="68"/>
        <v>0</v>
      </c>
    </row>
    <row r="133" spans="1:27" ht="15.75">
      <c r="A133" s="63" t="s">
        <v>138</v>
      </c>
      <c r="B133" s="35" t="s">
        <v>1707</v>
      </c>
      <c r="C133" s="154" t="s">
        <v>1430</v>
      </c>
      <c r="D133" s="154">
        <v>0</v>
      </c>
      <c r="E133" s="154">
        <v>0</v>
      </c>
      <c r="F133" s="154">
        <v>0</v>
      </c>
      <c r="G133" s="154">
        <v>0</v>
      </c>
      <c r="H133" s="154">
        <v>0</v>
      </c>
      <c r="I133" s="154">
        <v>0</v>
      </c>
      <c r="J133" s="154">
        <v>0</v>
      </c>
      <c r="K133" s="154">
        <v>0</v>
      </c>
      <c r="L133" s="154">
        <v>0</v>
      </c>
      <c r="M133" s="300">
        <v>0</v>
      </c>
      <c r="N133" s="154">
        <v>0</v>
      </c>
      <c r="O133" s="154">
        <v>0</v>
      </c>
      <c r="P133" s="154">
        <v>2</v>
      </c>
      <c r="Q133" s="154">
        <v>0</v>
      </c>
      <c r="R133" s="154">
        <v>0</v>
      </c>
      <c r="S133" s="154">
        <v>0</v>
      </c>
      <c r="T133" s="154">
        <v>0</v>
      </c>
      <c r="U133" s="154">
        <v>0</v>
      </c>
      <c r="V133" s="154">
        <v>0</v>
      </c>
      <c r="W133" s="154">
        <v>0</v>
      </c>
      <c r="X133" s="154">
        <v>0</v>
      </c>
      <c r="Y133" s="154">
        <v>0</v>
      </c>
      <c r="Z133" s="154">
        <v>0</v>
      </c>
      <c r="AA133" s="300">
        <v>0</v>
      </c>
    </row>
    <row r="134" spans="1:27" s="320" customFormat="1" ht="31.5">
      <c r="A134" s="132" t="s">
        <v>177</v>
      </c>
      <c r="B134" s="157" t="s">
        <v>224</v>
      </c>
      <c r="C134" s="183" t="s">
        <v>218</v>
      </c>
      <c r="D134" s="183">
        <v>0</v>
      </c>
      <c r="E134" s="183">
        <v>0</v>
      </c>
      <c r="F134" s="183">
        <v>0</v>
      </c>
      <c r="G134" s="183">
        <v>0</v>
      </c>
      <c r="H134" s="183">
        <v>0</v>
      </c>
      <c r="I134" s="183">
        <v>0</v>
      </c>
      <c r="J134" s="183">
        <v>0</v>
      </c>
      <c r="K134" s="183">
        <v>0</v>
      </c>
      <c r="L134" s="183">
        <v>0</v>
      </c>
      <c r="M134" s="183">
        <v>0</v>
      </c>
      <c r="N134" s="183">
        <v>0</v>
      </c>
      <c r="O134" s="183">
        <v>0</v>
      </c>
      <c r="P134" s="183">
        <v>0</v>
      </c>
      <c r="Q134" s="183">
        <v>0</v>
      </c>
      <c r="R134" s="183">
        <v>0</v>
      </c>
      <c r="S134" s="183">
        <v>0</v>
      </c>
      <c r="T134" s="183">
        <v>0</v>
      </c>
      <c r="U134" s="183">
        <v>0</v>
      </c>
      <c r="V134" s="183">
        <v>0</v>
      </c>
      <c r="W134" s="183">
        <v>0</v>
      </c>
      <c r="X134" s="183">
        <v>0</v>
      </c>
      <c r="Y134" s="183">
        <v>0</v>
      </c>
      <c r="Z134" s="183">
        <v>0</v>
      </c>
      <c r="AA134" s="183">
        <v>0</v>
      </c>
    </row>
    <row r="135" spans="1:27" s="320" customFormat="1" ht="31.5">
      <c r="A135" s="132" t="s">
        <v>178</v>
      </c>
      <c r="B135" s="157" t="s">
        <v>225</v>
      </c>
      <c r="C135" s="183" t="s">
        <v>218</v>
      </c>
      <c r="D135" s="183">
        <v>0</v>
      </c>
      <c r="E135" s="183">
        <v>0</v>
      </c>
      <c r="F135" s="183">
        <v>0</v>
      </c>
      <c r="G135" s="183">
        <v>0</v>
      </c>
      <c r="H135" s="183">
        <v>0</v>
      </c>
      <c r="I135" s="183">
        <v>0</v>
      </c>
      <c r="J135" s="183">
        <v>0</v>
      </c>
      <c r="K135" s="183">
        <v>0</v>
      </c>
      <c r="L135" s="183">
        <v>0</v>
      </c>
      <c r="M135" s="183">
        <v>0</v>
      </c>
      <c r="N135" s="183">
        <v>0</v>
      </c>
      <c r="O135" s="183">
        <v>0</v>
      </c>
      <c r="P135" s="183">
        <v>0</v>
      </c>
      <c r="Q135" s="183">
        <v>0</v>
      </c>
      <c r="R135" s="183">
        <v>0</v>
      </c>
      <c r="S135" s="183">
        <v>0</v>
      </c>
      <c r="T135" s="183">
        <v>0</v>
      </c>
      <c r="U135" s="183">
        <v>0</v>
      </c>
      <c r="V135" s="183">
        <v>0</v>
      </c>
      <c r="W135" s="183">
        <v>0</v>
      </c>
      <c r="X135" s="183">
        <v>0</v>
      </c>
      <c r="Y135" s="183">
        <v>0</v>
      </c>
      <c r="Z135" s="183">
        <v>0</v>
      </c>
      <c r="AA135" s="183">
        <v>0</v>
      </c>
    </row>
    <row r="136" spans="1:27" s="320" customFormat="1" ht="31.5">
      <c r="A136" s="132" t="s">
        <v>179</v>
      </c>
      <c r="B136" s="157" t="s">
        <v>226</v>
      </c>
      <c r="C136" s="183" t="s">
        <v>218</v>
      </c>
      <c r="D136" s="183">
        <v>0</v>
      </c>
      <c r="E136" s="183">
        <v>0</v>
      </c>
      <c r="F136" s="183">
        <v>0</v>
      </c>
      <c r="G136" s="183">
        <v>0</v>
      </c>
      <c r="H136" s="183">
        <v>0</v>
      </c>
      <c r="I136" s="183">
        <v>0</v>
      </c>
      <c r="J136" s="183">
        <v>0</v>
      </c>
      <c r="K136" s="183">
        <v>0</v>
      </c>
      <c r="L136" s="183">
        <v>0</v>
      </c>
      <c r="M136" s="183">
        <v>0</v>
      </c>
      <c r="N136" s="183">
        <v>0</v>
      </c>
      <c r="O136" s="183">
        <v>0</v>
      </c>
      <c r="P136" s="183">
        <v>0</v>
      </c>
      <c r="Q136" s="183">
        <v>0</v>
      </c>
      <c r="R136" s="183">
        <v>0</v>
      </c>
      <c r="S136" s="183">
        <v>0</v>
      </c>
      <c r="T136" s="183">
        <v>0</v>
      </c>
      <c r="U136" s="183">
        <v>0</v>
      </c>
      <c r="V136" s="183">
        <v>0</v>
      </c>
      <c r="W136" s="183">
        <v>0</v>
      </c>
      <c r="X136" s="183">
        <v>0</v>
      </c>
      <c r="Y136" s="183">
        <v>0</v>
      </c>
      <c r="Z136" s="183">
        <v>0</v>
      </c>
      <c r="AA136" s="183">
        <v>0</v>
      </c>
    </row>
    <row r="137" spans="1:27" s="320" customFormat="1" ht="31.5">
      <c r="A137" s="132" t="s">
        <v>180</v>
      </c>
      <c r="B137" s="157" t="s">
        <v>227</v>
      </c>
      <c r="C137" s="183" t="s">
        <v>218</v>
      </c>
      <c r="D137" s="183">
        <v>0</v>
      </c>
      <c r="E137" s="183">
        <v>0</v>
      </c>
      <c r="F137" s="183">
        <v>0</v>
      </c>
      <c r="G137" s="183">
        <v>0</v>
      </c>
      <c r="H137" s="183">
        <v>0</v>
      </c>
      <c r="I137" s="183">
        <v>0</v>
      </c>
      <c r="J137" s="183">
        <v>0</v>
      </c>
      <c r="K137" s="183">
        <v>0</v>
      </c>
      <c r="L137" s="183">
        <v>0</v>
      </c>
      <c r="M137" s="183">
        <v>0</v>
      </c>
      <c r="N137" s="183">
        <v>0</v>
      </c>
      <c r="O137" s="183">
        <v>0</v>
      </c>
      <c r="P137" s="183">
        <v>0</v>
      </c>
      <c r="Q137" s="183">
        <v>0</v>
      </c>
      <c r="R137" s="183">
        <v>0</v>
      </c>
      <c r="S137" s="183">
        <v>0</v>
      </c>
      <c r="T137" s="183">
        <v>0</v>
      </c>
      <c r="U137" s="183">
        <v>0</v>
      </c>
      <c r="V137" s="183">
        <v>0</v>
      </c>
      <c r="W137" s="183">
        <v>0</v>
      </c>
      <c r="X137" s="183">
        <v>0</v>
      </c>
      <c r="Y137" s="183">
        <v>0</v>
      </c>
      <c r="Z137" s="183">
        <v>0</v>
      </c>
      <c r="AA137" s="183">
        <v>0</v>
      </c>
    </row>
    <row r="138" spans="1:27" s="320" customFormat="1" ht="31.5">
      <c r="A138" s="132" t="s">
        <v>181</v>
      </c>
      <c r="B138" s="157" t="s">
        <v>228</v>
      </c>
      <c r="C138" s="183" t="s">
        <v>218</v>
      </c>
      <c r="D138" s="183">
        <v>0</v>
      </c>
      <c r="E138" s="183">
        <v>0</v>
      </c>
      <c r="F138" s="183">
        <v>0</v>
      </c>
      <c r="G138" s="183">
        <v>0</v>
      </c>
      <c r="H138" s="183">
        <v>0</v>
      </c>
      <c r="I138" s="183">
        <v>0</v>
      </c>
      <c r="J138" s="183">
        <v>0</v>
      </c>
      <c r="K138" s="183">
        <v>0</v>
      </c>
      <c r="L138" s="183">
        <v>0</v>
      </c>
      <c r="M138" s="183">
        <v>0</v>
      </c>
      <c r="N138" s="183">
        <v>0</v>
      </c>
      <c r="O138" s="183">
        <v>0</v>
      </c>
      <c r="P138" s="183">
        <v>0</v>
      </c>
      <c r="Q138" s="183">
        <v>0</v>
      </c>
      <c r="R138" s="183">
        <v>0</v>
      </c>
      <c r="S138" s="183">
        <v>0</v>
      </c>
      <c r="T138" s="183">
        <v>0</v>
      </c>
      <c r="U138" s="183">
        <v>0</v>
      </c>
      <c r="V138" s="183">
        <v>0</v>
      </c>
      <c r="W138" s="183">
        <v>0</v>
      </c>
      <c r="X138" s="183">
        <v>0</v>
      </c>
      <c r="Y138" s="183">
        <v>0</v>
      </c>
      <c r="Z138" s="183">
        <v>0</v>
      </c>
      <c r="AA138" s="183">
        <v>0</v>
      </c>
    </row>
    <row r="139" spans="1:27" s="320" customFormat="1" ht="31.5">
      <c r="A139" s="132" t="s">
        <v>182</v>
      </c>
      <c r="B139" s="157" t="s">
        <v>229</v>
      </c>
      <c r="C139" s="183" t="s">
        <v>218</v>
      </c>
      <c r="D139" s="183">
        <v>0</v>
      </c>
      <c r="E139" s="183">
        <v>0</v>
      </c>
      <c r="F139" s="183">
        <v>0</v>
      </c>
      <c r="G139" s="183">
        <v>0</v>
      </c>
      <c r="H139" s="183">
        <v>0</v>
      </c>
      <c r="I139" s="183">
        <v>0</v>
      </c>
      <c r="J139" s="183">
        <v>0</v>
      </c>
      <c r="K139" s="183">
        <v>0</v>
      </c>
      <c r="L139" s="183">
        <v>0</v>
      </c>
      <c r="M139" s="183">
        <v>0</v>
      </c>
      <c r="N139" s="183">
        <v>0</v>
      </c>
      <c r="O139" s="183">
        <v>0</v>
      </c>
      <c r="P139" s="183">
        <v>0</v>
      </c>
      <c r="Q139" s="183">
        <v>0</v>
      </c>
      <c r="R139" s="183">
        <v>0</v>
      </c>
      <c r="S139" s="183">
        <v>0</v>
      </c>
      <c r="T139" s="183">
        <v>0</v>
      </c>
      <c r="U139" s="183">
        <v>0</v>
      </c>
      <c r="V139" s="183">
        <v>0</v>
      </c>
      <c r="W139" s="183">
        <v>0</v>
      </c>
      <c r="X139" s="183">
        <v>0</v>
      </c>
      <c r="Y139" s="183">
        <v>0</v>
      </c>
      <c r="Z139" s="183">
        <v>0</v>
      </c>
      <c r="AA139" s="183">
        <v>0</v>
      </c>
    </row>
    <row r="140" spans="1:27" ht="31.5">
      <c r="A140" s="126" t="s">
        <v>183</v>
      </c>
      <c r="B140" s="127" t="s">
        <v>230</v>
      </c>
      <c r="C140" s="129" t="s">
        <v>218</v>
      </c>
      <c r="D140" s="129">
        <f>SUM(D141,D144)</f>
        <v>0</v>
      </c>
      <c r="E140" s="129">
        <f t="shared" ref="E140:AA140" si="69">SUM(E141,E144)</f>
        <v>0</v>
      </c>
      <c r="F140" s="129">
        <f t="shared" si="69"/>
        <v>0</v>
      </c>
      <c r="G140" s="129">
        <f t="shared" si="69"/>
        <v>0</v>
      </c>
      <c r="H140" s="129">
        <f t="shared" si="69"/>
        <v>0</v>
      </c>
      <c r="I140" s="129">
        <f t="shared" si="69"/>
        <v>0</v>
      </c>
      <c r="J140" s="129">
        <f t="shared" si="69"/>
        <v>0</v>
      </c>
      <c r="K140" s="129">
        <f t="shared" si="69"/>
        <v>0</v>
      </c>
      <c r="L140" s="129">
        <f t="shared" si="69"/>
        <v>0</v>
      </c>
      <c r="M140" s="129">
        <f t="shared" si="69"/>
        <v>0</v>
      </c>
      <c r="N140" s="129">
        <f t="shared" si="69"/>
        <v>0</v>
      </c>
      <c r="O140" s="129">
        <f t="shared" si="69"/>
        <v>0</v>
      </c>
      <c r="P140" s="129">
        <f t="shared" si="69"/>
        <v>0</v>
      </c>
      <c r="Q140" s="129">
        <f t="shared" si="69"/>
        <v>0</v>
      </c>
      <c r="R140" s="129">
        <f t="shared" si="69"/>
        <v>0</v>
      </c>
      <c r="S140" s="129">
        <f t="shared" si="69"/>
        <v>0</v>
      </c>
      <c r="T140" s="129">
        <f t="shared" si="69"/>
        <v>0</v>
      </c>
      <c r="U140" s="129">
        <f t="shared" si="69"/>
        <v>0</v>
      </c>
      <c r="V140" s="129">
        <f t="shared" si="69"/>
        <v>0</v>
      </c>
      <c r="W140" s="129">
        <f t="shared" si="69"/>
        <v>0</v>
      </c>
      <c r="X140" s="129">
        <f t="shared" si="69"/>
        <v>0</v>
      </c>
      <c r="Y140" s="129">
        <f t="shared" si="69"/>
        <v>0</v>
      </c>
      <c r="Z140" s="129">
        <f t="shared" si="69"/>
        <v>0</v>
      </c>
      <c r="AA140" s="129">
        <f t="shared" si="69"/>
        <v>54.712999999999994</v>
      </c>
    </row>
    <row r="141" spans="1:27" s="320" customFormat="1" ht="31.5">
      <c r="A141" s="132" t="s">
        <v>184</v>
      </c>
      <c r="B141" s="157" t="s">
        <v>231</v>
      </c>
      <c r="C141" s="183" t="s">
        <v>218</v>
      </c>
      <c r="D141" s="183">
        <f>SUM(D142:D143)</f>
        <v>0</v>
      </c>
      <c r="E141" s="183">
        <f t="shared" ref="E141:AA141" si="70">SUM(E142:E143)</f>
        <v>0</v>
      </c>
      <c r="F141" s="183">
        <f t="shared" si="70"/>
        <v>0</v>
      </c>
      <c r="G141" s="183">
        <f t="shared" si="70"/>
        <v>0</v>
      </c>
      <c r="H141" s="183">
        <f t="shared" si="70"/>
        <v>0</v>
      </c>
      <c r="I141" s="183">
        <f t="shared" si="70"/>
        <v>0</v>
      </c>
      <c r="J141" s="183">
        <f t="shared" si="70"/>
        <v>0</v>
      </c>
      <c r="K141" s="183">
        <f t="shared" si="70"/>
        <v>0</v>
      </c>
      <c r="L141" s="183">
        <f t="shared" si="70"/>
        <v>0</v>
      </c>
      <c r="M141" s="183">
        <f t="shared" si="70"/>
        <v>0</v>
      </c>
      <c r="N141" s="183">
        <f t="shared" si="70"/>
        <v>0</v>
      </c>
      <c r="O141" s="183">
        <f t="shared" si="70"/>
        <v>0</v>
      </c>
      <c r="P141" s="183">
        <f t="shared" si="70"/>
        <v>0</v>
      </c>
      <c r="Q141" s="183">
        <f t="shared" si="70"/>
        <v>0</v>
      </c>
      <c r="R141" s="183">
        <f t="shared" si="70"/>
        <v>0</v>
      </c>
      <c r="S141" s="183">
        <f t="shared" si="70"/>
        <v>0</v>
      </c>
      <c r="T141" s="183">
        <f t="shared" si="70"/>
        <v>0</v>
      </c>
      <c r="U141" s="183">
        <f t="shared" si="70"/>
        <v>0</v>
      </c>
      <c r="V141" s="183">
        <f t="shared" si="70"/>
        <v>0</v>
      </c>
      <c r="W141" s="183">
        <f t="shared" si="70"/>
        <v>0</v>
      </c>
      <c r="X141" s="183">
        <f t="shared" si="70"/>
        <v>0</v>
      </c>
      <c r="Y141" s="183">
        <f t="shared" si="70"/>
        <v>0</v>
      </c>
      <c r="Z141" s="183">
        <f t="shared" si="70"/>
        <v>0</v>
      </c>
      <c r="AA141" s="183">
        <f t="shared" si="70"/>
        <v>54.712999999999994</v>
      </c>
    </row>
    <row r="142" spans="1:27" s="231" customFormat="1" ht="31.5">
      <c r="A142" s="63" t="s">
        <v>184</v>
      </c>
      <c r="B142" s="54" t="s">
        <v>743</v>
      </c>
      <c r="C142" s="63" t="s">
        <v>744</v>
      </c>
      <c r="D142" s="154">
        <v>0</v>
      </c>
      <c r="E142" s="154">
        <v>0</v>
      </c>
      <c r="F142" s="154">
        <v>0</v>
      </c>
      <c r="G142" s="154">
        <v>0</v>
      </c>
      <c r="H142" s="154">
        <v>0</v>
      </c>
      <c r="I142" s="154">
        <v>0</v>
      </c>
      <c r="J142" s="154">
        <v>0</v>
      </c>
      <c r="K142" s="154">
        <v>0</v>
      </c>
      <c r="L142" s="154">
        <v>0</v>
      </c>
      <c r="M142" s="154">
        <v>0</v>
      </c>
      <c r="N142" s="154">
        <v>0</v>
      </c>
      <c r="O142" s="154">
        <v>0</v>
      </c>
      <c r="P142" s="154">
        <v>0</v>
      </c>
      <c r="Q142" s="154">
        <v>0</v>
      </c>
      <c r="R142" s="154">
        <v>0</v>
      </c>
      <c r="S142" s="154">
        <v>0</v>
      </c>
      <c r="T142" s="154">
        <v>0</v>
      </c>
      <c r="U142" s="154">
        <v>0</v>
      </c>
      <c r="V142" s="154">
        <v>0</v>
      </c>
      <c r="W142" s="154">
        <v>0</v>
      </c>
      <c r="X142" s="154">
        <v>0</v>
      </c>
      <c r="Y142" s="154">
        <v>0</v>
      </c>
      <c r="Z142" s="154">
        <v>0</v>
      </c>
      <c r="AA142" s="154">
        <v>24.460999999999999</v>
      </c>
    </row>
    <row r="143" spans="1:27" ht="15.75">
      <c r="A143" s="63" t="s">
        <v>184</v>
      </c>
      <c r="B143" s="54" t="s">
        <v>1434</v>
      </c>
      <c r="C143" s="63" t="s">
        <v>1435</v>
      </c>
      <c r="D143" s="154">
        <v>0</v>
      </c>
      <c r="E143" s="154">
        <v>0</v>
      </c>
      <c r="F143" s="154">
        <v>0</v>
      </c>
      <c r="G143" s="154">
        <v>0</v>
      </c>
      <c r="H143" s="154">
        <v>0</v>
      </c>
      <c r="I143" s="154">
        <v>0</v>
      </c>
      <c r="J143" s="154">
        <v>0</v>
      </c>
      <c r="K143" s="154">
        <v>0</v>
      </c>
      <c r="L143" s="154">
        <v>0</v>
      </c>
      <c r="M143" s="154">
        <v>0</v>
      </c>
      <c r="N143" s="154">
        <v>0</v>
      </c>
      <c r="O143" s="154">
        <v>0</v>
      </c>
      <c r="P143" s="154">
        <v>0</v>
      </c>
      <c r="Q143" s="154">
        <v>0</v>
      </c>
      <c r="R143" s="154">
        <v>0</v>
      </c>
      <c r="S143" s="154">
        <v>0</v>
      </c>
      <c r="T143" s="154">
        <v>0</v>
      </c>
      <c r="U143" s="154">
        <v>0</v>
      </c>
      <c r="V143" s="154">
        <v>0</v>
      </c>
      <c r="W143" s="154">
        <v>0</v>
      </c>
      <c r="X143" s="154">
        <v>0</v>
      </c>
      <c r="Y143" s="154">
        <v>0</v>
      </c>
      <c r="Z143" s="154">
        <v>0</v>
      </c>
      <c r="AA143" s="154">
        <v>30.251999999999999</v>
      </c>
    </row>
    <row r="144" spans="1:27" s="320" customFormat="1" ht="31.5">
      <c r="A144" s="132" t="s">
        <v>185</v>
      </c>
      <c r="B144" s="157" t="s">
        <v>232</v>
      </c>
      <c r="C144" s="183" t="s">
        <v>218</v>
      </c>
      <c r="D144" s="183">
        <v>0</v>
      </c>
      <c r="E144" s="183">
        <v>0</v>
      </c>
      <c r="F144" s="183">
        <v>0</v>
      </c>
      <c r="G144" s="183">
        <v>0</v>
      </c>
      <c r="H144" s="183">
        <v>0</v>
      </c>
      <c r="I144" s="183">
        <v>0</v>
      </c>
      <c r="J144" s="183">
        <v>0</v>
      </c>
      <c r="K144" s="183">
        <v>0</v>
      </c>
      <c r="L144" s="183">
        <v>0</v>
      </c>
      <c r="M144" s="183">
        <v>0</v>
      </c>
      <c r="N144" s="183">
        <v>0</v>
      </c>
      <c r="O144" s="183">
        <v>0</v>
      </c>
      <c r="P144" s="183">
        <v>0</v>
      </c>
      <c r="Q144" s="183">
        <v>0</v>
      </c>
      <c r="R144" s="183">
        <v>0</v>
      </c>
      <c r="S144" s="183">
        <v>0</v>
      </c>
      <c r="T144" s="183">
        <v>0</v>
      </c>
      <c r="U144" s="183">
        <v>0</v>
      </c>
      <c r="V144" s="183">
        <v>0</v>
      </c>
      <c r="W144" s="183">
        <v>0</v>
      </c>
      <c r="X144" s="183">
        <v>0</v>
      </c>
      <c r="Y144" s="183">
        <v>0</v>
      </c>
      <c r="Z144" s="183">
        <v>0</v>
      </c>
      <c r="AA144" s="183">
        <v>0</v>
      </c>
    </row>
    <row r="145" spans="1:27" s="316" customFormat="1" ht="47.25">
      <c r="A145" s="91" t="s">
        <v>139</v>
      </c>
      <c r="B145" s="96" t="s">
        <v>233</v>
      </c>
      <c r="C145" s="181" t="s">
        <v>218</v>
      </c>
      <c r="D145" s="181">
        <f>D146+D147</f>
        <v>0</v>
      </c>
      <c r="E145" s="181">
        <f t="shared" ref="E145:AA145" si="71">E146+E147</f>
        <v>0</v>
      </c>
      <c r="F145" s="181">
        <f t="shared" si="71"/>
        <v>0</v>
      </c>
      <c r="G145" s="181">
        <f t="shared" si="71"/>
        <v>0</v>
      </c>
      <c r="H145" s="181">
        <f t="shared" si="71"/>
        <v>0</v>
      </c>
      <c r="I145" s="181">
        <f t="shared" si="71"/>
        <v>0</v>
      </c>
      <c r="J145" s="181">
        <f t="shared" si="71"/>
        <v>0</v>
      </c>
      <c r="K145" s="181">
        <f t="shared" si="71"/>
        <v>0</v>
      </c>
      <c r="L145" s="181">
        <f t="shared" si="71"/>
        <v>0</v>
      </c>
      <c r="M145" s="181">
        <f t="shared" si="71"/>
        <v>0</v>
      </c>
      <c r="N145" s="181">
        <f t="shared" si="71"/>
        <v>0</v>
      </c>
      <c r="O145" s="181">
        <f t="shared" si="71"/>
        <v>0</v>
      </c>
      <c r="P145" s="181">
        <f t="shared" si="71"/>
        <v>0</v>
      </c>
      <c r="Q145" s="181">
        <f t="shared" si="71"/>
        <v>0</v>
      </c>
      <c r="R145" s="181">
        <f t="shared" si="71"/>
        <v>0</v>
      </c>
      <c r="S145" s="181">
        <f t="shared" si="71"/>
        <v>0</v>
      </c>
      <c r="T145" s="181">
        <f t="shared" si="71"/>
        <v>0</v>
      </c>
      <c r="U145" s="181">
        <f t="shared" si="71"/>
        <v>0</v>
      </c>
      <c r="V145" s="181">
        <f t="shared" si="71"/>
        <v>0</v>
      </c>
      <c r="W145" s="181">
        <f t="shared" si="71"/>
        <v>0</v>
      </c>
      <c r="X145" s="181">
        <f t="shared" si="71"/>
        <v>0</v>
      </c>
      <c r="Y145" s="181">
        <f t="shared" si="71"/>
        <v>0</v>
      </c>
      <c r="Z145" s="181">
        <f t="shared" si="71"/>
        <v>0</v>
      </c>
      <c r="AA145" s="181">
        <f t="shared" si="71"/>
        <v>0</v>
      </c>
    </row>
    <row r="146" spans="1:27" ht="47.25">
      <c r="A146" s="126" t="s">
        <v>186</v>
      </c>
      <c r="B146" s="127" t="s">
        <v>234</v>
      </c>
      <c r="C146" s="129" t="s">
        <v>218</v>
      </c>
      <c r="D146" s="129">
        <v>0</v>
      </c>
      <c r="E146" s="129">
        <v>0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</row>
    <row r="147" spans="1:27" ht="47.25">
      <c r="A147" s="126" t="s">
        <v>187</v>
      </c>
      <c r="B147" s="127" t="s">
        <v>235</v>
      </c>
      <c r="C147" s="129" t="s">
        <v>218</v>
      </c>
      <c r="D147" s="129">
        <v>0</v>
      </c>
      <c r="E147" s="129">
        <v>0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</row>
    <row r="148" spans="1:27" s="316" customFormat="1" ht="31.5">
      <c r="A148" s="91" t="s">
        <v>140</v>
      </c>
      <c r="B148" s="96" t="s">
        <v>236</v>
      </c>
      <c r="C148" s="181" t="s">
        <v>218</v>
      </c>
      <c r="D148" s="181">
        <f>SUM(D149:D194)</f>
        <v>2.62</v>
      </c>
      <c r="E148" s="181">
        <f t="shared" ref="E148:AA148" si="72">SUM(E149:E194)</f>
        <v>0</v>
      </c>
      <c r="F148" s="181">
        <f t="shared" si="72"/>
        <v>3.87</v>
      </c>
      <c r="G148" s="181">
        <f t="shared" si="72"/>
        <v>0</v>
      </c>
      <c r="H148" s="181">
        <f t="shared" si="72"/>
        <v>0</v>
      </c>
      <c r="I148" s="181">
        <f t="shared" si="72"/>
        <v>0</v>
      </c>
      <c r="J148" s="181">
        <f t="shared" si="72"/>
        <v>0</v>
      </c>
      <c r="K148" s="181">
        <f t="shared" si="72"/>
        <v>0</v>
      </c>
      <c r="L148" s="181">
        <f t="shared" si="72"/>
        <v>0</v>
      </c>
      <c r="M148" s="181">
        <f t="shared" si="72"/>
        <v>2.0300000000000002</v>
      </c>
      <c r="N148" s="181">
        <f t="shared" si="72"/>
        <v>0</v>
      </c>
      <c r="O148" s="181">
        <f t="shared" si="72"/>
        <v>0</v>
      </c>
      <c r="P148" s="181">
        <f t="shared" si="72"/>
        <v>0</v>
      </c>
      <c r="Q148" s="181">
        <f t="shared" si="72"/>
        <v>0</v>
      </c>
      <c r="R148" s="181">
        <f t="shared" si="72"/>
        <v>0</v>
      </c>
      <c r="S148" s="181">
        <f t="shared" si="72"/>
        <v>0</v>
      </c>
      <c r="T148" s="181">
        <f t="shared" si="72"/>
        <v>0</v>
      </c>
      <c r="U148" s="181">
        <f t="shared" si="72"/>
        <v>0</v>
      </c>
      <c r="V148" s="181">
        <f t="shared" si="72"/>
        <v>0</v>
      </c>
      <c r="W148" s="181">
        <f t="shared" si="72"/>
        <v>0</v>
      </c>
      <c r="X148" s="181">
        <f t="shared" si="72"/>
        <v>0</v>
      </c>
      <c r="Y148" s="181">
        <f t="shared" si="72"/>
        <v>0</v>
      </c>
      <c r="Z148" s="181">
        <f t="shared" si="72"/>
        <v>0</v>
      </c>
      <c r="AA148" s="181">
        <f t="shared" si="72"/>
        <v>0</v>
      </c>
    </row>
    <row r="149" spans="1:27" s="231" customFormat="1" ht="31.5">
      <c r="A149" s="133" t="s">
        <v>140</v>
      </c>
      <c r="B149" s="235" t="s">
        <v>802</v>
      </c>
      <c r="C149" s="138" t="s">
        <v>803</v>
      </c>
      <c r="D149" s="154">
        <v>0</v>
      </c>
      <c r="E149" s="154">
        <v>0</v>
      </c>
      <c r="F149" s="154">
        <v>0</v>
      </c>
      <c r="G149" s="154">
        <v>0</v>
      </c>
      <c r="H149" s="154">
        <v>0</v>
      </c>
      <c r="I149" s="154">
        <v>0</v>
      </c>
      <c r="J149" s="154">
        <v>0</v>
      </c>
      <c r="K149" s="154">
        <v>0</v>
      </c>
      <c r="L149" s="154">
        <v>0</v>
      </c>
      <c r="M149" s="154">
        <v>0</v>
      </c>
      <c r="N149" s="154">
        <v>0</v>
      </c>
      <c r="O149" s="154">
        <v>0</v>
      </c>
      <c r="P149" s="154">
        <v>0</v>
      </c>
      <c r="Q149" s="154">
        <v>0</v>
      </c>
      <c r="R149" s="154">
        <v>0</v>
      </c>
      <c r="S149" s="154">
        <v>0</v>
      </c>
      <c r="T149" s="154">
        <v>0</v>
      </c>
      <c r="U149" s="154">
        <v>0</v>
      </c>
      <c r="V149" s="154">
        <v>0</v>
      </c>
      <c r="W149" s="154">
        <v>0</v>
      </c>
      <c r="X149" s="154">
        <v>0</v>
      </c>
      <c r="Y149" s="154">
        <v>0</v>
      </c>
      <c r="Z149" s="154">
        <v>0</v>
      </c>
      <c r="AA149" s="154">
        <v>0</v>
      </c>
    </row>
    <row r="150" spans="1:27" s="231" customFormat="1" ht="47.25">
      <c r="A150" s="133" t="s">
        <v>140</v>
      </c>
      <c r="B150" s="171" t="s">
        <v>842</v>
      </c>
      <c r="C150" s="138" t="s">
        <v>843</v>
      </c>
      <c r="D150" s="154">
        <v>0.4</v>
      </c>
      <c r="E150" s="154">
        <v>0</v>
      </c>
      <c r="F150" s="154">
        <v>0.02</v>
      </c>
      <c r="G150" s="154">
        <v>0</v>
      </c>
      <c r="H150" s="154">
        <v>0</v>
      </c>
      <c r="I150" s="154">
        <v>0</v>
      </c>
      <c r="J150" s="154">
        <v>0</v>
      </c>
      <c r="K150" s="154">
        <v>0</v>
      </c>
      <c r="L150" s="154">
        <v>0</v>
      </c>
      <c r="M150" s="154">
        <v>0</v>
      </c>
      <c r="N150" s="154">
        <v>0</v>
      </c>
      <c r="O150" s="154">
        <v>0</v>
      </c>
      <c r="P150" s="154">
        <v>0</v>
      </c>
      <c r="Q150" s="154">
        <v>0</v>
      </c>
      <c r="R150" s="154">
        <v>0</v>
      </c>
      <c r="S150" s="154">
        <v>0</v>
      </c>
      <c r="T150" s="154">
        <v>0</v>
      </c>
      <c r="U150" s="154">
        <v>0</v>
      </c>
      <c r="V150" s="154">
        <v>0</v>
      </c>
      <c r="W150" s="154">
        <v>0</v>
      </c>
      <c r="X150" s="154">
        <v>0</v>
      </c>
      <c r="Y150" s="154">
        <v>0</v>
      </c>
      <c r="Z150" s="154">
        <v>0</v>
      </c>
      <c r="AA150" s="154">
        <v>0</v>
      </c>
    </row>
    <row r="151" spans="1:27" s="231" customFormat="1" ht="31.5">
      <c r="A151" s="63" t="s">
        <v>140</v>
      </c>
      <c r="B151" s="75" t="s">
        <v>1464</v>
      </c>
      <c r="C151" s="64" t="s">
        <v>1465</v>
      </c>
      <c r="D151" s="154">
        <v>0</v>
      </c>
      <c r="E151" s="154">
        <v>0</v>
      </c>
      <c r="F151" s="154">
        <v>0.15</v>
      </c>
      <c r="G151" s="154">
        <v>0</v>
      </c>
      <c r="H151" s="154">
        <v>0</v>
      </c>
      <c r="I151" s="154">
        <v>0</v>
      </c>
      <c r="J151" s="154">
        <v>0</v>
      </c>
      <c r="K151" s="154">
        <v>0</v>
      </c>
      <c r="L151" s="154">
        <v>0</v>
      </c>
      <c r="M151" s="154">
        <v>0</v>
      </c>
      <c r="N151" s="154">
        <v>0</v>
      </c>
      <c r="O151" s="154">
        <v>0</v>
      </c>
      <c r="P151" s="154">
        <v>0</v>
      </c>
      <c r="Q151" s="154">
        <v>0</v>
      </c>
      <c r="R151" s="154">
        <v>0</v>
      </c>
      <c r="S151" s="154">
        <v>0</v>
      </c>
      <c r="T151" s="154">
        <v>0</v>
      </c>
      <c r="U151" s="154">
        <v>0</v>
      </c>
      <c r="V151" s="154">
        <v>0</v>
      </c>
      <c r="W151" s="154">
        <v>0</v>
      </c>
      <c r="X151" s="154">
        <v>0</v>
      </c>
      <c r="Y151" s="154">
        <v>0</v>
      </c>
      <c r="Z151" s="154">
        <v>0</v>
      </c>
      <c r="AA151" s="154">
        <v>0</v>
      </c>
    </row>
    <row r="152" spans="1:27" s="231" customFormat="1" ht="31.5">
      <c r="A152" s="133" t="s">
        <v>140</v>
      </c>
      <c r="B152" s="149" t="s">
        <v>1466</v>
      </c>
      <c r="C152" s="137" t="s">
        <v>1467</v>
      </c>
      <c r="D152" s="154">
        <v>0</v>
      </c>
      <c r="E152" s="154">
        <v>0</v>
      </c>
      <c r="F152" s="154">
        <v>0.1</v>
      </c>
      <c r="G152" s="154">
        <v>0</v>
      </c>
      <c r="H152" s="154">
        <v>0</v>
      </c>
      <c r="I152" s="154">
        <v>0</v>
      </c>
      <c r="J152" s="154">
        <v>0</v>
      </c>
      <c r="K152" s="154">
        <v>0</v>
      </c>
      <c r="L152" s="154">
        <v>0</v>
      </c>
      <c r="M152" s="154">
        <v>0</v>
      </c>
      <c r="N152" s="154">
        <v>0</v>
      </c>
      <c r="O152" s="154">
        <v>0</v>
      </c>
      <c r="P152" s="154">
        <v>0</v>
      </c>
      <c r="Q152" s="154">
        <v>0</v>
      </c>
      <c r="R152" s="154">
        <v>0</v>
      </c>
      <c r="S152" s="154">
        <v>0</v>
      </c>
      <c r="T152" s="154">
        <v>0</v>
      </c>
      <c r="U152" s="154">
        <v>0</v>
      </c>
      <c r="V152" s="154">
        <v>0</v>
      </c>
      <c r="W152" s="154">
        <v>0</v>
      </c>
      <c r="X152" s="154">
        <v>0</v>
      </c>
      <c r="Y152" s="154">
        <v>0</v>
      </c>
      <c r="Z152" s="154">
        <v>0</v>
      </c>
      <c r="AA152" s="154">
        <v>0</v>
      </c>
    </row>
    <row r="153" spans="1:27" s="231" customFormat="1" ht="63">
      <c r="A153" s="65" t="s">
        <v>140</v>
      </c>
      <c r="B153" s="35" t="s">
        <v>1519</v>
      </c>
      <c r="C153" s="59" t="s">
        <v>1520</v>
      </c>
      <c r="D153" s="154">
        <v>0</v>
      </c>
      <c r="E153" s="154">
        <v>0</v>
      </c>
      <c r="F153" s="154">
        <v>0.85</v>
      </c>
      <c r="G153" s="154">
        <v>0</v>
      </c>
      <c r="H153" s="154">
        <v>0</v>
      </c>
      <c r="I153" s="154">
        <v>0</v>
      </c>
      <c r="J153" s="154">
        <v>0</v>
      </c>
      <c r="K153" s="154">
        <v>0</v>
      </c>
      <c r="L153" s="154">
        <v>0</v>
      </c>
      <c r="M153" s="154">
        <v>0</v>
      </c>
      <c r="N153" s="154">
        <v>0</v>
      </c>
      <c r="O153" s="154">
        <v>0</v>
      </c>
      <c r="P153" s="154">
        <v>0</v>
      </c>
      <c r="Q153" s="154">
        <v>0</v>
      </c>
      <c r="R153" s="154">
        <v>0</v>
      </c>
      <c r="S153" s="154">
        <v>0</v>
      </c>
      <c r="T153" s="154">
        <v>0</v>
      </c>
      <c r="U153" s="154">
        <v>0</v>
      </c>
      <c r="V153" s="154">
        <v>0</v>
      </c>
      <c r="W153" s="154">
        <v>0</v>
      </c>
      <c r="X153" s="154">
        <v>0</v>
      </c>
      <c r="Y153" s="154">
        <v>0</v>
      </c>
      <c r="Z153" s="154">
        <v>0</v>
      </c>
      <c r="AA153" s="154">
        <v>0</v>
      </c>
    </row>
    <row r="154" spans="1:27" s="231" customFormat="1" ht="47.25">
      <c r="A154" s="65" t="s">
        <v>140</v>
      </c>
      <c r="B154" s="35" t="s">
        <v>1553</v>
      </c>
      <c r="C154" s="59" t="s">
        <v>1554</v>
      </c>
      <c r="D154" s="154">
        <v>0.16</v>
      </c>
      <c r="E154" s="154">
        <v>0</v>
      </c>
      <c r="F154" s="154">
        <v>0</v>
      </c>
      <c r="G154" s="154">
        <v>0</v>
      </c>
      <c r="H154" s="154">
        <v>0</v>
      </c>
      <c r="I154" s="154">
        <v>0</v>
      </c>
      <c r="J154" s="154">
        <v>0</v>
      </c>
      <c r="K154" s="154">
        <v>0</v>
      </c>
      <c r="L154" s="154">
        <v>0</v>
      </c>
      <c r="M154" s="154">
        <v>0.7</v>
      </c>
      <c r="N154" s="154">
        <v>0</v>
      </c>
      <c r="O154" s="154">
        <v>0</v>
      </c>
      <c r="P154" s="154">
        <v>0</v>
      </c>
      <c r="Q154" s="154">
        <v>0</v>
      </c>
      <c r="R154" s="154">
        <v>0</v>
      </c>
      <c r="S154" s="154">
        <v>0</v>
      </c>
      <c r="T154" s="154">
        <v>0</v>
      </c>
      <c r="U154" s="154">
        <v>0</v>
      </c>
      <c r="V154" s="154">
        <v>0</v>
      </c>
      <c r="W154" s="154">
        <v>0</v>
      </c>
      <c r="X154" s="154">
        <v>0</v>
      </c>
      <c r="Y154" s="154">
        <v>0</v>
      </c>
      <c r="Z154" s="154">
        <v>0</v>
      </c>
      <c r="AA154" s="154">
        <v>0</v>
      </c>
    </row>
    <row r="155" spans="1:27" s="231" customFormat="1" ht="31.5">
      <c r="A155" s="65" t="s">
        <v>140</v>
      </c>
      <c r="B155" s="35" t="s">
        <v>1555</v>
      </c>
      <c r="C155" s="59" t="s">
        <v>1556</v>
      </c>
      <c r="D155" s="154">
        <v>0</v>
      </c>
      <c r="E155" s="154">
        <v>0</v>
      </c>
      <c r="F155" s="154">
        <v>0.2</v>
      </c>
      <c r="G155" s="154">
        <v>0</v>
      </c>
      <c r="H155" s="154">
        <v>0</v>
      </c>
      <c r="I155" s="154">
        <v>0</v>
      </c>
      <c r="J155" s="154">
        <v>0</v>
      </c>
      <c r="K155" s="154">
        <v>0</v>
      </c>
      <c r="L155" s="154">
        <v>0</v>
      </c>
      <c r="M155" s="154">
        <v>0</v>
      </c>
      <c r="N155" s="154">
        <v>0</v>
      </c>
      <c r="O155" s="154">
        <v>0</v>
      </c>
      <c r="P155" s="154">
        <v>0</v>
      </c>
      <c r="Q155" s="154">
        <v>0</v>
      </c>
      <c r="R155" s="154">
        <v>0</v>
      </c>
      <c r="S155" s="154">
        <v>0</v>
      </c>
      <c r="T155" s="154">
        <v>0</v>
      </c>
      <c r="U155" s="154">
        <v>0</v>
      </c>
      <c r="V155" s="154">
        <v>0</v>
      </c>
      <c r="W155" s="154">
        <v>0</v>
      </c>
      <c r="X155" s="154">
        <v>0</v>
      </c>
      <c r="Y155" s="154">
        <v>0</v>
      </c>
      <c r="Z155" s="154">
        <v>0</v>
      </c>
      <c r="AA155" s="154">
        <v>0</v>
      </c>
    </row>
    <row r="156" spans="1:27" s="231" customFormat="1" ht="31.5">
      <c r="A156" s="65" t="s">
        <v>140</v>
      </c>
      <c r="B156" s="35" t="s">
        <v>1557</v>
      </c>
      <c r="C156" s="59" t="s">
        <v>1558</v>
      </c>
      <c r="D156" s="154">
        <v>0</v>
      </c>
      <c r="E156" s="154">
        <v>0</v>
      </c>
      <c r="F156" s="154">
        <v>0.4</v>
      </c>
      <c r="G156" s="154">
        <v>0</v>
      </c>
      <c r="H156" s="154">
        <v>0</v>
      </c>
      <c r="I156" s="154">
        <v>0</v>
      </c>
      <c r="J156" s="154">
        <v>0</v>
      </c>
      <c r="K156" s="154">
        <v>0</v>
      </c>
      <c r="L156" s="154">
        <v>0</v>
      </c>
      <c r="M156" s="154">
        <v>0</v>
      </c>
      <c r="N156" s="154">
        <v>0</v>
      </c>
      <c r="O156" s="154">
        <v>0</v>
      </c>
      <c r="P156" s="154">
        <v>0</v>
      </c>
      <c r="Q156" s="154">
        <v>0</v>
      </c>
      <c r="R156" s="154">
        <v>0</v>
      </c>
      <c r="S156" s="154">
        <v>0</v>
      </c>
      <c r="T156" s="154">
        <v>0</v>
      </c>
      <c r="U156" s="154">
        <v>0</v>
      </c>
      <c r="V156" s="154">
        <v>0</v>
      </c>
      <c r="W156" s="154">
        <v>0</v>
      </c>
      <c r="X156" s="154">
        <v>0</v>
      </c>
      <c r="Y156" s="154">
        <v>0</v>
      </c>
      <c r="Z156" s="154">
        <v>0</v>
      </c>
      <c r="AA156" s="154">
        <v>0</v>
      </c>
    </row>
    <row r="157" spans="1:27" s="231" customFormat="1" ht="31.5">
      <c r="A157" s="65" t="s">
        <v>140</v>
      </c>
      <c r="B157" s="35" t="s">
        <v>1559</v>
      </c>
      <c r="C157" s="59" t="s">
        <v>1560</v>
      </c>
      <c r="D157" s="154">
        <v>0</v>
      </c>
      <c r="E157" s="154">
        <v>0</v>
      </c>
      <c r="F157" s="154">
        <v>0.6</v>
      </c>
      <c r="G157" s="154">
        <v>0</v>
      </c>
      <c r="H157" s="154">
        <v>0</v>
      </c>
      <c r="I157" s="154">
        <v>0</v>
      </c>
      <c r="J157" s="154">
        <v>0</v>
      </c>
      <c r="K157" s="154">
        <v>0</v>
      </c>
      <c r="L157" s="154">
        <v>0</v>
      </c>
      <c r="M157" s="154">
        <v>0</v>
      </c>
      <c r="N157" s="154">
        <v>0</v>
      </c>
      <c r="O157" s="154">
        <v>0</v>
      </c>
      <c r="P157" s="154">
        <v>0</v>
      </c>
      <c r="Q157" s="154">
        <v>0</v>
      </c>
      <c r="R157" s="154">
        <v>0</v>
      </c>
      <c r="S157" s="154">
        <v>0</v>
      </c>
      <c r="T157" s="154">
        <v>0</v>
      </c>
      <c r="U157" s="154">
        <v>0</v>
      </c>
      <c r="V157" s="154">
        <v>0</v>
      </c>
      <c r="W157" s="154">
        <v>0</v>
      </c>
      <c r="X157" s="154">
        <v>0</v>
      </c>
      <c r="Y157" s="154">
        <v>0</v>
      </c>
      <c r="Z157" s="154">
        <v>0</v>
      </c>
      <c r="AA157" s="154">
        <v>0</v>
      </c>
    </row>
    <row r="158" spans="1:27" s="231" customFormat="1" ht="15.75">
      <c r="A158" s="65" t="s">
        <v>140</v>
      </c>
      <c r="B158" s="35" t="s">
        <v>1593</v>
      </c>
      <c r="C158" s="59" t="s">
        <v>1594</v>
      </c>
      <c r="D158" s="154">
        <v>0</v>
      </c>
      <c r="E158" s="154">
        <v>0</v>
      </c>
      <c r="F158" s="154">
        <v>0.55000000000000004</v>
      </c>
      <c r="G158" s="154">
        <v>0</v>
      </c>
      <c r="H158" s="154">
        <v>0</v>
      </c>
      <c r="I158" s="154">
        <v>0</v>
      </c>
      <c r="J158" s="154">
        <v>0</v>
      </c>
      <c r="K158" s="154">
        <v>0</v>
      </c>
      <c r="L158" s="154">
        <v>0</v>
      </c>
      <c r="M158" s="154">
        <v>0</v>
      </c>
      <c r="N158" s="154">
        <v>0</v>
      </c>
      <c r="O158" s="154">
        <v>0</v>
      </c>
      <c r="P158" s="154">
        <v>0</v>
      </c>
      <c r="Q158" s="154">
        <v>0</v>
      </c>
      <c r="R158" s="154">
        <v>0</v>
      </c>
      <c r="S158" s="154">
        <v>0</v>
      </c>
      <c r="T158" s="154">
        <v>0</v>
      </c>
      <c r="U158" s="154">
        <v>0</v>
      </c>
      <c r="V158" s="154">
        <v>0</v>
      </c>
      <c r="W158" s="154">
        <v>0</v>
      </c>
      <c r="X158" s="154">
        <v>0</v>
      </c>
      <c r="Y158" s="154">
        <v>0</v>
      </c>
      <c r="Z158" s="154">
        <v>0</v>
      </c>
      <c r="AA158" s="154">
        <v>0</v>
      </c>
    </row>
    <row r="159" spans="1:27" s="231" customFormat="1" ht="31.5">
      <c r="A159" s="65" t="s">
        <v>140</v>
      </c>
      <c r="B159" s="35" t="s">
        <v>1595</v>
      </c>
      <c r="C159" s="59" t="s">
        <v>1596</v>
      </c>
      <c r="D159" s="154">
        <v>0</v>
      </c>
      <c r="E159" s="154">
        <v>0</v>
      </c>
      <c r="F159" s="154">
        <v>0.4</v>
      </c>
      <c r="G159" s="154">
        <v>0</v>
      </c>
      <c r="H159" s="154">
        <v>0</v>
      </c>
      <c r="I159" s="154">
        <v>0</v>
      </c>
      <c r="J159" s="154">
        <v>0</v>
      </c>
      <c r="K159" s="154">
        <v>0</v>
      </c>
      <c r="L159" s="154">
        <v>0</v>
      </c>
      <c r="M159" s="154">
        <v>0</v>
      </c>
      <c r="N159" s="154">
        <v>0</v>
      </c>
      <c r="O159" s="154">
        <v>0</v>
      </c>
      <c r="P159" s="154">
        <v>0</v>
      </c>
      <c r="Q159" s="154">
        <v>0</v>
      </c>
      <c r="R159" s="154">
        <v>0</v>
      </c>
      <c r="S159" s="154">
        <v>0</v>
      </c>
      <c r="T159" s="154">
        <v>0</v>
      </c>
      <c r="U159" s="154">
        <v>0</v>
      </c>
      <c r="V159" s="154">
        <v>0</v>
      </c>
      <c r="W159" s="154">
        <v>0</v>
      </c>
      <c r="X159" s="154">
        <v>0</v>
      </c>
      <c r="Y159" s="154">
        <v>0</v>
      </c>
      <c r="Z159" s="154">
        <v>0</v>
      </c>
      <c r="AA159" s="154">
        <v>0</v>
      </c>
    </row>
    <row r="160" spans="1:27" s="231" customFormat="1" ht="31.5">
      <c r="A160" s="65" t="s">
        <v>140</v>
      </c>
      <c r="B160" s="35" t="s">
        <v>1597</v>
      </c>
      <c r="C160" s="59" t="s">
        <v>1598</v>
      </c>
      <c r="D160" s="154">
        <v>0</v>
      </c>
      <c r="E160" s="154">
        <v>0</v>
      </c>
      <c r="F160" s="154">
        <v>0.6</v>
      </c>
      <c r="G160" s="154">
        <v>0</v>
      </c>
      <c r="H160" s="154">
        <v>0</v>
      </c>
      <c r="I160" s="154">
        <v>0</v>
      </c>
      <c r="J160" s="154">
        <v>0</v>
      </c>
      <c r="K160" s="154">
        <v>0</v>
      </c>
      <c r="L160" s="154">
        <v>0</v>
      </c>
      <c r="M160" s="154">
        <v>0</v>
      </c>
      <c r="N160" s="154">
        <v>0</v>
      </c>
      <c r="O160" s="154">
        <v>0</v>
      </c>
      <c r="P160" s="154">
        <v>0</v>
      </c>
      <c r="Q160" s="154">
        <v>0</v>
      </c>
      <c r="R160" s="154">
        <v>0</v>
      </c>
      <c r="S160" s="154">
        <v>0</v>
      </c>
      <c r="T160" s="154">
        <v>0</v>
      </c>
      <c r="U160" s="154">
        <v>0</v>
      </c>
      <c r="V160" s="154">
        <v>0</v>
      </c>
      <c r="W160" s="154">
        <v>0</v>
      </c>
      <c r="X160" s="154">
        <v>0</v>
      </c>
      <c r="Y160" s="154">
        <v>0</v>
      </c>
      <c r="Z160" s="154">
        <v>0</v>
      </c>
      <c r="AA160" s="154">
        <v>0</v>
      </c>
    </row>
    <row r="161" spans="1:27" s="231" customFormat="1" ht="31.5">
      <c r="A161" s="65" t="s">
        <v>140</v>
      </c>
      <c r="B161" s="35" t="s">
        <v>1599</v>
      </c>
      <c r="C161" s="59" t="s">
        <v>1600</v>
      </c>
      <c r="D161" s="154">
        <v>0.25</v>
      </c>
      <c r="E161" s="154">
        <v>0</v>
      </c>
      <c r="F161" s="154">
        <v>0</v>
      </c>
      <c r="G161" s="154">
        <v>0</v>
      </c>
      <c r="H161" s="154">
        <v>0</v>
      </c>
      <c r="I161" s="154">
        <v>0</v>
      </c>
      <c r="J161" s="154">
        <v>0</v>
      </c>
      <c r="K161" s="154">
        <v>0</v>
      </c>
      <c r="L161" s="154">
        <v>0</v>
      </c>
      <c r="M161" s="154">
        <v>0</v>
      </c>
      <c r="N161" s="154">
        <v>0</v>
      </c>
      <c r="O161" s="154">
        <v>0</v>
      </c>
      <c r="P161" s="154">
        <v>0</v>
      </c>
      <c r="Q161" s="154">
        <v>0</v>
      </c>
      <c r="R161" s="154">
        <v>0</v>
      </c>
      <c r="S161" s="154">
        <v>0</v>
      </c>
      <c r="T161" s="154">
        <v>0</v>
      </c>
      <c r="U161" s="154">
        <v>0</v>
      </c>
      <c r="V161" s="154">
        <v>0</v>
      </c>
      <c r="W161" s="154">
        <v>0</v>
      </c>
      <c r="X161" s="154">
        <v>0</v>
      </c>
      <c r="Y161" s="154">
        <v>0</v>
      </c>
      <c r="Z161" s="154">
        <v>0</v>
      </c>
      <c r="AA161" s="154">
        <v>0</v>
      </c>
    </row>
    <row r="162" spans="1:27" s="231" customFormat="1" ht="31.5">
      <c r="A162" s="65" t="s">
        <v>140</v>
      </c>
      <c r="B162" s="35" t="s">
        <v>1601</v>
      </c>
      <c r="C162" s="59" t="s">
        <v>1602</v>
      </c>
      <c r="D162" s="154">
        <v>0.25</v>
      </c>
      <c r="E162" s="154">
        <v>0</v>
      </c>
      <c r="F162" s="154">
        <v>0</v>
      </c>
      <c r="G162" s="154">
        <v>0</v>
      </c>
      <c r="H162" s="154">
        <v>0</v>
      </c>
      <c r="I162" s="154">
        <v>0</v>
      </c>
      <c r="J162" s="154">
        <v>0</v>
      </c>
      <c r="K162" s="154">
        <v>0</v>
      </c>
      <c r="L162" s="154">
        <v>0</v>
      </c>
      <c r="M162" s="154">
        <v>0</v>
      </c>
      <c r="N162" s="154">
        <v>0</v>
      </c>
      <c r="O162" s="154">
        <v>0</v>
      </c>
      <c r="P162" s="154">
        <v>0</v>
      </c>
      <c r="Q162" s="154">
        <v>0</v>
      </c>
      <c r="R162" s="154">
        <v>0</v>
      </c>
      <c r="S162" s="154">
        <v>0</v>
      </c>
      <c r="T162" s="154">
        <v>0</v>
      </c>
      <c r="U162" s="154">
        <v>0</v>
      </c>
      <c r="V162" s="154">
        <v>0</v>
      </c>
      <c r="W162" s="154">
        <v>0</v>
      </c>
      <c r="X162" s="154">
        <v>0</v>
      </c>
      <c r="Y162" s="154">
        <v>0</v>
      </c>
      <c r="Z162" s="154">
        <v>0</v>
      </c>
      <c r="AA162" s="154">
        <v>0</v>
      </c>
    </row>
    <row r="163" spans="1:27" s="231" customFormat="1" ht="47.25">
      <c r="A163" s="65" t="s">
        <v>140</v>
      </c>
      <c r="B163" s="35" t="s">
        <v>1603</v>
      </c>
      <c r="C163" s="59" t="s">
        <v>1604</v>
      </c>
      <c r="D163" s="154">
        <v>0.25</v>
      </c>
      <c r="E163" s="154">
        <v>0</v>
      </c>
      <c r="F163" s="154">
        <v>0</v>
      </c>
      <c r="G163" s="154">
        <v>0</v>
      </c>
      <c r="H163" s="154">
        <v>0</v>
      </c>
      <c r="I163" s="154">
        <v>0</v>
      </c>
      <c r="J163" s="154">
        <v>0</v>
      </c>
      <c r="K163" s="154">
        <v>0</v>
      </c>
      <c r="L163" s="154">
        <v>0</v>
      </c>
      <c r="M163" s="154">
        <v>0</v>
      </c>
      <c r="N163" s="154">
        <v>0</v>
      </c>
      <c r="O163" s="154">
        <v>0</v>
      </c>
      <c r="P163" s="154">
        <v>0</v>
      </c>
      <c r="Q163" s="154">
        <v>0</v>
      </c>
      <c r="R163" s="154">
        <v>0</v>
      </c>
      <c r="S163" s="154">
        <v>0</v>
      </c>
      <c r="T163" s="154">
        <v>0</v>
      </c>
      <c r="U163" s="154">
        <v>0</v>
      </c>
      <c r="V163" s="154">
        <v>0</v>
      </c>
      <c r="W163" s="154">
        <v>0</v>
      </c>
      <c r="X163" s="154">
        <v>0</v>
      </c>
      <c r="Y163" s="154">
        <v>0</v>
      </c>
      <c r="Z163" s="154">
        <v>0</v>
      </c>
      <c r="AA163" s="154">
        <v>0</v>
      </c>
    </row>
    <row r="164" spans="1:27" s="231" customFormat="1" ht="47.25">
      <c r="A164" s="65" t="s">
        <v>140</v>
      </c>
      <c r="B164" s="35" t="s">
        <v>1605</v>
      </c>
      <c r="C164" s="59" t="s">
        <v>1606</v>
      </c>
      <c r="D164" s="154">
        <v>0.25</v>
      </c>
      <c r="E164" s="154">
        <v>0</v>
      </c>
      <c r="F164" s="154">
        <v>0</v>
      </c>
      <c r="G164" s="154">
        <v>0</v>
      </c>
      <c r="H164" s="154">
        <v>0</v>
      </c>
      <c r="I164" s="154">
        <v>0</v>
      </c>
      <c r="J164" s="154">
        <v>0</v>
      </c>
      <c r="K164" s="154">
        <v>0</v>
      </c>
      <c r="L164" s="154">
        <v>0</v>
      </c>
      <c r="M164" s="154">
        <v>0</v>
      </c>
      <c r="N164" s="154">
        <v>0</v>
      </c>
      <c r="O164" s="154">
        <v>0</v>
      </c>
      <c r="P164" s="154">
        <v>0</v>
      </c>
      <c r="Q164" s="154">
        <v>0</v>
      </c>
      <c r="R164" s="154">
        <v>0</v>
      </c>
      <c r="S164" s="154">
        <v>0</v>
      </c>
      <c r="T164" s="154">
        <v>0</v>
      </c>
      <c r="U164" s="154">
        <v>0</v>
      </c>
      <c r="V164" s="154">
        <v>0</v>
      </c>
      <c r="W164" s="154">
        <v>0</v>
      </c>
      <c r="X164" s="154">
        <v>0</v>
      </c>
      <c r="Y164" s="154">
        <v>0</v>
      </c>
      <c r="Z164" s="154">
        <v>0</v>
      </c>
      <c r="AA164" s="154">
        <v>0</v>
      </c>
    </row>
    <row r="165" spans="1:27" s="231" customFormat="1" ht="47.25">
      <c r="A165" s="65" t="s">
        <v>140</v>
      </c>
      <c r="B165" s="35" t="s">
        <v>1607</v>
      </c>
      <c r="C165" s="59" t="s">
        <v>1608</v>
      </c>
      <c r="D165" s="154">
        <v>0.16</v>
      </c>
      <c r="E165" s="154">
        <v>0</v>
      </c>
      <c r="F165" s="154">
        <v>0</v>
      </c>
      <c r="G165" s="154">
        <v>0</v>
      </c>
      <c r="H165" s="154">
        <v>0</v>
      </c>
      <c r="I165" s="154">
        <v>0</v>
      </c>
      <c r="J165" s="154">
        <v>0</v>
      </c>
      <c r="K165" s="154">
        <v>0</v>
      </c>
      <c r="L165" s="154">
        <v>0</v>
      </c>
      <c r="M165" s="154">
        <v>0</v>
      </c>
      <c r="N165" s="154">
        <v>0</v>
      </c>
      <c r="O165" s="154">
        <v>0</v>
      </c>
      <c r="P165" s="154">
        <v>0</v>
      </c>
      <c r="Q165" s="154">
        <v>0</v>
      </c>
      <c r="R165" s="154">
        <v>0</v>
      </c>
      <c r="S165" s="154">
        <v>0</v>
      </c>
      <c r="T165" s="154">
        <v>0</v>
      </c>
      <c r="U165" s="154">
        <v>0</v>
      </c>
      <c r="V165" s="154">
        <v>0</v>
      </c>
      <c r="W165" s="154">
        <v>0</v>
      </c>
      <c r="X165" s="154">
        <v>0</v>
      </c>
      <c r="Y165" s="154">
        <v>0</v>
      </c>
      <c r="Z165" s="154">
        <v>0</v>
      </c>
      <c r="AA165" s="154">
        <v>0</v>
      </c>
    </row>
    <row r="166" spans="1:27" s="231" customFormat="1" ht="15.75">
      <c r="A166" s="65" t="s">
        <v>140</v>
      </c>
      <c r="B166" s="35" t="s">
        <v>1611</v>
      </c>
      <c r="C166" s="59" t="s">
        <v>1612</v>
      </c>
      <c r="D166" s="154">
        <v>0.4</v>
      </c>
      <c r="E166" s="154">
        <v>0</v>
      </c>
      <c r="F166" s="154">
        <v>0</v>
      </c>
      <c r="G166" s="154">
        <v>0</v>
      </c>
      <c r="H166" s="154">
        <v>0</v>
      </c>
      <c r="I166" s="154">
        <v>0</v>
      </c>
      <c r="J166" s="154">
        <v>0</v>
      </c>
      <c r="K166" s="154">
        <v>0</v>
      </c>
      <c r="L166" s="154">
        <v>0</v>
      </c>
      <c r="M166" s="154">
        <v>0</v>
      </c>
      <c r="N166" s="154">
        <v>0</v>
      </c>
      <c r="O166" s="154">
        <v>0</v>
      </c>
      <c r="P166" s="154">
        <v>0</v>
      </c>
      <c r="Q166" s="154">
        <v>0</v>
      </c>
      <c r="R166" s="154">
        <v>0</v>
      </c>
      <c r="S166" s="154">
        <v>0</v>
      </c>
      <c r="T166" s="154">
        <v>0</v>
      </c>
      <c r="U166" s="154">
        <v>0</v>
      </c>
      <c r="V166" s="154">
        <v>0</v>
      </c>
      <c r="W166" s="154">
        <v>0</v>
      </c>
      <c r="X166" s="154">
        <v>0</v>
      </c>
      <c r="Y166" s="154">
        <v>0</v>
      </c>
      <c r="Z166" s="154">
        <v>0</v>
      </c>
      <c r="AA166" s="154">
        <v>0</v>
      </c>
    </row>
    <row r="167" spans="1:27" s="231" customFormat="1" ht="15.75">
      <c r="A167" s="65" t="s">
        <v>140</v>
      </c>
      <c r="B167" s="35" t="s">
        <v>1613</v>
      </c>
      <c r="C167" s="59" t="s">
        <v>1614</v>
      </c>
      <c r="D167" s="154">
        <v>0.25</v>
      </c>
      <c r="E167" s="154">
        <v>0</v>
      </c>
      <c r="F167" s="154">
        <v>0</v>
      </c>
      <c r="G167" s="154">
        <v>0</v>
      </c>
      <c r="H167" s="154">
        <v>0</v>
      </c>
      <c r="I167" s="154">
        <v>0</v>
      </c>
      <c r="J167" s="154">
        <v>0</v>
      </c>
      <c r="K167" s="154">
        <v>0</v>
      </c>
      <c r="L167" s="154">
        <v>0</v>
      </c>
      <c r="M167" s="154">
        <v>0</v>
      </c>
      <c r="N167" s="154">
        <v>0</v>
      </c>
      <c r="O167" s="154">
        <v>0</v>
      </c>
      <c r="P167" s="154">
        <v>0</v>
      </c>
      <c r="Q167" s="154">
        <v>0</v>
      </c>
      <c r="R167" s="154">
        <v>0</v>
      </c>
      <c r="S167" s="154">
        <v>0</v>
      </c>
      <c r="T167" s="154">
        <v>0</v>
      </c>
      <c r="U167" s="154">
        <v>0</v>
      </c>
      <c r="V167" s="154">
        <v>0</v>
      </c>
      <c r="W167" s="154">
        <v>0</v>
      </c>
      <c r="X167" s="154">
        <v>0</v>
      </c>
      <c r="Y167" s="154">
        <v>0</v>
      </c>
      <c r="Z167" s="154">
        <v>0</v>
      </c>
      <c r="AA167" s="154">
        <v>0</v>
      </c>
    </row>
    <row r="168" spans="1:27" s="231" customFormat="1" ht="47.25">
      <c r="A168" s="65" t="s">
        <v>140</v>
      </c>
      <c r="B168" s="35" t="s">
        <v>1615</v>
      </c>
      <c r="C168" s="59" t="s">
        <v>1616</v>
      </c>
      <c r="D168" s="154">
        <v>0</v>
      </c>
      <c r="E168" s="154">
        <v>0</v>
      </c>
      <c r="F168" s="154">
        <v>0</v>
      </c>
      <c r="G168" s="154">
        <v>0</v>
      </c>
      <c r="H168" s="154">
        <v>0</v>
      </c>
      <c r="I168" s="154">
        <v>0</v>
      </c>
      <c r="J168" s="154">
        <v>0</v>
      </c>
      <c r="K168" s="154">
        <v>0</v>
      </c>
      <c r="L168" s="154">
        <v>0</v>
      </c>
      <c r="M168" s="154">
        <v>0</v>
      </c>
      <c r="N168" s="154">
        <v>0</v>
      </c>
      <c r="O168" s="154">
        <v>0</v>
      </c>
      <c r="P168" s="154">
        <v>0</v>
      </c>
      <c r="Q168" s="154">
        <v>0</v>
      </c>
      <c r="R168" s="154">
        <v>0</v>
      </c>
      <c r="S168" s="154">
        <v>0</v>
      </c>
      <c r="T168" s="154">
        <v>0</v>
      </c>
      <c r="U168" s="154">
        <v>0</v>
      </c>
      <c r="V168" s="154">
        <v>0</v>
      </c>
      <c r="W168" s="154">
        <v>0</v>
      </c>
      <c r="X168" s="154">
        <v>0</v>
      </c>
      <c r="Y168" s="154">
        <v>0</v>
      </c>
      <c r="Z168" s="154">
        <v>0</v>
      </c>
      <c r="AA168" s="154">
        <v>0</v>
      </c>
    </row>
    <row r="169" spans="1:27" s="231" customFormat="1" ht="47.25">
      <c r="A169" s="65" t="s">
        <v>140</v>
      </c>
      <c r="B169" s="35" t="s">
        <v>1617</v>
      </c>
      <c r="C169" s="59" t="s">
        <v>1618</v>
      </c>
      <c r="D169" s="154">
        <v>0</v>
      </c>
      <c r="E169" s="154">
        <v>0</v>
      </c>
      <c r="F169" s="154">
        <v>0</v>
      </c>
      <c r="G169" s="154">
        <v>0</v>
      </c>
      <c r="H169" s="154">
        <v>0</v>
      </c>
      <c r="I169" s="154">
        <v>0</v>
      </c>
      <c r="J169" s="154">
        <v>0</v>
      </c>
      <c r="K169" s="154">
        <v>0</v>
      </c>
      <c r="L169" s="154">
        <v>0</v>
      </c>
      <c r="M169" s="154">
        <v>0</v>
      </c>
      <c r="N169" s="154">
        <v>0</v>
      </c>
      <c r="O169" s="154">
        <v>0</v>
      </c>
      <c r="P169" s="154">
        <v>0</v>
      </c>
      <c r="Q169" s="154">
        <v>0</v>
      </c>
      <c r="R169" s="154">
        <v>0</v>
      </c>
      <c r="S169" s="154">
        <v>0</v>
      </c>
      <c r="T169" s="154">
        <v>0</v>
      </c>
      <c r="U169" s="154">
        <v>0</v>
      </c>
      <c r="V169" s="154">
        <v>0</v>
      </c>
      <c r="W169" s="154">
        <v>0</v>
      </c>
      <c r="X169" s="154">
        <v>0</v>
      </c>
      <c r="Y169" s="154">
        <v>0</v>
      </c>
      <c r="Z169" s="154">
        <v>0</v>
      </c>
      <c r="AA169" s="154">
        <v>0</v>
      </c>
    </row>
    <row r="170" spans="1:27" s="231" customFormat="1" ht="78.75">
      <c r="A170" s="65" t="s">
        <v>140</v>
      </c>
      <c r="B170" s="35" t="s">
        <v>1619</v>
      </c>
      <c r="C170" s="59" t="s">
        <v>1620</v>
      </c>
      <c r="D170" s="154">
        <v>0</v>
      </c>
      <c r="E170" s="154">
        <v>0</v>
      </c>
      <c r="F170" s="154">
        <v>0</v>
      </c>
      <c r="G170" s="154">
        <v>0</v>
      </c>
      <c r="H170" s="154">
        <v>0</v>
      </c>
      <c r="I170" s="154">
        <v>0</v>
      </c>
      <c r="J170" s="154">
        <v>0</v>
      </c>
      <c r="K170" s="154">
        <v>0</v>
      </c>
      <c r="L170" s="154">
        <v>0</v>
      </c>
      <c r="M170" s="154">
        <v>0</v>
      </c>
      <c r="N170" s="154">
        <v>0</v>
      </c>
      <c r="O170" s="154">
        <v>0</v>
      </c>
      <c r="P170" s="154">
        <v>0</v>
      </c>
      <c r="Q170" s="154">
        <v>0</v>
      </c>
      <c r="R170" s="154">
        <v>0</v>
      </c>
      <c r="S170" s="154">
        <v>0</v>
      </c>
      <c r="T170" s="154">
        <v>0</v>
      </c>
      <c r="U170" s="154">
        <v>0</v>
      </c>
      <c r="V170" s="154">
        <v>0</v>
      </c>
      <c r="W170" s="154">
        <v>0</v>
      </c>
      <c r="X170" s="154">
        <v>0</v>
      </c>
      <c r="Y170" s="154">
        <v>0</v>
      </c>
      <c r="Z170" s="154">
        <v>0</v>
      </c>
      <c r="AA170" s="154">
        <v>0</v>
      </c>
    </row>
    <row r="171" spans="1:27" s="231" customFormat="1" ht="47.25">
      <c r="A171" s="65" t="s">
        <v>140</v>
      </c>
      <c r="B171" s="35" t="s">
        <v>1621</v>
      </c>
      <c r="C171" s="59" t="s">
        <v>1622</v>
      </c>
      <c r="D171" s="154">
        <v>0.25</v>
      </c>
      <c r="E171" s="154">
        <v>0</v>
      </c>
      <c r="F171" s="154">
        <v>0</v>
      </c>
      <c r="G171" s="154">
        <v>0</v>
      </c>
      <c r="H171" s="154">
        <v>0</v>
      </c>
      <c r="I171" s="154">
        <v>0</v>
      </c>
      <c r="J171" s="154">
        <v>0</v>
      </c>
      <c r="K171" s="154">
        <v>0</v>
      </c>
      <c r="L171" s="154">
        <v>0</v>
      </c>
      <c r="M171" s="154">
        <v>1.33</v>
      </c>
      <c r="N171" s="154">
        <v>0</v>
      </c>
      <c r="O171" s="154">
        <v>0</v>
      </c>
      <c r="P171" s="154">
        <v>0</v>
      </c>
      <c r="Q171" s="154">
        <v>0</v>
      </c>
      <c r="R171" s="154">
        <v>0</v>
      </c>
      <c r="S171" s="154">
        <v>0</v>
      </c>
      <c r="T171" s="154">
        <v>0</v>
      </c>
      <c r="U171" s="154">
        <v>0</v>
      </c>
      <c r="V171" s="154">
        <v>0</v>
      </c>
      <c r="W171" s="154">
        <v>0</v>
      </c>
      <c r="X171" s="154">
        <v>0</v>
      </c>
      <c r="Y171" s="154">
        <v>0</v>
      </c>
      <c r="Z171" s="154">
        <v>0</v>
      </c>
      <c r="AA171" s="154">
        <v>0</v>
      </c>
    </row>
    <row r="172" spans="1:27" s="231" customFormat="1" ht="31.5">
      <c r="A172" s="65" t="s">
        <v>140</v>
      </c>
      <c r="B172" s="35" t="s">
        <v>1623</v>
      </c>
      <c r="C172" s="59" t="s">
        <v>1624</v>
      </c>
      <c r="D172" s="154">
        <v>0</v>
      </c>
      <c r="E172" s="154">
        <v>0</v>
      </c>
      <c r="F172" s="154">
        <v>0</v>
      </c>
      <c r="G172" s="154">
        <v>0</v>
      </c>
      <c r="H172" s="154">
        <v>0</v>
      </c>
      <c r="I172" s="154">
        <v>0</v>
      </c>
      <c r="J172" s="154">
        <v>0</v>
      </c>
      <c r="K172" s="154">
        <v>0</v>
      </c>
      <c r="L172" s="154">
        <v>0</v>
      </c>
      <c r="M172" s="154">
        <v>0</v>
      </c>
      <c r="N172" s="154">
        <v>0</v>
      </c>
      <c r="O172" s="154">
        <v>0</v>
      </c>
      <c r="P172" s="154">
        <v>0</v>
      </c>
      <c r="Q172" s="154">
        <v>0</v>
      </c>
      <c r="R172" s="154">
        <v>0</v>
      </c>
      <c r="S172" s="154">
        <v>0</v>
      </c>
      <c r="T172" s="154">
        <v>0</v>
      </c>
      <c r="U172" s="154">
        <v>0</v>
      </c>
      <c r="V172" s="154">
        <v>0</v>
      </c>
      <c r="W172" s="154">
        <v>0</v>
      </c>
      <c r="X172" s="154">
        <v>0</v>
      </c>
      <c r="Y172" s="154">
        <v>0</v>
      </c>
      <c r="Z172" s="154">
        <v>0</v>
      </c>
      <c r="AA172" s="154">
        <v>0</v>
      </c>
    </row>
    <row r="173" spans="1:27" s="231" customFormat="1" ht="31.5">
      <c r="A173" s="65" t="s">
        <v>140</v>
      </c>
      <c r="B173" s="35" t="s">
        <v>1625</v>
      </c>
      <c r="C173" s="59" t="s">
        <v>1626</v>
      </c>
      <c r="D173" s="154">
        <v>0</v>
      </c>
      <c r="E173" s="154">
        <v>0</v>
      </c>
      <c r="F173" s="154">
        <v>0</v>
      </c>
      <c r="G173" s="154">
        <v>0</v>
      </c>
      <c r="H173" s="154">
        <v>0</v>
      </c>
      <c r="I173" s="154">
        <v>0</v>
      </c>
      <c r="J173" s="154">
        <v>0</v>
      </c>
      <c r="K173" s="154">
        <v>0</v>
      </c>
      <c r="L173" s="154">
        <v>0</v>
      </c>
      <c r="M173" s="154">
        <v>0</v>
      </c>
      <c r="N173" s="154">
        <v>0</v>
      </c>
      <c r="O173" s="154">
        <v>0</v>
      </c>
      <c r="P173" s="154">
        <v>0</v>
      </c>
      <c r="Q173" s="154">
        <v>0</v>
      </c>
      <c r="R173" s="154">
        <v>0</v>
      </c>
      <c r="S173" s="154">
        <v>0</v>
      </c>
      <c r="T173" s="154">
        <v>0</v>
      </c>
      <c r="U173" s="154">
        <v>0</v>
      </c>
      <c r="V173" s="154">
        <v>0</v>
      </c>
      <c r="W173" s="154">
        <v>0</v>
      </c>
      <c r="X173" s="154">
        <v>0</v>
      </c>
      <c r="Y173" s="154">
        <v>0</v>
      </c>
      <c r="Z173" s="154">
        <v>0</v>
      </c>
      <c r="AA173" s="154">
        <v>0</v>
      </c>
    </row>
    <row r="174" spans="1:27" s="231" customFormat="1" ht="31.5">
      <c r="A174" s="65" t="s">
        <v>140</v>
      </c>
      <c r="B174" s="35" t="s">
        <v>1627</v>
      </c>
      <c r="C174" s="59" t="s">
        <v>1628</v>
      </c>
      <c r="D174" s="154">
        <v>0</v>
      </c>
      <c r="E174" s="154">
        <v>0</v>
      </c>
      <c r="F174" s="154">
        <v>0</v>
      </c>
      <c r="G174" s="154">
        <v>0</v>
      </c>
      <c r="H174" s="154">
        <v>0</v>
      </c>
      <c r="I174" s="154">
        <v>0</v>
      </c>
      <c r="J174" s="154">
        <v>0</v>
      </c>
      <c r="K174" s="154">
        <v>0</v>
      </c>
      <c r="L174" s="154">
        <v>0</v>
      </c>
      <c r="M174" s="154">
        <v>0</v>
      </c>
      <c r="N174" s="154">
        <v>0</v>
      </c>
      <c r="O174" s="154">
        <v>0</v>
      </c>
      <c r="P174" s="154">
        <v>0</v>
      </c>
      <c r="Q174" s="154">
        <v>0</v>
      </c>
      <c r="R174" s="154">
        <v>0</v>
      </c>
      <c r="S174" s="154">
        <v>0</v>
      </c>
      <c r="T174" s="154">
        <v>0</v>
      </c>
      <c r="U174" s="154">
        <v>0</v>
      </c>
      <c r="V174" s="154">
        <v>0</v>
      </c>
      <c r="W174" s="154">
        <v>0</v>
      </c>
      <c r="X174" s="154">
        <v>0</v>
      </c>
      <c r="Y174" s="154">
        <v>0</v>
      </c>
      <c r="Z174" s="154">
        <v>0</v>
      </c>
      <c r="AA174" s="154">
        <v>0</v>
      </c>
    </row>
    <row r="175" spans="1:27" s="231" customFormat="1" ht="15.75">
      <c r="A175" s="65" t="s">
        <v>140</v>
      </c>
      <c r="B175" s="35" t="s">
        <v>1629</v>
      </c>
      <c r="C175" s="59" t="s">
        <v>1630</v>
      </c>
      <c r="D175" s="154">
        <v>0</v>
      </c>
      <c r="E175" s="154">
        <v>0</v>
      </c>
      <c r="F175" s="154">
        <v>0</v>
      </c>
      <c r="G175" s="154">
        <v>0</v>
      </c>
      <c r="H175" s="154">
        <v>0</v>
      </c>
      <c r="I175" s="154">
        <v>0</v>
      </c>
      <c r="J175" s="154">
        <v>0</v>
      </c>
      <c r="K175" s="154">
        <v>0</v>
      </c>
      <c r="L175" s="154">
        <v>0</v>
      </c>
      <c r="M175" s="154">
        <v>0</v>
      </c>
      <c r="N175" s="154">
        <v>0</v>
      </c>
      <c r="O175" s="154">
        <v>0</v>
      </c>
      <c r="P175" s="154">
        <v>0</v>
      </c>
      <c r="Q175" s="154">
        <v>0</v>
      </c>
      <c r="R175" s="154">
        <v>0</v>
      </c>
      <c r="S175" s="154">
        <v>0</v>
      </c>
      <c r="T175" s="154">
        <v>0</v>
      </c>
      <c r="U175" s="154">
        <v>0</v>
      </c>
      <c r="V175" s="154">
        <v>0</v>
      </c>
      <c r="W175" s="154">
        <v>0</v>
      </c>
      <c r="X175" s="154">
        <v>0</v>
      </c>
      <c r="Y175" s="154">
        <v>0</v>
      </c>
      <c r="Z175" s="154">
        <v>0</v>
      </c>
      <c r="AA175" s="154">
        <v>0</v>
      </c>
    </row>
    <row r="176" spans="1:27" s="231" customFormat="1" ht="15.75">
      <c r="A176" s="65" t="s">
        <v>140</v>
      </c>
      <c r="B176" s="35" t="s">
        <v>1631</v>
      </c>
      <c r="C176" s="59" t="s">
        <v>1632</v>
      </c>
      <c r="D176" s="154">
        <v>0</v>
      </c>
      <c r="E176" s="154">
        <v>0</v>
      </c>
      <c r="F176" s="154">
        <v>0</v>
      </c>
      <c r="G176" s="154">
        <v>0</v>
      </c>
      <c r="H176" s="154">
        <v>0</v>
      </c>
      <c r="I176" s="154">
        <v>0</v>
      </c>
      <c r="J176" s="154">
        <v>0</v>
      </c>
      <c r="K176" s="154">
        <v>0</v>
      </c>
      <c r="L176" s="154">
        <v>0</v>
      </c>
      <c r="M176" s="154">
        <v>0</v>
      </c>
      <c r="N176" s="154">
        <v>0</v>
      </c>
      <c r="O176" s="154">
        <v>0</v>
      </c>
      <c r="P176" s="154">
        <v>0</v>
      </c>
      <c r="Q176" s="154">
        <v>0</v>
      </c>
      <c r="R176" s="154">
        <v>0</v>
      </c>
      <c r="S176" s="154">
        <v>0</v>
      </c>
      <c r="T176" s="154">
        <v>0</v>
      </c>
      <c r="U176" s="154">
        <v>0</v>
      </c>
      <c r="V176" s="154">
        <v>0</v>
      </c>
      <c r="W176" s="154">
        <v>0</v>
      </c>
      <c r="X176" s="154">
        <v>0</v>
      </c>
      <c r="Y176" s="154">
        <v>0</v>
      </c>
      <c r="Z176" s="154">
        <v>0</v>
      </c>
      <c r="AA176" s="154">
        <v>0</v>
      </c>
    </row>
    <row r="177" spans="1:27" s="231" customFormat="1" ht="15.75">
      <c r="A177" s="65" t="s">
        <v>140</v>
      </c>
      <c r="B177" s="35" t="s">
        <v>1633</v>
      </c>
      <c r="C177" s="59" t="s">
        <v>1634</v>
      </c>
      <c r="D177" s="154">
        <v>0</v>
      </c>
      <c r="E177" s="154">
        <v>0</v>
      </c>
      <c r="F177" s="154">
        <v>0</v>
      </c>
      <c r="G177" s="154">
        <v>0</v>
      </c>
      <c r="H177" s="154">
        <v>0</v>
      </c>
      <c r="I177" s="154">
        <v>0</v>
      </c>
      <c r="J177" s="154">
        <v>0</v>
      </c>
      <c r="K177" s="154">
        <v>0</v>
      </c>
      <c r="L177" s="154">
        <v>0</v>
      </c>
      <c r="M177" s="154">
        <v>0</v>
      </c>
      <c r="N177" s="154">
        <v>0</v>
      </c>
      <c r="O177" s="154">
        <v>0</v>
      </c>
      <c r="P177" s="154">
        <v>0</v>
      </c>
      <c r="Q177" s="154">
        <v>0</v>
      </c>
      <c r="R177" s="154">
        <v>0</v>
      </c>
      <c r="S177" s="154">
        <v>0</v>
      </c>
      <c r="T177" s="154">
        <v>0</v>
      </c>
      <c r="U177" s="154">
        <v>0</v>
      </c>
      <c r="V177" s="154">
        <v>0</v>
      </c>
      <c r="W177" s="154">
        <v>0</v>
      </c>
      <c r="X177" s="154">
        <v>0</v>
      </c>
      <c r="Y177" s="154">
        <v>0</v>
      </c>
      <c r="Z177" s="154">
        <v>0</v>
      </c>
      <c r="AA177" s="154">
        <v>0</v>
      </c>
    </row>
    <row r="178" spans="1:27" s="231" customFormat="1" ht="15.75">
      <c r="A178" s="65" t="s">
        <v>140</v>
      </c>
      <c r="B178" s="35" t="s">
        <v>1635</v>
      </c>
      <c r="C178" s="59" t="s">
        <v>1636</v>
      </c>
      <c r="D178" s="154">
        <v>0</v>
      </c>
      <c r="E178" s="154">
        <v>0</v>
      </c>
      <c r="F178" s="154">
        <v>0</v>
      </c>
      <c r="G178" s="154">
        <v>0</v>
      </c>
      <c r="H178" s="154">
        <v>0</v>
      </c>
      <c r="I178" s="154">
        <v>0</v>
      </c>
      <c r="J178" s="154">
        <v>0</v>
      </c>
      <c r="K178" s="154">
        <v>0</v>
      </c>
      <c r="L178" s="154">
        <v>0</v>
      </c>
      <c r="M178" s="154">
        <v>0</v>
      </c>
      <c r="N178" s="154">
        <v>0</v>
      </c>
      <c r="O178" s="154">
        <v>0</v>
      </c>
      <c r="P178" s="154">
        <v>0</v>
      </c>
      <c r="Q178" s="154">
        <v>0</v>
      </c>
      <c r="R178" s="154">
        <v>0</v>
      </c>
      <c r="S178" s="154">
        <v>0</v>
      </c>
      <c r="T178" s="154">
        <v>0</v>
      </c>
      <c r="U178" s="154">
        <v>0</v>
      </c>
      <c r="V178" s="154">
        <v>0</v>
      </c>
      <c r="W178" s="154">
        <v>0</v>
      </c>
      <c r="X178" s="154">
        <v>0</v>
      </c>
      <c r="Y178" s="154">
        <v>0</v>
      </c>
      <c r="Z178" s="154">
        <v>0</v>
      </c>
      <c r="AA178" s="154">
        <v>0</v>
      </c>
    </row>
    <row r="179" spans="1:27" s="231" customFormat="1" ht="31.5">
      <c r="A179" s="65" t="s">
        <v>140</v>
      </c>
      <c r="B179" s="35" t="s">
        <v>1637</v>
      </c>
      <c r="C179" s="59" t="s">
        <v>1638</v>
      </c>
      <c r="D179" s="154">
        <v>0</v>
      </c>
      <c r="E179" s="154">
        <v>0</v>
      </c>
      <c r="F179" s="154">
        <v>0</v>
      </c>
      <c r="G179" s="154">
        <v>0</v>
      </c>
      <c r="H179" s="154">
        <v>0</v>
      </c>
      <c r="I179" s="154">
        <v>0</v>
      </c>
      <c r="J179" s="154">
        <v>0</v>
      </c>
      <c r="K179" s="154">
        <v>0</v>
      </c>
      <c r="L179" s="154">
        <v>0</v>
      </c>
      <c r="M179" s="154">
        <v>0</v>
      </c>
      <c r="N179" s="154">
        <v>0</v>
      </c>
      <c r="O179" s="154">
        <v>0</v>
      </c>
      <c r="P179" s="154">
        <v>0</v>
      </c>
      <c r="Q179" s="154">
        <v>0</v>
      </c>
      <c r="R179" s="154">
        <v>0</v>
      </c>
      <c r="S179" s="154">
        <v>0</v>
      </c>
      <c r="T179" s="154">
        <v>0</v>
      </c>
      <c r="U179" s="154">
        <v>0</v>
      </c>
      <c r="V179" s="154">
        <v>0</v>
      </c>
      <c r="W179" s="154">
        <v>0</v>
      </c>
      <c r="X179" s="154">
        <v>0</v>
      </c>
      <c r="Y179" s="154">
        <v>0</v>
      </c>
      <c r="Z179" s="154">
        <v>0</v>
      </c>
      <c r="AA179" s="154">
        <v>0</v>
      </c>
    </row>
    <row r="180" spans="1:27" s="231" customFormat="1" ht="31.5">
      <c r="A180" s="65" t="s">
        <v>140</v>
      </c>
      <c r="B180" s="35" t="s">
        <v>1639</v>
      </c>
      <c r="C180" s="59" t="s">
        <v>1640</v>
      </c>
      <c r="D180" s="154">
        <v>0</v>
      </c>
      <c r="E180" s="154">
        <v>0</v>
      </c>
      <c r="F180" s="154">
        <v>0</v>
      </c>
      <c r="G180" s="154">
        <v>0</v>
      </c>
      <c r="H180" s="154">
        <v>0</v>
      </c>
      <c r="I180" s="154">
        <v>0</v>
      </c>
      <c r="J180" s="154">
        <v>0</v>
      </c>
      <c r="K180" s="154">
        <v>0</v>
      </c>
      <c r="L180" s="154">
        <v>0</v>
      </c>
      <c r="M180" s="154">
        <v>0</v>
      </c>
      <c r="N180" s="154">
        <v>0</v>
      </c>
      <c r="O180" s="154">
        <v>0</v>
      </c>
      <c r="P180" s="154">
        <v>0</v>
      </c>
      <c r="Q180" s="154">
        <v>0</v>
      </c>
      <c r="R180" s="154">
        <v>0</v>
      </c>
      <c r="S180" s="154">
        <v>0</v>
      </c>
      <c r="T180" s="154">
        <v>0</v>
      </c>
      <c r="U180" s="154">
        <v>0</v>
      </c>
      <c r="V180" s="154">
        <v>0</v>
      </c>
      <c r="W180" s="154">
        <v>0</v>
      </c>
      <c r="X180" s="154">
        <v>0</v>
      </c>
      <c r="Y180" s="154">
        <v>0</v>
      </c>
      <c r="Z180" s="154">
        <v>0</v>
      </c>
      <c r="AA180" s="154">
        <v>0</v>
      </c>
    </row>
    <row r="181" spans="1:27" s="231" customFormat="1" ht="31.5">
      <c r="A181" s="65" t="s">
        <v>140</v>
      </c>
      <c r="B181" s="35" t="s">
        <v>1641</v>
      </c>
      <c r="C181" s="59" t="s">
        <v>1642</v>
      </c>
      <c r="D181" s="154">
        <v>0</v>
      </c>
      <c r="E181" s="154">
        <v>0</v>
      </c>
      <c r="F181" s="154">
        <v>0</v>
      </c>
      <c r="G181" s="154">
        <v>0</v>
      </c>
      <c r="H181" s="154">
        <v>0</v>
      </c>
      <c r="I181" s="154">
        <v>0</v>
      </c>
      <c r="J181" s="154">
        <v>0</v>
      </c>
      <c r="K181" s="154">
        <v>0</v>
      </c>
      <c r="L181" s="154">
        <v>0</v>
      </c>
      <c r="M181" s="154">
        <v>0</v>
      </c>
      <c r="N181" s="154">
        <v>0</v>
      </c>
      <c r="O181" s="154">
        <v>0</v>
      </c>
      <c r="P181" s="154">
        <v>0</v>
      </c>
      <c r="Q181" s="154">
        <v>0</v>
      </c>
      <c r="R181" s="154">
        <v>0</v>
      </c>
      <c r="S181" s="154">
        <v>0</v>
      </c>
      <c r="T181" s="154">
        <v>0</v>
      </c>
      <c r="U181" s="154">
        <v>0</v>
      </c>
      <c r="V181" s="154">
        <v>0</v>
      </c>
      <c r="W181" s="154">
        <v>0</v>
      </c>
      <c r="X181" s="154">
        <v>0</v>
      </c>
      <c r="Y181" s="154">
        <v>0</v>
      </c>
      <c r="Z181" s="154">
        <v>0</v>
      </c>
      <c r="AA181" s="154">
        <v>0</v>
      </c>
    </row>
    <row r="182" spans="1:27" s="231" customFormat="1" ht="31.5">
      <c r="A182" s="65" t="s">
        <v>140</v>
      </c>
      <c r="B182" s="35" t="s">
        <v>1643</v>
      </c>
      <c r="C182" s="59" t="s">
        <v>1644</v>
      </c>
      <c r="D182" s="154">
        <v>0</v>
      </c>
      <c r="E182" s="154">
        <v>0</v>
      </c>
      <c r="F182" s="154">
        <v>0</v>
      </c>
      <c r="G182" s="154">
        <v>0</v>
      </c>
      <c r="H182" s="154">
        <v>0</v>
      </c>
      <c r="I182" s="154">
        <v>0</v>
      </c>
      <c r="J182" s="154">
        <v>0</v>
      </c>
      <c r="K182" s="154">
        <v>0</v>
      </c>
      <c r="L182" s="154">
        <v>0</v>
      </c>
      <c r="M182" s="154">
        <v>0</v>
      </c>
      <c r="N182" s="154">
        <v>0</v>
      </c>
      <c r="O182" s="154">
        <v>0</v>
      </c>
      <c r="P182" s="154">
        <v>0</v>
      </c>
      <c r="Q182" s="154">
        <v>0</v>
      </c>
      <c r="R182" s="154">
        <v>0</v>
      </c>
      <c r="S182" s="154">
        <v>0</v>
      </c>
      <c r="T182" s="154">
        <v>0</v>
      </c>
      <c r="U182" s="154">
        <v>0</v>
      </c>
      <c r="V182" s="154">
        <v>0</v>
      </c>
      <c r="W182" s="154">
        <v>0</v>
      </c>
      <c r="X182" s="154">
        <v>0</v>
      </c>
      <c r="Y182" s="154">
        <v>0</v>
      </c>
      <c r="Z182" s="154">
        <v>0</v>
      </c>
      <c r="AA182" s="154">
        <v>0</v>
      </c>
    </row>
    <row r="183" spans="1:27" s="231" customFormat="1" ht="31.5">
      <c r="A183" s="65" t="s">
        <v>140</v>
      </c>
      <c r="B183" s="35" t="s">
        <v>1645</v>
      </c>
      <c r="C183" s="59" t="s">
        <v>1646</v>
      </c>
      <c r="D183" s="154">
        <v>0</v>
      </c>
      <c r="E183" s="154">
        <v>0</v>
      </c>
      <c r="F183" s="154">
        <v>0</v>
      </c>
      <c r="G183" s="154">
        <v>0</v>
      </c>
      <c r="H183" s="154">
        <v>0</v>
      </c>
      <c r="I183" s="154">
        <v>0</v>
      </c>
      <c r="J183" s="154">
        <v>0</v>
      </c>
      <c r="K183" s="154">
        <v>0</v>
      </c>
      <c r="L183" s="154">
        <v>0</v>
      </c>
      <c r="M183" s="154">
        <v>0</v>
      </c>
      <c r="N183" s="154">
        <v>0</v>
      </c>
      <c r="O183" s="154">
        <v>0</v>
      </c>
      <c r="P183" s="154">
        <v>0</v>
      </c>
      <c r="Q183" s="154">
        <v>0</v>
      </c>
      <c r="R183" s="154">
        <v>0</v>
      </c>
      <c r="S183" s="154">
        <v>0</v>
      </c>
      <c r="T183" s="154">
        <v>0</v>
      </c>
      <c r="U183" s="154">
        <v>0</v>
      </c>
      <c r="V183" s="154">
        <v>0</v>
      </c>
      <c r="W183" s="154">
        <v>0</v>
      </c>
      <c r="X183" s="154">
        <v>0</v>
      </c>
      <c r="Y183" s="154">
        <v>0</v>
      </c>
      <c r="Z183" s="154">
        <v>0</v>
      </c>
      <c r="AA183" s="154">
        <v>0</v>
      </c>
    </row>
    <row r="184" spans="1:27" s="231" customFormat="1" ht="31.5">
      <c r="A184" s="65" t="s">
        <v>140</v>
      </c>
      <c r="B184" s="35" t="s">
        <v>1647</v>
      </c>
      <c r="C184" s="59" t="s">
        <v>1648</v>
      </c>
      <c r="D184" s="154">
        <v>0</v>
      </c>
      <c r="E184" s="154">
        <v>0</v>
      </c>
      <c r="F184" s="154">
        <v>0</v>
      </c>
      <c r="G184" s="154">
        <v>0</v>
      </c>
      <c r="H184" s="154">
        <v>0</v>
      </c>
      <c r="I184" s="154">
        <v>0</v>
      </c>
      <c r="J184" s="154">
        <v>0</v>
      </c>
      <c r="K184" s="154">
        <v>0</v>
      </c>
      <c r="L184" s="154">
        <v>0</v>
      </c>
      <c r="M184" s="154">
        <v>0</v>
      </c>
      <c r="N184" s="154">
        <v>0</v>
      </c>
      <c r="O184" s="154">
        <v>0</v>
      </c>
      <c r="P184" s="154">
        <v>0</v>
      </c>
      <c r="Q184" s="154">
        <v>0</v>
      </c>
      <c r="R184" s="154">
        <v>0</v>
      </c>
      <c r="S184" s="154">
        <v>0</v>
      </c>
      <c r="T184" s="154">
        <v>0</v>
      </c>
      <c r="U184" s="154">
        <v>0</v>
      </c>
      <c r="V184" s="154">
        <v>0</v>
      </c>
      <c r="W184" s="154">
        <v>0</v>
      </c>
      <c r="X184" s="154">
        <v>0</v>
      </c>
      <c r="Y184" s="154">
        <v>0</v>
      </c>
      <c r="Z184" s="154">
        <v>0</v>
      </c>
      <c r="AA184" s="154">
        <v>0</v>
      </c>
    </row>
    <row r="185" spans="1:27" s="231" customFormat="1" ht="31.5">
      <c r="A185" s="65" t="s">
        <v>140</v>
      </c>
      <c r="B185" s="35" t="s">
        <v>1649</v>
      </c>
      <c r="C185" s="59" t="s">
        <v>1650</v>
      </c>
      <c r="D185" s="154">
        <v>0</v>
      </c>
      <c r="E185" s="154">
        <v>0</v>
      </c>
      <c r="F185" s="154">
        <v>0</v>
      </c>
      <c r="G185" s="154">
        <v>0</v>
      </c>
      <c r="H185" s="154">
        <v>0</v>
      </c>
      <c r="I185" s="154">
        <v>0</v>
      </c>
      <c r="J185" s="154">
        <v>0</v>
      </c>
      <c r="K185" s="154">
        <v>0</v>
      </c>
      <c r="L185" s="154">
        <v>0</v>
      </c>
      <c r="M185" s="154">
        <v>0</v>
      </c>
      <c r="N185" s="154">
        <v>0</v>
      </c>
      <c r="O185" s="154">
        <v>0</v>
      </c>
      <c r="P185" s="154">
        <v>0</v>
      </c>
      <c r="Q185" s="154">
        <v>0</v>
      </c>
      <c r="R185" s="154">
        <v>0</v>
      </c>
      <c r="S185" s="154">
        <v>0</v>
      </c>
      <c r="T185" s="154">
        <v>0</v>
      </c>
      <c r="U185" s="154">
        <v>0</v>
      </c>
      <c r="V185" s="154">
        <v>0</v>
      </c>
      <c r="W185" s="154">
        <v>0</v>
      </c>
      <c r="X185" s="154">
        <v>0</v>
      </c>
      <c r="Y185" s="154">
        <v>0</v>
      </c>
      <c r="Z185" s="154">
        <v>0</v>
      </c>
      <c r="AA185" s="154">
        <v>0</v>
      </c>
    </row>
    <row r="186" spans="1:27" s="231" customFormat="1" ht="31.5">
      <c r="A186" s="65" t="s">
        <v>140</v>
      </c>
      <c r="B186" s="35" t="s">
        <v>1651</v>
      </c>
      <c r="C186" s="59" t="s">
        <v>1652</v>
      </c>
      <c r="D186" s="154">
        <v>0</v>
      </c>
      <c r="E186" s="154">
        <v>0</v>
      </c>
      <c r="F186" s="154">
        <v>0</v>
      </c>
      <c r="G186" s="154">
        <v>0</v>
      </c>
      <c r="H186" s="154">
        <v>0</v>
      </c>
      <c r="I186" s="154">
        <v>0</v>
      </c>
      <c r="J186" s="154">
        <v>0</v>
      </c>
      <c r="K186" s="154">
        <v>0</v>
      </c>
      <c r="L186" s="154">
        <v>0</v>
      </c>
      <c r="M186" s="154">
        <v>0</v>
      </c>
      <c r="N186" s="154">
        <v>0</v>
      </c>
      <c r="O186" s="154">
        <v>0</v>
      </c>
      <c r="P186" s="154">
        <v>0</v>
      </c>
      <c r="Q186" s="154">
        <v>0</v>
      </c>
      <c r="R186" s="154">
        <v>0</v>
      </c>
      <c r="S186" s="154">
        <v>0</v>
      </c>
      <c r="T186" s="154">
        <v>0</v>
      </c>
      <c r="U186" s="154">
        <v>0</v>
      </c>
      <c r="V186" s="154">
        <v>0</v>
      </c>
      <c r="W186" s="154">
        <v>0</v>
      </c>
      <c r="X186" s="154">
        <v>0</v>
      </c>
      <c r="Y186" s="154">
        <v>0</v>
      </c>
      <c r="Z186" s="154">
        <v>0</v>
      </c>
      <c r="AA186" s="154">
        <v>0</v>
      </c>
    </row>
    <row r="187" spans="1:27" s="231" customFormat="1" ht="31.5">
      <c r="A187" s="65" t="s">
        <v>140</v>
      </c>
      <c r="B187" s="35" t="s">
        <v>1653</v>
      </c>
      <c r="C187" s="59" t="s">
        <v>1654</v>
      </c>
      <c r="D187" s="154">
        <v>0</v>
      </c>
      <c r="E187" s="154">
        <v>0</v>
      </c>
      <c r="F187" s="154">
        <v>0</v>
      </c>
      <c r="G187" s="154">
        <v>0</v>
      </c>
      <c r="H187" s="154">
        <v>0</v>
      </c>
      <c r="I187" s="154">
        <v>0</v>
      </c>
      <c r="J187" s="154">
        <v>0</v>
      </c>
      <c r="K187" s="154">
        <v>0</v>
      </c>
      <c r="L187" s="154">
        <v>0</v>
      </c>
      <c r="M187" s="154">
        <v>0</v>
      </c>
      <c r="N187" s="154">
        <v>0</v>
      </c>
      <c r="O187" s="154">
        <v>0</v>
      </c>
      <c r="P187" s="154">
        <v>0</v>
      </c>
      <c r="Q187" s="154">
        <v>0</v>
      </c>
      <c r="R187" s="154">
        <v>0</v>
      </c>
      <c r="S187" s="154">
        <v>0</v>
      </c>
      <c r="T187" s="154">
        <v>0</v>
      </c>
      <c r="U187" s="154">
        <v>0</v>
      </c>
      <c r="V187" s="154">
        <v>0</v>
      </c>
      <c r="W187" s="154">
        <v>0</v>
      </c>
      <c r="X187" s="154">
        <v>0</v>
      </c>
      <c r="Y187" s="154">
        <v>0</v>
      </c>
      <c r="Z187" s="154">
        <v>0</v>
      </c>
      <c r="AA187" s="154">
        <v>0</v>
      </c>
    </row>
    <row r="188" spans="1:27" s="231" customFormat="1" ht="31.5">
      <c r="A188" s="65" t="s">
        <v>140</v>
      </c>
      <c r="B188" s="35" t="s">
        <v>1655</v>
      </c>
      <c r="C188" s="59" t="s">
        <v>1656</v>
      </c>
      <c r="D188" s="154">
        <v>0</v>
      </c>
      <c r="E188" s="154">
        <v>0</v>
      </c>
      <c r="F188" s="154">
        <v>0</v>
      </c>
      <c r="G188" s="154">
        <v>0</v>
      </c>
      <c r="H188" s="154">
        <v>0</v>
      </c>
      <c r="I188" s="154">
        <v>0</v>
      </c>
      <c r="J188" s="154">
        <v>0</v>
      </c>
      <c r="K188" s="154">
        <v>0</v>
      </c>
      <c r="L188" s="154">
        <v>0</v>
      </c>
      <c r="M188" s="154">
        <v>0</v>
      </c>
      <c r="N188" s="154">
        <v>0</v>
      </c>
      <c r="O188" s="154">
        <v>0</v>
      </c>
      <c r="P188" s="154">
        <v>0</v>
      </c>
      <c r="Q188" s="154">
        <v>0</v>
      </c>
      <c r="R188" s="154">
        <v>0</v>
      </c>
      <c r="S188" s="154">
        <v>0</v>
      </c>
      <c r="T188" s="154">
        <v>0</v>
      </c>
      <c r="U188" s="154">
        <v>0</v>
      </c>
      <c r="V188" s="154">
        <v>0</v>
      </c>
      <c r="W188" s="154">
        <v>0</v>
      </c>
      <c r="X188" s="154">
        <v>0</v>
      </c>
      <c r="Y188" s="154">
        <v>0</v>
      </c>
      <c r="Z188" s="154">
        <v>0</v>
      </c>
      <c r="AA188" s="154">
        <v>0</v>
      </c>
    </row>
    <row r="189" spans="1:27" s="231" customFormat="1" ht="31.5">
      <c r="A189" s="65" t="s">
        <v>140</v>
      </c>
      <c r="B189" s="35" t="s">
        <v>1657</v>
      </c>
      <c r="C189" s="59" t="s">
        <v>1658</v>
      </c>
      <c r="D189" s="154">
        <v>0</v>
      </c>
      <c r="E189" s="154">
        <v>0</v>
      </c>
      <c r="F189" s="154">
        <v>0</v>
      </c>
      <c r="G189" s="154">
        <v>0</v>
      </c>
      <c r="H189" s="154">
        <v>0</v>
      </c>
      <c r="I189" s="154">
        <v>0</v>
      </c>
      <c r="J189" s="154">
        <v>0</v>
      </c>
      <c r="K189" s="154">
        <v>0</v>
      </c>
      <c r="L189" s="154">
        <v>0</v>
      </c>
      <c r="M189" s="154">
        <v>0</v>
      </c>
      <c r="N189" s="154">
        <v>0</v>
      </c>
      <c r="O189" s="154">
        <v>0</v>
      </c>
      <c r="P189" s="154">
        <v>0</v>
      </c>
      <c r="Q189" s="154">
        <v>0</v>
      </c>
      <c r="R189" s="154">
        <v>0</v>
      </c>
      <c r="S189" s="154">
        <v>0</v>
      </c>
      <c r="T189" s="154">
        <v>0</v>
      </c>
      <c r="U189" s="154">
        <v>0</v>
      </c>
      <c r="V189" s="154">
        <v>0</v>
      </c>
      <c r="W189" s="154">
        <v>0</v>
      </c>
      <c r="X189" s="154">
        <v>0</v>
      </c>
      <c r="Y189" s="154">
        <v>0</v>
      </c>
      <c r="Z189" s="154">
        <v>0</v>
      </c>
      <c r="AA189" s="154">
        <v>0</v>
      </c>
    </row>
    <row r="190" spans="1:27" s="231" customFormat="1" ht="31.5">
      <c r="A190" s="65" t="s">
        <v>140</v>
      </c>
      <c r="B190" s="35" t="s">
        <v>1659</v>
      </c>
      <c r="C190" s="59" t="s">
        <v>1660</v>
      </c>
      <c r="D190" s="154">
        <v>0</v>
      </c>
      <c r="E190" s="154">
        <v>0</v>
      </c>
      <c r="F190" s="154">
        <v>0</v>
      </c>
      <c r="G190" s="154">
        <v>0</v>
      </c>
      <c r="H190" s="154">
        <v>0</v>
      </c>
      <c r="I190" s="154">
        <v>0</v>
      </c>
      <c r="J190" s="154">
        <v>0</v>
      </c>
      <c r="K190" s="154">
        <v>0</v>
      </c>
      <c r="L190" s="154">
        <v>0</v>
      </c>
      <c r="M190" s="154">
        <v>0</v>
      </c>
      <c r="N190" s="154">
        <v>0</v>
      </c>
      <c r="O190" s="154">
        <v>0</v>
      </c>
      <c r="P190" s="154">
        <v>0</v>
      </c>
      <c r="Q190" s="154">
        <v>0</v>
      </c>
      <c r="R190" s="154">
        <v>0</v>
      </c>
      <c r="S190" s="154">
        <v>0</v>
      </c>
      <c r="T190" s="154">
        <v>0</v>
      </c>
      <c r="U190" s="154">
        <v>0</v>
      </c>
      <c r="V190" s="154">
        <v>0</v>
      </c>
      <c r="W190" s="154">
        <v>0</v>
      </c>
      <c r="X190" s="154">
        <v>0</v>
      </c>
      <c r="Y190" s="154">
        <v>0</v>
      </c>
      <c r="Z190" s="154">
        <v>0</v>
      </c>
      <c r="AA190" s="154">
        <v>0</v>
      </c>
    </row>
    <row r="191" spans="1:27" s="231" customFormat="1" ht="15.75">
      <c r="A191" s="65" t="s">
        <v>140</v>
      </c>
      <c r="B191" s="35" t="s">
        <v>1661</v>
      </c>
      <c r="C191" s="59" t="s">
        <v>1662</v>
      </c>
      <c r="D191" s="154">
        <v>0</v>
      </c>
      <c r="E191" s="154">
        <v>0</v>
      </c>
      <c r="F191" s="154">
        <v>0</v>
      </c>
      <c r="G191" s="154">
        <v>0</v>
      </c>
      <c r="H191" s="154">
        <v>0</v>
      </c>
      <c r="I191" s="154">
        <v>0</v>
      </c>
      <c r="J191" s="154">
        <v>0</v>
      </c>
      <c r="K191" s="154">
        <v>0</v>
      </c>
      <c r="L191" s="154">
        <v>0</v>
      </c>
      <c r="M191" s="154">
        <v>0</v>
      </c>
      <c r="N191" s="154">
        <v>0</v>
      </c>
      <c r="O191" s="154">
        <v>0</v>
      </c>
      <c r="P191" s="154">
        <v>0</v>
      </c>
      <c r="Q191" s="154">
        <v>0</v>
      </c>
      <c r="R191" s="154">
        <v>0</v>
      </c>
      <c r="S191" s="154">
        <v>0</v>
      </c>
      <c r="T191" s="154">
        <v>0</v>
      </c>
      <c r="U191" s="154">
        <v>0</v>
      </c>
      <c r="V191" s="154">
        <v>0</v>
      </c>
      <c r="W191" s="154">
        <v>0</v>
      </c>
      <c r="X191" s="154">
        <v>0</v>
      </c>
      <c r="Y191" s="154">
        <v>0</v>
      </c>
      <c r="Z191" s="154">
        <v>0</v>
      </c>
      <c r="AA191" s="154">
        <v>0</v>
      </c>
    </row>
    <row r="192" spans="1:27" s="231" customFormat="1" ht="15.75">
      <c r="A192" s="65" t="s">
        <v>140</v>
      </c>
      <c r="B192" s="35" t="s">
        <v>1663</v>
      </c>
      <c r="C192" s="59" t="s">
        <v>1664</v>
      </c>
      <c r="D192" s="154">
        <v>0</v>
      </c>
      <c r="E192" s="154">
        <v>0</v>
      </c>
      <c r="F192" s="154">
        <v>0</v>
      </c>
      <c r="G192" s="154">
        <v>0</v>
      </c>
      <c r="H192" s="154">
        <v>0</v>
      </c>
      <c r="I192" s="154">
        <v>0</v>
      </c>
      <c r="J192" s="154">
        <v>0</v>
      </c>
      <c r="K192" s="154">
        <v>0</v>
      </c>
      <c r="L192" s="154">
        <v>0</v>
      </c>
      <c r="M192" s="154">
        <v>0</v>
      </c>
      <c r="N192" s="154">
        <v>0</v>
      </c>
      <c r="O192" s="154">
        <v>0</v>
      </c>
      <c r="P192" s="154">
        <v>0</v>
      </c>
      <c r="Q192" s="154">
        <v>0</v>
      </c>
      <c r="R192" s="154">
        <v>0</v>
      </c>
      <c r="S192" s="154">
        <v>0</v>
      </c>
      <c r="T192" s="154">
        <v>0</v>
      </c>
      <c r="U192" s="154">
        <v>0</v>
      </c>
      <c r="V192" s="154">
        <v>0</v>
      </c>
      <c r="W192" s="154">
        <v>0</v>
      </c>
      <c r="X192" s="154">
        <v>0</v>
      </c>
      <c r="Y192" s="154">
        <v>0</v>
      </c>
      <c r="Z192" s="154">
        <v>0</v>
      </c>
      <c r="AA192" s="154">
        <v>0</v>
      </c>
    </row>
    <row r="193" spans="1:27" s="231" customFormat="1" ht="15.75">
      <c r="A193" s="65" t="s">
        <v>140</v>
      </c>
      <c r="B193" s="35" t="s">
        <v>1665</v>
      </c>
      <c r="C193" s="59" t="s">
        <v>1666</v>
      </c>
      <c r="D193" s="154">
        <v>0</v>
      </c>
      <c r="E193" s="154">
        <v>0</v>
      </c>
      <c r="F193" s="154">
        <v>0</v>
      </c>
      <c r="G193" s="154">
        <v>0</v>
      </c>
      <c r="H193" s="154">
        <v>0</v>
      </c>
      <c r="I193" s="154">
        <v>0</v>
      </c>
      <c r="J193" s="154">
        <v>0</v>
      </c>
      <c r="K193" s="154">
        <v>0</v>
      </c>
      <c r="L193" s="154">
        <v>0</v>
      </c>
      <c r="M193" s="154">
        <v>0</v>
      </c>
      <c r="N193" s="154">
        <v>0</v>
      </c>
      <c r="O193" s="154">
        <v>0</v>
      </c>
      <c r="P193" s="154">
        <v>0</v>
      </c>
      <c r="Q193" s="154">
        <v>0</v>
      </c>
      <c r="R193" s="154">
        <v>0</v>
      </c>
      <c r="S193" s="154">
        <v>0</v>
      </c>
      <c r="T193" s="154">
        <v>0</v>
      </c>
      <c r="U193" s="154">
        <v>0</v>
      </c>
      <c r="V193" s="154">
        <v>0</v>
      </c>
      <c r="W193" s="154">
        <v>0</v>
      </c>
      <c r="X193" s="154">
        <v>0</v>
      </c>
      <c r="Y193" s="154">
        <v>0</v>
      </c>
      <c r="Z193" s="154">
        <v>0</v>
      </c>
      <c r="AA193" s="154">
        <v>0</v>
      </c>
    </row>
    <row r="194" spans="1:27" ht="31.5">
      <c r="A194" s="65" t="s">
        <v>140</v>
      </c>
      <c r="B194" s="35" t="s">
        <v>1667</v>
      </c>
      <c r="C194" s="59" t="s">
        <v>1668</v>
      </c>
      <c r="D194" s="154">
        <v>0</v>
      </c>
      <c r="E194" s="154">
        <v>0</v>
      </c>
      <c r="F194" s="154">
        <v>0</v>
      </c>
      <c r="G194" s="154">
        <v>0</v>
      </c>
      <c r="H194" s="154">
        <v>0</v>
      </c>
      <c r="I194" s="154">
        <v>0</v>
      </c>
      <c r="J194" s="154">
        <v>0</v>
      </c>
      <c r="K194" s="154">
        <v>0</v>
      </c>
      <c r="L194" s="154">
        <v>0</v>
      </c>
      <c r="M194" s="154">
        <v>0</v>
      </c>
      <c r="N194" s="154">
        <v>0</v>
      </c>
      <c r="O194" s="154">
        <v>0</v>
      </c>
      <c r="P194" s="154">
        <v>0</v>
      </c>
      <c r="Q194" s="154">
        <v>0</v>
      </c>
      <c r="R194" s="154">
        <v>0</v>
      </c>
      <c r="S194" s="154">
        <v>0</v>
      </c>
      <c r="T194" s="154">
        <v>0</v>
      </c>
      <c r="U194" s="154">
        <v>0</v>
      </c>
      <c r="V194" s="154">
        <v>0</v>
      </c>
      <c r="W194" s="154">
        <v>0</v>
      </c>
      <c r="X194" s="154">
        <v>0</v>
      </c>
      <c r="Y194" s="154">
        <v>0</v>
      </c>
      <c r="Z194" s="154">
        <v>0</v>
      </c>
      <c r="AA194" s="154">
        <v>0</v>
      </c>
    </row>
    <row r="195" spans="1:27" s="316" customFormat="1" ht="31.5">
      <c r="A195" s="91" t="s">
        <v>188</v>
      </c>
      <c r="B195" s="96" t="s">
        <v>237</v>
      </c>
      <c r="C195" s="181" t="s">
        <v>218</v>
      </c>
      <c r="D195" s="181">
        <v>0</v>
      </c>
      <c r="E195" s="181">
        <v>0</v>
      </c>
      <c r="F195" s="181">
        <v>0</v>
      </c>
      <c r="G195" s="181">
        <v>0</v>
      </c>
      <c r="H195" s="181">
        <v>0</v>
      </c>
      <c r="I195" s="181">
        <v>0</v>
      </c>
      <c r="J195" s="181">
        <v>0</v>
      </c>
      <c r="K195" s="181">
        <v>0</v>
      </c>
      <c r="L195" s="181">
        <v>0</v>
      </c>
      <c r="M195" s="181">
        <v>0</v>
      </c>
      <c r="N195" s="181">
        <v>0</v>
      </c>
      <c r="O195" s="181">
        <v>0</v>
      </c>
      <c r="P195" s="181">
        <v>0</v>
      </c>
      <c r="Q195" s="181">
        <v>0</v>
      </c>
      <c r="R195" s="181">
        <v>0</v>
      </c>
      <c r="S195" s="181">
        <v>0</v>
      </c>
      <c r="T195" s="181">
        <v>0</v>
      </c>
      <c r="U195" s="181">
        <v>0</v>
      </c>
      <c r="V195" s="181">
        <v>0</v>
      </c>
      <c r="W195" s="181">
        <v>0</v>
      </c>
      <c r="X195" s="181">
        <v>0</v>
      </c>
      <c r="Y195" s="181">
        <v>0</v>
      </c>
      <c r="Z195" s="181">
        <v>0</v>
      </c>
      <c r="AA195" s="181">
        <v>0</v>
      </c>
    </row>
    <row r="196" spans="1:27" s="316" customFormat="1" ht="15.75">
      <c r="A196" s="91" t="s">
        <v>189</v>
      </c>
      <c r="B196" s="96" t="s">
        <v>238</v>
      </c>
      <c r="C196" s="181" t="s">
        <v>218</v>
      </c>
      <c r="D196" s="181">
        <f>SUM(D197:D203)</f>
        <v>1.5</v>
      </c>
      <c r="E196" s="181">
        <f t="shared" ref="E196:AA196" si="73">SUM(E197:E203)</f>
        <v>0</v>
      </c>
      <c r="F196" s="181">
        <f t="shared" si="73"/>
        <v>5</v>
      </c>
      <c r="G196" s="181">
        <f t="shared" si="73"/>
        <v>0</v>
      </c>
      <c r="H196" s="181">
        <f t="shared" si="73"/>
        <v>0</v>
      </c>
      <c r="I196" s="181">
        <f t="shared" si="73"/>
        <v>0</v>
      </c>
      <c r="J196" s="181">
        <f t="shared" si="73"/>
        <v>0</v>
      </c>
      <c r="K196" s="181">
        <f t="shared" si="73"/>
        <v>0</v>
      </c>
      <c r="L196" s="181">
        <f t="shared" si="73"/>
        <v>0</v>
      </c>
      <c r="M196" s="181">
        <f t="shared" si="73"/>
        <v>0</v>
      </c>
      <c r="N196" s="181">
        <f t="shared" si="73"/>
        <v>0</v>
      </c>
      <c r="O196" s="181">
        <f t="shared" si="73"/>
        <v>0</v>
      </c>
      <c r="P196" s="181">
        <f t="shared" si="73"/>
        <v>0</v>
      </c>
      <c r="Q196" s="181">
        <f t="shared" si="73"/>
        <v>0</v>
      </c>
      <c r="R196" s="181">
        <f t="shared" si="73"/>
        <v>0</v>
      </c>
      <c r="S196" s="181">
        <f t="shared" si="73"/>
        <v>0</v>
      </c>
      <c r="T196" s="181">
        <f t="shared" si="73"/>
        <v>0</v>
      </c>
      <c r="U196" s="181">
        <f t="shared" si="73"/>
        <v>0</v>
      </c>
      <c r="V196" s="181">
        <f t="shared" si="73"/>
        <v>0</v>
      </c>
      <c r="W196" s="181">
        <f t="shared" si="73"/>
        <v>0</v>
      </c>
      <c r="X196" s="181">
        <f t="shared" si="73"/>
        <v>0</v>
      </c>
      <c r="Y196" s="181">
        <f t="shared" si="73"/>
        <v>47.514000000000003</v>
      </c>
      <c r="Z196" s="181">
        <f t="shared" si="73"/>
        <v>85</v>
      </c>
      <c r="AA196" s="181">
        <f t="shared" si="73"/>
        <v>4</v>
      </c>
    </row>
    <row r="197" spans="1:27" s="231" customFormat="1" ht="47.25">
      <c r="A197" s="65" t="s">
        <v>189</v>
      </c>
      <c r="B197" s="35" t="s">
        <v>347</v>
      </c>
      <c r="C197" s="59" t="s">
        <v>1680</v>
      </c>
      <c r="D197" s="154">
        <v>0</v>
      </c>
      <c r="E197" s="154">
        <v>0</v>
      </c>
      <c r="F197" s="154">
        <v>0</v>
      </c>
      <c r="G197" s="154">
        <v>0</v>
      </c>
      <c r="H197" s="154">
        <v>0</v>
      </c>
      <c r="I197" s="154">
        <v>0</v>
      </c>
      <c r="J197" s="154">
        <v>0</v>
      </c>
      <c r="K197" s="154">
        <v>0</v>
      </c>
      <c r="L197" s="154">
        <v>0</v>
      </c>
      <c r="M197" s="154">
        <v>0</v>
      </c>
      <c r="N197" s="154">
        <v>0</v>
      </c>
      <c r="O197" s="154">
        <v>0</v>
      </c>
      <c r="P197" s="154">
        <v>0</v>
      </c>
      <c r="Q197" s="154">
        <v>0</v>
      </c>
      <c r="R197" s="154">
        <v>0</v>
      </c>
      <c r="S197" s="154">
        <v>0</v>
      </c>
      <c r="T197" s="154">
        <v>0</v>
      </c>
      <c r="U197" s="154">
        <v>0</v>
      </c>
      <c r="V197" s="154">
        <v>0</v>
      </c>
      <c r="W197" s="154">
        <v>0</v>
      </c>
      <c r="X197" s="154">
        <v>0</v>
      </c>
      <c r="Y197" s="154">
        <v>0</v>
      </c>
      <c r="Z197" s="154">
        <v>0</v>
      </c>
      <c r="AA197" s="154">
        <v>4</v>
      </c>
    </row>
    <row r="198" spans="1:27" s="231" customFormat="1" ht="15.75">
      <c r="A198" s="65" t="s">
        <v>189</v>
      </c>
      <c r="B198" s="35" t="s">
        <v>350</v>
      </c>
      <c r="C198" s="59" t="s">
        <v>1681</v>
      </c>
      <c r="D198" s="154">
        <v>0</v>
      </c>
      <c r="E198" s="154">
        <v>0</v>
      </c>
      <c r="F198" s="154">
        <v>0</v>
      </c>
      <c r="G198" s="154">
        <v>0</v>
      </c>
      <c r="H198" s="154">
        <v>0</v>
      </c>
      <c r="I198" s="154">
        <v>0</v>
      </c>
      <c r="J198" s="154">
        <v>0</v>
      </c>
      <c r="K198" s="154">
        <v>0</v>
      </c>
      <c r="L198" s="154">
        <v>0</v>
      </c>
      <c r="M198" s="154">
        <v>0</v>
      </c>
      <c r="N198" s="154">
        <v>0</v>
      </c>
      <c r="O198" s="154">
        <v>0</v>
      </c>
      <c r="P198" s="154">
        <v>0</v>
      </c>
      <c r="Q198" s="154">
        <v>0</v>
      </c>
      <c r="R198" s="154">
        <v>0</v>
      </c>
      <c r="S198" s="154">
        <v>0</v>
      </c>
      <c r="T198" s="154">
        <v>0</v>
      </c>
      <c r="U198" s="154">
        <v>0</v>
      </c>
      <c r="V198" s="154">
        <v>0</v>
      </c>
      <c r="W198" s="154">
        <v>0</v>
      </c>
      <c r="X198" s="154">
        <v>0</v>
      </c>
      <c r="Y198" s="154">
        <v>40.514000000000003</v>
      </c>
      <c r="Z198" s="300">
        <v>0</v>
      </c>
      <c r="AA198" s="300">
        <v>0</v>
      </c>
    </row>
    <row r="199" spans="1:27" s="231" customFormat="1" ht="31.5">
      <c r="A199" s="65" t="s">
        <v>352</v>
      </c>
      <c r="B199" s="35" t="s">
        <v>351</v>
      </c>
      <c r="C199" s="59" t="s">
        <v>1682</v>
      </c>
      <c r="D199" s="154">
        <v>0</v>
      </c>
      <c r="E199" s="154">
        <v>0</v>
      </c>
      <c r="F199" s="154">
        <v>0</v>
      </c>
      <c r="G199" s="154">
        <v>0</v>
      </c>
      <c r="H199" s="154">
        <v>0</v>
      </c>
      <c r="I199" s="154">
        <v>0</v>
      </c>
      <c r="J199" s="154">
        <v>0</v>
      </c>
      <c r="K199" s="154">
        <v>0</v>
      </c>
      <c r="L199" s="154">
        <v>0</v>
      </c>
      <c r="M199" s="154">
        <v>0</v>
      </c>
      <c r="N199" s="154">
        <v>0</v>
      </c>
      <c r="O199" s="154">
        <v>0</v>
      </c>
      <c r="P199" s="154">
        <v>0</v>
      </c>
      <c r="Q199" s="154">
        <v>0</v>
      </c>
      <c r="R199" s="154">
        <v>0</v>
      </c>
      <c r="S199" s="154">
        <v>0</v>
      </c>
      <c r="T199" s="154">
        <v>0</v>
      </c>
      <c r="U199" s="154">
        <v>0</v>
      </c>
      <c r="V199" s="154">
        <v>0</v>
      </c>
      <c r="W199" s="154">
        <v>0</v>
      </c>
      <c r="X199" s="154">
        <v>0</v>
      </c>
      <c r="Y199" s="154">
        <v>2</v>
      </c>
      <c r="Z199" s="154">
        <v>0</v>
      </c>
      <c r="AA199" s="154">
        <v>0</v>
      </c>
    </row>
    <row r="200" spans="1:27" s="231" customFormat="1" ht="15.75">
      <c r="A200" s="65" t="s">
        <v>189</v>
      </c>
      <c r="B200" s="35" t="s">
        <v>349</v>
      </c>
      <c r="C200" s="59" t="s">
        <v>1683</v>
      </c>
      <c r="D200" s="154">
        <v>0</v>
      </c>
      <c r="E200" s="154">
        <v>0</v>
      </c>
      <c r="F200" s="154">
        <v>0</v>
      </c>
      <c r="G200" s="154">
        <v>0</v>
      </c>
      <c r="H200" s="154">
        <v>0</v>
      </c>
      <c r="I200" s="154">
        <v>0</v>
      </c>
      <c r="J200" s="154">
        <v>0</v>
      </c>
      <c r="K200" s="154">
        <v>0</v>
      </c>
      <c r="L200" s="154">
        <v>0</v>
      </c>
      <c r="M200" s="154">
        <v>0</v>
      </c>
      <c r="N200" s="154">
        <v>0</v>
      </c>
      <c r="O200" s="154">
        <v>0</v>
      </c>
      <c r="P200" s="154">
        <v>0</v>
      </c>
      <c r="Q200" s="154">
        <v>0</v>
      </c>
      <c r="R200" s="154">
        <v>0</v>
      </c>
      <c r="S200" s="154">
        <v>0</v>
      </c>
      <c r="T200" s="154">
        <v>0</v>
      </c>
      <c r="U200" s="154">
        <v>0</v>
      </c>
      <c r="V200" s="154">
        <v>0</v>
      </c>
      <c r="W200" s="154">
        <v>0</v>
      </c>
      <c r="X200" s="154">
        <v>0</v>
      </c>
      <c r="Y200" s="154">
        <v>5</v>
      </c>
      <c r="Z200" s="154">
        <v>0</v>
      </c>
      <c r="AA200" s="154">
        <v>0</v>
      </c>
    </row>
    <row r="201" spans="1:27" s="231" customFormat="1" ht="31.5">
      <c r="A201" s="65" t="s">
        <v>189</v>
      </c>
      <c r="B201" s="35" t="s">
        <v>356</v>
      </c>
      <c r="C201" s="59" t="s">
        <v>1684</v>
      </c>
      <c r="D201" s="154">
        <v>0</v>
      </c>
      <c r="E201" s="154">
        <v>0</v>
      </c>
      <c r="F201" s="154">
        <v>0</v>
      </c>
      <c r="G201" s="154">
        <v>0</v>
      </c>
      <c r="H201" s="154">
        <v>0</v>
      </c>
      <c r="I201" s="154">
        <v>0</v>
      </c>
      <c r="J201" s="154">
        <v>0</v>
      </c>
      <c r="K201" s="154">
        <v>0</v>
      </c>
      <c r="L201" s="154">
        <v>0</v>
      </c>
      <c r="M201" s="300">
        <v>0</v>
      </c>
      <c r="N201" s="154">
        <v>0</v>
      </c>
      <c r="O201" s="154">
        <v>0</v>
      </c>
      <c r="P201" s="300">
        <v>0</v>
      </c>
      <c r="Q201" s="154">
        <v>0</v>
      </c>
      <c r="R201" s="154">
        <v>0</v>
      </c>
      <c r="S201" s="154">
        <v>0</v>
      </c>
      <c r="T201" s="154">
        <v>0</v>
      </c>
      <c r="U201" s="154">
        <v>0</v>
      </c>
      <c r="V201" s="154">
        <v>0</v>
      </c>
      <c r="W201" s="154">
        <v>0</v>
      </c>
      <c r="X201" s="154">
        <v>0</v>
      </c>
      <c r="Y201" s="300">
        <v>0</v>
      </c>
      <c r="Z201" s="154">
        <v>80</v>
      </c>
      <c r="AA201" s="300">
        <v>0</v>
      </c>
    </row>
    <row r="202" spans="1:27" s="231" customFormat="1" ht="15.75">
      <c r="A202" s="65" t="s">
        <v>189</v>
      </c>
      <c r="B202" s="35" t="s">
        <v>358</v>
      </c>
      <c r="C202" s="59" t="s">
        <v>1685</v>
      </c>
      <c r="D202" s="154">
        <v>1.5</v>
      </c>
      <c r="E202" s="154">
        <v>0</v>
      </c>
      <c r="F202" s="154">
        <v>5</v>
      </c>
      <c r="G202" s="154">
        <v>0</v>
      </c>
      <c r="H202" s="154">
        <v>0</v>
      </c>
      <c r="I202" s="154">
        <v>0</v>
      </c>
      <c r="J202" s="154">
        <v>0</v>
      </c>
      <c r="K202" s="154">
        <v>0</v>
      </c>
      <c r="L202" s="154">
        <v>0</v>
      </c>
      <c r="M202" s="154">
        <v>0</v>
      </c>
      <c r="N202" s="154">
        <v>0</v>
      </c>
      <c r="O202" s="154">
        <v>0</v>
      </c>
      <c r="P202" s="154">
        <v>0</v>
      </c>
      <c r="Q202" s="154">
        <v>0</v>
      </c>
      <c r="R202" s="154">
        <v>0</v>
      </c>
      <c r="S202" s="154">
        <v>0</v>
      </c>
      <c r="T202" s="154">
        <v>0</v>
      </c>
      <c r="U202" s="154">
        <v>0</v>
      </c>
      <c r="V202" s="154">
        <v>0</v>
      </c>
      <c r="W202" s="154">
        <v>0</v>
      </c>
      <c r="X202" s="154">
        <v>0</v>
      </c>
      <c r="Y202" s="154">
        <v>0</v>
      </c>
      <c r="Z202" s="154">
        <v>0</v>
      </c>
      <c r="AA202" s="154">
        <v>0</v>
      </c>
    </row>
    <row r="203" spans="1:27" s="231" customFormat="1" ht="15.75">
      <c r="A203" s="65" t="s">
        <v>189</v>
      </c>
      <c r="B203" s="35" t="s">
        <v>362</v>
      </c>
      <c r="C203" s="59" t="s">
        <v>1688</v>
      </c>
      <c r="D203" s="154">
        <v>0</v>
      </c>
      <c r="E203" s="154">
        <v>0</v>
      </c>
      <c r="F203" s="154">
        <v>0</v>
      </c>
      <c r="G203" s="154">
        <v>0</v>
      </c>
      <c r="H203" s="154">
        <v>0</v>
      </c>
      <c r="I203" s="154">
        <v>0</v>
      </c>
      <c r="J203" s="154">
        <v>0</v>
      </c>
      <c r="K203" s="154">
        <v>0</v>
      </c>
      <c r="L203" s="154">
        <v>0</v>
      </c>
      <c r="M203" s="300">
        <v>0</v>
      </c>
      <c r="N203" s="154">
        <v>0</v>
      </c>
      <c r="O203" s="154">
        <v>0</v>
      </c>
      <c r="P203" s="300">
        <v>0</v>
      </c>
      <c r="Q203" s="154">
        <v>0</v>
      </c>
      <c r="R203" s="154">
        <v>0</v>
      </c>
      <c r="S203" s="154">
        <v>0</v>
      </c>
      <c r="T203" s="154">
        <v>0</v>
      </c>
      <c r="U203" s="154">
        <v>0</v>
      </c>
      <c r="V203" s="154">
        <v>0</v>
      </c>
      <c r="W203" s="154">
        <v>0</v>
      </c>
      <c r="X203" s="154">
        <v>0</v>
      </c>
      <c r="Y203" s="300">
        <v>0</v>
      </c>
      <c r="Z203" s="154">
        <v>5</v>
      </c>
      <c r="AA203" s="300">
        <v>0</v>
      </c>
    </row>
    <row r="204" spans="1:27" ht="15.75"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  <c r="AA204" s="239"/>
    </row>
    <row r="205" spans="1:27" ht="15.75"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  <c r="AA205" s="239"/>
    </row>
    <row r="206" spans="1:27" ht="15.75"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  <c r="AA206" s="239"/>
    </row>
    <row r="207" spans="1:27" ht="15.75"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  <c r="AA207" s="239"/>
    </row>
    <row r="208" spans="1:27" ht="15.75"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  <c r="AA208" s="239"/>
    </row>
    <row r="209" spans="4:27" ht="15.75"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  <c r="AA209" s="239"/>
    </row>
    <row r="210" spans="4:27" ht="15.75"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  <c r="AA210" s="239"/>
    </row>
    <row r="211" spans="4:27" ht="15.75"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  <c r="AA211" s="239"/>
    </row>
    <row r="212" spans="4:27" ht="15.75"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  <c r="AA212" s="239"/>
    </row>
    <row r="213" spans="4:27" ht="15.75"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  <c r="AA213" s="239"/>
    </row>
    <row r="214" spans="4:27" ht="15.75"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  <c r="AA214" s="239"/>
    </row>
    <row r="215" spans="4:27" ht="15.75"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  <c r="AA215" s="239"/>
    </row>
    <row r="216" spans="4:27" ht="15.75"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  <c r="AA216" s="239"/>
    </row>
    <row r="217" spans="4:27" ht="15.75"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  <c r="AA217" s="239"/>
    </row>
    <row r="218" spans="4:27" ht="15.75"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  <c r="AA218" s="239"/>
    </row>
    <row r="219" spans="4:27" ht="15.75"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  <c r="AA219" s="239"/>
    </row>
    <row r="220" spans="4:27" ht="15.75"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  <c r="AA220" s="239"/>
    </row>
    <row r="221" spans="4:27" ht="15.75"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  <c r="AA221" s="239"/>
    </row>
    <row r="222" spans="4:27" ht="15.75"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  <c r="AA222" s="239"/>
    </row>
    <row r="223" spans="4:27" ht="15.75"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  <c r="AA223" s="239"/>
    </row>
  </sheetData>
  <sheetProtection formatCells="0" formatColumns="0" formatRows="0" insertRows="0" insertHyperlinks="0" sort="0" autoFilter="0" pivotTables="0"/>
  <autoFilter ref="A13:AA202"/>
  <mergeCells count="17">
    <mergeCell ref="M2:O2"/>
    <mergeCell ref="A4:AA4"/>
    <mergeCell ref="A5:AA5"/>
    <mergeCell ref="A6:AA6"/>
    <mergeCell ref="A7:AA7"/>
    <mergeCell ref="A8:AA8"/>
    <mergeCell ref="Y11:Z11"/>
    <mergeCell ref="A9:AA9"/>
    <mergeCell ref="A10:A12"/>
    <mergeCell ref="B10:B12"/>
    <mergeCell ref="C10:C12"/>
    <mergeCell ref="D10:AA10"/>
    <mergeCell ref="D11:K11"/>
    <mergeCell ref="L11:P11"/>
    <mergeCell ref="Q11:S11"/>
    <mergeCell ref="T11:U11"/>
    <mergeCell ref="V11:X11"/>
  </mergeCells>
  <conditionalFormatting sqref="B150:B176 B1:B3 B194:B1048576 B133:B147 B9:B34 B36:B129">
    <cfRule type="duplicateValues" dxfId="8976" priority="2801"/>
  </conditionalFormatting>
  <conditionalFormatting sqref="B130:B132">
    <cfRule type="duplicateValues" dxfId="8975" priority="2800"/>
  </conditionalFormatting>
  <conditionalFormatting sqref="B148:B149">
    <cfRule type="duplicateValues" dxfId="8974" priority="2799"/>
  </conditionalFormatting>
  <conditionalFormatting sqref="B177:B193">
    <cfRule type="duplicateValues" dxfId="8973" priority="2798"/>
  </conditionalFormatting>
  <conditionalFormatting sqref="B14:B24">
    <cfRule type="duplicateValues" dxfId="8972" priority="2797"/>
  </conditionalFormatting>
  <conditionalFormatting sqref="B22:B24">
    <cfRule type="duplicateValues" dxfId="8971" priority="2793"/>
  </conditionalFormatting>
  <conditionalFormatting sqref="B23">
    <cfRule type="duplicateValues" dxfId="8970" priority="2791"/>
  </conditionalFormatting>
  <conditionalFormatting sqref="B14">
    <cfRule type="duplicateValues" dxfId="8969" priority="2790"/>
  </conditionalFormatting>
  <conditionalFormatting sqref="B21">
    <cfRule type="duplicateValues" dxfId="8968" priority="2789"/>
  </conditionalFormatting>
  <conditionalFormatting sqref="B147">
    <cfRule type="duplicateValues" dxfId="8967" priority="2782"/>
  </conditionalFormatting>
  <conditionalFormatting sqref="B194">
    <cfRule type="duplicateValues" dxfId="8966" priority="2780"/>
  </conditionalFormatting>
  <conditionalFormatting sqref="B195">
    <cfRule type="duplicateValues" dxfId="8965" priority="2778"/>
  </conditionalFormatting>
  <conditionalFormatting sqref="B43">
    <cfRule type="duplicateValues" dxfId="8964" priority="2776"/>
  </conditionalFormatting>
  <conditionalFormatting sqref="B31">
    <cfRule type="duplicateValues" dxfId="8963" priority="2771"/>
  </conditionalFormatting>
  <conditionalFormatting sqref="B40">
    <cfRule type="duplicateValues" dxfId="8962" priority="2768"/>
  </conditionalFormatting>
  <conditionalFormatting sqref="B44">
    <cfRule type="duplicateValues" dxfId="8961" priority="2765"/>
  </conditionalFormatting>
  <conditionalFormatting sqref="B128">
    <cfRule type="duplicateValues" dxfId="8960" priority="2762"/>
  </conditionalFormatting>
  <conditionalFormatting sqref="B139">
    <cfRule type="duplicateValues" dxfId="8959" priority="2759"/>
  </conditionalFormatting>
  <conditionalFormatting sqref="B144">
    <cfRule type="duplicateValues" dxfId="8958" priority="2756"/>
  </conditionalFormatting>
  <conditionalFormatting sqref="B145">
    <cfRule type="duplicateValues" dxfId="8957" priority="2754"/>
  </conditionalFormatting>
  <conditionalFormatting sqref="B146">
    <cfRule type="duplicateValues" dxfId="8956" priority="2751"/>
  </conditionalFormatting>
  <conditionalFormatting sqref="B26">
    <cfRule type="duplicateValues" dxfId="8955" priority="2748"/>
  </conditionalFormatting>
  <conditionalFormatting sqref="B28">
    <cfRule type="duplicateValues" dxfId="8954" priority="2745"/>
  </conditionalFormatting>
  <conditionalFormatting sqref="B29">
    <cfRule type="duplicateValues" dxfId="8953" priority="2742"/>
  </conditionalFormatting>
  <conditionalFormatting sqref="B30">
    <cfRule type="duplicateValues" dxfId="8952" priority="2739"/>
  </conditionalFormatting>
  <conditionalFormatting sqref="B32">
    <cfRule type="duplicateValues" dxfId="8951" priority="2736"/>
  </conditionalFormatting>
  <conditionalFormatting sqref="B36">
    <cfRule type="duplicateValues" dxfId="8950" priority="2733"/>
  </conditionalFormatting>
  <conditionalFormatting sqref="B41">
    <cfRule type="duplicateValues" dxfId="8949" priority="2730"/>
  </conditionalFormatting>
  <conditionalFormatting sqref="B42">
    <cfRule type="duplicateValues" dxfId="8948" priority="2727"/>
  </conditionalFormatting>
  <conditionalFormatting sqref="B45">
    <cfRule type="duplicateValues" dxfId="8947" priority="2724"/>
  </conditionalFormatting>
  <conditionalFormatting sqref="B47">
    <cfRule type="duplicateValues" dxfId="8946" priority="2721"/>
  </conditionalFormatting>
  <conditionalFormatting sqref="B50">
    <cfRule type="duplicateValues" dxfId="8945" priority="2718"/>
  </conditionalFormatting>
  <conditionalFormatting sqref="B127">
    <cfRule type="duplicateValues" dxfId="8944" priority="2715"/>
  </conditionalFormatting>
  <conditionalFormatting sqref="C127">
    <cfRule type="duplicateValues" dxfId="8943" priority="2714"/>
  </conditionalFormatting>
  <conditionalFormatting sqref="B129">
    <cfRule type="duplicateValues" dxfId="8942" priority="2712"/>
  </conditionalFormatting>
  <conditionalFormatting sqref="B131">
    <cfRule type="duplicateValues" dxfId="8941" priority="2709"/>
  </conditionalFormatting>
  <conditionalFormatting sqref="B133">
    <cfRule type="duplicateValues" dxfId="8940" priority="2705"/>
  </conditionalFormatting>
  <conditionalFormatting sqref="B134">
    <cfRule type="duplicateValues" dxfId="8939" priority="2700"/>
  </conditionalFormatting>
  <conditionalFormatting sqref="B135">
    <cfRule type="duplicateValues" dxfId="8938" priority="2695"/>
  </conditionalFormatting>
  <conditionalFormatting sqref="B136">
    <cfRule type="duplicateValues" dxfId="8937" priority="2690"/>
  </conditionalFormatting>
  <conditionalFormatting sqref="B137">
    <cfRule type="duplicateValues" dxfId="8936" priority="2685"/>
  </conditionalFormatting>
  <conditionalFormatting sqref="B138">
    <cfRule type="duplicateValues" dxfId="8935" priority="2680"/>
  </conditionalFormatting>
  <conditionalFormatting sqref="B140">
    <cfRule type="duplicateValues" dxfId="8934" priority="2675"/>
  </conditionalFormatting>
  <conditionalFormatting sqref="B143">
    <cfRule type="duplicateValues" dxfId="8933" priority="2670"/>
  </conditionalFormatting>
  <conditionalFormatting sqref="C143">
    <cfRule type="duplicateValues" dxfId="8932" priority="2667"/>
  </conditionalFormatting>
  <conditionalFormatting sqref="B49">
    <cfRule type="duplicateValues" dxfId="8931" priority="2665"/>
  </conditionalFormatting>
  <conditionalFormatting sqref="C59:C60">
    <cfRule type="duplicateValues" dxfId="8930" priority="2360"/>
  </conditionalFormatting>
  <conditionalFormatting sqref="C59:C60">
    <cfRule type="duplicateValues" dxfId="8929" priority="2357"/>
    <cfRule type="duplicateValues" dxfId="8928" priority="2358"/>
  </conditionalFormatting>
  <conditionalFormatting sqref="C59:C60">
    <cfRule type="duplicateValues" dxfId="8927" priority="2354"/>
    <cfRule type="duplicateValues" dxfId="8926" priority="2355"/>
    <cfRule type="duplicateValues" dxfId="8925" priority="2356"/>
  </conditionalFormatting>
  <conditionalFormatting sqref="B44:B45">
    <cfRule type="duplicateValues" dxfId="8924" priority="2138" stopIfTrue="1"/>
    <cfRule type="duplicateValues" dxfId="8923" priority="2139" stopIfTrue="1"/>
  </conditionalFormatting>
  <conditionalFormatting sqref="B46">
    <cfRule type="duplicateValues" dxfId="8922" priority="2078" stopIfTrue="1"/>
    <cfRule type="duplicateValues" dxfId="8921" priority="2079" stopIfTrue="1"/>
  </conditionalFormatting>
  <conditionalFormatting sqref="C56">
    <cfRule type="duplicateValues" dxfId="8920" priority="1893"/>
  </conditionalFormatting>
  <conditionalFormatting sqref="C56">
    <cfRule type="duplicateValues" dxfId="8919" priority="1890"/>
    <cfRule type="duplicateValues" dxfId="8918" priority="1891"/>
  </conditionalFormatting>
  <conditionalFormatting sqref="C56">
    <cfRule type="duplicateValues" dxfId="8917" priority="1887"/>
    <cfRule type="duplicateValues" dxfId="8916" priority="1888"/>
    <cfRule type="duplicateValues" dxfId="8915" priority="1889"/>
  </conditionalFormatting>
  <conditionalFormatting sqref="B195:B203 B151:B177 B134:B148 B14:B34 B36:B130">
    <cfRule type="duplicateValues" dxfId="8914" priority="1028"/>
  </conditionalFormatting>
  <conditionalFormatting sqref="B131:B133">
    <cfRule type="duplicateValues" dxfId="8913" priority="1027"/>
  </conditionalFormatting>
  <conditionalFormatting sqref="B149:B150">
    <cfRule type="duplicateValues" dxfId="8912" priority="1026"/>
  </conditionalFormatting>
  <conditionalFormatting sqref="B178:B194">
    <cfRule type="duplicateValues" dxfId="8911" priority="1025"/>
  </conditionalFormatting>
  <conditionalFormatting sqref="C52">
    <cfRule type="duplicateValues" dxfId="8910" priority="10930"/>
  </conditionalFormatting>
  <conditionalFormatting sqref="C52">
    <cfRule type="duplicateValues" dxfId="8909" priority="10939"/>
    <cfRule type="duplicateValues" dxfId="8908" priority="10940"/>
  </conditionalFormatting>
  <conditionalFormatting sqref="C52">
    <cfRule type="duplicateValues" dxfId="8907" priority="10994"/>
    <cfRule type="duplicateValues" dxfId="8906" priority="10995"/>
    <cfRule type="duplicateValues" dxfId="8905" priority="10996"/>
  </conditionalFormatting>
  <conditionalFormatting sqref="B37 B29:B33 B41:B52">
    <cfRule type="duplicateValues" dxfId="8904" priority="11103"/>
  </conditionalFormatting>
  <conditionalFormatting sqref="B37">
    <cfRule type="duplicateValues" dxfId="8903" priority="11114"/>
  </conditionalFormatting>
  <conditionalFormatting sqref="B29:B32 B41:B52">
    <cfRule type="duplicateValues" dxfId="8902" priority="11129"/>
  </conditionalFormatting>
  <conditionalFormatting sqref="B78:B84 B29:B33 B41:B52">
    <cfRule type="duplicateValues" dxfId="8901" priority="11140"/>
  </conditionalFormatting>
  <conditionalFormatting sqref="B78:B84">
    <cfRule type="duplicateValues" dxfId="8900" priority="11151"/>
  </conditionalFormatting>
  <conditionalFormatting sqref="C52:C67 C149">
    <cfRule type="duplicateValues" dxfId="8899" priority="11226"/>
  </conditionalFormatting>
  <conditionalFormatting sqref="C52:C67 C149">
    <cfRule type="duplicateValues" dxfId="8898" priority="11240"/>
    <cfRule type="duplicateValues" dxfId="8897" priority="11241"/>
  </conditionalFormatting>
  <conditionalFormatting sqref="C52:C67">
    <cfRule type="duplicateValues" dxfId="8896" priority="11268"/>
  </conditionalFormatting>
  <conditionalFormatting sqref="C149 C52:C67">
    <cfRule type="duplicateValues" dxfId="8895" priority="11330"/>
  </conditionalFormatting>
  <conditionalFormatting sqref="C149">
    <cfRule type="duplicateValues" dxfId="8894" priority="11344"/>
    <cfRule type="duplicateValues" dxfId="8893" priority="11345"/>
    <cfRule type="duplicateValues" dxfId="8892" priority="11346"/>
  </conditionalFormatting>
  <conditionalFormatting sqref="C149">
    <cfRule type="duplicateValues" dxfId="8891" priority="11386"/>
  </conditionalFormatting>
  <conditionalFormatting sqref="C37 C52:C67">
    <cfRule type="duplicateValues" dxfId="8890" priority="11790"/>
  </conditionalFormatting>
  <conditionalFormatting sqref="C149 C37 C52:C67">
    <cfRule type="duplicateValues" dxfId="8889" priority="11806"/>
    <cfRule type="duplicateValues" dxfId="8888" priority="11807"/>
  </conditionalFormatting>
  <conditionalFormatting sqref="C149 C37 C52:C67">
    <cfRule type="duplicateValues" dxfId="8887" priority="11838"/>
  </conditionalFormatting>
  <conditionalFormatting sqref="C37 C149 C52:C67">
    <cfRule type="duplicateValues" dxfId="8886" priority="11854"/>
    <cfRule type="duplicateValues" dxfId="8885" priority="11855"/>
  </conditionalFormatting>
  <conditionalFormatting sqref="C37 C149 C52:C67">
    <cfRule type="duplicateValues" dxfId="8884" priority="11886"/>
  </conditionalFormatting>
  <conditionalFormatting sqref="C37 C52:C67 C149">
    <cfRule type="duplicateValues" dxfId="8883" priority="11902"/>
  </conditionalFormatting>
  <conditionalFormatting sqref="C149 C37 C52:C67">
    <cfRule type="duplicateValues" dxfId="8882" priority="11918"/>
    <cfRule type="duplicateValues" dxfId="8881" priority="11919"/>
    <cfRule type="duplicateValues" dxfId="8880" priority="11920"/>
  </conditionalFormatting>
  <conditionalFormatting sqref="C37">
    <cfRule type="duplicateValues" dxfId="8879" priority="11966"/>
  </conditionalFormatting>
  <conditionalFormatting sqref="B54:B58">
    <cfRule type="duplicateValues" dxfId="8878" priority="13188"/>
  </conditionalFormatting>
  <conditionalFormatting sqref="C56 C64:C67">
    <cfRule type="duplicateValues" dxfId="8877" priority="14060"/>
  </conditionalFormatting>
  <conditionalFormatting sqref="C55:C74">
    <cfRule type="duplicateValues" dxfId="8876" priority="14154"/>
  </conditionalFormatting>
  <conditionalFormatting sqref="C151:C152 C53">
    <cfRule type="duplicateValues" dxfId="8875" priority="14166"/>
    <cfRule type="duplicateValues" dxfId="8874" priority="14167"/>
  </conditionalFormatting>
  <conditionalFormatting sqref="C151:C152 C53">
    <cfRule type="duplicateValues" dxfId="8873" priority="14190"/>
  </conditionalFormatting>
  <conditionalFormatting sqref="C53 C151:C152">
    <cfRule type="duplicateValues" dxfId="8872" priority="14206"/>
    <cfRule type="duplicateValues" dxfId="8871" priority="14207"/>
  </conditionalFormatting>
  <conditionalFormatting sqref="C53 C151:C152">
    <cfRule type="duplicateValues" dxfId="8870" priority="14230"/>
  </conditionalFormatting>
  <conditionalFormatting sqref="C151:C152 C53">
    <cfRule type="duplicateValues" dxfId="8869" priority="14256"/>
    <cfRule type="duplicateValues" dxfId="8868" priority="14257"/>
    <cfRule type="duplicateValues" dxfId="8867" priority="14258"/>
  </conditionalFormatting>
  <conditionalFormatting sqref="C53 C55:C74">
    <cfRule type="duplicateValues" dxfId="8866" priority="14292"/>
  </conditionalFormatting>
  <conditionalFormatting sqref="C62:C63 C67:C73">
    <cfRule type="duplicateValues" dxfId="8865" priority="14354"/>
  </conditionalFormatting>
  <conditionalFormatting sqref="B72:B73 B59:B64">
    <cfRule type="duplicateValues" dxfId="8864" priority="14360"/>
  </conditionalFormatting>
  <conditionalFormatting sqref="C52 C71:C75 C78:C79">
    <cfRule type="duplicateValues" dxfId="8863" priority="17030"/>
  </conditionalFormatting>
  <conditionalFormatting sqref="C52 C71:C75 C78:C79">
    <cfRule type="duplicateValues" dxfId="8862" priority="17038"/>
    <cfRule type="duplicateValues" dxfId="8861" priority="17039"/>
  </conditionalFormatting>
  <conditionalFormatting sqref="C71:C75 C52">
    <cfRule type="duplicateValues" dxfId="8860" priority="17062"/>
  </conditionalFormatting>
  <conditionalFormatting sqref="C71:C75 C52">
    <cfRule type="duplicateValues" dxfId="8859" priority="17070"/>
    <cfRule type="duplicateValues" dxfId="8858" priority="17071"/>
    <cfRule type="duplicateValues" dxfId="8857" priority="17072"/>
  </conditionalFormatting>
  <conditionalFormatting sqref="C78:C79 C52 C71:C75 C37">
    <cfRule type="duplicateValues" dxfId="8856" priority="17258"/>
  </conditionalFormatting>
  <conditionalFormatting sqref="C78:C79 C37 C52 C71:C75">
    <cfRule type="duplicateValues" dxfId="8855" priority="17268"/>
    <cfRule type="duplicateValues" dxfId="8854" priority="17269"/>
  </conditionalFormatting>
  <conditionalFormatting sqref="C78:C79 C37 C52 C71:C75">
    <cfRule type="duplicateValues" dxfId="8853" priority="17288"/>
  </conditionalFormatting>
  <conditionalFormatting sqref="C78:C79 C37 C71:C75">
    <cfRule type="duplicateValues" dxfId="8852" priority="17298"/>
  </conditionalFormatting>
  <conditionalFormatting sqref="C78:C79 C37 C71:C75">
    <cfRule type="duplicateValues" dxfId="8851" priority="17308"/>
    <cfRule type="duplicateValues" dxfId="8850" priority="17309"/>
    <cfRule type="duplicateValues" dxfId="8849" priority="17310"/>
  </conditionalFormatting>
  <conditionalFormatting sqref="C102 C149 C78:C97 C113:C123">
    <cfRule type="duplicateValues" dxfId="8848" priority="18762"/>
  </conditionalFormatting>
  <conditionalFormatting sqref="C53:C54 C80:C90">
    <cfRule type="duplicateValues" dxfId="8847" priority="22426"/>
  </conditionalFormatting>
  <conditionalFormatting sqref="C80:C90 C96:C103">
    <cfRule type="duplicateValues" dxfId="8846" priority="22433"/>
    <cfRule type="duplicateValues" dxfId="8845" priority="22434"/>
  </conditionalFormatting>
  <conditionalFormatting sqref="C80:C90 C96:C103">
    <cfRule type="duplicateValues" dxfId="8844" priority="22449"/>
  </conditionalFormatting>
  <conditionalFormatting sqref="C80:C90 C96:C103">
    <cfRule type="duplicateValues" dxfId="8843" priority="22457"/>
    <cfRule type="duplicateValues" dxfId="8842" priority="22458"/>
    <cfRule type="duplicateValues" dxfId="8841" priority="22459"/>
  </conditionalFormatting>
  <conditionalFormatting sqref="C149:C150 C142:C143 C53:C54 C96:C103 C121:C124 C115:C117 C80:C90">
    <cfRule type="duplicateValues" dxfId="8840" priority="22481"/>
  </conditionalFormatting>
  <conditionalFormatting sqref="B112:B123 B99:B110 B37 B22:B33 B41:B70">
    <cfRule type="duplicateValues" dxfId="8839" priority="23579"/>
  </conditionalFormatting>
  <conditionalFormatting sqref="B22:B25 B37 B28 B76:B97 B31 B41:B70">
    <cfRule type="duplicateValues" dxfId="8838" priority="24764"/>
  </conditionalFormatting>
  <conditionalFormatting sqref="B53:B73 B151:B152 B75:B101 B104:B117 B142:B146 B14:B24 B28:B33">
    <cfRule type="duplicateValues" dxfId="8837" priority="24774"/>
  </conditionalFormatting>
  <conditionalFormatting sqref="B53:B73 B151:B152 B75:B101 B104:B124 B142:B146 B14:B24 B28:B33">
    <cfRule type="duplicateValues" dxfId="8836" priority="24789"/>
  </conditionalFormatting>
  <conditionalFormatting sqref="B53:B73">
    <cfRule type="duplicateValues" dxfId="8835" priority="24804"/>
  </conditionalFormatting>
  <conditionalFormatting sqref="C149 C113:C123 C37 C52:C70">
    <cfRule type="duplicateValues" dxfId="8834" priority="24880"/>
  </conditionalFormatting>
  <conditionalFormatting sqref="C71:C75 C78:C79 C85 C142:C143 C52 C113:C125 C90:C92 C127 C87:C88">
    <cfRule type="duplicateValues" dxfId="8833" priority="24900"/>
  </conditionalFormatting>
  <conditionalFormatting sqref="C87:C88 C85 C113:C125 C71:C75 C52 C37 C78:C79 C127 C142:C143">
    <cfRule type="duplicateValues" dxfId="8832" priority="24917"/>
  </conditionalFormatting>
  <conditionalFormatting sqref="B22:B25 B75:B79 B142:B143 B91:B126 B146 B28:B33 B40:B47">
    <cfRule type="duplicateValues" dxfId="8831" priority="24939"/>
  </conditionalFormatting>
  <conditionalFormatting sqref="B22:B25 B75:B79 B142:B143 B91:B126 B146 B28:B33 B41:B47">
    <cfRule type="duplicateValues" dxfId="8830" priority="24951"/>
  </conditionalFormatting>
  <conditionalFormatting sqref="C79 C55:C74 C142:C143 C96:C126 C53">
    <cfRule type="duplicateValues" dxfId="8829" priority="24963"/>
  </conditionalFormatting>
  <conditionalFormatting sqref="B149 B31 B131:B139 B113:B126 B54:B88 B128 B37 B14:B24 B41:B52">
    <cfRule type="duplicateValues" dxfId="8828" priority="26258"/>
  </conditionalFormatting>
  <conditionalFormatting sqref="B149 B31 B131:B139 B113:B126 B54:B92 B128 B37 B14:B24 B41:B52">
    <cfRule type="duplicateValues" dxfId="8827" priority="26273"/>
  </conditionalFormatting>
  <conditionalFormatting sqref="B149 B54:B88 B131:B139 B99:B126 B128 B37 B26:B33 B41:B52">
    <cfRule type="duplicateValues" dxfId="8826" priority="26369"/>
  </conditionalFormatting>
  <conditionalFormatting sqref="B149 B54:B92 B131:B139 B99:B126 B128 B37 B26:B33 B41:B52">
    <cfRule type="duplicateValues" dxfId="8825" priority="26383"/>
  </conditionalFormatting>
  <conditionalFormatting sqref="C197:C203">
    <cfRule type="duplicateValues" dxfId="8824" priority="28756"/>
  </conditionalFormatting>
  <conditionalFormatting sqref="C197:C203">
    <cfRule type="duplicateValues" dxfId="8823" priority="28758"/>
    <cfRule type="duplicateValues" dxfId="8822" priority="28759"/>
  </conditionalFormatting>
  <conditionalFormatting sqref="C197:C203">
    <cfRule type="duplicateValues" dxfId="8821" priority="28762"/>
    <cfRule type="duplicateValues" dxfId="8820" priority="28763"/>
    <cfRule type="duplicateValues" dxfId="8819" priority="28764"/>
  </conditionalFormatting>
  <conditionalFormatting sqref="B27">
    <cfRule type="duplicateValues" dxfId="8818" priority="1019"/>
  </conditionalFormatting>
  <conditionalFormatting sqref="B25">
    <cfRule type="duplicateValues" dxfId="8817" priority="1018"/>
  </conditionalFormatting>
  <conditionalFormatting sqref="B151:B152">
    <cfRule type="duplicateValues" dxfId="8816" priority="1012" stopIfTrue="1"/>
    <cfRule type="duplicateValues" dxfId="8815" priority="1013" stopIfTrue="1"/>
  </conditionalFormatting>
  <conditionalFormatting sqref="B119:B120">
    <cfRule type="duplicateValues" dxfId="8814" priority="1011"/>
  </conditionalFormatting>
  <conditionalFormatting sqref="B118">
    <cfRule type="duplicateValues" dxfId="8813" priority="1010"/>
  </conditionalFormatting>
  <conditionalFormatting sqref="B102:B103">
    <cfRule type="duplicateValues" dxfId="8812" priority="1009"/>
  </conditionalFormatting>
  <conditionalFormatting sqref="B40:B41">
    <cfRule type="duplicateValues" dxfId="8811" priority="1007"/>
  </conditionalFormatting>
  <conditionalFormatting sqref="C62:C63">
    <cfRule type="duplicateValues" dxfId="8810" priority="1006"/>
  </conditionalFormatting>
  <conditionalFormatting sqref="C62:C63">
    <cfRule type="duplicateValues" dxfId="8809" priority="1004"/>
    <cfRule type="duplicateValues" dxfId="8808" priority="1005"/>
  </conditionalFormatting>
  <conditionalFormatting sqref="C62:C63">
    <cfRule type="duplicateValues" dxfId="8807" priority="1001"/>
    <cfRule type="duplicateValues" dxfId="8806" priority="1002"/>
    <cfRule type="duplicateValues" dxfId="8805" priority="1003"/>
  </conditionalFormatting>
  <conditionalFormatting sqref="C62:C67">
    <cfRule type="duplicateValues" dxfId="8804" priority="1000"/>
  </conditionalFormatting>
  <conditionalFormatting sqref="B94:B95">
    <cfRule type="duplicateValues" dxfId="8803" priority="999"/>
  </conditionalFormatting>
  <conditionalFormatting sqref="C94:C95">
    <cfRule type="duplicateValues" dxfId="8802" priority="998"/>
  </conditionalFormatting>
  <conditionalFormatting sqref="C94:C95">
    <cfRule type="duplicateValues" dxfId="8801" priority="996"/>
    <cfRule type="duplicateValues" dxfId="8800" priority="997"/>
  </conditionalFormatting>
  <conditionalFormatting sqref="C94:C95">
    <cfRule type="duplicateValues" dxfId="8799" priority="993"/>
    <cfRule type="duplicateValues" dxfId="8798" priority="994"/>
    <cfRule type="duplicateValues" dxfId="8797" priority="995"/>
  </conditionalFormatting>
  <conditionalFormatting sqref="C107">
    <cfRule type="duplicateValues" dxfId="8796" priority="992"/>
  </conditionalFormatting>
  <conditionalFormatting sqref="B107">
    <cfRule type="duplicateValues" dxfId="8795" priority="991"/>
  </conditionalFormatting>
  <conditionalFormatting sqref="C107">
    <cfRule type="duplicateValues" dxfId="8794" priority="989"/>
    <cfRule type="duplicateValues" dxfId="8793" priority="990"/>
  </conditionalFormatting>
  <conditionalFormatting sqref="C107">
    <cfRule type="duplicateValues" dxfId="8792" priority="986"/>
    <cfRule type="duplicateValues" dxfId="8791" priority="987"/>
    <cfRule type="duplicateValues" dxfId="8790" priority="988"/>
  </conditionalFormatting>
  <conditionalFormatting sqref="C152">
    <cfRule type="duplicateValues" dxfId="8789" priority="984"/>
    <cfRule type="duplicateValues" dxfId="8788" priority="985"/>
  </conditionalFormatting>
  <conditionalFormatting sqref="C152">
    <cfRule type="duplicateValues" dxfId="8787" priority="983"/>
  </conditionalFormatting>
  <conditionalFormatting sqref="C152">
    <cfRule type="duplicateValues" dxfId="8786" priority="980"/>
    <cfRule type="duplicateValues" dxfId="8785" priority="981"/>
    <cfRule type="duplicateValues" dxfId="8784" priority="982"/>
  </conditionalFormatting>
  <conditionalFormatting sqref="C120">
    <cfRule type="duplicateValues" dxfId="8783" priority="977"/>
  </conditionalFormatting>
  <conditionalFormatting sqref="B120">
    <cfRule type="duplicateValues" dxfId="8782" priority="976"/>
  </conditionalFormatting>
  <conditionalFormatting sqref="C120">
    <cfRule type="duplicateValues" dxfId="8781" priority="974"/>
    <cfRule type="duplicateValues" dxfId="8780" priority="975"/>
  </conditionalFormatting>
  <conditionalFormatting sqref="C120">
    <cfRule type="duplicateValues" dxfId="8779" priority="971"/>
    <cfRule type="duplicateValues" dxfId="8778" priority="972"/>
    <cfRule type="duplicateValues" dxfId="8777" priority="973"/>
  </conditionalFormatting>
  <conditionalFormatting sqref="B34">
    <cfRule type="duplicateValues" dxfId="8776" priority="969" stopIfTrue="1"/>
    <cfRule type="duplicateValues" dxfId="8775" priority="970" stopIfTrue="1"/>
  </conditionalFormatting>
  <conditionalFormatting sqref="C149:C150">
    <cfRule type="duplicateValues" dxfId="8774" priority="968"/>
  </conditionalFormatting>
  <conditionalFormatting sqref="C149:C150">
    <cfRule type="duplicateValues" dxfId="8773" priority="966"/>
    <cfRule type="duplicateValues" dxfId="8772" priority="967"/>
  </conditionalFormatting>
  <conditionalFormatting sqref="C149:C150">
    <cfRule type="duplicateValues" dxfId="8771" priority="963"/>
    <cfRule type="duplicateValues" dxfId="8770" priority="964"/>
    <cfRule type="duplicateValues" dxfId="8769" priority="965"/>
  </conditionalFormatting>
  <conditionalFormatting sqref="B196">
    <cfRule type="duplicateValues" dxfId="8768" priority="962"/>
  </conditionalFormatting>
  <conditionalFormatting sqref="B148">
    <cfRule type="duplicateValues" dxfId="8767" priority="960"/>
  </conditionalFormatting>
  <conditionalFormatting sqref="B33">
    <cfRule type="duplicateValues" dxfId="8766" priority="920"/>
  </conditionalFormatting>
  <conditionalFormatting sqref="B48">
    <cfRule type="duplicateValues" dxfId="8765" priority="912"/>
  </conditionalFormatting>
  <conditionalFormatting sqref="B51">
    <cfRule type="duplicateValues" dxfId="8764" priority="910"/>
  </conditionalFormatting>
  <conditionalFormatting sqref="B130">
    <cfRule type="duplicateValues" dxfId="8763" priority="909"/>
  </conditionalFormatting>
  <conditionalFormatting sqref="B132">
    <cfRule type="duplicateValues" dxfId="8762" priority="908"/>
  </conditionalFormatting>
  <conditionalFormatting sqref="B141">
    <cfRule type="duplicateValues" dxfId="8761" priority="901"/>
  </conditionalFormatting>
  <conditionalFormatting sqref="C37">
    <cfRule type="duplicateValues" dxfId="8760" priority="896"/>
    <cfRule type="duplicateValues" dxfId="8759" priority="897"/>
  </conditionalFormatting>
  <conditionalFormatting sqref="C37">
    <cfRule type="duplicateValues" dxfId="8758" priority="893"/>
    <cfRule type="duplicateValues" dxfId="8757" priority="894"/>
    <cfRule type="duplicateValues" dxfId="8756" priority="895"/>
  </conditionalFormatting>
  <conditionalFormatting sqref="B42">
    <cfRule type="duplicateValues" dxfId="8755" priority="891" stopIfTrue="1"/>
    <cfRule type="duplicateValues" dxfId="8754" priority="892" stopIfTrue="1"/>
  </conditionalFormatting>
  <conditionalFormatting sqref="C78">
    <cfRule type="duplicateValues" dxfId="8753" priority="890"/>
  </conditionalFormatting>
  <conditionalFormatting sqref="C78">
    <cfRule type="duplicateValues" dxfId="8752" priority="888"/>
    <cfRule type="duplicateValues" dxfId="8751" priority="889"/>
  </conditionalFormatting>
  <conditionalFormatting sqref="C78">
    <cfRule type="duplicateValues" dxfId="8750" priority="885"/>
    <cfRule type="duplicateValues" dxfId="8749" priority="886"/>
    <cfRule type="duplicateValues" dxfId="8748" priority="887"/>
  </conditionalFormatting>
  <conditionalFormatting sqref="B80">
    <cfRule type="duplicateValues" dxfId="8747" priority="883" stopIfTrue="1"/>
    <cfRule type="duplicateValues" dxfId="8746" priority="884" stopIfTrue="1"/>
  </conditionalFormatting>
  <conditionalFormatting sqref="B84">
    <cfRule type="duplicateValues" dxfId="8745" priority="881" stopIfTrue="1"/>
    <cfRule type="duplicateValues" dxfId="8744" priority="882" stopIfTrue="1"/>
  </conditionalFormatting>
  <conditionalFormatting sqref="B44">
    <cfRule type="duplicateValues" dxfId="8743" priority="879" stopIfTrue="1"/>
    <cfRule type="duplicateValues" dxfId="8742" priority="880" stopIfTrue="1"/>
  </conditionalFormatting>
  <conditionalFormatting sqref="B122:B123">
    <cfRule type="duplicateValues" dxfId="8741" priority="877" stopIfTrue="1"/>
    <cfRule type="duplicateValues" dxfId="8740" priority="878" stopIfTrue="1"/>
  </conditionalFormatting>
  <conditionalFormatting sqref="B116:B119">
    <cfRule type="duplicateValues" dxfId="8739" priority="875" stopIfTrue="1"/>
    <cfRule type="duplicateValues" dxfId="8738" priority="876" stopIfTrue="1"/>
  </conditionalFormatting>
  <conditionalFormatting sqref="B89">
    <cfRule type="duplicateValues" dxfId="8737" priority="873"/>
  </conditionalFormatting>
  <conditionalFormatting sqref="B124:B125">
    <cfRule type="duplicateValues" dxfId="8736" priority="870" stopIfTrue="1"/>
    <cfRule type="duplicateValues" dxfId="8735" priority="871" stopIfTrue="1"/>
  </conditionalFormatting>
  <conditionalFormatting sqref="C54">
    <cfRule type="duplicateValues" dxfId="8734" priority="869"/>
  </conditionalFormatting>
  <conditionalFormatting sqref="C54">
    <cfRule type="duplicateValues" dxfId="8733" priority="867"/>
    <cfRule type="duplicateValues" dxfId="8732" priority="868"/>
  </conditionalFormatting>
  <conditionalFormatting sqref="C54">
    <cfRule type="duplicateValues" dxfId="8731" priority="864"/>
    <cfRule type="duplicateValues" dxfId="8730" priority="865"/>
    <cfRule type="duplicateValues" dxfId="8729" priority="866"/>
  </conditionalFormatting>
  <conditionalFormatting sqref="B54">
    <cfRule type="duplicateValues" dxfId="8728" priority="863"/>
  </conditionalFormatting>
  <conditionalFormatting sqref="C74:C75">
    <cfRule type="duplicateValues" dxfId="8727" priority="862"/>
  </conditionalFormatting>
  <conditionalFormatting sqref="C74:C75">
    <cfRule type="duplicateValues" dxfId="8726" priority="860"/>
    <cfRule type="duplicateValues" dxfId="8725" priority="861"/>
  </conditionalFormatting>
  <conditionalFormatting sqref="C74:C75">
    <cfRule type="duplicateValues" dxfId="8724" priority="857"/>
    <cfRule type="duplicateValues" dxfId="8723" priority="858"/>
    <cfRule type="duplicateValues" dxfId="8722" priority="859"/>
  </conditionalFormatting>
  <conditionalFormatting sqref="C80">
    <cfRule type="duplicateValues" dxfId="8721" priority="856"/>
  </conditionalFormatting>
  <conditionalFormatting sqref="B80">
    <cfRule type="duplicateValues" dxfId="8720" priority="855"/>
  </conditionalFormatting>
  <conditionalFormatting sqref="C80">
    <cfRule type="duplicateValues" dxfId="8719" priority="853"/>
    <cfRule type="duplicateValues" dxfId="8718" priority="854"/>
  </conditionalFormatting>
  <conditionalFormatting sqref="C80">
    <cfRule type="duplicateValues" dxfId="8717" priority="850"/>
    <cfRule type="duplicateValues" dxfId="8716" priority="851"/>
    <cfRule type="duplicateValues" dxfId="8715" priority="852"/>
  </conditionalFormatting>
  <conditionalFormatting sqref="B103">
    <cfRule type="duplicateValues" dxfId="8714" priority="849"/>
  </conditionalFormatting>
  <conditionalFormatting sqref="C118:C119">
    <cfRule type="duplicateValues" dxfId="8713" priority="848"/>
  </conditionalFormatting>
  <conditionalFormatting sqref="B118:B119">
    <cfRule type="duplicateValues" dxfId="8712" priority="847"/>
  </conditionalFormatting>
  <conditionalFormatting sqref="C118:C119">
    <cfRule type="duplicateValues" dxfId="8711" priority="845"/>
    <cfRule type="duplicateValues" dxfId="8710" priority="846"/>
  </conditionalFormatting>
  <conditionalFormatting sqref="C118:C119">
    <cfRule type="duplicateValues" dxfId="8709" priority="842"/>
    <cfRule type="duplicateValues" dxfId="8708" priority="843"/>
    <cfRule type="duplicateValues" dxfId="8707" priority="844"/>
  </conditionalFormatting>
  <conditionalFormatting sqref="C123">
    <cfRule type="duplicateValues" dxfId="8706" priority="841"/>
  </conditionalFormatting>
  <conditionalFormatting sqref="B123">
    <cfRule type="duplicateValues" dxfId="8705" priority="840"/>
  </conditionalFormatting>
  <conditionalFormatting sqref="C123">
    <cfRule type="duplicateValues" dxfId="8704" priority="838"/>
    <cfRule type="duplicateValues" dxfId="8703" priority="839"/>
  </conditionalFormatting>
  <conditionalFormatting sqref="C123">
    <cfRule type="duplicateValues" dxfId="8702" priority="835"/>
    <cfRule type="duplicateValues" dxfId="8701" priority="836"/>
    <cfRule type="duplicateValues" dxfId="8700" priority="837"/>
  </conditionalFormatting>
  <conditionalFormatting sqref="B77">
    <cfRule type="duplicateValues" dxfId="8699" priority="834"/>
  </conditionalFormatting>
  <conditionalFormatting sqref="C89">
    <cfRule type="duplicateValues" dxfId="8698" priority="833"/>
  </conditionalFormatting>
  <conditionalFormatting sqref="C89">
    <cfRule type="duplicateValues" dxfId="8697" priority="831"/>
    <cfRule type="duplicateValues" dxfId="8696" priority="832"/>
  </conditionalFormatting>
  <conditionalFormatting sqref="C89">
    <cfRule type="duplicateValues" dxfId="8695" priority="828"/>
    <cfRule type="duplicateValues" dxfId="8694" priority="829"/>
    <cfRule type="duplicateValues" dxfId="8693" priority="830"/>
  </conditionalFormatting>
  <conditionalFormatting sqref="C150:C165">
    <cfRule type="duplicateValues" dxfId="8692" priority="827"/>
  </conditionalFormatting>
  <conditionalFormatting sqref="C150:C165">
    <cfRule type="duplicateValues" dxfId="8691" priority="825"/>
    <cfRule type="duplicateValues" dxfId="8690" priority="826"/>
  </conditionalFormatting>
  <conditionalFormatting sqref="C150:C165">
    <cfRule type="duplicateValues" dxfId="8689" priority="822"/>
    <cfRule type="duplicateValues" dxfId="8688" priority="823"/>
    <cfRule type="duplicateValues" dxfId="8687" priority="824"/>
  </conditionalFormatting>
  <conditionalFormatting sqref="C150:C157">
    <cfRule type="duplicateValues" dxfId="8686" priority="821"/>
  </conditionalFormatting>
  <conditionalFormatting sqref="C150:C157">
    <cfRule type="duplicateValues" dxfId="8685" priority="819"/>
    <cfRule type="duplicateValues" dxfId="8684" priority="820"/>
  </conditionalFormatting>
  <conditionalFormatting sqref="C150:C157">
    <cfRule type="duplicateValues" dxfId="8683" priority="816"/>
    <cfRule type="duplicateValues" dxfId="8682" priority="817"/>
    <cfRule type="duplicateValues" dxfId="8681" priority="818"/>
  </conditionalFormatting>
  <conditionalFormatting sqref="C166:C172">
    <cfRule type="duplicateValues" dxfId="8680" priority="815"/>
  </conditionalFormatting>
  <conditionalFormatting sqref="C166:C172">
    <cfRule type="duplicateValues" dxfId="8679" priority="813"/>
    <cfRule type="duplicateValues" dxfId="8678" priority="814"/>
  </conditionalFormatting>
  <conditionalFormatting sqref="C166:C172">
    <cfRule type="duplicateValues" dxfId="8677" priority="810"/>
    <cfRule type="duplicateValues" dxfId="8676" priority="811"/>
    <cfRule type="duplicateValues" dxfId="8675" priority="812"/>
  </conditionalFormatting>
  <conditionalFormatting sqref="B166:B172">
    <cfRule type="duplicateValues" dxfId="8674" priority="809"/>
  </conditionalFormatting>
  <conditionalFormatting sqref="B102">
    <cfRule type="duplicateValues" dxfId="8673" priority="807" stopIfTrue="1"/>
    <cfRule type="duplicateValues" dxfId="8672" priority="808" stopIfTrue="1"/>
  </conditionalFormatting>
  <conditionalFormatting sqref="B102">
    <cfRule type="duplicateValues" dxfId="8671" priority="806"/>
  </conditionalFormatting>
  <conditionalFormatting sqref="B113">
    <cfRule type="duplicateValues" dxfId="8670" priority="805"/>
  </conditionalFormatting>
  <conditionalFormatting sqref="B115">
    <cfRule type="duplicateValues" dxfId="8669" priority="804"/>
  </conditionalFormatting>
  <conditionalFormatting sqref="B150:B164">
    <cfRule type="duplicateValues" dxfId="8668" priority="803"/>
  </conditionalFormatting>
  <conditionalFormatting sqref="C142:C143">
    <cfRule type="duplicateValues" dxfId="8667" priority="802"/>
  </conditionalFormatting>
  <conditionalFormatting sqref="C142:C143">
    <cfRule type="duplicateValues" dxfId="8666" priority="800"/>
    <cfRule type="duplicateValues" dxfId="8665" priority="801"/>
  </conditionalFormatting>
  <conditionalFormatting sqref="C142:C143">
    <cfRule type="duplicateValues" dxfId="8664" priority="797"/>
    <cfRule type="duplicateValues" dxfId="8663" priority="798"/>
    <cfRule type="duplicateValues" dxfId="8662" priority="799"/>
  </conditionalFormatting>
  <conditionalFormatting sqref="C150:C172">
    <cfRule type="duplicateValues" dxfId="8661" priority="796"/>
  </conditionalFormatting>
  <conditionalFormatting sqref="C150:C172">
    <cfRule type="duplicateValues" dxfId="8660" priority="794"/>
    <cfRule type="duplicateValues" dxfId="8659" priority="795"/>
  </conditionalFormatting>
  <conditionalFormatting sqref="C150:C172">
    <cfRule type="duplicateValues" dxfId="8658" priority="791"/>
    <cfRule type="duplicateValues" dxfId="8657" priority="792"/>
    <cfRule type="duplicateValues" dxfId="8656" priority="793"/>
  </conditionalFormatting>
  <conditionalFormatting sqref="B100">
    <cfRule type="duplicateValues" dxfId="8655" priority="790"/>
  </conditionalFormatting>
  <conditionalFormatting sqref="B111">
    <cfRule type="duplicateValues" dxfId="8654" priority="789"/>
  </conditionalFormatting>
  <conditionalFormatting sqref="B99">
    <cfRule type="duplicateValues" dxfId="8653" priority="788"/>
  </conditionalFormatting>
  <conditionalFormatting sqref="B101">
    <cfRule type="duplicateValues" dxfId="8652" priority="787"/>
  </conditionalFormatting>
  <conditionalFormatting sqref="B105">
    <cfRule type="duplicateValues" dxfId="8651" priority="786"/>
  </conditionalFormatting>
  <conditionalFormatting sqref="B106">
    <cfRule type="duplicateValues" dxfId="8650" priority="785"/>
  </conditionalFormatting>
  <conditionalFormatting sqref="B108">
    <cfRule type="duplicateValues" dxfId="8649" priority="784"/>
  </conditionalFormatting>
  <conditionalFormatting sqref="B109">
    <cfRule type="duplicateValues" dxfId="8648" priority="783"/>
  </conditionalFormatting>
  <conditionalFormatting sqref="B110">
    <cfRule type="duplicateValues" dxfId="8647" priority="782"/>
  </conditionalFormatting>
  <conditionalFormatting sqref="B112">
    <cfRule type="duplicateValues" dxfId="8646" priority="781"/>
  </conditionalFormatting>
  <conditionalFormatting sqref="B126">
    <cfRule type="duplicateValues" dxfId="8645" priority="780"/>
  </conditionalFormatting>
  <conditionalFormatting sqref="B72:B73">
    <cfRule type="duplicateValues" dxfId="8644" priority="779"/>
  </conditionalFormatting>
  <conditionalFormatting sqref="B67">
    <cfRule type="duplicateValues" dxfId="8643" priority="778"/>
  </conditionalFormatting>
  <conditionalFormatting sqref="C153:C194">
    <cfRule type="duplicateValues" dxfId="8642" priority="777"/>
  </conditionalFormatting>
  <conditionalFormatting sqref="C153:C194">
    <cfRule type="duplicateValues" dxfId="8641" priority="775"/>
    <cfRule type="duplicateValues" dxfId="8640" priority="776"/>
  </conditionalFormatting>
  <conditionalFormatting sqref="C153:C194">
    <cfRule type="duplicateValues" dxfId="8639" priority="772"/>
    <cfRule type="duplicateValues" dxfId="8638" priority="773"/>
    <cfRule type="duplicateValues" dxfId="8637" priority="774"/>
  </conditionalFormatting>
  <conditionalFormatting sqref="B30:B31">
    <cfRule type="duplicateValues" dxfId="8636" priority="771"/>
  </conditionalFormatting>
  <conditionalFormatting sqref="B42:B43">
    <cfRule type="duplicateValues" dxfId="8635" priority="764"/>
  </conditionalFormatting>
  <conditionalFormatting sqref="B46">
    <cfRule type="duplicateValues" dxfId="8634" priority="761"/>
  </conditionalFormatting>
  <conditionalFormatting sqref="B48">
    <cfRule type="duplicateValues" dxfId="8633" priority="759" stopIfTrue="1"/>
    <cfRule type="duplicateValues" dxfId="8632" priority="760" stopIfTrue="1"/>
  </conditionalFormatting>
  <conditionalFormatting sqref="B51">
    <cfRule type="duplicateValues" dxfId="8631" priority="757" stopIfTrue="1"/>
    <cfRule type="duplicateValues" dxfId="8630" priority="758" stopIfTrue="1"/>
  </conditionalFormatting>
  <conditionalFormatting sqref="B52">
    <cfRule type="duplicateValues" dxfId="8629" priority="756"/>
  </conditionalFormatting>
  <conditionalFormatting sqref="B52">
    <cfRule type="duplicateValues" dxfId="8628" priority="754"/>
    <cfRule type="duplicateValues" dxfId="8627" priority="755"/>
  </conditionalFormatting>
  <conditionalFormatting sqref="B52">
    <cfRule type="duplicateValues" dxfId="8626" priority="751"/>
    <cfRule type="duplicateValues" dxfId="8625" priority="752"/>
    <cfRule type="duplicateValues" dxfId="8624" priority="753"/>
  </conditionalFormatting>
  <conditionalFormatting sqref="B26:B28">
    <cfRule type="duplicateValues" dxfId="8623" priority="750"/>
  </conditionalFormatting>
  <conditionalFormatting sqref="B47:B48">
    <cfRule type="duplicateValues" dxfId="8622" priority="743"/>
  </conditionalFormatting>
  <conditionalFormatting sqref="C80:C84">
    <cfRule type="duplicateValues" dxfId="8621" priority="733"/>
    <cfRule type="duplicateValues" dxfId="8620" priority="734"/>
  </conditionalFormatting>
  <conditionalFormatting sqref="C80:C84">
    <cfRule type="duplicateValues" dxfId="8619" priority="732"/>
  </conditionalFormatting>
  <conditionalFormatting sqref="C80:C84">
    <cfRule type="duplicateValues" dxfId="8618" priority="729"/>
    <cfRule type="duplicateValues" dxfId="8617" priority="730"/>
    <cfRule type="duplicateValues" dxfId="8616" priority="731"/>
  </conditionalFormatting>
  <conditionalFormatting sqref="C78:C79">
    <cfRule type="duplicateValues" dxfId="8615" priority="721"/>
  </conditionalFormatting>
  <conditionalFormatting sqref="C52:C67">
    <cfRule type="duplicateValues" dxfId="8614" priority="708"/>
    <cfRule type="duplicateValues" dxfId="8613" priority="709"/>
    <cfRule type="duplicateValues" dxfId="8612" priority="710"/>
  </conditionalFormatting>
  <conditionalFormatting sqref="C56:C64">
    <cfRule type="duplicateValues" dxfId="8611" priority="694"/>
  </conditionalFormatting>
  <conditionalFormatting sqref="B62:B67">
    <cfRule type="duplicateValues" dxfId="8610" priority="693"/>
  </conditionalFormatting>
  <conditionalFormatting sqref="B55:B67">
    <cfRule type="duplicateValues" dxfId="8609" priority="692"/>
  </conditionalFormatting>
  <conditionalFormatting sqref="B62:B64">
    <cfRule type="duplicateValues" dxfId="8608" priority="691"/>
  </conditionalFormatting>
  <conditionalFormatting sqref="C53">
    <cfRule type="duplicateValues" dxfId="8607" priority="689"/>
  </conditionalFormatting>
  <conditionalFormatting sqref="C55:C74">
    <cfRule type="duplicateValues" dxfId="8606" priority="687"/>
    <cfRule type="duplicateValues" dxfId="8605" priority="688"/>
  </conditionalFormatting>
  <conditionalFormatting sqref="C55:C74">
    <cfRule type="duplicateValues" dxfId="8604" priority="680"/>
    <cfRule type="duplicateValues" dxfId="8603" priority="681"/>
    <cfRule type="duplicateValues" dxfId="8602" priority="682"/>
  </conditionalFormatting>
  <conditionalFormatting sqref="C151:C152">
    <cfRule type="duplicateValues" dxfId="8601" priority="679"/>
  </conditionalFormatting>
  <conditionalFormatting sqref="B67:B70">
    <cfRule type="duplicateValues" dxfId="8600" priority="677"/>
  </conditionalFormatting>
  <conditionalFormatting sqref="B61:B70">
    <cfRule type="duplicateValues" dxfId="8599" priority="676"/>
  </conditionalFormatting>
  <conditionalFormatting sqref="B73">
    <cfRule type="duplicateValues" dxfId="8598" priority="675"/>
  </conditionalFormatting>
  <conditionalFormatting sqref="C78:C79">
    <cfRule type="duplicateValues" dxfId="8597" priority="667"/>
    <cfRule type="duplicateValues" dxfId="8596" priority="668"/>
    <cfRule type="duplicateValues" dxfId="8595" priority="669"/>
  </conditionalFormatting>
  <conditionalFormatting sqref="B88">
    <cfRule type="duplicateValues" dxfId="8594" priority="658"/>
  </conditionalFormatting>
  <conditionalFormatting sqref="C52:C70">
    <cfRule type="duplicateValues" dxfId="8593" priority="657"/>
  </conditionalFormatting>
  <conditionalFormatting sqref="C89:C90">
    <cfRule type="duplicateValues" dxfId="8592" priority="656"/>
  </conditionalFormatting>
  <conditionalFormatting sqref="C89:C90">
    <cfRule type="duplicateValues" dxfId="8591" priority="654"/>
    <cfRule type="duplicateValues" dxfId="8590" priority="655"/>
  </conditionalFormatting>
  <conditionalFormatting sqref="C89:C90">
    <cfRule type="duplicateValues" dxfId="8589" priority="651"/>
    <cfRule type="duplicateValues" dxfId="8588" priority="652"/>
    <cfRule type="duplicateValues" dxfId="8587" priority="653"/>
  </conditionalFormatting>
  <conditionalFormatting sqref="B93">
    <cfRule type="duplicateValues" dxfId="8586" priority="650"/>
  </conditionalFormatting>
  <conditionalFormatting sqref="B92:B99">
    <cfRule type="duplicateValues" dxfId="8585" priority="648" stopIfTrue="1"/>
    <cfRule type="duplicateValues" dxfId="8584" priority="649" stopIfTrue="1"/>
  </conditionalFormatting>
  <conditionalFormatting sqref="C96:C103">
    <cfRule type="duplicateValues" dxfId="8583" priority="647"/>
  </conditionalFormatting>
  <conditionalFormatting sqref="C53:C54">
    <cfRule type="duplicateValues" dxfId="8582" priority="645"/>
    <cfRule type="duplicateValues" dxfId="8581" priority="646"/>
  </conditionalFormatting>
  <conditionalFormatting sqref="C53:C54">
    <cfRule type="duplicateValues" dxfId="8580" priority="644"/>
  </conditionalFormatting>
  <conditionalFormatting sqref="C53:C54">
    <cfRule type="duplicateValues" dxfId="8579" priority="641"/>
    <cfRule type="duplicateValues" dxfId="8578" priority="642"/>
    <cfRule type="duplicateValues" dxfId="8577" priority="643"/>
  </conditionalFormatting>
  <conditionalFormatting sqref="C112">
    <cfRule type="duplicateValues" dxfId="8576" priority="640"/>
  </conditionalFormatting>
  <conditionalFormatting sqref="B76:B97">
    <cfRule type="duplicateValues" dxfId="8575" priority="639"/>
  </conditionalFormatting>
  <conditionalFormatting sqref="B113:B123">
    <cfRule type="duplicateValues" dxfId="8574" priority="638"/>
  </conditionalFormatting>
  <conditionalFormatting sqref="B40:B47">
    <cfRule type="duplicateValues" dxfId="8573" priority="637"/>
  </conditionalFormatting>
  <conditionalFormatting sqref="B41:B47">
    <cfRule type="duplicateValues" dxfId="8572" priority="635"/>
  </conditionalFormatting>
  <conditionalFormatting sqref="C78:C97">
    <cfRule type="duplicateValues" dxfId="8571" priority="633"/>
  </conditionalFormatting>
  <conditionalFormatting sqref="C90:C92">
    <cfRule type="duplicateValues" dxfId="8570" priority="631"/>
  </conditionalFormatting>
  <conditionalFormatting sqref="C37 C197:C203 C149:C194 C142:C143 C52:C127 B14:B34 B36:B203">
    <cfRule type="duplicateValues" dxfId="8569" priority="623"/>
  </conditionalFormatting>
  <conditionalFormatting sqref="B14:B23">
    <cfRule type="duplicateValues" dxfId="8568" priority="616"/>
  </conditionalFormatting>
  <conditionalFormatting sqref="B22:B23">
    <cfRule type="duplicateValues" dxfId="8567" priority="615"/>
  </conditionalFormatting>
  <conditionalFormatting sqref="B21:B23">
    <cfRule type="duplicateValues" dxfId="8566" priority="583"/>
  </conditionalFormatting>
  <conditionalFormatting sqref="B50">
    <cfRule type="duplicateValues" dxfId="8565" priority="324" stopIfTrue="1"/>
    <cfRule type="duplicateValues" dxfId="8564" priority="325" stopIfTrue="1"/>
  </conditionalFormatting>
  <conditionalFormatting sqref="B129">
    <cfRule type="duplicateValues" dxfId="8563" priority="241" stopIfTrue="1"/>
    <cfRule type="duplicateValues" dxfId="8562" priority="242" stopIfTrue="1"/>
  </conditionalFormatting>
  <conditionalFormatting sqref="B140">
    <cfRule type="duplicateValues" dxfId="8561" priority="155" stopIfTrue="1"/>
    <cfRule type="duplicateValues" dxfId="8560" priority="156" stopIfTrue="1"/>
  </conditionalFormatting>
  <conditionalFormatting sqref="B146:B147">
    <cfRule type="duplicateValues" dxfId="8559" priority="89"/>
  </conditionalFormatting>
  <conditionalFormatting sqref="B146:B147">
    <cfRule type="duplicateValues" dxfId="8558" priority="66" stopIfTrue="1"/>
    <cfRule type="duplicateValues" dxfId="8557" priority="67" stopIfTrue="1"/>
  </conditionalFormatting>
  <conditionalFormatting sqref="B13">
    <cfRule type="duplicateValues" dxfId="8556" priority="28771"/>
  </conditionalFormatting>
  <pageMargins left="0.39370078740157483" right="0.39370078740157483" top="0.78740157480314965" bottom="0.59055118110236227" header="0.31496062992125984" footer="0.31496062992125984"/>
  <pageSetup paperSize="9" scale="3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BD754"/>
  <sheetViews>
    <sheetView view="pageBreakPreview" zoomScale="53" zoomScaleNormal="80" zoomScaleSheetLayoutView="53" workbookViewId="0">
      <pane ySplit="13" topLeftCell="A14" activePane="bottomLeft" state="frozenSplit"/>
      <selection pane="bottomLeft"/>
    </sheetView>
  </sheetViews>
  <sheetFormatPr defaultRowHeight="15.75"/>
  <cols>
    <col min="1" max="1" width="12.125" style="247" customWidth="1"/>
    <col min="2" max="2" width="32.375" style="247" customWidth="1"/>
    <col min="3" max="3" width="15.625" style="247" customWidth="1"/>
    <col min="4" max="4" width="17.625" style="247" customWidth="1"/>
    <col min="5" max="5" width="16" style="247" customWidth="1"/>
    <col min="6" max="6" width="8.875" style="247" customWidth="1"/>
    <col min="7" max="7" width="9.25" style="247" customWidth="1"/>
    <col min="8" max="8" width="5.875" style="247" customWidth="1"/>
    <col min="9" max="9" width="7.625" style="247" customWidth="1"/>
    <col min="10" max="10" width="5.875" style="247" customWidth="1"/>
    <col min="11" max="11" width="7.375" style="247" customWidth="1"/>
    <col min="12" max="12" width="16" style="247" customWidth="1"/>
    <col min="13" max="13" width="8.875" style="247" customWidth="1"/>
    <col min="14" max="14" width="8" style="247" customWidth="1"/>
    <col min="15" max="15" width="5.875" style="247" customWidth="1"/>
    <col min="16" max="16" width="7.625" style="247" customWidth="1"/>
    <col min="17" max="17" width="5.875" style="247" customWidth="1"/>
    <col min="18" max="18" width="7.375" style="247" customWidth="1"/>
    <col min="19" max="19" width="16" style="247" customWidth="1"/>
    <col min="20" max="20" width="8.875" style="247" customWidth="1"/>
    <col min="21" max="22" width="5.875" style="247" customWidth="1"/>
    <col min="23" max="23" width="7.625" style="247" customWidth="1"/>
    <col min="24" max="24" width="5.875" style="247" customWidth="1"/>
    <col min="25" max="25" width="7.375" style="247" customWidth="1"/>
    <col min="26" max="26" width="16" style="247" customWidth="1"/>
    <col min="27" max="27" width="8.875" style="247" customWidth="1"/>
    <col min="28" max="29" width="5.875" style="247" customWidth="1"/>
    <col min="30" max="30" width="7.625" style="247" customWidth="1"/>
    <col min="31" max="31" width="5.875" style="247" customWidth="1"/>
    <col min="32" max="32" width="7.375" style="247" customWidth="1"/>
    <col min="33" max="33" width="16" style="247" customWidth="1"/>
    <col min="34" max="34" width="8.875" style="247" customWidth="1"/>
    <col min="35" max="35" width="10.5" style="247" bestFit="1" customWidth="1"/>
    <col min="36" max="36" width="5.875" style="247" customWidth="1"/>
    <col min="37" max="37" width="11.25" style="247" bestFit="1" customWidth="1"/>
    <col min="38" max="38" width="5.875" style="247" customWidth="1"/>
    <col min="39" max="39" width="10.5" style="247" bestFit="1" customWidth="1"/>
    <col min="40" max="40" width="16" style="247" customWidth="1"/>
    <col min="41" max="41" width="10" style="247" customWidth="1"/>
    <col min="42" max="42" width="8.25" style="247" customWidth="1"/>
    <col min="43" max="43" width="5.875" style="247" customWidth="1"/>
    <col min="44" max="44" width="7.875" style="247" customWidth="1"/>
    <col min="45" max="45" width="5.875" style="247" customWidth="1"/>
    <col min="46" max="46" width="8.875" style="247" customWidth="1"/>
    <col min="47" max="47" width="3.75" style="247" customWidth="1"/>
    <col min="48" max="48" width="5.5" style="247" customWidth="1"/>
    <col min="49" max="49" width="5.75" style="247" customWidth="1"/>
    <col min="50" max="50" width="5.5" style="247" customWidth="1"/>
    <col min="51" max="52" width="5" style="247" customWidth="1"/>
    <col min="53" max="53" width="12.875" style="247" customWidth="1"/>
    <col min="54" max="63" width="5" style="247" customWidth="1"/>
    <col min="64" max="16384" width="9" style="247"/>
  </cols>
  <sheetData>
    <row r="1" spans="1:56" ht="18.75">
      <c r="AT1" s="9" t="s">
        <v>415</v>
      </c>
    </row>
    <row r="2" spans="1:56" ht="18.75">
      <c r="AT2" s="10" t="s">
        <v>266</v>
      </c>
    </row>
    <row r="3" spans="1:56" ht="18.75">
      <c r="AT3" s="10" t="s">
        <v>1920</v>
      </c>
    </row>
    <row r="4" spans="1:56">
      <c r="A4" s="384" t="s">
        <v>160</v>
      </c>
      <c r="B4" s="384"/>
      <c r="C4" s="384"/>
      <c r="D4" s="33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384"/>
      <c r="AD4" s="384"/>
      <c r="AE4" s="384"/>
      <c r="AF4" s="384"/>
      <c r="AG4" s="384"/>
      <c r="AH4" s="384"/>
      <c r="AI4" s="384"/>
      <c r="AJ4" s="384"/>
      <c r="AK4" s="384"/>
      <c r="AL4" s="384"/>
      <c r="AM4" s="384"/>
      <c r="AN4" s="384"/>
      <c r="AO4" s="384"/>
      <c r="AP4" s="384"/>
      <c r="AQ4" s="384"/>
      <c r="AR4" s="384"/>
      <c r="AS4" s="384"/>
      <c r="AT4" s="384"/>
    </row>
    <row r="5" spans="1:56">
      <c r="A5" s="385" t="s">
        <v>407</v>
      </c>
      <c r="B5" s="385"/>
      <c r="C5" s="385"/>
      <c r="D5" s="334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385"/>
      <c r="T5" s="385"/>
      <c r="U5" s="385"/>
      <c r="V5" s="385"/>
      <c r="W5" s="385"/>
      <c r="X5" s="385"/>
      <c r="Y5" s="385"/>
      <c r="Z5" s="385"/>
      <c r="AA5" s="385"/>
      <c r="AB5" s="385"/>
      <c r="AC5" s="385"/>
      <c r="AD5" s="385"/>
      <c r="AE5" s="385"/>
      <c r="AF5" s="385"/>
      <c r="AG5" s="385"/>
      <c r="AH5" s="385"/>
      <c r="AI5" s="385"/>
      <c r="AJ5" s="385"/>
      <c r="AK5" s="385"/>
      <c r="AL5" s="385"/>
      <c r="AM5" s="385"/>
      <c r="AN5" s="385"/>
      <c r="AO5" s="385"/>
      <c r="AP5" s="385"/>
      <c r="AQ5" s="385"/>
      <c r="AR5" s="385"/>
      <c r="AS5" s="385"/>
      <c r="AT5" s="385"/>
    </row>
    <row r="6" spans="1:56" ht="18.75">
      <c r="A6" s="335" t="s">
        <v>270</v>
      </c>
      <c r="B6" s="335"/>
      <c r="C6" s="335"/>
      <c r="D6" s="334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21"/>
      <c r="AV6" s="21"/>
      <c r="AW6" s="21"/>
      <c r="AX6" s="21"/>
      <c r="AY6" s="21"/>
      <c r="AZ6" s="21"/>
      <c r="BA6" s="21"/>
      <c r="BB6" s="21"/>
      <c r="BC6" s="21"/>
      <c r="BD6" s="21"/>
    </row>
    <row r="7" spans="1:56">
      <c r="A7" s="386" t="s">
        <v>106</v>
      </c>
      <c r="B7" s="386"/>
      <c r="C7" s="386"/>
      <c r="D7" s="334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7"/>
      <c r="U7" s="387"/>
      <c r="V7" s="387"/>
      <c r="W7" s="387"/>
      <c r="X7" s="387"/>
      <c r="Y7" s="387"/>
      <c r="Z7" s="387"/>
      <c r="AA7" s="387"/>
      <c r="AB7" s="387"/>
      <c r="AC7" s="387"/>
      <c r="AD7" s="387"/>
      <c r="AE7" s="387"/>
      <c r="AF7" s="387"/>
      <c r="AG7" s="386"/>
      <c r="AH7" s="386"/>
      <c r="AI7" s="386"/>
      <c r="AJ7" s="386"/>
      <c r="AK7" s="386"/>
      <c r="AL7" s="386"/>
      <c r="AM7" s="386"/>
      <c r="AN7" s="386"/>
      <c r="AO7" s="386"/>
      <c r="AP7" s="386"/>
      <c r="AQ7" s="386"/>
      <c r="AR7" s="386"/>
      <c r="AS7" s="386"/>
      <c r="AT7" s="386"/>
      <c r="AU7" s="22"/>
      <c r="AV7" s="22"/>
      <c r="AW7" s="22"/>
      <c r="AX7" s="22"/>
      <c r="AY7" s="22"/>
      <c r="AZ7" s="22"/>
      <c r="BA7" s="22"/>
      <c r="BB7" s="22"/>
      <c r="BC7" s="22"/>
    </row>
    <row r="8" spans="1:56" ht="27" customHeight="1">
      <c r="A8" s="388" t="s">
        <v>59</v>
      </c>
      <c r="B8" s="388" t="s">
        <v>16</v>
      </c>
      <c r="C8" s="388" t="s">
        <v>98</v>
      </c>
      <c r="D8" s="338" t="s">
        <v>92</v>
      </c>
      <c r="E8" s="381" t="s">
        <v>419</v>
      </c>
      <c r="F8" s="382"/>
      <c r="G8" s="382"/>
      <c r="H8" s="382"/>
      <c r="I8" s="382"/>
      <c r="J8" s="382"/>
      <c r="K8" s="382"/>
      <c r="L8" s="382"/>
      <c r="M8" s="382"/>
      <c r="N8" s="382"/>
      <c r="O8" s="382"/>
      <c r="P8" s="382"/>
      <c r="Q8" s="382"/>
      <c r="R8" s="382"/>
      <c r="S8" s="382"/>
      <c r="T8" s="382"/>
      <c r="U8" s="382"/>
      <c r="V8" s="382"/>
      <c r="W8" s="382"/>
      <c r="X8" s="382"/>
      <c r="Y8" s="382"/>
      <c r="Z8" s="382"/>
      <c r="AA8" s="382"/>
      <c r="AB8" s="382"/>
      <c r="AC8" s="382"/>
      <c r="AD8" s="382"/>
      <c r="AE8" s="382"/>
      <c r="AF8" s="382"/>
      <c r="AG8" s="382"/>
      <c r="AH8" s="382"/>
      <c r="AI8" s="382"/>
      <c r="AJ8" s="382"/>
      <c r="AK8" s="382"/>
      <c r="AL8" s="382"/>
      <c r="AM8" s="382"/>
      <c r="AN8" s="382"/>
      <c r="AO8" s="382"/>
      <c r="AP8" s="382"/>
      <c r="AQ8" s="382"/>
      <c r="AR8" s="382"/>
      <c r="AS8" s="382"/>
      <c r="AT8" s="383"/>
      <c r="AU8" s="23"/>
      <c r="AV8" s="23"/>
      <c r="AW8" s="23"/>
      <c r="AX8" s="23"/>
      <c r="AY8" s="23"/>
      <c r="AZ8" s="23"/>
      <c r="BA8" s="23"/>
    </row>
    <row r="9" spans="1:56" ht="37.5" customHeight="1">
      <c r="A9" s="389"/>
      <c r="B9" s="389"/>
      <c r="C9" s="389"/>
      <c r="D9" s="338"/>
      <c r="E9" s="395" t="s">
        <v>922</v>
      </c>
      <c r="F9" s="395"/>
      <c r="G9" s="395"/>
      <c r="H9" s="395"/>
      <c r="I9" s="395"/>
      <c r="J9" s="395"/>
      <c r="K9" s="395"/>
      <c r="L9" s="395" t="s">
        <v>923</v>
      </c>
      <c r="M9" s="395"/>
      <c r="N9" s="395"/>
      <c r="O9" s="395"/>
      <c r="P9" s="395"/>
      <c r="Q9" s="395"/>
      <c r="R9" s="395"/>
      <c r="S9" s="395" t="s">
        <v>924</v>
      </c>
      <c r="T9" s="395"/>
      <c r="U9" s="395"/>
      <c r="V9" s="395"/>
      <c r="W9" s="395"/>
      <c r="X9" s="395"/>
      <c r="Y9" s="395"/>
      <c r="Z9" s="395" t="s">
        <v>925</v>
      </c>
      <c r="AA9" s="395"/>
      <c r="AB9" s="395"/>
      <c r="AC9" s="395"/>
      <c r="AD9" s="395"/>
      <c r="AE9" s="395"/>
      <c r="AF9" s="395"/>
      <c r="AG9" s="381" t="s">
        <v>918</v>
      </c>
      <c r="AH9" s="391"/>
      <c r="AI9" s="391"/>
      <c r="AJ9" s="391"/>
      <c r="AK9" s="391"/>
      <c r="AL9" s="391"/>
      <c r="AM9" s="391"/>
      <c r="AN9" s="394" t="s">
        <v>109</v>
      </c>
      <c r="AO9" s="394"/>
      <c r="AP9" s="394"/>
      <c r="AQ9" s="394"/>
      <c r="AR9" s="394"/>
      <c r="AS9" s="394"/>
      <c r="AT9" s="394"/>
    </row>
    <row r="10" spans="1:56" ht="72" customHeight="1">
      <c r="A10" s="389"/>
      <c r="B10" s="389"/>
      <c r="C10" s="389"/>
      <c r="D10" s="338"/>
      <c r="E10" s="395" t="s">
        <v>99</v>
      </c>
      <c r="F10" s="395"/>
      <c r="G10" s="395"/>
      <c r="H10" s="395"/>
      <c r="I10" s="395"/>
      <c r="J10" s="395"/>
      <c r="K10" s="395"/>
      <c r="L10" s="395" t="s">
        <v>99</v>
      </c>
      <c r="M10" s="395"/>
      <c r="N10" s="395"/>
      <c r="O10" s="395"/>
      <c r="P10" s="395"/>
      <c r="Q10" s="395"/>
      <c r="R10" s="395"/>
      <c r="S10" s="395" t="s">
        <v>99</v>
      </c>
      <c r="T10" s="395"/>
      <c r="U10" s="395"/>
      <c r="V10" s="395"/>
      <c r="W10" s="395"/>
      <c r="X10" s="395"/>
      <c r="Y10" s="395"/>
      <c r="Z10" s="395" t="s">
        <v>99</v>
      </c>
      <c r="AA10" s="395"/>
      <c r="AB10" s="395"/>
      <c r="AC10" s="395"/>
      <c r="AD10" s="395"/>
      <c r="AE10" s="395"/>
      <c r="AF10" s="395"/>
      <c r="AG10" s="381" t="s">
        <v>99</v>
      </c>
      <c r="AH10" s="391"/>
      <c r="AI10" s="391"/>
      <c r="AJ10" s="391"/>
      <c r="AK10" s="391"/>
      <c r="AL10" s="391"/>
      <c r="AM10" s="391"/>
      <c r="AN10" s="381" t="s">
        <v>8</v>
      </c>
      <c r="AO10" s="391"/>
      <c r="AP10" s="391"/>
      <c r="AQ10" s="391"/>
      <c r="AR10" s="391"/>
      <c r="AS10" s="391"/>
      <c r="AT10" s="392"/>
    </row>
    <row r="11" spans="1:56" ht="31.5">
      <c r="A11" s="389"/>
      <c r="B11" s="389"/>
      <c r="C11" s="389"/>
      <c r="D11" s="338" t="s">
        <v>95</v>
      </c>
      <c r="E11" s="252" t="s">
        <v>24</v>
      </c>
      <c r="F11" s="393" t="s">
        <v>23</v>
      </c>
      <c r="G11" s="393"/>
      <c r="H11" s="393"/>
      <c r="I11" s="393"/>
      <c r="J11" s="393"/>
      <c r="K11" s="393"/>
      <c r="L11" s="252" t="s">
        <v>24</v>
      </c>
      <c r="M11" s="393" t="s">
        <v>23</v>
      </c>
      <c r="N11" s="393"/>
      <c r="O11" s="393"/>
      <c r="P11" s="393"/>
      <c r="Q11" s="393"/>
      <c r="R11" s="393"/>
      <c r="S11" s="252" t="s">
        <v>24</v>
      </c>
      <c r="T11" s="393" t="s">
        <v>23</v>
      </c>
      <c r="U11" s="393"/>
      <c r="V11" s="393"/>
      <c r="W11" s="393"/>
      <c r="X11" s="393"/>
      <c r="Y11" s="393"/>
      <c r="Z11" s="252" t="s">
        <v>24</v>
      </c>
      <c r="AA11" s="393" t="s">
        <v>23</v>
      </c>
      <c r="AB11" s="393"/>
      <c r="AC11" s="393"/>
      <c r="AD11" s="393"/>
      <c r="AE11" s="393"/>
      <c r="AF11" s="393"/>
      <c r="AG11" s="252" t="s">
        <v>24</v>
      </c>
      <c r="AH11" s="393" t="s">
        <v>23</v>
      </c>
      <c r="AI11" s="393"/>
      <c r="AJ11" s="393"/>
      <c r="AK11" s="393"/>
      <c r="AL11" s="393"/>
      <c r="AM11" s="393"/>
      <c r="AN11" s="252" t="s">
        <v>24</v>
      </c>
      <c r="AO11" s="393" t="s">
        <v>23</v>
      </c>
      <c r="AP11" s="393"/>
      <c r="AQ11" s="393"/>
      <c r="AR11" s="393"/>
      <c r="AS11" s="393"/>
      <c r="AT11" s="393"/>
    </row>
    <row r="12" spans="1:56" ht="64.5" customHeight="1">
      <c r="A12" s="390"/>
      <c r="B12" s="390"/>
      <c r="C12" s="390"/>
      <c r="D12" s="338"/>
      <c r="E12" s="236" t="s">
        <v>10</v>
      </c>
      <c r="F12" s="236" t="s">
        <v>10</v>
      </c>
      <c r="G12" s="18" t="s">
        <v>399</v>
      </c>
      <c r="H12" s="18" t="s">
        <v>400</v>
      </c>
      <c r="I12" s="18" t="s">
        <v>401</v>
      </c>
      <c r="J12" s="18" t="s">
        <v>402</v>
      </c>
      <c r="K12" s="18" t="s">
        <v>403</v>
      </c>
      <c r="L12" s="236" t="s">
        <v>10</v>
      </c>
      <c r="M12" s="236" t="s">
        <v>10</v>
      </c>
      <c r="N12" s="18" t="s">
        <v>399</v>
      </c>
      <c r="O12" s="18" t="s">
        <v>400</v>
      </c>
      <c r="P12" s="18" t="s">
        <v>401</v>
      </c>
      <c r="Q12" s="18" t="s">
        <v>402</v>
      </c>
      <c r="R12" s="18" t="s">
        <v>403</v>
      </c>
      <c r="S12" s="236" t="s">
        <v>10</v>
      </c>
      <c r="T12" s="236" t="s">
        <v>10</v>
      </c>
      <c r="U12" s="18" t="s">
        <v>399</v>
      </c>
      <c r="V12" s="18" t="s">
        <v>400</v>
      </c>
      <c r="W12" s="18" t="s">
        <v>401</v>
      </c>
      <c r="X12" s="18" t="s">
        <v>402</v>
      </c>
      <c r="Y12" s="18" t="s">
        <v>403</v>
      </c>
      <c r="Z12" s="236" t="s">
        <v>10</v>
      </c>
      <c r="AA12" s="236" t="s">
        <v>10</v>
      </c>
      <c r="AB12" s="18" t="s">
        <v>399</v>
      </c>
      <c r="AC12" s="18" t="s">
        <v>400</v>
      </c>
      <c r="AD12" s="18" t="s">
        <v>401</v>
      </c>
      <c r="AE12" s="18" t="s">
        <v>402</v>
      </c>
      <c r="AF12" s="18" t="s">
        <v>403</v>
      </c>
      <c r="AG12" s="236" t="s">
        <v>10</v>
      </c>
      <c r="AH12" s="236" t="s">
        <v>10</v>
      </c>
      <c r="AI12" s="18" t="s">
        <v>399</v>
      </c>
      <c r="AJ12" s="18" t="s">
        <v>400</v>
      </c>
      <c r="AK12" s="18" t="s">
        <v>401</v>
      </c>
      <c r="AL12" s="18" t="s">
        <v>402</v>
      </c>
      <c r="AM12" s="18" t="s">
        <v>403</v>
      </c>
      <c r="AN12" s="236" t="s">
        <v>10</v>
      </c>
      <c r="AO12" s="236" t="s">
        <v>10</v>
      </c>
      <c r="AP12" s="18" t="s">
        <v>399</v>
      </c>
      <c r="AQ12" s="18" t="s">
        <v>400</v>
      </c>
      <c r="AR12" s="18" t="s">
        <v>401</v>
      </c>
      <c r="AS12" s="18" t="s">
        <v>402</v>
      </c>
      <c r="AT12" s="18" t="s">
        <v>403</v>
      </c>
    </row>
    <row r="13" spans="1:56" ht="24" customHeight="1">
      <c r="A13" s="251">
        <v>1</v>
      </c>
      <c r="B13" s="251">
        <v>2</v>
      </c>
      <c r="C13" s="251">
        <v>3</v>
      </c>
      <c r="D13" s="20">
        <v>4</v>
      </c>
      <c r="E13" s="19" t="s">
        <v>479</v>
      </c>
      <c r="F13" s="19" t="s">
        <v>480</v>
      </c>
      <c r="G13" s="19" t="s">
        <v>481</v>
      </c>
      <c r="H13" s="19" t="s">
        <v>482</v>
      </c>
      <c r="I13" s="19" t="s">
        <v>483</v>
      </c>
      <c r="J13" s="19" t="s">
        <v>484</v>
      </c>
      <c r="K13" s="19" t="s">
        <v>485</v>
      </c>
      <c r="L13" s="19" t="s">
        <v>486</v>
      </c>
      <c r="M13" s="19" t="s">
        <v>487</v>
      </c>
      <c r="N13" s="19" t="s">
        <v>488</v>
      </c>
      <c r="O13" s="19" t="s">
        <v>489</v>
      </c>
      <c r="P13" s="19" t="s">
        <v>490</v>
      </c>
      <c r="Q13" s="19" t="s">
        <v>491</v>
      </c>
      <c r="R13" s="19" t="s">
        <v>492</v>
      </c>
      <c r="S13" s="19" t="s">
        <v>926</v>
      </c>
      <c r="T13" s="19" t="s">
        <v>927</v>
      </c>
      <c r="U13" s="19" t="s">
        <v>928</v>
      </c>
      <c r="V13" s="19" t="s">
        <v>929</v>
      </c>
      <c r="W13" s="19" t="s">
        <v>930</v>
      </c>
      <c r="X13" s="19" t="s">
        <v>931</v>
      </c>
      <c r="Y13" s="19" t="s">
        <v>932</v>
      </c>
      <c r="Z13" s="19" t="s">
        <v>933</v>
      </c>
      <c r="AA13" s="19" t="s">
        <v>934</v>
      </c>
      <c r="AB13" s="19" t="s">
        <v>935</v>
      </c>
      <c r="AC13" s="19" t="s">
        <v>936</v>
      </c>
      <c r="AD13" s="19" t="s">
        <v>937</v>
      </c>
      <c r="AE13" s="19" t="s">
        <v>938</v>
      </c>
      <c r="AF13" s="19" t="s">
        <v>939</v>
      </c>
      <c r="AG13" s="19" t="s">
        <v>940</v>
      </c>
      <c r="AH13" s="19" t="s">
        <v>941</v>
      </c>
      <c r="AI13" s="19" t="s">
        <v>942</v>
      </c>
      <c r="AJ13" s="19" t="s">
        <v>943</v>
      </c>
      <c r="AK13" s="19" t="s">
        <v>944</v>
      </c>
      <c r="AL13" s="19" t="s">
        <v>945</v>
      </c>
      <c r="AM13" s="19" t="s">
        <v>946</v>
      </c>
      <c r="AN13" s="19" t="s">
        <v>85</v>
      </c>
      <c r="AO13" s="19" t="s">
        <v>86</v>
      </c>
      <c r="AP13" s="19" t="s">
        <v>87</v>
      </c>
      <c r="AQ13" s="19" t="s">
        <v>88</v>
      </c>
      <c r="AR13" s="19" t="s">
        <v>89</v>
      </c>
      <c r="AS13" s="19" t="s">
        <v>90</v>
      </c>
      <c r="AT13" s="19" t="s">
        <v>91</v>
      </c>
    </row>
    <row r="14" spans="1:56" s="87" customFormat="1" ht="31.5">
      <c r="A14" s="122" t="s">
        <v>162</v>
      </c>
      <c r="B14" s="123" t="s">
        <v>190</v>
      </c>
      <c r="C14" s="124" t="s">
        <v>272</v>
      </c>
      <c r="D14" s="124">
        <f t="shared" ref="D14:AM14" si="0">SUM(D15:D20)</f>
        <v>5161.4260322065729</v>
      </c>
      <c r="E14" s="124">
        <f t="shared" si="0"/>
        <v>7.5919600000000003</v>
      </c>
      <c r="F14" s="124">
        <f t="shared" si="0"/>
        <v>623.69452964308437</v>
      </c>
      <c r="G14" s="124">
        <f t="shared" si="0"/>
        <v>36.238</v>
      </c>
      <c r="H14" s="124">
        <f t="shared" si="0"/>
        <v>0</v>
      </c>
      <c r="I14" s="124">
        <f t="shared" si="0"/>
        <v>70.074000000000012</v>
      </c>
      <c r="J14" s="124">
        <f t="shared" si="0"/>
        <v>0</v>
      </c>
      <c r="K14" s="124">
        <f t="shared" si="0"/>
        <v>36</v>
      </c>
      <c r="L14" s="124">
        <f t="shared" si="0"/>
        <v>7.74</v>
      </c>
      <c r="M14" s="124">
        <f t="shared" si="0"/>
        <v>653.36823224999989</v>
      </c>
      <c r="N14" s="124">
        <f t="shared" si="0"/>
        <v>12.7</v>
      </c>
      <c r="O14" s="124">
        <f t="shared" si="0"/>
        <v>0</v>
      </c>
      <c r="P14" s="124">
        <f t="shared" si="0"/>
        <v>61.455000000000005</v>
      </c>
      <c r="Q14" s="124">
        <f t="shared" si="0"/>
        <v>0</v>
      </c>
      <c r="R14" s="124">
        <f t="shared" si="0"/>
        <v>14</v>
      </c>
      <c r="S14" s="124">
        <f t="shared" si="0"/>
        <v>5.1139000000000001</v>
      </c>
      <c r="T14" s="124">
        <f t="shared" si="0"/>
        <v>678.2614499</v>
      </c>
      <c r="U14" s="124">
        <f t="shared" si="0"/>
        <v>7.91</v>
      </c>
      <c r="V14" s="124">
        <f t="shared" si="0"/>
        <v>0</v>
      </c>
      <c r="W14" s="124">
        <f t="shared" si="0"/>
        <v>66.172000000000011</v>
      </c>
      <c r="X14" s="124">
        <f t="shared" si="0"/>
        <v>0</v>
      </c>
      <c r="Y14" s="124">
        <f t="shared" si="0"/>
        <v>15</v>
      </c>
      <c r="Z14" s="124">
        <f t="shared" si="0"/>
        <v>3.0358999999999998</v>
      </c>
      <c r="AA14" s="124">
        <f t="shared" si="0"/>
        <v>519.18846732999998</v>
      </c>
      <c r="AB14" s="124">
        <f t="shared" si="0"/>
        <v>7.2759999999999998</v>
      </c>
      <c r="AC14" s="124">
        <f t="shared" si="0"/>
        <v>0</v>
      </c>
      <c r="AD14" s="124">
        <f t="shared" si="0"/>
        <v>40.86699999999999</v>
      </c>
      <c r="AE14" s="124">
        <f t="shared" si="0"/>
        <v>0</v>
      </c>
      <c r="AF14" s="124">
        <f t="shared" si="0"/>
        <v>22</v>
      </c>
      <c r="AG14" s="124">
        <f t="shared" si="0"/>
        <v>0.51400000000000001</v>
      </c>
      <c r="AH14" s="124">
        <f t="shared" si="0"/>
        <v>431.18966081000002</v>
      </c>
      <c r="AI14" s="124">
        <f t="shared" si="0"/>
        <v>8.18</v>
      </c>
      <c r="AJ14" s="124">
        <f t="shared" si="0"/>
        <v>0</v>
      </c>
      <c r="AK14" s="124">
        <f t="shared" si="0"/>
        <v>21.815999999999999</v>
      </c>
      <c r="AL14" s="124">
        <f t="shared" si="0"/>
        <v>0</v>
      </c>
      <c r="AM14" s="124">
        <f t="shared" si="0"/>
        <v>12</v>
      </c>
      <c r="AN14" s="163">
        <f>SUM(E14,L14,S14,Z14,AG14)</f>
        <v>23.995760000000001</v>
      </c>
      <c r="AO14" s="163">
        <f t="shared" ref="AO14:AS14" si="1">SUM(F14,M14,T14,AA14,AH14)</f>
        <v>2905.7023399330847</v>
      </c>
      <c r="AP14" s="163">
        <f t="shared" si="1"/>
        <v>72.304000000000002</v>
      </c>
      <c r="AQ14" s="163">
        <f t="shared" si="1"/>
        <v>0</v>
      </c>
      <c r="AR14" s="163">
        <f t="shared" si="1"/>
        <v>260.38400000000001</v>
      </c>
      <c r="AS14" s="163">
        <f t="shared" si="1"/>
        <v>0</v>
      </c>
      <c r="AT14" s="163">
        <f>SUM(K14,R14,Y14,AF14,AM14)</f>
        <v>99</v>
      </c>
    </row>
    <row r="15" spans="1:56" s="53" customFormat="1" ht="31.5">
      <c r="A15" s="34" t="s">
        <v>163</v>
      </c>
      <c r="B15" s="35" t="s">
        <v>192</v>
      </c>
      <c r="C15" s="34" t="s">
        <v>272</v>
      </c>
      <c r="D15" s="66">
        <f t="shared" ref="D15:AM15" si="2">D22</f>
        <v>618.72991780000007</v>
      </c>
      <c r="E15" s="66">
        <f t="shared" si="2"/>
        <v>0</v>
      </c>
      <c r="F15" s="66">
        <f t="shared" si="2"/>
        <v>165.41369541308438</v>
      </c>
      <c r="G15" s="66">
        <f t="shared" si="2"/>
        <v>13.170000000000002</v>
      </c>
      <c r="H15" s="66">
        <f t="shared" si="2"/>
        <v>0</v>
      </c>
      <c r="I15" s="66">
        <f t="shared" si="2"/>
        <v>14.466999999999999</v>
      </c>
      <c r="J15" s="66">
        <f t="shared" si="2"/>
        <v>0</v>
      </c>
      <c r="K15" s="66">
        <f t="shared" si="2"/>
        <v>0</v>
      </c>
      <c r="L15" s="66">
        <f t="shared" si="2"/>
        <v>0</v>
      </c>
      <c r="M15" s="66">
        <f t="shared" si="2"/>
        <v>59.87</v>
      </c>
      <c r="N15" s="66">
        <f t="shared" si="2"/>
        <v>0</v>
      </c>
      <c r="O15" s="66">
        <f t="shared" si="2"/>
        <v>0</v>
      </c>
      <c r="P15" s="66">
        <f t="shared" si="2"/>
        <v>0</v>
      </c>
      <c r="Q15" s="66">
        <f t="shared" si="2"/>
        <v>0</v>
      </c>
      <c r="R15" s="66">
        <f t="shared" si="2"/>
        <v>0</v>
      </c>
      <c r="S15" s="66">
        <f t="shared" si="2"/>
        <v>0</v>
      </c>
      <c r="T15" s="66">
        <f t="shared" si="2"/>
        <v>83.155100000000004</v>
      </c>
      <c r="U15" s="66">
        <f t="shared" si="2"/>
        <v>0</v>
      </c>
      <c r="V15" s="66">
        <f t="shared" si="2"/>
        <v>0</v>
      </c>
      <c r="W15" s="66">
        <f t="shared" si="2"/>
        <v>0</v>
      </c>
      <c r="X15" s="66">
        <f t="shared" si="2"/>
        <v>0</v>
      </c>
      <c r="Y15" s="66">
        <f t="shared" si="2"/>
        <v>0</v>
      </c>
      <c r="Z15" s="66">
        <f t="shared" si="2"/>
        <v>0</v>
      </c>
      <c r="AA15" s="66">
        <f t="shared" si="2"/>
        <v>80.233100000000007</v>
      </c>
      <c r="AB15" s="66">
        <f t="shared" si="2"/>
        <v>0</v>
      </c>
      <c r="AC15" s="66">
        <f t="shared" si="2"/>
        <v>0</v>
      </c>
      <c r="AD15" s="66">
        <f t="shared" si="2"/>
        <v>0</v>
      </c>
      <c r="AE15" s="66">
        <f t="shared" si="2"/>
        <v>0</v>
      </c>
      <c r="AF15" s="66">
        <f t="shared" si="2"/>
        <v>0</v>
      </c>
      <c r="AG15" s="66">
        <f t="shared" si="2"/>
        <v>0</v>
      </c>
      <c r="AH15" s="66">
        <f t="shared" si="2"/>
        <v>83.294000000000011</v>
      </c>
      <c r="AI15" s="66">
        <f t="shared" si="2"/>
        <v>0</v>
      </c>
      <c r="AJ15" s="66">
        <f t="shared" si="2"/>
        <v>0</v>
      </c>
      <c r="AK15" s="66">
        <f t="shared" si="2"/>
        <v>0</v>
      </c>
      <c r="AL15" s="66">
        <f t="shared" si="2"/>
        <v>0</v>
      </c>
      <c r="AM15" s="66">
        <f t="shared" si="2"/>
        <v>0</v>
      </c>
      <c r="AN15" s="66">
        <f t="shared" ref="AN15:AN78" si="3">SUM(E15,L15,S15,Z15,AG15)</f>
        <v>0</v>
      </c>
      <c r="AO15" s="66">
        <f t="shared" ref="AO15:AO78" si="4">SUM(F15,M15,T15,AA15,AH15)</f>
        <v>471.96589541308435</v>
      </c>
      <c r="AP15" s="66">
        <f t="shared" ref="AP15:AP78" si="5">SUM(G15,N15,U15,AB15,AI15)</f>
        <v>13.170000000000002</v>
      </c>
      <c r="AQ15" s="66">
        <f t="shared" ref="AQ15:AQ78" si="6">SUM(H15,O15,V15,AC15,AJ15)</f>
        <v>0</v>
      </c>
      <c r="AR15" s="66">
        <f t="shared" ref="AR15:AR78" si="7">SUM(I15,P15,W15,AD15,AK15)</f>
        <v>14.466999999999999</v>
      </c>
      <c r="AS15" s="66">
        <f t="shared" ref="AS15:AS78" si="8">SUM(J15,Q15,X15,AE15,AL15)</f>
        <v>0</v>
      </c>
      <c r="AT15" s="66">
        <f t="shared" ref="AT15:AT78" si="9">SUM(K15,R15,Y15,AF15,AM15)</f>
        <v>0</v>
      </c>
    </row>
    <row r="16" spans="1:56" s="53" customFormat="1" ht="47.25">
      <c r="A16" s="34" t="s">
        <v>164</v>
      </c>
      <c r="B16" s="35" t="s">
        <v>193</v>
      </c>
      <c r="C16" s="34" t="s">
        <v>272</v>
      </c>
      <c r="D16" s="66">
        <f t="shared" ref="D16:AM16" si="10">D99</f>
        <v>2495.42830951</v>
      </c>
      <c r="E16" s="66">
        <f t="shared" si="10"/>
        <v>0</v>
      </c>
      <c r="F16" s="66">
        <f t="shared" si="10"/>
        <v>249.86711151000003</v>
      </c>
      <c r="G16" s="66">
        <f t="shared" si="10"/>
        <v>18.398</v>
      </c>
      <c r="H16" s="66">
        <f t="shared" si="10"/>
        <v>0</v>
      </c>
      <c r="I16" s="66">
        <f t="shared" si="10"/>
        <v>38.498000000000012</v>
      </c>
      <c r="J16" s="66">
        <f t="shared" si="10"/>
        <v>0</v>
      </c>
      <c r="K16" s="66">
        <f t="shared" si="10"/>
        <v>0</v>
      </c>
      <c r="L16" s="66">
        <f t="shared" si="10"/>
        <v>0</v>
      </c>
      <c r="M16" s="66">
        <f t="shared" si="10"/>
        <v>337.38198871999998</v>
      </c>
      <c r="N16" s="66">
        <f t="shared" si="10"/>
        <v>9.8999999999999986</v>
      </c>
      <c r="O16" s="66">
        <f t="shared" si="10"/>
        <v>0</v>
      </c>
      <c r="P16" s="66">
        <f t="shared" si="10"/>
        <v>40.317000000000007</v>
      </c>
      <c r="Q16" s="66">
        <f t="shared" si="10"/>
        <v>0</v>
      </c>
      <c r="R16" s="66">
        <f t="shared" si="10"/>
        <v>0</v>
      </c>
      <c r="S16" s="66">
        <f t="shared" si="10"/>
        <v>0</v>
      </c>
      <c r="T16" s="66">
        <f t="shared" si="10"/>
        <v>352.82035723000001</v>
      </c>
      <c r="U16" s="66">
        <f t="shared" si="10"/>
        <v>5.22</v>
      </c>
      <c r="V16" s="66">
        <f t="shared" si="10"/>
        <v>0</v>
      </c>
      <c r="W16" s="66">
        <f t="shared" si="10"/>
        <v>46.39500000000001</v>
      </c>
      <c r="X16" s="66">
        <f t="shared" si="10"/>
        <v>0</v>
      </c>
      <c r="Y16" s="66">
        <f t="shared" si="10"/>
        <v>0</v>
      </c>
      <c r="Z16" s="66">
        <f t="shared" si="10"/>
        <v>0</v>
      </c>
      <c r="AA16" s="66">
        <f t="shared" si="10"/>
        <v>207.45376444000001</v>
      </c>
      <c r="AB16" s="66">
        <f t="shared" si="10"/>
        <v>4.3199999999999994</v>
      </c>
      <c r="AC16" s="66">
        <f t="shared" si="10"/>
        <v>0</v>
      </c>
      <c r="AD16" s="66">
        <f t="shared" si="10"/>
        <v>21.312999999999995</v>
      </c>
      <c r="AE16" s="66">
        <f t="shared" si="10"/>
        <v>0</v>
      </c>
      <c r="AF16" s="66">
        <f t="shared" si="10"/>
        <v>8</v>
      </c>
      <c r="AG16" s="66">
        <f t="shared" si="10"/>
        <v>0</v>
      </c>
      <c r="AH16" s="66">
        <f t="shared" si="10"/>
        <v>157.62511762000003</v>
      </c>
      <c r="AI16" s="66">
        <f t="shared" si="10"/>
        <v>4.0599999999999996</v>
      </c>
      <c r="AJ16" s="66">
        <f t="shared" si="10"/>
        <v>0</v>
      </c>
      <c r="AK16" s="66">
        <f t="shared" si="10"/>
        <v>10.915999999999999</v>
      </c>
      <c r="AL16" s="66">
        <f t="shared" si="10"/>
        <v>0</v>
      </c>
      <c r="AM16" s="66">
        <f t="shared" si="10"/>
        <v>0</v>
      </c>
      <c r="AN16" s="66">
        <f t="shared" si="3"/>
        <v>0</v>
      </c>
      <c r="AO16" s="66">
        <f t="shared" si="4"/>
        <v>1305.1483395200003</v>
      </c>
      <c r="AP16" s="66">
        <f t="shared" si="5"/>
        <v>41.898000000000003</v>
      </c>
      <c r="AQ16" s="66">
        <f t="shared" si="6"/>
        <v>0</v>
      </c>
      <c r="AR16" s="66">
        <f t="shared" si="7"/>
        <v>157.43900000000002</v>
      </c>
      <c r="AS16" s="66">
        <f t="shared" si="8"/>
        <v>0</v>
      </c>
      <c r="AT16" s="66">
        <f t="shared" si="9"/>
        <v>8</v>
      </c>
    </row>
    <row r="17" spans="1:48" s="53" customFormat="1" ht="78.75">
      <c r="A17" s="34" t="s">
        <v>165</v>
      </c>
      <c r="B17" s="35" t="s">
        <v>194</v>
      </c>
      <c r="C17" s="34" t="s">
        <v>272</v>
      </c>
      <c r="D17" s="66">
        <f t="shared" ref="D17:AM17" si="11">D508</f>
        <v>0</v>
      </c>
      <c r="E17" s="66">
        <f t="shared" si="11"/>
        <v>0</v>
      </c>
      <c r="F17" s="66">
        <f t="shared" si="11"/>
        <v>0</v>
      </c>
      <c r="G17" s="66">
        <f t="shared" si="11"/>
        <v>0</v>
      </c>
      <c r="H17" s="66">
        <f t="shared" si="11"/>
        <v>0</v>
      </c>
      <c r="I17" s="66">
        <f t="shared" si="11"/>
        <v>0</v>
      </c>
      <c r="J17" s="66">
        <f t="shared" si="11"/>
        <v>0</v>
      </c>
      <c r="K17" s="66">
        <f t="shared" si="11"/>
        <v>0</v>
      </c>
      <c r="L17" s="66">
        <f t="shared" si="11"/>
        <v>0</v>
      </c>
      <c r="M17" s="66">
        <f t="shared" si="11"/>
        <v>0</v>
      </c>
      <c r="N17" s="66">
        <f t="shared" si="11"/>
        <v>0</v>
      </c>
      <c r="O17" s="66">
        <f t="shared" si="11"/>
        <v>0</v>
      </c>
      <c r="P17" s="66">
        <f t="shared" si="11"/>
        <v>0</v>
      </c>
      <c r="Q17" s="66">
        <f t="shared" si="11"/>
        <v>0</v>
      </c>
      <c r="R17" s="66">
        <f t="shared" si="11"/>
        <v>0</v>
      </c>
      <c r="S17" s="66">
        <f t="shared" si="11"/>
        <v>0</v>
      </c>
      <c r="T17" s="66">
        <f t="shared" si="11"/>
        <v>0</v>
      </c>
      <c r="U17" s="66">
        <f t="shared" si="11"/>
        <v>0</v>
      </c>
      <c r="V17" s="66">
        <f t="shared" si="11"/>
        <v>0</v>
      </c>
      <c r="W17" s="66">
        <f t="shared" si="11"/>
        <v>0</v>
      </c>
      <c r="X17" s="66">
        <f t="shared" si="11"/>
        <v>0</v>
      </c>
      <c r="Y17" s="66">
        <f t="shared" si="11"/>
        <v>0</v>
      </c>
      <c r="Z17" s="66">
        <f t="shared" si="11"/>
        <v>0</v>
      </c>
      <c r="AA17" s="66">
        <f t="shared" si="11"/>
        <v>0</v>
      </c>
      <c r="AB17" s="66">
        <f t="shared" si="11"/>
        <v>0</v>
      </c>
      <c r="AC17" s="66">
        <f t="shared" si="11"/>
        <v>0</v>
      </c>
      <c r="AD17" s="66">
        <f t="shared" si="11"/>
        <v>0</v>
      </c>
      <c r="AE17" s="66">
        <f t="shared" si="11"/>
        <v>0</v>
      </c>
      <c r="AF17" s="66">
        <f t="shared" si="11"/>
        <v>0</v>
      </c>
      <c r="AG17" s="66">
        <f t="shared" si="11"/>
        <v>0</v>
      </c>
      <c r="AH17" s="66">
        <f t="shared" si="11"/>
        <v>0</v>
      </c>
      <c r="AI17" s="66">
        <f t="shared" si="11"/>
        <v>0</v>
      </c>
      <c r="AJ17" s="66">
        <f t="shared" si="11"/>
        <v>0</v>
      </c>
      <c r="AK17" s="66">
        <f t="shared" si="11"/>
        <v>0</v>
      </c>
      <c r="AL17" s="66">
        <f t="shared" si="11"/>
        <v>0</v>
      </c>
      <c r="AM17" s="66">
        <f t="shared" si="11"/>
        <v>0</v>
      </c>
      <c r="AN17" s="66">
        <f t="shared" si="3"/>
        <v>0</v>
      </c>
      <c r="AO17" s="66">
        <f t="shared" si="4"/>
        <v>0</v>
      </c>
      <c r="AP17" s="66">
        <f t="shared" si="5"/>
        <v>0</v>
      </c>
      <c r="AQ17" s="66">
        <f t="shared" si="6"/>
        <v>0</v>
      </c>
      <c r="AR17" s="66">
        <f t="shared" si="7"/>
        <v>0</v>
      </c>
      <c r="AS17" s="66">
        <f t="shared" si="8"/>
        <v>0</v>
      </c>
      <c r="AT17" s="66">
        <f t="shared" si="9"/>
        <v>0</v>
      </c>
    </row>
    <row r="18" spans="1:48" s="53" customFormat="1" ht="47.25">
      <c r="A18" s="34" t="s">
        <v>166</v>
      </c>
      <c r="B18" s="35" t="s">
        <v>195</v>
      </c>
      <c r="C18" s="34" t="s">
        <v>272</v>
      </c>
      <c r="D18" s="66">
        <f t="shared" ref="D18:AM18" si="12">D511</f>
        <v>449.42372595000012</v>
      </c>
      <c r="E18" s="66">
        <f t="shared" si="12"/>
        <v>0</v>
      </c>
      <c r="F18" s="66">
        <f t="shared" si="12"/>
        <v>63.454884629999988</v>
      </c>
      <c r="G18" s="66">
        <f t="shared" si="12"/>
        <v>2</v>
      </c>
      <c r="H18" s="66">
        <f t="shared" si="12"/>
        <v>0</v>
      </c>
      <c r="I18" s="66">
        <f t="shared" si="12"/>
        <v>8.5119999999999987</v>
      </c>
      <c r="J18" s="66">
        <f t="shared" si="12"/>
        <v>0</v>
      </c>
      <c r="K18" s="66">
        <f t="shared" si="12"/>
        <v>0</v>
      </c>
      <c r="L18" s="66">
        <f t="shared" si="12"/>
        <v>0</v>
      </c>
      <c r="M18" s="66">
        <f t="shared" si="12"/>
        <v>101.85624352999999</v>
      </c>
      <c r="N18" s="66">
        <f t="shared" si="12"/>
        <v>1.3</v>
      </c>
      <c r="O18" s="66">
        <f t="shared" si="12"/>
        <v>0</v>
      </c>
      <c r="P18" s="66">
        <f t="shared" si="12"/>
        <v>16.137999999999998</v>
      </c>
      <c r="Q18" s="66">
        <f t="shared" si="12"/>
        <v>0</v>
      </c>
      <c r="R18" s="66">
        <f t="shared" si="12"/>
        <v>0</v>
      </c>
      <c r="S18" s="66">
        <f t="shared" si="12"/>
        <v>0</v>
      </c>
      <c r="T18" s="66">
        <f t="shared" si="12"/>
        <v>66.493116409999999</v>
      </c>
      <c r="U18" s="66">
        <f t="shared" si="12"/>
        <v>1.19</v>
      </c>
      <c r="V18" s="66">
        <f t="shared" si="12"/>
        <v>0</v>
      </c>
      <c r="W18" s="66">
        <f t="shared" si="12"/>
        <v>14.776999999999997</v>
      </c>
      <c r="X18" s="66">
        <f t="shared" si="12"/>
        <v>0</v>
      </c>
      <c r="Y18" s="66">
        <f t="shared" si="12"/>
        <v>0</v>
      </c>
      <c r="Z18" s="66">
        <f t="shared" si="12"/>
        <v>0</v>
      </c>
      <c r="AA18" s="66">
        <f t="shared" si="12"/>
        <v>81.001602889999987</v>
      </c>
      <c r="AB18" s="66">
        <f t="shared" si="12"/>
        <v>1.456</v>
      </c>
      <c r="AC18" s="66">
        <f t="shared" si="12"/>
        <v>0</v>
      </c>
      <c r="AD18" s="66">
        <f t="shared" si="12"/>
        <v>14.553999999999997</v>
      </c>
      <c r="AE18" s="66">
        <f t="shared" si="12"/>
        <v>0</v>
      </c>
      <c r="AF18" s="66">
        <f t="shared" si="12"/>
        <v>1</v>
      </c>
      <c r="AG18" s="66">
        <f t="shared" si="12"/>
        <v>0</v>
      </c>
      <c r="AH18" s="66">
        <f t="shared" si="12"/>
        <v>49.770543189999991</v>
      </c>
      <c r="AI18" s="66">
        <f t="shared" si="12"/>
        <v>2.62</v>
      </c>
      <c r="AJ18" s="66">
        <f t="shared" si="12"/>
        <v>0</v>
      </c>
      <c r="AK18" s="66">
        <f t="shared" si="12"/>
        <v>5.9</v>
      </c>
      <c r="AL18" s="66">
        <f t="shared" si="12"/>
        <v>0</v>
      </c>
      <c r="AM18" s="66">
        <f t="shared" si="12"/>
        <v>0</v>
      </c>
      <c r="AN18" s="66">
        <f t="shared" si="3"/>
        <v>0</v>
      </c>
      <c r="AO18" s="66">
        <f t="shared" si="4"/>
        <v>362.57639065000001</v>
      </c>
      <c r="AP18" s="66">
        <f t="shared" si="5"/>
        <v>8.5659999999999989</v>
      </c>
      <c r="AQ18" s="66">
        <f t="shared" si="6"/>
        <v>0</v>
      </c>
      <c r="AR18" s="66">
        <f t="shared" si="7"/>
        <v>59.880999999999986</v>
      </c>
      <c r="AS18" s="66">
        <f t="shared" si="8"/>
        <v>0</v>
      </c>
      <c r="AT18" s="66">
        <f t="shared" si="9"/>
        <v>1</v>
      </c>
    </row>
    <row r="19" spans="1:48" s="53" customFormat="1" ht="47.25">
      <c r="A19" s="34" t="s">
        <v>167</v>
      </c>
      <c r="B19" s="35" t="s">
        <v>196</v>
      </c>
      <c r="C19" s="34" t="s">
        <v>272</v>
      </c>
      <c r="D19" s="66">
        <f t="shared" ref="D19:AM19" si="13">D729</f>
        <v>9.1411060000000002E-2</v>
      </c>
      <c r="E19" s="66">
        <f t="shared" si="13"/>
        <v>0</v>
      </c>
      <c r="F19" s="66">
        <f t="shared" si="13"/>
        <v>0</v>
      </c>
      <c r="G19" s="66">
        <f t="shared" si="13"/>
        <v>0</v>
      </c>
      <c r="H19" s="66">
        <f t="shared" si="13"/>
        <v>0</v>
      </c>
      <c r="I19" s="66">
        <f t="shared" si="13"/>
        <v>0</v>
      </c>
      <c r="J19" s="66">
        <f t="shared" si="13"/>
        <v>0</v>
      </c>
      <c r="K19" s="66">
        <f t="shared" si="13"/>
        <v>0</v>
      </c>
      <c r="L19" s="66">
        <f t="shared" si="13"/>
        <v>0</v>
      </c>
      <c r="M19" s="66">
        <f t="shared" si="13"/>
        <v>0</v>
      </c>
      <c r="N19" s="66">
        <f t="shared" si="13"/>
        <v>0</v>
      </c>
      <c r="O19" s="66">
        <f t="shared" si="13"/>
        <v>0</v>
      </c>
      <c r="P19" s="66">
        <f t="shared" si="13"/>
        <v>0</v>
      </c>
      <c r="Q19" s="66">
        <f t="shared" si="13"/>
        <v>0</v>
      </c>
      <c r="R19" s="66">
        <f t="shared" si="13"/>
        <v>0</v>
      </c>
      <c r="S19" s="66">
        <f t="shared" si="13"/>
        <v>0</v>
      </c>
      <c r="T19" s="66">
        <f t="shared" si="13"/>
        <v>0</v>
      </c>
      <c r="U19" s="66">
        <f t="shared" si="13"/>
        <v>0</v>
      </c>
      <c r="V19" s="66">
        <f t="shared" si="13"/>
        <v>0</v>
      </c>
      <c r="W19" s="66">
        <f t="shared" si="13"/>
        <v>0</v>
      </c>
      <c r="X19" s="66">
        <f t="shared" si="13"/>
        <v>0</v>
      </c>
      <c r="Y19" s="66">
        <f t="shared" si="13"/>
        <v>0</v>
      </c>
      <c r="Z19" s="66">
        <f t="shared" si="13"/>
        <v>0</v>
      </c>
      <c r="AA19" s="66">
        <f t="shared" si="13"/>
        <v>0</v>
      </c>
      <c r="AB19" s="66">
        <f t="shared" si="13"/>
        <v>0</v>
      </c>
      <c r="AC19" s="66">
        <f t="shared" si="13"/>
        <v>0</v>
      </c>
      <c r="AD19" s="66">
        <f t="shared" si="13"/>
        <v>0</v>
      </c>
      <c r="AE19" s="66">
        <f t="shared" si="13"/>
        <v>0</v>
      </c>
      <c r="AF19" s="66">
        <f t="shared" si="13"/>
        <v>0</v>
      </c>
      <c r="AG19" s="66">
        <f t="shared" si="13"/>
        <v>0</v>
      </c>
      <c r="AH19" s="66">
        <f t="shared" si="13"/>
        <v>0</v>
      </c>
      <c r="AI19" s="66">
        <f t="shared" si="13"/>
        <v>0</v>
      </c>
      <c r="AJ19" s="66">
        <f t="shared" si="13"/>
        <v>0</v>
      </c>
      <c r="AK19" s="66">
        <f t="shared" si="13"/>
        <v>0</v>
      </c>
      <c r="AL19" s="66">
        <f t="shared" si="13"/>
        <v>0</v>
      </c>
      <c r="AM19" s="66">
        <f t="shared" si="13"/>
        <v>0</v>
      </c>
      <c r="AN19" s="66">
        <f t="shared" si="3"/>
        <v>0</v>
      </c>
      <c r="AO19" s="66">
        <f t="shared" si="4"/>
        <v>0</v>
      </c>
      <c r="AP19" s="66">
        <f t="shared" si="5"/>
        <v>0</v>
      </c>
      <c r="AQ19" s="66">
        <f t="shared" si="6"/>
        <v>0</v>
      </c>
      <c r="AR19" s="66">
        <f t="shared" si="7"/>
        <v>0</v>
      </c>
      <c r="AS19" s="66">
        <f t="shared" si="8"/>
        <v>0</v>
      </c>
      <c r="AT19" s="66">
        <f t="shared" si="9"/>
        <v>0</v>
      </c>
    </row>
    <row r="20" spans="1:48" s="53" customFormat="1" ht="31.5">
      <c r="A20" s="34" t="s">
        <v>168</v>
      </c>
      <c r="B20" s="35" t="s">
        <v>197</v>
      </c>
      <c r="C20" s="34" t="s">
        <v>272</v>
      </c>
      <c r="D20" s="66">
        <f t="shared" ref="D20:AM20" si="14">D731</f>
        <v>1597.7526678865729</v>
      </c>
      <c r="E20" s="66">
        <f t="shared" si="14"/>
        <v>7.5919600000000003</v>
      </c>
      <c r="F20" s="66">
        <f t="shared" si="14"/>
        <v>144.95883809</v>
      </c>
      <c r="G20" s="66">
        <f t="shared" si="14"/>
        <v>2.67</v>
      </c>
      <c r="H20" s="66">
        <f t="shared" si="14"/>
        <v>0</v>
      </c>
      <c r="I20" s="66">
        <f t="shared" si="14"/>
        <v>8.5969999999999995</v>
      </c>
      <c r="J20" s="66">
        <f t="shared" si="14"/>
        <v>0</v>
      </c>
      <c r="K20" s="66">
        <f t="shared" si="14"/>
        <v>36</v>
      </c>
      <c r="L20" s="66">
        <f t="shared" si="14"/>
        <v>7.74</v>
      </c>
      <c r="M20" s="66">
        <f t="shared" si="14"/>
        <v>154.26</v>
      </c>
      <c r="N20" s="66">
        <f t="shared" si="14"/>
        <v>1.5</v>
      </c>
      <c r="O20" s="66">
        <f t="shared" si="14"/>
        <v>0</v>
      </c>
      <c r="P20" s="66">
        <f t="shared" si="14"/>
        <v>5</v>
      </c>
      <c r="Q20" s="66">
        <f t="shared" si="14"/>
        <v>0</v>
      </c>
      <c r="R20" s="66">
        <f t="shared" si="14"/>
        <v>14</v>
      </c>
      <c r="S20" s="66">
        <f t="shared" si="14"/>
        <v>5.1139000000000001</v>
      </c>
      <c r="T20" s="66">
        <f t="shared" si="14"/>
        <v>175.79287625999999</v>
      </c>
      <c r="U20" s="66">
        <f t="shared" si="14"/>
        <v>1.5</v>
      </c>
      <c r="V20" s="66">
        <f t="shared" si="14"/>
        <v>0</v>
      </c>
      <c r="W20" s="66">
        <f t="shared" si="14"/>
        <v>5</v>
      </c>
      <c r="X20" s="66">
        <f t="shared" si="14"/>
        <v>0</v>
      </c>
      <c r="Y20" s="66">
        <f t="shared" si="14"/>
        <v>15</v>
      </c>
      <c r="Z20" s="66">
        <f t="shared" si="14"/>
        <v>3.0358999999999998</v>
      </c>
      <c r="AA20" s="66">
        <f t="shared" si="14"/>
        <v>150.5</v>
      </c>
      <c r="AB20" s="66">
        <f t="shared" si="14"/>
        <v>1.5</v>
      </c>
      <c r="AC20" s="66">
        <f t="shared" si="14"/>
        <v>0</v>
      </c>
      <c r="AD20" s="66">
        <f t="shared" si="14"/>
        <v>5</v>
      </c>
      <c r="AE20" s="66">
        <f t="shared" si="14"/>
        <v>0</v>
      </c>
      <c r="AF20" s="66">
        <f t="shared" si="14"/>
        <v>13</v>
      </c>
      <c r="AG20" s="66">
        <f t="shared" si="14"/>
        <v>0.51400000000000001</v>
      </c>
      <c r="AH20" s="66">
        <f t="shared" si="14"/>
        <v>140.5</v>
      </c>
      <c r="AI20" s="66">
        <f t="shared" si="14"/>
        <v>1.5</v>
      </c>
      <c r="AJ20" s="66">
        <f t="shared" si="14"/>
        <v>0</v>
      </c>
      <c r="AK20" s="66">
        <f t="shared" si="14"/>
        <v>5</v>
      </c>
      <c r="AL20" s="66">
        <f t="shared" si="14"/>
        <v>0</v>
      </c>
      <c r="AM20" s="66">
        <f t="shared" si="14"/>
        <v>12</v>
      </c>
      <c r="AN20" s="66">
        <f t="shared" si="3"/>
        <v>23.995760000000001</v>
      </c>
      <c r="AO20" s="66">
        <f t="shared" si="4"/>
        <v>766.01171434999992</v>
      </c>
      <c r="AP20" s="66">
        <f t="shared" si="5"/>
        <v>8.67</v>
      </c>
      <c r="AQ20" s="66">
        <f t="shared" si="6"/>
        <v>0</v>
      </c>
      <c r="AR20" s="66">
        <f t="shared" si="7"/>
        <v>28.597000000000001</v>
      </c>
      <c r="AS20" s="66">
        <f t="shared" si="8"/>
        <v>0</v>
      </c>
      <c r="AT20" s="66">
        <f t="shared" si="9"/>
        <v>90</v>
      </c>
    </row>
    <row r="21" spans="1:48" s="89" customFormat="1">
      <c r="A21" s="122" t="s">
        <v>169</v>
      </c>
      <c r="B21" s="123" t="s">
        <v>161</v>
      </c>
      <c r="C21" s="124" t="s">
        <v>218</v>
      </c>
      <c r="D21" s="124">
        <f t="shared" ref="D21:AM21" si="15">D14</f>
        <v>5161.4260322065729</v>
      </c>
      <c r="E21" s="124">
        <f t="shared" si="15"/>
        <v>7.5919600000000003</v>
      </c>
      <c r="F21" s="124">
        <f t="shared" si="15"/>
        <v>623.69452964308437</v>
      </c>
      <c r="G21" s="124">
        <f t="shared" si="15"/>
        <v>36.238</v>
      </c>
      <c r="H21" s="124">
        <f t="shared" si="15"/>
        <v>0</v>
      </c>
      <c r="I21" s="124">
        <f t="shared" si="15"/>
        <v>70.074000000000012</v>
      </c>
      <c r="J21" s="124">
        <f t="shared" si="15"/>
        <v>0</v>
      </c>
      <c r="K21" s="124">
        <f t="shared" si="15"/>
        <v>36</v>
      </c>
      <c r="L21" s="124">
        <f t="shared" si="15"/>
        <v>7.74</v>
      </c>
      <c r="M21" s="124">
        <f t="shared" si="15"/>
        <v>653.36823224999989</v>
      </c>
      <c r="N21" s="124">
        <f t="shared" si="15"/>
        <v>12.7</v>
      </c>
      <c r="O21" s="124">
        <f t="shared" si="15"/>
        <v>0</v>
      </c>
      <c r="P21" s="124">
        <f t="shared" si="15"/>
        <v>61.455000000000005</v>
      </c>
      <c r="Q21" s="124">
        <f t="shared" si="15"/>
        <v>0</v>
      </c>
      <c r="R21" s="124">
        <f t="shared" si="15"/>
        <v>14</v>
      </c>
      <c r="S21" s="124">
        <f t="shared" si="15"/>
        <v>5.1139000000000001</v>
      </c>
      <c r="T21" s="124">
        <f t="shared" si="15"/>
        <v>678.2614499</v>
      </c>
      <c r="U21" s="124">
        <f t="shared" si="15"/>
        <v>7.91</v>
      </c>
      <c r="V21" s="124">
        <f t="shared" si="15"/>
        <v>0</v>
      </c>
      <c r="W21" s="124">
        <f t="shared" si="15"/>
        <v>66.172000000000011</v>
      </c>
      <c r="X21" s="124">
        <f t="shared" si="15"/>
        <v>0</v>
      </c>
      <c r="Y21" s="124">
        <f t="shared" si="15"/>
        <v>15</v>
      </c>
      <c r="Z21" s="124">
        <f t="shared" si="15"/>
        <v>3.0358999999999998</v>
      </c>
      <c r="AA21" s="124">
        <f t="shared" si="15"/>
        <v>519.18846732999998</v>
      </c>
      <c r="AB21" s="124">
        <f t="shared" si="15"/>
        <v>7.2759999999999998</v>
      </c>
      <c r="AC21" s="124">
        <f t="shared" si="15"/>
        <v>0</v>
      </c>
      <c r="AD21" s="124">
        <f t="shared" si="15"/>
        <v>40.86699999999999</v>
      </c>
      <c r="AE21" s="124">
        <f t="shared" si="15"/>
        <v>0</v>
      </c>
      <c r="AF21" s="124">
        <f t="shared" si="15"/>
        <v>22</v>
      </c>
      <c r="AG21" s="124">
        <f t="shared" si="15"/>
        <v>0.51400000000000001</v>
      </c>
      <c r="AH21" s="124">
        <f t="shared" si="15"/>
        <v>431.18966081000002</v>
      </c>
      <c r="AI21" s="124">
        <f t="shared" si="15"/>
        <v>8.18</v>
      </c>
      <c r="AJ21" s="124">
        <f t="shared" si="15"/>
        <v>0</v>
      </c>
      <c r="AK21" s="124">
        <f t="shared" si="15"/>
        <v>21.815999999999999</v>
      </c>
      <c r="AL21" s="124">
        <f t="shared" si="15"/>
        <v>0</v>
      </c>
      <c r="AM21" s="124">
        <f t="shared" si="15"/>
        <v>12</v>
      </c>
      <c r="AN21" s="163">
        <f t="shared" si="3"/>
        <v>23.995760000000001</v>
      </c>
      <c r="AO21" s="163">
        <f t="shared" si="4"/>
        <v>2905.7023399330847</v>
      </c>
      <c r="AP21" s="163">
        <f t="shared" si="5"/>
        <v>72.304000000000002</v>
      </c>
      <c r="AQ21" s="163">
        <f t="shared" si="6"/>
        <v>0</v>
      </c>
      <c r="AR21" s="163">
        <f t="shared" si="7"/>
        <v>260.38400000000001</v>
      </c>
      <c r="AS21" s="163">
        <f t="shared" si="8"/>
        <v>0</v>
      </c>
      <c r="AT21" s="163">
        <f t="shared" si="9"/>
        <v>99</v>
      </c>
    </row>
    <row r="22" spans="1:48" s="95" customFormat="1" ht="31.5">
      <c r="A22" s="91" t="s">
        <v>113</v>
      </c>
      <c r="B22" s="92" t="s">
        <v>198</v>
      </c>
      <c r="C22" s="91" t="s">
        <v>218</v>
      </c>
      <c r="D22" s="100">
        <f t="shared" ref="D22:AM22" si="16">SUM(D23,D84,D87,D96)</f>
        <v>618.72991780000007</v>
      </c>
      <c r="E22" s="100">
        <f t="shared" si="16"/>
        <v>0</v>
      </c>
      <c r="F22" s="100">
        <f t="shared" si="16"/>
        <v>165.41369541308438</v>
      </c>
      <c r="G22" s="100">
        <f t="shared" si="16"/>
        <v>13.170000000000002</v>
      </c>
      <c r="H22" s="100">
        <f t="shared" si="16"/>
        <v>0</v>
      </c>
      <c r="I22" s="100">
        <f t="shared" si="16"/>
        <v>14.466999999999999</v>
      </c>
      <c r="J22" s="100">
        <f t="shared" si="16"/>
        <v>0</v>
      </c>
      <c r="K22" s="100">
        <f t="shared" si="16"/>
        <v>0</v>
      </c>
      <c r="L22" s="100">
        <f t="shared" si="16"/>
        <v>0</v>
      </c>
      <c r="M22" s="100">
        <f t="shared" si="16"/>
        <v>59.87</v>
      </c>
      <c r="N22" s="100">
        <f t="shared" si="16"/>
        <v>0</v>
      </c>
      <c r="O22" s="100">
        <f t="shared" si="16"/>
        <v>0</v>
      </c>
      <c r="P22" s="100">
        <f t="shared" si="16"/>
        <v>0</v>
      </c>
      <c r="Q22" s="100">
        <f t="shared" si="16"/>
        <v>0</v>
      </c>
      <c r="R22" s="100">
        <f t="shared" si="16"/>
        <v>0</v>
      </c>
      <c r="S22" s="100">
        <f t="shared" si="16"/>
        <v>0</v>
      </c>
      <c r="T22" s="100">
        <f t="shared" si="16"/>
        <v>83.155100000000004</v>
      </c>
      <c r="U22" s="100">
        <f t="shared" si="16"/>
        <v>0</v>
      </c>
      <c r="V22" s="100">
        <f t="shared" si="16"/>
        <v>0</v>
      </c>
      <c r="W22" s="100">
        <f t="shared" si="16"/>
        <v>0</v>
      </c>
      <c r="X22" s="100">
        <f t="shared" si="16"/>
        <v>0</v>
      </c>
      <c r="Y22" s="100">
        <f t="shared" si="16"/>
        <v>0</v>
      </c>
      <c r="Z22" s="100">
        <f t="shared" si="16"/>
        <v>0</v>
      </c>
      <c r="AA22" s="100">
        <f t="shared" si="16"/>
        <v>80.233100000000007</v>
      </c>
      <c r="AB22" s="100">
        <f t="shared" si="16"/>
        <v>0</v>
      </c>
      <c r="AC22" s="100">
        <f t="shared" si="16"/>
        <v>0</v>
      </c>
      <c r="AD22" s="100">
        <f t="shared" si="16"/>
        <v>0</v>
      </c>
      <c r="AE22" s="100">
        <f t="shared" si="16"/>
        <v>0</v>
      </c>
      <c r="AF22" s="100">
        <f t="shared" si="16"/>
        <v>0</v>
      </c>
      <c r="AG22" s="100">
        <f t="shared" si="16"/>
        <v>0</v>
      </c>
      <c r="AH22" s="100">
        <f t="shared" si="16"/>
        <v>83.294000000000011</v>
      </c>
      <c r="AI22" s="100">
        <f t="shared" si="16"/>
        <v>0</v>
      </c>
      <c r="AJ22" s="100">
        <f t="shared" si="16"/>
        <v>0</v>
      </c>
      <c r="AK22" s="100">
        <f t="shared" si="16"/>
        <v>0</v>
      </c>
      <c r="AL22" s="100">
        <f t="shared" si="16"/>
        <v>0</v>
      </c>
      <c r="AM22" s="100">
        <f t="shared" si="16"/>
        <v>0</v>
      </c>
      <c r="AN22" s="100">
        <f t="shared" si="3"/>
        <v>0</v>
      </c>
      <c r="AO22" s="100">
        <f t="shared" si="4"/>
        <v>471.96589541308435</v>
      </c>
      <c r="AP22" s="100">
        <f t="shared" si="5"/>
        <v>13.170000000000002</v>
      </c>
      <c r="AQ22" s="100">
        <f t="shared" si="6"/>
        <v>0</v>
      </c>
      <c r="AR22" s="100">
        <f t="shared" si="7"/>
        <v>14.466999999999999</v>
      </c>
      <c r="AS22" s="100">
        <f t="shared" si="8"/>
        <v>0</v>
      </c>
      <c r="AT22" s="100">
        <f t="shared" si="9"/>
        <v>0</v>
      </c>
    </row>
    <row r="23" spans="1:48" s="90" customFormat="1" ht="47.25">
      <c r="A23" s="126" t="s">
        <v>114</v>
      </c>
      <c r="B23" s="127" t="s">
        <v>199</v>
      </c>
      <c r="C23" s="126" t="s">
        <v>218</v>
      </c>
      <c r="D23" s="129">
        <f t="shared" ref="D23" si="17">SUM(D24,D27,D30)</f>
        <v>618.72991780000007</v>
      </c>
      <c r="E23" s="129">
        <f>SUM(E24,E27,E30)</f>
        <v>0</v>
      </c>
      <c r="F23" s="129">
        <f t="shared" ref="F23" si="18">SUM(F24,F27,F30)</f>
        <v>165.41369541308438</v>
      </c>
      <c r="G23" s="129">
        <f t="shared" ref="G23" si="19">SUM(G24,G27,G30)</f>
        <v>13.170000000000002</v>
      </c>
      <c r="H23" s="129">
        <f t="shared" ref="H23" si="20">SUM(H24,H27,H30)</f>
        <v>0</v>
      </c>
      <c r="I23" s="129">
        <f t="shared" ref="I23" si="21">SUM(I24,I27,I30)</f>
        <v>14.466999999999999</v>
      </c>
      <c r="J23" s="129">
        <f t="shared" ref="J23" si="22">SUM(J24,J27,J30)</f>
        <v>0</v>
      </c>
      <c r="K23" s="129">
        <f t="shared" ref="K23" si="23">SUM(K24,K27,K30)</f>
        <v>0</v>
      </c>
      <c r="L23" s="129">
        <f t="shared" ref="L23" si="24">SUM(L24,L27,L30)</f>
        <v>0</v>
      </c>
      <c r="M23" s="129">
        <f t="shared" ref="M23" si="25">SUM(M24,M27,M30)</f>
        <v>59.87</v>
      </c>
      <c r="N23" s="129">
        <f t="shared" ref="N23" si="26">SUM(N24,N27,N30)</f>
        <v>0</v>
      </c>
      <c r="O23" s="129">
        <f t="shared" ref="O23" si="27">SUM(O24,O27,O30)</f>
        <v>0</v>
      </c>
      <c r="P23" s="129">
        <f t="shared" ref="P23" si="28">SUM(P24,P27,P30)</f>
        <v>0</v>
      </c>
      <c r="Q23" s="129">
        <f t="shared" ref="Q23" si="29">SUM(Q24,Q27,Q30)</f>
        <v>0</v>
      </c>
      <c r="R23" s="129">
        <f t="shared" ref="R23" si="30">SUM(R24,R27,R30)</f>
        <v>0</v>
      </c>
      <c r="S23" s="129">
        <f t="shared" ref="S23" si="31">SUM(S24,S27,S30)</f>
        <v>0</v>
      </c>
      <c r="T23" s="129">
        <f t="shared" ref="T23" si="32">SUM(T24,T27,T30)</f>
        <v>83.155100000000004</v>
      </c>
      <c r="U23" s="129">
        <f t="shared" ref="U23" si="33">SUM(U24,U27,U30)</f>
        <v>0</v>
      </c>
      <c r="V23" s="129">
        <f t="shared" ref="V23" si="34">SUM(V24,V27,V30)</f>
        <v>0</v>
      </c>
      <c r="W23" s="129">
        <f t="shared" ref="W23" si="35">SUM(W24,W27,W30)</f>
        <v>0</v>
      </c>
      <c r="X23" s="129">
        <f t="shared" ref="X23" si="36">SUM(X24,X27,X30)</f>
        <v>0</v>
      </c>
      <c r="Y23" s="129">
        <f t="shared" ref="Y23" si="37">SUM(Y24,Y27,Y30)</f>
        <v>0</v>
      </c>
      <c r="Z23" s="129">
        <f t="shared" ref="Z23" si="38">SUM(Z24,Z27,Z30)</f>
        <v>0</v>
      </c>
      <c r="AA23" s="129">
        <f t="shared" ref="AA23" si="39">SUM(AA24,AA27,AA30)</f>
        <v>80.233100000000007</v>
      </c>
      <c r="AB23" s="129">
        <f t="shared" ref="AB23" si="40">SUM(AB24,AB27,AB30)</f>
        <v>0</v>
      </c>
      <c r="AC23" s="129">
        <f t="shared" ref="AC23" si="41">SUM(AC24,AC27,AC30)</f>
        <v>0</v>
      </c>
      <c r="AD23" s="129">
        <f t="shared" ref="AD23" si="42">SUM(AD24,AD27,AD30)</f>
        <v>0</v>
      </c>
      <c r="AE23" s="129">
        <f t="shared" ref="AE23" si="43">SUM(AE24,AE27,AE30)</f>
        <v>0</v>
      </c>
      <c r="AF23" s="129">
        <f t="shared" ref="AF23" si="44">SUM(AF24,AF27,AF30)</f>
        <v>0</v>
      </c>
      <c r="AG23" s="129">
        <f t="shared" ref="AG23" si="45">SUM(AG24,AG27,AG30)</f>
        <v>0</v>
      </c>
      <c r="AH23" s="129">
        <f t="shared" ref="AH23" si="46">SUM(AH24,AH27,AH30)</f>
        <v>83.294000000000011</v>
      </c>
      <c r="AI23" s="129">
        <f t="shared" ref="AI23" si="47">SUM(AI24,AI27,AI30)</f>
        <v>0</v>
      </c>
      <c r="AJ23" s="129">
        <f t="shared" ref="AJ23" si="48">SUM(AJ24,AJ27,AJ30)</f>
        <v>0</v>
      </c>
      <c r="AK23" s="129">
        <f t="shared" ref="AK23" si="49">SUM(AK24,AK27,AK30)</f>
        <v>0</v>
      </c>
      <c r="AL23" s="129">
        <f t="shared" ref="AL23" si="50">SUM(AL24,AL27,AL30)</f>
        <v>0</v>
      </c>
      <c r="AM23" s="129">
        <f t="shared" ref="AM23" si="51">SUM(AM24,AM27,AM30)</f>
        <v>0</v>
      </c>
      <c r="AN23" s="164">
        <f t="shared" si="3"/>
        <v>0</v>
      </c>
      <c r="AO23" s="164">
        <f t="shared" si="4"/>
        <v>471.96589541308435</v>
      </c>
      <c r="AP23" s="164">
        <f t="shared" si="5"/>
        <v>13.170000000000002</v>
      </c>
      <c r="AQ23" s="164">
        <f t="shared" si="6"/>
        <v>0</v>
      </c>
      <c r="AR23" s="164">
        <f t="shared" si="7"/>
        <v>14.466999999999999</v>
      </c>
      <c r="AS23" s="164">
        <f t="shared" si="8"/>
        <v>0</v>
      </c>
      <c r="AT23" s="164">
        <f t="shared" si="9"/>
        <v>0</v>
      </c>
    </row>
    <row r="24" spans="1:48" s="130" customFormat="1" ht="78.75">
      <c r="A24" s="132" t="s">
        <v>128</v>
      </c>
      <c r="B24" s="157" t="s">
        <v>200</v>
      </c>
      <c r="C24" s="158" t="s">
        <v>218</v>
      </c>
      <c r="D24" s="131">
        <f t="shared" ref="D24:AM24" si="52">SUM(D25:D26)</f>
        <v>261.53116555000003</v>
      </c>
      <c r="E24" s="131">
        <f t="shared" si="52"/>
        <v>0</v>
      </c>
      <c r="F24" s="131">
        <f t="shared" si="52"/>
        <v>25</v>
      </c>
      <c r="G24" s="131">
        <f t="shared" si="52"/>
        <v>0</v>
      </c>
      <c r="H24" s="131">
        <f t="shared" si="52"/>
        <v>0</v>
      </c>
      <c r="I24" s="131">
        <f t="shared" si="52"/>
        <v>0</v>
      </c>
      <c r="J24" s="131">
        <f t="shared" si="52"/>
        <v>0</v>
      </c>
      <c r="K24" s="131">
        <f t="shared" si="52"/>
        <v>0</v>
      </c>
      <c r="L24" s="131">
        <f t="shared" si="52"/>
        <v>0</v>
      </c>
      <c r="M24" s="131">
        <f t="shared" si="52"/>
        <v>29</v>
      </c>
      <c r="N24" s="131">
        <f t="shared" si="52"/>
        <v>0</v>
      </c>
      <c r="O24" s="131">
        <f t="shared" si="52"/>
        <v>0</v>
      </c>
      <c r="P24" s="131">
        <f t="shared" si="52"/>
        <v>0</v>
      </c>
      <c r="Q24" s="131">
        <f t="shared" si="52"/>
        <v>0</v>
      </c>
      <c r="R24" s="131">
        <f t="shared" si="52"/>
        <v>0</v>
      </c>
      <c r="S24" s="131">
        <f t="shared" si="52"/>
        <v>0</v>
      </c>
      <c r="T24" s="131">
        <f t="shared" si="52"/>
        <v>48.155099999999997</v>
      </c>
      <c r="U24" s="131">
        <f t="shared" si="52"/>
        <v>0</v>
      </c>
      <c r="V24" s="131">
        <f t="shared" si="52"/>
        <v>0</v>
      </c>
      <c r="W24" s="131">
        <f t="shared" si="52"/>
        <v>0</v>
      </c>
      <c r="X24" s="131">
        <f t="shared" si="52"/>
        <v>0</v>
      </c>
      <c r="Y24" s="131">
        <f t="shared" si="52"/>
        <v>0</v>
      </c>
      <c r="Z24" s="131">
        <f t="shared" si="52"/>
        <v>0</v>
      </c>
      <c r="AA24" s="131">
        <f t="shared" si="52"/>
        <v>45.2331</v>
      </c>
      <c r="AB24" s="131">
        <f t="shared" si="52"/>
        <v>0</v>
      </c>
      <c r="AC24" s="131">
        <f t="shared" si="52"/>
        <v>0</v>
      </c>
      <c r="AD24" s="131">
        <f t="shared" si="52"/>
        <v>0</v>
      </c>
      <c r="AE24" s="131">
        <f t="shared" si="52"/>
        <v>0</v>
      </c>
      <c r="AF24" s="131">
        <f t="shared" si="52"/>
        <v>0</v>
      </c>
      <c r="AG24" s="131">
        <f t="shared" si="52"/>
        <v>0</v>
      </c>
      <c r="AH24" s="131">
        <f t="shared" si="52"/>
        <v>48.294000000000004</v>
      </c>
      <c r="AI24" s="131">
        <f t="shared" si="52"/>
        <v>0</v>
      </c>
      <c r="AJ24" s="131">
        <f t="shared" si="52"/>
        <v>0</v>
      </c>
      <c r="AK24" s="131">
        <f t="shared" si="52"/>
        <v>0</v>
      </c>
      <c r="AL24" s="131">
        <f t="shared" si="52"/>
        <v>0</v>
      </c>
      <c r="AM24" s="131">
        <f t="shared" si="52"/>
        <v>0</v>
      </c>
      <c r="AN24" s="131">
        <f t="shared" si="3"/>
        <v>0</v>
      </c>
      <c r="AO24" s="131">
        <f t="shared" si="4"/>
        <v>195.68220000000002</v>
      </c>
      <c r="AP24" s="131">
        <f t="shared" si="5"/>
        <v>0</v>
      </c>
      <c r="AQ24" s="131">
        <f t="shared" si="6"/>
        <v>0</v>
      </c>
      <c r="AR24" s="131">
        <f t="shared" si="7"/>
        <v>0</v>
      </c>
      <c r="AS24" s="131">
        <f t="shared" si="8"/>
        <v>0</v>
      </c>
      <c r="AT24" s="131">
        <f t="shared" si="9"/>
        <v>0</v>
      </c>
    </row>
    <row r="25" spans="1:48" s="104" customFormat="1" ht="78.75">
      <c r="A25" s="63" t="s">
        <v>128</v>
      </c>
      <c r="B25" s="54" t="s">
        <v>273</v>
      </c>
      <c r="C25" s="63" t="s">
        <v>274</v>
      </c>
      <c r="D25" s="36">
        <v>65.848965550000003</v>
      </c>
      <c r="E25" s="36">
        <v>0</v>
      </c>
      <c r="F25" s="154">
        <v>0</v>
      </c>
      <c r="G25" s="154">
        <v>0</v>
      </c>
      <c r="H25" s="154">
        <v>0</v>
      </c>
      <c r="I25" s="154">
        <v>0</v>
      </c>
      <c r="J25" s="154">
        <v>0</v>
      </c>
      <c r="K25" s="154">
        <v>0</v>
      </c>
      <c r="L25" s="154">
        <v>0</v>
      </c>
      <c r="M25" s="154">
        <v>0</v>
      </c>
      <c r="N25" s="154">
        <v>0</v>
      </c>
      <c r="O25" s="154">
        <v>0</v>
      </c>
      <c r="P25" s="154">
        <v>0</v>
      </c>
      <c r="Q25" s="154">
        <v>0</v>
      </c>
      <c r="R25" s="154">
        <v>0</v>
      </c>
      <c r="S25" s="154">
        <v>0</v>
      </c>
      <c r="T25" s="154">
        <v>0</v>
      </c>
      <c r="U25" s="154">
        <v>0</v>
      </c>
      <c r="V25" s="154">
        <v>0</v>
      </c>
      <c r="W25" s="154">
        <v>0</v>
      </c>
      <c r="X25" s="154">
        <v>0</v>
      </c>
      <c r="Y25" s="36">
        <v>0</v>
      </c>
      <c r="Z25" s="36">
        <v>0</v>
      </c>
      <c r="AA25" s="154">
        <v>0</v>
      </c>
      <c r="AB25" s="154">
        <v>0</v>
      </c>
      <c r="AC25" s="154">
        <v>0</v>
      </c>
      <c r="AD25" s="154">
        <v>0</v>
      </c>
      <c r="AE25" s="154">
        <v>0</v>
      </c>
      <c r="AF25" s="154">
        <v>0</v>
      </c>
      <c r="AG25" s="154">
        <v>0</v>
      </c>
      <c r="AH25" s="154">
        <v>0</v>
      </c>
      <c r="AI25" s="154">
        <v>0</v>
      </c>
      <c r="AJ25" s="154">
        <v>0</v>
      </c>
      <c r="AK25" s="154">
        <v>0</v>
      </c>
      <c r="AL25" s="154">
        <v>0</v>
      </c>
      <c r="AM25" s="154">
        <v>0</v>
      </c>
      <c r="AN25" s="154">
        <f t="shared" si="3"/>
        <v>0</v>
      </c>
      <c r="AO25" s="154">
        <f t="shared" si="4"/>
        <v>0</v>
      </c>
      <c r="AP25" s="154">
        <f t="shared" si="5"/>
        <v>0</v>
      </c>
      <c r="AQ25" s="154">
        <f t="shared" si="6"/>
        <v>0</v>
      </c>
      <c r="AR25" s="154">
        <f t="shared" si="7"/>
        <v>0</v>
      </c>
      <c r="AS25" s="154">
        <f t="shared" si="8"/>
        <v>0</v>
      </c>
      <c r="AT25" s="154">
        <f t="shared" si="9"/>
        <v>0</v>
      </c>
      <c r="AU25" s="53"/>
      <c r="AV25" s="53"/>
    </row>
    <row r="26" spans="1:48" s="130" customFormat="1" ht="78.75">
      <c r="A26" s="63" t="s">
        <v>128</v>
      </c>
      <c r="B26" s="54" t="s">
        <v>273</v>
      </c>
      <c r="C26" s="34" t="s">
        <v>982</v>
      </c>
      <c r="D26" s="66">
        <v>195.68220000000002</v>
      </c>
      <c r="E26" s="66">
        <v>0</v>
      </c>
      <c r="F26" s="154">
        <v>25</v>
      </c>
      <c r="G26" s="154">
        <v>0</v>
      </c>
      <c r="H26" s="154">
        <v>0</v>
      </c>
      <c r="I26" s="154">
        <v>0</v>
      </c>
      <c r="J26" s="154">
        <v>0</v>
      </c>
      <c r="K26" s="154">
        <v>0</v>
      </c>
      <c r="L26" s="154">
        <v>0</v>
      </c>
      <c r="M26" s="154">
        <v>29</v>
      </c>
      <c r="N26" s="154">
        <v>0</v>
      </c>
      <c r="O26" s="154">
        <v>0</v>
      </c>
      <c r="P26" s="154">
        <v>0</v>
      </c>
      <c r="Q26" s="154">
        <v>0</v>
      </c>
      <c r="R26" s="154">
        <v>0</v>
      </c>
      <c r="S26" s="154">
        <v>0</v>
      </c>
      <c r="T26" s="154">
        <v>48.155099999999997</v>
      </c>
      <c r="U26" s="154">
        <v>0</v>
      </c>
      <c r="V26" s="154">
        <v>0</v>
      </c>
      <c r="W26" s="154">
        <v>0</v>
      </c>
      <c r="X26" s="154">
        <v>0</v>
      </c>
      <c r="Y26" s="66">
        <v>0</v>
      </c>
      <c r="Z26" s="66">
        <v>0</v>
      </c>
      <c r="AA26" s="154">
        <v>45.2331</v>
      </c>
      <c r="AB26" s="154">
        <v>0</v>
      </c>
      <c r="AC26" s="154">
        <v>0</v>
      </c>
      <c r="AD26" s="154">
        <v>0</v>
      </c>
      <c r="AE26" s="154">
        <v>0</v>
      </c>
      <c r="AF26" s="154">
        <v>0</v>
      </c>
      <c r="AG26" s="154">
        <v>0</v>
      </c>
      <c r="AH26" s="154">
        <v>48.294000000000004</v>
      </c>
      <c r="AI26" s="154">
        <v>0</v>
      </c>
      <c r="AJ26" s="154">
        <v>0</v>
      </c>
      <c r="AK26" s="154">
        <v>0</v>
      </c>
      <c r="AL26" s="154">
        <v>0</v>
      </c>
      <c r="AM26" s="154">
        <v>0</v>
      </c>
      <c r="AN26" s="154">
        <f t="shared" si="3"/>
        <v>0</v>
      </c>
      <c r="AO26" s="154">
        <f t="shared" si="4"/>
        <v>195.68220000000002</v>
      </c>
      <c r="AP26" s="154">
        <f t="shared" si="5"/>
        <v>0</v>
      </c>
      <c r="AQ26" s="154">
        <f t="shared" si="6"/>
        <v>0</v>
      </c>
      <c r="AR26" s="154">
        <f t="shared" si="7"/>
        <v>0</v>
      </c>
      <c r="AS26" s="154">
        <f t="shared" si="8"/>
        <v>0</v>
      </c>
      <c r="AT26" s="154">
        <f t="shared" si="9"/>
        <v>0</v>
      </c>
    </row>
    <row r="27" spans="1:48" s="90" customFormat="1" ht="78.75">
      <c r="A27" s="132" t="s">
        <v>129</v>
      </c>
      <c r="B27" s="157" t="s">
        <v>275</v>
      </c>
      <c r="C27" s="158" t="s">
        <v>218</v>
      </c>
      <c r="D27" s="131">
        <f t="shared" ref="D27" si="53">SUM(D28:D29)</f>
        <v>284.10920096000001</v>
      </c>
      <c r="E27" s="131">
        <f t="shared" ref="E27" si="54">SUM(E28:E29)</f>
        <v>0</v>
      </c>
      <c r="F27" s="131">
        <f t="shared" ref="F27" si="55">SUM(F28:F29)</f>
        <v>25</v>
      </c>
      <c r="G27" s="131">
        <f t="shared" ref="G27" si="56">SUM(G28:G29)</f>
        <v>0</v>
      </c>
      <c r="H27" s="131">
        <f t="shared" ref="H27" si="57">SUM(H28:H29)</f>
        <v>0</v>
      </c>
      <c r="I27" s="131">
        <f t="shared" ref="I27" si="58">SUM(I28:I29)</f>
        <v>0</v>
      </c>
      <c r="J27" s="131">
        <f t="shared" ref="J27" si="59">SUM(J28:J29)</f>
        <v>0</v>
      </c>
      <c r="K27" s="131">
        <f t="shared" ref="K27" si="60">SUM(K28:K29)</f>
        <v>0</v>
      </c>
      <c r="L27" s="131">
        <f t="shared" ref="L27" si="61">SUM(L28:L29)</f>
        <v>0</v>
      </c>
      <c r="M27" s="131">
        <f t="shared" ref="M27" si="62">SUM(M28:M29)</f>
        <v>29</v>
      </c>
      <c r="N27" s="131">
        <f t="shared" ref="N27" si="63">SUM(N28:N29)</f>
        <v>0</v>
      </c>
      <c r="O27" s="131">
        <f t="shared" ref="O27" si="64">SUM(O28:O29)</f>
        <v>0</v>
      </c>
      <c r="P27" s="131">
        <f t="shared" ref="P27" si="65">SUM(P28:P29)</f>
        <v>0</v>
      </c>
      <c r="Q27" s="131">
        <f t="shared" ref="Q27" si="66">SUM(Q28:Q29)</f>
        <v>0</v>
      </c>
      <c r="R27" s="131">
        <f t="shared" ref="R27" si="67">SUM(R28:R29)</f>
        <v>0</v>
      </c>
      <c r="S27" s="131">
        <f t="shared" ref="S27" si="68">SUM(S28:S29)</f>
        <v>0</v>
      </c>
      <c r="T27" s="131">
        <f t="shared" ref="T27" si="69">SUM(T28:T29)</f>
        <v>35</v>
      </c>
      <c r="U27" s="131">
        <f t="shared" ref="U27" si="70">SUM(U28:U29)</f>
        <v>0</v>
      </c>
      <c r="V27" s="131">
        <f t="shared" ref="V27" si="71">SUM(V28:V29)</f>
        <v>0</v>
      </c>
      <c r="W27" s="131">
        <f t="shared" ref="W27" si="72">SUM(W28:W29)</f>
        <v>0</v>
      </c>
      <c r="X27" s="131">
        <f t="shared" ref="X27" si="73">SUM(X28:X29)</f>
        <v>0</v>
      </c>
      <c r="Y27" s="131">
        <f t="shared" ref="Y27" si="74">SUM(Y28:Y29)</f>
        <v>0</v>
      </c>
      <c r="Z27" s="131">
        <f t="shared" ref="Z27" si="75">SUM(Z28:Z29)</f>
        <v>0</v>
      </c>
      <c r="AA27" s="131">
        <f t="shared" ref="AA27" si="76">SUM(AA28:AA29)</f>
        <v>35</v>
      </c>
      <c r="AB27" s="131">
        <f t="shared" ref="AB27" si="77">SUM(AB28:AB29)</f>
        <v>0</v>
      </c>
      <c r="AC27" s="131">
        <f t="shared" ref="AC27" si="78">SUM(AC28:AC29)</f>
        <v>0</v>
      </c>
      <c r="AD27" s="131">
        <f t="shared" ref="AD27" si="79">SUM(AD28:AD29)</f>
        <v>0</v>
      </c>
      <c r="AE27" s="131">
        <f t="shared" ref="AE27" si="80">SUM(AE28:AE29)</f>
        <v>0</v>
      </c>
      <c r="AF27" s="131">
        <f t="shared" ref="AF27" si="81">SUM(AF28:AF29)</f>
        <v>0</v>
      </c>
      <c r="AG27" s="131">
        <f t="shared" ref="AG27" si="82">SUM(AG28:AG29)</f>
        <v>0</v>
      </c>
      <c r="AH27" s="131">
        <f t="shared" ref="AH27" si="83">SUM(AH28:AH29)</f>
        <v>35</v>
      </c>
      <c r="AI27" s="131">
        <f t="shared" ref="AI27" si="84">SUM(AI28:AI29)</f>
        <v>0</v>
      </c>
      <c r="AJ27" s="131">
        <f t="shared" ref="AJ27" si="85">SUM(AJ28:AJ29)</f>
        <v>0</v>
      </c>
      <c r="AK27" s="131">
        <f t="shared" ref="AK27" si="86">SUM(AK28:AK29)</f>
        <v>0</v>
      </c>
      <c r="AL27" s="131">
        <f t="shared" ref="AL27" si="87">SUM(AL28:AL29)</f>
        <v>0</v>
      </c>
      <c r="AM27" s="131">
        <f t="shared" ref="AM27" si="88">SUM(AM28:AM29)</f>
        <v>0</v>
      </c>
      <c r="AN27" s="131">
        <f t="shared" si="3"/>
        <v>0</v>
      </c>
      <c r="AO27" s="131">
        <f t="shared" si="4"/>
        <v>159</v>
      </c>
      <c r="AP27" s="131">
        <f t="shared" si="5"/>
        <v>0</v>
      </c>
      <c r="AQ27" s="131">
        <f t="shared" si="6"/>
        <v>0</v>
      </c>
      <c r="AR27" s="131">
        <f t="shared" si="7"/>
        <v>0</v>
      </c>
      <c r="AS27" s="131">
        <f t="shared" si="8"/>
        <v>0</v>
      </c>
      <c r="AT27" s="131">
        <f t="shared" si="9"/>
        <v>0</v>
      </c>
      <c r="AU27" s="53"/>
    </row>
    <row r="28" spans="1:48" s="130" customFormat="1" ht="63">
      <c r="A28" s="63" t="s">
        <v>129</v>
      </c>
      <c r="B28" s="54" t="s">
        <v>276</v>
      </c>
      <c r="C28" s="55" t="s">
        <v>384</v>
      </c>
      <c r="D28" s="36">
        <v>125.10920096</v>
      </c>
      <c r="E28" s="36">
        <v>0</v>
      </c>
      <c r="F28" s="154">
        <v>0</v>
      </c>
      <c r="G28" s="154">
        <v>0</v>
      </c>
      <c r="H28" s="154">
        <v>0</v>
      </c>
      <c r="I28" s="154">
        <v>0</v>
      </c>
      <c r="J28" s="154">
        <v>0</v>
      </c>
      <c r="K28" s="154">
        <v>0</v>
      </c>
      <c r="L28" s="154">
        <v>0</v>
      </c>
      <c r="M28" s="154">
        <v>0</v>
      </c>
      <c r="N28" s="154">
        <v>0</v>
      </c>
      <c r="O28" s="154">
        <v>0</v>
      </c>
      <c r="P28" s="154">
        <v>0</v>
      </c>
      <c r="Q28" s="154">
        <v>0</v>
      </c>
      <c r="R28" s="154">
        <v>0</v>
      </c>
      <c r="S28" s="154">
        <v>0</v>
      </c>
      <c r="T28" s="154">
        <v>0</v>
      </c>
      <c r="U28" s="154">
        <v>0</v>
      </c>
      <c r="V28" s="154">
        <v>0</v>
      </c>
      <c r="W28" s="154">
        <v>0</v>
      </c>
      <c r="X28" s="154">
        <v>0</v>
      </c>
      <c r="Y28" s="36">
        <v>0</v>
      </c>
      <c r="Z28" s="36">
        <v>0</v>
      </c>
      <c r="AA28" s="154">
        <v>0</v>
      </c>
      <c r="AB28" s="154">
        <v>0</v>
      </c>
      <c r="AC28" s="154">
        <v>0</v>
      </c>
      <c r="AD28" s="154">
        <v>0</v>
      </c>
      <c r="AE28" s="154">
        <v>0</v>
      </c>
      <c r="AF28" s="154">
        <v>0</v>
      </c>
      <c r="AG28" s="154">
        <v>0</v>
      </c>
      <c r="AH28" s="154">
        <v>0</v>
      </c>
      <c r="AI28" s="154">
        <v>0</v>
      </c>
      <c r="AJ28" s="154">
        <v>0</v>
      </c>
      <c r="AK28" s="154">
        <v>0</v>
      </c>
      <c r="AL28" s="154">
        <v>0</v>
      </c>
      <c r="AM28" s="154">
        <v>0</v>
      </c>
      <c r="AN28" s="154">
        <f t="shared" si="3"/>
        <v>0</v>
      </c>
      <c r="AO28" s="154">
        <f t="shared" si="4"/>
        <v>0</v>
      </c>
      <c r="AP28" s="154">
        <f t="shared" si="5"/>
        <v>0</v>
      </c>
      <c r="AQ28" s="154">
        <f t="shared" si="6"/>
        <v>0</v>
      </c>
      <c r="AR28" s="154">
        <f t="shared" si="7"/>
        <v>0</v>
      </c>
      <c r="AS28" s="154">
        <f t="shared" si="8"/>
        <v>0</v>
      </c>
      <c r="AT28" s="154">
        <f t="shared" si="9"/>
        <v>0</v>
      </c>
    </row>
    <row r="29" spans="1:48" s="90" customFormat="1" ht="63">
      <c r="A29" s="199" t="s">
        <v>129</v>
      </c>
      <c r="B29" s="200" t="s">
        <v>1913</v>
      </c>
      <c r="C29" s="199" t="s">
        <v>983</v>
      </c>
      <c r="D29" s="66">
        <v>159</v>
      </c>
      <c r="E29" s="202">
        <v>0</v>
      </c>
      <c r="F29" s="203">
        <v>25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29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35</v>
      </c>
      <c r="U29" s="203">
        <v>0</v>
      </c>
      <c r="V29" s="203">
        <v>0</v>
      </c>
      <c r="W29" s="203">
        <v>0</v>
      </c>
      <c r="X29" s="203">
        <v>0</v>
      </c>
      <c r="Y29" s="66">
        <v>0</v>
      </c>
      <c r="Z29" s="202">
        <v>0</v>
      </c>
      <c r="AA29" s="203">
        <v>35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35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f t="shared" si="3"/>
        <v>0</v>
      </c>
      <c r="AO29" s="203">
        <f t="shared" si="4"/>
        <v>159</v>
      </c>
      <c r="AP29" s="203">
        <f t="shared" si="5"/>
        <v>0</v>
      </c>
      <c r="AQ29" s="203">
        <f t="shared" si="6"/>
        <v>0</v>
      </c>
      <c r="AR29" s="203">
        <f t="shared" si="7"/>
        <v>0</v>
      </c>
      <c r="AS29" s="203">
        <f t="shared" si="8"/>
        <v>0</v>
      </c>
      <c r="AT29" s="203">
        <f t="shared" si="9"/>
        <v>0</v>
      </c>
    </row>
    <row r="30" spans="1:48" s="130" customFormat="1" ht="63">
      <c r="A30" s="132" t="s">
        <v>170</v>
      </c>
      <c r="B30" s="157" t="s">
        <v>201</v>
      </c>
      <c r="C30" s="132" t="s">
        <v>218</v>
      </c>
      <c r="D30" s="160">
        <f t="shared" ref="D30:AM30" si="89">SUM(D31:D83)</f>
        <v>73.089551289999989</v>
      </c>
      <c r="E30" s="160">
        <f t="shared" si="89"/>
        <v>0</v>
      </c>
      <c r="F30" s="160">
        <f t="shared" si="89"/>
        <v>115.41369541308438</v>
      </c>
      <c r="G30" s="160">
        <f t="shared" si="89"/>
        <v>13.170000000000002</v>
      </c>
      <c r="H30" s="160">
        <f t="shared" si="89"/>
        <v>0</v>
      </c>
      <c r="I30" s="160">
        <f t="shared" si="89"/>
        <v>14.466999999999999</v>
      </c>
      <c r="J30" s="160">
        <f t="shared" si="89"/>
        <v>0</v>
      </c>
      <c r="K30" s="160">
        <f t="shared" si="89"/>
        <v>0</v>
      </c>
      <c r="L30" s="160">
        <f t="shared" si="89"/>
        <v>0</v>
      </c>
      <c r="M30" s="160">
        <f t="shared" si="89"/>
        <v>1.87</v>
      </c>
      <c r="N30" s="160">
        <f t="shared" si="89"/>
        <v>0</v>
      </c>
      <c r="O30" s="160">
        <f t="shared" si="89"/>
        <v>0</v>
      </c>
      <c r="P30" s="160">
        <f t="shared" si="89"/>
        <v>0</v>
      </c>
      <c r="Q30" s="160">
        <f t="shared" si="89"/>
        <v>0</v>
      </c>
      <c r="R30" s="160">
        <f t="shared" si="89"/>
        <v>0</v>
      </c>
      <c r="S30" s="160">
        <f t="shared" si="89"/>
        <v>0</v>
      </c>
      <c r="T30" s="160">
        <f t="shared" si="89"/>
        <v>0</v>
      </c>
      <c r="U30" s="160">
        <f t="shared" si="89"/>
        <v>0</v>
      </c>
      <c r="V30" s="160">
        <f t="shared" si="89"/>
        <v>0</v>
      </c>
      <c r="W30" s="160">
        <f t="shared" si="89"/>
        <v>0</v>
      </c>
      <c r="X30" s="160">
        <f t="shared" si="89"/>
        <v>0</v>
      </c>
      <c r="Y30" s="160">
        <f t="shared" si="89"/>
        <v>0</v>
      </c>
      <c r="Z30" s="160">
        <f t="shared" si="89"/>
        <v>0</v>
      </c>
      <c r="AA30" s="160">
        <f t="shared" si="89"/>
        <v>0</v>
      </c>
      <c r="AB30" s="160">
        <f t="shared" si="89"/>
        <v>0</v>
      </c>
      <c r="AC30" s="160">
        <f t="shared" si="89"/>
        <v>0</v>
      </c>
      <c r="AD30" s="160">
        <f t="shared" si="89"/>
        <v>0</v>
      </c>
      <c r="AE30" s="160">
        <f t="shared" si="89"/>
        <v>0</v>
      </c>
      <c r="AF30" s="160">
        <f t="shared" si="89"/>
        <v>0</v>
      </c>
      <c r="AG30" s="160">
        <f t="shared" si="89"/>
        <v>0</v>
      </c>
      <c r="AH30" s="160">
        <f t="shared" si="89"/>
        <v>0</v>
      </c>
      <c r="AI30" s="160">
        <f t="shared" si="89"/>
        <v>0</v>
      </c>
      <c r="AJ30" s="160">
        <f t="shared" si="89"/>
        <v>0</v>
      </c>
      <c r="AK30" s="160">
        <f t="shared" si="89"/>
        <v>0</v>
      </c>
      <c r="AL30" s="160">
        <f t="shared" si="89"/>
        <v>0</v>
      </c>
      <c r="AM30" s="160">
        <f t="shared" si="89"/>
        <v>0</v>
      </c>
      <c r="AN30" s="160">
        <f t="shared" si="3"/>
        <v>0</v>
      </c>
      <c r="AO30" s="160">
        <f t="shared" si="4"/>
        <v>117.28369541308439</v>
      </c>
      <c r="AP30" s="160">
        <f t="shared" si="5"/>
        <v>13.170000000000002</v>
      </c>
      <c r="AQ30" s="160">
        <f t="shared" si="6"/>
        <v>0</v>
      </c>
      <c r="AR30" s="160">
        <f t="shared" si="7"/>
        <v>14.466999999999999</v>
      </c>
      <c r="AS30" s="160">
        <f t="shared" si="8"/>
        <v>0</v>
      </c>
      <c r="AT30" s="160">
        <f t="shared" si="9"/>
        <v>0</v>
      </c>
    </row>
    <row r="31" spans="1:48" s="130" customFormat="1" ht="47.25">
      <c r="A31" s="63" t="s">
        <v>170</v>
      </c>
      <c r="B31" s="54" t="s">
        <v>984</v>
      </c>
      <c r="C31" s="63" t="s">
        <v>985</v>
      </c>
      <c r="D31" s="36">
        <v>0.96016710999999999</v>
      </c>
      <c r="E31" s="36">
        <v>0</v>
      </c>
      <c r="F31" s="154">
        <v>0</v>
      </c>
      <c r="G31" s="154">
        <v>0</v>
      </c>
      <c r="H31" s="154">
        <v>0</v>
      </c>
      <c r="I31" s="154">
        <v>0</v>
      </c>
      <c r="J31" s="154">
        <v>0</v>
      </c>
      <c r="K31" s="154">
        <v>0</v>
      </c>
      <c r="L31" s="154">
        <v>0</v>
      </c>
      <c r="M31" s="154">
        <v>0</v>
      </c>
      <c r="N31" s="154">
        <v>0</v>
      </c>
      <c r="O31" s="154">
        <v>0</v>
      </c>
      <c r="P31" s="154">
        <v>0</v>
      </c>
      <c r="Q31" s="154">
        <v>0</v>
      </c>
      <c r="R31" s="154">
        <v>0</v>
      </c>
      <c r="S31" s="154">
        <v>0</v>
      </c>
      <c r="T31" s="154">
        <v>0</v>
      </c>
      <c r="U31" s="154">
        <v>0</v>
      </c>
      <c r="V31" s="154">
        <v>0</v>
      </c>
      <c r="W31" s="154">
        <v>0</v>
      </c>
      <c r="X31" s="154">
        <v>0</v>
      </c>
      <c r="Y31" s="36">
        <v>0</v>
      </c>
      <c r="Z31" s="36">
        <v>0</v>
      </c>
      <c r="AA31" s="154">
        <v>0</v>
      </c>
      <c r="AB31" s="154">
        <v>0</v>
      </c>
      <c r="AC31" s="154">
        <v>0</v>
      </c>
      <c r="AD31" s="154">
        <v>0</v>
      </c>
      <c r="AE31" s="154">
        <v>0</v>
      </c>
      <c r="AF31" s="154">
        <v>0</v>
      </c>
      <c r="AG31" s="154">
        <v>0</v>
      </c>
      <c r="AH31" s="154">
        <v>0</v>
      </c>
      <c r="AI31" s="154">
        <v>0</v>
      </c>
      <c r="AJ31" s="154">
        <v>0</v>
      </c>
      <c r="AK31" s="154">
        <v>0</v>
      </c>
      <c r="AL31" s="154">
        <v>0</v>
      </c>
      <c r="AM31" s="154">
        <v>0</v>
      </c>
      <c r="AN31" s="154">
        <f t="shared" si="3"/>
        <v>0</v>
      </c>
      <c r="AO31" s="154">
        <f t="shared" si="4"/>
        <v>0</v>
      </c>
      <c r="AP31" s="154">
        <f t="shared" si="5"/>
        <v>0</v>
      </c>
      <c r="AQ31" s="154">
        <f t="shared" si="6"/>
        <v>0</v>
      </c>
      <c r="AR31" s="154">
        <f t="shared" si="7"/>
        <v>0</v>
      </c>
      <c r="AS31" s="154">
        <f t="shared" si="8"/>
        <v>0</v>
      </c>
      <c r="AT31" s="154">
        <f t="shared" si="9"/>
        <v>0</v>
      </c>
    </row>
    <row r="32" spans="1:48" s="90" customFormat="1" ht="47.25">
      <c r="A32" s="199" t="s">
        <v>170</v>
      </c>
      <c r="B32" s="200" t="s">
        <v>986</v>
      </c>
      <c r="C32" s="199" t="s">
        <v>987</v>
      </c>
      <c r="D32" s="66">
        <v>0.76871513999999996</v>
      </c>
      <c r="E32" s="202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66">
        <v>0</v>
      </c>
      <c r="Z32" s="20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f t="shared" si="3"/>
        <v>0</v>
      </c>
      <c r="AO32" s="203">
        <f t="shared" si="4"/>
        <v>0</v>
      </c>
      <c r="AP32" s="203">
        <f t="shared" si="5"/>
        <v>0</v>
      </c>
      <c r="AQ32" s="203">
        <f t="shared" si="6"/>
        <v>0</v>
      </c>
      <c r="AR32" s="203">
        <f t="shared" si="7"/>
        <v>0</v>
      </c>
      <c r="AS32" s="203">
        <f t="shared" si="8"/>
        <v>0</v>
      </c>
      <c r="AT32" s="203">
        <f t="shared" si="9"/>
        <v>0</v>
      </c>
    </row>
    <row r="33" spans="1:46" s="130" customFormat="1" ht="47.25">
      <c r="A33" s="63" t="s">
        <v>170</v>
      </c>
      <c r="B33" s="54" t="s">
        <v>988</v>
      </c>
      <c r="C33" s="63" t="s">
        <v>989</v>
      </c>
      <c r="D33" s="66">
        <v>24.01326585</v>
      </c>
      <c r="E33" s="66">
        <v>0</v>
      </c>
      <c r="F33" s="154">
        <v>0</v>
      </c>
      <c r="G33" s="154">
        <v>0</v>
      </c>
      <c r="H33" s="154">
        <v>0</v>
      </c>
      <c r="I33" s="154">
        <v>0</v>
      </c>
      <c r="J33" s="154">
        <v>0</v>
      </c>
      <c r="K33" s="154">
        <v>0</v>
      </c>
      <c r="L33" s="154">
        <v>0</v>
      </c>
      <c r="M33" s="154">
        <v>0</v>
      </c>
      <c r="N33" s="154">
        <v>0</v>
      </c>
      <c r="O33" s="154">
        <v>0</v>
      </c>
      <c r="P33" s="154">
        <v>0</v>
      </c>
      <c r="Q33" s="154">
        <v>0</v>
      </c>
      <c r="R33" s="154">
        <v>0</v>
      </c>
      <c r="S33" s="154">
        <v>0</v>
      </c>
      <c r="T33" s="154">
        <v>0</v>
      </c>
      <c r="U33" s="154">
        <v>0</v>
      </c>
      <c r="V33" s="154">
        <v>0</v>
      </c>
      <c r="W33" s="154">
        <v>0</v>
      </c>
      <c r="X33" s="154">
        <v>0</v>
      </c>
      <c r="Y33" s="66">
        <v>0</v>
      </c>
      <c r="Z33" s="66">
        <v>0</v>
      </c>
      <c r="AA33" s="154">
        <v>0</v>
      </c>
      <c r="AB33" s="154">
        <v>0</v>
      </c>
      <c r="AC33" s="154">
        <v>0</v>
      </c>
      <c r="AD33" s="154">
        <v>0</v>
      </c>
      <c r="AE33" s="154">
        <v>0</v>
      </c>
      <c r="AF33" s="154">
        <v>0</v>
      </c>
      <c r="AG33" s="154">
        <v>0</v>
      </c>
      <c r="AH33" s="154">
        <v>0</v>
      </c>
      <c r="AI33" s="154">
        <v>0</v>
      </c>
      <c r="AJ33" s="154">
        <v>0</v>
      </c>
      <c r="AK33" s="154">
        <v>0</v>
      </c>
      <c r="AL33" s="154">
        <v>0</v>
      </c>
      <c r="AM33" s="154">
        <v>0</v>
      </c>
      <c r="AN33" s="154">
        <f t="shared" si="3"/>
        <v>0</v>
      </c>
      <c r="AO33" s="154">
        <f t="shared" si="4"/>
        <v>0</v>
      </c>
      <c r="AP33" s="154">
        <f t="shared" si="5"/>
        <v>0</v>
      </c>
      <c r="AQ33" s="154">
        <f t="shared" si="6"/>
        <v>0</v>
      </c>
      <c r="AR33" s="154">
        <f t="shared" si="7"/>
        <v>0</v>
      </c>
      <c r="AS33" s="154">
        <f t="shared" si="8"/>
        <v>0</v>
      </c>
      <c r="AT33" s="154">
        <f t="shared" si="9"/>
        <v>0</v>
      </c>
    </row>
    <row r="34" spans="1:46" s="97" customFormat="1" ht="47.25">
      <c r="A34" s="63" t="s">
        <v>170</v>
      </c>
      <c r="B34" s="54" t="s">
        <v>990</v>
      </c>
      <c r="C34" s="63" t="s">
        <v>991</v>
      </c>
      <c r="D34" s="36">
        <v>11.29182147</v>
      </c>
      <c r="E34" s="36">
        <v>0</v>
      </c>
      <c r="F34" s="154">
        <v>0</v>
      </c>
      <c r="G34" s="154">
        <v>0</v>
      </c>
      <c r="H34" s="154">
        <v>0</v>
      </c>
      <c r="I34" s="154">
        <v>0</v>
      </c>
      <c r="J34" s="154">
        <v>0</v>
      </c>
      <c r="K34" s="154">
        <v>0</v>
      </c>
      <c r="L34" s="154">
        <v>0</v>
      </c>
      <c r="M34" s="154">
        <v>0</v>
      </c>
      <c r="N34" s="154">
        <v>0</v>
      </c>
      <c r="O34" s="154">
        <v>0</v>
      </c>
      <c r="P34" s="154">
        <v>0</v>
      </c>
      <c r="Q34" s="154">
        <v>0</v>
      </c>
      <c r="R34" s="154">
        <v>0</v>
      </c>
      <c r="S34" s="154">
        <v>0</v>
      </c>
      <c r="T34" s="154">
        <v>0</v>
      </c>
      <c r="U34" s="154">
        <v>0</v>
      </c>
      <c r="V34" s="154">
        <v>0</v>
      </c>
      <c r="W34" s="154">
        <v>0</v>
      </c>
      <c r="X34" s="154">
        <v>0</v>
      </c>
      <c r="Y34" s="36">
        <v>0</v>
      </c>
      <c r="Z34" s="36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f t="shared" si="3"/>
        <v>0</v>
      </c>
      <c r="AO34" s="154">
        <f t="shared" si="4"/>
        <v>0</v>
      </c>
      <c r="AP34" s="154">
        <f t="shared" si="5"/>
        <v>0</v>
      </c>
      <c r="AQ34" s="154">
        <f t="shared" si="6"/>
        <v>0</v>
      </c>
      <c r="AR34" s="154">
        <f t="shared" si="7"/>
        <v>0</v>
      </c>
      <c r="AS34" s="154">
        <f t="shared" si="8"/>
        <v>0</v>
      </c>
      <c r="AT34" s="154">
        <f t="shared" si="9"/>
        <v>0</v>
      </c>
    </row>
    <row r="35" spans="1:46" s="97" customFormat="1" ht="63">
      <c r="A35" s="63" t="s">
        <v>170</v>
      </c>
      <c r="B35" s="54" t="s">
        <v>992</v>
      </c>
      <c r="C35" s="63" t="s">
        <v>993</v>
      </c>
      <c r="D35" s="36">
        <v>0.92849194000000002</v>
      </c>
      <c r="E35" s="36">
        <v>0</v>
      </c>
      <c r="F35" s="154">
        <v>0</v>
      </c>
      <c r="G35" s="154">
        <v>0</v>
      </c>
      <c r="H35" s="154">
        <v>0</v>
      </c>
      <c r="I35" s="154">
        <v>0</v>
      </c>
      <c r="J35" s="154">
        <v>0</v>
      </c>
      <c r="K35" s="154">
        <v>0</v>
      </c>
      <c r="L35" s="154">
        <v>0</v>
      </c>
      <c r="M35" s="154">
        <v>0</v>
      </c>
      <c r="N35" s="154">
        <v>0</v>
      </c>
      <c r="O35" s="154">
        <v>0</v>
      </c>
      <c r="P35" s="154">
        <v>0</v>
      </c>
      <c r="Q35" s="154">
        <v>0</v>
      </c>
      <c r="R35" s="154">
        <v>0</v>
      </c>
      <c r="S35" s="154">
        <v>0</v>
      </c>
      <c r="T35" s="154">
        <v>0</v>
      </c>
      <c r="U35" s="154">
        <v>0</v>
      </c>
      <c r="V35" s="154">
        <v>0</v>
      </c>
      <c r="W35" s="154">
        <v>0</v>
      </c>
      <c r="X35" s="154">
        <v>0</v>
      </c>
      <c r="Y35" s="36">
        <v>0</v>
      </c>
      <c r="Z35" s="36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f t="shared" si="3"/>
        <v>0</v>
      </c>
      <c r="AO35" s="154">
        <f t="shared" si="4"/>
        <v>0</v>
      </c>
      <c r="AP35" s="154">
        <f t="shared" si="5"/>
        <v>0</v>
      </c>
      <c r="AQ35" s="154">
        <f t="shared" si="6"/>
        <v>0</v>
      </c>
      <c r="AR35" s="154">
        <f t="shared" si="7"/>
        <v>0</v>
      </c>
      <c r="AS35" s="154">
        <f t="shared" si="8"/>
        <v>0</v>
      </c>
      <c r="AT35" s="154">
        <f t="shared" si="9"/>
        <v>0</v>
      </c>
    </row>
    <row r="36" spans="1:46" s="97" customFormat="1" ht="63">
      <c r="A36" s="63" t="s">
        <v>170</v>
      </c>
      <c r="B36" s="54" t="s">
        <v>994</v>
      </c>
      <c r="C36" s="63" t="s">
        <v>995</v>
      </c>
      <c r="D36" s="36">
        <v>6.0303767099999996</v>
      </c>
      <c r="E36" s="36">
        <v>0</v>
      </c>
      <c r="F36" s="154">
        <v>0</v>
      </c>
      <c r="G36" s="154">
        <v>0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0</v>
      </c>
      <c r="S36" s="154">
        <v>0</v>
      </c>
      <c r="T36" s="154">
        <v>0</v>
      </c>
      <c r="U36" s="154">
        <v>0</v>
      </c>
      <c r="V36" s="154">
        <v>0</v>
      </c>
      <c r="W36" s="154">
        <v>0</v>
      </c>
      <c r="X36" s="154">
        <v>0</v>
      </c>
      <c r="Y36" s="36">
        <v>0</v>
      </c>
      <c r="Z36" s="36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f t="shared" si="3"/>
        <v>0</v>
      </c>
      <c r="AO36" s="154">
        <f t="shared" si="4"/>
        <v>0</v>
      </c>
      <c r="AP36" s="154">
        <f t="shared" si="5"/>
        <v>0</v>
      </c>
      <c r="AQ36" s="154">
        <f t="shared" si="6"/>
        <v>0</v>
      </c>
      <c r="AR36" s="154">
        <f t="shared" si="7"/>
        <v>0</v>
      </c>
      <c r="AS36" s="154">
        <f t="shared" si="8"/>
        <v>0</v>
      </c>
      <c r="AT36" s="154">
        <f t="shared" si="9"/>
        <v>0</v>
      </c>
    </row>
    <row r="37" spans="1:46" s="130" customFormat="1" ht="63">
      <c r="A37" s="63" t="s">
        <v>170</v>
      </c>
      <c r="B37" s="54" t="s">
        <v>996</v>
      </c>
      <c r="C37" s="63" t="s">
        <v>997</v>
      </c>
      <c r="D37" s="66">
        <v>0.42472121000000002</v>
      </c>
      <c r="E37" s="66">
        <v>0</v>
      </c>
      <c r="F37" s="154">
        <v>0</v>
      </c>
      <c r="G37" s="154">
        <v>0</v>
      </c>
      <c r="H37" s="154">
        <v>0</v>
      </c>
      <c r="I37" s="154">
        <v>0</v>
      </c>
      <c r="J37" s="154">
        <v>0</v>
      </c>
      <c r="K37" s="154">
        <v>0</v>
      </c>
      <c r="L37" s="154">
        <v>0</v>
      </c>
      <c r="M37" s="154">
        <v>0</v>
      </c>
      <c r="N37" s="154">
        <v>0</v>
      </c>
      <c r="O37" s="154">
        <v>0</v>
      </c>
      <c r="P37" s="154">
        <v>0</v>
      </c>
      <c r="Q37" s="154">
        <v>0</v>
      </c>
      <c r="R37" s="154">
        <v>0</v>
      </c>
      <c r="S37" s="154">
        <v>0</v>
      </c>
      <c r="T37" s="154">
        <v>0</v>
      </c>
      <c r="U37" s="154">
        <v>0</v>
      </c>
      <c r="V37" s="154">
        <v>0</v>
      </c>
      <c r="W37" s="154">
        <v>0</v>
      </c>
      <c r="X37" s="154">
        <v>0</v>
      </c>
      <c r="Y37" s="66">
        <v>0</v>
      </c>
      <c r="Z37" s="66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f t="shared" si="3"/>
        <v>0</v>
      </c>
      <c r="AO37" s="154">
        <f t="shared" si="4"/>
        <v>0</v>
      </c>
      <c r="AP37" s="154">
        <f t="shared" si="5"/>
        <v>0</v>
      </c>
      <c r="AQ37" s="154">
        <f t="shared" si="6"/>
        <v>0</v>
      </c>
      <c r="AR37" s="154">
        <f t="shared" si="7"/>
        <v>0</v>
      </c>
      <c r="AS37" s="154">
        <f t="shared" si="8"/>
        <v>0</v>
      </c>
      <c r="AT37" s="154">
        <f t="shared" si="9"/>
        <v>0</v>
      </c>
    </row>
    <row r="38" spans="1:46" s="97" customFormat="1" ht="94.5">
      <c r="A38" s="63" t="s">
        <v>170</v>
      </c>
      <c r="B38" s="54" t="s">
        <v>998</v>
      </c>
      <c r="C38" s="63" t="s">
        <v>999</v>
      </c>
      <c r="D38" s="36">
        <v>6.2334866599999996</v>
      </c>
      <c r="E38" s="36">
        <v>0</v>
      </c>
      <c r="F38" s="154">
        <v>0</v>
      </c>
      <c r="G38" s="154">
        <v>0</v>
      </c>
      <c r="H38" s="154">
        <v>0</v>
      </c>
      <c r="I38" s="154">
        <v>0</v>
      </c>
      <c r="J38" s="154">
        <v>0</v>
      </c>
      <c r="K38" s="154">
        <v>0</v>
      </c>
      <c r="L38" s="154">
        <v>0</v>
      </c>
      <c r="M38" s="154">
        <v>0</v>
      </c>
      <c r="N38" s="154">
        <v>0</v>
      </c>
      <c r="O38" s="154">
        <v>0</v>
      </c>
      <c r="P38" s="154">
        <v>0</v>
      </c>
      <c r="Q38" s="154">
        <v>0</v>
      </c>
      <c r="R38" s="154">
        <v>0</v>
      </c>
      <c r="S38" s="154">
        <v>0</v>
      </c>
      <c r="T38" s="154">
        <v>0</v>
      </c>
      <c r="U38" s="154">
        <v>0</v>
      </c>
      <c r="V38" s="154">
        <v>0</v>
      </c>
      <c r="W38" s="154">
        <v>0</v>
      </c>
      <c r="X38" s="154">
        <v>0</v>
      </c>
      <c r="Y38" s="36">
        <v>0</v>
      </c>
      <c r="Z38" s="36">
        <v>0</v>
      </c>
      <c r="AA38" s="154">
        <v>0</v>
      </c>
      <c r="AB38" s="154">
        <v>0</v>
      </c>
      <c r="AC38" s="154">
        <v>0</v>
      </c>
      <c r="AD38" s="154">
        <v>0</v>
      </c>
      <c r="AE38" s="154">
        <v>0</v>
      </c>
      <c r="AF38" s="154">
        <v>0</v>
      </c>
      <c r="AG38" s="154">
        <v>0</v>
      </c>
      <c r="AH38" s="154">
        <v>0</v>
      </c>
      <c r="AI38" s="154">
        <v>0</v>
      </c>
      <c r="AJ38" s="154">
        <v>0</v>
      </c>
      <c r="AK38" s="154">
        <v>0</v>
      </c>
      <c r="AL38" s="154">
        <v>0</v>
      </c>
      <c r="AM38" s="154">
        <v>0</v>
      </c>
      <c r="AN38" s="154">
        <f t="shared" si="3"/>
        <v>0</v>
      </c>
      <c r="AO38" s="154">
        <f t="shared" si="4"/>
        <v>0</v>
      </c>
      <c r="AP38" s="154">
        <f t="shared" si="5"/>
        <v>0</v>
      </c>
      <c r="AQ38" s="154">
        <f t="shared" si="6"/>
        <v>0</v>
      </c>
      <c r="AR38" s="154">
        <f t="shared" si="7"/>
        <v>0</v>
      </c>
      <c r="AS38" s="154">
        <f t="shared" si="8"/>
        <v>0</v>
      </c>
      <c r="AT38" s="154">
        <f t="shared" si="9"/>
        <v>0</v>
      </c>
    </row>
    <row r="39" spans="1:46" s="97" customFormat="1" ht="63">
      <c r="A39" s="63" t="s">
        <v>170</v>
      </c>
      <c r="B39" s="54" t="s">
        <v>1000</v>
      </c>
      <c r="C39" s="63" t="s">
        <v>1001</v>
      </c>
      <c r="D39" s="36">
        <v>8.0216008500000004</v>
      </c>
      <c r="E39" s="36">
        <v>0</v>
      </c>
      <c r="F39" s="154">
        <v>0</v>
      </c>
      <c r="G39" s="154">
        <v>0</v>
      </c>
      <c r="H39" s="154">
        <v>0</v>
      </c>
      <c r="I39" s="154">
        <v>0</v>
      </c>
      <c r="J39" s="154">
        <v>0</v>
      </c>
      <c r="K39" s="154">
        <v>0</v>
      </c>
      <c r="L39" s="154">
        <v>0</v>
      </c>
      <c r="M39" s="154">
        <v>0</v>
      </c>
      <c r="N39" s="154">
        <v>0</v>
      </c>
      <c r="O39" s="154">
        <v>0</v>
      </c>
      <c r="P39" s="154">
        <v>0</v>
      </c>
      <c r="Q39" s="154">
        <v>0</v>
      </c>
      <c r="R39" s="154">
        <v>0</v>
      </c>
      <c r="S39" s="154">
        <v>0</v>
      </c>
      <c r="T39" s="154">
        <v>0</v>
      </c>
      <c r="U39" s="154">
        <v>0</v>
      </c>
      <c r="V39" s="154">
        <v>0</v>
      </c>
      <c r="W39" s="154">
        <v>0</v>
      </c>
      <c r="X39" s="154">
        <v>0</v>
      </c>
      <c r="Y39" s="36">
        <v>0</v>
      </c>
      <c r="Z39" s="36">
        <v>0</v>
      </c>
      <c r="AA39" s="154">
        <v>0</v>
      </c>
      <c r="AB39" s="154">
        <v>0</v>
      </c>
      <c r="AC39" s="154">
        <v>0</v>
      </c>
      <c r="AD39" s="154">
        <v>0</v>
      </c>
      <c r="AE39" s="154">
        <v>0</v>
      </c>
      <c r="AF39" s="154">
        <v>0</v>
      </c>
      <c r="AG39" s="154">
        <v>0</v>
      </c>
      <c r="AH39" s="154">
        <v>0</v>
      </c>
      <c r="AI39" s="154">
        <v>0</v>
      </c>
      <c r="AJ39" s="154">
        <v>0</v>
      </c>
      <c r="AK39" s="154">
        <v>0</v>
      </c>
      <c r="AL39" s="154">
        <v>0</v>
      </c>
      <c r="AM39" s="154">
        <v>0</v>
      </c>
      <c r="AN39" s="154">
        <f t="shared" si="3"/>
        <v>0</v>
      </c>
      <c r="AO39" s="154">
        <f t="shared" si="4"/>
        <v>0</v>
      </c>
      <c r="AP39" s="154">
        <f t="shared" si="5"/>
        <v>0</v>
      </c>
      <c r="AQ39" s="154">
        <f t="shared" si="6"/>
        <v>0</v>
      </c>
      <c r="AR39" s="154">
        <f t="shared" si="7"/>
        <v>0</v>
      </c>
      <c r="AS39" s="154">
        <f t="shared" si="8"/>
        <v>0</v>
      </c>
      <c r="AT39" s="154">
        <f t="shared" si="9"/>
        <v>0</v>
      </c>
    </row>
    <row r="40" spans="1:46" s="97" customFormat="1" ht="126">
      <c r="A40" s="63" t="s">
        <v>170</v>
      </c>
      <c r="B40" s="54" t="s">
        <v>1002</v>
      </c>
      <c r="C40" s="63" t="s">
        <v>1003</v>
      </c>
      <c r="D40" s="36">
        <v>5.2617068099999997</v>
      </c>
      <c r="E40" s="36">
        <v>0</v>
      </c>
      <c r="F40" s="154">
        <v>0</v>
      </c>
      <c r="G40" s="154">
        <v>0</v>
      </c>
      <c r="H40" s="154">
        <v>0</v>
      </c>
      <c r="I40" s="154">
        <v>0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0</v>
      </c>
      <c r="Q40" s="154">
        <v>0</v>
      </c>
      <c r="R40" s="154">
        <v>0</v>
      </c>
      <c r="S40" s="154">
        <v>0</v>
      </c>
      <c r="T40" s="154">
        <v>0</v>
      </c>
      <c r="U40" s="154">
        <v>0</v>
      </c>
      <c r="V40" s="154">
        <v>0</v>
      </c>
      <c r="W40" s="154">
        <v>0</v>
      </c>
      <c r="X40" s="154">
        <v>0</v>
      </c>
      <c r="Y40" s="36">
        <v>0</v>
      </c>
      <c r="Z40" s="36">
        <v>0</v>
      </c>
      <c r="AA40" s="154">
        <v>0</v>
      </c>
      <c r="AB40" s="154">
        <v>0</v>
      </c>
      <c r="AC40" s="154">
        <v>0</v>
      </c>
      <c r="AD40" s="154">
        <v>0</v>
      </c>
      <c r="AE40" s="154">
        <v>0</v>
      </c>
      <c r="AF40" s="154">
        <v>0</v>
      </c>
      <c r="AG40" s="154">
        <v>0</v>
      </c>
      <c r="AH40" s="154">
        <v>0</v>
      </c>
      <c r="AI40" s="154">
        <v>0</v>
      </c>
      <c r="AJ40" s="154">
        <v>0</v>
      </c>
      <c r="AK40" s="154">
        <v>0</v>
      </c>
      <c r="AL40" s="154">
        <v>0</v>
      </c>
      <c r="AM40" s="154">
        <v>0</v>
      </c>
      <c r="AN40" s="154">
        <f t="shared" si="3"/>
        <v>0</v>
      </c>
      <c r="AO40" s="154">
        <f t="shared" si="4"/>
        <v>0</v>
      </c>
      <c r="AP40" s="154">
        <f t="shared" si="5"/>
        <v>0</v>
      </c>
      <c r="AQ40" s="154">
        <f t="shared" si="6"/>
        <v>0</v>
      </c>
      <c r="AR40" s="154">
        <f t="shared" si="7"/>
        <v>0</v>
      </c>
      <c r="AS40" s="154">
        <f t="shared" si="8"/>
        <v>0</v>
      </c>
      <c r="AT40" s="154">
        <f t="shared" si="9"/>
        <v>0</v>
      </c>
    </row>
    <row r="41" spans="1:46" s="90" customFormat="1" ht="47.25">
      <c r="A41" s="199" t="s">
        <v>170</v>
      </c>
      <c r="B41" s="200" t="s">
        <v>1004</v>
      </c>
      <c r="C41" s="199" t="s">
        <v>1005</v>
      </c>
      <c r="D41" s="66">
        <v>1.2074737900000001</v>
      </c>
      <c r="E41" s="202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66">
        <v>0</v>
      </c>
      <c r="Z41" s="202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0</v>
      </c>
      <c r="AL41" s="203">
        <v>0</v>
      </c>
      <c r="AM41" s="203">
        <v>0</v>
      </c>
      <c r="AN41" s="203">
        <f t="shared" si="3"/>
        <v>0</v>
      </c>
      <c r="AO41" s="203">
        <f t="shared" si="4"/>
        <v>0</v>
      </c>
      <c r="AP41" s="203">
        <f t="shared" si="5"/>
        <v>0</v>
      </c>
      <c r="AQ41" s="203">
        <f t="shared" si="6"/>
        <v>0</v>
      </c>
      <c r="AR41" s="203">
        <f t="shared" si="7"/>
        <v>0</v>
      </c>
      <c r="AS41" s="203">
        <f t="shared" si="8"/>
        <v>0</v>
      </c>
      <c r="AT41" s="203">
        <f t="shared" si="9"/>
        <v>0</v>
      </c>
    </row>
    <row r="42" spans="1:46" s="130" customFormat="1" ht="63">
      <c r="A42" s="63" t="s">
        <v>170</v>
      </c>
      <c r="B42" s="54" t="s">
        <v>1006</v>
      </c>
      <c r="C42" s="63" t="s">
        <v>1007</v>
      </c>
      <c r="D42" s="36">
        <v>5.9366304300000001</v>
      </c>
      <c r="E42" s="36">
        <v>0</v>
      </c>
      <c r="F42" s="154">
        <v>5.9366304300000001</v>
      </c>
      <c r="G42" s="154">
        <v>0.8</v>
      </c>
      <c r="H42" s="154">
        <v>0</v>
      </c>
      <c r="I42" s="154">
        <v>1.409</v>
      </c>
      <c r="J42" s="154">
        <v>0</v>
      </c>
      <c r="K42" s="154">
        <v>0</v>
      </c>
      <c r="L42" s="154">
        <v>0</v>
      </c>
      <c r="M42" s="154">
        <v>0</v>
      </c>
      <c r="N42" s="154">
        <v>0</v>
      </c>
      <c r="O42" s="154">
        <v>0</v>
      </c>
      <c r="P42" s="154">
        <v>0</v>
      </c>
      <c r="Q42" s="154">
        <v>0</v>
      </c>
      <c r="R42" s="154">
        <v>0</v>
      </c>
      <c r="S42" s="154">
        <v>0</v>
      </c>
      <c r="T42" s="154">
        <v>0</v>
      </c>
      <c r="U42" s="154">
        <v>0</v>
      </c>
      <c r="V42" s="154">
        <v>0</v>
      </c>
      <c r="W42" s="154">
        <v>0</v>
      </c>
      <c r="X42" s="154">
        <v>0</v>
      </c>
      <c r="Y42" s="36">
        <v>0</v>
      </c>
      <c r="Z42" s="36">
        <v>0</v>
      </c>
      <c r="AA42" s="154">
        <v>0</v>
      </c>
      <c r="AB42" s="154">
        <v>0</v>
      </c>
      <c r="AC42" s="154">
        <v>0</v>
      </c>
      <c r="AD42" s="154">
        <v>0</v>
      </c>
      <c r="AE42" s="154">
        <v>0</v>
      </c>
      <c r="AF42" s="154">
        <v>0</v>
      </c>
      <c r="AG42" s="154">
        <v>0</v>
      </c>
      <c r="AH42" s="154">
        <v>0</v>
      </c>
      <c r="AI42" s="154">
        <v>0</v>
      </c>
      <c r="AJ42" s="154">
        <v>0</v>
      </c>
      <c r="AK42" s="154">
        <v>0</v>
      </c>
      <c r="AL42" s="154">
        <v>0</v>
      </c>
      <c r="AM42" s="154">
        <v>0</v>
      </c>
      <c r="AN42" s="154">
        <f t="shared" si="3"/>
        <v>0</v>
      </c>
      <c r="AO42" s="154">
        <f t="shared" si="4"/>
        <v>5.9366304300000001</v>
      </c>
      <c r="AP42" s="154">
        <f t="shared" si="5"/>
        <v>0.8</v>
      </c>
      <c r="AQ42" s="154">
        <f t="shared" si="6"/>
        <v>0</v>
      </c>
      <c r="AR42" s="154">
        <f t="shared" si="7"/>
        <v>1.409</v>
      </c>
      <c r="AS42" s="154">
        <f t="shared" si="8"/>
        <v>0</v>
      </c>
      <c r="AT42" s="154">
        <f t="shared" si="9"/>
        <v>0</v>
      </c>
    </row>
    <row r="43" spans="1:46" s="130" customFormat="1" ht="31.5">
      <c r="A43" s="63" t="s">
        <v>170</v>
      </c>
      <c r="B43" s="54" t="s">
        <v>1756</v>
      </c>
      <c r="C43" s="63" t="s">
        <v>1008</v>
      </c>
      <c r="D43" s="36">
        <v>0.36063232000000001</v>
      </c>
      <c r="E43" s="36">
        <v>0</v>
      </c>
      <c r="F43" s="154">
        <v>0</v>
      </c>
      <c r="G43" s="154">
        <v>0</v>
      </c>
      <c r="H43" s="154">
        <v>0</v>
      </c>
      <c r="I43" s="154">
        <v>0</v>
      </c>
      <c r="J43" s="154">
        <v>0</v>
      </c>
      <c r="K43" s="154">
        <v>0</v>
      </c>
      <c r="L43" s="154">
        <v>0</v>
      </c>
      <c r="M43" s="154">
        <v>0</v>
      </c>
      <c r="N43" s="154">
        <v>0</v>
      </c>
      <c r="O43" s="154">
        <v>0</v>
      </c>
      <c r="P43" s="154">
        <v>0</v>
      </c>
      <c r="Q43" s="154">
        <v>0</v>
      </c>
      <c r="R43" s="154">
        <v>0</v>
      </c>
      <c r="S43" s="154">
        <v>0</v>
      </c>
      <c r="T43" s="154">
        <v>0</v>
      </c>
      <c r="U43" s="154">
        <v>0</v>
      </c>
      <c r="V43" s="154">
        <v>0</v>
      </c>
      <c r="W43" s="154">
        <v>0</v>
      </c>
      <c r="X43" s="154">
        <v>0</v>
      </c>
      <c r="Y43" s="36">
        <v>0</v>
      </c>
      <c r="Z43" s="36">
        <v>0</v>
      </c>
      <c r="AA43" s="154">
        <v>0</v>
      </c>
      <c r="AB43" s="154">
        <v>0</v>
      </c>
      <c r="AC43" s="154">
        <v>0</v>
      </c>
      <c r="AD43" s="154">
        <v>0</v>
      </c>
      <c r="AE43" s="154">
        <v>0</v>
      </c>
      <c r="AF43" s="154">
        <v>0</v>
      </c>
      <c r="AG43" s="154">
        <v>0</v>
      </c>
      <c r="AH43" s="154">
        <v>0</v>
      </c>
      <c r="AI43" s="154">
        <v>0</v>
      </c>
      <c r="AJ43" s="154">
        <v>0</v>
      </c>
      <c r="AK43" s="154">
        <v>0</v>
      </c>
      <c r="AL43" s="154">
        <v>0</v>
      </c>
      <c r="AM43" s="154">
        <v>0</v>
      </c>
      <c r="AN43" s="154">
        <f t="shared" si="3"/>
        <v>0</v>
      </c>
      <c r="AO43" s="154">
        <f t="shared" si="4"/>
        <v>0</v>
      </c>
      <c r="AP43" s="154">
        <f t="shared" si="5"/>
        <v>0</v>
      </c>
      <c r="AQ43" s="154">
        <f t="shared" si="6"/>
        <v>0</v>
      </c>
      <c r="AR43" s="154">
        <f t="shared" si="7"/>
        <v>0</v>
      </c>
      <c r="AS43" s="154">
        <f t="shared" si="8"/>
        <v>0</v>
      </c>
      <c r="AT43" s="154">
        <f t="shared" si="9"/>
        <v>0</v>
      </c>
    </row>
    <row r="44" spans="1:46" s="95" customFormat="1" ht="47.25">
      <c r="A44" s="63" t="s">
        <v>170</v>
      </c>
      <c r="B44" s="54" t="s">
        <v>1009</v>
      </c>
      <c r="C44" s="63" t="s">
        <v>1010</v>
      </c>
      <c r="D44" s="66">
        <v>1.8445059999999999E-2</v>
      </c>
      <c r="E44" s="66">
        <v>0</v>
      </c>
      <c r="F44" s="154">
        <v>0</v>
      </c>
      <c r="G44" s="154">
        <v>0</v>
      </c>
      <c r="H44" s="154">
        <v>0</v>
      </c>
      <c r="I44" s="154">
        <v>0</v>
      </c>
      <c r="J44" s="154">
        <v>0</v>
      </c>
      <c r="K44" s="154">
        <v>0</v>
      </c>
      <c r="L44" s="154">
        <v>0</v>
      </c>
      <c r="M44" s="154">
        <v>0</v>
      </c>
      <c r="N44" s="154">
        <v>0</v>
      </c>
      <c r="O44" s="154">
        <v>0</v>
      </c>
      <c r="P44" s="154">
        <v>0</v>
      </c>
      <c r="Q44" s="154">
        <v>0</v>
      </c>
      <c r="R44" s="154">
        <v>0</v>
      </c>
      <c r="S44" s="154">
        <v>0</v>
      </c>
      <c r="T44" s="154">
        <v>0</v>
      </c>
      <c r="U44" s="154">
        <v>0</v>
      </c>
      <c r="V44" s="154">
        <v>0</v>
      </c>
      <c r="W44" s="154">
        <v>0</v>
      </c>
      <c r="X44" s="154">
        <v>0</v>
      </c>
      <c r="Y44" s="66">
        <v>0</v>
      </c>
      <c r="Z44" s="66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f t="shared" si="3"/>
        <v>0</v>
      </c>
      <c r="AO44" s="154">
        <f t="shared" si="4"/>
        <v>0</v>
      </c>
      <c r="AP44" s="154">
        <f t="shared" si="5"/>
        <v>0</v>
      </c>
      <c r="AQ44" s="154">
        <f t="shared" si="6"/>
        <v>0</v>
      </c>
      <c r="AR44" s="154">
        <f t="shared" si="7"/>
        <v>0</v>
      </c>
      <c r="AS44" s="154">
        <f t="shared" si="8"/>
        <v>0</v>
      </c>
      <c r="AT44" s="154">
        <f t="shared" si="9"/>
        <v>0</v>
      </c>
    </row>
    <row r="45" spans="1:46" s="90" customFormat="1" ht="47.25">
      <c r="A45" s="199" t="s">
        <v>170</v>
      </c>
      <c r="B45" s="200" t="s">
        <v>1757</v>
      </c>
      <c r="C45" s="199" t="s">
        <v>1011</v>
      </c>
      <c r="D45" s="66">
        <v>0.59193403</v>
      </c>
      <c r="E45" s="202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66">
        <v>0</v>
      </c>
      <c r="Z45" s="202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0</v>
      </c>
      <c r="AL45" s="203">
        <v>0</v>
      </c>
      <c r="AM45" s="203">
        <v>0</v>
      </c>
      <c r="AN45" s="203">
        <f t="shared" si="3"/>
        <v>0</v>
      </c>
      <c r="AO45" s="203">
        <f t="shared" si="4"/>
        <v>0</v>
      </c>
      <c r="AP45" s="203">
        <f t="shared" si="5"/>
        <v>0</v>
      </c>
      <c r="AQ45" s="203">
        <f t="shared" si="6"/>
        <v>0</v>
      </c>
      <c r="AR45" s="203">
        <f t="shared" si="7"/>
        <v>0</v>
      </c>
      <c r="AS45" s="203">
        <f t="shared" si="8"/>
        <v>0</v>
      </c>
      <c r="AT45" s="203">
        <f t="shared" si="9"/>
        <v>0</v>
      </c>
    </row>
    <row r="46" spans="1:46" s="130" customFormat="1" ht="47.25">
      <c r="A46" s="63" t="s">
        <v>170</v>
      </c>
      <c r="B46" s="54" t="s">
        <v>1695</v>
      </c>
      <c r="C46" s="63" t="s">
        <v>1012</v>
      </c>
      <c r="D46" s="66">
        <v>3.8930010000000001E-2</v>
      </c>
      <c r="E46" s="66">
        <v>0</v>
      </c>
      <c r="F46" s="154">
        <v>0</v>
      </c>
      <c r="G46" s="154">
        <v>0</v>
      </c>
      <c r="H46" s="154">
        <v>0</v>
      </c>
      <c r="I46" s="154">
        <v>0</v>
      </c>
      <c r="J46" s="154">
        <v>0</v>
      </c>
      <c r="K46" s="154">
        <v>0</v>
      </c>
      <c r="L46" s="154">
        <v>0</v>
      </c>
      <c r="M46" s="154">
        <v>0</v>
      </c>
      <c r="N46" s="154">
        <v>0</v>
      </c>
      <c r="O46" s="154">
        <v>0</v>
      </c>
      <c r="P46" s="154">
        <v>0</v>
      </c>
      <c r="Q46" s="154">
        <v>0</v>
      </c>
      <c r="R46" s="154">
        <v>0</v>
      </c>
      <c r="S46" s="154">
        <v>0</v>
      </c>
      <c r="T46" s="154">
        <v>0</v>
      </c>
      <c r="U46" s="154">
        <v>0</v>
      </c>
      <c r="V46" s="154">
        <v>0</v>
      </c>
      <c r="W46" s="154">
        <v>0</v>
      </c>
      <c r="X46" s="154">
        <v>0</v>
      </c>
      <c r="Y46" s="66">
        <v>0</v>
      </c>
      <c r="Z46" s="66">
        <v>0</v>
      </c>
      <c r="AA46" s="154">
        <v>0</v>
      </c>
      <c r="AB46" s="154">
        <v>0</v>
      </c>
      <c r="AC46" s="154">
        <v>0</v>
      </c>
      <c r="AD46" s="154">
        <v>0</v>
      </c>
      <c r="AE46" s="154">
        <v>0</v>
      </c>
      <c r="AF46" s="154">
        <v>0</v>
      </c>
      <c r="AG46" s="154">
        <v>0</v>
      </c>
      <c r="AH46" s="154">
        <v>0</v>
      </c>
      <c r="AI46" s="154">
        <v>0</v>
      </c>
      <c r="AJ46" s="154">
        <v>0</v>
      </c>
      <c r="AK46" s="154">
        <v>0</v>
      </c>
      <c r="AL46" s="154">
        <v>0</v>
      </c>
      <c r="AM46" s="154">
        <v>0</v>
      </c>
      <c r="AN46" s="154">
        <f t="shared" si="3"/>
        <v>0</v>
      </c>
      <c r="AO46" s="154">
        <f t="shared" si="4"/>
        <v>0</v>
      </c>
      <c r="AP46" s="154">
        <f t="shared" si="5"/>
        <v>0</v>
      </c>
      <c r="AQ46" s="154">
        <f t="shared" si="6"/>
        <v>0</v>
      </c>
      <c r="AR46" s="154">
        <f t="shared" si="7"/>
        <v>0</v>
      </c>
      <c r="AS46" s="154">
        <f t="shared" si="8"/>
        <v>0</v>
      </c>
      <c r="AT46" s="154">
        <f t="shared" si="9"/>
        <v>0</v>
      </c>
    </row>
    <row r="47" spans="1:46" s="53" customFormat="1" ht="31.5">
      <c r="A47" s="63" t="s">
        <v>170</v>
      </c>
      <c r="B47" s="54" t="s">
        <v>1013</v>
      </c>
      <c r="C47" s="63" t="s">
        <v>1014</v>
      </c>
      <c r="D47" s="52">
        <v>0.77322133999999998</v>
      </c>
      <c r="E47" s="36">
        <v>0</v>
      </c>
      <c r="F47" s="154">
        <v>0</v>
      </c>
      <c r="G47" s="154">
        <v>0</v>
      </c>
      <c r="H47" s="154">
        <v>0</v>
      </c>
      <c r="I47" s="154">
        <v>0</v>
      </c>
      <c r="J47" s="154">
        <v>0</v>
      </c>
      <c r="K47" s="154">
        <v>0</v>
      </c>
      <c r="L47" s="154">
        <v>0</v>
      </c>
      <c r="M47" s="154">
        <v>0</v>
      </c>
      <c r="N47" s="154">
        <v>0</v>
      </c>
      <c r="O47" s="154">
        <v>0</v>
      </c>
      <c r="P47" s="154">
        <v>0</v>
      </c>
      <c r="Q47" s="154">
        <v>0</v>
      </c>
      <c r="R47" s="154">
        <v>0</v>
      </c>
      <c r="S47" s="154">
        <v>0</v>
      </c>
      <c r="T47" s="154">
        <v>0</v>
      </c>
      <c r="U47" s="154">
        <v>0</v>
      </c>
      <c r="V47" s="154">
        <v>0</v>
      </c>
      <c r="W47" s="154">
        <v>0</v>
      </c>
      <c r="X47" s="154">
        <v>0</v>
      </c>
      <c r="Y47" s="52">
        <v>0</v>
      </c>
      <c r="Z47" s="36">
        <v>0</v>
      </c>
      <c r="AA47" s="154">
        <v>0</v>
      </c>
      <c r="AB47" s="154">
        <v>0</v>
      </c>
      <c r="AC47" s="154">
        <v>0</v>
      </c>
      <c r="AD47" s="154">
        <v>0</v>
      </c>
      <c r="AE47" s="154">
        <v>0</v>
      </c>
      <c r="AF47" s="154">
        <v>0</v>
      </c>
      <c r="AG47" s="154">
        <v>0</v>
      </c>
      <c r="AH47" s="154">
        <v>0</v>
      </c>
      <c r="AI47" s="154">
        <v>0</v>
      </c>
      <c r="AJ47" s="154">
        <v>0</v>
      </c>
      <c r="AK47" s="154">
        <v>0</v>
      </c>
      <c r="AL47" s="154">
        <v>0</v>
      </c>
      <c r="AM47" s="154">
        <v>0</v>
      </c>
      <c r="AN47" s="154">
        <f t="shared" si="3"/>
        <v>0</v>
      </c>
      <c r="AO47" s="154">
        <f t="shared" si="4"/>
        <v>0</v>
      </c>
      <c r="AP47" s="154">
        <f t="shared" si="5"/>
        <v>0</v>
      </c>
      <c r="AQ47" s="154">
        <f t="shared" si="6"/>
        <v>0</v>
      </c>
      <c r="AR47" s="154">
        <f t="shared" si="7"/>
        <v>0</v>
      </c>
      <c r="AS47" s="154">
        <f t="shared" si="8"/>
        <v>0</v>
      </c>
      <c r="AT47" s="154">
        <f t="shared" si="9"/>
        <v>0</v>
      </c>
    </row>
    <row r="48" spans="1:46" s="104" customFormat="1" ht="63">
      <c r="A48" s="63" t="s">
        <v>170</v>
      </c>
      <c r="B48" s="54" t="s">
        <v>1015</v>
      </c>
      <c r="C48" s="63" t="s">
        <v>1016</v>
      </c>
      <c r="D48" s="52">
        <v>6.6588250000000002E-2</v>
      </c>
      <c r="E48" s="36">
        <v>0</v>
      </c>
      <c r="F48" s="154">
        <v>0</v>
      </c>
      <c r="G48" s="154">
        <v>0</v>
      </c>
      <c r="H48" s="154">
        <v>0</v>
      </c>
      <c r="I48" s="154">
        <v>0</v>
      </c>
      <c r="J48" s="154">
        <v>0</v>
      </c>
      <c r="K48" s="154">
        <v>0</v>
      </c>
      <c r="L48" s="154">
        <v>0</v>
      </c>
      <c r="M48" s="154">
        <v>0</v>
      </c>
      <c r="N48" s="154">
        <v>0</v>
      </c>
      <c r="O48" s="154">
        <v>0</v>
      </c>
      <c r="P48" s="154">
        <v>0</v>
      </c>
      <c r="Q48" s="154">
        <v>0</v>
      </c>
      <c r="R48" s="154">
        <v>0</v>
      </c>
      <c r="S48" s="154">
        <v>0</v>
      </c>
      <c r="T48" s="154">
        <v>0</v>
      </c>
      <c r="U48" s="154">
        <v>0</v>
      </c>
      <c r="V48" s="154">
        <v>0</v>
      </c>
      <c r="W48" s="154">
        <v>0</v>
      </c>
      <c r="X48" s="154">
        <v>0</v>
      </c>
      <c r="Y48" s="52">
        <v>0</v>
      </c>
      <c r="Z48" s="36">
        <v>0</v>
      </c>
      <c r="AA48" s="154">
        <v>0</v>
      </c>
      <c r="AB48" s="154">
        <v>0</v>
      </c>
      <c r="AC48" s="154">
        <v>0</v>
      </c>
      <c r="AD48" s="154">
        <v>0</v>
      </c>
      <c r="AE48" s="154">
        <v>0</v>
      </c>
      <c r="AF48" s="154">
        <v>0</v>
      </c>
      <c r="AG48" s="154">
        <v>0</v>
      </c>
      <c r="AH48" s="154">
        <v>0</v>
      </c>
      <c r="AI48" s="154">
        <v>0</v>
      </c>
      <c r="AJ48" s="154">
        <v>0</v>
      </c>
      <c r="AK48" s="154">
        <v>0</v>
      </c>
      <c r="AL48" s="154">
        <v>0</v>
      </c>
      <c r="AM48" s="154">
        <v>0</v>
      </c>
      <c r="AN48" s="154">
        <f t="shared" si="3"/>
        <v>0</v>
      </c>
      <c r="AO48" s="154">
        <f t="shared" si="4"/>
        <v>0</v>
      </c>
      <c r="AP48" s="154">
        <f t="shared" si="5"/>
        <v>0</v>
      </c>
      <c r="AQ48" s="154">
        <f t="shared" si="6"/>
        <v>0</v>
      </c>
      <c r="AR48" s="154">
        <f t="shared" si="7"/>
        <v>0</v>
      </c>
      <c r="AS48" s="154">
        <f t="shared" si="8"/>
        <v>0</v>
      </c>
      <c r="AT48" s="154">
        <f t="shared" si="9"/>
        <v>0</v>
      </c>
    </row>
    <row r="49" spans="1:46" s="53" customFormat="1" ht="31.5">
      <c r="A49" s="63" t="s">
        <v>170</v>
      </c>
      <c r="B49" s="54" t="s">
        <v>1017</v>
      </c>
      <c r="C49" s="63" t="s">
        <v>1018</v>
      </c>
      <c r="D49" s="52">
        <v>0.16134230999999999</v>
      </c>
      <c r="E49" s="36">
        <v>0</v>
      </c>
      <c r="F49" s="154">
        <v>0</v>
      </c>
      <c r="G49" s="154">
        <v>0</v>
      </c>
      <c r="H49" s="154">
        <v>0</v>
      </c>
      <c r="I49" s="154">
        <v>0</v>
      </c>
      <c r="J49" s="154">
        <v>0</v>
      </c>
      <c r="K49" s="154">
        <v>0</v>
      </c>
      <c r="L49" s="154">
        <v>0</v>
      </c>
      <c r="M49" s="154">
        <v>0</v>
      </c>
      <c r="N49" s="154">
        <v>0</v>
      </c>
      <c r="O49" s="154">
        <v>0</v>
      </c>
      <c r="P49" s="154">
        <v>0</v>
      </c>
      <c r="Q49" s="154">
        <v>0</v>
      </c>
      <c r="R49" s="154">
        <v>0</v>
      </c>
      <c r="S49" s="154">
        <v>0</v>
      </c>
      <c r="T49" s="154">
        <v>0</v>
      </c>
      <c r="U49" s="154">
        <v>0</v>
      </c>
      <c r="V49" s="154">
        <v>0</v>
      </c>
      <c r="W49" s="154">
        <v>0</v>
      </c>
      <c r="X49" s="154">
        <v>0</v>
      </c>
      <c r="Y49" s="52">
        <v>0</v>
      </c>
      <c r="Z49" s="36">
        <v>0</v>
      </c>
      <c r="AA49" s="154">
        <v>0</v>
      </c>
      <c r="AB49" s="154">
        <v>0</v>
      </c>
      <c r="AC49" s="154">
        <v>0</v>
      </c>
      <c r="AD49" s="154">
        <v>0</v>
      </c>
      <c r="AE49" s="154">
        <v>0</v>
      </c>
      <c r="AF49" s="154">
        <v>0</v>
      </c>
      <c r="AG49" s="154">
        <v>0</v>
      </c>
      <c r="AH49" s="154">
        <v>0</v>
      </c>
      <c r="AI49" s="154">
        <v>0</v>
      </c>
      <c r="AJ49" s="154">
        <v>0</v>
      </c>
      <c r="AK49" s="154">
        <v>0</v>
      </c>
      <c r="AL49" s="154">
        <v>0</v>
      </c>
      <c r="AM49" s="154">
        <v>0</v>
      </c>
      <c r="AN49" s="154">
        <f t="shared" si="3"/>
        <v>0</v>
      </c>
      <c r="AO49" s="154">
        <f t="shared" si="4"/>
        <v>0</v>
      </c>
      <c r="AP49" s="154">
        <f t="shared" si="5"/>
        <v>0</v>
      </c>
      <c r="AQ49" s="154">
        <f t="shared" si="6"/>
        <v>0</v>
      </c>
      <c r="AR49" s="154">
        <f t="shared" si="7"/>
        <v>0</v>
      </c>
      <c r="AS49" s="154">
        <f t="shared" si="8"/>
        <v>0</v>
      </c>
      <c r="AT49" s="154">
        <f t="shared" si="9"/>
        <v>0</v>
      </c>
    </row>
    <row r="50" spans="1:46" s="53" customFormat="1" ht="47.25">
      <c r="A50" s="133" t="s">
        <v>960</v>
      </c>
      <c r="B50" s="134" t="s">
        <v>1758</v>
      </c>
      <c r="C50" s="133" t="s">
        <v>1759</v>
      </c>
      <c r="D50" s="155">
        <v>0</v>
      </c>
      <c r="E50" s="154">
        <v>0</v>
      </c>
      <c r="F50" s="154">
        <v>1.29014085</v>
      </c>
      <c r="G50" s="154">
        <v>0</v>
      </c>
      <c r="H50" s="154">
        <v>0</v>
      </c>
      <c r="I50" s="154">
        <v>0.32800000000000001</v>
      </c>
      <c r="J50" s="154">
        <v>0</v>
      </c>
      <c r="K50" s="154">
        <v>0</v>
      </c>
      <c r="L50" s="154">
        <v>0</v>
      </c>
      <c r="M50" s="154">
        <v>0</v>
      </c>
      <c r="N50" s="154">
        <v>0</v>
      </c>
      <c r="O50" s="154">
        <v>0</v>
      </c>
      <c r="P50" s="154">
        <v>0</v>
      </c>
      <c r="Q50" s="154">
        <v>0</v>
      </c>
      <c r="R50" s="154"/>
      <c r="S50" s="154">
        <v>0</v>
      </c>
      <c r="T50" s="154">
        <v>0</v>
      </c>
      <c r="U50" s="154">
        <v>0</v>
      </c>
      <c r="V50" s="154">
        <v>0</v>
      </c>
      <c r="W50" s="154">
        <v>0</v>
      </c>
      <c r="X50" s="154">
        <v>0</v>
      </c>
      <c r="Y50" s="155">
        <v>0</v>
      </c>
      <c r="Z50" s="154">
        <v>0</v>
      </c>
      <c r="AA50" s="154">
        <v>0</v>
      </c>
      <c r="AB50" s="154">
        <v>0</v>
      </c>
      <c r="AC50" s="154">
        <v>0</v>
      </c>
      <c r="AD50" s="154">
        <v>0</v>
      </c>
      <c r="AE50" s="154">
        <v>0</v>
      </c>
      <c r="AF50" s="154">
        <v>0</v>
      </c>
      <c r="AG50" s="154">
        <v>0</v>
      </c>
      <c r="AH50" s="154">
        <v>0</v>
      </c>
      <c r="AI50" s="154">
        <v>0</v>
      </c>
      <c r="AJ50" s="154">
        <v>0</v>
      </c>
      <c r="AK50" s="154">
        <v>0</v>
      </c>
      <c r="AL50" s="154">
        <v>0</v>
      </c>
      <c r="AM50" s="154">
        <v>0</v>
      </c>
      <c r="AN50" s="154">
        <f t="shared" si="3"/>
        <v>0</v>
      </c>
      <c r="AO50" s="154">
        <f t="shared" si="4"/>
        <v>1.29014085</v>
      </c>
      <c r="AP50" s="154">
        <f t="shared" si="5"/>
        <v>0</v>
      </c>
      <c r="AQ50" s="154">
        <f t="shared" si="6"/>
        <v>0</v>
      </c>
      <c r="AR50" s="154">
        <f t="shared" si="7"/>
        <v>0.32800000000000001</v>
      </c>
      <c r="AS50" s="154">
        <f t="shared" si="8"/>
        <v>0</v>
      </c>
      <c r="AT50" s="154">
        <f t="shared" si="9"/>
        <v>0</v>
      </c>
    </row>
    <row r="51" spans="1:46" s="53" customFormat="1" ht="63">
      <c r="A51" s="133" t="s">
        <v>962</v>
      </c>
      <c r="B51" s="134" t="s">
        <v>1760</v>
      </c>
      <c r="C51" s="133" t="s">
        <v>1761</v>
      </c>
      <c r="D51" s="155">
        <v>0</v>
      </c>
      <c r="E51" s="154">
        <v>0</v>
      </c>
      <c r="F51" s="154">
        <v>0</v>
      </c>
      <c r="G51" s="154">
        <v>0</v>
      </c>
      <c r="H51" s="154">
        <v>0</v>
      </c>
      <c r="I51" s="154">
        <v>0</v>
      </c>
      <c r="J51" s="154">
        <v>0</v>
      </c>
      <c r="K51" s="154">
        <v>0</v>
      </c>
      <c r="L51" s="154">
        <v>0</v>
      </c>
      <c r="M51" s="154">
        <v>0</v>
      </c>
      <c r="N51" s="154">
        <v>0</v>
      </c>
      <c r="O51" s="154">
        <v>0</v>
      </c>
      <c r="P51" s="154">
        <v>0</v>
      </c>
      <c r="Q51" s="154">
        <v>0</v>
      </c>
      <c r="R51" s="154"/>
      <c r="S51" s="154">
        <v>0</v>
      </c>
      <c r="T51" s="154">
        <v>0</v>
      </c>
      <c r="U51" s="154">
        <v>0</v>
      </c>
      <c r="V51" s="154">
        <v>0</v>
      </c>
      <c r="W51" s="154">
        <v>0</v>
      </c>
      <c r="X51" s="154">
        <v>0</v>
      </c>
      <c r="Y51" s="155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f t="shared" si="3"/>
        <v>0</v>
      </c>
      <c r="AO51" s="154">
        <f t="shared" si="4"/>
        <v>0</v>
      </c>
      <c r="AP51" s="154">
        <f t="shared" si="5"/>
        <v>0</v>
      </c>
      <c r="AQ51" s="154">
        <f t="shared" si="6"/>
        <v>0</v>
      </c>
      <c r="AR51" s="154">
        <f t="shared" si="7"/>
        <v>0</v>
      </c>
      <c r="AS51" s="154">
        <f t="shared" si="8"/>
        <v>0</v>
      </c>
      <c r="AT51" s="154">
        <f t="shared" si="9"/>
        <v>0</v>
      </c>
    </row>
    <row r="52" spans="1:46" s="53" customFormat="1" ht="63">
      <c r="A52" s="133" t="s">
        <v>964</v>
      </c>
      <c r="B52" s="134" t="s">
        <v>1762</v>
      </c>
      <c r="C52" s="133" t="s">
        <v>1763</v>
      </c>
      <c r="D52" s="155">
        <v>0</v>
      </c>
      <c r="E52" s="154">
        <v>0</v>
      </c>
      <c r="F52" s="154">
        <v>5.6563104100000006</v>
      </c>
      <c r="G52" s="154">
        <v>0</v>
      </c>
      <c r="H52" s="154">
        <v>0</v>
      </c>
      <c r="I52" s="154">
        <v>0.44700000000000001</v>
      </c>
      <c r="J52" s="154">
        <v>0</v>
      </c>
      <c r="K52" s="154">
        <v>0</v>
      </c>
      <c r="L52" s="154">
        <v>0</v>
      </c>
      <c r="M52" s="154">
        <v>0</v>
      </c>
      <c r="N52" s="154">
        <v>0</v>
      </c>
      <c r="O52" s="154">
        <v>0</v>
      </c>
      <c r="P52" s="154">
        <v>0</v>
      </c>
      <c r="Q52" s="154">
        <v>0</v>
      </c>
      <c r="R52" s="154"/>
      <c r="S52" s="154">
        <v>0</v>
      </c>
      <c r="T52" s="154">
        <v>0</v>
      </c>
      <c r="U52" s="154">
        <v>0</v>
      </c>
      <c r="V52" s="154">
        <v>0</v>
      </c>
      <c r="W52" s="154">
        <v>0</v>
      </c>
      <c r="X52" s="154">
        <v>0</v>
      </c>
      <c r="Y52" s="155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f t="shared" si="3"/>
        <v>0</v>
      </c>
      <c r="AO52" s="154">
        <f t="shared" si="4"/>
        <v>5.6563104100000006</v>
      </c>
      <c r="AP52" s="154">
        <f t="shared" si="5"/>
        <v>0</v>
      </c>
      <c r="AQ52" s="154">
        <f t="shared" si="6"/>
        <v>0</v>
      </c>
      <c r="AR52" s="154">
        <f t="shared" si="7"/>
        <v>0.44700000000000001</v>
      </c>
      <c r="AS52" s="154">
        <f t="shared" si="8"/>
        <v>0</v>
      </c>
      <c r="AT52" s="154">
        <f t="shared" si="9"/>
        <v>0</v>
      </c>
    </row>
    <row r="53" spans="1:46" s="53" customFormat="1" ht="141.75">
      <c r="A53" s="133" t="s">
        <v>966</v>
      </c>
      <c r="B53" s="134" t="s">
        <v>1764</v>
      </c>
      <c r="C53" s="133" t="s">
        <v>1765</v>
      </c>
      <c r="D53" s="155">
        <v>0</v>
      </c>
      <c r="E53" s="154">
        <v>0</v>
      </c>
      <c r="F53" s="154">
        <v>34.369609569999994</v>
      </c>
      <c r="G53" s="154">
        <v>5</v>
      </c>
      <c r="H53" s="154">
        <v>0</v>
      </c>
      <c r="I53" s="154">
        <v>2.7959999999999998</v>
      </c>
      <c r="J53" s="154">
        <v>0</v>
      </c>
      <c r="K53" s="154">
        <v>0</v>
      </c>
      <c r="L53" s="154">
        <v>0</v>
      </c>
      <c r="M53" s="154">
        <v>0</v>
      </c>
      <c r="N53" s="154">
        <v>0</v>
      </c>
      <c r="O53" s="154">
        <v>0</v>
      </c>
      <c r="P53" s="154">
        <v>0</v>
      </c>
      <c r="Q53" s="154">
        <v>0</v>
      </c>
      <c r="R53" s="154"/>
      <c r="S53" s="154">
        <v>0</v>
      </c>
      <c r="T53" s="154">
        <v>0</v>
      </c>
      <c r="U53" s="154">
        <v>0</v>
      </c>
      <c r="V53" s="154">
        <v>0</v>
      </c>
      <c r="W53" s="154">
        <v>0</v>
      </c>
      <c r="X53" s="154">
        <v>0</v>
      </c>
      <c r="Y53" s="155">
        <v>0</v>
      </c>
      <c r="Z53" s="154">
        <v>0</v>
      </c>
      <c r="AA53" s="154">
        <v>0</v>
      </c>
      <c r="AB53" s="154">
        <v>0</v>
      </c>
      <c r="AC53" s="154">
        <v>0</v>
      </c>
      <c r="AD53" s="154">
        <v>0</v>
      </c>
      <c r="AE53" s="154">
        <v>0</v>
      </c>
      <c r="AF53" s="154">
        <v>0</v>
      </c>
      <c r="AG53" s="154">
        <v>0</v>
      </c>
      <c r="AH53" s="154">
        <v>0</v>
      </c>
      <c r="AI53" s="154">
        <v>0</v>
      </c>
      <c r="AJ53" s="154">
        <v>0</v>
      </c>
      <c r="AK53" s="154">
        <v>0</v>
      </c>
      <c r="AL53" s="154">
        <v>0</v>
      </c>
      <c r="AM53" s="154">
        <v>0</v>
      </c>
      <c r="AN53" s="154">
        <f t="shared" si="3"/>
        <v>0</v>
      </c>
      <c r="AO53" s="154">
        <f t="shared" si="4"/>
        <v>34.369609569999994</v>
      </c>
      <c r="AP53" s="154">
        <f t="shared" si="5"/>
        <v>5</v>
      </c>
      <c r="AQ53" s="154">
        <f t="shared" si="6"/>
        <v>0</v>
      </c>
      <c r="AR53" s="154">
        <f t="shared" si="7"/>
        <v>2.7959999999999998</v>
      </c>
      <c r="AS53" s="154">
        <f t="shared" si="8"/>
        <v>0</v>
      </c>
      <c r="AT53" s="154">
        <f t="shared" si="9"/>
        <v>0</v>
      </c>
    </row>
    <row r="54" spans="1:46" s="53" customFormat="1" ht="110.25">
      <c r="A54" s="133" t="s">
        <v>968</v>
      </c>
      <c r="B54" s="134" t="s">
        <v>1766</v>
      </c>
      <c r="C54" s="133" t="s">
        <v>1767</v>
      </c>
      <c r="D54" s="155">
        <v>0</v>
      </c>
      <c r="E54" s="154">
        <v>0</v>
      </c>
      <c r="F54" s="154">
        <v>0</v>
      </c>
      <c r="G54" s="154">
        <v>0</v>
      </c>
      <c r="H54" s="154">
        <v>0</v>
      </c>
      <c r="I54" s="154">
        <v>0</v>
      </c>
      <c r="J54" s="154">
        <v>0</v>
      </c>
      <c r="K54" s="154">
        <v>0</v>
      </c>
      <c r="L54" s="154">
        <v>0</v>
      </c>
      <c r="M54" s="154">
        <v>0</v>
      </c>
      <c r="N54" s="154">
        <v>0</v>
      </c>
      <c r="O54" s="154">
        <v>0</v>
      </c>
      <c r="P54" s="154">
        <v>0</v>
      </c>
      <c r="Q54" s="154">
        <v>0</v>
      </c>
      <c r="R54" s="154"/>
      <c r="S54" s="154">
        <v>0</v>
      </c>
      <c r="T54" s="154">
        <v>0</v>
      </c>
      <c r="U54" s="154">
        <v>0</v>
      </c>
      <c r="V54" s="154">
        <v>0</v>
      </c>
      <c r="W54" s="154">
        <v>0</v>
      </c>
      <c r="X54" s="154">
        <v>0</v>
      </c>
      <c r="Y54" s="155">
        <v>0</v>
      </c>
      <c r="Z54" s="154">
        <v>0</v>
      </c>
      <c r="AA54" s="154">
        <v>0</v>
      </c>
      <c r="AB54" s="154">
        <v>0</v>
      </c>
      <c r="AC54" s="154">
        <v>0</v>
      </c>
      <c r="AD54" s="154">
        <v>0</v>
      </c>
      <c r="AE54" s="154">
        <v>0</v>
      </c>
      <c r="AF54" s="154">
        <v>0</v>
      </c>
      <c r="AG54" s="154">
        <v>0</v>
      </c>
      <c r="AH54" s="154">
        <v>0</v>
      </c>
      <c r="AI54" s="154">
        <v>0</v>
      </c>
      <c r="AJ54" s="154">
        <v>0</v>
      </c>
      <c r="AK54" s="154">
        <v>0</v>
      </c>
      <c r="AL54" s="154">
        <v>0</v>
      </c>
      <c r="AM54" s="154">
        <v>0</v>
      </c>
      <c r="AN54" s="154">
        <f t="shared" si="3"/>
        <v>0</v>
      </c>
      <c r="AO54" s="154">
        <f t="shared" si="4"/>
        <v>0</v>
      </c>
      <c r="AP54" s="154">
        <f t="shared" si="5"/>
        <v>0</v>
      </c>
      <c r="AQ54" s="154">
        <f t="shared" si="6"/>
        <v>0</v>
      </c>
      <c r="AR54" s="154">
        <f t="shared" si="7"/>
        <v>0</v>
      </c>
      <c r="AS54" s="154">
        <f t="shared" si="8"/>
        <v>0</v>
      </c>
      <c r="AT54" s="154">
        <f t="shared" si="9"/>
        <v>0</v>
      </c>
    </row>
    <row r="55" spans="1:46" s="53" customFormat="1" ht="31.5">
      <c r="A55" s="133" t="s">
        <v>1768</v>
      </c>
      <c r="B55" s="134" t="s">
        <v>1769</v>
      </c>
      <c r="C55" s="133" t="s">
        <v>1770</v>
      </c>
      <c r="D55" s="155">
        <v>0</v>
      </c>
      <c r="E55" s="154">
        <v>0</v>
      </c>
      <c r="F55" s="154">
        <v>0.37814249999999999</v>
      </c>
      <c r="G55" s="154">
        <v>0</v>
      </c>
      <c r="H55" s="154">
        <v>0</v>
      </c>
      <c r="I55" s="154">
        <v>1.2E-2</v>
      </c>
      <c r="J55" s="154">
        <v>0</v>
      </c>
      <c r="K55" s="154">
        <v>0</v>
      </c>
      <c r="L55" s="154">
        <v>0</v>
      </c>
      <c r="M55" s="154">
        <v>0</v>
      </c>
      <c r="N55" s="154">
        <v>0</v>
      </c>
      <c r="O55" s="154">
        <v>0</v>
      </c>
      <c r="P55" s="154">
        <v>0</v>
      </c>
      <c r="Q55" s="154">
        <v>0</v>
      </c>
      <c r="R55" s="154"/>
      <c r="S55" s="154">
        <v>0</v>
      </c>
      <c r="T55" s="154">
        <v>0</v>
      </c>
      <c r="U55" s="154">
        <v>0</v>
      </c>
      <c r="V55" s="154">
        <v>0</v>
      </c>
      <c r="W55" s="154">
        <v>0</v>
      </c>
      <c r="X55" s="154">
        <v>0</v>
      </c>
      <c r="Y55" s="155">
        <v>0</v>
      </c>
      <c r="Z55" s="154">
        <v>0</v>
      </c>
      <c r="AA55" s="154">
        <v>0</v>
      </c>
      <c r="AB55" s="154">
        <v>0</v>
      </c>
      <c r="AC55" s="154">
        <v>0</v>
      </c>
      <c r="AD55" s="154">
        <v>0</v>
      </c>
      <c r="AE55" s="154">
        <v>0</v>
      </c>
      <c r="AF55" s="154">
        <v>0</v>
      </c>
      <c r="AG55" s="154">
        <v>0</v>
      </c>
      <c r="AH55" s="154">
        <v>0</v>
      </c>
      <c r="AI55" s="154">
        <v>0</v>
      </c>
      <c r="AJ55" s="154">
        <v>0</v>
      </c>
      <c r="AK55" s="154">
        <v>0</v>
      </c>
      <c r="AL55" s="154">
        <v>0</v>
      </c>
      <c r="AM55" s="154">
        <v>0</v>
      </c>
      <c r="AN55" s="154">
        <f t="shared" si="3"/>
        <v>0</v>
      </c>
      <c r="AO55" s="154">
        <f t="shared" si="4"/>
        <v>0.37814249999999999</v>
      </c>
      <c r="AP55" s="154">
        <f t="shared" si="5"/>
        <v>0</v>
      </c>
      <c r="AQ55" s="154">
        <f t="shared" si="6"/>
        <v>0</v>
      </c>
      <c r="AR55" s="154">
        <f t="shared" si="7"/>
        <v>1.2E-2</v>
      </c>
      <c r="AS55" s="154">
        <f t="shared" si="8"/>
        <v>0</v>
      </c>
      <c r="AT55" s="154">
        <f t="shared" si="9"/>
        <v>0</v>
      </c>
    </row>
    <row r="56" spans="1:46" s="53" customFormat="1" ht="63">
      <c r="A56" s="133" t="s">
        <v>1771</v>
      </c>
      <c r="B56" s="134" t="s">
        <v>1772</v>
      </c>
      <c r="C56" s="133" t="s">
        <v>1773</v>
      </c>
      <c r="D56" s="155">
        <v>0</v>
      </c>
      <c r="E56" s="154">
        <v>0</v>
      </c>
      <c r="F56" s="154">
        <v>2.1117988208856002</v>
      </c>
      <c r="G56" s="154">
        <v>0.4</v>
      </c>
      <c r="H56" s="154">
        <v>0</v>
      </c>
      <c r="I56" s="154">
        <v>5.0000000000000001E-3</v>
      </c>
      <c r="J56" s="154">
        <v>0</v>
      </c>
      <c r="K56" s="154">
        <v>0</v>
      </c>
      <c r="L56" s="154">
        <v>0</v>
      </c>
      <c r="M56" s="154">
        <v>0</v>
      </c>
      <c r="N56" s="154">
        <v>0</v>
      </c>
      <c r="O56" s="154">
        <v>0</v>
      </c>
      <c r="P56" s="154">
        <v>0</v>
      </c>
      <c r="Q56" s="154">
        <v>0</v>
      </c>
      <c r="R56" s="154"/>
      <c r="S56" s="154">
        <v>0</v>
      </c>
      <c r="T56" s="154">
        <v>0</v>
      </c>
      <c r="U56" s="154">
        <v>0</v>
      </c>
      <c r="V56" s="154">
        <v>0</v>
      </c>
      <c r="W56" s="154">
        <v>0</v>
      </c>
      <c r="X56" s="154">
        <v>0</v>
      </c>
      <c r="Y56" s="155">
        <v>0</v>
      </c>
      <c r="Z56" s="154">
        <v>0</v>
      </c>
      <c r="AA56" s="154">
        <v>0</v>
      </c>
      <c r="AB56" s="154">
        <v>0</v>
      </c>
      <c r="AC56" s="154">
        <v>0</v>
      </c>
      <c r="AD56" s="154">
        <v>0</v>
      </c>
      <c r="AE56" s="154">
        <v>0</v>
      </c>
      <c r="AF56" s="154">
        <v>0</v>
      </c>
      <c r="AG56" s="154">
        <v>0</v>
      </c>
      <c r="AH56" s="154">
        <v>0</v>
      </c>
      <c r="AI56" s="154">
        <v>0</v>
      </c>
      <c r="AJ56" s="154">
        <v>0</v>
      </c>
      <c r="AK56" s="154">
        <v>0</v>
      </c>
      <c r="AL56" s="154">
        <v>0</v>
      </c>
      <c r="AM56" s="154">
        <v>0</v>
      </c>
      <c r="AN56" s="154">
        <f t="shared" si="3"/>
        <v>0</v>
      </c>
      <c r="AO56" s="154">
        <f t="shared" si="4"/>
        <v>2.1117988208856002</v>
      </c>
      <c r="AP56" s="154">
        <f t="shared" si="5"/>
        <v>0.4</v>
      </c>
      <c r="AQ56" s="154">
        <f t="shared" si="6"/>
        <v>0</v>
      </c>
      <c r="AR56" s="154">
        <f t="shared" si="7"/>
        <v>5.0000000000000001E-3</v>
      </c>
      <c r="AS56" s="154">
        <f t="shared" si="8"/>
        <v>0</v>
      </c>
      <c r="AT56" s="154">
        <f t="shared" si="9"/>
        <v>0</v>
      </c>
    </row>
    <row r="57" spans="1:46" s="53" customFormat="1" ht="47.25">
      <c r="A57" s="133" t="s">
        <v>1774</v>
      </c>
      <c r="B57" s="134" t="s">
        <v>1775</v>
      </c>
      <c r="C57" s="133" t="s">
        <v>1776</v>
      </c>
      <c r="D57" s="155">
        <v>0</v>
      </c>
      <c r="E57" s="154">
        <v>0</v>
      </c>
      <c r="F57" s="154">
        <v>2.1117988208855998</v>
      </c>
      <c r="G57" s="154">
        <v>0.4</v>
      </c>
      <c r="H57" s="154">
        <v>0</v>
      </c>
      <c r="I57" s="154">
        <v>0</v>
      </c>
      <c r="J57" s="154">
        <v>0</v>
      </c>
      <c r="K57" s="154">
        <v>0</v>
      </c>
      <c r="L57" s="154">
        <v>0</v>
      </c>
      <c r="M57" s="154">
        <v>0</v>
      </c>
      <c r="N57" s="154">
        <v>0</v>
      </c>
      <c r="O57" s="154">
        <v>0</v>
      </c>
      <c r="P57" s="154">
        <v>0</v>
      </c>
      <c r="Q57" s="154">
        <v>0</v>
      </c>
      <c r="R57" s="154"/>
      <c r="S57" s="154">
        <v>0</v>
      </c>
      <c r="T57" s="154">
        <v>0</v>
      </c>
      <c r="U57" s="154">
        <v>0</v>
      </c>
      <c r="V57" s="154">
        <v>0</v>
      </c>
      <c r="W57" s="154">
        <v>0</v>
      </c>
      <c r="X57" s="154">
        <v>0</v>
      </c>
      <c r="Y57" s="155">
        <v>0</v>
      </c>
      <c r="Z57" s="154">
        <v>0</v>
      </c>
      <c r="AA57" s="154">
        <v>0</v>
      </c>
      <c r="AB57" s="154">
        <v>0</v>
      </c>
      <c r="AC57" s="154">
        <v>0</v>
      </c>
      <c r="AD57" s="154">
        <v>0</v>
      </c>
      <c r="AE57" s="154">
        <v>0</v>
      </c>
      <c r="AF57" s="154">
        <v>0</v>
      </c>
      <c r="AG57" s="154">
        <v>0</v>
      </c>
      <c r="AH57" s="154">
        <v>0</v>
      </c>
      <c r="AI57" s="154">
        <v>0</v>
      </c>
      <c r="AJ57" s="154">
        <v>0</v>
      </c>
      <c r="AK57" s="154">
        <v>0</v>
      </c>
      <c r="AL57" s="154">
        <v>0</v>
      </c>
      <c r="AM57" s="154">
        <v>0</v>
      </c>
      <c r="AN57" s="154">
        <f t="shared" si="3"/>
        <v>0</v>
      </c>
      <c r="AO57" s="154">
        <f t="shared" si="4"/>
        <v>2.1117988208855998</v>
      </c>
      <c r="AP57" s="154">
        <f t="shared" si="5"/>
        <v>0.4</v>
      </c>
      <c r="AQ57" s="154">
        <f t="shared" si="6"/>
        <v>0</v>
      </c>
      <c r="AR57" s="154">
        <f t="shared" si="7"/>
        <v>0</v>
      </c>
      <c r="AS57" s="154">
        <f t="shared" si="8"/>
        <v>0</v>
      </c>
      <c r="AT57" s="154">
        <f t="shared" si="9"/>
        <v>0</v>
      </c>
    </row>
    <row r="58" spans="1:46" s="53" customFormat="1" ht="47.25">
      <c r="A58" s="133" t="s">
        <v>1777</v>
      </c>
      <c r="B58" s="134" t="s">
        <v>1778</v>
      </c>
      <c r="C58" s="133" t="s">
        <v>1779</v>
      </c>
      <c r="D58" s="155">
        <v>0</v>
      </c>
      <c r="E58" s="154">
        <v>0</v>
      </c>
      <c r="F58" s="154">
        <v>4.2212928813132002</v>
      </c>
      <c r="G58" s="154">
        <v>0.63</v>
      </c>
      <c r="H58" s="154">
        <v>0</v>
      </c>
      <c r="I58" s="154">
        <v>3.0000000000000001E-3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54">
        <v>0</v>
      </c>
      <c r="Q58" s="154">
        <v>0</v>
      </c>
      <c r="R58" s="154"/>
      <c r="S58" s="154">
        <v>0</v>
      </c>
      <c r="T58" s="154">
        <v>0</v>
      </c>
      <c r="U58" s="154">
        <v>0</v>
      </c>
      <c r="V58" s="154">
        <v>0</v>
      </c>
      <c r="W58" s="154">
        <v>0</v>
      </c>
      <c r="X58" s="154">
        <v>0</v>
      </c>
      <c r="Y58" s="155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f t="shared" si="3"/>
        <v>0</v>
      </c>
      <c r="AO58" s="154">
        <f t="shared" si="4"/>
        <v>4.2212928813132002</v>
      </c>
      <c r="AP58" s="154">
        <f t="shared" si="5"/>
        <v>0.63</v>
      </c>
      <c r="AQ58" s="154">
        <f t="shared" si="6"/>
        <v>0</v>
      </c>
      <c r="AR58" s="154">
        <f t="shared" si="7"/>
        <v>3.0000000000000001E-3</v>
      </c>
      <c r="AS58" s="154">
        <f t="shared" si="8"/>
        <v>0</v>
      </c>
      <c r="AT58" s="154">
        <f t="shared" si="9"/>
        <v>0</v>
      </c>
    </row>
    <row r="59" spans="1:46" s="53" customFormat="1" ht="31.5">
      <c r="A59" s="133" t="s">
        <v>1780</v>
      </c>
      <c r="B59" s="134" t="s">
        <v>1781</v>
      </c>
      <c r="C59" s="133" t="s">
        <v>1782</v>
      </c>
      <c r="D59" s="155">
        <v>0</v>
      </c>
      <c r="E59" s="154">
        <v>0</v>
      </c>
      <c r="F59" s="154">
        <v>0</v>
      </c>
      <c r="G59" s="154">
        <v>0</v>
      </c>
      <c r="H59" s="154">
        <v>0</v>
      </c>
      <c r="I59" s="154">
        <v>0</v>
      </c>
      <c r="J59" s="154">
        <v>0</v>
      </c>
      <c r="K59" s="154">
        <v>0</v>
      </c>
      <c r="L59" s="154">
        <v>0</v>
      </c>
      <c r="M59" s="154">
        <v>0</v>
      </c>
      <c r="N59" s="154">
        <v>0</v>
      </c>
      <c r="O59" s="154">
        <v>0</v>
      </c>
      <c r="P59" s="154">
        <v>0</v>
      </c>
      <c r="Q59" s="154">
        <v>0</v>
      </c>
      <c r="R59" s="154"/>
      <c r="S59" s="154">
        <v>0</v>
      </c>
      <c r="T59" s="154">
        <v>0</v>
      </c>
      <c r="U59" s="154">
        <v>0</v>
      </c>
      <c r="V59" s="154">
        <v>0</v>
      </c>
      <c r="W59" s="154">
        <v>0</v>
      </c>
      <c r="X59" s="154">
        <v>0</v>
      </c>
      <c r="Y59" s="155">
        <v>0</v>
      </c>
      <c r="Z59" s="154">
        <v>0</v>
      </c>
      <c r="AA59" s="154">
        <v>0</v>
      </c>
      <c r="AB59" s="154">
        <v>0</v>
      </c>
      <c r="AC59" s="154">
        <v>0</v>
      </c>
      <c r="AD59" s="154">
        <v>0</v>
      </c>
      <c r="AE59" s="154">
        <v>0</v>
      </c>
      <c r="AF59" s="154">
        <v>0</v>
      </c>
      <c r="AG59" s="154">
        <v>0</v>
      </c>
      <c r="AH59" s="154">
        <v>0</v>
      </c>
      <c r="AI59" s="154">
        <v>0</v>
      </c>
      <c r="AJ59" s="154">
        <v>0</v>
      </c>
      <c r="AK59" s="154">
        <v>0</v>
      </c>
      <c r="AL59" s="154">
        <v>0</v>
      </c>
      <c r="AM59" s="154">
        <v>0</v>
      </c>
      <c r="AN59" s="154">
        <f t="shared" si="3"/>
        <v>0</v>
      </c>
      <c r="AO59" s="154">
        <f t="shared" si="4"/>
        <v>0</v>
      </c>
      <c r="AP59" s="154">
        <f t="shared" si="5"/>
        <v>0</v>
      </c>
      <c r="AQ59" s="154">
        <f t="shared" si="6"/>
        <v>0</v>
      </c>
      <c r="AR59" s="154">
        <f t="shared" si="7"/>
        <v>0</v>
      </c>
      <c r="AS59" s="154">
        <f t="shared" si="8"/>
        <v>0</v>
      </c>
      <c r="AT59" s="154">
        <f t="shared" si="9"/>
        <v>0</v>
      </c>
    </row>
    <row r="60" spans="1:46" s="53" customFormat="1" ht="63">
      <c r="A60" s="133" t="s">
        <v>1783</v>
      </c>
      <c r="B60" s="134" t="s">
        <v>1784</v>
      </c>
      <c r="C60" s="133" t="s">
        <v>1785</v>
      </c>
      <c r="D60" s="155">
        <v>0</v>
      </c>
      <c r="E60" s="154">
        <v>0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0</v>
      </c>
      <c r="N60" s="154">
        <v>0</v>
      </c>
      <c r="O60" s="154">
        <v>0</v>
      </c>
      <c r="P60" s="154">
        <v>0</v>
      </c>
      <c r="Q60" s="154">
        <v>0</v>
      </c>
      <c r="R60" s="154"/>
      <c r="S60" s="154">
        <v>0</v>
      </c>
      <c r="T60" s="154">
        <v>0</v>
      </c>
      <c r="U60" s="154">
        <v>0</v>
      </c>
      <c r="V60" s="154">
        <v>0</v>
      </c>
      <c r="W60" s="154">
        <v>0</v>
      </c>
      <c r="X60" s="154">
        <v>0</v>
      </c>
      <c r="Y60" s="155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f t="shared" si="3"/>
        <v>0</v>
      </c>
      <c r="AO60" s="154">
        <f t="shared" si="4"/>
        <v>0</v>
      </c>
      <c r="AP60" s="154">
        <f t="shared" si="5"/>
        <v>0</v>
      </c>
      <c r="AQ60" s="154">
        <f t="shared" si="6"/>
        <v>0</v>
      </c>
      <c r="AR60" s="154">
        <f t="shared" si="7"/>
        <v>0</v>
      </c>
      <c r="AS60" s="154">
        <f t="shared" si="8"/>
        <v>0</v>
      </c>
      <c r="AT60" s="154">
        <f t="shared" si="9"/>
        <v>0</v>
      </c>
    </row>
    <row r="61" spans="1:46" s="53" customFormat="1" ht="94.5">
      <c r="A61" s="133" t="s">
        <v>1786</v>
      </c>
      <c r="B61" s="134" t="s">
        <v>1787</v>
      </c>
      <c r="C61" s="133" t="s">
        <v>1788</v>
      </c>
      <c r="D61" s="155">
        <v>0</v>
      </c>
      <c r="E61" s="154">
        <v>0</v>
      </c>
      <c r="F61" s="154">
        <v>2.0523988600000003</v>
      </c>
      <c r="G61" s="154">
        <v>0.25</v>
      </c>
      <c r="H61" s="154">
        <v>0</v>
      </c>
      <c r="I61" s="154">
        <v>0.14000000000000001</v>
      </c>
      <c r="J61" s="154">
        <v>0</v>
      </c>
      <c r="K61" s="154">
        <v>0</v>
      </c>
      <c r="L61" s="154">
        <v>0</v>
      </c>
      <c r="M61" s="154">
        <v>0</v>
      </c>
      <c r="N61" s="154">
        <v>0</v>
      </c>
      <c r="O61" s="154">
        <v>0</v>
      </c>
      <c r="P61" s="154">
        <v>0</v>
      </c>
      <c r="Q61" s="154">
        <v>0</v>
      </c>
      <c r="R61" s="154"/>
      <c r="S61" s="154">
        <v>0</v>
      </c>
      <c r="T61" s="154">
        <v>0</v>
      </c>
      <c r="U61" s="154">
        <v>0</v>
      </c>
      <c r="V61" s="154">
        <v>0</v>
      </c>
      <c r="W61" s="154">
        <v>0</v>
      </c>
      <c r="X61" s="154">
        <v>0</v>
      </c>
      <c r="Y61" s="155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f t="shared" si="3"/>
        <v>0</v>
      </c>
      <c r="AO61" s="154">
        <f t="shared" si="4"/>
        <v>2.0523988600000003</v>
      </c>
      <c r="AP61" s="154">
        <f t="shared" si="5"/>
        <v>0.25</v>
      </c>
      <c r="AQ61" s="154">
        <f t="shared" si="6"/>
        <v>0</v>
      </c>
      <c r="AR61" s="154">
        <f t="shared" si="7"/>
        <v>0.14000000000000001</v>
      </c>
      <c r="AS61" s="154">
        <f t="shared" si="8"/>
        <v>0</v>
      </c>
      <c r="AT61" s="154">
        <f t="shared" si="9"/>
        <v>0</v>
      </c>
    </row>
    <row r="62" spans="1:46" s="53" customFormat="1" ht="110.25">
      <c r="A62" s="133" t="s">
        <v>1789</v>
      </c>
      <c r="B62" s="134" t="s">
        <v>1790</v>
      </c>
      <c r="C62" s="133" t="s">
        <v>1791</v>
      </c>
      <c r="D62" s="155">
        <v>0</v>
      </c>
      <c r="E62" s="154">
        <v>0</v>
      </c>
      <c r="F62" s="154">
        <v>0</v>
      </c>
      <c r="G62" s="154">
        <v>0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/>
      <c r="S62" s="154">
        <v>0</v>
      </c>
      <c r="T62" s="154">
        <v>0</v>
      </c>
      <c r="U62" s="154">
        <v>0</v>
      </c>
      <c r="V62" s="154">
        <v>0</v>
      </c>
      <c r="W62" s="154">
        <v>0</v>
      </c>
      <c r="X62" s="154">
        <v>0</v>
      </c>
      <c r="Y62" s="155">
        <v>0</v>
      </c>
      <c r="Z62" s="154">
        <v>0</v>
      </c>
      <c r="AA62" s="154">
        <v>0</v>
      </c>
      <c r="AB62" s="154">
        <v>0</v>
      </c>
      <c r="AC62" s="154">
        <v>0</v>
      </c>
      <c r="AD62" s="154">
        <v>0</v>
      </c>
      <c r="AE62" s="154">
        <v>0</v>
      </c>
      <c r="AF62" s="154">
        <v>0</v>
      </c>
      <c r="AG62" s="154">
        <v>0</v>
      </c>
      <c r="AH62" s="154">
        <v>0</v>
      </c>
      <c r="AI62" s="154">
        <v>0</v>
      </c>
      <c r="AJ62" s="154">
        <v>0</v>
      </c>
      <c r="AK62" s="154">
        <v>0</v>
      </c>
      <c r="AL62" s="154">
        <v>0</v>
      </c>
      <c r="AM62" s="154">
        <v>0</v>
      </c>
      <c r="AN62" s="154">
        <f t="shared" si="3"/>
        <v>0</v>
      </c>
      <c r="AO62" s="154">
        <f t="shared" si="4"/>
        <v>0</v>
      </c>
      <c r="AP62" s="154">
        <f t="shared" si="5"/>
        <v>0</v>
      </c>
      <c r="AQ62" s="154">
        <f t="shared" si="6"/>
        <v>0</v>
      </c>
      <c r="AR62" s="154">
        <f t="shared" si="7"/>
        <v>0</v>
      </c>
      <c r="AS62" s="154">
        <f t="shared" si="8"/>
        <v>0</v>
      </c>
      <c r="AT62" s="154">
        <f t="shared" si="9"/>
        <v>0</v>
      </c>
    </row>
    <row r="63" spans="1:46" s="53" customFormat="1" ht="31.5">
      <c r="A63" s="133" t="s">
        <v>1792</v>
      </c>
      <c r="B63" s="134" t="s">
        <v>1793</v>
      </c>
      <c r="C63" s="133" t="s">
        <v>1794</v>
      </c>
      <c r="D63" s="155">
        <v>0</v>
      </c>
      <c r="E63" s="154">
        <v>0</v>
      </c>
      <c r="F63" s="154">
        <v>0</v>
      </c>
      <c r="G63" s="154">
        <v>0</v>
      </c>
      <c r="H63" s="154">
        <v>0</v>
      </c>
      <c r="I63" s="154">
        <v>0</v>
      </c>
      <c r="J63" s="154">
        <v>0</v>
      </c>
      <c r="K63" s="154">
        <v>0</v>
      </c>
      <c r="L63" s="154">
        <v>0</v>
      </c>
      <c r="M63" s="154">
        <v>0</v>
      </c>
      <c r="N63" s="154">
        <v>0</v>
      </c>
      <c r="O63" s="154">
        <v>0</v>
      </c>
      <c r="P63" s="154">
        <v>0</v>
      </c>
      <c r="Q63" s="154">
        <v>0</v>
      </c>
      <c r="R63" s="154"/>
      <c r="S63" s="154">
        <v>0</v>
      </c>
      <c r="T63" s="154">
        <v>0</v>
      </c>
      <c r="U63" s="154">
        <v>0</v>
      </c>
      <c r="V63" s="154">
        <v>0</v>
      </c>
      <c r="W63" s="154">
        <v>0</v>
      </c>
      <c r="X63" s="154">
        <v>0</v>
      </c>
      <c r="Y63" s="155">
        <v>0</v>
      </c>
      <c r="Z63" s="154">
        <v>0</v>
      </c>
      <c r="AA63" s="154">
        <v>0</v>
      </c>
      <c r="AB63" s="154">
        <v>0</v>
      </c>
      <c r="AC63" s="154">
        <v>0</v>
      </c>
      <c r="AD63" s="154">
        <v>0</v>
      </c>
      <c r="AE63" s="154">
        <v>0</v>
      </c>
      <c r="AF63" s="154">
        <v>0</v>
      </c>
      <c r="AG63" s="154">
        <v>0</v>
      </c>
      <c r="AH63" s="154">
        <v>0</v>
      </c>
      <c r="AI63" s="154">
        <v>0</v>
      </c>
      <c r="AJ63" s="154">
        <v>0</v>
      </c>
      <c r="AK63" s="154">
        <v>0</v>
      </c>
      <c r="AL63" s="154">
        <v>0</v>
      </c>
      <c r="AM63" s="154">
        <v>0</v>
      </c>
      <c r="AN63" s="154">
        <f t="shared" si="3"/>
        <v>0</v>
      </c>
      <c r="AO63" s="154">
        <f t="shared" si="4"/>
        <v>0</v>
      </c>
      <c r="AP63" s="154">
        <f t="shared" si="5"/>
        <v>0</v>
      </c>
      <c r="AQ63" s="154">
        <f t="shared" si="6"/>
        <v>0</v>
      </c>
      <c r="AR63" s="154">
        <f t="shared" si="7"/>
        <v>0</v>
      </c>
      <c r="AS63" s="154">
        <f t="shared" si="8"/>
        <v>0</v>
      </c>
      <c r="AT63" s="154">
        <f t="shared" si="9"/>
        <v>0</v>
      </c>
    </row>
    <row r="64" spans="1:46" s="53" customFormat="1" ht="110.25">
      <c r="A64" s="133" t="s">
        <v>1795</v>
      </c>
      <c r="B64" s="134" t="s">
        <v>1796</v>
      </c>
      <c r="C64" s="133" t="s">
        <v>1797</v>
      </c>
      <c r="D64" s="155">
        <v>0</v>
      </c>
      <c r="E64" s="154">
        <v>0</v>
      </c>
      <c r="F64" s="154">
        <v>0</v>
      </c>
      <c r="G64" s="154">
        <v>0</v>
      </c>
      <c r="H64" s="154">
        <v>0</v>
      </c>
      <c r="I64" s="154">
        <v>0</v>
      </c>
      <c r="J64" s="154">
        <v>0</v>
      </c>
      <c r="K64" s="154">
        <v>0</v>
      </c>
      <c r="L64" s="154">
        <v>0</v>
      </c>
      <c r="M64" s="154">
        <v>0</v>
      </c>
      <c r="N64" s="154">
        <v>0</v>
      </c>
      <c r="O64" s="154">
        <v>0</v>
      </c>
      <c r="P64" s="154">
        <v>0</v>
      </c>
      <c r="Q64" s="154">
        <v>0</v>
      </c>
      <c r="R64" s="154"/>
      <c r="S64" s="154">
        <v>0</v>
      </c>
      <c r="T64" s="154">
        <v>0</v>
      </c>
      <c r="U64" s="154">
        <v>0</v>
      </c>
      <c r="V64" s="154">
        <v>0</v>
      </c>
      <c r="W64" s="154">
        <v>0</v>
      </c>
      <c r="X64" s="154">
        <v>0</v>
      </c>
      <c r="Y64" s="155">
        <v>0</v>
      </c>
      <c r="Z64" s="154">
        <v>0</v>
      </c>
      <c r="AA64" s="154">
        <v>0</v>
      </c>
      <c r="AB64" s="154">
        <v>0</v>
      </c>
      <c r="AC64" s="154">
        <v>0</v>
      </c>
      <c r="AD64" s="154">
        <v>0</v>
      </c>
      <c r="AE64" s="154">
        <v>0</v>
      </c>
      <c r="AF64" s="154">
        <v>0</v>
      </c>
      <c r="AG64" s="154">
        <v>0</v>
      </c>
      <c r="AH64" s="154">
        <v>0</v>
      </c>
      <c r="AI64" s="154">
        <v>0</v>
      </c>
      <c r="AJ64" s="154">
        <v>0</v>
      </c>
      <c r="AK64" s="154">
        <v>0</v>
      </c>
      <c r="AL64" s="154">
        <v>0</v>
      </c>
      <c r="AM64" s="154">
        <v>0</v>
      </c>
      <c r="AN64" s="154">
        <f t="shared" si="3"/>
        <v>0</v>
      </c>
      <c r="AO64" s="154">
        <f t="shared" si="4"/>
        <v>0</v>
      </c>
      <c r="AP64" s="154">
        <f t="shared" si="5"/>
        <v>0</v>
      </c>
      <c r="AQ64" s="154">
        <f t="shared" si="6"/>
        <v>0</v>
      </c>
      <c r="AR64" s="154">
        <f t="shared" si="7"/>
        <v>0</v>
      </c>
      <c r="AS64" s="154">
        <f t="shared" si="8"/>
        <v>0</v>
      </c>
      <c r="AT64" s="154">
        <f t="shared" si="9"/>
        <v>0</v>
      </c>
    </row>
    <row r="65" spans="1:46" s="53" customFormat="1" ht="94.5">
      <c r="A65" s="133" t="s">
        <v>1798</v>
      </c>
      <c r="B65" s="134" t="s">
        <v>1799</v>
      </c>
      <c r="C65" s="133" t="s">
        <v>1800</v>
      </c>
      <c r="D65" s="155">
        <v>0</v>
      </c>
      <c r="E65" s="154">
        <v>0</v>
      </c>
      <c r="F65" s="154">
        <v>1.0584</v>
      </c>
      <c r="G65" s="154">
        <v>0.63</v>
      </c>
      <c r="H65" s="154">
        <v>0</v>
      </c>
      <c r="I65" s="154">
        <v>0</v>
      </c>
      <c r="J65" s="154">
        <v>0</v>
      </c>
      <c r="K65" s="154">
        <v>0</v>
      </c>
      <c r="L65" s="154">
        <v>0</v>
      </c>
      <c r="M65" s="154">
        <v>0</v>
      </c>
      <c r="N65" s="154">
        <v>0</v>
      </c>
      <c r="O65" s="154">
        <v>0</v>
      </c>
      <c r="P65" s="154">
        <v>0</v>
      </c>
      <c r="Q65" s="154">
        <v>0</v>
      </c>
      <c r="R65" s="154"/>
      <c r="S65" s="154">
        <v>0</v>
      </c>
      <c r="T65" s="154">
        <v>0</v>
      </c>
      <c r="U65" s="154">
        <v>0</v>
      </c>
      <c r="V65" s="154">
        <v>0</v>
      </c>
      <c r="W65" s="154">
        <v>0</v>
      </c>
      <c r="X65" s="154">
        <v>0</v>
      </c>
      <c r="Y65" s="155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f t="shared" si="3"/>
        <v>0</v>
      </c>
      <c r="AO65" s="154">
        <f t="shared" si="4"/>
        <v>1.0584</v>
      </c>
      <c r="AP65" s="154">
        <f t="shared" si="5"/>
        <v>0.63</v>
      </c>
      <c r="AQ65" s="154">
        <f t="shared" si="6"/>
        <v>0</v>
      </c>
      <c r="AR65" s="154">
        <f t="shared" si="7"/>
        <v>0</v>
      </c>
      <c r="AS65" s="154">
        <f t="shared" si="8"/>
        <v>0</v>
      </c>
      <c r="AT65" s="154">
        <f t="shared" si="9"/>
        <v>0</v>
      </c>
    </row>
    <row r="66" spans="1:46" s="53" customFormat="1">
      <c r="A66" s="133" t="s">
        <v>1801</v>
      </c>
      <c r="B66" s="134" t="s">
        <v>1802</v>
      </c>
      <c r="C66" s="133" t="s">
        <v>1803</v>
      </c>
      <c r="D66" s="155">
        <v>0</v>
      </c>
      <c r="E66" s="154">
        <v>0</v>
      </c>
      <c r="F66" s="154">
        <v>0</v>
      </c>
      <c r="G66" s="154">
        <v>0</v>
      </c>
      <c r="H66" s="154">
        <v>0</v>
      </c>
      <c r="I66" s="154">
        <v>0</v>
      </c>
      <c r="J66" s="154">
        <v>0</v>
      </c>
      <c r="K66" s="154">
        <v>0</v>
      </c>
      <c r="L66" s="154">
        <v>0</v>
      </c>
      <c r="M66" s="154">
        <v>0</v>
      </c>
      <c r="N66" s="154">
        <v>0</v>
      </c>
      <c r="O66" s="154">
        <v>0</v>
      </c>
      <c r="P66" s="154">
        <v>0</v>
      </c>
      <c r="Q66" s="154">
        <v>0</v>
      </c>
      <c r="R66" s="154"/>
      <c r="S66" s="154">
        <v>0</v>
      </c>
      <c r="T66" s="154">
        <v>0</v>
      </c>
      <c r="U66" s="154">
        <v>0</v>
      </c>
      <c r="V66" s="154">
        <v>0</v>
      </c>
      <c r="W66" s="154">
        <v>0</v>
      </c>
      <c r="X66" s="154">
        <v>0</v>
      </c>
      <c r="Y66" s="155">
        <v>0</v>
      </c>
      <c r="Z66" s="154">
        <v>0</v>
      </c>
      <c r="AA66" s="154">
        <v>0</v>
      </c>
      <c r="AB66" s="154">
        <v>0</v>
      </c>
      <c r="AC66" s="154">
        <v>0</v>
      </c>
      <c r="AD66" s="154">
        <v>0</v>
      </c>
      <c r="AE66" s="154">
        <v>0</v>
      </c>
      <c r="AF66" s="154">
        <v>0</v>
      </c>
      <c r="AG66" s="154">
        <v>0</v>
      </c>
      <c r="AH66" s="154">
        <v>0</v>
      </c>
      <c r="AI66" s="154">
        <v>0</v>
      </c>
      <c r="AJ66" s="154">
        <v>0</v>
      </c>
      <c r="AK66" s="154">
        <v>0</v>
      </c>
      <c r="AL66" s="154">
        <v>0</v>
      </c>
      <c r="AM66" s="154">
        <v>0</v>
      </c>
      <c r="AN66" s="154">
        <f t="shared" si="3"/>
        <v>0</v>
      </c>
      <c r="AO66" s="154">
        <f t="shared" si="4"/>
        <v>0</v>
      </c>
      <c r="AP66" s="154">
        <f t="shared" si="5"/>
        <v>0</v>
      </c>
      <c r="AQ66" s="154">
        <f t="shared" si="6"/>
        <v>0</v>
      </c>
      <c r="AR66" s="154">
        <f t="shared" si="7"/>
        <v>0</v>
      </c>
      <c r="AS66" s="154">
        <f t="shared" si="8"/>
        <v>0</v>
      </c>
      <c r="AT66" s="154">
        <f t="shared" si="9"/>
        <v>0</v>
      </c>
    </row>
    <row r="67" spans="1:46" s="53" customFormat="1" ht="31.5">
      <c r="A67" s="133" t="s">
        <v>1804</v>
      </c>
      <c r="B67" s="134" t="s">
        <v>1805</v>
      </c>
      <c r="C67" s="133" t="s">
        <v>1806</v>
      </c>
      <c r="D67" s="155">
        <v>0</v>
      </c>
      <c r="E67" s="154">
        <v>0</v>
      </c>
      <c r="F67" s="154">
        <v>0.4</v>
      </c>
      <c r="G67" s="154">
        <v>0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/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5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f t="shared" si="3"/>
        <v>0</v>
      </c>
      <c r="AO67" s="154">
        <f t="shared" si="4"/>
        <v>0.4</v>
      </c>
      <c r="AP67" s="154">
        <f t="shared" si="5"/>
        <v>0</v>
      </c>
      <c r="AQ67" s="154">
        <f t="shared" si="6"/>
        <v>0</v>
      </c>
      <c r="AR67" s="154">
        <f t="shared" si="7"/>
        <v>0</v>
      </c>
      <c r="AS67" s="154">
        <f t="shared" si="8"/>
        <v>0</v>
      </c>
      <c r="AT67" s="154">
        <f t="shared" si="9"/>
        <v>0</v>
      </c>
    </row>
    <row r="68" spans="1:46" s="53" customFormat="1" ht="189">
      <c r="A68" s="133" t="s">
        <v>1807</v>
      </c>
      <c r="B68" s="134" t="s">
        <v>1808</v>
      </c>
      <c r="C68" s="133" t="s">
        <v>1809</v>
      </c>
      <c r="D68" s="155">
        <v>0</v>
      </c>
      <c r="E68" s="154">
        <v>0</v>
      </c>
      <c r="F68" s="154">
        <v>4.0147975599999999</v>
      </c>
      <c r="G68" s="154">
        <v>0.4</v>
      </c>
      <c r="H68" s="154">
        <v>0</v>
      </c>
      <c r="I68" s="154">
        <v>0.51700000000000002</v>
      </c>
      <c r="J68" s="154">
        <v>0</v>
      </c>
      <c r="K68" s="154">
        <v>0</v>
      </c>
      <c r="L68" s="154">
        <v>0</v>
      </c>
      <c r="M68" s="154">
        <v>0</v>
      </c>
      <c r="N68" s="154">
        <v>0</v>
      </c>
      <c r="O68" s="154">
        <v>0</v>
      </c>
      <c r="P68" s="154">
        <v>0</v>
      </c>
      <c r="Q68" s="154">
        <v>0</v>
      </c>
      <c r="R68" s="154"/>
      <c r="S68" s="154">
        <v>0</v>
      </c>
      <c r="T68" s="154">
        <v>0</v>
      </c>
      <c r="U68" s="154">
        <v>0</v>
      </c>
      <c r="V68" s="154">
        <v>0</v>
      </c>
      <c r="W68" s="154">
        <v>0</v>
      </c>
      <c r="X68" s="154">
        <v>0</v>
      </c>
      <c r="Y68" s="155">
        <v>0</v>
      </c>
      <c r="Z68" s="154">
        <v>0</v>
      </c>
      <c r="AA68" s="154">
        <v>0</v>
      </c>
      <c r="AB68" s="154">
        <v>0</v>
      </c>
      <c r="AC68" s="154">
        <v>0</v>
      </c>
      <c r="AD68" s="154">
        <v>0</v>
      </c>
      <c r="AE68" s="154">
        <v>0</v>
      </c>
      <c r="AF68" s="154">
        <v>0</v>
      </c>
      <c r="AG68" s="154">
        <v>0</v>
      </c>
      <c r="AH68" s="154">
        <v>0</v>
      </c>
      <c r="AI68" s="154">
        <v>0</v>
      </c>
      <c r="AJ68" s="154">
        <v>0</v>
      </c>
      <c r="AK68" s="154">
        <v>0</v>
      </c>
      <c r="AL68" s="154">
        <v>0</v>
      </c>
      <c r="AM68" s="154">
        <v>0</v>
      </c>
      <c r="AN68" s="154">
        <f t="shared" si="3"/>
        <v>0</v>
      </c>
      <c r="AO68" s="154">
        <f t="shared" si="4"/>
        <v>4.0147975599999999</v>
      </c>
      <c r="AP68" s="154">
        <f t="shared" si="5"/>
        <v>0.4</v>
      </c>
      <c r="AQ68" s="154">
        <f t="shared" si="6"/>
        <v>0</v>
      </c>
      <c r="AR68" s="154">
        <f t="shared" si="7"/>
        <v>0.51700000000000002</v>
      </c>
      <c r="AS68" s="154">
        <f t="shared" si="8"/>
        <v>0</v>
      </c>
      <c r="AT68" s="154">
        <f t="shared" si="9"/>
        <v>0</v>
      </c>
    </row>
    <row r="69" spans="1:46" s="53" customFormat="1" ht="78.75">
      <c r="A69" s="133" t="s">
        <v>1810</v>
      </c>
      <c r="B69" s="134" t="s">
        <v>1811</v>
      </c>
      <c r="C69" s="133" t="s">
        <v>1812</v>
      </c>
      <c r="D69" s="155">
        <v>0</v>
      </c>
      <c r="E69" s="154">
        <v>0</v>
      </c>
      <c r="F69" s="154">
        <v>11.78412966</v>
      </c>
      <c r="G69" s="154">
        <v>0</v>
      </c>
      <c r="H69" s="154">
        <v>0</v>
      </c>
      <c r="I69" s="154">
        <v>1.6</v>
      </c>
      <c r="J69" s="154">
        <v>0</v>
      </c>
      <c r="K69" s="154">
        <v>0</v>
      </c>
      <c r="L69" s="154">
        <v>0</v>
      </c>
      <c r="M69" s="154">
        <v>0</v>
      </c>
      <c r="N69" s="154">
        <v>0</v>
      </c>
      <c r="O69" s="154">
        <v>0</v>
      </c>
      <c r="P69" s="154">
        <v>0</v>
      </c>
      <c r="Q69" s="154">
        <v>0</v>
      </c>
      <c r="R69" s="154"/>
      <c r="S69" s="154">
        <v>0</v>
      </c>
      <c r="T69" s="154">
        <v>0</v>
      </c>
      <c r="U69" s="154">
        <v>0</v>
      </c>
      <c r="V69" s="154">
        <v>0</v>
      </c>
      <c r="W69" s="154">
        <v>0</v>
      </c>
      <c r="X69" s="154">
        <v>0</v>
      </c>
      <c r="Y69" s="155">
        <v>0</v>
      </c>
      <c r="Z69" s="154">
        <v>0</v>
      </c>
      <c r="AA69" s="154">
        <v>0</v>
      </c>
      <c r="AB69" s="154">
        <v>0</v>
      </c>
      <c r="AC69" s="154">
        <v>0</v>
      </c>
      <c r="AD69" s="154">
        <v>0</v>
      </c>
      <c r="AE69" s="154">
        <v>0</v>
      </c>
      <c r="AF69" s="154">
        <v>0</v>
      </c>
      <c r="AG69" s="154">
        <v>0</v>
      </c>
      <c r="AH69" s="154">
        <v>0</v>
      </c>
      <c r="AI69" s="154">
        <v>0</v>
      </c>
      <c r="AJ69" s="154">
        <v>0</v>
      </c>
      <c r="AK69" s="154">
        <v>0</v>
      </c>
      <c r="AL69" s="154">
        <v>0</v>
      </c>
      <c r="AM69" s="154">
        <v>0</v>
      </c>
      <c r="AN69" s="154">
        <f t="shared" si="3"/>
        <v>0</v>
      </c>
      <c r="AO69" s="154">
        <f t="shared" si="4"/>
        <v>11.78412966</v>
      </c>
      <c r="AP69" s="154">
        <f t="shared" si="5"/>
        <v>0</v>
      </c>
      <c r="AQ69" s="154">
        <f t="shared" si="6"/>
        <v>0</v>
      </c>
      <c r="AR69" s="154">
        <f t="shared" si="7"/>
        <v>1.6</v>
      </c>
      <c r="AS69" s="154">
        <f t="shared" si="8"/>
        <v>0</v>
      </c>
      <c r="AT69" s="154">
        <f t="shared" si="9"/>
        <v>0</v>
      </c>
    </row>
    <row r="70" spans="1:46" s="53" customFormat="1" ht="78.75">
      <c r="A70" s="133" t="s">
        <v>1813</v>
      </c>
      <c r="B70" s="134" t="s">
        <v>1814</v>
      </c>
      <c r="C70" s="133" t="s">
        <v>1815</v>
      </c>
      <c r="D70" s="155">
        <v>0</v>
      </c>
      <c r="E70" s="154">
        <v>0</v>
      </c>
      <c r="F70" s="154">
        <v>1.06316491</v>
      </c>
      <c r="G70" s="154">
        <v>0</v>
      </c>
      <c r="H70" s="154">
        <v>0</v>
      </c>
      <c r="I70" s="154">
        <v>0.13500000000000001</v>
      </c>
      <c r="J70" s="154">
        <v>0</v>
      </c>
      <c r="K70" s="154">
        <v>0</v>
      </c>
      <c r="L70" s="154">
        <v>0</v>
      </c>
      <c r="M70" s="154">
        <v>0</v>
      </c>
      <c r="N70" s="154">
        <v>0</v>
      </c>
      <c r="O70" s="154">
        <v>0</v>
      </c>
      <c r="P70" s="154">
        <v>0</v>
      </c>
      <c r="Q70" s="154">
        <v>0</v>
      </c>
      <c r="R70" s="154"/>
      <c r="S70" s="154">
        <v>0</v>
      </c>
      <c r="T70" s="154">
        <v>0</v>
      </c>
      <c r="U70" s="154">
        <v>0</v>
      </c>
      <c r="V70" s="154">
        <v>0</v>
      </c>
      <c r="W70" s="154">
        <v>0</v>
      </c>
      <c r="X70" s="154">
        <v>0</v>
      </c>
      <c r="Y70" s="155">
        <v>0</v>
      </c>
      <c r="Z70" s="154">
        <v>0</v>
      </c>
      <c r="AA70" s="154">
        <v>0</v>
      </c>
      <c r="AB70" s="154">
        <v>0</v>
      </c>
      <c r="AC70" s="154">
        <v>0</v>
      </c>
      <c r="AD70" s="154">
        <v>0</v>
      </c>
      <c r="AE70" s="154">
        <v>0</v>
      </c>
      <c r="AF70" s="154">
        <v>0</v>
      </c>
      <c r="AG70" s="154">
        <v>0</v>
      </c>
      <c r="AH70" s="154">
        <v>0</v>
      </c>
      <c r="AI70" s="154">
        <v>0</v>
      </c>
      <c r="AJ70" s="154">
        <v>0</v>
      </c>
      <c r="AK70" s="154">
        <v>0</v>
      </c>
      <c r="AL70" s="154">
        <v>0</v>
      </c>
      <c r="AM70" s="154">
        <v>0</v>
      </c>
      <c r="AN70" s="154">
        <f t="shared" si="3"/>
        <v>0</v>
      </c>
      <c r="AO70" s="154">
        <f t="shared" si="4"/>
        <v>1.06316491</v>
      </c>
      <c r="AP70" s="154">
        <f t="shared" si="5"/>
        <v>0</v>
      </c>
      <c r="AQ70" s="154">
        <f t="shared" si="6"/>
        <v>0</v>
      </c>
      <c r="AR70" s="154">
        <f t="shared" si="7"/>
        <v>0.13500000000000001</v>
      </c>
      <c r="AS70" s="154">
        <f t="shared" si="8"/>
        <v>0</v>
      </c>
      <c r="AT70" s="154">
        <f t="shared" si="9"/>
        <v>0</v>
      </c>
    </row>
    <row r="71" spans="1:46" s="53" customFormat="1" ht="267.75">
      <c r="A71" s="133" t="s">
        <v>1816</v>
      </c>
      <c r="B71" s="134" t="s">
        <v>1817</v>
      </c>
      <c r="C71" s="133" t="s">
        <v>1818</v>
      </c>
      <c r="D71" s="155">
        <v>0</v>
      </c>
      <c r="E71" s="154">
        <v>0</v>
      </c>
      <c r="F71" s="154">
        <v>2.1895396200000001</v>
      </c>
      <c r="G71" s="154">
        <v>1</v>
      </c>
      <c r="H71" s="154">
        <v>0</v>
      </c>
      <c r="I71" s="154">
        <v>4.2000000000000003E-2</v>
      </c>
      <c r="J71" s="154">
        <v>0</v>
      </c>
      <c r="K71" s="154">
        <v>0</v>
      </c>
      <c r="L71" s="154">
        <v>0</v>
      </c>
      <c r="M71" s="154">
        <v>0</v>
      </c>
      <c r="N71" s="154">
        <v>0</v>
      </c>
      <c r="O71" s="154">
        <v>0</v>
      </c>
      <c r="P71" s="154">
        <v>0</v>
      </c>
      <c r="Q71" s="154">
        <v>0</v>
      </c>
      <c r="R71" s="154"/>
      <c r="S71" s="154">
        <v>0</v>
      </c>
      <c r="T71" s="154">
        <v>0</v>
      </c>
      <c r="U71" s="154">
        <v>0</v>
      </c>
      <c r="V71" s="154">
        <v>0</v>
      </c>
      <c r="W71" s="154">
        <v>0</v>
      </c>
      <c r="X71" s="154">
        <v>0</v>
      </c>
      <c r="Y71" s="155">
        <v>0</v>
      </c>
      <c r="Z71" s="154">
        <v>0</v>
      </c>
      <c r="AA71" s="154">
        <v>0</v>
      </c>
      <c r="AB71" s="154">
        <v>0</v>
      </c>
      <c r="AC71" s="154">
        <v>0</v>
      </c>
      <c r="AD71" s="154">
        <v>0</v>
      </c>
      <c r="AE71" s="154">
        <v>0</v>
      </c>
      <c r="AF71" s="154">
        <v>0</v>
      </c>
      <c r="AG71" s="154">
        <v>0</v>
      </c>
      <c r="AH71" s="154">
        <v>0</v>
      </c>
      <c r="AI71" s="154">
        <v>0</v>
      </c>
      <c r="AJ71" s="154">
        <v>0</v>
      </c>
      <c r="AK71" s="154">
        <v>0</v>
      </c>
      <c r="AL71" s="154">
        <v>0</v>
      </c>
      <c r="AM71" s="154">
        <v>0</v>
      </c>
      <c r="AN71" s="154">
        <f t="shared" si="3"/>
        <v>0</v>
      </c>
      <c r="AO71" s="154">
        <f t="shared" si="4"/>
        <v>2.1895396200000001</v>
      </c>
      <c r="AP71" s="154">
        <f t="shared" si="5"/>
        <v>1</v>
      </c>
      <c r="AQ71" s="154">
        <f t="shared" si="6"/>
        <v>0</v>
      </c>
      <c r="AR71" s="154">
        <f t="shared" si="7"/>
        <v>4.2000000000000003E-2</v>
      </c>
      <c r="AS71" s="154">
        <f t="shared" si="8"/>
        <v>0</v>
      </c>
      <c r="AT71" s="154">
        <f t="shared" si="9"/>
        <v>0</v>
      </c>
    </row>
    <row r="72" spans="1:46" s="53" customFormat="1" ht="78.75">
      <c r="A72" s="133" t="s">
        <v>1819</v>
      </c>
      <c r="B72" s="134" t="s">
        <v>1820</v>
      </c>
      <c r="C72" s="133" t="s">
        <v>1821</v>
      </c>
      <c r="D72" s="155">
        <v>0</v>
      </c>
      <c r="E72" s="154">
        <v>0</v>
      </c>
      <c r="F72" s="154">
        <v>1.68135138</v>
      </c>
      <c r="G72" s="154">
        <v>0</v>
      </c>
      <c r="H72" s="154">
        <v>0</v>
      </c>
      <c r="I72" s="154">
        <v>0.50800000000000001</v>
      </c>
      <c r="J72" s="154">
        <v>0</v>
      </c>
      <c r="K72" s="154">
        <v>0</v>
      </c>
      <c r="L72" s="154">
        <v>0</v>
      </c>
      <c r="M72" s="154">
        <v>0</v>
      </c>
      <c r="N72" s="154">
        <v>0</v>
      </c>
      <c r="O72" s="154">
        <v>0</v>
      </c>
      <c r="P72" s="154">
        <v>0</v>
      </c>
      <c r="Q72" s="154">
        <v>0</v>
      </c>
      <c r="R72" s="154"/>
      <c r="S72" s="154">
        <v>0</v>
      </c>
      <c r="T72" s="154">
        <v>0</v>
      </c>
      <c r="U72" s="154">
        <v>0</v>
      </c>
      <c r="V72" s="154">
        <v>0</v>
      </c>
      <c r="W72" s="154">
        <v>0</v>
      </c>
      <c r="X72" s="154">
        <v>0</v>
      </c>
      <c r="Y72" s="155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f t="shared" si="3"/>
        <v>0</v>
      </c>
      <c r="AO72" s="154">
        <f t="shared" si="4"/>
        <v>1.68135138</v>
      </c>
      <c r="AP72" s="154">
        <f t="shared" si="5"/>
        <v>0</v>
      </c>
      <c r="AQ72" s="154">
        <f t="shared" si="6"/>
        <v>0</v>
      </c>
      <c r="AR72" s="154">
        <f t="shared" si="7"/>
        <v>0.50800000000000001</v>
      </c>
      <c r="AS72" s="154">
        <f t="shared" si="8"/>
        <v>0</v>
      </c>
      <c r="AT72" s="154">
        <f t="shared" si="9"/>
        <v>0</v>
      </c>
    </row>
    <row r="73" spans="1:46" s="53" customFormat="1" ht="31.5">
      <c r="A73" s="133" t="s">
        <v>1822</v>
      </c>
      <c r="B73" s="134" t="s">
        <v>1823</v>
      </c>
      <c r="C73" s="133" t="s">
        <v>1824</v>
      </c>
      <c r="D73" s="155">
        <v>0</v>
      </c>
      <c r="E73" s="154">
        <v>0</v>
      </c>
      <c r="F73" s="154">
        <v>0</v>
      </c>
      <c r="G73" s="154">
        <v>0</v>
      </c>
      <c r="H73" s="154">
        <v>0</v>
      </c>
      <c r="I73" s="154">
        <v>0</v>
      </c>
      <c r="J73" s="154">
        <v>0</v>
      </c>
      <c r="K73" s="154">
        <v>0</v>
      </c>
      <c r="L73" s="154">
        <v>0</v>
      </c>
      <c r="M73" s="154">
        <v>0</v>
      </c>
      <c r="N73" s="154">
        <v>0</v>
      </c>
      <c r="O73" s="154">
        <v>0</v>
      </c>
      <c r="P73" s="154">
        <v>0</v>
      </c>
      <c r="Q73" s="154">
        <v>0</v>
      </c>
      <c r="R73" s="154"/>
      <c r="S73" s="154">
        <v>0</v>
      </c>
      <c r="T73" s="154">
        <v>0</v>
      </c>
      <c r="U73" s="154">
        <v>0</v>
      </c>
      <c r="V73" s="154">
        <v>0</v>
      </c>
      <c r="W73" s="154">
        <v>0</v>
      </c>
      <c r="X73" s="154">
        <v>0</v>
      </c>
      <c r="Y73" s="155">
        <v>0</v>
      </c>
      <c r="Z73" s="154">
        <v>0</v>
      </c>
      <c r="AA73" s="154">
        <v>0</v>
      </c>
      <c r="AB73" s="154">
        <v>0</v>
      </c>
      <c r="AC73" s="154">
        <v>0</v>
      </c>
      <c r="AD73" s="154">
        <v>0</v>
      </c>
      <c r="AE73" s="154">
        <v>0</v>
      </c>
      <c r="AF73" s="154">
        <v>0</v>
      </c>
      <c r="AG73" s="154">
        <v>0</v>
      </c>
      <c r="AH73" s="154">
        <v>0</v>
      </c>
      <c r="AI73" s="154">
        <v>0</v>
      </c>
      <c r="AJ73" s="154">
        <v>0</v>
      </c>
      <c r="AK73" s="154">
        <v>0</v>
      </c>
      <c r="AL73" s="154">
        <v>0</v>
      </c>
      <c r="AM73" s="154">
        <v>0</v>
      </c>
      <c r="AN73" s="154">
        <f t="shared" si="3"/>
        <v>0</v>
      </c>
      <c r="AO73" s="154">
        <f t="shared" si="4"/>
        <v>0</v>
      </c>
      <c r="AP73" s="154">
        <f t="shared" si="5"/>
        <v>0</v>
      </c>
      <c r="AQ73" s="154">
        <f t="shared" si="6"/>
        <v>0</v>
      </c>
      <c r="AR73" s="154">
        <f t="shared" si="7"/>
        <v>0</v>
      </c>
      <c r="AS73" s="154">
        <f t="shared" si="8"/>
        <v>0</v>
      </c>
      <c r="AT73" s="154">
        <f t="shared" si="9"/>
        <v>0</v>
      </c>
    </row>
    <row r="74" spans="1:46" s="53" customFormat="1" ht="110.25">
      <c r="A74" s="133" t="s">
        <v>1825</v>
      </c>
      <c r="B74" s="134" t="s">
        <v>1826</v>
      </c>
      <c r="C74" s="133" t="s">
        <v>1827</v>
      </c>
      <c r="D74" s="155">
        <v>0</v>
      </c>
      <c r="E74" s="154">
        <v>0</v>
      </c>
      <c r="F74" s="154">
        <v>18.592288669999999</v>
      </c>
      <c r="G74" s="154">
        <v>0</v>
      </c>
      <c r="H74" s="154">
        <v>0</v>
      </c>
      <c r="I74" s="154">
        <v>3.57</v>
      </c>
      <c r="J74" s="154">
        <v>0</v>
      </c>
      <c r="K74" s="154">
        <v>0</v>
      </c>
      <c r="L74" s="154">
        <v>0</v>
      </c>
      <c r="M74" s="154">
        <v>0</v>
      </c>
      <c r="N74" s="154">
        <v>0</v>
      </c>
      <c r="O74" s="154">
        <v>0</v>
      </c>
      <c r="P74" s="154">
        <v>0</v>
      </c>
      <c r="Q74" s="154">
        <v>0</v>
      </c>
      <c r="R74" s="154"/>
      <c r="S74" s="154">
        <v>0</v>
      </c>
      <c r="T74" s="154">
        <v>0</v>
      </c>
      <c r="U74" s="154">
        <v>0</v>
      </c>
      <c r="V74" s="154">
        <v>0</v>
      </c>
      <c r="W74" s="154">
        <v>0</v>
      </c>
      <c r="X74" s="154">
        <v>0</v>
      </c>
      <c r="Y74" s="155">
        <v>0</v>
      </c>
      <c r="Z74" s="154">
        <v>0</v>
      </c>
      <c r="AA74" s="154">
        <v>0</v>
      </c>
      <c r="AB74" s="154">
        <v>0</v>
      </c>
      <c r="AC74" s="154">
        <v>0</v>
      </c>
      <c r="AD74" s="154">
        <v>0</v>
      </c>
      <c r="AE74" s="154">
        <v>0</v>
      </c>
      <c r="AF74" s="154">
        <v>0</v>
      </c>
      <c r="AG74" s="154">
        <v>0</v>
      </c>
      <c r="AH74" s="154">
        <v>0</v>
      </c>
      <c r="AI74" s="154">
        <v>0</v>
      </c>
      <c r="AJ74" s="154">
        <v>0</v>
      </c>
      <c r="AK74" s="154">
        <v>0</v>
      </c>
      <c r="AL74" s="154">
        <v>0</v>
      </c>
      <c r="AM74" s="154">
        <v>0</v>
      </c>
      <c r="AN74" s="154">
        <f t="shared" si="3"/>
        <v>0</v>
      </c>
      <c r="AO74" s="154">
        <f t="shared" si="4"/>
        <v>18.592288669999999</v>
      </c>
      <c r="AP74" s="154">
        <f t="shared" si="5"/>
        <v>0</v>
      </c>
      <c r="AQ74" s="154">
        <f t="shared" si="6"/>
        <v>0</v>
      </c>
      <c r="AR74" s="154">
        <f t="shared" si="7"/>
        <v>3.57</v>
      </c>
      <c r="AS74" s="154">
        <f t="shared" si="8"/>
        <v>0</v>
      </c>
      <c r="AT74" s="154">
        <f t="shared" si="9"/>
        <v>0</v>
      </c>
    </row>
    <row r="75" spans="1:46" s="53" customFormat="1" ht="78.75">
      <c r="A75" s="133" t="s">
        <v>1828</v>
      </c>
      <c r="B75" s="134" t="s">
        <v>1829</v>
      </c>
      <c r="C75" s="133" t="s">
        <v>1830</v>
      </c>
      <c r="D75" s="155">
        <v>0</v>
      </c>
      <c r="E75" s="154">
        <v>0</v>
      </c>
      <c r="F75" s="154">
        <v>0</v>
      </c>
      <c r="G75" s="154">
        <v>0</v>
      </c>
      <c r="H75" s="154">
        <v>0</v>
      </c>
      <c r="I75" s="154">
        <v>0</v>
      </c>
      <c r="J75" s="154">
        <v>0</v>
      </c>
      <c r="K75" s="154">
        <v>0</v>
      </c>
      <c r="L75" s="154">
        <v>0</v>
      </c>
      <c r="M75" s="154">
        <v>0</v>
      </c>
      <c r="N75" s="154">
        <v>0</v>
      </c>
      <c r="O75" s="154">
        <v>0</v>
      </c>
      <c r="P75" s="154">
        <v>0</v>
      </c>
      <c r="Q75" s="154">
        <v>0</v>
      </c>
      <c r="R75" s="154"/>
      <c r="S75" s="154">
        <v>0</v>
      </c>
      <c r="T75" s="154">
        <v>0</v>
      </c>
      <c r="U75" s="154">
        <v>0</v>
      </c>
      <c r="V75" s="154">
        <v>0</v>
      </c>
      <c r="W75" s="154">
        <v>0</v>
      </c>
      <c r="X75" s="154">
        <v>0</v>
      </c>
      <c r="Y75" s="155">
        <v>0</v>
      </c>
      <c r="Z75" s="154">
        <v>0</v>
      </c>
      <c r="AA75" s="154">
        <v>0</v>
      </c>
      <c r="AB75" s="154">
        <v>0</v>
      </c>
      <c r="AC75" s="154">
        <v>0</v>
      </c>
      <c r="AD75" s="154">
        <v>0</v>
      </c>
      <c r="AE75" s="154">
        <v>0</v>
      </c>
      <c r="AF75" s="154">
        <v>0</v>
      </c>
      <c r="AG75" s="154">
        <v>0</v>
      </c>
      <c r="AH75" s="154">
        <v>0</v>
      </c>
      <c r="AI75" s="154">
        <v>0</v>
      </c>
      <c r="AJ75" s="154">
        <v>0</v>
      </c>
      <c r="AK75" s="154">
        <v>0</v>
      </c>
      <c r="AL75" s="154">
        <v>0</v>
      </c>
      <c r="AM75" s="154">
        <v>0</v>
      </c>
      <c r="AN75" s="154">
        <f t="shared" si="3"/>
        <v>0</v>
      </c>
      <c r="AO75" s="154">
        <f t="shared" si="4"/>
        <v>0</v>
      </c>
      <c r="AP75" s="154">
        <f t="shared" si="5"/>
        <v>0</v>
      </c>
      <c r="AQ75" s="154">
        <f t="shared" si="6"/>
        <v>0</v>
      </c>
      <c r="AR75" s="154">
        <f t="shared" si="7"/>
        <v>0</v>
      </c>
      <c r="AS75" s="154">
        <f t="shared" si="8"/>
        <v>0</v>
      </c>
      <c r="AT75" s="154">
        <f t="shared" si="9"/>
        <v>0</v>
      </c>
    </row>
    <row r="76" spans="1:46" s="53" customFormat="1" ht="409.5">
      <c r="A76" s="133" t="s">
        <v>1831</v>
      </c>
      <c r="B76" s="134" t="s">
        <v>1832</v>
      </c>
      <c r="C76" s="133" t="s">
        <v>1833</v>
      </c>
      <c r="D76" s="155">
        <v>0</v>
      </c>
      <c r="E76" s="154">
        <v>0</v>
      </c>
      <c r="F76" s="154">
        <v>5.6361104800000001</v>
      </c>
      <c r="G76" s="154">
        <v>2</v>
      </c>
      <c r="H76" s="154">
        <v>0</v>
      </c>
      <c r="I76" s="154">
        <v>0.90900000000000003</v>
      </c>
      <c r="J76" s="154">
        <v>0</v>
      </c>
      <c r="K76" s="154">
        <v>0</v>
      </c>
      <c r="L76" s="154">
        <v>0</v>
      </c>
      <c r="M76" s="154">
        <v>0</v>
      </c>
      <c r="N76" s="154">
        <v>0</v>
      </c>
      <c r="O76" s="154">
        <v>0</v>
      </c>
      <c r="P76" s="154">
        <v>0</v>
      </c>
      <c r="Q76" s="154">
        <v>0</v>
      </c>
      <c r="R76" s="154"/>
      <c r="S76" s="154">
        <v>0</v>
      </c>
      <c r="T76" s="154">
        <v>0</v>
      </c>
      <c r="U76" s="154">
        <v>0</v>
      </c>
      <c r="V76" s="154">
        <v>0</v>
      </c>
      <c r="W76" s="154">
        <v>0</v>
      </c>
      <c r="X76" s="154">
        <v>0</v>
      </c>
      <c r="Y76" s="155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f t="shared" si="3"/>
        <v>0</v>
      </c>
      <c r="AO76" s="154">
        <f t="shared" si="4"/>
        <v>5.6361104800000001</v>
      </c>
      <c r="AP76" s="154">
        <f t="shared" si="5"/>
        <v>2</v>
      </c>
      <c r="AQ76" s="154">
        <f t="shared" si="6"/>
        <v>0</v>
      </c>
      <c r="AR76" s="154">
        <f t="shared" si="7"/>
        <v>0.90900000000000003</v>
      </c>
      <c r="AS76" s="154">
        <f t="shared" si="8"/>
        <v>0</v>
      </c>
      <c r="AT76" s="154">
        <f t="shared" si="9"/>
        <v>0</v>
      </c>
    </row>
    <row r="77" spans="1:46" s="53" customFormat="1" ht="63">
      <c r="A77" s="133" t="s">
        <v>1834</v>
      </c>
      <c r="B77" s="134" t="s">
        <v>1835</v>
      </c>
      <c r="C77" s="133" t="s">
        <v>1836</v>
      </c>
      <c r="D77" s="155">
        <v>0</v>
      </c>
      <c r="E77" s="154">
        <v>0</v>
      </c>
      <c r="F77" s="154">
        <v>0.74543121000000001</v>
      </c>
      <c r="G77" s="154">
        <v>0</v>
      </c>
      <c r="H77" s="154">
        <v>0</v>
      </c>
      <c r="I77" s="154">
        <v>0.32800000000000001</v>
      </c>
      <c r="J77" s="154">
        <v>0</v>
      </c>
      <c r="K77" s="154">
        <v>0</v>
      </c>
      <c r="L77" s="154">
        <v>0</v>
      </c>
      <c r="M77" s="154">
        <v>0</v>
      </c>
      <c r="N77" s="154">
        <v>0</v>
      </c>
      <c r="O77" s="154">
        <v>0</v>
      </c>
      <c r="P77" s="154">
        <v>0</v>
      </c>
      <c r="Q77" s="154">
        <v>0</v>
      </c>
      <c r="R77" s="154"/>
      <c r="S77" s="154">
        <v>0</v>
      </c>
      <c r="T77" s="154">
        <v>0</v>
      </c>
      <c r="U77" s="154">
        <v>0</v>
      </c>
      <c r="V77" s="154">
        <v>0</v>
      </c>
      <c r="W77" s="154">
        <v>0</v>
      </c>
      <c r="X77" s="154">
        <v>0</v>
      </c>
      <c r="Y77" s="155">
        <v>0</v>
      </c>
      <c r="Z77" s="154">
        <v>0</v>
      </c>
      <c r="AA77" s="154">
        <v>0</v>
      </c>
      <c r="AB77" s="154">
        <v>0</v>
      </c>
      <c r="AC77" s="154">
        <v>0</v>
      </c>
      <c r="AD77" s="154">
        <v>0</v>
      </c>
      <c r="AE77" s="154">
        <v>0</v>
      </c>
      <c r="AF77" s="154">
        <v>0</v>
      </c>
      <c r="AG77" s="154">
        <v>0</v>
      </c>
      <c r="AH77" s="154">
        <v>0</v>
      </c>
      <c r="AI77" s="154">
        <v>0</v>
      </c>
      <c r="AJ77" s="154">
        <v>0</v>
      </c>
      <c r="AK77" s="154">
        <v>0</v>
      </c>
      <c r="AL77" s="154">
        <v>0</v>
      </c>
      <c r="AM77" s="154">
        <v>0</v>
      </c>
      <c r="AN77" s="154">
        <f t="shared" si="3"/>
        <v>0</v>
      </c>
      <c r="AO77" s="154">
        <f t="shared" si="4"/>
        <v>0.74543121000000001</v>
      </c>
      <c r="AP77" s="154">
        <f t="shared" si="5"/>
        <v>0</v>
      </c>
      <c r="AQ77" s="154">
        <f t="shared" si="6"/>
        <v>0</v>
      </c>
      <c r="AR77" s="154">
        <f t="shared" si="7"/>
        <v>0.32800000000000001</v>
      </c>
      <c r="AS77" s="154">
        <f t="shared" si="8"/>
        <v>0</v>
      </c>
      <c r="AT77" s="154">
        <f t="shared" si="9"/>
        <v>0</v>
      </c>
    </row>
    <row r="78" spans="1:46" s="53" customFormat="1" ht="63">
      <c r="A78" s="133" t="s">
        <v>1837</v>
      </c>
      <c r="B78" s="134" t="s">
        <v>1838</v>
      </c>
      <c r="C78" s="133" t="s">
        <v>1839</v>
      </c>
      <c r="D78" s="155">
        <v>0</v>
      </c>
      <c r="E78" s="154">
        <v>0</v>
      </c>
      <c r="F78" s="154">
        <v>0.86001899999999998</v>
      </c>
      <c r="G78" s="154">
        <v>0.4</v>
      </c>
      <c r="H78" s="154">
        <v>0</v>
      </c>
      <c r="I78" s="154">
        <v>0</v>
      </c>
      <c r="J78" s="154">
        <v>0</v>
      </c>
      <c r="K78" s="154">
        <v>0</v>
      </c>
      <c r="L78" s="154">
        <v>0</v>
      </c>
      <c r="M78" s="154">
        <v>0</v>
      </c>
      <c r="N78" s="154">
        <v>0</v>
      </c>
      <c r="O78" s="154">
        <v>0</v>
      </c>
      <c r="P78" s="154">
        <v>0</v>
      </c>
      <c r="Q78" s="154">
        <v>0</v>
      </c>
      <c r="R78" s="154"/>
      <c r="S78" s="154">
        <v>0</v>
      </c>
      <c r="T78" s="154">
        <v>0</v>
      </c>
      <c r="U78" s="154">
        <v>0</v>
      </c>
      <c r="V78" s="154">
        <v>0</v>
      </c>
      <c r="W78" s="154">
        <v>0</v>
      </c>
      <c r="X78" s="154">
        <v>0</v>
      </c>
      <c r="Y78" s="155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f t="shared" si="3"/>
        <v>0</v>
      </c>
      <c r="AO78" s="154">
        <f t="shared" si="4"/>
        <v>0.86001899999999998</v>
      </c>
      <c r="AP78" s="154">
        <f t="shared" si="5"/>
        <v>0.4</v>
      </c>
      <c r="AQ78" s="154">
        <f t="shared" si="6"/>
        <v>0</v>
      </c>
      <c r="AR78" s="154">
        <f t="shared" si="7"/>
        <v>0</v>
      </c>
      <c r="AS78" s="154">
        <f t="shared" si="8"/>
        <v>0</v>
      </c>
      <c r="AT78" s="154">
        <f t="shared" si="9"/>
        <v>0</v>
      </c>
    </row>
    <row r="79" spans="1:46" s="53" customFormat="1" ht="189">
      <c r="A79" s="133" t="s">
        <v>1840</v>
      </c>
      <c r="B79" s="134" t="s">
        <v>1841</v>
      </c>
      <c r="C79" s="133" t="s">
        <v>1842</v>
      </c>
      <c r="D79" s="155">
        <v>0</v>
      </c>
      <c r="E79" s="154">
        <v>0</v>
      </c>
      <c r="F79" s="154">
        <v>3.6011162699999999</v>
      </c>
      <c r="G79" s="154">
        <v>1.26</v>
      </c>
      <c r="H79" s="154">
        <v>0</v>
      </c>
      <c r="I79" s="154">
        <v>0.41299999999999998</v>
      </c>
      <c r="J79" s="154">
        <v>0</v>
      </c>
      <c r="K79" s="154">
        <v>0</v>
      </c>
      <c r="L79" s="154">
        <v>0</v>
      </c>
      <c r="M79" s="154">
        <v>0</v>
      </c>
      <c r="N79" s="154">
        <v>0</v>
      </c>
      <c r="O79" s="154">
        <v>0</v>
      </c>
      <c r="P79" s="154">
        <v>0</v>
      </c>
      <c r="Q79" s="154">
        <v>0</v>
      </c>
      <c r="R79" s="154"/>
      <c r="S79" s="154">
        <v>0</v>
      </c>
      <c r="T79" s="154">
        <v>0</v>
      </c>
      <c r="U79" s="154">
        <v>0</v>
      </c>
      <c r="V79" s="154">
        <v>0</v>
      </c>
      <c r="W79" s="154">
        <v>0</v>
      </c>
      <c r="X79" s="154">
        <v>0</v>
      </c>
      <c r="Y79" s="155">
        <v>0</v>
      </c>
      <c r="Z79" s="154">
        <v>0</v>
      </c>
      <c r="AA79" s="154">
        <v>0</v>
      </c>
      <c r="AB79" s="154">
        <v>0</v>
      </c>
      <c r="AC79" s="154">
        <v>0</v>
      </c>
      <c r="AD79" s="154">
        <v>0</v>
      </c>
      <c r="AE79" s="154">
        <v>0</v>
      </c>
      <c r="AF79" s="154">
        <v>0</v>
      </c>
      <c r="AG79" s="154">
        <v>0</v>
      </c>
      <c r="AH79" s="154">
        <v>0</v>
      </c>
      <c r="AI79" s="154">
        <v>0</v>
      </c>
      <c r="AJ79" s="154">
        <v>0</v>
      </c>
      <c r="AK79" s="154">
        <v>0</v>
      </c>
      <c r="AL79" s="154">
        <v>0</v>
      </c>
      <c r="AM79" s="154">
        <v>0</v>
      </c>
      <c r="AN79" s="154">
        <f t="shared" ref="AN79:AN142" si="90">SUM(E79,L79,S79,Z79,AG79)</f>
        <v>0</v>
      </c>
      <c r="AO79" s="154">
        <f t="shared" ref="AO79:AO142" si="91">SUM(F79,M79,T79,AA79,AH79)</f>
        <v>3.6011162699999999</v>
      </c>
      <c r="AP79" s="154">
        <f t="shared" ref="AP79:AP142" si="92">SUM(G79,N79,U79,AB79,AI79)</f>
        <v>1.26</v>
      </c>
      <c r="AQ79" s="154">
        <f t="shared" ref="AQ79:AQ142" si="93">SUM(H79,O79,V79,AC79,AJ79)</f>
        <v>0</v>
      </c>
      <c r="AR79" s="154">
        <f t="shared" ref="AR79:AR142" si="94">SUM(I79,P79,W79,AD79,AK79)</f>
        <v>0.41299999999999998</v>
      </c>
      <c r="AS79" s="154">
        <f t="shared" ref="AS79:AS142" si="95">SUM(J79,Q79,X79,AE79,AL79)</f>
        <v>0</v>
      </c>
      <c r="AT79" s="154">
        <f t="shared" ref="AT79:AT142" si="96">SUM(K79,R79,Y79,AF79,AM79)</f>
        <v>0</v>
      </c>
    </row>
    <row r="80" spans="1:46" s="53" customFormat="1" ht="94.5">
      <c r="A80" s="133" t="s">
        <v>1843</v>
      </c>
      <c r="B80" s="134" t="s">
        <v>1844</v>
      </c>
      <c r="C80" s="133" t="s">
        <v>1845</v>
      </c>
      <c r="D80" s="155">
        <v>0</v>
      </c>
      <c r="E80" s="154">
        <v>0</v>
      </c>
      <c r="F80" s="154">
        <v>0.80253089</v>
      </c>
      <c r="G80" s="154">
        <v>0</v>
      </c>
      <c r="H80" s="154">
        <v>0</v>
      </c>
      <c r="I80" s="154">
        <v>0.185</v>
      </c>
      <c r="J80" s="154">
        <v>0</v>
      </c>
      <c r="K80" s="154">
        <v>0</v>
      </c>
      <c r="L80" s="154">
        <v>0</v>
      </c>
      <c r="M80" s="154">
        <v>0</v>
      </c>
      <c r="N80" s="154">
        <v>0</v>
      </c>
      <c r="O80" s="154">
        <v>0</v>
      </c>
      <c r="P80" s="154">
        <v>0</v>
      </c>
      <c r="Q80" s="154">
        <v>0</v>
      </c>
      <c r="R80" s="154"/>
      <c r="S80" s="154">
        <v>0</v>
      </c>
      <c r="T80" s="154">
        <v>0</v>
      </c>
      <c r="U80" s="154">
        <v>0</v>
      </c>
      <c r="V80" s="154">
        <v>0</v>
      </c>
      <c r="W80" s="154">
        <v>0</v>
      </c>
      <c r="X80" s="154">
        <v>0</v>
      </c>
      <c r="Y80" s="155">
        <v>0</v>
      </c>
      <c r="Z80" s="154">
        <v>0</v>
      </c>
      <c r="AA80" s="154">
        <v>0</v>
      </c>
      <c r="AB80" s="154">
        <v>0</v>
      </c>
      <c r="AC80" s="154">
        <v>0</v>
      </c>
      <c r="AD80" s="154">
        <v>0</v>
      </c>
      <c r="AE80" s="154">
        <v>0</v>
      </c>
      <c r="AF80" s="154">
        <v>0</v>
      </c>
      <c r="AG80" s="154">
        <v>0</v>
      </c>
      <c r="AH80" s="154">
        <v>0</v>
      </c>
      <c r="AI80" s="154">
        <v>0</v>
      </c>
      <c r="AJ80" s="154">
        <v>0</v>
      </c>
      <c r="AK80" s="154">
        <v>0</v>
      </c>
      <c r="AL80" s="154">
        <v>0</v>
      </c>
      <c r="AM80" s="154">
        <v>0</v>
      </c>
      <c r="AN80" s="154">
        <f t="shared" si="90"/>
        <v>0</v>
      </c>
      <c r="AO80" s="154">
        <f t="shared" si="91"/>
        <v>0.80253089</v>
      </c>
      <c r="AP80" s="154">
        <f t="shared" si="92"/>
        <v>0</v>
      </c>
      <c r="AQ80" s="154">
        <f t="shared" si="93"/>
        <v>0</v>
      </c>
      <c r="AR80" s="154">
        <f t="shared" si="94"/>
        <v>0.185</v>
      </c>
      <c r="AS80" s="154">
        <f t="shared" si="95"/>
        <v>0</v>
      </c>
      <c r="AT80" s="154">
        <f t="shared" si="96"/>
        <v>0</v>
      </c>
    </row>
    <row r="81" spans="1:46" s="53" customFormat="1" ht="63">
      <c r="A81" s="133" t="s">
        <v>1846</v>
      </c>
      <c r="B81" s="134" t="s">
        <v>1847</v>
      </c>
      <c r="C81" s="133" t="s">
        <v>1848</v>
      </c>
      <c r="D81" s="155">
        <v>0</v>
      </c>
      <c r="E81" s="154">
        <v>0</v>
      </c>
      <c r="F81" s="154">
        <v>4.7566926199999999</v>
      </c>
      <c r="G81" s="154">
        <v>0</v>
      </c>
      <c r="H81" s="154">
        <v>0</v>
      </c>
      <c r="I81" s="154">
        <v>1.1200000000000001</v>
      </c>
      <c r="J81" s="154">
        <v>0</v>
      </c>
      <c r="K81" s="154">
        <v>0</v>
      </c>
      <c r="L81" s="154">
        <v>0</v>
      </c>
      <c r="M81" s="154">
        <v>0</v>
      </c>
      <c r="N81" s="154">
        <v>0</v>
      </c>
      <c r="O81" s="154">
        <v>0</v>
      </c>
      <c r="P81" s="154">
        <v>0</v>
      </c>
      <c r="Q81" s="154">
        <v>0</v>
      </c>
      <c r="R81" s="154"/>
      <c r="S81" s="154">
        <v>0</v>
      </c>
      <c r="T81" s="154">
        <v>0</v>
      </c>
      <c r="U81" s="154">
        <v>0</v>
      </c>
      <c r="V81" s="154">
        <v>0</v>
      </c>
      <c r="W81" s="154">
        <v>0</v>
      </c>
      <c r="X81" s="154">
        <v>0</v>
      </c>
      <c r="Y81" s="155">
        <v>0</v>
      </c>
      <c r="Z81" s="154">
        <v>0</v>
      </c>
      <c r="AA81" s="154">
        <v>0</v>
      </c>
      <c r="AB81" s="154">
        <v>0</v>
      </c>
      <c r="AC81" s="154">
        <v>0</v>
      </c>
      <c r="AD81" s="154">
        <v>0</v>
      </c>
      <c r="AE81" s="154">
        <v>0</v>
      </c>
      <c r="AF81" s="154">
        <v>0</v>
      </c>
      <c r="AG81" s="154">
        <v>0</v>
      </c>
      <c r="AH81" s="154">
        <v>0</v>
      </c>
      <c r="AI81" s="154">
        <v>0</v>
      </c>
      <c r="AJ81" s="154">
        <v>0</v>
      </c>
      <c r="AK81" s="154">
        <v>0</v>
      </c>
      <c r="AL81" s="154">
        <v>0</v>
      </c>
      <c r="AM81" s="154">
        <v>0</v>
      </c>
      <c r="AN81" s="154">
        <f t="shared" si="90"/>
        <v>0</v>
      </c>
      <c r="AO81" s="154">
        <f t="shared" si="91"/>
        <v>4.7566926199999999</v>
      </c>
      <c r="AP81" s="154">
        <f t="shared" si="92"/>
        <v>0</v>
      </c>
      <c r="AQ81" s="154">
        <f t="shared" si="93"/>
        <v>0</v>
      </c>
      <c r="AR81" s="154">
        <f t="shared" si="94"/>
        <v>1.1200000000000001</v>
      </c>
      <c r="AS81" s="154">
        <f t="shared" si="95"/>
        <v>0</v>
      </c>
      <c r="AT81" s="154">
        <f t="shared" si="96"/>
        <v>0</v>
      </c>
    </row>
    <row r="82" spans="1:46" s="53" customFormat="1" ht="47.25">
      <c r="A82" s="133" t="s">
        <v>1849</v>
      </c>
      <c r="B82" s="134" t="s">
        <v>1850</v>
      </c>
      <c r="C82" s="133" t="s">
        <v>1851</v>
      </c>
      <c r="D82" s="155">
        <v>0</v>
      </c>
      <c r="E82" s="154">
        <v>0</v>
      </c>
      <c r="F82" s="154">
        <v>0</v>
      </c>
      <c r="G82" s="154">
        <v>0</v>
      </c>
      <c r="H82" s="154">
        <v>0</v>
      </c>
      <c r="I82" s="154">
        <v>0</v>
      </c>
      <c r="J82" s="154">
        <v>0</v>
      </c>
      <c r="K82" s="154">
        <v>0</v>
      </c>
      <c r="L82" s="154">
        <v>0</v>
      </c>
      <c r="M82" s="154">
        <v>1.87</v>
      </c>
      <c r="N82" s="154">
        <v>0</v>
      </c>
      <c r="O82" s="154">
        <v>0</v>
      </c>
      <c r="P82" s="154">
        <v>0</v>
      </c>
      <c r="Q82" s="154">
        <v>0</v>
      </c>
      <c r="R82" s="154"/>
      <c r="S82" s="154">
        <v>0</v>
      </c>
      <c r="T82" s="154">
        <v>0</v>
      </c>
      <c r="U82" s="154">
        <v>0</v>
      </c>
      <c r="V82" s="154">
        <v>0</v>
      </c>
      <c r="W82" s="154">
        <v>0</v>
      </c>
      <c r="X82" s="154">
        <v>0</v>
      </c>
      <c r="Y82" s="155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f t="shared" si="90"/>
        <v>0</v>
      </c>
      <c r="AO82" s="154">
        <f t="shared" si="91"/>
        <v>1.87</v>
      </c>
      <c r="AP82" s="154">
        <f t="shared" si="92"/>
        <v>0</v>
      </c>
      <c r="AQ82" s="154">
        <f t="shared" si="93"/>
        <v>0</v>
      </c>
      <c r="AR82" s="154">
        <f t="shared" si="94"/>
        <v>0</v>
      </c>
      <c r="AS82" s="154">
        <f t="shared" si="95"/>
        <v>0</v>
      </c>
      <c r="AT82" s="154">
        <f t="shared" si="96"/>
        <v>0</v>
      </c>
    </row>
    <row r="83" spans="1:46" s="53" customFormat="1" ht="31.5">
      <c r="A83" s="133" t="s">
        <v>170</v>
      </c>
      <c r="B83" s="134" t="s">
        <v>1852</v>
      </c>
      <c r="C83" s="133" t="s">
        <v>1853</v>
      </c>
      <c r="D83" s="155">
        <v>0</v>
      </c>
      <c r="E83" s="154">
        <v>0</v>
      </c>
      <c r="F83" s="154">
        <v>0.1</v>
      </c>
      <c r="G83" s="154">
        <v>0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/>
      <c r="S83" s="154">
        <v>0</v>
      </c>
      <c r="T83" s="154">
        <v>0</v>
      </c>
      <c r="U83" s="154">
        <v>0</v>
      </c>
      <c r="V83" s="154">
        <v>0</v>
      </c>
      <c r="W83" s="154">
        <v>0</v>
      </c>
      <c r="X83" s="154">
        <v>0</v>
      </c>
      <c r="Y83" s="155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f t="shared" si="90"/>
        <v>0</v>
      </c>
      <c r="AO83" s="154">
        <f t="shared" si="91"/>
        <v>0.1</v>
      </c>
      <c r="AP83" s="154">
        <f t="shared" si="92"/>
        <v>0</v>
      </c>
      <c r="AQ83" s="154">
        <f t="shared" si="93"/>
        <v>0</v>
      </c>
      <c r="AR83" s="154">
        <f t="shared" si="94"/>
        <v>0</v>
      </c>
      <c r="AS83" s="154">
        <f t="shared" si="95"/>
        <v>0</v>
      </c>
      <c r="AT83" s="154">
        <f t="shared" si="96"/>
        <v>0</v>
      </c>
    </row>
    <row r="84" spans="1:46" s="53" customFormat="1" ht="47.25">
      <c r="A84" s="126" t="s">
        <v>115</v>
      </c>
      <c r="B84" s="127" t="s">
        <v>202</v>
      </c>
      <c r="C84" s="164" t="s">
        <v>218</v>
      </c>
      <c r="D84" s="164">
        <f t="shared" ref="D84:AM84" si="97">SUM(D85:D86)</f>
        <v>0</v>
      </c>
      <c r="E84" s="164">
        <f t="shared" si="97"/>
        <v>0</v>
      </c>
      <c r="F84" s="164">
        <f t="shared" si="97"/>
        <v>0</v>
      </c>
      <c r="G84" s="164">
        <f t="shared" si="97"/>
        <v>0</v>
      </c>
      <c r="H84" s="164">
        <f t="shared" si="97"/>
        <v>0</v>
      </c>
      <c r="I84" s="164">
        <f t="shared" si="97"/>
        <v>0</v>
      </c>
      <c r="J84" s="164">
        <f t="shared" si="97"/>
        <v>0</v>
      </c>
      <c r="K84" s="164">
        <f t="shared" si="97"/>
        <v>0</v>
      </c>
      <c r="L84" s="164">
        <f t="shared" si="97"/>
        <v>0</v>
      </c>
      <c r="M84" s="164">
        <f t="shared" si="97"/>
        <v>0</v>
      </c>
      <c r="N84" s="164">
        <f t="shared" si="97"/>
        <v>0</v>
      </c>
      <c r="O84" s="164">
        <f t="shared" si="97"/>
        <v>0</v>
      </c>
      <c r="P84" s="164">
        <f t="shared" si="97"/>
        <v>0</v>
      </c>
      <c r="Q84" s="164">
        <f t="shared" si="97"/>
        <v>0</v>
      </c>
      <c r="R84" s="164">
        <f t="shared" si="97"/>
        <v>0</v>
      </c>
      <c r="S84" s="164">
        <f t="shared" si="97"/>
        <v>0</v>
      </c>
      <c r="T84" s="164">
        <f t="shared" si="97"/>
        <v>0</v>
      </c>
      <c r="U84" s="164">
        <f t="shared" si="97"/>
        <v>0</v>
      </c>
      <c r="V84" s="164">
        <f t="shared" si="97"/>
        <v>0</v>
      </c>
      <c r="W84" s="164">
        <f t="shared" si="97"/>
        <v>0</v>
      </c>
      <c r="X84" s="164">
        <f t="shared" si="97"/>
        <v>0</v>
      </c>
      <c r="Y84" s="164">
        <f t="shared" si="97"/>
        <v>0</v>
      </c>
      <c r="Z84" s="164">
        <f t="shared" si="97"/>
        <v>0</v>
      </c>
      <c r="AA84" s="164">
        <f t="shared" si="97"/>
        <v>0</v>
      </c>
      <c r="AB84" s="164">
        <f t="shared" si="97"/>
        <v>0</v>
      </c>
      <c r="AC84" s="164">
        <f t="shared" si="97"/>
        <v>0</v>
      </c>
      <c r="AD84" s="164">
        <f t="shared" si="97"/>
        <v>0</v>
      </c>
      <c r="AE84" s="164">
        <f t="shared" si="97"/>
        <v>0</v>
      </c>
      <c r="AF84" s="164">
        <f t="shared" si="97"/>
        <v>0</v>
      </c>
      <c r="AG84" s="164">
        <f t="shared" si="97"/>
        <v>0</v>
      </c>
      <c r="AH84" s="164">
        <f t="shared" si="97"/>
        <v>0</v>
      </c>
      <c r="AI84" s="164">
        <f t="shared" si="97"/>
        <v>0</v>
      </c>
      <c r="AJ84" s="164">
        <f t="shared" si="97"/>
        <v>0</v>
      </c>
      <c r="AK84" s="164">
        <f t="shared" si="97"/>
        <v>0</v>
      </c>
      <c r="AL84" s="164">
        <f t="shared" si="97"/>
        <v>0</v>
      </c>
      <c r="AM84" s="164">
        <f t="shared" si="97"/>
        <v>0</v>
      </c>
      <c r="AN84" s="164">
        <f t="shared" si="90"/>
        <v>0</v>
      </c>
      <c r="AO84" s="164">
        <f t="shared" si="91"/>
        <v>0</v>
      </c>
      <c r="AP84" s="164">
        <f t="shared" si="92"/>
        <v>0</v>
      </c>
      <c r="AQ84" s="164">
        <f t="shared" si="93"/>
        <v>0</v>
      </c>
      <c r="AR84" s="164">
        <f t="shared" si="94"/>
        <v>0</v>
      </c>
      <c r="AS84" s="164">
        <f t="shared" si="95"/>
        <v>0</v>
      </c>
      <c r="AT84" s="164">
        <f t="shared" si="96"/>
        <v>0</v>
      </c>
    </row>
    <row r="85" spans="1:46" s="53" customFormat="1" ht="78.75">
      <c r="A85" s="132" t="s">
        <v>171</v>
      </c>
      <c r="B85" s="157" t="s">
        <v>203</v>
      </c>
      <c r="C85" s="131" t="s">
        <v>1717</v>
      </c>
      <c r="D85" s="131">
        <v>0</v>
      </c>
      <c r="E85" s="131">
        <v>0</v>
      </c>
      <c r="F85" s="183">
        <v>0</v>
      </c>
      <c r="G85" s="183">
        <v>0</v>
      </c>
      <c r="H85" s="183">
        <v>0</v>
      </c>
      <c r="I85" s="183">
        <v>0</v>
      </c>
      <c r="J85" s="183">
        <v>0</v>
      </c>
      <c r="K85" s="183">
        <v>0</v>
      </c>
      <c r="L85" s="183">
        <v>0</v>
      </c>
      <c r="M85" s="183">
        <v>0</v>
      </c>
      <c r="N85" s="183">
        <v>0</v>
      </c>
      <c r="O85" s="183">
        <v>0</v>
      </c>
      <c r="P85" s="183">
        <v>0</v>
      </c>
      <c r="Q85" s="183">
        <v>0</v>
      </c>
      <c r="R85" s="183">
        <v>0</v>
      </c>
      <c r="S85" s="183">
        <v>0</v>
      </c>
      <c r="T85" s="183">
        <v>0</v>
      </c>
      <c r="U85" s="183">
        <v>0</v>
      </c>
      <c r="V85" s="183">
        <v>0</v>
      </c>
      <c r="W85" s="183">
        <v>0</v>
      </c>
      <c r="X85" s="183">
        <v>0</v>
      </c>
      <c r="Y85" s="131">
        <v>0</v>
      </c>
      <c r="Z85" s="131">
        <v>0</v>
      </c>
      <c r="AA85" s="183">
        <v>0</v>
      </c>
      <c r="AB85" s="183">
        <v>0</v>
      </c>
      <c r="AC85" s="183">
        <v>0</v>
      </c>
      <c r="AD85" s="183">
        <v>0</v>
      </c>
      <c r="AE85" s="183">
        <v>0</v>
      </c>
      <c r="AF85" s="183">
        <v>0</v>
      </c>
      <c r="AG85" s="183">
        <v>0</v>
      </c>
      <c r="AH85" s="183">
        <v>0</v>
      </c>
      <c r="AI85" s="183">
        <v>0</v>
      </c>
      <c r="AJ85" s="183">
        <v>0</v>
      </c>
      <c r="AK85" s="183">
        <v>0</v>
      </c>
      <c r="AL85" s="183">
        <v>0</v>
      </c>
      <c r="AM85" s="183">
        <v>0</v>
      </c>
      <c r="AN85" s="183">
        <f t="shared" si="90"/>
        <v>0</v>
      </c>
      <c r="AO85" s="183">
        <f t="shared" si="91"/>
        <v>0</v>
      </c>
      <c r="AP85" s="183">
        <f t="shared" si="92"/>
        <v>0</v>
      </c>
      <c r="AQ85" s="183">
        <f t="shared" si="93"/>
        <v>0</v>
      </c>
      <c r="AR85" s="183">
        <f t="shared" si="94"/>
        <v>0</v>
      </c>
      <c r="AS85" s="183">
        <f t="shared" si="95"/>
        <v>0</v>
      </c>
      <c r="AT85" s="183">
        <f t="shared" si="96"/>
        <v>0</v>
      </c>
    </row>
    <row r="86" spans="1:46" s="53" customFormat="1" ht="47.25">
      <c r="A86" s="132" t="s">
        <v>172</v>
      </c>
      <c r="B86" s="157" t="s">
        <v>204</v>
      </c>
      <c r="C86" s="131" t="s">
        <v>1718</v>
      </c>
      <c r="D86" s="131">
        <v>0</v>
      </c>
      <c r="E86" s="131">
        <v>0</v>
      </c>
      <c r="F86" s="183">
        <v>0</v>
      </c>
      <c r="G86" s="183">
        <v>0</v>
      </c>
      <c r="H86" s="183">
        <v>0</v>
      </c>
      <c r="I86" s="183">
        <v>0</v>
      </c>
      <c r="J86" s="183">
        <v>0</v>
      </c>
      <c r="K86" s="183">
        <v>0</v>
      </c>
      <c r="L86" s="183">
        <v>0</v>
      </c>
      <c r="M86" s="183">
        <v>0</v>
      </c>
      <c r="N86" s="183">
        <v>0</v>
      </c>
      <c r="O86" s="183">
        <v>0</v>
      </c>
      <c r="P86" s="183">
        <v>0</v>
      </c>
      <c r="Q86" s="183">
        <v>0</v>
      </c>
      <c r="R86" s="183">
        <v>0</v>
      </c>
      <c r="S86" s="183">
        <v>0</v>
      </c>
      <c r="T86" s="183">
        <v>0</v>
      </c>
      <c r="U86" s="183">
        <v>0</v>
      </c>
      <c r="V86" s="183">
        <v>0</v>
      </c>
      <c r="W86" s="183">
        <v>0</v>
      </c>
      <c r="X86" s="183">
        <v>0</v>
      </c>
      <c r="Y86" s="131">
        <v>0</v>
      </c>
      <c r="Z86" s="131">
        <v>0</v>
      </c>
      <c r="AA86" s="183">
        <v>0</v>
      </c>
      <c r="AB86" s="183">
        <v>0</v>
      </c>
      <c r="AC86" s="183">
        <v>0</v>
      </c>
      <c r="AD86" s="183">
        <v>0</v>
      </c>
      <c r="AE86" s="183">
        <v>0</v>
      </c>
      <c r="AF86" s="183">
        <v>0</v>
      </c>
      <c r="AG86" s="183">
        <v>0</v>
      </c>
      <c r="AH86" s="183">
        <v>0</v>
      </c>
      <c r="AI86" s="183">
        <v>0</v>
      </c>
      <c r="AJ86" s="183">
        <v>0</v>
      </c>
      <c r="AK86" s="183">
        <v>0</v>
      </c>
      <c r="AL86" s="183">
        <v>0</v>
      </c>
      <c r="AM86" s="183">
        <v>0</v>
      </c>
      <c r="AN86" s="183">
        <f t="shared" si="90"/>
        <v>0</v>
      </c>
      <c r="AO86" s="183">
        <f t="shared" si="91"/>
        <v>0</v>
      </c>
      <c r="AP86" s="183">
        <f t="shared" si="92"/>
        <v>0</v>
      </c>
      <c r="AQ86" s="183">
        <f t="shared" si="93"/>
        <v>0</v>
      </c>
      <c r="AR86" s="183">
        <f t="shared" si="94"/>
        <v>0</v>
      </c>
      <c r="AS86" s="183">
        <f t="shared" si="95"/>
        <v>0</v>
      </c>
      <c r="AT86" s="183">
        <f t="shared" si="96"/>
        <v>0</v>
      </c>
    </row>
    <row r="87" spans="1:46" s="53" customFormat="1" ht="63">
      <c r="A87" s="126" t="s">
        <v>116</v>
      </c>
      <c r="B87" s="127" t="s">
        <v>205</v>
      </c>
      <c r="C87" s="164" t="s">
        <v>218</v>
      </c>
      <c r="D87" s="164">
        <f t="shared" ref="D87:AM87" si="98">SUM(D88,D92)</f>
        <v>0</v>
      </c>
      <c r="E87" s="164">
        <f t="shared" si="98"/>
        <v>0</v>
      </c>
      <c r="F87" s="164">
        <f t="shared" si="98"/>
        <v>0</v>
      </c>
      <c r="G87" s="164">
        <f t="shared" si="98"/>
        <v>0</v>
      </c>
      <c r="H87" s="164">
        <f t="shared" si="98"/>
        <v>0</v>
      </c>
      <c r="I87" s="164">
        <f t="shared" si="98"/>
        <v>0</v>
      </c>
      <c r="J87" s="164">
        <f t="shared" si="98"/>
        <v>0</v>
      </c>
      <c r="K87" s="164">
        <f t="shared" si="98"/>
        <v>0</v>
      </c>
      <c r="L87" s="164">
        <f t="shared" si="98"/>
        <v>0</v>
      </c>
      <c r="M87" s="164">
        <f t="shared" si="98"/>
        <v>0</v>
      </c>
      <c r="N87" s="164">
        <f t="shared" si="98"/>
        <v>0</v>
      </c>
      <c r="O87" s="164">
        <f t="shared" si="98"/>
        <v>0</v>
      </c>
      <c r="P87" s="164">
        <f t="shared" si="98"/>
        <v>0</v>
      </c>
      <c r="Q87" s="164">
        <f t="shared" si="98"/>
        <v>0</v>
      </c>
      <c r="R87" s="164">
        <f t="shared" si="98"/>
        <v>0</v>
      </c>
      <c r="S87" s="164">
        <f t="shared" si="98"/>
        <v>0</v>
      </c>
      <c r="T87" s="164">
        <f t="shared" si="98"/>
        <v>0</v>
      </c>
      <c r="U87" s="164">
        <f t="shared" si="98"/>
        <v>0</v>
      </c>
      <c r="V87" s="164">
        <f t="shared" si="98"/>
        <v>0</v>
      </c>
      <c r="W87" s="164">
        <f t="shared" si="98"/>
        <v>0</v>
      </c>
      <c r="X87" s="164">
        <f t="shared" si="98"/>
        <v>0</v>
      </c>
      <c r="Y87" s="164">
        <f t="shared" si="98"/>
        <v>0</v>
      </c>
      <c r="Z87" s="164">
        <f t="shared" si="98"/>
        <v>0</v>
      </c>
      <c r="AA87" s="164">
        <f t="shared" si="98"/>
        <v>0</v>
      </c>
      <c r="AB87" s="164">
        <f t="shared" si="98"/>
        <v>0</v>
      </c>
      <c r="AC87" s="164">
        <f t="shared" si="98"/>
        <v>0</v>
      </c>
      <c r="AD87" s="164">
        <f t="shared" si="98"/>
        <v>0</v>
      </c>
      <c r="AE87" s="164">
        <f t="shared" si="98"/>
        <v>0</v>
      </c>
      <c r="AF87" s="164">
        <f t="shared" si="98"/>
        <v>0</v>
      </c>
      <c r="AG87" s="164">
        <f t="shared" si="98"/>
        <v>0</v>
      </c>
      <c r="AH87" s="164">
        <f t="shared" si="98"/>
        <v>0</v>
      </c>
      <c r="AI87" s="164">
        <f t="shared" si="98"/>
        <v>0</v>
      </c>
      <c r="AJ87" s="164">
        <f t="shared" si="98"/>
        <v>0</v>
      </c>
      <c r="AK87" s="164">
        <f t="shared" si="98"/>
        <v>0</v>
      </c>
      <c r="AL87" s="164">
        <f t="shared" si="98"/>
        <v>0</v>
      </c>
      <c r="AM87" s="164">
        <f t="shared" si="98"/>
        <v>0</v>
      </c>
      <c r="AN87" s="164">
        <f t="shared" si="90"/>
        <v>0</v>
      </c>
      <c r="AO87" s="164">
        <f t="shared" si="91"/>
        <v>0</v>
      </c>
      <c r="AP87" s="164">
        <f t="shared" si="92"/>
        <v>0</v>
      </c>
      <c r="AQ87" s="164">
        <f t="shared" si="93"/>
        <v>0</v>
      </c>
      <c r="AR87" s="164">
        <f t="shared" si="94"/>
        <v>0</v>
      </c>
      <c r="AS87" s="164">
        <f t="shared" si="95"/>
        <v>0</v>
      </c>
      <c r="AT87" s="164">
        <f t="shared" si="96"/>
        <v>0</v>
      </c>
    </row>
    <row r="88" spans="1:46" s="53" customFormat="1" ht="47.25">
      <c r="A88" s="132" t="s">
        <v>130</v>
      </c>
      <c r="B88" s="157" t="s">
        <v>206</v>
      </c>
      <c r="C88" s="131" t="s">
        <v>218</v>
      </c>
      <c r="D88" s="131">
        <f t="shared" ref="D88:AM88" si="99">SUM(D89:D91)</f>
        <v>0</v>
      </c>
      <c r="E88" s="131">
        <f t="shared" si="99"/>
        <v>0</v>
      </c>
      <c r="F88" s="131">
        <f t="shared" si="99"/>
        <v>0</v>
      </c>
      <c r="G88" s="131">
        <f t="shared" si="99"/>
        <v>0</v>
      </c>
      <c r="H88" s="131">
        <f t="shared" si="99"/>
        <v>0</v>
      </c>
      <c r="I88" s="131">
        <f t="shared" si="99"/>
        <v>0</v>
      </c>
      <c r="J88" s="131">
        <f t="shared" si="99"/>
        <v>0</v>
      </c>
      <c r="K88" s="131">
        <f t="shared" si="99"/>
        <v>0</v>
      </c>
      <c r="L88" s="131">
        <f t="shared" si="99"/>
        <v>0</v>
      </c>
      <c r="M88" s="131">
        <f t="shared" si="99"/>
        <v>0</v>
      </c>
      <c r="N88" s="131">
        <f t="shared" si="99"/>
        <v>0</v>
      </c>
      <c r="O88" s="131">
        <f t="shared" si="99"/>
        <v>0</v>
      </c>
      <c r="P88" s="131">
        <f t="shared" si="99"/>
        <v>0</v>
      </c>
      <c r="Q88" s="131">
        <f t="shared" si="99"/>
        <v>0</v>
      </c>
      <c r="R88" s="131">
        <f t="shared" si="99"/>
        <v>0</v>
      </c>
      <c r="S88" s="131">
        <f t="shared" si="99"/>
        <v>0</v>
      </c>
      <c r="T88" s="131">
        <f t="shared" si="99"/>
        <v>0</v>
      </c>
      <c r="U88" s="131">
        <f t="shared" si="99"/>
        <v>0</v>
      </c>
      <c r="V88" s="131">
        <f t="shared" si="99"/>
        <v>0</v>
      </c>
      <c r="W88" s="131">
        <f t="shared" si="99"/>
        <v>0</v>
      </c>
      <c r="X88" s="131">
        <f t="shared" si="99"/>
        <v>0</v>
      </c>
      <c r="Y88" s="131">
        <f t="shared" si="99"/>
        <v>0</v>
      </c>
      <c r="Z88" s="131">
        <f t="shared" si="99"/>
        <v>0</v>
      </c>
      <c r="AA88" s="131">
        <f t="shared" si="99"/>
        <v>0</v>
      </c>
      <c r="AB88" s="131">
        <f t="shared" si="99"/>
        <v>0</v>
      </c>
      <c r="AC88" s="131">
        <f t="shared" si="99"/>
        <v>0</v>
      </c>
      <c r="AD88" s="131">
        <f t="shared" si="99"/>
        <v>0</v>
      </c>
      <c r="AE88" s="131">
        <f t="shared" si="99"/>
        <v>0</v>
      </c>
      <c r="AF88" s="131">
        <f t="shared" si="99"/>
        <v>0</v>
      </c>
      <c r="AG88" s="131">
        <f t="shared" si="99"/>
        <v>0</v>
      </c>
      <c r="AH88" s="131">
        <f t="shared" si="99"/>
        <v>0</v>
      </c>
      <c r="AI88" s="131">
        <f t="shared" si="99"/>
        <v>0</v>
      </c>
      <c r="AJ88" s="131">
        <f t="shared" si="99"/>
        <v>0</v>
      </c>
      <c r="AK88" s="131">
        <f t="shared" si="99"/>
        <v>0</v>
      </c>
      <c r="AL88" s="131">
        <f t="shared" si="99"/>
        <v>0</v>
      </c>
      <c r="AM88" s="131">
        <f t="shared" si="99"/>
        <v>0</v>
      </c>
      <c r="AN88" s="131">
        <f t="shared" si="90"/>
        <v>0</v>
      </c>
      <c r="AO88" s="131">
        <f t="shared" si="91"/>
        <v>0</v>
      </c>
      <c r="AP88" s="131">
        <f t="shared" si="92"/>
        <v>0</v>
      </c>
      <c r="AQ88" s="131">
        <f t="shared" si="93"/>
        <v>0</v>
      </c>
      <c r="AR88" s="131">
        <f t="shared" si="94"/>
        <v>0</v>
      </c>
      <c r="AS88" s="131">
        <f t="shared" si="95"/>
        <v>0</v>
      </c>
      <c r="AT88" s="131">
        <f t="shared" si="96"/>
        <v>0</v>
      </c>
    </row>
    <row r="89" spans="1:46" s="53" customFormat="1" ht="141.75">
      <c r="A89" s="209" t="s">
        <v>130</v>
      </c>
      <c r="B89" s="211" t="s">
        <v>207</v>
      </c>
      <c r="C89" s="212" t="s">
        <v>218</v>
      </c>
      <c r="D89" s="212">
        <v>0</v>
      </c>
      <c r="E89" s="210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12">
        <v>0</v>
      </c>
      <c r="Z89" s="210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f t="shared" si="90"/>
        <v>0</v>
      </c>
      <c r="AO89" s="206">
        <f t="shared" si="91"/>
        <v>0</v>
      </c>
      <c r="AP89" s="206">
        <f t="shared" si="92"/>
        <v>0</v>
      </c>
      <c r="AQ89" s="206">
        <f t="shared" si="93"/>
        <v>0</v>
      </c>
      <c r="AR89" s="206">
        <f t="shared" si="94"/>
        <v>0</v>
      </c>
      <c r="AS89" s="206">
        <f t="shared" si="95"/>
        <v>0</v>
      </c>
      <c r="AT89" s="206">
        <f t="shared" si="96"/>
        <v>0</v>
      </c>
    </row>
    <row r="90" spans="1:46" s="53" customFormat="1" ht="126">
      <c r="A90" s="209" t="s">
        <v>130</v>
      </c>
      <c r="B90" s="298" t="s">
        <v>208</v>
      </c>
      <c r="C90" s="213" t="s">
        <v>218</v>
      </c>
      <c r="D90" s="213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13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f t="shared" si="90"/>
        <v>0</v>
      </c>
      <c r="AO90" s="206">
        <f t="shared" si="91"/>
        <v>0</v>
      </c>
      <c r="AP90" s="206">
        <f t="shared" si="92"/>
        <v>0</v>
      </c>
      <c r="AQ90" s="206">
        <f t="shared" si="93"/>
        <v>0</v>
      </c>
      <c r="AR90" s="206">
        <f t="shared" si="94"/>
        <v>0</v>
      </c>
      <c r="AS90" s="206">
        <f t="shared" si="95"/>
        <v>0</v>
      </c>
      <c r="AT90" s="206">
        <f t="shared" si="96"/>
        <v>0</v>
      </c>
    </row>
    <row r="91" spans="1:46" s="53" customFormat="1" ht="126">
      <c r="A91" s="209" t="s">
        <v>130</v>
      </c>
      <c r="B91" s="211" t="s">
        <v>209</v>
      </c>
      <c r="C91" s="212" t="s">
        <v>218</v>
      </c>
      <c r="D91" s="212">
        <v>0</v>
      </c>
      <c r="E91" s="210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12">
        <v>0</v>
      </c>
      <c r="Z91" s="210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f t="shared" si="90"/>
        <v>0</v>
      </c>
      <c r="AO91" s="206">
        <f t="shared" si="91"/>
        <v>0</v>
      </c>
      <c r="AP91" s="206">
        <f t="shared" si="92"/>
        <v>0</v>
      </c>
      <c r="AQ91" s="206">
        <f t="shared" si="93"/>
        <v>0</v>
      </c>
      <c r="AR91" s="206">
        <f t="shared" si="94"/>
        <v>0</v>
      </c>
      <c r="AS91" s="206">
        <f t="shared" si="95"/>
        <v>0</v>
      </c>
      <c r="AT91" s="206">
        <f t="shared" si="96"/>
        <v>0</v>
      </c>
    </row>
    <row r="92" spans="1:46" s="53" customFormat="1" ht="47.25">
      <c r="A92" s="132" t="s">
        <v>131</v>
      </c>
      <c r="B92" s="157" t="s">
        <v>277</v>
      </c>
      <c r="C92" s="131" t="s">
        <v>1719</v>
      </c>
      <c r="D92" s="131">
        <f t="shared" ref="D92:AM92" si="100">SUM(D93:D95)</f>
        <v>0</v>
      </c>
      <c r="E92" s="131">
        <f t="shared" si="100"/>
        <v>0</v>
      </c>
      <c r="F92" s="131">
        <f t="shared" si="100"/>
        <v>0</v>
      </c>
      <c r="G92" s="131">
        <f t="shared" si="100"/>
        <v>0</v>
      </c>
      <c r="H92" s="131">
        <f t="shared" si="100"/>
        <v>0</v>
      </c>
      <c r="I92" s="131">
        <f t="shared" si="100"/>
        <v>0</v>
      </c>
      <c r="J92" s="131">
        <f t="shared" si="100"/>
        <v>0</v>
      </c>
      <c r="K92" s="131">
        <f t="shared" si="100"/>
        <v>0</v>
      </c>
      <c r="L92" s="131">
        <f t="shared" si="100"/>
        <v>0</v>
      </c>
      <c r="M92" s="131">
        <f t="shared" si="100"/>
        <v>0</v>
      </c>
      <c r="N92" s="131">
        <f t="shared" si="100"/>
        <v>0</v>
      </c>
      <c r="O92" s="131">
        <f t="shared" si="100"/>
        <v>0</v>
      </c>
      <c r="P92" s="131">
        <f t="shared" si="100"/>
        <v>0</v>
      </c>
      <c r="Q92" s="131">
        <f t="shared" si="100"/>
        <v>0</v>
      </c>
      <c r="R92" s="131">
        <f t="shared" si="100"/>
        <v>0</v>
      </c>
      <c r="S92" s="131">
        <f t="shared" si="100"/>
        <v>0</v>
      </c>
      <c r="T92" s="131">
        <f t="shared" si="100"/>
        <v>0</v>
      </c>
      <c r="U92" s="131">
        <f t="shared" si="100"/>
        <v>0</v>
      </c>
      <c r="V92" s="131">
        <f t="shared" si="100"/>
        <v>0</v>
      </c>
      <c r="W92" s="131">
        <f t="shared" si="100"/>
        <v>0</v>
      </c>
      <c r="X92" s="131">
        <f t="shared" si="100"/>
        <v>0</v>
      </c>
      <c r="Y92" s="131">
        <f t="shared" si="100"/>
        <v>0</v>
      </c>
      <c r="Z92" s="131">
        <f t="shared" si="100"/>
        <v>0</v>
      </c>
      <c r="AA92" s="131">
        <f t="shared" si="100"/>
        <v>0</v>
      </c>
      <c r="AB92" s="131">
        <f t="shared" si="100"/>
        <v>0</v>
      </c>
      <c r="AC92" s="131">
        <f t="shared" si="100"/>
        <v>0</v>
      </c>
      <c r="AD92" s="131">
        <f t="shared" si="100"/>
        <v>0</v>
      </c>
      <c r="AE92" s="131">
        <f t="shared" si="100"/>
        <v>0</v>
      </c>
      <c r="AF92" s="131">
        <f t="shared" si="100"/>
        <v>0</v>
      </c>
      <c r="AG92" s="131">
        <f t="shared" si="100"/>
        <v>0</v>
      </c>
      <c r="AH92" s="131">
        <f t="shared" si="100"/>
        <v>0</v>
      </c>
      <c r="AI92" s="131">
        <f t="shared" si="100"/>
        <v>0</v>
      </c>
      <c r="AJ92" s="131">
        <f t="shared" si="100"/>
        <v>0</v>
      </c>
      <c r="AK92" s="131">
        <f t="shared" si="100"/>
        <v>0</v>
      </c>
      <c r="AL92" s="131">
        <f t="shared" si="100"/>
        <v>0</v>
      </c>
      <c r="AM92" s="131">
        <f t="shared" si="100"/>
        <v>0</v>
      </c>
      <c r="AN92" s="131">
        <f t="shared" si="90"/>
        <v>0</v>
      </c>
      <c r="AO92" s="131">
        <f t="shared" si="91"/>
        <v>0</v>
      </c>
      <c r="AP92" s="131">
        <f t="shared" si="92"/>
        <v>0</v>
      </c>
      <c r="AQ92" s="131">
        <f t="shared" si="93"/>
        <v>0</v>
      </c>
      <c r="AR92" s="131">
        <f t="shared" si="94"/>
        <v>0</v>
      </c>
      <c r="AS92" s="131">
        <f t="shared" si="95"/>
        <v>0</v>
      </c>
      <c r="AT92" s="131">
        <f t="shared" si="96"/>
        <v>0</v>
      </c>
    </row>
    <row r="93" spans="1:46" s="53" customFormat="1" ht="141.75">
      <c r="A93" s="209" t="s">
        <v>131</v>
      </c>
      <c r="B93" s="211" t="s">
        <v>278</v>
      </c>
      <c r="C93" s="212" t="s">
        <v>218</v>
      </c>
      <c r="D93" s="212">
        <v>0</v>
      </c>
      <c r="E93" s="210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12">
        <v>0</v>
      </c>
      <c r="Z93" s="210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f t="shared" si="90"/>
        <v>0</v>
      </c>
      <c r="AO93" s="206">
        <f t="shared" si="91"/>
        <v>0</v>
      </c>
      <c r="AP93" s="206">
        <f t="shared" si="92"/>
        <v>0</v>
      </c>
      <c r="AQ93" s="206">
        <f t="shared" si="93"/>
        <v>0</v>
      </c>
      <c r="AR93" s="206">
        <f t="shared" si="94"/>
        <v>0</v>
      </c>
      <c r="AS93" s="206">
        <f t="shared" si="95"/>
        <v>0</v>
      </c>
      <c r="AT93" s="206">
        <f t="shared" si="96"/>
        <v>0</v>
      </c>
    </row>
    <row r="94" spans="1:46" s="53" customFormat="1" ht="126">
      <c r="A94" s="209" t="s">
        <v>131</v>
      </c>
      <c r="B94" s="298" t="s">
        <v>208</v>
      </c>
      <c r="C94" s="213" t="s">
        <v>218</v>
      </c>
      <c r="D94" s="213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13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f t="shared" si="90"/>
        <v>0</v>
      </c>
      <c r="AO94" s="206">
        <f t="shared" si="91"/>
        <v>0</v>
      </c>
      <c r="AP94" s="206">
        <f t="shared" si="92"/>
        <v>0</v>
      </c>
      <c r="AQ94" s="206">
        <f t="shared" si="93"/>
        <v>0</v>
      </c>
      <c r="AR94" s="206">
        <f t="shared" si="94"/>
        <v>0</v>
      </c>
      <c r="AS94" s="206">
        <f t="shared" si="95"/>
        <v>0</v>
      </c>
      <c r="AT94" s="206">
        <f t="shared" si="96"/>
        <v>0</v>
      </c>
    </row>
    <row r="95" spans="1:46" s="53" customFormat="1" ht="126">
      <c r="A95" s="209" t="s">
        <v>131</v>
      </c>
      <c r="B95" s="211" t="s">
        <v>279</v>
      </c>
      <c r="C95" s="213" t="s">
        <v>218</v>
      </c>
      <c r="D95" s="213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13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f t="shared" si="90"/>
        <v>0</v>
      </c>
      <c r="AO95" s="206">
        <f t="shared" si="91"/>
        <v>0</v>
      </c>
      <c r="AP95" s="206">
        <f t="shared" si="92"/>
        <v>0</v>
      </c>
      <c r="AQ95" s="206">
        <f t="shared" si="93"/>
        <v>0</v>
      </c>
      <c r="AR95" s="206">
        <f t="shared" si="94"/>
        <v>0</v>
      </c>
      <c r="AS95" s="206">
        <f t="shared" si="95"/>
        <v>0</v>
      </c>
      <c r="AT95" s="206">
        <f t="shared" si="96"/>
        <v>0</v>
      </c>
    </row>
    <row r="96" spans="1:46" s="53" customFormat="1" ht="110.25">
      <c r="A96" s="126" t="s">
        <v>117</v>
      </c>
      <c r="B96" s="127" t="s">
        <v>210</v>
      </c>
      <c r="C96" s="164" t="s">
        <v>218</v>
      </c>
      <c r="D96" s="164">
        <f t="shared" ref="D96:AM96" si="101">SUM(D97:D98)</f>
        <v>0</v>
      </c>
      <c r="E96" s="164">
        <f t="shared" si="101"/>
        <v>0</v>
      </c>
      <c r="F96" s="164">
        <f t="shared" si="101"/>
        <v>0</v>
      </c>
      <c r="G96" s="164">
        <f t="shared" si="101"/>
        <v>0</v>
      </c>
      <c r="H96" s="164">
        <f t="shared" si="101"/>
        <v>0</v>
      </c>
      <c r="I96" s="164">
        <f t="shared" si="101"/>
        <v>0</v>
      </c>
      <c r="J96" s="164">
        <f t="shared" si="101"/>
        <v>0</v>
      </c>
      <c r="K96" s="164">
        <f t="shared" si="101"/>
        <v>0</v>
      </c>
      <c r="L96" s="164">
        <f t="shared" si="101"/>
        <v>0</v>
      </c>
      <c r="M96" s="164">
        <f t="shared" si="101"/>
        <v>0</v>
      </c>
      <c r="N96" s="164">
        <f t="shared" si="101"/>
        <v>0</v>
      </c>
      <c r="O96" s="164">
        <f t="shared" si="101"/>
        <v>0</v>
      </c>
      <c r="P96" s="164">
        <f t="shared" si="101"/>
        <v>0</v>
      </c>
      <c r="Q96" s="164">
        <f t="shared" si="101"/>
        <v>0</v>
      </c>
      <c r="R96" s="164">
        <f t="shared" si="101"/>
        <v>0</v>
      </c>
      <c r="S96" s="164">
        <f t="shared" si="101"/>
        <v>0</v>
      </c>
      <c r="T96" s="164">
        <f t="shared" si="101"/>
        <v>0</v>
      </c>
      <c r="U96" s="164">
        <f t="shared" si="101"/>
        <v>0</v>
      </c>
      <c r="V96" s="164">
        <f t="shared" si="101"/>
        <v>0</v>
      </c>
      <c r="W96" s="164">
        <f t="shared" si="101"/>
        <v>0</v>
      </c>
      <c r="X96" s="164">
        <f t="shared" si="101"/>
        <v>0</v>
      </c>
      <c r="Y96" s="164">
        <f t="shared" si="101"/>
        <v>0</v>
      </c>
      <c r="Z96" s="164">
        <f t="shared" si="101"/>
        <v>0</v>
      </c>
      <c r="AA96" s="164">
        <f t="shared" si="101"/>
        <v>0</v>
      </c>
      <c r="AB96" s="164">
        <f t="shared" si="101"/>
        <v>0</v>
      </c>
      <c r="AC96" s="164">
        <f t="shared" si="101"/>
        <v>0</v>
      </c>
      <c r="AD96" s="164">
        <f t="shared" si="101"/>
        <v>0</v>
      </c>
      <c r="AE96" s="164">
        <f t="shared" si="101"/>
        <v>0</v>
      </c>
      <c r="AF96" s="164">
        <f t="shared" si="101"/>
        <v>0</v>
      </c>
      <c r="AG96" s="164">
        <f t="shared" si="101"/>
        <v>0</v>
      </c>
      <c r="AH96" s="164">
        <f t="shared" si="101"/>
        <v>0</v>
      </c>
      <c r="AI96" s="164">
        <f t="shared" si="101"/>
        <v>0</v>
      </c>
      <c r="AJ96" s="164">
        <f t="shared" si="101"/>
        <v>0</v>
      </c>
      <c r="AK96" s="164">
        <f t="shared" si="101"/>
        <v>0</v>
      </c>
      <c r="AL96" s="164">
        <f t="shared" si="101"/>
        <v>0</v>
      </c>
      <c r="AM96" s="164">
        <f t="shared" si="101"/>
        <v>0</v>
      </c>
      <c r="AN96" s="164">
        <f t="shared" si="90"/>
        <v>0</v>
      </c>
      <c r="AO96" s="164">
        <f t="shared" si="91"/>
        <v>0</v>
      </c>
      <c r="AP96" s="164">
        <f t="shared" si="92"/>
        <v>0</v>
      </c>
      <c r="AQ96" s="164">
        <f t="shared" si="93"/>
        <v>0</v>
      </c>
      <c r="AR96" s="164">
        <f t="shared" si="94"/>
        <v>0</v>
      </c>
      <c r="AS96" s="164">
        <f t="shared" si="95"/>
        <v>0</v>
      </c>
      <c r="AT96" s="164">
        <f t="shared" si="96"/>
        <v>0</v>
      </c>
    </row>
    <row r="97" spans="1:46" s="53" customFormat="1" ht="94.5">
      <c r="A97" s="132" t="s">
        <v>173</v>
      </c>
      <c r="B97" s="157" t="s">
        <v>211</v>
      </c>
      <c r="C97" s="131" t="s">
        <v>218</v>
      </c>
      <c r="D97" s="131">
        <v>0</v>
      </c>
      <c r="E97" s="131">
        <v>0</v>
      </c>
      <c r="F97" s="183">
        <v>0</v>
      </c>
      <c r="G97" s="183">
        <v>0</v>
      </c>
      <c r="H97" s="183">
        <v>0</v>
      </c>
      <c r="I97" s="183">
        <v>0</v>
      </c>
      <c r="J97" s="183">
        <v>0</v>
      </c>
      <c r="K97" s="183">
        <v>0</v>
      </c>
      <c r="L97" s="183">
        <v>0</v>
      </c>
      <c r="M97" s="183">
        <v>0</v>
      </c>
      <c r="N97" s="183">
        <v>0</v>
      </c>
      <c r="O97" s="183">
        <v>0</v>
      </c>
      <c r="P97" s="183">
        <v>0</v>
      </c>
      <c r="Q97" s="183">
        <v>0</v>
      </c>
      <c r="R97" s="183">
        <v>0</v>
      </c>
      <c r="S97" s="183">
        <v>0</v>
      </c>
      <c r="T97" s="183">
        <v>0</v>
      </c>
      <c r="U97" s="183">
        <v>0</v>
      </c>
      <c r="V97" s="183">
        <v>0</v>
      </c>
      <c r="W97" s="183">
        <v>0</v>
      </c>
      <c r="X97" s="183">
        <v>0</v>
      </c>
      <c r="Y97" s="131">
        <v>0</v>
      </c>
      <c r="Z97" s="131">
        <v>0</v>
      </c>
      <c r="AA97" s="183">
        <v>0</v>
      </c>
      <c r="AB97" s="183">
        <v>0</v>
      </c>
      <c r="AC97" s="183">
        <v>0</v>
      </c>
      <c r="AD97" s="183">
        <v>0</v>
      </c>
      <c r="AE97" s="183">
        <v>0</v>
      </c>
      <c r="AF97" s="183">
        <v>0</v>
      </c>
      <c r="AG97" s="183">
        <v>0</v>
      </c>
      <c r="AH97" s="183">
        <v>0</v>
      </c>
      <c r="AI97" s="183">
        <v>0</v>
      </c>
      <c r="AJ97" s="183">
        <v>0</v>
      </c>
      <c r="AK97" s="183">
        <v>0</v>
      </c>
      <c r="AL97" s="183">
        <v>0</v>
      </c>
      <c r="AM97" s="183">
        <v>0</v>
      </c>
      <c r="AN97" s="183">
        <f t="shared" si="90"/>
        <v>0</v>
      </c>
      <c r="AO97" s="183">
        <f t="shared" si="91"/>
        <v>0</v>
      </c>
      <c r="AP97" s="183">
        <f t="shared" si="92"/>
        <v>0</v>
      </c>
      <c r="AQ97" s="183">
        <f t="shared" si="93"/>
        <v>0</v>
      </c>
      <c r="AR97" s="183">
        <f t="shared" si="94"/>
        <v>0</v>
      </c>
      <c r="AS97" s="183">
        <f t="shared" si="95"/>
        <v>0</v>
      </c>
      <c r="AT97" s="183">
        <f t="shared" si="96"/>
        <v>0</v>
      </c>
    </row>
    <row r="98" spans="1:46" s="53" customFormat="1" ht="94.5">
      <c r="A98" s="132" t="s">
        <v>174</v>
      </c>
      <c r="B98" s="157" t="s">
        <v>212</v>
      </c>
      <c r="C98" s="131" t="s">
        <v>218</v>
      </c>
      <c r="D98" s="131">
        <v>0</v>
      </c>
      <c r="E98" s="131">
        <v>0</v>
      </c>
      <c r="F98" s="183">
        <v>0</v>
      </c>
      <c r="G98" s="183">
        <v>0</v>
      </c>
      <c r="H98" s="183">
        <v>0</v>
      </c>
      <c r="I98" s="183">
        <v>0</v>
      </c>
      <c r="J98" s="183">
        <v>0</v>
      </c>
      <c r="K98" s="183">
        <v>0</v>
      </c>
      <c r="L98" s="183">
        <v>0</v>
      </c>
      <c r="M98" s="183">
        <v>0</v>
      </c>
      <c r="N98" s="183">
        <v>0</v>
      </c>
      <c r="O98" s="183">
        <v>0</v>
      </c>
      <c r="P98" s="183">
        <v>0</v>
      </c>
      <c r="Q98" s="183">
        <v>0</v>
      </c>
      <c r="R98" s="183">
        <v>0</v>
      </c>
      <c r="S98" s="183">
        <v>0</v>
      </c>
      <c r="T98" s="183">
        <v>0</v>
      </c>
      <c r="U98" s="183">
        <v>0</v>
      </c>
      <c r="V98" s="183">
        <v>0</v>
      </c>
      <c r="W98" s="183">
        <v>0</v>
      </c>
      <c r="X98" s="183">
        <v>0</v>
      </c>
      <c r="Y98" s="131">
        <v>0</v>
      </c>
      <c r="Z98" s="131">
        <v>0</v>
      </c>
      <c r="AA98" s="183">
        <v>0</v>
      </c>
      <c r="AB98" s="183">
        <v>0</v>
      </c>
      <c r="AC98" s="183">
        <v>0</v>
      </c>
      <c r="AD98" s="183">
        <v>0</v>
      </c>
      <c r="AE98" s="183">
        <v>0</v>
      </c>
      <c r="AF98" s="183">
        <v>0</v>
      </c>
      <c r="AG98" s="183">
        <v>0</v>
      </c>
      <c r="AH98" s="183">
        <v>0</v>
      </c>
      <c r="AI98" s="183">
        <v>0</v>
      </c>
      <c r="AJ98" s="183">
        <v>0</v>
      </c>
      <c r="AK98" s="183">
        <v>0</v>
      </c>
      <c r="AL98" s="183">
        <v>0</v>
      </c>
      <c r="AM98" s="183">
        <v>0</v>
      </c>
      <c r="AN98" s="183">
        <f t="shared" si="90"/>
        <v>0</v>
      </c>
      <c r="AO98" s="183">
        <f t="shared" si="91"/>
        <v>0</v>
      </c>
      <c r="AP98" s="183">
        <f t="shared" si="92"/>
        <v>0</v>
      </c>
      <c r="AQ98" s="183">
        <f t="shared" si="93"/>
        <v>0</v>
      </c>
      <c r="AR98" s="183">
        <f t="shared" si="94"/>
        <v>0</v>
      </c>
      <c r="AS98" s="183">
        <f t="shared" si="95"/>
        <v>0</v>
      </c>
      <c r="AT98" s="183">
        <f t="shared" si="96"/>
        <v>0</v>
      </c>
    </row>
    <row r="99" spans="1:46" s="53" customFormat="1" ht="47.25">
      <c r="A99" s="91" t="s">
        <v>118</v>
      </c>
      <c r="B99" s="96" t="s">
        <v>213</v>
      </c>
      <c r="C99" s="100" t="s">
        <v>218</v>
      </c>
      <c r="D99" s="100">
        <f t="shared" ref="D99:AM99" si="102">SUM(D100,D122,D479,D491)</f>
        <v>2495.42830951</v>
      </c>
      <c r="E99" s="100">
        <f t="shared" si="102"/>
        <v>0</v>
      </c>
      <c r="F99" s="100">
        <f t="shared" si="102"/>
        <v>249.86711151000003</v>
      </c>
      <c r="G99" s="100">
        <f t="shared" si="102"/>
        <v>18.398</v>
      </c>
      <c r="H99" s="100">
        <f t="shared" si="102"/>
        <v>0</v>
      </c>
      <c r="I99" s="100">
        <f t="shared" si="102"/>
        <v>38.498000000000012</v>
      </c>
      <c r="J99" s="100">
        <f t="shared" si="102"/>
        <v>0</v>
      </c>
      <c r="K99" s="100">
        <f t="shared" si="102"/>
        <v>0</v>
      </c>
      <c r="L99" s="100">
        <f t="shared" si="102"/>
        <v>0</v>
      </c>
      <c r="M99" s="100">
        <f t="shared" si="102"/>
        <v>337.38198871999998</v>
      </c>
      <c r="N99" s="100">
        <f t="shared" si="102"/>
        <v>9.8999999999999986</v>
      </c>
      <c r="O99" s="100">
        <f t="shared" si="102"/>
        <v>0</v>
      </c>
      <c r="P99" s="100">
        <f t="shared" si="102"/>
        <v>40.317000000000007</v>
      </c>
      <c r="Q99" s="100">
        <f t="shared" si="102"/>
        <v>0</v>
      </c>
      <c r="R99" s="100">
        <f t="shared" si="102"/>
        <v>0</v>
      </c>
      <c r="S99" s="100">
        <f t="shared" si="102"/>
        <v>0</v>
      </c>
      <c r="T99" s="100">
        <f t="shared" si="102"/>
        <v>352.82035723000001</v>
      </c>
      <c r="U99" s="100">
        <f t="shared" si="102"/>
        <v>5.22</v>
      </c>
      <c r="V99" s="100">
        <f t="shared" si="102"/>
        <v>0</v>
      </c>
      <c r="W99" s="100">
        <f t="shared" si="102"/>
        <v>46.39500000000001</v>
      </c>
      <c r="X99" s="100">
        <f t="shared" si="102"/>
        <v>0</v>
      </c>
      <c r="Y99" s="100">
        <f t="shared" si="102"/>
        <v>0</v>
      </c>
      <c r="Z99" s="100">
        <f t="shared" si="102"/>
        <v>0</v>
      </c>
      <c r="AA99" s="100">
        <f t="shared" si="102"/>
        <v>207.45376444000001</v>
      </c>
      <c r="AB99" s="100">
        <f t="shared" si="102"/>
        <v>4.3199999999999994</v>
      </c>
      <c r="AC99" s="100">
        <f t="shared" si="102"/>
        <v>0</v>
      </c>
      <c r="AD99" s="100">
        <f t="shared" si="102"/>
        <v>21.312999999999995</v>
      </c>
      <c r="AE99" s="100">
        <f t="shared" si="102"/>
        <v>0</v>
      </c>
      <c r="AF99" s="100">
        <f t="shared" si="102"/>
        <v>8</v>
      </c>
      <c r="AG99" s="100">
        <f t="shared" si="102"/>
        <v>0</v>
      </c>
      <c r="AH99" s="100">
        <f t="shared" si="102"/>
        <v>157.62511762000003</v>
      </c>
      <c r="AI99" s="100">
        <f t="shared" si="102"/>
        <v>4.0599999999999996</v>
      </c>
      <c r="AJ99" s="100">
        <f t="shared" si="102"/>
        <v>0</v>
      </c>
      <c r="AK99" s="100">
        <f t="shared" si="102"/>
        <v>10.915999999999999</v>
      </c>
      <c r="AL99" s="100">
        <f t="shared" si="102"/>
        <v>0</v>
      </c>
      <c r="AM99" s="100">
        <f t="shared" si="102"/>
        <v>0</v>
      </c>
      <c r="AN99" s="100">
        <f t="shared" si="90"/>
        <v>0</v>
      </c>
      <c r="AO99" s="100">
        <f t="shared" si="91"/>
        <v>1305.1483395200003</v>
      </c>
      <c r="AP99" s="100">
        <f t="shared" si="92"/>
        <v>41.898000000000003</v>
      </c>
      <c r="AQ99" s="100">
        <f t="shared" si="93"/>
        <v>0</v>
      </c>
      <c r="AR99" s="100">
        <f t="shared" si="94"/>
        <v>157.43900000000002</v>
      </c>
      <c r="AS99" s="100">
        <f t="shared" si="95"/>
        <v>0</v>
      </c>
      <c r="AT99" s="100">
        <f t="shared" si="96"/>
        <v>8</v>
      </c>
    </row>
    <row r="100" spans="1:46" s="53" customFormat="1" ht="78.75">
      <c r="A100" s="126" t="s">
        <v>132</v>
      </c>
      <c r="B100" s="127" t="s">
        <v>214</v>
      </c>
      <c r="C100" s="164" t="s">
        <v>218</v>
      </c>
      <c r="D100" s="164">
        <f t="shared" ref="D100:AM100" si="103">SUM(D101,D118,)</f>
        <v>152.04683990999996</v>
      </c>
      <c r="E100" s="164">
        <f t="shared" si="103"/>
        <v>0</v>
      </c>
      <c r="F100" s="164">
        <f t="shared" si="103"/>
        <v>16.068925369999999</v>
      </c>
      <c r="G100" s="164">
        <f t="shared" si="103"/>
        <v>16.117999999999999</v>
      </c>
      <c r="H100" s="164">
        <f t="shared" si="103"/>
        <v>0</v>
      </c>
      <c r="I100" s="164">
        <f t="shared" si="103"/>
        <v>0</v>
      </c>
      <c r="J100" s="164">
        <f t="shared" si="103"/>
        <v>0</v>
      </c>
      <c r="K100" s="164">
        <f t="shared" si="103"/>
        <v>0</v>
      </c>
      <c r="L100" s="164">
        <f t="shared" si="103"/>
        <v>0</v>
      </c>
      <c r="M100" s="164">
        <f t="shared" si="103"/>
        <v>29.345870599999998</v>
      </c>
      <c r="N100" s="164">
        <f t="shared" si="103"/>
        <v>8.0599999999999987</v>
      </c>
      <c r="O100" s="164">
        <f t="shared" si="103"/>
        <v>0</v>
      </c>
      <c r="P100" s="164">
        <f t="shared" si="103"/>
        <v>0</v>
      </c>
      <c r="Q100" s="164">
        <f t="shared" si="103"/>
        <v>0</v>
      </c>
      <c r="R100" s="164">
        <f t="shared" si="103"/>
        <v>0</v>
      </c>
      <c r="S100" s="164">
        <f t="shared" si="103"/>
        <v>0</v>
      </c>
      <c r="T100" s="164">
        <f t="shared" si="103"/>
        <v>24.585155780000001</v>
      </c>
      <c r="U100" s="164">
        <f t="shared" si="103"/>
        <v>4.0599999999999996</v>
      </c>
      <c r="V100" s="164">
        <f t="shared" si="103"/>
        <v>0</v>
      </c>
      <c r="W100" s="164">
        <f t="shared" si="103"/>
        <v>0.2</v>
      </c>
      <c r="X100" s="164">
        <f t="shared" si="103"/>
        <v>0</v>
      </c>
      <c r="Y100" s="164">
        <f t="shared" si="103"/>
        <v>0</v>
      </c>
      <c r="Z100" s="164">
        <f t="shared" si="103"/>
        <v>0</v>
      </c>
      <c r="AA100" s="164">
        <f t="shared" si="103"/>
        <v>21.5</v>
      </c>
      <c r="AB100" s="164">
        <f t="shared" si="103"/>
        <v>4.0599999999999996</v>
      </c>
      <c r="AC100" s="164">
        <f t="shared" si="103"/>
        <v>0</v>
      </c>
      <c r="AD100" s="164">
        <f t="shared" si="103"/>
        <v>0</v>
      </c>
      <c r="AE100" s="164">
        <f t="shared" si="103"/>
        <v>0</v>
      </c>
      <c r="AF100" s="164">
        <f t="shared" si="103"/>
        <v>8</v>
      </c>
      <c r="AG100" s="164">
        <f t="shared" si="103"/>
        <v>0</v>
      </c>
      <c r="AH100" s="164">
        <f t="shared" si="103"/>
        <v>6</v>
      </c>
      <c r="AI100" s="164">
        <f t="shared" si="103"/>
        <v>4.0599999999999996</v>
      </c>
      <c r="AJ100" s="164">
        <f t="shared" si="103"/>
        <v>0</v>
      </c>
      <c r="AK100" s="164">
        <f t="shared" si="103"/>
        <v>0</v>
      </c>
      <c r="AL100" s="164">
        <f t="shared" si="103"/>
        <v>0</v>
      </c>
      <c r="AM100" s="164">
        <f t="shared" si="103"/>
        <v>0</v>
      </c>
      <c r="AN100" s="164">
        <f t="shared" si="90"/>
        <v>0</v>
      </c>
      <c r="AO100" s="164">
        <f t="shared" si="91"/>
        <v>97.499951750000008</v>
      </c>
      <c r="AP100" s="164">
        <f t="shared" si="92"/>
        <v>36.357999999999997</v>
      </c>
      <c r="AQ100" s="164">
        <f t="shared" si="93"/>
        <v>0</v>
      </c>
      <c r="AR100" s="164">
        <f t="shared" si="94"/>
        <v>0.2</v>
      </c>
      <c r="AS100" s="164">
        <f t="shared" si="95"/>
        <v>0</v>
      </c>
      <c r="AT100" s="164">
        <f t="shared" si="96"/>
        <v>8</v>
      </c>
    </row>
    <row r="101" spans="1:46" s="53" customFormat="1" ht="47.25">
      <c r="A101" s="132" t="s">
        <v>133</v>
      </c>
      <c r="B101" s="157" t="s">
        <v>215</v>
      </c>
      <c r="C101" s="131" t="s">
        <v>218</v>
      </c>
      <c r="D101" s="131">
        <f t="shared" ref="D101:AM101" si="104">SUM(D102:D117)</f>
        <v>73.853030239999981</v>
      </c>
      <c r="E101" s="131">
        <f t="shared" si="104"/>
        <v>0</v>
      </c>
      <c r="F101" s="131">
        <f t="shared" si="104"/>
        <v>0</v>
      </c>
      <c r="G101" s="131">
        <f t="shared" si="104"/>
        <v>0</v>
      </c>
      <c r="H101" s="131">
        <f t="shared" si="104"/>
        <v>0</v>
      </c>
      <c r="I101" s="131">
        <f t="shared" si="104"/>
        <v>0</v>
      </c>
      <c r="J101" s="131">
        <f t="shared" si="104"/>
        <v>0</v>
      </c>
      <c r="K101" s="131">
        <f t="shared" si="104"/>
        <v>0</v>
      </c>
      <c r="L101" s="131">
        <f t="shared" si="104"/>
        <v>0</v>
      </c>
      <c r="M101" s="131">
        <f t="shared" si="104"/>
        <v>13.3458706</v>
      </c>
      <c r="N101" s="131">
        <f t="shared" si="104"/>
        <v>4</v>
      </c>
      <c r="O101" s="131">
        <f t="shared" si="104"/>
        <v>0</v>
      </c>
      <c r="P101" s="131">
        <f t="shared" si="104"/>
        <v>0</v>
      </c>
      <c r="Q101" s="131">
        <f t="shared" si="104"/>
        <v>0</v>
      </c>
      <c r="R101" s="131">
        <f t="shared" si="104"/>
        <v>0</v>
      </c>
      <c r="S101" s="131">
        <f t="shared" si="104"/>
        <v>0</v>
      </c>
      <c r="T101" s="131">
        <f t="shared" si="104"/>
        <v>17.347159919999999</v>
      </c>
      <c r="U101" s="131">
        <f t="shared" si="104"/>
        <v>0</v>
      </c>
      <c r="V101" s="131">
        <f t="shared" si="104"/>
        <v>0</v>
      </c>
      <c r="W101" s="131">
        <f t="shared" si="104"/>
        <v>0</v>
      </c>
      <c r="X101" s="131">
        <f t="shared" si="104"/>
        <v>0</v>
      </c>
      <c r="Y101" s="131">
        <f t="shared" si="104"/>
        <v>0</v>
      </c>
      <c r="Z101" s="131">
        <f t="shared" si="104"/>
        <v>0</v>
      </c>
      <c r="AA101" s="131">
        <f t="shared" si="104"/>
        <v>6.5</v>
      </c>
      <c r="AB101" s="131">
        <f t="shared" si="104"/>
        <v>0</v>
      </c>
      <c r="AC101" s="131">
        <f t="shared" si="104"/>
        <v>0</v>
      </c>
      <c r="AD101" s="131">
        <f t="shared" si="104"/>
        <v>0</v>
      </c>
      <c r="AE101" s="131">
        <f t="shared" si="104"/>
        <v>0</v>
      </c>
      <c r="AF101" s="131">
        <f t="shared" si="104"/>
        <v>8</v>
      </c>
      <c r="AG101" s="131">
        <f t="shared" si="104"/>
        <v>0</v>
      </c>
      <c r="AH101" s="131">
        <f t="shared" si="104"/>
        <v>0</v>
      </c>
      <c r="AI101" s="131">
        <f t="shared" si="104"/>
        <v>0</v>
      </c>
      <c r="AJ101" s="131">
        <f t="shared" si="104"/>
        <v>0</v>
      </c>
      <c r="AK101" s="131">
        <f t="shared" si="104"/>
        <v>0</v>
      </c>
      <c r="AL101" s="131">
        <f t="shared" si="104"/>
        <v>0</v>
      </c>
      <c r="AM101" s="131">
        <f t="shared" si="104"/>
        <v>0</v>
      </c>
      <c r="AN101" s="131">
        <f t="shared" si="90"/>
        <v>0</v>
      </c>
      <c r="AO101" s="131">
        <f t="shared" si="91"/>
        <v>37.193030520000001</v>
      </c>
      <c r="AP101" s="131">
        <f t="shared" si="92"/>
        <v>4</v>
      </c>
      <c r="AQ101" s="131">
        <f t="shared" si="93"/>
        <v>0</v>
      </c>
      <c r="AR101" s="131">
        <f t="shared" si="94"/>
        <v>0</v>
      </c>
      <c r="AS101" s="131">
        <f t="shared" si="95"/>
        <v>0</v>
      </c>
      <c r="AT101" s="131">
        <f t="shared" si="96"/>
        <v>8</v>
      </c>
    </row>
    <row r="102" spans="1:46" s="53" customFormat="1" ht="47.25">
      <c r="A102" s="63" t="s">
        <v>133</v>
      </c>
      <c r="B102" s="78" t="s">
        <v>385</v>
      </c>
      <c r="C102" s="79" t="s">
        <v>280</v>
      </c>
      <c r="D102" s="67">
        <v>0.35726595999999999</v>
      </c>
      <c r="E102" s="66">
        <v>0</v>
      </c>
      <c r="F102" s="154">
        <v>0</v>
      </c>
      <c r="G102" s="154">
        <v>0</v>
      </c>
      <c r="H102" s="154">
        <v>0</v>
      </c>
      <c r="I102" s="154">
        <v>0</v>
      </c>
      <c r="J102" s="154">
        <v>0</v>
      </c>
      <c r="K102" s="154">
        <v>0</v>
      </c>
      <c r="L102" s="154">
        <v>0</v>
      </c>
      <c r="M102" s="154">
        <v>0</v>
      </c>
      <c r="N102" s="154">
        <v>0</v>
      </c>
      <c r="O102" s="154">
        <v>0</v>
      </c>
      <c r="P102" s="154">
        <v>0</v>
      </c>
      <c r="Q102" s="154">
        <v>0</v>
      </c>
      <c r="R102" s="154">
        <v>0</v>
      </c>
      <c r="S102" s="154">
        <v>0</v>
      </c>
      <c r="T102" s="154">
        <v>0</v>
      </c>
      <c r="U102" s="154">
        <v>0</v>
      </c>
      <c r="V102" s="154">
        <v>0</v>
      </c>
      <c r="W102" s="154">
        <v>0</v>
      </c>
      <c r="X102" s="154">
        <v>0</v>
      </c>
      <c r="Y102" s="67">
        <v>0</v>
      </c>
      <c r="Z102" s="66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f t="shared" si="90"/>
        <v>0</v>
      </c>
      <c r="AO102" s="154">
        <f t="shared" si="91"/>
        <v>0</v>
      </c>
      <c r="AP102" s="154">
        <f t="shared" si="92"/>
        <v>0</v>
      </c>
      <c r="AQ102" s="154">
        <f t="shared" si="93"/>
        <v>0</v>
      </c>
      <c r="AR102" s="154">
        <f t="shared" si="94"/>
        <v>0</v>
      </c>
      <c r="AS102" s="154">
        <f t="shared" si="95"/>
        <v>0</v>
      </c>
      <c r="AT102" s="154">
        <f t="shared" si="96"/>
        <v>0</v>
      </c>
    </row>
    <row r="103" spans="1:46" s="53" customFormat="1" ht="78.75">
      <c r="A103" s="63" t="s">
        <v>133</v>
      </c>
      <c r="B103" s="78" t="s">
        <v>281</v>
      </c>
      <c r="C103" s="79" t="s">
        <v>282</v>
      </c>
      <c r="D103" s="67">
        <v>20.15234341</v>
      </c>
      <c r="E103" s="66">
        <v>0</v>
      </c>
      <c r="F103" s="154">
        <v>0</v>
      </c>
      <c r="G103" s="154">
        <v>0</v>
      </c>
      <c r="H103" s="154">
        <v>0</v>
      </c>
      <c r="I103" s="154">
        <v>0</v>
      </c>
      <c r="J103" s="154">
        <v>0</v>
      </c>
      <c r="K103" s="154">
        <v>0</v>
      </c>
      <c r="L103" s="154">
        <v>0</v>
      </c>
      <c r="M103" s="154">
        <v>0</v>
      </c>
      <c r="N103" s="154">
        <v>0</v>
      </c>
      <c r="O103" s="154">
        <v>0</v>
      </c>
      <c r="P103" s="154">
        <v>0</v>
      </c>
      <c r="Q103" s="154">
        <v>0</v>
      </c>
      <c r="R103" s="154">
        <v>0</v>
      </c>
      <c r="S103" s="154">
        <v>0</v>
      </c>
      <c r="T103" s="154">
        <v>0</v>
      </c>
      <c r="U103" s="154">
        <v>0</v>
      </c>
      <c r="V103" s="154">
        <v>0</v>
      </c>
      <c r="W103" s="154">
        <v>0</v>
      </c>
      <c r="X103" s="154">
        <v>0</v>
      </c>
      <c r="Y103" s="67">
        <v>0</v>
      </c>
      <c r="Z103" s="66">
        <v>0</v>
      </c>
      <c r="AA103" s="154">
        <v>0</v>
      </c>
      <c r="AB103" s="154">
        <v>0</v>
      </c>
      <c r="AC103" s="154">
        <v>0</v>
      </c>
      <c r="AD103" s="154">
        <v>0</v>
      </c>
      <c r="AE103" s="154">
        <v>0</v>
      </c>
      <c r="AF103" s="154">
        <v>0</v>
      </c>
      <c r="AG103" s="154">
        <v>0</v>
      </c>
      <c r="AH103" s="154">
        <v>0</v>
      </c>
      <c r="AI103" s="154">
        <v>0</v>
      </c>
      <c r="AJ103" s="154">
        <v>0</v>
      </c>
      <c r="AK103" s="154">
        <v>0</v>
      </c>
      <c r="AL103" s="154">
        <v>0</v>
      </c>
      <c r="AM103" s="154">
        <v>0</v>
      </c>
      <c r="AN103" s="154">
        <f t="shared" si="90"/>
        <v>0</v>
      </c>
      <c r="AO103" s="154">
        <f t="shared" si="91"/>
        <v>0</v>
      </c>
      <c r="AP103" s="154">
        <f t="shared" si="92"/>
        <v>0</v>
      </c>
      <c r="AQ103" s="154">
        <f t="shared" si="93"/>
        <v>0</v>
      </c>
      <c r="AR103" s="154">
        <f t="shared" si="94"/>
        <v>0</v>
      </c>
      <c r="AS103" s="154">
        <f t="shared" si="95"/>
        <v>0</v>
      </c>
      <c r="AT103" s="154">
        <f t="shared" si="96"/>
        <v>0</v>
      </c>
    </row>
    <row r="104" spans="1:46" s="53" customFormat="1" ht="47.25">
      <c r="A104" s="63" t="s">
        <v>133</v>
      </c>
      <c r="B104" s="78" t="s">
        <v>423</v>
      </c>
      <c r="C104" s="79" t="s">
        <v>450</v>
      </c>
      <c r="D104" s="36">
        <v>4.2675690900000003</v>
      </c>
      <c r="E104" s="36">
        <v>0</v>
      </c>
      <c r="F104" s="154">
        <v>0</v>
      </c>
      <c r="G104" s="154">
        <v>0</v>
      </c>
      <c r="H104" s="154">
        <v>0</v>
      </c>
      <c r="I104" s="154">
        <v>0</v>
      </c>
      <c r="J104" s="154">
        <v>0</v>
      </c>
      <c r="K104" s="154">
        <v>0</v>
      </c>
      <c r="L104" s="154">
        <v>0</v>
      </c>
      <c r="M104" s="154">
        <v>0</v>
      </c>
      <c r="N104" s="154">
        <v>0</v>
      </c>
      <c r="O104" s="154">
        <v>0</v>
      </c>
      <c r="P104" s="154">
        <v>0</v>
      </c>
      <c r="Q104" s="154">
        <v>0</v>
      </c>
      <c r="R104" s="154">
        <v>0</v>
      </c>
      <c r="S104" s="154">
        <v>0</v>
      </c>
      <c r="T104" s="154">
        <v>0</v>
      </c>
      <c r="U104" s="154">
        <v>0</v>
      </c>
      <c r="V104" s="154">
        <v>0</v>
      </c>
      <c r="W104" s="154">
        <v>0</v>
      </c>
      <c r="X104" s="154">
        <v>0</v>
      </c>
      <c r="Y104" s="36">
        <v>0</v>
      </c>
      <c r="Z104" s="36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f t="shared" si="90"/>
        <v>0</v>
      </c>
      <c r="AO104" s="154">
        <f t="shared" si="91"/>
        <v>0</v>
      </c>
      <c r="AP104" s="154">
        <f t="shared" si="92"/>
        <v>0</v>
      </c>
      <c r="AQ104" s="154">
        <f t="shared" si="93"/>
        <v>0</v>
      </c>
      <c r="AR104" s="154">
        <f t="shared" si="94"/>
        <v>0</v>
      </c>
      <c r="AS104" s="154">
        <f t="shared" si="95"/>
        <v>0</v>
      </c>
      <c r="AT104" s="154">
        <f t="shared" si="96"/>
        <v>0</v>
      </c>
    </row>
    <row r="105" spans="1:46" s="53" customFormat="1" ht="47.25">
      <c r="A105" s="63" t="s">
        <v>133</v>
      </c>
      <c r="B105" s="78" t="s">
        <v>505</v>
      </c>
      <c r="C105" s="79" t="s">
        <v>506</v>
      </c>
      <c r="D105" s="52">
        <v>4.6867405900000003</v>
      </c>
      <c r="E105" s="36">
        <v>0</v>
      </c>
      <c r="F105" s="154">
        <v>0</v>
      </c>
      <c r="G105" s="154">
        <v>0</v>
      </c>
      <c r="H105" s="154">
        <v>0</v>
      </c>
      <c r="I105" s="154">
        <v>0</v>
      </c>
      <c r="J105" s="154">
        <v>0</v>
      </c>
      <c r="K105" s="154">
        <v>0</v>
      </c>
      <c r="L105" s="154">
        <v>0</v>
      </c>
      <c r="M105" s="154">
        <v>0</v>
      </c>
      <c r="N105" s="154">
        <v>0</v>
      </c>
      <c r="O105" s="154">
        <v>0</v>
      </c>
      <c r="P105" s="154">
        <v>0</v>
      </c>
      <c r="Q105" s="154">
        <v>0</v>
      </c>
      <c r="R105" s="154">
        <v>0</v>
      </c>
      <c r="S105" s="154">
        <v>0</v>
      </c>
      <c r="T105" s="154">
        <v>0</v>
      </c>
      <c r="U105" s="154">
        <v>0</v>
      </c>
      <c r="V105" s="154">
        <v>0</v>
      </c>
      <c r="W105" s="154">
        <v>0</v>
      </c>
      <c r="X105" s="154">
        <v>0</v>
      </c>
      <c r="Y105" s="52">
        <v>0</v>
      </c>
      <c r="Z105" s="36">
        <v>0</v>
      </c>
      <c r="AA105" s="154">
        <v>0</v>
      </c>
      <c r="AB105" s="154">
        <v>0</v>
      </c>
      <c r="AC105" s="154">
        <v>0</v>
      </c>
      <c r="AD105" s="154">
        <v>0</v>
      </c>
      <c r="AE105" s="154">
        <v>0</v>
      </c>
      <c r="AF105" s="154">
        <v>0</v>
      </c>
      <c r="AG105" s="154">
        <v>0</v>
      </c>
      <c r="AH105" s="154">
        <v>0</v>
      </c>
      <c r="AI105" s="154">
        <v>0</v>
      </c>
      <c r="AJ105" s="154">
        <v>0</v>
      </c>
      <c r="AK105" s="154">
        <v>0</v>
      </c>
      <c r="AL105" s="154">
        <v>0</v>
      </c>
      <c r="AM105" s="154">
        <v>0</v>
      </c>
      <c r="AN105" s="154">
        <f t="shared" si="90"/>
        <v>0</v>
      </c>
      <c r="AO105" s="154">
        <f t="shared" si="91"/>
        <v>0</v>
      </c>
      <c r="AP105" s="154">
        <f t="shared" si="92"/>
        <v>0</v>
      </c>
      <c r="AQ105" s="154">
        <f t="shared" si="93"/>
        <v>0</v>
      </c>
      <c r="AR105" s="154">
        <f t="shared" si="94"/>
        <v>0</v>
      </c>
      <c r="AS105" s="154">
        <f t="shared" si="95"/>
        <v>0</v>
      </c>
      <c r="AT105" s="154">
        <f t="shared" si="96"/>
        <v>0</v>
      </c>
    </row>
    <row r="106" spans="1:46" s="53" customFormat="1" ht="31.5">
      <c r="A106" s="133" t="s">
        <v>133</v>
      </c>
      <c r="B106" s="139" t="s">
        <v>507</v>
      </c>
      <c r="C106" s="79" t="s">
        <v>508</v>
      </c>
      <c r="D106" s="155" t="s">
        <v>239</v>
      </c>
      <c r="E106" s="154">
        <v>0</v>
      </c>
      <c r="F106" s="154">
        <v>0</v>
      </c>
      <c r="G106" s="154">
        <v>0</v>
      </c>
      <c r="H106" s="154">
        <v>0</v>
      </c>
      <c r="I106" s="154">
        <v>0</v>
      </c>
      <c r="J106" s="154">
        <v>0</v>
      </c>
      <c r="K106" s="154">
        <v>0</v>
      </c>
      <c r="L106" s="154">
        <v>0</v>
      </c>
      <c r="M106" s="154">
        <v>0</v>
      </c>
      <c r="N106" s="154">
        <v>0</v>
      </c>
      <c r="O106" s="154">
        <v>0</v>
      </c>
      <c r="P106" s="154">
        <v>0</v>
      </c>
      <c r="Q106" s="154">
        <v>0</v>
      </c>
      <c r="R106" s="154">
        <v>0</v>
      </c>
      <c r="S106" s="154">
        <v>0</v>
      </c>
      <c r="T106" s="154">
        <v>0</v>
      </c>
      <c r="U106" s="154">
        <v>0</v>
      </c>
      <c r="V106" s="154">
        <v>0</v>
      </c>
      <c r="W106" s="154">
        <v>0</v>
      </c>
      <c r="X106" s="154">
        <v>0</v>
      </c>
      <c r="Y106" s="155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f t="shared" si="90"/>
        <v>0</v>
      </c>
      <c r="AO106" s="154">
        <f t="shared" si="91"/>
        <v>0</v>
      </c>
      <c r="AP106" s="154">
        <f t="shared" si="92"/>
        <v>0</v>
      </c>
      <c r="AQ106" s="154">
        <f t="shared" si="93"/>
        <v>0</v>
      </c>
      <c r="AR106" s="154">
        <f t="shared" si="94"/>
        <v>0</v>
      </c>
      <c r="AS106" s="154">
        <f t="shared" si="95"/>
        <v>0</v>
      </c>
      <c r="AT106" s="154">
        <f t="shared" si="96"/>
        <v>0</v>
      </c>
    </row>
    <row r="107" spans="1:46" s="53" customFormat="1" ht="47.25">
      <c r="A107" s="199" t="s">
        <v>133</v>
      </c>
      <c r="B107" s="200" t="s">
        <v>1854</v>
      </c>
      <c r="C107" s="199" t="s">
        <v>509</v>
      </c>
      <c r="D107" s="66">
        <v>3.09214667</v>
      </c>
      <c r="E107" s="202">
        <v>0</v>
      </c>
      <c r="F107" s="203">
        <v>0</v>
      </c>
      <c r="G107" s="203">
        <v>0</v>
      </c>
      <c r="H107" s="203">
        <v>0</v>
      </c>
      <c r="I107" s="203">
        <v>0</v>
      </c>
      <c r="J107" s="203">
        <v>0</v>
      </c>
      <c r="K107" s="203">
        <v>0</v>
      </c>
      <c r="L107" s="203">
        <v>0</v>
      </c>
      <c r="M107" s="203">
        <v>3.09214667</v>
      </c>
      <c r="N107" s="203">
        <v>0</v>
      </c>
      <c r="O107" s="203">
        <v>0</v>
      </c>
      <c r="P107" s="203">
        <v>0</v>
      </c>
      <c r="Q107" s="203">
        <v>0</v>
      </c>
      <c r="R107" s="203">
        <v>0</v>
      </c>
      <c r="S107" s="203">
        <v>0</v>
      </c>
      <c r="T107" s="203">
        <v>0</v>
      </c>
      <c r="U107" s="203">
        <v>0</v>
      </c>
      <c r="V107" s="203">
        <v>0</v>
      </c>
      <c r="W107" s="203">
        <v>0</v>
      </c>
      <c r="X107" s="203">
        <v>0</v>
      </c>
      <c r="Y107" s="66">
        <v>0</v>
      </c>
      <c r="Z107" s="202">
        <v>0</v>
      </c>
      <c r="AA107" s="203">
        <v>0</v>
      </c>
      <c r="AB107" s="203">
        <v>0</v>
      </c>
      <c r="AC107" s="203">
        <v>0</v>
      </c>
      <c r="AD107" s="203">
        <v>0</v>
      </c>
      <c r="AE107" s="203">
        <v>0</v>
      </c>
      <c r="AF107" s="203">
        <v>0</v>
      </c>
      <c r="AG107" s="203">
        <v>0</v>
      </c>
      <c r="AH107" s="203">
        <v>0</v>
      </c>
      <c r="AI107" s="203">
        <v>0</v>
      </c>
      <c r="AJ107" s="203">
        <v>0</v>
      </c>
      <c r="AK107" s="203">
        <v>0</v>
      </c>
      <c r="AL107" s="203">
        <v>0</v>
      </c>
      <c r="AM107" s="203">
        <v>0</v>
      </c>
      <c r="AN107" s="203">
        <f t="shared" si="90"/>
        <v>0</v>
      </c>
      <c r="AO107" s="203">
        <f t="shared" si="91"/>
        <v>3.09214667</v>
      </c>
      <c r="AP107" s="203">
        <f t="shared" si="92"/>
        <v>0</v>
      </c>
      <c r="AQ107" s="203">
        <f t="shared" si="93"/>
        <v>0</v>
      </c>
      <c r="AR107" s="203">
        <f t="shared" si="94"/>
        <v>0</v>
      </c>
      <c r="AS107" s="203">
        <f t="shared" si="95"/>
        <v>0</v>
      </c>
      <c r="AT107" s="203">
        <f t="shared" si="96"/>
        <v>0</v>
      </c>
    </row>
    <row r="108" spans="1:46" s="53" customFormat="1" ht="31.5">
      <c r="A108" s="63" t="s">
        <v>133</v>
      </c>
      <c r="B108" s="54" t="s">
        <v>1019</v>
      </c>
      <c r="C108" s="34" t="s">
        <v>1020</v>
      </c>
      <c r="D108" s="66">
        <v>4.7517594799999996</v>
      </c>
      <c r="E108" s="66">
        <v>0</v>
      </c>
      <c r="F108" s="154">
        <v>0</v>
      </c>
      <c r="G108" s="154">
        <v>0</v>
      </c>
      <c r="H108" s="154">
        <v>0</v>
      </c>
      <c r="I108" s="154">
        <v>0</v>
      </c>
      <c r="J108" s="154">
        <v>0</v>
      </c>
      <c r="K108" s="154">
        <v>0</v>
      </c>
      <c r="L108" s="154">
        <v>0</v>
      </c>
      <c r="M108" s="154">
        <v>0</v>
      </c>
      <c r="N108" s="154">
        <v>0</v>
      </c>
      <c r="O108" s="154">
        <v>0</v>
      </c>
      <c r="P108" s="154">
        <v>0</v>
      </c>
      <c r="Q108" s="154">
        <v>0</v>
      </c>
      <c r="R108" s="154">
        <v>0</v>
      </c>
      <c r="S108" s="154">
        <v>0</v>
      </c>
      <c r="T108" s="154">
        <v>0</v>
      </c>
      <c r="U108" s="154">
        <v>0</v>
      </c>
      <c r="V108" s="154">
        <v>0</v>
      </c>
      <c r="W108" s="154">
        <v>0</v>
      </c>
      <c r="X108" s="154">
        <v>0</v>
      </c>
      <c r="Y108" s="66">
        <v>0</v>
      </c>
      <c r="Z108" s="66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f t="shared" si="90"/>
        <v>0</v>
      </c>
      <c r="AO108" s="154">
        <f t="shared" si="91"/>
        <v>0</v>
      </c>
      <c r="AP108" s="154">
        <f t="shared" si="92"/>
        <v>0</v>
      </c>
      <c r="AQ108" s="154">
        <f t="shared" si="93"/>
        <v>0</v>
      </c>
      <c r="AR108" s="154">
        <f t="shared" si="94"/>
        <v>0</v>
      </c>
      <c r="AS108" s="154">
        <f t="shared" si="95"/>
        <v>0</v>
      </c>
      <c r="AT108" s="154">
        <f t="shared" si="96"/>
        <v>0</v>
      </c>
    </row>
    <row r="109" spans="1:46" s="53" customFormat="1" ht="31.5">
      <c r="A109" s="63" t="s">
        <v>133</v>
      </c>
      <c r="B109" s="54" t="s">
        <v>1021</v>
      </c>
      <c r="C109" s="63" t="s">
        <v>1022</v>
      </c>
      <c r="D109" s="52">
        <v>2.4443211900000001</v>
      </c>
      <c r="E109" s="36">
        <v>0</v>
      </c>
      <c r="F109" s="154">
        <v>0</v>
      </c>
      <c r="G109" s="154">
        <v>0</v>
      </c>
      <c r="H109" s="154">
        <v>0</v>
      </c>
      <c r="I109" s="154">
        <v>0</v>
      </c>
      <c r="J109" s="154">
        <v>0</v>
      </c>
      <c r="K109" s="154">
        <v>0</v>
      </c>
      <c r="L109" s="154">
        <v>0</v>
      </c>
      <c r="M109" s="154">
        <v>0</v>
      </c>
      <c r="N109" s="154">
        <v>0</v>
      </c>
      <c r="O109" s="154">
        <v>0</v>
      </c>
      <c r="P109" s="154">
        <v>0</v>
      </c>
      <c r="Q109" s="154">
        <v>0</v>
      </c>
      <c r="R109" s="154">
        <v>0</v>
      </c>
      <c r="S109" s="154">
        <v>0</v>
      </c>
      <c r="T109" s="154">
        <v>0</v>
      </c>
      <c r="U109" s="154">
        <v>0</v>
      </c>
      <c r="V109" s="154">
        <v>0</v>
      </c>
      <c r="W109" s="154">
        <v>0</v>
      </c>
      <c r="X109" s="154">
        <v>0</v>
      </c>
      <c r="Y109" s="52">
        <v>0</v>
      </c>
      <c r="Z109" s="36">
        <v>0</v>
      </c>
      <c r="AA109" s="154">
        <v>0</v>
      </c>
      <c r="AB109" s="154">
        <v>0</v>
      </c>
      <c r="AC109" s="154">
        <v>0</v>
      </c>
      <c r="AD109" s="154">
        <v>0</v>
      </c>
      <c r="AE109" s="154">
        <v>0</v>
      </c>
      <c r="AF109" s="154">
        <v>0</v>
      </c>
      <c r="AG109" s="154">
        <v>0</v>
      </c>
      <c r="AH109" s="154">
        <v>0</v>
      </c>
      <c r="AI109" s="154">
        <v>0</v>
      </c>
      <c r="AJ109" s="154">
        <v>0</v>
      </c>
      <c r="AK109" s="154">
        <v>0</v>
      </c>
      <c r="AL109" s="154">
        <v>0</v>
      </c>
      <c r="AM109" s="154">
        <v>0</v>
      </c>
      <c r="AN109" s="154">
        <f t="shared" si="90"/>
        <v>0</v>
      </c>
      <c r="AO109" s="154">
        <f t="shared" si="91"/>
        <v>0</v>
      </c>
      <c r="AP109" s="154">
        <f t="shared" si="92"/>
        <v>0</v>
      </c>
      <c r="AQ109" s="154">
        <f t="shared" si="93"/>
        <v>0</v>
      </c>
      <c r="AR109" s="154">
        <f t="shared" si="94"/>
        <v>0</v>
      </c>
      <c r="AS109" s="154">
        <f t="shared" si="95"/>
        <v>0</v>
      </c>
      <c r="AT109" s="154">
        <f t="shared" si="96"/>
        <v>0</v>
      </c>
    </row>
    <row r="110" spans="1:46" s="53" customFormat="1" ht="31.5">
      <c r="A110" s="63" t="s">
        <v>133</v>
      </c>
      <c r="B110" s="54" t="s">
        <v>1023</v>
      </c>
      <c r="C110" s="63" t="s">
        <v>1024</v>
      </c>
      <c r="D110" s="52">
        <v>17.347159919999999</v>
      </c>
      <c r="E110" s="36">
        <v>0</v>
      </c>
      <c r="F110" s="154">
        <v>0</v>
      </c>
      <c r="G110" s="154">
        <v>0</v>
      </c>
      <c r="H110" s="154">
        <v>0</v>
      </c>
      <c r="I110" s="154">
        <v>0</v>
      </c>
      <c r="J110" s="154">
        <v>0</v>
      </c>
      <c r="K110" s="154">
        <v>0</v>
      </c>
      <c r="L110" s="154">
        <v>0</v>
      </c>
      <c r="M110" s="154">
        <v>0</v>
      </c>
      <c r="N110" s="154">
        <v>0</v>
      </c>
      <c r="O110" s="154">
        <v>0</v>
      </c>
      <c r="P110" s="154">
        <v>0</v>
      </c>
      <c r="Q110" s="154">
        <v>0</v>
      </c>
      <c r="R110" s="154">
        <v>0</v>
      </c>
      <c r="S110" s="154">
        <v>0</v>
      </c>
      <c r="T110" s="154">
        <v>17.347159919999999</v>
      </c>
      <c r="U110" s="154">
        <v>0</v>
      </c>
      <c r="V110" s="154">
        <v>0</v>
      </c>
      <c r="W110" s="154">
        <v>0</v>
      </c>
      <c r="X110" s="154">
        <v>0</v>
      </c>
      <c r="Y110" s="52">
        <v>0</v>
      </c>
      <c r="Z110" s="36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f t="shared" si="90"/>
        <v>0</v>
      </c>
      <c r="AO110" s="154">
        <f t="shared" si="91"/>
        <v>17.347159919999999</v>
      </c>
      <c r="AP110" s="154">
        <f t="shared" si="92"/>
        <v>0</v>
      </c>
      <c r="AQ110" s="154">
        <f t="shared" si="93"/>
        <v>0</v>
      </c>
      <c r="AR110" s="154">
        <f t="shared" si="94"/>
        <v>0</v>
      </c>
      <c r="AS110" s="154">
        <f t="shared" si="95"/>
        <v>0</v>
      </c>
      <c r="AT110" s="154">
        <f t="shared" si="96"/>
        <v>0</v>
      </c>
    </row>
    <row r="111" spans="1:46" s="53" customFormat="1" ht="31.5">
      <c r="A111" s="63" t="s">
        <v>133</v>
      </c>
      <c r="B111" s="54" t="s">
        <v>1025</v>
      </c>
      <c r="C111" s="63" t="s">
        <v>1026</v>
      </c>
      <c r="D111" s="52" t="s">
        <v>239</v>
      </c>
      <c r="E111" s="36">
        <v>0</v>
      </c>
      <c r="F111" s="154">
        <v>0</v>
      </c>
      <c r="G111" s="154">
        <v>0</v>
      </c>
      <c r="H111" s="154">
        <v>0</v>
      </c>
      <c r="I111" s="154">
        <v>0</v>
      </c>
      <c r="J111" s="154">
        <v>0</v>
      </c>
      <c r="K111" s="154">
        <v>0</v>
      </c>
      <c r="L111" s="154">
        <v>0</v>
      </c>
      <c r="M111" s="154">
        <v>0</v>
      </c>
      <c r="N111" s="154">
        <v>0</v>
      </c>
      <c r="O111" s="154">
        <v>0</v>
      </c>
      <c r="P111" s="154">
        <v>0</v>
      </c>
      <c r="Q111" s="154">
        <v>0</v>
      </c>
      <c r="R111" s="154">
        <v>0</v>
      </c>
      <c r="S111" s="154">
        <v>0</v>
      </c>
      <c r="T111" s="154">
        <v>0</v>
      </c>
      <c r="U111" s="154">
        <v>0</v>
      </c>
      <c r="V111" s="154">
        <v>0</v>
      </c>
      <c r="W111" s="154">
        <v>0</v>
      </c>
      <c r="X111" s="154">
        <v>0</v>
      </c>
      <c r="Y111" s="52">
        <v>0</v>
      </c>
      <c r="Z111" s="36">
        <v>0</v>
      </c>
      <c r="AA111" s="154">
        <v>0</v>
      </c>
      <c r="AB111" s="154">
        <v>0</v>
      </c>
      <c r="AC111" s="154">
        <v>0</v>
      </c>
      <c r="AD111" s="154">
        <v>0</v>
      </c>
      <c r="AE111" s="154">
        <v>0</v>
      </c>
      <c r="AF111" s="154">
        <v>0</v>
      </c>
      <c r="AG111" s="154">
        <v>0</v>
      </c>
      <c r="AH111" s="154">
        <v>0</v>
      </c>
      <c r="AI111" s="154">
        <v>0</v>
      </c>
      <c r="AJ111" s="154">
        <v>0</v>
      </c>
      <c r="AK111" s="154">
        <v>0</v>
      </c>
      <c r="AL111" s="154">
        <v>0</v>
      </c>
      <c r="AM111" s="154">
        <v>0</v>
      </c>
      <c r="AN111" s="154">
        <f t="shared" si="90"/>
        <v>0</v>
      </c>
      <c r="AO111" s="154">
        <f t="shared" si="91"/>
        <v>0</v>
      </c>
      <c r="AP111" s="154">
        <f t="shared" si="92"/>
        <v>0</v>
      </c>
      <c r="AQ111" s="154">
        <f t="shared" si="93"/>
        <v>0</v>
      </c>
      <c r="AR111" s="154">
        <f t="shared" si="94"/>
        <v>0</v>
      </c>
      <c r="AS111" s="154">
        <f t="shared" si="95"/>
        <v>0</v>
      </c>
      <c r="AT111" s="154">
        <f t="shared" si="96"/>
        <v>0</v>
      </c>
    </row>
    <row r="112" spans="1:46" s="53" customFormat="1" ht="31.5">
      <c r="A112" s="63" t="s">
        <v>133</v>
      </c>
      <c r="B112" s="54" t="s">
        <v>1027</v>
      </c>
      <c r="C112" s="63" t="s">
        <v>1028</v>
      </c>
      <c r="D112" s="52" t="s">
        <v>239</v>
      </c>
      <c r="E112" s="36">
        <v>0</v>
      </c>
      <c r="F112" s="154">
        <v>0</v>
      </c>
      <c r="G112" s="154">
        <v>0</v>
      </c>
      <c r="H112" s="154">
        <v>0</v>
      </c>
      <c r="I112" s="154">
        <v>0</v>
      </c>
      <c r="J112" s="154">
        <v>0</v>
      </c>
      <c r="K112" s="154">
        <v>0</v>
      </c>
      <c r="L112" s="154">
        <v>0</v>
      </c>
      <c r="M112" s="154">
        <v>0</v>
      </c>
      <c r="N112" s="154">
        <v>0</v>
      </c>
      <c r="O112" s="154">
        <v>0</v>
      </c>
      <c r="P112" s="154">
        <v>0</v>
      </c>
      <c r="Q112" s="154">
        <v>0</v>
      </c>
      <c r="R112" s="154">
        <v>0</v>
      </c>
      <c r="S112" s="154">
        <v>0</v>
      </c>
      <c r="T112" s="154">
        <v>0</v>
      </c>
      <c r="U112" s="154">
        <v>0</v>
      </c>
      <c r="V112" s="154">
        <v>0</v>
      </c>
      <c r="W112" s="154">
        <v>0</v>
      </c>
      <c r="X112" s="154">
        <v>0</v>
      </c>
      <c r="Y112" s="52">
        <v>0</v>
      </c>
      <c r="Z112" s="36">
        <v>0</v>
      </c>
      <c r="AA112" s="154">
        <v>0</v>
      </c>
      <c r="AB112" s="154">
        <v>0</v>
      </c>
      <c r="AC112" s="154">
        <v>0</v>
      </c>
      <c r="AD112" s="154">
        <v>0</v>
      </c>
      <c r="AE112" s="154">
        <v>0</v>
      </c>
      <c r="AF112" s="154">
        <v>0</v>
      </c>
      <c r="AG112" s="154">
        <v>0</v>
      </c>
      <c r="AH112" s="154">
        <v>0</v>
      </c>
      <c r="AI112" s="154">
        <v>0</v>
      </c>
      <c r="AJ112" s="154">
        <v>0</v>
      </c>
      <c r="AK112" s="154">
        <v>0</v>
      </c>
      <c r="AL112" s="154">
        <v>0</v>
      </c>
      <c r="AM112" s="154">
        <v>0</v>
      </c>
      <c r="AN112" s="154">
        <f t="shared" si="90"/>
        <v>0</v>
      </c>
      <c r="AO112" s="154">
        <f t="shared" si="91"/>
        <v>0</v>
      </c>
      <c r="AP112" s="154">
        <f t="shared" si="92"/>
        <v>0</v>
      </c>
      <c r="AQ112" s="154">
        <f t="shared" si="93"/>
        <v>0</v>
      </c>
      <c r="AR112" s="154">
        <f t="shared" si="94"/>
        <v>0</v>
      </c>
      <c r="AS112" s="154">
        <f t="shared" si="95"/>
        <v>0</v>
      </c>
      <c r="AT112" s="154">
        <f t="shared" si="96"/>
        <v>0</v>
      </c>
    </row>
    <row r="113" spans="1:46" s="53" customFormat="1" ht="31.5">
      <c r="A113" s="63" t="s">
        <v>133</v>
      </c>
      <c r="B113" s="54" t="s">
        <v>1029</v>
      </c>
      <c r="C113" s="63" t="s">
        <v>1030</v>
      </c>
      <c r="D113" s="52" t="s">
        <v>239</v>
      </c>
      <c r="E113" s="36">
        <v>0</v>
      </c>
      <c r="F113" s="154">
        <v>0</v>
      </c>
      <c r="G113" s="154">
        <v>0</v>
      </c>
      <c r="H113" s="154">
        <v>0</v>
      </c>
      <c r="I113" s="154">
        <v>0</v>
      </c>
      <c r="J113" s="154">
        <v>0</v>
      </c>
      <c r="K113" s="154">
        <v>0</v>
      </c>
      <c r="L113" s="154">
        <v>0</v>
      </c>
      <c r="M113" s="154">
        <v>0</v>
      </c>
      <c r="N113" s="154">
        <v>0</v>
      </c>
      <c r="O113" s="154">
        <v>0</v>
      </c>
      <c r="P113" s="154">
        <v>0</v>
      </c>
      <c r="Q113" s="154">
        <v>0</v>
      </c>
      <c r="R113" s="154">
        <v>0</v>
      </c>
      <c r="S113" s="154">
        <v>0</v>
      </c>
      <c r="T113" s="154">
        <v>0</v>
      </c>
      <c r="U113" s="154">
        <v>0</v>
      </c>
      <c r="V113" s="154">
        <v>0</v>
      </c>
      <c r="W113" s="154">
        <v>0</v>
      </c>
      <c r="X113" s="154">
        <v>0</v>
      </c>
      <c r="Y113" s="52">
        <v>0</v>
      </c>
      <c r="Z113" s="36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f t="shared" si="90"/>
        <v>0</v>
      </c>
      <c r="AO113" s="154">
        <f t="shared" si="91"/>
        <v>0</v>
      </c>
      <c r="AP113" s="154">
        <f t="shared" si="92"/>
        <v>0</v>
      </c>
      <c r="AQ113" s="154">
        <f t="shared" si="93"/>
        <v>0</v>
      </c>
      <c r="AR113" s="154">
        <f t="shared" si="94"/>
        <v>0</v>
      </c>
      <c r="AS113" s="154">
        <f t="shared" si="95"/>
        <v>0</v>
      </c>
      <c r="AT113" s="154">
        <f t="shared" si="96"/>
        <v>0</v>
      </c>
    </row>
    <row r="114" spans="1:46" s="53" customFormat="1">
      <c r="A114" s="63" t="s">
        <v>133</v>
      </c>
      <c r="B114" s="54" t="s">
        <v>1031</v>
      </c>
      <c r="C114" s="63" t="s">
        <v>1032</v>
      </c>
      <c r="D114" s="67" t="s">
        <v>239</v>
      </c>
      <c r="E114" s="66">
        <v>0</v>
      </c>
      <c r="F114" s="154">
        <v>0</v>
      </c>
      <c r="G114" s="154">
        <v>0</v>
      </c>
      <c r="H114" s="154">
        <v>0</v>
      </c>
      <c r="I114" s="154">
        <v>0</v>
      </c>
      <c r="J114" s="154">
        <v>0</v>
      </c>
      <c r="K114" s="154">
        <v>0</v>
      </c>
      <c r="L114" s="154">
        <v>0</v>
      </c>
      <c r="M114" s="154">
        <v>0</v>
      </c>
      <c r="N114" s="154">
        <v>0</v>
      </c>
      <c r="O114" s="154">
        <v>0</v>
      </c>
      <c r="P114" s="154">
        <v>0</v>
      </c>
      <c r="Q114" s="154">
        <v>0</v>
      </c>
      <c r="R114" s="154">
        <v>0</v>
      </c>
      <c r="S114" s="154">
        <v>0</v>
      </c>
      <c r="T114" s="154">
        <v>0</v>
      </c>
      <c r="U114" s="154">
        <v>0</v>
      </c>
      <c r="V114" s="154">
        <v>0</v>
      </c>
      <c r="W114" s="154">
        <v>0</v>
      </c>
      <c r="X114" s="154">
        <v>0</v>
      </c>
      <c r="Y114" s="67">
        <v>0</v>
      </c>
      <c r="Z114" s="66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f t="shared" si="90"/>
        <v>0</v>
      </c>
      <c r="AO114" s="154">
        <f t="shared" si="91"/>
        <v>0</v>
      </c>
      <c r="AP114" s="154">
        <f t="shared" si="92"/>
        <v>0</v>
      </c>
      <c r="AQ114" s="154">
        <f t="shared" si="93"/>
        <v>0</v>
      </c>
      <c r="AR114" s="154">
        <f t="shared" si="94"/>
        <v>0</v>
      </c>
      <c r="AS114" s="154">
        <f t="shared" si="95"/>
        <v>0</v>
      </c>
      <c r="AT114" s="154">
        <f t="shared" si="96"/>
        <v>0</v>
      </c>
    </row>
    <row r="115" spans="1:46" s="53" customFormat="1" ht="31.5">
      <c r="A115" s="63" t="s">
        <v>133</v>
      </c>
      <c r="B115" s="54" t="s">
        <v>1033</v>
      </c>
      <c r="C115" s="63" t="s">
        <v>1034</v>
      </c>
      <c r="D115" s="67">
        <v>6.5</v>
      </c>
      <c r="E115" s="66">
        <v>0</v>
      </c>
      <c r="F115" s="154">
        <v>0</v>
      </c>
      <c r="G115" s="154">
        <v>0</v>
      </c>
      <c r="H115" s="154">
        <v>0</v>
      </c>
      <c r="I115" s="154">
        <v>0</v>
      </c>
      <c r="J115" s="154">
        <v>0</v>
      </c>
      <c r="K115" s="154">
        <v>0</v>
      </c>
      <c r="L115" s="154">
        <v>0</v>
      </c>
      <c r="M115" s="154">
        <v>0</v>
      </c>
      <c r="N115" s="154">
        <v>0</v>
      </c>
      <c r="O115" s="154">
        <v>0</v>
      </c>
      <c r="P115" s="154">
        <v>0</v>
      </c>
      <c r="Q115" s="154">
        <v>0</v>
      </c>
      <c r="R115" s="154">
        <v>0</v>
      </c>
      <c r="S115" s="154">
        <v>0</v>
      </c>
      <c r="T115" s="154">
        <v>0</v>
      </c>
      <c r="U115" s="154">
        <v>0</v>
      </c>
      <c r="V115" s="154">
        <v>0</v>
      </c>
      <c r="W115" s="154">
        <v>0</v>
      </c>
      <c r="X115" s="154">
        <v>0</v>
      </c>
      <c r="Y115" s="67">
        <v>0</v>
      </c>
      <c r="Z115" s="66">
        <v>0</v>
      </c>
      <c r="AA115" s="154">
        <v>6.5</v>
      </c>
      <c r="AB115" s="154">
        <v>0</v>
      </c>
      <c r="AC115" s="154">
        <v>0</v>
      </c>
      <c r="AD115" s="154">
        <v>0</v>
      </c>
      <c r="AE115" s="154">
        <v>0</v>
      </c>
      <c r="AF115" s="154">
        <v>8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f t="shared" si="90"/>
        <v>0</v>
      </c>
      <c r="AO115" s="154">
        <f t="shared" si="91"/>
        <v>6.5</v>
      </c>
      <c r="AP115" s="154">
        <f t="shared" si="92"/>
        <v>0</v>
      </c>
      <c r="AQ115" s="154">
        <f t="shared" si="93"/>
        <v>0</v>
      </c>
      <c r="AR115" s="154">
        <f t="shared" si="94"/>
        <v>0</v>
      </c>
      <c r="AS115" s="154">
        <f t="shared" si="95"/>
        <v>0</v>
      </c>
      <c r="AT115" s="154">
        <f t="shared" si="96"/>
        <v>8</v>
      </c>
    </row>
    <row r="116" spans="1:46" s="53" customFormat="1" ht="47.25">
      <c r="A116" s="63" t="s">
        <v>133</v>
      </c>
      <c r="B116" s="54" t="s">
        <v>1035</v>
      </c>
      <c r="C116" s="63" t="s">
        <v>1036</v>
      </c>
      <c r="D116" s="67" t="s">
        <v>239</v>
      </c>
      <c r="E116" s="66">
        <v>0</v>
      </c>
      <c r="F116" s="154">
        <v>0</v>
      </c>
      <c r="G116" s="154">
        <v>0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0</v>
      </c>
      <c r="S116" s="154">
        <v>0</v>
      </c>
      <c r="T116" s="154">
        <v>0</v>
      </c>
      <c r="U116" s="154">
        <v>0</v>
      </c>
      <c r="V116" s="154">
        <v>0</v>
      </c>
      <c r="W116" s="154">
        <v>0</v>
      </c>
      <c r="X116" s="154">
        <v>0</v>
      </c>
      <c r="Y116" s="67">
        <v>0</v>
      </c>
      <c r="Z116" s="66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f t="shared" si="90"/>
        <v>0</v>
      </c>
      <c r="AO116" s="154">
        <f t="shared" si="91"/>
        <v>0</v>
      </c>
      <c r="AP116" s="154">
        <f t="shared" si="92"/>
        <v>0</v>
      </c>
      <c r="AQ116" s="154">
        <f t="shared" si="93"/>
        <v>0</v>
      </c>
      <c r="AR116" s="154">
        <f t="shared" si="94"/>
        <v>0</v>
      </c>
      <c r="AS116" s="154">
        <f t="shared" si="95"/>
        <v>0</v>
      </c>
      <c r="AT116" s="154">
        <f t="shared" si="96"/>
        <v>0</v>
      </c>
    </row>
    <row r="117" spans="1:46" s="53" customFormat="1">
      <c r="A117" s="133" t="s">
        <v>133</v>
      </c>
      <c r="B117" s="134" t="s">
        <v>1910</v>
      </c>
      <c r="C117" s="133" t="s">
        <v>1855</v>
      </c>
      <c r="D117" s="155">
        <v>10.25372393</v>
      </c>
      <c r="E117" s="154">
        <v>0</v>
      </c>
      <c r="F117" s="154">
        <v>0</v>
      </c>
      <c r="G117" s="154">
        <v>0</v>
      </c>
      <c r="H117" s="154">
        <v>0</v>
      </c>
      <c r="I117" s="154">
        <v>0</v>
      </c>
      <c r="J117" s="154">
        <v>0</v>
      </c>
      <c r="K117" s="154">
        <v>0</v>
      </c>
      <c r="L117" s="154">
        <v>0</v>
      </c>
      <c r="M117" s="154">
        <v>10.25372393</v>
      </c>
      <c r="N117" s="154">
        <v>4</v>
      </c>
      <c r="O117" s="154">
        <v>0</v>
      </c>
      <c r="P117" s="154">
        <v>0</v>
      </c>
      <c r="Q117" s="154">
        <v>0</v>
      </c>
      <c r="R117" s="154">
        <v>0</v>
      </c>
      <c r="S117" s="154">
        <v>0</v>
      </c>
      <c r="T117" s="154">
        <v>0</v>
      </c>
      <c r="U117" s="154">
        <v>0</v>
      </c>
      <c r="V117" s="154">
        <v>0</v>
      </c>
      <c r="W117" s="154">
        <v>0</v>
      </c>
      <c r="X117" s="154">
        <v>0</v>
      </c>
      <c r="Y117" s="155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f t="shared" si="90"/>
        <v>0</v>
      </c>
      <c r="AO117" s="154">
        <f t="shared" si="91"/>
        <v>10.25372393</v>
      </c>
      <c r="AP117" s="154">
        <f t="shared" si="92"/>
        <v>4</v>
      </c>
      <c r="AQ117" s="154">
        <f t="shared" si="93"/>
        <v>0</v>
      </c>
      <c r="AR117" s="154">
        <f t="shared" si="94"/>
        <v>0</v>
      </c>
      <c r="AS117" s="154">
        <f t="shared" si="95"/>
        <v>0</v>
      </c>
      <c r="AT117" s="154">
        <f t="shared" si="96"/>
        <v>0</v>
      </c>
    </row>
    <row r="118" spans="1:46" s="53" customFormat="1" ht="78.75">
      <c r="A118" s="132" t="s">
        <v>134</v>
      </c>
      <c r="B118" s="157" t="s">
        <v>216</v>
      </c>
      <c r="C118" s="131" t="s">
        <v>218</v>
      </c>
      <c r="D118" s="131">
        <f t="shared" ref="D118:AM118" si="105">SUM(D119:D121)</f>
        <v>78.193809669999993</v>
      </c>
      <c r="E118" s="131">
        <f t="shared" si="105"/>
        <v>0</v>
      </c>
      <c r="F118" s="131">
        <f t="shared" si="105"/>
        <v>16.068925369999999</v>
      </c>
      <c r="G118" s="131">
        <f t="shared" si="105"/>
        <v>16.117999999999999</v>
      </c>
      <c r="H118" s="131">
        <f t="shared" si="105"/>
        <v>0</v>
      </c>
      <c r="I118" s="131">
        <f t="shared" si="105"/>
        <v>0</v>
      </c>
      <c r="J118" s="131">
        <f t="shared" si="105"/>
        <v>0</v>
      </c>
      <c r="K118" s="131">
        <f t="shared" si="105"/>
        <v>0</v>
      </c>
      <c r="L118" s="131">
        <f t="shared" si="105"/>
        <v>0</v>
      </c>
      <c r="M118" s="131">
        <f t="shared" si="105"/>
        <v>16</v>
      </c>
      <c r="N118" s="131">
        <f t="shared" si="105"/>
        <v>4.0599999999999996</v>
      </c>
      <c r="O118" s="131">
        <f t="shared" si="105"/>
        <v>0</v>
      </c>
      <c r="P118" s="131">
        <f t="shared" si="105"/>
        <v>0</v>
      </c>
      <c r="Q118" s="131">
        <f t="shared" si="105"/>
        <v>0</v>
      </c>
      <c r="R118" s="131">
        <f t="shared" si="105"/>
        <v>0</v>
      </c>
      <c r="S118" s="131">
        <f t="shared" si="105"/>
        <v>0</v>
      </c>
      <c r="T118" s="131">
        <f t="shared" si="105"/>
        <v>7.2379958599999998</v>
      </c>
      <c r="U118" s="131">
        <f t="shared" si="105"/>
        <v>4.0599999999999996</v>
      </c>
      <c r="V118" s="131">
        <f t="shared" si="105"/>
        <v>0</v>
      </c>
      <c r="W118" s="131">
        <f t="shared" si="105"/>
        <v>0.2</v>
      </c>
      <c r="X118" s="131">
        <f t="shared" si="105"/>
        <v>0</v>
      </c>
      <c r="Y118" s="131">
        <f t="shared" si="105"/>
        <v>0</v>
      </c>
      <c r="Z118" s="131">
        <f t="shared" si="105"/>
        <v>0</v>
      </c>
      <c r="AA118" s="131">
        <f t="shared" si="105"/>
        <v>15</v>
      </c>
      <c r="AB118" s="131">
        <f t="shared" si="105"/>
        <v>4.0599999999999996</v>
      </c>
      <c r="AC118" s="131">
        <f t="shared" si="105"/>
        <v>0</v>
      </c>
      <c r="AD118" s="131">
        <f t="shared" si="105"/>
        <v>0</v>
      </c>
      <c r="AE118" s="131">
        <f t="shared" si="105"/>
        <v>0</v>
      </c>
      <c r="AF118" s="131">
        <f t="shared" si="105"/>
        <v>0</v>
      </c>
      <c r="AG118" s="131">
        <f t="shared" si="105"/>
        <v>0</v>
      </c>
      <c r="AH118" s="131">
        <f t="shared" si="105"/>
        <v>6</v>
      </c>
      <c r="AI118" s="131">
        <f t="shared" si="105"/>
        <v>4.0599999999999996</v>
      </c>
      <c r="AJ118" s="131">
        <f t="shared" si="105"/>
        <v>0</v>
      </c>
      <c r="AK118" s="131">
        <f t="shared" si="105"/>
        <v>0</v>
      </c>
      <c r="AL118" s="131">
        <f t="shared" si="105"/>
        <v>0</v>
      </c>
      <c r="AM118" s="131">
        <f t="shared" si="105"/>
        <v>0</v>
      </c>
      <c r="AN118" s="131">
        <f t="shared" si="90"/>
        <v>0</v>
      </c>
      <c r="AO118" s="131">
        <f t="shared" si="91"/>
        <v>60.30692123</v>
      </c>
      <c r="AP118" s="131">
        <f t="shared" si="92"/>
        <v>32.357999999999997</v>
      </c>
      <c r="AQ118" s="131">
        <f t="shared" si="93"/>
        <v>0</v>
      </c>
      <c r="AR118" s="131">
        <f t="shared" si="94"/>
        <v>0.2</v>
      </c>
      <c r="AS118" s="131">
        <f t="shared" si="95"/>
        <v>0</v>
      </c>
      <c r="AT118" s="131">
        <f t="shared" si="96"/>
        <v>0</v>
      </c>
    </row>
    <row r="119" spans="1:46" s="53" customFormat="1" ht="63">
      <c r="A119" s="63" t="s">
        <v>134</v>
      </c>
      <c r="B119" s="60" t="s">
        <v>283</v>
      </c>
      <c r="C119" s="36" t="s">
        <v>284</v>
      </c>
      <c r="D119" s="36">
        <v>17.88688844</v>
      </c>
      <c r="E119" s="36">
        <v>0</v>
      </c>
      <c r="F119" s="154">
        <v>0</v>
      </c>
      <c r="G119" s="154">
        <v>0</v>
      </c>
      <c r="H119" s="154">
        <v>0</v>
      </c>
      <c r="I119" s="154">
        <v>0</v>
      </c>
      <c r="J119" s="154">
        <v>0</v>
      </c>
      <c r="K119" s="154">
        <v>0</v>
      </c>
      <c r="L119" s="154">
        <v>0</v>
      </c>
      <c r="M119" s="154">
        <v>0</v>
      </c>
      <c r="N119" s="154">
        <v>0</v>
      </c>
      <c r="O119" s="154">
        <v>0</v>
      </c>
      <c r="P119" s="154">
        <v>0</v>
      </c>
      <c r="Q119" s="154">
        <v>0</v>
      </c>
      <c r="R119" s="154">
        <v>0</v>
      </c>
      <c r="S119" s="154">
        <v>0</v>
      </c>
      <c r="T119" s="154">
        <v>0</v>
      </c>
      <c r="U119" s="154">
        <v>0</v>
      </c>
      <c r="V119" s="154">
        <v>0</v>
      </c>
      <c r="W119" s="154">
        <v>0</v>
      </c>
      <c r="X119" s="154">
        <v>0</v>
      </c>
      <c r="Y119" s="36">
        <v>0</v>
      </c>
      <c r="Z119" s="36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f t="shared" si="90"/>
        <v>0</v>
      </c>
      <c r="AO119" s="154">
        <f t="shared" si="91"/>
        <v>0</v>
      </c>
      <c r="AP119" s="154">
        <f t="shared" si="92"/>
        <v>0</v>
      </c>
      <c r="AQ119" s="154">
        <f t="shared" si="93"/>
        <v>0</v>
      </c>
      <c r="AR119" s="154">
        <f t="shared" si="94"/>
        <v>0</v>
      </c>
      <c r="AS119" s="154">
        <f t="shared" si="95"/>
        <v>0</v>
      </c>
      <c r="AT119" s="154">
        <f t="shared" si="96"/>
        <v>0</v>
      </c>
    </row>
    <row r="120" spans="1:46" s="53" customFormat="1" ht="63">
      <c r="A120" s="63" t="s">
        <v>134</v>
      </c>
      <c r="B120" s="60" t="s">
        <v>1699</v>
      </c>
      <c r="C120" s="36" t="s">
        <v>1037</v>
      </c>
      <c r="D120" s="36">
        <v>59.068925370000002</v>
      </c>
      <c r="E120" s="36">
        <v>0</v>
      </c>
      <c r="F120" s="154">
        <v>16.068925369999999</v>
      </c>
      <c r="G120" s="154">
        <v>16.117999999999999</v>
      </c>
      <c r="H120" s="154">
        <v>0</v>
      </c>
      <c r="I120" s="154">
        <v>0</v>
      </c>
      <c r="J120" s="154">
        <v>0</v>
      </c>
      <c r="K120" s="154">
        <v>0</v>
      </c>
      <c r="L120" s="154">
        <v>0</v>
      </c>
      <c r="M120" s="154">
        <v>16</v>
      </c>
      <c r="N120" s="154">
        <v>4.0599999999999996</v>
      </c>
      <c r="O120" s="154">
        <v>0</v>
      </c>
      <c r="P120" s="154">
        <v>0</v>
      </c>
      <c r="Q120" s="154">
        <v>0</v>
      </c>
      <c r="R120" s="154">
        <v>0</v>
      </c>
      <c r="S120" s="154">
        <v>0</v>
      </c>
      <c r="T120" s="154">
        <v>6</v>
      </c>
      <c r="U120" s="154">
        <v>4.0599999999999996</v>
      </c>
      <c r="V120" s="154">
        <v>0</v>
      </c>
      <c r="W120" s="154">
        <v>0</v>
      </c>
      <c r="X120" s="154">
        <v>0</v>
      </c>
      <c r="Y120" s="36">
        <v>0</v>
      </c>
      <c r="Z120" s="36">
        <v>0</v>
      </c>
      <c r="AA120" s="154">
        <v>15</v>
      </c>
      <c r="AB120" s="154">
        <v>4.0599999999999996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6</v>
      </c>
      <c r="AI120" s="154">
        <v>4.0599999999999996</v>
      </c>
      <c r="AJ120" s="154">
        <v>0</v>
      </c>
      <c r="AK120" s="154">
        <v>0</v>
      </c>
      <c r="AL120" s="154">
        <v>0</v>
      </c>
      <c r="AM120" s="154">
        <v>0</v>
      </c>
      <c r="AN120" s="154">
        <f t="shared" si="90"/>
        <v>0</v>
      </c>
      <c r="AO120" s="154">
        <f t="shared" si="91"/>
        <v>59.068925370000002</v>
      </c>
      <c r="AP120" s="154">
        <f t="shared" si="92"/>
        <v>32.357999999999997</v>
      </c>
      <c r="AQ120" s="154">
        <f t="shared" si="93"/>
        <v>0</v>
      </c>
      <c r="AR120" s="154">
        <f t="shared" si="94"/>
        <v>0</v>
      </c>
      <c r="AS120" s="154">
        <f t="shared" si="95"/>
        <v>0</v>
      </c>
      <c r="AT120" s="154">
        <f t="shared" si="96"/>
        <v>0</v>
      </c>
    </row>
    <row r="121" spans="1:46" s="53" customFormat="1" ht="78.75">
      <c r="A121" s="63" t="s">
        <v>134</v>
      </c>
      <c r="B121" s="54" t="s">
        <v>1038</v>
      </c>
      <c r="C121" s="52" t="s">
        <v>1039</v>
      </c>
      <c r="D121" s="52">
        <v>1.2379958600000001</v>
      </c>
      <c r="E121" s="36">
        <v>0</v>
      </c>
      <c r="F121" s="154">
        <v>0</v>
      </c>
      <c r="G121" s="154">
        <v>0</v>
      </c>
      <c r="H121" s="154">
        <v>0</v>
      </c>
      <c r="I121" s="154">
        <v>0</v>
      </c>
      <c r="J121" s="154">
        <v>0</v>
      </c>
      <c r="K121" s="154">
        <v>0</v>
      </c>
      <c r="L121" s="154">
        <v>0</v>
      </c>
      <c r="M121" s="154">
        <v>0</v>
      </c>
      <c r="N121" s="154">
        <v>0</v>
      </c>
      <c r="O121" s="154">
        <v>0</v>
      </c>
      <c r="P121" s="154">
        <v>0</v>
      </c>
      <c r="Q121" s="154">
        <v>0</v>
      </c>
      <c r="R121" s="154">
        <v>0</v>
      </c>
      <c r="S121" s="154">
        <v>0</v>
      </c>
      <c r="T121" s="154">
        <v>1.2379958600000001</v>
      </c>
      <c r="U121" s="154">
        <v>0</v>
      </c>
      <c r="V121" s="154">
        <v>0</v>
      </c>
      <c r="W121" s="154">
        <v>0.2</v>
      </c>
      <c r="X121" s="154">
        <v>0</v>
      </c>
      <c r="Y121" s="52">
        <v>0</v>
      </c>
      <c r="Z121" s="36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f t="shared" si="90"/>
        <v>0</v>
      </c>
      <c r="AO121" s="154">
        <f t="shared" si="91"/>
        <v>1.2379958600000001</v>
      </c>
      <c r="AP121" s="154">
        <f t="shared" si="92"/>
        <v>0</v>
      </c>
      <c r="AQ121" s="154">
        <f t="shared" si="93"/>
        <v>0</v>
      </c>
      <c r="AR121" s="154">
        <f t="shared" si="94"/>
        <v>0.2</v>
      </c>
      <c r="AS121" s="154">
        <f t="shared" si="95"/>
        <v>0</v>
      </c>
      <c r="AT121" s="154">
        <f t="shared" si="96"/>
        <v>0</v>
      </c>
    </row>
    <row r="122" spans="1:46" s="53" customFormat="1" ht="63">
      <c r="A122" s="126" t="s">
        <v>135</v>
      </c>
      <c r="B122" s="127" t="s">
        <v>217</v>
      </c>
      <c r="C122" s="164" t="s">
        <v>218</v>
      </c>
      <c r="D122" s="164">
        <f t="shared" ref="D122:AM122" si="106">SUM(D123,D478)</f>
        <v>919.80203866999989</v>
      </c>
      <c r="E122" s="164">
        <f t="shared" si="106"/>
        <v>0</v>
      </c>
      <c r="F122" s="164">
        <f t="shared" si="106"/>
        <v>141.20731232000006</v>
      </c>
      <c r="G122" s="164">
        <f t="shared" si="106"/>
        <v>2.2800000000000002</v>
      </c>
      <c r="H122" s="164">
        <f t="shared" si="106"/>
        <v>0</v>
      </c>
      <c r="I122" s="164">
        <f t="shared" si="106"/>
        <v>38.498000000000012</v>
      </c>
      <c r="J122" s="164">
        <f t="shared" si="106"/>
        <v>0</v>
      </c>
      <c r="K122" s="164">
        <f t="shared" si="106"/>
        <v>0</v>
      </c>
      <c r="L122" s="164">
        <f t="shared" si="106"/>
        <v>0</v>
      </c>
      <c r="M122" s="164">
        <f t="shared" si="106"/>
        <v>194.90595302</v>
      </c>
      <c r="N122" s="164">
        <f t="shared" si="106"/>
        <v>1.8400000000000003</v>
      </c>
      <c r="O122" s="164">
        <f t="shared" si="106"/>
        <v>0</v>
      </c>
      <c r="P122" s="164">
        <f t="shared" si="106"/>
        <v>40.317000000000007</v>
      </c>
      <c r="Q122" s="164">
        <f t="shared" si="106"/>
        <v>0</v>
      </c>
      <c r="R122" s="164">
        <f t="shared" si="106"/>
        <v>0</v>
      </c>
      <c r="S122" s="164">
        <f t="shared" si="106"/>
        <v>0</v>
      </c>
      <c r="T122" s="164">
        <f t="shared" si="106"/>
        <v>168.22246277000002</v>
      </c>
      <c r="U122" s="164">
        <f t="shared" si="106"/>
        <v>1.1600000000000001</v>
      </c>
      <c r="V122" s="164">
        <f t="shared" si="106"/>
        <v>0</v>
      </c>
      <c r="W122" s="164">
        <f t="shared" si="106"/>
        <v>46.195000000000007</v>
      </c>
      <c r="X122" s="164">
        <f t="shared" si="106"/>
        <v>0</v>
      </c>
      <c r="Y122" s="164">
        <f t="shared" si="106"/>
        <v>0</v>
      </c>
      <c r="Z122" s="164">
        <f t="shared" si="106"/>
        <v>0</v>
      </c>
      <c r="AA122" s="164">
        <f t="shared" si="106"/>
        <v>95.953764440000015</v>
      </c>
      <c r="AB122" s="164">
        <f t="shared" si="106"/>
        <v>0.26</v>
      </c>
      <c r="AC122" s="164">
        <f t="shared" si="106"/>
        <v>0</v>
      </c>
      <c r="AD122" s="164">
        <f t="shared" si="106"/>
        <v>21.312999999999995</v>
      </c>
      <c r="AE122" s="164">
        <f t="shared" si="106"/>
        <v>0</v>
      </c>
      <c r="AF122" s="164">
        <f t="shared" si="106"/>
        <v>0</v>
      </c>
      <c r="AG122" s="164">
        <f t="shared" si="106"/>
        <v>0</v>
      </c>
      <c r="AH122" s="164">
        <f t="shared" si="106"/>
        <v>61.625117619999997</v>
      </c>
      <c r="AI122" s="164">
        <f t="shared" si="106"/>
        <v>0</v>
      </c>
      <c r="AJ122" s="164">
        <f t="shared" si="106"/>
        <v>0</v>
      </c>
      <c r="AK122" s="164">
        <f t="shared" si="106"/>
        <v>10.915999999999999</v>
      </c>
      <c r="AL122" s="164">
        <f t="shared" si="106"/>
        <v>0</v>
      </c>
      <c r="AM122" s="164">
        <f t="shared" si="106"/>
        <v>0</v>
      </c>
      <c r="AN122" s="164">
        <f t="shared" si="90"/>
        <v>0</v>
      </c>
      <c r="AO122" s="164">
        <f t="shared" si="91"/>
        <v>661.91461017000006</v>
      </c>
      <c r="AP122" s="164">
        <f t="shared" si="92"/>
        <v>5.5400000000000009</v>
      </c>
      <c r="AQ122" s="164">
        <f t="shared" si="93"/>
        <v>0</v>
      </c>
      <c r="AR122" s="164">
        <f t="shared" si="94"/>
        <v>157.23900000000003</v>
      </c>
      <c r="AS122" s="164">
        <f t="shared" si="95"/>
        <v>0</v>
      </c>
      <c r="AT122" s="164">
        <f t="shared" si="96"/>
        <v>0</v>
      </c>
    </row>
    <row r="123" spans="1:46" s="53" customFormat="1" ht="47.25">
      <c r="A123" s="132" t="s">
        <v>175</v>
      </c>
      <c r="B123" s="157" t="s">
        <v>219</v>
      </c>
      <c r="C123" s="131" t="s">
        <v>218</v>
      </c>
      <c r="D123" s="131">
        <f t="shared" ref="D123:AM123" si="107">SUM(D124:D477)</f>
        <v>919.80203866999989</v>
      </c>
      <c r="E123" s="131">
        <f t="shared" si="107"/>
        <v>0</v>
      </c>
      <c r="F123" s="131">
        <f t="shared" si="107"/>
        <v>141.20731232000006</v>
      </c>
      <c r="G123" s="131">
        <f t="shared" si="107"/>
        <v>2.2800000000000002</v>
      </c>
      <c r="H123" s="131">
        <f t="shared" si="107"/>
        <v>0</v>
      </c>
      <c r="I123" s="131">
        <f t="shared" si="107"/>
        <v>38.498000000000012</v>
      </c>
      <c r="J123" s="131">
        <f t="shared" si="107"/>
        <v>0</v>
      </c>
      <c r="K123" s="131">
        <f t="shared" si="107"/>
        <v>0</v>
      </c>
      <c r="L123" s="131">
        <f t="shared" si="107"/>
        <v>0</v>
      </c>
      <c r="M123" s="131">
        <f t="shared" si="107"/>
        <v>194.90595302</v>
      </c>
      <c r="N123" s="131">
        <f t="shared" si="107"/>
        <v>1.8400000000000003</v>
      </c>
      <c r="O123" s="131">
        <f t="shared" si="107"/>
        <v>0</v>
      </c>
      <c r="P123" s="131">
        <f t="shared" si="107"/>
        <v>40.317000000000007</v>
      </c>
      <c r="Q123" s="131">
        <f t="shared" si="107"/>
        <v>0</v>
      </c>
      <c r="R123" s="131">
        <f t="shared" si="107"/>
        <v>0</v>
      </c>
      <c r="S123" s="131">
        <f t="shared" si="107"/>
        <v>0</v>
      </c>
      <c r="T123" s="131">
        <f t="shared" si="107"/>
        <v>168.22246277000002</v>
      </c>
      <c r="U123" s="131">
        <f t="shared" si="107"/>
        <v>1.1600000000000001</v>
      </c>
      <c r="V123" s="131">
        <f t="shared" si="107"/>
        <v>0</v>
      </c>
      <c r="W123" s="131">
        <f t="shared" si="107"/>
        <v>46.195000000000007</v>
      </c>
      <c r="X123" s="131">
        <f t="shared" si="107"/>
        <v>0</v>
      </c>
      <c r="Y123" s="131">
        <f t="shared" si="107"/>
        <v>0</v>
      </c>
      <c r="Z123" s="131">
        <f t="shared" si="107"/>
        <v>0</v>
      </c>
      <c r="AA123" s="131">
        <f t="shared" si="107"/>
        <v>95.953764440000015</v>
      </c>
      <c r="AB123" s="131">
        <f t="shared" si="107"/>
        <v>0.26</v>
      </c>
      <c r="AC123" s="131">
        <f t="shared" si="107"/>
        <v>0</v>
      </c>
      <c r="AD123" s="131">
        <f t="shared" si="107"/>
        <v>21.312999999999995</v>
      </c>
      <c r="AE123" s="131">
        <f t="shared" si="107"/>
        <v>0</v>
      </c>
      <c r="AF123" s="131">
        <f t="shared" si="107"/>
        <v>0</v>
      </c>
      <c r="AG123" s="131">
        <f t="shared" si="107"/>
        <v>0</v>
      </c>
      <c r="AH123" s="131">
        <f t="shared" si="107"/>
        <v>61.625117619999997</v>
      </c>
      <c r="AI123" s="131">
        <f t="shared" si="107"/>
        <v>0</v>
      </c>
      <c r="AJ123" s="131">
        <f t="shared" si="107"/>
        <v>0</v>
      </c>
      <c r="AK123" s="131">
        <f t="shared" si="107"/>
        <v>10.915999999999999</v>
      </c>
      <c r="AL123" s="131">
        <f t="shared" si="107"/>
        <v>0</v>
      </c>
      <c r="AM123" s="131">
        <f t="shared" si="107"/>
        <v>0</v>
      </c>
      <c r="AN123" s="131">
        <f t="shared" si="90"/>
        <v>0</v>
      </c>
      <c r="AO123" s="131">
        <f t="shared" si="91"/>
        <v>661.91461017000006</v>
      </c>
      <c r="AP123" s="131">
        <f t="shared" si="92"/>
        <v>5.5400000000000009</v>
      </c>
      <c r="AQ123" s="131">
        <f t="shared" si="93"/>
        <v>0</v>
      </c>
      <c r="AR123" s="131">
        <f t="shared" si="94"/>
        <v>157.23900000000003</v>
      </c>
      <c r="AS123" s="131">
        <f t="shared" si="95"/>
        <v>0</v>
      </c>
      <c r="AT123" s="131">
        <f t="shared" si="96"/>
        <v>0</v>
      </c>
    </row>
    <row r="124" spans="1:46" s="53" customFormat="1" ht="47.25">
      <c r="A124" s="63" t="s">
        <v>175</v>
      </c>
      <c r="B124" s="257" t="s">
        <v>424</v>
      </c>
      <c r="C124" s="198" t="s">
        <v>451</v>
      </c>
      <c r="D124" s="52">
        <v>55.825772049999998</v>
      </c>
      <c r="E124" s="36">
        <v>0</v>
      </c>
      <c r="F124" s="154">
        <v>0</v>
      </c>
      <c r="G124" s="154">
        <v>0</v>
      </c>
      <c r="H124" s="154">
        <v>0</v>
      </c>
      <c r="I124" s="154">
        <v>0</v>
      </c>
      <c r="J124" s="154">
        <v>0</v>
      </c>
      <c r="K124" s="154">
        <v>0</v>
      </c>
      <c r="L124" s="154">
        <v>0</v>
      </c>
      <c r="M124" s="154">
        <v>0</v>
      </c>
      <c r="N124" s="154">
        <v>0</v>
      </c>
      <c r="O124" s="154">
        <v>0</v>
      </c>
      <c r="P124" s="154">
        <v>0</v>
      </c>
      <c r="Q124" s="154">
        <v>0</v>
      </c>
      <c r="R124" s="154">
        <v>0</v>
      </c>
      <c r="S124" s="154">
        <v>0</v>
      </c>
      <c r="T124" s="154">
        <v>0</v>
      </c>
      <c r="U124" s="154">
        <v>0</v>
      </c>
      <c r="V124" s="154">
        <v>0</v>
      </c>
      <c r="W124" s="154">
        <v>0</v>
      </c>
      <c r="X124" s="154">
        <v>0</v>
      </c>
      <c r="Y124" s="52">
        <v>0</v>
      </c>
      <c r="Z124" s="36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f t="shared" si="90"/>
        <v>0</v>
      </c>
      <c r="AO124" s="154">
        <f t="shared" si="91"/>
        <v>0</v>
      </c>
      <c r="AP124" s="154">
        <f t="shared" si="92"/>
        <v>0</v>
      </c>
      <c r="AQ124" s="154">
        <f t="shared" si="93"/>
        <v>0</v>
      </c>
      <c r="AR124" s="154">
        <f t="shared" si="94"/>
        <v>0</v>
      </c>
      <c r="AS124" s="154">
        <f t="shared" si="95"/>
        <v>0</v>
      </c>
      <c r="AT124" s="154">
        <f t="shared" si="96"/>
        <v>0</v>
      </c>
    </row>
    <row r="125" spans="1:46" s="53" customFormat="1" ht="47.25">
      <c r="A125" s="63" t="s">
        <v>175</v>
      </c>
      <c r="B125" s="257" t="s">
        <v>1700</v>
      </c>
      <c r="C125" s="198" t="s">
        <v>1040</v>
      </c>
      <c r="D125" s="52">
        <v>115.35</v>
      </c>
      <c r="E125" s="36">
        <v>0</v>
      </c>
      <c r="F125" s="154">
        <v>20.350000000000001</v>
      </c>
      <c r="G125" s="154">
        <v>0</v>
      </c>
      <c r="H125" s="154">
        <v>0</v>
      </c>
      <c r="I125" s="154">
        <v>0</v>
      </c>
      <c r="J125" s="154">
        <v>0</v>
      </c>
      <c r="K125" s="154">
        <v>0</v>
      </c>
      <c r="L125" s="154">
        <v>0</v>
      </c>
      <c r="M125" s="154">
        <v>30</v>
      </c>
      <c r="N125" s="154">
        <v>0</v>
      </c>
      <c r="O125" s="154">
        <v>0</v>
      </c>
      <c r="P125" s="154">
        <v>0</v>
      </c>
      <c r="Q125" s="154">
        <v>0</v>
      </c>
      <c r="R125" s="154">
        <v>0</v>
      </c>
      <c r="S125" s="154">
        <v>0</v>
      </c>
      <c r="T125" s="154">
        <v>20</v>
      </c>
      <c r="U125" s="154">
        <v>0</v>
      </c>
      <c r="V125" s="154">
        <v>0</v>
      </c>
      <c r="W125" s="154">
        <v>0</v>
      </c>
      <c r="X125" s="154">
        <v>0</v>
      </c>
      <c r="Y125" s="52">
        <v>0</v>
      </c>
      <c r="Z125" s="36">
        <v>0</v>
      </c>
      <c r="AA125" s="154">
        <v>30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15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f t="shared" si="90"/>
        <v>0</v>
      </c>
      <c r="AO125" s="154">
        <f t="shared" si="91"/>
        <v>115.35</v>
      </c>
      <c r="AP125" s="154">
        <f t="shared" si="92"/>
        <v>0</v>
      </c>
      <c r="AQ125" s="154">
        <f t="shared" si="93"/>
        <v>0</v>
      </c>
      <c r="AR125" s="154">
        <f t="shared" si="94"/>
        <v>0</v>
      </c>
      <c r="AS125" s="154">
        <f t="shared" si="95"/>
        <v>0</v>
      </c>
      <c r="AT125" s="154">
        <f t="shared" si="96"/>
        <v>0</v>
      </c>
    </row>
    <row r="126" spans="1:46" s="53" customFormat="1" ht="78.75">
      <c r="A126" s="63" t="s">
        <v>175</v>
      </c>
      <c r="B126" s="54" t="s">
        <v>1041</v>
      </c>
      <c r="C126" s="63" t="s">
        <v>1856</v>
      </c>
      <c r="D126" s="52">
        <v>6.0278316599999995</v>
      </c>
      <c r="E126" s="36">
        <v>0</v>
      </c>
      <c r="F126" s="154">
        <v>6.0278316599999995</v>
      </c>
      <c r="G126" s="154">
        <v>0</v>
      </c>
      <c r="H126" s="154">
        <v>0</v>
      </c>
      <c r="I126" s="154">
        <v>1.7370000000000001</v>
      </c>
      <c r="J126" s="154">
        <v>0</v>
      </c>
      <c r="K126" s="154">
        <v>0</v>
      </c>
      <c r="L126" s="154">
        <v>0</v>
      </c>
      <c r="M126" s="154">
        <v>0</v>
      </c>
      <c r="N126" s="154">
        <v>0</v>
      </c>
      <c r="O126" s="154">
        <v>0</v>
      </c>
      <c r="P126" s="154">
        <v>0</v>
      </c>
      <c r="Q126" s="154">
        <v>0</v>
      </c>
      <c r="R126" s="154">
        <v>0</v>
      </c>
      <c r="S126" s="154">
        <v>0</v>
      </c>
      <c r="T126" s="154">
        <v>0</v>
      </c>
      <c r="U126" s="154">
        <v>0</v>
      </c>
      <c r="V126" s="154">
        <v>0</v>
      </c>
      <c r="W126" s="154">
        <v>0</v>
      </c>
      <c r="X126" s="154">
        <v>0</v>
      </c>
      <c r="Y126" s="52">
        <v>0</v>
      </c>
      <c r="Z126" s="36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f t="shared" si="90"/>
        <v>0</v>
      </c>
      <c r="AO126" s="154">
        <f t="shared" si="91"/>
        <v>6.0278316599999995</v>
      </c>
      <c r="AP126" s="154">
        <f t="shared" si="92"/>
        <v>0</v>
      </c>
      <c r="AQ126" s="154">
        <f t="shared" si="93"/>
        <v>0</v>
      </c>
      <c r="AR126" s="154">
        <f t="shared" si="94"/>
        <v>1.7370000000000001</v>
      </c>
      <c r="AS126" s="154">
        <f t="shared" si="95"/>
        <v>0</v>
      </c>
      <c r="AT126" s="154">
        <f t="shared" si="96"/>
        <v>0</v>
      </c>
    </row>
    <row r="127" spans="1:46" s="53" customFormat="1" ht="63">
      <c r="A127" s="63" t="s">
        <v>175</v>
      </c>
      <c r="B127" s="54" t="s">
        <v>1043</v>
      </c>
      <c r="C127" s="63" t="s">
        <v>1044</v>
      </c>
      <c r="D127" s="52">
        <v>6.26997187</v>
      </c>
      <c r="E127" s="36">
        <v>0</v>
      </c>
      <c r="F127" s="154">
        <v>6.26997187</v>
      </c>
      <c r="G127" s="154">
        <v>0.4</v>
      </c>
      <c r="H127" s="154">
        <v>0</v>
      </c>
      <c r="I127" s="154">
        <v>1.8340000000000001</v>
      </c>
      <c r="J127" s="154">
        <v>0</v>
      </c>
      <c r="K127" s="154">
        <v>0</v>
      </c>
      <c r="L127" s="154">
        <v>0</v>
      </c>
      <c r="M127" s="154">
        <v>0</v>
      </c>
      <c r="N127" s="154">
        <v>0</v>
      </c>
      <c r="O127" s="154">
        <v>0</v>
      </c>
      <c r="P127" s="154">
        <v>0</v>
      </c>
      <c r="Q127" s="154">
        <v>0</v>
      </c>
      <c r="R127" s="154">
        <v>0</v>
      </c>
      <c r="S127" s="154">
        <v>0</v>
      </c>
      <c r="T127" s="154">
        <v>0</v>
      </c>
      <c r="U127" s="154">
        <v>0</v>
      </c>
      <c r="V127" s="154">
        <v>0</v>
      </c>
      <c r="W127" s="154">
        <v>0</v>
      </c>
      <c r="X127" s="154">
        <v>0</v>
      </c>
      <c r="Y127" s="52">
        <v>0</v>
      </c>
      <c r="Z127" s="36">
        <v>0</v>
      </c>
      <c r="AA127" s="154">
        <v>0</v>
      </c>
      <c r="AB127" s="154">
        <v>0</v>
      </c>
      <c r="AC127" s="154">
        <v>0</v>
      </c>
      <c r="AD127" s="154">
        <v>0</v>
      </c>
      <c r="AE127" s="154">
        <v>0</v>
      </c>
      <c r="AF127" s="154">
        <v>0</v>
      </c>
      <c r="AG127" s="154">
        <v>0</v>
      </c>
      <c r="AH127" s="154">
        <v>0</v>
      </c>
      <c r="AI127" s="154">
        <v>0</v>
      </c>
      <c r="AJ127" s="154">
        <v>0</v>
      </c>
      <c r="AK127" s="154">
        <v>0</v>
      </c>
      <c r="AL127" s="154">
        <v>0</v>
      </c>
      <c r="AM127" s="154">
        <v>0</v>
      </c>
      <c r="AN127" s="154">
        <f t="shared" si="90"/>
        <v>0</v>
      </c>
      <c r="AO127" s="154">
        <f t="shared" si="91"/>
        <v>6.26997187</v>
      </c>
      <c r="AP127" s="154">
        <f t="shared" si="92"/>
        <v>0.4</v>
      </c>
      <c r="AQ127" s="154">
        <f t="shared" si="93"/>
        <v>0</v>
      </c>
      <c r="AR127" s="154">
        <f t="shared" si="94"/>
        <v>1.8340000000000001</v>
      </c>
      <c r="AS127" s="154">
        <f t="shared" si="95"/>
        <v>0</v>
      </c>
      <c r="AT127" s="154">
        <f t="shared" si="96"/>
        <v>0</v>
      </c>
    </row>
    <row r="128" spans="1:46" s="53" customFormat="1">
      <c r="A128" s="133" t="s">
        <v>175</v>
      </c>
      <c r="B128" s="134" t="s">
        <v>1857</v>
      </c>
      <c r="C128" s="133" t="s">
        <v>1858</v>
      </c>
      <c r="D128" s="155">
        <v>15.305999999999999</v>
      </c>
      <c r="E128" s="154">
        <v>0</v>
      </c>
      <c r="F128" s="154">
        <v>0</v>
      </c>
      <c r="G128" s="154">
        <v>0</v>
      </c>
      <c r="H128" s="154">
        <v>0</v>
      </c>
      <c r="I128" s="154">
        <v>0</v>
      </c>
      <c r="J128" s="154">
        <v>0</v>
      </c>
      <c r="K128" s="154">
        <v>0</v>
      </c>
      <c r="L128" s="154">
        <v>0</v>
      </c>
      <c r="M128" s="154">
        <v>15.305999999999999</v>
      </c>
      <c r="N128" s="154">
        <v>0</v>
      </c>
      <c r="O128" s="154">
        <v>0</v>
      </c>
      <c r="P128" s="154">
        <v>0</v>
      </c>
      <c r="Q128" s="154">
        <v>0</v>
      </c>
      <c r="R128" s="154">
        <v>0</v>
      </c>
      <c r="S128" s="154">
        <v>0</v>
      </c>
      <c r="T128" s="154">
        <v>0</v>
      </c>
      <c r="U128" s="154">
        <v>0</v>
      </c>
      <c r="V128" s="154">
        <v>0</v>
      </c>
      <c r="W128" s="154">
        <v>0</v>
      </c>
      <c r="X128" s="154">
        <v>0</v>
      </c>
      <c r="Y128" s="155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f t="shared" si="90"/>
        <v>0</v>
      </c>
      <c r="AO128" s="154">
        <f t="shared" si="91"/>
        <v>15.305999999999999</v>
      </c>
      <c r="AP128" s="154">
        <f t="shared" si="92"/>
        <v>0</v>
      </c>
      <c r="AQ128" s="154">
        <f t="shared" si="93"/>
        <v>0</v>
      </c>
      <c r="AR128" s="154">
        <f t="shared" si="94"/>
        <v>0</v>
      </c>
      <c r="AS128" s="154">
        <f t="shared" si="95"/>
        <v>0</v>
      </c>
      <c r="AT128" s="154">
        <f t="shared" si="96"/>
        <v>0</v>
      </c>
    </row>
    <row r="129" spans="1:46" s="53" customFormat="1" ht="31.5">
      <c r="A129" s="63" t="s">
        <v>175</v>
      </c>
      <c r="B129" s="54" t="s">
        <v>300</v>
      </c>
      <c r="C129" s="63" t="s">
        <v>301</v>
      </c>
      <c r="D129" s="52">
        <v>2.9911032</v>
      </c>
      <c r="E129" s="36">
        <v>0</v>
      </c>
      <c r="F129" s="154">
        <v>0</v>
      </c>
      <c r="G129" s="154">
        <v>0</v>
      </c>
      <c r="H129" s="154">
        <v>0</v>
      </c>
      <c r="I129" s="154">
        <v>0</v>
      </c>
      <c r="J129" s="154">
        <v>0</v>
      </c>
      <c r="K129" s="154">
        <v>0</v>
      </c>
      <c r="L129" s="154">
        <v>0</v>
      </c>
      <c r="M129" s="154">
        <v>0</v>
      </c>
      <c r="N129" s="154">
        <v>0</v>
      </c>
      <c r="O129" s="154">
        <v>0</v>
      </c>
      <c r="P129" s="154">
        <v>0</v>
      </c>
      <c r="Q129" s="154">
        <v>0</v>
      </c>
      <c r="R129" s="154">
        <v>0</v>
      </c>
      <c r="S129" s="154">
        <v>0</v>
      </c>
      <c r="T129" s="154">
        <v>2.9911032</v>
      </c>
      <c r="U129" s="154">
        <v>0</v>
      </c>
      <c r="V129" s="154">
        <v>0</v>
      </c>
      <c r="W129" s="154">
        <v>0.9</v>
      </c>
      <c r="X129" s="154">
        <v>0</v>
      </c>
      <c r="Y129" s="52">
        <v>0</v>
      </c>
      <c r="Z129" s="36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f t="shared" si="90"/>
        <v>0</v>
      </c>
      <c r="AO129" s="154">
        <f t="shared" si="91"/>
        <v>2.9911032</v>
      </c>
      <c r="AP129" s="154">
        <f t="shared" si="92"/>
        <v>0</v>
      </c>
      <c r="AQ129" s="154">
        <f t="shared" si="93"/>
        <v>0</v>
      </c>
      <c r="AR129" s="154">
        <f t="shared" si="94"/>
        <v>0.9</v>
      </c>
      <c r="AS129" s="154">
        <f t="shared" si="95"/>
        <v>0</v>
      </c>
      <c r="AT129" s="154">
        <f t="shared" si="96"/>
        <v>0</v>
      </c>
    </row>
    <row r="130" spans="1:46" s="53" customFormat="1" ht="31.5">
      <c r="A130" s="63" t="s">
        <v>175</v>
      </c>
      <c r="B130" s="54" t="s">
        <v>306</v>
      </c>
      <c r="C130" s="63" t="s">
        <v>307</v>
      </c>
      <c r="D130" s="52" t="s">
        <v>239</v>
      </c>
      <c r="E130" s="36">
        <v>0</v>
      </c>
      <c r="F130" s="154">
        <v>0</v>
      </c>
      <c r="G130" s="154">
        <v>0</v>
      </c>
      <c r="H130" s="154">
        <v>0</v>
      </c>
      <c r="I130" s="154">
        <v>0</v>
      </c>
      <c r="J130" s="154">
        <v>0</v>
      </c>
      <c r="K130" s="154">
        <v>0</v>
      </c>
      <c r="L130" s="154">
        <v>0</v>
      </c>
      <c r="M130" s="154">
        <v>0</v>
      </c>
      <c r="N130" s="154">
        <v>0</v>
      </c>
      <c r="O130" s="154">
        <v>0</v>
      </c>
      <c r="P130" s="154">
        <v>0</v>
      </c>
      <c r="Q130" s="154">
        <v>0</v>
      </c>
      <c r="R130" s="154">
        <v>0</v>
      </c>
      <c r="S130" s="154">
        <v>0</v>
      </c>
      <c r="T130" s="154">
        <v>0</v>
      </c>
      <c r="U130" s="154">
        <v>0</v>
      </c>
      <c r="V130" s="154">
        <v>0</v>
      </c>
      <c r="W130" s="154">
        <v>0</v>
      </c>
      <c r="X130" s="154">
        <v>0</v>
      </c>
      <c r="Y130" s="52">
        <v>0</v>
      </c>
      <c r="Z130" s="36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f t="shared" si="90"/>
        <v>0</v>
      </c>
      <c r="AO130" s="154">
        <f t="shared" si="91"/>
        <v>0</v>
      </c>
      <c r="AP130" s="154">
        <f t="shared" si="92"/>
        <v>0</v>
      </c>
      <c r="AQ130" s="154">
        <f t="shared" si="93"/>
        <v>0</v>
      </c>
      <c r="AR130" s="154">
        <f t="shared" si="94"/>
        <v>0</v>
      </c>
      <c r="AS130" s="154">
        <f t="shared" si="95"/>
        <v>0</v>
      </c>
      <c r="AT130" s="154">
        <f t="shared" si="96"/>
        <v>0</v>
      </c>
    </row>
    <row r="131" spans="1:46" s="53" customFormat="1" ht="31.5">
      <c r="A131" s="63" t="s">
        <v>175</v>
      </c>
      <c r="B131" s="54" t="s">
        <v>308</v>
      </c>
      <c r="C131" s="63" t="s">
        <v>309</v>
      </c>
      <c r="D131" s="52">
        <v>4.7555695600000005</v>
      </c>
      <c r="E131" s="36">
        <v>0</v>
      </c>
      <c r="F131" s="154">
        <v>0</v>
      </c>
      <c r="G131" s="154">
        <v>0</v>
      </c>
      <c r="H131" s="154">
        <v>0</v>
      </c>
      <c r="I131" s="154">
        <v>0</v>
      </c>
      <c r="J131" s="154">
        <v>0</v>
      </c>
      <c r="K131" s="154">
        <v>0</v>
      </c>
      <c r="L131" s="154">
        <v>0</v>
      </c>
      <c r="M131" s="154">
        <v>0</v>
      </c>
      <c r="N131" s="154">
        <v>0</v>
      </c>
      <c r="O131" s="154">
        <v>0</v>
      </c>
      <c r="P131" s="154">
        <v>0</v>
      </c>
      <c r="Q131" s="154">
        <v>0</v>
      </c>
      <c r="R131" s="154">
        <v>0</v>
      </c>
      <c r="S131" s="154">
        <v>0</v>
      </c>
      <c r="T131" s="154">
        <v>4.7555695600000005</v>
      </c>
      <c r="U131" s="154">
        <v>0</v>
      </c>
      <c r="V131" s="154">
        <v>0</v>
      </c>
      <c r="W131" s="154">
        <v>1.6639999999999999</v>
      </c>
      <c r="X131" s="154">
        <v>0</v>
      </c>
      <c r="Y131" s="52">
        <v>0</v>
      </c>
      <c r="Z131" s="36">
        <v>0</v>
      </c>
      <c r="AA131" s="154">
        <v>0</v>
      </c>
      <c r="AB131" s="154">
        <v>0</v>
      </c>
      <c r="AC131" s="154">
        <v>0</v>
      </c>
      <c r="AD131" s="154">
        <v>0</v>
      </c>
      <c r="AE131" s="154">
        <v>0</v>
      </c>
      <c r="AF131" s="154">
        <v>0</v>
      </c>
      <c r="AG131" s="154">
        <v>0</v>
      </c>
      <c r="AH131" s="154">
        <v>0</v>
      </c>
      <c r="AI131" s="154">
        <v>0</v>
      </c>
      <c r="AJ131" s="154">
        <v>0</v>
      </c>
      <c r="AK131" s="154">
        <v>0</v>
      </c>
      <c r="AL131" s="154">
        <v>0</v>
      </c>
      <c r="AM131" s="154">
        <v>0</v>
      </c>
      <c r="AN131" s="154">
        <f t="shared" si="90"/>
        <v>0</v>
      </c>
      <c r="AO131" s="154">
        <f t="shared" si="91"/>
        <v>4.7555695600000005</v>
      </c>
      <c r="AP131" s="154">
        <f t="shared" si="92"/>
        <v>0</v>
      </c>
      <c r="AQ131" s="154">
        <f t="shared" si="93"/>
        <v>0</v>
      </c>
      <c r="AR131" s="154">
        <f t="shared" si="94"/>
        <v>1.6639999999999999</v>
      </c>
      <c r="AS131" s="154">
        <f t="shared" si="95"/>
        <v>0</v>
      </c>
      <c r="AT131" s="154">
        <f t="shared" si="96"/>
        <v>0</v>
      </c>
    </row>
    <row r="132" spans="1:46" s="53" customFormat="1" ht="31.5">
      <c r="A132" s="63" t="s">
        <v>175</v>
      </c>
      <c r="B132" s="54" t="s">
        <v>310</v>
      </c>
      <c r="C132" s="63" t="s">
        <v>311</v>
      </c>
      <c r="D132" s="52">
        <v>0.46178140000000001</v>
      </c>
      <c r="E132" s="36">
        <v>0</v>
      </c>
      <c r="F132" s="154">
        <v>0.46178140000000001</v>
      </c>
      <c r="G132" s="154">
        <v>0</v>
      </c>
      <c r="H132" s="154">
        <v>0</v>
      </c>
      <c r="I132" s="154">
        <v>1.4999999999999999E-2</v>
      </c>
      <c r="J132" s="154">
        <v>0</v>
      </c>
      <c r="K132" s="154">
        <v>0</v>
      </c>
      <c r="L132" s="154">
        <v>0</v>
      </c>
      <c r="M132" s="154">
        <v>0</v>
      </c>
      <c r="N132" s="154">
        <v>0</v>
      </c>
      <c r="O132" s="154">
        <v>0</v>
      </c>
      <c r="P132" s="154">
        <v>0</v>
      </c>
      <c r="Q132" s="154">
        <v>0</v>
      </c>
      <c r="R132" s="154">
        <v>0</v>
      </c>
      <c r="S132" s="154">
        <v>0</v>
      </c>
      <c r="T132" s="154">
        <v>0</v>
      </c>
      <c r="U132" s="154">
        <v>0</v>
      </c>
      <c r="V132" s="154">
        <v>0</v>
      </c>
      <c r="W132" s="154">
        <v>0</v>
      </c>
      <c r="X132" s="154">
        <v>0</v>
      </c>
      <c r="Y132" s="52">
        <v>0</v>
      </c>
      <c r="Z132" s="36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f t="shared" si="90"/>
        <v>0</v>
      </c>
      <c r="AO132" s="154">
        <f t="shared" si="91"/>
        <v>0.46178140000000001</v>
      </c>
      <c r="AP132" s="154">
        <f t="shared" si="92"/>
        <v>0</v>
      </c>
      <c r="AQ132" s="154">
        <f t="shared" si="93"/>
        <v>0</v>
      </c>
      <c r="AR132" s="154">
        <f t="shared" si="94"/>
        <v>1.4999999999999999E-2</v>
      </c>
      <c r="AS132" s="154">
        <f t="shared" si="95"/>
        <v>0</v>
      </c>
      <c r="AT132" s="154">
        <f t="shared" si="96"/>
        <v>0</v>
      </c>
    </row>
    <row r="133" spans="1:46" s="53" customFormat="1" ht="31.5">
      <c r="A133" s="63" t="s">
        <v>175</v>
      </c>
      <c r="B133" s="54" t="s">
        <v>425</v>
      </c>
      <c r="C133" s="63" t="s">
        <v>452</v>
      </c>
      <c r="D133" s="52">
        <v>13.23381854</v>
      </c>
      <c r="E133" s="36">
        <v>0</v>
      </c>
      <c r="F133" s="154">
        <v>0</v>
      </c>
      <c r="G133" s="154">
        <v>0</v>
      </c>
      <c r="H133" s="154">
        <v>0</v>
      </c>
      <c r="I133" s="154">
        <v>0</v>
      </c>
      <c r="J133" s="154">
        <v>0</v>
      </c>
      <c r="K133" s="154">
        <v>0</v>
      </c>
      <c r="L133" s="154">
        <v>0</v>
      </c>
      <c r="M133" s="154">
        <v>13.23381854</v>
      </c>
      <c r="N133" s="154">
        <v>0</v>
      </c>
      <c r="O133" s="154">
        <v>0</v>
      </c>
      <c r="P133" s="154">
        <v>4.415</v>
      </c>
      <c r="Q133" s="154">
        <v>0</v>
      </c>
      <c r="R133" s="154">
        <v>0</v>
      </c>
      <c r="S133" s="154">
        <v>0</v>
      </c>
      <c r="T133" s="154">
        <v>0</v>
      </c>
      <c r="U133" s="154">
        <v>0</v>
      </c>
      <c r="V133" s="154">
        <v>0</v>
      </c>
      <c r="W133" s="154">
        <v>0</v>
      </c>
      <c r="X133" s="154">
        <v>0</v>
      </c>
      <c r="Y133" s="52">
        <v>0</v>
      </c>
      <c r="Z133" s="36">
        <v>0</v>
      </c>
      <c r="AA133" s="154">
        <v>0</v>
      </c>
      <c r="AB133" s="154">
        <v>0</v>
      </c>
      <c r="AC133" s="154">
        <v>0</v>
      </c>
      <c r="AD133" s="154">
        <v>0</v>
      </c>
      <c r="AE133" s="154">
        <v>0</v>
      </c>
      <c r="AF133" s="154">
        <v>0</v>
      </c>
      <c r="AG133" s="154">
        <v>0</v>
      </c>
      <c r="AH133" s="154">
        <v>0</v>
      </c>
      <c r="AI133" s="154">
        <v>0</v>
      </c>
      <c r="AJ133" s="154">
        <v>0</v>
      </c>
      <c r="AK133" s="154">
        <v>0</v>
      </c>
      <c r="AL133" s="154">
        <v>0</v>
      </c>
      <c r="AM133" s="154">
        <v>0</v>
      </c>
      <c r="AN133" s="154">
        <f t="shared" si="90"/>
        <v>0</v>
      </c>
      <c r="AO133" s="154">
        <f t="shared" si="91"/>
        <v>13.23381854</v>
      </c>
      <c r="AP133" s="154">
        <f t="shared" si="92"/>
        <v>0</v>
      </c>
      <c r="AQ133" s="154">
        <f t="shared" si="93"/>
        <v>0</v>
      </c>
      <c r="AR133" s="154">
        <f t="shared" si="94"/>
        <v>4.415</v>
      </c>
      <c r="AS133" s="154">
        <f t="shared" si="95"/>
        <v>0</v>
      </c>
      <c r="AT133" s="154">
        <f t="shared" si="96"/>
        <v>0</v>
      </c>
    </row>
    <row r="134" spans="1:46" s="53" customFormat="1" ht="47.25">
      <c r="A134" s="63" t="s">
        <v>175</v>
      </c>
      <c r="B134" s="54" t="s">
        <v>426</v>
      </c>
      <c r="C134" s="63" t="s">
        <v>453</v>
      </c>
      <c r="D134" s="52">
        <v>10.49748855</v>
      </c>
      <c r="E134" s="36">
        <v>0</v>
      </c>
      <c r="F134" s="154">
        <v>0</v>
      </c>
      <c r="G134" s="154">
        <v>0</v>
      </c>
      <c r="H134" s="154">
        <v>0</v>
      </c>
      <c r="I134" s="154">
        <v>0</v>
      </c>
      <c r="J134" s="154">
        <v>0</v>
      </c>
      <c r="K134" s="154">
        <v>0</v>
      </c>
      <c r="L134" s="154">
        <v>0</v>
      </c>
      <c r="M134" s="154">
        <v>0</v>
      </c>
      <c r="N134" s="154">
        <v>0</v>
      </c>
      <c r="O134" s="154">
        <v>0</v>
      </c>
      <c r="P134" s="154">
        <v>0</v>
      </c>
      <c r="Q134" s="154">
        <v>0</v>
      </c>
      <c r="R134" s="154">
        <v>0</v>
      </c>
      <c r="S134" s="154">
        <v>0</v>
      </c>
      <c r="T134" s="154">
        <v>10.49748855</v>
      </c>
      <c r="U134" s="154">
        <v>0</v>
      </c>
      <c r="V134" s="154">
        <v>0</v>
      </c>
      <c r="W134" s="154">
        <v>4.3040000000000003</v>
      </c>
      <c r="X134" s="154">
        <v>0</v>
      </c>
      <c r="Y134" s="52">
        <v>0</v>
      </c>
      <c r="Z134" s="36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f t="shared" si="90"/>
        <v>0</v>
      </c>
      <c r="AO134" s="154">
        <f t="shared" si="91"/>
        <v>10.49748855</v>
      </c>
      <c r="AP134" s="154">
        <f t="shared" si="92"/>
        <v>0</v>
      </c>
      <c r="AQ134" s="154">
        <f t="shared" si="93"/>
        <v>0</v>
      </c>
      <c r="AR134" s="154">
        <f t="shared" si="94"/>
        <v>4.3040000000000003</v>
      </c>
      <c r="AS134" s="154">
        <f t="shared" si="95"/>
        <v>0</v>
      </c>
      <c r="AT134" s="154">
        <f t="shared" si="96"/>
        <v>0</v>
      </c>
    </row>
    <row r="135" spans="1:46" s="53" customFormat="1" ht="47.25">
      <c r="A135" s="63" t="s">
        <v>175</v>
      </c>
      <c r="B135" s="54" t="s">
        <v>613</v>
      </c>
      <c r="C135" s="63" t="s">
        <v>614</v>
      </c>
      <c r="D135" s="52">
        <v>3.5567867799999999</v>
      </c>
      <c r="E135" s="36">
        <v>0</v>
      </c>
      <c r="F135" s="154">
        <v>0</v>
      </c>
      <c r="G135" s="154">
        <v>0</v>
      </c>
      <c r="H135" s="154">
        <v>0</v>
      </c>
      <c r="I135" s="154">
        <v>0</v>
      </c>
      <c r="J135" s="154">
        <v>0</v>
      </c>
      <c r="K135" s="154">
        <v>0</v>
      </c>
      <c r="L135" s="154">
        <v>0</v>
      </c>
      <c r="M135" s="154">
        <v>0</v>
      </c>
      <c r="N135" s="154">
        <v>0</v>
      </c>
      <c r="O135" s="154">
        <v>0</v>
      </c>
      <c r="P135" s="154">
        <v>0</v>
      </c>
      <c r="Q135" s="154">
        <v>0</v>
      </c>
      <c r="R135" s="154">
        <v>0</v>
      </c>
      <c r="S135" s="154">
        <v>0</v>
      </c>
      <c r="T135" s="154">
        <v>0</v>
      </c>
      <c r="U135" s="154">
        <v>0</v>
      </c>
      <c r="V135" s="154">
        <v>0</v>
      </c>
      <c r="W135" s="154">
        <v>0</v>
      </c>
      <c r="X135" s="154">
        <v>0</v>
      </c>
      <c r="Y135" s="52">
        <v>0</v>
      </c>
      <c r="Z135" s="36">
        <v>0</v>
      </c>
      <c r="AA135" s="154">
        <v>0</v>
      </c>
      <c r="AB135" s="154">
        <v>0</v>
      </c>
      <c r="AC135" s="154">
        <v>0</v>
      </c>
      <c r="AD135" s="154">
        <v>0</v>
      </c>
      <c r="AE135" s="154">
        <v>0</v>
      </c>
      <c r="AF135" s="154">
        <v>0</v>
      </c>
      <c r="AG135" s="154">
        <v>0</v>
      </c>
      <c r="AH135" s="154">
        <v>0</v>
      </c>
      <c r="AI135" s="154">
        <v>0</v>
      </c>
      <c r="AJ135" s="154">
        <v>0</v>
      </c>
      <c r="AK135" s="154">
        <v>0</v>
      </c>
      <c r="AL135" s="154">
        <v>0</v>
      </c>
      <c r="AM135" s="154">
        <v>0</v>
      </c>
      <c r="AN135" s="154">
        <f t="shared" si="90"/>
        <v>0</v>
      </c>
      <c r="AO135" s="154">
        <f t="shared" si="91"/>
        <v>0</v>
      </c>
      <c r="AP135" s="154">
        <f t="shared" si="92"/>
        <v>0</v>
      </c>
      <c r="AQ135" s="154">
        <f t="shared" si="93"/>
        <v>0</v>
      </c>
      <c r="AR135" s="154">
        <f t="shared" si="94"/>
        <v>0</v>
      </c>
      <c r="AS135" s="154">
        <f t="shared" si="95"/>
        <v>0</v>
      </c>
      <c r="AT135" s="154">
        <f t="shared" si="96"/>
        <v>0</v>
      </c>
    </row>
    <row r="136" spans="1:46" s="53" customFormat="1" ht="47.25">
      <c r="A136" s="63" t="s">
        <v>175</v>
      </c>
      <c r="B136" s="54" t="s">
        <v>510</v>
      </c>
      <c r="C136" s="63" t="s">
        <v>511</v>
      </c>
      <c r="D136" s="52">
        <v>1.2985077</v>
      </c>
      <c r="E136" s="36">
        <v>0</v>
      </c>
      <c r="F136" s="154">
        <v>0</v>
      </c>
      <c r="G136" s="154">
        <v>0</v>
      </c>
      <c r="H136" s="154">
        <v>0</v>
      </c>
      <c r="I136" s="154">
        <v>0</v>
      </c>
      <c r="J136" s="154">
        <v>0</v>
      </c>
      <c r="K136" s="154">
        <v>0</v>
      </c>
      <c r="L136" s="154">
        <v>0</v>
      </c>
      <c r="M136" s="154">
        <v>0</v>
      </c>
      <c r="N136" s="154">
        <v>0</v>
      </c>
      <c r="O136" s="154">
        <v>0</v>
      </c>
      <c r="P136" s="154">
        <v>0</v>
      </c>
      <c r="Q136" s="154">
        <v>0</v>
      </c>
      <c r="R136" s="154">
        <v>0</v>
      </c>
      <c r="S136" s="154">
        <v>0</v>
      </c>
      <c r="T136" s="154">
        <v>0</v>
      </c>
      <c r="U136" s="154">
        <v>0</v>
      </c>
      <c r="V136" s="154">
        <v>0</v>
      </c>
      <c r="W136" s="154">
        <v>0</v>
      </c>
      <c r="X136" s="154">
        <v>0</v>
      </c>
      <c r="Y136" s="52">
        <v>0</v>
      </c>
      <c r="Z136" s="36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f t="shared" si="90"/>
        <v>0</v>
      </c>
      <c r="AO136" s="154">
        <f t="shared" si="91"/>
        <v>0</v>
      </c>
      <c r="AP136" s="154">
        <f t="shared" si="92"/>
        <v>0</v>
      </c>
      <c r="AQ136" s="154">
        <f t="shared" si="93"/>
        <v>0</v>
      </c>
      <c r="AR136" s="154">
        <f t="shared" si="94"/>
        <v>0</v>
      </c>
      <c r="AS136" s="154">
        <f t="shared" si="95"/>
        <v>0</v>
      </c>
      <c r="AT136" s="154">
        <f t="shared" si="96"/>
        <v>0</v>
      </c>
    </row>
    <row r="137" spans="1:46" s="53" customFormat="1" ht="47.25">
      <c r="A137" s="63" t="s">
        <v>175</v>
      </c>
      <c r="B137" s="54" t="s">
        <v>512</v>
      </c>
      <c r="C137" s="63" t="s">
        <v>513</v>
      </c>
      <c r="D137" s="52">
        <v>1.2999696300000001</v>
      </c>
      <c r="E137" s="36">
        <v>0</v>
      </c>
      <c r="F137" s="154">
        <v>0</v>
      </c>
      <c r="G137" s="154">
        <v>0</v>
      </c>
      <c r="H137" s="154">
        <v>0</v>
      </c>
      <c r="I137" s="154">
        <v>0</v>
      </c>
      <c r="J137" s="154">
        <v>0</v>
      </c>
      <c r="K137" s="154">
        <v>0</v>
      </c>
      <c r="L137" s="154">
        <v>0</v>
      </c>
      <c r="M137" s="154">
        <v>0</v>
      </c>
      <c r="N137" s="154">
        <v>0</v>
      </c>
      <c r="O137" s="154">
        <v>0</v>
      </c>
      <c r="P137" s="154">
        <v>0</v>
      </c>
      <c r="Q137" s="154">
        <v>0</v>
      </c>
      <c r="R137" s="154">
        <v>0</v>
      </c>
      <c r="S137" s="154">
        <v>0</v>
      </c>
      <c r="T137" s="154">
        <v>0</v>
      </c>
      <c r="U137" s="154">
        <v>0</v>
      </c>
      <c r="V137" s="154">
        <v>0</v>
      </c>
      <c r="W137" s="154">
        <v>0</v>
      </c>
      <c r="X137" s="154">
        <v>0</v>
      </c>
      <c r="Y137" s="52">
        <v>0</v>
      </c>
      <c r="Z137" s="36">
        <v>0</v>
      </c>
      <c r="AA137" s="154">
        <v>0</v>
      </c>
      <c r="AB137" s="154">
        <v>0</v>
      </c>
      <c r="AC137" s="154">
        <v>0</v>
      </c>
      <c r="AD137" s="154">
        <v>0</v>
      </c>
      <c r="AE137" s="154">
        <v>0</v>
      </c>
      <c r="AF137" s="154">
        <v>0</v>
      </c>
      <c r="AG137" s="154">
        <v>0</v>
      </c>
      <c r="AH137" s="154">
        <v>0</v>
      </c>
      <c r="AI137" s="154">
        <v>0</v>
      </c>
      <c r="AJ137" s="154">
        <v>0</v>
      </c>
      <c r="AK137" s="154">
        <v>0</v>
      </c>
      <c r="AL137" s="154">
        <v>0</v>
      </c>
      <c r="AM137" s="154">
        <v>0</v>
      </c>
      <c r="AN137" s="154">
        <f t="shared" si="90"/>
        <v>0</v>
      </c>
      <c r="AO137" s="154">
        <f t="shared" si="91"/>
        <v>0</v>
      </c>
      <c r="AP137" s="154">
        <f t="shared" si="92"/>
        <v>0</v>
      </c>
      <c r="AQ137" s="154">
        <f t="shared" si="93"/>
        <v>0</v>
      </c>
      <c r="AR137" s="154">
        <f t="shared" si="94"/>
        <v>0</v>
      </c>
      <c r="AS137" s="154">
        <f t="shared" si="95"/>
        <v>0</v>
      </c>
      <c r="AT137" s="154">
        <f t="shared" si="96"/>
        <v>0</v>
      </c>
    </row>
    <row r="138" spans="1:46" s="53" customFormat="1" ht="47.25">
      <c r="A138" s="63" t="s">
        <v>175</v>
      </c>
      <c r="B138" s="54" t="s">
        <v>514</v>
      </c>
      <c r="C138" s="63" t="s">
        <v>515</v>
      </c>
      <c r="D138" s="52">
        <v>0.97733742999999995</v>
      </c>
      <c r="E138" s="36">
        <v>0</v>
      </c>
      <c r="F138" s="154">
        <v>0</v>
      </c>
      <c r="G138" s="154">
        <v>0</v>
      </c>
      <c r="H138" s="154">
        <v>0</v>
      </c>
      <c r="I138" s="154">
        <v>0</v>
      </c>
      <c r="J138" s="154">
        <v>0</v>
      </c>
      <c r="K138" s="154">
        <v>0</v>
      </c>
      <c r="L138" s="154">
        <v>0</v>
      </c>
      <c r="M138" s="154">
        <v>0</v>
      </c>
      <c r="N138" s="154">
        <v>0</v>
      </c>
      <c r="O138" s="154">
        <v>0</v>
      </c>
      <c r="P138" s="154">
        <v>0</v>
      </c>
      <c r="Q138" s="154">
        <v>0</v>
      </c>
      <c r="R138" s="154">
        <v>0</v>
      </c>
      <c r="S138" s="154">
        <v>0</v>
      </c>
      <c r="T138" s="154">
        <v>0</v>
      </c>
      <c r="U138" s="154">
        <v>0</v>
      </c>
      <c r="V138" s="154">
        <v>0</v>
      </c>
      <c r="W138" s="154">
        <v>0</v>
      </c>
      <c r="X138" s="154">
        <v>0</v>
      </c>
      <c r="Y138" s="52">
        <v>0</v>
      </c>
      <c r="Z138" s="36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f t="shared" si="90"/>
        <v>0</v>
      </c>
      <c r="AO138" s="154">
        <f t="shared" si="91"/>
        <v>0</v>
      </c>
      <c r="AP138" s="154">
        <f t="shared" si="92"/>
        <v>0</v>
      </c>
      <c r="AQ138" s="154">
        <f t="shared" si="93"/>
        <v>0</v>
      </c>
      <c r="AR138" s="154">
        <f t="shared" si="94"/>
        <v>0</v>
      </c>
      <c r="AS138" s="154">
        <f t="shared" si="95"/>
        <v>0</v>
      </c>
      <c r="AT138" s="154">
        <f t="shared" si="96"/>
        <v>0</v>
      </c>
    </row>
    <row r="139" spans="1:46" s="53" customFormat="1" ht="47.25">
      <c r="A139" s="63" t="s">
        <v>175</v>
      </c>
      <c r="B139" s="54" t="s">
        <v>516</v>
      </c>
      <c r="C139" s="63" t="s">
        <v>517</v>
      </c>
      <c r="D139" s="52">
        <v>1.29668162</v>
      </c>
      <c r="E139" s="36">
        <v>0</v>
      </c>
      <c r="F139" s="154">
        <v>0</v>
      </c>
      <c r="G139" s="154">
        <v>0</v>
      </c>
      <c r="H139" s="154">
        <v>0</v>
      </c>
      <c r="I139" s="154">
        <v>0</v>
      </c>
      <c r="J139" s="154">
        <v>0</v>
      </c>
      <c r="K139" s="154">
        <v>0</v>
      </c>
      <c r="L139" s="154">
        <v>0</v>
      </c>
      <c r="M139" s="154">
        <v>0</v>
      </c>
      <c r="N139" s="154">
        <v>0</v>
      </c>
      <c r="O139" s="154">
        <v>0</v>
      </c>
      <c r="P139" s="154">
        <v>0</v>
      </c>
      <c r="Q139" s="154">
        <v>0</v>
      </c>
      <c r="R139" s="154">
        <v>0</v>
      </c>
      <c r="S139" s="154">
        <v>0</v>
      </c>
      <c r="T139" s="154">
        <v>0</v>
      </c>
      <c r="U139" s="154">
        <v>0</v>
      </c>
      <c r="V139" s="154">
        <v>0</v>
      </c>
      <c r="W139" s="154">
        <v>0</v>
      </c>
      <c r="X139" s="154">
        <v>0</v>
      </c>
      <c r="Y139" s="52">
        <v>0</v>
      </c>
      <c r="Z139" s="36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f t="shared" si="90"/>
        <v>0</v>
      </c>
      <c r="AO139" s="154">
        <f t="shared" si="91"/>
        <v>0</v>
      </c>
      <c r="AP139" s="154">
        <f t="shared" si="92"/>
        <v>0</v>
      </c>
      <c r="AQ139" s="154">
        <f t="shared" si="93"/>
        <v>0</v>
      </c>
      <c r="AR139" s="154">
        <f t="shared" si="94"/>
        <v>0</v>
      </c>
      <c r="AS139" s="154">
        <f t="shared" si="95"/>
        <v>0</v>
      </c>
      <c r="AT139" s="154">
        <f t="shared" si="96"/>
        <v>0</v>
      </c>
    </row>
    <row r="140" spans="1:46" s="53" customFormat="1" ht="47.25">
      <c r="A140" s="63" t="s">
        <v>175</v>
      </c>
      <c r="B140" s="54" t="s">
        <v>518</v>
      </c>
      <c r="C140" s="63" t="s">
        <v>519</v>
      </c>
      <c r="D140" s="52">
        <v>0.59350192999999996</v>
      </c>
      <c r="E140" s="36">
        <v>0</v>
      </c>
      <c r="F140" s="154">
        <v>0</v>
      </c>
      <c r="G140" s="154">
        <v>0</v>
      </c>
      <c r="H140" s="154">
        <v>0</v>
      </c>
      <c r="I140" s="154">
        <v>0</v>
      </c>
      <c r="J140" s="154">
        <v>0</v>
      </c>
      <c r="K140" s="154">
        <v>0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0</v>
      </c>
      <c r="W140" s="154">
        <v>0</v>
      </c>
      <c r="X140" s="154">
        <v>0</v>
      </c>
      <c r="Y140" s="52">
        <v>0</v>
      </c>
      <c r="Z140" s="36">
        <v>0</v>
      </c>
      <c r="AA140" s="154">
        <v>0</v>
      </c>
      <c r="AB140" s="154">
        <v>0</v>
      </c>
      <c r="AC140" s="154">
        <v>0</v>
      </c>
      <c r="AD140" s="154">
        <v>0</v>
      </c>
      <c r="AE140" s="154">
        <v>0</v>
      </c>
      <c r="AF140" s="154">
        <v>0</v>
      </c>
      <c r="AG140" s="154">
        <v>0</v>
      </c>
      <c r="AH140" s="154">
        <v>0</v>
      </c>
      <c r="AI140" s="154">
        <v>0</v>
      </c>
      <c r="AJ140" s="154">
        <v>0</v>
      </c>
      <c r="AK140" s="154">
        <v>0</v>
      </c>
      <c r="AL140" s="154">
        <v>0</v>
      </c>
      <c r="AM140" s="154">
        <v>0</v>
      </c>
      <c r="AN140" s="154">
        <f t="shared" si="90"/>
        <v>0</v>
      </c>
      <c r="AO140" s="154">
        <f t="shared" si="91"/>
        <v>0</v>
      </c>
      <c r="AP140" s="154">
        <f t="shared" si="92"/>
        <v>0</v>
      </c>
      <c r="AQ140" s="154">
        <f t="shared" si="93"/>
        <v>0</v>
      </c>
      <c r="AR140" s="154">
        <f t="shared" si="94"/>
        <v>0</v>
      </c>
      <c r="AS140" s="154">
        <f t="shared" si="95"/>
        <v>0</v>
      </c>
      <c r="AT140" s="154">
        <f t="shared" si="96"/>
        <v>0</v>
      </c>
    </row>
    <row r="141" spans="1:46" s="53" customFormat="1" ht="47.25">
      <c r="A141" s="63" t="s">
        <v>175</v>
      </c>
      <c r="B141" s="54" t="s">
        <v>520</v>
      </c>
      <c r="C141" s="63" t="s">
        <v>521</v>
      </c>
      <c r="D141" s="52">
        <v>0.98623459999999996</v>
      </c>
      <c r="E141" s="36">
        <v>0</v>
      </c>
      <c r="F141" s="154">
        <v>0</v>
      </c>
      <c r="G141" s="154">
        <v>0</v>
      </c>
      <c r="H141" s="154">
        <v>0</v>
      </c>
      <c r="I141" s="154">
        <v>0</v>
      </c>
      <c r="J141" s="154">
        <v>0</v>
      </c>
      <c r="K141" s="154">
        <v>0</v>
      </c>
      <c r="L141" s="154">
        <v>0</v>
      </c>
      <c r="M141" s="154">
        <v>0</v>
      </c>
      <c r="N141" s="154">
        <v>0</v>
      </c>
      <c r="O141" s="154">
        <v>0</v>
      </c>
      <c r="P141" s="154">
        <v>0</v>
      </c>
      <c r="Q141" s="154">
        <v>0</v>
      </c>
      <c r="R141" s="154">
        <v>0</v>
      </c>
      <c r="S141" s="154">
        <v>0</v>
      </c>
      <c r="T141" s="154">
        <v>0</v>
      </c>
      <c r="U141" s="154">
        <v>0</v>
      </c>
      <c r="V141" s="154">
        <v>0</v>
      </c>
      <c r="W141" s="154">
        <v>0</v>
      </c>
      <c r="X141" s="154">
        <v>0</v>
      </c>
      <c r="Y141" s="52">
        <v>0</v>
      </c>
      <c r="Z141" s="36">
        <v>0</v>
      </c>
      <c r="AA141" s="154">
        <v>0</v>
      </c>
      <c r="AB141" s="154">
        <v>0</v>
      </c>
      <c r="AC141" s="154">
        <v>0</v>
      </c>
      <c r="AD141" s="154">
        <v>0</v>
      </c>
      <c r="AE141" s="154">
        <v>0</v>
      </c>
      <c r="AF141" s="154">
        <v>0</v>
      </c>
      <c r="AG141" s="154">
        <v>0</v>
      </c>
      <c r="AH141" s="154">
        <v>0</v>
      </c>
      <c r="AI141" s="154">
        <v>0</v>
      </c>
      <c r="AJ141" s="154">
        <v>0</v>
      </c>
      <c r="AK141" s="154">
        <v>0</v>
      </c>
      <c r="AL141" s="154">
        <v>0</v>
      </c>
      <c r="AM141" s="154">
        <v>0</v>
      </c>
      <c r="AN141" s="154">
        <f t="shared" si="90"/>
        <v>0</v>
      </c>
      <c r="AO141" s="154">
        <f t="shared" si="91"/>
        <v>0</v>
      </c>
      <c r="AP141" s="154">
        <f t="shared" si="92"/>
        <v>0</v>
      </c>
      <c r="AQ141" s="154">
        <f t="shared" si="93"/>
        <v>0</v>
      </c>
      <c r="AR141" s="154">
        <f t="shared" si="94"/>
        <v>0</v>
      </c>
      <c r="AS141" s="154">
        <f t="shared" si="95"/>
        <v>0</v>
      </c>
      <c r="AT141" s="154">
        <f t="shared" si="96"/>
        <v>0</v>
      </c>
    </row>
    <row r="142" spans="1:46" s="53" customFormat="1" ht="47.25">
      <c r="A142" s="133" t="s">
        <v>175</v>
      </c>
      <c r="B142" s="134" t="s">
        <v>522</v>
      </c>
      <c r="C142" s="133" t="s">
        <v>523</v>
      </c>
      <c r="D142" s="155">
        <v>1.73484035</v>
      </c>
      <c r="E142" s="154">
        <v>0</v>
      </c>
      <c r="F142" s="154">
        <v>0</v>
      </c>
      <c r="G142" s="154">
        <v>0</v>
      </c>
      <c r="H142" s="154">
        <v>0</v>
      </c>
      <c r="I142" s="154">
        <v>0</v>
      </c>
      <c r="J142" s="154">
        <v>0</v>
      </c>
      <c r="K142" s="154">
        <v>0</v>
      </c>
      <c r="L142" s="154">
        <v>0</v>
      </c>
      <c r="M142" s="154">
        <v>0</v>
      </c>
      <c r="N142" s="154">
        <v>0</v>
      </c>
      <c r="O142" s="154">
        <v>0</v>
      </c>
      <c r="P142" s="154">
        <v>0</v>
      </c>
      <c r="Q142" s="154">
        <v>0</v>
      </c>
      <c r="R142" s="154">
        <v>0</v>
      </c>
      <c r="S142" s="154">
        <v>0</v>
      </c>
      <c r="T142" s="154">
        <v>0</v>
      </c>
      <c r="U142" s="154">
        <v>0</v>
      </c>
      <c r="V142" s="154">
        <v>0</v>
      </c>
      <c r="W142" s="154">
        <v>0</v>
      </c>
      <c r="X142" s="154">
        <v>0</v>
      </c>
      <c r="Y142" s="155">
        <v>0</v>
      </c>
      <c r="Z142" s="154">
        <v>0</v>
      </c>
      <c r="AA142" s="154">
        <v>0</v>
      </c>
      <c r="AB142" s="154">
        <v>0</v>
      </c>
      <c r="AC142" s="154">
        <v>0</v>
      </c>
      <c r="AD142" s="154">
        <v>0</v>
      </c>
      <c r="AE142" s="154">
        <v>0</v>
      </c>
      <c r="AF142" s="154">
        <v>0</v>
      </c>
      <c r="AG142" s="154">
        <v>0</v>
      </c>
      <c r="AH142" s="154">
        <v>0</v>
      </c>
      <c r="AI142" s="154">
        <v>0</v>
      </c>
      <c r="AJ142" s="154">
        <v>0</v>
      </c>
      <c r="AK142" s="154">
        <v>0</v>
      </c>
      <c r="AL142" s="154">
        <v>0</v>
      </c>
      <c r="AM142" s="154">
        <v>0</v>
      </c>
      <c r="AN142" s="154">
        <f t="shared" si="90"/>
        <v>0</v>
      </c>
      <c r="AO142" s="154">
        <f t="shared" si="91"/>
        <v>0</v>
      </c>
      <c r="AP142" s="154">
        <f t="shared" si="92"/>
        <v>0</v>
      </c>
      <c r="AQ142" s="154">
        <f t="shared" si="93"/>
        <v>0</v>
      </c>
      <c r="AR142" s="154">
        <f t="shared" si="94"/>
        <v>0</v>
      </c>
      <c r="AS142" s="154">
        <f t="shared" si="95"/>
        <v>0</v>
      </c>
      <c r="AT142" s="154">
        <f t="shared" si="96"/>
        <v>0</v>
      </c>
    </row>
    <row r="143" spans="1:46" s="53" customFormat="1" ht="47.25">
      <c r="A143" s="133" t="s">
        <v>175</v>
      </c>
      <c r="B143" s="134" t="s">
        <v>524</v>
      </c>
      <c r="C143" s="133" t="s">
        <v>525</v>
      </c>
      <c r="D143" s="155">
        <v>1.6041491699999999</v>
      </c>
      <c r="E143" s="154">
        <v>0</v>
      </c>
      <c r="F143" s="154">
        <v>0</v>
      </c>
      <c r="G143" s="154">
        <v>0</v>
      </c>
      <c r="H143" s="154">
        <v>0</v>
      </c>
      <c r="I143" s="154">
        <v>0</v>
      </c>
      <c r="J143" s="154">
        <v>0</v>
      </c>
      <c r="K143" s="154">
        <v>0</v>
      </c>
      <c r="L143" s="154">
        <v>0</v>
      </c>
      <c r="M143" s="154">
        <v>0</v>
      </c>
      <c r="N143" s="154">
        <v>0</v>
      </c>
      <c r="O143" s="154">
        <v>0</v>
      </c>
      <c r="P143" s="154">
        <v>0</v>
      </c>
      <c r="Q143" s="154">
        <v>0</v>
      </c>
      <c r="R143" s="154">
        <v>0</v>
      </c>
      <c r="S143" s="154">
        <v>0</v>
      </c>
      <c r="T143" s="154">
        <v>0</v>
      </c>
      <c r="U143" s="154">
        <v>0</v>
      </c>
      <c r="V143" s="154">
        <v>0</v>
      </c>
      <c r="W143" s="154">
        <v>0</v>
      </c>
      <c r="X143" s="154">
        <v>0</v>
      </c>
      <c r="Y143" s="155">
        <v>0</v>
      </c>
      <c r="Z143" s="154">
        <v>0</v>
      </c>
      <c r="AA143" s="154">
        <v>0</v>
      </c>
      <c r="AB143" s="154">
        <v>0</v>
      </c>
      <c r="AC143" s="154">
        <v>0</v>
      </c>
      <c r="AD143" s="154">
        <v>0</v>
      </c>
      <c r="AE143" s="154">
        <v>0</v>
      </c>
      <c r="AF143" s="154">
        <v>0</v>
      </c>
      <c r="AG143" s="154">
        <v>0</v>
      </c>
      <c r="AH143" s="154">
        <v>0</v>
      </c>
      <c r="AI143" s="154">
        <v>0</v>
      </c>
      <c r="AJ143" s="154">
        <v>0</v>
      </c>
      <c r="AK143" s="154">
        <v>0</v>
      </c>
      <c r="AL143" s="154">
        <v>0</v>
      </c>
      <c r="AM143" s="154">
        <v>0</v>
      </c>
      <c r="AN143" s="154">
        <f t="shared" ref="AN143:AN206" si="108">SUM(E143,L143,S143,Z143,AG143)</f>
        <v>0</v>
      </c>
      <c r="AO143" s="154">
        <f t="shared" ref="AO143:AO206" si="109">SUM(F143,M143,T143,AA143,AH143)</f>
        <v>0</v>
      </c>
      <c r="AP143" s="154">
        <f t="shared" ref="AP143:AP206" si="110">SUM(G143,N143,U143,AB143,AI143)</f>
        <v>0</v>
      </c>
      <c r="AQ143" s="154">
        <f t="shared" ref="AQ143:AQ206" si="111">SUM(H143,O143,V143,AC143,AJ143)</f>
        <v>0</v>
      </c>
      <c r="AR143" s="154">
        <f t="shared" ref="AR143:AR206" si="112">SUM(I143,P143,W143,AD143,AK143)</f>
        <v>0</v>
      </c>
      <c r="AS143" s="154">
        <f t="shared" ref="AS143:AS206" si="113">SUM(J143,Q143,X143,AE143,AL143)</f>
        <v>0</v>
      </c>
      <c r="AT143" s="154">
        <f t="shared" ref="AT143:AT206" si="114">SUM(K143,R143,Y143,AF143,AM143)</f>
        <v>0</v>
      </c>
    </row>
    <row r="144" spans="1:46" s="53" customFormat="1" ht="47.25">
      <c r="A144" s="63" t="s">
        <v>175</v>
      </c>
      <c r="B144" s="54" t="s">
        <v>526</v>
      </c>
      <c r="C144" s="63" t="s">
        <v>527</v>
      </c>
      <c r="D144" s="52">
        <v>1.4140149099999999</v>
      </c>
      <c r="E144" s="36">
        <v>0</v>
      </c>
      <c r="F144" s="154">
        <v>0</v>
      </c>
      <c r="G144" s="154">
        <v>0</v>
      </c>
      <c r="H144" s="154">
        <v>0</v>
      </c>
      <c r="I144" s="154">
        <v>0</v>
      </c>
      <c r="J144" s="154">
        <v>0</v>
      </c>
      <c r="K144" s="154">
        <v>0</v>
      </c>
      <c r="L144" s="154">
        <v>0</v>
      </c>
      <c r="M144" s="154">
        <v>0</v>
      </c>
      <c r="N144" s="154">
        <v>0</v>
      </c>
      <c r="O144" s="154">
        <v>0</v>
      </c>
      <c r="P144" s="154">
        <v>0</v>
      </c>
      <c r="Q144" s="154">
        <v>0</v>
      </c>
      <c r="R144" s="154">
        <v>0</v>
      </c>
      <c r="S144" s="154">
        <v>0</v>
      </c>
      <c r="T144" s="154">
        <v>0</v>
      </c>
      <c r="U144" s="154">
        <v>0</v>
      </c>
      <c r="V144" s="154">
        <v>0</v>
      </c>
      <c r="W144" s="154">
        <v>0</v>
      </c>
      <c r="X144" s="154">
        <v>0</v>
      </c>
      <c r="Y144" s="52">
        <v>0</v>
      </c>
      <c r="Z144" s="36">
        <v>0</v>
      </c>
      <c r="AA144" s="154">
        <v>0</v>
      </c>
      <c r="AB144" s="154">
        <v>0</v>
      </c>
      <c r="AC144" s="154">
        <v>0</v>
      </c>
      <c r="AD144" s="154">
        <v>0</v>
      </c>
      <c r="AE144" s="154">
        <v>0</v>
      </c>
      <c r="AF144" s="154">
        <v>0</v>
      </c>
      <c r="AG144" s="154">
        <v>0</v>
      </c>
      <c r="AH144" s="154">
        <v>0</v>
      </c>
      <c r="AI144" s="154">
        <v>0</v>
      </c>
      <c r="AJ144" s="154">
        <v>0</v>
      </c>
      <c r="AK144" s="154">
        <v>0</v>
      </c>
      <c r="AL144" s="154">
        <v>0</v>
      </c>
      <c r="AM144" s="154">
        <v>0</v>
      </c>
      <c r="AN144" s="154">
        <f t="shared" si="108"/>
        <v>0</v>
      </c>
      <c r="AO144" s="154">
        <f t="shared" si="109"/>
        <v>0</v>
      </c>
      <c r="AP144" s="154">
        <f t="shared" si="110"/>
        <v>0</v>
      </c>
      <c r="AQ144" s="154">
        <f t="shared" si="111"/>
        <v>0</v>
      </c>
      <c r="AR144" s="154">
        <f t="shared" si="112"/>
        <v>0</v>
      </c>
      <c r="AS144" s="154">
        <f t="shared" si="113"/>
        <v>0</v>
      </c>
      <c r="AT144" s="154">
        <f t="shared" si="114"/>
        <v>0</v>
      </c>
    </row>
    <row r="145" spans="1:46" s="53" customFormat="1" ht="47.25">
      <c r="A145" s="63" t="s">
        <v>175</v>
      </c>
      <c r="B145" s="54" t="s">
        <v>528</v>
      </c>
      <c r="C145" s="63" t="s">
        <v>529</v>
      </c>
      <c r="D145" s="52">
        <v>1.44419582</v>
      </c>
      <c r="E145" s="36">
        <v>0</v>
      </c>
      <c r="F145" s="154">
        <v>0</v>
      </c>
      <c r="G145" s="154">
        <v>0</v>
      </c>
      <c r="H145" s="154">
        <v>0</v>
      </c>
      <c r="I145" s="154">
        <v>0</v>
      </c>
      <c r="J145" s="154">
        <v>0</v>
      </c>
      <c r="K145" s="154">
        <v>0</v>
      </c>
      <c r="L145" s="154">
        <v>0</v>
      </c>
      <c r="M145" s="154">
        <v>0</v>
      </c>
      <c r="N145" s="154">
        <v>0</v>
      </c>
      <c r="O145" s="154">
        <v>0</v>
      </c>
      <c r="P145" s="154">
        <v>0</v>
      </c>
      <c r="Q145" s="154">
        <v>0</v>
      </c>
      <c r="R145" s="154">
        <v>0</v>
      </c>
      <c r="S145" s="154">
        <v>0</v>
      </c>
      <c r="T145" s="154">
        <v>0</v>
      </c>
      <c r="U145" s="154">
        <v>0</v>
      </c>
      <c r="V145" s="154">
        <v>0</v>
      </c>
      <c r="W145" s="154">
        <v>0</v>
      </c>
      <c r="X145" s="154">
        <v>0</v>
      </c>
      <c r="Y145" s="52">
        <v>0</v>
      </c>
      <c r="Z145" s="36">
        <v>0</v>
      </c>
      <c r="AA145" s="154">
        <v>0</v>
      </c>
      <c r="AB145" s="154">
        <v>0</v>
      </c>
      <c r="AC145" s="154">
        <v>0</v>
      </c>
      <c r="AD145" s="154">
        <v>0</v>
      </c>
      <c r="AE145" s="154">
        <v>0</v>
      </c>
      <c r="AF145" s="154">
        <v>0</v>
      </c>
      <c r="AG145" s="154">
        <v>0</v>
      </c>
      <c r="AH145" s="154">
        <v>0</v>
      </c>
      <c r="AI145" s="154">
        <v>0</v>
      </c>
      <c r="AJ145" s="154">
        <v>0</v>
      </c>
      <c r="AK145" s="154">
        <v>0</v>
      </c>
      <c r="AL145" s="154">
        <v>0</v>
      </c>
      <c r="AM145" s="154">
        <v>0</v>
      </c>
      <c r="AN145" s="154">
        <f t="shared" si="108"/>
        <v>0</v>
      </c>
      <c r="AO145" s="154">
        <f t="shared" si="109"/>
        <v>0</v>
      </c>
      <c r="AP145" s="154">
        <f t="shared" si="110"/>
        <v>0</v>
      </c>
      <c r="AQ145" s="154">
        <f t="shared" si="111"/>
        <v>0</v>
      </c>
      <c r="AR145" s="154">
        <f t="shared" si="112"/>
        <v>0</v>
      </c>
      <c r="AS145" s="154">
        <f t="shared" si="113"/>
        <v>0</v>
      </c>
      <c r="AT145" s="154">
        <f t="shared" si="114"/>
        <v>0</v>
      </c>
    </row>
    <row r="146" spans="1:46" s="53" customFormat="1" ht="47.25">
      <c r="A146" s="133" t="s">
        <v>175</v>
      </c>
      <c r="B146" s="134" t="s">
        <v>530</v>
      </c>
      <c r="C146" s="133" t="s">
        <v>531</v>
      </c>
      <c r="D146" s="155">
        <v>1.5348367199999999</v>
      </c>
      <c r="E146" s="154">
        <v>0</v>
      </c>
      <c r="F146" s="154">
        <v>0</v>
      </c>
      <c r="G146" s="154">
        <v>0</v>
      </c>
      <c r="H146" s="154">
        <v>0</v>
      </c>
      <c r="I146" s="154">
        <v>0</v>
      </c>
      <c r="J146" s="154">
        <v>0</v>
      </c>
      <c r="K146" s="154">
        <v>0</v>
      </c>
      <c r="L146" s="154">
        <v>0</v>
      </c>
      <c r="M146" s="154">
        <v>0</v>
      </c>
      <c r="N146" s="154">
        <v>0</v>
      </c>
      <c r="O146" s="154">
        <v>0</v>
      </c>
      <c r="P146" s="154">
        <v>0</v>
      </c>
      <c r="Q146" s="154">
        <v>0</v>
      </c>
      <c r="R146" s="154">
        <v>0</v>
      </c>
      <c r="S146" s="154">
        <v>0</v>
      </c>
      <c r="T146" s="154">
        <v>0</v>
      </c>
      <c r="U146" s="154">
        <v>0</v>
      </c>
      <c r="V146" s="154">
        <v>0</v>
      </c>
      <c r="W146" s="154">
        <v>0</v>
      </c>
      <c r="X146" s="154">
        <v>0</v>
      </c>
      <c r="Y146" s="155">
        <v>0</v>
      </c>
      <c r="Z146" s="154">
        <v>0</v>
      </c>
      <c r="AA146" s="154">
        <v>0</v>
      </c>
      <c r="AB146" s="154">
        <v>0</v>
      </c>
      <c r="AC146" s="154">
        <v>0</v>
      </c>
      <c r="AD146" s="154">
        <v>0</v>
      </c>
      <c r="AE146" s="154">
        <v>0</v>
      </c>
      <c r="AF146" s="154">
        <v>0</v>
      </c>
      <c r="AG146" s="154">
        <v>0</v>
      </c>
      <c r="AH146" s="154">
        <v>0</v>
      </c>
      <c r="AI146" s="154">
        <v>0</v>
      </c>
      <c r="AJ146" s="154">
        <v>0</v>
      </c>
      <c r="AK146" s="154">
        <v>0</v>
      </c>
      <c r="AL146" s="154">
        <v>0</v>
      </c>
      <c r="AM146" s="154">
        <v>0</v>
      </c>
      <c r="AN146" s="154">
        <f t="shared" si="108"/>
        <v>0</v>
      </c>
      <c r="AO146" s="154">
        <f t="shared" si="109"/>
        <v>0</v>
      </c>
      <c r="AP146" s="154">
        <f t="shared" si="110"/>
        <v>0</v>
      </c>
      <c r="AQ146" s="154">
        <f t="shared" si="111"/>
        <v>0</v>
      </c>
      <c r="AR146" s="154">
        <f t="shared" si="112"/>
        <v>0</v>
      </c>
      <c r="AS146" s="154">
        <f t="shared" si="113"/>
        <v>0</v>
      </c>
      <c r="AT146" s="154">
        <f t="shared" si="114"/>
        <v>0</v>
      </c>
    </row>
    <row r="147" spans="1:46" s="53" customFormat="1" ht="141.75">
      <c r="A147" s="133" t="s">
        <v>175</v>
      </c>
      <c r="B147" s="134" t="s">
        <v>302</v>
      </c>
      <c r="C147" s="133" t="s">
        <v>303</v>
      </c>
      <c r="D147" s="155">
        <v>7.1432560799999996</v>
      </c>
      <c r="E147" s="154">
        <v>0</v>
      </c>
      <c r="F147" s="154">
        <v>7.1432560799999996</v>
      </c>
      <c r="G147" s="154">
        <v>0.4</v>
      </c>
      <c r="H147" s="154">
        <v>0</v>
      </c>
      <c r="I147" s="154">
        <v>3.0019999999999998</v>
      </c>
      <c r="J147" s="154">
        <v>0</v>
      </c>
      <c r="K147" s="154">
        <v>0</v>
      </c>
      <c r="L147" s="154">
        <v>0</v>
      </c>
      <c r="M147" s="154">
        <v>0</v>
      </c>
      <c r="N147" s="154">
        <v>0</v>
      </c>
      <c r="O147" s="154">
        <v>0</v>
      </c>
      <c r="P147" s="154">
        <v>0</v>
      </c>
      <c r="Q147" s="154">
        <v>0</v>
      </c>
      <c r="R147" s="154">
        <v>0</v>
      </c>
      <c r="S147" s="154">
        <v>0</v>
      </c>
      <c r="T147" s="154">
        <v>0</v>
      </c>
      <c r="U147" s="154">
        <v>0</v>
      </c>
      <c r="V147" s="154">
        <v>0</v>
      </c>
      <c r="W147" s="154">
        <v>0</v>
      </c>
      <c r="X147" s="154">
        <v>0</v>
      </c>
      <c r="Y147" s="155">
        <v>0</v>
      </c>
      <c r="Z147" s="154">
        <v>0</v>
      </c>
      <c r="AA147" s="154">
        <v>0</v>
      </c>
      <c r="AB147" s="154">
        <v>0</v>
      </c>
      <c r="AC147" s="154">
        <v>0</v>
      </c>
      <c r="AD147" s="154">
        <v>0</v>
      </c>
      <c r="AE147" s="154">
        <v>0</v>
      </c>
      <c r="AF147" s="154">
        <v>0</v>
      </c>
      <c r="AG147" s="154">
        <v>0</v>
      </c>
      <c r="AH147" s="154">
        <v>0</v>
      </c>
      <c r="AI147" s="154">
        <v>0</v>
      </c>
      <c r="AJ147" s="154">
        <v>0</v>
      </c>
      <c r="AK147" s="154">
        <v>0</v>
      </c>
      <c r="AL147" s="154">
        <v>0</v>
      </c>
      <c r="AM147" s="154">
        <v>0</v>
      </c>
      <c r="AN147" s="154">
        <f t="shared" si="108"/>
        <v>0</v>
      </c>
      <c r="AO147" s="154">
        <f t="shared" si="109"/>
        <v>7.1432560799999996</v>
      </c>
      <c r="AP147" s="154">
        <f t="shared" si="110"/>
        <v>0.4</v>
      </c>
      <c r="AQ147" s="154">
        <f t="shared" si="111"/>
        <v>0</v>
      </c>
      <c r="AR147" s="154">
        <f t="shared" si="112"/>
        <v>3.0019999999999998</v>
      </c>
      <c r="AS147" s="154">
        <f t="shared" si="113"/>
        <v>0</v>
      </c>
      <c r="AT147" s="154">
        <f t="shared" si="114"/>
        <v>0</v>
      </c>
    </row>
    <row r="148" spans="1:46" s="53" customFormat="1" ht="31.5">
      <c r="A148" s="140" t="s">
        <v>175</v>
      </c>
      <c r="B148" s="141" t="s">
        <v>285</v>
      </c>
      <c r="C148" s="137" t="s">
        <v>286</v>
      </c>
      <c r="D148" s="155">
        <v>6.7372275000000004</v>
      </c>
      <c r="E148" s="154">
        <v>0</v>
      </c>
      <c r="F148" s="154">
        <v>0</v>
      </c>
      <c r="G148" s="154">
        <v>0</v>
      </c>
      <c r="H148" s="154">
        <v>0</v>
      </c>
      <c r="I148" s="154">
        <v>0</v>
      </c>
      <c r="J148" s="154">
        <v>0</v>
      </c>
      <c r="K148" s="154">
        <v>0</v>
      </c>
      <c r="L148" s="154">
        <v>0</v>
      </c>
      <c r="M148" s="154">
        <v>0</v>
      </c>
      <c r="N148" s="154">
        <v>0</v>
      </c>
      <c r="O148" s="154">
        <v>0</v>
      </c>
      <c r="P148" s="154">
        <v>0</v>
      </c>
      <c r="Q148" s="154">
        <v>0</v>
      </c>
      <c r="R148" s="154">
        <v>0</v>
      </c>
      <c r="S148" s="154">
        <v>0</v>
      </c>
      <c r="T148" s="154">
        <v>0</v>
      </c>
      <c r="U148" s="154">
        <v>0</v>
      </c>
      <c r="V148" s="154">
        <v>0</v>
      </c>
      <c r="W148" s="154">
        <v>0</v>
      </c>
      <c r="X148" s="154">
        <v>0</v>
      </c>
      <c r="Y148" s="155">
        <v>0</v>
      </c>
      <c r="Z148" s="154">
        <v>0</v>
      </c>
      <c r="AA148" s="154">
        <v>0</v>
      </c>
      <c r="AB148" s="154">
        <v>0</v>
      </c>
      <c r="AC148" s="154">
        <v>0</v>
      </c>
      <c r="AD148" s="154">
        <v>0</v>
      </c>
      <c r="AE148" s="154">
        <v>0</v>
      </c>
      <c r="AF148" s="154">
        <v>0</v>
      </c>
      <c r="AG148" s="154">
        <v>0</v>
      </c>
      <c r="AH148" s="154">
        <v>0</v>
      </c>
      <c r="AI148" s="154">
        <v>0</v>
      </c>
      <c r="AJ148" s="154">
        <v>0</v>
      </c>
      <c r="AK148" s="154">
        <v>0</v>
      </c>
      <c r="AL148" s="154">
        <v>0</v>
      </c>
      <c r="AM148" s="154">
        <v>0</v>
      </c>
      <c r="AN148" s="154">
        <f t="shared" si="108"/>
        <v>0</v>
      </c>
      <c r="AO148" s="154">
        <f t="shared" si="109"/>
        <v>0</v>
      </c>
      <c r="AP148" s="154">
        <f t="shared" si="110"/>
        <v>0</v>
      </c>
      <c r="AQ148" s="154">
        <f t="shared" si="111"/>
        <v>0</v>
      </c>
      <c r="AR148" s="154">
        <f t="shared" si="112"/>
        <v>0</v>
      </c>
      <c r="AS148" s="154">
        <f t="shared" si="113"/>
        <v>0</v>
      </c>
      <c r="AT148" s="154">
        <f t="shared" si="114"/>
        <v>0</v>
      </c>
    </row>
    <row r="149" spans="1:46" s="53" customFormat="1" ht="31.5">
      <c r="A149" s="133" t="s">
        <v>175</v>
      </c>
      <c r="B149" s="134" t="s">
        <v>287</v>
      </c>
      <c r="C149" s="133" t="s">
        <v>288</v>
      </c>
      <c r="D149" s="155">
        <v>78.927664480000004</v>
      </c>
      <c r="E149" s="154">
        <v>0</v>
      </c>
      <c r="F149" s="154">
        <v>0</v>
      </c>
      <c r="G149" s="154">
        <v>0</v>
      </c>
      <c r="H149" s="154">
        <v>0</v>
      </c>
      <c r="I149" s="154">
        <v>0</v>
      </c>
      <c r="J149" s="154">
        <v>0</v>
      </c>
      <c r="K149" s="154">
        <v>0</v>
      </c>
      <c r="L149" s="154">
        <v>0</v>
      </c>
      <c r="M149" s="154">
        <v>0</v>
      </c>
      <c r="N149" s="154">
        <v>0</v>
      </c>
      <c r="O149" s="154">
        <v>0</v>
      </c>
      <c r="P149" s="154">
        <v>0</v>
      </c>
      <c r="Q149" s="154">
        <v>0</v>
      </c>
      <c r="R149" s="154">
        <v>0</v>
      </c>
      <c r="S149" s="154">
        <v>0</v>
      </c>
      <c r="T149" s="154">
        <v>0</v>
      </c>
      <c r="U149" s="154">
        <v>0</v>
      </c>
      <c r="V149" s="154">
        <v>0</v>
      </c>
      <c r="W149" s="154">
        <v>0</v>
      </c>
      <c r="X149" s="154">
        <v>0</v>
      </c>
      <c r="Y149" s="155">
        <v>0</v>
      </c>
      <c r="Z149" s="154">
        <v>0</v>
      </c>
      <c r="AA149" s="154">
        <v>0</v>
      </c>
      <c r="AB149" s="154">
        <v>0</v>
      </c>
      <c r="AC149" s="154">
        <v>0</v>
      </c>
      <c r="AD149" s="154">
        <v>0</v>
      </c>
      <c r="AE149" s="154">
        <v>0</v>
      </c>
      <c r="AF149" s="154">
        <v>0</v>
      </c>
      <c r="AG149" s="154">
        <v>0</v>
      </c>
      <c r="AH149" s="154">
        <v>0</v>
      </c>
      <c r="AI149" s="154">
        <v>0</v>
      </c>
      <c r="AJ149" s="154">
        <v>0</v>
      </c>
      <c r="AK149" s="154">
        <v>0</v>
      </c>
      <c r="AL149" s="154">
        <v>0</v>
      </c>
      <c r="AM149" s="154">
        <v>0</v>
      </c>
      <c r="AN149" s="154">
        <f t="shared" si="108"/>
        <v>0</v>
      </c>
      <c r="AO149" s="154">
        <f t="shared" si="109"/>
        <v>0</v>
      </c>
      <c r="AP149" s="154">
        <f t="shared" si="110"/>
        <v>0</v>
      </c>
      <c r="AQ149" s="154">
        <f t="shared" si="111"/>
        <v>0</v>
      </c>
      <c r="AR149" s="154">
        <f t="shared" si="112"/>
        <v>0</v>
      </c>
      <c r="AS149" s="154">
        <f t="shared" si="113"/>
        <v>0</v>
      </c>
      <c r="AT149" s="154">
        <f t="shared" si="114"/>
        <v>0</v>
      </c>
    </row>
    <row r="150" spans="1:46" s="53" customFormat="1" ht="31.5">
      <c r="A150" s="133" t="s">
        <v>175</v>
      </c>
      <c r="B150" s="134" t="s">
        <v>289</v>
      </c>
      <c r="C150" s="133" t="s">
        <v>290</v>
      </c>
      <c r="D150" s="155">
        <v>2.8326690700000001</v>
      </c>
      <c r="E150" s="154">
        <v>0</v>
      </c>
      <c r="F150" s="154">
        <v>0</v>
      </c>
      <c r="G150" s="154">
        <v>0</v>
      </c>
      <c r="H150" s="154">
        <v>0</v>
      </c>
      <c r="I150" s="154">
        <v>0</v>
      </c>
      <c r="J150" s="154">
        <v>0</v>
      </c>
      <c r="K150" s="154">
        <v>0</v>
      </c>
      <c r="L150" s="154">
        <v>0</v>
      </c>
      <c r="M150" s="154">
        <v>0</v>
      </c>
      <c r="N150" s="154">
        <v>0</v>
      </c>
      <c r="O150" s="154">
        <v>0</v>
      </c>
      <c r="P150" s="154">
        <v>0</v>
      </c>
      <c r="Q150" s="154">
        <v>0</v>
      </c>
      <c r="R150" s="154">
        <v>0</v>
      </c>
      <c r="S150" s="154">
        <v>0</v>
      </c>
      <c r="T150" s="154">
        <v>0</v>
      </c>
      <c r="U150" s="154">
        <v>0</v>
      </c>
      <c r="V150" s="154">
        <v>0</v>
      </c>
      <c r="W150" s="154">
        <v>0</v>
      </c>
      <c r="X150" s="154">
        <v>0</v>
      </c>
      <c r="Y150" s="155">
        <v>0</v>
      </c>
      <c r="Z150" s="154">
        <v>0</v>
      </c>
      <c r="AA150" s="154">
        <v>0</v>
      </c>
      <c r="AB150" s="154">
        <v>0</v>
      </c>
      <c r="AC150" s="154">
        <v>0</v>
      </c>
      <c r="AD150" s="154">
        <v>0</v>
      </c>
      <c r="AE150" s="154">
        <v>0</v>
      </c>
      <c r="AF150" s="154">
        <v>0</v>
      </c>
      <c r="AG150" s="154">
        <v>0</v>
      </c>
      <c r="AH150" s="154">
        <v>0</v>
      </c>
      <c r="AI150" s="154">
        <v>0</v>
      </c>
      <c r="AJ150" s="154">
        <v>0</v>
      </c>
      <c r="AK150" s="154">
        <v>0</v>
      </c>
      <c r="AL150" s="154">
        <v>0</v>
      </c>
      <c r="AM150" s="154">
        <v>0</v>
      </c>
      <c r="AN150" s="154">
        <f t="shared" si="108"/>
        <v>0</v>
      </c>
      <c r="AO150" s="154">
        <f t="shared" si="109"/>
        <v>0</v>
      </c>
      <c r="AP150" s="154">
        <f t="shared" si="110"/>
        <v>0</v>
      </c>
      <c r="AQ150" s="154">
        <f t="shared" si="111"/>
        <v>0</v>
      </c>
      <c r="AR150" s="154">
        <f t="shared" si="112"/>
        <v>0</v>
      </c>
      <c r="AS150" s="154">
        <f t="shared" si="113"/>
        <v>0</v>
      </c>
      <c r="AT150" s="154">
        <f t="shared" si="114"/>
        <v>0</v>
      </c>
    </row>
    <row r="151" spans="1:46" s="53" customFormat="1" ht="31.5">
      <c r="A151" s="63" t="s">
        <v>175</v>
      </c>
      <c r="B151" s="54" t="s">
        <v>291</v>
      </c>
      <c r="C151" s="63" t="s">
        <v>292</v>
      </c>
      <c r="D151" s="52">
        <v>8.0861165499999998</v>
      </c>
      <c r="E151" s="36">
        <v>0</v>
      </c>
      <c r="F151" s="154">
        <v>8.0861165499999998</v>
      </c>
      <c r="G151" s="154">
        <v>0</v>
      </c>
      <c r="H151" s="154">
        <v>0</v>
      </c>
      <c r="I151" s="154">
        <v>2.6579999999999999</v>
      </c>
      <c r="J151" s="154">
        <v>0</v>
      </c>
      <c r="K151" s="154">
        <v>0</v>
      </c>
      <c r="L151" s="154">
        <v>0</v>
      </c>
      <c r="M151" s="154">
        <v>0</v>
      </c>
      <c r="N151" s="154">
        <v>0</v>
      </c>
      <c r="O151" s="154">
        <v>0</v>
      </c>
      <c r="P151" s="154">
        <v>0</v>
      </c>
      <c r="Q151" s="154">
        <v>0</v>
      </c>
      <c r="R151" s="154">
        <v>0</v>
      </c>
      <c r="S151" s="154">
        <v>0</v>
      </c>
      <c r="T151" s="154">
        <v>0</v>
      </c>
      <c r="U151" s="154">
        <v>0</v>
      </c>
      <c r="V151" s="154">
        <v>0</v>
      </c>
      <c r="W151" s="154">
        <v>0</v>
      </c>
      <c r="X151" s="154">
        <v>0</v>
      </c>
      <c r="Y151" s="52">
        <v>0</v>
      </c>
      <c r="Z151" s="36">
        <v>0</v>
      </c>
      <c r="AA151" s="154">
        <v>0</v>
      </c>
      <c r="AB151" s="154">
        <v>0</v>
      </c>
      <c r="AC151" s="154">
        <v>0</v>
      </c>
      <c r="AD151" s="154">
        <v>0</v>
      </c>
      <c r="AE151" s="154">
        <v>0</v>
      </c>
      <c r="AF151" s="154">
        <v>0</v>
      </c>
      <c r="AG151" s="154">
        <v>0</v>
      </c>
      <c r="AH151" s="154">
        <v>0</v>
      </c>
      <c r="AI151" s="154">
        <v>0</v>
      </c>
      <c r="AJ151" s="154">
        <v>0</v>
      </c>
      <c r="AK151" s="154">
        <v>0</v>
      </c>
      <c r="AL151" s="154">
        <v>0</v>
      </c>
      <c r="AM151" s="154">
        <v>0</v>
      </c>
      <c r="AN151" s="154">
        <f t="shared" si="108"/>
        <v>0</v>
      </c>
      <c r="AO151" s="154">
        <f t="shared" si="109"/>
        <v>8.0861165499999998</v>
      </c>
      <c r="AP151" s="154">
        <f t="shared" si="110"/>
        <v>0</v>
      </c>
      <c r="AQ151" s="154">
        <f t="shared" si="111"/>
        <v>0</v>
      </c>
      <c r="AR151" s="154">
        <f t="shared" si="112"/>
        <v>2.6579999999999999</v>
      </c>
      <c r="AS151" s="154">
        <f t="shared" si="113"/>
        <v>0</v>
      </c>
      <c r="AT151" s="154">
        <f t="shared" si="114"/>
        <v>0</v>
      </c>
    </row>
    <row r="152" spans="1:46" s="53" customFormat="1" ht="31.5">
      <c r="A152" s="133" t="s">
        <v>175</v>
      </c>
      <c r="B152" s="134" t="s">
        <v>293</v>
      </c>
      <c r="C152" s="133" t="s">
        <v>294</v>
      </c>
      <c r="D152" s="155">
        <v>4.4726322200000004</v>
      </c>
      <c r="E152" s="154">
        <v>0</v>
      </c>
      <c r="F152" s="154">
        <v>0</v>
      </c>
      <c r="G152" s="154">
        <v>0</v>
      </c>
      <c r="H152" s="154">
        <v>0</v>
      </c>
      <c r="I152" s="154">
        <v>0</v>
      </c>
      <c r="J152" s="154">
        <v>0</v>
      </c>
      <c r="K152" s="154">
        <v>0</v>
      </c>
      <c r="L152" s="154">
        <v>0</v>
      </c>
      <c r="M152" s="154">
        <v>0</v>
      </c>
      <c r="N152" s="154">
        <v>0</v>
      </c>
      <c r="O152" s="154">
        <v>0</v>
      </c>
      <c r="P152" s="154">
        <v>0</v>
      </c>
      <c r="Q152" s="154">
        <v>0</v>
      </c>
      <c r="R152" s="154">
        <v>0</v>
      </c>
      <c r="S152" s="154">
        <v>0</v>
      </c>
      <c r="T152" s="154">
        <v>0</v>
      </c>
      <c r="U152" s="154">
        <v>0</v>
      </c>
      <c r="V152" s="154">
        <v>0</v>
      </c>
      <c r="W152" s="154">
        <v>0</v>
      </c>
      <c r="X152" s="154">
        <v>0</v>
      </c>
      <c r="Y152" s="155">
        <v>0</v>
      </c>
      <c r="Z152" s="154">
        <v>0</v>
      </c>
      <c r="AA152" s="154">
        <v>0</v>
      </c>
      <c r="AB152" s="154">
        <v>0</v>
      </c>
      <c r="AC152" s="154">
        <v>0</v>
      </c>
      <c r="AD152" s="154">
        <v>0</v>
      </c>
      <c r="AE152" s="154">
        <v>0</v>
      </c>
      <c r="AF152" s="154">
        <v>0</v>
      </c>
      <c r="AG152" s="154">
        <v>0</v>
      </c>
      <c r="AH152" s="154">
        <v>0</v>
      </c>
      <c r="AI152" s="154">
        <v>0</v>
      </c>
      <c r="AJ152" s="154">
        <v>0</v>
      </c>
      <c r="AK152" s="154">
        <v>0</v>
      </c>
      <c r="AL152" s="154">
        <v>0</v>
      </c>
      <c r="AM152" s="154">
        <v>0</v>
      </c>
      <c r="AN152" s="154">
        <f t="shared" si="108"/>
        <v>0</v>
      </c>
      <c r="AO152" s="154">
        <f t="shared" si="109"/>
        <v>0</v>
      </c>
      <c r="AP152" s="154">
        <f t="shared" si="110"/>
        <v>0</v>
      </c>
      <c r="AQ152" s="154">
        <f t="shared" si="111"/>
        <v>0</v>
      </c>
      <c r="AR152" s="154">
        <f t="shared" si="112"/>
        <v>0</v>
      </c>
      <c r="AS152" s="154">
        <f t="shared" si="113"/>
        <v>0</v>
      </c>
      <c r="AT152" s="154">
        <f t="shared" si="114"/>
        <v>0</v>
      </c>
    </row>
    <row r="153" spans="1:46" s="53" customFormat="1" ht="47.25">
      <c r="A153" s="133" t="s">
        <v>175</v>
      </c>
      <c r="B153" s="134" t="s">
        <v>295</v>
      </c>
      <c r="C153" s="133" t="s">
        <v>296</v>
      </c>
      <c r="D153" s="155">
        <v>0.70297025000000002</v>
      </c>
      <c r="E153" s="154">
        <v>0</v>
      </c>
      <c r="F153" s="154">
        <v>0</v>
      </c>
      <c r="G153" s="154">
        <v>0</v>
      </c>
      <c r="H153" s="154">
        <v>0</v>
      </c>
      <c r="I153" s="154">
        <v>0</v>
      </c>
      <c r="J153" s="154">
        <v>0</v>
      </c>
      <c r="K153" s="154">
        <v>0</v>
      </c>
      <c r="L153" s="154">
        <v>0</v>
      </c>
      <c r="M153" s="154">
        <v>0</v>
      </c>
      <c r="N153" s="154">
        <v>0</v>
      </c>
      <c r="O153" s="154">
        <v>0</v>
      </c>
      <c r="P153" s="154">
        <v>0</v>
      </c>
      <c r="Q153" s="154">
        <v>0</v>
      </c>
      <c r="R153" s="154">
        <v>0</v>
      </c>
      <c r="S153" s="154">
        <v>0</v>
      </c>
      <c r="T153" s="154">
        <v>0</v>
      </c>
      <c r="U153" s="154">
        <v>0</v>
      </c>
      <c r="V153" s="154">
        <v>0</v>
      </c>
      <c r="W153" s="154">
        <v>0</v>
      </c>
      <c r="X153" s="154">
        <v>0</v>
      </c>
      <c r="Y153" s="155">
        <v>0</v>
      </c>
      <c r="Z153" s="154">
        <v>0</v>
      </c>
      <c r="AA153" s="154">
        <v>0</v>
      </c>
      <c r="AB153" s="154">
        <v>0</v>
      </c>
      <c r="AC153" s="154">
        <v>0</v>
      </c>
      <c r="AD153" s="154">
        <v>0</v>
      </c>
      <c r="AE153" s="154">
        <v>0</v>
      </c>
      <c r="AF153" s="154">
        <v>0</v>
      </c>
      <c r="AG153" s="154">
        <v>0</v>
      </c>
      <c r="AH153" s="154">
        <v>0</v>
      </c>
      <c r="AI153" s="154">
        <v>0</v>
      </c>
      <c r="AJ153" s="154">
        <v>0</v>
      </c>
      <c r="AK153" s="154">
        <v>0</v>
      </c>
      <c r="AL153" s="154">
        <v>0</v>
      </c>
      <c r="AM153" s="154">
        <v>0</v>
      </c>
      <c r="AN153" s="154">
        <f t="shared" si="108"/>
        <v>0</v>
      </c>
      <c r="AO153" s="154">
        <f t="shared" si="109"/>
        <v>0</v>
      </c>
      <c r="AP153" s="154">
        <f t="shared" si="110"/>
        <v>0</v>
      </c>
      <c r="AQ153" s="154">
        <f t="shared" si="111"/>
        <v>0</v>
      </c>
      <c r="AR153" s="154">
        <f t="shared" si="112"/>
        <v>0</v>
      </c>
      <c r="AS153" s="154">
        <f t="shared" si="113"/>
        <v>0</v>
      </c>
      <c r="AT153" s="154">
        <f t="shared" si="114"/>
        <v>0</v>
      </c>
    </row>
    <row r="154" spans="1:46" s="53" customFormat="1" ht="63">
      <c r="A154" s="133" t="s">
        <v>175</v>
      </c>
      <c r="B154" s="134" t="s">
        <v>532</v>
      </c>
      <c r="C154" s="133" t="s">
        <v>533</v>
      </c>
      <c r="D154" s="155">
        <v>5.8395064999999997</v>
      </c>
      <c r="E154" s="154">
        <v>0</v>
      </c>
      <c r="F154" s="154">
        <v>0</v>
      </c>
      <c r="G154" s="154">
        <v>0</v>
      </c>
      <c r="H154" s="154">
        <v>0</v>
      </c>
      <c r="I154" s="154">
        <v>0</v>
      </c>
      <c r="J154" s="154">
        <v>0</v>
      </c>
      <c r="K154" s="154">
        <v>0</v>
      </c>
      <c r="L154" s="154">
        <v>0</v>
      </c>
      <c r="M154" s="154">
        <v>0</v>
      </c>
      <c r="N154" s="154">
        <v>0</v>
      </c>
      <c r="O154" s="154">
        <v>0</v>
      </c>
      <c r="P154" s="154">
        <v>0</v>
      </c>
      <c r="Q154" s="154">
        <v>0</v>
      </c>
      <c r="R154" s="154">
        <v>0</v>
      </c>
      <c r="S154" s="154">
        <v>0</v>
      </c>
      <c r="T154" s="154">
        <v>0</v>
      </c>
      <c r="U154" s="154">
        <v>0</v>
      </c>
      <c r="V154" s="154">
        <v>0</v>
      </c>
      <c r="W154" s="154">
        <v>0</v>
      </c>
      <c r="X154" s="154">
        <v>0</v>
      </c>
      <c r="Y154" s="155">
        <v>0</v>
      </c>
      <c r="Z154" s="154">
        <v>0</v>
      </c>
      <c r="AA154" s="154">
        <v>0</v>
      </c>
      <c r="AB154" s="154">
        <v>0</v>
      </c>
      <c r="AC154" s="154">
        <v>0</v>
      </c>
      <c r="AD154" s="154">
        <v>0</v>
      </c>
      <c r="AE154" s="154">
        <v>0</v>
      </c>
      <c r="AF154" s="154">
        <v>0</v>
      </c>
      <c r="AG154" s="154">
        <v>0</v>
      </c>
      <c r="AH154" s="154">
        <v>0</v>
      </c>
      <c r="AI154" s="154">
        <v>0</v>
      </c>
      <c r="AJ154" s="154">
        <v>0</v>
      </c>
      <c r="AK154" s="154">
        <v>0</v>
      </c>
      <c r="AL154" s="154">
        <v>0</v>
      </c>
      <c r="AM154" s="154">
        <v>0</v>
      </c>
      <c r="AN154" s="154">
        <f t="shared" si="108"/>
        <v>0</v>
      </c>
      <c r="AO154" s="154">
        <f t="shared" si="109"/>
        <v>0</v>
      </c>
      <c r="AP154" s="154">
        <f t="shared" si="110"/>
        <v>0</v>
      </c>
      <c r="AQ154" s="154">
        <f t="shared" si="111"/>
        <v>0</v>
      </c>
      <c r="AR154" s="154">
        <f t="shared" si="112"/>
        <v>0</v>
      </c>
      <c r="AS154" s="154">
        <f t="shared" si="113"/>
        <v>0</v>
      </c>
      <c r="AT154" s="154">
        <f t="shared" si="114"/>
        <v>0</v>
      </c>
    </row>
    <row r="155" spans="1:46" s="53" customFormat="1" ht="31.5">
      <c r="A155" s="63" t="s">
        <v>175</v>
      </c>
      <c r="B155" s="54" t="s">
        <v>297</v>
      </c>
      <c r="C155" s="63" t="s">
        <v>298</v>
      </c>
      <c r="D155" s="52">
        <v>14.21078076</v>
      </c>
      <c r="E155" s="36">
        <v>0</v>
      </c>
      <c r="F155" s="154">
        <v>0</v>
      </c>
      <c r="G155" s="154">
        <v>0</v>
      </c>
      <c r="H155" s="154">
        <v>0</v>
      </c>
      <c r="I155" s="154">
        <v>0</v>
      </c>
      <c r="J155" s="154">
        <v>0</v>
      </c>
      <c r="K155" s="154">
        <v>0</v>
      </c>
      <c r="L155" s="154">
        <v>0</v>
      </c>
      <c r="M155" s="154">
        <v>0</v>
      </c>
      <c r="N155" s="154">
        <v>0</v>
      </c>
      <c r="O155" s="154">
        <v>0</v>
      </c>
      <c r="P155" s="154">
        <v>0</v>
      </c>
      <c r="Q155" s="154">
        <v>0</v>
      </c>
      <c r="R155" s="154">
        <v>0</v>
      </c>
      <c r="S155" s="154">
        <v>0</v>
      </c>
      <c r="T155" s="154">
        <v>0</v>
      </c>
      <c r="U155" s="154">
        <v>0</v>
      </c>
      <c r="V155" s="154">
        <v>0</v>
      </c>
      <c r="W155" s="154">
        <v>0</v>
      </c>
      <c r="X155" s="154">
        <v>0</v>
      </c>
      <c r="Y155" s="52">
        <v>0</v>
      </c>
      <c r="Z155" s="36">
        <v>0</v>
      </c>
      <c r="AA155" s="154">
        <v>0</v>
      </c>
      <c r="AB155" s="154">
        <v>0</v>
      </c>
      <c r="AC155" s="154">
        <v>0</v>
      </c>
      <c r="AD155" s="154">
        <v>0</v>
      </c>
      <c r="AE155" s="154">
        <v>0</v>
      </c>
      <c r="AF155" s="154">
        <v>0</v>
      </c>
      <c r="AG155" s="154">
        <v>0</v>
      </c>
      <c r="AH155" s="154">
        <v>0</v>
      </c>
      <c r="AI155" s="154">
        <v>0</v>
      </c>
      <c r="AJ155" s="154">
        <v>0</v>
      </c>
      <c r="AK155" s="154">
        <v>0</v>
      </c>
      <c r="AL155" s="154">
        <v>0</v>
      </c>
      <c r="AM155" s="154">
        <v>0</v>
      </c>
      <c r="AN155" s="154">
        <f t="shared" si="108"/>
        <v>0</v>
      </c>
      <c r="AO155" s="154">
        <f t="shared" si="109"/>
        <v>0</v>
      </c>
      <c r="AP155" s="154">
        <f t="shared" si="110"/>
        <v>0</v>
      </c>
      <c r="AQ155" s="154">
        <f t="shared" si="111"/>
        <v>0</v>
      </c>
      <c r="AR155" s="154">
        <f t="shared" si="112"/>
        <v>0</v>
      </c>
      <c r="AS155" s="154">
        <f t="shared" si="113"/>
        <v>0</v>
      </c>
      <c r="AT155" s="154">
        <f t="shared" si="114"/>
        <v>0</v>
      </c>
    </row>
    <row r="156" spans="1:46" s="53" customFormat="1" ht="78.75">
      <c r="A156" s="133" t="s">
        <v>175</v>
      </c>
      <c r="B156" s="134" t="s">
        <v>534</v>
      </c>
      <c r="C156" s="133" t="s">
        <v>535</v>
      </c>
      <c r="D156" s="155" t="s">
        <v>239</v>
      </c>
      <c r="E156" s="154">
        <v>0</v>
      </c>
      <c r="F156" s="154">
        <v>0</v>
      </c>
      <c r="G156" s="154">
        <v>0</v>
      </c>
      <c r="H156" s="154">
        <v>0</v>
      </c>
      <c r="I156" s="154">
        <v>0</v>
      </c>
      <c r="J156" s="154">
        <v>0</v>
      </c>
      <c r="K156" s="154">
        <v>0</v>
      </c>
      <c r="L156" s="154">
        <v>0</v>
      </c>
      <c r="M156" s="154">
        <v>0</v>
      </c>
      <c r="N156" s="154">
        <v>0</v>
      </c>
      <c r="O156" s="154">
        <v>0</v>
      </c>
      <c r="P156" s="154">
        <v>0</v>
      </c>
      <c r="Q156" s="154">
        <v>0</v>
      </c>
      <c r="R156" s="154">
        <v>0</v>
      </c>
      <c r="S156" s="154">
        <v>0</v>
      </c>
      <c r="T156" s="154">
        <v>0</v>
      </c>
      <c r="U156" s="154">
        <v>0</v>
      </c>
      <c r="V156" s="154">
        <v>0</v>
      </c>
      <c r="W156" s="154">
        <v>0</v>
      </c>
      <c r="X156" s="154">
        <v>0</v>
      </c>
      <c r="Y156" s="155">
        <v>0</v>
      </c>
      <c r="Z156" s="154">
        <v>0</v>
      </c>
      <c r="AA156" s="154">
        <v>0</v>
      </c>
      <c r="AB156" s="154">
        <v>0</v>
      </c>
      <c r="AC156" s="154">
        <v>0</v>
      </c>
      <c r="AD156" s="154">
        <v>0</v>
      </c>
      <c r="AE156" s="154">
        <v>0</v>
      </c>
      <c r="AF156" s="154">
        <v>0</v>
      </c>
      <c r="AG156" s="154">
        <v>0</v>
      </c>
      <c r="AH156" s="154">
        <v>0</v>
      </c>
      <c r="AI156" s="154">
        <v>0</v>
      </c>
      <c r="AJ156" s="154">
        <v>0</v>
      </c>
      <c r="AK156" s="154">
        <v>0</v>
      </c>
      <c r="AL156" s="154">
        <v>0</v>
      </c>
      <c r="AM156" s="154">
        <v>0</v>
      </c>
      <c r="AN156" s="154">
        <f t="shared" si="108"/>
        <v>0</v>
      </c>
      <c r="AO156" s="154">
        <f t="shared" si="109"/>
        <v>0</v>
      </c>
      <c r="AP156" s="154">
        <f t="shared" si="110"/>
        <v>0</v>
      </c>
      <c r="AQ156" s="154">
        <f t="shared" si="111"/>
        <v>0</v>
      </c>
      <c r="AR156" s="154">
        <f t="shared" si="112"/>
        <v>0</v>
      </c>
      <c r="AS156" s="154">
        <f t="shared" si="113"/>
        <v>0</v>
      </c>
      <c r="AT156" s="154">
        <f t="shared" si="114"/>
        <v>0</v>
      </c>
    </row>
    <row r="157" spans="1:46" s="53" customFormat="1" ht="94.5">
      <c r="A157" s="133" t="s">
        <v>175</v>
      </c>
      <c r="B157" s="134" t="s">
        <v>536</v>
      </c>
      <c r="C157" s="133" t="s">
        <v>537</v>
      </c>
      <c r="D157" s="52" t="s">
        <v>239</v>
      </c>
      <c r="E157" s="36">
        <v>0</v>
      </c>
      <c r="F157" s="154">
        <v>0</v>
      </c>
      <c r="G157" s="154">
        <v>0</v>
      </c>
      <c r="H157" s="154">
        <v>0</v>
      </c>
      <c r="I157" s="154">
        <v>0</v>
      </c>
      <c r="J157" s="154">
        <v>0</v>
      </c>
      <c r="K157" s="154">
        <v>0</v>
      </c>
      <c r="L157" s="154">
        <v>0</v>
      </c>
      <c r="M157" s="154">
        <v>0</v>
      </c>
      <c r="N157" s="154">
        <v>0</v>
      </c>
      <c r="O157" s="154">
        <v>0</v>
      </c>
      <c r="P157" s="154">
        <v>0</v>
      </c>
      <c r="Q157" s="154">
        <v>0</v>
      </c>
      <c r="R157" s="154">
        <v>0</v>
      </c>
      <c r="S157" s="154">
        <v>0</v>
      </c>
      <c r="T157" s="154">
        <v>0</v>
      </c>
      <c r="U157" s="154">
        <v>0</v>
      </c>
      <c r="V157" s="154">
        <v>0</v>
      </c>
      <c r="W157" s="154">
        <v>0</v>
      </c>
      <c r="X157" s="154">
        <v>0</v>
      </c>
      <c r="Y157" s="52">
        <v>0</v>
      </c>
      <c r="Z157" s="36">
        <v>0</v>
      </c>
      <c r="AA157" s="154">
        <v>0</v>
      </c>
      <c r="AB157" s="154">
        <v>0</v>
      </c>
      <c r="AC157" s="154">
        <v>0</v>
      </c>
      <c r="AD157" s="154">
        <v>0</v>
      </c>
      <c r="AE157" s="154">
        <v>0</v>
      </c>
      <c r="AF157" s="154">
        <v>0</v>
      </c>
      <c r="AG157" s="154">
        <v>0</v>
      </c>
      <c r="AH157" s="154">
        <v>0</v>
      </c>
      <c r="AI157" s="154">
        <v>0</v>
      </c>
      <c r="AJ157" s="154">
        <v>0</v>
      </c>
      <c r="AK157" s="154">
        <v>0</v>
      </c>
      <c r="AL157" s="154">
        <v>0</v>
      </c>
      <c r="AM157" s="154">
        <v>0</v>
      </c>
      <c r="AN157" s="154">
        <f t="shared" si="108"/>
        <v>0</v>
      </c>
      <c r="AO157" s="154">
        <f t="shared" si="109"/>
        <v>0</v>
      </c>
      <c r="AP157" s="154">
        <f t="shared" si="110"/>
        <v>0</v>
      </c>
      <c r="AQ157" s="154">
        <f t="shared" si="111"/>
        <v>0</v>
      </c>
      <c r="AR157" s="154">
        <f t="shared" si="112"/>
        <v>0</v>
      </c>
      <c r="AS157" s="154">
        <f t="shared" si="113"/>
        <v>0</v>
      </c>
      <c r="AT157" s="154">
        <f t="shared" si="114"/>
        <v>0</v>
      </c>
    </row>
    <row r="158" spans="1:46" s="53" customFormat="1" ht="78.75">
      <c r="A158" s="63" t="s">
        <v>175</v>
      </c>
      <c r="B158" s="54" t="s">
        <v>1905</v>
      </c>
      <c r="C158" s="63" t="s">
        <v>299</v>
      </c>
      <c r="D158" s="52">
        <v>1.59562607</v>
      </c>
      <c r="E158" s="36">
        <v>0</v>
      </c>
      <c r="F158" s="154">
        <v>0</v>
      </c>
      <c r="G158" s="154">
        <v>0</v>
      </c>
      <c r="H158" s="154">
        <v>0</v>
      </c>
      <c r="I158" s="154">
        <v>0</v>
      </c>
      <c r="J158" s="154">
        <v>0</v>
      </c>
      <c r="K158" s="154">
        <v>0</v>
      </c>
      <c r="L158" s="154">
        <v>0</v>
      </c>
      <c r="M158" s="154">
        <v>0</v>
      </c>
      <c r="N158" s="154">
        <v>0</v>
      </c>
      <c r="O158" s="154">
        <v>0</v>
      </c>
      <c r="P158" s="154">
        <v>0</v>
      </c>
      <c r="Q158" s="154">
        <v>0</v>
      </c>
      <c r="R158" s="154">
        <v>0</v>
      </c>
      <c r="S158" s="154">
        <v>0</v>
      </c>
      <c r="T158" s="154">
        <v>0</v>
      </c>
      <c r="U158" s="154">
        <v>0</v>
      </c>
      <c r="V158" s="154">
        <v>0</v>
      </c>
      <c r="W158" s="154">
        <v>0</v>
      </c>
      <c r="X158" s="154">
        <v>0</v>
      </c>
      <c r="Y158" s="52">
        <v>0</v>
      </c>
      <c r="Z158" s="36">
        <v>0</v>
      </c>
      <c r="AA158" s="154">
        <v>0</v>
      </c>
      <c r="AB158" s="154">
        <v>0</v>
      </c>
      <c r="AC158" s="154">
        <v>0</v>
      </c>
      <c r="AD158" s="154">
        <v>0</v>
      </c>
      <c r="AE158" s="154">
        <v>0</v>
      </c>
      <c r="AF158" s="154">
        <v>0</v>
      </c>
      <c r="AG158" s="154">
        <v>0</v>
      </c>
      <c r="AH158" s="154">
        <v>0</v>
      </c>
      <c r="AI158" s="154">
        <v>0</v>
      </c>
      <c r="AJ158" s="154">
        <v>0</v>
      </c>
      <c r="AK158" s="154">
        <v>0</v>
      </c>
      <c r="AL158" s="154">
        <v>0</v>
      </c>
      <c r="AM158" s="154">
        <v>0</v>
      </c>
      <c r="AN158" s="154">
        <f t="shared" si="108"/>
        <v>0</v>
      </c>
      <c r="AO158" s="154">
        <f t="shared" si="109"/>
        <v>0</v>
      </c>
      <c r="AP158" s="154">
        <f t="shared" si="110"/>
        <v>0</v>
      </c>
      <c r="AQ158" s="154">
        <f t="shared" si="111"/>
        <v>0</v>
      </c>
      <c r="AR158" s="154">
        <f t="shared" si="112"/>
        <v>0</v>
      </c>
      <c r="AS158" s="154">
        <f t="shared" si="113"/>
        <v>0</v>
      </c>
      <c r="AT158" s="154">
        <f t="shared" si="114"/>
        <v>0</v>
      </c>
    </row>
    <row r="159" spans="1:46" s="53" customFormat="1" ht="78.75">
      <c r="A159" s="63" t="s">
        <v>175</v>
      </c>
      <c r="B159" s="54" t="s">
        <v>304</v>
      </c>
      <c r="C159" s="63" t="s">
        <v>305</v>
      </c>
      <c r="D159" s="52">
        <v>4.2819420800000003</v>
      </c>
      <c r="E159" s="36">
        <v>0</v>
      </c>
      <c r="F159" s="154">
        <v>0</v>
      </c>
      <c r="G159" s="154">
        <v>0</v>
      </c>
      <c r="H159" s="154">
        <v>0</v>
      </c>
      <c r="I159" s="154">
        <v>0</v>
      </c>
      <c r="J159" s="154">
        <v>0</v>
      </c>
      <c r="K159" s="154">
        <v>0</v>
      </c>
      <c r="L159" s="154">
        <v>0</v>
      </c>
      <c r="M159" s="154">
        <v>0</v>
      </c>
      <c r="N159" s="154">
        <v>0</v>
      </c>
      <c r="O159" s="154">
        <v>0</v>
      </c>
      <c r="P159" s="154">
        <v>0</v>
      </c>
      <c r="Q159" s="154">
        <v>0</v>
      </c>
      <c r="R159" s="154">
        <v>0</v>
      </c>
      <c r="S159" s="154">
        <v>0</v>
      </c>
      <c r="T159" s="154">
        <v>0</v>
      </c>
      <c r="U159" s="154">
        <v>0</v>
      </c>
      <c r="V159" s="154">
        <v>0</v>
      </c>
      <c r="W159" s="154">
        <v>0</v>
      </c>
      <c r="X159" s="154">
        <v>0</v>
      </c>
      <c r="Y159" s="52">
        <v>0</v>
      </c>
      <c r="Z159" s="36">
        <v>0</v>
      </c>
      <c r="AA159" s="154">
        <v>0</v>
      </c>
      <c r="AB159" s="154">
        <v>0</v>
      </c>
      <c r="AC159" s="154">
        <v>0</v>
      </c>
      <c r="AD159" s="154">
        <v>0</v>
      </c>
      <c r="AE159" s="154">
        <v>0</v>
      </c>
      <c r="AF159" s="154">
        <v>0</v>
      </c>
      <c r="AG159" s="154">
        <v>0</v>
      </c>
      <c r="AH159" s="154">
        <v>0</v>
      </c>
      <c r="AI159" s="154">
        <v>0</v>
      </c>
      <c r="AJ159" s="154">
        <v>0</v>
      </c>
      <c r="AK159" s="154">
        <v>0</v>
      </c>
      <c r="AL159" s="154">
        <v>0</v>
      </c>
      <c r="AM159" s="154">
        <v>0</v>
      </c>
      <c r="AN159" s="154">
        <f t="shared" si="108"/>
        <v>0</v>
      </c>
      <c r="AO159" s="154">
        <f t="shared" si="109"/>
        <v>0</v>
      </c>
      <c r="AP159" s="154">
        <f t="shared" si="110"/>
        <v>0</v>
      </c>
      <c r="AQ159" s="154">
        <f t="shared" si="111"/>
        <v>0</v>
      </c>
      <c r="AR159" s="154">
        <f t="shared" si="112"/>
        <v>0</v>
      </c>
      <c r="AS159" s="154">
        <f t="shared" si="113"/>
        <v>0</v>
      </c>
      <c r="AT159" s="154">
        <f t="shared" si="114"/>
        <v>0</v>
      </c>
    </row>
    <row r="160" spans="1:46" s="53" customFormat="1" ht="31.5">
      <c r="A160" s="63" t="s">
        <v>175</v>
      </c>
      <c r="B160" s="54" t="s">
        <v>312</v>
      </c>
      <c r="C160" s="63" t="s">
        <v>313</v>
      </c>
      <c r="D160" s="52" t="s">
        <v>239</v>
      </c>
      <c r="E160" s="36">
        <v>0</v>
      </c>
      <c r="F160" s="154">
        <v>0</v>
      </c>
      <c r="G160" s="154">
        <v>0</v>
      </c>
      <c r="H160" s="154">
        <v>0</v>
      </c>
      <c r="I160" s="154">
        <v>0</v>
      </c>
      <c r="J160" s="154">
        <v>0</v>
      </c>
      <c r="K160" s="154">
        <v>0</v>
      </c>
      <c r="L160" s="154">
        <v>0</v>
      </c>
      <c r="M160" s="154">
        <v>0</v>
      </c>
      <c r="N160" s="154">
        <v>0</v>
      </c>
      <c r="O160" s="154">
        <v>0</v>
      </c>
      <c r="P160" s="154">
        <v>0</v>
      </c>
      <c r="Q160" s="154">
        <v>0</v>
      </c>
      <c r="R160" s="154">
        <v>0</v>
      </c>
      <c r="S160" s="154">
        <v>0</v>
      </c>
      <c r="T160" s="154">
        <v>0</v>
      </c>
      <c r="U160" s="154">
        <v>0</v>
      </c>
      <c r="V160" s="154">
        <v>0</v>
      </c>
      <c r="W160" s="154">
        <v>0</v>
      </c>
      <c r="X160" s="154">
        <v>0</v>
      </c>
      <c r="Y160" s="52">
        <v>0</v>
      </c>
      <c r="Z160" s="36">
        <v>0</v>
      </c>
      <c r="AA160" s="154">
        <v>0</v>
      </c>
      <c r="AB160" s="154">
        <v>0</v>
      </c>
      <c r="AC160" s="154">
        <v>0</v>
      </c>
      <c r="AD160" s="154">
        <v>0</v>
      </c>
      <c r="AE160" s="154">
        <v>0</v>
      </c>
      <c r="AF160" s="154">
        <v>0</v>
      </c>
      <c r="AG160" s="154">
        <v>0</v>
      </c>
      <c r="AH160" s="154">
        <v>0</v>
      </c>
      <c r="AI160" s="154">
        <v>0</v>
      </c>
      <c r="AJ160" s="154">
        <v>0</v>
      </c>
      <c r="AK160" s="154">
        <v>0</v>
      </c>
      <c r="AL160" s="154">
        <v>0</v>
      </c>
      <c r="AM160" s="154">
        <v>0</v>
      </c>
      <c r="AN160" s="154">
        <f t="shared" si="108"/>
        <v>0</v>
      </c>
      <c r="AO160" s="154">
        <f t="shared" si="109"/>
        <v>0</v>
      </c>
      <c r="AP160" s="154">
        <f t="shared" si="110"/>
        <v>0</v>
      </c>
      <c r="AQ160" s="154">
        <f t="shared" si="111"/>
        <v>0</v>
      </c>
      <c r="AR160" s="154">
        <f t="shared" si="112"/>
        <v>0</v>
      </c>
      <c r="AS160" s="154">
        <f t="shared" si="113"/>
        <v>0</v>
      </c>
      <c r="AT160" s="154">
        <f t="shared" si="114"/>
        <v>0</v>
      </c>
    </row>
    <row r="161" spans="1:46" s="53" customFormat="1" ht="78.75">
      <c r="A161" s="63" t="s">
        <v>175</v>
      </c>
      <c r="B161" s="54" t="s">
        <v>314</v>
      </c>
      <c r="C161" s="63" t="s">
        <v>315</v>
      </c>
      <c r="D161" s="52">
        <v>1.15990365</v>
      </c>
      <c r="E161" s="36">
        <v>0</v>
      </c>
      <c r="F161" s="154">
        <v>1.15990365</v>
      </c>
      <c r="G161" s="154">
        <v>0</v>
      </c>
      <c r="H161" s="154">
        <v>0</v>
      </c>
      <c r="I161" s="154">
        <v>0.36199999999999999</v>
      </c>
      <c r="J161" s="154">
        <v>0</v>
      </c>
      <c r="K161" s="154">
        <v>0</v>
      </c>
      <c r="L161" s="154">
        <v>0</v>
      </c>
      <c r="M161" s="154">
        <v>0</v>
      </c>
      <c r="N161" s="154">
        <v>0</v>
      </c>
      <c r="O161" s="154">
        <v>0</v>
      </c>
      <c r="P161" s="154">
        <v>0</v>
      </c>
      <c r="Q161" s="154">
        <v>0</v>
      </c>
      <c r="R161" s="154">
        <v>0</v>
      </c>
      <c r="S161" s="154">
        <v>0</v>
      </c>
      <c r="T161" s="154">
        <v>0</v>
      </c>
      <c r="U161" s="154">
        <v>0</v>
      </c>
      <c r="V161" s="154">
        <v>0</v>
      </c>
      <c r="W161" s="154">
        <v>0</v>
      </c>
      <c r="X161" s="154">
        <v>0</v>
      </c>
      <c r="Y161" s="52">
        <v>0</v>
      </c>
      <c r="Z161" s="36">
        <v>0</v>
      </c>
      <c r="AA161" s="154">
        <v>0</v>
      </c>
      <c r="AB161" s="154">
        <v>0</v>
      </c>
      <c r="AC161" s="154">
        <v>0</v>
      </c>
      <c r="AD161" s="154">
        <v>0</v>
      </c>
      <c r="AE161" s="154">
        <v>0</v>
      </c>
      <c r="AF161" s="154">
        <v>0</v>
      </c>
      <c r="AG161" s="154">
        <v>0</v>
      </c>
      <c r="AH161" s="154">
        <v>0</v>
      </c>
      <c r="AI161" s="154">
        <v>0</v>
      </c>
      <c r="AJ161" s="154">
        <v>0</v>
      </c>
      <c r="AK161" s="154">
        <v>0</v>
      </c>
      <c r="AL161" s="154">
        <v>0</v>
      </c>
      <c r="AM161" s="154">
        <v>0</v>
      </c>
      <c r="AN161" s="154">
        <f t="shared" si="108"/>
        <v>0</v>
      </c>
      <c r="AO161" s="154">
        <f t="shared" si="109"/>
        <v>1.15990365</v>
      </c>
      <c r="AP161" s="154">
        <f t="shared" si="110"/>
        <v>0</v>
      </c>
      <c r="AQ161" s="154">
        <f t="shared" si="111"/>
        <v>0</v>
      </c>
      <c r="AR161" s="154">
        <f t="shared" si="112"/>
        <v>0.36199999999999999</v>
      </c>
      <c r="AS161" s="154">
        <f t="shared" si="113"/>
        <v>0</v>
      </c>
      <c r="AT161" s="154">
        <f t="shared" si="114"/>
        <v>0</v>
      </c>
    </row>
    <row r="162" spans="1:46" s="53" customFormat="1" ht="31.5">
      <c r="A162" s="63" t="s">
        <v>175</v>
      </c>
      <c r="B162" s="54" t="s">
        <v>316</v>
      </c>
      <c r="C162" s="63" t="s">
        <v>317</v>
      </c>
      <c r="D162" s="52">
        <v>3.4467196699999998</v>
      </c>
      <c r="E162" s="36">
        <v>0</v>
      </c>
      <c r="F162" s="154">
        <v>3.4467196699999998</v>
      </c>
      <c r="G162" s="154">
        <v>0</v>
      </c>
      <c r="H162" s="154">
        <v>0</v>
      </c>
      <c r="I162" s="154">
        <v>1.151</v>
      </c>
      <c r="J162" s="154">
        <v>0</v>
      </c>
      <c r="K162" s="154">
        <v>0</v>
      </c>
      <c r="L162" s="154">
        <v>0</v>
      </c>
      <c r="M162" s="154">
        <v>0</v>
      </c>
      <c r="N162" s="154">
        <v>0</v>
      </c>
      <c r="O162" s="154">
        <v>0</v>
      </c>
      <c r="P162" s="154">
        <v>0</v>
      </c>
      <c r="Q162" s="154">
        <v>0</v>
      </c>
      <c r="R162" s="154">
        <v>0</v>
      </c>
      <c r="S162" s="154">
        <v>0</v>
      </c>
      <c r="T162" s="154">
        <v>0</v>
      </c>
      <c r="U162" s="154">
        <v>0</v>
      </c>
      <c r="V162" s="154">
        <v>0</v>
      </c>
      <c r="W162" s="154">
        <v>0</v>
      </c>
      <c r="X162" s="154">
        <v>0</v>
      </c>
      <c r="Y162" s="52">
        <v>0</v>
      </c>
      <c r="Z162" s="36">
        <v>0</v>
      </c>
      <c r="AA162" s="154">
        <v>0</v>
      </c>
      <c r="AB162" s="154">
        <v>0</v>
      </c>
      <c r="AC162" s="154">
        <v>0</v>
      </c>
      <c r="AD162" s="154">
        <v>0</v>
      </c>
      <c r="AE162" s="154">
        <v>0</v>
      </c>
      <c r="AF162" s="154">
        <v>0</v>
      </c>
      <c r="AG162" s="154">
        <v>0</v>
      </c>
      <c r="AH162" s="154">
        <v>0</v>
      </c>
      <c r="AI162" s="154">
        <v>0</v>
      </c>
      <c r="AJ162" s="154">
        <v>0</v>
      </c>
      <c r="AK162" s="154">
        <v>0</v>
      </c>
      <c r="AL162" s="154">
        <v>0</v>
      </c>
      <c r="AM162" s="154">
        <v>0</v>
      </c>
      <c r="AN162" s="154">
        <f t="shared" si="108"/>
        <v>0</v>
      </c>
      <c r="AO162" s="154">
        <f t="shared" si="109"/>
        <v>3.4467196699999998</v>
      </c>
      <c r="AP162" s="154">
        <f t="shared" si="110"/>
        <v>0</v>
      </c>
      <c r="AQ162" s="154">
        <f t="shared" si="111"/>
        <v>0</v>
      </c>
      <c r="AR162" s="154">
        <f t="shared" si="112"/>
        <v>1.151</v>
      </c>
      <c r="AS162" s="154">
        <f t="shared" si="113"/>
        <v>0</v>
      </c>
      <c r="AT162" s="154">
        <f t="shared" si="114"/>
        <v>0</v>
      </c>
    </row>
    <row r="163" spans="1:46" s="53" customFormat="1" ht="47.25">
      <c r="A163" s="63" t="s">
        <v>175</v>
      </c>
      <c r="B163" s="54" t="s">
        <v>318</v>
      </c>
      <c r="C163" s="63" t="s">
        <v>319</v>
      </c>
      <c r="D163" s="52">
        <v>2.8282515400000001</v>
      </c>
      <c r="E163" s="36">
        <v>0</v>
      </c>
      <c r="F163" s="154">
        <v>0</v>
      </c>
      <c r="G163" s="154">
        <v>0</v>
      </c>
      <c r="H163" s="154">
        <v>0</v>
      </c>
      <c r="I163" s="154">
        <v>0</v>
      </c>
      <c r="J163" s="154">
        <v>0</v>
      </c>
      <c r="K163" s="154">
        <v>0</v>
      </c>
      <c r="L163" s="154">
        <v>0</v>
      </c>
      <c r="M163" s="154">
        <v>0</v>
      </c>
      <c r="N163" s="154">
        <v>0</v>
      </c>
      <c r="O163" s="154">
        <v>0</v>
      </c>
      <c r="P163" s="154">
        <v>0</v>
      </c>
      <c r="Q163" s="154">
        <v>0</v>
      </c>
      <c r="R163" s="154">
        <v>0</v>
      </c>
      <c r="S163" s="154">
        <v>0</v>
      </c>
      <c r="T163" s="154">
        <v>0</v>
      </c>
      <c r="U163" s="154">
        <v>0</v>
      </c>
      <c r="V163" s="154">
        <v>0</v>
      </c>
      <c r="W163" s="154">
        <v>0</v>
      </c>
      <c r="X163" s="154">
        <v>0</v>
      </c>
      <c r="Y163" s="52">
        <v>0</v>
      </c>
      <c r="Z163" s="36">
        <v>0</v>
      </c>
      <c r="AA163" s="154">
        <v>0</v>
      </c>
      <c r="AB163" s="154">
        <v>0</v>
      </c>
      <c r="AC163" s="154">
        <v>0</v>
      </c>
      <c r="AD163" s="154">
        <v>0</v>
      </c>
      <c r="AE163" s="154">
        <v>0</v>
      </c>
      <c r="AF163" s="154">
        <v>0</v>
      </c>
      <c r="AG163" s="154">
        <v>0</v>
      </c>
      <c r="AH163" s="154">
        <v>0</v>
      </c>
      <c r="AI163" s="154">
        <v>0</v>
      </c>
      <c r="AJ163" s="154">
        <v>0</v>
      </c>
      <c r="AK163" s="154">
        <v>0</v>
      </c>
      <c r="AL163" s="154">
        <v>0</v>
      </c>
      <c r="AM163" s="154">
        <v>0</v>
      </c>
      <c r="AN163" s="154">
        <f t="shared" si="108"/>
        <v>0</v>
      </c>
      <c r="AO163" s="154">
        <f t="shared" si="109"/>
        <v>0</v>
      </c>
      <c r="AP163" s="154">
        <f t="shared" si="110"/>
        <v>0</v>
      </c>
      <c r="AQ163" s="154">
        <f t="shared" si="111"/>
        <v>0</v>
      </c>
      <c r="AR163" s="154">
        <f t="shared" si="112"/>
        <v>0</v>
      </c>
      <c r="AS163" s="154">
        <f t="shared" si="113"/>
        <v>0</v>
      </c>
      <c r="AT163" s="154">
        <f t="shared" si="114"/>
        <v>0</v>
      </c>
    </row>
    <row r="164" spans="1:46" s="53" customFormat="1" ht="31.5">
      <c r="A164" s="63" t="s">
        <v>175</v>
      </c>
      <c r="B164" s="54" t="s">
        <v>320</v>
      </c>
      <c r="C164" s="63" t="s">
        <v>321</v>
      </c>
      <c r="D164" s="52">
        <v>6.8818595499999997</v>
      </c>
      <c r="E164" s="36">
        <v>0</v>
      </c>
      <c r="F164" s="154">
        <v>0</v>
      </c>
      <c r="G164" s="154">
        <v>0</v>
      </c>
      <c r="H164" s="154">
        <v>0</v>
      </c>
      <c r="I164" s="154">
        <v>0</v>
      </c>
      <c r="J164" s="154">
        <v>0</v>
      </c>
      <c r="K164" s="154">
        <v>0</v>
      </c>
      <c r="L164" s="154">
        <v>0</v>
      </c>
      <c r="M164" s="154">
        <v>0</v>
      </c>
      <c r="N164" s="154">
        <v>0</v>
      </c>
      <c r="O164" s="154">
        <v>0</v>
      </c>
      <c r="P164" s="154">
        <v>0</v>
      </c>
      <c r="Q164" s="154">
        <v>0</v>
      </c>
      <c r="R164" s="154">
        <v>0</v>
      </c>
      <c r="S164" s="154">
        <v>0</v>
      </c>
      <c r="T164" s="154">
        <v>0</v>
      </c>
      <c r="U164" s="154">
        <v>0</v>
      </c>
      <c r="V164" s="154">
        <v>0</v>
      </c>
      <c r="W164" s="154">
        <v>0</v>
      </c>
      <c r="X164" s="154">
        <v>0</v>
      </c>
      <c r="Y164" s="52">
        <v>0</v>
      </c>
      <c r="Z164" s="36">
        <v>0</v>
      </c>
      <c r="AA164" s="154">
        <v>0</v>
      </c>
      <c r="AB164" s="154">
        <v>0</v>
      </c>
      <c r="AC164" s="154">
        <v>0</v>
      </c>
      <c r="AD164" s="154">
        <v>0</v>
      </c>
      <c r="AE164" s="154">
        <v>0</v>
      </c>
      <c r="AF164" s="154">
        <v>0</v>
      </c>
      <c r="AG164" s="154">
        <v>0</v>
      </c>
      <c r="AH164" s="154">
        <v>0</v>
      </c>
      <c r="AI164" s="154">
        <v>0</v>
      </c>
      <c r="AJ164" s="154">
        <v>0</v>
      </c>
      <c r="AK164" s="154">
        <v>0</v>
      </c>
      <c r="AL164" s="154">
        <v>0</v>
      </c>
      <c r="AM164" s="154">
        <v>0</v>
      </c>
      <c r="AN164" s="154">
        <f t="shared" si="108"/>
        <v>0</v>
      </c>
      <c r="AO164" s="154">
        <f t="shared" si="109"/>
        <v>0</v>
      </c>
      <c r="AP164" s="154">
        <f t="shared" si="110"/>
        <v>0</v>
      </c>
      <c r="AQ164" s="154">
        <f t="shared" si="111"/>
        <v>0</v>
      </c>
      <c r="AR164" s="154">
        <f t="shared" si="112"/>
        <v>0</v>
      </c>
      <c r="AS164" s="154">
        <f t="shared" si="113"/>
        <v>0</v>
      </c>
      <c r="AT164" s="154">
        <f t="shared" si="114"/>
        <v>0</v>
      </c>
    </row>
    <row r="165" spans="1:46" s="53" customFormat="1" ht="31.5">
      <c r="A165" s="63" t="s">
        <v>175</v>
      </c>
      <c r="B165" s="54" t="s">
        <v>322</v>
      </c>
      <c r="C165" s="63" t="s">
        <v>323</v>
      </c>
      <c r="D165" s="52">
        <v>7.2074436300000002</v>
      </c>
      <c r="E165" s="36">
        <v>0</v>
      </c>
      <c r="F165" s="154">
        <v>0</v>
      </c>
      <c r="G165" s="154">
        <v>0</v>
      </c>
      <c r="H165" s="154">
        <v>0</v>
      </c>
      <c r="I165" s="154">
        <v>0</v>
      </c>
      <c r="J165" s="154">
        <v>0</v>
      </c>
      <c r="K165" s="154">
        <v>0</v>
      </c>
      <c r="L165" s="154">
        <v>0</v>
      </c>
      <c r="M165" s="154">
        <v>0</v>
      </c>
      <c r="N165" s="154">
        <v>0</v>
      </c>
      <c r="O165" s="154">
        <v>0</v>
      </c>
      <c r="P165" s="154">
        <v>0</v>
      </c>
      <c r="Q165" s="154">
        <v>0</v>
      </c>
      <c r="R165" s="154">
        <v>0</v>
      </c>
      <c r="S165" s="154">
        <v>0</v>
      </c>
      <c r="T165" s="154">
        <v>0</v>
      </c>
      <c r="U165" s="154">
        <v>0</v>
      </c>
      <c r="V165" s="154">
        <v>0</v>
      </c>
      <c r="W165" s="154">
        <v>0</v>
      </c>
      <c r="X165" s="154">
        <v>0</v>
      </c>
      <c r="Y165" s="52">
        <v>0</v>
      </c>
      <c r="Z165" s="36">
        <v>0</v>
      </c>
      <c r="AA165" s="154">
        <v>0</v>
      </c>
      <c r="AB165" s="154">
        <v>0</v>
      </c>
      <c r="AC165" s="154">
        <v>0</v>
      </c>
      <c r="AD165" s="154">
        <v>0</v>
      </c>
      <c r="AE165" s="154">
        <v>0</v>
      </c>
      <c r="AF165" s="154">
        <v>0</v>
      </c>
      <c r="AG165" s="154">
        <v>0</v>
      </c>
      <c r="AH165" s="154">
        <v>0</v>
      </c>
      <c r="AI165" s="154">
        <v>0</v>
      </c>
      <c r="AJ165" s="154">
        <v>0</v>
      </c>
      <c r="AK165" s="154">
        <v>0</v>
      </c>
      <c r="AL165" s="154">
        <v>0</v>
      </c>
      <c r="AM165" s="154">
        <v>0</v>
      </c>
      <c r="AN165" s="154">
        <f t="shared" si="108"/>
        <v>0</v>
      </c>
      <c r="AO165" s="154">
        <f t="shared" si="109"/>
        <v>0</v>
      </c>
      <c r="AP165" s="154">
        <f t="shared" si="110"/>
        <v>0</v>
      </c>
      <c r="AQ165" s="154">
        <f t="shared" si="111"/>
        <v>0</v>
      </c>
      <c r="AR165" s="154">
        <f t="shared" si="112"/>
        <v>0</v>
      </c>
      <c r="AS165" s="154">
        <f t="shared" si="113"/>
        <v>0</v>
      </c>
      <c r="AT165" s="154">
        <f t="shared" si="114"/>
        <v>0</v>
      </c>
    </row>
    <row r="166" spans="1:46" s="53" customFormat="1" ht="31.5">
      <c r="A166" s="63" t="s">
        <v>175</v>
      </c>
      <c r="B166" s="54" t="s">
        <v>324</v>
      </c>
      <c r="C166" s="63" t="s">
        <v>325</v>
      </c>
      <c r="D166" s="52">
        <v>0.64122506000000001</v>
      </c>
      <c r="E166" s="36">
        <v>0</v>
      </c>
      <c r="F166" s="154">
        <v>0</v>
      </c>
      <c r="G166" s="154">
        <v>0</v>
      </c>
      <c r="H166" s="154">
        <v>0</v>
      </c>
      <c r="I166" s="154">
        <v>0</v>
      </c>
      <c r="J166" s="154">
        <v>0</v>
      </c>
      <c r="K166" s="154">
        <v>0</v>
      </c>
      <c r="L166" s="154">
        <v>0</v>
      </c>
      <c r="M166" s="154">
        <v>0</v>
      </c>
      <c r="N166" s="154">
        <v>0</v>
      </c>
      <c r="O166" s="154">
        <v>0</v>
      </c>
      <c r="P166" s="154">
        <v>0</v>
      </c>
      <c r="Q166" s="154">
        <v>0</v>
      </c>
      <c r="R166" s="154">
        <v>0</v>
      </c>
      <c r="S166" s="154">
        <v>0</v>
      </c>
      <c r="T166" s="154">
        <v>0</v>
      </c>
      <c r="U166" s="154">
        <v>0</v>
      </c>
      <c r="V166" s="154">
        <v>0</v>
      </c>
      <c r="W166" s="154">
        <v>0</v>
      </c>
      <c r="X166" s="154">
        <v>0</v>
      </c>
      <c r="Y166" s="52">
        <v>0</v>
      </c>
      <c r="Z166" s="36">
        <v>0</v>
      </c>
      <c r="AA166" s="154">
        <v>0</v>
      </c>
      <c r="AB166" s="154">
        <v>0</v>
      </c>
      <c r="AC166" s="154">
        <v>0</v>
      </c>
      <c r="AD166" s="154">
        <v>0</v>
      </c>
      <c r="AE166" s="154">
        <v>0</v>
      </c>
      <c r="AF166" s="154">
        <v>0</v>
      </c>
      <c r="AG166" s="154">
        <v>0</v>
      </c>
      <c r="AH166" s="154">
        <v>0</v>
      </c>
      <c r="AI166" s="154">
        <v>0</v>
      </c>
      <c r="AJ166" s="154">
        <v>0</v>
      </c>
      <c r="AK166" s="154">
        <v>0</v>
      </c>
      <c r="AL166" s="154">
        <v>0</v>
      </c>
      <c r="AM166" s="154">
        <v>0</v>
      </c>
      <c r="AN166" s="154">
        <f t="shared" si="108"/>
        <v>0</v>
      </c>
      <c r="AO166" s="154">
        <f t="shared" si="109"/>
        <v>0</v>
      </c>
      <c r="AP166" s="154">
        <f t="shared" si="110"/>
        <v>0</v>
      </c>
      <c r="AQ166" s="154">
        <f t="shared" si="111"/>
        <v>0</v>
      </c>
      <c r="AR166" s="154">
        <f t="shared" si="112"/>
        <v>0</v>
      </c>
      <c r="AS166" s="154">
        <f t="shared" si="113"/>
        <v>0</v>
      </c>
      <c r="AT166" s="154">
        <f t="shared" si="114"/>
        <v>0</v>
      </c>
    </row>
    <row r="167" spans="1:46" s="53" customFormat="1" ht="31.5">
      <c r="A167" s="63" t="s">
        <v>175</v>
      </c>
      <c r="B167" s="54" t="s">
        <v>427</v>
      </c>
      <c r="C167" s="63" t="s">
        <v>454</v>
      </c>
      <c r="D167" s="52">
        <v>7.1651945000000001</v>
      </c>
      <c r="E167" s="36">
        <v>0</v>
      </c>
      <c r="F167" s="154">
        <v>0</v>
      </c>
      <c r="G167" s="154">
        <v>0</v>
      </c>
      <c r="H167" s="154">
        <v>0</v>
      </c>
      <c r="I167" s="154">
        <v>0</v>
      </c>
      <c r="J167" s="154">
        <v>0</v>
      </c>
      <c r="K167" s="154">
        <v>0</v>
      </c>
      <c r="L167" s="154">
        <v>0</v>
      </c>
      <c r="M167" s="154">
        <v>0</v>
      </c>
      <c r="N167" s="154">
        <v>0</v>
      </c>
      <c r="O167" s="154">
        <v>0</v>
      </c>
      <c r="P167" s="154">
        <v>0</v>
      </c>
      <c r="Q167" s="154">
        <v>0</v>
      </c>
      <c r="R167" s="154">
        <v>0</v>
      </c>
      <c r="S167" s="154">
        <v>0</v>
      </c>
      <c r="T167" s="154">
        <v>0</v>
      </c>
      <c r="U167" s="154">
        <v>0</v>
      </c>
      <c r="V167" s="154">
        <v>0</v>
      </c>
      <c r="W167" s="154">
        <v>0</v>
      </c>
      <c r="X167" s="154">
        <v>0</v>
      </c>
      <c r="Y167" s="52">
        <v>0</v>
      </c>
      <c r="Z167" s="36">
        <v>0</v>
      </c>
      <c r="AA167" s="154">
        <v>0</v>
      </c>
      <c r="AB167" s="154">
        <v>0</v>
      </c>
      <c r="AC167" s="154">
        <v>0</v>
      </c>
      <c r="AD167" s="154">
        <v>0</v>
      </c>
      <c r="AE167" s="154">
        <v>0</v>
      </c>
      <c r="AF167" s="154">
        <v>0</v>
      </c>
      <c r="AG167" s="154">
        <v>0</v>
      </c>
      <c r="AH167" s="154">
        <v>0</v>
      </c>
      <c r="AI167" s="154">
        <v>0</v>
      </c>
      <c r="AJ167" s="154">
        <v>0</v>
      </c>
      <c r="AK167" s="154">
        <v>0</v>
      </c>
      <c r="AL167" s="154">
        <v>0</v>
      </c>
      <c r="AM167" s="154">
        <v>0</v>
      </c>
      <c r="AN167" s="154">
        <f t="shared" si="108"/>
        <v>0</v>
      </c>
      <c r="AO167" s="154">
        <f t="shared" si="109"/>
        <v>0</v>
      </c>
      <c r="AP167" s="154">
        <f t="shared" si="110"/>
        <v>0</v>
      </c>
      <c r="AQ167" s="154">
        <f t="shared" si="111"/>
        <v>0</v>
      </c>
      <c r="AR167" s="154">
        <f t="shared" si="112"/>
        <v>0</v>
      </c>
      <c r="AS167" s="154">
        <f t="shared" si="113"/>
        <v>0</v>
      </c>
      <c r="AT167" s="154">
        <f t="shared" si="114"/>
        <v>0</v>
      </c>
    </row>
    <row r="168" spans="1:46" s="53" customFormat="1" ht="31.5">
      <c r="A168" s="63" t="s">
        <v>175</v>
      </c>
      <c r="B168" s="54" t="s">
        <v>428</v>
      </c>
      <c r="C168" s="63" t="s">
        <v>455</v>
      </c>
      <c r="D168" s="52">
        <v>8.1400105499999995</v>
      </c>
      <c r="E168" s="36">
        <v>0</v>
      </c>
      <c r="F168" s="154">
        <v>0</v>
      </c>
      <c r="G168" s="154">
        <v>0</v>
      </c>
      <c r="H168" s="154">
        <v>0</v>
      </c>
      <c r="I168" s="154">
        <v>0</v>
      </c>
      <c r="J168" s="154">
        <v>0</v>
      </c>
      <c r="K168" s="154">
        <v>0</v>
      </c>
      <c r="L168" s="154">
        <v>0</v>
      </c>
      <c r="M168" s="154">
        <v>0</v>
      </c>
      <c r="N168" s="154">
        <v>0</v>
      </c>
      <c r="O168" s="154">
        <v>0</v>
      </c>
      <c r="P168" s="154">
        <v>0</v>
      </c>
      <c r="Q168" s="154">
        <v>0</v>
      </c>
      <c r="R168" s="154">
        <v>0</v>
      </c>
      <c r="S168" s="154">
        <v>0</v>
      </c>
      <c r="T168" s="154">
        <v>0</v>
      </c>
      <c r="U168" s="154">
        <v>0</v>
      </c>
      <c r="V168" s="154">
        <v>0</v>
      </c>
      <c r="W168" s="154">
        <v>0</v>
      </c>
      <c r="X168" s="154">
        <v>0</v>
      </c>
      <c r="Y168" s="52">
        <v>0</v>
      </c>
      <c r="Z168" s="36">
        <v>0</v>
      </c>
      <c r="AA168" s="154">
        <v>0</v>
      </c>
      <c r="AB168" s="154">
        <v>0</v>
      </c>
      <c r="AC168" s="154">
        <v>0</v>
      </c>
      <c r="AD168" s="154">
        <v>0</v>
      </c>
      <c r="AE168" s="154">
        <v>0</v>
      </c>
      <c r="AF168" s="154">
        <v>0</v>
      </c>
      <c r="AG168" s="154">
        <v>0</v>
      </c>
      <c r="AH168" s="154">
        <v>0</v>
      </c>
      <c r="AI168" s="154">
        <v>0</v>
      </c>
      <c r="AJ168" s="154">
        <v>0</v>
      </c>
      <c r="AK168" s="154">
        <v>0</v>
      </c>
      <c r="AL168" s="154">
        <v>0</v>
      </c>
      <c r="AM168" s="154">
        <v>0</v>
      </c>
      <c r="AN168" s="154">
        <f t="shared" si="108"/>
        <v>0</v>
      </c>
      <c r="AO168" s="154">
        <f t="shared" si="109"/>
        <v>0</v>
      </c>
      <c r="AP168" s="154">
        <f t="shared" si="110"/>
        <v>0</v>
      </c>
      <c r="AQ168" s="154">
        <f t="shared" si="111"/>
        <v>0</v>
      </c>
      <c r="AR168" s="154">
        <f t="shared" si="112"/>
        <v>0</v>
      </c>
      <c r="AS168" s="154">
        <f t="shared" si="113"/>
        <v>0</v>
      </c>
      <c r="AT168" s="154">
        <f t="shared" si="114"/>
        <v>0</v>
      </c>
    </row>
    <row r="169" spans="1:46" s="53" customFormat="1" ht="63">
      <c r="A169" s="63" t="s">
        <v>175</v>
      </c>
      <c r="B169" s="54" t="s">
        <v>429</v>
      </c>
      <c r="C169" s="63" t="s">
        <v>456</v>
      </c>
      <c r="D169" s="52">
        <v>1.6694465300000001</v>
      </c>
      <c r="E169" s="36">
        <v>0</v>
      </c>
      <c r="F169" s="154">
        <v>0</v>
      </c>
      <c r="G169" s="154">
        <v>0</v>
      </c>
      <c r="H169" s="154">
        <v>0</v>
      </c>
      <c r="I169" s="154">
        <v>0</v>
      </c>
      <c r="J169" s="154">
        <v>0</v>
      </c>
      <c r="K169" s="154">
        <v>0</v>
      </c>
      <c r="L169" s="154">
        <v>0</v>
      </c>
      <c r="M169" s="154">
        <v>0</v>
      </c>
      <c r="N169" s="154">
        <v>0</v>
      </c>
      <c r="O169" s="154">
        <v>0</v>
      </c>
      <c r="P169" s="154">
        <v>0</v>
      </c>
      <c r="Q169" s="154">
        <v>0</v>
      </c>
      <c r="R169" s="154">
        <v>0</v>
      </c>
      <c r="S169" s="154">
        <v>0</v>
      </c>
      <c r="T169" s="154">
        <v>0</v>
      </c>
      <c r="U169" s="154">
        <v>0</v>
      </c>
      <c r="V169" s="154">
        <v>0</v>
      </c>
      <c r="W169" s="154">
        <v>0</v>
      </c>
      <c r="X169" s="154">
        <v>0</v>
      </c>
      <c r="Y169" s="52">
        <v>0</v>
      </c>
      <c r="Z169" s="36">
        <v>0</v>
      </c>
      <c r="AA169" s="154">
        <v>0</v>
      </c>
      <c r="AB169" s="154">
        <v>0</v>
      </c>
      <c r="AC169" s="154">
        <v>0</v>
      </c>
      <c r="AD169" s="154">
        <v>0</v>
      </c>
      <c r="AE169" s="154">
        <v>0</v>
      </c>
      <c r="AF169" s="154">
        <v>0</v>
      </c>
      <c r="AG169" s="154">
        <v>0</v>
      </c>
      <c r="AH169" s="154">
        <v>0</v>
      </c>
      <c r="AI169" s="154">
        <v>0</v>
      </c>
      <c r="AJ169" s="154">
        <v>0</v>
      </c>
      <c r="AK169" s="154">
        <v>0</v>
      </c>
      <c r="AL169" s="154">
        <v>0</v>
      </c>
      <c r="AM169" s="154">
        <v>0</v>
      </c>
      <c r="AN169" s="154">
        <f t="shared" si="108"/>
        <v>0</v>
      </c>
      <c r="AO169" s="154">
        <f t="shared" si="109"/>
        <v>0</v>
      </c>
      <c r="AP169" s="154">
        <f t="shared" si="110"/>
        <v>0</v>
      </c>
      <c r="AQ169" s="154">
        <f t="shared" si="111"/>
        <v>0</v>
      </c>
      <c r="AR169" s="154">
        <f t="shared" si="112"/>
        <v>0</v>
      </c>
      <c r="AS169" s="154">
        <f t="shared" si="113"/>
        <v>0</v>
      </c>
      <c r="AT169" s="154">
        <f t="shared" si="114"/>
        <v>0</v>
      </c>
    </row>
    <row r="170" spans="1:46" s="53" customFormat="1" ht="63">
      <c r="A170" s="63" t="s">
        <v>175</v>
      </c>
      <c r="B170" s="54" t="s">
        <v>430</v>
      </c>
      <c r="C170" s="63" t="s">
        <v>457</v>
      </c>
      <c r="D170" s="52">
        <v>12.96075117</v>
      </c>
      <c r="E170" s="36">
        <v>0</v>
      </c>
      <c r="F170" s="154">
        <v>0</v>
      </c>
      <c r="G170" s="154">
        <v>0</v>
      </c>
      <c r="H170" s="154">
        <v>0</v>
      </c>
      <c r="I170" s="154">
        <v>0</v>
      </c>
      <c r="J170" s="154">
        <v>0</v>
      </c>
      <c r="K170" s="154">
        <v>0</v>
      </c>
      <c r="L170" s="154">
        <v>0</v>
      </c>
      <c r="M170" s="154">
        <v>12.96075117</v>
      </c>
      <c r="N170" s="154">
        <v>0.16</v>
      </c>
      <c r="O170" s="154">
        <v>0</v>
      </c>
      <c r="P170" s="154">
        <v>4.0469999999999997</v>
      </c>
      <c r="Q170" s="154">
        <v>0</v>
      </c>
      <c r="R170" s="154">
        <v>0</v>
      </c>
      <c r="S170" s="154">
        <v>0</v>
      </c>
      <c r="T170" s="154">
        <v>0</v>
      </c>
      <c r="U170" s="154">
        <v>0</v>
      </c>
      <c r="V170" s="154">
        <v>0</v>
      </c>
      <c r="W170" s="154">
        <v>0</v>
      </c>
      <c r="X170" s="154">
        <v>0</v>
      </c>
      <c r="Y170" s="52">
        <v>0</v>
      </c>
      <c r="Z170" s="36">
        <v>0</v>
      </c>
      <c r="AA170" s="154">
        <v>0</v>
      </c>
      <c r="AB170" s="154">
        <v>0</v>
      </c>
      <c r="AC170" s="154">
        <v>0</v>
      </c>
      <c r="AD170" s="154">
        <v>0</v>
      </c>
      <c r="AE170" s="154">
        <v>0</v>
      </c>
      <c r="AF170" s="154">
        <v>0</v>
      </c>
      <c r="AG170" s="154">
        <v>0</v>
      </c>
      <c r="AH170" s="154">
        <v>0</v>
      </c>
      <c r="AI170" s="154">
        <v>0</v>
      </c>
      <c r="AJ170" s="154">
        <v>0</v>
      </c>
      <c r="AK170" s="154">
        <v>0</v>
      </c>
      <c r="AL170" s="154">
        <v>0</v>
      </c>
      <c r="AM170" s="154">
        <v>0</v>
      </c>
      <c r="AN170" s="154">
        <f t="shared" si="108"/>
        <v>0</v>
      </c>
      <c r="AO170" s="154">
        <f t="shared" si="109"/>
        <v>12.96075117</v>
      </c>
      <c r="AP170" s="154">
        <f t="shared" si="110"/>
        <v>0.16</v>
      </c>
      <c r="AQ170" s="154">
        <f t="shared" si="111"/>
        <v>0</v>
      </c>
      <c r="AR170" s="154">
        <f t="shared" si="112"/>
        <v>4.0469999999999997</v>
      </c>
      <c r="AS170" s="154">
        <f t="shared" si="113"/>
        <v>0</v>
      </c>
      <c r="AT170" s="154">
        <f t="shared" si="114"/>
        <v>0</v>
      </c>
    </row>
    <row r="171" spans="1:46" s="53" customFormat="1" ht="63">
      <c r="A171" s="63" t="s">
        <v>175</v>
      </c>
      <c r="B171" s="54" t="s">
        <v>431</v>
      </c>
      <c r="C171" s="63" t="s">
        <v>458</v>
      </c>
      <c r="D171" s="52">
        <v>10.946003840000001</v>
      </c>
      <c r="E171" s="36">
        <v>0</v>
      </c>
      <c r="F171" s="154">
        <v>10.946003840000001</v>
      </c>
      <c r="G171" s="154">
        <v>0</v>
      </c>
      <c r="H171" s="154">
        <v>0</v>
      </c>
      <c r="I171" s="154">
        <v>2.956</v>
      </c>
      <c r="J171" s="154">
        <v>0</v>
      </c>
      <c r="K171" s="154">
        <v>0</v>
      </c>
      <c r="L171" s="154">
        <v>0</v>
      </c>
      <c r="M171" s="154">
        <v>0</v>
      </c>
      <c r="N171" s="154">
        <v>0</v>
      </c>
      <c r="O171" s="154">
        <v>0</v>
      </c>
      <c r="P171" s="154">
        <v>0</v>
      </c>
      <c r="Q171" s="154">
        <v>0</v>
      </c>
      <c r="R171" s="154">
        <v>0</v>
      </c>
      <c r="S171" s="154">
        <v>0</v>
      </c>
      <c r="T171" s="154">
        <v>0</v>
      </c>
      <c r="U171" s="154">
        <v>0</v>
      </c>
      <c r="V171" s="154">
        <v>0</v>
      </c>
      <c r="W171" s="154">
        <v>0</v>
      </c>
      <c r="X171" s="154">
        <v>0</v>
      </c>
      <c r="Y171" s="52">
        <v>0</v>
      </c>
      <c r="Z171" s="36">
        <v>0</v>
      </c>
      <c r="AA171" s="154">
        <v>0</v>
      </c>
      <c r="AB171" s="154">
        <v>0</v>
      </c>
      <c r="AC171" s="154">
        <v>0</v>
      </c>
      <c r="AD171" s="154">
        <v>0</v>
      </c>
      <c r="AE171" s="154">
        <v>0</v>
      </c>
      <c r="AF171" s="154">
        <v>0</v>
      </c>
      <c r="AG171" s="154">
        <v>0</v>
      </c>
      <c r="AH171" s="154">
        <v>0</v>
      </c>
      <c r="AI171" s="154">
        <v>0</v>
      </c>
      <c r="AJ171" s="154">
        <v>0</v>
      </c>
      <c r="AK171" s="154">
        <v>0</v>
      </c>
      <c r="AL171" s="154">
        <v>0</v>
      </c>
      <c r="AM171" s="154">
        <v>0</v>
      </c>
      <c r="AN171" s="154">
        <f t="shared" si="108"/>
        <v>0</v>
      </c>
      <c r="AO171" s="154">
        <f t="shared" si="109"/>
        <v>10.946003840000001</v>
      </c>
      <c r="AP171" s="154">
        <f t="shared" si="110"/>
        <v>0</v>
      </c>
      <c r="AQ171" s="154">
        <f t="shared" si="111"/>
        <v>0</v>
      </c>
      <c r="AR171" s="154">
        <f t="shared" si="112"/>
        <v>2.956</v>
      </c>
      <c r="AS171" s="154">
        <f t="shared" si="113"/>
        <v>0</v>
      </c>
      <c r="AT171" s="154">
        <f t="shared" si="114"/>
        <v>0</v>
      </c>
    </row>
    <row r="172" spans="1:46" s="53" customFormat="1" ht="47.25">
      <c r="A172" s="63" t="s">
        <v>175</v>
      </c>
      <c r="B172" s="54" t="s">
        <v>432</v>
      </c>
      <c r="C172" s="63" t="s">
        <v>459</v>
      </c>
      <c r="D172" s="52">
        <v>3.2018749099999999</v>
      </c>
      <c r="E172" s="36">
        <v>0</v>
      </c>
      <c r="F172" s="154">
        <v>0</v>
      </c>
      <c r="G172" s="154">
        <v>0</v>
      </c>
      <c r="H172" s="154">
        <v>0</v>
      </c>
      <c r="I172" s="154">
        <v>0</v>
      </c>
      <c r="J172" s="154">
        <v>0</v>
      </c>
      <c r="K172" s="154">
        <v>0</v>
      </c>
      <c r="L172" s="154">
        <v>0</v>
      </c>
      <c r="M172" s="154">
        <v>0</v>
      </c>
      <c r="N172" s="154">
        <v>0</v>
      </c>
      <c r="O172" s="154">
        <v>0</v>
      </c>
      <c r="P172" s="154">
        <v>0</v>
      </c>
      <c r="Q172" s="154">
        <v>0</v>
      </c>
      <c r="R172" s="154">
        <v>0</v>
      </c>
      <c r="S172" s="154">
        <v>0</v>
      </c>
      <c r="T172" s="154">
        <v>0</v>
      </c>
      <c r="U172" s="154">
        <v>0</v>
      </c>
      <c r="V172" s="154">
        <v>0</v>
      </c>
      <c r="W172" s="154">
        <v>0</v>
      </c>
      <c r="X172" s="154">
        <v>0</v>
      </c>
      <c r="Y172" s="52">
        <v>0</v>
      </c>
      <c r="Z172" s="36">
        <v>0</v>
      </c>
      <c r="AA172" s="154">
        <v>0</v>
      </c>
      <c r="AB172" s="154">
        <v>0</v>
      </c>
      <c r="AC172" s="154">
        <v>0</v>
      </c>
      <c r="AD172" s="154">
        <v>0</v>
      </c>
      <c r="AE172" s="154">
        <v>0</v>
      </c>
      <c r="AF172" s="154">
        <v>0</v>
      </c>
      <c r="AG172" s="154">
        <v>0</v>
      </c>
      <c r="AH172" s="154">
        <v>0</v>
      </c>
      <c r="AI172" s="154">
        <v>0</v>
      </c>
      <c r="AJ172" s="154">
        <v>0</v>
      </c>
      <c r="AK172" s="154">
        <v>0</v>
      </c>
      <c r="AL172" s="154">
        <v>0</v>
      </c>
      <c r="AM172" s="154">
        <v>0</v>
      </c>
      <c r="AN172" s="154">
        <f t="shared" si="108"/>
        <v>0</v>
      </c>
      <c r="AO172" s="154">
        <f t="shared" si="109"/>
        <v>0</v>
      </c>
      <c r="AP172" s="154">
        <f t="shared" si="110"/>
        <v>0</v>
      </c>
      <c r="AQ172" s="154">
        <f t="shared" si="111"/>
        <v>0</v>
      </c>
      <c r="AR172" s="154">
        <f t="shared" si="112"/>
        <v>0</v>
      </c>
      <c r="AS172" s="154">
        <f t="shared" si="113"/>
        <v>0</v>
      </c>
      <c r="AT172" s="154">
        <f t="shared" si="114"/>
        <v>0</v>
      </c>
    </row>
    <row r="173" spans="1:46" s="104" customFormat="1" ht="63">
      <c r="A173" s="63" t="s">
        <v>175</v>
      </c>
      <c r="B173" s="54" t="s">
        <v>433</v>
      </c>
      <c r="C173" s="63" t="s">
        <v>460</v>
      </c>
      <c r="D173" s="67">
        <v>5.1146735699999999</v>
      </c>
      <c r="E173" s="66">
        <v>0</v>
      </c>
      <c r="F173" s="154">
        <v>0</v>
      </c>
      <c r="G173" s="154">
        <v>0</v>
      </c>
      <c r="H173" s="154">
        <v>0</v>
      </c>
      <c r="I173" s="154">
        <v>0</v>
      </c>
      <c r="J173" s="154">
        <v>0</v>
      </c>
      <c r="K173" s="154">
        <v>0</v>
      </c>
      <c r="L173" s="154">
        <v>0</v>
      </c>
      <c r="M173" s="154">
        <v>0</v>
      </c>
      <c r="N173" s="154">
        <v>0</v>
      </c>
      <c r="O173" s="154">
        <v>0</v>
      </c>
      <c r="P173" s="154">
        <v>0</v>
      </c>
      <c r="Q173" s="154">
        <v>0</v>
      </c>
      <c r="R173" s="154">
        <v>0</v>
      </c>
      <c r="S173" s="154">
        <v>0</v>
      </c>
      <c r="T173" s="154">
        <v>0</v>
      </c>
      <c r="U173" s="154">
        <v>0</v>
      </c>
      <c r="V173" s="154">
        <v>0</v>
      </c>
      <c r="W173" s="154">
        <v>0</v>
      </c>
      <c r="X173" s="154">
        <v>0</v>
      </c>
      <c r="Y173" s="67">
        <v>0</v>
      </c>
      <c r="Z173" s="66">
        <v>0</v>
      </c>
      <c r="AA173" s="154">
        <v>0</v>
      </c>
      <c r="AB173" s="154">
        <v>0</v>
      </c>
      <c r="AC173" s="154">
        <v>0</v>
      </c>
      <c r="AD173" s="154">
        <v>0</v>
      </c>
      <c r="AE173" s="154">
        <v>0</v>
      </c>
      <c r="AF173" s="154">
        <v>0</v>
      </c>
      <c r="AG173" s="154">
        <v>0</v>
      </c>
      <c r="AH173" s="154">
        <v>0</v>
      </c>
      <c r="AI173" s="154">
        <v>0</v>
      </c>
      <c r="AJ173" s="154">
        <v>0</v>
      </c>
      <c r="AK173" s="154">
        <v>0</v>
      </c>
      <c r="AL173" s="154">
        <v>0</v>
      </c>
      <c r="AM173" s="154">
        <v>0</v>
      </c>
      <c r="AN173" s="154">
        <f t="shared" si="108"/>
        <v>0</v>
      </c>
      <c r="AO173" s="154">
        <f t="shared" si="109"/>
        <v>0</v>
      </c>
      <c r="AP173" s="154">
        <f t="shared" si="110"/>
        <v>0</v>
      </c>
      <c r="AQ173" s="154">
        <f t="shared" si="111"/>
        <v>0</v>
      </c>
      <c r="AR173" s="154">
        <f t="shared" si="112"/>
        <v>0</v>
      </c>
      <c r="AS173" s="154">
        <f t="shared" si="113"/>
        <v>0</v>
      </c>
      <c r="AT173" s="154">
        <f t="shared" si="114"/>
        <v>0</v>
      </c>
    </row>
    <row r="174" spans="1:46" s="90" customFormat="1" ht="31.5">
      <c r="A174" s="63" t="s">
        <v>175</v>
      </c>
      <c r="B174" s="54" t="s">
        <v>434</v>
      </c>
      <c r="C174" s="63" t="s">
        <v>461</v>
      </c>
      <c r="D174" s="67">
        <v>4.4366546700000002</v>
      </c>
      <c r="E174" s="66">
        <v>0</v>
      </c>
      <c r="F174" s="154">
        <v>0</v>
      </c>
      <c r="G174" s="154">
        <v>0</v>
      </c>
      <c r="H174" s="154">
        <v>0</v>
      </c>
      <c r="I174" s="154">
        <v>0</v>
      </c>
      <c r="J174" s="154">
        <v>0</v>
      </c>
      <c r="K174" s="154">
        <v>0</v>
      </c>
      <c r="L174" s="154">
        <v>0</v>
      </c>
      <c r="M174" s="154">
        <v>0</v>
      </c>
      <c r="N174" s="154">
        <v>0</v>
      </c>
      <c r="O174" s="154">
        <v>0</v>
      </c>
      <c r="P174" s="154">
        <v>0</v>
      </c>
      <c r="Q174" s="154">
        <v>0</v>
      </c>
      <c r="R174" s="154">
        <v>0</v>
      </c>
      <c r="S174" s="154">
        <v>0</v>
      </c>
      <c r="T174" s="154">
        <v>0</v>
      </c>
      <c r="U174" s="154">
        <v>0</v>
      </c>
      <c r="V174" s="154">
        <v>0</v>
      </c>
      <c r="W174" s="154">
        <v>0</v>
      </c>
      <c r="X174" s="154">
        <v>0</v>
      </c>
      <c r="Y174" s="67">
        <v>0</v>
      </c>
      <c r="Z174" s="66">
        <v>0</v>
      </c>
      <c r="AA174" s="154">
        <v>0</v>
      </c>
      <c r="AB174" s="154">
        <v>0</v>
      </c>
      <c r="AC174" s="154">
        <v>0</v>
      </c>
      <c r="AD174" s="154">
        <v>0</v>
      </c>
      <c r="AE174" s="154">
        <v>0</v>
      </c>
      <c r="AF174" s="154">
        <v>0</v>
      </c>
      <c r="AG174" s="154">
        <v>0</v>
      </c>
      <c r="AH174" s="154">
        <v>0</v>
      </c>
      <c r="AI174" s="154">
        <v>0</v>
      </c>
      <c r="AJ174" s="154">
        <v>0</v>
      </c>
      <c r="AK174" s="154">
        <v>0</v>
      </c>
      <c r="AL174" s="154">
        <v>0</v>
      </c>
      <c r="AM174" s="154">
        <v>0</v>
      </c>
      <c r="AN174" s="154">
        <f t="shared" si="108"/>
        <v>0</v>
      </c>
      <c r="AO174" s="154">
        <f t="shared" si="109"/>
        <v>0</v>
      </c>
      <c r="AP174" s="154">
        <f t="shared" si="110"/>
        <v>0</v>
      </c>
      <c r="AQ174" s="154">
        <f t="shared" si="111"/>
        <v>0</v>
      </c>
      <c r="AR174" s="154">
        <f t="shared" si="112"/>
        <v>0</v>
      </c>
      <c r="AS174" s="154">
        <f t="shared" si="113"/>
        <v>0</v>
      </c>
      <c r="AT174" s="154">
        <f t="shared" si="114"/>
        <v>0</v>
      </c>
    </row>
    <row r="175" spans="1:46" s="104" customFormat="1" ht="31.5">
      <c r="A175" s="63" t="s">
        <v>175</v>
      </c>
      <c r="B175" s="54" t="s">
        <v>435</v>
      </c>
      <c r="C175" s="63" t="s">
        <v>462</v>
      </c>
      <c r="D175" s="67">
        <v>8.7758082999999996</v>
      </c>
      <c r="E175" s="66">
        <v>0</v>
      </c>
      <c r="F175" s="154">
        <v>8.7758082999999996</v>
      </c>
      <c r="G175" s="154">
        <v>0</v>
      </c>
      <c r="H175" s="154">
        <v>0</v>
      </c>
      <c r="I175" s="154">
        <v>4.0910000000000002</v>
      </c>
      <c r="J175" s="154">
        <v>0</v>
      </c>
      <c r="K175" s="154">
        <v>0</v>
      </c>
      <c r="L175" s="154">
        <v>0</v>
      </c>
      <c r="M175" s="154">
        <v>0</v>
      </c>
      <c r="N175" s="154">
        <v>0</v>
      </c>
      <c r="O175" s="154">
        <v>0</v>
      </c>
      <c r="P175" s="154">
        <v>0</v>
      </c>
      <c r="Q175" s="154">
        <v>0</v>
      </c>
      <c r="R175" s="154">
        <v>0</v>
      </c>
      <c r="S175" s="154">
        <v>0</v>
      </c>
      <c r="T175" s="154">
        <v>0</v>
      </c>
      <c r="U175" s="154">
        <v>0</v>
      </c>
      <c r="V175" s="154">
        <v>0</v>
      </c>
      <c r="W175" s="154">
        <v>0</v>
      </c>
      <c r="X175" s="154">
        <v>0</v>
      </c>
      <c r="Y175" s="67">
        <v>0</v>
      </c>
      <c r="Z175" s="66">
        <v>0</v>
      </c>
      <c r="AA175" s="154">
        <v>0</v>
      </c>
      <c r="AB175" s="154">
        <v>0</v>
      </c>
      <c r="AC175" s="154">
        <v>0</v>
      </c>
      <c r="AD175" s="154">
        <v>0</v>
      </c>
      <c r="AE175" s="154">
        <v>0</v>
      </c>
      <c r="AF175" s="154">
        <v>0</v>
      </c>
      <c r="AG175" s="154">
        <v>0</v>
      </c>
      <c r="AH175" s="154">
        <v>0</v>
      </c>
      <c r="AI175" s="154">
        <v>0</v>
      </c>
      <c r="AJ175" s="154">
        <v>0</v>
      </c>
      <c r="AK175" s="154">
        <v>0</v>
      </c>
      <c r="AL175" s="154">
        <v>0</v>
      </c>
      <c r="AM175" s="154">
        <v>0</v>
      </c>
      <c r="AN175" s="154">
        <f t="shared" si="108"/>
        <v>0</v>
      </c>
      <c r="AO175" s="154">
        <f t="shared" si="109"/>
        <v>8.7758082999999996</v>
      </c>
      <c r="AP175" s="154">
        <f t="shared" si="110"/>
        <v>0</v>
      </c>
      <c r="AQ175" s="154">
        <f t="shared" si="111"/>
        <v>0</v>
      </c>
      <c r="AR175" s="154">
        <f t="shared" si="112"/>
        <v>4.0910000000000002</v>
      </c>
      <c r="AS175" s="154">
        <f t="shared" si="113"/>
        <v>0</v>
      </c>
      <c r="AT175" s="154">
        <f t="shared" si="114"/>
        <v>0</v>
      </c>
    </row>
    <row r="176" spans="1:46" s="53" customFormat="1" ht="47.25">
      <c r="A176" s="63" t="s">
        <v>175</v>
      </c>
      <c r="B176" s="54" t="s">
        <v>436</v>
      </c>
      <c r="C176" s="63" t="s">
        <v>463</v>
      </c>
      <c r="D176" s="67">
        <v>0.52065596000000003</v>
      </c>
      <c r="E176" s="66">
        <v>0</v>
      </c>
      <c r="F176" s="154">
        <v>0</v>
      </c>
      <c r="G176" s="154">
        <v>0</v>
      </c>
      <c r="H176" s="154">
        <v>0</v>
      </c>
      <c r="I176" s="154">
        <v>0</v>
      </c>
      <c r="J176" s="154">
        <v>0</v>
      </c>
      <c r="K176" s="154">
        <v>0</v>
      </c>
      <c r="L176" s="154">
        <v>0</v>
      </c>
      <c r="M176" s="154">
        <v>0</v>
      </c>
      <c r="N176" s="154">
        <v>0</v>
      </c>
      <c r="O176" s="154">
        <v>0</v>
      </c>
      <c r="P176" s="154">
        <v>0</v>
      </c>
      <c r="Q176" s="154">
        <v>0</v>
      </c>
      <c r="R176" s="154">
        <v>0</v>
      </c>
      <c r="S176" s="154">
        <v>0</v>
      </c>
      <c r="T176" s="154">
        <v>0</v>
      </c>
      <c r="U176" s="154">
        <v>0</v>
      </c>
      <c r="V176" s="154">
        <v>0</v>
      </c>
      <c r="W176" s="154">
        <v>0</v>
      </c>
      <c r="X176" s="154">
        <v>0</v>
      </c>
      <c r="Y176" s="67">
        <v>0</v>
      </c>
      <c r="Z176" s="66">
        <v>0</v>
      </c>
      <c r="AA176" s="154">
        <v>0</v>
      </c>
      <c r="AB176" s="154">
        <v>0</v>
      </c>
      <c r="AC176" s="154">
        <v>0</v>
      </c>
      <c r="AD176" s="154">
        <v>0</v>
      </c>
      <c r="AE176" s="154">
        <v>0</v>
      </c>
      <c r="AF176" s="154">
        <v>0</v>
      </c>
      <c r="AG176" s="154">
        <v>0</v>
      </c>
      <c r="AH176" s="154">
        <v>0</v>
      </c>
      <c r="AI176" s="154">
        <v>0</v>
      </c>
      <c r="AJ176" s="154">
        <v>0</v>
      </c>
      <c r="AK176" s="154">
        <v>0</v>
      </c>
      <c r="AL176" s="154">
        <v>0</v>
      </c>
      <c r="AM176" s="154">
        <v>0</v>
      </c>
      <c r="AN176" s="154">
        <f t="shared" si="108"/>
        <v>0</v>
      </c>
      <c r="AO176" s="154">
        <f t="shared" si="109"/>
        <v>0</v>
      </c>
      <c r="AP176" s="154">
        <f t="shared" si="110"/>
        <v>0</v>
      </c>
      <c r="AQ176" s="154">
        <f t="shared" si="111"/>
        <v>0</v>
      </c>
      <c r="AR176" s="154">
        <f t="shared" si="112"/>
        <v>0</v>
      </c>
      <c r="AS176" s="154">
        <f t="shared" si="113"/>
        <v>0</v>
      </c>
      <c r="AT176" s="154">
        <f t="shared" si="114"/>
        <v>0</v>
      </c>
    </row>
    <row r="177" spans="1:46" s="104" customFormat="1" ht="63">
      <c r="A177" s="133" t="s">
        <v>175</v>
      </c>
      <c r="B177" s="134" t="s">
        <v>538</v>
      </c>
      <c r="C177" s="133" t="s">
        <v>539</v>
      </c>
      <c r="D177" s="155">
        <v>3.6629052599999996</v>
      </c>
      <c r="E177" s="154">
        <v>0</v>
      </c>
      <c r="F177" s="154">
        <v>0</v>
      </c>
      <c r="G177" s="154">
        <v>0</v>
      </c>
      <c r="H177" s="154">
        <v>0</v>
      </c>
      <c r="I177" s="154">
        <v>0</v>
      </c>
      <c r="J177" s="154">
        <v>0</v>
      </c>
      <c r="K177" s="154">
        <v>0</v>
      </c>
      <c r="L177" s="154">
        <v>0</v>
      </c>
      <c r="M177" s="154">
        <v>3.6629052599999996</v>
      </c>
      <c r="N177" s="154">
        <v>0.16</v>
      </c>
      <c r="O177" s="154">
        <v>0</v>
      </c>
      <c r="P177" s="154">
        <v>0.36799999999999999</v>
      </c>
      <c r="Q177" s="154">
        <v>0</v>
      </c>
      <c r="R177" s="154">
        <v>0</v>
      </c>
      <c r="S177" s="154">
        <v>0</v>
      </c>
      <c r="T177" s="154">
        <v>0</v>
      </c>
      <c r="U177" s="154">
        <v>0</v>
      </c>
      <c r="V177" s="154">
        <v>0</v>
      </c>
      <c r="W177" s="154">
        <v>0</v>
      </c>
      <c r="X177" s="154">
        <v>0</v>
      </c>
      <c r="Y177" s="155">
        <v>0</v>
      </c>
      <c r="Z177" s="154">
        <v>0</v>
      </c>
      <c r="AA177" s="154">
        <v>0</v>
      </c>
      <c r="AB177" s="154">
        <v>0</v>
      </c>
      <c r="AC177" s="154">
        <v>0</v>
      </c>
      <c r="AD177" s="154">
        <v>0</v>
      </c>
      <c r="AE177" s="154">
        <v>0</v>
      </c>
      <c r="AF177" s="154">
        <v>0</v>
      </c>
      <c r="AG177" s="154">
        <v>0</v>
      </c>
      <c r="AH177" s="154">
        <v>0</v>
      </c>
      <c r="AI177" s="154">
        <v>0</v>
      </c>
      <c r="AJ177" s="154">
        <v>0</v>
      </c>
      <c r="AK177" s="154">
        <v>0</v>
      </c>
      <c r="AL177" s="154">
        <v>0</v>
      </c>
      <c r="AM177" s="154">
        <v>0</v>
      </c>
      <c r="AN177" s="154">
        <f t="shared" si="108"/>
        <v>0</v>
      </c>
      <c r="AO177" s="154">
        <f t="shared" si="109"/>
        <v>3.6629052599999996</v>
      </c>
      <c r="AP177" s="154">
        <f t="shared" si="110"/>
        <v>0.16</v>
      </c>
      <c r="AQ177" s="154">
        <f t="shared" si="111"/>
        <v>0</v>
      </c>
      <c r="AR177" s="154">
        <f t="shared" si="112"/>
        <v>0.36799999999999999</v>
      </c>
      <c r="AS177" s="154">
        <f t="shared" si="113"/>
        <v>0</v>
      </c>
      <c r="AT177" s="154">
        <f t="shared" si="114"/>
        <v>0</v>
      </c>
    </row>
    <row r="178" spans="1:46" s="104" customFormat="1" ht="47.25">
      <c r="A178" s="63" t="s">
        <v>175</v>
      </c>
      <c r="B178" s="54" t="s">
        <v>540</v>
      </c>
      <c r="C178" s="63" t="s">
        <v>541</v>
      </c>
      <c r="D178" s="52">
        <v>2.25374454</v>
      </c>
      <c r="E178" s="36">
        <v>0</v>
      </c>
      <c r="F178" s="154">
        <v>0</v>
      </c>
      <c r="G178" s="154">
        <v>0</v>
      </c>
      <c r="H178" s="154">
        <v>0</v>
      </c>
      <c r="I178" s="154">
        <v>0</v>
      </c>
      <c r="J178" s="154">
        <v>0</v>
      </c>
      <c r="K178" s="154">
        <v>0</v>
      </c>
      <c r="L178" s="154">
        <v>0</v>
      </c>
      <c r="M178" s="154">
        <v>2.25374454</v>
      </c>
      <c r="N178" s="154">
        <v>0</v>
      </c>
      <c r="O178" s="154">
        <v>0</v>
      </c>
      <c r="P178" s="154">
        <v>0.53100000000000003</v>
      </c>
      <c r="Q178" s="154">
        <v>0</v>
      </c>
      <c r="R178" s="154">
        <v>0</v>
      </c>
      <c r="S178" s="154">
        <v>0</v>
      </c>
      <c r="T178" s="154">
        <v>0</v>
      </c>
      <c r="U178" s="154">
        <v>0</v>
      </c>
      <c r="V178" s="154">
        <v>0</v>
      </c>
      <c r="W178" s="154">
        <v>0</v>
      </c>
      <c r="X178" s="154">
        <v>0</v>
      </c>
      <c r="Y178" s="52">
        <v>0</v>
      </c>
      <c r="Z178" s="36">
        <v>0</v>
      </c>
      <c r="AA178" s="154">
        <v>0</v>
      </c>
      <c r="AB178" s="154">
        <v>0</v>
      </c>
      <c r="AC178" s="154">
        <v>0</v>
      </c>
      <c r="AD178" s="154">
        <v>0</v>
      </c>
      <c r="AE178" s="154">
        <v>0</v>
      </c>
      <c r="AF178" s="154">
        <v>0</v>
      </c>
      <c r="AG178" s="154">
        <v>0</v>
      </c>
      <c r="AH178" s="154">
        <v>0</v>
      </c>
      <c r="AI178" s="154">
        <v>0</v>
      </c>
      <c r="AJ178" s="154">
        <v>0</v>
      </c>
      <c r="AK178" s="154">
        <v>0</v>
      </c>
      <c r="AL178" s="154">
        <v>0</v>
      </c>
      <c r="AM178" s="154">
        <v>0</v>
      </c>
      <c r="AN178" s="154">
        <f t="shared" si="108"/>
        <v>0</v>
      </c>
      <c r="AO178" s="154">
        <f t="shared" si="109"/>
        <v>2.25374454</v>
      </c>
      <c r="AP178" s="154">
        <f t="shared" si="110"/>
        <v>0</v>
      </c>
      <c r="AQ178" s="154">
        <f t="shared" si="111"/>
        <v>0</v>
      </c>
      <c r="AR178" s="154">
        <f t="shared" si="112"/>
        <v>0.53100000000000003</v>
      </c>
      <c r="AS178" s="154">
        <f t="shared" si="113"/>
        <v>0</v>
      </c>
      <c r="AT178" s="154">
        <f t="shared" si="114"/>
        <v>0</v>
      </c>
    </row>
    <row r="179" spans="1:46" s="104" customFormat="1" ht="47.25">
      <c r="A179" s="63" t="s">
        <v>175</v>
      </c>
      <c r="B179" s="54" t="s">
        <v>1696</v>
      </c>
      <c r="C179" s="63" t="s">
        <v>542</v>
      </c>
      <c r="D179" s="52" t="s">
        <v>239</v>
      </c>
      <c r="E179" s="36">
        <v>0</v>
      </c>
      <c r="F179" s="154">
        <v>0</v>
      </c>
      <c r="G179" s="154">
        <v>0</v>
      </c>
      <c r="H179" s="154">
        <v>0</v>
      </c>
      <c r="I179" s="154">
        <v>0</v>
      </c>
      <c r="J179" s="154">
        <v>0</v>
      </c>
      <c r="K179" s="154">
        <v>0</v>
      </c>
      <c r="L179" s="154">
        <v>0</v>
      </c>
      <c r="M179" s="154">
        <v>0</v>
      </c>
      <c r="N179" s="154">
        <v>0</v>
      </c>
      <c r="O179" s="154">
        <v>0</v>
      </c>
      <c r="P179" s="154">
        <v>0</v>
      </c>
      <c r="Q179" s="154">
        <v>0</v>
      </c>
      <c r="R179" s="154">
        <v>0</v>
      </c>
      <c r="S179" s="154">
        <v>0</v>
      </c>
      <c r="T179" s="154">
        <v>0</v>
      </c>
      <c r="U179" s="154">
        <v>0</v>
      </c>
      <c r="V179" s="154">
        <v>0</v>
      </c>
      <c r="W179" s="154">
        <v>0</v>
      </c>
      <c r="X179" s="154">
        <v>0</v>
      </c>
      <c r="Y179" s="52">
        <v>0</v>
      </c>
      <c r="Z179" s="36">
        <v>0</v>
      </c>
      <c r="AA179" s="154">
        <v>0</v>
      </c>
      <c r="AB179" s="154">
        <v>0</v>
      </c>
      <c r="AC179" s="154">
        <v>0</v>
      </c>
      <c r="AD179" s="154">
        <v>0</v>
      </c>
      <c r="AE179" s="154">
        <v>0</v>
      </c>
      <c r="AF179" s="154">
        <v>0</v>
      </c>
      <c r="AG179" s="154">
        <v>0</v>
      </c>
      <c r="AH179" s="154">
        <v>0</v>
      </c>
      <c r="AI179" s="154">
        <v>0</v>
      </c>
      <c r="AJ179" s="154">
        <v>0</v>
      </c>
      <c r="AK179" s="154">
        <v>0</v>
      </c>
      <c r="AL179" s="154">
        <v>0</v>
      </c>
      <c r="AM179" s="154">
        <v>0</v>
      </c>
      <c r="AN179" s="154">
        <f t="shared" si="108"/>
        <v>0</v>
      </c>
      <c r="AO179" s="154">
        <f t="shared" si="109"/>
        <v>0</v>
      </c>
      <c r="AP179" s="154">
        <f t="shared" si="110"/>
        <v>0</v>
      </c>
      <c r="AQ179" s="154">
        <f t="shared" si="111"/>
        <v>0</v>
      </c>
      <c r="AR179" s="154">
        <f t="shared" si="112"/>
        <v>0</v>
      </c>
      <c r="AS179" s="154">
        <f t="shared" si="113"/>
        <v>0</v>
      </c>
      <c r="AT179" s="154">
        <f t="shared" si="114"/>
        <v>0</v>
      </c>
    </row>
    <row r="180" spans="1:46" s="104" customFormat="1" ht="31.5">
      <c r="A180" s="63" t="s">
        <v>175</v>
      </c>
      <c r="B180" s="54" t="s">
        <v>543</v>
      </c>
      <c r="C180" s="63" t="s">
        <v>544</v>
      </c>
      <c r="D180" s="67">
        <v>1.4259836399999999</v>
      </c>
      <c r="E180" s="66">
        <v>0</v>
      </c>
      <c r="F180" s="154">
        <v>0</v>
      </c>
      <c r="G180" s="154">
        <v>0</v>
      </c>
      <c r="H180" s="154">
        <v>0</v>
      </c>
      <c r="I180" s="154">
        <v>0</v>
      </c>
      <c r="J180" s="154">
        <v>0</v>
      </c>
      <c r="K180" s="154">
        <v>0</v>
      </c>
      <c r="L180" s="154">
        <v>0</v>
      </c>
      <c r="M180" s="154">
        <v>1.4259836399999999</v>
      </c>
      <c r="N180" s="154">
        <v>0</v>
      </c>
      <c r="O180" s="154">
        <v>0</v>
      </c>
      <c r="P180" s="154">
        <v>0.42899999999999999</v>
      </c>
      <c r="Q180" s="154">
        <v>0</v>
      </c>
      <c r="R180" s="154">
        <v>0</v>
      </c>
      <c r="S180" s="154">
        <v>0</v>
      </c>
      <c r="T180" s="154">
        <v>0</v>
      </c>
      <c r="U180" s="154">
        <v>0</v>
      </c>
      <c r="V180" s="154">
        <v>0</v>
      </c>
      <c r="W180" s="154">
        <v>0</v>
      </c>
      <c r="X180" s="154">
        <v>0</v>
      </c>
      <c r="Y180" s="67">
        <v>0</v>
      </c>
      <c r="Z180" s="66">
        <v>0</v>
      </c>
      <c r="AA180" s="154">
        <v>0</v>
      </c>
      <c r="AB180" s="154">
        <v>0</v>
      </c>
      <c r="AC180" s="154">
        <v>0</v>
      </c>
      <c r="AD180" s="154">
        <v>0</v>
      </c>
      <c r="AE180" s="154">
        <v>0</v>
      </c>
      <c r="AF180" s="154">
        <v>0</v>
      </c>
      <c r="AG180" s="154">
        <v>0</v>
      </c>
      <c r="AH180" s="154">
        <v>0</v>
      </c>
      <c r="AI180" s="154">
        <v>0</v>
      </c>
      <c r="AJ180" s="154">
        <v>0</v>
      </c>
      <c r="AK180" s="154">
        <v>0</v>
      </c>
      <c r="AL180" s="154">
        <v>0</v>
      </c>
      <c r="AM180" s="154">
        <v>0</v>
      </c>
      <c r="AN180" s="154">
        <f t="shared" si="108"/>
        <v>0</v>
      </c>
      <c r="AO180" s="154">
        <f t="shared" si="109"/>
        <v>1.4259836399999999</v>
      </c>
      <c r="AP180" s="154">
        <f t="shared" si="110"/>
        <v>0</v>
      </c>
      <c r="AQ180" s="154">
        <f t="shared" si="111"/>
        <v>0</v>
      </c>
      <c r="AR180" s="154">
        <f t="shared" si="112"/>
        <v>0.42899999999999999</v>
      </c>
      <c r="AS180" s="154">
        <f t="shared" si="113"/>
        <v>0</v>
      </c>
      <c r="AT180" s="154">
        <f t="shared" si="114"/>
        <v>0</v>
      </c>
    </row>
    <row r="181" spans="1:46" s="90" customFormat="1" ht="47.25">
      <c r="A181" s="63" t="s">
        <v>175</v>
      </c>
      <c r="B181" s="54" t="s">
        <v>545</v>
      </c>
      <c r="C181" s="63" t="s">
        <v>546</v>
      </c>
      <c r="D181" s="67" t="s">
        <v>239</v>
      </c>
      <c r="E181" s="66">
        <v>0</v>
      </c>
      <c r="F181" s="154">
        <v>0</v>
      </c>
      <c r="G181" s="154">
        <v>0</v>
      </c>
      <c r="H181" s="154">
        <v>0</v>
      </c>
      <c r="I181" s="154">
        <v>0</v>
      </c>
      <c r="J181" s="154">
        <v>0</v>
      </c>
      <c r="K181" s="154">
        <v>0</v>
      </c>
      <c r="L181" s="154">
        <v>0</v>
      </c>
      <c r="M181" s="154">
        <v>0</v>
      </c>
      <c r="N181" s="154">
        <v>0</v>
      </c>
      <c r="O181" s="154">
        <v>0</v>
      </c>
      <c r="P181" s="154">
        <v>0</v>
      </c>
      <c r="Q181" s="154">
        <v>0</v>
      </c>
      <c r="R181" s="154">
        <v>0</v>
      </c>
      <c r="S181" s="154">
        <v>0</v>
      </c>
      <c r="T181" s="154">
        <v>0</v>
      </c>
      <c r="U181" s="154">
        <v>0</v>
      </c>
      <c r="V181" s="154">
        <v>0</v>
      </c>
      <c r="W181" s="154">
        <v>0</v>
      </c>
      <c r="X181" s="154">
        <v>0</v>
      </c>
      <c r="Y181" s="67">
        <v>0</v>
      </c>
      <c r="Z181" s="66">
        <v>0</v>
      </c>
      <c r="AA181" s="154">
        <v>0</v>
      </c>
      <c r="AB181" s="154">
        <v>0</v>
      </c>
      <c r="AC181" s="154">
        <v>0</v>
      </c>
      <c r="AD181" s="154">
        <v>0</v>
      </c>
      <c r="AE181" s="154">
        <v>0</v>
      </c>
      <c r="AF181" s="154">
        <v>0</v>
      </c>
      <c r="AG181" s="154">
        <v>0</v>
      </c>
      <c r="AH181" s="154">
        <v>0</v>
      </c>
      <c r="AI181" s="154">
        <v>0</v>
      </c>
      <c r="AJ181" s="154">
        <v>0</v>
      </c>
      <c r="AK181" s="154">
        <v>0</v>
      </c>
      <c r="AL181" s="154">
        <v>0</v>
      </c>
      <c r="AM181" s="154">
        <v>0</v>
      </c>
      <c r="AN181" s="154">
        <f t="shared" si="108"/>
        <v>0</v>
      </c>
      <c r="AO181" s="154">
        <f t="shared" si="109"/>
        <v>0</v>
      </c>
      <c r="AP181" s="154">
        <f t="shared" si="110"/>
        <v>0</v>
      </c>
      <c r="AQ181" s="154">
        <f t="shared" si="111"/>
        <v>0</v>
      </c>
      <c r="AR181" s="154">
        <f t="shared" si="112"/>
        <v>0</v>
      </c>
      <c r="AS181" s="154">
        <f t="shared" si="113"/>
        <v>0</v>
      </c>
      <c r="AT181" s="154">
        <f t="shared" si="114"/>
        <v>0</v>
      </c>
    </row>
    <row r="182" spans="1:46" s="104" customFormat="1" ht="31.5">
      <c r="A182" s="63" t="s">
        <v>175</v>
      </c>
      <c r="B182" s="54" t="s">
        <v>547</v>
      </c>
      <c r="C182" s="63" t="s">
        <v>548</v>
      </c>
      <c r="D182" s="67">
        <v>5.8037476899999998</v>
      </c>
      <c r="E182" s="66">
        <v>0</v>
      </c>
      <c r="F182" s="154">
        <v>5.8037476899999998</v>
      </c>
      <c r="G182" s="154">
        <v>0</v>
      </c>
      <c r="H182" s="154">
        <v>0</v>
      </c>
      <c r="I182" s="154">
        <v>1.919</v>
      </c>
      <c r="J182" s="154">
        <v>0</v>
      </c>
      <c r="K182" s="154">
        <v>0</v>
      </c>
      <c r="L182" s="154">
        <v>0</v>
      </c>
      <c r="M182" s="154">
        <v>0</v>
      </c>
      <c r="N182" s="154">
        <v>0</v>
      </c>
      <c r="O182" s="154">
        <v>0</v>
      </c>
      <c r="P182" s="154">
        <v>0</v>
      </c>
      <c r="Q182" s="154">
        <v>0</v>
      </c>
      <c r="R182" s="154">
        <v>0</v>
      </c>
      <c r="S182" s="154">
        <v>0</v>
      </c>
      <c r="T182" s="154">
        <v>0</v>
      </c>
      <c r="U182" s="154">
        <v>0</v>
      </c>
      <c r="V182" s="154">
        <v>0</v>
      </c>
      <c r="W182" s="154">
        <v>0</v>
      </c>
      <c r="X182" s="154">
        <v>0</v>
      </c>
      <c r="Y182" s="67">
        <v>0</v>
      </c>
      <c r="Z182" s="66">
        <v>0</v>
      </c>
      <c r="AA182" s="154">
        <v>0</v>
      </c>
      <c r="AB182" s="154">
        <v>0</v>
      </c>
      <c r="AC182" s="154">
        <v>0</v>
      </c>
      <c r="AD182" s="154">
        <v>0</v>
      </c>
      <c r="AE182" s="154">
        <v>0</v>
      </c>
      <c r="AF182" s="154">
        <v>0</v>
      </c>
      <c r="AG182" s="154">
        <v>0</v>
      </c>
      <c r="AH182" s="154">
        <v>0</v>
      </c>
      <c r="AI182" s="154">
        <v>0</v>
      </c>
      <c r="AJ182" s="154">
        <v>0</v>
      </c>
      <c r="AK182" s="154">
        <v>0</v>
      </c>
      <c r="AL182" s="154">
        <v>0</v>
      </c>
      <c r="AM182" s="154">
        <v>0</v>
      </c>
      <c r="AN182" s="154">
        <f t="shared" si="108"/>
        <v>0</v>
      </c>
      <c r="AO182" s="154">
        <f t="shared" si="109"/>
        <v>5.8037476899999998</v>
      </c>
      <c r="AP182" s="154">
        <f t="shared" si="110"/>
        <v>0</v>
      </c>
      <c r="AQ182" s="154">
        <f t="shared" si="111"/>
        <v>0</v>
      </c>
      <c r="AR182" s="154">
        <f t="shared" si="112"/>
        <v>1.919</v>
      </c>
      <c r="AS182" s="154">
        <f t="shared" si="113"/>
        <v>0</v>
      </c>
      <c r="AT182" s="154">
        <f t="shared" si="114"/>
        <v>0</v>
      </c>
    </row>
    <row r="183" spans="1:46" s="53" customFormat="1" ht="47.25">
      <c r="A183" s="63" t="s">
        <v>175</v>
      </c>
      <c r="B183" s="54" t="s">
        <v>549</v>
      </c>
      <c r="C183" s="63" t="s">
        <v>550</v>
      </c>
      <c r="D183" s="52" t="s">
        <v>239</v>
      </c>
      <c r="E183" s="36">
        <v>0</v>
      </c>
      <c r="F183" s="154">
        <v>0</v>
      </c>
      <c r="G183" s="154">
        <v>0</v>
      </c>
      <c r="H183" s="154">
        <v>0</v>
      </c>
      <c r="I183" s="154">
        <v>0</v>
      </c>
      <c r="J183" s="154">
        <v>0</v>
      </c>
      <c r="K183" s="154">
        <v>0</v>
      </c>
      <c r="L183" s="154">
        <v>0</v>
      </c>
      <c r="M183" s="154">
        <v>0</v>
      </c>
      <c r="N183" s="154">
        <v>0</v>
      </c>
      <c r="O183" s="154">
        <v>0</v>
      </c>
      <c r="P183" s="154">
        <v>0</v>
      </c>
      <c r="Q183" s="154">
        <v>0</v>
      </c>
      <c r="R183" s="154">
        <v>0</v>
      </c>
      <c r="S183" s="154">
        <v>0</v>
      </c>
      <c r="T183" s="154">
        <v>0</v>
      </c>
      <c r="U183" s="154">
        <v>0</v>
      </c>
      <c r="V183" s="154">
        <v>0</v>
      </c>
      <c r="W183" s="154">
        <v>0</v>
      </c>
      <c r="X183" s="154">
        <v>0</v>
      </c>
      <c r="Y183" s="52">
        <v>0</v>
      </c>
      <c r="Z183" s="36">
        <v>0</v>
      </c>
      <c r="AA183" s="154">
        <v>0</v>
      </c>
      <c r="AB183" s="154">
        <v>0</v>
      </c>
      <c r="AC183" s="154">
        <v>0</v>
      </c>
      <c r="AD183" s="154">
        <v>0</v>
      </c>
      <c r="AE183" s="154">
        <v>0</v>
      </c>
      <c r="AF183" s="154">
        <v>0</v>
      </c>
      <c r="AG183" s="154">
        <v>0</v>
      </c>
      <c r="AH183" s="154">
        <v>0</v>
      </c>
      <c r="AI183" s="154">
        <v>0</v>
      </c>
      <c r="AJ183" s="154">
        <v>0</v>
      </c>
      <c r="AK183" s="154">
        <v>0</v>
      </c>
      <c r="AL183" s="154">
        <v>0</v>
      </c>
      <c r="AM183" s="154">
        <v>0</v>
      </c>
      <c r="AN183" s="154">
        <f t="shared" si="108"/>
        <v>0</v>
      </c>
      <c r="AO183" s="154">
        <f t="shared" si="109"/>
        <v>0</v>
      </c>
      <c r="AP183" s="154">
        <f t="shared" si="110"/>
        <v>0</v>
      </c>
      <c r="AQ183" s="154">
        <f t="shared" si="111"/>
        <v>0</v>
      </c>
      <c r="AR183" s="154">
        <f t="shared" si="112"/>
        <v>0</v>
      </c>
      <c r="AS183" s="154">
        <f t="shared" si="113"/>
        <v>0</v>
      </c>
      <c r="AT183" s="154">
        <f t="shared" si="114"/>
        <v>0</v>
      </c>
    </row>
    <row r="184" spans="1:46" s="53" customFormat="1" ht="78.75">
      <c r="A184" s="63" t="s">
        <v>175</v>
      </c>
      <c r="B184" s="54" t="s">
        <v>551</v>
      </c>
      <c r="C184" s="63" t="s">
        <v>552</v>
      </c>
      <c r="D184" s="52" t="s">
        <v>239</v>
      </c>
      <c r="E184" s="36">
        <v>0</v>
      </c>
      <c r="F184" s="154">
        <v>0</v>
      </c>
      <c r="G184" s="154">
        <v>0</v>
      </c>
      <c r="H184" s="154">
        <v>0</v>
      </c>
      <c r="I184" s="154">
        <v>0</v>
      </c>
      <c r="J184" s="154">
        <v>0</v>
      </c>
      <c r="K184" s="154">
        <v>0</v>
      </c>
      <c r="L184" s="154">
        <v>0</v>
      </c>
      <c r="M184" s="154">
        <v>0</v>
      </c>
      <c r="N184" s="154">
        <v>0</v>
      </c>
      <c r="O184" s="154">
        <v>0</v>
      </c>
      <c r="P184" s="154">
        <v>0</v>
      </c>
      <c r="Q184" s="154">
        <v>0</v>
      </c>
      <c r="R184" s="154">
        <v>0</v>
      </c>
      <c r="S184" s="154">
        <v>0</v>
      </c>
      <c r="T184" s="154">
        <v>0</v>
      </c>
      <c r="U184" s="154">
        <v>0</v>
      </c>
      <c r="V184" s="154">
        <v>0</v>
      </c>
      <c r="W184" s="154">
        <v>0</v>
      </c>
      <c r="X184" s="154">
        <v>0</v>
      </c>
      <c r="Y184" s="52">
        <v>0</v>
      </c>
      <c r="Z184" s="36">
        <v>0</v>
      </c>
      <c r="AA184" s="154">
        <v>0</v>
      </c>
      <c r="AB184" s="154">
        <v>0</v>
      </c>
      <c r="AC184" s="154">
        <v>0</v>
      </c>
      <c r="AD184" s="154">
        <v>0</v>
      </c>
      <c r="AE184" s="154">
        <v>0</v>
      </c>
      <c r="AF184" s="154">
        <v>0</v>
      </c>
      <c r="AG184" s="154">
        <v>0</v>
      </c>
      <c r="AH184" s="154">
        <v>0</v>
      </c>
      <c r="AI184" s="154">
        <v>0</v>
      </c>
      <c r="AJ184" s="154">
        <v>0</v>
      </c>
      <c r="AK184" s="154">
        <v>0</v>
      </c>
      <c r="AL184" s="154">
        <v>0</v>
      </c>
      <c r="AM184" s="154">
        <v>0</v>
      </c>
      <c r="AN184" s="154">
        <f t="shared" si="108"/>
        <v>0</v>
      </c>
      <c r="AO184" s="154">
        <f t="shared" si="109"/>
        <v>0</v>
      </c>
      <c r="AP184" s="154">
        <f t="shared" si="110"/>
        <v>0</v>
      </c>
      <c r="AQ184" s="154">
        <f t="shared" si="111"/>
        <v>0</v>
      </c>
      <c r="AR184" s="154">
        <f t="shared" si="112"/>
        <v>0</v>
      </c>
      <c r="AS184" s="154">
        <f t="shared" si="113"/>
        <v>0</v>
      </c>
      <c r="AT184" s="154">
        <f t="shared" si="114"/>
        <v>0</v>
      </c>
    </row>
    <row r="185" spans="1:46" s="53" customFormat="1" ht="63">
      <c r="A185" s="63" t="s">
        <v>175</v>
      </c>
      <c r="B185" s="54" t="s">
        <v>553</v>
      </c>
      <c r="C185" s="63" t="s">
        <v>554</v>
      </c>
      <c r="D185" s="52" t="s">
        <v>239</v>
      </c>
      <c r="E185" s="36">
        <v>0</v>
      </c>
      <c r="F185" s="154">
        <v>0</v>
      </c>
      <c r="G185" s="154">
        <v>0</v>
      </c>
      <c r="H185" s="154">
        <v>0</v>
      </c>
      <c r="I185" s="154">
        <v>0</v>
      </c>
      <c r="J185" s="154">
        <v>0</v>
      </c>
      <c r="K185" s="154">
        <v>0</v>
      </c>
      <c r="L185" s="154">
        <v>0</v>
      </c>
      <c r="M185" s="154">
        <v>0</v>
      </c>
      <c r="N185" s="154">
        <v>0</v>
      </c>
      <c r="O185" s="154">
        <v>0</v>
      </c>
      <c r="P185" s="154">
        <v>0</v>
      </c>
      <c r="Q185" s="154">
        <v>0</v>
      </c>
      <c r="R185" s="154">
        <v>0</v>
      </c>
      <c r="S185" s="154">
        <v>0</v>
      </c>
      <c r="T185" s="154">
        <v>0</v>
      </c>
      <c r="U185" s="154">
        <v>0</v>
      </c>
      <c r="V185" s="154">
        <v>0</v>
      </c>
      <c r="W185" s="154">
        <v>0</v>
      </c>
      <c r="X185" s="154">
        <v>0</v>
      </c>
      <c r="Y185" s="52">
        <v>0</v>
      </c>
      <c r="Z185" s="36">
        <v>0</v>
      </c>
      <c r="AA185" s="154">
        <v>0</v>
      </c>
      <c r="AB185" s="154">
        <v>0</v>
      </c>
      <c r="AC185" s="154">
        <v>0</v>
      </c>
      <c r="AD185" s="154">
        <v>0</v>
      </c>
      <c r="AE185" s="154">
        <v>0</v>
      </c>
      <c r="AF185" s="154">
        <v>0</v>
      </c>
      <c r="AG185" s="154">
        <v>0</v>
      </c>
      <c r="AH185" s="154">
        <v>0</v>
      </c>
      <c r="AI185" s="154">
        <v>0</v>
      </c>
      <c r="AJ185" s="154">
        <v>0</v>
      </c>
      <c r="AK185" s="154">
        <v>0</v>
      </c>
      <c r="AL185" s="154">
        <v>0</v>
      </c>
      <c r="AM185" s="154">
        <v>0</v>
      </c>
      <c r="AN185" s="154">
        <f t="shared" si="108"/>
        <v>0</v>
      </c>
      <c r="AO185" s="154">
        <f t="shared" si="109"/>
        <v>0</v>
      </c>
      <c r="AP185" s="154">
        <f t="shared" si="110"/>
        <v>0</v>
      </c>
      <c r="AQ185" s="154">
        <f t="shared" si="111"/>
        <v>0</v>
      </c>
      <c r="AR185" s="154">
        <f t="shared" si="112"/>
        <v>0</v>
      </c>
      <c r="AS185" s="154">
        <f t="shared" si="113"/>
        <v>0</v>
      </c>
      <c r="AT185" s="154">
        <f t="shared" si="114"/>
        <v>0</v>
      </c>
    </row>
    <row r="186" spans="1:46" s="53" customFormat="1" ht="78.75">
      <c r="A186" s="63" t="s">
        <v>175</v>
      </c>
      <c r="B186" s="54" t="s">
        <v>555</v>
      </c>
      <c r="C186" s="63" t="s">
        <v>556</v>
      </c>
      <c r="D186" s="67" t="s">
        <v>239</v>
      </c>
      <c r="E186" s="66">
        <v>0</v>
      </c>
      <c r="F186" s="154">
        <v>0</v>
      </c>
      <c r="G186" s="154">
        <v>0</v>
      </c>
      <c r="H186" s="154">
        <v>0</v>
      </c>
      <c r="I186" s="154">
        <v>0</v>
      </c>
      <c r="J186" s="154">
        <v>0</v>
      </c>
      <c r="K186" s="154">
        <v>0</v>
      </c>
      <c r="L186" s="154">
        <v>0</v>
      </c>
      <c r="M186" s="154">
        <v>0</v>
      </c>
      <c r="N186" s="154">
        <v>0</v>
      </c>
      <c r="O186" s="154">
        <v>0</v>
      </c>
      <c r="P186" s="154">
        <v>0</v>
      </c>
      <c r="Q186" s="154">
        <v>0</v>
      </c>
      <c r="R186" s="154">
        <v>0</v>
      </c>
      <c r="S186" s="154">
        <v>0</v>
      </c>
      <c r="T186" s="154">
        <v>0</v>
      </c>
      <c r="U186" s="154">
        <v>0</v>
      </c>
      <c r="V186" s="154">
        <v>0</v>
      </c>
      <c r="W186" s="154">
        <v>0</v>
      </c>
      <c r="X186" s="154">
        <v>0</v>
      </c>
      <c r="Y186" s="67">
        <v>0</v>
      </c>
      <c r="Z186" s="66">
        <v>0</v>
      </c>
      <c r="AA186" s="154">
        <v>0</v>
      </c>
      <c r="AB186" s="154">
        <v>0</v>
      </c>
      <c r="AC186" s="154">
        <v>0</v>
      </c>
      <c r="AD186" s="154">
        <v>0</v>
      </c>
      <c r="AE186" s="154">
        <v>0</v>
      </c>
      <c r="AF186" s="154">
        <v>0</v>
      </c>
      <c r="AG186" s="154">
        <v>0</v>
      </c>
      <c r="AH186" s="154">
        <v>0</v>
      </c>
      <c r="AI186" s="154">
        <v>0</v>
      </c>
      <c r="AJ186" s="154">
        <v>0</v>
      </c>
      <c r="AK186" s="154">
        <v>0</v>
      </c>
      <c r="AL186" s="154">
        <v>0</v>
      </c>
      <c r="AM186" s="154">
        <v>0</v>
      </c>
      <c r="AN186" s="154">
        <f t="shared" si="108"/>
        <v>0</v>
      </c>
      <c r="AO186" s="154">
        <f t="shared" si="109"/>
        <v>0</v>
      </c>
      <c r="AP186" s="154">
        <f t="shared" si="110"/>
        <v>0</v>
      </c>
      <c r="AQ186" s="154">
        <f t="shared" si="111"/>
        <v>0</v>
      </c>
      <c r="AR186" s="154">
        <f t="shared" si="112"/>
        <v>0</v>
      </c>
      <c r="AS186" s="154">
        <f t="shared" si="113"/>
        <v>0</v>
      </c>
      <c r="AT186" s="154">
        <f t="shared" si="114"/>
        <v>0</v>
      </c>
    </row>
    <row r="187" spans="1:46" s="53" customFormat="1" ht="110.25">
      <c r="A187" s="63" t="s">
        <v>175</v>
      </c>
      <c r="B187" s="54" t="s">
        <v>557</v>
      </c>
      <c r="C187" s="63" t="s">
        <v>558</v>
      </c>
      <c r="D187" s="52" t="s">
        <v>239</v>
      </c>
      <c r="E187" s="36">
        <v>0</v>
      </c>
      <c r="F187" s="154">
        <v>0</v>
      </c>
      <c r="G187" s="154">
        <v>0</v>
      </c>
      <c r="H187" s="154">
        <v>0</v>
      </c>
      <c r="I187" s="154">
        <v>0</v>
      </c>
      <c r="J187" s="154">
        <v>0</v>
      </c>
      <c r="K187" s="154">
        <v>0</v>
      </c>
      <c r="L187" s="154">
        <v>0</v>
      </c>
      <c r="M187" s="154">
        <v>0</v>
      </c>
      <c r="N187" s="154">
        <v>0</v>
      </c>
      <c r="O187" s="154">
        <v>0</v>
      </c>
      <c r="P187" s="154">
        <v>0</v>
      </c>
      <c r="Q187" s="154">
        <v>0</v>
      </c>
      <c r="R187" s="154">
        <v>0</v>
      </c>
      <c r="S187" s="154">
        <v>0</v>
      </c>
      <c r="T187" s="154">
        <v>0</v>
      </c>
      <c r="U187" s="154">
        <v>0</v>
      </c>
      <c r="V187" s="154">
        <v>0</v>
      </c>
      <c r="W187" s="154">
        <v>0</v>
      </c>
      <c r="X187" s="154">
        <v>0</v>
      </c>
      <c r="Y187" s="52">
        <v>0</v>
      </c>
      <c r="Z187" s="36">
        <v>0</v>
      </c>
      <c r="AA187" s="154">
        <v>0</v>
      </c>
      <c r="AB187" s="154">
        <v>0</v>
      </c>
      <c r="AC187" s="154">
        <v>0</v>
      </c>
      <c r="AD187" s="154">
        <v>0</v>
      </c>
      <c r="AE187" s="154">
        <v>0</v>
      </c>
      <c r="AF187" s="154">
        <v>0</v>
      </c>
      <c r="AG187" s="154">
        <v>0</v>
      </c>
      <c r="AH187" s="154">
        <v>0</v>
      </c>
      <c r="AI187" s="154">
        <v>0</v>
      </c>
      <c r="AJ187" s="154">
        <v>0</v>
      </c>
      <c r="AK187" s="154">
        <v>0</v>
      </c>
      <c r="AL187" s="154">
        <v>0</v>
      </c>
      <c r="AM187" s="154">
        <v>0</v>
      </c>
      <c r="AN187" s="154">
        <f t="shared" si="108"/>
        <v>0</v>
      </c>
      <c r="AO187" s="154">
        <f t="shared" si="109"/>
        <v>0</v>
      </c>
      <c r="AP187" s="154">
        <f t="shared" si="110"/>
        <v>0</v>
      </c>
      <c r="AQ187" s="154">
        <f t="shared" si="111"/>
        <v>0</v>
      </c>
      <c r="AR187" s="154">
        <f t="shared" si="112"/>
        <v>0</v>
      </c>
      <c r="AS187" s="154">
        <f t="shared" si="113"/>
        <v>0</v>
      </c>
      <c r="AT187" s="154">
        <f t="shared" si="114"/>
        <v>0</v>
      </c>
    </row>
    <row r="188" spans="1:46" s="53" customFormat="1" ht="63">
      <c r="A188" s="63" t="s">
        <v>175</v>
      </c>
      <c r="B188" s="54" t="s">
        <v>1697</v>
      </c>
      <c r="C188" s="63" t="s">
        <v>559</v>
      </c>
      <c r="D188" s="52">
        <v>5.3840616700000004</v>
      </c>
      <c r="E188" s="36">
        <v>0</v>
      </c>
      <c r="F188" s="154">
        <v>0</v>
      </c>
      <c r="G188" s="154">
        <v>0</v>
      </c>
      <c r="H188" s="154">
        <v>0</v>
      </c>
      <c r="I188" s="154">
        <v>0</v>
      </c>
      <c r="J188" s="154">
        <v>0</v>
      </c>
      <c r="K188" s="154">
        <v>0</v>
      </c>
      <c r="L188" s="154">
        <v>0</v>
      </c>
      <c r="M188" s="154">
        <v>5.3840616700000004</v>
      </c>
      <c r="N188" s="154">
        <v>0.16</v>
      </c>
      <c r="O188" s="154">
        <v>0</v>
      </c>
      <c r="P188" s="154">
        <v>1.528</v>
      </c>
      <c r="Q188" s="154">
        <v>0</v>
      </c>
      <c r="R188" s="154">
        <v>0</v>
      </c>
      <c r="S188" s="154">
        <v>0</v>
      </c>
      <c r="T188" s="154">
        <v>0</v>
      </c>
      <c r="U188" s="154">
        <v>0</v>
      </c>
      <c r="V188" s="154">
        <v>0</v>
      </c>
      <c r="W188" s="154">
        <v>0</v>
      </c>
      <c r="X188" s="154">
        <v>0</v>
      </c>
      <c r="Y188" s="52">
        <v>0</v>
      </c>
      <c r="Z188" s="36">
        <v>0</v>
      </c>
      <c r="AA188" s="154">
        <v>0</v>
      </c>
      <c r="AB188" s="154">
        <v>0</v>
      </c>
      <c r="AC188" s="154">
        <v>0</v>
      </c>
      <c r="AD188" s="154">
        <v>0</v>
      </c>
      <c r="AE188" s="154">
        <v>0</v>
      </c>
      <c r="AF188" s="154">
        <v>0</v>
      </c>
      <c r="AG188" s="154">
        <v>0</v>
      </c>
      <c r="AH188" s="154">
        <v>0</v>
      </c>
      <c r="AI188" s="154">
        <v>0</v>
      </c>
      <c r="AJ188" s="154">
        <v>0</v>
      </c>
      <c r="AK188" s="154">
        <v>0</v>
      </c>
      <c r="AL188" s="154">
        <v>0</v>
      </c>
      <c r="AM188" s="154">
        <v>0</v>
      </c>
      <c r="AN188" s="154">
        <f t="shared" si="108"/>
        <v>0</v>
      </c>
      <c r="AO188" s="154">
        <f t="shared" si="109"/>
        <v>5.3840616700000004</v>
      </c>
      <c r="AP188" s="154">
        <f t="shared" si="110"/>
        <v>0.16</v>
      </c>
      <c r="AQ188" s="154">
        <f t="shared" si="111"/>
        <v>0</v>
      </c>
      <c r="AR188" s="154">
        <f t="shared" si="112"/>
        <v>1.528</v>
      </c>
      <c r="AS188" s="154">
        <f t="shared" si="113"/>
        <v>0</v>
      </c>
      <c r="AT188" s="154">
        <f t="shared" si="114"/>
        <v>0</v>
      </c>
    </row>
    <row r="189" spans="1:46" s="53" customFormat="1" ht="94.5">
      <c r="A189" s="63" t="s">
        <v>175</v>
      </c>
      <c r="B189" s="54" t="s">
        <v>560</v>
      </c>
      <c r="C189" s="63" t="s">
        <v>561</v>
      </c>
      <c r="D189" s="52" t="s">
        <v>239</v>
      </c>
      <c r="E189" s="36">
        <v>0</v>
      </c>
      <c r="F189" s="154">
        <v>0</v>
      </c>
      <c r="G189" s="154">
        <v>0</v>
      </c>
      <c r="H189" s="154">
        <v>0</v>
      </c>
      <c r="I189" s="154">
        <v>0</v>
      </c>
      <c r="J189" s="154">
        <v>0</v>
      </c>
      <c r="K189" s="154">
        <v>0</v>
      </c>
      <c r="L189" s="154">
        <v>0</v>
      </c>
      <c r="M189" s="154">
        <v>0</v>
      </c>
      <c r="N189" s="154">
        <v>0</v>
      </c>
      <c r="O189" s="154">
        <v>0</v>
      </c>
      <c r="P189" s="154">
        <v>0</v>
      </c>
      <c r="Q189" s="154">
        <v>0</v>
      </c>
      <c r="R189" s="154">
        <v>0</v>
      </c>
      <c r="S189" s="154">
        <v>0</v>
      </c>
      <c r="T189" s="154">
        <v>0</v>
      </c>
      <c r="U189" s="154">
        <v>0</v>
      </c>
      <c r="V189" s="154">
        <v>0</v>
      </c>
      <c r="W189" s="154">
        <v>0</v>
      </c>
      <c r="X189" s="154">
        <v>0</v>
      </c>
      <c r="Y189" s="52">
        <v>0</v>
      </c>
      <c r="Z189" s="36">
        <v>0</v>
      </c>
      <c r="AA189" s="154">
        <v>0</v>
      </c>
      <c r="AB189" s="154">
        <v>0</v>
      </c>
      <c r="AC189" s="154">
        <v>0</v>
      </c>
      <c r="AD189" s="154">
        <v>0</v>
      </c>
      <c r="AE189" s="154">
        <v>0</v>
      </c>
      <c r="AF189" s="154">
        <v>0</v>
      </c>
      <c r="AG189" s="154">
        <v>0</v>
      </c>
      <c r="AH189" s="154">
        <v>0</v>
      </c>
      <c r="AI189" s="154">
        <v>0</v>
      </c>
      <c r="AJ189" s="154">
        <v>0</v>
      </c>
      <c r="AK189" s="154">
        <v>0</v>
      </c>
      <c r="AL189" s="154">
        <v>0</v>
      </c>
      <c r="AM189" s="154">
        <v>0</v>
      </c>
      <c r="AN189" s="154">
        <f t="shared" si="108"/>
        <v>0</v>
      </c>
      <c r="AO189" s="154">
        <f t="shared" si="109"/>
        <v>0</v>
      </c>
      <c r="AP189" s="154">
        <f t="shared" si="110"/>
        <v>0</v>
      </c>
      <c r="AQ189" s="154">
        <f t="shared" si="111"/>
        <v>0</v>
      </c>
      <c r="AR189" s="154">
        <f t="shared" si="112"/>
        <v>0</v>
      </c>
      <c r="AS189" s="154">
        <f t="shared" si="113"/>
        <v>0</v>
      </c>
      <c r="AT189" s="154">
        <f t="shared" si="114"/>
        <v>0</v>
      </c>
    </row>
    <row r="190" spans="1:46" s="53" customFormat="1" ht="31.5">
      <c r="A190" s="133" t="s">
        <v>175</v>
      </c>
      <c r="B190" s="134" t="s">
        <v>562</v>
      </c>
      <c r="C190" s="133" t="s">
        <v>563</v>
      </c>
      <c r="D190" s="155" t="s">
        <v>239</v>
      </c>
      <c r="E190" s="154">
        <v>0</v>
      </c>
      <c r="F190" s="154">
        <v>0</v>
      </c>
      <c r="G190" s="154">
        <v>0</v>
      </c>
      <c r="H190" s="154">
        <v>0</v>
      </c>
      <c r="I190" s="154">
        <v>0</v>
      </c>
      <c r="J190" s="154">
        <v>0</v>
      </c>
      <c r="K190" s="154">
        <v>0</v>
      </c>
      <c r="L190" s="154">
        <v>0</v>
      </c>
      <c r="M190" s="154">
        <v>0</v>
      </c>
      <c r="N190" s="154">
        <v>0</v>
      </c>
      <c r="O190" s="154">
        <v>0</v>
      </c>
      <c r="P190" s="154">
        <v>0</v>
      </c>
      <c r="Q190" s="154">
        <v>0</v>
      </c>
      <c r="R190" s="154">
        <v>0</v>
      </c>
      <c r="S190" s="154">
        <v>0</v>
      </c>
      <c r="T190" s="154">
        <v>0</v>
      </c>
      <c r="U190" s="154">
        <v>0</v>
      </c>
      <c r="V190" s="154">
        <v>0</v>
      </c>
      <c r="W190" s="154">
        <v>0</v>
      </c>
      <c r="X190" s="154">
        <v>0</v>
      </c>
      <c r="Y190" s="155">
        <v>0</v>
      </c>
      <c r="Z190" s="154">
        <v>0</v>
      </c>
      <c r="AA190" s="154">
        <v>0</v>
      </c>
      <c r="AB190" s="154">
        <v>0</v>
      </c>
      <c r="AC190" s="154">
        <v>0</v>
      </c>
      <c r="AD190" s="154">
        <v>0</v>
      </c>
      <c r="AE190" s="154">
        <v>0</v>
      </c>
      <c r="AF190" s="154">
        <v>0</v>
      </c>
      <c r="AG190" s="154">
        <v>0</v>
      </c>
      <c r="AH190" s="154">
        <v>0</v>
      </c>
      <c r="AI190" s="154">
        <v>0</v>
      </c>
      <c r="AJ190" s="154">
        <v>0</v>
      </c>
      <c r="AK190" s="154">
        <v>0</v>
      </c>
      <c r="AL190" s="154">
        <v>0</v>
      </c>
      <c r="AM190" s="154">
        <v>0</v>
      </c>
      <c r="AN190" s="154">
        <f t="shared" si="108"/>
        <v>0</v>
      </c>
      <c r="AO190" s="154">
        <f t="shared" si="109"/>
        <v>0</v>
      </c>
      <c r="AP190" s="154">
        <f t="shared" si="110"/>
        <v>0</v>
      </c>
      <c r="AQ190" s="154">
        <f t="shared" si="111"/>
        <v>0</v>
      </c>
      <c r="AR190" s="154">
        <f t="shared" si="112"/>
        <v>0</v>
      </c>
      <c r="AS190" s="154">
        <f t="shared" si="113"/>
        <v>0</v>
      </c>
      <c r="AT190" s="154">
        <f t="shared" si="114"/>
        <v>0</v>
      </c>
    </row>
    <row r="191" spans="1:46" s="53" customFormat="1" ht="63">
      <c r="A191" s="133" t="s">
        <v>175</v>
      </c>
      <c r="B191" s="134" t="s">
        <v>564</v>
      </c>
      <c r="C191" s="133" t="s">
        <v>565</v>
      </c>
      <c r="D191" s="155" t="s">
        <v>239</v>
      </c>
      <c r="E191" s="154">
        <v>0</v>
      </c>
      <c r="F191" s="154">
        <v>0</v>
      </c>
      <c r="G191" s="154">
        <v>0</v>
      </c>
      <c r="H191" s="154">
        <v>0</v>
      </c>
      <c r="I191" s="154">
        <v>0</v>
      </c>
      <c r="J191" s="154">
        <v>0</v>
      </c>
      <c r="K191" s="154">
        <v>0</v>
      </c>
      <c r="L191" s="154">
        <v>0</v>
      </c>
      <c r="M191" s="154">
        <v>0</v>
      </c>
      <c r="N191" s="154">
        <v>0</v>
      </c>
      <c r="O191" s="154">
        <v>0</v>
      </c>
      <c r="P191" s="154">
        <v>0</v>
      </c>
      <c r="Q191" s="154">
        <v>0</v>
      </c>
      <c r="R191" s="154">
        <v>0</v>
      </c>
      <c r="S191" s="154">
        <v>0</v>
      </c>
      <c r="T191" s="154">
        <v>0</v>
      </c>
      <c r="U191" s="154">
        <v>0</v>
      </c>
      <c r="V191" s="154">
        <v>0</v>
      </c>
      <c r="W191" s="154">
        <v>0</v>
      </c>
      <c r="X191" s="154">
        <v>0</v>
      </c>
      <c r="Y191" s="155">
        <v>0</v>
      </c>
      <c r="Z191" s="154">
        <v>0</v>
      </c>
      <c r="AA191" s="154">
        <v>0</v>
      </c>
      <c r="AB191" s="154">
        <v>0</v>
      </c>
      <c r="AC191" s="154">
        <v>0</v>
      </c>
      <c r="AD191" s="154">
        <v>0</v>
      </c>
      <c r="AE191" s="154">
        <v>0</v>
      </c>
      <c r="AF191" s="154">
        <v>0</v>
      </c>
      <c r="AG191" s="154">
        <v>0</v>
      </c>
      <c r="AH191" s="154">
        <v>0</v>
      </c>
      <c r="AI191" s="154">
        <v>0</v>
      </c>
      <c r="AJ191" s="154">
        <v>0</v>
      </c>
      <c r="AK191" s="154">
        <v>0</v>
      </c>
      <c r="AL191" s="154">
        <v>0</v>
      </c>
      <c r="AM191" s="154">
        <v>0</v>
      </c>
      <c r="AN191" s="154">
        <f t="shared" si="108"/>
        <v>0</v>
      </c>
      <c r="AO191" s="154">
        <f t="shared" si="109"/>
        <v>0</v>
      </c>
      <c r="AP191" s="154">
        <f t="shared" si="110"/>
        <v>0</v>
      </c>
      <c r="AQ191" s="154">
        <f t="shared" si="111"/>
        <v>0</v>
      </c>
      <c r="AR191" s="154">
        <f t="shared" si="112"/>
        <v>0</v>
      </c>
      <c r="AS191" s="154">
        <f t="shared" si="113"/>
        <v>0</v>
      </c>
      <c r="AT191" s="154">
        <f t="shared" si="114"/>
        <v>0</v>
      </c>
    </row>
    <row r="192" spans="1:46" s="53" customFormat="1" ht="63">
      <c r="A192" s="133" t="s">
        <v>175</v>
      </c>
      <c r="B192" s="134" t="s">
        <v>1906</v>
      </c>
      <c r="C192" s="133" t="s">
        <v>566</v>
      </c>
      <c r="D192" s="155">
        <v>3.3927509599999999</v>
      </c>
      <c r="E192" s="154">
        <v>0</v>
      </c>
      <c r="F192" s="154">
        <v>0</v>
      </c>
      <c r="G192" s="154">
        <v>0</v>
      </c>
      <c r="H192" s="154">
        <v>0</v>
      </c>
      <c r="I192" s="154">
        <v>0</v>
      </c>
      <c r="J192" s="154">
        <v>0</v>
      </c>
      <c r="K192" s="154">
        <v>0</v>
      </c>
      <c r="L192" s="154">
        <v>0</v>
      </c>
      <c r="M192" s="154">
        <v>0</v>
      </c>
      <c r="N192" s="154">
        <v>0</v>
      </c>
      <c r="O192" s="154">
        <v>0</v>
      </c>
      <c r="P192" s="154">
        <v>0</v>
      </c>
      <c r="Q192" s="154">
        <v>0</v>
      </c>
      <c r="R192" s="154">
        <v>0</v>
      </c>
      <c r="S192" s="154">
        <v>0</v>
      </c>
      <c r="T192" s="154">
        <v>0</v>
      </c>
      <c r="U192" s="154">
        <v>0</v>
      </c>
      <c r="V192" s="154">
        <v>0</v>
      </c>
      <c r="W192" s="154">
        <v>0</v>
      </c>
      <c r="X192" s="154">
        <v>0</v>
      </c>
      <c r="Y192" s="155">
        <v>0</v>
      </c>
      <c r="Z192" s="154">
        <v>0</v>
      </c>
      <c r="AA192" s="154">
        <v>0</v>
      </c>
      <c r="AB192" s="154">
        <v>0</v>
      </c>
      <c r="AC192" s="154">
        <v>0</v>
      </c>
      <c r="AD192" s="154">
        <v>0</v>
      </c>
      <c r="AE192" s="154">
        <v>0</v>
      </c>
      <c r="AF192" s="154">
        <v>0</v>
      </c>
      <c r="AG192" s="154">
        <v>0</v>
      </c>
      <c r="AH192" s="154">
        <v>0</v>
      </c>
      <c r="AI192" s="154">
        <v>0</v>
      </c>
      <c r="AJ192" s="154">
        <v>0</v>
      </c>
      <c r="AK192" s="154">
        <v>0</v>
      </c>
      <c r="AL192" s="154">
        <v>0</v>
      </c>
      <c r="AM192" s="154">
        <v>0</v>
      </c>
      <c r="AN192" s="154">
        <f t="shared" si="108"/>
        <v>0</v>
      </c>
      <c r="AO192" s="154">
        <f t="shared" si="109"/>
        <v>0</v>
      </c>
      <c r="AP192" s="154">
        <f t="shared" si="110"/>
        <v>0</v>
      </c>
      <c r="AQ192" s="154">
        <f t="shared" si="111"/>
        <v>0</v>
      </c>
      <c r="AR192" s="154">
        <f t="shared" si="112"/>
        <v>0</v>
      </c>
      <c r="AS192" s="154">
        <f t="shared" si="113"/>
        <v>0</v>
      </c>
      <c r="AT192" s="154">
        <f t="shared" si="114"/>
        <v>0</v>
      </c>
    </row>
    <row r="193" spans="1:46" s="53" customFormat="1" ht="78.75">
      <c r="A193" s="63" t="s">
        <v>175</v>
      </c>
      <c r="B193" s="54" t="s">
        <v>567</v>
      </c>
      <c r="C193" s="63" t="s">
        <v>568</v>
      </c>
      <c r="D193" s="52">
        <v>2.83930193</v>
      </c>
      <c r="E193" s="36">
        <v>0</v>
      </c>
      <c r="F193" s="154">
        <v>0</v>
      </c>
      <c r="G193" s="154">
        <v>0</v>
      </c>
      <c r="H193" s="154">
        <v>0</v>
      </c>
      <c r="I193" s="154">
        <v>0</v>
      </c>
      <c r="J193" s="154">
        <v>0</v>
      </c>
      <c r="K193" s="154">
        <v>0</v>
      </c>
      <c r="L193" s="154">
        <v>0</v>
      </c>
      <c r="M193" s="154">
        <v>2.83930193</v>
      </c>
      <c r="N193" s="154">
        <v>0</v>
      </c>
      <c r="O193" s="154">
        <v>0</v>
      </c>
      <c r="P193" s="154">
        <v>1.3720000000000001</v>
      </c>
      <c r="Q193" s="154">
        <v>0</v>
      </c>
      <c r="R193" s="154">
        <v>0</v>
      </c>
      <c r="S193" s="154">
        <v>0</v>
      </c>
      <c r="T193" s="154">
        <v>0</v>
      </c>
      <c r="U193" s="154">
        <v>0</v>
      </c>
      <c r="V193" s="154">
        <v>0</v>
      </c>
      <c r="W193" s="154">
        <v>0</v>
      </c>
      <c r="X193" s="154">
        <v>0</v>
      </c>
      <c r="Y193" s="52">
        <v>0</v>
      </c>
      <c r="Z193" s="36">
        <v>0</v>
      </c>
      <c r="AA193" s="154">
        <v>0</v>
      </c>
      <c r="AB193" s="154">
        <v>0</v>
      </c>
      <c r="AC193" s="154">
        <v>0</v>
      </c>
      <c r="AD193" s="154">
        <v>0</v>
      </c>
      <c r="AE193" s="154">
        <v>0</v>
      </c>
      <c r="AF193" s="154">
        <v>0</v>
      </c>
      <c r="AG193" s="154">
        <v>0</v>
      </c>
      <c r="AH193" s="154">
        <v>0</v>
      </c>
      <c r="AI193" s="154">
        <v>0</v>
      </c>
      <c r="AJ193" s="154">
        <v>0</v>
      </c>
      <c r="AK193" s="154">
        <v>0</v>
      </c>
      <c r="AL193" s="154">
        <v>0</v>
      </c>
      <c r="AM193" s="154">
        <v>0</v>
      </c>
      <c r="AN193" s="154">
        <f t="shared" si="108"/>
        <v>0</v>
      </c>
      <c r="AO193" s="154">
        <f t="shared" si="109"/>
        <v>2.83930193</v>
      </c>
      <c r="AP193" s="154">
        <f t="shared" si="110"/>
        <v>0</v>
      </c>
      <c r="AQ193" s="154">
        <f t="shared" si="111"/>
        <v>0</v>
      </c>
      <c r="AR193" s="154">
        <f t="shared" si="112"/>
        <v>1.3720000000000001</v>
      </c>
      <c r="AS193" s="154">
        <f t="shared" si="113"/>
        <v>0</v>
      </c>
      <c r="AT193" s="154">
        <f t="shared" si="114"/>
        <v>0</v>
      </c>
    </row>
    <row r="194" spans="1:46" s="53" customFormat="1" ht="63">
      <c r="A194" s="63" t="s">
        <v>175</v>
      </c>
      <c r="B194" s="54" t="s">
        <v>569</v>
      </c>
      <c r="C194" s="63" t="s">
        <v>570</v>
      </c>
      <c r="D194" s="52">
        <v>2.6082113999999996</v>
      </c>
      <c r="E194" s="36">
        <v>0</v>
      </c>
      <c r="F194" s="154">
        <v>0</v>
      </c>
      <c r="G194" s="154">
        <v>0</v>
      </c>
      <c r="H194" s="154">
        <v>0</v>
      </c>
      <c r="I194" s="154">
        <v>0</v>
      </c>
      <c r="J194" s="154">
        <v>0</v>
      </c>
      <c r="K194" s="154">
        <v>0</v>
      </c>
      <c r="L194" s="154">
        <v>0</v>
      </c>
      <c r="M194" s="154">
        <v>2.6082113999999996</v>
      </c>
      <c r="N194" s="154">
        <v>0</v>
      </c>
      <c r="O194" s="154">
        <v>0</v>
      </c>
      <c r="P194" s="154">
        <v>1.27</v>
      </c>
      <c r="Q194" s="154">
        <v>0</v>
      </c>
      <c r="R194" s="154">
        <v>0</v>
      </c>
      <c r="S194" s="154">
        <v>0</v>
      </c>
      <c r="T194" s="154">
        <v>0</v>
      </c>
      <c r="U194" s="154">
        <v>0</v>
      </c>
      <c r="V194" s="154">
        <v>0</v>
      </c>
      <c r="W194" s="154">
        <v>0</v>
      </c>
      <c r="X194" s="154">
        <v>0</v>
      </c>
      <c r="Y194" s="52">
        <v>0</v>
      </c>
      <c r="Z194" s="36">
        <v>0</v>
      </c>
      <c r="AA194" s="154">
        <v>0</v>
      </c>
      <c r="AB194" s="154">
        <v>0</v>
      </c>
      <c r="AC194" s="154">
        <v>0</v>
      </c>
      <c r="AD194" s="154">
        <v>0</v>
      </c>
      <c r="AE194" s="154">
        <v>0</v>
      </c>
      <c r="AF194" s="154">
        <v>0</v>
      </c>
      <c r="AG194" s="154">
        <v>0</v>
      </c>
      <c r="AH194" s="154">
        <v>0</v>
      </c>
      <c r="AI194" s="154">
        <v>0</v>
      </c>
      <c r="AJ194" s="154">
        <v>0</v>
      </c>
      <c r="AK194" s="154">
        <v>0</v>
      </c>
      <c r="AL194" s="154">
        <v>0</v>
      </c>
      <c r="AM194" s="154">
        <v>0</v>
      </c>
      <c r="AN194" s="154">
        <f t="shared" si="108"/>
        <v>0</v>
      </c>
      <c r="AO194" s="154">
        <f t="shared" si="109"/>
        <v>2.6082113999999996</v>
      </c>
      <c r="AP194" s="154">
        <f t="shared" si="110"/>
        <v>0</v>
      </c>
      <c r="AQ194" s="154">
        <f t="shared" si="111"/>
        <v>0</v>
      </c>
      <c r="AR194" s="154">
        <f t="shared" si="112"/>
        <v>1.27</v>
      </c>
      <c r="AS194" s="154">
        <f t="shared" si="113"/>
        <v>0</v>
      </c>
      <c r="AT194" s="154">
        <f t="shared" si="114"/>
        <v>0</v>
      </c>
    </row>
    <row r="195" spans="1:46" s="53" customFormat="1" ht="94.5">
      <c r="A195" s="63" t="s">
        <v>175</v>
      </c>
      <c r="B195" s="54" t="s">
        <v>571</v>
      </c>
      <c r="C195" s="63" t="s">
        <v>572</v>
      </c>
      <c r="D195" s="52" t="s">
        <v>239</v>
      </c>
      <c r="E195" s="36">
        <v>0</v>
      </c>
      <c r="F195" s="154">
        <v>0</v>
      </c>
      <c r="G195" s="154">
        <v>0</v>
      </c>
      <c r="H195" s="154">
        <v>0</v>
      </c>
      <c r="I195" s="154">
        <v>0</v>
      </c>
      <c r="J195" s="154">
        <v>0</v>
      </c>
      <c r="K195" s="154">
        <v>0</v>
      </c>
      <c r="L195" s="154">
        <v>0</v>
      </c>
      <c r="M195" s="154">
        <v>0</v>
      </c>
      <c r="N195" s="154">
        <v>0</v>
      </c>
      <c r="O195" s="154">
        <v>0</v>
      </c>
      <c r="P195" s="154">
        <v>0</v>
      </c>
      <c r="Q195" s="154">
        <v>0</v>
      </c>
      <c r="R195" s="154">
        <v>0</v>
      </c>
      <c r="S195" s="154">
        <v>0</v>
      </c>
      <c r="T195" s="154">
        <v>0</v>
      </c>
      <c r="U195" s="154">
        <v>0</v>
      </c>
      <c r="V195" s="154">
        <v>0</v>
      </c>
      <c r="W195" s="154">
        <v>0</v>
      </c>
      <c r="X195" s="154">
        <v>0</v>
      </c>
      <c r="Y195" s="52">
        <v>0</v>
      </c>
      <c r="Z195" s="36">
        <v>0</v>
      </c>
      <c r="AA195" s="154">
        <v>0</v>
      </c>
      <c r="AB195" s="154">
        <v>0</v>
      </c>
      <c r="AC195" s="154">
        <v>0</v>
      </c>
      <c r="AD195" s="154">
        <v>0</v>
      </c>
      <c r="AE195" s="154">
        <v>0</v>
      </c>
      <c r="AF195" s="154">
        <v>0</v>
      </c>
      <c r="AG195" s="154">
        <v>0</v>
      </c>
      <c r="AH195" s="154">
        <v>0</v>
      </c>
      <c r="AI195" s="154">
        <v>0</v>
      </c>
      <c r="AJ195" s="154">
        <v>0</v>
      </c>
      <c r="AK195" s="154">
        <v>0</v>
      </c>
      <c r="AL195" s="154">
        <v>0</v>
      </c>
      <c r="AM195" s="154">
        <v>0</v>
      </c>
      <c r="AN195" s="154">
        <f t="shared" si="108"/>
        <v>0</v>
      </c>
      <c r="AO195" s="154">
        <f t="shared" si="109"/>
        <v>0</v>
      </c>
      <c r="AP195" s="154">
        <f t="shared" si="110"/>
        <v>0</v>
      </c>
      <c r="AQ195" s="154">
        <f t="shared" si="111"/>
        <v>0</v>
      </c>
      <c r="AR195" s="154">
        <f t="shared" si="112"/>
        <v>0</v>
      </c>
      <c r="AS195" s="154">
        <f t="shared" si="113"/>
        <v>0</v>
      </c>
      <c r="AT195" s="154">
        <f t="shared" si="114"/>
        <v>0</v>
      </c>
    </row>
    <row r="196" spans="1:46" s="53" customFormat="1" ht="31.5">
      <c r="A196" s="63" t="s">
        <v>175</v>
      </c>
      <c r="B196" s="54" t="s">
        <v>573</v>
      </c>
      <c r="C196" s="63" t="s">
        <v>574</v>
      </c>
      <c r="D196" s="52" t="s">
        <v>239</v>
      </c>
      <c r="E196" s="36">
        <v>0</v>
      </c>
      <c r="F196" s="154">
        <v>0</v>
      </c>
      <c r="G196" s="154">
        <v>0</v>
      </c>
      <c r="H196" s="154">
        <v>0</v>
      </c>
      <c r="I196" s="154">
        <v>0</v>
      </c>
      <c r="J196" s="154">
        <v>0</v>
      </c>
      <c r="K196" s="154">
        <v>0</v>
      </c>
      <c r="L196" s="154">
        <v>0</v>
      </c>
      <c r="M196" s="154">
        <v>0</v>
      </c>
      <c r="N196" s="154">
        <v>0</v>
      </c>
      <c r="O196" s="154">
        <v>0</v>
      </c>
      <c r="P196" s="154">
        <v>0</v>
      </c>
      <c r="Q196" s="154">
        <v>0</v>
      </c>
      <c r="R196" s="154">
        <v>0</v>
      </c>
      <c r="S196" s="154">
        <v>0</v>
      </c>
      <c r="T196" s="154">
        <v>0</v>
      </c>
      <c r="U196" s="154">
        <v>0</v>
      </c>
      <c r="V196" s="154">
        <v>0</v>
      </c>
      <c r="W196" s="154">
        <v>0</v>
      </c>
      <c r="X196" s="154">
        <v>0</v>
      </c>
      <c r="Y196" s="52">
        <v>0</v>
      </c>
      <c r="Z196" s="36">
        <v>0</v>
      </c>
      <c r="AA196" s="154">
        <v>0</v>
      </c>
      <c r="AB196" s="154">
        <v>0</v>
      </c>
      <c r="AC196" s="154">
        <v>0</v>
      </c>
      <c r="AD196" s="154">
        <v>0</v>
      </c>
      <c r="AE196" s="154">
        <v>0</v>
      </c>
      <c r="AF196" s="154">
        <v>0</v>
      </c>
      <c r="AG196" s="154">
        <v>0</v>
      </c>
      <c r="AH196" s="154">
        <v>0</v>
      </c>
      <c r="AI196" s="154">
        <v>0</v>
      </c>
      <c r="AJ196" s="154">
        <v>0</v>
      </c>
      <c r="AK196" s="154">
        <v>0</v>
      </c>
      <c r="AL196" s="154">
        <v>0</v>
      </c>
      <c r="AM196" s="154">
        <v>0</v>
      </c>
      <c r="AN196" s="154">
        <f t="shared" si="108"/>
        <v>0</v>
      </c>
      <c r="AO196" s="154">
        <f t="shared" si="109"/>
        <v>0</v>
      </c>
      <c r="AP196" s="154">
        <f t="shared" si="110"/>
        <v>0</v>
      </c>
      <c r="AQ196" s="154">
        <f t="shared" si="111"/>
        <v>0</v>
      </c>
      <c r="AR196" s="154">
        <f t="shared" si="112"/>
        <v>0</v>
      </c>
      <c r="AS196" s="154">
        <f t="shared" si="113"/>
        <v>0</v>
      </c>
      <c r="AT196" s="154">
        <f t="shared" si="114"/>
        <v>0</v>
      </c>
    </row>
    <row r="197" spans="1:46" s="53" customFormat="1" ht="31.5">
      <c r="A197" s="63" t="s">
        <v>175</v>
      </c>
      <c r="B197" s="54" t="s">
        <v>575</v>
      </c>
      <c r="C197" s="63" t="s">
        <v>576</v>
      </c>
      <c r="D197" s="52">
        <v>3.8883425200000001</v>
      </c>
      <c r="E197" s="36">
        <v>0</v>
      </c>
      <c r="F197" s="154">
        <v>0</v>
      </c>
      <c r="G197" s="154">
        <v>0</v>
      </c>
      <c r="H197" s="154">
        <v>0</v>
      </c>
      <c r="I197" s="154">
        <v>0</v>
      </c>
      <c r="J197" s="154">
        <v>0</v>
      </c>
      <c r="K197" s="154">
        <v>0</v>
      </c>
      <c r="L197" s="154">
        <v>0</v>
      </c>
      <c r="M197" s="154">
        <v>3.8883425200000001</v>
      </c>
      <c r="N197" s="154">
        <v>0</v>
      </c>
      <c r="O197" s="154">
        <v>0</v>
      </c>
      <c r="P197" s="154">
        <v>0.93799999999999994</v>
      </c>
      <c r="Q197" s="154">
        <v>0</v>
      </c>
      <c r="R197" s="154">
        <v>0</v>
      </c>
      <c r="S197" s="154">
        <v>0</v>
      </c>
      <c r="T197" s="154">
        <v>0</v>
      </c>
      <c r="U197" s="154">
        <v>0</v>
      </c>
      <c r="V197" s="154">
        <v>0</v>
      </c>
      <c r="W197" s="154">
        <v>0</v>
      </c>
      <c r="X197" s="154">
        <v>0</v>
      </c>
      <c r="Y197" s="52">
        <v>0</v>
      </c>
      <c r="Z197" s="36">
        <v>0</v>
      </c>
      <c r="AA197" s="154">
        <v>0</v>
      </c>
      <c r="AB197" s="154">
        <v>0</v>
      </c>
      <c r="AC197" s="154">
        <v>0</v>
      </c>
      <c r="AD197" s="154">
        <v>0</v>
      </c>
      <c r="AE197" s="154">
        <v>0</v>
      </c>
      <c r="AF197" s="154">
        <v>0</v>
      </c>
      <c r="AG197" s="154">
        <v>0</v>
      </c>
      <c r="AH197" s="154">
        <v>0</v>
      </c>
      <c r="AI197" s="154">
        <v>0</v>
      </c>
      <c r="AJ197" s="154">
        <v>0</v>
      </c>
      <c r="AK197" s="154">
        <v>0</v>
      </c>
      <c r="AL197" s="154">
        <v>0</v>
      </c>
      <c r="AM197" s="154">
        <v>0</v>
      </c>
      <c r="AN197" s="154">
        <f t="shared" si="108"/>
        <v>0</v>
      </c>
      <c r="AO197" s="154">
        <f t="shared" si="109"/>
        <v>3.8883425200000001</v>
      </c>
      <c r="AP197" s="154">
        <f t="shared" si="110"/>
        <v>0</v>
      </c>
      <c r="AQ197" s="154">
        <f t="shared" si="111"/>
        <v>0</v>
      </c>
      <c r="AR197" s="154">
        <f t="shared" si="112"/>
        <v>0.93799999999999994</v>
      </c>
      <c r="AS197" s="154">
        <f t="shared" si="113"/>
        <v>0</v>
      </c>
      <c r="AT197" s="154">
        <f t="shared" si="114"/>
        <v>0</v>
      </c>
    </row>
    <row r="198" spans="1:46" s="53" customFormat="1" ht="31.5">
      <c r="A198" s="63" t="s">
        <v>175</v>
      </c>
      <c r="B198" s="54" t="s">
        <v>577</v>
      </c>
      <c r="C198" s="63" t="s">
        <v>578</v>
      </c>
      <c r="D198" s="52" t="s">
        <v>239</v>
      </c>
      <c r="E198" s="36">
        <v>0</v>
      </c>
      <c r="F198" s="154">
        <v>0</v>
      </c>
      <c r="G198" s="154">
        <v>0</v>
      </c>
      <c r="H198" s="154">
        <v>0</v>
      </c>
      <c r="I198" s="154">
        <v>0</v>
      </c>
      <c r="J198" s="154">
        <v>0</v>
      </c>
      <c r="K198" s="154">
        <v>0</v>
      </c>
      <c r="L198" s="154">
        <v>0</v>
      </c>
      <c r="M198" s="154">
        <v>0</v>
      </c>
      <c r="N198" s="154">
        <v>0</v>
      </c>
      <c r="O198" s="154">
        <v>0</v>
      </c>
      <c r="P198" s="154">
        <v>0</v>
      </c>
      <c r="Q198" s="154">
        <v>0</v>
      </c>
      <c r="R198" s="154">
        <v>0</v>
      </c>
      <c r="S198" s="154">
        <v>0</v>
      </c>
      <c r="T198" s="154">
        <v>0</v>
      </c>
      <c r="U198" s="154">
        <v>0</v>
      </c>
      <c r="V198" s="154">
        <v>0</v>
      </c>
      <c r="W198" s="154">
        <v>0</v>
      </c>
      <c r="X198" s="154">
        <v>0</v>
      </c>
      <c r="Y198" s="52">
        <v>0</v>
      </c>
      <c r="Z198" s="36">
        <v>0</v>
      </c>
      <c r="AA198" s="154">
        <v>0</v>
      </c>
      <c r="AB198" s="154">
        <v>0</v>
      </c>
      <c r="AC198" s="154">
        <v>0</v>
      </c>
      <c r="AD198" s="154">
        <v>0</v>
      </c>
      <c r="AE198" s="154">
        <v>0</v>
      </c>
      <c r="AF198" s="154">
        <v>0</v>
      </c>
      <c r="AG198" s="154">
        <v>0</v>
      </c>
      <c r="AH198" s="154">
        <v>0</v>
      </c>
      <c r="AI198" s="154">
        <v>0</v>
      </c>
      <c r="AJ198" s="154">
        <v>0</v>
      </c>
      <c r="AK198" s="154">
        <v>0</v>
      </c>
      <c r="AL198" s="154">
        <v>0</v>
      </c>
      <c r="AM198" s="154">
        <v>0</v>
      </c>
      <c r="AN198" s="154">
        <f t="shared" si="108"/>
        <v>0</v>
      </c>
      <c r="AO198" s="154">
        <f t="shared" si="109"/>
        <v>0</v>
      </c>
      <c r="AP198" s="154">
        <f t="shared" si="110"/>
        <v>0</v>
      </c>
      <c r="AQ198" s="154">
        <f t="shared" si="111"/>
        <v>0</v>
      </c>
      <c r="AR198" s="154">
        <f t="shared" si="112"/>
        <v>0</v>
      </c>
      <c r="AS198" s="154">
        <f t="shared" si="113"/>
        <v>0</v>
      </c>
      <c r="AT198" s="154">
        <f t="shared" si="114"/>
        <v>0</v>
      </c>
    </row>
    <row r="199" spans="1:46" s="53" customFormat="1" ht="31.5">
      <c r="A199" s="63" t="s">
        <v>175</v>
      </c>
      <c r="B199" s="54" t="s">
        <v>579</v>
      </c>
      <c r="C199" s="63" t="s">
        <v>580</v>
      </c>
      <c r="D199" s="52" t="s">
        <v>239</v>
      </c>
      <c r="E199" s="36">
        <v>0</v>
      </c>
      <c r="F199" s="154">
        <v>0</v>
      </c>
      <c r="G199" s="154">
        <v>0</v>
      </c>
      <c r="H199" s="154">
        <v>0</v>
      </c>
      <c r="I199" s="154">
        <v>0</v>
      </c>
      <c r="J199" s="154">
        <v>0</v>
      </c>
      <c r="K199" s="154">
        <v>0</v>
      </c>
      <c r="L199" s="154">
        <v>0</v>
      </c>
      <c r="M199" s="154">
        <v>0</v>
      </c>
      <c r="N199" s="154">
        <v>0</v>
      </c>
      <c r="O199" s="154">
        <v>0</v>
      </c>
      <c r="P199" s="154">
        <v>0</v>
      </c>
      <c r="Q199" s="154">
        <v>0</v>
      </c>
      <c r="R199" s="154">
        <v>0</v>
      </c>
      <c r="S199" s="154">
        <v>0</v>
      </c>
      <c r="T199" s="154">
        <v>0</v>
      </c>
      <c r="U199" s="154">
        <v>0</v>
      </c>
      <c r="V199" s="154">
        <v>0</v>
      </c>
      <c r="W199" s="154">
        <v>0</v>
      </c>
      <c r="X199" s="154">
        <v>0</v>
      </c>
      <c r="Y199" s="52">
        <v>0</v>
      </c>
      <c r="Z199" s="36">
        <v>0</v>
      </c>
      <c r="AA199" s="154">
        <v>0</v>
      </c>
      <c r="AB199" s="154">
        <v>0</v>
      </c>
      <c r="AC199" s="154">
        <v>0</v>
      </c>
      <c r="AD199" s="154">
        <v>0</v>
      </c>
      <c r="AE199" s="154">
        <v>0</v>
      </c>
      <c r="AF199" s="154">
        <v>0</v>
      </c>
      <c r="AG199" s="154">
        <v>0</v>
      </c>
      <c r="AH199" s="154">
        <v>0</v>
      </c>
      <c r="AI199" s="154">
        <v>0</v>
      </c>
      <c r="AJ199" s="154">
        <v>0</v>
      </c>
      <c r="AK199" s="154">
        <v>0</v>
      </c>
      <c r="AL199" s="154">
        <v>0</v>
      </c>
      <c r="AM199" s="154">
        <v>0</v>
      </c>
      <c r="AN199" s="154">
        <f t="shared" si="108"/>
        <v>0</v>
      </c>
      <c r="AO199" s="154">
        <f t="shared" si="109"/>
        <v>0</v>
      </c>
      <c r="AP199" s="154">
        <f t="shared" si="110"/>
        <v>0</v>
      </c>
      <c r="AQ199" s="154">
        <f t="shared" si="111"/>
        <v>0</v>
      </c>
      <c r="AR199" s="154">
        <f t="shared" si="112"/>
        <v>0</v>
      </c>
      <c r="AS199" s="154">
        <f t="shared" si="113"/>
        <v>0</v>
      </c>
      <c r="AT199" s="154">
        <f t="shared" si="114"/>
        <v>0</v>
      </c>
    </row>
    <row r="200" spans="1:46" s="53" customFormat="1" ht="31.5">
      <c r="A200" s="63" t="s">
        <v>175</v>
      </c>
      <c r="B200" s="54" t="s">
        <v>581</v>
      </c>
      <c r="C200" s="63" t="s">
        <v>582</v>
      </c>
      <c r="D200" s="52" t="s">
        <v>239</v>
      </c>
      <c r="E200" s="36">
        <v>0</v>
      </c>
      <c r="F200" s="154">
        <v>0</v>
      </c>
      <c r="G200" s="154">
        <v>0</v>
      </c>
      <c r="H200" s="154">
        <v>0</v>
      </c>
      <c r="I200" s="154">
        <v>0</v>
      </c>
      <c r="J200" s="154">
        <v>0</v>
      </c>
      <c r="K200" s="154">
        <v>0</v>
      </c>
      <c r="L200" s="154">
        <v>0</v>
      </c>
      <c r="M200" s="154">
        <v>0</v>
      </c>
      <c r="N200" s="154">
        <v>0</v>
      </c>
      <c r="O200" s="154">
        <v>0</v>
      </c>
      <c r="P200" s="154">
        <v>0</v>
      </c>
      <c r="Q200" s="154">
        <v>0</v>
      </c>
      <c r="R200" s="154">
        <v>0</v>
      </c>
      <c r="S200" s="154">
        <v>0</v>
      </c>
      <c r="T200" s="154">
        <v>0</v>
      </c>
      <c r="U200" s="154">
        <v>0</v>
      </c>
      <c r="V200" s="154">
        <v>0</v>
      </c>
      <c r="W200" s="154">
        <v>0</v>
      </c>
      <c r="X200" s="154">
        <v>0</v>
      </c>
      <c r="Y200" s="52">
        <v>0</v>
      </c>
      <c r="Z200" s="36">
        <v>0</v>
      </c>
      <c r="AA200" s="154">
        <v>0</v>
      </c>
      <c r="AB200" s="154">
        <v>0</v>
      </c>
      <c r="AC200" s="154">
        <v>0</v>
      </c>
      <c r="AD200" s="154">
        <v>0</v>
      </c>
      <c r="AE200" s="154">
        <v>0</v>
      </c>
      <c r="AF200" s="154">
        <v>0</v>
      </c>
      <c r="AG200" s="154">
        <v>0</v>
      </c>
      <c r="AH200" s="154">
        <v>0</v>
      </c>
      <c r="AI200" s="154">
        <v>0</v>
      </c>
      <c r="AJ200" s="154">
        <v>0</v>
      </c>
      <c r="AK200" s="154">
        <v>0</v>
      </c>
      <c r="AL200" s="154">
        <v>0</v>
      </c>
      <c r="AM200" s="154">
        <v>0</v>
      </c>
      <c r="AN200" s="154">
        <f t="shared" si="108"/>
        <v>0</v>
      </c>
      <c r="AO200" s="154">
        <f t="shared" si="109"/>
        <v>0</v>
      </c>
      <c r="AP200" s="154">
        <f t="shared" si="110"/>
        <v>0</v>
      </c>
      <c r="AQ200" s="154">
        <f t="shared" si="111"/>
        <v>0</v>
      </c>
      <c r="AR200" s="154">
        <f t="shared" si="112"/>
        <v>0</v>
      </c>
      <c r="AS200" s="154">
        <f t="shared" si="113"/>
        <v>0</v>
      </c>
      <c r="AT200" s="154">
        <f t="shared" si="114"/>
        <v>0</v>
      </c>
    </row>
    <row r="201" spans="1:46" s="53" customFormat="1" ht="63">
      <c r="A201" s="63" t="s">
        <v>175</v>
      </c>
      <c r="B201" s="54" t="s">
        <v>583</v>
      </c>
      <c r="C201" s="63" t="s">
        <v>584</v>
      </c>
      <c r="D201" s="52">
        <v>4.8057335399999994</v>
      </c>
      <c r="E201" s="36">
        <v>0</v>
      </c>
      <c r="F201" s="154">
        <v>4.8057335399999994</v>
      </c>
      <c r="G201" s="154">
        <v>0</v>
      </c>
      <c r="H201" s="154">
        <v>0</v>
      </c>
      <c r="I201" s="154">
        <v>1.9219999999999999</v>
      </c>
      <c r="J201" s="154">
        <v>0</v>
      </c>
      <c r="K201" s="154">
        <v>0</v>
      </c>
      <c r="L201" s="154">
        <v>0</v>
      </c>
      <c r="M201" s="154">
        <v>0</v>
      </c>
      <c r="N201" s="154">
        <v>0</v>
      </c>
      <c r="O201" s="154">
        <v>0</v>
      </c>
      <c r="P201" s="154">
        <v>0</v>
      </c>
      <c r="Q201" s="154">
        <v>0</v>
      </c>
      <c r="R201" s="154">
        <v>0</v>
      </c>
      <c r="S201" s="154">
        <v>0</v>
      </c>
      <c r="T201" s="154">
        <v>0</v>
      </c>
      <c r="U201" s="154">
        <v>0</v>
      </c>
      <c r="V201" s="154">
        <v>0</v>
      </c>
      <c r="W201" s="154">
        <v>0</v>
      </c>
      <c r="X201" s="154">
        <v>0</v>
      </c>
      <c r="Y201" s="52">
        <v>0</v>
      </c>
      <c r="Z201" s="36">
        <v>0</v>
      </c>
      <c r="AA201" s="154">
        <v>0</v>
      </c>
      <c r="AB201" s="154">
        <v>0</v>
      </c>
      <c r="AC201" s="154">
        <v>0</v>
      </c>
      <c r="AD201" s="154">
        <v>0</v>
      </c>
      <c r="AE201" s="154">
        <v>0</v>
      </c>
      <c r="AF201" s="154">
        <v>0</v>
      </c>
      <c r="AG201" s="154">
        <v>0</v>
      </c>
      <c r="AH201" s="154">
        <v>0</v>
      </c>
      <c r="AI201" s="154">
        <v>0</v>
      </c>
      <c r="AJ201" s="154">
        <v>0</v>
      </c>
      <c r="AK201" s="154">
        <v>0</v>
      </c>
      <c r="AL201" s="154">
        <v>0</v>
      </c>
      <c r="AM201" s="154">
        <v>0</v>
      </c>
      <c r="AN201" s="154">
        <f t="shared" si="108"/>
        <v>0</v>
      </c>
      <c r="AO201" s="154">
        <f t="shared" si="109"/>
        <v>4.8057335399999994</v>
      </c>
      <c r="AP201" s="154">
        <f t="shared" si="110"/>
        <v>0</v>
      </c>
      <c r="AQ201" s="154">
        <f t="shared" si="111"/>
        <v>0</v>
      </c>
      <c r="AR201" s="154">
        <f t="shared" si="112"/>
        <v>1.9219999999999999</v>
      </c>
      <c r="AS201" s="154">
        <f t="shared" si="113"/>
        <v>0</v>
      </c>
      <c r="AT201" s="154">
        <f t="shared" si="114"/>
        <v>0</v>
      </c>
    </row>
    <row r="202" spans="1:46" s="53" customFormat="1" ht="47.25">
      <c r="A202" s="63" t="s">
        <v>175</v>
      </c>
      <c r="B202" s="54" t="s">
        <v>585</v>
      </c>
      <c r="C202" s="63" t="s">
        <v>586</v>
      </c>
      <c r="D202" s="52">
        <v>2.2431817000000001</v>
      </c>
      <c r="E202" s="36">
        <v>0</v>
      </c>
      <c r="F202" s="154">
        <v>0</v>
      </c>
      <c r="G202" s="154">
        <v>0</v>
      </c>
      <c r="H202" s="154">
        <v>0</v>
      </c>
      <c r="I202" s="154">
        <v>0</v>
      </c>
      <c r="J202" s="154">
        <v>0</v>
      </c>
      <c r="K202" s="154">
        <v>0</v>
      </c>
      <c r="L202" s="154">
        <v>0</v>
      </c>
      <c r="M202" s="154">
        <v>0</v>
      </c>
      <c r="N202" s="154">
        <v>0</v>
      </c>
      <c r="O202" s="154">
        <v>0</v>
      </c>
      <c r="P202" s="154">
        <v>0</v>
      </c>
      <c r="Q202" s="154">
        <v>0</v>
      </c>
      <c r="R202" s="154">
        <v>0</v>
      </c>
      <c r="S202" s="154">
        <v>0</v>
      </c>
      <c r="T202" s="154">
        <v>0</v>
      </c>
      <c r="U202" s="154">
        <v>0</v>
      </c>
      <c r="V202" s="154">
        <v>0</v>
      </c>
      <c r="W202" s="154">
        <v>0</v>
      </c>
      <c r="X202" s="154">
        <v>0</v>
      </c>
      <c r="Y202" s="52">
        <v>0</v>
      </c>
      <c r="Z202" s="36">
        <v>0</v>
      </c>
      <c r="AA202" s="154">
        <v>0</v>
      </c>
      <c r="AB202" s="154">
        <v>0</v>
      </c>
      <c r="AC202" s="154">
        <v>0</v>
      </c>
      <c r="AD202" s="154">
        <v>0</v>
      </c>
      <c r="AE202" s="154">
        <v>0</v>
      </c>
      <c r="AF202" s="154">
        <v>0</v>
      </c>
      <c r="AG202" s="154">
        <v>0</v>
      </c>
      <c r="AH202" s="154">
        <v>2.2431817000000001</v>
      </c>
      <c r="AI202" s="154">
        <v>0</v>
      </c>
      <c r="AJ202" s="154">
        <v>0</v>
      </c>
      <c r="AK202" s="154">
        <v>0.61599999999999999</v>
      </c>
      <c r="AL202" s="154">
        <v>0</v>
      </c>
      <c r="AM202" s="154">
        <v>0</v>
      </c>
      <c r="AN202" s="154">
        <f t="shared" si="108"/>
        <v>0</v>
      </c>
      <c r="AO202" s="154">
        <f t="shared" si="109"/>
        <v>2.2431817000000001</v>
      </c>
      <c r="AP202" s="154">
        <f t="shared" si="110"/>
        <v>0</v>
      </c>
      <c r="AQ202" s="154">
        <f t="shared" si="111"/>
        <v>0</v>
      </c>
      <c r="AR202" s="154">
        <f t="shared" si="112"/>
        <v>0.61599999999999999</v>
      </c>
      <c r="AS202" s="154">
        <f t="shared" si="113"/>
        <v>0</v>
      </c>
      <c r="AT202" s="154">
        <f t="shared" si="114"/>
        <v>0</v>
      </c>
    </row>
    <row r="203" spans="1:46" s="53" customFormat="1" ht="47.25">
      <c r="A203" s="133" t="s">
        <v>175</v>
      </c>
      <c r="B203" s="134" t="s">
        <v>587</v>
      </c>
      <c r="C203" s="133" t="s">
        <v>588</v>
      </c>
      <c r="D203" s="155" t="s">
        <v>239</v>
      </c>
      <c r="E203" s="154">
        <v>0</v>
      </c>
      <c r="F203" s="154">
        <v>0</v>
      </c>
      <c r="G203" s="154">
        <v>0</v>
      </c>
      <c r="H203" s="154">
        <v>0</v>
      </c>
      <c r="I203" s="154">
        <v>0</v>
      </c>
      <c r="J203" s="154">
        <v>0</v>
      </c>
      <c r="K203" s="154">
        <v>0</v>
      </c>
      <c r="L203" s="154">
        <v>0</v>
      </c>
      <c r="M203" s="154">
        <v>0</v>
      </c>
      <c r="N203" s="154">
        <v>0</v>
      </c>
      <c r="O203" s="154">
        <v>0</v>
      </c>
      <c r="P203" s="154">
        <v>0</v>
      </c>
      <c r="Q203" s="154">
        <v>0</v>
      </c>
      <c r="R203" s="154">
        <v>0</v>
      </c>
      <c r="S203" s="154">
        <v>0</v>
      </c>
      <c r="T203" s="154">
        <v>0</v>
      </c>
      <c r="U203" s="154">
        <v>0</v>
      </c>
      <c r="V203" s="154">
        <v>0</v>
      </c>
      <c r="W203" s="154">
        <v>0</v>
      </c>
      <c r="X203" s="154">
        <v>0</v>
      </c>
      <c r="Y203" s="155">
        <v>0</v>
      </c>
      <c r="Z203" s="154">
        <v>0</v>
      </c>
      <c r="AA203" s="154">
        <v>0</v>
      </c>
      <c r="AB203" s="154">
        <v>0</v>
      </c>
      <c r="AC203" s="154">
        <v>0</v>
      </c>
      <c r="AD203" s="154">
        <v>0</v>
      </c>
      <c r="AE203" s="154">
        <v>0</v>
      </c>
      <c r="AF203" s="154">
        <v>0</v>
      </c>
      <c r="AG203" s="154">
        <v>0</v>
      </c>
      <c r="AH203" s="154">
        <v>0</v>
      </c>
      <c r="AI203" s="154">
        <v>0</v>
      </c>
      <c r="AJ203" s="154">
        <v>0</v>
      </c>
      <c r="AK203" s="154">
        <v>0</v>
      </c>
      <c r="AL203" s="154">
        <v>0</v>
      </c>
      <c r="AM203" s="154">
        <v>0</v>
      </c>
      <c r="AN203" s="154">
        <f t="shared" si="108"/>
        <v>0</v>
      </c>
      <c r="AO203" s="154">
        <f t="shared" si="109"/>
        <v>0</v>
      </c>
      <c r="AP203" s="154">
        <f t="shared" si="110"/>
        <v>0</v>
      </c>
      <c r="AQ203" s="154">
        <f t="shared" si="111"/>
        <v>0</v>
      </c>
      <c r="AR203" s="154">
        <f t="shared" si="112"/>
        <v>0</v>
      </c>
      <c r="AS203" s="154">
        <f t="shared" si="113"/>
        <v>0</v>
      </c>
      <c r="AT203" s="154">
        <f t="shared" si="114"/>
        <v>0</v>
      </c>
    </row>
    <row r="204" spans="1:46" s="104" customFormat="1" ht="47.25">
      <c r="A204" s="63" t="s">
        <v>175</v>
      </c>
      <c r="B204" s="54" t="s">
        <v>589</v>
      </c>
      <c r="C204" s="63" t="s">
        <v>590</v>
      </c>
      <c r="D204" s="52" t="s">
        <v>239</v>
      </c>
      <c r="E204" s="36">
        <v>0</v>
      </c>
      <c r="F204" s="154">
        <v>0</v>
      </c>
      <c r="G204" s="154">
        <v>0</v>
      </c>
      <c r="H204" s="154">
        <v>0</v>
      </c>
      <c r="I204" s="154">
        <v>0</v>
      </c>
      <c r="J204" s="154">
        <v>0</v>
      </c>
      <c r="K204" s="154">
        <v>0</v>
      </c>
      <c r="L204" s="154">
        <v>0</v>
      </c>
      <c r="M204" s="154">
        <v>0</v>
      </c>
      <c r="N204" s="154">
        <v>0</v>
      </c>
      <c r="O204" s="154">
        <v>0</v>
      </c>
      <c r="P204" s="154">
        <v>0</v>
      </c>
      <c r="Q204" s="154">
        <v>0</v>
      </c>
      <c r="R204" s="154">
        <v>0</v>
      </c>
      <c r="S204" s="154">
        <v>0</v>
      </c>
      <c r="T204" s="154">
        <v>0</v>
      </c>
      <c r="U204" s="154">
        <v>0</v>
      </c>
      <c r="V204" s="154">
        <v>0</v>
      </c>
      <c r="W204" s="154">
        <v>0</v>
      </c>
      <c r="X204" s="154">
        <v>0</v>
      </c>
      <c r="Y204" s="52">
        <v>0</v>
      </c>
      <c r="Z204" s="36">
        <v>0</v>
      </c>
      <c r="AA204" s="154">
        <v>0</v>
      </c>
      <c r="AB204" s="154">
        <v>0</v>
      </c>
      <c r="AC204" s="154">
        <v>0</v>
      </c>
      <c r="AD204" s="154">
        <v>0</v>
      </c>
      <c r="AE204" s="154">
        <v>0</v>
      </c>
      <c r="AF204" s="154">
        <v>0</v>
      </c>
      <c r="AG204" s="154">
        <v>0</v>
      </c>
      <c r="AH204" s="154">
        <v>0</v>
      </c>
      <c r="AI204" s="154">
        <v>0</v>
      </c>
      <c r="AJ204" s="154">
        <v>0</v>
      </c>
      <c r="AK204" s="154">
        <v>0</v>
      </c>
      <c r="AL204" s="154">
        <v>0</v>
      </c>
      <c r="AM204" s="154">
        <v>0</v>
      </c>
      <c r="AN204" s="154">
        <f t="shared" si="108"/>
        <v>0</v>
      </c>
      <c r="AO204" s="154">
        <f t="shared" si="109"/>
        <v>0</v>
      </c>
      <c r="AP204" s="154">
        <f t="shared" si="110"/>
        <v>0</v>
      </c>
      <c r="AQ204" s="154">
        <f t="shared" si="111"/>
        <v>0</v>
      </c>
      <c r="AR204" s="154">
        <f t="shared" si="112"/>
        <v>0</v>
      </c>
      <c r="AS204" s="154">
        <f t="shared" si="113"/>
        <v>0</v>
      </c>
      <c r="AT204" s="154">
        <f t="shared" si="114"/>
        <v>0</v>
      </c>
    </row>
    <row r="205" spans="1:46" s="95" customFormat="1" ht="63">
      <c r="A205" s="63" t="s">
        <v>175</v>
      </c>
      <c r="B205" s="54" t="s">
        <v>591</v>
      </c>
      <c r="C205" s="63" t="s">
        <v>592</v>
      </c>
      <c r="D205" s="52" t="s">
        <v>239</v>
      </c>
      <c r="E205" s="36">
        <v>0</v>
      </c>
      <c r="F205" s="154">
        <v>0</v>
      </c>
      <c r="G205" s="154">
        <v>0</v>
      </c>
      <c r="H205" s="154">
        <v>0</v>
      </c>
      <c r="I205" s="154">
        <v>0</v>
      </c>
      <c r="J205" s="154">
        <v>0</v>
      </c>
      <c r="K205" s="154">
        <v>0</v>
      </c>
      <c r="L205" s="154">
        <v>0</v>
      </c>
      <c r="M205" s="154">
        <v>0</v>
      </c>
      <c r="N205" s="154">
        <v>0</v>
      </c>
      <c r="O205" s="154">
        <v>0</v>
      </c>
      <c r="P205" s="154">
        <v>0</v>
      </c>
      <c r="Q205" s="154">
        <v>0</v>
      </c>
      <c r="R205" s="154">
        <v>0</v>
      </c>
      <c r="S205" s="154">
        <v>0</v>
      </c>
      <c r="T205" s="154">
        <v>0</v>
      </c>
      <c r="U205" s="154">
        <v>0</v>
      </c>
      <c r="V205" s="154">
        <v>0</v>
      </c>
      <c r="W205" s="154">
        <v>0</v>
      </c>
      <c r="X205" s="154">
        <v>0</v>
      </c>
      <c r="Y205" s="52">
        <v>0</v>
      </c>
      <c r="Z205" s="36">
        <v>0</v>
      </c>
      <c r="AA205" s="154">
        <v>0</v>
      </c>
      <c r="AB205" s="154">
        <v>0</v>
      </c>
      <c r="AC205" s="154">
        <v>0</v>
      </c>
      <c r="AD205" s="154">
        <v>0</v>
      </c>
      <c r="AE205" s="154">
        <v>0</v>
      </c>
      <c r="AF205" s="154">
        <v>0</v>
      </c>
      <c r="AG205" s="154">
        <v>0</v>
      </c>
      <c r="AH205" s="154">
        <v>0</v>
      </c>
      <c r="AI205" s="154">
        <v>0</v>
      </c>
      <c r="AJ205" s="154">
        <v>0</v>
      </c>
      <c r="AK205" s="154">
        <v>0</v>
      </c>
      <c r="AL205" s="154">
        <v>0</v>
      </c>
      <c r="AM205" s="154">
        <v>0</v>
      </c>
      <c r="AN205" s="154">
        <f t="shared" si="108"/>
        <v>0</v>
      </c>
      <c r="AO205" s="154">
        <f t="shared" si="109"/>
        <v>0</v>
      </c>
      <c r="AP205" s="154">
        <f t="shared" si="110"/>
        <v>0</v>
      </c>
      <c r="AQ205" s="154">
        <f t="shared" si="111"/>
        <v>0</v>
      </c>
      <c r="AR205" s="154">
        <f t="shared" si="112"/>
        <v>0</v>
      </c>
      <c r="AS205" s="154">
        <f t="shared" si="113"/>
        <v>0</v>
      </c>
      <c r="AT205" s="154">
        <f t="shared" si="114"/>
        <v>0</v>
      </c>
    </row>
    <row r="206" spans="1:46" s="90" customFormat="1" ht="31.5">
      <c r="A206" s="133" t="s">
        <v>175</v>
      </c>
      <c r="B206" s="134" t="s">
        <v>593</v>
      </c>
      <c r="C206" s="133" t="s">
        <v>594</v>
      </c>
      <c r="D206" s="155">
        <v>3.6327711200000001</v>
      </c>
      <c r="E206" s="154">
        <v>0</v>
      </c>
      <c r="F206" s="154">
        <v>0</v>
      </c>
      <c r="G206" s="154">
        <v>0</v>
      </c>
      <c r="H206" s="154">
        <v>0</v>
      </c>
      <c r="I206" s="154">
        <v>0</v>
      </c>
      <c r="J206" s="154">
        <v>0</v>
      </c>
      <c r="K206" s="154">
        <v>0</v>
      </c>
      <c r="L206" s="154">
        <v>0</v>
      </c>
      <c r="M206" s="154">
        <v>3.6327711200000001</v>
      </c>
      <c r="N206" s="154">
        <v>0</v>
      </c>
      <c r="O206" s="154">
        <v>0</v>
      </c>
      <c r="P206" s="154">
        <v>0.79</v>
      </c>
      <c r="Q206" s="154">
        <v>0</v>
      </c>
      <c r="R206" s="154">
        <v>0</v>
      </c>
      <c r="S206" s="154">
        <v>0</v>
      </c>
      <c r="T206" s="154">
        <v>0</v>
      </c>
      <c r="U206" s="154">
        <v>0</v>
      </c>
      <c r="V206" s="154">
        <v>0</v>
      </c>
      <c r="W206" s="154">
        <v>0</v>
      </c>
      <c r="X206" s="154">
        <v>0</v>
      </c>
      <c r="Y206" s="155">
        <v>0</v>
      </c>
      <c r="Z206" s="154">
        <v>0</v>
      </c>
      <c r="AA206" s="154">
        <v>0</v>
      </c>
      <c r="AB206" s="154">
        <v>0</v>
      </c>
      <c r="AC206" s="154">
        <v>0</v>
      </c>
      <c r="AD206" s="154">
        <v>0</v>
      </c>
      <c r="AE206" s="154">
        <v>0</v>
      </c>
      <c r="AF206" s="154">
        <v>0</v>
      </c>
      <c r="AG206" s="154">
        <v>0</v>
      </c>
      <c r="AH206" s="154">
        <v>0</v>
      </c>
      <c r="AI206" s="154">
        <v>0</v>
      </c>
      <c r="AJ206" s="154">
        <v>0</v>
      </c>
      <c r="AK206" s="154">
        <v>0</v>
      </c>
      <c r="AL206" s="154">
        <v>0</v>
      </c>
      <c r="AM206" s="154">
        <v>0</v>
      </c>
      <c r="AN206" s="154">
        <f t="shared" si="108"/>
        <v>0</v>
      </c>
      <c r="AO206" s="154">
        <f t="shared" si="109"/>
        <v>3.6327711200000001</v>
      </c>
      <c r="AP206" s="154">
        <f t="shared" si="110"/>
        <v>0</v>
      </c>
      <c r="AQ206" s="154">
        <f t="shared" si="111"/>
        <v>0</v>
      </c>
      <c r="AR206" s="154">
        <f t="shared" si="112"/>
        <v>0.79</v>
      </c>
      <c r="AS206" s="154">
        <f t="shared" si="113"/>
        <v>0</v>
      </c>
      <c r="AT206" s="154">
        <f t="shared" si="114"/>
        <v>0</v>
      </c>
    </row>
    <row r="207" spans="1:46" s="90" customFormat="1" ht="31.5">
      <c r="A207" s="63" t="s">
        <v>175</v>
      </c>
      <c r="B207" s="54" t="s">
        <v>595</v>
      </c>
      <c r="C207" s="63" t="s">
        <v>596</v>
      </c>
      <c r="D207" s="52">
        <v>2.2573787200000002</v>
      </c>
      <c r="E207" s="36">
        <v>0</v>
      </c>
      <c r="F207" s="154">
        <v>2.2573787200000002</v>
      </c>
      <c r="G207" s="154">
        <v>0</v>
      </c>
      <c r="H207" s="154">
        <v>0</v>
      </c>
      <c r="I207" s="154">
        <v>1.042</v>
      </c>
      <c r="J207" s="154">
        <v>0</v>
      </c>
      <c r="K207" s="154">
        <v>0</v>
      </c>
      <c r="L207" s="154">
        <v>0</v>
      </c>
      <c r="M207" s="154">
        <v>0</v>
      </c>
      <c r="N207" s="154">
        <v>0</v>
      </c>
      <c r="O207" s="154">
        <v>0</v>
      </c>
      <c r="P207" s="154">
        <v>0</v>
      </c>
      <c r="Q207" s="154">
        <v>0</v>
      </c>
      <c r="R207" s="154">
        <v>0</v>
      </c>
      <c r="S207" s="154">
        <v>0</v>
      </c>
      <c r="T207" s="154">
        <v>0</v>
      </c>
      <c r="U207" s="154">
        <v>0</v>
      </c>
      <c r="V207" s="154">
        <v>0</v>
      </c>
      <c r="W207" s="154">
        <v>0</v>
      </c>
      <c r="X207" s="154">
        <v>0</v>
      </c>
      <c r="Y207" s="52">
        <v>0</v>
      </c>
      <c r="Z207" s="36">
        <v>0</v>
      </c>
      <c r="AA207" s="154">
        <v>0</v>
      </c>
      <c r="AB207" s="154">
        <v>0</v>
      </c>
      <c r="AC207" s="154">
        <v>0</v>
      </c>
      <c r="AD207" s="154">
        <v>0</v>
      </c>
      <c r="AE207" s="154">
        <v>0</v>
      </c>
      <c r="AF207" s="154">
        <v>0</v>
      </c>
      <c r="AG207" s="154">
        <v>0</v>
      </c>
      <c r="AH207" s="154">
        <v>0</v>
      </c>
      <c r="AI207" s="154">
        <v>0</v>
      </c>
      <c r="AJ207" s="154">
        <v>0</v>
      </c>
      <c r="AK207" s="154">
        <v>0</v>
      </c>
      <c r="AL207" s="154">
        <v>0</v>
      </c>
      <c r="AM207" s="154">
        <v>0</v>
      </c>
      <c r="AN207" s="154">
        <f t="shared" ref="AN207:AN270" si="115">SUM(E207,L207,S207,Z207,AG207)</f>
        <v>0</v>
      </c>
      <c r="AO207" s="154">
        <f t="shared" ref="AO207:AO270" si="116">SUM(F207,M207,T207,AA207,AH207)</f>
        <v>2.2573787200000002</v>
      </c>
      <c r="AP207" s="154">
        <f t="shared" ref="AP207:AP270" si="117">SUM(G207,N207,U207,AB207,AI207)</f>
        <v>0</v>
      </c>
      <c r="AQ207" s="154">
        <f t="shared" ref="AQ207:AQ270" si="118">SUM(H207,O207,V207,AC207,AJ207)</f>
        <v>0</v>
      </c>
      <c r="AR207" s="154">
        <f t="shared" ref="AR207:AR270" si="119">SUM(I207,P207,W207,AD207,AK207)</f>
        <v>1.042</v>
      </c>
      <c r="AS207" s="154">
        <f t="shared" ref="AS207:AS270" si="120">SUM(J207,Q207,X207,AE207,AL207)</f>
        <v>0</v>
      </c>
      <c r="AT207" s="154">
        <f t="shared" ref="AT207:AT270" si="121">SUM(K207,R207,Y207,AF207,AM207)</f>
        <v>0</v>
      </c>
    </row>
    <row r="208" spans="1:46" s="95" customFormat="1" ht="31.5">
      <c r="A208" s="63" t="s">
        <v>175</v>
      </c>
      <c r="B208" s="54" t="s">
        <v>597</v>
      </c>
      <c r="C208" s="63" t="s">
        <v>598</v>
      </c>
      <c r="D208" s="52">
        <v>7.7198591399999996</v>
      </c>
      <c r="E208" s="36">
        <v>0</v>
      </c>
      <c r="F208" s="154">
        <v>0</v>
      </c>
      <c r="G208" s="154">
        <v>0</v>
      </c>
      <c r="H208" s="154">
        <v>0</v>
      </c>
      <c r="I208" s="154">
        <v>0</v>
      </c>
      <c r="J208" s="154">
        <v>0</v>
      </c>
      <c r="K208" s="154">
        <v>0</v>
      </c>
      <c r="L208" s="154">
        <v>0</v>
      </c>
      <c r="M208" s="154">
        <v>7.7198591399999996</v>
      </c>
      <c r="N208" s="154">
        <v>0</v>
      </c>
      <c r="O208" s="154">
        <v>0</v>
      </c>
      <c r="P208" s="154">
        <v>2.1280000000000001</v>
      </c>
      <c r="Q208" s="154">
        <v>0</v>
      </c>
      <c r="R208" s="154">
        <v>0</v>
      </c>
      <c r="S208" s="154">
        <v>0</v>
      </c>
      <c r="T208" s="154">
        <v>0</v>
      </c>
      <c r="U208" s="154">
        <v>0</v>
      </c>
      <c r="V208" s="154">
        <v>0</v>
      </c>
      <c r="W208" s="154">
        <v>0</v>
      </c>
      <c r="X208" s="154">
        <v>0</v>
      </c>
      <c r="Y208" s="52">
        <v>0</v>
      </c>
      <c r="Z208" s="36">
        <v>0</v>
      </c>
      <c r="AA208" s="154">
        <v>0</v>
      </c>
      <c r="AB208" s="154">
        <v>0</v>
      </c>
      <c r="AC208" s="154">
        <v>0</v>
      </c>
      <c r="AD208" s="154">
        <v>0</v>
      </c>
      <c r="AE208" s="154">
        <v>0</v>
      </c>
      <c r="AF208" s="154">
        <v>0</v>
      </c>
      <c r="AG208" s="154">
        <v>0</v>
      </c>
      <c r="AH208" s="154">
        <v>0</v>
      </c>
      <c r="AI208" s="154">
        <v>0</v>
      </c>
      <c r="AJ208" s="154">
        <v>0</v>
      </c>
      <c r="AK208" s="154">
        <v>0</v>
      </c>
      <c r="AL208" s="154">
        <v>0</v>
      </c>
      <c r="AM208" s="154">
        <v>0</v>
      </c>
      <c r="AN208" s="154">
        <f t="shared" si="115"/>
        <v>0</v>
      </c>
      <c r="AO208" s="154">
        <f t="shared" si="116"/>
        <v>7.7198591399999996</v>
      </c>
      <c r="AP208" s="154">
        <f t="shared" si="117"/>
        <v>0</v>
      </c>
      <c r="AQ208" s="154">
        <f t="shared" si="118"/>
        <v>0</v>
      </c>
      <c r="AR208" s="154">
        <f t="shared" si="119"/>
        <v>2.1280000000000001</v>
      </c>
      <c r="AS208" s="154">
        <f t="shared" si="120"/>
        <v>0</v>
      </c>
      <c r="AT208" s="154">
        <f t="shared" si="121"/>
        <v>0</v>
      </c>
    </row>
    <row r="209" spans="1:46" s="53" customFormat="1" ht="31.5">
      <c r="A209" s="63" t="s">
        <v>175</v>
      </c>
      <c r="B209" s="54" t="s">
        <v>599</v>
      </c>
      <c r="C209" s="63" t="s">
        <v>600</v>
      </c>
      <c r="D209" s="52" t="s">
        <v>239</v>
      </c>
      <c r="E209" s="36">
        <v>0</v>
      </c>
      <c r="F209" s="154">
        <v>0</v>
      </c>
      <c r="G209" s="154">
        <v>0</v>
      </c>
      <c r="H209" s="154">
        <v>0</v>
      </c>
      <c r="I209" s="154">
        <v>0</v>
      </c>
      <c r="J209" s="154">
        <v>0</v>
      </c>
      <c r="K209" s="154">
        <v>0</v>
      </c>
      <c r="L209" s="154">
        <v>0</v>
      </c>
      <c r="M209" s="154">
        <v>0</v>
      </c>
      <c r="N209" s="154">
        <v>0</v>
      </c>
      <c r="O209" s="154">
        <v>0</v>
      </c>
      <c r="P209" s="154">
        <v>0</v>
      </c>
      <c r="Q209" s="154">
        <v>0</v>
      </c>
      <c r="R209" s="154">
        <v>0</v>
      </c>
      <c r="S209" s="154">
        <v>0</v>
      </c>
      <c r="T209" s="154">
        <v>0</v>
      </c>
      <c r="U209" s="154">
        <v>0</v>
      </c>
      <c r="V209" s="154">
        <v>0</v>
      </c>
      <c r="W209" s="154">
        <v>0</v>
      </c>
      <c r="X209" s="154">
        <v>0</v>
      </c>
      <c r="Y209" s="52">
        <v>0</v>
      </c>
      <c r="Z209" s="36">
        <v>0</v>
      </c>
      <c r="AA209" s="154">
        <v>0</v>
      </c>
      <c r="AB209" s="154">
        <v>0</v>
      </c>
      <c r="AC209" s="154">
        <v>0</v>
      </c>
      <c r="AD209" s="154">
        <v>0</v>
      </c>
      <c r="AE209" s="154">
        <v>0</v>
      </c>
      <c r="AF209" s="154">
        <v>0</v>
      </c>
      <c r="AG209" s="154">
        <v>0</v>
      </c>
      <c r="AH209" s="154">
        <v>0</v>
      </c>
      <c r="AI209" s="154">
        <v>0</v>
      </c>
      <c r="AJ209" s="154">
        <v>0</v>
      </c>
      <c r="AK209" s="154">
        <v>0</v>
      </c>
      <c r="AL209" s="154">
        <v>0</v>
      </c>
      <c r="AM209" s="154">
        <v>0</v>
      </c>
      <c r="AN209" s="154">
        <f t="shared" si="115"/>
        <v>0</v>
      </c>
      <c r="AO209" s="154">
        <f t="shared" si="116"/>
        <v>0</v>
      </c>
      <c r="AP209" s="154">
        <f t="shared" si="117"/>
        <v>0</v>
      </c>
      <c r="AQ209" s="154">
        <f t="shared" si="118"/>
        <v>0</v>
      </c>
      <c r="AR209" s="154">
        <f t="shared" si="119"/>
        <v>0</v>
      </c>
      <c r="AS209" s="154">
        <f t="shared" si="120"/>
        <v>0</v>
      </c>
      <c r="AT209" s="154">
        <f t="shared" si="121"/>
        <v>0</v>
      </c>
    </row>
    <row r="210" spans="1:46" s="53" customFormat="1" ht="31.5">
      <c r="A210" s="133" t="s">
        <v>175</v>
      </c>
      <c r="B210" s="134" t="s">
        <v>601</v>
      </c>
      <c r="C210" s="133" t="s">
        <v>602</v>
      </c>
      <c r="D210" s="155">
        <v>2.9740580199999997</v>
      </c>
      <c r="E210" s="154">
        <v>0</v>
      </c>
      <c r="F210" s="154">
        <v>0</v>
      </c>
      <c r="G210" s="154">
        <v>0</v>
      </c>
      <c r="H210" s="154">
        <v>0</v>
      </c>
      <c r="I210" s="154">
        <v>0</v>
      </c>
      <c r="J210" s="154">
        <v>0</v>
      </c>
      <c r="K210" s="154">
        <v>0</v>
      </c>
      <c r="L210" s="154">
        <v>0</v>
      </c>
      <c r="M210" s="154">
        <v>0</v>
      </c>
      <c r="N210" s="154">
        <v>0</v>
      </c>
      <c r="O210" s="154">
        <v>0</v>
      </c>
      <c r="P210" s="154">
        <v>0</v>
      </c>
      <c r="Q210" s="154">
        <v>0</v>
      </c>
      <c r="R210" s="154">
        <v>0</v>
      </c>
      <c r="S210" s="154">
        <v>0</v>
      </c>
      <c r="T210" s="154">
        <v>2.9740580199999997</v>
      </c>
      <c r="U210" s="154">
        <v>0</v>
      </c>
      <c r="V210" s="154">
        <v>0</v>
      </c>
      <c r="W210" s="154">
        <v>0.9</v>
      </c>
      <c r="X210" s="154">
        <v>0</v>
      </c>
      <c r="Y210" s="155">
        <v>0</v>
      </c>
      <c r="Z210" s="154">
        <v>0</v>
      </c>
      <c r="AA210" s="154">
        <v>0</v>
      </c>
      <c r="AB210" s="154">
        <v>0</v>
      </c>
      <c r="AC210" s="154">
        <v>0</v>
      </c>
      <c r="AD210" s="154">
        <v>0</v>
      </c>
      <c r="AE210" s="154">
        <v>0</v>
      </c>
      <c r="AF210" s="154">
        <v>0</v>
      </c>
      <c r="AG210" s="154">
        <v>0</v>
      </c>
      <c r="AH210" s="154">
        <v>0</v>
      </c>
      <c r="AI210" s="154">
        <v>0</v>
      </c>
      <c r="AJ210" s="154">
        <v>0</v>
      </c>
      <c r="AK210" s="154">
        <v>0</v>
      </c>
      <c r="AL210" s="154">
        <v>0</v>
      </c>
      <c r="AM210" s="154">
        <v>0</v>
      </c>
      <c r="AN210" s="154">
        <f t="shared" si="115"/>
        <v>0</v>
      </c>
      <c r="AO210" s="154">
        <f t="shared" si="116"/>
        <v>2.9740580199999997</v>
      </c>
      <c r="AP210" s="154">
        <f t="shared" si="117"/>
        <v>0</v>
      </c>
      <c r="AQ210" s="154">
        <f t="shared" si="118"/>
        <v>0</v>
      </c>
      <c r="AR210" s="154">
        <f t="shared" si="119"/>
        <v>0.9</v>
      </c>
      <c r="AS210" s="154">
        <f t="shared" si="120"/>
        <v>0</v>
      </c>
      <c r="AT210" s="154">
        <f t="shared" si="121"/>
        <v>0</v>
      </c>
    </row>
    <row r="211" spans="1:46" s="53" customFormat="1" ht="47.25">
      <c r="A211" s="133" t="s">
        <v>175</v>
      </c>
      <c r="B211" s="134" t="s">
        <v>603</v>
      </c>
      <c r="C211" s="133" t="s">
        <v>604</v>
      </c>
      <c r="D211" s="155">
        <v>0.91814682000000003</v>
      </c>
      <c r="E211" s="154">
        <v>0</v>
      </c>
      <c r="F211" s="154">
        <v>0.91814682000000003</v>
      </c>
      <c r="G211" s="154">
        <v>0</v>
      </c>
      <c r="H211" s="154">
        <v>0</v>
      </c>
      <c r="I211" s="154">
        <v>0.22800000000000001</v>
      </c>
      <c r="J211" s="154">
        <v>0</v>
      </c>
      <c r="K211" s="154">
        <v>0</v>
      </c>
      <c r="L211" s="154">
        <v>0</v>
      </c>
      <c r="M211" s="154">
        <v>0</v>
      </c>
      <c r="N211" s="154">
        <v>0</v>
      </c>
      <c r="O211" s="154">
        <v>0</v>
      </c>
      <c r="P211" s="154">
        <v>0</v>
      </c>
      <c r="Q211" s="154">
        <v>0</v>
      </c>
      <c r="R211" s="154">
        <v>0</v>
      </c>
      <c r="S211" s="154">
        <v>0</v>
      </c>
      <c r="T211" s="154">
        <v>0</v>
      </c>
      <c r="U211" s="154">
        <v>0</v>
      </c>
      <c r="V211" s="154">
        <v>0</v>
      </c>
      <c r="W211" s="154">
        <v>0</v>
      </c>
      <c r="X211" s="154">
        <v>0</v>
      </c>
      <c r="Y211" s="155">
        <v>0</v>
      </c>
      <c r="Z211" s="154">
        <v>0</v>
      </c>
      <c r="AA211" s="154">
        <v>0</v>
      </c>
      <c r="AB211" s="154">
        <v>0</v>
      </c>
      <c r="AC211" s="154">
        <v>0</v>
      </c>
      <c r="AD211" s="154">
        <v>0</v>
      </c>
      <c r="AE211" s="154">
        <v>0</v>
      </c>
      <c r="AF211" s="154">
        <v>0</v>
      </c>
      <c r="AG211" s="154">
        <v>0</v>
      </c>
      <c r="AH211" s="154">
        <v>0</v>
      </c>
      <c r="AI211" s="154">
        <v>0</v>
      </c>
      <c r="AJ211" s="154">
        <v>0</v>
      </c>
      <c r="AK211" s="154">
        <v>0</v>
      </c>
      <c r="AL211" s="154">
        <v>0</v>
      </c>
      <c r="AM211" s="154">
        <v>0</v>
      </c>
      <c r="AN211" s="154">
        <f t="shared" si="115"/>
        <v>0</v>
      </c>
      <c r="AO211" s="154">
        <f t="shared" si="116"/>
        <v>0.91814682000000003</v>
      </c>
      <c r="AP211" s="154">
        <f t="shared" si="117"/>
        <v>0</v>
      </c>
      <c r="AQ211" s="154">
        <f t="shared" si="118"/>
        <v>0</v>
      </c>
      <c r="AR211" s="154">
        <f t="shared" si="119"/>
        <v>0.22800000000000001</v>
      </c>
      <c r="AS211" s="154">
        <f t="shared" si="120"/>
        <v>0</v>
      </c>
      <c r="AT211" s="154">
        <f t="shared" si="121"/>
        <v>0</v>
      </c>
    </row>
    <row r="212" spans="1:46" s="53" customFormat="1" ht="47.25">
      <c r="A212" s="63" t="s">
        <v>175</v>
      </c>
      <c r="B212" s="54" t="s">
        <v>605</v>
      </c>
      <c r="C212" s="63" t="s">
        <v>606</v>
      </c>
      <c r="D212" s="52" t="s">
        <v>239</v>
      </c>
      <c r="E212" s="36">
        <v>0</v>
      </c>
      <c r="F212" s="154">
        <v>0</v>
      </c>
      <c r="G212" s="154">
        <v>0</v>
      </c>
      <c r="H212" s="154">
        <v>0</v>
      </c>
      <c r="I212" s="154">
        <v>0</v>
      </c>
      <c r="J212" s="154">
        <v>0</v>
      </c>
      <c r="K212" s="154">
        <v>0</v>
      </c>
      <c r="L212" s="154">
        <v>0</v>
      </c>
      <c r="M212" s="154">
        <v>0</v>
      </c>
      <c r="N212" s="154">
        <v>0</v>
      </c>
      <c r="O212" s="154">
        <v>0</v>
      </c>
      <c r="P212" s="154">
        <v>0</v>
      </c>
      <c r="Q212" s="154">
        <v>0</v>
      </c>
      <c r="R212" s="154">
        <v>0</v>
      </c>
      <c r="S212" s="154">
        <v>0</v>
      </c>
      <c r="T212" s="154">
        <v>0</v>
      </c>
      <c r="U212" s="154">
        <v>0</v>
      </c>
      <c r="V212" s="154">
        <v>0</v>
      </c>
      <c r="W212" s="154">
        <v>0</v>
      </c>
      <c r="X212" s="154">
        <v>0</v>
      </c>
      <c r="Y212" s="52">
        <v>0</v>
      </c>
      <c r="Z212" s="36">
        <v>0</v>
      </c>
      <c r="AA212" s="154">
        <v>0</v>
      </c>
      <c r="AB212" s="154">
        <v>0</v>
      </c>
      <c r="AC212" s="154">
        <v>0</v>
      </c>
      <c r="AD212" s="154">
        <v>0</v>
      </c>
      <c r="AE212" s="154">
        <v>0</v>
      </c>
      <c r="AF212" s="154">
        <v>0</v>
      </c>
      <c r="AG212" s="154">
        <v>0</v>
      </c>
      <c r="AH212" s="154">
        <v>0</v>
      </c>
      <c r="AI212" s="154">
        <v>0</v>
      </c>
      <c r="AJ212" s="154">
        <v>0</v>
      </c>
      <c r="AK212" s="154">
        <v>0</v>
      </c>
      <c r="AL212" s="154">
        <v>0</v>
      </c>
      <c r="AM212" s="154">
        <v>0</v>
      </c>
      <c r="AN212" s="154">
        <f t="shared" si="115"/>
        <v>0</v>
      </c>
      <c r="AO212" s="154">
        <f t="shared" si="116"/>
        <v>0</v>
      </c>
      <c r="AP212" s="154">
        <f t="shared" si="117"/>
        <v>0</v>
      </c>
      <c r="AQ212" s="154">
        <f t="shared" si="118"/>
        <v>0</v>
      </c>
      <c r="AR212" s="154">
        <f t="shared" si="119"/>
        <v>0</v>
      </c>
      <c r="AS212" s="154">
        <f t="shared" si="120"/>
        <v>0</v>
      </c>
      <c r="AT212" s="154">
        <f t="shared" si="121"/>
        <v>0</v>
      </c>
    </row>
    <row r="213" spans="1:46" s="53" customFormat="1" ht="47.25">
      <c r="A213" s="63" t="s">
        <v>175</v>
      </c>
      <c r="B213" s="54" t="s">
        <v>607</v>
      </c>
      <c r="C213" s="63" t="s">
        <v>608</v>
      </c>
      <c r="D213" s="52">
        <v>1.4966963899999999</v>
      </c>
      <c r="E213" s="36">
        <v>0</v>
      </c>
      <c r="F213" s="154">
        <v>0</v>
      </c>
      <c r="G213" s="154">
        <v>0</v>
      </c>
      <c r="H213" s="154">
        <v>0</v>
      </c>
      <c r="I213" s="154">
        <v>0</v>
      </c>
      <c r="J213" s="154">
        <v>0</v>
      </c>
      <c r="K213" s="154">
        <v>0</v>
      </c>
      <c r="L213" s="154">
        <v>0</v>
      </c>
      <c r="M213" s="154">
        <v>0</v>
      </c>
      <c r="N213" s="154">
        <v>0</v>
      </c>
      <c r="O213" s="154">
        <v>0</v>
      </c>
      <c r="P213" s="154">
        <v>0</v>
      </c>
      <c r="Q213" s="154">
        <v>0</v>
      </c>
      <c r="R213" s="154">
        <v>0</v>
      </c>
      <c r="S213" s="154">
        <v>0</v>
      </c>
      <c r="T213" s="154">
        <v>1.4966963899999999</v>
      </c>
      <c r="U213" s="154">
        <v>0</v>
      </c>
      <c r="V213" s="154">
        <v>0</v>
      </c>
      <c r="W213" s="154">
        <v>0.5</v>
      </c>
      <c r="X213" s="154">
        <v>0</v>
      </c>
      <c r="Y213" s="52">
        <v>0</v>
      </c>
      <c r="Z213" s="36">
        <v>0</v>
      </c>
      <c r="AA213" s="154">
        <v>0</v>
      </c>
      <c r="AB213" s="154">
        <v>0</v>
      </c>
      <c r="AC213" s="154">
        <v>0</v>
      </c>
      <c r="AD213" s="154">
        <v>0</v>
      </c>
      <c r="AE213" s="154">
        <v>0</v>
      </c>
      <c r="AF213" s="154">
        <v>0</v>
      </c>
      <c r="AG213" s="154">
        <v>0</v>
      </c>
      <c r="AH213" s="154">
        <v>0</v>
      </c>
      <c r="AI213" s="154">
        <v>0</v>
      </c>
      <c r="AJ213" s="154">
        <v>0</v>
      </c>
      <c r="AK213" s="154">
        <v>0</v>
      </c>
      <c r="AL213" s="154">
        <v>0</v>
      </c>
      <c r="AM213" s="154">
        <v>0</v>
      </c>
      <c r="AN213" s="154">
        <f t="shared" si="115"/>
        <v>0</v>
      </c>
      <c r="AO213" s="154">
        <f t="shared" si="116"/>
        <v>1.4966963899999999</v>
      </c>
      <c r="AP213" s="154">
        <f t="shared" si="117"/>
        <v>0</v>
      </c>
      <c r="AQ213" s="154">
        <f t="shared" si="118"/>
        <v>0</v>
      </c>
      <c r="AR213" s="154">
        <f t="shared" si="119"/>
        <v>0.5</v>
      </c>
      <c r="AS213" s="154">
        <f t="shared" si="120"/>
        <v>0</v>
      </c>
      <c r="AT213" s="154">
        <f t="shared" si="121"/>
        <v>0</v>
      </c>
    </row>
    <row r="214" spans="1:46" s="53" customFormat="1" ht="63">
      <c r="A214" s="63" t="s">
        <v>175</v>
      </c>
      <c r="B214" s="54" t="s">
        <v>609</v>
      </c>
      <c r="C214" s="63" t="s">
        <v>610</v>
      </c>
      <c r="D214" s="52">
        <v>5.88733723</v>
      </c>
      <c r="E214" s="36">
        <v>0</v>
      </c>
      <c r="F214" s="154">
        <v>5.88733723</v>
      </c>
      <c r="G214" s="154">
        <v>0.4</v>
      </c>
      <c r="H214" s="154">
        <v>0</v>
      </c>
      <c r="I214" s="154">
        <v>0.876</v>
      </c>
      <c r="J214" s="154">
        <v>0</v>
      </c>
      <c r="K214" s="154">
        <v>0</v>
      </c>
      <c r="L214" s="154">
        <v>0</v>
      </c>
      <c r="M214" s="154">
        <v>0</v>
      </c>
      <c r="N214" s="154">
        <v>0</v>
      </c>
      <c r="O214" s="154">
        <v>0</v>
      </c>
      <c r="P214" s="154">
        <v>0</v>
      </c>
      <c r="Q214" s="154">
        <v>0</v>
      </c>
      <c r="R214" s="154">
        <v>0</v>
      </c>
      <c r="S214" s="154">
        <v>0</v>
      </c>
      <c r="T214" s="154">
        <v>0</v>
      </c>
      <c r="U214" s="154">
        <v>0</v>
      </c>
      <c r="V214" s="154">
        <v>0</v>
      </c>
      <c r="W214" s="154">
        <v>0</v>
      </c>
      <c r="X214" s="154">
        <v>0</v>
      </c>
      <c r="Y214" s="52">
        <v>0</v>
      </c>
      <c r="Z214" s="36">
        <v>0</v>
      </c>
      <c r="AA214" s="154">
        <v>0</v>
      </c>
      <c r="AB214" s="154">
        <v>0</v>
      </c>
      <c r="AC214" s="154">
        <v>0</v>
      </c>
      <c r="AD214" s="154">
        <v>0</v>
      </c>
      <c r="AE214" s="154">
        <v>0</v>
      </c>
      <c r="AF214" s="154">
        <v>0</v>
      </c>
      <c r="AG214" s="154">
        <v>0</v>
      </c>
      <c r="AH214" s="154">
        <v>0</v>
      </c>
      <c r="AI214" s="154">
        <v>0</v>
      </c>
      <c r="AJ214" s="154">
        <v>0</v>
      </c>
      <c r="AK214" s="154">
        <v>0</v>
      </c>
      <c r="AL214" s="154">
        <v>0</v>
      </c>
      <c r="AM214" s="154">
        <v>0</v>
      </c>
      <c r="AN214" s="154">
        <f t="shared" si="115"/>
        <v>0</v>
      </c>
      <c r="AO214" s="154">
        <f t="shared" si="116"/>
        <v>5.88733723</v>
      </c>
      <c r="AP214" s="154">
        <f t="shared" si="117"/>
        <v>0.4</v>
      </c>
      <c r="AQ214" s="154">
        <f t="shared" si="118"/>
        <v>0</v>
      </c>
      <c r="AR214" s="154">
        <f t="shared" si="119"/>
        <v>0.876</v>
      </c>
      <c r="AS214" s="154">
        <f t="shared" si="120"/>
        <v>0</v>
      </c>
      <c r="AT214" s="154">
        <f t="shared" si="121"/>
        <v>0</v>
      </c>
    </row>
    <row r="215" spans="1:46" s="53" customFormat="1" ht="94.5">
      <c r="A215" s="63" t="s">
        <v>175</v>
      </c>
      <c r="B215" s="54" t="s">
        <v>611</v>
      </c>
      <c r="C215" s="63" t="s">
        <v>612</v>
      </c>
      <c r="D215" s="52">
        <v>4.7779517399999998</v>
      </c>
      <c r="E215" s="36">
        <v>0</v>
      </c>
      <c r="F215" s="154">
        <v>4.7779517399999998</v>
      </c>
      <c r="G215" s="154">
        <v>0.25</v>
      </c>
      <c r="H215" s="154">
        <v>0</v>
      </c>
      <c r="I215" s="154">
        <v>1.04</v>
      </c>
      <c r="J215" s="154">
        <v>0</v>
      </c>
      <c r="K215" s="154">
        <v>0</v>
      </c>
      <c r="L215" s="154">
        <v>0</v>
      </c>
      <c r="M215" s="154">
        <v>0</v>
      </c>
      <c r="N215" s="154">
        <v>0</v>
      </c>
      <c r="O215" s="154">
        <v>0</v>
      </c>
      <c r="P215" s="154">
        <v>0</v>
      </c>
      <c r="Q215" s="154">
        <v>0</v>
      </c>
      <c r="R215" s="154">
        <v>0</v>
      </c>
      <c r="S215" s="154">
        <v>0</v>
      </c>
      <c r="T215" s="154">
        <v>0</v>
      </c>
      <c r="U215" s="154">
        <v>0</v>
      </c>
      <c r="V215" s="154">
        <v>0</v>
      </c>
      <c r="W215" s="154">
        <v>0</v>
      </c>
      <c r="X215" s="154">
        <v>0</v>
      </c>
      <c r="Y215" s="52">
        <v>0</v>
      </c>
      <c r="Z215" s="36">
        <v>0</v>
      </c>
      <c r="AA215" s="154">
        <v>0</v>
      </c>
      <c r="AB215" s="154">
        <v>0</v>
      </c>
      <c r="AC215" s="154">
        <v>0</v>
      </c>
      <c r="AD215" s="154">
        <v>0</v>
      </c>
      <c r="AE215" s="154">
        <v>0</v>
      </c>
      <c r="AF215" s="154">
        <v>0</v>
      </c>
      <c r="AG215" s="154">
        <v>0</v>
      </c>
      <c r="AH215" s="154">
        <v>0</v>
      </c>
      <c r="AI215" s="154">
        <v>0</v>
      </c>
      <c r="AJ215" s="154">
        <v>0</v>
      </c>
      <c r="AK215" s="154">
        <v>0</v>
      </c>
      <c r="AL215" s="154">
        <v>0</v>
      </c>
      <c r="AM215" s="154">
        <v>0</v>
      </c>
      <c r="AN215" s="154">
        <f t="shared" si="115"/>
        <v>0</v>
      </c>
      <c r="AO215" s="154">
        <f t="shared" si="116"/>
        <v>4.7779517399999998</v>
      </c>
      <c r="AP215" s="154">
        <f t="shared" si="117"/>
        <v>0.25</v>
      </c>
      <c r="AQ215" s="154">
        <f t="shared" si="118"/>
        <v>0</v>
      </c>
      <c r="AR215" s="154">
        <f t="shared" si="119"/>
        <v>1.04</v>
      </c>
      <c r="AS215" s="154">
        <f t="shared" si="120"/>
        <v>0</v>
      </c>
      <c r="AT215" s="154">
        <f t="shared" si="121"/>
        <v>0</v>
      </c>
    </row>
    <row r="216" spans="1:46" s="53" customFormat="1" ht="31.5">
      <c r="A216" s="63" t="s">
        <v>175</v>
      </c>
      <c r="B216" s="56" t="s">
        <v>615</v>
      </c>
      <c r="C216" s="55" t="s">
        <v>616</v>
      </c>
      <c r="D216" s="52">
        <v>1.4590106599999999</v>
      </c>
      <c r="E216" s="36">
        <v>0</v>
      </c>
      <c r="F216" s="154">
        <v>0</v>
      </c>
      <c r="G216" s="154">
        <v>0</v>
      </c>
      <c r="H216" s="154">
        <v>0</v>
      </c>
      <c r="I216" s="154">
        <v>0</v>
      </c>
      <c r="J216" s="154">
        <v>0</v>
      </c>
      <c r="K216" s="154">
        <v>0</v>
      </c>
      <c r="L216" s="154">
        <v>0</v>
      </c>
      <c r="M216" s="154">
        <v>0</v>
      </c>
      <c r="N216" s="154">
        <v>0</v>
      </c>
      <c r="O216" s="154">
        <v>0</v>
      </c>
      <c r="P216" s="154">
        <v>0</v>
      </c>
      <c r="Q216" s="154">
        <v>0</v>
      </c>
      <c r="R216" s="154">
        <v>0</v>
      </c>
      <c r="S216" s="154">
        <v>0</v>
      </c>
      <c r="T216" s="154">
        <v>1.4590106599999999</v>
      </c>
      <c r="U216" s="154">
        <v>0</v>
      </c>
      <c r="V216" s="154">
        <v>0</v>
      </c>
      <c r="W216" s="154">
        <v>0.42</v>
      </c>
      <c r="X216" s="154">
        <v>0</v>
      </c>
      <c r="Y216" s="52">
        <v>0</v>
      </c>
      <c r="Z216" s="36">
        <v>0</v>
      </c>
      <c r="AA216" s="154">
        <v>0</v>
      </c>
      <c r="AB216" s="154">
        <v>0</v>
      </c>
      <c r="AC216" s="154">
        <v>0</v>
      </c>
      <c r="AD216" s="154">
        <v>0</v>
      </c>
      <c r="AE216" s="154">
        <v>0</v>
      </c>
      <c r="AF216" s="154">
        <v>0</v>
      </c>
      <c r="AG216" s="154">
        <v>0</v>
      </c>
      <c r="AH216" s="154">
        <v>0</v>
      </c>
      <c r="AI216" s="154">
        <v>0</v>
      </c>
      <c r="AJ216" s="154">
        <v>0</v>
      </c>
      <c r="AK216" s="154">
        <v>0</v>
      </c>
      <c r="AL216" s="154">
        <v>0</v>
      </c>
      <c r="AM216" s="154">
        <v>0</v>
      </c>
      <c r="AN216" s="154">
        <f t="shared" si="115"/>
        <v>0</v>
      </c>
      <c r="AO216" s="154">
        <f t="shared" si="116"/>
        <v>1.4590106599999999</v>
      </c>
      <c r="AP216" s="154">
        <f t="shared" si="117"/>
        <v>0</v>
      </c>
      <c r="AQ216" s="154">
        <f t="shared" si="118"/>
        <v>0</v>
      </c>
      <c r="AR216" s="154">
        <f t="shared" si="119"/>
        <v>0.42</v>
      </c>
      <c r="AS216" s="154">
        <f t="shared" si="120"/>
        <v>0</v>
      </c>
      <c r="AT216" s="154">
        <f t="shared" si="121"/>
        <v>0</v>
      </c>
    </row>
    <row r="217" spans="1:46" s="53" customFormat="1" ht="47.25">
      <c r="A217" s="73" t="s">
        <v>175</v>
      </c>
      <c r="B217" s="80" t="s">
        <v>617</v>
      </c>
      <c r="C217" s="58" t="s">
        <v>618</v>
      </c>
      <c r="D217" s="52">
        <v>0.91692653000000002</v>
      </c>
      <c r="E217" s="36">
        <v>0</v>
      </c>
      <c r="F217" s="154">
        <v>0.91692653000000002</v>
      </c>
      <c r="G217" s="154">
        <v>0</v>
      </c>
      <c r="H217" s="154">
        <v>0</v>
      </c>
      <c r="I217" s="154">
        <v>0.32300000000000001</v>
      </c>
      <c r="J217" s="154">
        <v>0</v>
      </c>
      <c r="K217" s="154">
        <v>0</v>
      </c>
      <c r="L217" s="154">
        <v>0</v>
      </c>
      <c r="M217" s="154">
        <v>0</v>
      </c>
      <c r="N217" s="154">
        <v>0</v>
      </c>
      <c r="O217" s="154">
        <v>0</v>
      </c>
      <c r="P217" s="154">
        <v>0</v>
      </c>
      <c r="Q217" s="154">
        <v>0</v>
      </c>
      <c r="R217" s="154">
        <v>0</v>
      </c>
      <c r="S217" s="154">
        <v>0</v>
      </c>
      <c r="T217" s="154">
        <v>0</v>
      </c>
      <c r="U217" s="154">
        <v>0</v>
      </c>
      <c r="V217" s="154">
        <v>0</v>
      </c>
      <c r="W217" s="154">
        <v>0</v>
      </c>
      <c r="X217" s="154">
        <v>0</v>
      </c>
      <c r="Y217" s="52">
        <v>0</v>
      </c>
      <c r="Z217" s="36">
        <v>0</v>
      </c>
      <c r="AA217" s="154">
        <v>0</v>
      </c>
      <c r="AB217" s="154">
        <v>0</v>
      </c>
      <c r="AC217" s="154">
        <v>0</v>
      </c>
      <c r="AD217" s="154">
        <v>0</v>
      </c>
      <c r="AE217" s="154">
        <v>0</v>
      </c>
      <c r="AF217" s="154">
        <v>0</v>
      </c>
      <c r="AG217" s="154">
        <v>0</v>
      </c>
      <c r="AH217" s="154">
        <v>0</v>
      </c>
      <c r="AI217" s="154">
        <v>0</v>
      </c>
      <c r="AJ217" s="154">
        <v>0</v>
      </c>
      <c r="AK217" s="154">
        <v>0</v>
      </c>
      <c r="AL217" s="154">
        <v>0</v>
      </c>
      <c r="AM217" s="154">
        <v>0</v>
      </c>
      <c r="AN217" s="154">
        <f t="shared" si="115"/>
        <v>0</v>
      </c>
      <c r="AO217" s="154">
        <f t="shared" si="116"/>
        <v>0.91692653000000002</v>
      </c>
      <c r="AP217" s="154">
        <f t="shared" si="117"/>
        <v>0</v>
      </c>
      <c r="AQ217" s="154">
        <f t="shared" si="118"/>
        <v>0</v>
      </c>
      <c r="AR217" s="154">
        <f t="shared" si="119"/>
        <v>0.32300000000000001</v>
      </c>
      <c r="AS217" s="154">
        <f t="shared" si="120"/>
        <v>0</v>
      </c>
      <c r="AT217" s="154">
        <f t="shared" si="121"/>
        <v>0</v>
      </c>
    </row>
    <row r="218" spans="1:46" s="53" customFormat="1" ht="47.25">
      <c r="A218" s="73" t="s">
        <v>175</v>
      </c>
      <c r="B218" s="80" t="s">
        <v>619</v>
      </c>
      <c r="C218" s="58" t="s">
        <v>620</v>
      </c>
      <c r="D218" s="52">
        <v>2.5708694699999999</v>
      </c>
      <c r="E218" s="36">
        <v>0</v>
      </c>
      <c r="F218" s="154">
        <v>2.5708694699999999</v>
      </c>
      <c r="G218" s="154">
        <v>0</v>
      </c>
      <c r="H218" s="154">
        <v>0</v>
      </c>
      <c r="I218" s="154">
        <v>0.68899999999999995</v>
      </c>
      <c r="J218" s="154">
        <v>0</v>
      </c>
      <c r="K218" s="154">
        <v>0</v>
      </c>
      <c r="L218" s="154">
        <v>0</v>
      </c>
      <c r="M218" s="154">
        <v>0</v>
      </c>
      <c r="N218" s="154">
        <v>0</v>
      </c>
      <c r="O218" s="154">
        <v>0</v>
      </c>
      <c r="P218" s="154">
        <v>0</v>
      </c>
      <c r="Q218" s="154">
        <v>0</v>
      </c>
      <c r="R218" s="154">
        <v>0</v>
      </c>
      <c r="S218" s="154">
        <v>0</v>
      </c>
      <c r="T218" s="154">
        <v>0</v>
      </c>
      <c r="U218" s="154">
        <v>0</v>
      </c>
      <c r="V218" s="154">
        <v>0</v>
      </c>
      <c r="W218" s="154">
        <v>0</v>
      </c>
      <c r="X218" s="154">
        <v>0</v>
      </c>
      <c r="Y218" s="52">
        <v>0</v>
      </c>
      <c r="Z218" s="36">
        <v>0</v>
      </c>
      <c r="AA218" s="154">
        <v>0</v>
      </c>
      <c r="AB218" s="154">
        <v>0</v>
      </c>
      <c r="AC218" s="154">
        <v>0</v>
      </c>
      <c r="AD218" s="154">
        <v>0</v>
      </c>
      <c r="AE218" s="154">
        <v>0</v>
      </c>
      <c r="AF218" s="154">
        <v>0</v>
      </c>
      <c r="AG218" s="154">
        <v>0</v>
      </c>
      <c r="AH218" s="154">
        <v>0</v>
      </c>
      <c r="AI218" s="154">
        <v>0</v>
      </c>
      <c r="AJ218" s="154">
        <v>0</v>
      </c>
      <c r="AK218" s="154">
        <v>0</v>
      </c>
      <c r="AL218" s="154">
        <v>0</v>
      </c>
      <c r="AM218" s="154">
        <v>0</v>
      </c>
      <c r="AN218" s="154">
        <f t="shared" si="115"/>
        <v>0</v>
      </c>
      <c r="AO218" s="154">
        <f t="shared" si="116"/>
        <v>2.5708694699999999</v>
      </c>
      <c r="AP218" s="154">
        <f t="shared" si="117"/>
        <v>0</v>
      </c>
      <c r="AQ218" s="154">
        <f t="shared" si="118"/>
        <v>0</v>
      </c>
      <c r="AR218" s="154">
        <f t="shared" si="119"/>
        <v>0.68899999999999995</v>
      </c>
      <c r="AS218" s="154">
        <f t="shared" si="120"/>
        <v>0</v>
      </c>
      <c r="AT218" s="154">
        <f t="shared" si="121"/>
        <v>0</v>
      </c>
    </row>
    <row r="219" spans="1:46" s="53" customFormat="1" ht="31.5">
      <c r="A219" s="73" t="s">
        <v>175</v>
      </c>
      <c r="B219" s="80" t="s">
        <v>621</v>
      </c>
      <c r="C219" s="58" t="s">
        <v>622</v>
      </c>
      <c r="D219" s="52" t="s">
        <v>239</v>
      </c>
      <c r="E219" s="36">
        <v>0</v>
      </c>
      <c r="F219" s="154">
        <v>0</v>
      </c>
      <c r="G219" s="154">
        <v>0</v>
      </c>
      <c r="H219" s="154">
        <v>0</v>
      </c>
      <c r="I219" s="154">
        <v>0</v>
      </c>
      <c r="J219" s="154">
        <v>0</v>
      </c>
      <c r="K219" s="154">
        <v>0</v>
      </c>
      <c r="L219" s="154">
        <v>0</v>
      </c>
      <c r="M219" s="154">
        <v>0</v>
      </c>
      <c r="N219" s="154">
        <v>0</v>
      </c>
      <c r="O219" s="154">
        <v>0</v>
      </c>
      <c r="P219" s="154">
        <v>0</v>
      </c>
      <c r="Q219" s="154">
        <v>0</v>
      </c>
      <c r="R219" s="154">
        <v>0</v>
      </c>
      <c r="S219" s="154">
        <v>0</v>
      </c>
      <c r="T219" s="154">
        <v>0</v>
      </c>
      <c r="U219" s="154">
        <v>0</v>
      </c>
      <c r="V219" s="154">
        <v>0</v>
      </c>
      <c r="W219" s="154">
        <v>0</v>
      </c>
      <c r="X219" s="154">
        <v>0</v>
      </c>
      <c r="Y219" s="52">
        <v>0</v>
      </c>
      <c r="Z219" s="36">
        <v>0</v>
      </c>
      <c r="AA219" s="154">
        <v>0</v>
      </c>
      <c r="AB219" s="154">
        <v>0</v>
      </c>
      <c r="AC219" s="154">
        <v>0</v>
      </c>
      <c r="AD219" s="154">
        <v>0</v>
      </c>
      <c r="AE219" s="154">
        <v>0</v>
      </c>
      <c r="AF219" s="154">
        <v>0</v>
      </c>
      <c r="AG219" s="154">
        <v>0</v>
      </c>
      <c r="AH219" s="154">
        <v>0</v>
      </c>
      <c r="AI219" s="154">
        <v>0</v>
      </c>
      <c r="AJ219" s="154">
        <v>0</v>
      </c>
      <c r="AK219" s="154">
        <v>0</v>
      </c>
      <c r="AL219" s="154">
        <v>0</v>
      </c>
      <c r="AM219" s="154">
        <v>0</v>
      </c>
      <c r="AN219" s="154">
        <f t="shared" si="115"/>
        <v>0</v>
      </c>
      <c r="AO219" s="154">
        <f t="shared" si="116"/>
        <v>0</v>
      </c>
      <c r="AP219" s="154">
        <f t="shared" si="117"/>
        <v>0</v>
      </c>
      <c r="AQ219" s="154">
        <f t="shared" si="118"/>
        <v>0</v>
      </c>
      <c r="AR219" s="154">
        <f t="shared" si="119"/>
        <v>0</v>
      </c>
      <c r="AS219" s="154">
        <f t="shared" si="120"/>
        <v>0</v>
      </c>
      <c r="AT219" s="154">
        <f t="shared" si="121"/>
        <v>0</v>
      </c>
    </row>
    <row r="220" spans="1:46" s="53" customFormat="1" ht="31.5">
      <c r="A220" s="73" t="s">
        <v>175</v>
      </c>
      <c r="B220" s="80" t="s">
        <v>623</v>
      </c>
      <c r="C220" s="58" t="s">
        <v>624</v>
      </c>
      <c r="D220" s="52">
        <v>0.86613755999999997</v>
      </c>
      <c r="E220" s="36">
        <v>0</v>
      </c>
      <c r="F220" s="154">
        <v>0</v>
      </c>
      <c r="G220" s="154">
        <v>0</v>
      </c>
      <c r="H220" s="154">
        <v>0</v>
      </c>
      <c r="I220" s="154">
        <v>0</v>
      </c>
      <c r="J220" s="154">
        <v>0</v>
      </c>
      <c r="K220" s="154">
        <v>0</v>
      </c>
      <c r="L220" s="154">
        <v>0</v>
      </c>
      <c r="M220" s="154">
        <v>0</v>
      </c>
      <c r="N220" s="154">
        <v>0</v>
      </c>
      <c r="O220" s="154">
        <v>0</v>
      </c>
      <c r="P220" s="154">
        <v>0</v>
      </c>
      <c r="Q220" s="154">
        <v>0</v>
      </c>
      <c r="R220" s="154">
        <v>0</v>
      </c>
      <c r="S220" s="154">
        <v>0</v>
      </c>
      <c r="T220" s="154">
        <v>0.86613755999999997</v>
      </c>
      <c r="U220" s="154">
        <v>0</v>
      </c>
      <c r="V220" s="154">
        <v>0</v>
      </c>
      <c r="W220" s="154">
        <v>0.23</v>
      </c>
      <c r="X220" s="154">
        <v>0</v>
      </c>
      <c r="Y220" s="52">
        <v>0</v>
      </c>
      <c r="Z220" s="36">
        <v>0</v>
      </c>
      <c r="AA220" s="154">
        <v>0</v>
      </c>
      <c r="AB220" s="154">
        <v>0</v>
      </c>
      <c r="AC220" s="154">
        <v>0</v>
      </c>
      <c r="AD220" s="154">
        <v>0</v>
      </c>
      <c r="AE220" s="154">
        <v>0</v>
      </c>
      <c r="AF220" s="154">
        <v>0</v>
      </c>
      <c r="AG220" s="154">
        <v>0</v>
      </c>
      <c r="AH220" s="154">
        <v>0</v>
      </c>
      <c r="AI220" s="154">
        <v>0</v>
      </c>
      <c r="AJ220" s="154">
        <v>0</v>
      </c>
      <c r="AK220" s="154">
        <v>0</v>
      </c>
      <c r="AL220" s="154">
        <v>0</v>
      </c>
      <c r="AM220" s="154">
        <v>0</v>
      </c>
      <c r="AN220" s="154">
        <f t="shared" si="115"/>
        <v>0</v>
      </c>
      <c r="AO220" s="154">
        <f t="shared" si="116"/>
        <v>0.86613755999999997</v>
      </c>
      <c r="AP220" s="154">
        <f t="shared" si="117"/>
        <v>0</v>
      </c>
      <c r="AQ220" s="154">
        <f t="shared" si="118"/>
        <v>0</v>
      </c>
      <c r="AR220" s="154">
        <f t="shared" si="119"/>
        <v>0.23</v>
      </c>
      <c r="AS220" s="154">
        <f t="shared" si="120"/>
        <v>0</v>
      </c>
      <c r="AT220" s="154">
        <f t="shared" si="121"/>
        <v>0</v>
      </c>
    </row>
    <row r="221" spans="1:46" s="53" customFormat="1" ht="31.5">
      <c r="A221" s="73" t="s">
        <v>175</v>
      </c>
      <c r="B221" s="80" t="s">
        <v>625</v>
      </c>
      <c r="C221" s="58" t="s">
        <v>626</v>
      </c>
      <c r="D221" s="52">
        <v>2.4582180400000002</v>
      </c>
      <c r="E221" s="36">
        <v>0</v>
      </c>
      <c r="F221" s="154">
        <v>2.4582180400000002</v>
      </c>
      <c r="G221" s="154">
        <v>0</v>
      </c>
      <c r="H221" s="154">
        <v>0</v>
      </c>
      <c r="I221" s="154">
        <v>0.81299999999999994</v>
      </c>
      <c r="J221" s="154">
        <v>0</v>
      </c>
      <c r="K221" s="154">
        <v>0</v>
      </c>
      <c r="L221" s="154">
        <v>0</v>
      </c>
      <c r="M221" s="154">
        <v>0</v>
      </c>
      <c r="N221" s="154">
        <v>0</v>
      </c>
      <c r="O221" s="154">
        <v>0</v>
      </c>
      <c r="P221" s="154">
        <v>0</v>
      </c>
      <c r="Q221" s="154">
        <v>0</v>
      </c>
      <c r="R221" s="154">
        <v>0</v>
      </c>
      <c r="S221" s="154">
        <v>0</v>
      </c>
      <c r="T221" s="154">
        <v>0</v>
      </c>
      <c r="U221" s="154">
        <v>0</v>
      </c>
      <c r="V221" s="154">
        <v>0</v>
      </c>
      <c r="W221" s="154">
        <v>0</v>
      </c>
      <c r="X221" s="154">
        <v>0</v>
      </c>
      <c r="Y221" s="52">
        <v>0</v>
      </c>
      <c r="Z221" s="36">
        <v>0</v>
      </c>
      <c r="AA221" s="154">
        <v>0</v>
      </c>
      <c r="AB221" s="154">
        <v>0</v>
      </c>
      <c r="AC221" s="154">
        <v>0</v>
      </c>
      <c r="AD221" s="154">
        <v>0</v>
      </c>
      <c r="AE221" s="154">
        <v>0</v>
      </c>
      <c r="AF221" s="154">
        <v>0</v>
      </c>
      <c r="AG221" s="154">
        <v>0</v>
      </c>
      <c r="AH221" s="154">
        <v>0</v>
      </c>
      <c r="AI221" s="154">
        <v>0</v>
      </c>
      <c r="AJ221" s="154">
        <v>0</v>
      </c>
      <c r="AK221" s="154">
        <v>0</v>
      </c>
      <c r="AL221" s="154">
        <v>0</v>
      </c>
      <c r="AM221" s="154">
        <v>0</v>
      </c>
      <c r="AN221" s="154">
        <f t="shared" si="115"/>
        <v>0</v>
      </c>
      <c r="AO221" s="154">
        <f t="shared" si="116"/>
        <v>2.4582180400000002</v>
      </c>
      <c r="AP221" s="154">
        <f t="shared" si="117"/>
        <v>0</v>
      </c>
      <c r="AQ221" s="154">
        <f t="shared" si="118"/>
        <v>0</v>
      </c>
      <c r="AR221" s="154">
        <f t="shared" si="119"/>
        <v>0.81299999999999994</v>
      </c>
      <c r="AS221" s="154">
        <f t="shared" si="120"/>
        <v>0</v>
      </c>
      <c r="AT221" s="154">
        <f t="shared" si="121"/>
        <v>0</v>
      </c>
    </row>
    <row r="222" spans="1:46" s="53" customFormat="1" ht="47.25">
      <c r="A222" s="73" t="s">
        <v>175</v>
      </c>
      <c r="B222" s="80" t="s">
        <v>627</v>
      </c>
      <c r="C222" s="58" t="s">
        <v>628</v>
      </c>
      <c r="D222" s="52">
        <v>2.0666246099999999</v>
      </c>
      <c r="E222" s="36">
        <v>0</v>
      </c>
      <c r="F222" s="154">
        <v>2.0666246099999999</v>
      </c>
      <c r="G222" s="154">
        <v>0.25</v>
      </c>
      <c r="H222" s="154">
        <v>0</v>
      </c>
      <c r="I222" s="154">
        <v>0.40200000000000002</v>
      </c>
      <c r="J222" s="154">
        <v>0</v>
      </c>
      <c r="K222" s="154">
        <v>0</v>
      </c>
      <c r="L222" s="154">
        <v>0</v>
      </c>
      <c r="M222" s="154">
        <v>0</v>
      </c>
      <c r="N222" s="154">
        <v>0</v>
      </c>
      <c r="O222" s="154">
        <v>0</v>
      </c>
      <c r="P222" s="154">
        <v>0</v>
      </c>
      <c r="Q222" s="154">
        <v>0</v>
      </c>
      <c r="R222" s="154">
        <v>0</v>
      </c>
      <c r="S222" s="154">
        <v>0</v>
      </c>
      <c r="T222" s="154">
        <v>0</v>
      </c>
      <c r="U222" s="154">
        <v>0</v>
      </c>
      <c r="V222" s="154">
        <v>0</v>
      </c>
      <c r="W222" s="154">
        <v>0</v>
      </c>
      <c r="X222" s="154">
        <v>0</v>
      </c>
      <c r="Y222" s="52">
        <v>0</v>
      </c>
      <c r="Z222" s="36">
        <v>0</v>
      </c>
      <c r="AA222" s="154">
        <v>0</v>
      </c>
      <c r="AB222" s="154">
        <v>0</v>
      </c>
      <c r="AC222" s="154">
        <v>0</v>
      </c>
      <c r="AD222" s="154">
        <v>0</v>
      </c>
      <c r="AE222" s="154">
        <v>0</v>
      </c>
      <c r="AF222" s="154">
        <v>0</v>
      </c>
      <c r="AG222" s="154">
        <v>0</v>
      </c>
      <c r="AH222" s="154">
        <v>0</v>
      </c>
      <c r="AI222" s="154">
        <v>0</v>
      </c>
      <c r="AJ222" s="154">
        <v>0</v>
      </c>
      <c r="AK222" s="154">
        <v>0</v>
      </c>
      <c r="AL222" s="154">
        <v>0</v>
      </c>
      <c r="AM222" s="154">
        <v>0</v>
      </c>
      <c r="AN222" s="154">
        <f t="shared" si="115"/>
        <v>0</v>
      </c>
      <c r="AO222" s="154">
        <f t="shared" si="116"/>
        <v>2.0666246099999999</v>
      </c>
      <c r="AP222" s="154">
        <f t="shared" si="117"/>
        <v>0.25</v>
      </c>
      <c r="AQ222" s="154">
        <f t="shared" si="118"/>
        <v>0</v>
      </c>
      <c r="AR222" s="154">
        <f t="shared" si="119"/>
        <v>0.40200000000000002</v>
      </c>
      <c r="AS222" s="154">
        <f t="shared" si="120"/>
        <v>0</v>
      </c>
      <c r="AT222" s="154">
        <f t="shared" si="121"/>
        <v>0</v>
      </c>
    </row>
    <row r="223" spans="1:46" s="53" customFormat="1" ht="47.25">
      <c r="A223" s="73" t="s">
        <v>175</v>
      </c>
      <c r="B223" s="80" t="s">
        <v>629</v>
      </c>
      <c r="C223" s="58" t="s">
        <v>630</v>
      </c>
      <c r="D223" s="52">
        <v>1.5698766</v>
      </c>
      <c r="E223" s="36">
        <v>0</v>
      </c>
      <c r="F223" s="154">
        <v>1.5698766</v>
      </c>
      <c r="G223" s="154">
        <v>0</v>
      </c>
      <c r="H223" s="154">
        <v>0</v>
      </c>
      <c r="I223" s="154">
        <v>0.42499999999999999</v>
      </c>
      <c r="J223" s="154">
        <v>0</v>
      </c>
      <c r="K223" s="154">
        <v>0</v>
      </c>
      <c r="L223" s="154">
        <v>0</v>
      </c>
      <c r="M223" s="154">
        <v>0</v>
      </c>
      <c r="N223" s="154">
        <v>0</v>
      </c>
      <c r="O223" s="154">
        <v>0</v>
      </c>
      <c r="P223" s="154">
        <v>0</v>
      </c>
      <c r="Q223" s="154">
        <v>0</v>
      </c>
      <c r="R223" s="154">
        <v>0</v>
      </c>
      <c r="S223" s="154">
        <v>0</v>
      </c>
      <c r="T223" s="154">
        <v>0</v>
      </c>
      <c r="U223" s="154">
        <v>0</v>
      </c>
      <c r="V223" s="154">
        <v>0</v>
      </c>
      <c r="W223" s="154">
        <v>0</v>
      </c>
      <c r="X223" s="154">
        <v>0</v>
      </c>
      <c r="Y223" s="52">
        <v>0</v>
      </c>
      <c r="Z223" s="36">
        <v>0</v>
      </c>
      <c r="AA223" s="154">
        <v>0</v>
      </c>
      <c r="AB223" s="154">
        <v>0</v>
      </c>
      <c r="AC223" s="154">
        <v>0</v>
      </c>
      <c r="AD223" s="154">
        <v>0</v>
      </c>
      <c r="AE223" s="154">
        <v>0</v>
      </c>
      <c r="AF223" s="154">
        <v>0</v>
      </c>
      <c r="AG223" s="154">
        <v>0</v>
      </c>
      <c r="AH223" s="154">
        <v>0</v>
      </c>
      <c r="AI223" s="154">
        <v>0</v>
      </c>
      <c r="AJ223" s="154">
        <v>0</v>
      </c>
      <c r="AK223" s="154">
        <v>0</v>
      </c>
      <c r="AL223" s="154">
        <v>0</v>
      </c>
      <c r="AM223" s="154">
        <v>0</v>
      </c>
      <c r="AN223" s="154">
        <f t="shared" si="115"/>
        <v>0</v>
      </c>
      <c r="AO223" s="154">
        <f t="shared" si="116"/>
        <v>1.5698766</v>
      </c>
      <c r="AP223" s="154">
        <f t="shared" si="117"/>
        <v>0</v>
      </c>
      <c r="AQ223" s="154">
        <f t="shared" si="118"/>
        <v>0</v>
      </c>
      <c r="AR223" s="154">
        <f t="shared" si="119"/>
        <v>0.42499999999999999</v>
      </c>
      <c r="AS223" s="154">
        <f t="shared" si="120"/>
        <v>0</v>
      </c>
      <c r="AT223" s="154">
        <f t="shared" si="121"/>
        <v>0</v>
      </c>
    </row>
    <row r="224" spans="1:46" s="53" customFormat="1" ht="47.25">
      <c r="A224" s="73" t="s">
        <v>175</v>
      </c>
      <c r="B224" s="80" t="s">
        <v>631</v>
      </c>
      <c r="C224" s="58" t="s">
        <v>632</v>
      </c>
      <c r="D224" s="67">
        <v>5.3880884900000003</v>
      </c>
      <c r="E224" s="66">
        <v>0</v>
      </c>
      <c r="F224" s="154">
        <v>0</v>
      </c>
      <c r="G224" s="154">
        <v>0</v>
      </c>
      <c r="H224" s="154">
        <v>0</v>
      </c>
      <c r="I224" s="154">
        <v>0</v>
      </c>
      <c r="J224" s="154">
        <v>0</v>
      </c>
      <c r="K224" s="154">
        <v>0</v>
      </c>
      <c r="L224" s="154">
        <v>0</v>
      </c>
      <c r="M224" s="154">
        <v>5.3880884900000003</v>
      </c>
      <c r="N224" s="154">
        <v>0</v>
      </c>
      <c r="O224" s="154">
        <v>0</v>
      </c>
      <c r="P224" s="154">
        <v>1.6930000000000001</v>
      </c>
      <c r="Q224" s="154">
        <v>0</v>
      </c>
      <c r="R224" s="154">
        <v>0</v>
      </c>
      <c r="S224" s="154">
        <v>0</v>
      </c>
      <c r="T224" s="154">
        <v>0</v>
      </c>
      <c r="U224" s="154">
        <v>0</v>
      </c>
      <c r="V224" s="154">
        <v>0</v>
      </c>
      <c r="W224" s="154">
        <v>0</v>
      </c>
      <c r="X224" s="154">
        <v>0</v>
      </c>
      <c r="Y224" s="67">
        <v>0</v>
      </c>
      <c r="Z224" s="66">
        <v>0</v>
      </c>
      <c r="AA224" s="154">
        <v>0</v>
      </c>
      <c r="AB224" s="154">
        <v>0</v>
      </c>
      <c r="AC224" s="154">
        <v>0</v>
      </c>
      <c r="AD224" s="154">
        <v>0</v>
      </c>
      <c r="AE224" s="154">
        <v>0</v>
      </c>
      <c r="AF224" s="154">
        <v>0</v>
      </c>
      <c r="AG224" s="154">
        <v>0</v>
      </c>
      <c r="AH224" s="154">
        <v>0</v>
      </c>
      <c r="AI224" s="154">
        <v>0</v>
      </c>
      <c r="AJ224" s="154">
        <v>0</v>
      </c>
      <c r="AK224" s="154">
        <v>0</v>
      </c>
      <c r="AL224" s="154">
        <v>0</v>
      </c>
      <c r="AM224" s="154">
        <v>0</v>
      </c>
      <c r="AN224" s="154">
        <f t="shared" si="115"/>
        <v>0</v>
      </c>
      <c r="AO224" s="154">
        <f t="shared" si="116"/>
        <v>5.3880884900000003</v>
      </c>
      <c r="AP224" s="154">
        <f t="shared" si="117"/>
        <v>0</v>
      </c>
      <c r="AQ224" s="154">
        <f t="shared" si="118"/>
        <v>0</v>
      </c>
      <c r="AR224" s="154">
        <f t="shared" si="119"/>
        <v>1.6930000000000001</v>
      </c>
      <c r="AS224" s="154">
        <f t="shared" si="120"/>
        <v>0</v>
      </c>
      <c r="AT224" s="154">
        <f t="shared" si="121"/>
        <v>0</v>
      </c>
    </row>
    <row r="225" spans="1:46" s="53" customFormat="1" ht="47.25">
      <c r="A225" s="73" t="s">
        <v>175</v>
      </c>
      <c r="B225" s="80" t="s">
        <v>633</v>
      </c>
      <c r="C225" s="58" t="s">
        <v>634</v>
      </c>
      <c r="D225" s="52">
        <v>4.3380565699999991</v>
      </c>
      <c r="E225" s="36">
        <v>0</v>
      </c>
      <c r="F225" s="154">
        <v>4.3380565699999991</v>
      </c>
      <c r="G225" s="154">
        <v>0.16</v>
      </c>
      <c r="H225" s="154">
        <v>0</v>
      </c>
      <c r="I225" s="154">
        <v>1.462</v>
      </c>
      <c r="J225" s="154">
        <v>0</v>
      </c>
      <c r="K225" s="154">
        <v>0</v>
      </c>
      <c r="L225" s="154">
        <v>0</v>
      </c>
      <c r="M225" s="154">
        <v>0</v>
      </c>
      <c r="N225" s="154">
        <v>0</v>
      </c>
      <c r="O225" s="154">
        <v>0</v>
      </c>
      <c r="P225" s="154">
        <v>0</v>
      </c>
      <c r="Q225" s="154">
        <v>0</v>
      </c>
      <c r="R225" s="154">
        <v>0</v>
      </c>
      <c r="S225" s="154">
        <v>0</v>
      </c>
      <c r="T225" s="154">
        <v>0</v>
      </c>
      <c r="U225" s="154">
        <v>0</v>
      </c>
      <c r="V225" s="154">
        <v>0</v>
      </c>
      <c r="W225" s="154">
        <v>0</v>
      </c>
      <c r="X225" s="154">
        <v>0</v>
      </c>
      <c r="Y225" s="52">
        <v>0</v>
      </c>
      <c r="Z225" s="36">
        <v>0</v>
      </c>
      <c r="AA225" s="154">
        <v>0</v>
      </c>
      <c r="AB225" s="154">
        <v>0</v>
      </c>
      <c r="AC225" s="154">
        <v>0</v>
      </c>
      <c r="AD225" s="154">
        <v>0</v>
      </c>
      <c r="AE225" s="154">
        <v>0</v>
      </c>
      <c r="AF225" s="154">
        <v>0</v>
      </c>
      <c r="AG225" s="154">
        <v>0</v>
      </c>
      <c r="AH225" s="154">
        <v>0</v>
      </c>
      <c r="AI225" s="154">
        <v>0</v>
      </c>
      <c r="AJ225" s="154">
        <v>0</v>
      </c>
      <c r="AK225" s="154">
        <v>0</v>
      </c>
      <c r="AL225" s="154">
        <v>0</v>
      </c>
      <c r="AM225" s="154">
        <v>0</v>
      </c>
      <c r="AN225" s="154">
        <f t="shared" si="115"/>
        <v>0</v>
      </c>
      <c r="AO225" s="154">
        <f t="shared" si="116"/>
        <v>4.3380565699999991</v>
      </c>
      <c r="AP225" s="154">
        <f t="shared" si="117"/>
        <v>0.16</v>
      </c>
      <c r="AQ225" s="154">
        <f t="shared" si="118"/>
        <v>0</v>
      </c>
      <c r="AR225" s="154">
        <f t="shared" si="119"/>
        <v>1.462</v>
      </c>
      <c r="AS225" s="154">
        <f t="shared" si="120"/>
        <v>0</v>
      </c>
      <c r="AT225" s="154">
        <f t="shared" si="121"/>
        <v>0</v>
      </c>
    </row>
    <row r="226" spans="1:46" s="53" customFormat="1" ht="63">
      <c r="A226" s="73" t="s">
        <v>175</v>
      </c>
      <c r="B226" s="80" t="s">
        <v>635</v>
      </c>
      <c r="C226" s="58" t="s">
        <v>636</v>
      </c>
      <c r="D226" s="67">
        <v>1.2946178800000001</v>
      </c>
      <c r="E226" s="66">
        <v>0</v>
      </c>
      <c r="F226" s="154">
        <v>1.2946178800000001</v>
      </c>
      <c r="G226" s="154">
        <v>0.16</v>
      </c>
      <c r="H226" s="154">
        <v>0</v>
      </c>
      <c r="I226" s="154">
        <v>0.21</v>
      </c>
      <c r="J226" s="154">
        <v>0</v>
      </c>
      <c r="K226" s="154">
        <v>0</v>
      </c>
      <c r="L226" s="154">
        <v>0</v>
      </c>
      <c r="M226" s="154">
        <v>0</v>
      </c>
      <c r="N226" s="154">
        <v>0</v>
      </c>
      <c r="O226" s="154">
        <v>0</v>
      </c>
      <c r="P226" s="154">
        <v>0</v>
      </c>
      <c r="Q226" s="154">
        <v>0</v>
      </c>
      <c r="R226" s="154">
        <v>0</v>
      </c>
      <c r="S226" s="154">
        <v>0</v>
      </c>
      <c r="T226" s="154">
        <v>0</v>
      </c>
      <c r="U226" s="154">
        <v>0</v>
      </c>
      <c r="V226" s="154">
        <v>0</v>
      </c>
      <c r="W226" s="154">
        <v>0</v>
      </c>
      <c r="X226" s="154">
        <v>0</v>
      </c>
      <c r="Y226" s="67">
        <v>0</v>
      </c>
      <c r="Z226" s="66">
        <v>0</v>
      </c>
      <c r="AA226" s="154">
        <v>0</v>
      </c>
      <c r="AB226" s="154">
        <v>0</v>
      </c>
      <c r="AC226" s="154">
        <v>0</v>
      </c>
      <c r="AD226" s="154">
        <v>0</v>
      </c>
      <c r="AE226" s="154">
        <v>0</v>
      </c>
      <c r="AF226" s="154">
        <v>0</v>
      </c>
      <c r="AG226" s="154">
        <v>0</v>
      </c>
      <c r="AH226" s="154">
        <v>0</v>
      </c>
      <c r="AI226" s="154">
        <v>0</v>
      </c>
      <c r="AJ226" s="154">
        <v>0</v>
      </c>
      <c r="AK226" s="154">
        <v>0</v>
      </c>
      <c r="AL226" s="154">
        <v>0</v>
      </c>
      <c r="AM226" s="154">
        <v>0</v>
      </c>
      <c r="AN226" s="154">
        <f t="shared" si="115"/>
        <v>0</v>
      </c>
      <c r="AO226" s="154">
        <f t="shared" si="116"/>
        <v>1.2946178800000001</v>
      </c>
      <c r="AP226" s="154">
        <f t="shared" si="117"/>
        <v>0.16</v>
      </c>
      <c r="AQ226" s="154">
        <f t="shared" si="118"/>
        <v>0</v>
      </c>
      <c r="AR226" s="154">
        <f t="shared" si="119"/>
        <v>0.21</v>
      </c>
      <c r="AS226" s="154">
        <f t="shared" si="120"/>
        <v>0</v>
      </c>
      <c r="AT226" s="154">
        <f t="shared" si="121"/>
        <v>0</v>
      </c>
    </row>
    <row r="227" spans="1:46" s="53" customFormat="1" ht="31.5">
      <c r="A227" s="73" t="s">
        <v>175</v>
      </c>
      <c r="B227" s="80" t="s">
        <v>637</v>
      </c>
      <c r="C227" s="58" t="s">
        <v>638</v>
      </c>
      <c r="D227" s="67">
        <v>17.69237365</v>
      </c>
      <c r="E227" s="66">
        <v>0</v>
      </c>
      <c r="F227" s="154">
        <v>0</v>
      </c>
      <c r="G227" s="154">
        <v>0</v>
      </c>
      <c r="H227" s="154">
        <v>0</v>
      </c>
      <c r="I227" s="154">
        <v>0</v>
      </c>
      <c r="J227" s="154">
        <v>0</v>
      </c>
      <c r="K227" s="154">
        <v>0</v>
      </c>
      <c r="L227" s="154">
        <v>0</v>
      </c>
      <c r="M227" s="154">
        <v>17.69237365</v>
      </c>
      <c r="N227" s="154">
        <v>0.5</v>
      </c>
      <c r="O227" s="154">
        <v>0</v>
      </c>
      <c r="P227" s="154">
        <v>3.8439999999999999</v>
      </c>
      <c r="Q227" s="154">
        <v>0</v>
      </c>
      <c r="R227" s="154">
        <v>0</v>
      </c>
      <c r="S227" s="154">
        <v>0</v>
      </c>
      <c r="T227" s="154">
        <v>0</v>
      </c>
      <c r="U227" s="154">
        <v>0</v>
      </c>
      <c r="V227" s="154">
        <v>0</v>
      </c>
      <c r="W227" s="154">
        <v>0</v>
      </c>
      <c r="X227" s="154">
        <v>0</v>
      </c>
      <c r="Y227" s="67">
        <v>0</v>
      </c>
      <c r="Z227" s="66">
        <v>0</v>
      </c>
      <c r="AA227" s="154">
        <v>0</v>
      </c>
      <c r="AB227" s="154">
        <v>0</v>
      </c>
      <c r="AC227" s="154">
        <v>0</v>
      </c>
      <c r="AD227" s="154">
        <v>0</v>
      </c>
      <c r="AE227" s="154">
        <v>0</v>
      </c>
      <c r="AF227" s="154">
        <v>0</v>
      </c>
      <c r="AG227" s="154">
        <v>0</v>
      </c>
      <c r="AH227" s="154">
        <v>0</v>
      </c>
      <c r="AI227" s="154">
        <v>0</v>
      </c>
      <c r="AJ227" s="154">
        <v>0</v>
      </c>
      <c r="AK227" s="154">
        <v>0</v>
      </c>
      <c r="AL227" s="154">
        <v>0</v>
      </c>
      <c r="AM227" s="154">
        <v>0</v>
      </c>
      <c r="AN227" s="154">
        <f t="shared" si="115"/>
        <v>0</v>
      </c>
      <c r="AO227" s="154">
        <f t="shared" si="116"/>
        <v>17.69237365</v>
      </c>
      <c r="AP227" s="154">
        <f t="shared" si="117"/>
        <v>0.5</v>
      </c>
      <c r="AQ227" s="154">
        <f t="shared" si="118"/>
        <v>0</v>
      </c>
      <c r="AR227" s="154">
        <f t="shared" si="119"/>
        <v>3.8439999999999999</v>
      </c>
      <c r="AS227" s="154">
        <f t="shared" si="120"/>
        <v>0</v>
      </c>
      <c r="AT227" s="154">
        <f t="shared" si="121"/>
        <v>0</v>
      </c>
    </row>
    <row r="228" spans="1:46" s="53" customFormat="1" ht="31.5">
      <c r="A228" s="143" t="s">
        <v>175</v>
      </c>
      <c r="B228" s="144" t="s">
        <v>639</v>
      </c>
      <c r="C228" s="136" t="s">
        <v>640</v>
      </c>
      <c r="D228" s="155">
        <v>2.5459694600000002</v>
      </c>
      <c r="E228" s="154">
        <v>0</v>
      </c>
      <c r="F228" s="154">
        <v>0</v>
      </c>
      <c r="G228" s="154">
        <v>0</v>
      </c>
      <c r="H228" s="154">
        <v>0</v>
      </c>
      <c r="I228" s="154">
        <v>0</v>
      </c>
      <c r="J228" s="154">
        <v>0</v>
      </c>
      <c r="K228" s="154">
        <v>0</v>
      </c>
      <c r="L228" s="154">
        <v>0</v>
      </c>
      <c r="M228" s="154">
        <v>2.5459694600000002</v>
      </c>
      <c r="N228" s="154">
        <v>0</v>
      </c>
      <c r="O228" s="154">
        <v>0</v>
      </c>
      <c r="P228" s="154">
        <v>0.61599999999999999</v>
      </c>
      <c r="Q228" s="154">
        <v>0</v>
      </c>
      <c r="R228" s="154">
        <v>0</v>
      </c>
      <c r="S228" s="154">
        <v>0</v>
      </c>
      <c r="T228" s="154">
        <v>0</v>
      </c>
      <c r="U228" s="154">
        <v>0</v>
      </c>
      <c r="V228" s="154">
        <v>0</v>
      </c>
      <c r="W228" s="154">
        <v>0</v>
      </c>
      <c r="X228" s="154">
        <v>0</v>
      </c>
      <c r="Y228" s="155">
        <v>0</v>
      </c>
      <c r="Z228" s="154">
        <v>0</v>
      </c>
      <c r="AA228" s="154">
        <v>0</v>
      </c>
      <c r="AB228" s="154">
        <v>0</v>
      </c>
      <c r="AC228" s="154">
        <v>0</v>
      </c>
      <c r="AD228" s="154">
        <v>0</v>
      </c>
      <c r="AE228" s="154">
        <v>0</v>
      </c>
      <c r="AF228" s="154">
        <v>0</v>
      </c>
      <c r="AG228" s="154">
        <v>0</v>
      </c>
      <c r="AH228" s="154">
        <v>0</v>
      </c>
      <c r="AI228" s="154">
        <v>0</v>
      </c>
      <c r="AJ228" s="154">
        <v>0</v>
      </c>
      <c r="AK228" s="154">
        <v>0</v>
      </c>
      <c r="AL228" s="154">
        <v>0</v>
      </c>
      <c r="AM228" s="154">
        <v>0</v>
      </c>
      <c r="AN228" s="154">
        <f t="shared" si="115"/>
        <v>0</v>
      </c>
      <c r="AO228" s="154">
        <f t="shared" si="116"/>
        <v>2.5459694600000002</v>
      </c>
      <c r="AP228" s="154">
        <f t="shared" si="117"/>
        <v>0</v>
      </c>
      <c r="AQ228" s="154">
        <f t="shared" si="118"/>
        <v>0</v>
      </c>
      <c r="AR228" s="154">
        <f t="shared" si="119"/>
        <v>0.61599999999999999</v>
      </c>
      <c r="AS228" s="154">
        <f t="shared" si="120"/>
        <v>0</v>
      </c>
      <c r="AT228" s="154">
        <f t="shared" si="121"/>
        <v>0</v>
      </c>
    </row>
    <row r="229" spans="1:46" s="53" customFormat="1" ht="47.25">
      <c r="A229" s="143" t="s">
        <v>175</v>
      </c>
      <c r="B229" s="144" t="s">
        <v>641</v>
      </c>
      <c r="C229" s="136" t="s">
        <v>642</v>
      </c>
      <c r="D229" s="155" t="s">
        <v>239</v>
      </c>
      <c r="E229" s="154">
        <v>0</v>
      </c>
      <c r="F229" s="154">
        <v>0</v>
      </c>
      <c r="G229" s="154">
        <v>0</v>
      </c>
      <c r="H229" s="154">
        <v>0</v>
      </c>
      <c r="I229" s="154">
        <v>0</v>
      </c>
      <c r="J229" s="154">
        <v>0</v>
      </c>
      <c r="K229" s="154">
        <v>0</v>
      </c>
      <c r="L229" s="154">
        <v>0</v>
      </c>
      <c r="M229" s="154">
        <v>0</v>
      </c>
      <c r="N229" s="154">
        <v>0</v>
      </c>
      <c r="O229" s="154">
        <v>0</v>
      </c>
      <c r="P229" s="154">
        <v>0</v>
      </c>
      <c r="Q229" s="154">
        <v>0</v>
      </c>
      <c r="R229" s="154">
        <v>0</v>
      </c>
      <c r="S229" s="154">
        <v>0</v>
      </c>
      <c r="T229" s="154">
        <v>0</v>
      </c>
      <c r="U229" s="154">
        <v>0</v>
      </c>
      <c r="V229" s="154">
        <v>0</v>
      </c>
      <c r="W229" s="154">
        <v>0</v>
      </c>
      <c r="X229" s="154">
        <v>0</v>
      </c>
      <c r="Y229" s="155">
        <v>0</v>
      </c>
      <c r="Z229" s="154">
        <v>0</v>
      </c>
      <c r="AA229" s="154">
        <v>0</v>
      </c>
      <c r="AB229" s="154">
        <v>0</v>
      </c>
      <c r="AC229" s="154">
        <v>0</v>
      </c>
      <c r="AD229" s="154">
        <v>0</v>
      </c>
      <c r="AE229" s="154">
        <v>0</v>
      </c>
      <c r="AF229" s="154">
        <v>0</v>
      </c>
      <c r="AG229" s="154">
        <v>0</v>
      </c>
      <c r="AH229" s="154">
        <v>0</v>
      </c>
      <c r="AI229" s="154">
        <v>0</v>
      </c>
      <c r="AJ229" s="154">
        <v>0</v>
      </c>
      <c r="AK229" s="154">
        <v>0</v>
      </c>
      <c r="AL229" s="154">
        <v>0</v>
      </c>
      <c r="AM229" s="154">
        <v>0</v>
      </c>
      <c r="AN229" s="154">
        <f t="shared" si="115"/>
        <v>0</v>
      </c>
      <c r="AO229" s="154">
        <f t="shared" si="116"/>
        <v>0</v>
      </c>
      <c r="AP229" s="154">
        <f t="shared" si="117"/>
        <v>0</v>
      </c>
      <c r="AQ229" s="154">
        <f t="shared" si="118"/>
        <v>0</v>
      </c>
      <c r="AR229" s="154">
        <f t="shared" si="119"/>
        <v>0</v>
      </c>
      <c r="AS229" s="154">
        <f t="shared" si="120"/>
        <v>0</v>
      </c>
      <c r="AT229" s="154">
        <f t="shared" si="121"/>
        <v>0</v>
      </c>
    </row>
    <row r="230" spans="1:46" s="53" customFormat="1" ht="78.75">
      <c r="A230" s="143" t="s">
        <v>175</v>
      </c>
      <c r="B230" s="144" t="s">
        <v>643</v>
      </c>
      <c r="C230" s="136" t="s">
        <v>644</v>
      </c>
      <c r="D230" s="155" t="s">
        <v>239</v>
      </c>
      <c r="E230" s="154">
        <v>0</v>
      </c>
      <c r="F230" s="154">
        <v>0</v>
      </c>
      <c r="G230" s="154">
        <v>0</v>
      </c>
      <c r="H230" s="154">
        <v>0</v>
      </c>
      <c r="I230" s="154">
        <v>0</v>
      </c>
      <c r="J230" s="154">
        <v>0</v>
      </c>
      <c r="K230" s="154">
        <v>0</v>
      </c>
      <c r="L230" s="154">
        <v>0</v>
      </c>
      <c r="M230" s="154">
        <v>0</v>
      </c>
      <c r="N230" s="154">
        <v>0</v>
      </c>
      <c r="O230" s="154">
        <v>0</v>
      </c>
      <c r="P230" s="154">
        <v>0</v>
      </c>
      <c r="Q230" s="154">
        <v>0</v>
      </c>
      <c r="R230" s="154">
        <v>0</v>
      </c>
      <c r="S230" s="154">
        <v>0</v>
      </c>
      <c r="T230" s="154">
        <v>0</v>
      </c>
      <c r="U230" s="154">
        <v>0</v>
      </c>
      <c r="V230" s="154">
        <v>0</v>
      </c>
      <c r="W230" s="154">
        <v>0</v>
      </c>
      <c r="X230" s="154">
        <v>0</v>
      </c>
      <c r="Y230" s="155">
        <v>0</v>
      </c>
      <c r="Z230" s="154">
        <v>0</v>
      </c>
      <c r="AA230" s="154">
        <v>0</v>
      </c>
      <c r="AB230" s="154">
        <v>0</v>
      </c>
      <c r="AC230" s="154">
        <v>0</v>
      </c>
      <c r="AD230" s="154">
        <v>0</v>
      </c>
      <c r="AE230" s="154">
        <v>0</v>
      </c>
      <c r="AF230" s="154">
        <v>0</v>
      </c>
      <c r="AG230" s="154">
        <v>0</v>
      </c>
      <c r="AH230" s="154">
        <v>0</v>
      </c>
      <c r="AI230" s="154">
        <v>0</v>
      </c>
      <c r="AJ230" s="154">
        <v>0</v>
      </c>
      <c r="AK230" s="154">
        <v>0</v>
      </c>
      <c r="AL230" s="154">
        <v>0</v>
      </c>
      <c r="AM230" s="154">
        <v>0</v>
      </c>
      <c r="AN230" s="154">
        <f t="shared" si="115"/>
        <v>0</v>
      </c>
      <c r="AO230" s="154">
        <f t="shared" si="116"/>
        <v>0</v>
      </c>
      <c r="AP230" s="154">
        <f t="shared" si="117"/>
        <v>0</v>
      </c>
      <c r="AQ230" s="154">
        <f t="shared" si="118"/>
        <v>0</v>
      </c>
      <c r="AR230" s="154">
        <f t="shared" si="119"/>
        <v>0</v>
      </c>
      <c r="AS230" s="154">
        <f t="shared" si="120"/>
        <v>0</v>
      </c>
      <c r="AT230" s="154">
        <f t="shared" si="121"/>
        <v>0</v>
      </c>
    </row>
    <row r="231" spans="1:46" s="53" customFormat="1" ht="78.75">
      <c r="A231" s="143" t="s">
        <v>175</v>
      </c>
      <c r="B231" s="144" t="s">
        <v>645</v>
      </c>
      <c r="C231" s="136" t="s">
        <v>646</v>
      </c>
      <c r="D231" s="155" t="s">
        <v>239</v>
      </c>
      <c r="E231" s="154">
        <v>0</v>
      </c>
      <c r="F231" s="154">
        <v>0</v>
      </c>
      <c r="G231" s="154">
        <v>0</v>
      </c>
      <c r="H231" s="154">
        <v>0</v>
      </c>
      <c r="I231" s="154">
        <v>0</v>
      </c>
      <c r="J231" s="154">
        <v>0</v>
      </c>
      <c r="K231" s="154">
        <v>0</v>
      </c>
      <c r="L231" s="154">
        <v>0</v>
      </c>
      <c r="M231" s="154">
        <v>0</v>
      </c>
      <c r="N231" s="154">
        <v>0</v>
      </c>
      <c r="O231" s="154">
        <v>0</v>
      </c>
      <c r="P231" s="154">
        <v>0</v>
      </c>
      <c r="Q231" s="154">
        <v>0</v>
      </c>
      <c r="R231" s="154">
        <v>0</v>
      </c>
      <c r="S231" s="154">
        <v>0</v>
      </c>
      <c r="T231" s="154">
        <v>0</v>
      </c>
      <c r="U231" s="154">
        <v>0</v>
      </c>
      <c r="V231" s="154">
        <v>0</v>
      </c>
      <c r="W231" s="154">
        <v>0</v>
      </c>
      <c r="X231" s="154">
        <v>0</v>
      </c>
      <c r="Y231" s="155">
        <v>0</v>
      </c>
      <c r="Z231" s="154">
        <v>0</v>
      </c>
      <c r="AA231" s="154">
        <v>0</v>
      </c>
      <c r="AB231" s="154">
        <v>0</v>
      </c>
      <c r="AC231" s="154">
        <v>0</v>
      </c>
      <c r="AD231" s="154">
        <v>0</v>
      </c>
      <c r="AE231" s="154">
        <v>0</v>
      </c>
      <c r="AF231" s="154">
        <v>0</v>
      </c>
      <c r="AG231" s="154">
        <v>0</v>
      </c>
      <c r="AH231" s="154">
        <v>0</v>
      </c>
      <c r="AI231" s="154">
        <v>0</v>
      </c>
      <c r="AJ231" s="154">
        <v>0</v>
      </c>
      <c r="AK231" s="154">
        <v>0</v>
      </c>
      <c r="AL231" s="154">
        <v>0</v>
      </c>
      <c r="AM231" s="154">
        <v>0</v>
      </c>
      <c r="AN231" s="154">
        <f t="shared" si="115"/>
        <v>0</v>
      </c>
      <c r="AO231" s="154">
        <f t="shared" si="116"/>
        <v>0</v>
      </c>
      <c r="AP231" s="154">
        <f t="shared" si="117"/>
        <v>0</v>
      </c>
      <c r="AQ231" s="154">
        <f t="shared" si="118"/>
        <v>0</v>
      </c>
      <c r="AR231" s="154">
        <f t="shared" si="119"/>
        <v>0</v>
      </c>
      <c r="AS231" s="154">
        <f t="shared" si="120"/>
        <v>0</v>
      </c>
      <c r="AT231" s="154">
        <f t="shared" si="121"/>
        <v>0</v>
      </c>
    </row>
    <row r="232" spans="1:46" s="53" customFormat="1" ht="94.5">
      <c r="A232" s="143" t="s">
        <v>175</v>
      </c>
      <c r="B232" s="144" t="s">
        <v>647</v>
      </c>
      <c r="C232" s="136" t="s">
        <v>648</v>
      </c>
      <c r="D232" s="155">
        <v>2.4364667600000001</v>
      </c>
      <c r="E232" s="154">
        <v>0</v>
      </c>
      <c r="F232" s="154">
        <v>0</v>
      </c>
      <c r="G232" s="154">
        <v>0</v>
      </c>
      <c r="H232" s="154">
        <v>0</v>
      </c>
      <c r="I232" s="154">
        <v>0</v>
      </c>
      <c r="J232" s="154">
        <v>0</v>
      </c>
      <c r="K232" s="154">
        <v>0</v>
      </c>
      <c r="L232" s="154">
        <v>0</v>
      </c>
      <c r="M232" s="154">
        <v>0</v>
      </c>
      <c r="N232" s="154">
        <v>0</v>
      </c>
      <c r="O232" s="154">
        <v>0</v>
      </c>
      <c r="P232" s="154">
        <v>0</v>
      </c>
      <c r="Q232" s="154">
        <v>0</v>
      </c>
      <c r="R232" s="154">
        <v>0</v>
      </c>
      <c r="S232" s="154">
        <v>0</v>
      </c>
      <c r="T232" s="154">
        <v>0</v>
      </c>
      <c r="U232" s="154">
        <v>0</v>
      </c>
      <c r="V232" s="154">
        <v>0</v>
      </c>
      <c r="W232" s="154">
        <v>0</v>
      </c>
      <c r="X232" s="154">
        <v>0</v>
      </c>
      <c r="Y232" s="155">
        <v>0</v>
      </c>
      <c r="Z232" s="154">
        <v>0</v>
      </c>
      <c r="AA232" s="154">
        <v>0</v>
      </c>
      <c r="AB232" s="154">
        <v>0</v>
      </c>
      <c r="AC232" s="154">
        <v>0</v>
      </c>
      <c r="AD232" s="154">
        <v>0</v>
      </c>
      <c r="AE232" s="154">
        <v>0</v>
      </c>
      <c r="AF232" s="154">
        <v>0</v>
      </c>
      <c r="AG232" s="154">
        <v>0</v>
      </c>
      <c r="AH232" s="154">
        <v>0</v>
      </c>
      <c r="AI232" s="154">
        <v>0</v>
      </c>
      <c r="AJ232" s="154">
        <v>0</v>
      </c>
      <c r="AK232" s="154">
        <v>0</v>
      </c>
      <c r="AL232" s="154">
        <v>0</v>
      </c>
      <c r="AM232" s="154">
        <v>0</v>
      </c>
      <c r="AN232" s="154">
        <f t="shared" si="115"/>
        <v>0</v>
      </c>
      <c r="AO232" s="154">
        <f t="shared" si="116"/>
        <v>0</v>
      </c>
      <c r="AP232" s="154">
        <f t="shared" si="117"/>
        <v>0</v>
      </c>
      <c r="AQ232" s="154">
        <f t="shared" si="118"/>
        <v>0</v>
      </c>
      <c r="AR232" s="154">
        <f t="shared" si="119"/>
        <v>0</v>
      </c>
      <c r="AS232" s="154">
        <f t="shared" si="120"/>
        <v>0</v>
      </c>
      <c r="AT232" s="154">
        <f t="shared" si="121"/>
        <v>0</v>
      </c>
    </row>
    <row r="233" spans="1:46" s="53" customFormat="1" ht="47.25">
      <c r="A233" s="143" t="s">
        <v>175</v>
      </c>
      <c r="B233" s="144" t="s">
        <v>649</v>
      </c>
      <c r="C233" s="136" t="s">
        <v>650</v>
      </c>
      <c r="D233" s="155">
        <v>0.79741154999999997</v>
      </c>
      <c r="E233" s="154">
        <v>0</v>
      </c>
      <c r="F233" s="154">
        <v>0</v>
      </c>
      <c r="G233" s="154">
        <v>0</v>
      </c>
      <c r="H233" s="154">
        <v>0</v>
      </c>
      <c r="I233" s="154">
        <v>0</v>
      </c>
      <c r="J233" s="154">
        <v>0</v>
      </c>
      <c r="K233" s="154">
        <v>0</v>
      </c>
      <c r="L233" s="154">
        <v>0</v>
      </c>
      <c r="M233" s="154">
        <v>0</v>
      </c>
      <c r="N233" s="154">
        <v>0</v>
      </c>
      <c r="O233" s="154">
        <v>0</v>
      </c>
      <c r="P233" s="154">
        <v>0</v>
      </c>
      <c r="Q233" s="154">
        <v>0</v>
      </c>
      <c r="R233" s="154">
        <v>0</v>
      </c>
      <c r="S233" s="154">
        <v>0</v>
      </c>
      <c r="T233" s="154">
        <v>0</v>
      </c>
      <c r="U233" s="154">
        <v>0</v>
      </c>
      <c r="V233" s="154">
        <v>0</v>
      </c>
      <c r="W233" s="154">
        <v>0</v>
      </c>
      <c r="X233" s="154">
        <v>0</v>
      </c>
      <c r="Y233" s="155">
        <v>0</v>
      </c>
      <c r="Z233" s="154">
        <v>0</v>
      </c>
      <c r="AA233" s="154">
        <v>0</v>
      </c>
      <c r="AB233" s="154">
        <v>0</v>
      </c>
      <c r="AC233" s="154">
        <v>0</v>
      </c>
      <c r="AD233" s="154">
        <v>0</v>
      </c>
      <c r="AE233" s="154">
        <v>0</v>
      </c>
      <c r="AF233" s="154">
        <v>0</v>
      </c>
      <c r="AG233" s="154">
        <v>0</v>
      </c>
      <c r="AH233" s="154">
        <v>0</v>
      </c>
      <c r="AI233" s="154">
        <v>0</v>
      </c>
      <c r="AJ233" s="154">
        <v>0</v>
      </c>
      <c r="AK233" s="154">
        <v>0</v>
      </c>
      <c r="AL233" s="154">
        <v>0</v>
      </c>
      <c r="AM233" s="154">
        <v>0</v>
      </c>
      <c r="AN233" s="154">
        <f t="shared" si="115"/>
        <v>0</v>
      </c>
      <c r="AO233" s="154">
        <f t="shared" si="116"/>
        <v>0</v>
      </c>
      <c r="AP233" s="154">
        <f t="shared" si="117"/>
        <v>0</v>
      </c>
      <c r="AQ233" s="154">
        <f t="shared" si="118"/>
        <v>0</v>
      </c>
      <c r="AR233" s="154">
        <f t="shared" si="119"/>
        <v>0</v>
      </c>
      <c r="AS233" s="154">
        <f t="shared" si="120"/>
        <v>0</v>
      </c>
      <c r="AT233" s="154">
        <f t="shared" si="121"/>
        <v>0</v>
      </c>
    </row>
    <row r="234" spans="1:46" s="53" customFormat="1" ht="94.5">
      <c r="A234" s="74" t="s">
        <v>175</v>
      </c>
      <c r="B234" s="42" t="s">
        <v>651</v>
      </c>
      <c r="C234" s="64" t="s">
        <v>652</v>
      </c>
      <c r="D234" s="67">
        <v>1.1331409100000001</v>
      </c>
      <c r="E234" s="66">
        <v>0</v>
      </c>
      <c r="F234" s="154">
        <v>0</v>
      </c>
      <c r="G234" s="154">
        <v>0</v>
      </c>
      <c r="H234" s="154">
        <v>0</v>
      </c>
      <c r="I234" s="154">
        <v>0</v>
      </c>
      <c r="J234" s="154">
        <v>0</v>
      </c>
      <c r="K234" s="154">
        <v>0</v>
      </c>
      <c r="L234" s="154">
        <v>0</v>
      </c>
      <c r="M234" s="154">
        <v>0</v>
      </c>
      <c r="N234" s="154">
        <v>0</v>
      </c>
      <c r="O234" s="154">
        <v>0</v>
      </c>
      <c r="P234" s="154">
        <v>0</v>
      </c>
      <c r="Q234" s="154">
        <v>0</v>
      </c>
      <c r="R234" s="154">
        <v>0</v>
      </c>
      <c r="S234" s="154">
        <v>0</v>
      </c>
      <c r="T234" s="154">
        <v>0</v>
      </c>
      <c r="U234" s="154">
        <v>0</v>
      </c>
      <c r="V234" s="154">
        <v>0</v>
      </c>
      <c r="W234" s="154">
        <v>0</v>
      </c>
      <c r="X234" s="154">
        <v>0</v>
      </c>
      <c r="Y234" s="67">
        <v>0</v>
      </c>
      <c r="Z234" s="66">
        <v>0</v>
      </c>
      <c r="AA234" s="154">
        <v>0</v>
      </c>
      <c r="AB234" s="154">
        <v>0</v>
      </c>
      <c r="AC234" s="154">
        <v>0</v>
      </c>
      <c r="AD234" s="154">
        <v>0</v>
      </c>
      <c r="AE234" s="154">
        <v>0</v>
      </c>
      <c r="AF234" s="154">
        <v>0</v>
      </c>
      <c r="AG234" s="154">
        <v>0</v>
      </c>
      <c r="AH234" s="154">
        <v>0</v>
      </c>
      <c r="AI234" s="154">
        <v>0</v>
      </c>
      <c r="AJ234" s="154">
        <v>0</v>
      </c>
      <c r="AK234" s="154">
        <v>0</v>
      </c>
      <c r="AL234" s="154">
        <v>0</v>
      </c>
      <c r="AM234" s="154">
        <v>0</v>
      </c>
      <c r="AN234" s="154">
        <f t="shared" si="115"/>
        <v>0</v>
      </c>
      <c r="AO234" s="154">
        <f t="shared" si="116"/>
        <v>0</v>
      </c>
      <c r="AP234" s="154">
        <f t="shared" si="117"/>
        <v>0</v>
      </c>
      <c r="AQ234" s="154">
        <f t="shared" si="118"/>
        <v>0</v>
      </c>
      <c r="AR234" s="154">
        <f t="shared" si="119"/>
        <v>0</v>
      </c>
      <c r="AS234" s="154">
        <f t="shared" si="120"/>
        <v>0</v>
      </c>
      <c r="AT234" s="154">
        <f t="shared" si="121"/>
        <v>0</v>
      </c>
    </row>
    <row r="235" spans="1:46" s="53" customFormat="1" ht="94.5">
      <c r="A235" s="74" t="s">
        <v>175</v>
      </c>
      <c r="B235" s="56" t="s">
        <v>653</v>
      </c>
      <c r="C235" s="55" t="s">
        <v>654</v>
      </c>
      <c r="D235" s="52">
        <v>0.63373533999999998</v>
      </c>
      <c r="E235" s="36">
        <v>0</v>
      </c>
      <c r="F235" s="154">
        <v>0</v>
      </c>
      <c r="G235" s="154">
        <v>0</v>
      </c>
      <c r="H235" s="154">
        <v>0</v>
      </c>
      <c r="I235" s="154">
        <v>0</v>
      </c>
      <c r="J235" s="154">
        <v>0</v>
      </c>
      <c r="K235" s="154">
        <v>0</v>
      </c>
      <c r="L235" s="154">
        <v>0</v>
      </c>
      <c r="M235" s="154">
        <v>0</v>
      </c>
      <c r="N235" s="154">
        <v>0</v>
      </c>
      <c r="O235" s="154">
        <v>0</v>
      </c>
      <c r="P235" s="154">
        <v>0</v>
      </c>
      <c r="Q235" s="154">
        <v>0</v>
      </c>
      <c r="R235" s="154">
        <v>0</v>
      </c>
      <c r="S235" s="154">
        <v>0</v>
      </c>
      <c r="T235" s="154">
        <v>0</v>
      </c>
      <c r="U235" s="154">
        <v>0</v>
      </c>
      <c r="V235" s="154">
        <v>0</v>
      </c>
      <c r="W235" s="154">
        <v>0</v>
      </c>
      <c r="X235" s="154">
        <v>0</v>
      </c>
      <c r="Y235" s="52">
        <v>0</v>
      </c>
      <c r="Z235" s="36">
        <v>0</v>
      </c>
      <c r="AA235" s="154">
        <v>0</v>
      </c>
      <c r="AB235" s="154">
        <v>0</v>
      </c>
      <c r="AC235" s="154">
        <v>0</v>
      </c>
      <c r="AD235" s="154">
        <v>0</v>
      </c>
      <c r="AE235" s="154">
        <v>0</v>
      </c>
      <c r="AF235" s="154">
        <v>0</v>
      </c>
      <c r="AG235" s="154">
        <v>0</v>
      </c>
      <c r="AH235" s="154">
        <v>0</v>
      </c>
      <c r="AI235" s="154">
        <v>0</v>
      </c>
      <c r="AJ235" s="154">
        <v>0</v>
      </c>
      <c r="AK235" s="154">
        <v>0</v>
      </c>
      <c r="AL235" s="154">
        <v>0</v>
      </c>
      <c r="AM235" s="154">
        <v>0</v>
      </c>
      <c r="AN235" s="154">
        <f t="shared" si="115"/>
        <v>0</v>
      </c>
      <c r="AO235" s="154">
        <f t="shared" si="116"/>
        <v>0</v>
      </c>
      <c r="AP235" s="154">
        <f t="shared" si="117"/>
        <v>0</v>
      </c>
      <c r="AQ235" s="154">
        <f t="shared" si="118"/>
        <v>0</v>
      </c>
      <c r="AR235" s="154">
        <f t="shared" si="119"/>
        <v>0</v>
      </c>
      <c r="AS235" s="154">
        <f t="shared" si="120"/>
        <v>0</v>
      </c>
      <c r="AT235" s="154">
        <f t="shared" si="121"/>
        <v>0</v>
      </c>
    </row>
    <row r="236" spans="1:46" s="53" customFormat="1" ht="63">
      <c r="A236" s="74" t="s">
        <v>175</v>
      </c>
      <c r="B236" s="56" t="s">
        <v>655</v>
      </c>
      <c r="C236" s="55" t="s">
        <v>656</v>
      </c>
      <c r="D236" s="52">
        <v>4.2062251000000002</v>
      </c>
      <c r="E236" s="36">
        <v>0</v>
      </c>
      <c r="F236" s="154">
        <v>0</v>
      </c>
      <c r="G236" s="154">
        <v>0</v>
      </c>
      <c r="H236" s="154">
        <v>0</v>
      </c>
      <c r="I236" s="154">
        <v>0</v>
      </c>
      <c r="J236" s="154">
        <v>0</v>
      </c>
      <c r="K236" s="154">
        <v>0</v>
      </c>
      <c r="L236" s="154">
        <v>0</v>
      </c>
      <c r="M236" s="154">
        <v>0</v>
      </c>
      <c r="N236" s="154">
        <v>0</v>
      </c>
      <c r="O236" s="154">
        <v>0</v>
      </c>
      <c r="P236" s="154">
        <v>0</v>
      </c>
      <c r="Q236" s="154">
        <v>0</v>
      </c>
      <c r="R236" s="154">
        <v>0</v>
      </c>
      <c r="S236" s="154">
        <v>0</v>
      </c>
      <c r="T236" s="154">
        <v>0</v>
      </c>
      <c r="U236" s="154">
        <v>0</v>
      </c>
      <c r="V236" s="154">
        <v>0</v>
      </c>
      <c r="W236" s="154">
        <v>0</v>
      </c>
      <c r="X236" s="154">
        <v>0</v>
      </c>
      <c r="Y236" s="52">
        <v>0</v>
      </c>
      <c r="Z236" s="36">
        <v>0</v>
      </c>
      <c r="AA236" s="154">
        <v>0</v>
      </c>
      <c r="AB236" s="154">
        <v>0</v>
      </c>
      <c r="AC236" s="154">
        <v>0</v>
      </c>
      <c r="AD236" s="154">
        <v>0</v>
      </c>
      <c r="AE236" s="154">
        <v>0</v>
      </c>
      <c r="AF236" s="154">
        <v>0</v>
      </c>
      <c r="AG236" s="154">
        <v>0</v>
      </c>
      <c r="AH236" s="154">
        <v>0</v>
      </c>
      <c r="AI236" s="154">
        <v>0</v>
      </c>
      <c r="AJ236" s="154">
        <v>0</v>
      </c>
      <c r="AK236" s="154">
        <v>0</v>
      </c>
      <c r="AL236" s="154">
        <v>0</v>
      </c>
      <c r="AM236" s="154">
        <v>0</v>
      </c>
      <c r="AN236" s="154">
        <f t="shared" si="115"/>
        <v>0</v>
      </c>
      <c r="AO236" s="154">
        <f t="shared" si="116"/>
        <v>0</v>
      </c>
      <c r="AP236" s="154">
        <f t="shared" si="117"/>
        <v>0</v>
      </c>
      <c r="AQ236" s="154">
        <f t="shared" si="118"/>
        <v>0</v>
      </c>
      <c r="AR236" s="154">
        <f t="shared" si="119"/>
        <v>0</v>
      </c>
      <c r="AS236" s="154">
        <f t="shared" si="120"/>
        <v>0</v>
      </c>
      <c r="AT236" s="154">
        <f t="shared" si="121"/>
        <v>0</v>
      </c>
    </row>
    <row r="237" spans="1:46" s="53" customFormat="1" ht="78.75">
      <c r="A237" s="63" t="s">
        <v>175</v>
      </c>
      <c r="B237" s="56" t="s">
        <v>657</v>
      </c>
      <c r="C237" s="55" t="s">
        <v>658</v>
      </c>
      <c r="D237" s="67">
        <v>5.78846697</v>
      </c>
      <c r="E237" s="66">
        <v>0</v>
      </c>
      <c r="F237" s="154">
        <v>5.78846697</v>
      </c>
      <c r="G237" s="154">
        <v>0</v>
      </c>
      <c r="H237" s="154">
        <v>0</v>
      </c>
      <c r="I237" s="154">
        <v>2.198</v>
      </c>
      <c r="J237" s="154">
        <v>0</v>
      </c>
      <c r="K237" s="154">
        <v>0</v>
      </c>
      <c r="L237" s="154">
        <v>0</v>
      </c>
      <c r="M237" s="154">
        <v>0</v>
      </c>
      <c r="N237" s="154">
        <v>0</v>
      </c>
      <c r="O237" s="154">
        <v>0</v>
      </c>
      <c r="P237" s="154">
        <v>0</v>
      </c>
      <c r="Q237" s="154">
        <v>0</v>
      </c>
      <c r="R237" s="154">
        <v>0</v>
      </c>
      <c r="S237" s="154">
        <v>0</v>
      </c>
      <c r="T237" s="154">
        <v>0</v>
      </c>
      <c r="U237" s="154">
        <v>0</v>
      </c>
      <c r="V237" s="154">
        <v>0</v>
      </c>
      <c r="W237" s="154">
        <v>0</v>
      </c>
      <c r="X237" s="154">
        <v>0</v>
      </c>
      <c r="Y237" s="67">
        <v>0</v>
      </c>
      <c r="Z237" s="66">
        <v>0</v>
      </c>
      <c r="AA237" s="154">
        <v>0</v>
      </c>
      <c r="AB237" s="154">
        <v>0</v>
      </c>
      <c r="AC237" s="154">
        <v>0</v>
      </c>
      <c r="AD237" s="154">
        <v>0</v>
      </c>
      <c r="AE237" s="154">
        <v>0</v>
      </c>
      <c r="AF237" s="154">
        <v>0</v>
      </c>
      <c r="AG237" s="154">
        <v>0</v>
      </c>
      <c r="AH237" s="154">
        <v>0</v>
      </c>
      <c r="AI237" s="154">
        <v>0</v>
      </c>
      <c r="AJ237" s="154">
        <v>0</v>
      </c>
      <c r="AK237" s="154">
        <v>0</v>
      </c>
      <c r="AL237" s="154">
        <v>0</v>
      </c>
      <c r="AM237" s="154">
        <v>0</v>
      </c>
      <c r="AN237" s="154">
        <f t="shared" si="115"/>
        <v>0</v>
      </c>
      <c r="AO237" s="154">
        <f t="shared" si="116"/>
        <v>5.78846697</v>
      </c>
      <c r="AP237" s="154">
        <f t="shared" si="117"/>
        <v>0</v>
      </c>
      <c r="AQ237" s="154">
        <f t="shared" si="118"/>
        <v>0</v>
      </c>
      <c r="AR237" s="154">
        <f t="shared" si="119"/>
        <v>2.198</v>
      </c>
      <c r="AS237" s="154">
        <f t="shared" si="120"/>
        <v>0</v>
      </c>
      <c r="AT237" s="154">
        <f t="shared" si="121"/>
        <v>0</v>
      </c>
    </row>
    <row r="238" spans="1:46" s="53" customFormat="1" ht="47.25">
      <c r="A238" s="74" t="s">
        <v>175</v>
      </c>
      <c r="B238" s="56" t="s">
        <v>659</v>
      </c>
      <c r="C238" s="55" t="s">
        <v>660</v>
      </c>
      <c r="D238" s="67">
        <v>14.593061329999999</v>
      </c>
      <c r="E238" s="66">
        <v>0</v>
      </c>
      <c r="F238" s="154">
        <v>14.593061329999999</v>
      </c>
      <c r="G238" s="154">
        <v>0.1</v>
      </c>
      <c r="H238" s="154">
        <v>0</v>
      </c>
      <c r="I238" s="154">
        <v>4.5720000000000001</v>
      </c>
      <c r="J238" s="154">
        <v>0</v>
      </c>
      <c r="K238" s="154">
        <v>0</v>
      </c>
      <c r="L238" s="154">
        <v>0</v>
      </c>
      <c r="M238" s="154">
        <v>0</v>
      </c>
      <c r="N238" s="154">
        <v>0</v>
      </c>
      <c r="O238" s="154">
        <v>0</v>
      </c>
      <c r="P238" s="154">
        <v>0</v>
      </c>
      <c r="Q238" s="154">
        <v>0</v>
      </c>
      <c r="R238" s="154">
        <v>0</v>
      </c>
      <c r="S238" s="154">
        <v>0</v>
      </c>
      <c r="T238" s="154">
        <v>0</v>
      </c>
      <c r="U238" s="154">
        <v>0</v>
      </c>
      <c r="V238" s="154">
        <v>0</v>
      </c>
      <c r="W238" s="154">
        <v>0</v>
      </c>
      <c r="X238" s="154">
        <v>0</v>
      </c>
      <c r="Y238" s="67">
        <v>0</v>
      </c>
      <c r="Z238" s="66">
        <v>0</v>
      </c>
      <c r="AA238" s="154">
        <v>0</v>
      </c>
      <c r="AB238" s="154">
        <v>0</v>
      </c>
      <c r="AC238" s="154">
        <v>0</v>
      </c>
      <c r="AD238" s="154">
        <v>0</v>
      </c>
      <c r="AE238" s="154">
        <v>0</v>
      </c>
      <c r="AF238" s="154">
        <v>0</v>
      </c>
      <c r="AG238" s="154">
        <v>0</v>
      </c>
      <c r="AH238" s="154">
        <v>0</v>
      </c>
      <c r="AI238" s="154">
        <v>0</v>
      </c>
      <c r="AJ238" s="154">
        <v>0</v>
      </c>
      <c r="AK238" s="154">
        <v>0</v>
      </c>
      <c r="AL238" s="154">
        <v>0</v>
      </c>
      <c r="AM238" s="154">
        <v>0</v>
      </c>
      <c r="AN238" s="154">
        <f t="shared" si="115"/>
        <v>0</v>
      </c>
      <c r="AO238" s="154">
        <f t="shared" si="116"/>
        <v>14.593061329999999</v>
      </c>
      <c r="AP238" s="154">
        <f t="shared" si="117"/>
        <v>0.1</v>
      </c>
      <c r="AQ238" s="154">
        <f t="shared" si="118"/>
        <v>0</v>
      </c>
      <c r="AR238" s="154">
        <f t="shared" si="119"/>
        <v>4.5720000000000001</v>
      </c>
      <c r="AS238" s="154">
        <f t="shared" si="120"/>
        <v>0</v>
      </c>
      <c r="AT238" s="154">
        <f t="shared" si="121"/>
        <v>0</v>
      </c>
    </row>
    <row r="239" spans="1:46" s="53" customFormat="1" ht="47.25">
      <c r="A239" s="74" t="s">
        <v>175</v>
      </c>
      <c r="B239" s="56" t="s">
        <v>661</v>
      </c>
      <c r="C239" s="55" t="s">
        <v>662</v>
      </c>
      <c r="D239" s="67" t="s">
        <v>239</v>
      </c>
      <c r="E239" s="66">
        <v>0</v>
      </c>
      <c r="F239" s="154">
        <v>0</v>
      </c>
      <c r="G239" s="154">
        <v>0</v>
      </c>
      <c r="H239" s="154">
        <v>0</v>
      </c>
      <c r="I239" s="154">
        <v>0</v>
      </c>
      <c r="J239" s="154">
        <v>0</v>
      </c>
      <c r="K239" s="154">
        <v>0</v>
      </c>
      <c r="L239" s="154">
        <v>0</v>
      </c>
      <c r="M239" s="154">
        <v>0</v>
      </c>
      <c r="N239" s="154">
        <v>0</v>
      </c>
      <c r="O239" s="154">
        <v>0</v>
      </c>
      <c r="P239" s="154">
        <v>0</v>
      </c>
      <c r="Q239" s="154">
        <v>0</v>
      </c>
      <c r="R239" s="154">
        <v>0</v>
      </c>
      <c r="S239" s="154">
        <v>0</v>
      </c>
      <c r="T239" s="154">
        <v>0</v>
      </c>
      <c r="U239" s="154">
        <v>0</v>
      </c>
      <c r="V239" s="154">
        <v>0</v>
      </c>
      <c r="W239" s="154">
        <v>0</v>
      </c>
      <c r="X239" s="154">
        <v>0</v>
      </c>
      <c r="Y239" s="67">
        <v>0</v>
      </c>
      <c r="Z239" s="66">
        <v>0</v>
      </c>
      <c r="AA239" s="154">
        <v>0</v>
      </c>
      <c r="AB239" s="154">
        <v>0</v>
      </c>
      <c r="AC239" s="154">
        <v>0</v>
      </c>
      <c r="AD239" s="154">
        <v>0</v>
      </c>
      <c r="AE239" s="154">
        <v>0</v>
      </c>
      <c r="AF239" s="154">
        <v>0</v>
      </c>
      <c r="AG239" s="154">
        <v>0</v>
      </c>
      <c r="AH239" s="154">
        <v>0</v>
      </c>
      <c r="AI239" s="154">
        <v>0</v>
      </c>
      <c r="AJ239" s="154">
        <v>0</v>
      </c>
      <c r="AK239" s="154">
        <v>0</v>
      </c>
      <c r="AL239" s="154">
        <v>0</v>
      </c>
      <c r="AM239" s="154">
        <v>0</v>
      </c>
      <c r="AN239" s="154">
        <f t="shared" si="115"/>
        <v>0</v>
      </c>
      <c r="AO239" s="154">
        <f t="shared" si="116"/>
        <v>0</v>
      </c>
      <c r="AP239" s="154">
        <f t="shared" si="117"/>
        <v>0</v>
      </c>
      <c r="AQ239" s="154">
        <f t="shared" si="118"/>
        <v>0</v>
      </c>
      <c r="AR239" s="154">
        <f t="shared" si="119"/>
        <v>0</v>
      </c>
      <c r="AS239" s="154">
        <f t="shared" si="120"/>
        <v>0</v>
      </c>
      <c r="AT239" s="154">
        <f t="shared" si="121"/>
        <v>0</v>
      </c>
    </row>
    <row r="240" spans="1:46" s="53" customFormat="1" ht="78.75">
      <c r="A240" s="63" t="s">
        <v>175</v>
      </c>
      <c r="B240" s="56" t="s">
        <v>1045</v>
      </c>
      <c r="C240" s="55" t="s">
        <v>663</v>
      </c>
      <c r="D240" s="67">
        <v>11.398985140000001</v>
      </c>
      <c r="E240" s="66">
        <v>0</v>
      </c>
      <c r="F240" s="154">
        <v>0</v>
      </c>
      <c r="G240" s="154">
        <v>0</v>
      </c>
      <c r="H240" s="154">
        <v>0</v>
      </c>
      <c r="I240" s="154">
        <v>0</v>
      </c>
      <c r="J240" s="154">
        <v>0</v>
      </c>
      <c r="K240" s="154">
        <v>0</v>
      </c>
      <c r="L240" s="154">
        <v>0</v>
      </c>
      <c r="M240" s="154">
        <v>11.398985140000001</v>
      </c>
      <c r="N240" s="154">
        <v>0</v>
      </c>
      <c r="O240" s="154">
        <v>0</v>
      </c>
      <c r="P240" s="154">
        <v>4.3979999999999997</v>
      </c>
      <c r="Q240" s="154">
        <v>0</v>
      </c>
      <c r="R240" s="154">
        <v>0</v>
      </c>
      <c r="S240" s="154">
        <v>0</v>
      </c>
      <c r="T240" s="154">
        <v>0</v>
      </c>
      <c r="U240" s="154">
        <v>0</v>
      </c>
      <c r="V240" s="154">
        <v>0</v>
      </c>
      <c r="W240" s="154">
        <v>0</v>
      </c>
      <c r="X240" s="154">
        <v>0</v>
      </c>
      <c r="Y240" s="67">
        <v>0</v>
      </c>
      <c r="Z240" s="66">
        <v>0</v>
      </c>
      <c r="AA240" s="154">
        <v>0</v>
      </c>
      <c r="AB240" s="154">
        <v>0</v>
      </c>
      <c r="AC240" s="154">
        <v>0</v>
      </c>
      <c r="AD240" s="154">
        <v>0</v>
      </c>
      <c r="AE240" s="154">
        <v>0</v>
      </c>
      <c r="AF240" s="154">
        <v>0</v>
      </c>
      <c r="AG240" s="154">
        <v>0</v>
      </c>
      <c r="AH240" s="154">
        <v>0</v>
      </c>
      <c r="AI240" s="154">
        <v>0</v>
      </c>
      <c r="AJ240" s="154">
        <v>0</v>
      </c>
      <c r="AK240" s="154">
        <v>0</v>
      </c>
      <c r="AL240" s="154">
        <v>0</v>
      </c>
      <c r="AM240" s="154">
        <v>0</v>
      </c>
      <c r="AN240" s="154">
        <f t="shared" si="115"/>
        <v>0</v>
      </c>
      <c r="AO240" s="154">
        <f t="shared" si="116"/>
        <v>11.398985140000001</v>
      </c>
      <c r="AP240" s="154">
        <f t="shared" si="117"/>
        <v>0</v>
      </c>
      <c r="AQ240" s="154">
        <f t="shared" si="118"/>
        <v>0</v>
      </c>
      <c r="AR240" s="154">
        <f t="shared" si="119"/>
        <v>4.3979999999999997</v>
      </c>
      <c r="AS240" s="154">
        <f t="shared" si="120"/>
        <v>0</v>
      </c>
      <c r="AT240" s="154">
        <f t="shared" si="121"/>
        <v>0</v>
      </c>
    </row>
    <row r="241" spans="1:46" s="53" customFormat="1" ht="31.5">
      <c r="A241" s="63" t="s">
        <v>175</v>
      </c>
      <c r="B241" s="54" t="s">
        <v>664</v>
      </c>
      <c r="C241" s="64" t="s">
        <v>665</v>
      </c>
      <c r="D241" s="52" t="s">
        <v>239</v>
      </c>
      <c r="E241" s="36">
        <v>0</v>
      </c>
      <c r="F241" s="154">
        <v>0</v>
      </c>
      <c r="G241" s="154">
        <v>0</v>
      </c>
      <c r="H241" s="154">
        <v>0</v>
      </c>
      <c r="I241" s="154">
        <v>0</v>
      </c>
      <c r="J241" s="154">
        <v>0</v>
      </c>
      <c r="K241" s="154">
        <v>0</v>
      </c>
      <c r="L241" s="154">
        <v>0</v>
      </c>
      <c r="M241" s="154">
        <v>0</v>
      </c>
      <c r="N241" s="154">
        <v>0</v>
      </c>
      <c r="O241" s="154">
        <v>0</v>
      </c>
      <c r="P241" s="154">
        <v>0</v>
      </c>
      <c r="Q241" s="154">
        <v>0</v>
      </c>
      <c r="R241" s="154">
        <v>0</v>
      </c>
      <c r="S241" s="154">
        <v>0</v>
      </c>
      <c r="T241" s="154">
        <v>0</v>
      </c>
      <c r="U241" s="154">
        <v>0</v>
      </c>
      <c r="V241" s="154">
        <v>0</v>
      </c>
      <c r="W241" s="154">
        <v>0</v>
      </c>
      <c r="X241" s="154">
        <v>0</v>
      </c>
      <c r="Y241" s="52">
        <v>0</v>
      </c>
      <c r="Z241" s="36">
        <v>0</v>
      </c>
      <c r="AA241" s="154">
        <v>0</v>
      </c>
      <c r="AB241" s="154">
        <v>0</v>
      </c>
      <c r="AC241" s="154">
        <v>0</v>
      </c>
      <c r="AD241" s="154">
        <v>0</v>
      </c>
      <c r="AE241" s="154">
        <v>0</v>
      </c>
      <c r="AF241" s="154">
        <v>0</v>
      </c>
      <c r="AG241" s="154">
        <v>0</v>
      </c>
      <c r="AH241" s="154">
        <v>0</v>
      </c>
      <c r="AI241" s="154">
        <v>0</v>
      </c>
      <c r="AJ241" s="154">
        <v>0</v>
      </c>
      <c r="AK241" s="154">
        <v>0</v>
      </c>
      <c r="AL241" s="154">
        <v>0</v>
      </c>
      <c r="AM241" s="154">
        <v>0</v>
      </c>
      <c r="AN241" s="154">
        <f t="shared" si="115"/>
        <v>0</v>
      </c>
      <c r="AO241" s="154">
        <f t="shared" si="116"/>
        <v>0</v>
      </c>
      <c r="AP241" s="154">
        <f t="shared" si="117"/>
        <v>0</v>
      </c>
      <c r="AQ241" s="154">
        <f t="shared" si="118"/>
        <v>0</v>
      </c>
      <c r="AR241" s="154">
        <f t="shared" si="119"/>
        <v>0</v>
      </c>
      <c r="AS241" s="154">
        <f t="shared" si="120"/>
        <v>0</v>
      </c>
      <c r="AT241" s="154">
        <f t="shared" si="121"/>
        <v>0</v>
      </c>
    </row>
    <row r="242" spans="1:46" s="53" customFormat="1" ht="47.25">
      <c r="A242" s="63" t="s">
        <v>175</v>
      </c>
      <c r="B242" s="54" t="s">
        <v>666</v>
      </c>
      <c r="C242" s="64" t="s">
        <v>667</v>
      </c>
      <c r="D242" s="52">
        <v>1.52314792</v>
      </c>
      <c r="E242" s="36">
        <v>0</v>
      </c>
      <c r="F242" s="154">
        <v>0</v>
      </c>
      <c r="G242" s="154">
        <v>0</v>
      </c>
      <c r="H242" s="154">
        <v>0</v>
      </c>
      <c r="I242" s="154">
        <v>0</v>
      </c>
      <c r="J242" s="154">
        <v>0</v>
      </c>
      <c r="K242" s="154">
        <v>0</v>
      </c>
      <c r="L242" s="154">
        <v>0</v>
      </c>
      <c r="M242" s="154">
        <v>0</v>
      </c>
      <c r="N242" s="154">
        <v>0</v>
      </c>
      <c r="O242" s="154">
        <v>0</v>
      </c>
      <c r="P242" s="154">
        <v>0</v>
      </c>
      <c r="Q242" s="154">
        <v>0</v>
      </c>
      <c r="R242" s="154">
        <v>0</v>
      </c>
      <c r="S242" s="154">
        <v>0</v>
      </c>
      <c r="T242" s="154">
        <v>0</v>
      </c>
      <c r="U242" s="154">
        <v>0</v>
      </c>
      <c r="V242" s="154">
        <v>0</v>
      </c>
      <c r="W242" s="154">
        <v>0</v>
      </c>
      <c r="X242" s="154">
        <v>0</v>
      </c>
      <c r="Y242" s="52">
        <v>0</v>
      </c>
      <c r="Z242" s="36">
        <v>0</v>
      </c>
      <c r="AA242" s="154">
        <v>0</v>
      </c>
      <c r="AB242" s="154">
        <v>0</v>
      </c>
      <c r="AC242" s="154">
        <v>0</v>
      </c>
      <c r="AD242" s="154">
        <v>0</v>
      </c>
      <c r="AE242" s="154">
        <v>0</v>
      </c>
      <c r="AF242" s="154">
        <v>0</v>
      </c>
      <c r="AG242" s="154">
        <v>0</v>
      </c>
      <c r="AH242" s="154">
        <v>0</v>
      </c>
      <c r="AI242" s="154">
        <v>0</v>
      </c>
      <c r="AJ242" s="154">
        <v>0</v>
      </c>
      <c r="AK242" s="154">
        <v>0</v>
      </c>
      <c r="AL242" s="154">
        <v>0</v>
      </c>
      <c r="AM242" s="154">
        <v>0</v>
      </c>
      <c r="AN242" s="154">
        <f t="shared" si="115"/>
        <v>0</v>
      </c>
      <c r="AO242" s="154">
        <f t="shared" si="116"/>
        <v>0</v>
      </c>
      <c r="AP242" s="154">
        <f t="shared" si="117"/>
        <v>0</v>
      </c>
      <c r="AQ242" s="154">
        <f t="shared" si="118"/>
        <v>0</v>
      </c>
      <c r="AR242" s="154">
        <f t="shared" si="119"/>
        <v>0</v>
      </c>
      <c r="AS242" s="154">
        <f t="shared" si="120"/>
        <v>0</v>
      </c>
      <c r="AT242" s="154">
        <f t="shared" si="121"/>
        <v>0</v>
      </c>
    </row>
    <row r="243" spans="1:46" s="53" customFormat="1" ht="47.25">
      <c r="A243" s="63" t="s">
        <v>175</v>
      </c>
      <c r="B243" s="54" t="s">
        <v>668</v>
      </c>
      <c r="C243" s="64" t="s">
        <v>669</v>
      </c>
      <c r="D243" s="52">
        <v>12.68670743</v>
      </c>
      <c r="E243" s="36">
        <v>0</v>
      </c>
      <c r="F243" s="154">
        <v>0</v>
      </c>
      <c r="G243" s="154">
        <v>0</v>
      </c>
      <c r="H243" s="154">
        <v>0</v>
      </c>
      <c r="I243" s="154">
        <v>0</v>
      </c>
      <c r="J243" s="154">
        <v>0</v>
      </c>
      <c r="K243" s="154">
        <v>0</v>
      </c>
      <c r="L243" s="154">
        <v>0</v>
      </c>
      <c r="M243" s="154">
        <v>12.68670743</v>
      </c>
      <c r="N243" s="154">
        <v>0.26</v>
      </c>
      <c r="O243" s="154">
        <v>0</v>
      </c>
      <c r="P243" s="154">
        <v>2.8260000000000001</v>
      </c>
      <c r="Q243" s="154">
        <v>0</v>
      </c>
      <c r="R243" s="154">
        <v>0</v>
      </c>
      <c r="S243" s="154">
        <v>0</v>
      </c>
      <c r="T243" s="154">
        <v>0</v>
      </c>
      <c r="U243" s="154">
        <v>0</v>
      </c>
      <c r="V243" s="154">
        <v>0</v>
      </c>
      <c r="W243" s="154">
        <v>0</v>
      </c>
      <c r="X243" s="154">
        <v>0</v>
      </c>
      <c r="Y243" s="52">
        <v>0</v>
      </c>
      <c r="Z243" s="36">
        <v>0</v>
      </c>
      <c r="AA243" s="154">
        <v>0</v>
      </c>
      <c r="AB243" s="154">
        <v>0</v>
      </c>
      <c r="AC243" s="154">
        <v>0</v>
      </c>
      <c r="AD243" s="154">
        <v>0</v>
      </c>
      <c r="AE243" s="154">
        <v>0</v>
      </c>
      <c r="AF243" s="154">
        <v>0</v>
      </c>
      <c r="AG243" s="154">
        <v>0</v>
      </c>
      <c r="AH243" s="154">
        <v>0</v>
      </c>
      <c r="AI243" s="154">
        <v>0</v>
      </c>
      <c r="AJ243" s="154">
        <v>0</v>
      </c>
      <c r="AK243" s="154">
        <v>0</v>
      </c>
      <c r="AL243" s="154">
        <v>0</v>
      </c>
      <c r="AM243" s="154">
        <v>0</v>
      </c>
      <c r="AN243" s="154">
        <f t="shared" si="115"/>
        <v>0</v>
      </c>
      <c r="AO243" s="154">
        <f t="shared" si="116"/>
        <v>12.68670743</v>
      </c>
      <c r="AP243" s="154">
        <f t="shared" si="117"/>
        <v>0.26</v>
      </c>
      <c r="AQ243" s="154">
        <f t="shared" si="118"/>
        <v>0</v>
      </c>
      <c r="AR243" s="154">
        <f t="shared" si="119"/>
        <v>2.8260000000000001</v>
      </c>
      <c r="AS243" s="154">
        <f t="shared" si="120"/>
        <v>0</v>
      </c>
      <c r="AT243" s="154">
        <f t="shared" si="121"/>
        <v>0</v>
      </c>
    </row>
    <row r="244" spans="1:46" s="53" customFormat="1" ht="31.5">
      <c r="A244" s="63" t="s">
        <v>175</v>
      </c>
      <c r="B244" s="54" t="s">
        <v>670</v>
      </c>
      <c r="C244" s="64" t="s">
        <v>671</v>
      </c>
      <c r="D244" s="52">
        <v>5.9547746699999999</v>
      </c>
      <c r="E244" s="36">
        <v>0</v>
      </c>
      <c r="F244" s="154">
        <v>0</v>
      </c>
      <c r="G244" s="154">
        <v>0</v>
      </c>
      <c r="H244" s="154">
        <v>0</v>
      </c>
      <c r="I244" s="154">
        <v>0</v>
      </c>
      <c r="J244" s="154">
        <v>0</v>
      </c>
      <c r="K244" s="154">
        <v>0</v>
      </c>
      <c r="L244" s="154">
        <v>0</v>
      </c>
      <c r="M244" s="154">
        <v>0</v>
      </c>
      <c r="N244" s="154">
        <v>0</v>
      </c>
      <c r="O244" s="154">
        <v>0</v>
      </c>
      <c r="P244" s="154">
        <v>0</v>
      </c>
      <c r="Q244" s="154">
        <v>0</v>
      </c>
      <c r="R244" s="154">
        <v>0</v>
      </c>
      <c r="S244" s="154">
        <v>0</v>
      </c>
      <c r="T244" s="154">
        <v>5.9547746699999999</v>
      </c>
      <c r="U244" s="154">
        <v>0</v>
      </c>
      <c r="V244" s="154">
        <v>0</v>
      </c>
      <c r="W244" s="154">
        <v>1.75</v>
      </c>
      <c r="X244" s="154">
        <v>0</v>
      </c>
      <c r="Y244" s="52">
        <v>0</v>
      </c>
      <c r="Z244" s="36">
        <v>0</v>
      </c>
      <c r="AA244" s="154">
        <v>0</v>
      </c>
      <c r="AB244" s="154">
        <v>0</v>
      </c>
      <c r="AC244" s="154">
        <v>0</v>
      </c>
      <c r="AD244" s="154">
        <v>0</v>
      </c>
      <c r="AE244" s="154">
        <v>0</v>
      </c>
      <c r="AF244" s="154">
        <v>0</v>
      </c>
      <c r="AG244" s="154">
        <v>0</v>
      </c>
      <c r="AH244" s="154">
        <v>0</v>
      </c>
      <c r="AI244" s="154">
        <v>0</v>
      </c>
      <c r="AJ244" s="154">
        <v>0</v>
      </c>
      <c r="AK244" s="154">
        <v>0</v>
      </c>
      <c r="AL244" s="154">
        <v>0</v>
      </c>
      <c r="AM244" s="154">
        <v>0</v>
      </c>
      <c r="AN244" s="154">
        <f t="shared" si="115"/>
        <v>0</v>
      </c>
      <c r="AO244" s="154">
        <f t="shared" si="116"/>
        <v>5.9547746699999999</v>
      </c>
      <c r="AP244" s="154">
        <f t="shared" si="117"/>
        <v>0</v>
      </c>
      <c r="AQ244" s="154">
        <f t="shared" si="118"/>
        <v>0</v>
      </c>
      <c r="AR244" s="154">
        <f t="shared" si="119"/>
        <v>1.75</v>
      </c>
      <c r="AS244" s="154">
        <f t="shared" si="120"/>
        <v>0</v>
      </c>
      <c r="AT244" s="154">
        <f t="shared" si="121"/>
        <v>0</v>
      </c>
    </row>
    <row r="245" spans="1:46" s="53" customFormat="1" ht="31.5">
      <c r="A245" s="63" t="s">
        <v>175</v>
      </c>
      <c r="B245" s="57" t="s">
        <v>672</v>
      </c>
      <c r="C245" s="64" t="s">
        <v>673</v>
      </c>
      <c r="D245" s="52" t="s">
        <v>239</v>
      </c>
      <c r="E245" s="36">
        <v>0</v>
      </c>
      <c r="F245" s="154">
        <v>0</v>
      </c>
      <c r="G245" s="154">
        <v>0</v>
      </c>
      <c r="H245" s="154">
        <v>0</v>
      </c>
      <c r="I245" s="154">
        <v>0</v>
      </c>
      <c r="J245" s="154">
        <v>0</v>
      </c>
      <c r="K245" s="154">
        <v>0</v>
      </c>
      <c r="L245" s="154">
        <v>0</v>
      </c>
      <c r="M245" s="154">
        <v>0</v>
      </c>
      <c r="N245" s="154">
        <v>0</v>
      </c>
      <c r="O245" s="154">
        <v>0</v>
      </c>
      <c r="P245" s="154">
        <v>0</v>
      </c>
      <c r="Q245" s="154">
        <v>0</v>
      </c>
      <c r="R245" s="154">
        <v>0</v>
      </c>
      <c r="S245" s="154">
        <v>0</v>
      </c>
      <c r="T245" s="154">
        <v>0</v>
      </c>
      <c r="U245" s="154">
        <v>0</v>
      </c>
      <c r="V245" s="154">
        <v>0</v>
      </c>
      <c r="W245" s="154">
        <v>0</v>
      </c>
      <c r="X245" s="154">
        <v>0</v>
      </c>
      <c r="Y245" s="52">
        <v>0</v>
      </c>
      <c r="Z245" s="36">
        <v>0</v>
      </c>
      <c r="AA245" s="154">
        <v>0</v>
      </c>
      <c r="AB245" s="154">
        <v>0</v>
      </c>
      <c r="AC245" s="154">
        <v>0</v>
      </c>
      <c r="AD245" s="154">
        <v>0</v>
      </c>
      <c r="AE245" s="154">
        <v>0</v>
      </c>
      <c r="AF245" s="154">
        <v>0</v>
      </c>
      <c r="AG245" s="154">
        <v>0</v>
      </c>
      <c r="AH245" s="154">
        <v>0</v>
      </c>
      <c r="AI245" s="154">
        <v>0</v>
      </c>
      <c r="AJ245" s="154">
        <v>0</v>
      </c>
      <c r="AK245" s="154">
        <v>0</v>
      </c>
      <c r="AL245" s="154">
        <v>0</v>
      </c>
      <c r="AM245" s="154">
        <v>0</v>
      </c>
      <c r="AN245" s="154">
        <f t="shared" si="115"/>
        <v>0</v>
      </c>
      <c r="AO245" s="154">
        <f t="shared" si="116"/>
        <v>0</v>
      </c>
      <c r="AP245" s="154">
        <f t="shared" si="117"/>
        <v>0</v>
      </c>
      <c r="AQ245" s="154">
        <f t="shared" si="118"/>
        <v>0</v>
      </c>
      <c r="AR245" s="154">
        <f t="shared" si="119"/>
        <v>0</v>
      </c>
      <c r="AS245" s="154">
        <f t="shared" si="120"/>
        <v>0</v>
      </c>
      <c r="AT245" s="154">
        <f t="shared" si="121"/>
        <v>0</v>
      </c>
    </row>
    <row r="246" spans="1:46" s="53" customFormat="1" ht="31.5">
      <c r="A246" s="63" t="s">
        <v>175</v>
      </c>
      <c r="B246" s="57" t="s">
        <v>674</v>
      </c>
      <c r="C246" s="64" t="s">
        <v>675</v>
      </c>
      <c r="D246" s="52" t="s">
        <v>239</v>
      </c>
      <c r="E246" s="36">
        <v>0</v>
      </c>
      <c r="F246" s="154">
        <v>0</v>
      </c>
      <c r="G246" s="154">
        <v>0</v>
      </c>
      <c r="H246" s="154">
        <v>0</v>
      </c>
      <c r="I246" s="154">
        <v>0</v>
      </c>
      <c r="J246" s="154">
        <v>0</v>
      </c>
      <c r="K246" s="154">
        <v>0</v>
      </c>
      <c r="L246" s="154">
        <v>0</v>
      </c>
      <c r="M246" s="154">
        <v>0</v>
      </c>
      <c r="N246" s="154">
        <v>0</v>
      </c>
      <c r="O246" s="154">
        <v>0</v>
      </c>
      <c r="P246" s="154">
        <v>0</v>
      </c>
      <c r="Q246" s="154">
        <v>0</v>
      </c>
      <c r="R246" s="154">
        <v>0</v>
      </c>
      <c r="S246" s="154">
        <v>0</v>
      </c>
      <c r="T246" s="154">
        <v>0</v>
      </c>
      <c r="U246" s="154">
        <v>0</v>
      </c>
      <c r="V246" s="154">
        <v>0</v>
      </c>
      <c r="W246" s="154">
        <v>0</v>
      </c>
      <c r="X246" s="154">
        <v>0</v>
      </c>
      <c r="Y246" s="52">
        <v>0</v>
      </c>
      <c r="Z246" s="36">
        <v>0</v>
      </c>
      <c r="AA246" s="154">
        <v>0</v>
      </c>
      <c r="AB246" s="154">
        <v>0</v>
      </c>
      <c r="AC246" s="154">
        <v>0</v>
      </c>
      <c r="AD246" s="154">
        <v>0</v>
      </c>
      <c r="AE246" s="154">
        <v>0</v>
      </c>
      <c r="AF246" s="154">
        <v>0</v>
      </c>
      <c r="AG246" s="154">
        <v>0</v>
      </c>
      <c r="AH246" s="154">
        <v>0</v>
      </c>
      <c r="AI246" s="154">
        <v>0</v>
      </c>
      <c r="AJ246" s="154">
        <v>0</v>
      </c>
      <c r="AK246" s="154">
        <v>0</v>
      </c>
      <c r="AL246" s="154">
        <v>0</v>
      </c>
      <c r="AM246" s="154">
        <v>0</v>
      </c>
      <c r="AN246" s="154">
        <f t="shared" si="115"/>
        <v>0</v>
      </c>
      <c r="AO246" s="154">
        <f t="shared" si="116"/>
        <v>0</v>
      </c>
      <c r="AP246" s="154">
        <f t="shared" si="117"/>
        <v>0</v>
      </c>
      <c r="AQ246" s="154">
        <f t="shared" si="118"/>
        <v>0</v>
      </c>
      <c r="AR246" s="154">
        <f t="shared" si="119"/>
        <v>0</v>
      </c>
      <c r="AS246" s="154">
        <f t="shared" si="120"/>
        <v>0</v>
      </c>
      <c r="AT246" s="154">
        <f t="shared" si="121"/>
        <v>0</v>
      </c>
    </row>
    <row r="247" spans="1:46" s="53" customFormat="1" ht="31.5">
      <c r="A247" s="63" t="s">
        <v>175</v>
      </c>
      <c r="B247" s="57" t="s">
        <v>676</v>
      </c>
      <c r="C247" s="64" t="s">
        <v>677</v>
      </c>
      <c r="D247" s="52" t="s">
        <v>239</v>
      </c>
      <c r="E247" s="36">
        <v>0</v>
      </c>
      <c r="F247" s="154">
        <v>0</v>
      </c>
      <c r="G247" s="154">
        <v>0</v>
      </c>
      <c r="H247" s="154">
        <v>0</v>
      </c>
      <c r="I247" s="154">
        <v>0</v>
      </c>
      <c r="J247" s="154">
        <v>0</v>
      </c>
      <c r="K247" s="154">
        <v>0</v>
      </c>
      <c r="L247" s="154">
        <v>0</v>
      </c>
      <c r="M247" s="154">
        <v>0</v>
      </c>
      <c r="N247" s="154">
        <v>0</v>
      </c>
      <c r="O247" s="154">
        <v>0</v>
      </c>
      <c r="P247" s="154">
        <v>0</v>
      </c>
      <c r="Q247" s="154">
        <v>0</v>
      </c>
      <c r="R247" s="154">
        <v>0</v>
      </c>
      <c r="S247" s="154">
        <v>0</v>
      </c>
      <c r="T247" s="154">
        <v>0</v>
      </c>
      <c r="U247" s="154">
        <v>0</v>
      </c>
      <c r="V247" s="154">
        <v>0</v>
      </c>
      <c r="W247" s="154">
        <v>0</v>
      </c>
      <c r="X247" s="154">
        <v>0</v>
      </c>
      <c r="Y247" s="52">
        <v>0</v>
      </c>
      <c r="Z247" s="36">
        <v>0</v>
      </c>
      <c r="AA247" s="154">
        <v>0</v>
      </c>
      <c r="AB247" s="154">
        <v>0</v>
      </c>
      <c r="AC247" s="154">
        <v>0</v>
      </c>
      <c r="AD247" s="154">
        <v>0</v>
      </c>
      <c r="AE247" s="154">
        <v>0</v>
      </c>
      <c r="AF247" s="154">
        <v>0</v>
      </c>
      <c r="AG247" s="154">
        <v>0</v>
      </c>
      <c r="AH247" s="154">
        <v>0</v>
      </c>
      <c r="AI247" s="154">
        <v>0</v>
      </c>
      <c r="AJ247" s="154">
        <v>0</v>
      </c>
      <c r="AK247" s="154">
        <v>0</v>
      </c>
      <c r="AL247" s="154">
        <v>0</v>
      </c>
      <c r="AM247" s="154">
        <v>0</v>
      </c>
      <c r="AN247" s="154">
        <f t="shared" si="115"/>
        <v>0</v>
      </c>
      <c r="AO247" s="154">
        <f t="shared" si="116"/>
        <v>0</v>
      </c>
      <c r="AP247" s="154">
        <f t="shared" si="117"/>
        <v>0</v>
      </c>
      <c r="AQ247" s="154">
        <f t="shared" si="118"/>
        <v>0</v>
      </c>
      <c r="AR247" s="154">
        <f t="shared" si="119"/>
        <v>0</v>
      </c>
      <c r="AS247" s="154">
        <f t="shared" si="120"/>
        <v>0</v>
      </c>
      <c r="AT247" s="154">
        <f t="shared" si="121"/>
        <v>0</v>
      </c>
    </row>
    <row r="248" spans="1:46" s="53" customFormat="1" ht="31.5">
      <c r="A248" s="63" t="s">
        <v>175</v>
      </c>
      <c r="B248" s="57" t="s">
        <v>678</v>
      </c>
      <c r="C248" s="64" t="s">
        <v>679</v>
      </c>
      <c r="D248" s="52" t="s">
        <v>239</v>
      </c>
      <c r="E248" s="36">
        <v>0</v>
      </c>
      <c r="F248" s="154">
        <v>0</v>
      </c>
      <c r="G248" s="154">
        <v>0</v>
      </c>
      <c r="H248" s="154">
        <v>0</v>
      </c>
      <c r="I248" s="154">
        <v>0</v>
      </c>
      <c r="J248" s="154">
        <v>0</v>
      </c>
      <c r="K248" s="154">
        <v>0</v>
      </c>
      <c r="L248" s="154">
        <v>0</v>
      </c>
      <c r="M248" s="154">
        <v>0</v>
      </c>
      <c r="N248" s="154">
        <v>0</v>
      </c>
      <c r="O248" s="154">
        <v>0</v>
      </c>
      <c r="P248" s="154">
        <v>0</v>
      </c>
      <c r="Q248" s="154">
        <v>0</v>
      </c>
      <c r="R248" s="154">
        <v>0</v>
      </c>
      <c r="S248" s="154">
        <v>0</v>
      </c>
      <c r="T248" s="154">
        <v>0</v>
      </c>
      <c r="U248" s="154">
        <v>0</v>
      </c>
      <c r="V248" s="154">
        <v>0</v>
      </c>
      <c r="W248" s="154">
        <v>0</v>
      </c>
      <c r="X248" s="154">
        <v>0</v>
      </c>
      <c r="Y248" s="52">
        <v>0</v>
      </c>
      <c r="Z248" s="36">
        <v>0</v>
      </c>
      <c r="AA248" s="154">
        <v>0</v>
      </c>
      <c r="AB248" s="154">
        <v>0</v>
      </c>
      <c r="AC248" s="154">
        <v>0</v>
      </c>
      <c r="AD248" s="154">
        <v>0</v>
      </c>
      <c r="AE248" s="154">
        <v>0</v>
      </c>
      <c r="AF248" s="154">
        <v>0</v>
      </c>
      <c r="AG248" s="154">
        <v>0</v>
      </c>
      <c r="AH248" s="154">
        <v>0</v>
      </c>
      <c r="AI248" s="154">
        <v>0</v>
      </c>
      <c r="AJ248" s="154">
        <v>0</v>
      </c>
      <c r="AK248" s="154">
        <v>0</v>
      </c>
      <c r="AL248" s="154">
        <v>0</v>
      </c>
      <c r="AM248" s="154">
        <v>0</v>
      </c>
      <c r="AN248" s="154">
        <f t="shared" si="115"/>
        <v>0</v>
      </c>
      <c r="AO248" s="154">
        <f t="shared" si="116"/>
        <v>0</v>
      </c>
      <c r="AP248" s="154">
        <f t="shared" si="117"/>
        <v>0</v>
      </c>
      <c r="AQ248" s="154">
        <f t="shared" si="118"/>
        <v>0</v>
      </c>
      <c r="AR248" s="154">
        <f t="shared" si="119"/>
        <v>0</v>
      </c>
      <c r="AS248" s="154">
        <f t="shared" si="120"/>
        <v>0</v>
      </c>
      <c r="AT248" s="154">
        <f t="shared" si="121"/>
        <v>0</v>
      </c>
    </row>
    <row r="249" spans="1:46" s="53" customFormat="1" ht="31.5">
      <c r="A249" s="63" t="s">
        <v>175</v>
      </c>
      <c r="B249" s="57" t="s">
        <v>680</v>
      </c>
      <c r="C249" s="64" t="s">
        <v>681</v>
      </c>
      <c r="D249" s="52" t="s">
        <v>239</v>
      </c>
      <c r="E249" s="36">
        <v>0</v>
      </c>
      <c r="F249" s="154">
        <v>0</v>
      </c>
      <c r="G249" s="154">
        <v>0</v>
      </c>
      <c r="H249" s="154">
        <v>0</v>
      </c>
      <c r="I249" s="154">
        <v>0</v>
      </c>
      <c r="J249" s="154">
        <v>0</v>
      </c>
      <c r="K249" s="154">
        <v>0</v>
      </c>
      <c r="L249" s="154">
        <v>0</v>
      </c>
      <c r="M249" s="154">
        <v>0</v>
      </c>
      <c r="N249" s="154">
        <v>0</v>
      </c>
      <c r="O249" s="154">
        <v>0</v>
      </c>
      <c r="P249" s="154">
        <v>0</v>
      </c>
      <c r="Q249" s="154">
        <v>0</v>
      </c>
      <c r="R249" s="154">
        <v>0</v>
      </c>
      <c r="S249" s="154">
        <v>0</v>
      </c>
      <c r="T249" s="154">
        <v>0</v>
      </c>
      <c r="U249" s="154">
        <v>0</v>
      </c>
      <c r="V249" s="154">
        <v>0</v>
      </c>
      <c r="W249" s="154">
        <v>0</v>
      </c>
      <c r="X249" s="154">
        <v>0</v>
      </c>
      <c r="Y249" s="52">
        <v>0</v>
      </c>
      <c r="Z249" s="36">
        <v>0</v>
      </c>
      <c r="AA249" s="154">
        <v>0</v>
      </c>
      <c r="AB249" s="154">
        <v>0</v>
      </c>
      <c r="AC249" s="154">
        <v>0</v>
      </c>
      <c r="AD249" s="154">
        <v>0</v>
      </c>
      <c r="AE249" s="154">
        <v>0</v>
      </c>
      <c r="AF249" s="154">
        <v>0</v>
      </c>
      <c r="AG249" s="154">
        <v>0</v>
      </c>
      <c r="AH249" s="154">
        <v>0</v>
      </c>
      <c r="AI249" s="154">
        <v>0</v>
      </c>
      <c r="AJ249" s="154">
        <v>0</v>
      </c>
      <c r="AK249" s="154">
        <v>0</v>
      </c>
      <c r="AL249" s="154">
        <v>0</v>
      </c>
      <c r="AM249" s="154">
        <v>0</v>
      </c>
      <c r="AN249" s="154">
        <f t="shared" si="115"/>
        <v>0</v>
      </c>
      <c r="AO249" s="154">
        <f t="shared" si="116"/>
        <v>0</v>
      </c>
      <c r="AP249" s="154">
        <f t="shared" si="117"/>
        <v>0</v>
      </c>
      <c r="AQ249" s="154">
        <f t="shared" si="118"/>
        <v>0</v>
      </c>
      <c r="AR249" s="154">
        <f t="shared" si="119"/>
        <v>0</v>
      </c>
      <c r="AS249" s="154">
        <f t="shared" si="120"/>
        <v>0</v>
      </c>
      <c r="AT249" s="154">
        <f t="shared" si="121"/>
        <v>0</v>
      </c>
    </row>
    <row r="250" spans="1:46" s="53" customFormat="1" ht="31.5">
      <c r="A250" s="63" t="s">
        <v>175</v>
      </c>
      <c r="B250" s="57" t="s">
        <v>682</v>
      </c>
      <c r="C250" s="64" t="s">
        <v>683</v>
      </c>
      <c r="D250" s="52" t="s">
        <v>239</v>
      </c>
      <c r="E250" s="36">
        <v>0</v>
      </c>
      <c r="F250" s="154">
        <v>0</v>
      </c>
      <c r="G250" s="154">
        <v>0</v>
      </c>
      <c r="H250" s="154">
        <v>0</v>
      </c>
      <c r="I250" s="154">
        <v>0</v>
      </c>
      <c r="J250" s="154">
        <v>0</v>
      </c>
      <c r="K250" s="154">
        <v>0</v>
      </c>
      <c r="L250" s="154">
        <v>0</v>
      </c>
      <c r="M250" s="154">
        <v>0</v>
      </c>
      <c r="N250" s="154">
        <v>0</v>
      </c>
      <c r="O250" s="154">
        <v>0</v>
      </c>
      <c r="P250" s="154">
        <v>0</v>
      </c>
      <c r="Q250" s="154">
        <v>0</v>
      </c>
      <c r="R250" s="154">
        <v>0</v>
      </c>
      <c r="S250" s="154">
        <v>0</v>
      </c>
      <c r="T250" s="154">
        <v>0</v>
      </c>
      <c r="U250" s="154">
        <v>0</v>
      </c>
      <c r="V250" s="154">
        <v>0</v>
      </c>
      <c r="W250" s="154">
        <v>0</v>
      </c>
      <c r="X250" s="154">
        <v>0</v>
      </c>
      <c r="Y250" s="52">
        <v>0</v>
      </c>
      <c r="Z250" s="36">
        <v>0</v>
      </c>
      <c r="AA250" s="154">
        <v>0</v>
      </c>
      <c r="AB250" s="154">
        <v>0</v>
      </c>
      <c r="AC250" s="154">
        <v>0</v>
      </c>
      <c r="AD250" s="154">
        <v>0</v>
      </c>
      <c r="AE250" s="154">
        <v>0</v>
      </c>
      <c r="AF250" s="154">
        <v>0</v>
      </c>
      <c r="AG250" s="154">
        <v>0</v>
      </c>
      <c r="AH250" s="154">
        <v>0</v>
      </c>
      <c r="AI250" s="154">
        <v>0</v>
      </c>
      <c r="AJ250" s="154">
        <v>0</v>
      </c>
      <c r="AK250" s="154">
        <v>0</v>
      </c>
      <c r="AL250" s="154">
        <v>0</v>
      </c>
      <c r="AM250" s="154">
        <v>0</v>
      </c>
      <c r="AN250" s="154">
        <f t="shared" si="115"/>
        <v>0</v>
      </c>
      <c r="AO250" s="154">
        <f t="shared" si="116"/>
        <v>0</v>
      </c>
      <c r="AP250" s="154">
        <f t="shared" si="117"/>
        <v>0</v>
      </c>
      <c r="AQ250" s="154">
        <f t="shared" si="118"/>
        <v>0</v>
      </c>
      <c r="AR250" s="154">
        <f t="shared" si="119"/>
        <v>0</v>
      </c>
      <c r="AS250" s="154">
        <f t="shared" si="120"/>
        <v>0</v>
      </c>
      <c r="AT250" s="154">
        <f t="shared" si="121"/>
        <v>0</v>
      </c>
    </row>
    <row r="251" spans="1:46" s="53" customFormat="1" ht="31.5">
      <c r="A251" s="63" t="s">
        <v>175</v>
      </c>
      <c r="B251" s="57" t="s">
        <v>684</v>
      </c>
      <c r="C251" s="64" t="s">
        <v>685</v>
      </c>
      <c r="D251" s="52" t="s">
        <v>239</v>
      </c>
      <c r="E251" s="36">
        <v>0</v>
      </c>
      <c r="F251" s="154">
        <v>0</v>
      </c>
      <c r="G251" s="154">
        <v>0</v>
      </c>
      <c r="H251" s="154">
        <v>0</v>
      </c>
      <c r="I251" s="154">
        <v>0</v>
      </c>
      <c r="J251" s="154">
        <v>0</v>
      </c>
      <c r="K251" s="154">
        <v>0</v>
      </c>
      <c r="L251" s="154">
        <v>0</v>
      </c>
      <c r="M251" s="154">
        <v>0</v>
      </c>
      <c r="N251" s="154">
        <v>0</v>
      </c>
      <c r="O251" s="154">
        <v>0</v>
      </c>
      <c r="P251" s="154">
        <v>0</v>
      </c>
      <c r="Q251" s="154">
        <v>0</v>
      </c>
      <c r="R251" s="154">
        <v>0</v>
      </c>
      <c r="S251" s="154">
        <v>0</v>
      </c>
      <c r="T251" s="154">
        <v>0</v>
      </c>
      <c r="U251" s="154">
        <v>0</v>
      </c>
      <c r="V251" s="154">
        <v>0</v>
      </c>
      <c r="W251" s="154">
        <v>0</v>
      </c>
      <c r="X251" s="154">
        <v>0</v>
      </c>
      <c r="Y251" s="52">
        <v>0</v>
      </c>
      <c r="Z251" s="36">
        <v>0</v>
      </c>
      <c r="AA251" s="154">
        <v>0</v>
      </c>
      <c r="AB251" s="154">
        <v>0</v>
      </c>
      <c r="AC251" s="154">
        <v>0</v>
      </c>
      <c r="AD251" s="154">
        <v>0</v>
      </c>
      <c r="AE251" s="154">
        <v>0</v>
      </c>
      <c r="AF251" s="154">
        <v>0</v>
      </c>
      <c r="AG251" s="154">
        <v>0</v>
      </c>
      <c r="AH251" s="154">
        <v>0</v>
      </c>
      <c r="AI251" s="154">
        <v>0</v>
      </c>
      <c r="AJ251" s="154">
        <v>0</v>
      </c>
      <c r="AK251" s="154">
        <v>0</v>
      </c>
      <c r="AL251" s="154">
        <v>0</v>
      </c>
      <c r="AM251" s="154">
        <v>0</v>
      </c>
      <c r="AN251" s="154">
        <f t="shared" si="115"/>
        <v>0</v>
      </c>
      <c r="AO251" s="154">
        <f t="shared" si="116"/>
        <v>0</v>
      </c>
      <c r="AP251" s="154">
        <f t="shared" si="117"/>
        <v>0</v>
      </c>
      <c r="AQ251" s="154">
        <f t="shared" si="118"/>
        <v>0</v>
      </c>
      <c r="AR251" s="154">
        <f t="shared" si="119"/>
        <v>0</v>
      </c>
      <c r="AS251" s="154">
        <f t="shared" si="120"/>
        <v>0</v>
      </c>
      <c r="AT251" s="154">
        <f t="shared" si="121"/>
        <v>0</v>
      </c>
    </row>
    <row r="252" spans="1:46" s="53" customFormat="1" ht="31.5">
      <c r="A252" s="63" t="s">
        <v>175</v>
      </c>
      <c r="B252" s="57" t="s">
        <v>686</v>
      </c>
      <c r="C252" s="64" t="s">
        <v>687</v>
      </c>
      <c r="D252" s="52">
        <v>3.9480415299999998</v>
      </c>
      <c r="E252" s="36">
        <v>0</v>
      </c>
      <c r="F252" s="154">
        <v>0</v>
      </c>
      <c r="G252" s="154">
        <v>0</v>
      </c>
      <c r="H252" s="154">
        <v>0</v>
      </c>
      <c r="I252" s="154">
        <v>0</v>
      </c>
      <c r="J252" s="154">
        <v>0</v>
      </c>
      <c r="K252" s="154">
        <v>0</v>
      </c>
      <c r="L252" s="154">
        <v>0</v>
      </c>
      <c r="M252" s="154">
        <v>0</v>
      </c>
      <c r="N252" s="154">
        <v>0</v>
      </c>
      <c r="O252" s="154">
        <v>0</v>
      </c>
      <c r="P252" s="154">
        <v>0</v>
      </c>
      <c r="Q252" s="154">
        <v>0</v>
      </c>
      <c r="R252" s="154">
        <v>0</v>
      </c>
      <c r="S252" s="154">
        <v>0</v>
      </c>
      <c r="T252" s="154">
        <v>3.9480415299999998</v>
      </c>
      <c r="U252" s="154">
        <v>0</v>
      </c>
      <c r="V252" s="154">
        <v>0</v>
      </c>
      <c r="W252" s="154">
        <v>1.19</v>
      </c>
      <c r="X252" s="154">
        <v>0</v>
      </c>
      <c r="Y252" s="52">
        <v>0</v>
      </c>
      <c r="Z252" s="36">
        <v>0</v>
      </c>
      <c r="AA252" s="154">
        <v>0</v>
      </c>
      <c r="AB252" s="154">
        <v>0</v>
      </c>
      <c r="AC252" s="154">
        <v>0</v>
      </c>
      <c r="AD252" s="154">
        <v>0</v>
      </c>
      <c r="AE252" s="154">
        <v>0</v>
      </c>
      <c r="AF252" s="154">
        <v>0</v>
      </c>
      <c r="AG252" s="154">
        <v>0</v>
      </c>
      <c r="AH252" s="154">
        <v>0</v>
      </c>
      <c r="AI252" s="154">
        <v>0</v>
      </c>
      <c r="AJ252" s="154">
        <v>0</v>
      </c>
      <c r="AK252" s="154">
        <v>0</v>
      </c>
      <c r="AL252" s="154">
        <v>0</v>
      </c>
      <c r="AM252" s="154">
        <v>0</v>
      </c>
      <c r="AN252" s="154">
        <f t="shared" si="115"/>
        <v>0</v>
      </c>
      <c r="AO252" s="154">
        <f t="shared" si="116"/>
        <v>3.9480415299999998</v>
      </c>
      <c r="AP252" s="154">
        <f t="shared" si="117"/>
        <v>0</v>
      </c>
      <c r="AQ252" s="154">
        <f t="shared" si="118"/>
        <v>0</v>
      </c>
      <c r="AR252" s="154">
        <f t="shared" si="119"/>
        <v>1.19</v>
      </c>
      <c r="AS252" s="154">
        <f t="shared" si="120"/>
        <v>0</v>
      </c>
      <c r="AT252" s="154">
        <f t="shared" si="121"/>
        <v>0</v>
      </c>
    </row>
    <row r="253" spans="1:46" s="53" customFormat="1" ht="31.5">
      <c r="A253" s="63" t="s">
        <v>175</v>
      </c>
      <c r="B253" s="57" t="s">
        <v>688</v>
      </c>
      <c r="C253" s="64" t="s">
        <v>689</v>
      </c>
      <c r="D253" s="52" t="s">
        <v>239</v>
      </c>
      <c r="E253" s="36">
        <v>0</v>
      </c>
      <c r="F253" s="154">
        <v>0</v>
      </c>
      <c r="G253" s="154">
        <v>0</v>
      </c>
      <c r="H253" s="154">
        <v>0</v>
      </c>
      <c r="I253" s="154">
        <v>0</v>
      </c>
      <c r="J253" s="154">
        <v>0</v>
      </c>
      <c r="K253" s="154">
        <v>0</v>
      </c>
      <c r="L253" s="154">
        <v>0</v>
      </c>
      <c r="M253" s="154">
        <v>0</v>
      </c>
      <c r="N253" s="154">
        <v>0</v>
      </c>
      <c r="O253" s="154">
        <v>0</v>
      </c>
      <c r="P253" s="154">
        <v>0</v>
      </c>
      <c r="Q253" s="154">
        <v>0</v>
      </c>
      <c r="R253" s="154">
        <v>0</v>
      </c>
      <c r="S253" s="154">
        <v>0</v>
      </c>
      <c r="T253" s="154">
        <v>0</v>
      </c>
      <c r="U253" s="154">
        <v>0</v>
      </c>
      <c r="V253" s="154">
        <v>0</v>
      </c>
      <c r="W253" s="154">
        <v>0</v>
      </c>
      <c r="X253" s="154">
        <v>0</v>
      </c>
      <c r="Y253" s="52">
        <v>0</v>
      </c>
      <c r="Z253" s="36">
        <v>0</v>
      </c>
      <c r="AA253" s="154">
        <v>0</v>
      </c>
      <c r="AB253" s="154">
        <v>0</v>
      </c>
      <c r="AC253" s="154">
        <v>0</v>
      </c>
      <c r="AD253" s="154">
        <v>0</v>
      </c>
      <c r="AE253" s="154">
        <v>0</v>
      </c>
      <c r="AF253" s="154">
        <v>0</v>
      </c>
      <c r="AG253" s="154">
        <v>0</v>
      </c>
      <c r="AH253" s="154">
        <v>0</v>
      </c>
      <c r="AI253" s="154">
        <v>0</v>
      </c>
      <c r="AJ253" s="154">
        <v>0</v>
      </c>
      <c r="AK253" s="154">
        <v>0</v>
      </c>
      <c r="AL253" s="154">
        <v>0</v>
      </c>
      <c r="AM253" s="154">
        <v>0</v>
      </c>
      <c r="AN253" s="154">
        <f t="shared" si="115"/>
        <v>0</v>
      </c>
      <c r="AO253" s="154">
        <f t="shared" si="116"/>
        <v>0</v>
      </c>
      <c r="AP253" s="154">
        <f t="shared" si="117"/>
        <v>0</v>
      </c>
      <c r="AQ253" s="154">
        <f t="shared" si="118"/>
        <v>0</v>
      </c>
      <c r="AR253" s="154">
        <f t="shared" si="119"/>
        <v>0</v>
      </c>
      <c r="AS253" s="154">
        <f t="shared" si="120"/>
        <v>0</v>
      </c>
      <c r="AT253" s="154">
        <f t="shared" si="121"/>
        <v>0</v>
      </c>
    </row>
    <row r="254" spans="1:46" s="53" customFormat="1" ht="31.5">
      <c r="A254" s="63" t="s">
        <v>175</v>
      </c>
      <c r="B254" s="57" t="s">
        <v>690</v>
      </c>
      <c r="C254" s="64" t="s">
        <v>691</v>
      </c>
      <c r="D254" s="52" t="s">
        <v>239</v>
      </c>
      <c r="E254" s="36">
        <v>0</v>
      </c>
      <c r="F254" s="154">
        <v>0</v>
      </c>
      <c r="G254" s="154">
        <v>0</v>
      </c>
      <c r="H254" s="154">
        <v>0</v>
      </c>
      <c r="I254" s="154">
        <v>0</v>
      </c>
      <c r="J254" s="154">
        <v>0</v>
      </c>
      <c r="K254" s="154">
        <v>0</v>
      </c>
      <c r="L254" s="154">
        <v>0</v>
      </c>
      <c r="M254" s="154">
        <v>0</v>
      </c>
      <c r="N254" s="154">
        <v>0</v>
      </c>
      <c r="O254" s="154">
        <v>0</v>
      </c>
      <c r="P254" s="154">
        <v>0</v>
      </c>
      <c r="Q254" s="154">
        <v>0</v>
      </c>
      <c r="R254" s="154">
        <v>0</v>
      </c>
      <c r="S254" s="154">
        <v>0</v>
      </c>
      <c r="T254" s="154">
        <v>0</v>
      </c>
      <c r="U254" s="154">
        <v>0</v>
      </c>
      <c r="V254" s="154">
        <v>0</v>
      </c>
      <c r="W254" s="154">
        <v>0</v>
      </c>
      <c r="X254" s="154">
        <v>0</v>
      </c>
      <c r="Y254" s="52">
        <v>0</v>
      </c>
      <c r="Z254" s="36">
        <v>0</v>
      </c>
      <c r="AA254" s="154">
        <v>0</v>
      </c>
      <c r="AB254" s="154">
        <v>0</v>
      </c>
      <c r="AC254" s="154">
        <v>0</v>
      </c>
      <c r="AD254" s="154">
        <v>0</v>
      </c>
      <c r="AE254" s="154">
        <v>0</v>
      </c>
      <c r="AF254" s="154">
        <v>0</v>
      </c>
      <c r="AG254" s="154">
        <v>0</v>
      </c>
      <c r="AH254" s="154">
        <v>0</v>
      </c>
      <c r="AI254" s="154">
        <v>0</v>
      </c>
      <c r="AJ254" s="154">
        <v>0</v>
      </c>
      <c r="AK254" s="154">
        <v>0</v>
      </c>
      <c r="AL254" s="154">
        <v>0</v>
      </c>
      <c r="AM254" s="154">
        <v>0</v>
      </c>
      <c r="AN254" s="154">
        <f t="shared" si="115"/>
        <v>0</v>
      </c>
      <c r="AO254" s="154">
        <f t="shared" si="116"/>
        <v>0</v>
      </c>
      <c r="AP254" s="154">
        <f t="shared" si="117"/>
        <v>0</v>
      </c>
      <c r="AQ254" s="154">
        <f t="shared" si="118"/>
        <v>0</v>
      </c>
      <c r="AR254" s="154">
        <f t="shared" si="119"/>
        <v>0</v>
      </c>
      <c r="AS254" s="154">
        <f t="shared" si="120"/>
        <v>0</v>
      </c>
      <c r="AT254" s="154">
        <f t="shared" si="121"/>
        <v>0</v>
      </c>
    </row>
    <row r="255" spans="1:46" s="53" customFormat="1" ht="47.25">
      <c r="A255" s="63" t="s">
        <v>175</v>
      </c>
      <c r="B255" s="57" t="s">
        <v>692</v>
      </c>
      <c r="C255" s="64" t="s">
        <v>693</v>
      </c>
      <c r="D255" s="52" t="s">
        <v>239</v>
      </c>
      <c r="E255" s="36">
        <v>0</v>
      </c>
      <c r="F255" s="154">
        <v>0</v>
      </c>
      <c r="G255" s="154">
        <v>0</v>
      </c>
      <c r="H255" s="154">
        <v>0</v>
      </c>
      <c r="I255" s="154">
        <v>0</v>
      </c>
      <c r="J255" s="154">
        <v>0</v>
      </c>
      <c r="K255" s="154">
        <v>0</v>
      </c>
      <c r="L255" s="154">
        <v>0</v>
      </c>
      <c r="M255" s="154">
        <v>0</v>
      </c>
      <c r="N255" s="154">
        <v>0</v>
      </c>
      <c r="O255" s="154">
        <v>0</v>
      </c>
      <c r="P255" s="154">
        <v>0</v>
      </c>
      <c r="Q255" s="154">
        <v>0</v>
      </c>
      <c r="R255" s="154">
        <v>0</v>
      </c>
      <c r="S255" s="154">
        <v>0</v>
      </c>
      <c r="T255" s="154">
        <v>0</v>
      </c>
      <c r="U255" s="154">
        <v>0</v>
      </c>
      <c r="V255" s="154">
        <v>0</v>
      </c>
      <c r="W255" s="154">
        <v>0</v>
      </c>
      <c r="X255" s="154">
        <v>0</v>
      </c>
      <c r="Y255" s="52">
        <v>0</v>
      </c>
      <c r="Z255" s="36">
        <v>0</v>
      </c>
      <c r="AA255" s="154">
        <v>0</v>
      </c>
      <c r="AB255" s="154">
        <v>0</v>
      </c>
      <c r="AC255" s="154">
        <v>0</v>
      </c>
      <c r="AD255" s="154">
        <v>0</v>
      </c>
      <c r="AE255" s="154">
        <v>0</v>
      </c>
      <c r="AF255" s="154">
        <v>0</v>
      </c>
      <c r="AG255" s="154">
        <v>0</v>
      </c>
      <c r="AH255" s="154">
        <v>0</v>
      </c>
      <c r="AI255" s="154">
        <v>0</v>
      </c>
      <c r="AJ255" s="154">
        <v>0</v>
      </c>
      <c r="AK255" s="154">
        <v>0</v>
      </c>
      <c r="AL255" s="154">
        <v>0</v>
      </c>
      <c r="AM255" s="154">
        <v>0</v>
      </c>
      <c r="AN255" s="154">
        <f t="shared" si="115"/>
        <v>0</v>
      </c>
      <c r="AO255" s="154">
        <f t="shared" si="116"/>
        <v>0</v>
      </c>
      <c r="AP255" s="154">
        <f t="shared" si="117"/>
        <v>0</v>
      </c>
      <c r="AQ255" s="154">
        <f t="shared" si="118"/>
        <v>0</v>
      </c>
      <c r="AR255" s="154">
        <f t="shared" si="119"/>
        <v>0</v>
      </c>
      <c r="AS255" s="154">
        <f t="shared" si="120"/>
        <v>0</v>
      </c>
      <c r="AT255" s="154">
        <f t="shared" si="121"/>
        <v>0</v>
      </c>
    </row>
    <row r="256" spans="1:46" s="53" customFormat="1" ht="31.5">
      <c r="A256" s="63" t="s">
        <v>175</v>
      </c>
      <c r="B256" s="57" t="s">
        <v>694</v>
      </c>
      <c r="C256" s="64" t="s">
        <v>695</v>
      </c>
      <c r="D256" s="52" t="s">
        <v>239</v>
      </c>
      <c r="E256" s="36">
        <v>0</v>
      </c>
      <c r="F256" s="154">
        <v>0</v>
      </c>
      <c r="G256" s="154">
        <v>0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0</v>
      </c>
      <c r="S256" s="154">
        <v>0</v>
      </c>
      <c r="T256" s="154">
        <v>0</v>
      </c>
      <c r="U256" s="154">
        <v>0</v>
      </c>
      <c r="V256" s="154">
        <v>0</v>
      </c>
      <c r="W256" s="154">
        <v>0</v>
      </c>
      <c r="X256" s="154">
        <v>0</v>
      </c>
      <c r="Y256" s="52">
        <v>0</v>
      </c>
      <c r="Z256" s="36">
        <v>0</v>
      </c>
      <c r="AA256" s="154">
        <v>0</v>
      </c>
      <c r="AB256" s="154">
        <v>0</v>
      </c>
      <c r="AC256" s="154">
        <v>0</v>
      </c>
      <c r="AD256" s="154">
        <v>0</v>
      </c>
      <c r="AE256" s="154">
        <v>0</v>
      </c>
      <c r="AF256" s="154">
        <v>0</v>
      </c>
      <c r="AG256" s="154">
        <v>0</v>
      </c>
      <c r="AH256" s="154">
        <v>0</v>
      </c>
      <c r="AI256" s="154">
        <v>0</v>
      </c>
      <c r="AJ256" s="154">
        <v>0</v>
      </c>
      <c r="AK256" s="154">
        <v>0</v>
      </c>
      <c r="AL256" s="154">
        <v>0</v>
      </c>
      <c r="AM256" s="154">
        <v>0</v>
      </c>
      <c r="AN256" s="154">
        <f t="shared" si="115"/>
        <v>0</v>
      </c>
      <c r="AO256" s="154">
        <f t="shared" si="116"/>
        <v>0</v>
      </c>
      <c r="AP256" s="154">
        <f t="shared" si="117"/>
        <v>0</v>
      </c>
      <c r="AQ256" s="154">
        <f t="shared" si="118"/>
        <v>0</v>
      </c>
      <c r="AR256" s="154">
        <f t="shared" si="119"/>
        <v>0</v>
      </c>
      <c r="AS256" s="154">
        <f t="shared" si="120"/>
        <v>0</v>
      </c>
      <c r="AT256" s="154">
        <f t="shared" si="121"/>
        <v>0</v>
      </c>
    </row>
    <row r="257" spans="1:46" s="53" customFormat="1" ht="31.5">
      <c r="A257" s="63" t="s">
        <v>175</v>
      </c>
      <c r="B257" s="57" t="s">
        <v>696</v>
      </c>
      <c r="C257" s="64" t="s">
        <v>697</v>
      </c>
      <c r="D257" s="52">
        <v>1.7452652099999999</v>
      </c>
      <c r="E257" s="36">
        <v>0</v>
      </c>
      <c r="F257" s="154">
        <v>0</v>
      </c>
      <c r="G257" s="154">
        <v>0</v>
      </c>
      <c r="H257" s="154">
        <v>0</v>
      </c>
      <c r="I257" s="154">
        <v>0</v>
      </c>
      <c r="J257" s="154">
        <v>0</v>
      </c>
      <c r="K257" s="154">
        <v>0</v>
      </c>
      <c r="L257" s="154">
        <v>0</v>
      </c>
      <c r="M257" s="154">
        <v>0</v>
      </c>
      <c r="N257" s="154">
        <v>0</v>
      </c>
      <c r="O257" s="154">
        <v>0</v>
      </c>
      <c r="P257" s="154">
        <v>0</v>
      </c>
      <c r="Q257" s="154">
        <v>0</v>
      </c>
      <c r="R257" s="154">
        <v>0</v>
      </c>
      <c r="S257" s="154">
        <v>0</v>
      </c>
      <c r="T257" s="154">
        <v>1.7452652099999999</v>
      </c>
      <c r="U257" s="154">
        <v>0</v>
      </c>
      <c r="V257" s="154">
        <v>0</v>
      </c>
      <c r="W257" s="154">
        <v>0.51</v>
      </c>
      <c r="X257" s="154">
        <v>0</v>
      </c>
      <c r="Y257" s="52">
        <v>0</v>
      </c>
      <c r="Z257" s="36">
        <v>0</v>
      </c>
      <c r="AA257" s="154">
        <v>0</v>
      </c>
      <c r="AB257" s="154">
        <v>0</v>
      </c>
      <c r="AC257" s="154">
        <v>0</v>
      </c>
      <c r="AD257" s="154">
        <v>0</v>
      </c>
      <c r="AE257" s="154">
        <v>0</v>
      </c>
      <c r="AF257" s="154">
        <v>0</v>
      </c>
      <c r="AG257" s="154">
        <v>0</v>
      </c>
      <c r="AH257" s="154">
        <v>0</v>
      </c>
      <c r="AI257" s="154">
        <v>0</v>
      </c>
      <c r="AJ257" s="154">
        <v>0</v>
      </c>
      <c r="AK257" s="154">
        <v>0</v>
      </c>
      <c r="AL257" s="154">
        <v>0</v>
      </c>
      <c r="AM257" s="154">
        <v>0</v>
      </c>
      <c r="AN257" s="154">
        <f t="shared" si="115"/>
        <v>0</v>
      </c>
      <c r="AO257" s="154">
        <f t="shared" si="116"/>
        <v>1.7452652099999999</v>
      </c>
      <c r="AP257" s="154">
        <f t="shared" si="117"/>
        <v>0</v>
      </c>
      <c r="AQ257" s="154">
        <f t="shared" si="118"/>
        <v>0</v>
      </c>
      <c r="AR257" s="154">
        <f t="shared" si="119"/>
        <v>0.51</v>
      </c>
      <c r="AS257" s="154">
        <f t="shared" si="120"/>
        <v>0</v>
      </c>
      <c r="AT257" s="154">
        <f t="shared" si="121"/>
        <v>0</v>
      </c>
    </row>
    <row r="258" spans="1:46" s="53" customFormat="1" ht="31.5">
      <c r="A258" s="63" t="s">
        <v>175</v>
      </c>
      <c r="B258" s="57" t="s">
        <v>698</v>
      </c>
      <c r="C258" s="64" t="s">
        <v>699</v>
      </c>
      <c r="D258" s="52" t="s">
        <v>239</v>
      </c>
      <c r="E258" s="36">
        <v>0</v>
      </c>
      <c r="F258" s="154">
        <v>0</v>
      </c>
      <c r="G258" s="154">
        <v>0</v>
      </c>
      <c r="H258" s="154">
        <v>0</v>
      </c>
      <c r="I258" s="154">
        <v>0</v>
      </c>
      <c r="J258" s="154">
        <v>0</v>
      </c>
      <c r="K258" s="154">
        <v>0</v>
      </c>
      <c r="L258" s="154">
        <v>0</v>
      </c>
      <c r="M258" s="154">
        <v>0</v>
      </c>
      <c r="N258" s="154">
        <v>0</v>
      </c>
      <c r="O258" s="154">
        <v>0</v>
      </c>
      <c r="P258" s="154">
        <v>0</v>
      </c>
      <c r="Q258" s="154">
        <v>0</v>
      </c>
      <c r="R258" s="154">
        <v>0</v>
      </c>
      <c r="S258" s="154">
        <v>0</v>
      </c>
      <c r="T258" s="154">
        <v>0</v>
      </c>
      <c r="U258" s="154">
        <v>0</v>
      </c>
      <c r="V258" s="154">
        <v>0</v>
      </c>
      <c r="W258" s="154">
        <v>0</v>
      </c>
      <c r="X258" s="154">
        <v>0</v>
      </c>
      <c r="Y258" s="52">
        <v>0</v>
      </c>
      <c r="Z258" s="36">
        <v>0</v>
      </c>
      <c r="AA258" s="154">
        <v>0</v>
      </c>
      <c r="AB258" s="154">
        <v>0</v>
      </c>
      <c r="AC258" s="154">
        <v>0</v>
      </c>
      <c r="AD258" s="154">
        <v>0</v>
      </c>
      <c r="AE258" s="154">
        <v>0</v>
      </c>
      <c r="AF258" s="154">
        <v>0</v>
      </c>
      <c r="AG258" s="154">
        <v>0</v>
      </c>
      <c r="AH258" s="154">
        <v>0</v>
      </c>
      <c r="AI258" s="154">
        <v>0</v>
      </c>
      <c r="AJ258" s="154">
        <v>0</v>
      </c>
      <c r="AK258" s="154">
        <v>0</v>
      </c>
      <c r="AL258" s="154">
        <v>0</v>
      </c>
      <c r="AM258" s="154">
        <v>0</v>
      </c>
      <c r="AN258" s="154">
        <f t="shared" si="115"/>
        <v>0</v>
      </c>
      <c r="AO258" s="154">
        <f t="shared" si="116"/>
        <v>0</v>
      </c>
      <c r="AP258" s="154">
        <f t="shared" si="117"/>
        <v>0</v>
      </c>
      <c r="AQ258" s="154">
        <f t="shared" si="118"/>
        <v>0</v>
      </c>
      <c r="AR258" s="154">
        <f t="shared" si="119"/>
        <v>0</v>
      </c>
      <c r="AS258" s="154">
        <f t="shared" si="120"/>
        <v>0</v>
      </c>
      <c r="AT258" s="154">
        <f t="shared" si="121"/>
        <v>0</v>
      </c>
    </row>
    <row r="259" spans="1:46" s="53" customFormat="1" ht="31.5">
      <c r="A259" s="63" t="s">
        <v>175</v>
      </c>
      <c r="B259" s="57" t="s">
        <v>700</v>
      </c>
      <c r="C259" s="64" t="s">
        <v>701</v>
      </c>
      <c r="D259" s="52">
        <v>1.4822408</v>
      </c>
      <c r="E259" s="36">
        <v>0</v>
      </c>
      <c r="F259" s="154">
        <v>1.4822408</v>
      </c>
      <c r="G259" s="154">
        <v>0</v>
      </c>
      <c r="H259" s="154">
        <v>0</v>
      </c>
      <c r="I259" s="154">
        <v>0.6</v>
      </c>
      <c r="J259" s="154">
        <v>0</v>
      </c>
      <c r="K259" s="154">
        <v>0</v>
      </c>
      <c r="L259" s="154">
        <v>0</v>
      </c>
      <c r="M259" s="154">
        <v>0</v>
      </c>
      <c r="N259" s="154">
        <v>0</v>
      </c>
      <c r="O259" s="154">
        <v>0</v>
      </c>
      <c r="P259" s="154">
        <v>0</v>
      </c>
      <c r="Q259" s="154">
        <v>0</v>
      </c>
      <c r="R259" s="154">
        <v>0</v>
      </c>
      <c r="S259" s="154">
        <v>0</v>
      </c>
      <c r="T259" s="154">
        <v>0</v>
      </c>
      <c r="U259" s="154">
        <v>0</v>
      </c>
      <c r="V259" s="154">
        <v>0</v>
      </c>
      <c r="W259" s="154">
        <v>0</v>
      </c>
      <c r="X259" s="154">
        <v>0</v>
      </c>
      <c r="Y259" s="52">
        <v>0</v>
      </c>
      <c r="Z259" s="36">
        <v>0</v>
      </c>
      <c r="AA259" s="154">
        <v>0</v>
      </c>
      <c r="AB259" s="154">
        <v>0</v>
      </c>
      <c r="AC259" s="154">
        <v>0</v>
      </c>
      <c r="AD259" s="154">
        <v>0</v>
      </c>
      <c r="AE259" s="154">
        <v>0</v>
      </c>
      <c r="AF259" s="154">
        <v>0</v>
      </c>
      <c r="AG259" s="154">
        <v>0</v>
      </c>
      <c r="AH259" s="154">
        <v>0</v>
      </c>
      <c r="AI259" s="154">
        <v>0</v>
      </c>
      <c r="AJ259" s="154">
        <v>0</v>
      </c>
      <c r="AK259" s="154">
        <v>0</v>
      </c>
      <c r="AL259" s="154">
        <v>0</v>
      </c>
      <c r="AM259" s="154">
        <v>0</v>
      </c>
      <c r="AN259" s="154">
        <f t="shared" si="115"/>
        <v>0</v>
      </c>
      <c r="AO259" s="154">
        <f t="shared" si="116"/>
        <v>1.4822408</v>
      </c>
      <c r="AP259" s="154">
        <f t="shared" si="117"/>
        <v>0</v>
      </c>
      <c r="AQ259" s="154">
        <f t="shared" si="118"/>
        <v>0</v>
      </c>
      <c r="AR259" s="154">
        <f t="shared" si="119"/>
        <v>0.6</v>
      </c>
      <c r="AS259" s="154">
        <f t="shared" si="120"/>
        <v>0</v>
      </c>
      <c r="AT259" s="154">
        <f t="shared" si="121"/>
        <v>0</v>
      </c>
    </row>
    <row r="260" spans="1:46" s="53" customFormat="1" ht="63">
      <c r="A260" s="63" t="s">
        <v>175</v>
      </c>
      <c r="B260" s="57" t="s">
        <v>702</v>
      </c>
      <c r="C260" s="64" t="s">
        <v>703</v>
      </c>
      <c r="D260" s="52" t="s">
        <v>239</v>
      </c>
      <c r="E260" s="36">
        <v>0</v>
      </c>
      <c r="F260" s="154">
        <v>0</v>
      </c>
      <c r="G260" s="154">
        <v>0</v>
      </c>
      <c r="H260" s="154">
        <v>0</v>
      </c>
      <c r="I260" s="154">
        <v>0</v>
      </c>
      <c r="J260" s="154">
        <v>0</v>
      </c>
      <c r="K260" s="154">
        <v>0</v>
      </c>
      <c r="L260" s="154">
        <v>0</v>
      </c>
      <c r="M260" s="154">
        <v>0</v>
      </c>
      <c r="N260" s="154">
        <v>0</v>
      </c>
      <c r="O260" s="154">
        <v>0</v>
      </c>
      <c r="P260" s="154">
        <v>0</v>
      </c>
      <c r="Q260" s="154">
        <v>0</v>
      </c>
      <c r="R260" s="154">
        <v>0</v>
      </c>
      <c r="S260" s="154">
        <v>0</v>
      </c>
      <c r="T260" s="154">
        <v>0</v>
      </c>
      <c r="U260" s="154">
        <v>0</v>
      </c>
      <c r="V260" s="154">
        <v>0</v>
      </c>
      <c r="W260" s="154">
        <v>0</v>
      </c>
      <c r="X260" s="154">
        <v>0</v>
      </c>
      <c r="Y260" s="52">
        <v>0</v>
      </c>
      <c r="Z260" s="36">
        <v>0</v>
      </c>
      <c r="AA260" s="154">
        <v>0</v>
      </c>
      <c r="AB260" s="154">
        <v>0</v>
      </c>
      <c r="AC260" s="154">
        <v>0</v>
      </c>
      <c r="AD260" s="154">
        <v>0</v>
      </c>
      <c r="AE260" s="154">
        <v>0</v>
      </c>
      <c r="AF260" s="154">
        <v>0</v>
      </c>
      <c r="AG260" s="154">
        <v>0</v>
      </c>
      <c r="AH260" s="154">
        <v>0</v>
      </c>
      <c r="AI260" s="154">
        <v>0</v>
      </c>
      <c r="AJ260" s="154">
        <v>0</v>
      </c>
      <c r="AK260" s="154">
        <v>0</v>
      </c>
      <c r="AL260" s="154">
        <v>0</v>
      </c>
      <c r="AM260" s="154">
        <v>0</v>
      </c>
      <c r="AN260" s="154">
        <f t="shared" si="115"/>
        <v>0</v>
      </c>
      <c r="AO260" s="154">
        <f t="shared" si="116"/>
        <v>0</v>
      </c>
      <c r="AP260" s="154">
        <f t="shared" si="117"/>
        <v>0</v>
      </c>
      <c r="AQ260" s="154">
        <f t="shared" si="118"/>
        <v>0</v>
      </c>
      <c r="AR260" s="154">
        <f t="shared" si="119"/>
        <v>0</v>
      </c>
      <c r="AS260" s="154">
        <f t="shared" si="120"/>
        <v>0</v>
      </c>
      <c r="AT260" s="154">
        <f t="shared" si="121"/>
        <v>0</v>
      </c>
    </row>
    <row r="261" spans="1:46" s="53" customFormat="1" ht="126">
      <c r="A261" s="63" t="s">
        <v>175</v>
      </c>
      <c r="B261" s="57" t="s">
        <v>704</v>
      </c>
      <c r="C261" s="64" t="s">
        <v>705</v>
      </c>
      <c r="D261" s="52" t="s">
        <v>239</v>
      </c>
      <c r="E261" s="36">
        <v>0</v>
      </c>
      <c r="F261" s="154">
        <v>0</v>
      </c>
      <c r="G261" s="154">
        <v>0</v>
      </c>
      <c r="H261" s="154">
        <v>0</v>
      </c>
      <c r="I261" s="154">
        <v>0</v>
      </c>
      <c r="J261" s="154">
        <v>0</v>
      </c>
      <c r="K261" s="154">
        <v>0</v>
      </c>
      <c r="L261" s="154">
        <v>0</v>
      </c>
      <c r="M261" s="154">
        <v>0</v>
      </c>
      <c r="N261" s="154">
        <v>0</v>
      </c>
      <c r="O261" s="154">
        <v>0</v>
      </c>
      <c r="P261" s="154">
        <v>0</v>
      </c>
      <c r="Q261" s="154">
        <v>0</v>
      </c>
      <c r="R261" s="154">
        <v>0</v>
      </c>
      <c r="S261" s="154">
        <v>0</v>
      </c>
      <c r="T261" s="154">
        <v>0</v>
      </c>
      <c r="U261" s="154">
        <v>0</v>
      </c>
      <c r="V261" s="154">
        <v>0</v>
      </c>
      <c r="W261" s="154">
        <v>0</v>
      </c>
      <c r="X261" s="154">
        <v>0</v>
      </c>
      <c r="Y261" s="52">
        <v>0</v>
      </c>
      <c r="Z261" s="36">
        <v>0</v>
      </c>
      <c r="AA261" s="154">
        <v>0</v>
      </c>
      <c r="AB261" s="154">
        <v>0</v>
      </c>
      <c r="AC261" s="154">
        <v>0</v>
      </c>
      <c r="AD261" s="154">
        <v>0</v>
      </c>
      <c r="AE261" s="154">
        <v>0</v>
      </c>
      <c r="AF261" s="154">
        <v>0</v>
      </c>
      <c r="AG261" s="154">
        <v>0</v>
      </c>
      <c r="AH261" s="154">
        <v>0</v>
      </c>
      <c r="AI261" s="154">
        <v>0</v>
      </c>
      <c r="AJ261" s="154">
        <v>0</v>
      </c>
      <c r="AK261" s="154">
        <v>0</v>
      </c>
      <c r="AL261" s="154">
        <v>0</v>
      </c>
      <c r="AM261" s="154">
        <v>0</v>
      </c>
      <c r="AN261" s="154">
        <f t="shared" si="115"/>
        <v>0</v>
      </c>
      <c r="AO261" s="154">
        <f t="shared" si="116"/>
        <v>0</v>
      </c>
      <c r="AP261" s="154">
        <f t="shared" si="117"/>
        <v>0</v>
      </c>
      <c r="AQ261" s="154">
        <f t="shared" si="118"/>
        <v>0</v>
      </c>
      <c r="AR261" s="154">
        <f t="shared" si="119"/>
        <v>0</v>
      </c>
      <c r="AS261" s="154">
        <f t="shared" si="120"/>
        <v>0</v>
      </c>
      <c r="AT261" s="154">
        <f t="shared" si="121"/>
        <v>0</v>
      </c>
    </row>
    <row r="262" spans="1:46" s="53" customFormat="1" ht="47.25">
      <c r="A262" s="63" t="s">
        <v>175</v>
      </c>
      <c r="B262" s="57" t="s">
        <v>706</v>
      </c>
      <c r="C262" s="64" t="s">
        <v>707</v>
      </c>
      <c r="D262" s="52" t="s">
        <v>239</v>
      </c>
      <c r="E262" s="36">
        <v>0</v>
      </c>
      <c r="F262" s="154">
        <v>0</v>
      </c>
      <c r="G262" s="154">
        <v>0</v>
      </c>
      <c r="H262" s="154">
        <v>0</v>
      </c>
      <c r="I262" s="154">
        <v>0</v>
      </c>
      <c r="J262" s="154">
        <v>0</v>
      </c>
      <c r="K262" s="154">
        <v>0</v>
      </c>
      <c r="L262" s="154">
        <v>0</v>
      </c>
      <c r="M262" s="154">
        <v>0</v>
      </c>
      <c r="N262" s="154">
        <v>0</v>
      </c>
      <c r="O262" s="154">
        <v>0</v>
      </c>
      <c r="P262" s="154">
        <v>0</v>
      </c>
      <c r="Q262" s="154">
        <v>0</v>
      </c>
      <c r="R262" s="154">
        <v>0</v>
      </c>
      <c r="S262" s="154">
        <v>0</v>
      </c>
      <c r="T262" s="154">
        <v>0</v>
      </c>
      <c r="U262" s="154">
        <v>0</v>
      </c>
      <c r="V262" s="154">
        <v>0</v>
      </c>
      <c r="W262" s="154">
        <v>0</v>
      </c>
      <c r="X262" s="154">
        <v>0</v>
      </c>
      <c r="Y262" s="52">
        <v>0</v>
      </c>
      <c r="Z262" s="36">
        <v>0</v>
      </c>
      <c r="AA262" s="154">
        <v>0</v>
      </c>
      <c r="AB262" s="154">
        <v>0</v>
      </c>
      <c r="AC262" s="154">
        <v>0</v>
      </c>
      <c r="AD262" s="154">
        <v>0</v>
      </c>
      <c r="AE262" s="154">
        <v>0</v>
      </c>
      <c r="AF262" s="154">
        <v>0</v>
      </c>
      <c r="AG262" s="154">
        <v>0</v>
      </c>
      <c r="AH262" s="154">
        <v>0</v>
      </c>
      <c r="AI262" s="154">
        <v>0</v>
      </c>
      <c r="AJ262" s="154">
        <v>0</v>
      </c>
      <c r="AK262" s="154">
        <v>0</v>
      </c>
      <c r="AL262" s="154">
        <v>0</v>
      </c>
      <c r="AM262" s="154">
        <v>0</v>
      </c>
      <c r="AN262" s="154">
        <f t="shared" si="115"/>
        <v>0</v>
      </c>
      <c r="AO262" s="154">
        <f t="shared" si="116"/>
        <v>0</v>
      </c>
      <c r="AP262" s="154">
        <f t="shared" si="117"/>
        <v>0</v>
      </c>
      <c r="AQ262" s="154">
        <f t="shared" si="118"/>
        <v>0</v>
      </c>
      <c r="AR262" s="154">
        <f t="shared" si="119"/>
        <v>0</v>
      </c>
      <c r="AS262" s="154">
        <f t="shared" si="120"/>
        <v>0</v>
      </c>
      <c r="AT262" s="154">
        <f t="shared" si="121"/>
        <v>0</v>
      </c>
    </row>
    <row r="263" spans="1:46" s="53" customFormat="1" ht="31.5">
      <c r="A263" s="63" t="s">
        <v>175</v>
      </c>
      <c r="B263" s="57" t="s">
        <v>708</v>
      </c>
      <c r="C263" s="64" t="s">
        <v>709</v>
      </c>
      <c r="D263" s="52">
        <v>4.1176955799999995</v>
      </c>
      <c r="E263" s="36">
        <v>0</v>
      </c>
      <c r="F263" s="154">
        <v>0</v>
      </c>
      <c r="G263" s="154">
        <v>0</v>
      </c>
      <c r="H263" s="154">
        <v>0</v>
      </c>
      <c r="I263" s="154">
        <v>0</v>
      </c>
      <c r="J263" s="154">
        <v>0</v>
      </c>
      <c r="K263" s="154">
        <v>0</v>
      </c>
      <c r="L263" s="154">
        <v>0</v>
      </c>
      <c r="M263" s="154">
        <v>0</v>
      </c>
      <c r="N263" s="154">
        <v>0</v>
      </c>
      <c r="O263" s="154">
        <v>0</v>
      </c>
      <c r="P263" s="154">
        <v>0</v>
      </c>
      <c r="Q263" s="154">
        <v>0</v>
      </c>
      <c r="R263" s="154">
        <v>0</v>
      </c>
      <c r="S263" s="154">
        <v>0</v>
      </c>
      <c r="T263" s="154">
        <v>4.1176955799999995</v>
      </c>
      <c r="U263" s="154">
        <v>0</v>
      </c>
      <c r="V263" s="154">
        <v>0</v>
      </c>
      <c r="W263" s="154">
        <v>1.6</v>
      </c>
      <c r="X263" s="154">
        <v>0</v>
      </c>
      <c r="Y263" s="52">
        <v>0</v>
      </c>
      <c r="Z263" s="36">
        <v>0</v>
      </c>
      <c r="AA263" s="154">
        <v>0</v>
      </c>
      <c r="AB263" s="154">
        <v>0</v>
      </c>
      <c r="AC263" s="154">
        <v>0</v>
      </c>
      <c r="AD263" s="154">
        <v>0</v>
      </c>
      <c r="AE263" s="154">
        <v>0</v>
      </c>
      <c r="AF263" s="154">
        <v>0</v>
      </c>
      <c r="AG263" s="154">
        <v>0</v>
      </c>
      <c r="AH263" s="154">
        <v>0</v>
      </c>
      <c r="AI263" s="154">
        <v>0</v>
      </c>
      <c r="AJ263" s="154">
        <v>0</v>
      </c>
      <c r="AK263" s="154">
        <v>0</v>
      </c>
      <c r="AL263" s="154">
        <v>0</v>
      </c>
      <c r="AM263" s="154">
        <v>0</v>
      </c>
      <c r="AN263" s="154">
        <f t="shared" si="115"/>
        <v>0</v>
      </c>
      <c r="AO263" s="154">
        <f t="shared" si="116"/>
        <v>4.1176955799999995</v>
      </c>
      <c r="AP263" s="154">
        <f t="shared" si="117"/>
        <v>0</v>
      </c>
      <c r="AQ263" s="154">
        <f t="shared" si="118"/>
        <v>0</v>
      </c>
      <c r="AR263" s="154">
        <f t="shared" si="119"/>
        <v>1.6</v>
      </c>
      <c r="AS263" s="154">
        <f t="shared" si="120"/>
        <v>0</v>
      </c>
      <c r="AT263" s="154">
        <f t="shared" si="121"/>
        <v>0</v>
      </c>
    </row>
    <row r="264" spans="1:46" s="53" customFormat="1" ht="31.5">
      <c r="A264" s="63" t="s">
        <v>175</v>
      </c>
      <c r="B264" s="57" t="s">
        <v>710</v>
      </c>
      <c r="C264" s="64" t="s">
        <v>711</v>
      </c>
      <c r="D264" s="52" t="s">
        <v>239</v>
      </c>
      <c r="E264" s="36">
        <v>0</v>
      </c>
      <c r="F264" s="154">
        <v>0</v>
      </c>
      <c r="G264" s="154">
        <v>0</v>
      </c>
      <c r="H264" s="154">
        <v>0</v>
      </c>
      <c r="I264" s="154">
        <v>0</v>
      </c>
      <c r="J264" s="154">
        <v>0</v>
      </c>
      <c r="K264" s="154">
        <v>0</v>
      </c>
      <c r="L264" s="154">
        <v>0</v>
      </c>
      <c r="M264" s="154">
        <v>0</v>
      </c>
      <c r="N264" s="154">
        <v>0</v>
      </c>
      <c r="O264" s="154">
        <v>0</v>
      </c>
      <c r="P264" s="154">
        <v>0</v>
      </c>
      <c r="Q264" s="154">
        <v>0</v>
      </c>
      <c r="R264" s="154">
        <v>0</v>
      </c>
      <c r="S264" s="154">
        <v>0</v>
      </c>
      <c r="T264" s="154">
        <v>0</v>
      </c>
      <c r="U264" s="154">
        <v>0</v>
      </c>
      <c r="V264" s="154">
        <v>0</v>
      </c>
      <c r="W264" s="154">
        <v>0</v>
      </c>
      <c r="X264" s="154">
        <v>0</v>
      </c>
      <c r="Y264" s="52">
        <v>0</v>
      </c>
      <c r="Z264" s="36">
        <v>0</v>
      </c>
      <c r="AA264" s="154">
        <v>0</v>
      </c>
      <c r="AB264" s="154">
        <v>0</v>
      </c>
      <c r="AC264" s="154">
        <v>0</v>
      </c>
      <c r="AD264" s="154">
        <v>0</v>
      </c>
      <c r="AE264" s="154">
        <v>0</v>
      </c>
      <c r="AF264" s="154">
        <v>0</v>
      </c>
      <c r="AG264" s="154">
        <v>0</v>
      </c>
      <c r="AH264" s="154">
        <v>0</v>
      </c>
      <c r="AI264" s="154">
        <v>0</v>
      </c>
      <c r="AJ264" s="154">
        <v>0</v>
      </c>
      <c r="AK264" s="154">
        <v>0</v>
      </c>
      <c r="AL264" s="154">
        <v>0</v>
      </c>
      <c r="AM264" s="154">
        <v>0</v>
      </c>
      <c r="AN264" s="154">
        <f t="shared" si="115"/>
        <v>0</v>
      </c>
      <c r="AO264" s="154">
        <f t="shared" si="116"/>
        <v>0</v>
      </c>
      <c r="AP264" s="154">
        <f t="shared" si="117"/>
        <v>0</v>
      </c>
      <c r="AQ264" s="154">
        <f t="shared" si="118"/>
        <v>0</v>
      </c>
      <c r="AR264" s="154">
        <f t="shared" si="119"/>
        <v>0</v>
      </c>
      <c r="AS264" s="154">
        <f t="shared" si="120"/>
        <v>0</v>
      </c>
      <c r="AT264" s="154">
        <f t="shared" si="121"/>
        <v>0</v>
      </c>
    </row>
    <row r="265" spans="1:46" s="53" customFormat="1" ht="47.25">
      <c r="A265" s="63" t="s">
        <v>175</v>
      </c>
      <c r="B265" s="57" t="s">
        <v>712</v>
      </c>
      <c r="C265" s="64" t="s">
        <v>713</v>
      </c>
      <c r="D265" s="52" t="s">
        <v>239</v>
      </c>
      <c r="E265" s="36">
        <v>0</v>
      </c>
      <c r="F265" s="154">
        <v>0</v>
      </c>
      <c r="G265" s="154">
        <v>0</v>
      </c>
      <c r="H265" s="154">
        <v>0</v>
      </c>
      <c r="I265" s="154">
        <v>0</v>
      </c>
      <c r="J265" s="154">
        <v>0</v>
      </c>
      <c r="K265" s="154">
        <v>0</v>
      </c>
      <c r="L265" s="154">
        <v>0</v>
      </c>
      <c r="M265" s="154">
        <v>0</v>
      </c>
      <c r="N265" s="154">
        <v>0</v>
      </c>
      <c r="O265" s="154">
        <v>0</v>
      </c>
      <c r="P265" s="154">
        <v>0</v>
      </c>
      <c r="Q265" s="154">
        <v>0</v>
      </c>
      <c r="R265" s="154">
        <v>0</v>
      </c>
      <c r="S265" s="154">
        <v>0</v>
      </c>
      <c r="T265" s="154">
        <v>0</v>
      </c>
      <c r="U265" s="154">
        <v>0</v>
      </c>
      <c r="V265" s="154">
        <v>0</v>
      </c>
      <c r="W265" s="154">
        <v>0</v>
      </c>
      <c r="X265" s="154">
        <v>0</v>
      </c>
      <c r="Y265" s="52">
        <v>0</v>
      </c>
      <c r="Z265" s="36">
        <v>0</v>
      </c>
      <c r="AA265" s="154">
        <v>0</v>
      </c>
      <c r="AB265" s="154">
        <v>0</v>
      </c>
      <c r="AC265" s="154">
        <v>0</v>
      </c>
      <c r="AD265" s="154">
        <v>0</v>
      </c>
      <c r="AE265" s="154">
        <v>0</v>
      </c>
      <c r="AF265" s="154">
        <v>0</v>
      </c>
      <c r="AG265" s="154">
        <v>0</v>
      </c>
      <c r="AH265" s="154">
        <v>0</v>
      </c>
      <c r="AI265" s="154">
        <v>0</v>
      </c>
      <c r="AJ265" s="154">
        <v>0</v>
      </c>
      <c r="AK265" s="154">
        <v>0</v>
      </c>
      <c r="AL265" s="154">
        <v>0</v>
      </c>
      <c r="AM265" s="154">
        <v>0</v>
      </c>
      <c r="AN265" s="154">
        <f t="shared" si="115"/>
        <v>0</v>
      </c>
      <c r="AO265" s="154">
        <f t="shared" si="116"/>
        <v>0</v>
      </c>
      <c r="AP265" s="154">
        <f t="shared" si="117"/>
        <v>0</v>
      </c>
      <c r="AQ265" s="154">
        <f t="shared" si="118"/>
        <v>0</v>
      </c>
      <c r="AR265" s="154">
        <f t="shared" si="119"/>
        <v>0</v>
      </c>
      <c r="AS265" s="154">
        <f t="shared" si="120"/>
        <v>0</v>
      </c>
      <c r="AT265" s="154">
        <f t="shared" si="121"/>
        <v>0</v>
      </c>
    </row>
    <row r="266" spans="1:46" s="53" customFormat="1" ht="47.25">
      <c r="A266" s="63" t="s">
        <v>175</v>
      </c>
      <c r="B266" s="57" t="s">
        <v>714</v>
      </c>
      <c r="C266" s="64" t="s">
        <v>715</v>
      </c>
      <c r="D266" s="52" t="s">
        <v>239</v>
      </c>
      <c r="E266" s="36">
        <v>0</v>
      </c>
      <c r="F266" s="154">
        <v>0</v>
      </c>
      <c r="G266" s="154">
        <v>0</v>
      </c>
      <c r="H266" s="154">
        <v>0</v>
      </c>
      <c r="I266" s="154">
        <v>0</v>
      </c>
      <c r="J266" s="154">
        <v>0</v>
      </c>
      <c r="K266" s="154">
        <v>0</v>
      </c>
      <c r="L266" s="154">
        <v>0</v>
      </c>
      <c r="M266" s="154">
        <v>0</v>
      </c>
      <c r="N266" s="154">
        <v>0</v>
      </c>
      <c r="O266" s="154">
        <v>0</v>
      </c>
      <c r="P266" s="154">
        <v>0</v>
      </c>
      <c r="Q266" s="154">
        <v>0</v>
      </c>
      <c r="R266" s="154">
        <v>0</v>
      </c>
      <c r="S266" s="154">
        <v>0</v>
      </c>
      <c r="T266" s="154">
        <v>0</v>
      </c>
      <c r="U266" s="154">
        <v>0</v>
      </c>
      <c r="V266" s="154">
        <v>0</v>
      </c>
      <c r="W266" s="154">
        <v>0</v>
      </c>
      <c r="X266" s="154">
        <v>0</v>
      </c>
      <c r="Y266" s="52">
        <v>0</v>
      </c>
      <c r="Z266" s="36">
        <v>0</v>
      </c>
      <c r="AA266" s="154">
        <v>0</v>
      </c>
      <c r="AB266" s="154">
        <v>0</v>
      </c>
      <c r="AC266" s="154">
        <v>0</v>
      </c>
      <c r="AD266" s="154">
        <v>0</v>
      </c>
      <c r="AE266" s="154">
        <v>0</v>
      </c>
      <c r="AF266" s="154">
        <v>0</v>
      </c>
      <c r="AG266" s="154">
        <v>0</v>
      </c>
      <c r="AH266" s="154">
        <v>0</v>
      </c>
      <c r="AI266" s="154">
        <v>0</v>
      </c>
      <c r="AJ266" s="154">
        <v>0</v>
      </c>
      <c r="AK266" s="154">
        <v>0</v>
      </c>
      <c r="AL266" s="154">
        <v>0</v>
      </c>
      <c r="AM266" s="154">
        <v>0</v>
      </c>
      <c r="AN266" s="154">
        <f t="shared" si="115"/>
        <v>0</v>
      </c>
      <c r="AO266" s="154">
        <f t="shared" si="116"/>
        <v>0</v>
      </c>
      <c r="AP266" s="154">
        <f t="shared" si="117"/>
        <v>0</v>
      </c>
      <c r="AQ266" s="154">
        <f t="shared" si="118"/>
        <v>0</v>
      </c>
      <c r="AR266" s="154">
        <f t="shared" si="119"/>
        <v>0</v>
      </c>
      <c r="AS266" s="154">
        <f t="shared" si="120"/>
        <v>0</v>
      </c>
      <c r="AT266" s="154">
        <f t="shared" si="121"/>
        <v>0</v>
      </c>
    </row>
    <row r="267" spans="1:46" s="53" customFormat="1" ht="47.25">
      <c r="A267" s="63" t="s">
        <v>175</v>
      </c>
      <c r="B267" s="57" t="s">
        <v>716</v>
      </c>
      <c r="C267" s="64" t="s">
        <v>717</v>
      </c>
      <c r="D267" s="52" t="s">
        <v>239</v>
      </c>
      <c r="E267" s="36">
        <v>0</v>
      </c>
      <c r="F267" s="154">
        <v>0</v>
      </c>
      <c r="G267" s="154">
        <v>0</v>
      </c>
      <c r="H267" s="154">
        <v>0</v>
      </c>
      <c r="I267" s="154">
        <v>0</v>
      </c>
      <c r="J267" s="154">
        <v>0</v>
      </c>
      <c r="K267" s="154">
        <v>0</v>
      </c>
      <c r="L267" s="154">
        <v>0</v>
      </c>
      <c r="M267" s="154">
        <v>0</v>
      </c>
      <c r="N267" s="154">
        <v>0</v>
      </c>
      <c r="O267" s="154">
        <v>0</v>
      </c>
      <c r="P267" s="154">
        <v>0</v>
      </c>
      <c r="Q267" s="154">
        <v>0</v>
      </c>
      <c r="R267" s="154">
        <v>0</v>
      </c>
      <c r="S267" s="154">
        <v>0</v>
      </c>
      <c r="T267" s="154">
        <v>0</v>
      </c>
      <c r="U267" s="154">
        <v>0</v>
      </c>
      <c r="V267" s="154">
        <v>0</v>
      </c>
      <c r="W267" s="154">
        <v>0</v>
      </c>
      <c r="X267" s="154">
        <v>0</v>
      </c>
      <c r="Y267" s="52">
        <v>0</v>
      </c>
      <c r="Z267" s="36">
        <v>0</v>
      </c>
      <c r="AA267" s="154">
        <v>0</v>
      </c>
      <c r="AB267" s="154">
        <v>0</v>
      </c>
      <c r="AC267" s="154">
        <v>0</v>
      </c>
      <c r="AD267" s="154">
        <v>0</v>
      </c>
      <c r="AE267" s="154">
        <v>0</v>
      </c>
      <c r="AF267" s="154">
        <v>0</v>
      </c>
      <c r="AG267" s="154">
        <v>0</v>
      </c>
      <c r="AH267" s="154">
        <v>0</v>
      </c>
      <c r="AI267" s="154">
        <v>0</v>
      </c>
      <c r="AJ267" s="154">
        <v>0</v>
      </c>
      <c r="AK267" s="154">
        <v>0</v>
      </c>
      <c r="AL267" s="154">
        <v>0</v>
      </c>
      <c r="AM267" s="154">
        <v>0</v>
      </c>
      <c r="AN267" s="154">
        <f t="shared" si="115"/>
        <v>0</v>
      </c>
      <c r="AO267" s="154">
        <f t="shared" si="116"/>
        <v>0</v>
      </c>
      <c r="AP267" s="154">
        <f t="shared" si="117"/>
        <v>0</v>
      </c>
      <c r="AQ267" s="154">
        <f t="shared" si="118"/>
        <v>0</v>
      </c>
      <c r="AR267" s="154">
        <f t="shared" si="119"/>
        <v>0</v>
      </c>
      <c r="AS267" s="154">
        <f t="shared" si="120"/>
        <v>0</v>
      </c>
      <c r="AT267" s="154">
        <f t="shared" si="121"/>
        <v>0</v>
      </c>
    </row>
    <row r="268" spans="1:46" s="53" customFormat="1" ht="47.25">
      <c r="A268" s="63" t="s">
        <v>175</v>
      </c>
      <c r="B268" s="57" t="s">
        <v>718</v>
      </c>
      <c r="C268" s="64" t="s">
        <v>719</v>
      </c>
      <c r="D268" s="52">
        <v>11.312367890000001</v>
      </c>
      <c r="E268" s="36">
        <v>0</v>
      </c>
      <c r="F268" s="154">
        <v>0</v>
      </c>
      <c r="G268" s="154">
        <v>0</v>
      </c>
      <c r="H268" s="154">
        <v>0</v>
      </c>
      <c r="I268" s="154">
        <v>0</v>
      </c>
      <c r="J268" s="154">
        <v>0</v>
      </c>
      <c r="K268" s="154">
        <v>0</v>
      </c>
      <c r="L268" s="154">
        <v>0</v>
      </c>
      <c r="M268" s="154">
        <v>11.312367890000001</v>
      </c>
      <c r="N268" s="154">
        <v>0</v>
      </c>
      <c r="O268" s="154">
        <v>0</v>
      </c>
      <c r="P268" s="154">
        <v>2.7810000000000001</v>
      </c>
      <c r="Q268" s="154">
        <v>0</v>
      </c>
      <c r="R268" s="154">
        <v>0</v>
      </c>
      <c r="S268" s="154">
        <v>0</v>
      </c>
      <c r="T268" s="154">
        <v>0</v>
      </c>
      <c r="U268" s="154">
        <v>0</v>
      </c>
      <c r="V268" s="154">
        <v>0</v>
      </c>
      <c r="W268" s="154">
        <v>0</v>
      </c>
      <c r="X268" s="154">
        <v>0</v>
      </c>
      <c r="Y268" s="52">
        <v>0</v>
      </c>
      <c r="Z268" s="36">
        <v>0</v>
      </c>
      <c r="AA268" s="154">
        <v>0</v>
      </c>
      <c r="AB268" s="154">
        <v>0</v>
      </c>
      <c r="AC268" s="154">
        <v>0</v>
      </c>
      <c r="AD268" s="154">
        <v>0</v>
      </c>
      <c r="AE268" s="154">
        <v>0</v>
      </c>
      <c r="AF268" s="154">
        <v>0</v>
      </c>
      <c r="AG268" s="154">
        <v>0</v>
      </c>
      <c r="AH268" s="154">
        <v>0</v>
      </c>
      <c r="AI268" s="154">
        <v>0</v>
      </c>
      <c r="AJ268" s="154">
        <v>0</v>
      </c>
      <c r="AK268" s="154">
        <v>0</v>
      </c>
      <c r="AL268" s="154">
        <v>0</v>
      </c>
      <c r="AM268" s="154">
        <v>0</v>
      </c>
      <c r="AN268" s="154">
        <f t="shared" si="115"/>
        <v>0</v>
      </c>
      <c r="AO268" s="154">
        <f t="shared" si="116"/>
        <v>11.312367890000001</v>
      </c>
      <c r="AP268" s="154">
        <f t="shared" si="117"/>
        <v>0</v>
      </c>
      <c r="AQ268" s="154">
        <f t="shared" si="118"/>
        <v>0</v>
      </c>
      <c r="AR268" s="154">
        <f t="shared" si="119"/>
        <v>2.7810000000000001</v>
      </c>
      <c r="AS268" s="154">
        <f t="shared" si="120"/>
        <v>0</v>
      </c>
      <c r="AT268" s="154">
        <f t="shared" si="121"/>
        <v>0</v>
      </c>
    </row>
    <row r="269" spans="1:46" s="53" customFormat="1" ht="47.25">
      <c r="A269" s="63" t="s">
        <v>175</v>
      </c>
      <c r="B269" s="57" t="s">
        <v>720</v>
      </c>
      <c r="C269" s="64" t="s">
        <v>721</v>
      </c>
      <c r="D269" s="52">
        <v>9.00682765</v>
      </c>
      <c r="E269" s="36">
        <v>0</v>
      </c>
      <c r="F269" s="154">
        <v>0</v>
      </c>
      <c r="G269" s="154">
        <v>0</v>
      </c>
      <c r="H269" s="154">
        <v>0</v>
      </c>
      <c r="I269" s="154">
        <v>0</v>
      </c>
      <c r="J269" s="154">
        <v>0</v>
      </c>
      <c r="K269" s="154">
        <v>0</v>
      </c>
      <c r="L269" s="154">
        <v>0</v>
      </c>
      <c r="M269" s="154">
        <v>9.00682765</v>
      </c>
      <c r="N269" s="154">
        <v>0</v>
      </c>
      <c r="O269" s="154">
        <v>0</v>
      </c>
      <c r="P269" s="154">
        <v>2.2930000000000001</v>
      </c>
      <c r="Q269" s="154">
        <v>0</v>
      </c>
      <c r="R269" s="154">
        <v>0</v>
      </c>
      <c r="S269" s="154">
        <v>0</v>
      </c>
      <c r="T269" s="154">
        <v>0</v>
      </c>
      <c r="U269" s="154">
        <v>0</v>
      </c>
      <c r="V269" s="154">
        <v>0</v>
      </c>
      <c r="W269" s="154">
        <v>0</v>
      </c>
      <c r="X269" s="154">
        <v>0</v>
      </c>
      <c r="Y269" s="52">
        <v>0</v>
      </c>
      <c r="Z269" s="36">
        <v>0</v>
      </c>
      <c r="AA269" s="154">
        <v>0</v>
      </c>
      <c r="AB269" s="154">
        <v>0</v>
      </c>
      <c r="AC269" s="154">
        <v>0</v>
      </c>
      <c r="AD269" s="154">
        <v>0</v>
      </c>
      <c r="AE269" s="154">
        <v>0</v>
      </c>
      <c r="AF269" s="154">
        <v>0</v>
      </c>
      <c r="AG269" s="154">
        <v>0</v>
      </c>
      <c r="AH269" s="154">
        <v>0</v>
      </c>
      <c r="AI269" s="154">
        <v>0</v>
      </c>
      <c r="AJ269" s="154">
        <v>0</v>
      </c>
      <c r="AK269" s="154">
        <v>0</v>
      </c>
      <c r="AL269" s="154">
        <v>0</v>
      </c>
      <c r="AM269" s="154">
        <v>0</v>
      </c>
      <c r="AN269" s="154">
        <f t="shared" si="115"/>
        <v>0</v>
      </c>
      <c r="AO269" s="154">
        <f t="shared" si="116"/>
        <v>9.00682765</v>
      </c>
      <c r="AP269" s="154">
        <f t="shared" si="117"/>
        <v>0</v>
      </c>
      <c r="AQ269" s="154">
        <f t="shared" si="118"/>
        <v>0</v>
      </c>
      <c r="AR269" s="154">
        <f t="shared" si="119"/>
        <v>2.2930000000000001</v>
      </c>
      <c r="AS269" s="154">
        <f t="shared" si="120"/>
        <v>0</v>
      </c>
      <c r="AT269" s="154">
        <f t="shared" si="121"/>
        <v>0</v>
      </c>
    </row>
    <row r="270" spans="1:46" s="53" customFormat="1" ht="63">
      <c r="A270" s="63" t="s">
        <v>175</v>
      </c>
      <c r="B270" s="57" t="s">
        <v>722</v>
      </c>
      <c r="C270" s="64" t="s">
        <v>723</v>
      </c>
      <c r="D270" s="52">
        <v>6.7194775099999999</v>
      </c>
      <c r="E270" s="36">
        <v>0</v>
      </c>
      <c r="F270" s="154">
        <v>0</v>
      </c>
      <c r="G270" s="154">
        <v>0</v>
      </c>
      <c r="H270" s="154">
        <v>0</v>
      </c>
      <c r="I270" s="154">
        <v>0</v>
      </c>
      <c r="J270" s="154">
        <v>0</v>
      </c>
      <c r="K270" s="154">
        <v>0</v>
      </c>
      <c r="L270" s="154">
        <v>0</v>
      </c>
      <c r="M270" s="154">
        <v>6.7194775099999999</v>
      </c>
      <c r="N270" s="154">
        <v>0.1</v>
      </c>
      <c r="O270" s="154">
        <v>0</v>
      </c>
      <c r="P270" s="154">
        <v>1.339</v>
      </c>
      <c r="Q270" s="154">
        <v>0</v>
      </c>
      <c r="R270" s="154">
        <v>0</v>
      </c>
      <c r="S270" s="154">
        <v>0</v>
      </c>
      <c r="T270" s="154">
        <v>0</v>
      </c>
      <c r="U270" s="154">
        <v>0</v>
      </c>
      <c r="V270" s="154">
        <v>0</v>
      </c>
      <c r="W270" s="154">
        <v>0</v>
      </c>
      <c r="X270" s="154">
        <v>0</v>
      </c>
      <c r="Y270" s="52">
        <v>0</v>
      </c>
      <c r="Z270" s="36">
        <v>0</v>
      </c>
      <c r="AA270" s="154">
        <v>0</v>
      </c>
      <c r="AB270" s="154">
        <v>0</v>
      </c>
      <c r="AC270" s="154">
        <v>0</v>
      </c>
      <c r="AD270" s="154">
        <v>0</v>
      </c>
      <c r="AE270" s="154">
        <v>0</v>
      </c>
      <c r="AF270" s="154">
        <v>0</v>
      </c>
      <c r="AG270" s="154">
        <v>0</v>
      </c>
      <c r="AH270" s="154">
        <v>0</v>
      </c>
      <c r="AI270" s="154">
        <v>0</v>
      </c>
      <c r="AJ270" s="154">
        <v>0</v>
      </c>
      <c r="AK270" s="154">
        <v>0</v>
      </c>
      <c r="AL270" s="154">
        <v>0</v>
      </c>
      <c r="AM270" s="154">
        <v>0</v>
      </c>
      <c r="AN270" s="154">
        <f t="shared" si="115"/>
        <v>0</v>
      </c>
      <c r="AO270" s="154">
        <f t="shared" si="116"/>
        <v>6.7194775099999999</v>
      </c>
      <c r="AP270" s="154">
        <f t="shared" si="117"/>
        <v>0.1</v>
      </c>
      <c r="AQ270" s="154">
        <f t="shared" si="118"/>
        <v>0</v>
      </c>
      <c r="AR270" s="154">
        <f t="shared" si="119"/>
        <v>1.339</v>
      </c>
      <c r="AS270" s="154">
        <f t="shared" si="120"/>
        <v>0</v>
      </c>
      <c r="AT270" s="154">
        <f t="shared" si="121"/>
        <v>0</v>
      </c>
    </row>
    <row r="271" spans="1:46" s="53" customFormat="1" ht="31.5">
      <c r="A271" s="63" t="s">
        <v>175</v>
      </c>
      <c r="B271" s="57" t="s">
        <v>724</v>
      </c>
      <c r="C271" s="64" t="s">
        <v>725</v>
      </c>
      <c r="D271" s="52">
        <v>4.0206117800000003</v>
      </c>
      <c r="E271" s="36">
        <v>0</v>
      </c>
      <c r="F271" s="154">
        <v>4.0206117800000003</v>
      </c>
      <c r="G271" s="154">
        <v>0</v>
      </c>
      <c r="H271" s="154">
        <v>0</v>
      </c>
      <c r="I271" s="154">
        <v>1.3129999999999999</v>
      </c>
      <c r="J271" s="154">
        <v>0</v>
      </c>
      <c r="K271" s="154">
        <v>0</v>
      </c>
      <c r="L271" s="154">
        <v>0</v>
      </c>
      <c r="M271" s="154">
        <v>0</v>
      </c>
      <c r="N271" s="154">
        <v>0</v>
      </c>
      <c r="O271" s="154">
        <v>0</v>
      </c>
      <c r="P271" s="154">
        <v>0</v>
      </c>
      <c r="Q271" s="154">
        <v>0</v>
      </c>
      <c r="R271" s="154">
        <v>0</v>
      </c>
      <c r="S271" s="154">
        <v>0</v>
      </c>
      <c r="T271" s="154">
        <v>0</v>
      </c>
      <c r="U271" s="154">
        <v>0</v>
      </c>
      <c r="V271" s="154">
        <v>0</v>
      </c>
      <c r="W271" s="154">
        <v>0</v>
      </c>
      <c r="X271" s="154">
        <v>0</v>
      </c>
      <c r="Y271" s="52">
        <v>0</v>
      </c>
      <c r="Z271" s="36">
        <v>0</v>
      </c>
      <c r="AA271" s="154">
        <v>0</v>
      </c>
      <c r="AB271" s="154">
        <v>0</v>
      </c>
      <c r="AC271" s="154">
        <v>0</v>
      </c>
      <c r="AD271" s="154">
        <v>0</v>
      </c>
      <c r="AE271" s="154">
        <v>0</v>
      </c>
      <c r="AF271" s="154">
        <v>0</v>
      </c>
      <c r="AG271" s="154">
        <v>0</v>
      </c>
      <c r="AH271" s="154">
        <v>0</v>
      </c>
      <c r="AI271" s="154">
        <v>0</v>
      </c>
      <c r="AJ271" s="154">
        <v>0</v>
      </c>
      <c r="AK271" s="154">
        <v>0</v>
      </c>
      <c r="AL271" s="154">
        <v>0</v>
      </c>
      <c r="AM271" s="154">
        <v>0</v>
      </c>
      <c r="AN271" s="154">
        <f t="shared" ref="AN271:AN333" si="122">SUM(E271,L271,S271,Z271,AG271)</f>
        <v>0</v>
      </c>
      <c r="AO271" s="154">
        <f t="shared" ref="AO271:AO333" si="123">SUM(F271,M271,T271,AA271,AH271)</f>
        <v>4.0206117800000003</v>
      </c>
      <c r="AP271" s="154">
        <f t="shared" ref="AP271:AP333" si="124">SUM(G271,N271,U271,AB271,AI271)</f>
        <v>0</v>
      </c>
      <c r="AQ271" s="154">
        <f t="shared" ref="AQ271:AQ333" si="125">SUM(H271,O271,V271,AC271,AJ271)</f>
        <v>0</v>
      </c>
      <c r="AR271" s="154">
        <f t="shared" ref="AR271:AR333" si="126">SUM(I271,P271,W271,AD271,AK271)</f>
        <v>1.3129999999999999</v>
      </c>
      <c r="AS271" s="154">
        <f t="shared" ref="AS271:AS333" si="127">SUM(J271,Q271,X271,AE271,AL271)</f>
        <v>0</v>
      </c>
      <c r="AT271" s="154">
        <f t="shared" ref="AT271:AT333" si="128">SUM(K271,R271,Y271,AF271,AM271)</f>
        <v>0</v>
      </c>
    </row>
    <row r="272" spans="1:46" s="53" customFormat="1" ht="47.25">
      <c r="A272" s="63" t="s">
        <v>175</v>
      </c>
      <c r="B272" s="57" t="s">
        <v>726</v>
      </c>
      <c r="C272" s="64" t="s">
        <v>727</v>
      </c>
      <c r="D272" s="52">
        <v>8.359241449999999</v>
      </c>
      <c r="E272" s="36">
        <v>0</v>
      </c>
      <c r="F272" s="154">
        <v>0</v>
      </c>
      <c r="G272" s="154">
        <v>0</v>
      </c>
      <c r="H272" s="154">
        <v>0</v>
      </c>
      <c r="I272" s="154">
        <v>0</v>
      </c>
      <c r="J272" s="154">
        <v>0</v>
      </c>
      <c r="K272" s="154">
        <v>0</v>
      </c>
      <c r="L272" s="154">
        <v>0</v>
      </c>
      <c r="M272" s="154">
        <v>8.359241449999999</v>
      </c>
      <c r="N272" s="154">
        <v>0.4</v>
      </c>
      <c r="O272" s="154">
        <v>0</v>
      </c>
      <c r="P272" s="154">
        <v>1.633</v>
      </c>
      <c r="Q272" s="154">
        <v>0</v>
      </c>
      <c r="R272" s="154">
        <v>0</v>
      </c>
      <c r="S272" s="154">
        <v>0</v>
      </c>
      <c r="T272" s="154">
        <v>0</v>
      </c>
      <c r="U272" s="154">
        <v>0</v>
      </c>
      <c r="V272" s="154">
        <v>0</v>
      </c>
      <c r="W272" s="154">
        <v>0</v>
      </c>
      <c r="X272" s="154">
        <v>0</v>
      </c>
      <c r="Y272" s="52">
        <v>0</v>
      </c>
      <c r="Z272" s="36">
        <v>0</v>
      </c>
      <c r="AA272" s="154">
        <v>0</v>
      </c>
      <c r="AB272" s="154">
        <v>0</v>
      </c>
      <c r="AC272" s="154">
        <v>0</v>
      </c>
      <c r="AD272" s="154">
        <v>0</v>
      </c>
      <c r="AE272" s="154">
        <v>0</v>
      </c>
      <c r="AF272" s="154">
        <v>0</v>
      </c>
      <c r="AG272" s="154">
        <v>0</v>
      </c>
      <c r="AH272" s="154">
        <v>0</v>
      </c>
      <c r="AI272" s="154">
        <v>0</v>
      </c>
      <c r="AJ272" s="154">
        <v>0</v>
      </c>
      <c r="AK272" s="154">
        <v>0</v>
      </c>
      <c r="AL272" s="154">
        <v>0</v>
      </c>
      <c r="AM272" s="154">
        <v>0</v>
      </c>
      <c r="AN272" s="154">
        <f t="shared" si="122"/>
        <v>0</v>
      </c>
      <c r="AO272" s="154">
        <f t="shared" si="123"/>
        <v>8.359241449999999</v>
      </c>
      <c r="AP272" s="154">
        <f t="shared" si="124"/>
        <v>0.4</v>
      </c>
      <c r="AQ272" s="154">
        <f t="shared" si="125"/>
        <v>0</v>
      </c>
      <c r="AR272" s="154">
        <f t="shared" si="126"/>
        <v>1.633</v>
      </c>
      <c r="AS272" s="154">
        <f t="shared" si="127"/>
        <v>0</v>
      </c>
      <c r="AT272" s="154">
        <f t="shared" si="128"/>
        <v>0</v>
      </c>
    </row>
    <row r="273" spans="1:46" s="53" customFormat="1" ht="31.5">
      <c r="A273" s="63" t="s">
        <v>175</v>
      </c>
      <c r="B273" s="57" t="s">
        <v>728</v>
      </c>
      <c r="C273" s="64" t="s">
        <v>729</v>
      </c>
      <c r="D273" s="52" t="s">
        <v>239</v>
      </c>
      <c r="E273" s="36">
        <v>0</v>
      </c>
      <c r="F273" s="154">
        <v>0</v>
      </c>
      <c r="G273" s="154">
        <v>0</v>
      </c>
      <c r="H273" s="154">
        <v>0</v>
      </c>
      <c r="I273" s="154">
        <v>0</v>
      </c>
      <c r="J273" s="154">
        <v>0</v>
      </c>
      <c r="K273" s="154">
        <v>0</v>
      </c>
      <c r="L273" s="154">
        <v>0</v>
      </c>
      <c r="M273" s="154">
        <v>0</v>
      </c>
      <c r="N273" s="154">
        <v>0</v>
      </c>
      <c r="O273" s="154">
        <v>0</v>
      </c>
      <c r="P273" s="154">
        <v>0</v>
      </c>
      <c r="Q273" s="154">
        <v>0</v>
      </c>
      <c r="R273" s="154">
        <v>0</v>
      </c>
      <c r="S273" s="154">
        <v>0</v>
      </c>
      <c r="T273" s="154">
        <v>0</v>
      </c>
      <c r="U273" s="154">
        <v>0</v>
      </c>
      <c r="V273" s="154">
        <v>0</v>
      </c>
      <c r="W273" s="154">
        <v>0</v>
      </c>
      <c r="X273" s="154">
        <v>0</v>
      </c>
      <c r="Y273" s="52">
        <v>0</v>
      </c>
      <c r="Z273" s="36">
        <v>0</v>
      </c>
      <c r="AA273" s="154">
        <v>0</v>
      </c>
      <c r="AB273" s="154">
        <v>0</v>
      </c>
      <c r="AC273" s="154">
        <v>0</v>
      </c>
      <c r="AD273" s="154">
        <v>0</v>
      </c>
      <c r="AE273" s="154">
        <v>0</v>
      </c>
      <c r="AF273" s="154">
        <v>0</v>
      </c>
      <c r="AG273" s="154">
        <v>0</v>
      </c>
      <c r="AH273" s="154">
        <v>0</v>
      </c>
      <c r="AI273" s="154">
        <v>0</v>
      </c>
      <c r="AJ273" s="154">
        <v>0</v>
      </c>
      <c r="AK273" s="154">
        <v>0</v>
      </c>
      <c r="AL273" s="154">
        <v>0</v>
      </c>
      <c r="AM273" s="154">
        <v>0</v>
      </c>
      <c r="AN273" s="154">
        <f t="shared" si="122"/>
        <v>0</v>
      </c>
      <c r="AO273" s="154">
        <f t="shared" si="123"/>
        <v>0</v>
      </c>
      <c r="AP273" s="154">
        <f t="shared" si="124"/>
        <v>0</v>
      </c>
      <c r="AQ273" s="154">
        <f t="shared" si="125"/>
        <v>0</v>
      </c>
      <c r="AR273" s="154">
        <f t="shared" si="126"/>
        <v>0</v>
      </c>
      <c r="AS273" s="154">
        <f t="shared" si="127"/>
        <v>0</v>
      </c>
      <c r="AT273" s="154">
        <f t="shared" si="128"/>
        <v>0</v>
      </c>
    </row>
    <row r="274" spans="1:46" s="53" customFormat="1" ht="31.5">
      <c r="A274" s="63" t="s">
        <v>175</v>
      </c>
      <c r="B274" s="57" t="s">
        <v>730</v>
      </c>
      <c r="C274" s="64" t="s">
        <v>731</v>
      </c>
      <c r="D274" s="52">
        <v>3.1928467600000001</v>
      </c>
      <c r="E274" s="36">
        <v>0</v>
      </c>
      <c r="F274" s="154">
        <v>0</v>
      </c>
      <c r="G274" s="154">
        <v>0</v>
      </c>
      <c r="H274" s="154">
        <v>0</v>
      </c>
      <c r="I274" s="154">
        <v>0</v>
      </c>
      <c r="J274" s="154">
        <v>0</v>
      </c>
      <c r="K274" s="154">
        <v>0</v>
      </c>
      <c r="L274" s="154">
        <v>0</v>
      </c>
      <c r="M274" s="154">
        <v>3.1928467600000001</v>
      </c>
      <c r="N274" s="154">
        <v>0</v>
      </c>
      <c r="O274" s="154">
        <v>0</v>
      </c>
      <c r="P274" s="154">
        <v>0.875</v>
      </c>
      <c r="Q274" s="154">
        <v>0</v>
      </c>
      <c r="R274" s="154">
        <v>0</v>
      </c>
      <c r="S274" s="154">
        <v>0</v>
      </c>
      <c r="T274" s="154">
        <v>0</v>
      </c>
      <c r="U274" s="154">
        <v>0</v>
      </c>
      <c r="V274" s="154">
        <v>0</v>
      </c>
      <c r="W274" s="154">
        <v>0</v>
      </c>
      <c r="X274" s="154">
        <v>0</v>
      </c>
      <c r="Y274" s="52">
        <v>0</v>
      </c>
      <c r="Z274" s="36">
        <v>0</v>
      </c>
      <c r="AA274" s="154">
        <v>0</v>
      </c>
      <c r="AB274" s="154">
        <v>0</v>
      </c>
      <c r="AC274" s="154">
        <v>0</v>
      </c>
      <c r="AD274" s="154">
        <v>0</v>
      </c>
      <c r="AE274" s="154">
        <v>0</v>
      </c>
      <c r="AF274" s="154">
        <v>0</v>
      </c>
      <c r="AG274" s="154">
        <v>0</v>
      </c>
      <c r="AH274" s="154">
        <v>0</v>
      </c>
      <c r="AI274" s="154">
        <v>0</v>
      </c>
      <c r="AJ274" s="154">
        <v>0</v>
      </c>
      <c r="AK274" s="154">
        <v>0</v>
      </c>
      <c r="AL274" s="154">
        <v>0</v>
      </c>
      <c r="AM274" s="154">
        <v>0</v>
      </c>
      <c r="AN274" s="154">
        <f t="shared" si="122"/>
        <v>0</v>
      </c>
      <c r="AO274" s="154">
        <f t="shared" si="123"/>
        <v>3.1928467600000001</v>
      </c>
      <c r="AP274" s="154">
        <f t="shared" si="124"/>
        <v>0</v>
      </c>
      <c r="AQ274" s="154">
        <f t="shared" si="125"/>
        <v>0</v>
      </c>
      <c r="AR274" s="154">
        <f t="shared" si="126"/>
        <v>0.875</v>
      </c>
      <c r="AS274" s="154">
        <f t="shared" si="127"/>
        <v>0</v>
      </c>
      <c r="AT274" s="154">
        <f t="shared" si="128"/>
        <v>0</v>
      </c>
    </row>
    <row r="275" spans="1:46" s="53" customFormat="1" ht="31.5">
      <c r="A275" s="63" t="s">
        <v>175</v>
      </c>
      <c r="B275" s="57" t="s">
        <v>732</v>
      </c>
      <c r="C275" s="64" t="s">
        <v>733</v>
      </c>
      <c r="D275" s="52" t="s">
        <v>239</v>
      </c>
      <c r="E275" s="36">
        <v>0</v>
      </c>
      <c r="F275" s="154">
        <v>0</v>
      </c>
      <c r="G275" s="154">
        <v>0</v>
      </c>
      <c r="H275" s="154">
        <v>0</v>
      </c>
      <c r="I275" s="154">
        <v>0</v>
      </c>
      <c r="J275" s="154">
        <v>0</v>
      </c>
      <c r="K275" s="154">
        <v>0</v>
      </c>
      <c r="L275" s="154">
        <v>0</v>
      </c>
      <c r="M275" s="154">
        <v>0</v>
      </c>
      <c r="N275" s="154">
        <v>0</v>
      </c>
      <c r="O275" s="154">
        <v>0</v>
      </c>
      <c r="P275" s="154">
        <v>0</v>
      </c>
      <c r="Q275" s="154">
        <v>0</v>
      </c>
      <c r="R275" s="154">
        <v>0</v>
      </c>
      <c r="S275" s="154">
        <v>0</v>
      </c>
      <c r="T275" s="154">
        <v>0</v>
      </c>
      <c r="U275" s="154">
        <v>0</v>
      </c>
      <c r="V275" s="154">
        <v>0</v>
      </c>
      <c r="W275" s="154">
        <v>0</v>
      </c>
      <c r="X275" s="154">
        <v>0</v>
      </c>
      <c r="Y275" s="52">
        <v>0</v>
      </c>
      <c r="Z275" s="36">
        <v>0</v>
      </c>
      <c r="AA275" s="154">
        <v>0</v>
      </c>
      <c r="AB275" s="154">
        <v>0</v>
      </c>
      <c r="AC275" s="154">
        <v>0</v>
      </c>
      <c r="AD275" s="154">
        <v>0</v>
      </c>
      <c r="AE275" s="154">
        <v>0</v>
      </c>
      <c r="AF275" s="154">
        <v>0</v>
      </c>
      <c r="AG275" s="154">
        <v>0</v>
      </c>
      <c r="AH275" s="154">
        <v>0</v>
      </c>
      <c r="AI275" s="154">
        <v>0</v>
      </c>
      <c r="AJ275" s="154">
        <v>0</v>
      </c>
      <c r="AK275" s="154">
        <v>0</v>
      </c>
      <c r="AL275" s="154">
        <v>0</v>
      </c>
      <c r="AM275" s="154">
        <v>0</v>
      </c>
      <c r="AN275" s="154">
        <f t="shared" si="122"/>
        <v>0</v>
      </c>
      <c r="AO275" s="154">
        <f t="shared" si="123"/>
        <v>0</v>
      </c>
      <c r="AP275" s="154">
        <f t="shared" si="124"/>
        <v>0</v>
      </c>
      <c r="AQ275" s="154">
        <f t="shared" si="125"/>
        <v>0</v>
      </c>
      <c r="AR275" s="154">
        <f t="shared" si="126"/>
        <v>0</v>
      </c>
      <c r="AS275" s="154">
        <f t="shared" si="127"/>
        <v>0</v>
      </c>
      <c r="AT275" s="154">
        <f t="shared" si="128"/>
        <v>0</v>
      </c>
    </row>
    <row r="276" spans="1:46" s="53" customFormat="1" ht="31.5">
      <c r="A276" s="63" t="s">
        <v>175</v>
      </c>
      <c r="B276" s="57" t="s">
        <v>1046</v>
      </c>
      <c r="C276" s="64" t="s">
        <v>1047</v>
      </c>
      <c r="D276" s="52">
        <v>6.1629114899999999</v>
      </c>
      <c r="E276" s="36">
        <v>0</v>
      </c>
      <c r="F276" s="154">
        <v>0</v>
      </c>
      <c r="G276" s="154">
        <v>0</v>
      </c>
      <c r="H276" s="154">
        <v>0</v>
      </c>
      <c r="I276" s="154">
        <v>0</v>
      </c>
      <c r="J276" s="154">
        <v>0</v>
      </c>
      <c r="K276" s="154">
        <v>0</v>
      </c>
      <c r="L276" s="154">
        <v>0</v>
      </c>
      <c r="M276" s="154">
        <v>0</v>
      </c>
      <c r="N276" s="154">
        <v>0</v>
      </c>
      <c r="O276" s="154">
        <v>0</v>
      </c>
      <c r="P276" s="154">
        <v>0</v>
      </c>
      <c r="Q276" s="154">
        <v>0</v>
      </c>
      <c r="R276" s="154">
        <v>0</v>
      </c>
      <c r="S276" s="154">
        <v>0</v>
      </c>
      <c r="T276" s="154">
        <v>0</v>
      </c>
      <c r="U276" s="154">
        <v>0</v>
      </c>
      <c r="V276" s="154">
        <v>0</v>
      </c>
      <c r="W276" s="154">
        <v>0</v>
      </c>
      <c r="X276" s="154">
        <v>0</v>
      </c>
      <c r="Y276" s="52">
        <v>0</v>
      </c>
      <c r="Z276" s="36">
        <v>0</v>
      </c>
      <c r="AA276" s="154">
        <v>6.1629114899999999</v>
      </c>
      <c r="AB276" s="154">
        <v>0</v>
      </c>
      <c r="AC276" s="154">
        <v>0</v>
      </c>
      <c r="AD276" s="154">
        <v>1.8</v>
      </c>
      <c r="AE276" s="154">
        <v>0</v>
      </c>
      <c r="AF276" s="154">
        <v>0</v>
      </c>
      <c r="AG276" s="154">
        <v>0</v>
      </c>
      <c r="AH276" s="154">
        <v>0</v>
      </c>
      <c r="AI276" s="154">
        <v>0</v>
      </c>
      <c r="AJ276" s="154">
        <v>0</v>
      </c>
      <c r="AK276" s="154">
        <v>0</v>
      </c>
      <c r="AL276" s="154">
        <v>0</v>
      </c>
      <c r="AM276" s="154">
        <v>0</v>
      </c>
      <c r="AN276" s="154">
        <f t="shared" si="122"/>
        <v>0</v>
      </c>
      <c r="AO276" s="154">
        <f t="shared" si="123"/>
        <v>6.1629114899999999</v>
      </c>
      <c r="AP276" s="154">
        <f t="shared" si="124"/>
        <v>0</v>
      </c>
      <c r="AQ276" s="154">
        <f t="shared" si="125"/>
        <v>0</v>
      </c>
      <c r="AR276" s="154">
        <f t="shared" si="126"/>
        <v>1.8</v>
      </c>
      <c r="AS276" s="154">
        <f t="shared" si="127"/>
        <v>0</v>
      </c>
      <c r="AT276" s="154">
        <f t="shared" si="128"/>
        <v>0</v>
      </c>
    </row>
    <row r="277" spans="1:46" s="53" customFormat="1" ht="31.5">
      <c r="A277" s="133" t="s">
        <v>175</v>
      </c>
      <c r="B277" s="152" t="s">
        <v>1048</v>
      </c>
      <c r="C277" s="146" t="s">
        <v>1049</v>
      </c>
      <c r="D277" s="155">
        <v>3.4524617800000001</v>
      </c>
      <c r="E277" s="154">
        <v>0</v>
      </c>
      <c r="F277" s="154">
        <v>0</v>
      </c>
      <c r="G277" s="154">
        <v>0</v>
      </c>
      <c r="H277" s="154">
        <v>0</v>
      </c>
      <c r="I277" s="154">
        <v>0</v>
      </c>
      <c r="J277" s="154">
        <v>0</v>
      </c>
      <c r="K277" s="154">
        <v>0</v>
      </c>
      <c r="L277" s="154">
        <v>0</v>
      </c>
      <c r="M277" s="154">
        <v>0</v>
      </c>
      <c r="N277" s="154">
        <v>0</v>
      </c>
      <c r="O277" s="154">
        <v>0</v>
      </c>
      <c r="P277" s="154">
        <v>0</v>
      </c>
      <c r="Q277" s="154">
        <v>0</v>
      </c>
      <c r="R277" s="154">
        <v>0</v>
      </c>
      <c r="S277" s="154">
        <v>0</v>
      </c>
      <c r="T277" s="154">
        <v>0</v>
      </c>
      <c r="U277" s="154">
        <v>0</v>
      </c>
      <c r="V277" s="154">
        <v>0</v>
      </c>
      <c r="W277" s="154">
        <v>0</v>
      </c>
      <c r="X277" s="154">
        <v>0</v>
      </c>
      <c r="Y277" s="155">
        <v>0</v>
      </c>
      <c r="Z277" s="154">
        <v>0</v>
      </c>
      <c r="AA277" s="154">
        <v>3.4524617800000001</v>
      </c>
      <c r="AB277" s="154">
        <v>0</v>
      </c>
      <c r="AC277" s="154">
        <v>0</v>
      </c>
      <c r="AD277" s="154">
        <v>1</v>
      </c>
      <c r="AE277" s="154">
        <v>0</v>
      </c>
      <c r="AF277" s="154">
        <v>0</v>
      </c>
      <c r="AG277" s="154">
        <v>0</v>
      </c>
      <c r="AH277" s="154">
        <v>0</v>
      </c>
      <c r="AI277" s="154">
        <v>0</v>
      </c>
      <c r="AJ277" s="154">
        <v>0</v>
      </c>
      <c r="AK277" s="154">
        <v>0</v>
      </c>
      <c r="AL277" s="154">
        <v>0</v>
      </c>
      <c r="AM277" s="154">
        <v>0</v>
      </c>
      <c r="AN277" s="154">
        <f t="shared" si="122"/>
        <v>0</v>
      </c>
      <c r="AO277" s="154">
        <f t="shared" si="123"/>
        <v>3.4524617800000001</v>
      </c>
      <c r="AP277" s="154">
        <f t="shared" si="124"/>
        <v>0</v>
      </c>
      <c r="AQ277" s="154">
        <f t="shared" si="125"/>
        <v>0</v>
      </c>
      <c r="AR277" s="154">
        <f t="shared" si="126"/>
        <v>1</v>
      </c>
      <c r="AS277" s="154">
        <f t="shared" si="127"/>
        <v>0</v>
      </c>
      <c r="AT277" s="154">
        <f t="shared" si="128"/>
        <v>0</v>
      </c>
    </row>
    <row r="278" spans="1:46" s="53" customFormat="1" ht="47.25">
      <c r="A278" s="133" t="s">
        <v>175</v>
      </c>
      <c r="B278" s="142" t="s">
        <v>1050</v>
      </c>
      <c r="C278" s="146" t="s">
        <v>1051</v>
      </c>
      <c r="D278" s="155" t="s">
        <v>239</v>
      </c>
      <c r="E278" s="154">
        <v>0</v>
      </c>
      <c r="F278" s="154">
        <v>0</v>
      </c>
      <c r="G278" s="154">
        <v>0</v>
      </c>
      <c r="H278" s="154">
        <v>0</v>
      </c>
      <c r="I278" s="154">
        <v>0</v>
      </c>
      <c r="J278" s="154">
        <v>0</v>
      </c>
      <c r="K278" s="154">
        <v>0</v>
      </c>
      <c r="L278" s="154">
        <v>0</v>
      </c>
      <c r="M278" s="154">
        <v>0</v>
      </c>
      <c r="N278" s="154">
        <v>0</v>
      </c>
      <c r="O278" s="154">
        <v>0</v>
      </c>
      <c r="P278" s="154">
        <v>0</v>
      </c>
      <c r="Q278" s="154">
        <v>0</v>
      </c>
      <c r="R278" s="154">
        <v>0</v>
      </c>
      <c r="S278" s="154">
        <v>0</v>
      </c>
      <c r="T278" s="154">
        <v>0</v>
      </c>
      <c r="U278" s="154">
        <v>0</v>
      </c>
      <c r="V278" s="154">
        <v>0</v>
      </c>
      <c r="W278" s="154">
        <v>0</v>
      </c>
      <c r="X278" s="154">
        <v>0</v>
      </c>
      <c r="Y278" s="155">
        <v>0</v>
      </c>
      <c r="Z278" s="154">
        <v>0</v>
      </c>
      <c r="AA278" s="154">
        <v>0</v>
      </c>
      <c r="AB278" s="154">
        <v>0</v>
      </c>
      <c r="AC278" s="154">
        <v>0</v>
      </c>
      <c r="AD278" s="154">
        <v>0</v>
      </c>
      <c r="AE278" s="154">
        <v>0</v>
      </c>
      <c r="AF278" s="154">
        <v>0</v>
      </c>
      <c r="AG278" s="154">
        <v>0</v>
      </c>
      <c r="AH278" s="154">
        <v>0</v>
      </c>
      <c r="AI278" s="154">
        <v>0</v>
      </c>
      <c r="AJ278" s="154">
        <v>0</v>
      </c>
      <c r="AK278" s="154">
        <v>0</v>
      </c>
      <c r="AL278" s="154">
        <v>0</v>
      </c>
      <c r="AM278" s="154">
        <v>0</v>
      </c>
      <c r="AN278" s="154">
        <f t="shared" si="122"/>
        <v>0</v>
      </c>
      <c r="AO278" s="154">
        <f t="shared" si="123"/>
        <v>0</v>
      </c>
      <c r="AP278" s="154">
        <f t="shared" si="124"/>
        <v>0</v>
      </c>
      <c r="AQ278" s="154">
        <f t="shared" si="125"/>
        <v>0</v>
      </c>
      <c r="AR278" s="154">
        <f t="shared" si="126"/>
        <v>0</v>
      </c>
      <c r="AS278" s="154">
        <f t="shared" si="127"/>
        <v>0</v>
      </c>
      <c r="AT278" s="154">
        <f t="shared" si="128"/>
        <v>0</v>
      </c>
    </row>
    <row r="279" spans="1:46" s="53" customFormat="1" ht="78.75">
      <c r="A279" s="133" t="s">
        <v>175</v>
      </c>
      <c r="B279" s="142" t="s">
        <v>1052</v>
      </c>
      <c r="C279" s="146" t="s">
        <v>1053</v>
      </c>
      <c r="D279" s="155" t="s">
        <v>239</v>
      </c>
      <c r="E279" s="154">
        <v>0</v>
      </c>
      <c r="F279" s="154">
        <v>0</v>
      </c>
      <c r="G279" s="154">
        <v>0</v>
      </c>
      <c r="H279" s="154">
        <v>0</v>
      </c>
      <c r="I279" s="154">
        <v>0</v>
      </c>
      <c r="J279" s="154">
        <v>0</v>
      </c>
      <c r="K279" s="154">
        <v>0</v>
      </c>
      <c r="L279" s="154">
        <v>0</v>
      </c>
      <c r="M279" s="154">
        <v>0</v>
      </c>
      <c r="N279" s="154">
        <v>0</v>
      </c>
      <c r="O279" s="154">
        <v>0</v>
      </c>
      <c r="P279" s="154">
        <v>0</v>
      </c>
      <c r="Q279" s="154">
        <v>0</v>
      </c>
      <c r="R279" s="154">
        <v>0</v>
      </c>
      <c r="S279" s="154">
        <v>0</v>
      </c>
      <c r="T279" s="154">
        <v>0</v>
      </c>
      <c r="U279" s="154">
        <v>0</v>
      </c>
      <c r="V279" s="154">
        <v>0</v>
      </c>
      <c r="W279" s="154">
        <v>0</v>
      </c>
      <c r="X279" s="154">
        <v>0</v>
      </c>
      <c r="Y279" s="155">
        <v>0</v>
      </c>
      <c r="Z279" s="154">
        <v>0</v>
      </c>
      <c r="AA279" s="154">
        <v>0</v>
      </c>
      <c r="AB279" s="154">
        <v>0</v>
      </c>
      <c r="AC279" s="154">
        <v>0</v>
      </c>
      <c r="AD279" s="154">
        <v>0</v>
      </c>
      <c r="AE279" s="154">
        <v>0</v>
      </c>
      <c r="AF279" s="154">
        <v>0</v>
      </c>
      <c r="AG279" s="154">
        <v>0</v>
      </c>
      <c r="AH279" s="154">
        <v>0</v>
      </c>
      <c r="AI279" s="154">
        <v>0</v>
      </c>
      <c r="AJ279" s="154">
        <v>0</v>
      </c>
      <c r="AK279" s="154">
        <v>0</v>
      </c>
      <c r="AL279" s="154">
        <v>0</v>
      </c>
      <c r="AM279" s="154">
        <v>0</v>
      </c>
      <c r="AN279" s="154">
        <f t="shared" si="122"/>
        <v>0</v>
      </c>
      <c r="AO279" s="154">
        <f t="shared" si="123"/>
        <v>0</v>
      </c>
      <c r="AP279" s="154">
        <f t="shared" si="124"/>
        <v>0</v>
      </c>
      <c r="AQ279" s="154">
        <f t="shared" si="125"/>
        <v>0</v>
      </c>
      <c r="AR279" s="154">
        <f t="shared" si="126"/>
        <v>0</v>
      </c>
      <c r="AS279" s="154">
        <f t="shared" si="127"/>
        <v>0</v>
      </c>
      <c r="AT279" s="154">
        <f t="shared" si="128"/>
        <v>0</v>
      </c>
    </row>
    <row r="280" spans="1:46" s="53" customFormat="1" ht="31.5">
      <c r="A280" s="133" t="s">
        <v>175</v>
      </c>
      <c r="B280" s="142" t="s">
        <v>1054</v>
      </c>
      <c r="C280" s="146" t="s">
        <v>1055</v>
      </c>
      <c r="D280" s="155" t="s">
        <v>239</v>
      </c>
      <c r="E280" s="154">
        <v>0</v>
      </c>
      <c r="F280" s="154">
        <v>0</v>
      </c>
      <c r="G280" s="154">
        <v>0</v>
      </c>
      <c r="H280" s="154">
        <v>0</v>
      </c>
      <c r="I280" s="154">
        <v>0</v>
      </c>
      <c r="J280" s="154">
        <v>0</v>
      </c>
      <c r="K280" s="154">
        <v>0</v>
      </c>
      <c r="L280" s="154">
        <v>0</v>
      </c>
      <c r="M280" s="154">
        <v>0</v>
      </c>
      <c r="N280" s="154">
        <v>0</v>
      </c>
      <c r="O280" s="154">
        <v>0</v>
      </c>
      <c r="P280" s="154">
        <v>0</v>
      </c>
      <c r="Q280" s="154">
        <v>0</v>
      </c>
      <c r="R280" s="154">
        <v>0</v>
      </c>
      <c r="S280" s="154">
        <v>0</v>
      </c>
      <c r="T280" s="154">
        <v>0</v>
      </c>
      <c r="U280" s="154">
        <v>0</v>
      </c>
      <c r="V280" s="154">
        <v>0</v>
      </c>
      <c r="W280" s="154">
        <v>0</v>
      </c>
      <c r="X280" s="154">
        <v>0</v>
      </c>
      <c r="Y280" s="155">
        <v>0</v>
      </c>
      <c r="Z280" s="154">
        <v>0</v>
      </c>
      <c r="AA280" s="154">
        <v>0</v>
      </c>
      <c r="AB280" s="154">
        <v>0</v>
      </c>
      <c r="AC280" s="154">
        <v>0</v>
      </c>
      <c r="AD280" s="154">
        <v>0</v>
      </c>
      <c r="AE280" s="154">
        <v>0</v>
      </c>
      <c r="AF280" s="154">
        <v>0</v>
      </c>
      <c r="AG280" s="154">
        <v>0</v>
      </c>
      <c r="AH280" s="154">
        <v>0</v>
      </c>
      <c r="AI280" s="154">
        <v>0</v>
      </c>
      <c r="AJ280" s="154">
        <v>0</v>
      </c>
      <c r="AK280" s="154">
        <v>0</v>
      </c>
      <c r="AL280" s="154">
        <v>0</v>
      </c>
      <c r="AM280" s="154">
        <v>0</v>
      </c>
      <c r="AN280" s="154">
        <f t="shared" si="122"/>
        <v>0</v>
      </c>
      <c r="AO280" s="154">
        <f t="shared" si="123"/>
        <v>0</v>
      </c>
      <c r="AP280" s="154">
        <f t="shared" si="124"/>
        <v>0</v>
      </c>
      <c r="AQ280" s="154">
        <f t="shared" si="125"/>
        <v>0</v>
      </c>
      <c r="AR280" s="154">
        <f t="shared" si="126"/>
        <v>0</v>
      </c>
      <c r="AS280" s="154">
        <f t="shared" si="127"/>
        <v>0</v>
      </c>
      <c r="AT280" s="154">
        <f t="shared" si="128"/>
        <v>0</v>
      </c>
    </row>
    <row r="281" spans="1:46" s="53" customFormat="1" ht="31.5">
      <c r="A281" s="133" t="s">
        <v>175</v>
      </c>
      <c r="B281" s="142" t="s">
        <v>1056</v>
      </c>
      <c r="C281" s="146" t="s">
        <v>1057</v>
      </c>
      <c r="D281" s="155" t="s">
        <v>239</v>
      </c>
      <c r="E281" s="154">
        <v>0</v>
      </c>
      <c r="F281" s="154">
        <v>0</v>
      </c>
      <c r="G281" s="154">
        <v>0</v>
      </c>
      <c r="H281" s="154">
        <v>0</v>
      </c>
      <c r="I281" s="154">
        <v>0</v>
      </c>
      <c r="J281" s="154">
        <v>0</v>
      </c>
      <c r="K281" s="154">
        <v>0</v>
      </c>
      <c r="L281" s="154">
        <v>0</v>
      </c>
      <c r="M281" s="154">
        <v>0</v>
      </c>
      <c r="N281" s="154">
        <v>0</v>
      </c>
      <c r="O281" s="154">
        <v>0</v>
      </c>
      <c r="P281" s="154">
        <v>0</v>
      </c>
      <c r="Q281" s="154">
        <v>0</v>
      </c>
      <c r="R281" s="154">
        <v>0</v>
      </c>
      <c r="S281" s="154">
        <v>0</v>
      </c>
      <c r="T281" s="154">
        <v>0</v>
      </c>
      <c r="U281" s="154">
        <v>0</v>
      </c>
      <c r="V281" s="154">
        <v>0</v>
      </c>
      <c r="W281" s="154">
        <v>0</v>
      </c>
      <c r="X281" s="154">
        <v>0</v>
      </c>
      <c r="Y281" s="155">
        <v>0</v>
      </c>
      <c r="Z281" s="154">
        <v>0</v>
      </c>
      <c r="AA281" s="154">
        <v>0</v>
      </c>
      <c r="AB281" s="154">
        <v>0</v>
      </c>
      <c r="AC281" s="154">
        <v>0</v>
      </c>
      <c r="AD281" s="154">
        <v>0</v>
      </c>
      <c r="AE281" s="154">
        <v>0</v>
      </c>
      <c r="AF281" s="154">
        <v>0</v>
      </c>
      <c r="AG281" s="154">
        <v>0</v>
      </c>
      <c r="AH281" s="154">
        <v>0</v>
      </c>
      <c r="AI281" s="154">
        <v>0</v>
      </c>
      <c r="AJ281" s="154">
        <v>0</v>
      </c>
      <c r="AK281" s="154">
        <v>0</v>
      </c>
      <c r="AL281" s="154">
        <v>0</v>
      </c>
      <c r="AM281" s="154">
        <v>0</v>
      </c>
      <c r="AN281" s="154">
        <f t="shared" si="122"/>
        <v>0</v>
      </c>
      <c r="AO281" s="154">
        <f t="shared" si="123"/>
        <v>0</v>
      </c>
      <c r="AP281" s="154">
        <f t="shared" si="124"/>
        <v>0</v>
      </c>
      <c r="AQ281" s="154">
        <f t="shared" si="125"/>
        <v>0</v>
      </c>
      <c r="AR281" s="154">
        <f t="shared" si="126"/>
        <v>0</v>
      </c>
      <c r="AS281" s="154">
        <f t="shared" si="127"/>
        <v>0</v>
      </c>
      <c r="AT281" s="154">
        <f t="shared" si="128"/>
        <v>0</v>
      </c>
    </row>
    <row r="282" spans="1:46" s="53" customFormat="1" ht="31.5">
      <c r="A282" s="133" t="s">
        <v>175</v>
      </c>
      <c r="B282" s="142" t="s">
        <v>1058</v>
      </c>
      <c r="C282" s="146" t="s">
        <v>1059</v>
      </c>
      <c r="D282" s="155" t="s">
        <v>239</v>
      </c>
      <c r="E282" s="154">
        <v>0</v>
      </c>
      <c r="F282" s="154">
        <v>0</v>
      </c>
      <c r="G282" s="154">
        <v>0</v>
      </c>
      <c r="H282" s="154">
        <v>0</v>
      </c>
      <c r="I282" s="154">
        <v>0</v>
      </c>
      <c r="J282" s="154">
        <v>0</v>
      </c>
      <c r="K282" s="154">
        <v>0</v>
      </c>
      <c r="L282" s="154">
        <v>0</v>
      </c>
      <c r="M282" s="154">
        <v>0</v>
      </c>
      <c r="N282" s="154">
        <v>0</v>
      </c>
      <c r="O282" s="154">
        <v>0</v>
      </c>
      <c r="P282" s="154">
        <v>0</v>
      </c>
      <c r="Q282" s="154">
        <v>0</v>
      </c>
      <c r="R282" s="154">
        <v>0</v>
      </c>
      <c r="S282" s="154">
        <v>0</v>
      </c>
      <c r="T282" s="154">
        <v>0</v>
      </c>
      <c r="U282" s="154">
        <v>0</v>
      </c>
      <c r="V282" s="154">
        <v>0</v>
      </c>
      <c r="W282" s="154">
        <v>0</v>
      </c>
      <c r="X282" s="154">
        <v>0</v>
      </c>
      <c r="Y282" s="155">
        <v>0</v>
      </c>
      <c r="Z282" s="154">
        <v>0</v>
      </c>
      <c r="AA282" s="154">
        <v>0</v>
      </c>
      <c r="AB282" s="154">
        <v>0</v>
      </c>
      <c r="AC282" s="154">
        <v>0</v>
      </c>
      <c r="AD282" s="154">
        <v>0</v>
      </c>
      <c r="AE282" s="154">
        <v>0</v>
      </c>
      <c r="AF282" s="154">
        <v>0</v>
      </c>
      <c r="AG282" s="154">
        <v>0</v>
      </c>
      <c r="AH282" s="154">
        <v>0</v>
      </c>
      <c r="AI282" s="154">
        <v>0</v>
      </c>
      <c r="AJ282" s="154">
        <v>0</v>
      </c>
      <c r="AK282" s="154">
        <v>0</v>
      </c>
      <c r="AL282" s="154">
        <v>0</v>
      </c>
      <c r="AM282" s="154">
        <v>0</v>
      </c>
      <c r="AN282" s="154">
        <f t="shared" si="122"/>
        <v>0</v>
      </c>
      <c r="AO282" s="154">
        <f t="shared" si="123"/>
        <v>0</v>
      </c>
      <c r="AP282" s="154">
        <f t="shared" si="124"/>
        <v>0</v>
      </c>
      <c r="AQ282" s="154">
        <f t="shared" si="125"/>
        <v>0</v>
      </c>
      <c r="AR282" s="154">
        <f t="shared" si="126"/>
        <v>0</v>
      </c>
      <c r="AS282" s="154">
        <f t="shared" si="127"/>
        <v>0</v>
      </c>
      <c r="AT282" s="154">
        <f t="shared" si="128"/>
        <v>0</v>
      </c>
    </row>
    <row r="283" spans="1:46" s="53" customFormat="1" ht="31.5">
      <c r="A283" s="133" t="s">
        <v>175</v>
      </c>
      <c r="B283" s="142" t="s">
        <v>1060</v>
      </c>
      <c r="C283" s="146" t="s">
        <v>1061</v>
      </c>
      <c r="D283" s="155" t="s">
        <v>239</v>
      </c>
      <c r="E283" s="154">
        <v>0</v>
      </c>
      <c r="F283" s="154">
        <v>0</v>
      </c>
      <c r="G283" s="154">
        <v>0</v>
      </c>
      <c r="H283" s="154">
        <v>0</v>
      </c>
      <c r="I283" s="154">
        <v>0</v>
      </c>
      <c r="J283" s="154">
        <v>0</v>
      </c>
      <c r="K283" s="154">
        <v>0</v>
      </c>
      <c r="L283" s="154">
        <v>0</v>
      </c>
      <c r="M283" s="154">
        <v>0</v>
      </c>
      <c r="N283" s="154">
        <v>0</v>
      </c>
      <c r="O283" s="154">
        <v>0</v>
      </c>
      <c r="P283" s="154">
        <v>0</v>
      </c>
      <c r="Q283" s="154">
        <v>0</v>
      </c>
      <c r="R283" s="154">
        <v>0</v>
      </c>
      <c r="S283" s="154">
        <v>0</v>
      </c>
      <c r="T283" s="154">
        <v>0</v>
      </c>
      <c r="U283" s="154">
        <v>0</v>
      </c>
      <c r="V283" s="154">
        <v>0</v>
      </c>
      <c r="W283" s="154">
        <v>0</v>
      </c>
      <c r="X283" s="154">
        <v>0</v>
      </c>
      <c r="Y283" s="155">
        <v>0</v>
      </c>
      <c r="Z283" s="154">
        <v>0</v>
      </c>
      <c r="AA283" s="154">
        <v>0</v>
      </c>
      <c r="AB283" s="154">
        <v>0</v>
      </c>
      <c r="AC283" s="154">
        <v>0</v>
      </c>
      <c r="AD283" s="154">
        <v>0</v>
      </c>
      <c r="AE283" s="154">
        <v>0</v>
      </c>
      <c r="AF283" s="154">
        <v>0</v>
      </c>
      <c r="AG283" s="154">
        <v>0</v>
      </c>
      <c r="AH283" s="154">
        <v>0</v>
      </c>
      <c r="AI283" s="154">
        <v>0</v>
      </c>
      <c r="AJ283" s="154">
        <v>0</v>
      </c>
      <c r="AK283" s="154">
        <v>0</v>
      </c>
      <c r="AL283" s="154">
        <v>0</v>
      </c>
      <c r="AM283" s="154">
        <v>0</v>
      </c>
      <c r="AN283" s="154">
        <f t="shared" si="122"/>
        <v>0</v>
      </c>
      <c r="AO283" s="154">
        <f t="shared" si="123"/>
        <v>0</v>
      </c>
      <c r="AP283" s="154">
        <f t="shared" si="124"/>
        <v>0</v>
      </c>
      <c r="AQ283" s="154">
        <f t="shared" si="125"/>
        <v>0</v>
      </c>
      <c r="AR283" s="154">
        <f t="shared" si="126"/>
        <v>0</v>
      </c>
      <c r="AS283" s="154">
        <f t="shared" si="127"/>
        <v>0</v>
      </c>
      <c r="AT283" s="154">
        <f t="shared" si="128"/>
        <v>0</v>
      </c>
    </row>
    <row r="284" spans="1:46" s="53" customFormat="1" ht="31.5">
      <c r="A284" s="133" t="s">
        <v>175</v>
      </c>
      <c r="B284" s="142" t="s">
        <v>1062</v>
      </c>
      <c r="C284" s="146" t="s">
        <v>1063</v>
      </c>
      <c r="D284" s="155" t="s">
        <v>239</v>
      </c>
      <c r="E284" s="154">
        <v>0</v>
      </c>
      <c r="F284" s="154">
        <v>0</v>
      </c>
      <c r="G284" s="154">
        <v>0</v>
      </c>
      <c r="H284" s="154">
        <v>0</v>
      </c>
      <c r="I284" s="154">
        <v>0</v>
      </c>
      <c r="J284" s="154">
        <v>0</v>
      </c>
      <c r="K284" s="154">
        <v>0</v>
      </c>
      <c r="L284" s="154">
        <v>0</v>
      </c>
      <c r="M284" s="154">
        <v>0</v>
      </c>
      <c r="N284" s="154">
        <v>0</v>
      </c>
      <c r="O284" s="154">
        <v>0</v>
      </c>
      <c r="P284" s="154">
        <v>0</v>
      </c>
      <c r="Q284" s="154">
        <v>0</v>
      </c>
      <c r="R284" s="154">
        <v>0</v>
      </c>
      <c r="S284" s="154">
        <v>0</v>
      </c>
      <c r="T284" s="154">
        <v>0</v>
      </c>
      <c r="U284" s="154">
        <v>0</v>
      </c>
      <c r="V284" s="154">
        <v>0</v>
      </c>
      <c r="W284" s="154">
        <v>0</v>
      </c>
      <c r="X284" s="154">
        <v>0</v>
      </c>
      <c r="Y284" s="155">
        <v>0</v>
      </c>
      <c r="Z284" s="154">
        <v>0</v>
      </c>
      <c r="AA284" s="154">
        <v>0</v>
      </c>
      <c r="AB284" s="154">
        <v>0</v>
      </c>
      <c r="AC284" s="154">
        <v>0</v>
      </c>
      <c r="AD284" s="154">
        <v>0</v>
      </c>
      <c r="AE284" s="154">
        <v>0</v>
      </c>
      <c r="AF284" s="154">
        <v>0</v>
      </c>
      <c r="AG284" s="154">
        <v>0</v>
      </c>
      <c r="AH284" s="154">
        <v>0</v>
      </c>
      <c r="AI284" s="154">
        <v>0</v>
      </c>
      <c r="AJ284" s="154">
        <v>0</v>
      </c>
      <c r="AK284" s="154">
        <v>0</v>
      </c>
      <c r="AL284" s="154">
        <v>0</v>
      </c>
      <c r="AM284" s="154">
        <v>0</v>
      </c>
      <c r="AN284" s="154">
        <f t="shared" si="122"/>
        <v>0</v>
      </c>
      <c r="AO284" s="154">
        <f t="shared" si="123"/>
        <v>0</v>
      </c>
      <c r="AP284" s="154">
        <f t="shared" si="124"/>
        <v>0</v>
      </c>
      <c r="AQ284" s="154">
        <f t="shared" si="125"/>
        <v>0</v>
      </c>
      <c r="AR284" s="154">
        <f t="shared" si="126"/>
        <v>0</v>
      </c>
      <c r="AS284" s="154">
        <f t="shared" si="127"/>
        <v>0</v>
      </c>
      <c r="AT284" s="154">
        <f t="shared" si="128"/>
        <v>0</v>
      </c>
    </row>
    <row r="285" spans="1:46" s="53" customFormat="1" ht="47.25">
      <c r="A285" s="133" t="s">
        <v>175</v>
      </c>
      <c r="B285" s="142" t="s">
        <v>1064</v>
      </c>
      <c r="C285" s="146" t="s">
        <v>1065</v>
      </c>
      <c r="D285" s="155">
        <v>1.18830586</v>
      </c>
      <c r="E285" s="154">
        <v>0</v>
      </c>
      <c r="F285" s="154">
        <v>0</v>
      </c>
      <c r="G285" s="154">
        <v>0</v>
      </c>
      <c r="H285" s="154">
        <v>0</v>
      </c>
      <c r="I285" s="154">
        <v>0</v>
      </c>
      <c r="J285" s="154">
        <v>0</v>
      </c>
      <c r="K285" s="154">
        <v>0</v>
      </c>
      <c r="L285" s="154">
        <v>0</v>
      </c>
      <c r="M285" s="154">
        <v>0</v>
      </c>
      <c r="N285" s="154">
        <v>0</v>
      </c>
      <c r="O285" s="154">
        <v>0</v>
      </c>
      <c r="P285" s="154">
        <v>0</v>
      </c>
      <c r="Q285" s="154">
        <v>0</v>
      </c>
      <c r="R285" s="154">
        <v>0</v>
      </c>
      <c r="S285" s="154">
        <v>0</v>
      </c>
      <c r="T285" s="154">
        <v>1.18830586</v>
      </c>
      <c r="U285" s="154">
        <v>0</v>
      </c>
      <c r="V285" s="154">
        <v>0</v>
      </c>
      <c r="W285" s="154">
        <v>0.5</v>
      </c>
      <c r="X285" s="154">
        <v>0</v>
      </c>
      <c r="Y285" s="155">
        <v>0</v>
      </c>
      <c r="Z285" s="154">
        <v>0</v>
      </c>
      <c r="AA285" s="154">
        <v>0</v>
      </c>
      <c r="AB285" s="154">
        <v>0</v>
      </c>
      <c r="AC285" s="154">
        <v>0</v>
      </c>
      <c r="AD285" s="154">
        <v>0</v>
      </c>
      <c r="AE285" s="154">
        <v>0</v>
      </c>
      <c r="AF285" s="154">
        <v>0</v>
      </c>
      <c r="AG285" s="154">
        <v>0</v>
      </c>
      <c r="AH285" s="154">
        <v>0</v>
      </c>
      <c r="AI285" s="154">
        <v>0</v>
      </c>
      <c r="AJ285" s="154">
        <v>0</v>
      </c>
      <c r="AK285" s="154">
        <v>0</v>
      </c>
      <c r="AL285" s="154">
        <v>0</v>
      </c>
      <c r="AM285" s="154">
        <v>0</v>
      </c>
      <c r="AN285" s="154">
        <f t="shared" si="122"/>
        <v>0</v>
      </c>
      <c r="AO285" s="154">
        <f t="shared" si="123"/>
        <v>1.18830586</v>
      </c>
      <c r="AP285" s="154">
        <f t="shared" si="124"/>
        <v>0</v>
      </c>
      <c r="AQ285" s="154">
        <f t="shared" si="125"/>
        <v>0</v>
      </c>
      <c r="AR285" s="154">
        <f t="shared" si="126"/>
        <v>0.5</v>
      </c>
      <c r="AS285" s="154">
        <f t="shared" si="127"/>
        <v>0</v>
      </c>
      <c r="AT285" s="154">
        <f t="shared" si="128"/>
        <v>0</v>
      </c>
    </row>
    <row r="286" spans="1:46" s="53" customFormat="1" ht="31.5">
      <c r="A286" s="133" t="s">
        <v>175</v>
      </c>
      <c r="B286" s="142" t="s">
        <v>1066</v>
      </c>
      <c r="C286" s="146" t="s">
        <v>1067</v>
      </c>
      <c r="D286" s="155">
        <v>3.5521396299999997</v>
      </c>
      <c r="E286" s="154">
        <v>0</v>
      </c>
      <c r="F286" s="154">
        <v>0</v>
      </c>
      <c r="G286" s="154">
        <v>0</v>
      </c>
      <c r="H286" s="154">
        <v>0</v>
      </c>
      <c r="I286" s="154">
        <v>0</v>
      </c>
      <c r="J286" s="154">
        <v>0</v>
      </c>
      <c r="K286" s="154">
        <v>0</v>
      </c>
      <c r="L286" s="154">
        <v>0</v>
      </c>
      <c r="M286" s="154">
        <v>0</v>
      </c>
      <c r="N286" s="154">
        <v>0</v>
      </c>
      <c r="O286" s="154">
        <v>0</v>
      </c>
      <c r="P286" s="154">
        <v>0</v>
      </c>
      <c r="Q286" s="154">
        <v>0</v>
      </c>
      <c r="R286" s="154">
        <v>0</v>
      </c>
      <c r="S286" s="154">
        <v>0</v>
      </c>
      <c r="T286" s="154">
        <v>3.5521396299999997</v>
      </c>
      <c r="U286" s="154">
        <v>0</v>
      </c>
      <c r="V286" s="154">
        <v>0</v>
      </c>
      <c r="W286" s="154">
        <v>1.4</v>
      </c>
      <c r="X286" s="154">
        <v>0</v>
      </c>
      <c r="Y286" s="155">
        <v>0</v>
      </c>
      <c r="Z286" s="154">
        <v>0</v>
      </c>
      <c r="AA286" s="154">
        <v>0</v>
      </c>
      <c r="AB286" s="154">
        <v>0</v>
      </c>
      <c r="AC286" s="154">
        <v>0</v>
      </c>
      <c r="AD286" s="154">
        <v>0</v>
      </c>
      <c r="AE286" s="154">
        <v>0</v>
      </c>
      <c r="AF286" s="154">
        <v>0</v>
      </c>
      <c r="AG286" s="154">
        <v>0</v>
      </c>
      <c r="AH286" s="154">
        <v>0</v>
      </c>
      <c r="AI286" s="154">
        <v>0</v>
      </c>
      <c r="AJ286" s="154">
        <v>0</v>
      </c>
      <c r="AK286" s="154">
        <v>0</v>
      </c>
      <c r="AL286" s="154">
        <v>0</v>
      </c>
      <c r="AM286" s="154">
        <v>0</v>
      </c>
      <c r="AN286" s="154">
        <f t="shared" si="122"/>
        <v>0</v>
      </c>
      <c r="AO286" s="154">
        <f t="shared" si="123"/>
        <v>3.5521396299999997</v>
      </c>
      <c r="AP286" s="154">
        <f t="shared" si="124"/>
        <v>0</v>
      </c>
      <c r="AQ286" s="154">
        <f t="shared" si="125"/>
        <v>0</v>
      </c>
      <c r="AR286" s="154">
        <f t="shared" si="126"/>
        <v>1.4</v>
      </c>
      <c r="AS286" s="154">
        <f t="shared" si="127"/>
        <v>0</v>
      </c>
      <c r="AT286" s="154">
        <f t="shared" si="128"/>
        <v>0</v>
      </c>
    </row>
    <row r="287" spans="1:46" s="53" customFormat="1" ht="47.25">
      <c r="A287" s="133" t="s">
        <v>175</v>
      </c>
      <c r="B287" s="142" t="s">
        <v>1068</v>
      </c>
      <c r="C287" s="146" t="s">
        <v>1069</v>
      </c>
      <c r="D287" s="155" t="s">
        <v>239</v>
      </c>
      <c r="E287" s="154">
        <v>0</v>
      </c>
      <c r="F287" s="154">
        <v>0</v>
      </c>
      <c r="G287" s="154">
        <v>0</v>
      </c>
      <c r="H287" s="154">
        <v>0</v>
      </c>
      <c r="I287" s="154">
        <v>0</v>
      </c>
      <c r="J287" s="154">
        <v>0</v>
      </c>
      <c r="K287" s="154">
        <v>0</v>
      </c>
      <c r="L287" s="154">
        <v>0</v>
      </c>
      <c r="M287" s="154">
        <v>0</v>
      </c>
      <c r="N287" s="154">
        <v>0</v>
      </c>
      <c r="O287" s="154">
        <v>0</v>
      </c>
      <c r="P287" s="154">
        <v>0</v>
      </c>
      <c r="Q287" s="154">
        <v>0</v>
      </c>
      <c r="R287" s="154">
        <v>0</v>
      </c>
      <c r="S287" s="154">
        <v>0</v>
      </c>
      <c r="T287" s="154">
        <v>0</v>
      </c>
      <c r="U287" s="154">
        <v>0</v>
      </c>
      <c r="V287" s="154">
        <v>0</v>
      </c>
      <c r="W287" s="154">
        <v>0</v>
      </c>
      <c r="X287" s="154">
        <v>0</v>
      </c>
      <c r="Y287" s="155">
        <v>0</v>
      </c>
      <c r="Z287" s="154">
        <v>0</v>
      </c>
      <c r="AA287" s="154">
        <v>0</v>
      </c>
      <c r="AB287" s="154">
        <v>0</v>
      </c>
      <c r="AC287" s="154">
        <v>0</v>
      </c>
      <c r="AD287" s="154">
        <v>0</v>
      </c>
      <c r="AE287" s="154">
        <v>0</v>
      </c>
      <c r="AF287" s="154">
        <v>0</v>
      </c>
      <c r="AG287" s="154">
        <v>0</v>
      </c>
      <c r="AH287" s="154">
        <v>0</v>
      </c>
      <c r="AI287" s="154">
        <v>0</v>
      </c>
      <c r="AJ287" s="154">
        <v>0</v>
      </c>
      <c r="AK287" s="154">
        <v>0</v>
      </c>
      <c r="AL287" s="154">
        <v>0</v>
      </c>
      <c r="AM287" s="154">
        <v>0</v>
      </c>
      <c r="AN287" s="154">
        <f t="shared" si="122"/>
        <v>0</v>
      </c>
      <c r="AO287" s="154">
        <f t="shared" si="123"/>
        <v>0</v>
      </c>
      <c r="AP287" s="154">
        <f t="shared" si="124"/>
        <v>0</v>
      </c>
      <c r="AQ287" s="154">
        <f t="shared" si="125"/>
        <v>0</v>
      </c>
      <c r="AR287" s="154">
        <f t="shared" si="126"/>
        <v>0</v>
      </c>
      <c r="AS287" s="154">
        <f t="shared" si="127"/>
        <v>0</v>
      </c>
      <c r="AT287" s="154">
        <f t="shared" si="128"/>
        <v>0</v>
      </c>
    </row>
    <row r="288" spans="1:46" s="53" customFormat="1" ht="47.25">
      <c r="A288" s="133" t="s">
        <v>175</v>
      </c>
      <c r="B288" s="142" t="s">
        <v>1070</v>
      </c>
      <c r="C288" s="146" t="s">
        <v>1071</v>
      </c>
      <c r="D288" s="155">
        <v>8.1556410400000008</v>
      </c>
      <c r="E288" s="154">
        <v>0</v>
      </c>
      <c r="F288" s="154">
        <v>0</v>
      </c>
      <c r="G288" s="154">
        <v>0</v>
      </c>
      <c r="H288" s="154">
        <v>0</v>
      </c>
      <c r="I288" s="154">
        <v>0</v>
      </c>
      <c r="J288" s="154">
        <v>0</v>
      </c>
      <c r="K288" s="154">
        <v>0</v>
      </c>
      <c r="L288" s="154">
        <v>0</v>
      </c>
      <c r="M288" s="154">
        <v>0</v>
      </c>
      <c r="N288" s="154">
        <v>0</v>
      </c>
      <c r="O288" s="154">
        <v>0</v>
      </c>
      <c r="P288" s="154">
        <v>0</v>
      </c>
      <c r="Q288" s="154">
        <v>0</v>
      </c>
      <c r="R288" s="154">
        <v>0</v>
      </c>
      <c r="S288" s="154">
        <v>0</v>
      </c>
      <c r="T288" s="154">
        <v>8.1556410400000008</v>
      </c>
      <c r="U288" s="154">
        <v>0.1</v>
      </c>
      <c r="V288" s="154">
        <v>0</v>
      </c>
      <c r="W288" s="154">
        <v>2.5</v>
      </c>
      <c r="X288" s="154">
        <v>0</v>
      </c>
      <c r="Y288" s="155">
        <v>0</v>
      </c>
      <c r="Z288" s="154">
        <v>0</v>
      </c>
      <c r="AA288" s="154">
        <v>0</v>
      </c>
      <c r="AB288" s="154">
        <v>0</v>
      </c>
      <c r="AC288" s="154">
        <v>0</v>
      </c>
      <c r="AD288" s="154">
        <v>0</v>
      </c>
      <c r="AE288" s="154">
        <v>0</v>
      </c>
      <c r="AF288" s="154">
        <v>0</v>
      </c>
      <c r="AG288" s="154">
        <v>0</v>
      </c>
      <c r="AH288" s="154">
        <v>0</v>
      </c>
      <c r="AI288" s="154">
        <v>0</v>
      </c>
      <c r="AJ288" s="154">
        <v>0</v>
      </c>
      <c r="AK288" s="154">
        <v>0</v>
      </c>
      <c r="AL288" s="154">
        <v>0</v>
      </c>
      <c r="AM288" s="154">
        <v>0</v>
      </c>
      <c r="AN288" s="154">
        <f t="shared" si="122"/>
        <v>0</v>
      </c>
      <c r="AO288" s="154">
        <f t="shared" si="123"/>
        <v>8.1556410400000008</v>
      </c>
      <c r="AP288" s="154">
        <f t="shared" si="124"/>
        <v>0.1</v>
      </c>
      <c r="AQ288" s="154">
        <f t="shared" si="125"/>
        <v>0</v>
      </c>
      <c r="AR288" s="154">
        <f t="shared" si="126"/>
        <v>2.5</v>
      </c>
      <c r="AS288" s="154">
        <f t="shared" si="127"/>
        <v>0</v>
      </c>
      <c r="AT288" s="154">
        <f t="shared" si="128"/>
        <v>0</v>
      </c>
    </row>
    <row r="289" spans="1:46" s="53" customFormat="1" ht="63">
      <c r="A289" s="133" t="s">
        <v>175</v>
      </c>
      <c r="B289" s="142" t="s">
        <v>1072</v>
      </c>
      <c r="C289" s="146" t="s">
        <v>1073</v>
      </c>
      <c r="D289" s="155" t="s">
        <v>239</v>
      </c>
      <c r="E289" s="154">
        <v>0</v>
      </c>
      <c r="F289" s="154">
        <v>0</v>
      </c>
      <c r="G289" s="154">
        <v>0</v>
      </c>
      <c r="H289" s="154">
        <v>0</v>
      </c>
      <c r="I289" s="154">
        <v>0</v>
      </c>
      <c r="J289" s="154">
        <v>0</v>
      </c>
      <c r="K289" s="154">
        <v>0</v>
      </c>
      <c r="L289" s="154">
        <v>0</v>
      </c>
      <c r="M289" s="154">
        <v>0</v>
      </c>
      <c r="N289" s="154">
        <v>0</v>
      </c>
      <c r="O289" s="154">
        <v>0</v>
      </c>
      <c r="P289" s="154">
        <v>0</v>
      </c>
      <c r="Q289" s="154">
        <v>0</v>
      </c>
      <c r="R289" s="154">
        <v>0</v>
      </c>
      <c r="S289" s="154">
        <v>0</v>
      </c>
      <c r="T289" s="154">
        <v>0</v>
      </c>
      <c r="U289" s="154">
        <v>0</v>
      </c>
      <c r="V289" s="154">
        <v>0</v>
      </c>
      <c r="W289" s="154">
        <v>0</v>
      </c>
      <c r="X289" s="154">
        <v>0</v>
      </c>
      <c r="Y289" s="155">
        <v>0</v>
      </c>
      <c r="Z289" s="154">
        <v>0</v>
      </c>
      <c r="AA289" s="154">
        <v>0</v>
      </c>
      <c r="AB289" s="154">
        <v>0</v>
      </c>
      <c r="AC289" s="154">
        <v>0</v>
      </c>
      <c r="AD289" s="154">
        <v>0</v>
      </c>
      <c r="AE289" s="154">
        <v>0</v>
      </c>
      <c r="AF289" s="154">
        <v>0</v>
      </c>
      <c r="AG289" s="154">
        <v>0</v>
      </c>
      <c r="AH289" s="154">
        <v>0</v>
      </c>
      <c r="AI289" s="154">
        <v>0</v>
      </c>
      <c r="AJ289" s="154">
        <v>0</v>
      </c>
      <c r="AK289" s="154">
        <v>0</v>
      </c>
      <c r="AL289" s="154">
        <v>0</v>
      </c>
      <c r="AM289" s="154">
        <v>0</v>
      </c>
      <c r="AN289" s="154">
        <f t="shared" si="122"/>
        <v>0</v>
      </c>
      <c r="AO289" s="154">
        <f t="shared" si="123"/>
        <v>0</v>
      </c>
      <c r="AP289" s="154">
        <f t="shared" si="124"/>
        <v>0</v>
      </c>
      <c r="AQ289" s="154">
        <f t="shared" si="125"/>
        <v>0</v>
      </c>
      <c r="AR289" s="154">
        <f t="shared" si="126"/>
        <v>0</v>
      </c>
      <c r="AS289" s="154">
        <f t="shared" si="127"/>
        <v>0</v>
      </c>
      <c r="AT289" s="154">
        <f t="shared" si="128"/>
        <v>0</v>
      </c>
    </row>
    <row r="290" spans="1:46" s="53" customFormat="1" ht="31.5">
      <c r="A290" s="133" t="s">
        <v>175</v>
      </c>
      <c r="B290" s="142" t="s">
        <v>1074</v>
      </c>
      <c r="C290" s="146" t="s">
        <v>1075</v>
      </c>
      <c r="D290" s="155" t="s">
        <v>239</v>
      </c>
      <c r="E290" s="154">
        <v>0</v>
      </c>
      <c r="F290" s="154">
        <v>0</v>
      </c>
      <c r="G290" s="154">
        <v>0</v>
      </c>
      <c r="H290" s="154">
        <v>0</v>
      </c>
      <c r="I290" s="154">
        <v>0</v>
      </c>
      <c r="J290" s="154">
        <v>0</v>
      </c>
      <c r="K290" s="154">
        <v>0</v>
      </c>
      <c r="L290" s="154">
        <v>0</v>
      </c>
      <c r="M290" s="154">
        <v>0</v>
      </c>
      <c r="N290" s="154">
        <v>0</v>
      </c>
      <c r="O290" s="154">
        <v>0</v>
      </c>
      <c r="P290" s="154">
        <v>0</v>
      </c>
      <c r="Q290" s="154">
        <v>0</v>
      </c>
      <c r="R290" s="154">
        <v>0</v>
      </c>
      <c r="S290" s="154">
        <v>0</v>
      </c>
      <c r="T290" s="154">
        <v>0</v>
      </c>
      <c r="U290" s="154">
        <v>0</v>
      </c>
      <c r="V290" s="154">
        <v>0</v>
      </c>
      <c r="W290" s="154">
        <v>0</v>
      </c>
      <c r="X290" s="154">
        <v>0</v>
      </c>
      <c r="Y290" s="155">
        <v>0</v>
      </c>
      <c r="Z290" s="154">
        <v>0</v>
      </c>
      <c r="AA290" s="154">
        <v>0</v>
      </c>
      <c r="AB290" s="154">
        <v>0</v>
      </c>
      <c r="AC290" s="154">
        <v>0</v>
      </c>
      <c r="AD290" s="154">
        <v>0</v>
      </c>
      <c r="AE290" s="154">
        <v>0</v>
      </c>
      <c r="AF290" s="154">
        <v>0</v>
      </c>
      <c r="AG290" s="154">
        <v>0</v>
      </c>
      <c r="AH290" s="154">
        <v>0</v>
      </c>
      <c r="AI290" s="154">
        <v>0</v>
      </c>
      <c r="AJ290" s="154">
        <v>0</v>
      </c>
      <c r="AK290" s="154">
        <v>0</v>
      </c>
      <c r="AL290" s="154">
        <v>0</v>
      </c>
      <c r="AM290" s="154">
        <v>0</v>
      </c>
      <c r="AN290" s="154">
        <f t="shared" si="122"/>
        <v>0</v>
      </c>
      <c r="AO290" s="154">
        <f t="shared" si="123"/>
        <v>0</v>
      </c>
      <c r="AP290" s="154">
        <f t="shared" si="124"/>
        <v>0</v>
      </c>
      <c r="AQ290" s="154">
        <f t="shared" si="125"/>
        <v>0</v>
      </c>
      <c r="AR290" s="154">
        <f t="shared" si="126"/>
        <v>0</v>
      </c>
      <c r="AS290" s="154">
        <f t="shared" si="127"/>
        <v>0</v>
      </c>
      <c r="AT290" s="154">
        <f t="shared" si="128"/>
        <v>0</v>
      </c>
    </row>
    <row r="291" spans="1:46" s="53" customFormat="1" ht="31.5">
      <c r="A291" s="133" t="s">
        <v>175</v>
      </c>
      <c r="B291" s="142" t="s">
        <v>1076</v>
      </c>
      <c r="C291" s="146" t="s">
        <v>1077</v>
      </c>
      <c r="D291" s="155">
        <v>16.58652236</v>
      </c>
      <c r="E291" s="154">
        <v>0</v>
      </c>
      <c r="F291" s="154">
        <v>0</v>
      </c>
      <c r="G291" s="154">
        <v>0</v>
      </c>
      <c r="H291" s="154">
        <v>0</v>
      </c>
      <c r="I291" s="154">
        <v>0</v>
      </c>
      <c r="J291" s="154">
        <v>0</v>
      </c>
      <c r="K291" s="154">
        <v>0</v>
      </c>
      <c r="L291" s="154">
        <v>0</v>
      </c>
      <c r="M291" s="154">
        <v>0</v>
      </c>
      <c r="N291" s="154">
        <v>0</v>
      </c>
      <c r="O291" s="154">
        <v>0</v>
      </c>
      <c r="P291" s="154">
        <v>0</v>
      </c>
      <c r="Q291" s="154">
        <v>0</v>
      </c>
      <c r="R291" s="154">
        <v>0</v>
      </c>
      <c r="S291" s="154">
        <v>0</v>
      </c>
      <c r="T291" s="154">
        <v>0</v>
      </c>
      <c r="U291" s="154">
        <v>0</v>
      </c>
      <c r="V291" s="154">
        <v>0</v>
      </c>
      <c r="W291" s="154">
        <v>0</v>
      </c>
      <c r="X291" s="154">
        <v>0</v>
      </c>
      <c r="Y291" s="155">
        <v>0</v>
      </c>
      <c r="Z291" s="154">
        <v>0</v>
      </c>
      <c r="AA291" s="154">
        <v>0</v>
      </c>
      <c r="AB291" s="154">
        <v>0</v>
      </c>
      <c r="AC291" s="154">
        <v>0</v>
      </c>
      <c r="AD291" s="154">
        <v>0</v>
      </c>
      <c r="AE291" s="154">
        <v>0</v>
      </c>
      <c r="AF291" s="154">
        <v>0</v>
      </c>
      <c r="AG291" s="154">
        <v>0</v>
      </c>
      <c r="AH291" s="154">
        <v>16.58652236</v>
      </c>
      <c r="AI291" s="154">
        <v>0</v>
      </c>
      <c r="AJ291" s="154">
        <v>0</v>
      </c>
      <c r="AK291" s="154">
        <v>4.7</v>
      </c>
      <c r="AL291" s="154">
        <v>0</v>
      </c>
      <c r="AM291" s="154">
        <v>0</v>
      </c>
      <c r="AN291" s="154">
        <f t="shared" si="122"/>
        <v>0</v>
      </c>
      <c r="AO291" s="154">
        <f t="shared" si="123"/>
        <v>16.58652236</v>
      </c>
      <c r="AP291" s="154">
        <f t="shared" si="124"/>
        <v>0</v>
      </c>
      <c r="AQ291" s="154">
        <f t="shared" si="125"/>
        <v>0</v>
      </c>
      <c r="AR291" s="154">
        <f t="shared" si="126"/>
        <v>4.7</v>
      </c>
      <c r="AS291" s="154">
        <f t="shared" si="127"/>
        <v>0</v>
      </c>
      <c r="AT291" s="154">
        <f t="shared" si="128"/>
        <v>0</v>
      </c>
    </row>
    <row r="292" spans="1:46" s="53" customFormat="1" ht="31.5">
      <c r="A292" s="133" t="s">
        <v>175</v>
      </c>
      <c r="B292" s="142" t="s">
        <v>1078</v>
      </c>
      <c r="C292" s="146" t="s">
        <v>1079</v>
      </c>
      <c r="D292" s="155">
        <v>24.274130190000001</v>
      </c>
      <c r="E292" s="154">
        <v>0</v>
      </c>
      <c r="F292" s="154">
        <v>0</v>
      </c>
      <c r="G292" s="154">
        <v>0</v>
      </c>
      <c r="H292" s="154">
        <v>0</v>
      </c>
      <c r="I292" s="154">
        <v>0</v>
      </c>
      <c r="J292" s="154">
        <v>0</v>
      </c>
      <c r="K292" s="154">
        <v>0</v>
      </c>
      <c r="L292" s="154">
        <v>0</v>
      </c>
      <c r="M292" s="154">
        <v>0</v>
      </c>
      <c r="N292" s="154">
        <v>0</v>
      </c>
      <c r="O292" s="154">
        <v>0</v>
      </c>
      <c r="P292" s="154">
        <v>0</v>
      </c>
      <c r="Q292" s="154">
        <v>0</v>
      </c>
      <c r="R292" s="154">
        <v>0</v>
      </c>
      <c r="S292" s="154">
        <v>0</v>
      </c>
      <c r="T292" s="154">
        <v>0</v>
      </c>
      <c r="U292" s="154">
        <v>0</v>
      </c>
      <c r="V292" s="154">
        <v>0</v>
      </c>
      <c r="W292" s="154">
        <v>0</v>
      </c>
      <c r="X292" s="154">
        <v>0</v>
      </c>
      <c r="Y292" s="155">
        <v>0</v>
      </c>
      <c r="Z292" s="154">
        <v>0</v>
      </c>
      <c r="AA292" s="154">
        <v>0</v>
      </c>
      <c r="AB292" s="154">
        <v>0</v>
      </c>
      <c r="AC292" s="154">
        <v>0</v>
      </c>
      <c r="AD292" s="154">
        <v>0</v>
      </c>
      <c r="AE292" s="154">
        <v>0</v>
      </c>
      <c r="AF292" s="154">
        <v>0</v>
      </c>
      <c r="AG292" s="154">
        <v>0</v>
      </c>
      <c r="AH292" s="154">
        <v>24.274130190000001</v>
      </c>
      <c r="AI292" s="154">
        <v>0</v>
      </c>
      <c r="AJ292" s="154">
        <v>0</v>
      </c>
      <c r="AK292" s="154">
        <v>4.5</v>
      </c>
      <c r="AL292" s="154">
        <v>0</v>
      </c>
      <c r="AM292" s="154">
        <v>0</v>
      </c>
      <c r="AN292" s="154">
        <f t="shared" si="122"/>
        <v>0</v>
      </c>
      <c r="AO292" s="154">
        <f t="shared" si="123"/>
        <v>24.274130190000001</v>
      </c>
      <c r="AP292" s="154">
        <f t="shared" si="124"/>
        <v>0</v>
      </c>
      <c r="AQ292" s="154">
        <f t="shared" si="125"/>
        <v>0</v>
      </c>
      <c r="AR292" s="154">
        <f t="shared" si="126"/>
        <v>4.5</v>
      </c>
      <c r="AS292" s="154">
        <f t="shared" si="127"/>
        <v>0</v>
      </c>
      <c r="AT292" s="154">
        <f t="shared" si="128"/>
        <v>0</v>
      </c>
    </row>
    <row r="293" spans="1:46" s="53" customFormat="1" ht="31.5">
      <c r="A293" s="133" t="s">
        <v>175</v>
      </c>
      <c r="B293" s="142" t="s">
        <v>1080</v>
      </c>
      <c r="C293" s="146" t="s">
        <v>1081</v>
      </c>
      <c r="D293" s="155">
        <v>4.9191970400000002</v>
      </c>
      <c r="E293" s="154">
        <v>0</v>
      </c>
      <c r="F293" s="154">
        <v>0</v>
      </c>
      <c r="G293" s="154">
        <v>0</v>
      </c>
      <c r="H293" s="154">
        <v>0</v>
      </c>
      <c r="I293" s="154">
        <v>0</v>
      </c>
      <c r="J293" s="154">
        <v>0</v>
      </c>
      <c r="K293" s="154">
        <v>0</v>
      </c>
      <c r="L293" s="154">
        <v>0</v>
      </c>
      <c r="M293" s="154">
        <v>0</v>
      </c>
      <c r="N293" s="154">
        <v>0</v>
      </c>
      <c r="O293" s="154">
        <v>0</v>
      </c>
      <c r="P293" s="154">
        <v>0</v>
      </c>
      <c r="Q293" s="154">
        <v>0</v>
      </c>
      <c r="R293" s="154">
        <v>0</v>
      </c>
      <c r="S293" s="154">
        <v>0</v>
      </c>
      <c r="T293" s="154">
        <v>4.9191970400000002</v>
      </c>
      <c r="U293" s="154">
        <v>0</v>
      </c>
      <c r="V293" s="154">
        <v>0</v>
      </c>
      <c r="W293" s="154">
        <v>1.5</v>
      </c>
      <c r="X293" s="154">
        <v>0</v>
      </c>
      <c r="Y293" s="155">
        <v>0</v>
      </c>
      <c r="Z293" s="154">
        <v>0</v>
      </c>
      <c r="AA293" s="154">
        <v>0</v>
      </c>
      <c r="AB293" s="154">
        <v>0</v>
      </c>
      <c r="AC293" s="154">
        <v>0</v>
      </c>
      <c r="AD293" s="154">
        <v>0</v>
      </c>
      <c r="AE293" s="154">
        <v>0</v>
      </c>
      <c r="AF293" s="154">
        <v>0</v>
      </c>
      <c r="AG293" s="154">
        <v>0</v>
      </c>
      <c r="AH293" s="154">
        <v>0</v>
      </c>
      <c r="AI293" s="154">
        <v>0</v>
      </c>
      <c r="AJ293" s="154">
        <v>0</v>
      </c>
      <c r="AK293" s="154">
        <v>0</v>
      </c>
      <c r="AL293" s="154">
        <v>0</v>
      </c>
      <c r="AM293" s="154">
        <v>0</v>
      </c>
      <c r="AN293" s="154">
        <f t="shared" si="122"/>
        <v>0</v>
      </c>
      <c r="AO293" s="154">
        <f t="shared" si="123"/>
        <v>4.9191970400000002</v>
      </c>
      <c r="AP293" s="154">
        <f t="shared" si="124"/>
        <v>0</v>
      </c>
      <c r="AQ293" s="154">
        <f t="shared" si="125"/>
        <v>0</v>
      </c>
      <c r="AR293" s="154">
        <f t="shared" si="126"/>
        <v>1.5</v>
      </c>
      <c r="AS293" s="154">
        <f t="shared" si="127"/>
        <v>0</v>
      </c>
      <c r="AT293" s="154">
        <f t="shared" si="128"/>
        <v>0</v>
      </c>
    </row>
    <row r="294" spans="1:46" s="53" customFormat="1" ht="31.5">
      <c r="A294" s="133" t="s">
        <v>175</v>
      </c>
      <c r="B294" s="142" t="s">
        <v>1082</v>
      </c>
      <c r="C294" s="146" t="s">
        <v>1083</v>
      </c>
      <c r="D294" s="155" t="s">
        <v>239</v>
      </c>
      <c r="E294" s="154">
        <v>0</v>
      </c>
      <c r="F294" s="154">
        <v>0</v>
      </c>
      <c r="G294" s="154">
        <v>0</v>
      </c>
      <c r="H294" s="154">
        <v>0</v>
      </c>
      <c r="I294" s="154">
        <v>0</v>
      </c>
      <c r="J294" s="154">
        <v>0</v>
      </c>
      <c r="K294" s="154">
        <v>0</v>
      </c>
      <c r="L294" s="154">
        <v>0</v>
      </c>
      <c r="M294" s="154">
        <v>0</v>
      </c>
      <c r="N294" s="154">
        <v>0</v>
      </c>
      <c r="O294" s="154">
        <v>0</v>
      </c>
      <c r="P294" s="154">
        <v>0</v>
      </c>
      <c r="Q294" s="154">
        <v>0</v>
      </c>
      <c r="R294" s="154">
        <v>0</v>
      </c>
      <c r="S294" s="154">
        <v>0</v>
      </c>
      <c r="T294" s="154">
        <v>0</v>
      </c>
      <c r="U294" s="154">
        <v>0</v>
      </c>
      <c r="V294" s="154">
        <v>0</v>
      </c>
      <c r="W294" s="154">
        <v>0</v>
      </c>
      <c r="X294" s="154">
        <v>0</v>
      </c>
      <c r="Y294" s="155">
        <v>0</v>
      </c>
      <c r="Z294" s="154">
        <v>0</v>
      </c>
      <c r="AA294" s="154">
        <v>0</v>
      </c>
      <c r="AB294" s="154">
        <v>0</v>
      </c>
      <c r="AC294" s="154">
        <v>0</v>
      </c>
      <c r="AD294" s="154">
        <v>0</v>
      </c>
      <c r="AE294" s="154">
        <v>0</v>
      </c>
      <c r="AF294" s="154">
        <v>0</v>
      </c>
      <c r="AG294" s="154">
        <v>0</v>
      </c>
      <c r="AH294" s="154">
        <v>0</v>
      </c>
      <c r="AI294" s="154">
        <v>0</v>
      </c>
      <c r="AJ294" s="154">
        <v>0</v>
      </c>
      <c r="AK294" s="154">
        <v>0</v>
      </c>
      <c r="AL294" s="154">
        <v>0</v>
      </c>
      <c r="AM294" s="154">
        <v>0</v>
      </c>
      <c r="AN294" s="154">
        <f t="shared" si="122"/>
        <v>0</v>
      </c>
      <c r="AO294" s="154">
        <f t="shared" si="123"/>
        <v>0</v>
      </c>
      <c r="AP294" s="154">
        <f t="shared" si="124"/>
        <v>0</v>
      </c>
      <c r="AQ294" s="154">
        <f t="shared" si="125"/>
        <v>0</v>
      </c>
      <c r="AR294" s="154">
        <f t="shared" si="126"/>
        <v>0</v>
      </c>
      <c r="AS294" s="154">
        <f t="shared" si="127"/>
        <v>0</v>
      </c>
      <c r="AT294" s="154">
        <f t="shared" si="128"/>
        <v>0</v>
      </c>
    </row>
    <row r="295" spans="1:46" s="53" customFormat="1" ht="78.75">
      <c r="A295" s="133" t="s">
        <v>175</v>
      </c>
      <c r="B295" s="142" t="s">
        <v>1084</v>
      </c>
      <c r="C295" s="146" t="s">
        <v>1085</v>
      </c>
      <c r="D295" s="155" t="s">
        <v>239</v>
      </c>
      <c r="E295" s="154">
        <v>0</v>
      </c>
      <c r="F295" s="154">
        <v>0</v>
      </c>
      <c r="G295" s="154">
        <v>0</v>
      </c>
      <c r="H295" s="154">
        <v>0</v>
      </c>
      <c r="I295" s="154">
        <v>0</v>
      </c>
      <c r="J295" s="154">
        <v>0</v>
      </c>
      <c r="K295" s="154">
        <v>0</v>
      </c>
      <c r="L295" s="154">
        <v>0</v>
      </c>
      <c r="M295" s="154">
        <v>0</v>
      </c>
      <c r="N295" s="154">
        <v>0</v>
      </c>
      <c r="O295" s="154">
        <v>0</v>
      </c>
      <c r="P295" s="154">
        <v>0</v>
      </c>
      <c r="Q295" s="154">
        <v>0</v>
      </c>
      <c r="R295" s="154">
        <v>0</v>
      </c>
      <c r="S295" s="154">
        <v>0</v>
      </c>
      <c r="T295" s="154">
        <v>0</v>
      </c>
      <c r="U295" s="154">
        <v>0</v>
      </c>
      <c r="V295" s="154">
        <v>0</v>
      </c>
      <c r="W295" s="154">
        <v>0</v>
      </c>
      <c r="X295" s="154">
        <v>0</v>
      </c>
      <c r="Y295" s="155">
        <v>0</v>
      </c>
      <c r="Z295" s="154">
        <v>0</v>
      </c>
      <c r="AA295" s="154">
        <v>0</v>
      </c>
      <c r="AB295" s="154">
        <v>0</v>
      </c>
      <c r="AC295" s="154">
        <v>0</v>
      </c>
      <c r="AD295" s="154">
        <v>0</v>
      </c>
      <c r="AE295" s="154">
        <v>0</v>
      </c>
      <c r="AF295" s="154">
        <v>0</v>
      </c>
      <c r="AG295" s="154">
        <v>0</v>
      </c>
      <c r="AH295" s="154">
        <v>0</v>
      </c>
      <c r="AI295" s="154">
        <v>0</v>
      </c>
      <c r="AJ295" s="154">
        <v>0</v>
      </c>
      <c r="AK295" s="154">
        <v>0</v>
      </c>
      <c r="AL295" s="154">
        <v>0</v>
      </c>
      <c r="AM295" s="154">
        <v>0</v>
      </c>
      <c r="AN295" s="154">
        <f t="shared" si="122"/>
        <v>0</v>
      </c>
      <c r="AO295" s="154">
        <f t="shared" si="123"/>
        <v>0</v>
      </c>
      <c r="AP295" s="154">
        <f t="shared" si="124"/>
        <v>0</v>
      </c>
      <c r="AQ295" s="154">
        <f t="shared" si="125"/>
        <v>0</v>
      </c>
      <c r="AR295" s="154">
        <f t="shared" si="126"/>
        <v>0</v>
      </c>
      <c r="AS295" s="154">
        <f t="shared" si="127"/>
        <v>0</v>
      </c>
      <c r="AT295" s="154">
        <f t="shared" si="128"/>
        <v>0</v>
      </c>
    </row>
    <row r="296" spans="1:46" s="53" customFormat="1" ht="110.25">
      <c r="A296" s="133" t="s">
        <v>175</v>
      </c>
      <c r="B296" s="142" t="s">
        <v>1086</v>
      </c>
      <c r="C296" s="146" t="s">
        <v>1087</v>
      </c>
      <c r="D296" s="155">
        <v>1.0607251500000001</v>
      </c>
      <c r="E296" s="154">
        <v>0</v>
      </c>
      <c r="F296" s="154">
        <v>0</v>
      </c>
      <c r="G296" s="154">
        <v>0</v>
      </c>
      <c r="H296" s="154">
        <v>0</v>
      </c>
      <c r="I296" s="154">
        <v>0</v>
      </c>
      <c r="J296" s="154">
        <v>0</v>
      </c>
      <c r="K296" s="154">
        <v>0</v>
      </c>
      <c r="L296" s="154">
        <v>0</v>
      </c>
      <c r="M296" s="154">
        <v>0</v>
      </c>
      <c r="N296" s="154">
        <v>0</v>
      </c>
      <c r="O296" s="154">
        <v>0</v>
      </c>
      <c r="P296" s="154">
        <v>0</v>
      </c>
      <c r="Q296" s="154">
        <v>0</v>
      </c>
      <c r="R296" s="154">
        <v>0</v>
      </c>
      <c r="S296" s="154">
        <v>0</v>
      </c>
      <c r="T296" s="154">
        <v>0</v>
      </c>
      <c r="U296" s="154">
        <v>0</v>
      </c>
      <c r="V296" s="154">
        <v>0</v>
      </c>
      <c r="W296" s="154">
        <v>0</v>
      </c>
      <c r="X296" s="154">
        <v>0</v>
      </c>
      <c r="Y296" s="155">
        <v>0</v>
      </c>
      <c r="Z296" s="154">
        <v>0</v>
      </c>
      <c r="AA296" s="154">
        <v>1.0607251500000001</v>
      </c>
      <c r="AB296" s="154">
        <v>0</v>
      </c>
      <c r="AC296" s="154">
        <v>0</v>
      </c>
      <c r="AD296" s="154">
        <v>0.26</v>
      </c>
      <c r="AE296" s="154">
        <v>0</v>
      </c>
      <c r="AF296" s="154">
        <v>0</v>
      </c>
      <c r="AG296" s="154">
        <v>0</v>
      </c>
      <c r="AH296" s="154">
        <v>0</v>
      </c>
      <c r="AI296" s="154">
        <v>0</v>
      </c>
      <c r="AJ296" s="154">
        <v>0</v>
      </c>
      <c r="AK296" s="154">
        <v>0</v>
      </c>
      <c r="AL296" s="154">
        <v>0</v>
      </c>
      <c r="AM296" s="154">
        <v>0</v>
      </c>
      <c r="AN296" s="154">
        <f t="shared" si="122"/>
        <v>0</v>
      </c>
      <c r="AO296" s="154">
        <f t="shared" si="123"/>
        <v>1.0607251500000001</v>
      </c>
      <c r="AP296" s="154">
        <f t="shared" si="124"/>
        <v>0</v>
      </c>
      <c r="AQ296" s="154">
        <f t="shared" si="125"/>
        <v>0</v>
      </c>
      <c r="AR296" s="154">
        <f t="shared" si="126"/>
        <v>0.26</v>
      </c>
      <c r="AS296" s="154">
        <f t="shared" si="127"/>
        <v>0</v>
      </c>
      <c r="AT296" s="154">
        <f t="shared" si="128"/>
        <v>0</v>
      </c>
    </row>
    <row r="297" spans="1:46" s="53" customFormat="1" ht="94.5">
      <c r="A297" s="133" t="s">
        <v>175</v>
      </c>
      <c r="B297" s="142" t="s">
        <v>1088</v>
      </c>
      <c r="C297" s="146" t="s">
        <v>1089</v>
      </c>
      <c r="D297" s="155" t="s">
        <v>239</v>
      </c>
      <c r="E297" s="154">
        <v>0</v>
      </c>
      <c r="F297" s="154">
        <v>0</v>
      </c>
      <c r="G297" s="154">
        <v>0</v>
      </c>
      <c r="H297" s="154">
        <v>0</v>
      </c>
      <c r="I297" s="154">
        <v>0</v>
      </c>
      <c r="J297" s="154">
        <v>0</v>
      </c>
      <c r="K297" s="154">
        <v>0</v>
      </c>
      <c r="L297" s="154">
        <v>0</v>
      </c>
      <c r="M297" s="154">
        <v>0</v>
      </c>
      <c r="N297" s="154">
        <v>0</v>
      </c>
      <c r="O297" s="154">
        <v>0</v>
      </c>
      <c r="P297" s="154">
        <v>0</v>
      </c>
      <c r="Q297" s="154">
        <v>0</v>
      </c>
      <c r="R297" s="154">
        <v>0</v>
      </c>
      <c r="S297" s="154">
        <v>0</v>
      </c>
      <c r="T297" s="154">
        <v>0</v>
      </c>
      <c r="U297" s="154">
        <v>0</v>
      </c>
      <c r="V297" s="154">
        <v>0</v>
      </c>
      <c r="W297" s="154">
        <v>0</v>
      </c>
      <c r="X297" s="154">
        <v>0</v>
      </c>
      <c r="Y297" s="155">
        <v>0</v>
      </c>
      <c r="Z297" s="154">
        <v>0</v>
      </c>
      <c r="AA297" s="154">
        <v>0</v>
      </c>
      <c r="AB297" s="154">
        <v>0</v>
      </c>
      <c r="AC297" s="154">
        <v>0</v>
      </c>
      <c r="AD297" s="154">
        <v>0</v>
      </c>
      <c r="AE297" s="154">
        <v>0</v>
      </c>
      <c r="AF297" s="154">
        <v>0</v>
      </c>
      <c r="AG297" s="154">
        <v>0</v>
      </c>
      <c r="AH297" s="154">
        <v>0</v>
      </c>
      <c r="AI297" s="154">
        <v>0</v>
      </c>
      <c r="AJ297" s="154">
        <v>0</v>
      </c>
      <c r="AK297" s="154">
        <v>0</v>
      </c>
      <c r="AL297" s="154">
        <v>0</v>
      </c>
      <c r="AM297" s="154">
        <v>0</v>
      </c>
      <c r="AN297" s="154">
        <f t="shared" si="122"/>
        <v>0</v>
      </c>
      <c r="AO297" s="154">
        <f t="shared" si="123"/>
        <v>0</v>
      </c>
      <c r="AP297" s="154">
        <f t="shared" si="124"/>
        <v>0</v>
      </c>
      <c r="AQ297" s="154">
        <f t="shared" si="125"/>
        <v>0</v>
      </c>
      <c r="AR297" s="154">
        <f t="shared" si="126"/>
        <v>0</v>
      </c>
      <c r="AS297" s="154">
        <f t="shared" si="127"/>
        <v>0</v>
      </c>
      <c r="AT297" s="154">
        <f t="shared" si="128"/>
        <v>0</v>
      </c>
    </row>
    <row r="298" spans="1:46" s="53" customFormat="1" ht="63">
      <c r="A298" s="133" t="s">
        <v>175</v>
      </c>
      <c r="B298" s="142" t="s">
        <v>1090</v>
      </c>
      <c r="C298" s="146" t="s">
        <v>1091</v>
      </c>
      <c r="D298" s="155">
        <v>13.118731440000001</v>
      </c>
      <c r="E298" s="154">
        <v>0</v>
      </c>
      <c r="F298" s="154">
        <v>0</v>
      </c>
      <c r="G298" s="154">
        <v>0</v>
      </c>
      <c r="H298" s="154">
        <v>0</v>
      </c>
      <c r="I298" s="154">
        <v>0</v>
      </c>
      <c r="J298" s="154">
        <v>0</v>
      </c>
      <c r="K298" s="154">
        <v>0</v>
      </c>
      <c r="L298" s="154">
        <v>0</v>
      </c>
      <c r="M298" s="154">
        <v>0</v>
      </c>
      <c r="N298" s="154">
        <v>0</v>
      </c>
      <c r="O298" s="154">
        <v>0</v>
      </c>
      <c r="P298" s="154">
        <v>0</v>
      </c>
      <c r="Q298" s="154">
        <v>0</v>
      </c>
      <c r="R298" s="154">
        <v>0</v>
      </c>
      <c r="S298" s="154">
        <v>0</v>
      </c>
      <c r="T298" s="154">
        <v>0</v>
      </c>
      <c r="U298" s="154">
        <v>0</v>
      </c>
      <c r="V298" s="154">
        <v>0</v>
      </c>
      <c r="W298" s="154">
        <v>0</v>
      </c>
      <c r="X298" s="154">
        <v>0</v>
      </c>
      <c r="Y298" s="155">
        <v>0</v>
      </c>
      <c r="Z298" s="154">
        <v>0</v>
      </c>
      <c r="AA298" s="154">
        <v>13.118731440000001</v>
      </c>
      <c r="AB298" s="154">
        <v>0.1</v>
      </c>
      <c r="AC298" s="154">
        <v>0</v>
      </c>
      <c r="AD298" s="154">
        <v>4.59</v>
      </c>
      <c r="AE298" s="154">
        <v>0</v>
      </c>
      <c r="AF298" s="154">
        <v>0</v>
      </c>
      <c r="AG298" s="154">
        <v>0</v>
      </c>
      <c r="AH298" s="154">
        <v>0</v>
      </c>
      <c r="AI298" s="154">
        <v>0</v>
      </c>
      <c r="AJ298" s="154">
        <v>0</v>
      </c>
      <c r="AK298" s="154">
        <v>0</v>
      </c>
      <c r="AL298" s="154">
        <v>0</v>
      </c>
      <c r="AM298" s="154">
        <v>0</v>
      </c>
      <c r="AN298" s="154">
        <f t="shared" si="122"/>
        <v>0</v>
      </c>
      <c r="AO298" s="154">
        <f t="shared" si="123"/>
        <v>13.118731440000001</v>
      </c>
      <c r="AP298" s="154">
        <f t="shared" si="124"/>
        <v>0.1</v>
      </c>
      <c r="AQ298" s="154">
        <f t="shared" si="125"/>
        <v>0</v>
      </c>
      <c r="AR298" s="154">
        <f t="shared" si="126"/>
        <v>4.59</v>
      </c>
      <c r="AS298" s="154">
        <f t="shared" si="127"/>
        <v>0</v>
      </c>
      <c r="AT298" s="154">
        <f t="shared" si="128"/>
        <v>0</v>
      </c>
    </row>
    <row r="299" spans="1:46" s="53" customFormat="1" ht="94.5">
      <c r="A299" s="133" t="s">
        <v>175</v>
      </c>
      <c r="B299" s="142" t="s">
        <v>1092</v>
      </c>
      <c r="C299" s="146" t="s">
        <v>1093</v>
      </c>
      <c r="D299" s="155">
        <v>12.119242</v>
      </c>
      <c r="E299" s="154">
        <v>0</v>
      </c>
      <c r="F299" s="154">
        <v>0</v>
      </c>
      <c r="G299" s="154">
        <v>0</v>
      </c>
      <c r="H299" s="154">
        <v>0</v>
      </c>
      <c r="I299" s="154">
        <v>0</v>
      </c>
      <c r="J299" s="154">
        <v>0</v>
      </c>
      <c r="K299" s="154">
        <v>0</v>
      </c>
      <c r="L299" s="154">
        <v>0</v>
      </c>
      <c r="M299" s="154">
        <v>0</v>
      </c>
      <c r="N299" s="154">
        <v>0</v>
      </c>
      <c r="O299" s="154">
        <v>0</v>
      </c>
      <c r="P299" s="154">
        <v>0</v>
      </c>
      <c r="Q299" s="154">
        <v>0</v>
      </c>
      <c r="R299" s="154">
        <v>0</v>
      </c>
      <c r="S299" s="154">
        <v>0</v>
      </c>
      <c r="T299" s="154">
        <v>12.119242</v>
      </c>
      <c r="U299" s="154">
        <v>0.16</v>
      </c>
      <c r="V299" s="154">
        <v>0</v>
      </c>
      <c r="W299" s="154">
        <v>3.11</v>
      </c>
      <c r="X299" s="154">
        <v>0</v>
      </c>
      <c r="Y299" s="155">
        <v>0</v>
      </c>
      <c r="Z299" s="154">
        <v>0</v>
      </c>
      <c r="AA299" s="154">
        <v>0</v>
      </c>
      <c r="AB299" s="154">
        <v>0</v>
      </c>
      <c r="AC299" s="154">
        <v>0</v>
      </c>
      <c r="AD299" s="154">
        <v>0</v>
      </c>
      <c r="AE299" s="154">
        <v>0</v>
      </c>
      <c r="AF299" s="154">
        <v>0</v>
      </c>
      <c r="AG299" s="154">
        <v>0</v>
      </c>
      <c r="AH299" s="154">
        <v>0</v>
      </c>
      <c r="AI299" s="154">
        <v>0</v>
      </c>
      <c r="AJ299" s="154">
        <v>0</v>
      </c>
      <c r="AK299" s="154">
        <v>0</v>
      </c>
      <c r="AL299" s="154">
        <v>0</v>
      </c>
      <c r="AM299" s="154">
        <v>0</v>
      </c>
      <c r="AN299" s="154">
        <f t="shared" si="122"/>
        <v>0</v>
      </c>
      <c r="AO299" s="154">
        <f t="shared" si="123"/>
        <v>12.119242</v>
      </c>
      <c r="AP299" s="154">
        <f t="shared" si="124"/>
        <v>0.16</v>
      </c>
      <c r="AQ299" s="154">
        <f t="shared" si="125"/>
        <v>0</v>
      </c>
      <c r="AR299" s="154">
        <f t="shared" si="126"/>
        <v>3.11</v>
      </c>
      <c r="AS299" s="154">
        <f t="shared" si="127"/>
        <v>0</v>
      </c>
      <c r="AT299" s="154">
        <f t="shared" si="128"/>
        <v>0</v>
      </c>
    </row>
    <row r="300" spans="1:46" s="53" customFormat="1" ht="63">
      <c r="A300" s="133" t="s">
        <v>175</v>
      </c>
      <c r="B300" s="142" t="s">
        <v>1094</v>
      </c>
      <c r="C300" s="146" t="s">
        <v>1095</v>
      </c>
      <c r="D300" s="155" t="s">
        <v>239</v>
      </c>
      <c r="E300" s="154">
        <v>0</v>
      </c>
      <c r="F300" s="154">
        <v>0</v>
      </c>
      <c r="G300" s="154">
        <v>0</v>
      </c>
      <c r="H300" s="154">
        <v>0</v>
      </c>
      <c r="I300" s="154">
        <v>0</v>
      </c>
      <c r="J300" s="154">
        <v>0</v>
      </c>
      <c r="K300" s="154">
        <v>0</v>
      </c>
      <c r="L300" s="154">
        <v>0</v>
      </c>
      <c r="M300" s="154">
        <v>0</v>
      </c>
      <c r="N300" s="154">
        <v>0</v>
      </c>
      <c r="O300" s="154">
        <v>0</v>
      </c>
      <c r="P300" s="154">
        <v>0</v>
      </c>
      <c r="Q300" s="154">
        <v>0</v>
      </c>
      <c r="R300" s="154">
        <v>0</v>
      </c>
      <c r="S300" s="154">
        <v>0</v>
      </c>
      <c r="T300" s="154">
        <v>0</v>
      </c>
      <c r="U300" s="154">
        <v>0</v>
      </c>
      <c r="V300" s="154">
        <v>0</v>
      </c>
      <c r="W300" s="154">
        <v>0</v>
      </c>
      <c r="X300" s="154">
        <v>0</v>
      </c>
      <c r="Y300" s="155">
        <v>0</v>
      </c>
      <c r="Z300" s="154">
        <v>0</v>
      </c>
      <c r="AA300" s="154">
        <v>0</v>
      </c>
      <c r="AB300" s="154">
        <v>0</v>
      </c>
      <c r="AC300" s="154">
        <v>0</v>
      </c>
      <c r="AD300" s="154">
        <v>0</v>
      </c>
      <c r="AE300" s="154">
        <v>0</v>
      </c>
      <c r="AF300" s="154">
        <v>0</v>
      </c>
      <c r="AG300" s="154">
        <v>0</v>
      </c>
      <c r="AH300" s="154">
        <v>0</v>
      </c>
      <c r="AI300" s="154">
        <v>0</v>
      </c>
      <c r="AJ300" s="154">
        <v>0</v>
      </c>
      <c r="AK300" s="154">
        <v>0</v>
      </c>
      <c r="AL300" s="154">
        <v>0</v>
      </c>
      <c r="AM300" s="154">
        <v>0</v>
      </c>
      <c r="AN300" s="154">
        <f t="shared" si="122"/>
        <v>0</v>
      </c>
      <c r="AO300" s="154">
        <f t="shared" si="123"/>
        <v>0</v>
      </c>
      <c r="AP300" s="154">
        <f t="shared" si="124"/>
        <v>0</v>
      </c>
      <c r="AQ300" s="154">
        <f t="shared" si="125"/>
        <v>0</v>
      </c>
      <c r="AR300" s="154">
        <f t="shared" si="126"/>
        <v>0</v>
      </c>
      <c r="AS300" s="154">
        <f t="shared" si="127"/>
        <v>0</v>
      </c>
      <c r="AT300" s="154">
        <f t="shared" si="128"/>
        <v>0</v>
      </c>
    </row>
    <row r="301" spans="1:46" s="53" customFormat="1" ht="78.75">
      <c r="A301" s="133" t="s">
        <v>175</v>
      </c>
      <c r="B301" s="142" t="s">
        <v>1096</v>
      </c>
      <c r="C301" s="146" t="s">
        <v>1097</v>
      </c>
      <c r="D301" s="155" t="s">
        <v>239</v>
      </c>
      <c r="E301" s="154">
        <v>0</v>
      </c>
      <c r="F301" s="154">
        <v>0</v>
      </c>
      <c r="G301" s="154">
        <v>0</v>
      </c>
      <c r="H301" s="154">
        <v>0</v>
      </c>
      <c r="I301" s="154">
        <v>0</v>
      </c>
      <c r="J301" s="154">
        <v>0</v>
      </c>
      <c r="K301" s="154">
        <v>0</v>
      </c>
      <c r="L301" s="154">
        <v>0</v>
      </c>
      <c r="M301" s="154">
        <v>0</v>
      </c>
      <c r="N301" s="154">
        <v>0</v>
      </c>
      <c r="O301" s="154">
        <v>0</v>
      </c>
      <c r="P301" s="154">
        <v>0</v>
      </c>
      <c r="Q301" s="154">
        <v>0</v>
      </c>
      <c r="R301" s="154">
        <v>0</v>
      </c>
      <c r="S301" s="154">
        <v>0</v>
      </c>
      <c r="T301" s="154">
        <v>0</v>
      </c>
      <c r="U301" s="154">
        <v>0</v>
      </c>
      <c r="V301" s="154">
        <v>0</v>
      </c>
      <c r="W301" s="154">
        <v>0</v>
      </c>
      <c r="X301" s="154">
        <v>0</v>
      </c>
      <c r="Y301" s="155">
        <v>0</v>
      </c>
      <c r="Z301" s="154">
        <v>0</v>
      </c>
      <c r="AA301" s="154">
        <v>0</v>
      </c>
      <c r="AB301" s="154">
        <v>0</v>
      </c>
      <c r="AC301" s="154">
        <v>0</v>
      </c>
      <c r="AD301" s="154">
        <v>0</v>
      </c>
      <c r="AE301" s="154">
        <v>0</v>
      </c>
      <c r="AF301" s="154">
        <v>0</v>
      </c>
      <c r="AG301" s="154">
        <v>0</v>
      </c>
      <c r="AH301" s="154">
        <v>0</v>
      </c>
      <c r="AI301" s="154">
        <v>0</v>
      </c>
      <c r="AJ301" s="154">
        <v>0</v>
      </c>
      <c r="AK301" s="154">
        <v>0</v>
      </c>
      <c r="AL301" s="154">
        <v>0</v>
      </c>
      <c r="AM301" s="154">
        <v>0</v>
      </c>
      <c r="AN301" s="154">
        <f t="shared" si="122"/>
        <v>0</v>
      </c>
      <c r="AO301" s="154">
        <f t="shared" si="123"/>
        <v>0</v>
      </c>
      <c r="AP301" s="154">
        <f t="shared" si="124"/>
        <v>0</v>
      </c>
      <c r="AQ301" s="154">
        <f t="shared" si="125"/>
        <v>0</v>
      </c>
      <c r="AR301" s="154">
        <f t="shared" si="126"/>
        <v>0</v>
      </c>
      <c r="AS301" s="154">
        <f t="shared" si="127"/>
        <v>0</v>
      </c>
      <c r="AT301" s="154">
        <f t="shared" si="128"/>
        <v>0</v>
      </c>
    </row>
    <row r="302" spans="1:46" s="53" customFormat="1" ht="94.5">
      <c r="A302" s="133" t="s">
        <v>175</v>
      </c>
      <c r="B302" s="142" t="s">
        <v>1098</v>
      </c>
      <c r="C302" s="146" t="s">
        <v>1099</v>
      </c>
      <c r="D302" s="155" t="s">
        <v>239</v>
      </c>
      <c r="E302" s="154">
        <v>0</v>
      </c>
      <c r="F302" s="154">
        <v>0</v>
      </c>
      <c r="G302" s="154">
        <v>0</v>
      </c>
      <c r="H302" s="154">
        <v>0</v>
      </c>
      <c r="I302" s="154">
        <v>0</v>
      </c>
      <c r="J302" s="154">
        <v>0</v>
      </c>
      <c r="K302" s="154">
        <v>0</v>
      </c>
      <c r="L302" s="154">
        <v>0</v>
      </c>
      <c r="M302" s="154">
        <v>0</v>
      </c>
      <c r="N302" s="154">
        <v>0</v>
      </c>
      <c r="O302" s="154">
        <v>0</v>
      </c>
      <c r="P302" s="154">
        <v>0</v>
      </c>
      <c r="Q302" s="154">
        <v>0</v>
      </c>
      <c r="R302" s="154">
        <v>0</v>
      </c>
      <c r="S302" s="154">
        <v>0</v>
      </c>
      <c r="T302" s="154">
        <v>0</v>
      </c>
      <c r="U302" s="154">
        <v>0</v>
      </c>
      <c r="V302" s="154">
        <v>0</v>
      </c>
      <c r="W302" s="154">
        <v>0</v>
      </c>
      <c r="X302" s="154">
        <v>0</v>
      </c>
      <c r="Y302" s="155">
        <v>0</v>
      </c>
      <c r="Z302" s="154">
        <v>0</v>
      </c>
      <c r="AA302" s="154">
        <v>0</v>
      </c>
      <c r="AB302" s="154">
        <v>0</v>
      </c>
      <c r="AC302" s="154">
        <v>0</v>
      </c>
      <c r="AD302" s="154">
        <v>0</v>
      </c>
      <c r="AE302" s="154">
        <v>0</v>
      </c>
      <c r="AF302" s="154">
        <v>0</v>
      </c>
      <c r="AG302" s="154">
        <v>0</v>
      </c>
      <c r="AH302" s="154">
        <v>0</v>
      </c>
      <c r="AI302" s="154">
        <v>0</v>
      </c>
      <c r="AJ302" s="154">
        <v>0</v>
      </c>
      <c r="AK302" s="154">
        <v>0</v>
      </c>
      <c r="AL302" s="154">
        <v>0</v>
      </c>
      <c r="AM302" s="154">
        <v>0</v>
      </c>
      <c r="AN302" s="154">
        <f t="shared" si="122"/>
        <v>0</v>
      </c>
      <c r="AO302" s="154">
        <f t="shared" si="123"/>
        <v>0</v>
      </c>
      <c r="AP302" s="154">
        <f t="shared" si="124"/>
        <v>0</v>
      </c>
      <c r="AQ302" s="154">
        <f t="shared" si="125"/>
        <v>0</v>
      </c>
      <c r="AR302" s="154">
        <f t="shared" si="126"/>
        <v>0</v>
      </c>
      <c r="AS302" s="154">
        <f t="shared" si="127"/>
        <v>0</v>
      </c>
      <c r="AT302" s="154">
        <f t="shared" si="128"/>
        <v>0</v>
      </c>
    </row>
    <row r="303" spans="1:46" s="53" customFormat="1" ht="110.25">
      <c r="A303" s="133" t="s">
        <v>175</v>
      </c>
      <c r="B303" s="142" t="s">
        <v>1100</v>
      </c>
      <c r="C303" s="146" t="s">
        <v>1101</v>
      </c>
      <c r="D303" s="155" t="s">
        <v>239</v>
      </c>
      <c r="E303" s="154">
        <v>0</v>
      </c>
      <c r="F303" s="154">
        <v>0</v>
      </c>
      <c r="G303" s="154">
        <v>0</v>
      </c>
      <c r="H303" s="154">
        <v>0</v>
      </c>
      <c r="I303" s="154">
        <v>0</v>
      </c>
      <c r="J303" s="154">
        <v>0</v>
      </c>
      <c r="K303" s="154">
        <v>0</v>
      </c>
      <c r="L303" s="154">
        <v>0</v>
      </c>
      <c r="M303" s="154">
        <v>0</v>
      </c>
      <c r="N303" s="154">
        <v>0</v>
      </c>
      <c r="O303" s="154">
        <v>0</v>
      </c>
      <c r="P303" s="154">
        <v>0</v>
      </c>
      <c r="Q303" s="154">
        <v>0</v>
      </c>
      <c r="R303" s="154">
        <v>0</v>
      </c>
      <c r="S303" s="154">
        <v>0</v>
      </c>
      <c r="T303" s="154">
        <v>0</v>
      </c>
      <c r="U303" s="154">
        <v>0</v>
      </c>
      <c r="V303" s="154">
        <v>0</v>
      </c>
      <c r="W303" s="154">
        <v>0</v>
      </c>
      <c r="X303" s="154">
        <v>0</v>
      </c>
      <c r="Y303" s="155">
        <v>0</v>
      </c>
      <c r="Z303" s="154">
        <v>0</v>
      </c>
      <c r="AA303" s="154">
        <v>0</v>
      </c>
      <c r="AB303" s="154">
        <v>0</v>
      </c>
      <c r="AC303" s="154">
        <v>0</v>
      </c>
      <c r="AD303" s="154">
        <v>0</v>
      </c>
      <c r="AE303" s="154">
        <v>0</v>
      </c>
      <c r="AF303" s="154">
        <v>0</v>
      </c>
      <c r="AG303" s="154">
        <v>0</v>
      </c>
      <c r="AH303" s="154">
        <v>0</v>
      </c>
      <c r="AI303" s="154">
        <v>0</v>
      </c>
      <c r="AJ303" s="154">
        <v>0</v>
      </c>
      <c r="AK303" s="154">
        <v>0</v>
      </c>
      <c r="AL303" s="154">
        <v>0</v>
      </c>
      <c r="AM303" s="154">
        <v>0</v>
      </c>
      <c r="AN303" s="154">
        <f t="shared" si="122"/>
        <v>0</v>
      </c>
      <c r="AO303" s="154">
        <f t="shared" si="123"/>
        <v>0</v>
      </c>
      <c r="AP303" s="154">
        <f t="shared" si="124"/>
        <v>0</v>
      </c>
      <c r="AQ303" s="154">
        <f t="shared" si="125"/>
        <v>0</v>
      </c>
      <c r="AR303" s="154">
        <f t="shared" si="126"/>
        <v>0</v>
      </c>
      <c r="AS303" s="154">
        <f t="shared" si="127"/>
        <v>0</v>
      </c>
      <c r="AT303" s="154">
        <f t="shared" si="128"/>
        <v>0</v>
      </c>
    </row>
    <row r="304" spans="1:46" s="53" customFormat="1" ht="63">
      <c r="A304" s="133" t="s">
        <v>175</v>
      </c>
      <c r="B304" s="142" t="s">
        <v>1102</v>
      </c>
      <c r="C304" s="146" t="s">
        <v>1103</v>
      </c>
      <c r="D304" s="155">
        <v>6.8062027600000006</v>
      </c>
      <c r="E304" s="154">
        <v>0</v>
      </c>
      <c r="F304" s="154">
        <v>0</v>
      </c>
      <c r="G304" s="154">
        <v>0</v>
      </c>
      <c r="H304" s="154">
        <v>0</v>
      </c>
      <c r="I304" s="154">
        <v>0</v>
      </c>
      <c r="J304" s="154">
        <v>0</v>
      </c>
      <c r="K304" s="154">
        <v>0</v>
      </c>
      <c r="L304" s="154">
        <v>0</v>
      </c>
      <c r="M304" s="154">
        <v>0</v>
      </c>
      <c r="N304" s="154">
        <v>0</v>
      </c>
      <c r="O304" s="154">
        <v>0</v>
      </c>
      <c r="P304" s="154">
        <v>0</v>
      </c>
      <c r="Q304" s="154">
        <v>0</v>
      </c>
      <c r="R304" s="154">
        <v>0</v>
      </c>
      <c r="S304" s="154">
        <v>0</v>
      </c>
      <c r="T304" s="154">
        <v>6.8062027600000006</v>
      </c>
      <c r="U304" s="154">
        <v>0</v>
      </c>
      <c r="V304" s="154">
        <v>0</v>
      </c>
      <c r="W304" s="154">
        <v>1.575</v>
      </c>
      <c r="X304" s="154">
        <v>0</v>
      </c>
      <c r="Y304" s="155">
        <v>0</v>
      </c>
      <c r="Z304" s="154">
        <v>0</v>
      </c>
      <c r="AA304" s="154">
        <v>0</v>
      </c>
      <c r="AB304" s="154">
        <v>0</v>
      </c>
      <c r="AC304" s="154">
        <v>0</v>
      </c>
      <c r="AD304" s="154">
        <v>0</v>
      </c>
      <c r="AE304" s="154">
        <v>0</v>
      </c>
      <c r="AF304" s="154">
        <v>0</v>
      </c>
      <c r="AG304" s="154">
        <v>0</v>
      </c>
      <c r="AH304" s="154">
        <v>0</v>
      </c>
      <c r="AI304" s="154">
        <v>0</v>
      </c>
      <c r="AJ304" s="154">
        <v>0</v>
      </c>
      <c r="AK304" s="154">
        <v>0</v>
      </c>
      <c r="AL304" s="154">
        <v>0</v>
      </c>
      <c r="AM304" s="154">
        <v>0</v>
      </c>
      <c r="AN304" s="154">
        <f t="shared" si="122"/>
        <v>0</v>
      </c>
      <c r="AO304" s="154">
        <f t="shared" si="123"/>
        <v>6.8062027600000006</v>
      </c>
      <c r="AP304" s="154">
        <f t="shared" si="124"/>
        <v>0</v>
      </c>
      <c r="AQ304" s="154">
        <f t="shared" si="125"/>
        <v>0</v>
      </c>
      <c r="AR304" s="154">
        <f t="shared" si="126"/>
        <v>1.575</v>
      </c>
      <c r="AS304" s="154">
        <f t="shared" si="127"/>
        <v>0</v>
      </c>
      <c r="AT304" s="154">
        <f t="shared" si="128"/>
        <v>0</v>
      </c>
    </row>
    <row r="305" spans="1:46" s="53" customFormat="1" ht="47.25">
      <c r="A305" s="133" t="s">
        <v>175</v>
      </c>
      <c r="B305" s="142" t="s">
        <v>1104</v>
      </c>
      <c r="C305" s="146" t="s">
        <v>1105</v>
      </c>
      <c r="D305" s="155" t="s">
        <v>239</v>
      </c>
      <c r="E305" s="154">
        <v>0</v>
      </c>
      <c r="F305" s="154">
        <v>0</v>
      </c>
      <c r="G305" s="154">
        <v>0</v>
      </c>
      <c r="H305" s="154">
        <v>0</v>
      </c>
      <c r="I305" s="154">
        <v>0</v>
      </c>
      <c r="J305" s="154">
        <v>0</v>
      </c>
      <c r="K305" s="154">
        <v>0</v>
      </c>
      <c r="L305" s="154">
        <v>0</v>
      </c>
      <c r="M305" s="154">
        <v>0</v>
      </c>
      <c r="N305" s="154">
        <v>0</v>
      </c>
      <c r="O305" s="154">
        <v>0</v>
      </c>
      <c r="P305" s="154">
        <v>0</v>
      </c>
      <c r="Q305" s="154">
        <v>0</v>
      </c>
      <c r="R305" s="154">
        <v>0</v>
      </c>
      <c r="S305" s="154">
        <v>0</v>
      </c>
      <c r="T305" s="154">
        <v>0</v>
      </c>
      <c r="U305" s="154">
        <v>0</v>
      </c>
      <c r="V305" s="154">
        <v>0</v>
      </c>
      <c r="W305" s="154">
        <v>0</v>
      </c>
      <c r="X305" s="154">
        <v>0</v>
      </c>
      <c r="Y305" s="155">
        <v>0</v>
      </c>
      <c r="Z305" s="154">
        <v>0</v>
      </c>
      <c r="AA305" s="154">
        <v>0</v>
      </c>
      <c r="AB305" s="154">
        <v>0</v>
      </c>
      <c r="AC305" s="154">
        <v>0</v>
      </c>
      <c r="AD305" s="154">
        <v>0</v>
      </c>
      <c r="AE305" s="154">
        <v>0</v>
      </c>
      <c r="AF305" s="154">
        <v>0</v>
      </c>
      <c r="AG305" s="154">
        <v>0</v>
      </c>
      <c r="AH305" s="154">
        <v>0</v>
      </c>
      <c r="AI305" s="154">
        <v>0</v>
      </c>
      <c r="AJ305" s="154">
        <v>0</v>
      </c>
      <c r="AK305" s="154">
        <v>0</v>
      </c>
      <c r="AL305" s="154">
        <v>0</v>
      </c>
      <c r="AM305" s="154">
        <v>0</v>
      </c>
      <c r="AN305" s="154">
        <f t="shared" si="122"/>
        <v>0</v>
      </c>
      <c r="AO305" s="154">
        <f t="shared" si="123"/>
        <v>0</v>
      </c>
      <c r="AP305" s="154">
        <f t="shared" si="124"/>
        <v>0</v>
      </c>
      <c r="AQ305" s="154">
        <f t="shared" si="125"/>
        <v>0</v>
      </c>
      <c r="AR305" s="154">
        <f t="shared" si="126"/>
        <v>0</v>
      </c>
      <c r="AS305" s="154">
        <f t="shared" si="127"/>
        <v>0</v>
      </c>
      <c r="AT305" s="154">
        <f t="shared" si="128"/>
        <v>0</v>
      </c>
    </row>
    <row r="306" spans="1:46" s="53" customFormat="1" ht="78.75">
      <c r="A306" s="133" t="s">
        <v>175</v>
      </c>
      <c r="B306" s="142" t="s">
        <v>1106</v>
      </c>
      <c r="C306" s="146" t="s">
        <v>1107</v>
      </c>
      <c r="D306" s="155" t="s">
        <v>239</v>
      </c>
      <c r="E306" s="154">
        <v>0</v>
      </c>
      <c r="F306" s="154">
        <v>0</v>
      </c>
      <c r="G306" s="154">
        <v>0</v>
      </c>
      <c r="H306" s="154">
        <v>0</v>
      </c>
      <c r="I306" s="154">
        <v>0</v>
      </c>
      <c r="J306" s="154">
        <v>0</v>
      </c>
      <c r="K306" s="154">
        <v>0</v>
      </c>
      <c r="L306" s="154">
        <v>0</v>
      </c>
      <c r="M306" s="154">
        <v>0</v>
      </c>
      <c r="N306" s="154">
        <v>0</v>
      </c>
      <c r="O306" s="154">
        <v>0</v>
      </c>
      <c r="P306" s="154">
        <v>0</v>
      </c>
      <c r="Q306" s="154">
        <v>0</v>
      </c>
      <c r="R306" s="154">
        <v>0</v>
      </c>
      <c r="S306" s="154">
        <v>0</v>
      </c>
      <c r="T306" s="154">
        <v>0</v>
      </c>
      <c r="U306" s="154">
        <v>0</v>
      </c>
      <c r="V306" s="154">
        <v>0</v>
      </c>
      <c r="W306" s="154">
        <v>0</v>
      </c>
      <c r="X306" s="154">
        <v>0</v>
      </c>
      <c r="Y306" s="155">
        <v>0</v>
      </c>
      <c r="Z306" s="154">
        <v>0</v>
      </c>
      <c r="AA306" s="154">
        <v>0</v>
      </c>
      <c r="AB306" s="154">
        <v>0</v>
      </c>
      <c r="AC306" s="154">
        <v>0</v>
      </c>
      <c r="AD306" s="154">
        <v>0</v>
      </c>
      <c r="AE306" s="154">
        <v>0</v>
      </c>
      <c r="AF306" s="154">
        <v>0</v>
      </c>
      <c r="AG306" s="154">
        <v>0</v>
      </c>
      <c r="AH306" s="154">
        <v>0</v>
      </c>
      <c r="AI306" s="154">
        <v>0</v>
      </c>
      <c r="AJ306" s="154">
        <v>0</v>
      </c>
      <c r="AK306" s="154">
        <v>0</v>
      </c>
      <c r="AL306" s="154">
        <v>0</v>
      </c>
      <c r="AM306" s="154">
        <v>0</v>
      </c>
      <c r="AN306" s="154">
        <f t="shared" si="122"/>
        <v>0</v>
      </c>
      <c r="AO306" s="154">
        <f t="shared" si="123"/>
        <v>0</v>
      </c>
      <c r="AP306" s="154">
        <f t="shared" si="124"/>
        <v>0</v>
      </c>
      <c r="AQ306" s="154">
        <f t="shared" si="125"/>
        <v>0</v>
      </c>
      <c r="AR306" s="154">
        <f t="shared" si="126"/>
        <v>0</v>
      </c>
      <c r="AS306" s="154">
        <f t="shared" si="127"/>
        <v>0</v>
      </c>
      <c r="AT306" s="154">
        <f t="shared" si="128"/>
        <v>0</v>
      </c>
    </row>
    <row r="307" spans="1:46" s="53" customFormat="1" ht="47.25">
      <c r="A307" s="133" t="s">
        <v>175</v>
      </c>
      <c r="B307" s="142" t="s">
        <v>1108</v>
      </c>
      <c r="C307" s="146" t="s">
        <v>1109</v>
      </c>
      <c r="D307" s="155">
        <v>2.2154201700000002</v>
      </c>
      <c r="E307" s="154">
        <v>0</v>
      </c>
      <c r="F307" s="154">
        <v>0</v>
      </c>
      <c r="G307" s="154">
        <v>0</v>
      </c>
      <c r="H307" s="154">
        <v>0</v>
      </c>
      <c r="I307" s="154">
        <v>0</v>
      </c>
      <c r="J307" s="154">
        <v>0</v>
      </c>
      <c r="K307" s="154">
        <v>0</v>
      </c>
      <c r="L307" s="154">
        <v>0</v>
      </c>
      <c r="M307" s="154">
        <v>0</v>
      </c>
      <c r="N307" s="154">
        <v>0</v>
      </c>
      <c r="O307" s="154">
        <v>0</v>
      </c>
      <c r="P307" s="154">
        <v>0</v>
      </c>
      <c r="Q307" s="154">
        <v>0</v>
      </c>
      <c r="R307" s="154">
        <v>0</v>
      </c>
      <c r="S307" s="154">
        <v>0</v>
      </c>
      <c r="T307" s="154">
        <v>2.2154201700000002</v>
      </c>
      <c r="U307" s="154">
        <v>0</v>
      </c>
      <c r="V307" s="154">
        <v>0</v>
      </c>
      <c r="W307" s="154">
        <v>0.65</v>
      </c>
      <c r="X307" s="154">
        <v>0</v>
      </c>
      <c r="Y307" s="155">
        <v>0</v>
      </c>
      <c r="Z307" s="154">
        <v>0</v>
      </c>
      <c r="AA307" s="154">
        <v>0</v>
      </c>
      <c r="AB307" s="154">
        <v>0</v>
      </c>
      <c r="AC307" s="154">
        <v>0</v>
      </c>
      <c r="AD307" s="154">
        <v>0</v>
      </c>
      <c r="AE307" s="154">
        <v>0</v>
      </c>
      <c r="AF307" s="154">
        <v>0</v>
      </c>
      <c r="AG307" s="154">
        <v>0</v>
      </c>
      <c r="AH307" s="154">
        <v>0</v>
      </c>
      <c r="AI307" s="154">
        <v>0</v>
      </c>
      <c r="AJ307" s="154">
        <v>0</v>
      </c>
      <c r="AK307" s="154">
        <v>0</v>
      </c>
      <c r="AL307" s="154">
        <v>0</v>
      </c>
      <c r="AM307" s="154">
        <v>0</v>
      </c>
      <c r="AN307" s="154">
        <f t="shared" si="122"/>
        <v>0</v>
      </c>
      <c r="AO307" s="154">
        <f t="shared" si="123"/>
        <v>2.2154201700000002</v>
      </c>
      <c r="AP307" s="154">
        <f t="shared" si="124"/>
        <v>0</v>
      </c>
      <c r="AQ307" s="154">
        <f t="shared" si="125"/>
        <v>0</v>
      </c>
      <c r="AR307" s="154">
        <f t="shared" si="126"/>
        <v>0.65</v>
      </c>
      <c r="AS307" s="154">
        <f t="shared" si="127"/>
        <v>0</v>
      </c>
      <c r="AT307" s="154">
        <f t="shared" si="128"/>
        <v>0</v>
      </c>
    </row>
    <row r="308" spans="1:46" s="53" customFormat="1" ht="110.25">
      <c r="A308" s="133" t="s">
        <v>175</v>
      </c>
      <c r="B308" s="142" t="s">
        <v>1110</v>
      </c>
      <c r="C308" s="146" t="s">
        <v>1111</v>
      </c>
      <c r="D308" s="155" t="s">
        <v>239</v>
      </c>
      <c r="E308" s="154">
        <v>0</v>
      </c>
      <c r="F308" s="154">
        <v>0</v>
      </c>
      <c r="G308" s="154">
        <v>0</v>
      </c>
      <c r="H308" s="154">
        <v>0</v>
      </c>
      <c r="I308" s="154">
        <v>0</v>
      </c>
      <c r="J308" s="154">
        <v>0</v>
      </c>
      <c r="K308" s="154">
        <v>0</v>
      </c>
      <c r="L308" s="154">
        <v>0</v>
      </c>
      <c r="M308" s="154">
        <v>0</v>
      </c>
      <c r="N308" s="154">
        <v>0</v>
      </c>
      <c r="O308" s="154">
        <v>0</v>
      </c>
      <c r="P308" s="154">
        <v>0</v>
      </c>
      <c r="Q308" s="154">
        <v>0</v>
      </c>
      <c r="R308" s="154">
        <v>0</v>
      </c>
      <c r="S308" s="154">
        <v>0</v>
      </c>
      <c r="T308" s="154">
        <v>0</v>
      </c>
      <c r="U308" s="154">
        <v>0</v>
      </c>
      <c r="V308" s="154">
        <v>0</v>
      </c>
      <c r="W308" s="154">
        <v>0</v>
      </c>
      <c r="X308" s="154">
        <v>0</v>
      </c>
      <c r="Y308" s="155">
        <v>0</v>
      </c>
      <c r="Z308" s="154">
        <v>0</v>
      </c>
      <c r="AA308" s="154">
        <v>0</v>
      </c>
      <c r="AB308" s="154">
        <v>0</v>
      </c>
      <c r="AC308" s="154">
        <v>0</v>
      </c>
      <c r="AD308" s="154">
        <v>0</v>
      </c>
      <c r="AE308" s="154">
        <v>0</v>
      </c>
      <c r="AF308" s="154">
        <v>0</v>
      </c>
      <c r="AG308" s="154">
        <v>0</v>
      </c>
      <c r="AH308" s="154">
        <v>0</v>
      </c>
      <c r="AI308" s="154">
        <v>0</v>
      </c>
      <c r="AJ308" s="154">
        <v>0</v>
      </c>
      <c r="AK308" s="154">
        <v>0</v>
      </c>
      <c r="AL308" s="154">
        <v>0</v>
      </c>
      <c r="AM308" s="154">
        <v>0</v>
      </c>
      <c r="AN308" s="154">
        <f t="shared" si="122"/>
        <v>0</v>
      </c>
      <c r="AO308" s="154">
        <f t="shared" si="123"/>
        <v>0</v>
      </c>
      <c r="AP308" s="154">
        <f t="shared" si="124"/>
        <v>0</v>
      </c>
      <c r="AQ308" s="154">
        <f t="shared" si="125"/>
        <v>0</v>
      </c>
      <c r="AR308" s="154">
        <f t="shared" si="126"/>
        <v>0</v>
      </c>
      <c r="AS308" s="154">
        <f t="shared" si="127"/>
        <v>0</v>
      </c>
      <c r="AT308" s="154">
        <f t="shared" si="128"/>
        <v>0</v>
      </c>
    </row>
    <row r="309" spans="1:46" s="53" customFormat="1" ht="47.25">
      <c r="A309" s="133" t="s">
        <v>175</v>
      </c>
      <c r="B309" s="142" t="s">
        <v>1112</v>
      </c>
      <c r="C309" s="146" t="s">
        <v>1113</v>
      </c>
      <c r="D309" s="155" t="s">
        <v>239</v>
      </c>
      <c r="E309" s="154">
        <v>0</v>
      </c>
      <c r="F309" s="154">
        <v>0</v>
      </c>
      <c r="G309" s="154">
        <v>0</v>
      </c>
      <c r="H309" s="154">
        <v>0</v>
      </c>
      <c r="I309" s="154">
        <v>0</v>
      </c>
      <c r="J309" s="154">
        <v>0</v>
      </c>
      <c r="K309" s="154">
        <v>0</v>
      </c>
      <c r="L309" s="154">
        <v>0</v>
      </c>
      <c r="M309" s="154">
        <v>0</v>
      </c>
      <c r="N309" s="154">
        <v>0</v>
      </c>
      <c r="O309" s="154">
        <v>0</v>
      </c>
      <c r="P309" s="154">
        <v>0</v>
      </c>
      <c r="Q309" s="154">
        <v>0</v>
      </c>
      <c r="R309" s="154">
        <v>0</v>
      </c>
      <c r="S309" s="154">
        <v>0</v>
      </c>
      <c r="T309" s="154">
        <v>0</v>
      </c>
      <c r="U309" s="154">
        <v>0</v>
      </c>
      <c r="V309" s="154">
        <v>0</v>
      </c>
      <c r="W309" s="154">
        <v>0</v>
      </c>
      <c r="X309" s="154">
        <v>0</v>
      </c>
      <c r="Y309" s="155">
        <v>0</v>
      </c>
      <c r="Z309" s="154">
        <v>0</v>
      </c>
      <c r="AA309" s="154">
        <v>0</v>
      </c>
      <c r="AB309" s="154">
        <v>0</v>
      </c>
      <c r="AC309" s="154">
        <v>0</v>
      </c>
      <c r="AD309" s="154">
        <v>0</v>
      </c>
      <c r="AE309" s="154">
        <v>0</v>
      </c>
      <c r="AF309" s="154">
        <v>0</v>
      </c>
      <c r="AG309" s="154">
        <v>0</v>
      </c>
      <c r="AH309" s="154">
        <v>0</v>
      </c>
      <c r="AI309" s="154">
        <v>0</v>
      </c>
      <c r="AJ309" s="154">
        <v>0</v>
      </c>
      <c r="AK309" s="154">
        <v>0</v>
      </c>
      <c r="AL309" s="154">
        <v>0</v>
      </c>
      <c r="AM309" s="154">
        <v>0</v>
      </c>
      <c r="AN309" s="154">
        <f t="shared" si="122"/>
        <v>0</v>
      </c>
      <c r="AO309" s="154">
        <f t="shared" si="123"/>
        <v>0</v>
      </c>
      <c r="AP309" s="154">
        <f t="shared" si="124"/>
        <v>0</v>
      </c>
      <c r="AQ309" s="154">
        <f t="shared" si="125"/>
        <v>0</v>
      </c>
      <c r="AR309" s="154">
        <f t="shared" si="126"/>
        <v>0</v>
      </c>
      <c r="AS309" s="154">
        <f t="shared" si="127"/>
        <v>0</v>
      </c>
      <c r="AT309" s="154">
        <f t="shared" si="128"/>
        <v>0</v>
      </c>
    </row>
    <row r="310" spans="1:46" s="53" customFormat="1" ht="78.75">
      <c r="A310" s="133" t="s">
        <v>175</v>
      </c>
      <c r="B310" s="142" t="s">
        <v>1114</v>
      </c>
      <c r="C310" s="146" t="s">
        <v>1115</v>
      </c>
      <c r="D310" s="155" t="s">
        <v>239</v>
      </c>
      <c r="E310" s="154">
        <v>0</v>
      </c>
      <c r="F310" s="154">
        <v>0</v>
      </c>
      <c r="G310" s="154">
        <v>0</v>
      </c>
      <c r="H310" s="154">
        <v>0</v>
      </c>
      <c r="I310" s="154">
        <v>0</v>
      </c>
      <c r="J310" s="154">
        <v>0</v>
      </c>
      <c r="K310" s="154">
        <v>0</v>
      </c>
      <c r="L310" s="154">
        <v>0</v>
      </c>
      <c r="M310" s="154">
        <v>0</v>
      </c>
      <c r="N310" s="154">
        <v>0</v>
      </c>
      <c r="O310" s="154">
        <v>0</v>
      </c>
      <c r="P310" s="154">
        <v>0</v>
      </c>
      <c r="Q310" s="154">
        <v>0</v>
      </c>
      <c r="R310" s="154">
        <v>0</v>
      </c>
      <c r="S310" s="154">
        <v>0</v>
      </c>
      <c r="T310" s="154">
        <v>0</v>
      </c>
      <c r="U310" s="154">
        <v>0</v>
      </c>
      <c r="V310" s="154">
        <v>0</v>
      </c>
      <c r="W310" s="154">
        <v>0</v>
      </c>
      <c r="X310" s="154">
        <v>0</v>
      </c>
      <c r="Y310" s="155">
        <v>0</v>
      </c>
      <c r="Z310" s="154">
        <v>0</v>
      </c>
      <c r="AA310" s="154">
        <v>0</v>
      </c>
      <c r="AB310" s="154">
        <v>0</v>
      </c>
      <c r="AC310" s="154">
        <v>0</v>
      </c>
      <c r="AD310" s="154">
        <v>0</v>
      </c>
      <c r="AE310" s="154">
        <v>0</v>
      </c>
      <c r="AF310" s="154">
        <v>0</v>
      </c>
      <c r="AG310" s="154">
        <v>0</v>
      </c>
      <c r="AH310" s="154">
        <v>0</v>
      </c>
      <c r="AI310" s="154">
        <v>0</v>
      </c>
      <c r="AJ310" s="154">
        <v>0</v>
      </c>
      <c r="AK310" s="154">
        <v>0</v>
      </c>
      <c r="AL310" s="154">
        <v>0</v>
      </c>
      <c r="AM310" s="154">
        <v>0</v>
      </c>
      <c r="AN310" s="154">
        <f t="shared" si="122"/>
        <v>0</v>
      </c>
      <c r="AO310" s="154">
        <f t="shared" si="123"/>
        <v>0</v>
      </c>
      <c r="AP310" s="154">
        <f t="shared" si="124"/>
        <v>0</v>
      </c>
      <c r="AQ310" s="154">
        <f t="shared" si="125"/>
        <v>0</v>
      </c>
      <c r="AR310" s="154">
        <f t="shared" si="126"/>
        <v>0</v>
      </c>
      <c r="AS310" s="154">
        <f t="shared" si="127"/>
        <v>0</v>
      </c>
      <c r="AT310" s="154">
        <f t="shared" si="128"/>
        <v>0</v>
      </c>
    </row>
    <row r="311" spans="1:46" s="53" customFormat="1" ht="31.5">
      <c r="A311" s="133" t="s">
        <v>175</v>
      </c>
      <c r="B311" s="142" t="s">
        <v>1116</v>
      </c>
      <c r="C311" s="146" t="s">
        <v>1117</v>
      </c>
      <c r="D311" s="155">
        <v>12.62197301</v>
      </c>
      <c r="E311" s="154">
        <v>0</v>
      </c>
      <c r="F311" s="154">
        <v>0</v>
      </c>
      <c r="G311" s="154">
        <v>0</v>
      </c>
      <c r="H311" s="154">
        <v>0</v>
      </c>
      <c r="I311" s="154">
        <v>0</v>
      </c>
      <c r="J311" s="154">
        <v>0</v>
      </c>
      <c r="K311" s="154">
        <v>0</v>
      </c>
      <c r="L311" s="154">
        <v>0</v>
      </c>
      <c r="M311" s="154">
        <v>0</v>
      </c>
      <c r="N311" s="154">
        <v>0</v>
      </c>
      <c r="O311" s="154">
        <v>0</v>
      </c>
      <c r="P311" s="154">
        <v>0</v>
      </c>
      <c r="Q311" s="154">
        <v>0</v>
      </c>
      <c r="R311" s="154">
        <v>0</v>
      </c>
      <c r="S311" s="154">
        <v>0</v>
      </c>
      <c r="T311" s="154">
        <v>0</v>
      </c>
      <c r="U311" s="154">
        <v>0</v>
      </c>
      <c r="V311" s="154">
        <v>0</v>
      </c>
      <c r="W311" s="154">
        <v>0</v>
      </c>
      <c r="X311" s="154">
        <v>0</v>
      </c>
      <c r="Y311" s="155">
        <v>0</v>
      </c>
      <c r="Z311" s="154">
        <v>0</v>
      </c>
      <c r="AA311" s="154">
        <v>12.62197301</v>
      </c>
      <c r="AB311" s="154">
        <v>0</v>
      </c>
      <c r="AC311" s="154">
        <v>0</v>
      </c>
      <c r="AD311" s="154">
        <v>4</v>
      </c>
      <c r="AE311" s="154">
        <v>0</v>
      </c>
      <c r="AF311" s="154">
        <v>0</v>
      </c>
      <c r="AG311" s="154">
        <v>0</v>
      </c>
      <c r="AH311" s="154">
        <v>0</v>
      </c>
      <c r="AI311" s="154">
        <v>0</v>
      </c>
      <c r="AJ311" s="154">
        <v>0</v>
      </c>
      <c r="AK311" s="154">
        <v>0</v>
      </c>
      <c r="AL311" s="154">
        <v>0</v>
      </c>
      <c r="AM311" s="154">
        <v>0</v>
      </c>
      <c r="AN311" s="154">
        <f t="shared" si="122"/>
        <v>0</v>
      </c>
      <c r="AO311" s="154">
        <f t="shared" si="123"/>
        <v>12.62197301</v>
      </c>
      <c r="AP311" s="154">
        <f t="shared" si="124"/>
        <v>0</v>
      </c>
      <c r="AQ311" s="154">
        <f t="shared" si="125"/>
        <v>0</v>
      </c>
      <c r="AR311" s="154">
        <f t="shared" si="126"/>
        <v>4</v>
      </c>
      <c r="AS311" s="154">
        <f t="shared" si="127"/>
        <v>0</v>
      </c>
      <c r="AT311" s="154">
        <f t="shared" si="128"/>
        <v>0</v>
      </c>
    </row>
    <row r="312" spans="1:46" s="53" customFormat="1" ht="47.25">
      <c r="A312" s="133" t="s">
        <v>175</v>
      </c>
      <c r="B312" s="142" t="s">
        <v>1118</v>
      </c>
      <c r="C312" s="146" t="s">
        <v>1119</v>
      </c>
      <c r="D312" s="155">
        <v>4.9635607400000001</v>
      </c>
      <c r="E312" s="154">
        <v>0</v>
      </c>
      <c r="F312" s="154">
        <v>0</v>
      </c>
      <c r="G312" s="154">
        <v>0</v>
      </c>
      <c r="H312" s="154">
        <v>0</v>
      </c>
      <c r="I312" s="154">
        <v>0</v>
      </c>
      <c r="J312" s="154">
        <v>0</v>
      </c>
      <c r="K312" s="154">
        <v>0</v>
      </c>
      <c r="L312" s="154">
        <v>0</v>
      </c>
      <c r="M312" s="154">
        <v>0</v>
      </c>
      <c r="N312" s="154">
        <v>0</v>
      </c>
      <c r="O312" s="154">
        <v>0</v>
      </c>
      <c r="P312" s="154">
        <v>0</v>
      </c>
      <c r="Q312" s="154">
        <v>0</v>
      </c>
      <c r="R312" s="154">
        <v>0</v>
      </c>
      <c r="S312" s="154">
        <v>0</v>
      </c>
      <c r="T312" s="154">
        <v>4.9635607400000001</v>
      </c>
      <c r="U312" s="154">
        <v>0</v>
      </c>
      <c r="V312" s="154">
        <v>0</v>
      </c>
      <c r="W312" s="154">
        <v>1.9590000000000001</v>
      </c>
      <c r="X312" s="154">
        <v>0</v>
      </c>
      <c r="Y312" s="155">
        <v>0</v>
      </c>
      <c r="Z312" s="154">
        <v>0</v>
      </c>
      <c r="AA312" s="154">
        <v>0</v>
      </c>
      <c r="AB312" s="154">
        <v>0</v>
      </c>
      <c r="AC312" s="154">
        <v>0</v>
      </c>
      <c r="AD312" s="154">
        <v>0</v>
      </c>
      <c r="AE312" s="154">
        <v>0</v>
      </c>
      <c r="AF312" s="154">
        <v>0</v>
      </c>
      <c r="AG312" s="154">
        <v>0</v>
      </c>
      <c r="AH312" s="154">
        <v>0</v>
      </c>
      <c r="AI312" s="154">
        <v>0</v>
      </c>
      <c r="AJ312" s="154">
        <v>0</v>
      </c>
      <c r="AK312" s="154">
        <v>0</v>
      </c>
      <c r="AL312" s="154">
        <v>0</v>
      </c>
      <c r="AM312" s="154">
        <v>0</v>
      </c>
      <c r="AN312" s="154">
        <f t="shared" si="122"/>
        <v>0</v>
      </c>
      <c r="AO312" s="154">
        <f t="shared" si="123"/>
        <v>4.9635607400000001</v>
      </c>
      <c r="AP312" s="154">
        <f t="shared" si="124"/>
        <v>0</v>
      </c>
      <c r="AQ312" s="154">
        <f t="shared" si="125"/>
        <v>0</v>
      </c>
      <c r="AR312" s="154">
        <f t="shared" si="126"/>
        <v>1.9590000000000001</v>
      </c>
      <c r="AS312" s="154">
        <f t="shared" si="127"/>
        <v>0</v>
      </c>
      <c r="AT312" s="154">
        <f t="shared" si="128"/>
        <v>0</v>
      </c>
    </row>
    <row r="313" spans="1:46" s="53" customFormat="1" ht="31.5">
      <c r="A313" s="133" t="s">
        <v>175</v>
      </c>
      <c r="B313" s="142" t="s">
        <v>1120</v>
      </c>
      <c r="C313" s="146" t="s">
        <v>1121</v>
      </c>
      <c r="D313" s="155">
        <v>2.8256294500000001</v>
      </c>
      <c r="E313" s="154">
        <v>0</v>
      </c>
      <c r="F313" s="154">
        <v>0</v>
      </c>
      <c r="G313" s="154">
        <v>0</v>
      </c>
      <c r="H313" s="154">
        <v>0</v>
      </c>
      <c r="I313" s="154">
        <v>0</v>
      </c>
      <c r="J313" s="154">
        <v>0</v>
      </c>
      <c r="K313" s="154">
        <v>0</v>
      </c>
      <c r="L313" s="154">
        <v>0</v>
      </c>
      <c r="M313" s="154">
        <v>0</v>
      </c>
      <c r="N313" s="154">
        <v>0</v>
      </c>
      <c r="O313" s="154">
        <v>0</v>
      </c>
      <c r="P313" s="154">
        <v>0</v>
      </c>
      <c r="Q313" s="154">
        <v>0</v>
      </c>
      <c r="R313" s="154">
        <v>0</v>
      </c>
      <c r="S313" s="154">
        <v>0</v>
      </c>
      <c r="T313" s="154">
        <v>2.8256294500000001</v>
      </c>
      <c r="U313" s="154">
        <v>0</v>
      </c>
      <c r="V313" s="154">
        <v>0</v>
      </c>
      <c r="W313" s="154">
        <v>1.28</v>
      </c>
      <c r="X313" s="154">
        <v>0</v>
      </c>
      <c r="Y313" s="155">
        <v>0</v>
      </c>
      <c r="Z313" s="154">
        <v>0</v>
      </c>
      <c r="AA313" s="154">
        <v>0</v>
      </c>
      <c r="AB313" s="154">
        <v>0</v>
      </c>
      <c r="AC313" s="154">
        <v>0</v>
      </c>
      <c r="AD313" s="154">
        <v>0</v>
      </c>
      <c r="AE313" s="154">
        <v>0</v>
      </c>
      <c r="AF313" s="154">
        <v>0</v>
      </c>
      <c r="AG313" s="154">
        <v>0</v>
      </c>
      <c r="AH313" s="154">
        <v>0</v>
      </c>
      <c r="AI313" s="154">
        <v>0</v>
      </c>
      <c r="AJ313" s="154">
        <v>0</v>
      </c>
      <c r="AK313" s="154">
        <v>0</v>
      </c>
      <c r="AL313" s="154">
        <v>0</v>
      </c>
      <c r="AM313" s="154">
        <v>0</v>
      </c>
      <c r="AN313" s="154">
        <f t="shared" si="122"/>
        <v>0</v>
      </c>
      <c r="AO313" s="154">
        <f t="shared" si="123"/>
        <v>2.8256294500000001</v>
      </c>
      <c r="AP313" s="154">
        <f t="shared" si="124"/>
        <v>0</v>
      </c>
      <c r="AQ313" s="154">
        <f t="shared" si="125"/>
        <v>0</v>
      </c>
      <c r="AR313" s="154">
        <f t="shared" si="126"/>
        <v>1.28</v>
      </c>
      <c r="AS313" s="154">
        <f t="shared" si="127"/>
        <v>0</v>
      </c>
      <c r="AT313" s="154">
        <f t="shared" si="128"/>
        <v>0</v>
      </c>
    </row>
    <row r="314" spans="1:46" s="53" customFormat="1" ht="31.5">
      <c r="A314" s="133" t="s">
        <v>175</v>
      </c>
      <c r="B314" s="142" t="s">
        <v>1122</v>
      </c>
      <c r="C314" s="146" t="s">
        <v>1123</v>
      </c>
      <c r="D314" s="155" t="s">
        <v>239</v>
      </c>
      <c r="E314" s="154">
        <v>0</v>
      </c>
      <c r="F314" s="154">
        <v>0</v>
      </c>
      <c r="G314" s="154">
        <v>0</v>
      </c>
      <c r="H314" s="154">
        <v>0</v>
      </c>
      <c r="I314" s="154">
        <v>0</v>
      </c>
      <c r="J314" s="154">
        <v>0</v>
      </c>
      <c r="K314" s="154">
        <v>0</v>
      </c>
      <c r="L314" s="154">
        <v>0</v>
      </c>
      <c r="M314" s="154">
        <v>0</v>
      </c>
      <c r="N314" s="154">
        <v>0</v>
      </c>
      <c r="O314" s="154">
        <v>0</v>
      </c>
      <c r="P314" s="154">
        <v>0</v>
      </c>
      <c r="Q314" s="154">
        <v>0</v>
      </c>
      <c r="R314" s="154">
        <v>0</v>
      </c>
      <c r="S314" s="154">
        <v>0</v>
      </c>
      <c r="T314" s="154">
        <v>0</v>
      </c>
      <c r="U314" s="154">
        <v>0</v>
      </c>
      <c r="V314" s="154">
        <v>0</v>
      </c>
      <c r="W314" s="154">
        <v>0</v>
      </c>
      <c r="X314" s="154">
        <v>0</v>
      </c>
      <c r="Y314" s="155">
        <v>0</v>
      </c>
      <c r="Z314" s="154">
        <v>0</v>
      </c>
      <c r="AA314" s="154">
        <v>0</v>
      </c>
      <c r="AB314" s="154">
        <v>0</v>
      </c>
      <c r="AC314" s="154">
        <v>0</v>
      </c>
      <c r="AD314" s="154">
        <v>0</v>
      </c>
      <c r="AE314" s="154">
        <v>0</v>
      </c>
      <c r="AF314" s="154">
        <v>0</v>
      </c>
      <c r="AG314" s="154">
        <v>0</v>
      </c>
      <c r="AH314" s="154">
        <v>0</v>
      </c>
      <c r="AI314" s="154">
        <v>0</v>
      </c>
      <c r="AJ314" s="154">
        <v>0</v>
      </c>
      <c r="AK314" s="154">
        <v>0</v>
      </c>
      <c r="AL314" s="154">
        <v>0</v>
      </c>
      <c r="AM314" s="154">
        <v>0</v>
      </c>
      <c r="AN314" s="154">
        <f t="shared" si="122"/>
        <v>0</v>
      </c>
      <c r="AO314" s="154">
        <f t="shared" si="123"/>
        <v>0</v>
      </c>
      <c r="AP314" s="154">
        <f t="shared" si="124"/>
        <v>0</v>
      </c>
      <c r="AQ314" s="154">
        <f t="shared" si="125"/>
        <v>0</v>
      </c>
      <c r="AR314" s="154">
        <f t="shared" si="126"/>
        <v>0</v>
      </c>
      <c r="AS314" s="154">
        <f t="shared" si="127"/>
        <v>0</v>
      </c>
      <c r="AT314" s="154">
        <f t="shared" si="128"/>
        <v>0</v>
      </c>
    </row>
    <row r="315" spans="1:46" s="53" customFormat="1" ht="47.25">
      <c r="A315" s="133" t="s">
        <v>175</v>
      </c>
      <c r="B315" s="142" t="s">
        <v>1124</v>
      </c>
      <c r="C315" s="146" t="s">
        <v>1125</v>
      </c>
      <c r="D315" s="155" t="s">
        <v>239</v>
      </c>
      <c r="E315" s="154">
        <v>0</v>
      </c>
      <c r="F315" s="154">
        <v>0</v>
      </c>
      <c r="G315" s="154">
        <v>0</v>
      </c>
      <c r="H315" s="154">
        <v>0</v>
      </c>
      <c r="I315" s="154">
        <v>0</v>
      </c>
      <c r="J315" s="154">
        <v>0</v>
      </c>
      <c r="K315" s="154">
        <v>0</v>
      </c>
      <c r="L315" s="154">
        <v>0</v>
      </c>
      <c r="M315" s="154">
        <v>0</v>
      </c>
      <c r="N315" s="154">
        <v>0</v>
      </c>
      <c r="O315" s="154">
        <v>0</v>
      </c>
      <c r="P315" s="154">
        <v>0</v>
      </c>
      <c r="Q315" s="154">
        <v>0</v>
      </c>
      <c r="R315" s="154">
        <v>0</v>
      </c>
      <c r="S315" s="154">
        <v>0</v>
      </c>
      <c r="T315" s="154">
        <v>0</v>
      </c>
      <c r="U315" s="154">
        <v>0</v>
      </c>
      <c r="V315" s="154">
        <v>0</v>
      </c>
      <c r="W315" s="154">
        <v>0</v>
      </c>
      <c r="X315" s="154">
        <v>0</v>
      </c>
      <c r="Y315" s="155">
        <v>0</v>
      </c>
      <c r="Z315" s="154">
        <v>0</v>
      </c>
      <c r="AA315" s="154">
        <v>0</v>
      </c>
      <c r="AB315" s="154">
        <v>0</v>
      </c>
      <c r="AC315" s="154">
        <v>0</v>
      </c>
      <c r="AD315" s="154">
        <v>0</v>
      </c>
      <c r="AE315" s="154">
        <v>0</v>
      </c>
      <c r="AF315" s="154">
        <v>0</v>
      </c>
      <c r="AG315" s="154">
        <v>0</v>
      </c>
      <c r="AH315" s="154">
        <v>0</v>
      </c>
      <c r="AI315" s="154">
        <v>0</v>
      </c>
      <c r="AJ315" s="154">
        <v>0</v>
      </c>
      <c r="AK315" s="154">
        <v>0</v>
      </c>
      <c r="AL315" s="154">
        <v>0</v>
      </c>
      <c r="AM315" s="154">
        <v>0</v>
      </c>
      <c r="AN315" s="154">
        <f t="shared" si="122"/>
        <v>0</v>
      </c>
      <c r="AO315" s="154">
        <f t="shared" si="123"/>
        <v>0</v>
      </c>
      <c r="AP315" s="154">
        <f t="shared" si="124"/>
        <v>0</v>
      </c>
      <c r="AQ315" s="154">
        <f t="shared" si="125"/>
        <v>0</v>
      </c>
      <c r="AR315" s="154">
        <f t="shared" si="126"/>
        <v>0</v>
      </c>
      <c r="AS315" s="154">
        <f t="shared" si="127"/>
        <v>0</v>
      </c>
      <c r="AT315" s="154">
        <f t="shared" si="128"/>
        <v>0</v>
      </c>
    </row>
    <row r="316" spans="1:46" s="53" customFormat="1" ht="31.5">
      <c r="A316" s="133" t="s">
        <v>175</v>
      </c>
      <c r="B316" s="147" t="s">
        <v>1126</v>
      </c>
      <c r="C316" s="146" t="s">
        <v>1127</v>
      </c>
      <c r="D316" s="155">
        <v>1.15008311</v>
      </c>
      <c r="E316" s="154">
        <v>0</v>
      </c>
      <c r="F316" s="154">
        <v>0</v>
      </c>
      <c r="G316" s="154">
        <v>0</v>
      </c>
      <c r="H316" s="154">
        <v>0</v>
      </c>
      <c r="I316" s="154">
        <v>0</v>
      </c>
      <c r="J316" s="154">
        <v>0</v>
      </c>
      <c r="K316" s="154">
        <v>0</v>
      </c>
      <c r="L316" s="154">
        <v>0</v>
      </c>
      <c r="M316" s="154">
        <v>0</v>
      </c>
      <c r="N316" s="154">
        <v>0</v>
      </c>
      <c r="O316" s="154">
        <v>0</v>
      </c>
      <c r="P316" s="154">
        <v>0</v>
      </c>
      <c r="Q316" s="154">
        <v>0</v>
      </c>
      <c r="R316" s="154">
        <v>0</v>
      </c>
      <c r="S316" s="154">
        <v>0</v>
      </c>
      <c r="T316" s="154">
        <v>1.15008311</v>
      </c>
      <c r="U316" s="154">
        <v>0</v>
      </c>
      <c r="V316" s="154">
        <v>0</v>
      </c>
      <c r="W316" s="154">
        <v>0.72099999999999997</v>
      </c>
      <c r="X316" s="154">
        <v>0</v>
      </c>
      <c r="Y316" s="155">
        <v>0</v>
      </c>
      <c r="Z316" s="154">
        <v>0</v>
      </c>
      <c r="AA316" s="154">
        <v>0</v>
      </c>
      <c r="AB316" s="154">
        <v>0</v>
      </c>
      <c r="AC316" s="154">
        <v>0</v>
      </c>
      <c r="AD316" s="154">
        <v>0</v>
      </c>
      <c r="AE316" s="154">
        <v>0</v>
      </c>
      <c r="AF316" s="154">
        <v>0</v>
      </c>
      <c r="AG316" s="154">
        <v>0</v>
      </c>
      <c r="AH316" s="154">
        <v>0</v>
      </c>
      <c r="AI316" s="154">
        <v>0</v>
      </c>
      <c r="AJ316" s="154">
        <v>0</v>
      </c>
      <c r="AK316" s="154">
        <v>0</v>
      </c>
      <c r="AL316" s="154">
        <v>0</v>
      </c>
      <c r="AM316" s="154">
        <v>0</v>
      </c>
      <c r="AN316" s="154">
        <f t="shared" si="122"/>
        <v>0</v>
      </c>
      <c r="AO316" s="154">
        <f t="shared" si="123"/>
        <v>1.15008311</v>
      </c>
      <c r="AP316" s="154">
        <f t="shared" si="124"/>
        <v>0</v>
      </c>
      <c r="AQ316" s="154">
        <f t="shared" si="125"/>
        <v>0</v>
      </c>
      <c r="AR316" s="154">
        <f t="shared" si="126"/>
        <v>0.72099999999999997</v>
      </c>
      <c r="AS316" s="154">
        <f t="shared" si="127"/>
        <v>0</v>
      </c>
      <c r="AT316" s="154">
        <f t="shared" si="128"/>
        <v>0</v>
      </c>
    </row>
    <row r="317" spans="1:46" s="53" customFormat="1" ht="31.5">
      <c r="A317" s="133" t="s">
        <v>175</v>
      </c>
      <c r="B317" s="147" t="s">
        <v>1128</v>
      </c>
      <c r="C317" s="146" t="s">
        <v>1129</v>
      </c>
      <c r="D317" s="155" t="s">
        <v>239</v>
      </c>
      <c r="E317" s="154">
        <v>0</v>
      </c>
      <c r="F317" s="154">
        <v>0</v>
      </c>
      <c r="G317" s="154">
        <v>0</v>
      </c>
      <c r="H317" s="154">
        <v>0</v>
      </c>
      <c r="I317" s="154">
        <v>0</v>
      </c>
      <c r="J317" s="154">
        <v>0</v>
      </c>
      <c r="K317" s="154">
        <v>0</v>
      </c>
      <c r="L317" s="154">
        <v>0</v>
      </c>
      <c r="M317" s="154">
        <v>0</v>
      </c>
      <c r="N317" s="154">
        <v>0</v>
      </c>
      <c r="O317" s="154">
        <v>0</v>
      </c>
      <c r="P317" s="154">
        <v>0</v>
      </c>
      <c r="Q317" s="154">
        <v>0</v>
      </c>
      <c r="R317" s="154">
        <v>0</v>
      </c>
      <c r="S317" s="154">
        <v>0</v>
      </c>
      <c r="T317" s="154">
        <v>0</v>
      </c>
      <c r="U317" s="154">
        <v>0</v>
      </c>
      <c r="V317" s="154">
        <v>0</v>
      </c>
      <c r="W317" s="154">
        <v>0</v>
      </c>
      <c r="X317" s="154">
        <v>0</v>
      </c>
      <c r="Y317" s="155">
        <v>0</v>
      </c>
      <c r="Z317" s="154">
        <v>0</v>
      </c>
      <c r="AA317" s="154">
        <v>0</v>
      </c>
      <c r="AB317" s="154">
        <v>0</v>
      </c>
      <c r="AC317" s="154">
        <v>0</v>
      </c>
      <c r="AD317" s="154">
        <v>0</v>
      </c>
      <c r="AE317" s="154">
        <v>0</v>
      </c>
      <c r="AF317" s="154">
        <v>0</v>
      </c>
      <c r="AG317" s="154">
        <v>0</v>
      </c>
      <c r="AH317" s="154">
        <v>0</v>
      </c>
      <c r="AI317" s="154">
        <v>0</v>
      </c>
      <c r="AJ317" s="154">
        <v>0</v>
      </c>
      <c r="AK317" s="154">
        <v>0</v>
      </c>
      <c r="AL317" s="154">
        <v>0</v>
      </c>
      <c r="AM317" s="154">
        <v>0</v>
      </c>
      <c r="AN317" s="154">
        <f t="shared" si="122"/>
        <v>0</v>
      </c>
      <c r="AO317" s="154">
        <f t="shared" si="123"/>
        <v>0</v>
      </c>
      <c r="AP317" s="154">
        <f t="shared" si="124"/>
        <v>0</v>
      </c>
      <c r="AQ317" s="154">
        <f t="shared" si="125"/>
        <v>0</v>
      </c>
      <c r="AR317" s="154">
        <f t="shared" si="126"/>
        <v>0</v>
      </c>
      <c r="AS317" s="154">
        <f t="shared" si="127"/>
        <v>0</v>
      </c>
      <c r="AT317" s="154">
        <f t="shared" si="128"/>
        <v>0</v>
      </c>
    </row>
    <row r="318" spans="1:46" s="53" customFormat="1" ht="31.5">
      <c r="A318" s="133" t="s">
        <v>175</v>
      </c>
      <c r="B318" s="147" t="s">
        <v>1130</v>
      </c>
      <c r="C318" s="146" t="s">
        <v>1131</v>
      </c>
      <c r="D318" s="155" t="s">
        <v>239</v>
      </c>
      <c r="E318" s="154">
        <v>0</v>
      </c>
      <c r="F318" s="154">
        <v>0</v>
      </c>
      <c r="G318" s="154">
        <v>0</v>
      </c>
      <c r="H318" s="154">
        <v>0</v>
      </c>
      <c r="I318" s="154">
        <v>0</v>
      </c>
      <c r="J318" s="154">
        <v>0</v>
      </c>
      <c r="K318" s="154">
        <v>0</v>
      </c>
      <c r="L318" s="154">
        <v>0</v>
      </c>
      <c r="M318" s="154">
        <v>0</v>
      </c>
      <c r="N318" s="154">
        <v>0</v>
      </c>
      <c r="O318" s="154">
        <v>0</v>
      </c>
      <c r="P318" s="154">
        <v>0</v>
      </c>
      <c r="Q318" s="154">
        <v>0</v>
      </c>
      <c r="R318" s="154">
        <v>0</v>
      </c>
      <c r="S318" s="154">
        <v>0</v>
      </c>
      <c r="T318" s="154">
        <v>0</v>
      </c>
      <c r="U318" s="154">
        <v>0</v>
      </c>
      <c r="V318" s="154">
        <v>0</v>
      </c>
      <c r="W318" s="154">
        <v>0</v>
      </c>
      <c r="X318" s="154">
        <v>0</v>
      </c>
      <c r="Y318" s="155">
        <v>0</v>
      </c>
      <c r="Z318" s="154">
        <v>0</v>
      </c>
      <c r="AA318" s="154">
        <v>0</v>
      </c>
      <c r="AB318" s="154">
        <v>0</v>
      </c>
      <c r="AC318" s="154">
        <v>0</v>
      </c>
      <c r="AD318" s="154">
        <v>0</v>
      </c>
      <c r="AE318" s="154">
        <v>0</v>
      </c>
      <c r="AF318" s="154">
        <v>0</v>
      </c>
      <c r="AG318" s="154">
        <v>0</v>
      </c>
      <c r="AH318" s="154">
        <v>0</v>
      </c>
      <c r="AI318" s="154">
        <v>0</v>
      </c>
      <c r="AJ318" s="154">
        <v>0</v>
      </c>
      <c r="AK318" s="154">
        <v>0</v>
      </c>
      <c r="AL318" s="154">
        <v>0</v>
      </c>
      <c r="AM318" s="154">
        <v>0</v>
      </c>
      <c r="AN318" s="154">
        <f t="shared" si="122"/>
        <v>0</v>
      </c>
      <c r="AO318" s="154">
        <f t="shared" si="123"/>
        <v>0</v>
      </c>
      <c r="AP318" s="154">
        <f t="shared" si="124"/>
        <v>0</v>
      </c>
      <c r="AQ318" s="154">
        <f t="shared" si="125"/>
        <v>0</v>
      </c>
      <c r="AR318" s="154">
        <f t="shared" si="126"/>
        <v>0</v>
      </c>
      <c r="AS318" s="154">
        <f t="shared" si="127"/>
        <v>0</v>
      </c>
      <c r="AT318" s="154">
        <f t="shared" si="128"/>
        <v>0</v>
      </c>
    </row>
    <row r="319" spans="1:46" s="53" customFormat="1" ht="31.5">
      <c r="A319" s="133" t="s">
        <v>175</v>
      </c>
      <c r="B319" s="147" t="s">
        <v>1132</v>
      </c>
      <c r="C319" s="146" t="s">
        <v>1133</v>
      </c>
      <c r="D319" s="155">
        <v>3.5212833699999999</v>
      </c>
      <c r="E319" s="154">
        <v>0</v>
      </c>
      <c r="F319" s="154">
        <v>0</v>
      </c>
      <c r="G319" s="154">
        <v>0</v>
      </c>
      <c r="H319" s="154">
        <v>0</v>
      </c>
      <c r="I319" s="154">
        <v>0</v>
      </c>
      <c r="J319" s="154">
        <v>0</v>
      </c>
      <c r="K319" s="154">
        <v>0</v>
      </c>
      <c r="L319" s="154">
        <v>0</v>
      </c>
      <c r="M319" s="154">
        <v>0</v>
      </c>
      <c r="N319" s="154">
        <v>0</v>
      </c>
      <c r="O319" s="154">
        <v>0</v>
      </c>
      <c r="P319" s="154">
        <v>0</v>
      </c>
      <c r="Q319" s="154">
        <v>0</v>
      </c>
      <c r="R319" s="154">
        <v>0</v>
      </c>
      <c r="S319" s="154">
        <v>0</v>
      </c>
      <c r="T319" s="154">
        <v>0</v>
      </c>
      <c r="U319" s="154">
        <v>0</v>
      </c>
      <c r="V319" s="154">
        <v>0</v>
      </c>
      <c r="W319" s="154">
        <v>0</v>
      </c>
      <c r="X319" s="154">
        <v>0</v>
      </c>
      <c r="Y319" s="155">
        <v>0</v>
      </c>
      <c r="Z319" s="154">
        <v>0</v>
      </c>
      <c r="AA319" s="154">
        <v>0</v>
      </c>
      <c r="AB319" s="154">
        <v>0</v>
      </c>
      <c r="AC319" s="154">
        <v>0</v>
      </c>
      <c r="AD319" s="154">
        <v>0</v>
      </c>
      <c r="AE319" s="154">
        <v>0</v>
      </c>
      <c r="AF319" s="154">
        <v>0</v>
      </c>
      <c r="AG319" s="154">
        <v>0</v>
      </c>
      <c r="AH319" s="154">
        <v>3.5212833699999999</v>
      </c>
      <c r="AI319" s="154">
        <v>0</v>
      </c>
      <c r="AJ319" s="154">
        <v>0</v>
      </c>
      <c r="AK319" s="154">
        <v>1.1000000000000001</v>
      </c>
      <c r="AL319" s="154">
        <v>0</v>
      </c>
      <c r="AM319" s="154">
        <v>0</v>
      </c>
      <c r="AN319" s="154">
        <f t="shared" si="122"/>
        <v>0</v>
      </c>
      <c r="AO319" s="154">
        <f t="shared" si="123"/>
        <v>3.5212833699999999</v>
      </c>
      <c r="AP319" s="154">
        <f t="shared" si="124"/>
        <v>0</v>
      </c>
      <c r="AQ319" s="154">
        <f t="shared" si="125"/>
        <v>0</v>
      </c>
      <c r="AR319" s="154">
        <f t="shared" si="126"/>
        <v>1.1000000000000001</v>
      </c>
      <c r="AS319" s="154">
        <f t="shared" si="127"/>
        <v>0</v>
      </c>
      <c r="AT319" s="154">
        <f t="shared" si="128"/>
        <v>0</v>
      </c>
    </row>
    <row r="320" spans="1:46" s="53" customFormat="1" ht="31.5">
      <c r="A320" s="133" t="s">
        <v>175</v>
      </c>
      <c r="B320" s="147" t="s">
        <v>1134</v>
      </c>
      <c r="C320" s="146" t="s">
        <v>1135</v>
      </c>
      <c r="D320" s="155">
        <v>2.47808311</v>
      </c>
      <c r="E320" s="154">
        <v>0</v>
      </c>
      <c r="F320" s="154">
        <v>0</v>
      </c>
      <c r="G320" s="154">
        <v>0</v>
      </c>
      <c r="H320" s="154">
        <v>0</v>
      </c>
      <c r="I320" s="154">
        <v>0</v>
      </c>
      <c r="J320" s="154">
        <v>0</v>
      </c>
      <c r="K320" s="154">
        <v>0</v>
      </c>
      <c r="L320" s="154">
        <v>0</v>
      </c>
      <c r="M320" s="154">
        <v>0</v>
      </c>
      <c r="N320" s="154">
        <v>0</v>
      </c>
      <c r="O320" s="154">
        <v>0</v>
      </c>
      <c r="P320" s="154">
        <v>0</v>
      </c>
      <c r="Q320" s="154">
        <v>0</v>
      </c>
      <c r="R320" s="154">
        <v>0</v>
      </c>
      <c r="S320" s="154">
        <v>0</v>
      </c>
      <c r="T320" s="154">
        <v>2.47808311</v>
      </c>
      <c r="U320" s="154">
        <v>0</v>
      </c>
      <c r="V320" s="154">
        <v>0</v>
      </c>
      <c r="W320" s="154">
        <v>0.74199999999999999</v>
      </c>
      <c r="X320" s="154">
        <v>0</v>
      </c>
      <c r="Y320" s="155">
        <v>0</v>
      </c>
      <c r="Z320" s="154">
        <v>0</v>
      </c>
      <c r="AA320" s="154">
        <v>0</v>
      </c>
      <c r="AB320" s="154">
        <v>0</v>
      </c>
      <c r="AC320" s="154">
        <v>0</v>
      </c>
      <c r="AD320" s="154">
        <v>0</v>
      </c>
      <c r="AE320" s="154">
        <v>0</v>
      </c>
      <c r="AF320" s="154">
        <v>0</v>
      </c>
      <c r="AG320" s="154">
        <v>0</v>
      </c>
      <c r="AH320" s="154">
        <v>0</v>
      </c>
      <c r="AI320" s="154">
        <v>0</v>
      </c>
      <c r="AJ320" s="154">
        <v>0</v>
      </c>
      <c r="AK320" s="154">
        <v>0</v>
      </c>
      <c r="AL320" s="154">
        <v>0</v>
      </c>
      <c r="AM320" s="154">
        <v>0</v>
      </c>
      <c r="AN320" s="154">
        <f t="shared" si="122"/>
        <v>0</v>
      </c>
      <c r="AO320" s="154">
        <f t="shared" si="123"/>
        <v>2.47808311</v>
      </c>
      <c r="AP320" s="154">
        <f t="shared" si="124"/>
        <v>0</v>
      </c>
      <c r="AQ320" s="154">
        <f t="shared" si="125"/>
        <v>0</v>
      </c>
      <c r="AR320" s="154">
        <f t="shared" si="126"/>
        <v>0.74199999999999999</v>
      </c>
      <c r="AS320" s="154">
        <f t="shared" si="127"/>
        <v>0</v>
      </c>
      <c r="AT320" s="154">
        <f t="shared" si="128"/>
        <v>0</v>
      </c>
    </row>
    <row r="321" spans="1:46" s="95" customFormat="1" ht="31.5">
      <c r="A321" s="133" t="s">
        <v>175</v>
      </c>
      <c r="B321" s="147" t="s">
        <v>1136</v>
      </c>
      <c r="C321" s="146" t="s">
        <v>1137</v>
      </c>
      <c r="D321" s="155" t="s">
        <v>239</v>
      </c>
      <c r="E321" s="154">
        <v>0</v>
      </c>
      <c r="F321" s="154">
        <v>0</v>
      </c>
      <c r="G321" s="154">
        <v>0</v>
      </c>
      <c r="H321" s="154">
        <v>0</v>
      </c>
      <c r="I321" s="154">
        <v>0</v>
      </c>
      <c r="J321" s="154">
        <v>0</v>
      </c>
      <c r="K321" s="154">
        <v>0</v>
      </c>
      <c r="L321" s="154">
        <v>0</v>
      </c>
      <c r="M321" s="154">
        <v>0</v>
      </c>
      <c r="N321" s="154">
        <v>0</v>
      </c>
      <c r="O321" s="154">
        <v>0</v>
      </c>
      <c r="P321" s="154">
        <v>0</v>
      </c>
      <c r="Q321" s="154">
        <v>0</v>
      </c>
      <c r="R321" s="154">
        <v>0</v>
      </c>
      <c r="S321" s="154">
        <v>0</v>
      </c>
      <c r="T321" s="154">
        <v>0</v>
      </c>
      <c r="U321" s="154">
        <v>0</v>
      </c>
      <c r="V321" s="154">
        <v>0</v>
      </c>
      <c r="W321" s="154">
        <v>0</v>
      </c>
      <c r="X321" s="154">
        <v>0</v>
      </c>
      <c r="Y321" s="155">
        <v>0</v>
      </c>
      <c r="Z321" s="154">
        <v>0</v>
      </c>
      <c r="AA321" s="154">
        <v>0</v>
      </c>
      <c r="AB321" s="154">
        <v>0</v>
      </c>
      <c r="AC321" s="154">
        <v>0</v>
      </c>
      <c r="AD321" s="154">
        <v>0</v>
      </c>
      <c r="AE321" s="154">
        <v>0</v>
      </c>
      <c r="AF321" s="154">
        <v>0</v>
      </c>
      <c r="AG321" s="154">
        <v>0</v>
      </c>
      <c r="AH321" s="154">
        <v>0</v>
      </c>
      <c r="AI321" s="154">
        <v>0</v>
      </c>
      <c r="AJ321" s="154">
        <v>0</v>
      </c>
      <c r="AK321" s="154">
        <v>0</v>
      </c>
      <c r="AL321" s="154">
        <v>0</v>
      </c>
      <c r="AM321" s="154">
        <v>0</v>
      </c>
      <c r="AN321" s="154">
        <f t="shared" si="122"/>
        <v>0</v>
      </c>
      <c r="AO321" s="154">
        <f t="shared" si="123"/>
        <v>0</v>
      </c>
      <c r="AP321" s="154">
        <f t="shared" si="124"/>
        <v>0</v>
      </c>
      <c r="AQ321" s="154">
        <f t="shared" si="125"/>
        <v>0</v>
      </c>
      <c r="AR321" s="154">
        <f t="shared" si="126"/>
        <v>0</v>
      </c>
      <c r="AS321" s="154">
        <f t="shared" si="127"/>
        <v>0</v>
      </c>
      <c r="AT321" s="154">
        <f t="shared" si="128"/>
        <v>0</v>
      </c>
    </row>
    <row r="322" spans="1:46" s="53" customFormat="1" ht="31.5">
      <c r="A322" s="133" t="s">
        <v>175</v>
      </c>
      <c r="B322" s="147" t="s">
        <v>1138</v>
      </c>
      <c r="C322" s="146" t="s">
        <v>1139</v>
      </c>
      <c r="D322" s="155" t="s">
        <v>239</v>
      </c>
      <c r="E322" s="154">
        <v>0</v>
      </c>
      <c r="F322" s="154">
        <v>0</v>
      </c>
      <c r="G322" s="154">
        <v>0</v>
      </c>
      <c r="H322" s="154">
        <v>0</v>
      </c>
      <c r="I322" s="154">
        <v>0</v>
      </c>
      <c r="J322" s="154">
        <v>0</v>
      </c>
      <c r="K322" s="154">
        <v>0</v>
      </c>
      <c r="L322" s="154">
        <v>0</v>
      </c>
      <c r="M322" s="154">
        <v>0</v>
      </c>
      <c r="N322" s="154">
        <v>0</v>
      </c>
      <c r="O322" s="154">
        <v>0</v>
      </c>
      <c r="P322" s="154">
        <v>0</v>
      </c>
      <c r="Q322" s="154">
        <v>0</v>
      </c>
      <c r="R322" s="154">
        <v>0</v>
      </c>
      <c r="S322" s="154">
        <v>0</v>
      </c>
      <c r="T322" s="154">
        <v>0</v>
      </c>
      <c r="U322" s="154">
        <v>0</v>
      </c>
      <c r="V322" s="154">
        <v>0</v>
      </c>
      <c r="W322" s="154">
        <v>0</v>
      </c>
      <c r="X322" s="154">
        <v>0</v>
      </c>
      <c r="Y322" s="155">
        <v>0</v>
      </c>
      <c r="Z322" s="154">
        <v>0</v>
      </c>
      <c r="AA322" s="154">
        <v>0</v>
      </c>
      <c r="AB322" s="154">
        <v>0</v>
      </c>
      <c r="AC322" s="154">
        <v>0</v>
      </c>
      <c r="AD322" s="154">
        <v>0</v>
      </c>
      <c r="AE322" s="154">
        <v>0</v>
      </c>
      <c r="AF322" s="154">
        <v>0</v>
      </c>
      <c r="AG322" s="154">
        <v>0</v>
      </c>
      <c r="AH322" s="154">
        <v>0</v>
      </c>
      <c r="AI322" s="154">
        <v>0</v>
      </c>
      <c r="AJ322" s="154">
        <v>0</v>
      </c>
      <c r="AK322" s="154">
        <v>0</v>
      </c>
      <c r="AL322" s="154">
        <v>0</v>
      </c>
      <c r="AM322" s="154">
        <v>0</v>
      </c>
      <c r="AN322" s="154">
        <f t="shared" si="122"/>
        <v>0</v>
      </c>
      <c r="AO322" s="154">
        <f t="shared" si="123"/>
        <v>0</v>
      </c>
      <c r="AP322" s="154">
        <f t="shared" si="124"/>
        <v>0</v>
      </c>
      <c r="AQ322" s="154">
        <f t="shared" si="125"/>
        <v>0</v>
      </c>
      <c r="AR322" s="154">
        <f t="shared" si="126"/>
        <v>0</v>
      </c>
      <c r="AS322" s="154">
        <f t="shared" si="127"/>
        <v>0</v>
      </c>
      <c r="AT322" s="154">
        <f t="shared" si="128"/>
        <v>0</v>
      </c>
    </row>
    <row r="323" spans="1:46" s="107" customFormat="1" ht="31.5">
      <c r="A323" s="133" t="s">
        <v>175</v>
      </c>
      <c r="B323" s="147" t="s">
        <v>1140</v>
      </c>
      <c r="C323" s="146" t="s">
        <v>1141</v>
      </c>
      <c r="D323" s="155" t="s">
        <v>239</v>
      </c>
      <c r="E323" s="154">
        <v>0</v>
      </c>
      <c r="F323" s="154">
        <v>0</v>
      </c>
      <c r="G323" s="154">
        <v>0</v>
      </c>
      <c r="H323" s="154">
        <v>0</v>
      </c>
      <c r="I323" s="154">
        <v>0</v>
      </c>
      <c r="J323" s="154">
        <v>0</v>
      </c>
      <c r="K323" s="154">
        <v>0</v>
      </c>
      <c r="L323" s="154">
        <v>0</v>
      </c>
      <c r="M323" s="154">
        <v>0</v>
      </c>
      <c r="N323" s="154">
        <v>0</v>
      </c>
      <c r="O323" s="154">
        <v>0</v>
      </c>
      <c r="P323" s="154">
        <v>0</v>
      </c>
      <c r="Q323" s="154">
        <v>0</v>
      </c>
      <c r="R323" s="154">
        <v>0</v>
      </c>
      <c r="S323" s="154">
        <v>0</v>
      </c>
      <c r="T323" s="154">
        <v>0</v>
      </c>
      <c r="U323" s="154">
        <v>0</v>
      </c>
      <c r="V323" s="154">
        <v>0</v>
      </c>
      <c r="W323" s="154">
        <v>0</v>
      </c>
      <c r="X323" s="154">
        <v>0</v>
      </c>
      <c r="Y323" s="155">
        <v>0</v>
      </c>
      <c r="Z323" s="154">
        <v>0</v>
      </c>
      <c r="AA323" s="154">
        <v>0</v>
      </c>
      <c r="AB323" s="154">
        <v>0</v>
      </c>
      <c r="AC323" s="154">
        <v>0</v>
      </c>
      <c r="AD323" s="154">
        <v>0</v>
      </c>
      <c r="AE323" s="154">
        <v>0</v>
      </c>
      <c r="AF323" s="154">
        <v>0</v>
      </c>
      <c r="AG323" s="154">
        <v>0</v>
      </c>
      <c r="AH323" s="154">
        <v>0</v>
      </c>
      <c r="AI323" s="154">
        <v>0</v>
      </c>
      <c r="AJ323" s="154">
        <v>0</v>
      </c>
      <c r="AK323" s="154">
        <v>0</v>
      </c>
      <c r="AL323" s="154">
        <v>0</v>
      </c>
      <c r="AM323" s="154">
        <v>0</v>
      </c>
      <c r="AN323" s="154">
        <f t="shared" si="122"/>
        <v>0</v>
      </c>
      <c r="AO323" s="154">
        <f t="shared" si="123"/>
        <v>0</v>
      </c>
      <c r="AP323" s="154">
        <f t="shared" si="124"/>
        <v>0</v>
      </c>
      <c r="AQ323" s="154">
        <f t="shared" si="125"/>
        <v>0</v>
      </c>
      <c r="AR323" s="154">
        <f t="shared" si="126"/>
        <v>0</v>
      </c>
      <c r="AS323" s="154">
        <f t="shared" si="127"/>
        <v>0</v>
      </c>
      <c r="AT323" s="154">
        <f t="shared" si="128"/>
        <v>0</v>
      </c>
    </row>
    <row r="324" spans="1:46" ht="31.5">
      <c r="A324" s="133" t="s">
        <v>175</v>
      </c>
      <c r="B324" s="147" t="s">
        <v>1142</v>
      </c>
      <c r="C324" s="146" t="s">
        <v>1143</v>
      </c>
      <c r="D324" s="155">
        <v>6.5432338700000008</v>
      </c>
      <c r="E324" s="154">
        <v>0</v>
      </c>
      <c r="F324" s="154">
        <v>0</v>
      </c>
      <c r="G324" s="154">
        <v>0</v>
      </c>
      <c r="H324" s="154">
        <v>0</v>
      </c>
      <c r="I324" s="154">
        <v>0</v>
      </c>
      <c r="J324" s="154">
        <v>0</v>
      </c>
      <c r="K324" s="154">
        <v>0</v>
      </c>
      <c r="L324" s="154">
        <v>0</v>
      </c>
      <c r="M324" s="154">
        <v>0</v>
      </c>
      <c r="N324" s="154">
        <v>0</v>
      </c>
      <c r="O324" s="154">
        <v>0</v>
      </c>
      <c r="P324" s="154">
        <v>0</v>
      </c>
      <c r="Q324" s="154">
        <v>0</v>
      </c>
      <c r="R324" s="154">
        <v>0</v>
      </c>
      <c r="S324" s="154">
        <v>0</v>
      </c>
      <c r="T324" s="154">
        <v>6.5432338700000008</v>
      </c>
      <c r="U324" s="154">
        <v>0</v>
      </c>
      <c r="V324" s="154">
        <v>0</v>
      </c>
      <c r="W324" s="154">
        <v>2</v>
      </c>
      <c r="X324" s="154">
        <v>0</v>
      </c>
      <c r="Y324" s="155">
        <v>0</v>
      </c>
      <c r="Z324" s="154">
        <v>0</v>
      </c>
      <c r="AA324" s="154">
        <v>0</v>
      </c>
      <c r="AB324" s="154">
        <v>0</v>
      </c>
      <c r="AC324" s="154">
        <v>0</v>
      </c>
      <c r="AD324" s="154">
        <v>0</v>
      </c>
      <c r="AE324" s="154">
        <v>0</v>
      </c>
      <c r="AF324" s="154">
        <v>0</v>
      </c>
      <c r="AG324" s="154">
        <v>0</v>
      </c>
      <c r="AH324" s="154">
        <v>0</v>
      </c>
      <c r="AI324" s="154">
        <v>0</v>
      </c>
      <c r="AJ324" s="154">
        <v>0</v>
      </c>
      <c r="AK324" s="154">
        <v>0</v>
      </c>
      <c r="AL324" s="154">
        <v>0</v>
      </c>
      <c r="AM324" s="154">
        <v>0</v>
      </c>
      <c r="AN324" s="154">
        <f t="shared" si="122"/>
        <v>0</v>
      </c>
      <c r="AO324" s="154">
        <f t="shared" si="123"/>
        <v>6.5432338700000008</v>
      </c>
      <c r="AP324" s="154">
        <f t="shared" si="124"/>
        <v>0</v>
      </c>
      <c r="AQ324" s="154">
        <f t="shared" si="125"/>
        <v>0</v>
      </c>
      <c r="AR324" s="154">
        <f t="shared" si="126"/>
        <v>2</v>
      </c>
      <c r="AS324" s="154">
        <f t="shared" si="127"/>
        <v>0</v>
      </c>
      <c r="AT324" s="154">
        <f t="shared" si="128"/>
        <v>0</v>
      </c>
    </row>
    <row r="325" spans="1:46" ht="31.5">
      <c r="A325" s="133" t="s">
        <v>175</v>
      </c>
      <c r="B325" s="147" t="s">
        <v>1144</v>
      </c>
      <c r="C325" s="146" t="s">
        <v>1145</v>
      </c>
      <c r="D325" s="155">
        <v>2.5051762699999998</v>
      </c>
      <c r="E325" s="154">
        <v>0</v>
      </c>
      <c r="F325" s="154">
        <v>0</v>
      </c>
      <c r="G325" s="154">
        <v>0</v>
      </c>
      <c r="H325" s="154">
        <v>0</v>
      </c>
      <c r="I325" s="154">
        <v>0</v>
      </c>
      <c r="J325" s="154">
        <v>0</v>
      </c>
      <c r="K325" s="154">
        <v>0</v>
      </c>
      <c r="L325" s="154">
        <v>0</v>
      </c>
      <c r="M325" s="154">
        <v>0</v>
      </c>
      <c r="N325" s="154">
        <v>0</v>
      </c>
      <c r="O325" s="154">
        <v>0</v>
      </c>
      <c r="P325" s="154">
        <v>0</v>
      </c>
      <c r="Q325" s="154">
        <v>0</v>
      </c>
      <c r="R325" s="154">
        <v>0</v>
      </c>
      <c r="S325" s="154">
        <v>0</v>
      </c>
      <c r="T325" s="154">
        <v>2.5051762699999998</v>
      </c>
      <c r="U325" s="154">
        <v>0</v>
      </c>
      <c r="V325" s="154">
        <v>0</v>
      </c>
      <c r="W325" s="154">
        <v>0.75</v>
      </c>
      <c r="X325" s="154">
        <v>0</v>
      </c>
      <c r="Y325" s="155">
        <v>0</v>
      </c>
      <c r="Z325" s="154">
        <v>0</v>
      </c>
      <c r="AA325" s="154">
        <v>0</v>
      </c>
      <c r="AB325" s="154">
        <v>0</v>
      </c>
      <c r="AC325" s="154">
        <v>0</v>
      </c>
      <c r="AD325" s="154">
        <v>0</v>
      </c>
      <c r="AE325" s="154">
        <v>0</v>
      </c>
      <c r="AF325" s="154">
        <v>0</v>
      </c>
      <c r="AG325" s="154">
        <v>0</v>
      </c>
      <c r="AH325" s="154">
        <v>0</v>
      </c>
      <c r="AI325" s="154">
        <v>0</v>
      </c>
      <c r="AJ325" s="154">
        <v>0</v>
      </c>
      <c r="AK325" s="154">
        <v>0</v>
      </c>
      <c r="AL325" s="154">
        <v>0</v>
      </c>
      <c r="AM325" s="154">
        <v>0</v>
      </c>
      <c r="AN325" s="154">
        <f t="shared" si="122"/>
        <v>0</v>
      </c>
      <c r="AO325" s="154">
        <f t="shared" si="123"/>
        <v>2.5051762699999998</v>
      </c>
      <c r="AP325" s="154">
        <f t="shared" si="124"/>
        <v>0</v>
      </c>
      <c r="AQ325" s="154">
        <f t="shared" si="125"/>
        <v>0</v>
      </c>
      <c r="AR325" s="154">
        <f t="shared" si="126"/>
        <v>0.75</v>
      </c>
      <c r="AS325" s="154">
        <f t="shared" si="127"/>
        <v>0</v>
      </c>
      <c r="AT325" s="154">
        <f t="shared" si="128"/>
        <v>0</v>
      </c>
    </row>
    <row r="326" spans="1:46" ht="31.5">
      <c r="A326" s="133" t="s">
        <v>175</v>
      </c>
      <c r="B326" s="147" t="s">
        <v>1146</v>
      </c>
      <c r="C326" s="146" t="s">
        <v>1147</v>
      </c>
      <c r="D326" s="155" t="s">
        <v>239</v>
      </c>
      <c r="E326" s="154">
        <v>0</v>
      </c>
      <c r="F326" s="154">
        <v>0</v>
      </c>
      <c r="G326" s="154">
        <v>0</v>
      </c>
      <c r="H326" s="154">
        <v>0</v>
      </c>
      <c r="I326" s="154">
        <v>0</v>
      </c>
      <c r="J326" s="154">
        <v>0</v>
      </c>
      <c r="K326" s="154">
        <v>0</v>
      </c>
      <c r="L326" s="154">
        <v>0</v>
      </c>
      <c r="M326" s="154">
        <v>0</v>
      </c>
      <c r="N326" s="154">
        <v>0</v>
      </c>
      <c r="O326" s="154">
        <v>0</v>
      </c>
      <c r="P326" s="154">
        <v>0</v>
      </c>
      <c r="Q326" s="154">
        <v>0</v>
      </c>
      <c r="R326" s="154">
        <v>0</v>
      </c>
      <c r="S326" s="154">
        <v>0</v>
      </c>
      <c r="T326" s="154">
        <v>0</v>
      </c>
      <c r="U326" s="154">
        <v>0</v>
      </c>
      <c r="V326" s="154">
        <v>0</v>
      </c>
      <c r="W326" s="154">
        <v>0</v>
      </c>
      <c r="X326" s="154">
        <v>0</v>
      </c>
      <c r="Y326" s="155">
        <v>0</v>
      </c>
      <c r="Z326" s="154">
        <v>0</v>
      </c>
      <c r="AA326" s="154">
        <v>0</v>
      </c>
      <c r="AB326" s="154">
        <v>0</v>
      </c>
      <c r="AC326" s="154">
        <v>0</v>
      </c>
      <c r="AD326" s="154">
        <v>0</v>
      </c>
      <c r="AE326" s="154">
        <v>0</v>
      </c>
      <c r="AF326" s="154">
        <v>0</v>
      </c>
      <c r="AG326" s="154">
        <v>0</v>
      </c>
      <c r="AH326" s="154">
        <v>0</v>
      </c>
      <c r="AI326" s="154">
        <v>0</v>
      </c>
      <c r="AJ326" s="154">
        <v>0</v>
      </c>
      <c r="AK326" s="154">
        <v>0</v>
      </c>
      <c r="AL326" s="154">
        <v>0</v>
      </c>
      <c r="AM326" s="154">
        <v>0</v>
      </c>
      <c r="AN326" s="154">
        <f t="shared" si="122"/>
        <v>0</v>
      </c>
      <c r="AO326" s="154">
        <f t="shared" si="123"/>
        <v>0</v>
      </c>
      <c r="AP326" s="154">
        <f t="shared" si="124"/>
        <v>0</v>
      </c>
      <c r="AQ326" s="154">
        <f t="shared" si="125"/>
        <v>0</v>
      </c>
      <c r="AR326" s="154">
        <f t="shared" si="126"/>
        <v>0</v>
      </c>
      <c r="AS326" s="154">
        <f t="shared" si="127"/>
        <v>0</v>
      </c>
      <c r="AT326" s="154">
        <f t="shared" si="128"/>
        <v>0</v>
      </c>
    </row>
    <row r="327" spans="1:46" ht="31.5">
      <c r="A327" s="133" t="s">
        <v>175</v>
      </c>
      <c r="B327" s="147" t="s">
        <v>1148</v>
      </c>
      <c r="C327" s="146" t="s">
        <v>1149</v>
      </c>
      <c r="D327" s="155" t="s">
        <v>239</v>
      </c>
      <c r="E327" s="154">
        <v>0</v>
      </c>
      <c r="F327" s="154">
        <v>0</v>
      </c>
      <c r="G327" s="154">
        <v>0</v>
      </c>
      <c r="H327" s="154">
        <v>0</v>
      </c>
      <c r="I327" s="154">
        <v>0</v>
      </c>
      <c r="J327" s="154">
        <v>0</v>
      </c>
      <c r="K327" s="154">
        <v>0</v>
      </c>
      <c r="L327" s="154">
        <v>0</v>
      </c>
      <c r="M327" s="154">
        <v>0</v>
      </c>
      <c r="N327" s="154">
        <v>0</v>
      </c>
      <c r="O327" s="154">
        <v>0</v>
      </c>
      <c r="P327" s="154">
        <v>0</v>
      </c>
      <c r="Q327" s="154">
        <v>0</v>
      </c>
      <c r="R327" s="154">
        <v>0</v>
      </c>
      <c r="S327" s="154">
        <v>0</v>
      </c>
      <c r="T327" s="154">
        <v>0</v>
      </c>
      <c r="U327" s="154">
        <v>0</v>
      </c>
      <c r="V327" s="154">
        <v>0</v>
      </c>
      <c r="W327" s="154">
        <v>0</v>
      </c>
      <c r="X327" s="154">
        <v>0</v>
      </c>
      <c r="Y327" s="155">
        <v>0</v>
      </c>
      <c r="Z327" s="154">
        <v>0</v>
      </c>
      <c r="AA327" s="154">
        <v>0</v>
      </c>
      <c r="AB327" s="154">
        <v>0</v>
      </c>
      <c r="AC327" s="154">
        <v>0</v>
      </c>
      <c r="AD327" s="154">
        <v>0</v>
      </c>
      <c r="AE327" s="154">
        <v>0</v>
      </c>
      <c r="AF327" s="154">
        <v>0</v>
      </c>
      <c r="AG327" s="154">
        <v>0</v>
      </c>
      <c r="AH327" s="154">
        <v>0</v>
      </c>
      <c r="AI327" s="154">
        <v>0</v>
      </c>
      <c r="AJ327" s="154">
        <v>0</v>
      </c>
      <c r="AK327" s="154">
        <v>0</v>
      </c>
      <c r="AL327" s="154">
        <v>0</v>
      </c>
      <c r="AM327" s="154">
        <v>0</v>
      </c>
      <c r="AN327" s="154">
        <f t="shared" si="122"/>
        <v>0</v>
      </c>
      <c r="AO327" s="154">
        <f t="shared" si="123"/>
        <v>0</v>
      </c>
      <c r="AP327" s="154">
        <f t="shared" si="124"/>
        <v>0</v>
      </c>
      <c r="AQ327" s="154">
        <f t="shared" si="125"/>
        <v>0</v>
      </c>
      <c r="AR327" s="154">
        <f t="shared" si="126"/>
        <v>0</v>
      </c>
      <c r="AS327" s="154">
        <f t="shared" si="127"/>
        <v>0</v>
      </c>
      <c r="AT327" s="154">
        <f t="shared" si="128"/>
        <v>0</v>
      </c>
    </row>
    <row r="328" spans="1:46" ht="31.5">
      <c r="A328" s="133" t="s">
        <v>175</v>
      </c>
      <c r="B328" s="147" t="s">
        <v>1150</v>
      </c>
      <c r="C328" s="146" t="s">
        <v>1151</v>
      </c>
      <c r="D328" s="155" t="s">
        <v>239</v>
      </c>
      <c r="E328" s="154">
        <v>0</v>
      </c>
      <c r="F328" s="154">
        <v>0</v>
      </c>
      <c r="G328" s="154">
        <v>0</v>
      </c>
      <c r="H328" s="154">
        <v>0</v>
      </c>
      <c r="I328" s="154">
        <v>0</v>
      </c>
      <c r="J328" s="154">
        <v>0</v>
      </c>
      <c r="K328" s="154">
        <v>0</v>
      </c>
      <c r="L328" s="154">
        <v>0</v>
      </c>
      <c r="M328" s="154">
        <v>0</v>
      </c>
      <c r="N328" s="154">
        <v>0</v>
      </c>
      <c r="O328" s="154">
        <v>0</v>
      </c>
      <c r="P328" s="154">
        <v>0</v>
      </c>
      <c r="Q328" s="154">
        <v>0</v>
      </c>
      <c r="R328" s="154">
        <v>0</v>
      </c>
      <c r="S328" s="154">
        <v>0</v>
      </c>
      <c r="T328" s="154">
        <v>0</v>
      </c>
      <c r="U328" s="154">
        <v>0</v>
      </c>
      <c r="V328" s="154">
        <v>0</v>
      </c>
      <c r="W328" s="154">
        <v>0</v>
      </c>
      <c r="X328" s="154">
        <v>0</v>
      </c>
      <c r="Y328" s="155">
        <v>0</v>
      </c>
      <c r="Z328" s="154">
        <v>0</v>
      </c>
      <c r="AA328" s="154">
        <v>0</v>
      </c>
      <c r="AB328" s="154">
        <v>0</v>
      </c>
      <c r="AC328" s="154">
        <v>0</v>
      </c>
      <c r="AD328" s="154">
        <v>0</v>
      </c>
      <c r="AE328" s="154">
        <v>0</v>
      </c>
      <c r="AF328" s="154">
        <v>0</v>
      </c>
      <c r="AG328" s="154">
        <v>0</v>
      </c>
      <c r="AH328" s="154">
        <v>0</v>
      </c>
      <c r="AI328" s="154">
        <v>0</v>
      </c>
      <c r="AJ328" s="154">
        <v>0</v>
      </c>
      <c r="AK328" s="154">
        <v>0</v>
      </c>
      <c r="AL328" s="154">
        <v>0</v>
      </c>
      <c r="AM328" s="154">
        <v>0</v>
      </c>
      <c r="AN328" s="154">
        <f t="shared" si="122"/>
        <v>0</v>
      </c>
      <c r="AO328" s="154">
        <f t="shared" si="123"/>
        <v>0</v>
      </c>
      <c r="AP328" s="154">
        <f t="shared" si="124"/>
        <v>0</v>
      </c>
      <c r="AQ328" s="154">
        <f t="shared" si="125"/>
        <v>0</v>
      </c>
      <c r="AR328" s="154">
        <f t="shared" si="126"/>
        <v>0</v>
      </c>
      <c r="AS328" s="154">
        <f t="shared" si="127"/>
        <v>0</v>
      </c>
      <c r="AT328" s="154">
        <f t="shared" si="128"/>
        <v>0</v>
      </c>
    </row>
    <row r="329" spans="1:46" ht="63">
      <c r="A329" s="133" t="s">
        <v>175</v>
      </c>
      <c r="B329" s="147" t="s">
        <v>1152</v>
      </c>
      <c r="C329" s="146" t="s">
        <v>1153</v>
      </c>
      <c r="D329" s="155" t="s">
        <v>239</v>
      </c>
      <c r="E329" s="154">
        <v>0</v>
      </c>
      <c r="F329" s="154">
        <v>0</v>
      </c>
      <c r="G329" s="154">
        <v>0</v>
      </c>
      <c r="H329" s="154">
        <v>0</v>
      </c>
      <c r="I329" s="154">
        <v>0</v>
      </c>
      <c r="J329" s="154">
        <v>0</v>
      </c>
      <c r="K329" s="154">
        <v>0</v>
      </c>
      <c r="L329" s="154">
        <v>0</v>
      </c>
      <c r="M329" s="154">
        <v>0</v>
      </c>
      <c r="N329" s="154">
        <v>0</v>
      </c>
      <c r="O329" s="154">
        <v>0</v>
      </c>
      <c r="P329" s="154">
        <v>0</v>
      </c>
      <c r="Q329" s="154">
        <v>0</v>
      </c>
      <c r="R329" s="154">
        <v>0</v>
      </c>
      <c r="S329" s="154">
        <v>0</v>
      </c>
      <c r="T329" s="154">
        <v>0</v>
      </c>
      <c r="U329" s="154">
        <v>0</v>
      </c>
      <c r="V329" s="154">
        <v>0</v>
      </c>
      <c r="W329" s="154">
        <v>0</v>
      </c>
      <c r="X329" s="154">
        <v>0</v>
      </c>
      <c r="Y329" s="155">
        <v>0</v>
      </c>
      <c r="Z329" s="154">
        <v>0</v>
      </c>
      <c r="AA329" s="154">
        <v>0</v>
      </c>
      <c r="AB329" s="154">
        <v>0</v>
      </c>
      <c r="AC329" s="154">
        <v>0</v>
      </c>
      <c r="AD329" s="154">
        <v>0</v>
      </c>
      <c r="AE329" s="154">
        <v>0</v>
      </c>
      <c r="AF329" s="154">
        <v>0</v>
      </c>
      <c r="AG329" s="154">
        <v>0</v>
      </c>
      <c r="AH329" s="154">
        <v>0</v>
      </c>
      <c r="AI329" s="154">
        <v>0</v>
      </c>
      <c r="AJ329" s="154">
        <v>0</v>
      </c>
      <c r="AK329" s="154">
        <v>0</v>
      </c>
      <c r="AL329" s="154">
        <v>0</v>
      </c>
      <c r="AM329" s="154">
        <v>0</v>
      </c>
      <c r="AN329" s="154">
        <f t="shared" si="122"/>
        <v>0</v>
      </c>
      <c r="AO329" s="154">
        <f t="shared" si="123"/>
        <v>0</v>
      </c>
      <c r="AP329" s="154">
        <f t="shared" si="124"/>
        <v>0</v>
      </c>
      <c r="AQ329" s="154">
        <f t="shared" si="125"/>
        <v>0</v>
      </c>
      <c r="AR329" s="154">
        <f t="shared" si="126"/>
        <v>0</v>
      </c>
      <c r="AS329" s="154">
        <f t="shared" si="127"/>
        <v>0</v>
      </c>
      <c r="AT329" s="154">
        <f t="shared" si="128"/>
        <v>0</v>
      </c>
    </row>
    <row r="330" spans="1:46" ht="31.5">
      <c r="A330" s="133" t="s">
        <v>175</v>
      </c>
      <c r="B330" s="147" t="s">
        <v>1154</v>
      </c>
      <c r="C330" s="146" t="s">
        <v>1155</v>
      </c>
      <c r="D330" s="155" t="s">
        <v>239</v>
      </c>
      <c r="E330" s="154">
        <v>0</v>
      </c>
      <c r="F330" s="154">
        <v>0</v>
      </c>
      <c r="G330" s="154">
        <v>0</v>
      </c>
      <c r="H330" s="154">
        <v>0</v>
      </c>
      <c r="I330" s="154">
        <v>0</v>
      </c>
      <c r="J330" s="154">
        <v>0</v>
      </c>
      <c r="K330" s="154">
        <v>0</v>
      </c>
      <c r="L330" s="154">
        <v>0</v>
      </c>
      <c r="M330" s="154">
        <v>0</v>
      </c>
      <c r="N330" s="154">
        <v>0</v>
      </c>
      <c r="O330" s="154">
        <v>0</v>
      </c>
      <c r="P330" s="154">
        <v>0</v>
      </c>
      <c r="Q330" s="154">
        <v>0</v>
      </c>
      <c r="R330" s="154">
        <v>0</v>
      </c>
      <c r="S330" s="154">
        <v>0</v>
      </c>
      <c r="T330" s="154">
        <v>0</v>
      </c>
      <c r="U330" s="154">
        <v>0</v>
      </c>
      <c r="V330" s="154">
        <v>0</v>
      </c>
      <c r="W330" s="154">
        <v>0</v>
      </c>
      <c r="X330" s="154">
        <v>0</v>
      </c>
      <c r="Y330" s="155">
        <v>0</v>
      </c>
      <c r="Z330" s="154">
        <v>0</v>
      </c>
      <c r="AA330" s="154">
        <v>0</v>
      </c>
      <c r="AB330" s="154">
        <v>0</v>
      </c>
      <c r="AC330" s="154">
        <v>0</v>
      </c>
      <c r="AD330" s="154">
        <v>0</v>
      </c>
      <c r="AE330" s="154">
        <v>0</v>
      </c>
      <c r="AF330" s="154">
        <v>0</v>
      </c>
      <c r="AG330" s="154">
        <v>0</v>
      </c>
      <c r="AH330" s="154">
        <v>0</v>
      </c>
      <c r="AI330" s="154">
        <v>0</v>
      </c>
      <c r="AJ330" s="154">
        <v>0</v>
      </c>
      <c r="AK330" s="154">
        <v>0</v>
      </c>
      <c r="AL330" s="154">
        <v>0</v>
      </c>
      <c r="AM330" s="154">
        <v>0</v>
      </c>
      <c r="AN330" s="154">
        <f t="shared" si="122"/>
        <v>0</v>
      </c>
      <c r="AO330" s="154">
        <f t="shared" si="123"/>
        <v>0</v>
      </c>
      <c r="AP330" s="154">
        <f t="shared" si="124"/>
        <v>0</v>
      </c>
      <c r="AQ330" s="154">
        <f t="shared" si="125"/>
        <v>0</v>
      </c>
      <c r="AR330" s="154">
        <f t="shared" si="126"/>
        <v>0</v>
      </c>
      <c r="AS330" s="154">
        <f t="shared" si="127"/>
        <v>0</v>
      </c>
      <c r="AT330" s="154">
        <f t="shared" si="128"/>
        <v>0</v>
      </c>
    </row>
    <row r="331" spans="1:46" ht="110.25">
      <c r="A331" s="133" t="s">
        <v>175</v>
      </c>
      <c r="B331" s="147" t="s">
        <v>1156</v>
      </c>
      <c r="C331" s="146" t="s">
        <v>1157</v>
      </c>
      <c r="D331" s="155" t="s">
        <v>239</v>
      </c>
      <c r="E331" s="154">
        <v>0</v>
      </c>
      <c r="F331" s="154">
        <v>0</v>
      </c>
      <c r="G331" s="154">
        <v>0</v>
      </c>
      <c r="H331" s="154">
        <v>0</v>
      </c>
      <c r="I331" s="154">
        <v>0</v>
      </c>
      <c r="J331" s="154">
        <v>0</v>
      </c>
      <c r="K331" s="154">
        <v>0</v>
      </c>
      <c r="L331" s="154">
        <v>0</v>
      </c>
      <c r="M331" s="154">
        <v>0</v>
      </c>
      <c r="N331" s="154">
        <v>0</v>
      </c>
      <c r="O331" s="154">
        <v>0</v>
      </c>
      <c r="P331" s="154">
        <v>0</v>
      </c>
      <c r="Q331" s="154">
        <v>0</v>
      </c>
      <c r="R331" s="154">
        <v>0</v>
      </c>
      <c r="S331" s="154">
        <v>0</v>
      </c>
      <c r="T331" s="154">
        <v>0</v>
      </c>
      <c r="U331" s="154">
        <v>0</v>
      </c>
      <c r="V331" s="154">
        <v>0</v>
      </c>
      <c r="W331" s="154">
        <v>0</v>
      </c>
      <c r="X331" s="154">
        <v>0</v>
      </c>
      <c r="Y331" s="155">
        <v>0</v>
      </c>
      <c r="Z331" s="154">
        <v>0</v>
      </c>
      <c r="AA331" s="154">
        <v>0</v>
      </c>
      <c r="AB331" s="154">
        <v>0</v>
      </c>
      <c r="AC331" s="154">
        <v>0</v>
      </c>
      <c r="AD331" s="154">
        <v>0</v>
      </c>
      <c r="AE331" s="154">
        <v>0</v>
      </c>
      <c r="AF331" s="154">
        <v>0</v>
      </c>
      <c r="AG331" s="154">
        <v>0</v>
      </c>
      <c r="AH331" s="154">
        <v>0</v>
      </c>
      <c r="AI331" s="154">
        <v>0</v>
      </c>
      <c r="AJ331" s="154">
        <v>0</v>
      </c>
      <c r="AK331" s="154">
        <v>0</v>
      </c>
      <c r="AL331" s="154">
        <v>0</v>
      </c>
      <c r="AM331" s="154">
        <v>0</v>
      </c>
      <c r="AN331" s="154">
        <f t="shared" si="122"/>
        <v>0</v>
      </c>
      <c r="AO331" s="154">
        <f t="shared" si="123"/>
        <v>0</v>
      </c>
      <c r="AP331" s="154">
        <f t="shared" si="124"/>
        <v>0</v>
      </c>
      <c r="AQ331" s="154">
        <f t="shared" si="125"/>
        <v>0</v>
      </c>
      <c r="AR331" s="154">
        <f t="shared" si="126"/>
        <v>0</v>
      </c>
      <c r="AS331" s="154">
        <f t="shared" si="127"/>
        <v>0</v>
      </c>
      <c r="AT331" s="154">
        <f t="shared" si="128"/>
        <v>0</v>
      </c>
    </row>
    <row r="332" spans="1:46" ht="31.5">
      <c r="A332" s="133" t="s">
        <v>175</v>
      </c>
      <c r="B332" s="147" t="s">
        <v>1158</v>
      </c>
      <c r="C332" s="146" t="s">
        <v>1159</v>
      </c>
      <c r="D332" s="155" t="s">
        <v>239</v>
      </c>
      <c r="E332" s="154">
        <v>0</v>
      </c>
      <c r="F332" s="154">
        <v>0</v>
      </c>
      <c r="G332" s="154">
        <v>0</v>
      </c>
      <c r="H332" s="154">
        <v>0</v>
      </c>
      <c r="I332" s="154">
        <v>0</v>
      </c>
      <c r="J332" s="154">
        <v>0</v>
      </c>
      <c r="K332" s="154">
        <v>0</v>
      </c>
      <c r="L332" s="154">
        <v>0</v>
      </c>
      <c r="M332" s="154">
        <v>0</v>
      </c>
      <c r="N332" s="154">
        <v>0</v>
      </c>
      <c r="O332" s="154">
        <v>0</v>
      </c>
      <c r="P332" s="154">
        <v>0</v>
      </c>
      <c r="Q332" s="154">
        <v>0</v>
      </c>
      <c r="R332" s="154">
        <v>0</v>
      </c>
      <c r="S332" s="154">
        <v>0</v>
      </c>
      <c r="T332" s="154">
        <v>0</v>
      </c>
      <c r="U332" s="154">
        <v>0</v>
      </c>
      <c r="V332" s="154">
        <v>0</v>
      </c>
      <c r="W332" s="154">
        <v>0</v>
      </c>
      <c r="X332" s="154">
        <v>0</v>
      </c>
      <c r="Y332" s="155">
        <v>0</v>
      </c>
      <c r="Z332" s="154">
        <v>0</v>
      </c>
      <c r="AA332" s="154">
        <v>0</v>
      </c>
      <c r="AB332" s="154">
        <v>0</v>
      </c>
      <c r="AC332" s="154">
        <v>0</v>
      </c>
      <c r="AD332" s="154">
        <v>0</v>
      </c>
      <c r="AE332" s="154">
        <v>0</v>
      </c>
      <c r="AF332" s="154">
        <v>0</v>
      </c>
      <c r="AG332" s="154">
        <v>0</v>
      </c>
      <c r="AH332" s="154">
        <v>0</v>
      </c>
      <c r="AI332" s="154">
        <v>0</v>
      </c>
      <c r="AJ332" s="154">
        <v>0</v>
      </c>
      <c r="AK332" s="154">
        <v>0</v>
      </c>
      <c r="AL332" s="154">
        <v>0</v>
      </c>
      <c r="AM332" s="154">
        <v>0</v>
      </c>
      <c r="AN332" s="154">
        <f t="shared" si="122"/>
        <v>0</v>
      </c>
      <c r="AO332" s="154">
        <f t="shared" si="123"/>
        <v>0</v>
      </c>
      <c r="AP332" s="154">
        <f t="shared" si="124"/>
        <v>0</v>
      </c>
      <c r="AQ332" s="154">
        <f t="shared" si="125"/>
        <v>0</v>
      </c>
      <c r="AR332" s="154">
        <f t="shared" si="126"/>
        <v>0</v>
      </c>
      <c r="AS332" s="154">
        <f t="shared" si="127"/>
        <v>0</v>
      </c>
      <c r="AT332" s="154">
        <f t="shared" si="128"/>
        <v>0</v>
      </c>
    </row>
    <row r="333" spans="1:46" ht="31.5">
      <c r="A333" s="133" t="s">
        <v>175</v>
      </c>
      <c r="B333" s="147" t="s">
        <v>1160</v>
      </c>
      <c r="C333" s="146" t="s">
        <v>1161</v>
      </c>
      <c r="D333" s="155">
        <v>1.8976393999999999</v>
      </c>
      <c r="E333" s="154">
        <v>0</v>
      </c>
      <c r="F333" s="154">
        <v>0</v>
      </c>
      <c r="G333" s="154">
        <v>0</v>
      </c>
      <c r="H333" s="154">
        <v>0</v>
      </c>
      <c r="I333" s="154">
        <v>0</v>
      </c>
      <c r="J333" s="154">
        <v>0</v>
      </c>
      <c r="K333" s="154">
        <v>0</v>
      </c>
      <c r="L333" s="154">
        <v>0</v>
      </c>
      <c r="M333" s="154">
        <v>0</v>
      </c>
      <c r="N333" s="154">
        <v>0</v>
      </c>
      <c r="O333" s="154">
        <v>0</v>
      </c>
      <c r="P333" s="154">
        <v>0</v>
      </c>
      <c r="Q333" s="154">
        <v>0</v>
      </c>
      <c r="R333" s="154">
        <v>0</v>
      </c>
      <c r="S333" s="154">
        <v>0</v>
      </c>
      <c r="T333" s="154">
        <v>1.8976393999999999</v>
      </c>
      <c r="U333" s="154">
        <v>0</v>
      </c>
      <c r="V333" s="154">
        <v>0</v>
      </c>
      <c r="W333" s="154">
        <v>0.26</v>
      </c>
      <c r="X333" s="154">
        <v>0</v>
      </c>
      <c r="Y333" s="155">
        <v>0</v>
      </c>
      <c r="Z333" s="154">
        <v>0</v>
      </c>
      <c r="AA333" s="154">
        <v>0</v>
      </c>
      <c r="AB333" s="154">
        <v>0</v>
      </c>
      <c r="AC333" s="154">
        <v>0</v>
      </c>
      <c r="AD333" s="154">
        <v>0</v>
      </c>
      <c r="AE333" s="154">
        <v>0</v>
      </c>
      <c r="AF333" s="154">
        <v>0</v>
      </c>
      <c r="AG333" s="154">
        <v>0</v>
      </c>
      <c r="AH333" s="154">
        <v>0</v>
      </c>
      <c r="AI333" s="154">
        <v>0</v>
      </c>
      <c r="AJ333" s="154">
        <v>0</v>
      </c>
      <c r="AK333" s="154">
        <v>0</v>
      </c>
      <c r="AL333" s="154">
        <v>0</v>
      </c>
      <c r="AM333" s="154">
        <v>0</v>
      </c>
      <c r="AN333" s="154">
        <f t="shared" si="122"/>
        <v>0</v>
      </c>
      <c r="AO333" s="154">
        <f t="shared" si="123"/>
        <v>1.8976393999999999</v>
      </c>
      <c r="AP333" s="154">
        <f t="shared" si="124"/>
        <v>0</v>
      </c>
      <c r="AQ333" s="154">
        <f t="shared" si="125"/>
        <v>0</v>
      </c>
      <c r="AR333" s="154">
        <f t="shared" si="126"/>
        <v>0.26</v>
      </c>
      <c r="AS333" s="154">
        <f t="shared" si="127"/>
        <v>0</v>
      </c>
      <c r="AT333" s="154">
        <f t="shared" si="128"/>
        <v>0</v>
      </c>
    </row>
    <row r="334" spans="1:46" ht="31.5">
      <c r="A334" s="133" t="s">
        <v>175</v>
      </c>
      <c r="B334" s="147" t="s">
        <v>1162</v>
      </c>
      <c r="C334" s="146" t="s">
        <v>1163</v>
      </c>
      <c r="D334" s="155">
        <v>2.6805673899999998</v>
      </c>
      <c r="E334" s="154">
        <v>0</v>
      </c>
      <c r="F334" s="154">
        <v>0</v>
      </c>
      <c r="G334" s="154">
        <v>0</v>
      </c>
      <c r="H334" s="154">
        <v>0</v>
      </c>
      <c r="I334" s="154">
        <v>0</v>
      </c>
      <c r="J334" s="154">
        <v>0</v>
      </c>
      <c r="K334" s="154">
        <v>0</v>
      </c>
      <c r="L334" s="154">
        <v>0</v>
      </c>
      <c r="M334" s="154">
        <v>0</v>
      </c>
      <c r="N334" s="154">
        <v>0</v>
      </c>
      <c r="O334" s="154">
        <v>0</v>
      </c>
      <c r="P334" s="154">
        <v>0</v>
      </c>
      <c r="Q334" s="154">
        <v>0</v>
      </c>
      <c r="R334" s="154">
        <v>0</v>
      </c>
      <c r="S334" s="154">
        <v>0</v>
      </c>
      <c r="T334" s="154">
        <v>2.6805673899999998</v>
      </c>
      <c r="U334" s="154">
        <v>0</v>
      </c>
      <c r="V334" s="154">
        <v>0</v>
      </c>
      <c r="W334" s="154">
        <v>1.1140000000000001</v>
      </c>
      <c r="X334" s="154">
        <v>0</v>
      </c>
      <c r="Y334" s="155">
        <v>0</v>
      </c>
      <c r="Z334" s="154">
        <v>0</v>
      </c>
      <c r="AA334" s="154">
        <v>0</v>
      </c>
      <c r="AB334" s="154">
        <v>0</v>
      </c>
      <c r="AC334" s="154">
        <v>0</v>
      </c>
      <c r="AD334" s="154">
        <v>0</v>
      </c>
      <c r="AE334" s="154">
        <v>0</v>
      </c>
      <c r="AF334" s="154">
        <v>0</v>
      </c>
      <c r="AG334" s="154">
        <v>0</v>
      </c>
      <c r="AH334" s="154">
        <v>0</v>
      </c>
      <c r="AI334" s="154">
        <v>0</v>
      </c>
      <c r="AJ334" s="154">
        <v>0</v>
      </c>
      <c r="AK334" s="154">
        <v>0</v>
      </c>
      <c r="AL334" s="154">
        <v>0</v>
      </c>
      <c r="AM334" s="154">
        <v>0</v>
      </c>
      <c r="AN334" s="154">
        <f t="shared" ref="AN334:AN397" si="129">SUM(E334,L334,S334,Z334,AG334)</f>
        <v>0</v>
      </c>
      <c r="AO334" s="154">
        <f t="shared" ref="AO334:AO397" si="130">SUM(F334,M334,T334,AA334,AH334)</f>
        <v>2.6805673899999998</v>
      </c>
      <c r="AP334" s="154">
        <f t="shared" ref="AP334:AP397" si="131">SUM(G334,N334,U334,AB334,AI334)</f>
        <v>0</v>
      </c>
      <c r="AQ334" s="154">
        <f t="shared" ref="AQ334:AQ397" si="132">SUM(H334,O334,V334,AC334,AJ334)</f>
        <v>0</v>
      </c>
      <c r="AR334" s="154">
        <f t="shared" ref="AR334:AR397" si="133">SUM(I334,P334,W334,AD334,AK334)</f>
        <v>1.1140000000000001</v>
      </c>
      <c r="AS334" s="154">
        <f t="shared" ref="AS334:AS397" si="134">SUM(J334,Q334,X334,AE334,AL334)</f>
        <v>0</v>
      </c>
      <c r="AT334" s="154">
        <f t="shared" ref="AT334:AT397" si="135">SUM(K334,R334,Y334,AF334,AM334)</f>
        <v>0</v>
      </c>
    </row>
    <row r="335" spans="1:46" ht="110.25">
      <c r="A335" s="133" t="s">
        <v>175</v>
      </c>
      <c r="B335" s="147" t="s">
        <v>1164</v>
      </c>
      <c r="C335" s="146" t="s">
        <v>1165</v>
      </c>
      <c r="D335" s="155">
        <v>2.9900529800000002</v>
      </c>
      <c r="E335" s="154">
        <v>0</v>
      </c>
      <c r="F335" s="154">
        <v>2.9900529800000002</v>
      </c>
      <c r="G335" s="154">
        <v>0.16</v>
      </c>
      <c r="H335" s="154">
        <v>0</v>
      </c>
      <c r="I335" s="154">
        <v>0.65800000000000003</v>
      </c>
      <c r="J335" s="154">
        <v>0</v>
      </c>
      <c r="K335" s="154">
        <v>0</v>
      </c>
      <c r="L335" s="154">
        <v>0</v>
      </c>
      <c r="M335" s="154">
        <v>0</v>
      </c>
      <c r="N335" s="154">
        <v>0</v>
      </c>
      <c r="O335" s="154">
        <v>0</v>
      </c>
      <c r="P335" s="154">
        <v>0</v>
      </c>
      <c r="Q335" s="154">
        <v>0</v>
      </c>
      <c r="R335" s="154">
        <v>0</v>
      </c>
      <c r="S335" s="154">
        <v>0</v>
      </c>
      <c r="T335" s="154">
        <v>0</v>
      </c>
      <c r="U335" s="154">
        <v>0</v>
      </c>
      <c r="V335" s="154">
        <v>0</v>
      </c>
      <c r="W335" s="154">
        <v>0</v>
      </c>
      <c r="X335" s="154">
        <v>0</v>
      </c>
      <c r="Y335" s="155">
        <v>0</v>
      </c>
      <c r="Z335" s="154">
        <v>0</v>
      </c>
      <c r="AA335" s="154">
        <v>0</v>
      </c>
      <c r="AB335" s="154">
        <v>0</v>
      </c>
      <c r="AC335" s="154">
        <v>0</v>
      </c>
      <c r="AD335" s="154">
        <v>0</v>
      </c>
      <c r="AE335" s="154">
        <v>0</v>
      </c>
      <c r="AF335" s="154">
        <v>0</v>
      </c>
      <c r="AG335" s="154">
        <v>0</v>
      </c>
      <c r="AH335" s="154">
        <v>0</v>
      </c>
      <c r="AI335" s="154">
        <v>0</v>
      </c>
      <c r="AJ335" s="154">
        <v>0</v>
      </c>
      <c r="AK335" s="154">
        <v>0</v>
      </c>
      <c r="AL335" s="154">
        <v>0</v>
      </c>
      <c r="AM335" s="154">
        <v>0</v>
      </c>
      <c r="AN335" s="154">
        <f t="shared" si="129"/>
        <v>0</v>
      </c>
      <c r="AO335" s="154">
        <f t="shared" si="130"/>
        <v>2.9900529800000002</v>
      </c>
      <c r="AP335" s="154">
        <f t="shared" si="131"/>
        <v>0.16</v>
      </c>
      <c r="AQ335" s="154">
        <f t="shared" si="132"/>
        <v>0</v>
      </c>
      <c r="AR335" s="154">
        <f t="shared" si="133"/>
        <v>0.65800000000000003</v>
      </c>
      <c r="AS335" s="154">
        <f t="shared" si="134"/>
        <v>0</v>
      </c>
      <c r="AT335" s="154">
        <f t="shared" si="135"/>
        <v>0</v>
      </c>
    </row>
    <row r="336" spans="1:46" ht="47.25">
      <c r="A336" s="133" t="s">
        <v>175</v>
      </c>
      <c r="B336" s="147" t="s">
        <v>1166</v>
      </c>
      <c r="C336" s="146" t="s">
        <v>1167</v>
      </c>
      <c r="D336" s="155" t="s">
        <v>239</v>
      </c>
      <c r="E336" s="154">
        <v>0</v>
      </c>
      <c r="F336" s="154">
        <v>0</v>
      </c>
      <c r="G336" s="154">
        <v>0</v>
      </c>
      <c r="H336" s="154">
        <v>0</v>
      </c>
      <c r="I336" s="154">
        <v>0</v>
      </c>
      <c r="J336" s="154">
        <v>0</v>
      </c>
      <c r="K336" s="154">
        <v>0</v>
      </c>
      <c r="L336" s="154">
        <v>0</v>
      </c>
      <c r="M336" s="154">
        <v>0</v>
      </c>
      <c r="N336" s="154">
        <v>0</v>
      </c>
      <c r="O336" s="154">
        <v>0</v>
      </c>
      <c r="P336" s="154">
        <v>0</v>
      </c>
      <c r="Q336" s="154">
        <v>0</v>
      </c>
      <c r="R336" s="154">
        <v>0</v>
      </c>
      <c r="S336" s="154">
        <v>0</v>
      </c>
      <c r="T336" s="154">
        <v>0</v>
      </c>
      <c r="U336" s="154">
        <v>0</v>
      </c>
      <c r="V336" s="154">
        <v>0</v>
      </c>
      <c r="W336" s="154">
        <v>0</v>
      </c>
      <c r="X336" s="154">
        <v>0</v>
      </c>
      <c r="Y336" s="155">
        <v>0</v>
      </c>
      <c r="Z336" s="154">
        <v>0</v>
      </c>
      <c r="AA336" s="154">
        <v>0</v>
      </c>
      <c r="AB336" s="154">
        <v>0</v>
      </c>
      <c r="AC336" s="154">
        <v>0</v>
      </c>
      <c r="AD336" s="154">
        <v>0</v>
      </c>
      <c r="AE336" s="154">
        <v>0</v>
      </c>
      <c r="AF336" s="154">
        <v>0</v>
      </c>
      <c r="AG336" s="154">
        <v>0</v>
      </c>
      <c r="AH336" s="154">
        <v>0</v>
      </c>
      <c r="AI336" s="154">
        <v>0</v>
      </c>
      <c r="AJ336" s="154">
        <v>0</v>
      </c>
      <c r="AK336" s="154">
        <v>0</v>
      </c>
      <c r="AL336" s="154">
        <v>0</v>
      </c>
      <c r="AM336" s="154">
        <v>0</v>
      </c>
      <c r="AN336" s="154">
        <f t="shared" si="129"/>
        <v>0</v>
      </c>
      <c r="AO336" s="154">
        <f t="shared" si="130"/>
        <v>0</v>
      </c>
      <c r="AP336" s="154">
        <f t="shared" si="131"/>
        <v>0</v>
      </c>
      <c r="AQ336" s="154">
        <f t="shared" si="132"/>
        <v>0</v>
      </c>
      <c r="AR336" s="154">
        <f t="shared" si="133"/>
        <v>0</v>
      </c>
      <c r="AS336" s="154">
        <f t="shared" si="134"/>
        <v>0</v>
      </c>
      <c r="AT336" s="154">
        <f t="shared" si="135"/>
        <v>0</v>
      </c>
    </row>
    <row r="337" spans="1:46" ht="47.25">
      <c r="A337" s="133" t="s">
        <v>175</v>
      </c>
      <c r="B337" s="147" t="s">
        <v>1168</v>
      </c>
      <c r="C337" s="146" t="s">
        <v>1169</v>
      </c>
      <c r="D337" s="155" t="s">
        <v>239</v>
      </c>
      <c r="E337" s="154">
        <v>0</v>
      </c>
      <c r="F337" s="154">
        <v>0</v>
      </c>
      <c r="G337" s="154">
        <v>0</v>
      </c>
      <c r="H337" s="154">
        <v>0</v>
      </c>
      <c r="I337" s="154">
        <v>0</v>
      </c>
      <c r="J337" s="154">
        <v>0</v>
      </c>
      <c r="K337" s="154">
        <v>0</v>
      </c>
      <c r="L337" s="154">
        <v>0</v>
      </c>
      <c r="M337" s="154">
        <v>0</v>
      </c>
      <c r="N337" s="154">
        <v>0</v>
      </c>
      <c r="O337" s="154">
        <v>0</v>
      </c>
      <c r="P337" s="154">
        <v>0</v>
      </c>
      <c r="Q337" s="154">
        <v>0</v>
      </c>
      <c r="R337" s="154">
        <v>0</v>
      </c>
      <c r="S337" s="154">
        <v>0</v>
      </c>
      <c r="T337" s="154">
        <v>0</v>
      </c>
      <c r="U337" s="154">
        <v>0</v>
      </c>
      <c r="V337" s="154">
        <v>0</v>
      </c>
      <c r="W337" s="154">
        <v>0</v>
      </c>
      <c r="X337" s="154">
        <v>0</v>
      </c>
      <c r="Y337" s="155">
        <v>0</v>
      </c>
      <c r="Z337" s="154">
        <v>0</v>
      </c>
      <c r="AA337" s="154">
        <v>0</v>
      </c>
      <c r="AB337" s="154">
        <v>0</v>
      </c>
      <c r="AC337" s="154">
        <v>0</v>
      </c>
      <c r="AD337" s="154">
        <v>0</v>
      </c>
      <c r="AE337" s="154">
        <v>0</v>
      </c>
      <c r="AF337" s="154">
        <v>0</v>
      </c>
      <c r="AG337" s="154">
        <v>0</v>
      </c>
      <c r="AH337" s="154">
        <v>0</v>
      </c>
      <c r="AI337" s="154">
        <v>0</v>
      </c>
      <c r="AJ337" s="154">
        <v>0</v>
      </c>
      <c r="AK337" s="154">
        <v>0</v>
      </c>
      <c r="AL337" s="154">
        <v>0</v>
      </c>
      <c r="AM337" s="154">
        <v>0</v>
      </c>
      <c r="AN337" s="154">
        <f t="shared" si="129"/>
        <v>0</v>
      </c>
      <c r="AO337" s="154">
        <f t="shared" si="130"/>
        <v>0</v>
      </c>
      <c r="AP337" s="154">
        <f t="shared" si="131"/>
        <v>0</v>
      </c>
      <c r="AQ337" s="154">
        <f t="shared" si="132"/>
        <v>0</v>
      </c>
      <c r="AR337" s="154">
        <f t="shared" si="133"/>
        <v>0</v>
      </c>
      <c r="AS337" s="154">
        <f t="shared" si="134"/>
        <v>0</v>
      </c>
      <c r="AT337" s="154">
        <f t="shared" si="135"/>
        <v>0</v>
      </c>
    </row>
    <row r="338" spans="1:46" ht="31.5">
      <c r="A338" s="133" t="s">
        <v>175</v>
      </c>
      <c r="B338" s="147" t="s">
        <v>1170</v>
      </c>
      <c r="C338" s="146" t="s">
        <v>1171</v>
      </c>
      <c r="D338" s="155" t="s">
        <v>239</v>
      </c>
      <c r="E338" s="154">
        <v>0</v>
      </c>
      <c r="F338" s="154">
        <v>0</v>
      </c>
      <c r="G338" s="154">
        <v>0</v>
      </c>
      <c r="H338" s="154">
        <v>0</v>
      </c>
      <c r="I338" s="154">
        <v>0</v>
      </c>
      <c r="J338" s="154">
        <v>0</v>
      </c>
      <c r="K338" s="154">
        <v>0</v>
      </c>
      <c r="L338" s="154">
        <v>0</v>
      </c>
      <c r="M338" s="154">
        <v>0</v>
      </c>
      <c r="N338" s="154">
        <v>0</v>
      </c>
      <c r="O338" s="154">
        <v>0</v>
      </c>
      <c r="P338" s="154">
        <v>0</v>
      </c>
      <c r="Q338" s="154">
        <v>0</v>
      </c>
      <c r="R338" s="154">
        <v>0</v>
      </c>
      <c r="S338" s="154">
        <v>0</v>
      </c>
      <c r="T338" s="154">
        <v>0</v>
      </c>
      <c r="U338" s="154">
        <v>0</v>
      </c>
      <c r="V338" s="154">
        <v>0</v>
      </c>
      <c r="W338" s="154">
        <v>0</v>
      </c>
      <c r="X338" s="154">
        <v>0</v>
      </c>
      <c r="Y338" s="155">
        <v>0</v>
      </c>
      <c r="Z338" s="154">
        <v>0</v>
      </c>
      <c r="AA338" s="154">
        <v>0</v>
      </c>
      <c r="AB338" s="154">
        <v>0</v>
      </c>
      <c r="AC338" s="154">
        <v>0</v>
      </c>
      <c r="AD338" s="154">
        <v>0</v>
      </c>
      <c r="AE338" s="154">
        <v>0</v>
      </c>
      <c r="AF338" s="154">
        <v>0</v>
      </c>
      <c r="AG338" s="154">
        <v>0</v>
      </c>
      <c r="AH338" s="154">
        <v>0</v>
      </c>
      <c r="AI338" s="154">
        <v>0</v>
      </c>
      <c r="AJ338" s="154">
        <v>0</v>
      </c>
      <c r="AK338" s="154">
        <v>0</v>
      </c>
      <c r="AL338" s="154">
        <v>0</v>
      </c>
      <c r="AM338" s="154">
        <v>0</v>
      </c>
      <c r="AN338" s="154">
        <f t="shared" si="129"/>
        <v>0</v>
      </c>
      <c r="AO338" s="154">
        <f t="shared" si="130"/>
        <v>0</v>
      </c>
      <c r="AP338" s="154">
        <f t="shared" si="131"/>
        <v>0</v>
      </c>
      <c r="AQ338" s="154">
        <f t="shared" si="132"/>
        <v>0</v>
      </c>
      <c r="AR338" s="154">
        <f t="shared" si="133"/>
        <v>0</v>
      </c>
      <c r="AS338" s="154">
        <f t="shared" si="134"/>
        <v>0</v>
      </c>
      <c r="AT338" s="154">
        <f t="shared" si="135"/>
        <v>0</v>
      </c>
    </row>
    <row r="339" spans="1:46" ht="31.5">
      <c r="A339" s="133" t="s">
        <v>175</v>
      </c>
      <c r="B339" s="147" t="s">
        <v>1172</v>
      </c>
      <c r="C339" s="146" t="s">
        <v>1173</v>
      </c>
      <c r="D339" s="155">
        <v>2.254</v>
      </c>
      <c r="E339" s="154">
        <v>0</v>
      </c>
      <c r="F339" s="154">
        <v>0</v>
      </c>
      <c r="G339" s="154">
        <v>0</v>
      </c>
      <c r="H339" s="154">
        <v>0</v>
      </c>
      <c r="I339" s="154">
        <v>0</v>
      </c>
      <c r="J339" s="154">
        <v>0</v>
      </c>
      <c r="K339" s="154">
        <v>0</v>
      </c>
      <c r="L339" s="154">
        <v>0</v>
      </c>
      <c r="M339" s="154">
        <v>0</v>
      </c>
      <c r="N339" s="154">
        <v>0</v>
      </c>
      <c r="O339" s="154">
        <v>0</v>
      </c>
      <c r="P339" s="154">
        <v>0</v>
      </c>
      <c r="Q339" s="154">
        <v>0</v>
      </c>
      <c r="R339" s="154">
        <v>0</v>
      </c>
      <c r="S339" s="154">
        <v>0</v>
      </c>
      <c r="T339" s="154">
        <v>2.254</v>
      </c>
      <c r="U339" s="154">
        <v>0</v>
      </c>
      <c r="V339" s="154">
        <v>0</v>
      </c>
      <c r="W339" s="154">
        <v>0.64200000000000002</v>
      </c>
      <c r="X339" s="154">
        <v>0</v>
      </c>
      <c r="Y339" s="155">
        <v>0</v>
      </c>
      <c r="Z339" s="154">
        <v>0</v>
      </c>
      <c r="AA339" s="154">
        <v>0</v>
      </c>
      <c r="AB339" s="154">
        <v>0</v>
      </c>
      <c r="AC339" s="154">
        <v>0</v>
      </c>
      <c r="AD339" s="154">
        <v>0</v>
      </c>
      <c r="AE339" s="154">
        <v>0</v>
      </c>
      <c r="AF339" s="154">
        <v>0</v>
      </c>
      <c r="AG339" s="154">
        <v>0</v>
      </c>
      <c r="AH339" s="154">
        <v>0</v>
      </c>
      <c r="AI339" s="154">
        <v>0</v>
      </c>
      <c r="AJ339" s="154">
        <v>0</v>
      </c>
      <c r="AK339" s="154">
        <v>0</v>
      </c>
      <c r="AL339" s="154">
        <v>0</v>
      </c>
      <c r="AM339" s="154">
        <v>0</v>
      </c>
      <c r="AN339" s="154">
        <f t="shared" si="129"/>
        <v>0</v>
      </c>
      <c r="AO339" s="154">
        <f t="shared" si="130"/>
        <v>2.254</v>
      </c>
      <c r="AP339" s="154">
        <f t="shared" si="131"/>
        <v>0</v>
      </c>
      <c r="AQ339" s="154">
        <f t="shared" si="132"/>
        <v>0</v>
      </c>
      <c r="AR339" s="154">
        <f t="shared" si="133"/>
        <v>0.64200000000000002</v>
      </c>
      <c r="AS339" s="154">
        <f t="shared" si="134"/>
        <v>0</v>
      </c>
      <c r="AT339" s="154">
        <f t="shared" si="135"/>
        <v>0</v>
      </c>
    </row>
    <row r="340" spans="1:46" ht="47.25">
      <c r="A340" s="133" t="s">
        <v>175</v>
      </c>
      <c r="B340" s="147" t="s">
        <v>1174</v>
      </c>
      <c r="C340" s="146" t="s">
        <v>1175</v>
      </c>
      <c r="D340" s="155" t="s">
        <v>239</v>
      </c>
      <c r="E340" s="154">
        <v>0</v>
      </c>
      <c r="F340" s="154">
        <v>0</v>
      </c>
      <c r="G340" s="154">
        <v>0</v>
      </c>
      <c r="H340" s="154">
        <v>0</v>
      </c>
      <c r="I340" s="154">
        <v>0</v>
      </c>
      <c r="J340" s="154">
        <v>0</v>
      </c>
      <c r="K340" s="154">
        <v>0</v>
      </c>
      <c r="L340" s="154">
        <v>0</v>
      </c>
      <c r="M340" s="154">
        <v>0</v>
      </c>
      <c r="N340" s="154">
        <v>0</v>
      </c>
      <c r="O340" s="154">
        <v>0</v>
      </c>
      <c r="P340" s="154">
        <v>0</v>
      </c>
      <c r="Q340" s="154">
        <v>0</v>
      </c>
      <c r="R340" s="154">
        <v>0</v>
      </c>
      <c r="S340" s="154">
        <v>0</v>
      </c>
      <c r="T340" s="154">
        <v>0</v>
      </c>
      <c r="U340" s="154">
        <v>0</v>
      </c>
      <c r="V340" s="154">
        <v>0</v>
      </c>
      <c r="W340" s="154">
        <v>0</v>
      </c>
      <c r="X340" s="154">
        <v>0</v>
      </c>
      <c r="Y340" s="155">
        <v>0</v>
      </c>
      <c r="Z340" s="154">
        <v>0</v>
      </c>
      <c r="AA340" s="154">
        <v>0</v>
      </c>
      <c r="AB340" s="154">
        <v>0</v>
      </c>
      <c r="AC340" s="154">
        <v>0</v>
      </c>
      <c r="AD340" s="154">
        <v>0</v>
      </c>
      <c r="AE340" s="154">
        <v>0</v>
      </c>
      <c r="AF340" s="154">
        <v>0</v>
      </c>
      <c r="AG340" s="154">
        <v>0</v>
      </c>
      <c r="AH340" s="154">
        <v>0</v>
      </c>
      <c r="AI340" s="154">
        <v>0</v>
      </c>
      <c r="AJ340" s="154">
        <v>0</v>
      </c>
      <c r="AK340" s="154">
        <v>0</v>
      </c>
      <c r="AL340" s="154">
        <v>0</v>
      </c>
      <c r="AM340" s="154">
        <v>0</v>
      </c>
      <c r="AN340" s="154">
        <f t="shared" si="129"/>
        <v>0</v>
      </c>
      <c r="AO340" s="154">
        <f t="shared" si="130"/>
        <v>0</v>
      </c>
      <c r="AP340" s="154">
        <f t="shared" si="131"/>
        <v>0</v>
      </c>
      <c r="AQ340" s="154">
        <f t="shared" si="132"/>
        <v>0</v>
      </c>
      <c r="AR340" s="154">
        <f t="shared" si="133"/>
        <v>0</v>
      </c>
      <c r="AS340" s="154">
        <f t="shared" si="134"/>
        <v>0</v>
      </c>
      <c r="AT340" s="154">
        <f t="shared" si="135"/>
        <v>0</v>
      </c>
    </row>
    <row r="341" spans="1:46" ht="47.25">
      <c r="A341" s="133" t="s">
        <v>175</v>
      </c>
      <c r="B341" s="147" t="s">
        <v>1176</v>
      </c>
      <c r="C341" s="146" t="s">
        <v>1177</v>
      </c>
      <c r="D341" s="155" t="s">
        <v>239</v>
      </c>
      <c r="E341" s="154">
        <v>0</v>
      </c>
      <c r="F341" s="154">
        <v>0</v>
      </c>
      <c r="G341" s="154">
        <v>0</v>
      </c>
      <c r="H341" s="154">
        <v>0</v>
      </c>
      <c r="I341" s="154">
        <v>0</v>
      </c>
      <c r="J341" s="154">
        <v>0</v>
      </c>
      <c r="K341" s="154">
        <v>0</v>
      </c>
      <c r="L341" s="154">
        <v>0</v>
      </c>
      <c r="M341" s="154">
        <v>0</v>
      </c>
      <c r="N341" s="154">
        <v>0</v>
      </c>
      <c r="O341" s="154">
        <v>0</v>
      </c>
      <c r="P341" s="154">
        <v>0</v>
      </c>
      <c r="Q341" s="154">
        <v>0</v>
      </c>
      <c r="R341" s="154">
        <v>0</v>
      </c>
      <c r="S341" s="154">
        <v>0</v>
      </c>
      <c r="T341" s="154">
        <v>0</v>
      </c>
      <c r="U341" s="154">
        <v>0</v>
      </c>
      <c r="V341" s="154">
        <v>0</v>
      </c>
      <c r="W341" s="154">
        <v>0</v>
      </c>
      <c r="X341" s="154">
        <v>0</v>
      </c>
      <c r="Y341" s="155">
        <v>0</v>
      </c>
      <c r="Z341" s="154">
        <v>0</v>
      </c>
      <c r="AA341" s="154">
        <v>0</v>
      </c>
      <c r="AB341" s="154">
        <v>0</v>
      </c>
      <c r="AC341" s="154">
        <v>0</v>
      </c>
      <c r="AD341" s="154">
        <v>0</v>
      </c>
      <c r="AE341" s="154">
        <v>0</v>
      </c>
      <c r="AF341" s="154">
        <v>0</v>
      </c>
      <c r="AG341" s="154">
        <v>0</v>
      </c>
      <c r="AH341" s="154">
        <v>0</v>
      </c>
      <c r="AI341" s="154">
        <v>0</v>
      </c>
      <c r="AJ341" s="154">
        <v>0</v>
      </c>
      <c r="AK341" s="154">
        <v>0</v>
      </c>
      <c r="AL341" s="154">
        <v>0</v>
      </c>
      <c r="AM341" s="154">
        <v>0</v>
      </c>
      <c r="AN341" s="154">
        <f t="shared" si="129"/>
        <v>0</v>
      </c>
      <c r="AO341" s="154">
        <f t="shared" si="130"/>
        <v>0</v>
      </c>
      <c r="AP341" s="154">
        <f t="shared" si="131"/>
        <v>0</v>
      </c>
      <c r="AQ341" s="154">
        <f t="shared" si="132"/>
        <v>0</v>
      </c>
      <c r="AR341" s="154">
        <f t="shared" si="133"/>
        <v>0</v>
      </c>
      <c r="AS341" s="154">
        <f t="shared" si="134"/>
        <v>0</v>
      </c>
      <c r="AT341" s="154">
        <f t="shared" si="135"/>
        <v>0</v>
      </c>
    </row>
    <row r="342" spans="1:46" ht="31.5">
      <c r="A342" s="133" t="s">
        <v>175</v>
      </c>
      <c r="B342" s="147" t="s">
        <v>1178</v>
      </c>
      <c r="C342" s="146" t="s">
        <v>1179</v>
      </c>
      <c r="D342" s="155" t="s">
        <v>239</v>
      </c>
      <c r="E342" s="154">
        <v>0</v>
      </c>
      <c r="F342" s="154">
        <v>0</v>
      </c>
      <c r="G342" s="154">
        <v>0</v>
      </c>
      <c r="H342" s="154">
        <v>0</v>
      </c>
      <c r="I342" s="154">
        <v>0</v>
      </c>
      <c r="J342" s="154">
        <v>0</v>
      </c>
      <c r="K342" s="154">
        <v>0</v>
      </c>
      <c r="L342" s="154">
        <v>0</v>
      </c>
      <c r="M342" s="154">
        <v>0</v>
      </c>
      <c r="N342" s="154">
        <v>0</v>
      </c>
      <c r="O342" s="154">
        <v>0</v>
      </c>
      <c r="P342" s="154">
        <v>0</v>
      </c>
      <c r="Q342" s="154">
        <v>0</v>
      </c>
      <c r="R342" s="154">
        <v>0</v>
      </c>
      <c r="S342" s="154">
        <v>0</v>
      </c>
      <c r="T342" s="154">
        <v>0</v>
      </c>
      <c r="U342" s="154">
        <v>0</v>
      </c>
      <c r="V342" s="154">
        <v>0</v>
      </c>
      <c r="W342" s="154">
        <v>0</v>
      </c>
      <c r="X342" s="154">
        <v>0</v>
      </c>
      <c r="Y342" s="155">
        <v>0</v>
      </c>
      <c r="Z342" s="154">
        <v>0</v>
      </c>
      <c r="AA342" s="154">
        <v>0</v>
      </c>
      <c r="AB342" s="154">
        <v>0</v>
      </c>
      <c r="AC342" s="154">
        <v>0</v>
      </c>
      <c r="AD342" s="154">
        <v>0</v>
      </c>
      <c r="AE342" s="154">
        <v>0</v>
      </c>
      <c r="AF342" s="154">
        <v>0</v>
      </c>
      <c r="AG342" s="154">
        <v>0</v>
      </c>
      <c r="AH342" s="154">
        <v>0</v>
      </c>
      <c r="AI342" s="154">
        <v>0</v>
      </c>
      <c r="AJ342" s="154">
        <v>0</v>
      </c>
      <c r="AK342" s="154">
        <v>0</v>
      </c>
      <c r="AL342" s="154">
        <v>0</v>
      </c>
      <c r="AM342" s="154">
        <v>0</v>
      </c>
      <c r="AN342" s="154">
        <f t="shared" si="129"/>
        <v>0</v>
      </c>
      <c r="AO342" s="154">
        <f t="shared" si="130"/>
        <v>0</v>
      </c>
      <c r="AP342" s="154">
        <f t="shared" si="131"/>
        <v>0</v>
      </c>
      <c r="AQ342" s="154">
        <f t="shared" si="132"/>
        <v>0</v>
      </c>
      <c r="AR342" s="154">
        <f t="shared" si="133"/>
        <v>0</v>
      </c>
      <c r="AS342" s="154">
        <f t="shared" si="134"/>
        <v>0</v>
      </c>
      <c r="AT342" s="154">
        <f t="shared" si="135"/>
        <v>0</v>
      </c>
    </row>
    <row r="343" spans="1:46" ht="47.25">
      <c r="A343" s="133" t="s">
        <v>175</v>
      </c>
      <c r="B343" s="147" t="s">
        <v>1180</v>
      </c>
      <c r="C343" s="146" t="s">
        <v>1181</v>
      </c>
      <c r="D343" s="155">
        <v>1.718</v>
      </c>
      <c r="E343" s="154">
        <v>0</v>
      </c>
      <c r="F343" s="154">
        <v>0</v>
      </c>
      <c r="G343" s="154">
        <v>0</v>
      </c>
      <c r="H343" s="154">
        <v>0</v>
      </c>
      <c r="I343" s="154">
        <v>0</v>
      </c>
      <c r="J343" s="154">
        <v>0</v>
      </c>
      <c r="K343" s="154">
        <v>0</v>
      </c>
      <c r="L343" s="154">
        <v>0</v>
      </c>
      <c r="M343" s="154">
        <v>0</v>
      </c>
      <c r="N343" s="154">
        <v>0</v>
      </c>
      <c r="O343" s="154">
        <v>0</v>
      </c>
      <c r="P343" s="154">
        <v>0</v>
      </c>
      <c r="Q343" s="154">
        <v>0</v>
      </c>
      <c r="R343" s="154">
        <v>0</v>
      </c>
      <c r="S343" s="154">
        <v>0</v>
      </c>
      <c r="T343" s="154">
        <v>1.718</v>
      </c>
      <c r="U343" s="154">
        <v>0</v>
      </c>
      <c r="V343" s="154">
        <v>0</v>
      </c>
      <c r="W343" s="154">
        <v>0.56000000000000005</v>
      </c>
      <c r="X343" s="154">
        <v>0</v>
      </c>
      <c r="Y343" s="155">
        <v>0</v>
      </c>
      <c r="Z343" s="154">
        <v>0</v>
      </c>
      <c r="AA343" s="154">
        <v>0</v>
      </c>
      <c r="AB343" s="154">
        <v>0</v>
      </c>
      <c r="AC343" s="154">
        <v>0</v>
      </c>
      <c r="AD343" s="154">
        <v>0</v>
      </c>
      <c r="AE343" s="154">
        <v>0</v>
      </c>
      <c r="AF343" s="154">
        <v>0</v>
      </c>
      <c r="AG343" s="154">
        <v>0</v>
      </c>
      <c r="AH343" s="154">
        <v>0</v>
      </c>
      <c r="AI343" s="154">
        <v>0</v>
      </c>
      <c r="AJ343" s="154">
        <v>0</v>
      </c>
      <c r="AK343" s="154">
        <v>0</v>
      </c>
      <c r="AL343" s="154">
        <v>0</v>
      </c>
      <c r="AM343" s="154">
        <v>0</v>
      </c>
      <c r="AN343" s="154">
        <f t="shared" si="129"/>
        <v>0</v>
      </c>
      <c r="AO343" s="154">
        <f t="shared" si="130"/>
        <v>1.718</v>
      </c>
      <c r="AP343" s="154">
        <f t="shared" si="131"/>
        <v>0</v>
      </c>
      <c r="AQ343" s="154">
        <f t="shared" si="132"/>
        <v>0</v>
      </c>
      <c r="AR343" s="154">
        <f t="shared" si="133"/>
        <v>0.56000000000000005</v>
      </c>
      <c r="AS343" s="154">
        <f t="shared" si="134"/>
        <v>0</v>
      </c>
      <c r="AT343" s="154">
        <f t="shared" si="135"/>
        <v>0</v>
      </c>
    </row>
    <row r="344" spans="1:46" s="172" customFormat="1" ht="63">
      <c r="A344" s="133" t="s">
        <v>175</v>
      </c>
      <c r="B344" s="147" t="s">
        <v>1182</v>
      </c>
      <c r="C344" s="146" t="s">
        <v>1183</v>
      </c>
      <c r="D344" s="155">
        <v>3.0880000000000001</v>
      </c>
      <c r="E344" s="154">
        <v>0</v>
      </c>
      <c r="F344" s="154">
        <v>0</v>
      </c>
      <c r="G344" s="154">
        <v>0</v>
      </c>
      <c r="H344" s="154">
        <v>0</v>
      </c>
      <c r="I344" s="154">
        <v>0</v>
      </c>
      <c r="J344" s="154">
        <v>0</v>
      </c>
      <c r="K344" s="154">
        <v>0</v>
      </c>
      <c r="L344" s="154">
        <v>0</v>
      </c>
      <c r="M344" s="154">
        <v>0</v>
      </c>
      <c r="N344" s="154">
        <v>0</v>
      </c>
      <c r="O344" s="154">
        <v>0</v>
      </c>
      <c r="P344" s="154">
        <v>0</v>
      </c>
      <c r="Q344" s="154">
        <v>0</v>
      </c>
      <c r="R344" s="154">
        <v>0</v>
      </c>
      <c r="S344" s="154">
        <v>0</v>
      </c>
      <c r="T344" s="154">
        <v>3.0880000000000001</v>
      </c>
      <c r="U344" s="154">
        <v>0.4</v>
      </c>
      <c r="V344" s="154">
        <v>0</v>
      </c>
      <c r="W344" s="154">
        <v>0.96499999999999997</v>
      </c>
      <c r="X344" s="154">
        <v>0</v>
      </c>
      <c r="Y344" s="155">
        <v>0</v>
      </c>
      <c r="Z344" s="154">
        <v>0</v>
      </c>
      <c r="AA344" s="154">
        <v>0</v>
      </c>
      <c r="AB344" s="154">
        <v>0</v>
      </c>
      <c r="AC344" s="154">
        <v>0</v>
      </c>
      <c r="AD344" s="154">
        <v>0</v>
      </c>
      <c r="AE344" s="154">
        <v>0</v>
      </c>
      <c r="AF344" s="154">
        <v>0</v>
      </c>
      <c r="AG344" s="154">
        <v>0</v>
      </c>
      <c r="AH344" s="154">
        <v>0</v>
      </c>
      <c r="AI344" s="154">
        <v>0</v>
      </c>
      <c r="AJ344" s="154">
        <v>0</v>
      </c>
      <c r="AK344" s="154">
        <v>0</v>
      </c>
      <c r="AL344" s="154">
        <v>0</v>
      </c>
      <c r="AM344" s="154">
        <v>0</v>
      </c>
      <c r="AN344" s="154">
        <f t="shared" si="129"/>
        <v>0</v>
      </c>
      <c r="AO344" s="154">
        <f t="shared" si="130"/>
        <v>3.0880000000000001</v>
      </c>
      <c r="AP344" s="154">
        <f t="shared" si="131"/>
        <v>0.4</v>
      </c>
      <c r="AQ344" s="154">
        <f t="shared" si="132"/>
        <v>0</v>
      </c>
      <c r="AR344" s="154">
        <f t="shared" si="133"/>
        <v>0.96499999999999997</v>
      </c>
      <c r="AS344" s="154">
        <f t="shared" si="134"/>
        <v>0</v>
      </c>
      <c r="AT344" s="154">
        <f t="shared" si="135"/>
        <v>0</v>
      </c>
    </row>
    <row r="345" spans="1:46" s="90" customFormat="1" ht="31.5">
      <c r="A345" s="133" t="s">
        <v>175</v>
      </c>
      <c r="B345" s="147" t="s">
        <v>1184</v>
      </c>
      <c r="C345" s="146" t="s">
        <v>1185</v>
      </c>
      <c r="D345" s="155" t="s">
        <v>239</v>
      </c>
      <c r="E345" s="154">
        <v>0</v>
      </c>
      <c r="F345" s="154">
        <v>0</v>
      </c>
      <c r="G345" s="154">
        <v>0</v>
      </c>
      <c r="H345" s="154">
        <v>0</v>
      </c>
      <c r="I345" s="154">
        <v>0</v>
      </c>
      <c r="J345" s="154">
        <v>0</v>
      </c>
      <c r="K345" s="154">
        <v>0</v>
      </c>
      <c r="L345" s="154">
        <v>0</v>
      </c>
      <c r="M345" s="154">
        <v>0</v>
      </c>
      <c r="N345" s="154">
        <v>0</v>
      </c>
      <c r="O345" s="154">
        <v>0</v>
      </c>
      <c r="P345" s="154">
        <v>0</v>
      </c>
      <c r="Q345" s="154">
        <v>0</v>
      </c>
      <c r="R345" s="154">
        <v>0</v>
      </c>
      <c r="S345" s="154">
        <v>0</v>
      </c>
      <c r="T345" s="154">
        <v>0</v>
      </c>
      <c r="U345" s="154">
        <v>0</v>
      </c>
      <c r="V345" s="154">
        <v>0</v>
      </c>
      <c r="W345" s="154">
        <v>0</v>
      </c>
      <c r="X345" s="154">
        <v>0</v>
      </c>
      <c r="Y345" s="155">
        <v>0</v>
      </c>
      <c r="Z345" s="154">
        <v>0</v>
      </c>
      <c r="AA345" s="154">
        <v>0</v>
      </c>
      <c r="AB345" s="154">
        <v>0</v>
      </c>
      <c r="AC345" s="154">
        <v>0</v>
      </c>
      <c r="AD345" s="154">
        <v>0</v>
      </c>
      <c r="AE345" s="154">
        <v>0</v>
      </c>
      <c r="AF345" s="154">
        <v>0</v>
      </c>
      <c r="AG345" s="154">
        <v>0</v>
      </c>
      <c r="AH345" s="154">
        <v>0</v>
      </c>
      <c r="AI345" s="154">
        <v>0</v>
      </c>
      <c r="AJ345" s="154">
        <v>0</v>
      </c>
      <c r="AK345" s="154">
        <v>0</v>
      </c>
      <c r="AL345" s="154">
        <v>0</v>
      </c>
      <c r="AM345" s="154">
        <v>0</v>
      </c>
      <c r="AN345" s="154">
        <f t="shared" si="129"/>
        <v>0</v>
      </c>
      <c r="AO345" s="154">
        <f t="shared" si="130"/>
        <v>0</v>
      </c>
      <c r="AP345" s="154">
        <f t="shared" si="131"/>
        <v>0</v>
      </c>
      <c r="AQ345" s="154">
        <f t="shared" si="132"/>
        <v>0</v>
      </c>
      <c r="AR345" s="154">
        <f t="shared" si="133"/>
        <v>0</v>
      </c>
      <c r="AS345" s="154">
        <f t="shared" si="134"/>
        <v>0</v>
      </c>
      <c r="AT345" s="154">
        <f t="shared" si="135"/>
        <v>0</v>
      </c>
    </row>
    <row r="346" spans="1:46" s="172" customFormat="1" ht="31.5">
      <c r="A346" s="133" t="s">
        <v>175</v>
      </c>
      <c r="B346" s="147" t="s">
        <v>1186</v>
      </c>
      <c r="C346" s="146" t="s">
        <v>1187</v>
      </c>
      <c r="D346" s="155" t="s">
        <v>239</v>
      </c>
      <c r="E346" s="154">
        <v>0</v>
      </c>
      <c r="F346" s="154">
        <v>0</v>
      </c>
      <c r="G346" s="154">
        <v>0</v>
      </c>
      <c r="H346" s="154">
        <v>0</v>
      </c>
      <c r="I346" s="154">
        <v>0</v>
      </c>
      <c r="J346" s="154">
        <v>0</v>
      </c>
      <c r="K346" s="154">
        <v>0</v>
      </c>
      <c r="L346" s="154">
        <v>0</v>
      </c>
      <c r="M346" s="154">
        <v>0</v>
      </c>
      <c r="N346" s="154">
        <v>0</v>
      </c>
      <c r="O346" s="154">
        <v>0</v>
      </c>
      <c r="P346" s="154">
        <v>0</v>
      </c>
      <c r="Q346" s="154">
        <v>0</v>
      </c>
      <c r="R346" s="154">
        <v>0</v>
      </c>
      <c r="S346" s="154">
        <v>0</v>
      </c>
      <c r="T346" s="154">
        <v>0</v>
      </c>
      <c r="U346" s="154">
        <v>0</v>
      </c>
      <c r="V346" s="154">
        <v>0</v>
      </c>
      <c r="W346" s="154">
        <v>0</v>
      </c>
      <c r="X346" s="154">
        <v>0</v>
      </c>
      <c r="Y346" s="155">
        <v>0</v>
      </c>
      <c r="Z346" s="154">
        <v>0</v>
      </c>
      <c r="AA346" s="154">
        <v>0</v>
      </c>
      <c r="AB346" s="154">
        <v>0</v>
      </c>
      <c r="AC346" s="154">
        <v>0</v>
      </c>
      <c r="AD346" s="154">
        <v>0</v>
      </c>
      <c r="AE346" s="154">
        <v>0</v>
      </c>
      <c r="AF346" s="154">
        <v>0</v>
      </c>
      <c r="AG346" s="154">
        <v>0</v>
      </c>
      <c r="AH346" s="154">
        <v>0</v>
      </c>
      <c r="AI346" s="154">
        <v>0</v>
      </c>
      <c r="AJ346" s="154">
        <v>0</v>
      </c>
      <c r="AK346" s="154">
        <v>0</v>
      </c>
      <c r="AL346" s="154">
        <v>0</v>
      </c>
      <c r="AM346" s="154">
        <v>0</v>
      </c>
      <c r="AN346" s="154">
        <f t="shared" si="129"/>
        <v>0</v>
      </c>
      <c r="AO346" s="154">
        <f t="shared" si="130"/>
        <v>0</v>
      </c>
      <c r="AP346" s="154">
        <f t="shared" si="131"/>
        <v>0</v>
      </c>
      <c r="AQ346" s="154">
        <f t="shared" si="132"/>
        <v>0</v>
      </c>
      <c r="AR346" s="154">
        <f t="shared" si="133"/>
        <v>0</v>
      </c>
      <c r="AS346" s="154">
        <f t="shared" si="134"/>
        <v>0</v>
      </c>
      <c r="AT346" s="154">
        <f t="shared" si="135"/>
        <v>0</v>
      </c>
    </row>
    <row r="347" spans="1:46" ht="31.5">
      <c r="A347" s="133" t="s">
        <v>175</v>
      </c>
      <c r="B347" s="147" t="s">
        <v>1188</v>
      </c>
      <c r="C347" s="146" t="s">
        <v>1189</v>
      </c>
      <c r="D347" s="155">
        <v>4.16</v>
      </c>
      <c r="E347" s="154">
        <v>0</v>
      </c>
      <c r="F347" s="154">
        <v>0</v>
      </c>
      <c r="G347" s="154">
        <v>0</v>
      </c>
      <c r="H347" s="154">
        <v>0</v>
      </c>
      <c r="I347" s="154">
        <v>0</v>
      </c>
      <c r="J347" s="154">
        <v>0</v>
      </c>
      <c r="K347" s="154">
        <v>0</v>
      </c>
      <c r="L347" s="154">
        <v>0</v>
      </c>
      <c r="M347" s="154">
        <v>0</v>
      </c>
      <c r="N347" s="154">
        <v>0</v>
      </c>
      <c r="O347" s="154">
        <v>0</v>
      </c>
      <c r="P347" s="154">
        <v>0</v>
      </c>
      <c r="Q347" s="154">
        <v>0</v>
      </c>
      <c r="R347" s="154">
        <v>0</v>
      </c>
      <c r="S347" s="154">
        <v>0</v>
      </c>
      <c r="T347" s="154">
        <v>4.16</v>
      </c>
      <c r="U347" s="154">
        <v>0</v>
      </c>
      <c r="V347" s="154">
        <v>0</v>
      </c>
      <c r="W347" s="154">
        <v>1.3</v>
      </c>
      <c r="X347" s="154">
        <v>0</v>
      </c>
      <c r="Y347" s="155">
        <v>0</v>
      </c>
      <c r="Z347" s="154">
        <v>0</v>
      </c>
      <c r="AA347" s="154">
        <v>0</v>
      </c>
      <c r="AB347" s="154">
        <v>0</v>
      </c>
      <c r="AC347" s="154">
        <v>0</v>
      </c>
      <c r="AD347" s="154">
        <v>0</v>
      </c>
      <c r="AE347" s="154">
        <v>0</v>
      </c>
      <c r="AF347" s="154">
        <v>0</v>
      </c>
      <c r="AG347" s="154">
        <v>0</v>
      </c>
      <c r="AH347" s="154">
        <v>0</v>
      </c>
      <c r="AI347" s="154">
        <v>0</v>
      </c>
      <c r="AJ347" s="154">
        <v>0</v>
      </c>
      <c r="AK347" s="154">
        <v>0</v>
      </c>
      <c r="AL347" s="154">
        <v>0</v>
      </c>
      <c r="AM347" s="154">
        <v>0</v>
      </c>
      <c r="AN347" s="154">
        <f t="shared" si="129"/>
        <v>0</v>
      </c>
      <c r="AO347" s="154">
        <f t="shared" si="130"/>
        <v>4.16</v>
      </c>
      <c r="AP347" s="154">
        <f t="shared" si="131"/>
        <v>0</v>
      </c>
      <c r="AQ347" s="154">
        <f t="shared" si="132"/>
        <v>0</v>
      </c>
      <c r="AR347" s="154">
        <f t="shared" si="133"/>
        <v>1.3</v>
      </c>
      <c r="AS347" s="154">
        <f t="shared" si="134"/>
        <v>0</v>
      </c>
      <c r="AT347" s="154">
        <f t="shared" si="135"/>
        <v>0</v>
      </c>
    </row>
    <row r="348" spans="1:46" s="172" customFormat="1" ht="31.5">
      <c r="A348" s="133" t="s">
        <v>175</v>
      </c>
      <c r="B348" s="147" t="s">
        <v>1190</v>
      </c>
      <c r="C348" s="146" t="s">
        <v>1191</v>
      </c>
      <c r="D348" s="155">
        <v>1.6319999999999999</v>
      </c>
      <c r="E348" s="154">
        <v>0</v>
      </c>
      <c r="F348" s="154">
        <v>0</v>
      </c>
      <c r="G348" s="154">
        <v>0</v>
      </c>
      <c r="H348" s="154">
        <v>0</v>
      </c>
      <c r="I348" s="154">
        <v>0</v>
      </c>
      <c r="J348" s="154">
        <v>0</v>
      </c>
      <c r="K348" s="154">
        <v>0</v>
      </c>
      <c r="L348" s="154">
        <v>0</v>
      </c>
      <c r="M348" s="154">
        <v>0</v>
      </c>
      <c r="N348" s="154">
        <v>0</v>
      </c>
      <c r="O348" s="154">
        <v>0</v>
      </c>
      <c r="P348" s="154">
        <v>0</v>
      </c>
      <c r="Q348" s="154">
        <v>0</v>
      </c>
      <c r="R348" s="154">
        <v>0</v>
      </c>
      <c r="S348" s="154">
        <v>0</v>
      </c>
      <c r="T348" s="154">
        <v>1.6319999999999999</v>
      </c>
      <c r="U348" s="154">
        <v>0</v>
      </c>
      <c r="V348" s="154">
        <v>0</v>
      </c>
      <c r="W348" s="154">
        <v>0.51</v>
      </c>
      <c r="X348" s="154">
        <v>0</v>
      </c>
      <c r="Y348" s="155">
        <v>0</v>
      </c>
      <c r="Z348" s="154">
        <v>0</v>
      </c>
      <c r="AA348" s="154">
        <v>0</v>
      </c>
      <c r="AB348" s="154">
        <v>0</v>
      </c>
      <c r="AC348" s="154">
        <v>0</v>
      </c>
      <c r="AD348" s="154">
        <v>0</v>
      </c>
      <c r="AE348" s="154">
        <v>0</v>
      </c>
      <c r="AF348" s="154">
        <v>0</v>
      </c>
      <c r="AG348" s="154">
        <v>0</v>
      </c>
      <c r="AH348" s="154">
        <v>0</v>
      </c>
      <c r="AI348" s="154">
        <v>0</v>
      </c>
      <c r="AJ348" s="154">
        <v>0</v>
      </c>
      <c r="AK348" s="154">
        <v>0</v>
      </c>
      <c r="AL348" s="154">
        <v>0</v>
      </c>
      <c r="AM348" s="154">
        <v>0</v>
      </c>
      <c r="AN348" s="154">
        <f t="shared" si="129"/>
        <v>0</v>
      </c>
      <c r="AO348" s="154">
        <f t="shared" si="130"/>
        <v>1.6319999999999999</v>
      </c>
      <c r="AP348" s="154">
        <f t="shared" si="131"/>
        <v>0</v>
      </c>
      <c r="AQ348" s="154">
        <f t="shared" si="132"/>
        <v>0</v>
      </c>
      <c r="AR348" s="154">
        <f t="shared" si="133"/>
        <v>0.51</v>
      </c>
      <c r="AS348" s="154">
        <f t="shared" si="134"/>
        <v>0</v>
      </c>
      <c r="AT348" s="154">
        <f t="shared" si="135"/>
        <v>0</v>
      </c>
    </row>
    <row r="349" spans="1:46" s="172" customFormat="1" ht="31.5">
      <c r="A349" s="133" t="s">
        <v>175</v>
      </c>
      <c r="B349" s="147" t="s">
        <v>1192</v>
      </c>
      <c r="C349" s="146" t="s">
        <v>1193</v>
      </c>
      <c r="D349" s="155" t="s">
        <v>239</v>
      </c>
      <c r="E349" s="154">
        <v>0</v>
      </c>
      <c r="F349" s="154">
        <v>0</v>
      </c>
      <c r="G349" s="154">
        <v>0</v>
      </c>
      <c r="H349" s="154">
        <v>0</v>
      </c>
      <c r="I349" s="154">
        <v>0</v>
      </c>
      <c r="J349" s="154">
        <v>0</v>
      </c>
      <c r="K349" s="154">
        <v>0</v>
      </c>
      <c r="L349" s="154">
        <v>0</v>
      </c>
      <c r="M349" s="154">
        <v>0</v>
      </c>
      <c r="N349" s="154">
        <v>0</v>
      </c>
      <c r="O349" s="154">
        <v>0</v>
      </c>
      <c r="P349" s="154">
        <v>0</v>
      </c>
      <c r="Q349" s="154">
        <v>0</v>
      </c>
      <c r="R349" s="154">
        <v>0</v>
      </c>
      <c r="S349" s="154">
        <v>0</v>
      </c>
      <c r="T349" s="154">
        <v>0</v>
      </c>
      <c r="U349" s="154">
        <v>0</v>
      </c>
      <c r="V349" s="154">
        <v>0</v>
      </c>
      <c r="W349" s="154">
        <v>0</v>
      </c>
      <c r="X349" s="154">
        <v>0</v>
      </c>
      <c r="Y349" s="155">
        <v>0</v>
      </c>
      <c r="Z349" s="154">
        <v>0</v>
      </c>
      <c r="AA349" s="154">
        <v>0</v>
      </c>
      <c r="AB349" s="154">
        <v>0</v>
      </c>
      <c r="AC349" s="154">
        <v>0</v>
      </c>
      <c r="AD349" s="154">
        <v>0</v>
      </c>
      <c r="AE349" s="154">
        <v>0</v>
      </c>
      <c r="AF349" s="154">
        <v>0</v>
      </c>
      <c r="AG349" s="154">
        <v>0</v>
      </c>
      <c r="AH349" s="154">
        <v>0</v>
      </c>
      <c r="AI349" s="154">
        <v>0</v>
      </c>
      <c r="AJ349" s="154">
        <v>0</v>
      </c>
      <c r="AK349" s="154">
        <v>0</v>
      </c>
      <c r="AL349" s="154">
        <v>0</v>
      </c>
      <c r="AM349" s="154">
        <v>0</v>
      </c>
      <c r="AN349" s="154">
        <f t="shared" si="129"/>
        <v>0</v>
      </c>
      <c r="AO349" s="154">
        <f t="shared" si="130"/>
        <v>0</v>
      </c>
      <c r="AP349" s="154">
        <f t="shared" si="131"/>
        <v>0</v>
      </c>
      <c r="AQ349" s="154">
        <f t="shared" si="132"/>
        <v>0</v>
      </c>
      <c r="AR349" s="154">
        <f t="shared" si="133"/>
        <v>0</v>
      </c>
      <c r="AS349" s="154">
        <f t="shared" si="134"/>
        <v>0</v>
      </c>
      <c r="AT349" s="154">
        <f t="shared" si="135"/>
        <v>0</v>
      </c>
    </row>
    <row r="350" spans="1:46" s="172" customFormat="1" ht="31.5">
      <c r="A350" s="133" t="s">
        <v>175</v>
      </c>
      <c r="B350" s="147" t="s">
        <v>1194</v>
      </c>
      <c r="C350" s="146" t="s">
        <v>1195</v>
      </c>
      <c r="D350" s="155" t="s">
        <v>239</v>
      </c>
      <c r="E350" s="154">
        <v>0</v>
      </c>
      <c r="F350" s="154">
        <v>0</v>
      </c>
      <c r="G350" s="154">
        <v>0</v>
      </c>
      <c r="H350" s="154">
        <v>0</v>
      </c>
      <c r="I350" s="154">
        <v>0</v>
      </c>
      <c r="J350" s="154">
        <v>0</v>
      </c>
      <c r="K350" s="154">
        <v>0</v>
      </c>
      <c r="L350" s="154">
        <v>0</v>
      </c>
      <c r="M350" s="154">
        <v>0</v>
      </c>
      <c r="N350" s="154">
        <v>0</v>
      </c>
      <c r="O350" s="154">
        <v>0</v>
      </c>
      <c r="P350" s="154">
        <v>0</v>
      </c>
      <c r="Q350" s="154">
        <v>0</v>
      </c>
      <c r="R350" s="154">
        <v>0</v>
      </c>
      <c r="S350" s="154">
        <v>0</v>
      </c>
      <c r="T350" s="154">
        <v>0</v>
      </c>
      <c r="U350" s="154">
        <v>0</v>
      </c>
      <c r="V350" s="154">
        <v>0</v>
      </c>
      <c r="W350" s="154">
        <v>0</v>
      </c>
      <c r="X350" s="154">
        <v>0</v>
      </c>
      <c r="Y350" s="155">
        <v>0</v>
      </c>
      <c r="Z350" s="154">
        <v>0</v>
      </c>
      <c r="AA350" s="154">
        <v>0</v>
      </c>
      <c r="AB350" s="154">
        <v>0</v>
      </c>
      <c r="AC350" s="154">
        <v>0</v>
      </c>
      <c r="AD350" s="154">
        <v>0</v>
      </c>
      <c r="AE350" s="154">
        <v>0</v>
      </c>
      <c r="AF350" s="154">
        <v>0</v>
      </c>
      <c r="AG350" s="154">
        <v>0</v>
      </c>
      <c r="AH350" s="154">
        <v>0</v>
      </c>
      <c r="AI350" s="154">
        <v>0</v>
      </c>
      <c r="AJ350" s="154">
        <v>0</v>
      </c>
      <c r="AK350" s="154">
        <v>0</v>
      </c>
      <c r="AL350" s="154">
        <v>0</v>
      </c>
      <c r="AM350" s="154">
        <v>0</v>
      </c>
      <c r="AN350" s="154">
        <f t="shared" si="129"/>
        <v>0</v>
      </c>
      <c r="AO350" s="154">
        <f t="shared" si="130"/>
        <v>0</v>
      </c>
      <c r="AP350" s="154">
        <f t="shared" si="131"/>
        <v>0</v>
      </c>
      <c r="AQ350" s="154">
        <f t="shared" si="132"/>
        <v>0</v>
      </c>
      <c r="AR350" s="154">
        <f t="shared" si="133"/>
        <v>0</v>
      </c>
      <c r="AS350" s="154">
        <f t="shared" si="134"/>
        <v>0</v>
      </c>
      <c r="AT350" s="154">
        <f t="shared" si="135"/>
        <v>0</v>
      </c>
    </row>
    <row r="351" spans="1:46" s="172" customFormat="1" ht="31.5">
      <c r="A351" s="133" t="s">
        <v>175</v>
      </c>
      <c r="B351" s="147" t="s">
        <v>1196</v>
      </c>
      <c r="C351" s="146" t="s">
        <v>1197</v>
      </c>
      <c r="D351" s="155" t="s">
        <v>239</v>
      </c>
      <c r="E351" s="154">
        <v>0</v>
      </c>
      <c r="F351" s="154">
        <v>0</v>
      </c>
      <c r="G351" s="154">
        <v>0</v>
      </c>
      <c r="H351" s="154">
        <v>0</v>
      </c>
      <c r="I351" s="154">
        <v>0</v>
      </c>
      <c r="J351" s="154">
        <v>0</v>
      </c>
      <c r="K351" s="154">
        <v>0</v>
      </c>
      <c r="L351" s="154">
        <v>0</v>
      </c>
      <c r="M351" s="154">
        <v>0</v>
      </c>
      <c r="N351" s="154">
        <v>0</v>
      </c>
      <c r="O351" s="154">
        <v>0</v>
      </c>
      <c r="P351" s="154">
        <v>0</v>
      </c>
      <c r="Q351" s="154">
        <v>0</v>
      </c>
      <c r="R351" s="154">
        <v>0</v>
      </c>
      <c r="S351" s="154">
        <v>0</v>
      </c>
      <c r="T351" s="154">
        <v>0</v>
      </c>
      <c r="U351" s="154">
        <v>0</v>
      </c>
      <c r="V351" s="154">
        <v>0</v>
      </c>
      <c r="W351" s="154">
        <v>0</v>
      </c>
      <c r="X351" s="154">
        <v>0</v>
      </c>
      <c r="Y351" s="155">
        <v>0</v>
      </c>
      <c r="Z351" s="154">
        <v>0</v>
      </c>
      <c r="AA351" s="154">
        <v>0</v>
      </c>
      <c r="AB351" s="154">
        <v>0</v>
      </c>
      <c r="AC351" s="154">
        <v>0</v>
      </c>
      <c r="AD351" s="154">
        <v>0</v>
      </c>
      <c r="AE351" s="154">
        <v>0</v>
      </c>
      <c r="AF351" s="154">
        <v>0</v>
      </c>
      <c r="AG351" s="154">
        <v>0</v>
      </c>
      <c r="AH351" s="154">
        <v>0</v>
      </c>
      <c r="AI351" s="154">
        <v>0</v>
      </c>
      <c r="AJ351" s="154">
        <v>0</v>
      </c>
      <c r="AK351" s="154">
        <v>0</v>
      </c>
      <c r="AL351" s="154">
        <v>0</v>
      </c>
      <c r="AM351" s="154">
        <v>0</v>
      </c>
      <c r="AN351" s="154">
        <f t="shared" si="129"/>
        <v>0</v>
      </c>
      <c r="AO351" s="154">
        <f t="shared" si="130"/>
        <v>0</v>
      </c>
      <c r="AP351" s="154">
        <f t="shared" si="131"/>
        <v>0</v>
      </c>
      <c r="AQ351" s="154">
        <f t="shared" si="132"/>
        <v>0</v>
      </c>
      <c r="AR351" s="154">
        <f t="shared" si="133"/>
        <v>0</v>
      </c>
      <c r="AS351" s="154">
        <f t="shared" si="134"/>
        <v>0</v>
      </c>
      <c r="AT351" s="154">
        <f t="shared" si="135"/>
        <v>0</v>
      </c>
    </row>
    <row r="352" spans="1:46" s="172" customFormat="1" ht="94.5">
      <c r="A352" s="133" t="s">
        <v>175</v>
      </c>
      <c r="B352" s="147" t="s">
        <v>1198</v>
      </c>
      <c r="C352" s="146" t="s">
        <v>1199</v>
      </c>
      <c r="D352" s="155">
        <v>15.860770160000001</v>
      </c>
      <c r="E352" s="154">
        <v>0</v>
      </c>
      <c r="F352" s="154">
        <v>0</v>
      </c>
      <c r="G352" s="154">
        <v>0</v>
      </c>
      <c r="H352" s="154">
        <v>0</v>
      </c>
      <c r="I352" s="154">
        <v>0</v>
      </c>
      <c r="J352" s="154">
        <v>0</v>
      </c>
      <c r="K352" s="154">
        <v>0</v>
      </c>
      <c r="L352" s="154">
        <v>0</v>
      </c>
      <c r="M352" s="154">
        <v>0</v>
      </c>
      <c r="N352" s="154">
        <v>0</v>
      </c>
      <c r="O352" s="154">
        <v>0</v>
      </c>
      <c r="P352" s="154">
        <v>0</v>
      </c>
      <c r="Q352" s="154">
        <v>0</v>
      </c>
      <c r="R352" s="154">
        <v>0</v>
      </c>
      <c r="S352" s="154">
        <v>0</v>
      </c>
      <c r="T352" s="154">
        <v>0</v>
      </c>
      <c r="U352" s="154">
        <v>0</v>
      </c>
      <c r="V352" s="154">
        <v>0</v>
      </c>
      <c r="W352" s="154">
        <v>0</v>
      </c>
      <c r="X352" s="154">
        <v>0</v>
      </c>
      <c r="Y352" s="155">
        <v>0</v>
      </c>
      <c r="Z352" s="154">
        <v>0</v>
      </c>
      <c r="AA352" s="154">
        <v>15.860770160000001</v>
      </c>
      <c r="AB352" s="154">
        <v>0.16</v>
      </c>
      <c r="AC352" s="154">
        <v>0</v>
      </c>
      <c r="AD352" s="154">
        <v>4.0979999999999999</v>
      </c>
      <c r="AE352" s="154">
        <v>0</v>
      </c>
      <c r="AF352" s="154">
        <v>0</v>
      </c>
      <c r="AG352" s="154">
        <v>0</v>
      </c>
      <c r="AH352" s="154">
        <v>0</v>
      </c>
      <c r="AI352" s="154">
        <v>0</v>
      </c>
      <c r="AJ352" s="154">
        <v>0</v>
      </c>
      <c r="AK352" s="154">
        <v>0</v>
      </c>
      <c r="AL352" s="154">
        <v>0</v>
      </c>
      <c r="AM352" s="154">
        <v>0</v>
      </c>
      <c r="AN352" s="154">
        <f t="shared" si="129"/>
        <v>0</v>
      </c>
      <c r="AO352" s="154">
        <f t="shared" si="130"/>
        <v>15.860770160000001</v>
      </c>
      <c r="AP352" s="154">
        <f t="shared" si="131"/>
        <v>0.16</v>
      </c>
      <c r="AQ352" s="154">
        <f t="shared" si="132"/>
        <v>0</v>
      </c>
      <c r="AR352" s="154">
        <f t="shared" si="133"/>
        <v>4.0979999999999999</v>
      </c>
      <c r="AS352" s="154">
        <f t="shared" si="134"/>
        <v>0</v>
      </c>
      <c r="AT352" s="154">
        <f t="shared" si="135"/>
        <v>0</v>
      </c>
    </row>
    <row r="353" spans="1:46" s="172" customFormat="1" ht="94.5">
      <c r="A353" s="133" t="s">
        <v>175</v>
      </c>
      <c r="B353" s="147" t="s">
        <v>1200</v>
      </c>
      <c r="C353" s="146" t="s">
        <v>1201</v>
      </c>
      <c r="D353" s="155">
        <v>8.66</v>
      </c>
      <c r="E353" s="154">
        <v>0</v>
      </c>
      <c r="F353" s="154">
        <v>0</v>
      </c>
      <c r="G353" s="154">
        <v>0</v>
      </c>
      <c r="H353" s="154">
        <v>0</v>
      </c>
      <c r="I353" s="154">
        <v>0</v>
      </c>
      <c r="J353" s="154">
        <v>0</v>
      </c>
      <c r="K353" s="154">
        <v>0</v>
      </c>
      <c r="L353" s="154">
        <v>0</v>
      </c>
      <c r="M353" s="154">
        <v>0</v>
      </c>
      <c r="N353" s="154">
        <v>0</v>
      </c>
      <c r="O353" s="154">
        <v>0</v>
      </c>
      <c r="P353" s="154">
        <v>0</v>
      </c>
      <c r="Q353" s="154">
        <v>0</v>
      </c>
      <c r="R353" s="154">
        <v>0</v>
      </c>
      <c r="S353" s="154">
        <v>0</v>
      </c>
      <c r="T353" s="154">
        <v>8.66</v>
      </c>
      <c r="U353" s="154">
        <v>0.25</v>
      </c>
      <c r="V353" s="154">
        <v>0</v>
      </c>
      <c r="W353" s="154">
        <v>2.1</v>
      </c>
      <c r="X353" s="154">
        <v>0</v>
      </c>
      <c r="Y353" s="155">
        <v>0</v>
      </c>
      <c r="Z353" s="154">
        <v>0</v>
      </c>
      <c r="AA353" s="154">
        <v>0</v>
      </c>
      <c r="AB353" s="154">
        <v>0</v>
      </c>
      <c r="AC353" s="154">
        <v>0</v>
      </c>
      <c r="AD353" s="154">
        <v>0</v>
      </c>
      <c r="AE353" s="154">
        <v>0</v>
      </c>
      <c r="AF353" s="154">
        <v>0</v>
      </c>
      <c r="AG353" s="154">
        <v>0</v>
      </c>
      <c r="AH353" s="154">
        <v>0</v>
      </c>
      <c r="AI353" s="154">
        <v>0</v>
      </c>
      <c r="AJ353" s="154">
        <v>0</v>
      </c>
      <c r="AK353" s="154">
        <v>0</v>
      </c>
      <c r="AL353" s="154">
        <v>0</v>
      </c>
      <c r="AM353" s="154">
        <v>0</v>
      </c>
      <c r="AN353" s="154">
        <f t="shared" si="129"/>
        <v>0</v>
      </c>
      <c r="AO353" s="154">
        <f t="shared" si="130"/>
        <v>8.66</v>
      </c>
      <c r="AP353" s="154">
        <f t="shared" si="131"/>
        <v>0.25</v>
      </c>
      <c r="AQ353" s="154">
        <f t="shared" si="132"/>
        <v>0</v>
      </c>
      <c r="AR353" s="154">
        <f t="shared" si="133"/>
        <v>2.1</v>
      </c>
      <c r="AS353" s="154">
        <f t="shared" si="134"/>
        <v>0</v>
      </c>
      <c r="AT353" s="154">
        <f t="shared" si="135"/>
        <v>0</v>
      </c>
    </row>
    <row r="354" spans="1:46" s="172" customFormat="1" ht="47.25">
      <c r="A354" s="133" t="s">
        <v>175</v>
      </c>
      <c r="B354" s="147" t="s">
        <v>1202</v>
      </c>
      <c r="C354" s="146" t="s">
        <v>1203</v>
      </c>
      <c r="D354" s="155" t="s">
        <v>239</v>
      </c>
      <c r="E354" s="154">
        <v>0</v>
      </c>
      <c r="F354" s="154">
        <v>0</v>
      </c>
      <c r="G354" s="154">
        <v>0</v>
      </c>
      <c r="H354" s="154">
        <v>0</v>
      </c>
      <c r="I354" s="154">
        <v>0</v>
      </c>
      <c r="J354" s="154">
        <v>0</v>
      </c>
      <c r="K354" s="154">
        <v>0</v>
      </c>
      <c r="L354" s="154">
        <v>0</v>
      </c>
      <c r="M354" s="154">
        <v>0</v>
      </c>
      <c r="N354" s="154">
        <v>0</v>
      </c>
      <c r="O354" s="154">
        <v>0</v>
      </c>
      <c r="P354" s="154">
        <v>0</v>
      </c>
      <c r="Q354" s="154">
        <v>0</v>
      </c>
      <c r="R354" s="154">
        <v>0</v>
      </c>
      <c r="S354" s="154">
        <v>0</v>
      </c>
      <c r="T354" s="154">
        <v>0</v>
      </c>
      <c r="U354" s="154">
        <v>0</v>
      </c>
      <c r="V354" s="154">
        <v>0</v>
      </c>
      <c r="W354" s="154">
        <v>0</v>
      </c>
      <c r="X354" s="154">
        <v>0</v>
      </c>
      <c r="Y354" s="155">
        <v>0</v>
      </c>
      <c r="Z354" s="154">
        <v>0</v>
      </c>
      <c r="AA354" s="154">
        <v>0</v>
      </c>
      <c r="AB354" s="154">
        <v>0</v>
      </c>
      <c r="AC354" s="154">
        <v>0</v>
      </c>
      <c r="AD354" s="154">
        <v>0</v>
      </c>
      <c r="AE354" s="154">
        <v>0</v>
      </c>
      <c r="AF354" s="154">
        <v>0</v>
      </c>
      <c r="AG354" s="154">
        <v>0</v>
      </c>
      <c r="AH354" s="154">
        <v>0</v>
      </c>
      <c r="AI354" s="154">
        <v>0</v>
      </c>
      <c r="AJ354" s="154">
        <v>0</v>
      </c>
      <c r="AK354" s="154">
        <v>0</v>
      </c>
      <c r="AL354" s="154">
        <v>0</v>
      </c>
      <c r="AM354" s="154">
        <v>0</v>
      </c>
      <c r="AN354" s="154">
        <f t="shared" si="129"/>
        <v>0</v>
      </c>
      <c r="AO354" s="154">
        <f t="shared" si="130"/>
        <v>0</v>
      </c>
      <c r="AP354" s="154">
        <f t="shared" si="131"/>
        <v>0</v>
      </c>
      <c r="AQ354" s="154">
        <f t="shared" si="132"/>
        <v>0</v>
      </c>
      <c r="AR354" s="154">
        <f t="shared" si="133"/>
        <v>0</v>
      </c>
      <c r="AS354" s="154">
        <f t="shared" si="134"/>
        <v>0</v>
      </c>
      <c r="AT354" s="154">
        <f t="shared" si="135"/>
        <v>0</v>
      </c>
    </row>
    <row r="355" spans="1:46" s="90" customFormat="1" ht="47.25">
      <c r="A355" s="133" t="s">
        <v>175</v>
      </c>
      <c r="B355" s="147" t="s">
        <v>1204</v>
      </c>
      <c r="C355" s="146" t="s">
        <v>1205</v>
      </c>
      <c r="D355" s="155" t="s">
        <v>239</v>
      </c>
      <c r="E355" s="154">
        <v>0</v>
      </c>
      <c r="F355" s="154">
        <v>0</v>
      </c>
      <c r="G355" s="154">
        <v>0</v>
      </c>
      <c r="H355" s="154">
        <v>0</v>
      </c>
      <c r="I355" s="154">
        <v>0</v>
      </c>
      <c r="J355" s="154">
        <v>0</v>
      </c>
      <c r="K355" s="154">
        <v>0</v>
      </c>
      <c r="L355" s="154">
        <v>0</v>
      </c>
      <c r="M355" s="154">
        <v>0</v>
      </c>
      <c r="N355" s="154">
        <v>0</v>
      </c>
      <c r="O355" s="154">
        <v>0</v>
      </c>
      <c r="P355" s="154">
        <v>0</v>
      </c>
      <c r="Q355" s="154">
        <v>0</v>
      </c>
      <c r="R355" s="154">
        <v>0</v>
      </c>
      <c r="S355" s="154">
        <v>0</v>
      </c>
      <c r="T355" s="154">
        <v>0</v>
      </c>
      <c r="U355" s="154">
        <v>0</v>
      </c>
      <c r="V355" s="154">
        <v>0</v>
      </c>
      <c r="W355" s="154">
        <v>0</v>
      </c>
      <c r="X355" s="154">
        <v>0</v>
      </c>
      <c r="Y355" s="155">
        <v>0</v>
      </c>
      <c r="Z355" s="154">
        <v>0</v>
      </c>
      <c r="AA355" s="154">
        <v>0</v>
      </c>
      <c r="AB355" s="154">
        <v>0</v>
      </c>
      <c r="AC355" s="154">
        <v>0</v>
      </c>
      <c r="AD355" s="154">
        <v>0</v>
      </c>
      <c r="AE355" s="154">
        <v>0</v>
      </c>
      <c r="AF355" s="154">
        <v>0</v>
      </c>
      <c r="AG355" s="154">
        <v>0</v>
      </c>
      <c r="AH355" s="154">
        <v>0</v>
      </c>
      <c r="AI355" s="154">
        <v>0</v>
      </c>
      <c r="AJ355" s="154">
        <v>0</v>
      </c>
      <c r="AK355" s="154">
        <v>0</v>
      </c>
      <c r="AL355" s="154">
        <v>0</v>
      </c>
      <c r="AM355" s="154">
        <v>0</v>
      </c>
      <c r="AN355" s="154">
        <f t="shared" si="129"/>
        <v>0</v>
      </c>
      <c r="AO355" s="154">
        <f t="shared" si="130"/>
        <v>0</v>
      </c>
      <c r="AP355" s="154">
        <f t="shared" si="131"/>
        <v>0</v>
      </c>
      <c r="AQ355" s="154">
        <f t="shared" si="132"/>
        <v>0</v>
      </c>
      <c r="AR355" s="154">
        <f t="shared" si="133"/>
        <v>0</v>
      </c>
      <c r="AS355" s="154">
        <f t="shared" si="134"/>
        <v>0</v>
      </c>
      <c r="AT355" s="154">
        <f t="shared" si="135"/>
        <v>0</v>
      </c>
    </row>
    <row r="356" spans="1:46" s="172" customFormat="1" ht="157.5">
      <c r="A356" s="133" t="s">
        <v>175</v>
      </c>
      <c r="B356" s="147" t="s">
        <v>1907</v>
      </c>
      <c r="C356" s="146" t="s">
        <v>1206</v>
      </c>
      <c r="D356" s="155" t="s">
        <v>239</v>
      </c>
      <c r="E356" s="154">
        <v>0</v>
      </c>
      <c r="F356" s="154">
        <v>0</v>
      </c>
      <c r="G356" s="154">
        <v>0</v>
      </c>
      <c r="H356" s="154">
        <v>0</v>
      </c>
      <c r="I356" s="154">
        <v>0</v>
      </c>
      <c r="J356" s="154">
        <v>0</v>
      </c>
      <c r="K356" s="154">
        <v>0</v>
      </c>
      <c r="L356" s="154">
        <v>0</v>
      </c>
      <c r="M356" s="154">
        <v>0</v>
      </c>
      <c r="N356" s="154">
        <v>0</v>
      </c>
      <c r="O356" s="154">
        <v>0</v>
      </c>
      <c r="P356" s="154">
        <v>0</v>
      </c>
      <c r="Q356" s="154">
        <v>0</v>
      </c>
      <c r="R356" s="154">
        <v>0</v>
      </c>
      <c r="S356" s="154">
        <v>0</v>
      </c>
      <c r="T356" s="154">
        <v>0</v>
      </c>
      <c r="U356" s="154">
        <v>0</v>
      </c>
      <c r="V356" s="154">
        <v>0</v>
      </c>
      <c r="W356" s="154">
        <v>0</v>
      </c>
      <c r="X356" s="154">
        <v>0</v>
      </c>
      <c r="Y356" s="155">
        <v>0</v>
      </c>
      <c r="Z356" s="154">
        <v>0</v>
      </c>
      <c r="AA356" s="154">
        <v>0</v>
      </c>
      <c r="AB356" s="154">
        <v>0</v>
      </c>
      <c r="AC356" s="154">
        <v>0</v>
      </c>
      <c r="AD356" s="154">
        <v>0</v>
      </c>
      <c r="AE356" s="154">
        <v>0</v>
      </c>
      <c r="AF356" s="154">
        <v>0</v>
      </c>
      <c r="AG356" s="154">
        <v>0</v>
      </c>
      <c r="AH356" s="154">
        <v>0</v>
      </c>
      <c r="AI356" s="154">
        <v>0</v>
      </c>
      <c r="AJ356" s="154">
        <v>0</v>
      </c>
      <c r="AK356" s="154">
        <v>0</v>
      </c>
      <c r="AL356" s="154">
        <v>0</v>
      </c>
      <c r="AM356" s="154">
        <v>0</v>
      </c>
      <c r="AN356" s="154">
        <f t="shared" si="129"/>
        <v>0</v>
      </c>
      <c r="AO356" s="154">
        <f t="shared" si="130"/>
        <v>0</v>
      </c>
      <c r="AP356" s="154">
        <f t="shared" si="131"/>
        <v>0</v>
      </c>
      <c r="AQ356" s="154">
        <f t="shared" si="132"/>
        <v>0</v>
      </c>
      <c r="AR356" s="154">
        <f t="shared" si="133"/>
        <v>0</v>
      </c>
      <c r="AS356" s="154">
        <f t="shared" si="134"/>
        <v>0</v>
      </c>
      <c r="AT356" s="154">
        <f t="shared" si="135"/>
        <v>0</v>
      </c>
    </row>
    <row r="357" spans="1:46" ht="63">
      <c r="A357" s="133" t="s">
        <v>175</v>
      </c>
      <c r="B357" s="147" t="s">
        <v>1207</v>
      </c>
      <c r="C357" s="146" t="s">
        <v>1208</v>
      </c>
      <c r="D357" s="155">
        <v>5.1725000000000003</v>
      </c>
      <c r="E357" s="154">
        <v>0</v>
      </c>
      <c r="F357" s="154">
        <v>0</v>
      </c>
      <c r="G357" s="154">
        <v>0</v>
      </c>
      <c r="H357" s="154">
        <v>0</v>
      </c>
      <c r="I357" s="154">
        <v>0</v>
      </c>
      <c r="J357" s="154">
        <v>0</v>
      </c>
      <c r="K357" s="154">
        <v>0</v>
      </c>
      <c r="L357" s="154">
        <v>0</v>
      </c>
      <c r="M357" s="154">
        <v>0</v>
      </c>
      <c r="N357" s="154">
        <v>0</v>
      </c>
      <c r="O357" s="154">
        <v>0</v>
      </c>
      <c r="P357" s="154">
        <v>0</v>
      </c>
      <c r="Q357" s="154">
        <v>0</v>
      </c>
      <c r="R357" s="154">
        <v>0</v>
      </c>
      <c r="S357" s="154">
        <v>0</v>
      </c>
      <c r="T357" s="154">
        <v>5.1725000000000003</v>
      </c>
      <c r="U357" s="154">
        <v>0.25</v>
      </c>
      <c r="V357" s="154">
        <v>0</v>
      </c>
      <c r="W357" s="154">
        <v>0.97499999999999998</v>
      </c>
      <c r="X357" s="154">
        <v>0</v>
      </c>
      <c r="Y357" s="155">
        <v>0</v>
      </c>
      <c r="Z357" s="154">
        <v>0</v>
      </c>
      <c r="AA357" s="154">
        <v>0</v>
      </c>
      <c r="AB357" s="154">
        <v>0</v>
      </c>
      <c r="AC357" s="154">
        <v>0</v>
      </c>
      <c r="AD357" s="154">
        <v>0</v>
      </c>
      <c r="AE357" s="154">
        <v>0</v>
      </c>
      <c r="AF357" s="154">
        <v>0</v>
      </c>
      <c r="AG357" s="154">
        <v>0</v>
      </c>
      <c r="AH357" s="154">
        <v>0</v>
      </c>
      <c r="AI357" s="154">
        <v>0</v>
      </c>
      <c r="AJ357" s="154">
        <v>0</v>
      </c>
      <c r="AK357" s="154">
        <v>0</v>
      </c>
      <c r="AL357" s="154">
        <v>0</v>
      </c>
      <c r="AM357" s="154">
        <v>0</v>
      </c>
      <c r="AN357" s="154">
        <f t="shared" si="129"/>
        <v>0</v>
      </c>
      <c r="AO357" s="154">
        <f t="shared" si="130"/>
        <v>5.1725000000000003</v>
      </c>
      <c r="AP357" s="154">
        <f t="shared" si="131"/>
        <v>0.25</v>
      </c>
      <c r="AQ357" s="154">
        <f t="shared" si="132"/>
        <v>0</v>
      </c>
      <c r="AR357" s="154">
        <f t="shared" si="133"/>
        <v>0.97499999999999998</v>
      </c>
      <c r="AS357" s="154">
        <f t="shared" si="134"/>
        <v>0</v>
      </c>
      <c r="AT357" s="154">
        <f t="shared" si="135"/>
        <v>0</v>
      </c>
    </row>
    <row r="358" spans="1:46" ht="31.5">
      <c r="A358" s="133" t="s">
        <v>175</v>
      </c>
      <c r="B358" s="147" t="s">
        <v>1209</v>
      </c>
      <c r="C358" s="146" t="s">
        <v>1210</v>
      </c>
      <c r="D358" s="155" t="s">
        <v>239</v>
      </c>
      <c r="E358" s="154">
        <v>0</v>
      </c>
      <c r="F358" s="154">
        <v>0</v>
      </c>
      <c r="G358" s="154">
        <v>0</v>
      </c>
      <c r="H358" s="154">
        <v>0</v>
      </c>
      <c r="I358" s="154">
        <v>0</v>
      </c>
      <c r="J358" s="154">
        <v>0</v>
      </c>
      <c r="K358" s="154">
        <v>0</v>
      </c>
      <c r="L358" s="154">
        <v>0</v>
      </c>
      <c r="M358" s="154">
        <v>0</v>
      </c>
      <c r="N358" s="154">
        <v>0</v>
      </c>
      <c r="O358" s="154">
        <v>0</v>
      </c>
      <c r="P358" s="154">
        <v>0</v>
      </c>
      <c r="Q358" s="154">
        <v>0</v>
      </c>
      <c r="R358" s="154">
        <v>0</v>
      </c>
      <c r="S358" s="154">
        <v>0</v>
      </c>
      <c r="T358" s="154">
        <v>0</v>
      </c>
      <c r="U358" s="154">
        <v>0</v>
      </c>
      <c r="V358" s="154">
        <v>0</v>
      </c>
      <c r="W358" s="154">
        <v>0</v>
      </c>
      <c r="X358" s="154">
        <v>0</v>
      </c>
      <c r="Y358" s="155">
        <v>0</v>
      </c>
      <c r="Z358" s="154">
        <v>0</v>
      </c>
      <c r="AA358" s="154">
        <v>0</v>
      </c>
      <c r="AB358" s="154">
        <v>0</v>
      </c>
      <c r="AC358" s="154">
        <v>0</v>
      </c>
      <c r="AD358" s="154">
        <v>0</v>
      </c>
      <c r="AE358" s="154">
        <v>0</v>
      </c>
      <c r="AF358" s="154">
        <v>0</v>
      </c>
      <c r="AG358" s="154">
        <v>0</v>
      </c>
      <c r="AH358" s="154">
        <v>0</v>
      </c>
      <c r="AI358" s="154">
        <v>0</v>
      </c>
      <c r="AJ358" s="154">
        <v>0</v>
      </c>
      <c r="AK358" s="154">
        <v>0</v>
      </c>
      <c r="AL358" s="154">
        <v>0</v>
      </c>
      <c r="AM358" s="154">
        <v>0</v>
      </c>
      <c r="AN358" s="154">
        <f t="shared" si="129"/>
        <v>0</v>
      </c>
      <c r="AO358" s="154">
        <f t="shared" si="130"/>
        <v>0</v>
      </c>
      <c r="AP358" s="154">
        <f t="shared" si="131"/>
        <v>0</v>
      </c>
      <c r="AQ358" s="154">
        <f t="shared" si="132"/>
        <v>0</v>
      </c>
      <c r="AR358" s="154">
        <f t="shared" si="133"/>
        <v>0</v>
      </c>
      <c r="AS358" s="154">
        <f t="shared" si="134"/>
        <v>0</v>
      </c>
      <c r="AT358" s="154">
        <f t="shared" si="135"/>
        <v>0</v>
      </c>
    </row>
    <row r="359" spans="1:46" ht="31.5">
      <c r="A359" s="133" t="s">
        <v>175</v>
      </c>
      <c r="B359" s="147" t="s">
        <v>1211</v>
      </c>
      <c r="C359" s="146" t="s">
        <v>1212</v>
      </c>
      <c r="D359" s="155" t="s">
        <v>239</v>
      </c>
      <c r="E359" s="154">
        <v>0</v>
      </c>
      <c r="F359" s="154">
        <v>0</v>
      </c>
      <c r="G359" s="154">
        <v>0</v>
      </c>
      <c r="H359" s="154">
        <v>0</v>
      </c>
      <c r="I359" s="154">
        <v>0</v>
      </c>
      <c r="J359" s="154">
        <v>0</v>
      </c>
      <c r="K359" s="154">
        <v>0</v>
      </c>
      <c r="L359" s="154">
        <v>0</v>
      </c>
      <c r="M359" s="154">
        <v>0</v>
      </c>
      <c r="N359" s="154">
        <v>0</v>
      </c>
      <c r="O359" s="154">
        <v>0</v>
      </c>
      <c r="P359" s="154">
        <v>0</v>
      </c>
      <c r="Q359" s="154">
        <v>0</v>
      </c>
      <c r="R359" s="154">
        <v>0</v>
      </c>
      <c r="S359" s="154">
        <v>0</v>
      </c>
      <c r="T359" s="154">
        <v>0</v>
      </c>
      <c r="U359" s="154">
        <v>0</v>
      </c>
      <c r="V359" s="154">
        <v>0</v>
      </c>
      <c r="W359" s="154">
        <v>0</v>
      </c>
      <c r="X359" s="154">
        <v>0</v>
      </c>
      <c r="Y359" s="155">
        <v>0</v>
      </c>
      <c r="Z359" s="154">
        <v>0</v>
      </c>
      <c r="AA359" s="154">
        <v>0</v>
      </c>
      <c r="AB359" s="154">
        <v>0</v>
      </c>
      <c r="AC359" s="154">
        <v>0</v>
      </c>
      <c r="AD359" s="154">
        <v>0</v>
      </c>
      <c r="AE359" s="154">
        <v>0</v>
      </c>
      <c r="AF359" s="154">
        <v>0</v>
      </c>
      <c r="AG359" s="154">
        <v>0</v>
      </c>
      <c r="AH359" s="154">
        <v>0</v>
      </c>
      <c r="AI359" s="154">
        <v>0</v>
      </c>
      <c r="AJ359" s="154">
        <v>0</v>
      </c>
      <c r="AK359" s="154">
        <v>0</v>
      </c>
      <c r="AL359" s="154">
        <v>0</v>
      </c>
      <c r="AM359" s="154">
        <v>0</v>
      </c>
      <c r="AN359" s="154">
        <f t="shared" si="129"/>
        <v>0</v>
      </c>
      <c r="AO359" s="154">
        <f t="shared" si="130"/>
        <v>0</v>
      </c>
      <c r="AP359" s="154">
        <f t="shared" si="131"/>
        <v>0</v>
      </c>
      <c r="AQ359" s="154">
        <f t="shared" si="132"/>
        <v>0</v>
      </c>
      <c r="AR359" s="154">
        <f t="shared" si="133"/>
        <v>0</v>
      </c>
      <c r="AS359" s="154">
        <f t="shared" si="134"/>
        <v>0</v>
      </c>
      <c r="AT359" s="154">
        <f t="shared" si="135"/>
        <v>0</v>
      </c>
    </row>
    <row r="360" spans="1:46" ht="63">
      <c r="A360" s="133" t="s">
        <v>175</v>
      </c>
      <c r="B360" s="147" t="s">
        <v>1213</v>
      </c>
      <c r="C360" s="146" t="s">
        <v>1214</v>
      </c>
      <c r="D360" s="155" t="s">
        <v>239</v>
      </c>
      <c r="E360" s="154">
        <v>0</v>
      </c>
      <c r="F360" s="154">
        <v>0</v>
      </c>
      <c r="G360" s="154">
        <v>0</v>
      </c>
      <c r="H360" s="154">
        <v>0</v>
      </c>
      <c r="I360" s="154">
        <v>0</v>
      </c>
      <c r="J360" s="154">
        <v>0</v>
      </c>
      <c r="K360" s="154">
        <v>0</v>
      </c>
      <c r="L360" s="154">
        <v>0</v>
      </c>
      <c r="M360" s="154">
        <v>0</v>
      </c>
      <c r="N360" s="154">
        <v>0</v>
      </c>
      <c r="O360" s="154">
        <v>0</v>
      </c>
      <c r="P360" s="154">
        <v>0</v>
      </c>
      <c r="Q360" s="154">
        <v>0</v>
      </c>
      <c r="R360" s="154">
        <v>0</v>
      </c>
      <c r="S360" s="154">
        <v>0</v>
      </c>
      <c r="T360" s="154">
        <v>0</v>
      </c>
      <c r="U360" s="154">
        <v>0</v>
      </c>
      <c r="V360" s="154">
        <v>0</v>
      </c>
      <c r="W360" s="154">
        <v>0</v>
      </c>
      <c r="X360" s="154">
        <v>0</v>
      </c>
      <c r="Y360" s="155">
        <v>0</v>
      </c>
      <c r="Z360" s="154">
        <v>0</v>
      </c>
      <c r="AA360" s="154">
        <v>0</v>
      </c>
      <c r="AB360" s="154">
        <v>0</v>
      </c>
      <c r="AC360" s="154">
        <v>0</v>
      </c>
      <c r="AD360" s="154">
        <v>0</v>
      </c>
      <c r="AE360" s="154">
        <v>0</v>
      </c>
      <c r="AF360" s="154">
        <v>0</v>
      </c>
      <c r="AG360" s="154">
        <v>0</v>
      </c>
      <c r="AH360" s="154">
        <v>0</v>
      </c>
      <c r="AI360" s="154">
        <v>0</v>
      </c>
      <c r="AJ360" s="154">
        <v>0</v>
      </c>
      <c r="AK360" s="154">
        <v>0</v>
      </c>
      <c r="AL360" s="154">
        <v>0</v>
      </c>
      <c r="AM360" s="154">
        <v>0</v>
      </c>
      <c r="AN360" s="154">
        <f t="shared" si="129"/>
        <v>0</v>
      </c>
      <c r="AO360" s="154">
        <f t="shared" si="130"/>
        <v>0</v>
      </c>
      <c r="AP360" s="154">
        <f t="shared" si="131"/>
        <v>0</v>
      </c>
      <c r="AQ360" s="154">
        <f t="shared" si="132"/>
        <v>0</v>
      </c>
      <c r="AR360" s="154">
        <f t="shared" si="133"/>
        <v>0</v>
      </c>
      <c r="AS360" s="154">
        <f t="shared" si="134"/>
        <v>0</v>
      </c>
      <c r="AT360" s="154">
        <f t="shared" si="135"/>
        <v>0</v>
      </c>
    </row>
    <row r="361" spans="1:46" ht="78.75">
      <c r="A361" s="133" t="s">
        <v>175</v>
      </c>
      <c r="B361" s="147" t="s">
        <v>1215</v>
      </c>
      <c r="C361" s="146" t="s">
        <v>1216</v>
      </c>
      <c r="D361" s="155" t="s">
        <v>239</v>
      </c>
      <c r="E361" s="154">
        <v>0</v>
      </c>
      <c r="F361" s="154">
        <v>0</v>
      </c>
      <c r="G361" s="154">
        <v>0</v>
      </c>
      <c r="H361" s="154">
        <v>0</v>
      </c>
      <c r="I361" s="154">
        <v>0</v>
      </c>
      <c r="J361" s="154">
        <v>0</v>
      </c>
      <c r="K361" s="154">
        <v>0</v>
      </c>
      <c r="L361" s="154">
        <v>0</v>
      </c>
      <c r="M361" s="154">
        <v>0</v>
      </c>
      <c r="N361" s="154">
        <v>0</v>
      </c>
      <c r="O361" s="154">
        <v>0</v>
      </c>
      <c r="P361" s="154">
        <v>0</v>
      </c>
      <c r="Q361" s="154">
        <v>0</v>
      </c>
      <c r="R361" s="154">
        <v>0</v>
      </c>
      <c r="S361" s="154">
        <v>0</v>
      </c>
      <c r="T361" s="154">
        <v>0</v>
      </c>
      <c r="U361" s="154">
        <v>0</v>
      </c>
      <c r="V361" s="154">
        <v>0</v>
      </c>
      <c r="W361" s="154">
        <v>0</v>
      </c>
      <c r="X361" s="154">
        <v>0</v>
      </c>
      <c r="Y361" s="155">
        <v>0</v>
      </c>
      <c r="Z361" s="154">
        <v>0</v>
      </c>
      <c r="AA361" s="154">
        <v>0</v>
      </c>
      <c r="AB361" s="154">
        <v>0</v>
      </c>
      <c r="AC361" s="154">
        <v>0</v>
      </c>
      <c r="AD361" s="154">
        <v>0</v>
      </c>
      <c r="AE361" s="154">
        <v>0</v>
      </c>
      <c r="AF361" s="154">
        <v>0</v>
      </c>
      <c r="AG361" s="154">
        <v>0</v>
      </c>
      <c r="AH361" s="154">
        <v>0</v>
      </c>
      <c r="AI361" s="154">
        <v>0</v>
      </c>
      <c r="AJ361" s="154">
        <v>0</v>
      </c>
      <c r="AK361" s="154">
        <v>0</v>
      </c>
      <c r="AL361" s="154">
        <v>0</v>
      </c>
      <c r="AM361" s="154">
        <v>0</v>
      </c>
      <c r="AN361" s="154">
        <f t="shared" si="129"/>
        <v>0</v>
      </c>
      <c r="AO361" s="154">
        <f t="shared" si="130"/>
        <v>0</v>
      </c>
      <c r="AP361" s="154">
        <f t="shared" si="131"/>
        <v>0</v>
      </c>
      <c r="AQ361" s="154">
        <f t="shared" si="132"/>
        <v>0</v>
      </c>
      <c r="AR361" s="154">
        <f t="shared" si="133"/>
        <v>0</v>
      </c>
      <c r="AS361" s="154">
        <f t="shared" si="134"/>
        <v>0</v>
      </c>
      <c r="AT361" s="154">
        <f t="shared" si="135"/>
        <v>0</v>
      </c>
    </row>
    <row r="362" spans="1:46" ht="63">
      <c r="A362" s="133" t="s">
        <v>175</v>
      </c>
      <c r="B362" s="147" t="s">
        <v>1217</v>
      </c>
      <c r="C362" s="146" t="s">
        <v>1218</v>
      </c>
      <c r="D362" s="155" t="s">
        <v>239</v>
      </c>
      <c r="E362" s="154">
        <v>0</v>
      </c>
      <c r="F362" s="154">
        <v>0</v>
      </c>
      <c r="G362" s="154">
        <v>0</v>
      </c>
      <c r="H362" s="154">
        <v>0</v>
      </c>
      <c r="I362" s="154">
        <v>0</v>
      </c>
      <c r="J362" s="154">
        <v>0</v>
      </c>
      <c r="K362" s="154">
        <v>0</v>
      </c>
      <c r="L362" s="154">
        <v>0</v>
      </c>
      <c r="M362" s="154">
        <v>0</v>
      </c>
      <c r="N362" s="154">
        <v>0</v>
      </c>
      <c r="O362" s="154">
        <v>0</v>
      </c>
      <c r="P362" s="154">
        <v>0</v>
      </c>
      <c r="Q362" s="154">
        <v>0</v>
      </c>
      <c r="R362" s="154">
        <v>0</v>
      </c>
      <c r="S362" s="154">
        <v>0</v>
      </c>
      <c r="T362" s="154">
        <v>0</v>
      </c>
      <c r="U362" s="154">
        <v>0</v>
      </c>
      <c r="V362" s="154">
        <v>0</v>
      </c>
      <c r="W362" s="154">
        <v>0</v>
      </c>
      <c r="X362" s="154">
        <v>0</v>
      </c>
      <c r="Y362" s="155">
        <v>0</v>
      </c>
      <c r="Z362" s="154">
        <v>0</v>
      </c>
      <c r="AA362" s="154">
        <v>0</v>
      </c>
      <c r="AB362" s="154">
        <v>0</v>
      </c>
      <c r="AC362" s="154">
        <v>0</v>
      </c>
      <c r="AD362" s="154">
        <v>0</v>
      </c>
      <c r="AE362" s="154">
        <v>0</v>
      </c>
      <c r="AF362" s="154">
        <v>0</v>
      </c>
      <c r="AG362" s="154">
        <v>0</v>
      </c>
      <c r="AH362" s="154">
        <v>0</v>
      </c>
      <c r="AI362" s="154">
        <v>0</v>
      </c>
      <c r="AJ362" s="154">
        <v>0</v>
      </c>
      <c r="AK362" s="154">
        <v>0</v>
      </c>
      <c r="AL362" s="154">
        <v>0</v>
      </c>
      <c r="AM362" s="154">
        <v>0</v>
      </c>
      <c r="AN362" s="154">
        <f t="shared" si="129"/>
        <v>0</v>
      </c>
      <c r="AO362" s="154">
        <f t="shared" si="130"/>
        <v>0</v>
      </c>
      <c r="AP362" s="154">
        <f t="shared" si="131"/>
        <v>0</v>
      </c>
      <c r="AQ362" s="154">
        <f t="shared" si="132"/>
        <v>0</v>
      </c>
      <c r="AR362" s="154">
        <f t="shared" si="133"/>
        <v>0</v>
      </c>
      <c r="AS362" s="154">
        <f t="shared" si="134"/>
        <v>0</v>
      </c>
      <c r="AT362" s="154">
        <f t="shared" si="135"/>
        <v>0</v>
      </c>
    </row>
    <row r="363" spans="1:46" ht="78.75">
      <c r="A363" s="133">
        <v>0</v>
      </c>
      <c r="B363" s="147" t="s">
        <v>1219</v>
      </c>
      <c r="C363" s="146" t="s">
        <v>1220</v>
      </c>
      <c r="D363" s="155" t="s">
        <v>239</v>
      </c>
      <c r="E363" s="154">
        <v>0</v>
      </c>
      <c r="F363" s="154">
        <v>0</v>
      </c>
      <c r="G363" s="154">
        <v>0</v>
      </c>
      <c r="H363" s="154">
        <v>0</v>
      </c>
      <c r="I363" s="154">
        <v>0</v>
      </c>
      <c r="J363" s="154">
        <v>0</v>
      </c>
      <c r="K363" s="154">
        <v>0</v>
      </c>
      <c r="L363" s="154">
        <v>0</v>
      </c>
      <c r="M363" s="154">
        <v>0</v>
      </c>
      <c r="N363" s="154">
        <v>0</v>
      </c>
      <c r="O363" s="154">
        <v>0</v>
      </c>
      <c r="P363" s="154">
        <v>0</v>
      </c>
      <c r="Q363" s="154">
        <v>0</v>
      </c>
      <c r="R363" s="154">
        <v>0</v>
      </c>
      <c r="S363" s="154">
        <v>0</v>
      </c>
      <c r="T363" s="154">
        <v>0</v>
      </c>
      <c r="U363" s="154">
        <v>0</v>
      </c>
      <c r="V363" s="154">
        <v>0</v>
      </c>
      <c r="W363" s="154">
        <v>0</v>
      </c>
      <c r="X363" s="154">
        <v>0</v>
      </c>
      <c r="Y363" s="155">
        <v>0</v>
      </c>
      <c r="Z363" s="154">
        <v>0</v>
      </c>
      <c r="AA363" s="154">
        <v>0</v>
      </c>
      <c r="AB363" s="154">
        <v>0</v>
      </c>
      <c r="AC363" s="154">
        <v>0</v>
      </c>
      <c r="AD363" s="154">
        <v>0</v>
      </c>
      <c r="AE363" s="154">
        <v>0</v>
      </c>
      <c r="AF363" s="154">
        <v>0</v>
      </c>
      <c r="AG363" s="154">
        <v>0</v>
      </c>
      <c r="AH363" s="154">
        <v>0</v>
      </c>
      <c r="AI363" s="154">
        <v>0</v>
      </c>
      <c r="AJ363" s="154">
        <v>0</v>
      </c>
      <c r="AK363" s="154">
        <v>0</v>
      </c>
      <c r="AL363" s="154">
        <v>0</v>
      </c>
      <c r="AM363" s="154">
        <v>0</v>
      </c>
      <c r="AN363" s="154">
        <f t="shared" si="129"/>
        <v>0</v>
      </c>
      <c r="AO363" s="154">
        <f t="shared" si="130"/>
        <v>0</v>
      </c>
      <c r="AP363" s="154">
        <f t="shared" si="131"/>
        <v>0</v>
      </c>
      <c r="AQ363" s="154">
        <f t="shared" si="132"/>
        <v>0</v>
      </c>
      <c r="AR363" s="154">
        <f t="shared" si="133"/>
        <v>0</v>
      </c>
      <c r="AS363" s="154">
        <f t="shared" si="134"/>
        <v>0</v>
      </c>
      <c r="AT363" s="154">
        <f t="shared" si="135"/>
        <v>0</v>
      </c>
    </row>
    <row r="364" spans="1:46" ht="31.5">
      <c r="A364" s="133" t="s">
        <v>175</v>
      </c>
      <c r="B364" s="147" t="s">
        <v>1221</v>
      </c>
      <c r="C364" s="146" t="s">
        <v>1222</v>
      </c>
      <c r="D364" s="155" t="s">
        <v>239</v>
      </c>
      <c r="E364" s="154">
        <v>0</v>
      </c>
      <c r="F364" s="154">
        <v>0</v>
      </c>
      <c r="G364" s="154">
        <v>0</v>
      </c>
      <c r="H364" s="154">
        <v>0</v>
      </c>
      <c r="I364" s="154">
        <v>0</v>
      </c>
      <c r="J364" s="154">
        <v>0</v>
      </c>
      <c r="K364" s="154">
        <v>0</v>
      </c>
      <c r="L364" s="154">
        <v>0</v>
      </c>
      <c r="M364" s="154">
        <v>0</v>
      </c>
      <c r="N364" s="154">
        <v>0</v>
      </c>
      <c r="O364" s="154">
        <v>0</v>
      </c>
      <c r="P364" s="154">
        <v>0</v>
      </c>
      <c r="Q364" s="154">
        <v>0</v>
      </c>
      <c r="R364" s="154">
        <v>0</v>
      </c>
      <c r="S364" s="154">
        <v>0</v>
      </c>
      <c r="T364" s="154">
        <v>0</v>
      </c>
      <c r="U364" s="154">
        <v>0</v>
      </c>
      <c r="V364" s="154">
        <v>0</v>
      </c>
      <c r="W364" s="154">
        <v>0</v>
      </c>
      <c r="X364" s="154">
        <v>0</v>
      </c>
      <c r="Y364" s="155">
        <v>0</v>
      </c>
      <c r="Z364" s="154">
        <v>0</v>
      </c>
      <c r="AA364" s="154">
        <v>0</v>
      </c>
      <c r="AB364" s="154">
        <v>0</v>
      </c>
      <c r="AC364" s="154">
        <v>0</v>
      </c>
      <c r="AD364" s="154">
        <v>0</v>
      </c>
      <c r="AE364" s="154">
        <v>0</v>
      </c>
      <c r="AF364" s="154">
        <v>0</v>
      </c>
      <c r="AG364" s="154">
        <v>0</v>
      </c>
      <c r="AH364" s="154">
        <v>0</v>
      </c>
      <c r="AI364" s="154">
        <v>0</v>
      </c>
      <c r="AJ364" s="154">
        <v>0</v>
      </c>
      <c r="AK364" s="154">
        <v>0</v>
      </c>
      <c r="AL364" s="154">
        <v>0</v>
      </c>
      <c r="AM364" s="154">
        <v>0</v>
      </c>
      <c r="AN364" s="154">
        <f t="shared" si="129"/>
        <v>0</v>
      </c>
      <c r="AO364" s="154">
        <f t="shared" si="130"/>
        <v>0</v>
      </c>
      <c r="AP364" s="154">
        <f t="shared" si="131"/>
        <v>0</v>
      </c>
      <c r="AQ364" s="154">
        <f t="shared" si="132"/>
        <v>0</v>
      </c>
      <c r="AR364" s="154">
        <f t="shared" si="133"/>
        <v>0</v>
      </c>
      <c r="AS364" s="154">
        <f t="shared" si="134"/>
        <v>0</v>
      </c>
      <c r="AT364" s="154">
        <f t="shared" si="135"/>
        <v>0</v>
      </c>
    </row>
    <row r="365" spans="1:46" ht="31.5">
      <c r="A365" s="133" t="s">
        <v>175</v>
      </c>
      <c r="B365" s="147" t="s">
        <v>1223</v>
      </c>
      <c r="C365" s="146" t="s">
        <v>1224</v>
      </c>
      <c r="D365" s="155" t="s">
        <v>239</v>
      </c>
      <c r="E365" s="154">
        <v>0</v>
      </c>
      <c r="F365" s="154">
        <v>0</v>
      </c>
      <c r="G365" s="154">
        <v>0</v>
      </c>
      <c r="H365" s="154">
        <v>0</v>
      </c>
      <c r="I365" s="154">
        <v>0</v>
      </c>
      <c r="J365" s="154">
        <v>0</v>
      </c>
      <c r="K365" s="154">
        <v>0</v>
      </c>
      <c r="L365" s="154">
        <v>0</v>
      </c>
      <c r="M365" s="154">
        <v>0</v>
      </c>
      <c r="N365" s="154">
        <v>0</v>
      </c>
      <c r="O365" s="154">
        <v>0</v>
      </c>
      <c r="P365" s="154">
        <v>0</v>
      </c>
      <c r="Q365" s="154">
        <v>0</v>
      </c>
      <c r="R365" s="154">
        <v>0</v>
      </c>
      <c r="S365" s="154">
        <v>0</v>
      </c>
      <c r="T365" s="154">
        <v>0</v>
      </c>
      <c r="U365" s="154">
        <v>0</v>
      </c>
      <c r="V365" s="154">
        <v>0</v>
      </c>
      <c r="W365" s="154">
        <v>0</v>
      </c>
      <c r="X365" s="154">
        <v>0</v>
      </c>
      <c r="Y365" s="155">
        <v>0</v>
      </c>
      <c r="Z365" s="154">
        <v>0</v>
      </c>
      <c r="AA365" s="154">
        <v>0</v>
      </c>
      <c r="AB365" s="154">
        <v>0</v>
      </c>
      <c r="AC365" s="154">
        <v>0</v>
      </c>
      <c r="AD365" s="154">
        <v>0</v>
      </c>
      <c r="AE365" s="154">
        <v>0</v>
      </c>
      <c r="AF365" s="154">
        <v>0</v>
      </c>
      <c r="AG365" s="154">
        <v>0</v>
      </c>
      <c r="AH365" s="154">
        <v>0</v>
      </c>
      <c r="AI365" s="154">
        <v>0</v>
      </c>
      <c r="AJ365" s="154">
        <v>0</v>
      </c>
      <c r="AK365" s="154">
        <v>0</v>
      </c>
      <c r="AL365" s="154">
        <v>0</v>
      </c>
      <c r="AM365" s="154">
        <v>0</v>
      </c>
      <c r="AN365" s="154">
        <f t="shared" si="129"/>
        <v>0</v>
      </c>
      <c r="AO365" s="154">
        <f t="shared" si="130"/>
        <v>0</v>
      </c>
      <c r="AP365" s="154">
        <f t="shared" si="131"/>
        <v>0</v>
      </c>
      <c r="AQ365" s="154">
        <f t="shared" si="132"/>
        <v>0</v>
      </c>
      <c r="AR365" s="154">
        <f t="shared" si="133"/>
        <v>0</v>
      </c>
      <c r="AS365" s="154">
        <f t="shared" si="134"/>
        <v>0</v>
      </c>
      <c r="AT365" s="154">
        <f t="shared" si="135"/>
        <v>0</v>
      </c>
    </row>
    <row r="366" spans="1:46" ht="31.5">
      <c r="A366" s="133" t="s">
        <v>175</v>
      </c>
      <c r="B366" s="147" t="s">
        <v>1225</v>
      </c>
      <c r="C366" s="146" t="s">
        <v>1226</v>
      </c>
      <c r="D366" s="155" t="s">
        <v>239</v>
      </c>
      <c r="E366" s="154">
        <v>0</v>
      </c>
      <c r="F366" s="154">
        <v>0</v>
      </c>
      <c r="G366" s="154">
        <v>0</v>
      </c>
      <c r="H366" s="154">
        <v>0</v>
      </c>
      <c r="I366" s="154">
        <v>0</v>
      </c>
      <c r="J366" s="154">
        <v>0</v>
      </c>
      <c r="K366" s="154">
        <v>0</v>
      </c>
      <c r="L366" s="154">
        <v>0</v>
      </c>
      <c r="M366" s="154">
        <v>0</v>
      </c>
      <c r="N366" s="154">
        <v>0</v>
      </c>
      <c r="O366" s="154">
        <v>0</v>
      </c>
      <c r="P366" s="154">
        <v>0</v>
      </c>
      <c r="Q366" s="154">
        <v>0</v>
      </c>
      <c r="R366" s="154">
        <v>0</v>
      </c>
      <c r="S366" s="154">
        <v>0</v>
      </c>
      <c r="T366" s="154">
        <v>0</v>
      </c>
      <c r="U366" s="154">
        <v>0</v>
      </c>
      <c r="V366" s="154">
        <v>0</v>
      </c>
      <c r="W366" s="154">
        <v>0</v>
      </c>
      <c r="X366" s="154">
        <v>0</v>
      </c>
      <c r="Y366" s="155">
        <v>0</v>
      </c>
      <c r="Z366" s="154">
        <v>0</v>
      </c>
      <c r="AA366" s="154">
        <v>0</v>
      </c>
      <c r="AB366" s="154">
        <v>0</v>
      </c>
      <c r="AC366" s="154">
        <v>0</v>
      </c>
      <c r="AD366" s="154">
        <v>0</v>
      </c>
      <c r="AE366" s="154">
        <v>0</v>
      </c>
      <c r="AF366" s="154">
        <v>0</v>
      </c>
      <c r="AG366" s="154">
        <v>0</v>
      </c>
      <c r="AH366" s="154">
        <v>0</v>
      </c>
      <c r="AI366" s="154">
        <v>0</v>
      </c>
      <c r="AJ366" s="154">
        <v>0</v>
      </c>
      <c r="AK366" s="154">
        <v>0</v>
      </c>
      <c r="AL366" s="154">
        <v>0</v>
      </c>
      <c r="AM366" s="154">
        <v>0</v>
      </c>
      <c r="AN366" s="154">
        <f t="shared" si="129"/>
        <v>0</v>
      </c>
      <c r="AO366" s="154">
        <f t="shared" si="130"/>
        <v>0</v>
      </c>
      <c r="AP366" s="154">
        <f t="shared" si="131"/>
        <v>0</v>
      </c>
      <c r="AQ366" s="154">
        <f t="shared" si="132"/>
        <v>0</v>
      </c>
      <c r="AR366" s="154">
        <f t="shared" si="133"/>
        <v>0</v>
      </c>
      <c r="AS366" s="154">
        <f t="shared" si="134"/>
        <v>0</v>
      </c>
      <c r="AT366" s="154">
        <f t="shared" si="135"/>
        <v>0</v>
      </c>
    </row>
    <row r="367" spans="1:46" ht="31.5">
      <c r="A367" s="133" t="s">
        <v>175</v>
      </c>
      <c r="B367" s="147" t="s">
        <v>1227</v>
      </c>
      <c r="C367" s="146" t="s">
        <v>1228</v>
      </c>
      <c r="D367" s="155" t="s">
        <v>239</v>
      </c>
      <c r="E367" s="154">
        <v>0</v>
      </c>
      <c r="F367" s="154">
        <v>0</v>
      </c>
      <c r="G367" s="154">
        <v>0</v>
      </c>
      <c r="H367" s="154">
        <v>0</v>
      </c>
      <c r="I367" s="154">
        <v>0</v>
      </c>
      <c r="J367" s="154">
        <v>0</v>
      </c>
      <c r="K367" s="154">
        <v>0</v>
      </c>
      <c r="L367" s="154">
        <v>0</v>
      </c>
      <c r="M367" s="154">
        <v>0</v>
      </c>
      <c r="N367" s="154">
        <v>0</v>
      </c>
      <c r="O367" s="154">
        <v>0</v>
      </c>
      <c r="P367" s="154">
        <v>0</v>
      </c>
      <c r="Q367" s="154">
        <v>0</v>
      </c>
      <c r="R367" s="154">
        <v>0</v>
      </c>
      <c r="S367" s="154">
        <v>0</v>
      </c>
      <c r="T367" s="154">
        <v>0</v>
      </c>
      <c r="U367" s="154">
        <v>0</v>
      </c>
      <c r="V367" s="154">
        <v>0</v>
      </c>
      <c r="W367" s="154">
        <v>0</v>
      </c>
      <c r="X367" s="154">
        <v>0</v>
      </c>
      <c r="Y367" s="155">
        <v>0</v>
      </c>
      <c r="Z367" s="154">
        <v>0</v>
      </c>
      <c r="AA367" s="154">
        <v>0</v>
      </c>
      <c r="AB367" s="154">
        <v>0</v>
      </c>
      <c r="AC367" s="154">
        <v>0</v>
      </c>
      <c r="AD367" s="154">
        <v>0</v>
      </c>
      <c r="AE367" s="154">
        <v>0</v>
      </c>
      <c r="AF367" s="154">
        <v>0</v>
      </c>
      <c r="AG367" s="154">
        <v>0</v>
      </c>
      <c r="AH367" s="154">
        <v>0</v>
      </c>
      <c r="AI367" s="154">
        <v>0</v>
      </c>
      <c r="AJ367" s="154">
        <v>0</v>
      </c>
      <c r="AK367" s="154">
        <v>0</v>
      </c>
      <c r="AL367" s="154">
        <v>0</v>
      </c>
      <c r="AM367" s="154">
        <v>0</v>
      </c>
      <c r="AN367" s="154">
        <f t="shared" si="129"/>
        <v>0</v>
      </c>
      <c r="AO367" s="154">
        <f t="shared" si="130"/>
        <v>0</v>
      </c>
      <c r="AP367" s="154">
        <f t="shared" si="131"/>
        <v>0</v>
      </c>
      <c r="AQ367" s="154">
        <f t="shared" si="132"/>
        <v>0</v>
      </c>
      <c r="AR367" s="154">
        <f t="shared" si="133"/>
        <v>0</v>
      </c>
      <c r="AS367" s="154">
        <f t="shared" si="134"/>
        <v>0</v>
      </c>
      <c r="AT367" s="154">
        <f t="shared" si="135"/>
        <v>0</v>
      </c>
    </row>
    <row r="368" spans="1:46" ht="31.5">
      <c r="A368" s="133" t="s">
        <v>175</v>
      </c>
      <c r="B368" s="147" t="s">
        <v>1229</v>
      </c>
      <c r="C368" s="146" t="s">
        <v>1230</v>
      </c>
      <c r="D368" s="155" t="s">
        <v>239</v>
      </c>
      <c r="E368" s="154">
        <v>0</v>
      </c>
      <c r="F368" s="154">
        <v>0</v>
      </c>
      <c r="G368" s="154">
        <v>0</v>
      </c>
      <c r="H368" s="154">
        <v>0</v>
      </c>
      <c r="I368" s="154">
        <v>0</v>
      </c>
      <c r="J368" s="154">
        <v>0</v>
      </c>
      <c r="K368" s="154">
        <v>0</v>
      </c>
      <c r="L368" s="154">
        <v>0</v>
      </c>
      <c r="M368" s="154">
        <v>0</v>
      </c>
      <c r="N368" s="154">
        <v>0</v>
      </c>
      <c r="O368" s="154">
        <v>0</v>
      </c>
      <c r="P368" s="154">
        <v>0</v>
      </c>
      <c r="Q368" s="154">
        <v>0</v>
      </c>
      <c r="R368" s="154">
        <v>0</v>
      </c>
      <c r="S368" s="154">
        <v>0</v>
      </c>
      <c r="T368" s="154">
        <v>0</v>
      </c>
      <c r="U368" s="154">
        <v>0</v>
      </c>
      <c r="V368" s="154">
        <v>0</v>
      </c>
      <c r="W368" s="154">
        <v>0</v>
      </c>
      <c r="X368" s="154">
        <v>0</v>
      </c>
      <c r="Y368" s="155">
        <v>0</v>
      </c>
      <c r="Z368" s="154">
        <v>0</v>
      </c>
      <c r="AA368" s="154">
        <v>0</v>
      </c>
      <c r="AB368" s="154">
        <v>0</v>
      </c>
      <c r="AC368" s="154">
        <v>0</v>
      </c>
      <c r="AD368" s="154">
        <v>0</v>
      </c>
      <c r="AE368" s="154">
        <v>0</v>
      </c>
      <c r="AF368" s="154">
        <v>0</v>
      </c>
      <c r="AG368" s="154">
        <v>0</v>
      </c>
      <c r="AH368" s="154">
        <v>0</v>
      </c>
      <c r="AI368" s="154">
        <v>0</v>
      </c>
      <c r="AJ368" s="154">
        <v>0</v>
      </c>
      <c r="AK368" s="154">
        <v>0</v>
      </c>
      <c r="AL368" s="154">
        <v>0</v>
      </c>
      <c r="AM368" s="154">
        <v>0</v>
      </c>
      <c r="AN368" s="154">
        <f t="shared" si="129"/>
        <v>0</v>
      </c>
      <c r="AO368" s="154">
        <f t="shared" si="130"/>
        <v>0</v>
      </c>
      <c r="AP368" s="154">
        <f t="shared" si="131"/>
        <v>0</v>
      </c>
      <c r="AQ368" s="154">
        <f t="shared" si="132"/>
        <v>0</v>
      </c>
      <c r="AR368" s="154">
        <f t="shared" si="133"/>
        <v>0</v>
      </c>
      <c r="AS368" s="154">
        <f t="shared" si="134"/>
        <v>0</v>
      </c>
      <c r="AT368" s="154">
        <f t="shared" si="135"/>
        <v>0</v>
      </c>
    </row>
    <row r="369" spans="1:46" ht="31.5">
      <c r="A369" s="133" t="s">
        <v>175</v>
      </c>
      <c r="B369" s="147" t="s">
        <v>1231</v>
      </c>
      <c r="C369" s="146" t="s">
        <v>1232</v>
      </c>
      <c r="D369" s="155" t="s">
        <v>239</v>
      </c>
      <c r="E369" s="154">
        <v>0</v>
      </c>
      <c r="F369" s="154">
        <v>0</v>
      </c>
      <c r="G369" s="154">
        <v>0</v>
      </c>
      <c r="H369" s="154">
        <v>0</v>
      </c>
      <c r="I369" s="154">
        <v>0</v>
      </c>
      <c r="J369" s="154">
        <v>0</v>
      </c>
      <c r="K369" s="154">
        <v>0</v>
      </c>
      <c r="L369" s="154">
        <v>0</v>
      </c>
      <c r="M369" s="154">
        <v>0</v>
      </c>
      <c r="N369" s="154">
        <v>0</v>
      </c>
      <c r="O369" s="154">
        <v>0</v>
      </c>
      <c r="P369" s="154">
        <v>0</v>
      </c>
      <c r="Q369" s="154">
        <v>0</v>
      </c>
      <c r="R369" s="154">
        <v>0</v>
      </c>
      <c r="S369" s="154">
        <v>0</v>
      </c>
      <c r="T369" s="154">
        <v>0</v>
      </c>
      <c r="U369" s="154">
        <v>0</v>
      </c>
      <c r="V369" s="154">
        <v>0</v>
      </c>
      <c r="W369" s="154">
        <v>0</v>
      </c>
      <c r="X369" s="154">
        <v>0</v>
      </c>
      <c r="Y369" s="155">
        <v>0</v>
      </c>
      <c r="Z369" s="154">
        <v>0</v>
      </c>
      <c r="AA369" s="154">
        <v>0</v>
      </c>
      <c r="AB369" s="154">
        <v>0</v>
      </c>
      <c r="AC369" s="154">
        <v>0</v>
      </c>
      <c r="AD369" s="154">
        <v>0</v>
      </c>
      <c r="AE369" s="154">
        <v>0</v>
      </c>
      <c r="AF369" s="154">
        <v>0</v>
      </c>
      <c r="AG369" s="154">
        <v>0</v>
      </c>
      <c r="AH369" s="154">
        <v>0</v>
      </c>
      <c r="AI369" s="154">
        <v>0</v>
      </c>
      <c r="AJ369" s="154">
        <v>0</v>
      </c>
      <c r="AK369" s="154">
        <v>0</v>
      </c>
      <c r="AL369" s="154">
        <v>0</v>
      </c>
      <c r="AM369" s="154">
        <v>0</v>
      </c>
      <c r="AN369" s="154">
        <f t="shared" si="129"/>
        <v>0</v>
      </c>
      <c r="AO369" s="154">
        <f t="shared" si="130"/>
        <v>0</v>
      </c>
      <c r="AP369" s="154">
        <f t="shared" si="131"/>
        <v>0</v>
      </c>
      <c r="AQ369" s="154">
        <f t="shared" si="132"/>
        <v>0</v>
      </c>
      <c r="AR369" s="154">
        <f t="shared" si="133"/>
        <v>0</v>
      </c>
      <c r="AS369" s="154">
        <f t="shared" si="134"/>
        <v>0</v>
      </c>
      <c r="AT369" s="154">
        <f t="shared" si="135"/>
        <v>0</v>
      </c>
    </row>
    <row r="370" spans="1:46" ht="31.5">
      <c r="A370" s="133" t="s">
        <v>175</v>
      </c>
      <c r="B370" s="147" t="s">
        <v>1233</v>
      </c>
      <c r="C370" s="146" t="s">
        <v>1234</v>
      </c>
      <c r="D370" s="155">
        <v>4.87</v>
      </c>
      <c r="E370" s="154">
        <v>0</v>
      </c>
      <c r="F370" s="154">
        <v>0</v>
      </c>
      <c r="G370" s="154">
        <v>0</v>
      </c>
      <c r="H370" s="154">
        <v>0</v>
      </c>
      <c r="I370" s="154">
        <v>0</v>
      </c>
      <c r="J370" s="154">
        <v>0</v>
      </c>
      <c r="K370" s="154">
        <v>0</v>
      </c>
      <c r="L370" s="154">
        <v>0</v>
      </c>
      <c r="M370" s="154">
        <v>0</v>
      </c>
      <c r="N370" s="154">
        <v>0</v>
      </c>
      <c r="O370" s="154">
        <v>0</v>
      </c>
      <c r="P370" s="154">
        <v>0</v>
      </c>
      <c r="Q370" s="154">
        <v>0</v>
      </c>
      <c r="R370" s="154">
        <v>0</v>
      </c>
      <c r="S370" s="154">
        <v>0</v>
      </c>
      <c r="T370" s="154">
        <v>4.87</v>
      </c>
      <c r="U370" s="154">
        <v>0</v>
      </c>
      <c r="V370" s="154">
        <v>0</v>
      </c>
      <c r="W370" s="154">
        <v>1.4690000000000001</v>
      </c>
      <c r="X370" s="154">
        <v>0</v>
      </c>
      <c r="Y370" s="155">
        <v>0</v>
      </c>
      <c r="Z370" s="154">
        <v>0</v>
      </c>
      <c r="AA370" s="154">
        <v>0</v>
      </c>
      <c r="AB370" s="154">
        <v>0</v>
      </c>
      <c r="AC370" s="154">
        <v>0</v>
      </c>
      <c r="AD370" s="154">
        <v>0</v>
      </c>
      <c r="AE370" s="154">
        <v>0</v>
      </c>
      <c r="AF370" s="154">
        <v>0</v>
      </c>
      <c r="AG370" s="154">
        <v>0</v>
      </c>
      <c r="AH370" s="154">
        <v>0</v>
      </c>
      <c r="AI370" s="154">
        <v>0</v>
      </c>
      <c r="AJ370" s="154">
        <v>0</v>
      </c>
      <c r="AK370" s="154">
        <v>0</v>
      </c>
      <c r="AL370" s="154">
        <v>0</v>
      </c>
      <c r="AM370" s="154">
        <v>0</v>
      </c>
      <c r="AN370" s="154">
        <f t="shared" si="129"/>
        <v>0</v>
      </c>
      <c r="AO370" s="154">
        <f t="shared" si="130"/>
        <v>4.87</v>
      </c>
      <c r="AP370" s="154">
        <f t="shared" si="131"/>
        <v>0</v>
      </c>
      <c r="AQ370" s="154">
        <f t="shared" si="132"/>
        <v>0</v>
      </c>
      <c r="AR370" s="154">
        <f t="shared" si="133"/>
        <v>1.4690000000000001</v>
      </c>
      <c r="AS370" s="154">
        <f t="shared" si="134"/>
        <v>0</v>
      </c>
      <c r="AT370" s="154">
        <f t="shared" si="135"/>
        <v>0</v>
      </c>
    </row>
    <row r="371" spans="1:46" ht="31.5">
      <c r="A371" s="133" t="s">
        <v>175</v>
      </c>
      <c r="B371" s="147" t="s">
        <v>1235</v>
      </c>
      <c r="C371" s="146" t="s">
        <v>1236</v>
      </c>
      <c r="D371" s="155">
        <v>1.8120000000000001</v>
      </c>
      <c r="E371" s="154">
        <v>0</v>
      </c>
      <c r="F371" s="154">
        <v>0</v>
      </c>
      <c r="G371" s="154">
        <v>0</v>
      </c>
      <c r="H371" s="154">
        <v>0</v>
      </c>
      <c r="I371" s="154">
        <v>0</v>
      </c>
      <c r="J371" s="154">
        <v>0</v>
      </c>
      <c r="K371" s="154">
        <v>0</v>
      </c>
      <c r="L371" s="154">
        <v>0</v>
      </c>
      <c r="M371" s="154">
        <v>0</v>
      </c>
      <c r="N371" s="154">
        <v>0</v>
      </c>
      <c r="O371" s="154">
        <v>0</v>
      </c>
      <c r="P371" s="154">
        <v>0</v>
      </c>
      <c r="Q371" s="154">
        <v>0</v>
      </c>
      <c r="R371" s="154">
        <v>0</v>
      </c>
      <c r="S371" s="154">
        <v>0</v>
      </c>
      <c r="T371" s="154">
        <v>1.8120000000000001</v>
      </c>
      <c r="U371" s="154">
        <v>0</v>
      </c>
      <c r="V371" s="154">
        <v>0</v>
      </c>
      <c r="W371" s="154">
        <v>0.56100000000000005</v>
      </c>
      <c r="X371" s="154">
        <v>0</v>
      </c>
      <c r="Y371" s="155">
        <v>0</v>
      </c>
      <c r="Z371" s="154">
        <v>0</v>
      </c>
      <c r="AA371" s="154">
        <v>0</v>
      </c>
      <c r="AB371" s="154">
        <v>0</v>
      </c>
      <c r="AC371" s="154">
        <v>0</v>
      </c>
      <c r="AD371" s="154">
        <v>0</v>
      </c>
      <c r="AE371" s="154">
        <v>0</v>
      </c>
      <c r="AF371" s="154">
        <v>0</v>
      </c>
      <c r="AG371" s="154">
        <v>0</v>
      </c>
      <c r="AH371" s="154">
        <v>0</v>
      </c>
      <c r="AI371" s="154">
        <v>0</v>
      </c>
      <c r="AJ371" s="154">
        <v>0</v>
      </c>
      <c r="AK371" s="154">
        <v>0</v>
      </c>
      <c r="AL371" s="154">
        <v>0</v>
      </c>
      <c r="AM371" s="154">
        <v>0</v>
      </c>
      <c r="AN371" s="154">
        <f t="shared" si="129"/>
        <v>0</v>
      </c>
      <c r="AO371" s="154">
        <f t="shared" si="130"/>
        <v>1.8120000000000001</v>
      </c>
      <c r="AP371" s="154">
        <f t="shared" si="131"/>
        <v>0</v>
      </c>
      <c r="AQ371" s="154">
        <f t="shared" si="132"/>
        <v>0</v>
      </c>
      <c r="AR371" s="154">
        <f t="shared" si="133"/>
        <v>0.56100000000000005</v>
      </c>
      <c r="AS371" s="154">
        <f t="shared" si="134"/>
        <v>0</v>
      </c>
      <c r="AT371" s="154">
        <f t="shared" si="135"/>
        <v>0</v>
      </c>
    </row>
    <row r="372" spans="1:46" ht="31.5">
      <c r="A372" s="133" t="s">
        <v>175</v>
      </c>
      <c r="B372" s="147" t="s">
        <v>1237</v>
      </c>
      <c r="C372" s="146" t="s">
        <v>1238</v>
      </c>
      <c r="D372" s="155">
        <v>10.050000000000001</v>
      </c>
      <c r="E372" s="154">
        <v>0</v>
      </c>
      <c r="F372" s="154">
        <v>0</v>
      </c>
      <c r="G372" s="154">
        <v>0</v>
      </c>
      <c r="H372" s="154">
        <v>0</v>
      </c>
      <c r="I372" s="154">
        <v>0</v>
      </c>
      <c r="J372" s="154">
        <v>0</v>
      </c>
      <c r="K372" s="154">
        <v>0</v>
      </c>
      <c r="L372" s="154">
        <v>0</v>
      </c>
      <c r="M372" s="154">
        <v>0</v>
      </c>
      <c r="N372" s="154">
        <v>0</v>
      </c>
      <c r="O372" s="154">
        <v>0</v>
      </c>
      <c r="P372" s="154">
        <v>0</v>
      </c>
      <c r="Q372" s="154">
        <v>0</v>
      </c>
      <c r="R372" s="154">
        <v>0</v>
      </c>
      <c r="S372" s="154">
        <v>0</v>
      </c>
      <c r="T372" s="154">
        <v>10.050000000000001</v>
      </c>
      <c r="U372" s="154">
        <v>0</v>
      </c>
      <c r="V372" s="154">
        <v>0</v>
      </c>
      <c r="W372" s="154">
        <v>3.0840000000000001</v>
      </c>
      <c r="X372" s="154">
        <v>0</v>
      </c>
      <c r="Y372" s="155">
        <v>0</v>
      </c>
      <c r="Z372" s="154">
        <v>0</v>
      </c>
      <c r="AA372" s="154">
        <v>0</v>
      </c>
      <c r="AB372" s="154">
        <v>0</v>
      </c>
      <c r="AC372" s="154">
        <v>0</v>
      </c>
      <c r="AD372" s="154">
        <v>0</v>
      </c>
      <c r="AE372" s="154">
        <v>0</v>
      </c>
      <c r="AF372" s="154">
        <v>0</v>
      </c>
      <c r="AG372" s="154">
        <v>0</v>
      </c>
      <c r="AH372" s="154">
        <v>0</v>
      </c>
      <c r="AI372" s="154">
        <v>0</v>
      </c>
      <c r="AJ372" s="154">
        <v>0</v>
      </c>
      <c r="AK372" s="154">
        <v>0</v>
      </c>
      <c r="AL372" s="154">
        <v>0</v>
      </c>
      <c r="AM372" s="154">
        <v>0</v>
      </c>
      <c r="AN372" s="154">
        <f t="shared" si="129"/>
        <v>0</v>
      </c>
      <c r="AO372" s="154">
        <f t="shared" si="130"/>
        <v>10.050000000000001</v>
      </c>
      <c r="AP372" s="154">
        <f t="shared" si="131"/>
        <v>0</v>
      </c>
      <c r="AQ372" s="154">
        <f t="shared" si="132"/>
        <v>0</v>
      </c>
      <c r="AR372" s="154">
        <f t="shared" si="133"/>
        <v>3.0840000000000001</v>
      </c>
      <c r="AS372" s="154">
        <f t="shared" si="134"/>
        <v>0</v>
      </c>
      <c r="AT372" s="154">
        <f t="shared" si="135"/>
        <v>0</v>
      </c>
    </row>
    <row r="373" spans="1:46" ht="31.5">
      <c r="A373" s="133" t="s">
        <v>175</v>
      </c>
      <c r="B373" s="147" t="s">
        <v>1239</v>
      </c>
      <c r="C373" s="146" t="s">
        <v>1240</v>
      </c>
      <c r="D373" s="155" t="s">
        <v>239</v>
      </c>
      <c r="E373" s="154">
        <v>0</v>
      </c>
      <c r="F373" s="154">
        <v>0</v>
      </c>
      <c r="G373" s="154">
        <v>0</v>
      </c>
      <c r="H373" s="154">
        <v>0</v>
      </c>
      <c r="I373" s="154">
        <v>0</v>
      </c>
      <c r="J373" s="154">
        <v>0</v>
      </c>
      <c r="K373" s="154">
        <v>0</v>
      </c>
      <c r="L373" s="154">
        <v>0</v>
      </c>
      <c r="M373" s="154">
        <v>0</v>
      </c>
      <c r="N373" s="154">
        <v>0</v>
      </c>
      <c r="O373" s="154">
        <v>0</v>
      </c>
      <c r="P373" s="154">
        <v>0</v>
      </c>
      <c r="Q373" s="154">
        <v>0</v>
      </c>
      <c r="R373" s="154">
        <v>0</v>
      </c>
      <c r="S373" s="154">
        <v>0</v>
      </c>
      <c r="T373" s="154">
        <v>0</v>
      </c>
      <c r="U373" s="154">
        <v>0</v>
      </c>
      <c r="V373" s="154">
        <v>0</v>
      </c>
      <c r="W373" s="154">
        <v>0</v>
      </c>
      <c r="X373" s="154">
        <v>0</v>
      </c>
      <c r="Y373" s="155">
        <v>0</v>
      </c>
      <c r="Z373" s="154">
        <v>0</v>
      </c>
      <c r="AA373" s="154">
        <v>0</v>
      </c>
      <c r="AB373" s="154">
        <v>0</v>
      </c>
      <c r="AC373" s="154">
        <v>0</v>
      </c>
      <c r="AD373" s="154">
        <v>0</v>
      </c>
      <c r="AE373" s="154">
        <v>0</v>
      </c>
      <c r="AF373" s="154">
        <v>0</v>
      </c>
      <c r="AG373" s="154">
        <v>0</v>
      </c>
      <c r="AH373" s="154">
        <v>0</v>
      </c>
      <c r="AI373" s="154">
        <v>0</v>
      </c>
      <c r="AJ373" s="154">
        <v>0</v>
      </c>
      <c r="AK373" s="154">
        <v>0</v>
      </c>
      <c r="AL373" s="154">
        <v>0</v>
      </c>
      <c r="AM373" s="154">
        <v>0</v>
      </c>
      <c r="AN373" s="154">
        <f t="shared" si="129"/>
        <v>0</v>
      </c>
      <c r="AO373" s="154">
        <f t="shared" si="130"/>
        <v>0</v>
      </c>
      <c r="AP373" s="154">
        <f t="shared" si="131"/>
        <v>0</v>
      </c>
      <c r="AQ373" s="154">
        <f t="shared" si="132"/>
        <v>0</v>
      </c>
      <c r="AR373" s="154">
        <f t="shared" si="133"/>
        <v>0</v>
      </c>
      <c r="AS373" s="154">
        <f t="shared" si="134"/>
        <v>0</v>
      </c>
      <c r="AT373" s="154">
        <f t="shared" si="135"/>
        <v>0</v>
      </c>
    </row>
    <row r="374" spans="1:46" ht="31.5">
      <c r="A374" s="133" t="s">
        <v>175</v>
      </c>
      <c r="B374" s="147" t="s">
        <v>1241</v>
      </c>
      <c r="C374" s="146" t="s">
        <v>1242</v>
      </c>
      <c r="D374" s="155" t="s">
        <v>239</v>
      </c>
      <c r="E374" s="154">
        <v>0</v>
      </c>
      <c r="F374" s="154">
        <v>0</v>
      </c>
      <c r="G374" s="154">
        <v>0</v>
      </c>
      <c r="H374" s="154">
        <v>0</v>
      </c>
      <c r="I374" s="154">
        <v>0</v>
      </c>
      <c r="J374" s="154">
        <v>0</v>
      </c>
      <c r="K374" s="154">
        <v>0</v>
      </c>
      <c r="L374" s="154">
        <v>0</v>
      </c>
      <c r="M374" s="154">
        <v>0</v>
      </c>
      <c r="N374" s="154">
        <v>0</v>
      </c>
      <c r="O374" s="154">
        <v>0</v>
      </c>
      <c r="P374" s="154">
        <v>0</v>
      </c>
      <c r="Q374" s="154">
        <v>0</v>
      </c>
      <c r="R374" s="154">
        <v>0</v>
      </c>
      <c r="S374" s="154">
        <v>0</v>
      </c>
      <c r="T374" s="154">
        <v>0</v>
      </c>
      <c r="U374" s="154">
        <v>0</v>
      </c>
      <c r="V374" s="154">
        <v>0</v>
      </c>
      <c r="W374" s="154">
        <v>0</v>
      </c>
      <c r="X374" s="154">
        <v>0</v>
      </c>
      <c r="Y374" s="155">
        <v>0</v>
      </c>
      <c r="Z374" s="154">
        <v>0</v>
      </c>
      <c r="AA374" s="154">
        <v>0</v>
      </c>
      <c r="AB374" s="154">
        <v>0</v>
      </c>
      <c r="AC374" s="154">
        <v>0</v>
      </c>
      <c r="AD374" s="154">
        <v>0</v>
      </c>
      <c r="AE374" s="154">
        <v>0</v>
      </c>
      <c r="AF374" s="154">
        <v>0</v>
      </c>
      <c r="AG374" s="154">
        <v>0</v>
      </c>
      <c r="AH374" s="154">
        <v>0</v>
      </c>
      <c r="AI374" s="154">
        <v>0</v>
      </c>
      <c r="AJ374" s="154">
        <v>0</v>
      </c>
      <c r="AK374" s="154">
        <v>0</v>
      </c>
      <c r="AL374" s="154">
        <v>0</v>
      </c>
      <c r="AM374" s="154">
        <v>0</v>
      </c>
      <c r="AN374" s="154">
        <f t="shared" si="129"/>
        <v>0</v>
      </c>
      <c r="AO374" s="154">
        <f t="shared" si="130"/>
        <v>0</v>
      </c>
      <c r="AP374" s="154">
        <f t="shared" si="131"/>
        <v>0</v>
      </c>
      <c r="AQ374" s="154">
        <f t="shared" si="132"/>
        <v>0</v>
      </c>
      <c r="AR374" s="154">
        <f t="shared" si="133"/>
        <v>0</v>
      </c>
      <c r="AS374" s="154">
        <f t="shared" si="134"/>
        <v>0</v>
      </c>
      <c r="AT374" s="154">
        <f t="shared" si="135"/>
        <v>0</v>
      </c>
    </row>
    <row r="375" spans="1:46" ht="31.5">
      <c r="A375" s="133" t="s">
        <v>175</v>
      </c>
      <c r="B375" s="147" t="s">
        <v>1243</v>
      </c>
      <c r="C375" s="146" t="s">
        <v>1244</v>
      </c>
      <c r="D375" s="155" t="s">
        <v>239</v>
      </c>
      <c r="E375" s="154">
        <v>0</v>
      </c>
      <c r="F375" s="154">
        <v>0</v>
      </c>
      <c r="G375" s="154">
        <v>0</v>
      </c>
      <c r="H375" s="154">
        <v>0</v>
      </c>
      <c r="I375" s="154">
        <v>0</v>
      </c>
      <c r="J375" s="154">
        <v>0</v>
      </c>
      <c r="K375" s="154">
        <v>0</v>
      </c>
      <c r="L375" s="154">
        <v>0</v>
      </c>
      <c r="M375" s="154">
        <v>0</v>
      </c>
      <c r="N375" s="154">
        <v>0</v>
      </c>
      <c r="O375" s="154">
        <v>0</v>
      </c>
      <c r="P375" s="154">
        <v>0</v>
      </c>
      <c r="Q375" s="154">
        <v>0</v>
      </c>
      <c r="R375" s="154">
        <v>0</v>
      </c>
      <c r="S375" s="154">
        <v>0</v>
      </c>
      <c r="T375" s="154">
        <v>0</v>
      </c>
      <c r="U375" s="154">
        <v>0</v>
      </c>
      <c r="V375" s="154">
        <v>0</v>
      </c>
      <c r="W375" s="154">
        <v>0</v>
      </c>
      <c r="X375" s="154">
        <v>0</v>
      </c>
      <c r="Y375" s="155">
        <v>0</v>
      </c>
      <c r="Z375" s="154">
        <v>0</v>
      </c>
      <c r="AA375" s="154">
        <v>0</v>
      </c>
      <c r="AB375" s="154">
        <v>0</v>
      </c>
      <c r="AC375" s="154">
        <v>0</v>
      </c>
      <c r="AD375" s="154">
        <v>0</v>
      </c>
      <c r="AE375" s="154">
        <v>0</v>
      </c>
      <c r="AF375" s="154">
        <v>0</v>
      </c>
      <c r="AG375" s="154">
        <v>0</v>
      </c>
      <c r="AH375" s="154">
        <v>0</v>
      </c>
      <c r="AI375" s="154">
        <v>0</v>
      </c>
      <c r="AJ375" s="154">
        <v>0</v>
      </c>
      <c r="AK375" s="154">
        <v>0</v>
      </c>
      <c r="AL375" s="154">
        <v>0</v>
      </c>
      <c r="AM375" s="154">
        <v>0</v>
      </c>
      <c r="AN375" s="154">
        <f t="shared" si="129"/>
        <v>0</v>
      </c>
      <c r="AO375" s="154">
        <f t="shared" si="130"/>
        <v>0</v>
      </c>
      <c r="AP375" s="154">
        <f t="shared" si="131"/>
        <v>0</v>
      </c>
      <c r="AQ375" s="154">
        <f t="shared" si="132"/>
        <v>0</v>
      </c>
      <c r="AR375" s="154">
        <f t="shared" si="133"/>
        <v>0</v>
      </c>
      <c r="AS375" s="154">
        <f t="shared" si="134"/>
        <v>0</v>
      </c>
      <c r="AT375" s="154">
        <f t="shared" si="135"/>
        <v>0</v>
      </c>
    </row>
    <row r="376" spans="1:46" ht="31.5">
      <c r="A376" s="133" t="s">
        <v>175</v>
      </c>
      <c r="B376" s="147" t="s">
        <v>1245</v>
      </c>
      <c r="C376" s="146" t="s">
        <v>1246</v>
      </c>
      <c r="D376" s="155">
        <v>4.6361914100000003</v>
      </c>
      <c r="E376" s="154">
        <v>0</v>
      </c>
      <c r="F376" s="154">
        <v>0</v>
      </c>
      <c r="G376" s="154">
        <v>0</v>
      </c>
      <c r="H376" s="154">
        <v>0</v>
      </c>
      <c r="I376" s="154">
        <v>0</v>
      </c>
      <c r="J376" s="154">
        <v>0</v>
      </c>
      <c r="K376" s="154">
        <v>0</v>
      </c>
      <c r="L376" s="154">
        <v>0</v>
      </c>
      <c r="M376" s="154">
        <v>0</v>
      </c>
      <c r="N376" s="154">
        <v>0</v>
      </c>
      <c r="O376" s="154">
        <v>0</v>
      </c>
      <c r="P376" s="154">
        <v>0</v>
      </c>
      <c r="Q376" s="154">
        <v>0</v>
      </c>
      <c r="R376" s="154">
        <v>0</v>
      </c>
      <c r="S376" s="154">
        <v>0</v>
      </c>
      <c r="T376" s="154">
        <v>0</v>
      </c>
      <c r="U376" s="154">
        <v>0</v>
      </c>
      <c r="V376" s="154">
        <v>0</v>
      </c>
      <c r="W376" s="154">
        <v>0</v>
      </c>
      <c r="X376" s="154">
        <v>0</v>
      </c>
      <c r="Y376" s="155">
        <v>0</v>
      </c>
      <c r="Z376" s="154">
        <v>0</v>
      </c>
      <c r="AA376" s="154">
        <v>4.6361914100000003</v>
      </c>
      <c r="AB376" s="154">
        <v>0</v>
      </c>
      <c r="AC376" s="154">
        <v>0</v>
      </c>
      <c r="AD376" s="154">
        <v>1.9</v>
      </c>
      <c r="AE376" s="154">
        <v>0</v>
      </c>
      <c r="AF376" s="154">
        <v>0</v>
      </c>
      <c r="AG376" s="154">
        <v>0</v>
      </c>
      <c r="AH376" s="154">
        <v>0</v>
      </c>
      <c r="AI376" s="154">
        <v>0</v>
      </c>
      <c r="AJ376" s="154">
        <v>0</v>
      </c>
      <c r="AK376" s="154">
        <v>0</v>
      </c>
      <c r="AL376" s="154">
        <v>0</v>
      </c>
      <c r="AM376" s="154">
        <v>0</v>
      </c>
      <c r="AN376" s="154">
        <f t="shared" si="129"/>
        <v>0</v>
      </c>
      <c r="AO376" s="154">
        <f t="shared" si="130"/>
        <v>4.6361914100000003</v>
      </c>
      <c r="AP376" s="154">
        <f t="shared" si="131"/>
        <v>0</v>
      </c>
      <c r="AQ376" s="154">
        <f t="shared" si="132"/>
        <v>0</v>
      </c>
      <c r="AR376" s="154">
        <f t="shared" si="133"/>
        <v>1.9</v>
      </c>
      <c r="AS376" s="154">
        <f t="shared" si="134"/>
        <v>0</v>
      </c>
      <c r="AT376" s="154">
        <f t="shared" si="135"/>
        <v>0</v>
      </c>
    </row>
    <row r="377" spans="1:46" ht="31.5">
      <c r="A377" s="133" t="s">
        <v>175</v>
      </c>
      <c r="B377" s="147" t="s">
        <v>1247</v>
      </c>
      <c r="C377" s="146" t="s">
        <v>1248</v>
      </c>
      <c r="D377" s="155" t="s">
        <v>239</v>
      </c>
      <c r="E377" s="154">
        <v>0</v>
      </c>
      <c r="F377" s="154">
        <v>0</v>
      </c>
      <c r="G377" s="154">
        <v>0</v>
      </c>
      <c r="H377" s="154">
        <v>0</v>
      </c>
      <c r="I377" s="154">
        <v>0</v>
      </c>
      <c r="J377" s="154">
        <v>0</v>
      </c>
      <c r="K377" s="154">
        <v>0</v>
      </c>
      <c r="L377" s="154">
        <v>0</v>
      </c>
      <c r="M377" s="154">
        <v>0</v>
      </c>
      <c r="N377" s="154">
        <v>0</v>
      </c>
      <c r="O377" s="154">
        <v>0</v>
      </c>
      <c r="P377" s="154">
        <v>0</v>
      </c>
      <c r="Q377" s="154">
        <v>0</v>
      </c>
      <c r="R377" s="154">
        <v>0</v>
      </c>
      <c r="S377" s="154">
        <v>0</v>
      </c>
      <c r="T377" s="154">
        <v>0</v>
      </c>
      <c r="U377" s="154">
        <v>0</v>
      </c>
      <c r="V377" s="154">
        <v>0</v>
      </c>
      <c r="W377" s="154">
        <v>0</v>
      </c>
      <c r="X377" s="154">
        <v>0</v>
      </c>
      <c r="Y377" s="155">
        <v>0</v>
      </c>
      <c r="Z377" s="154">
        <v>0</v>
      </c>
      <c r="AA377" s="154">
        <v>0</v>
      </c>
      <c r="AB377" s="154">
        <v>0</v>
      </c>
      <c r="AC377" s="154">
        <v>0</v>
      </c>
      <c r="AD377" s="154">
        <v>0</v>
      </c>
      <c r="AE377" s="154">
        <v>0</v>
      </c>
      <c r="AF377" s="154">
        <v>0</v>
      </c>
      <c r="AG377" s="154">
        <v>0</v>
      </c>
      <c r="AH377" s="154">
        <v>0</v>
      </c>
      <c r="AI377" s="154">
        <v>0</v>
      </c>
      <c r="AJ377" s="154">
        <v>0</v>
      </c>
      <c r="AK377" s="154">
        <v>0</v>
      </c>
      <c r="AL377" s="154">
        <v>0</v>
      </c>
      <c r="AM377" s="154">
        <v>0</v>
      </c>
      <c r="AN377" s="154">
        <f t="shared" si="129"/>
        <v>0</v>
      </c>
      <c r="AO377" s="154">
        <f t="shared" si="130"/>
        <v>0</v>
      </c>
      <c r="AP377" s="154">
        <f t="shared" si="131"/>
        <v>0</v>
      </c>
      <c r="AQ377" s="154">
        <f t="shared" si="132"/>
        <v>0</v>
      </c>
      <c r="AR377" s="154">
        <f t="shared" si="133"/>
        <v>0</v>
      </c>
      <c r="AS377" s="154">
        <f t="shared" si="134"/>
        <v>0</v>
      </c>
      <c r="AT377" s="154">
        <f t="shared" si="135"/>
        <v>0</v>
      </c>
    </row>
    <row r="378" spans="1:46" ht="31.5">
      <c r="A378" s="133" t="s">
        <v>175</v>
      </c>
      <c r="B378" s="147" t="s">
        <v>1249</v>
      </c>
      <c r="C378" s="146" t="s">
        <v>1250</v>
      </c>
      <c r="D378" s="155" t="s">
        <v>239</v>
      </c>
      <c r="E378" s="154">
        <v>0</v>
      </c>
      <c r="F378" s="154">
        <v>0</v>
      </c>
      <c r="G378" s="154">
        <v>0</v>
      </c>
      <c r="H378" s="154">
        <v>0</v>
      </c>
      <c r="I378" s="154">
        <v>0</v>
      </c>
      <c r="J378" s="154">
        <v>0</v>
      </c>
      <c r="K378" s="154">
        <v>0</v>
      </c>
      <c r="L378" s="154">
        <v>0</v>
      </c>
      <c r="M378" s="154">
        <v>0</v>
      </c>
      <c r="N378" s="154">
        <v>0</v>
      </c>
      <c r="O378" s="154">
        <v>0</v>
      </c>
      <c r="P378" s="154">
        <v>0</v>
      </c>
      <c r="Q378" s="154">
        <v>0</v>
      </c>
      <c r="R378" s="154">
        <v>0</v>
      </c>
      <c r="S378" s="154">
        <v>0</v>
      </c>
      <c r="T378" s="154">
        <v>0</v>
      </c>
      <c r="U378" s="154">
        <v>0</v>
      </c>
      <c r="V378" s="154">
        <v>0</v>
      </c>
      <c r="W378" s="154">
        <v>0</v>
      </c>
      <c r="X378" s="154">
        <v>0</v>
      </c>
      <c r="Y378" s="155">
        <v>0</v>
      </c>
      <c r="Z378" s="154">
        <v>0</v>
      </c>
      <c r="AA378" s="154">
        <v>0</v>
      </c>
      <c r="AB378" s="154">
        <v>0</v>
      </c>
      <c r="AC378" s="154">
        <v>0</v>
      </c>
      <c r="AD378" s="154">
        <v>0</v>
      </c>
      <c r="AE378" s="154">
        <v>0</v>
      </c>
      <c r="AF378" s="154">
        <v>0</v>
      </c>
      <c r="AG378" s="154">
        <v>0</v>
      </c>
      <c r="AH378" s="154">
        <v>0</v>
      </c>
      <c r="AI378" s="154">
        <v>0</v>
      </c>
      <c r="AJ378" s="154">
        <v>0</v>
      </c>
      <c r="AK378" s="154">
        <v>0</v>
      </c>
      <c r="AL378" s="154">
        <v>0</v>
      </c>
      <c r="AM378" s="154">
        <v>0</v>
      </c>
      <c r="AN378" s="154">
        <f t="shared" si="129"/>
        <v>0</v>
      </c>
      <c r="AO378" s="154">
        <f t="shared" si="130"/>
        <v>0</v>
      </c>
      <c r="AP378" s="154">
        <f t="shared" si="131"/>
        <v>0</v>
      </c>
      <c r="AQ378" s="154">
        <f t="shared" si="132"/>
        <v>0</v>
      </c>
      <c r="AR378" s="154">
        <f t="shared" si="133"/>
        <v>0</v>
      </c>
      <c r="AS378" s="154">
        <f t="shared" si="134"/>
        <v>0</v>
      </c>
      <c r="AT378" s="154">
        <f t="shared" si="135"/>
        <v>0</v>
      </c>
    </row>
    <row r="379" spans="1:46" ht="47.25">
      <c r="A379" s="133" t="s">
        <v>175</v>
      </c>
      <c r="B379" s="147" t="s">
        <v>1251</v>
      </c>
      <c r="C379" s="146" t="s">
        <v>1252</v>
      </c>
      <c r="D379" s="155" t="s">
        <v>239</v>
      </c>
      <c r="E379" s="154">
        <v>0</v>
      </c>
      <c r="F379" s="154">
        <v>0</v>
      </c>
      <c r="G379" s="154">
        <v>0</v>
      </c>
      <c r="H379" s="154">
        <v>0</v>
      </c>
      <c r="I379" s="154">
        <v>0</v>
      </c>
      <c r="J379" s="154">
        <v>0</v>
      </c>
      <c r="K379" s="154">
        <v>0</v>
      </c>
      <c r="L379" s="154">
        <v>0</v>
      </c>
      <c r="M379" s="154">
        <v>0</v>
      </c>
      <c r="N379" s="154">
        <v>0</v>
      </c>
      <c r="O379" s="154">
        <v>0</v>
      </c>
      <c r="P379" s="154">
        <v>0</v>
      </c>
      <c r="Q379" s="154">
        <v>0</v>
      </c>
      <c r="R379" s="154">
        <v>0</v>
      </c>
      <c r="S379" s="154">
        <v>0</v>
      </c>
      <c r="T379" s="154">
        <v>0</v>
      </c>
      <c r="U379" s="154">
        <v>0</v>
      </c>
      <c r="V379" s="154">
        <v>0</v>
      </c>
      <c r="W379" s="154">
        <v>0</v>
      </c>
      <c r="X379" s="154">
        <v>0</v>
      </c>
      <c r="Y379" s="155">
        <v>0</v>
      </c>
      <c r="Z379" s="154">
        <v>0</v>
      </c>
      <c r="AA379" s="154">
        <v>0</v>
      </c>
      <c r="AB379" s="154">
        <v>0</v>
      </c>
      <c r="AC379" s="154">
        <v>0</v>
      </c>
      <c r="AD379" s="154">
        <v>0</v>
      </c>
      <c r="AE379" s="154">
        <v>0</v>
      </c>
      <c r="AF379" s="154">
        <v>0</v>
      </c>
      <c r="AG379" s="154">
        <v>0</v>
      </c>
      <c r="AH379" s="154">
        <v>0</v>
      </c>
      <c r="AI379" s="154">
        <v>0</v>
      </c>
      <c r="AJ379" s="154">
        <v>0</v>
      </c>
      <c r="AK379" s="154">
        <v>0</v>
      </c>
      <c r="AL379" s="154">
        <v>0</v>
      </c>
      <c r="AM379" s="154">
        <v>0</v>
      </c>
      <c r="AN379" s="154">
        <f t="shared" si="129"/>
        <v>0</v>
      </c>
      <c r="AO379" s="154">
        <f t="shared" si="130"/>
        <v>0</v>
      </c>
      <c r="AP379" s="154">
        <f t="shared" si="131"/>
        <v>0</v>
      </c>
      <c r="AQ379" s="154">
        <f t="shared" si="132"/>
        <v>0</v>
      </c>
      <c r="AR379" s="154">
        <f t="shared" si="133"/>
        <v>0</v>
      </c>
      <c r="AS379" s="154">
        <f t="shared" si="134"/>
        <v>0</v>
      </c>
      <c r="AT379" s="154">
        <f t="shared" si="135"/>
        <v>0</v>
      </c>
    </row>
    <row r="380" spans="1:46" ht="47.25">
      <c r="A380" s="63" t="s">
        <v>175</v>
      </c>
      <c r="B380" s="54" t="s">
        <v>1253</v>
      </c>
      <c r="C380" s="63" t="s">
        <v>1254</v>
      </c>
      <c r="D380" s="52" t="s">
        <v>239</v>
      </c>
      <c r="E380" s="36">
        <v>0</v>
      </c>
      <c r="F380" s="154">
        <v>0</v>
      </c>
      <c r="G380" s="154">
        <v>0</v>
      </c>
      <c r="H380" s="154">
        <v>0</v>
      </c>
      <c r="I380" s="154">
        <v>0</v>
      </c>
      <c r="J380" s="154">
        <v>0</v>
      </c>
      <c r="K380" s="154">
        <v>0</v>
      </c>
      <c r="L380" s="154">
        <v>0</v>
      </c>
      <c r="M380" s="154">
        <v>0</v>
      </c>
      <c r="N380" s="154">
        <v>0</v>
      </c>
      <c r="O380" s="154">
        <v>0</v>
      </c>
      <c r="P380" s="154">
        <v>0</v>
      </c>
      <c r="Q380" s="154">
        <v>0</v>
      </c>
      <c r="R380" s="154">
        <v>0</v>
      </c>
      <c r="S380" s="154">
        <v>0</v>
      </c>
      <c r="T380" s="154">
        <v>0</v>
      </c>
      <c r="U380" s="154">
        <v>0</v>
      </c>
      <c r="V380" s="154">
        <v>0</v>
      </c>
      <c r="W380" s="154">
        <v>0</v>
      </c>
      <c r="X380" s="154">
        <v>0</v>
      </c>
      <c r="Y380" s="52">
        <v>0</v>
      </c>
      <c r="Z380" s="36">
        <v>0</v>
      </c>
      <c r="AA380" s="154">
        <v>0</v>
      </c>
      <c r="AB380" s="154">
        <v>0</v>
      </c>
      <c r="AC380" s="154">
        <v>0</v>
      </c>
      <c r="AD380" s="154">
        <v>0</v>
      </c>
      <c r="AE380" s="154">
        <v>0</v>
      </c>
      <c r="AF380" s="154">
        <v>0</v>
      </c>
      <c r="AG380" s="154">
        <v>0</v>
      </c>
      <c r="AH380" s="154">
        <v>0</v>
      </c>
      <c r="AI380" s="154">
        <v>0</v>
      </c>
      <c r="AJ380" s="154">
        <v>0</v>
      </c>
      <c r="AK380" s="154">
        <v>0</v>
      </c>
      <c r="AL380" s="154">
        <v>0</v>
      </c>
      <c r="AM380" s="154">
        <v>0</v>
      </c>
      <c r="AN380" s="154">
        <f t="shared" si="129"/>
        <v>0</v>
      </c>
      <c r="AO380" s="154">
        <f t="shared" si="130"/>
        <v>0</v>
      </c>
      <c r="AP380" s="154">
        <f t="shared" si="131"/>
        <v>0</v>
      </c>
      <c r="AQ380" s="154">
        <f t="shared" si="132"/>
        <v>0</v>
      </c>
      <c r="AR380" s="154">
        <f t="shared" si="133"/>
        <v>0</v>
      </c>
      <c r="AS380" s="154">
        <f t="shared" si="134"/>
        <v>0</v>
      </c>
      <c r="AT380" s="154">
        <f t="shared" si="135"/>
        <v>0</v>
      </c>
    </row>
    <row r="381" spans="1:46" ht="31.5">
      <c r="A381" s="199" t="s">
        <v>175</v>
      </c>
      <c r="B381" s="200" t="s">
        <v>1255</v>
      </c>
      <c r="C381" s="199" t="s">
        <v>1256</v>
      </c>
      <c r="D381" s="66" t="s">
        <v>239</v>
      </c>
      <c r="E381" s="202">
        <v>0</v>
      </c>
      <c r="F381" s="203">
        <v>0</v>
      </c>
      <c r="G381" s="203">
        <v>0</v>
      </c>
      <c r="H381" s="203">
        <v>0</v>
      </c>
      <c r="I381" s="203">
        <v>0</v>
      </c>
      <c r="J381" s="203">
        <v>0</v>
      </c>
      <c r="K381" s="203">
        <v>0</v>
      </c>
      <c r="L381" s="203">
        <v>0</v>
      </c>
      <c r="M381" s="203">
        <v>0</v>
      </c>
      <c r="N381" s="203">
        <v>0</v>
      </c>
      <c r="O381" s="203">
        <v>0</v>
      </c>
      <c r="P381" s="203">
        <v>0</v>
      </c>
      <c r="Q381" s="203">
        <v>0</v>
      </c>
      <c r="R381" s="203">
        <v>0</v>
      </c>
      <c r="S381" s="203">
        <v>0</v>
      </c>
      <c r="T381" s="203">
        <v>0</v>
      </c>
      <c r="U381" s="203">
        <v>0</v>
      </c>
      <c r="V381" s="203">
        <v>0</v>
      </c>
      <c r="W381" s="203">
        <v>0</v>
      </c>
      <c r="X381" s="203">
        <v>0</v>
      </c>
      <c r="Y381" s="66">
        <v>0</v>
      </c>
      <c r="Z381" s="202">
        <v>0</v>
      </c>
      <c r="AA381" s="203">
        <v>0</v>
      </c>
      <c r="AB381" s="203">
        <v>0</v>
      </c>
      <c r="AC381" s="203">
        <v>0</v>
      </c>
      <c r="AD381" s="203">
        <v>0</v>
      </c>
      <c r="AE381" s="203">
        <v>0</v>
      </c>
      <c r="AF381" s="203">
        <v>0</v>
      </c>
      <c r="AG381" s="203">
        <v>0</v>
      </c>
      <c r="AH381" s="203">
        <v>0</v>
      </c>
      <c r="AI381" s="203">
        <v>0</v>
      </c>
      <c r="AJ381" s="203">
        <v>0</v>
      </c>
      <c r="AK381" s="203">
        <v>0</v>
      </c>
      <c r="AL381" s="203">
        <v>0</v>
      </c>
      <c r="AM381" s="203">
        <v>0</v>
      </c>
      <c r="AN381" s="203">
        <f t="shared" si="129"/>
        <v>0</v>
      </c>
      <c r="AO381" s="203">
        <f t="shared" si="130"/>
        <v>0</v>
      </c>
      <c r="AP381" s="203">
        <f t="shared" si="131"/>
        <v>0</v>
      </c>
      <c r="AQ381" s="203">
        <f t="shared" si="132"/>
        <v>0</v>
      </c>
      <c r="AR381" s="203">
        <f t="shared" si="133"/>
        <v>0</v>
      </c>
      <c r="AS381" s="203">
        <f t="shared" si="134"/>
        <v>0</v>
      </c>
      <c r="AT381" s="203">
        <f t="shared" si="135"/>
        <v>0</v>
      </c>
    </row>
    <row r="382" spans="1:46" ht="31.5">
      <c r="A382" s="63" t="s">
        <v>175</v>
      </c>
      <c r="B382" s="54" t="s">
        <v>1257</v>
      </c>
      <c r="C382" s="63" t="s">
        <v>1258</v>
      </c>
      <c r="D382" s="66" t="s">
        <v>239</v>
      </c>
      <c r="E382" s="66">
        <v>0</v>
      </c>
      <c r="F382" s="154">
        <v>0</v>
      </c>
      <c r="G382" s="154">
        <v>0</v>
      </c>
      <c r="H382" s="154">
        <v>0</v>
      </c>
      <c r="I382" s="154">
        <v>0</v>
      </c>
      <c r="J382" s="154">
        <v>0</v>
      </c>
      <c r="K382" s="154">
        <v>0</v>
      </c>
      <c r="L382" s="154">
        <v>0</v>
      </c>
      <c r="M382" s="154">
        <v>0</v>
      </c>
      <c r="N382" s="154">
        <v>0</v>
      </c>
      <c r="O382" s="154">
        <v>0</v>
      </c>
      <c r="P382" s="154">
        <v>0</v>
      </c>
      <c r="Q382" s="154">
        <v>0</v>
      </c>
      <c r="R382" s="154">
        <v>0</v>
      </c>
      <c r="S382" s="154">
        <v>0</v>
      </c>
      <c r="T382" s="154">
        <v>0</v>
      </c>
      <c r="U382" s="154">
        <v>0</v>
      </c>
      <c r="V382" s="154">
        <v>0</v>
      </c>
      <c r="W382" s="154">
        <v>0</v>
      </c>
      <c r="X382" s="154">
        <v>0</v>
      </c>
      <c r="Y382" s="66">
        <v>0</v>
      </c>
      <c r="Z382" s="66">
        <v>0</v>
      </c>
      <c r="AA382" s="154">
        <v>0</v>
      </c>
      <c r="AB382" s="154">
        <v>0</v>
      </c>
      <c r="AC382" s="154">
        <v>0</v>
      </c>
      <c r="AD382" s="154">
        <v>0</v>
      </c>
      <c r="AE382" s="154">
        <v>0</v>
      </c>
      <c r="AF382" s="154">
        <v>0</v>
      </c>
      <c r="AG382" s="154">
        <v>0</v>
      </c>
      <c r="AH382" s="154">
        <v>0</v>
      </c>
      <c r="AI382" s="154">
        <v>0</v>
      </c>
      <c r="AJ382" s="154">
        <v>0</v>
      </c>
      <c r="AK382" s="154">
        <v>0</v>
      </c>
      <c r="AL382" s="154">
        <v>0</v>
      </c>
      <c r="AM382" s="154">
        <v>0</v>
      </c>
      <c r="AN382" s="154">
        <f t="shared" si="129"/>
        <v>0</v>
      </c>
      <c r="AO382" s="154">
        <f t="shared" si="130"/>
        <v>0</v>
      </c>
      <c r="AP382" s="154">
        <f t="shared" si="131"/>
        <v>0</v>
      </c>
      <c r="AQ382" s="154">
        <f t="shared" si="132"/>
        <v>0</v>
      </c>
      <c r="AR382" s="154">
        <f t="shared" si="133"/>
        <v>0</v>
      </c>
      <c r="AS382" s="154">
        <f t="shared" si="134"/>
        <v>0</v>
      </c>
      <c r="AT382" s="154">
        <f t="shared" si="135"/>
        <v>0</v>
      </c>
    </row>
    <row r="383" spans="1:46" ht="31.5">
      <c r="A383" s="59" t="s">
        <v>175</v>
      </c>
      <c r="B383" s="35" t="s">
        <v>1259</v>
      </c>
      <c r="C383" s="59" t="s">
        <v>1260</v>
      </c>
      <c r="D383" s="52" t="s">
        <v>239</v>
      </c>
      <c r="E383" s="36">
        <v>0</v>
      </c>
      <c r="F383" s="154">
        <v>0</v>
      </c>
      <c r="G383" s="154">
        <v>0</v>
      </c>
      <c r="H383" s="154">
        <v>0</v>
      </c>
      <c r="I383" s="154">
        <v>0</v>
      </c>
      <c r="J383" s="154">
        <v>0</v>
      </c>
      <c r="K383" s="154">
        <v>0</v>
      </c>
      <c r="L383" s="154">
        <v>0</v>
      </c>
      <c r="M383" s="154">
        <v>0</v>
      </c>
      <c r="N383" s="154">
        <v>0</v>
      </c>
      <c r="O383" s="154">
        <v>0</v>
      </c>
      <c r="P383" s="154">
        <v>0</v>
      </c>
      <c r="Q383" s="154">
        <v>0</v>
      </c>
      <c r="R383" s="154">
        <v>0</v>
      </c>
      <c r="S383" s="154">
        <v>0</v>
      </c>
      <c r="T383" s="154">
        <v>0</v>
      </c>
      <c r="U383" s="154">
        <v>0</v>
      </c>
      <c r="V383" s="154">
        <v>0</v>
      </c>
      <c r="W383" s="154">
        <v>0</v>
      </c>
      <c r="X383" s="154">
        <v>0</v>
      </c>
      <c r="Y383" s="52">
        <v>0</v>
      </c>
      <c r="Z383" s="36">
        <v>0</v>
      </c>
      <c r="AA383" s="154">
        <v>0</v>
      </c>
      <c r="AB383" s="154">
        <v>0</v>
      </c>
      <c r="AC383" s="154">
        <v>0</v>
      </c>
      <c r="AD383" s="154">
        <v>0</v>
      </c>
      <c r="AE383" s="154">
        <v>0</v>
      </c>
      <c r="AF383" s="154">
        <v>0</v>
      </c>
      <c r="AG383" s="154">
        <v>0</v>
      </c>
      <c r="AH383" s="154">
        <v>0</v>
      </c>
      <c r="AI383" s="154">
        <v>0</v>
      </c>
      <c r="AJ383" s="154">
        <v>0</v>
      </c>
      <c r="AK383" s="154">
        <v>0</v>
      </c>
      <c r="AL383" s="154">
        <v>0</v>
      </c>
      <c r="AM383" s="154">
        <v>0</v>
      </c>
      <c r="AN383" s="154">
        <f t="shared" si="129"/>
        <v>0</v>
      </c>
      <c r="AO383" s="154">
        <f t="shared" si="130"/>
        <v>0</v>
      </c>
      <c r="AP383" s="154">
        <f t="shared" si="131"/>
        <v>0</v>
      </c>
      <c r="AQ383" s="154">
        <f t="shared" si="132"/>
        <v>0</v>
      </c>
      <c r="AR383" s="154">
        <f t="shared" si="133"/>
        <v>0</v>
      </c>
      <c r="AS383" s="154">
        <f t="shared" si="134"/>
        <v>0</v>
      </c>
      <c r="AT383" s="154">
        <f t="shared" si="135"/>
        <v>0</v>
      </c>
    </row>
    <row r="384" spans="1:46" ht="31.5">
      <c r="A384" s="63" t="s">
        <v>175</v>
      </c>
      <c r="B384" s="54" t="s">
        <v>1261</v>
      </c>
      <c r="C384" s="63" t="s">
        <v>1262</v>
      </c>
      <c r="D384" s="52" t="s">
        <v>239</v>
      </c>
      <c r="E384" s="36">
        <v>0</v>
      </c>
      <c r="F384" s="154">
        <v>0</v>
      </c>
      <c r="G384" s="154">
        <v>0</v>
      </c>
      <c r="H384" s="154">
        <v>0</v>
      </c>
      <c r="I384" s="154">
        <v>0</v>
      </c>
      <c r="J384" s="154">
        <v>0</v>
      </c>
      <c r="K384" s="154">
        <v>0</v>
      </c>
      <c r="L384" s="154">
        <v>0</v>
      </c>
      <c r="M384" s="154">
        <v>0</v>
      </c>
      <c r="N384" s="154">
        <v>0</v>
      </c>
      <c r="O384" s="154">
        <v>0</v>
      </c>
      <c r="P384" s="154">
        <v>0</v>
      </c>
      <c r="Q384" s="154">
        <v>0</v>
      </c>
      <c r="R384" s="154">
        <v>0</v>
      </c>
      <c r="S384" s="154">
        <v>0</v>
      </c>
      <c r="T384" s="154">
        <v>0</v>
      </c>
      <c r="U384" s="154">
        <v>0</v>
      </c>
      <c r="V384" s="154">
        <v>0</v>
      </c>
      <c r="W384" s="154">
        <v>0</v>
      </c>
      <c r="X384" s="154">
        <v>0</v>
      </c>
      <c r="Y384" s="52">
        <v>0</v>
      </c>
      <c r="Z384" s="36">
        <v>0</v>
      </c>
      <c r="AA384" s="154">
        <v>0</v>
      </c>
      <c r="AB384" s="154">
        <v>0</v>
      </c>
      <c r="AC384" s="154">
        <v>0</v>
      </c>
      <c r="AD384" s="154">
        <v>0</v>
      </c>
      <c r="AE384" s="154">
        <v>0</v>
      </c>
      <c r="AF384" s="154">
        <v>0</v>
      </c>
      <c r="AG384" s="154">
        <v>0</v>
      </c>
      <c r="AH384" s="154">
        <v>0</v>
      </c>
      <c r="AI384" s="154">
        <v>0</v>
      </c>
      <c r="AJ384" s="154">
        <v>0</v>
      </c>
      <c r="AK384" s="154">
        <v>0</v>
      </c>
      <c r="AL384" s="154">
        <v>0</v>
      </c>
      <c r="AM384" s="154">
        <v>0</v>
      </c>
      <c r="AN384" s="154">
        <f t="shared" si="129"/>
        <v>0</v>
      </c>
      <c r="AO384" s="154">
        <f t="shared" si="130"/>
        <v>0</v>
      </c>
      <c r="AP384" s="154">
        <f t="shared" si="131"/>
        <v>0</v>
      </c>
      <c r="AQ384" s="154">
        <f t="shared" si="132"/>
        <v>0</v>
      </c>
      <c r="AR384" s="154">
        <f t="shared" si="133"/>
        <v>0</v>
      </c>
      <c r="AS384" s="154">
        <f t="shared" si="134"/>
        <v>0</v>
      </c>
      <c r="AT384" s="154">
        <f t="shared" si="135"/>
        <v>0</v>
      </c>
    </row>
    <row r="385" spans="1:46" s="172" customFormat="1" ht="31.5">
      <c r="A385" s="63" t="s">
        <v>175</v>
      </c>
      <c r="B385" s="54" t="s">
        <v>1263</v>
      </c>
      <c r="C385" s="63" t="s">
        <v>1264</v>
      </c>
      <c r="D385" s="52" t="s">
        <v>239</v>
      </c>
      <c r="E385" s="36">
        <v>0</v>
      </c>
      <c r="F385" s="154">
        <v>0</v>
      </c>
      <c r="G385" s="154">
        <v>0</v>
      </c>
      <c r="H385" s="154">
        <v>0</v>
      </c>
      <c r="I385" s="154">
        <v>0</v>
      </c>
      <c r="J385" s="154">
        <v>0</v>
      </c>
      <c r="K385" s="154">
        <v>0</v>
      </c>
      <c r="L385" s="154">
        <v>0</v>
      </c>
      <c r="M385" s="154">
        <v>0</v>
      </c>
      <c r="N385" s="154">
        <v>0</v>
      </c>
      <c r="O385" s="154">
        <v>0</v>
      </c>
      <c r="P385" s="154">
        <v>0</v>
      </c>
      <c r="Q385" s="154">
        <v>0</v>
      </c>
      <c r="R385" s="154">
        <v>0</v>
      </c>
      <c r="S385" s="154">
        <v>0</v>
      </c>
      <c r="T385" s="154">
        <v>0</v>
      </c>
      <c r="U385" s="154">
        <v>0</v>
      </c>
      <c r="V385" s="154">
        <v>0</v>
      </c>
      <c r="W385" s="154">
        <v>0</v>
      </c>
      <c r="X385" s="154">
        <v>0</v>
      </c>
      <c r="Y385" s="52">
        <v>0</v>
      </c>
      <c r="Z385" s="36">
        <v>0</v>
      </c>
      <c r="AA385" s="154">
        <v>0</v>
      </c>
      <c r="AB385" s="154">
        <v>0</v>
      </c>
      <c r="AC385" s="154">
        <v>0</v>
      </c>
      <c r="AD385" s="154">
        <v>0</v>
      </c>
      <c r="AE385" s="154">
        <v>0</v>
      </c>
      <c r="AF385" s="154">
        <v>0</v>
      </c>
      <c r="AG385" s="154">
        <v>0</v>
      </c>
      <c r="AH385" s="154">
        <v>0</v>
      </c>
      <c r="AI385" s="154">
        <v>0</v>
      </c>
      <c r="AJ385" s="154">
        <v>0</v>
      </c>
      <c r="AK385" s="154">
        <v>0</v>
      </c>
      <c r="AL385" s="154">
        <v>0</v>
      </c>
      <c r="AM385" s="154">
        <v>0</v>
      </c>
      <c r="AN385" s="154">
        <f t="shared" si="129"/>
        <v>0</v>
      </c>
      <c r="AO385" s="154">
        <f t="shared" si="130"/>
        <v>0</v>
      </c>
      <c r="AP385" s="154">
        <f t="shared" si="131"/>
        <v>0</v>
      </c>
      <c r="AQ385" s="154">
        <f t="shared" si="132"/>
        <v>0</v>
      </c>
      <c r="AR385" s="154">
        <f t="shared" si="133"/>
        <v>0</v>
      </c>
      <c r="AS385" s="154">
        <f t="shared" si="134"/>
        <v>0</v>
      </c>
      <c r="AT385" s="154">
        <f t="shared" si="135"/>
        <v>0</v>
      </c>
    </row>
    <row r="386" spans="1:46" s="107" customFormat="1" ht="189">
      <c r="A386" s="63" t="s">
        <v>175</v>
      </c>
      <c r="B386" s="54" t="s">
        <v>1265</v>
      </c>
      <c r="C386" s="63" t="s">
        <v>1266</v>
      </c>
      <c r="D386" s="52" t="s">
        <v>239</v>
      </c>
      <c r="E386" s="36">
        <v>0</v>
      </c>
      <c r="F386" s="154">
        <v>0</v>
      </c>
      <c r="G386" s="154">
        <v>0</v>
      </c>
      <c r="H386" s="154">
        <v>0</v>
      </c>
      <c r="I386" s="154">
        <v>0</v>
      </c>
      <c r="J386" s="154">
        <v>0</v>
      </c>
      <c r="K386" s="154">
        <v>0</v>
      </c>
      <c r="L386" s="154">
        <v>0</v>
      </c>
      <c r="M386" s="154">
        <v>0</v>
      </c>
      <c r="N386" s="154">
        <v>0</v>
      </c>
      <c r="O386" s="154">
        <v>0</v>
      </c>
      <c r="P386" s="154">
        <v>0</v>
      </c>
      <c r="Q386" s="154">
        <v>0</v>
      </c>
      <c r="R386" s="154">
        <v>0</v>
      </c>
      <c r="S386" s="154">
        <v>0</v>
      </c>
      <c r="T386" s="154">
        <v>0</v>
      </c>
      <c r="U386" s="154">
        <v>0</v>
      </c>
      <c r="V386" s="154">
        <v>0</v>
      </c>
      <c r="W386" s="154">
        <v>0</v>
      </c>
      <c r="X386" s="154">
        <v>0</v>
      </c>
      <c r="Y386" s="52">
        <v>0</v>
      </c>
      <c r="Z386" s="36">
        <v>0</v>
      </c>
      <c r="AA386" s="154">
        <v>0</v>
      </c>
      <c r="AB386" s="154">
        <v>0</v>
      </c>
      <c r="AC386" s="154">
        <v>0</v>
      </c>
      <c r="AD386" s="154">
        <v>0</v>
      </c>
      <c r="AE386" s="154">
        <v>0</v>
      </c>
      <c r="AF386" s="154">
        <v>0</v>
      </c>
      <c r="AG386" s="154">
        <v>0</v>
      </c>
      <c r="AH386" s="154">
        <v>0</v>
      </c>
      <c r="AI386" s="154">
        <v>0</v>
      </c>
      <c r="AJ386" s="154">
        <v>0</v>
      </c>
      <c r="AK386" s="154">
        <v>0</v>
      </c>
      <c r="AL386" s="154">
        <v>0</v>
      </c>
      <c r="AM386" s="154">
        <v>0</v>
      </c>
      <c r="AN386" s="154">
        <f t="shared" si="129"/>
        <v>0</v>
      </c>
      <c r="AO386" s="154">
        <f t="shared" si="130"/>
        <v>0</v>
      </c>
      <c r="AP386" s="154">
        <f t="shared" si="131"/>
        <v>0</v>
      </c>
      <c r="AQ386" s="154">
        <f t="shared" si="132"/>
        <v>0</v>
      </c>
      <c r="AR386" s="154">
        <f t="shared" si="133"/>
        <v>0</v>
      </c>
      <c r="AS386" s="154">
        <f t="shared" si="134"/>
        <v>0</v>
      </c>
      <c r="AT386" s="154">
        <f t="shared" si="135"/>
        <v>0</v>
      </c>
    </row>
    <row r="387" spans="1:46" s="90" customFormat="1" ht="31.5">
      <c r="A387" s="63" t="s">
        <v>175</v>
      </c>
      <c r="B387" s="54" t="s">
        <v>1267</v>
      </c>
      <c r="C387" s="63" t="s">
        <v>1268</v>
      </c>
      <c r="D387" s="52" t="s">
        <v>239</v>
      </c>
      <c r="E387" s="36">
        <v>0</v>
      </c>
      <c r="F387" s="154">
        <v>0</v>
      </c>
      <c r="G387" s="154">
        <v>0</v>
      </c>
      <c r="H387" s="154">
        <v>0</v>
      </c>
      <c r="I387" s="154">
        <v>0</v>
      </c>
      <c r="J387" s="154">
        <v>0</v>
      </c>
      <c r="K387" s="154">
        <v>0</v>
      </c>
      <c r="L387" s="154">
        <v>0</v>
      </c>
      <c r="M387" s="154">
        <v>0</v>
      </c>
      <c r="N387" s="154">
        <v>0</v>
      </c>
      <c r="O387" s="154">
        <v>0</v>
      </c>
      <c r="P387" s="154">
        <v>0</v>
      </c>
      <c r="Q387" s="154">
        <v>0</v>
      </c>
      <c r="R387" s="154">
        <v>0</v>
      </c>
      <c r="S387" s="154">
        <v>0</v>
      </c>
      <c r="T387" s="154">
        <v>0</v>
      </c>
      <c r="U387" s="154">
        <v>0</v>
      </c>
      <c r="V387" s="154">
        <v>0</v>
      </c>
      <c r="W387" s="154">
        <v>0</v>
      </c>
      <c r="X387" s="154">
        <v>0</v>
      </c>
      <c r="Y387" s="52">
        <v>0</v>
      </c>
      <c r="Z387" s="36">
        <v>0</v>
      </c>
      <c r="AA387" s="154">
        <v>0</v>
      </c>
      <c r="AB387" s="154">
        <v>0</v>
      </c>
      <c r="AC387" s="154">
        <v>0</v>
      </c>
      <c r="AD387" s="154">
        <v>0</v>
      </c>
      <c r="AE387" s="154">
        <v>0</v>
      </c>
      <c r="AF387" s="154">
        <v>0</v>
      </c>
      <c r="AG387" s="154">
        <v>0</v>
      </c>
      <c r="AH387" s="154">
        <v>0</v>
      </c>
      <c r="AI387" s="154">
        <v>0</v>
      </c>
      <c r="AJ387" s="154">
        <v>0</v>
      </c>
      <c r="AK387" s="154">
        <v>0</v>
      </c>
      <c r="AL387" s="154">
        <v>0</v>
      </c>
      <c r="AM387" s="154">
        <v>0</v>
      </c>
      <c r="AN387" s="154">
        <f t="shared" si="129"/>
        <v>0</v>
      </c>
      <c r="AO387" s="154">
        <f t="shared" si="130"/>
        <v>0</v>
      </c>
      <c r="AP387" s="154">
        <f t="shared" si="131"/>
        <v>0</v>
      </c>
      <c r="AQ387" s="154">
        <f t="shared" si="132"/>
        <v>0</v>
      </c>
      <c r="AR387" s="154">
        <f t="shared" si="133"/>
        <v>0</v>
      </c>
      <c r="AS387" s="154">
        <f t="shared" si="134"/>
        <v>0</v>
      </c>
      <c r="AT387" s="154">
        <f t="shared" si="135"/>
        <v>0</v>
      </c>
    </row>
    <row r="388" spans="1:46" s="90" customFormat="1" ht="63">
      <c r="A388" s="63" t="s">
        <v>175</v>
      </c>
      <c r="B388" s="54" t="s">
        <v>1269</v>
      </c>
      <c r="C388" s="63" t="s">
        <v>1270</v>
      </c>
      <c r="D388" s="52" t="s">
        <v>239</v>
      </c>
      <c r="E388" s="36">
        <v>0</v>
      </c>
      <c r="F388" s="154">
        <v>0</v>
      </c>
      <c r="G388" s="154">
        <v>0</v>
      </c>
      <c r="H388" s="154">
        <v>0</v>
      </c>
      <c r="I388" s="154">
        <v>0</v>
      </c>
      <c r="J388" s="154">
        <v>0</v>
      </c>
      <c r="K388" s="154">
        <v>0</v>
      </c>
      <c r="L388" s="154">
        <v>0</v>
      </c>
      <c r="M388" s="154">
        <v>0</v>
      </c>
      <c r="N388" s="154">
        <v>0</v>
      </c>
      <c r="O388" s="154">
        <v>0</v>
      </c>
      <c r="P388" s="154">
        <v>0</v>
      </c>
      <c r="Q388" s="154">
        <v>0</v>
      </c>
      <c r="R388" s="154">
        <v>0</v>
      </c>
      <c r="S388" s="154">
        <v>0</v>
      </c>
      <c r="T388" s="154">
        <v>0</v>
      </c>
      <c r="U388" s="154">
        <v>0</v>
      </c>
      <c r="V388" s="154">
        <v>0</v>
      </c>
      <c r="W388" s="154">
        <v>0</v>
      </c>
      <c r="X388" s="154">
        <v>0</v>
      </c>
      <c r="Y388" s="52">
        <v>0</v>
      </c>
      <c r="Z388" s="36">
        <v>0</v>
      </c>
      <c r="AA388" s="154">
        <v>0</v>
      </c>
      <c r="AB388" s="154">
        <v>0</v>
      </c>
      <c r="AC388" s="154">
        <v>0</v>
      </c>
      <c r="AD388" s="154">
        <v>0</v>
      </c>
      <c r="AE388" s="154">
        <v>0</v>
      </c>
      <c r="AF388" s="154">
        <v>0</v>
      </c>
      <c r="AG388" s="154">
        <v>0</v>
      </c>
      <c r="AH388" s="154">
        <v>0</v>
      </c>
      <c r="AI388" s="154">
        <v>0</v>
      </c>
      <c r="AJ388" s="154">
        <v>0</v>
      </c>
      <c r="AK388" s="154">
        <v>0</v>
      </c>
      <c r="AL388" s="154">
        <v>0</v>
      </c>
      <c r="AM388" s="154">
        <v>0</v>
      </c>
      <c r="AN388" s="154">
        <f t="shared" si="129"/>
        <v>0</v>
      </c>
      <c r="AO388" s="154">
        <f t="shared" si="130"/>
        <v>0</v>
      </c>
      <c r="AP388" s="154">
        <f t="shared" si="131"/>
        <v>0</v>
      </c>
      <c r="AQ388" s="154">
        <f t="shared" si="132"/>
        <v>0</v>
      </c>
      <c r="AR388" s="154">
        <f t="shared" si="133"/>
        <v>0</v>
      </c>
      <c r="AS388" s="154">
        <f t="shared" si="134"/>
        <v>0</v>
      </c>
      <c r="AT388" s="154">
        <f t="shared" si="135"/>
        <v>0</v>
      </c>
    </row>
    <row r="389" spans="1:46" s="107" customFormat="1" ht="47.25">
      <c r="A389" s="63" t="s">
        <v>175</v>
      </c>
      <c r="B389" s="54" t="s">
        <v>1271</v>
      </c>
      <c r="C389" s="63" t="s">
        <v>1272</v>
      </c>
      <c r="D389" s="52" t="s">
        <v>239</v>
      </c>
      <c r="E389" s="36">
        <v>0</v>
      </c>
      <c r="F389" s="154">
        <v>0</v>
      </c>
      <c r="G389" s="154">
        <v>0</v>
      </c>
      <c r="H389" s="154">
        <v>0</v>
      </c>
      <c r="I389" s="154">
        <v>0</v>
      </c>
      <c r="J389" s="154">
        <v>0</v>
      </c>
      <c r="K389" s="154">
        <v>0</v>
      </c>
      <c r="L389" s="154">
        <v>0</v>
      </c>
      <c r="M389" s="154">
        <v>0</v>
      </c>
      <c r="N389" s="154">
        <v>0</v>
      </c>
      <c r="O389" s="154">
        <v>0</v>
      </c>
      <c r="P389" s="154">
        <v>0</v>
      </c>
      <c r="Q389" s="154">
        <v>0</v>
      </c>
      <c r="R389" s="154">
        <v>0</v>
      </c>
      <c r="S389" s="154">
        <v>0</v>
      </c>
      <c r="T389" s="154">
        <v>0</v>
      </c>
      <c r="U389" s="154">
        <v>0</v>
      </c>
      <c r="V389" s="154">
        <v>0</v>
      </c>
      <c r="W389" s="154">
        <v>0</v>
      </c>
      <c r="X389" s="154">
        <v>0</v>
      </c>
      <c r="Y389" s="52">
        <v>0</v>
      </c>
      <c r="Z389" s="36">
        <v>0</v>
      </c>
      <c r="AA389" s="154">
        <v>0</v>
      </c>
      <c r="AB389" s="154">
        <v>0</v>
      </c>
      <c r="AC389" s="154">
        <v>0</v>
      </c>
      <c r="AD389" s="154">
        <v>0</v>
      </c>
      <c r="AE389" s="154">
        <v>0</v>
      </c>
      <c r="AF389" s="154">
        <v>0</v>
      </c>
      <c r="AG389" s="154">
        <v>0</v>
      </c>
      <c r="AH389" s="154">
        <v>0</v>
      </c>
      <c r="AI389" s="154">
        <v>0</v>
      </c>
      <c r="AJ389" s="154">
        <v>0</v>
      </c>
      <c r="AK389" s="154">
        <v>0</v>
      </c>
      <c r="AL389" s="154">
        <v>0</v>
      </c>
      <c r="AM389" s="154">
        <v>0</v>
      </c>
      <c r="AN389" s="154">
        <f t="shared" si="129"/>
        <v>0</v>
      </c>
      <c r="AO389" s="154">
        <f t="shared" si="130"/>
        <v>0</v>
      </c>
      <c r="AP389" s="154">
        <f t="shared" si="131"/>
        <v>0</v>
      </c>
      <c r="AQ389" s="154">
        <f t="shared" si="132"/>
        <v>0</v>
      </c>
      <c r="AR389" s="154">
        <f t="shared" si="133"/>
        <v>0</v>
      </c>
      <c r="AS389" s="154">
        <f t="shared" si="134"/>
        <v>0</v>
      </c>
      <c r="AT389" s="154">
        <f t="shared" si="135"/>
        <v>0</v>
      </c>
    </row>
    <row r="390" spans="1:46" ht="47.25">
      <c r="A390" s="63" t="s">
        <v>175</v>
      </c>
      <c r="B390" s="54" t="s">
        <v>1273</v>
      </c>
      <c r="C390" s="63" t="s">
        <v>1274</v>
      </c>
      <c r="D390" s="52" t="s">
        <v>239</v>
      </c>
      <c r="E390" s="36">
        <v>0</v>
      </c>
      <c r="F390" s="154">
        <v>0</v>
      </c>
      <c r="G390" s="154">
        <v>0</v>
      </c>
      <c r="H390" s="154">
        <v>0</v>
      </c>
      <c r="I390" s="154">
        <v>0</v>
      </c>
      <c r="J390" s="154">
        <v>0</v>
      </c>
      <c r="K390" s="154">
        <v>0</v>
      </c>
      <c r="L390" s="154">
        <v>0</v>
      </c>
      <c r="M390" s="154">
        <v>0</v>
      </c>
      <c r="N390" s="154">
        <v>0</v>
      </c>
      <c r="O390" s="154">
        <v>0</v>
      </c>
      <c r="P390" s="154">
        <v>0</v>
      </c>
      <c r="Q390" s="154">
        <v>0</v>
      </c>
      <c r="R390" s="154">
        <v>0</v>
      </c>
      <c r="S390" s="154">
        <v>0</v>
      </c>
      <c r="T390" s="154">
        <v>0</v>
      </c>
      <c r="U390" s="154">
        <v>0</v>
      </c>
      <c r="V390" s="154">
        <v>0</v>
      </c>
      <c r="W390" s="154">
        <v>0</v>
      </c>
      <c r="X390" s="154">
        <v>0</v>
      </c>
      <c r="Y390" s="52">
        <v>0</v>
      </c>
      <c r="Z390" s="36">
        <v>0</v>
      </c>
      <c r="AA390" s="154">
        <v>0</v>
      </c>
      <c r="AB390" s="154">
        <v>0</v>
      </c>
      <c r="AC390" s="154">
        <v>0</v>
      </c>
      <c r="AD390" s="154">
        <v>0</v>
      </c>
      <c r="AE390" s="154">
        <v>0</v>
      </c>
      <c r="AF390" s="154">
        <v>0</v>
      </c>
      <c r="AG390" s="154">
        <v>0</v>
      </c>
      <c r="AH390" s="154">
        <v>0</v>
      </c>
      <c r="AI390" s="154">
        <v>0</v>
      </c>
      <c r="AJ390" s="154">
        <v>0</v>
      </c>
      <c r="AK390" s="154">
        <v>0</v>
      </c>
      <c r="AL390" s="154">
        <v>0</v>
      </c>
      <c r="AM390" s="154">
        <v>0</v>
      </c>
      <c r="AN390" s="154">
        <f t="shared" si="129"/>
        <v>0</v>
      </c>
      <c r="AO390" s="154">
        <f t="shared" si="130"/>
        <v>0</v>
      </c>
      <c r="AP390" s="154">
        <f t="shared" si="131"/>
        <v>0</v>
      </c>
      <c r="AQ390" s="154">
        <f t="shared" si="132"/>
        <v>0</v>
      </c>
      <c r="AR390" s="154">
        <f t="shared" si="133"/>
        <v>0</v>
      </c>
      <c r="AS390" s="154">
        <f t="shared" si="134"/>
        <v>0</v>
      </c>
      <c r="AT390" s="154">
        <f t="shared" si="135"/>
        <v>0</v>
      </c>
    </row>
    <row r="391" spans="1:46" ht="47.25">
      <c r="A391" s="199" t="s">
        <v>175</v>
      </c>
      <c r="B391" s="200" t="s">
        <v>1275</v>
      </c>
      <c r="C391" s="199" t="s">
        <v>1276</v>
      </c>
      <c r="D391" s="66" t="s">
        <v>239</v>
      </c>
      <c r="E391" s="202">
        <v>0</v>
      </c>
      <c r="F391" s="203">
        <v>0</v>
      </c>
      <c r="G391" s="203">
        <v>0</v>
      </c>
      <c r="H391" s="203">
        <v>0</v>
      </c>
      <c r="I391" s="203">
        <v>0</v>
      </c>
      <c r="J391" s="203">
        <v>0</v>
      </c>
      <c r="K391" s="203">
        <v>0</v>
      </c>
      <c r="L391" s="203">
        <v>0</v>
      </c>
      <c r="M391" s="203">
        <v>0</v>
      </c>
      <c r="N391" s="203">
        <v>0</v>
      </c>
      <c r="O391" s="203">
        <v>0</v>
      </c>
      <c r="P391" s="203">
        <v>0</v>
      </c>
      <c r="Q391" s="203">
        <v>0</v>
      </c>
      <c r="R391" s="203">
        <v>0</v>
      </c>
      <c r="S391" s="203">
        <v>0</v>
      </c>
      <c r="T391" s="203">
        <v>0</v>
      </c>
      <c r="U391" s="203">
        <v>0</v>
      </c>
      <c r="V391" s="203">
        <v>0</v>
      </c>
      <c r="W391" s="203">
        <v>0</v>
      </c>
      <c r="X391" s="203">
        <v>0</v>
      </c>
      <c r="Y391" s="66">
        <v>0</v>
      </c>
      <c r="Z391" s="202">
        <v>0</v>
      </c>
      <c r="AA391" s="203">
        <v>0</v>
      </c>
      <c r="AB391" s="203">
        <v>0</v>
      </c>
      <c r="AC391" s="203">
        <v>0</v>
      </c>
      <c r="AD391" s="203">
        <v>0</v>
      </c>
      <c r="AE391" s="203">
        <v>0</v>
      </c>
      <c r="AF391" s="203">
        <v>0</v>
      </c>
      <c r="AG391" s="203">
        <v>0</v>
      </c>
      <c r="AH391" s="203">
        <v>0</v>
      </c>
      <c r="AI391" s="203">
        <v>0</v>
      </c>
      <c r="AJ391" s="203">
        <v>0</v>
      </c>
      <c r="AK391" s="203">
        <v>0</v>
      </c>
      <c r="AL391" s="203">
        <v>0</v>
      </c>
      <c r="AM391" s="203">
        <v>0</v>
      </c>
      <c r="AN391" s="203">
        <f t="shared" si="129"/>
        <v>0</v>
      </c>
      <c r="AO391" s="203">
        <f t="shared" si="130"/>
        <v>0</v>
      </c>
      <c r="AP391" s="203">
        <f t="shared" si="131"/>
        <v>0</v>
      </c>
      <c r="AQ391" s="203">
        <f t="shared" si="132"/>
        <v>0</v>
      </c>
      <c r="AR391" s="203">
        <f t="shared" si="133"/>
        <v>0</v>
      </c>
      <c r="AS391" s="203">
        <f t="shared" si="134"/>
        <v>0</v>
      </c>
      <c r="AT391" s="203">
        <f t="shared" si="135"/>
        <v>0</v>
      </c>
    </row>
    <row r="392" spans="1:46" ht="47.25">
      <c r="A392" s="63" t="s">
        <v>175</v>
      </c>
      <c r="B392" s="54" t="s">
        <v>1277</v>
      </c>
      <c r="C392" s="63" t="s">
        <v>1278</v>
      </c>
      <c r="D392" s="66" t="s">
        <v>239</v>
      </c>
      <c r="E392" s="66">
        <v>0</v>
      </c>
      <c r="F392" s="154">
        <v>0</v>
      </c>
      <c r="G392" s="154">
        <v>0</v>
      </c>
      <c r="H392" s="154">
        <v>0</v>
      </c>
      <c r="I392" s="154">
        <v>0</v>
      </c>
      <c r="J392" s="154">
        <v>0</v>
      </c>
      <c r="K392" s="154">
        <v>0</v>
      </c>
      <c r="L392" s="154">
        <v>0</v>
      </c>
      <c r="M392" s="154">
        <v>0</v>
      </c>
      <c r="N392" s="154">
        <v>0</v>
      </c>
      <c r="O392" s="154">
        <v>0</v>
      </c>
      <c r="P392" s="154">
        <v>0</v>
      </c>
      <c r="Q392" s="154">
        <v>0</v>
      </c>
      <c r="R392" s="154">
        <v>0</v>
      </c>
      <c r="S392" s="154">
        <v>0</v>
      </c>
      <c r="T392" s="154">
        <v>0</v>
      </c>
      <c r="U392" s="154">
        <v>0</v>
      </c>
      <c r="V392" s="154">
        <v>0</v>
      </c>
      <c r="W392" s="154">
        <v>0</v>
      </c>
      <c r="X392" s="154">
        <v>0</v>
      </c>
      <c r="Y392" s="66">
        <v>0</v>
      </c>
      <c r="Z392" s="66">
        <v>0</v>
      </c>
      <c r="AA392" s="154">
        <v>0</v>
      </c>
      <c r="AB392" s="154">
        <v>0</v>
      </c>
      <c r="AC392" s="154">
        <v>0</v>
      </c>
      <c r="AD392" s="154">
        <v>0</v>
      </c>
      <c r="AE392" s="154">
        <v>0</v>
      </c>
      <c r="AF392" s="154">
        <v>0</v>
      </c>
      <c r="AG392" s="154">
        <v>0</v>
      </c>
      <c r="AH392" s="154">
        <v>0</v>
      </c>
      <c r="AI392" s="154">
        <v>0</v>
      </c>
      <c r="AJ392" s="154">
        <v>0</v>
      </c>
      <c r="AK392" s="154">
        <v>0</v>
      </c>
      <c r="AL392" s="154">
        <v>0</v>
      </c>
      <c r="AM392" s="154">
        <v>0</v>
      </c>
      <c r="AN392" s="154">
        <f t="shared" si="129"/>
        <v>0</v>
      </c>
      <c r="AO392" s="154">
        <f t="shared" si="130"/>
        <v>0</v>
      </c>
      <c r="AP392" s="154">
        <f t="shared" si="131"/>
        <v>0</v>
      </c>
      <c r="AQ392" s="154">
        <f t="shared" si="132"/>
        <v>0</v>
      </c>
      <c r="AR392" s="154">
        <f t="shared" si="133"/>
        <v>0</v>
      </c>
      <c r="AS392" s="154">
        <f t="shared" si="134"/>
        <v>0</v>
      </c>
      <c r="AT392" s="154">
        <f t="shared" si="135"/>
        <v>0</v>
      </c>
    </row>
    <row r="393" spans="1:46" ht="47.25">
      <c r="A393" s="63" t="s">
        <v>175</v>
      </c>
      <c r="B393" s="54" t="s">
        <v>1279</v>
      </c>
      <c r="C393" s="63" t="s">
        <v>1280</v>
      </c>
      <c r="D393" s="52" t="s">
        <v>239</v>
      </c>
      <c r="E393" s="36">
        <v>0</v>
      </c>
      <c r="F393" s="154">
        <v>0</v>
      </c>
      <c r="G393" s="154">
        <v>0</v>
      </c>
      <c r="H393" s="154">
        <v>0</v>
      </c>
      <c r="I393" s="154">
        <v>0</v>
      </c>
      <c r="J393" s="154">
        <v>0</v>
      </c>
      <c r="K393" s="154">
        <v>0</v>
      </c>
      <c r="L393" s="154">
        <v>0</v>
      </c>
      <c r="M393" s="154">
        <v>0</v>
      </c>
      <c r="N393" s="154">
        <v>0</v>
      </c>
      <c r="O393" s="154">
        <v>0</v>
      </c>
      <c r="P393" s="154">
        <v>0</v>
      </c>
      <c r="Q393" s="154">
        <v>0</v>
      </c>
      <c r="R393" s="154">
        <v>0</v>
      </c>
      <c r="S393" s="154">
        <v>0</v>
      </c>
      <c r="T393" s="154">
        <v>0</v>
      </c>
      <c r="U393" s="154">
        <v>0</v>
      </c>
      <c r="V393" s="154">
        <v>0</v>
      </c>
      <c r="W393" s="154">
        <v>0</v>
      </c>
      <c r="X393" s="154">
        <v>0</v>
      </c>
      <c r="Y393" s="52">
        <v>0</v>
      </c>
      <c r="Z393" s="36">
        <v>0</v>
      </c>
      <c r="AA393" s="154">
        <v>0</v>
      </c>
      <c r="AB393" s="154">
        <v>0</v>
      </c>
      <c r="AC393" s="154">
        <v>0</v>
      </c>
      <c r="AD393" s="154">
        <v>0</v>
      </c>
      <c r="AE393" s="154">
        <v>0</v>
      </c>
      <c r="AF393" s="154">
        <v>0</v>
      </c>
      <c r="AG393" s="154">
        <v>0</v>
      </c>
      <c r="AH393" s="154">
        <v>0</v>
      </c>
      <c r="AI393" s="154">
        <v>0</v>
      </c>
      <c r="AJ393" s="154">
        <v>0</v>
      </c>
      <c r="AK393" s="154">
        <v>0</v>
      </c>
      <c r="AL393" s="154">
        <v>0</v>
      </c>
      <c r="AM393" s="154">
        <v>0</v>
      </c>
      <c r="AN393" s="154">
        <f t="shared" si="129"/>
        <v>0</v>
      </c>
      <c r="AO393" s="154">
        <f t="shared" si="130"/>
        <v>0</v>
      </c>
      <c r="AP393" s="154">
        <f t="shared" si="131"/>
        <v>0</v>
      </c>
      <c r="AQ393" s="154">
        <f t="shared" si="132"/>
        <v>0</v>
      </c>
      <c r="AR393" s="154">
        <f t="shared" si="133"/>
        <v>0</v>
      </c>
      <c r="AS393" s="154">
        <f t="shared" si="134"/>
        <v>0</v>
      </c>
      <c r="AT393" s="154">
        <f t="shared" si="135"/>
        <v>0</v>
      </c>
    </row>
    <row r="394" spans="1:46" ht="31.5">
      <c r="A394" s="63" t="s">
        <v>175</v>
      </c>
      <c r="B394" s="54" t="s">
        <v>1281</v>
      </c>
      <c r="C394" s="63" t="s">
        <v>1282</v>
      </c>
      <c r="D394" s="52" t="s">
        <v>239</v>
      </c>
      <c r="E394" s="36">
        <v>0</v>
      </c>
      <c r="F394" s="154">
        <v>0</v>
      </c>
      <c r="G394" s="154">
        <v>0</v>
      </c>
      <c r="H394" s="154">
        <v>0</v>
      </c>
      <c r="I394" s="154">
        <v>0</v>
      </c>
      <c r="J394" s="154">
        <v>0</v>
      </c>
      <c r="K394" s="154">
        <v>0</v>
      </c>
      <c r="L394" s="154">
        <v>0</v>
      </c>
      <c r="M394" s="154">
        <v>0</v>
      </c>
      <c r="N394" s="154">
        <v>0</v>
      </c>
      <c r="O394" s="154">
        <v>0</v>
      </c>
      <c r="P394" s="154">
        <v>0</v>
      </c>
      <c r="Q394" s="154">
        <v>0</v>
      </c>
      <c r="R394" s="154">
        <v>0</v>
      </c>
      <c r="S394" s="154">
        <v>0</v>
      </c>
      <c r="T394" s="154">
        <v>0</v>
      </c>
      <c r="U394" s="154">
        <v>0</v>
      </c>
      <c r="V394" s="154">
        <v>0</v>
      </c>
      <c r="W394" s="154">
        <v>0</v>
      </c>
      <c r="X394" s="154">
        <v>0</v>
      </c>
      <c r="Y394" s="52">
        <v>0</v>
      </c>
      <c r="Z394" s="36">
        <v>0</v>
      </c>
      <c r="AA394" s="154">
        <v>0</v>
      </c>
      <c r="AB394" s="154">
        <v>0</v>
      </c>
      <c r="AC394" s="154">
        <v>0</v>
      </c>
      <c r="AD394" s="154">
        <v>0</v>
      </c>
      <c r="AE394" s="154">
        <v>0</v>
      </c>
      <c r="AF394" s="154">
        <v>0</v>
      </c>
      <c r="AG394" s="154">
        <v>0</v>
      </c>
      <c r="AH394" s="154">
        <v>0</v>
      </c>
      <c r="AI394" s="154">
        <v>0</v>
      </c>
      <c r="AJ394" s="154">
        <v>0</v>
      </c>
      <c r="AK394" s="154">
        <v>0</v>
      </c>
      <c r="AL394" s="154">
        <v>0</v>
      </c>
      <c r="AM394" s="154">
        <v>0</v>
      </c>
      <c r="AN394" s="154">
        <f t="shared" si="129"/>
        <v>0</v>
      </c>
      <c r="AO394" s="154">
        <f t="shared" si="130"/>
        <v>0</v>
      </c>
      <c r="AP394" s="154">
        <f t="shared" si="131"/>
        <v>0</v>
      </c>
      <c r="AQ394" s="154">
        <f t="shared" si="132"/>
        <v>0</v>
      </c>
      <c r="AR394" s="154">
        <f t="shared" si="133"/>
        <v>0</v>
      </c>
      <c r="AS394" s="154">
        <f t="shared" si="134"/>
        <v>0</v>
      </c>
      <c r="AT394" s="154">
        <f t="shared" si="135"/>
        <v>0</v>
      </c>
    </row>
    <row r="395" spans="1:46" ht="94.5">
      <c r="A395" s="63" t="s">
        <v>175</v>
      </c>
      <c r="B395" s="54" t="s">
        <v>1283</v>
      </c>
      <c r="C395" s="63" t="s">
        <v>1284</v>
      </c>
      <c r="D395" s="52" t="s">
        <v>239</v>
      </c>
      <c r="E395" s="36">
        <v>0</v>
      </c>
      <c r="F395" s="154">
        <v>0</v>
      </c>
      <c r="G395" s="154">
        <v>0</v>
      </c>
      <c r="H395" s="154">
        <v>0</v>
      </c>
      <c r="I395" s="154">
        <v>0</v>
      </c>
      <c r="J395" s="154">
        <v>0</v>
      </c>
      <c r="K395" s="154">
        <v>0</v>
      </c>
      <c r="L395" s="154">
        <v>0</v>
      </c>
      <c r="M395" s="154">
        <v>0</v>
      </c>
      <c r="N395" s="154">
        <v>0</v>
      </c>
      <c r="O395" s="154">
        <v>0</v>
      </c>
      <c r="P395" s="154">
        <v>0</v>
      </c>
      <c r="Q395" s="154">
        <v>0</v>
      </c>
      <c r="R395" s="154">
        <v>0</v>
      </c>
      <c r="S395" s="154">
        <v>0</v>
      </c>
      <c r="T395" s="154">
        <v>0</v>
      </c>
      <c r="U395" s="154">
        <v>0</v>
      </c>
      <c r="V395" s="154">
        <v>0</v>
      </c>
      <c r="W395" s="154">
        <v>0</v>
      </c>
      <c r="X395" s="154">
        <v>0</v>
      </c>
      <c r="Y395" s="52">
        <v>0</v>
      </c>
      <c r="Z395" s="36">
        <v>0</v>
      </c>
      <c r="AA395" s="154">
        <v>0</v>
      </c>
      <c r="AB395" s="154">
        <v>0</v>
      </c>
      <c r="AC395" s="154">
        <v>0</v>
      </c>
      <c r="AD395" s="154">
        <v>0</v>
      </c>
      <c r="AE395" s="154">
        <v>0</v>
      </c>
      <c r="AF395" s="154">
        <v>0</v>
      </c>
      <c r="AG395" s="154">
        <v>0</v>
      </c>
      <c r="AH395" s="154">
        <v>0</v>
      </c>
      <c r="AI395" s="154">
        <v>0</v>
      </c>
      <c r="AJ395" s="154">
        <v>0</v>
      </c>
      <c r="AK395" s="154">
        <v>0</v>
      </c>
      <c r="AL395" s="154">
        <v>0</v>
      </c>
      <c r="AM395" s="154">
        <v>0</v>
      </c>
      <c r="AN395" s="154">
        <f t="shared" si="129"/>
        <v>0</v>
      </c>
      <c r="AO395" s="154">
        <f t="shared" si="130"/>
        <v>0</v>
      </c>
      <c r="AP395" s="154">
        <f t="shared" si="131"/>
        <v>0</v>
      </c>
      <c r="AQ395" s="154">
        <f t="shared" si="132"/>
        <v>0</v>
      </c>
      <c r="AR395" s="154">
        <f t="shared" si="133"/>
        <v>0</v>
      </c>
      <c r="AS395" s="154">
        <f t="shared" si="134"/>
        <v>0</v>
      </c>
      <c r="AT395" s="154">
        <f t="shared" si="135"/>
        <v>0</v>
      </c>
    </row>
    <row r="396" spans="1:46" ht="31.5">
      <c r="A396" s="63" t="s">
        <v>175</v>
      </c>
      <c r="B396" s="54" t="s">
        <v>1285</v>
      </c>
      <c r="C396" s="63" t="s">
        <v>1286</v>
      </c>
      <c r="D396" s="52" t="s">
        <v>239</v>
      </c>
      <c r="E396" s="36">
        <v>0</v>
      </c>
      <c r="F396" s="154">
        <v>0</v>
      </c>
      <c r="G396" s="154">
        <v>0</v>
      </c>
      <c r="H396" s="154">
        <v>0</v>
      </c>
      <c r="I396" s="154">
        <v>0</v>
      </c>
      <c r="J396" s="154">
        <v>0</v>
      </c>
      <c r="K396" s="154">
        <v>0</v>
      </c>
      <c r="L396" s="154">
        <v>0</v>
      </c>
      <c r="M396" s="154">
        <v>0</v>
      </c>
      <c r="N396" s="154">
        <v>0</v>
      </c>
      <c r="O396" s="154">
        <v>0</v>
      </c>
      <c r="P396" s="154">
        <v>0</v>
      </c>
      <c r="Q396" s="154">
        <v>0</v>
      </c>
      <c r="R396" s="154">
        <v>0</v>
      </c>
      <c r="S396" s="154">
        <v>0</v>
      </c>
      <c r="T396" s="154">
        <v>0</v>
      </c>
      <c r="U396" s="154">
        <v>0</v>
      </c>
      <c r="V396" s="154">
        <v>0</v>
      </c>
      <c r="W396" s="154">
        <v>0</v>
      </c>
      <c r="X396" s="154">
        <v>0</v>
      </c>
      <c r="Y396" s="52">
        <v>0</v>
      </c>
      <c r="Z396" s="36">
        <v>0</v>
      </c>
      <c r="AA396" s="154">
        <v>0</v>
      </c>
      <c r="AB396" s="154">
        <v>0</v>
      </c>
      <c r="AC396" s="154">
        <v>0</v>
      </c>
      <c r="AD396" s="154">
        <v>0</v>
      </c>
      <c r="AE396" s="154">
        <v>0</v>
      </c>
      <c r="AF396" s="154">
        <v>0</v>
      </c>
      <c r="AG396" s="154">
        <v>0</v>
      </c>
      <c r="AH396" s="154">
        <v>0</v>
      </c>
      <c r="AI396" s="154">
        <v>0</v>
      </c>
      <c r="AJ396" s="154">
        <v>0</v>
      </c>
      <c r="AK396" s="154">
        <v>0</v>
      </c>
      <c r="AL396" s="154">
        <v>0</v>
      </c>
      <c r="AM396" s="154">
        <v>0</v>
      </c>
      <c r="AN396" s="154">
        <f t="shared" si="129"/>
        <v>0</v>
      </c>
      <c r="AO396" s="154">
        <f t="shared" si="130"/>
        <v>0</v>
      </c>
      <c r="AP396" s="154">
        <f t="shared" si="131"/>
        <v>0</v>
      </c>
      <c r="AQ396" s="154">
        <f t="shared" si="132"/>
        <v>0</v>
      </c>
      <c r="AR396" s="154">
        <f t="shared" si="133"/>
        <v>0</v>
      </c>
      <c r="AS396" s="154">
        <f t="shared" si="134"/>
        <v>0</v>
      </c>
      <c r="AT396" s="154">
        <f t="shared" si="135"/>
        <v>0</v>
      </c>
    </row>
    <row r="397" spans="1:46" ht="47.25">
      <c r="A397" s="63" t="s">
        <v>175</v>
      </c>
      <c r="B397" s="54" t="s">
        <v>1287</v>
      </c>
      <c r="C397" s="63" t="s">
        <v>1288</v>
      </c>
      <c r="D397" s="52" t="s">
        <v>239</v>
      </c>
      <c r="E397" s="36">
        <v>0</v>
      </c>
      <c r="F397" s="154">
        <v>0</v>
      </c>
      <c r="G397" s="154">
        <v>0</v>
      </c>
      <c r="H397" s="154">
        <v>0</v>
      </c>
      <c r="I397" s="154">
        <v>0</v>
      </c>
      <c r="J397" s="154">
        <v>0</v>
      </c>
      <c r="K397" s="154">
        <v>0</v>
      </c>
      <c r="L397" s="154">
        <v>0</v>
      </c>
      <c r="M397" s="154">
        <v>0</v>
      </c>
      <c r="N397" s="154">
        <v>0</v>
      </c>
      <c r="O397" s="154">
        <v>0</v>
      </c>
      <c r="P397" s="154">
        <v>0</v>
      </c>
      <c r="Q397" s="154">
        <v>0</v>
      </c>
      <c r="R397" s="154">
        <v>0</v>
      </c>
      <c r="S397" s="154">
        <v>0</v>
      </c>
      <c r="T397" s="154">
        <v>0</v>
      </c>
      <c r="U397" s="154">
        <v>0</v>
      </c>
      <c r="V397" s="154">
        <v>0</v>
      </c>
      <c r="W397" s="154">
        <v>0</v>
      </c>
      <c r="X397" s="154">
        <v>0</v>
      </c>
      <c r="Y397" s="52">
        <v>0</v>
      </c>
      <c r="Z397" s="36">
        <v>0</v>
      </c>
      <c r="AA397" s="154">
        <v>0</v>
      </c>
      <c r="AB397" s="154">
        <v>0</v>
      </c>
      <c r="AC397" s="154">
        <v>0</v>
      </c>
      <c r="AD397" s="154">
        <v>0</v>
      </c>
      <c r="AE397" s="154">
        <v>0</v>
      </c>
      <c r="AF397" s="154">
        <v>0</v>
      </c>
      <c r="AG397" s="154">
        <v>0</v>
      </c>
      <c r="AH397" s="154">
        <v>0</v>
      </c>
      <c r="AI397" s="154">
        <v>0</v>
      </c>
      <c r="AJ397" s="154">
        <v>0</v>
      </c>
      <c r="AK397" s="154">
        <v>0</v>
      </c>
      <c r="AL397" s="154">
        <v>0</v>
      </c>
      <c r="AM397" s="154">
        <v>0</v>
      </c>
      <c r="AN397" s="154">
        <f t="shared" si="129"/>
        <v>0</v>
      </c>
      <c r="AO397" s="154">
        <f t="shared" si="130"/>
        <v>0</v>
      </c>
      <c r="AP397" s="154">
        <f t="shared" si="131"/>
        <v>0</v>
      </c>
      <c r="AQ397" s="154">
        <f t="shared" si="132"/>
        <v>0</v>
      </c>
      <c r="AR397" s="154">
        <f t="shared" si="133"/>
        <v>0</v>
      </c>
      <c r="AS397" s="154">
        <f t="shared" si="134"/>
        <v>0</v>
      </c>
      <c r="AT397" s="154">
        <f t="shared" si="135"/>
        <v>0</v>
      </c>
    </row>
    <row r="398" spans="1:46" ht="31.5">
      <c r="A398" s="63" t="s">
        <v>175</v>
      </c>
      <c r="B398" s="75" t="s">
        <v>1289</v>
      </c>
      <c r="C398" s="64" t="s">
        <v>1290</v>
      </c>
      <c r="D398" s="52" t="s">
        <v>239</v>
      </c>
      <c r="E398" s="36">
        <v>0</v>
      </c>
      <c r="F398" s="154">
        <v>0</v>
      </c>
      <c r="G398" s="154">
        <v>0</v>
      </c>
      <c r="H398" s="154">
        <v>0</v>
      </c>
      <c r="I398" s="154">
        <v>0</v>
      </c>
      <c r="J398" s="154">
        <v>0</v>
      </c>
      <c r="K398" s="154">
        <v>0</v>
      </c>
      <c r="L398" s="154">
        <v>0</v>
      </c>
      <c r="M398" s="154">
        <v>0</v>
      </c>
      <c r="N398" s="154">
        <v>0</v>
      </c>
      <c r="O398" s="154">
        <v>0</v>
      </c>
      <c r="P398" s="154">
        <v>0</v>
      </c>
      <c r="Q398" s="154">
        <v>0</v>
      </c>
      <c r="R398" s="154">
        <v>0</v>
      </c>
      <c r="S398" s="154">
        <v>0</v>
      </c>
      <c r="T398" s="154">
        <v>0</v>
      </c>
      <c r="U398" s="154">
        <v>0</v>
      </c>
      <c r="V398" s="154">
        <v>0</v>
      </c>
      <c r="W398" s="154">
        <v>0</v>
      </c>
      <c r="X398" s="154">
        <v>0</v>
      </c>
      <c r="Y398" s="52">
        <v>0</v>
      </c>
      <c r="Z398" s="36">
        <v>0</v>
      </c>
      <c r="AA398" s="154">
        <v>0</v>
      </c>
      <c r="AB398" s="154">
        <v>0</v>
      </c>
      <c r="AC398" s="154">
        <v>0</v>
      </c>
      <c r="AD398" s="154">
        <v>0</v>
      </c>
      <c r="AE398" s="154">
        <v>0</v>
      </c>
      <c r="AF398" s="154">
        <v>0</v>
      </c>
      <c r="AG398" s="154">
        <v>0</v>
      </c>
      <c r="AH398" s="154">
        <v>0</v>
      </c>
      <c r="AI398" s="154">
        <v>0</v>
      </c>
      <c r="AJ398" s="154">
        <v>0</v>
      </c>
      <c r="AK398" s="154">
        <v>0</v>
      </c>
      <c r="AL398" s="154">
        <v>0</v>
      </c>
      <c r="AM398" s="154">
        <v>0</v>
      </c>
      <c r="AN398" s="154">
        <f t="shared" ref="AN398:AN461" si="136">SUM(E398,L398,S398,Z398,AG398)</f>
        <v>0</v>
      </c>
      <c r="AO398" s="154">
        <f t="shared" ref="AO398:AO461" si="137">SUM(F398,M398,T398,AA398,AH398)</f>
        <v>0</v>
      </c>
      <c r="AP398" s="154">
        <f t="shared" ref="AP398:AP461" si="138">SUM(G398,N398,U398,AB398,AI398)</f>
        <v>0</v>
      </c>
      <c r="AQ398" s="154">
        <f t="shared" ref="AQ398:AQ461" si="139">SUM(H398,O398,V398,AC398,AJ398)</f>
        <v>0</v>
      </c>
      <c r="AR398" s="154">
        <f t="shared" ref="AR398:AR461" si="140">SUM(I398,P398,W398,AD398,AK398)</f>
        <v>0</v>
      </c>
      <c r="AS398" s="154">
        <f t="shared" ref="AS398:AS461" si="141">SUM(J398,Q398,X398,AE398,AL398)</f>
        <v>0</v>
      </c>
      <c r="AT398" s="154">
        <f t="shared" ref="AT398:AT461" si="142">SUM(K398,R398,Y398,AF398,AM398)</f>
        <v>0</v>
      </c>
    </row>
    <row r="399" spans="1:46" ht="47.25">
      <c r="A399" s="63" t="s">
        <v>175</v>
      </c>
      <c r="B399" s="77" t="s">
        <v>1291</v>
      </c>
      <c r="C399" s="64" t="s">
        <v>1292</v>
      </c>
      <c r="D399" s="52" t="s">
        <v>239</v>
      </c>
      <c r="E399" s="36">
        <v>0</v>
      </c>
      <c r="F399" s="154">
        <v>0</v>
      </c>
      <c r="G399" s="154">
        <v>0</v>
      </c>
      <c r="H399" s="154">
        <v>0</v>
      </c>
      <c r="I399" s="154">
        <v>0</v>
      </c>
      <c r="J399" s="154">
        <v>0</v>
      </c>
      <c r="K399" s="154">
        <v>0</v>
      </c>
      <c r="L399" s="154">
        <v>0</v>
      </c>
      <c r="M399" s="154">
        <v>0</v>
      </c>
      <c r="N399" s="154">
        <v>0</v>
      </c>
      <c r="O399" s="154">
        <v>0</v>
      </c>
      <c r="P399" s="154">
        <v>0</v>
      </c>
      <c r="Q399" s="154">
        <v>0</v>
      </c>
      <c r="R399" s="154">
        <v>0</v>
      </c>
      <c r="S399" s="154">
        <v>0</v>
      </c>
      <c r="T399" s="154">
        <v>0</v>
      </c>
      <c r="U399" s="154">
        <v>0</v>
      </c>
      <c r="V399" s="154">
        <v>0</v>
      </c>
      <c r="W399" s="154">
        <v>0</v>
      </c>
      <c r="X399" s="154">
        <v>0</v>
      </c>
      <c r="Y399" s="52">
        <v>0</v>
      </c>
      <c r="Z399" s="36">
        <v>0</v>
      </c>
      <c r="AA399" s="154">
        <v>0</v>
      </c>
      <c r="AB399" s="154">
        <v>0</v>
      </c>
      <c r="AC399" s="154">
        <v>0</v>
      </c>
      <c r="AD399" s="154">
        <v>0</v>
      </c>
      <c r="AE399" s="154">
        <v>0</v>
      </c>
      <c r="AF399" s="154">
        <v>0</v>
      </c>
      <c r="AG399" s="154">
        <v>0</v>
      </c>
      <c r="AH399" s="154">
        <v>0</v>
      </c>
      <c r="AI399" s="154">
        <v>0</v>
      </c>
      <c r="AJ399" s="154">
        <v>0</v>
      </c>
      <c r="AK399" s="154">
        <v>0</v>
      </c>
      <c r="AL399" s="154">
        <v>0</v>
      </c>
      <c r="AM399" s="154">
        <v>0</v>
      </c>
      <c r="AN399" s="154">
        <f t="shared" si="136"/>
        <v>0</v>
      </c>
      <c r="AO399" s="154">
        <f t="shared" si="137"/>
        <v>0</v>
      </c>
      <c r="AP399" s="154">
        <f t="shared" si="138"/>
        <v>0</v>
      </c>
      <c r="AQ399" s="154">
        <f t="shared" si="139"/>
        <v>0</v>
      </c>
      <c r="AR399" s="154">
        <f t="shared" si="140"/>
        <v>0</v>
      </c>
      <c r="AS399" s="154">
        <f t="shared" si="141"/>
        <v>0</v>
      </c>
      <c r="AT399" s="154">
        <f t="shared" si="142"/>
        <v>0</v>
      </c>
    </row>
    <row r="400" spans="1:46" ht="31.5">
      <c r="A400" s="63" t="s">
        <v>175</v>
      </c>
      <c r="B400" s="77" t="s">
        <v>1293</v>
      </c>
      <c r="C400" s="64" t="s">
        <v>1294</v>
      </c>
      <c r="D400" s="52" t="s">
        <v>239</v>
      </c>
      <c r="E400" s="36">
        <v>0</v>
      </c>
      <c r="F400" s="154">
        <v>0</v>
      </c>
      <c r="G400" s="154">
        <v>0</v>
      </c>
      <c r="H400" s="154">
        <v>0</v>
      </c>
      <c r="I400" s="154">
        <v>0</v>
      </c>
      <c r="J400" s="154">
        <v>0</v>
      </c>
      <c r="K400" s="154">
        <v>0</v>
      </c>
      <c r="L400" s="154">
        <v>0</v>
      </c>
      <c r="M400" s="154">
        <v>0</v>
      </c>
      <c r="N400" s="154">
        <v>0</v>
      </c>
      <c r="O400" s="154">
        <v>0</v>
      </c>
      <c r="P400" s="154">
        <v>0</v>
      </c>
      <c r="Q400" s="154">
        <v>0</v>
      </c>
      <c r="R400" s="154">
        <v>0</v>
      </c>
      <c r="S400" s="154">
        <v>0</v>
      </c>
      <c r="T400" s="154">
        <v>0</v>
      </c>
      <c r="U400" s="154">
        <v>0</v>
      </c>
      <c r="V400" s="154">
        <v>0</v>
      </c>
      <c r="W400" s="154">
        <v>0</v>
      </c>
      <c r="X400" s="154">
        <v>0</v>
      </c>
      <c r="Y400" s="52">
        <v>0</v>
      </c>
      <c r="Z400" s="36">
        <v>0</v>
      </c>
      <c r="AA400" s="154">
        <v>0</v>
      </c>
      <c r="AB400" s="154">
        <v>0</v>
      </c>
      <c r="AC400" s="154">
        <v>0</v>
      </c>
      <c r="AD400" s="154">
        <v>0</v>
      </c>
      <c r="AE400" s="154">
        <v>0</v>
      </c>
      <c r="AF400" s="154">
        <v>0</v>
      </c>
      <c r="AG400" s="154">
        <v>0</v>
      </c>
      <c r="AH400" s="154">
        <v>0</v>
      </c>
      <c r="AI400" s="154">
        <v>0</v>
      </c>
      <c r="AJ400" s="154">
        <v>0</v>
      </c>
      <c r="AK400" s="154">
        <v>0</v>
      </c>
      <c r="AL400" s="154">
        <v>0</v>
      </c>
      <c r="AM400" s="154">
        <v>0</v>
      </c>
      <c r="AN400" s="154">
        <f t="shared" si="136"/>
        <v>0</v>
      </c>
      <c r="AO400" s="154">
        <f t="shared" si="137"/>
        <v>0</v>
      </c>
      <c r="AP400" s="154">
        <f t="shared" si="138"/>
        <v>0</v>
      </c>
      <c r="AQ400" s="154">
        <f t="shared" si="139"/>
        <v>0</v>
      </c>
      <c r="AR400" s="154">
        <f t="shared" si="140"/>
        <v>0</v>
      </c>
      <c r="AS400" s="154">
        <f t="shared" si="141"/>
        <v>0</v>
      </c>
      <c r="AT400" s="154">
        <f t="shared" si="142"/>
        <v>0</v>
      </c>
    </row>
    <row r="401" spans="1:46" ht="31.5">
      <c r="A401" s="63" t="s">
        <v>175</v>
      </c>
      <c r="B401" s="77" t="s">
        <v>1295</v>
      </c>
      <c r="C401" s="64" t="s">
        <v>1296</v>
      </c>
      <c r="D401" s="52" t="s">
        <v>239</v>
      </c>
      <c r="E401" s="36">
        <v>0</v>
      </c>
      <c r="F401" s="154">
        <v>0</v>
      </c>
      <c r="G401" s="154">
        <v>0</v>
      </c>
      <c r="H401" s="154">
        <v>0</v>
      </c>
      <c r="I401" s="154">
        <v>0</v>
      </c>
      <c r="J401" s="154">
        <v>0</v>
      </c>
      <c r="K401" s="154">
        <v>0</v>
      </c>
      <c r="L401" s="154">
        <v>0</v>
      </c>
      <c r="M401" s="154">
        <v>0</v>
      </c>
      <c r="N401" s="154">
        <v>0</v>
      </c>
      <c r="O401" s="154">
        <v>0</v>
      </c>
      <c r="P401" s="154">
        <v>0</v>
      </c>
      <c r="Q401" s="154">
        <v>0</v>
      </c>
      <c r="R401" s="154">
        <v>0</v>
      </c>
      <c r="S401" s="154">
        <v>0</v>
      </c>
      <c r="T401" s="154">
        <v>0</v>
      </c>
      <c r="U401" s="154">
        <v>0</v>
      </c>
      <c r="V401" s="154">
        <v>0</v>
      </c>
      <c r="W401" s="154">
        <v>0</v>
      </c>
      <c r="X401" s="154">
        <v>0</v>
      </c>
      <c r="Y401" s="52">
        <v>0</v>
      </c>
      <c r="Z401" s="36">
        <v>0</v>
      </c>
      <c r="AA401" s="154">
        <v>0</v>
      </c>
      <c r="AB401" s="154">
        <v>0</v>
      </c>
      <c r="AC401" s="154">
        <v>0</v>
      </c>
      <c r="AD401" s="154">
        <v>0</v>
      </c>
      <c r="AE401" s="154">
        <v>0</v>
      </c>
      <c r="AF401" s="154">
        <v>0</v>
      </c>
      <c r="AG401" s="154">
        <v>0</v>
      </c>
      <c r="AH401" s="154">
        <v>0</v>
      </c>
      <c r="AI401" s="154">
        <v>0</v>
      </c>
      <c r="AJ401" s="154">
        <v>0</v>
      </c>
      <c r="AK401" s="154">
        <v>0</v>
      </c>
      <c r="AL401" s="154">
        <v>0</v>
      </c>
      <c r="AM401" s="154">
        <v>0</v>
      </c>
      <c r="AN401" s="154">
        <f t="shared" si="136"/>
        <v>0</v>
      </c>
      <c r="AO401" s="154">
        <f t="shared" si="137"/>
        <v>0</v>
      </c>
      <c r="AP401" s="154">
        <f t="shared" si="138"/>
        <v>0</v>
      </c>
      <c r="AQ401" s="154">
        <f t="shared" si="139"/>
        <v>0</v>
      </c>
      <c r="AR401" s="154">
        <f t="shared" si="140"/>
        <v>0</v>
      </c>
      <c r="AS401" s="154">
        <f t="shared" si="141"/>
        <v>0</v>
      </c>
      <c r="AT401" s="154">
        <f t="shared" si="142"/>
        <v>0</v>
      </c>
    </row>
    <row r="402" spans="1:46" ht="31.5">
      <c r="A402" s="63" t="s">
        <v>175</v>
      </c>
      <c r="B402" s="77" t="s">
        <v>1297</v>
      </c>
      <c r="C402" s="64" t="s">
        <v>1298</v>
      </c>
      <c r="D402" s="52" t="s">
        <v>239</v>
      </c>
      <c r="E402" s="36">
        <v>0</v>
      </c>
      <c r="F402" s="154">
        <v>0</v>
      </c>
      <c r="G402" s="154">
        <v>0</v>
      </c>
      <c r="H402" s="154">
        <v>0</v>
      </c>
      <c r="I402" s="154">
        <v>0</v>
      </c>
      <c r="J402" s="154">
        <v>0</v>
      </c>
      <c r="K402" s="154">
        <v>0</v>
      </c>
      <c r="L402" s="154">
        <v>0</v>
      </c>
      <c r="M402" s="154">
        <v>0</v>
      </c>
      <c r="N402" s="154">
        <v>0</v>
      </c>
      <c r="O402" s="154">
        <v>0</v>
      </c>
      <c r="P402" s="154">
        <v>0</v>
      </c>
      <c r="Q402" s="154">
        <v>0</v>
      </c>
      <c r="R402" s="154">
        <v>0</v>
      </c>
      <c r="S402" s="154">
        <v>0</v>
      </c>
      <c r="T402" s="154">
        <v>0</v>
      </c>
      <c r="U402" s="154">
        <v>0</v>
      </c>
      <c r="V402" s="154">
        <v>0</v>
      </c>
      <c r="W402" s="154">
        <v>0</v>
      </c>
      <c r="X402" s="154">
        <v>0</v>
      </c>
      <c r="Y402" s="52">
        <v>0</v>
      </c>
      <c r="Z402" s="36">
        <v>0</v>
      </c>
      <c r="AA402" s="154">
        <v>0</v>
      </c>
      <c r="AB402" s="154">
        <v>0</v>
      </c>
      <c r="AC402" s="154">
        <v>0</v>
      </c>
      <c r="AD402" s="154">
        <v>0</v>
      </c>
      <c r="AE402" s="154">
        <v>0</v>
      </c>
      <c r="AF402" s="154">
        <v>0</v>
      </c>
      <c r="AG402" s="154">
        <v>0</v>
      </c>
      <c r="AH402" s="154">
        <v>0</v>
      </c>
      <c r="AI402" s="154">
        <v>0</v>
      </c>
      <c r="AJ402" s="154">
        <v>0</v>
      </c>
      <c r="AK402" s="154">
        <v>0</v>
      </c>
      <c r="AL402" s="154">
        <v>0</v>
      </c>
      <c r="AM402" s="154">
        <v>0</v>
      </c>
      <c r="AN402" s="154">
        <f t="shared" si="136"/>
        <v>0</v>
      </c>
      <c r="AO402" s="154">
        <f t="shared" si="137"/>
        <v>0</v>
      </c>
      <c r="AP402" s="154">
        <f t="shared" si="138"/>
        <v>0</v>
      </c>
      <c r="AQ402" s="154">
        <f t="shared" si="139"/>
        <v>0</v>
      </c>
      <c r="AR402" s="154">
        <f t="shared" si="140"/>
        <v>0</v>
      </c>
      <c r="AS402" s="154">
        <f t="shared" si="141"/>
        <v>0</v>
      </c>
      <c r="AT402" s="154">
        <f t="shared" si="142"/>
        <v>0</v>
      </c>
    </row>
    <row r="403" spans="1:46" ht="31.5">
      <c r="A403" s="63" t="s">
        <v>175</v>
      </c>
      <c r="B403" s="77" t="s">
        <v>1299</v>
      </c>
      <c r="C403" s="64" t="s">
        <v>1300</v>
      </c>
      <c r="D403" s="52" t="s">
        <v>239</v>
      </c>
      <c r="E403" s="36">
        <v>0</v>
      </c>
      <c r="F403" s="154">
        <v>0</v>
      </c>
      <c r="G403" s="154">
        <v>0</v>
      </c>
      <c r="H403" s="154">
        <v>0</v>
      </c>
      <c r="I403" s="154">
        <v>0</v>
      </c>
      <c r="J403" s="154">
        <v>0</v>
      </c>
      <c r="K403" s="154">
        <v>0</v>
      </c>
      <c r="L403" s="154">
        <v>0</v>
      </c>
      <c r="M403" s="154">
        <v>0</v>
      </c>
      <c r="N403" s="154">
        <v>0</v>
      </c>
      <c r="O403" s="154">
        <v>0</v>
      </c>
      <c r="P403" s="154">
        <v>0</v>
      </c>
      <c r="Q403" s="154">
        <v>0</v>
      </c>
      <c r="R403" s="154">
        <v>0</v>
      </c>
      <c r="S403" s="154">
        <v>0</v>
      </c>
      <c r="T403" s="154">
        <v>0</v>
      </c>
      <c r="U403" s="154">
        <v>0</v>
      </c>
      <c r="V403" s="154">
        <v>0</v>
      </c>
      <c r="W403" s="154">
        <v>0</v>
      </c>
      <c r="X403" s="154">
        <v>0</v>
      </c>
      <c r="Y403" s="52">
        <v>0</v>
      </c>
      <c r="Z403" s="36">
        <v>0</v>
      </c>
      <c r="AA403" s="154">
        <v>0</v>
      </c>
      <c r="AB403" s="154">
        <v>0</v>
      </c>
      <c r="AC403" s="154">
        <v>0</v>
      </c>
      <c r="AD403" s="154">
        <v>0</v>
      </c>
      <c r="AE403" s="154">
        <v>0</v>
      </c>
      <c r="AF403" s="154">
        <v>0</v>
      </c>
      <c r="AG403" s="154">
        <v>0</v>
      </c>
      <c r="AH403" s="154">
        <v>0</v>
      </c>
      <c r="AI403" s="154">
        <v>0</v>
      </c>
      <c r="AJ403" s="154">
        <v>0</v>
      </c>
      <c r="AK403" s="154">
        <v>0</v>
      </c>
      <c r="AL403" s="154">
        <v>0</v>
      </c>
      <c r="AM403" s="154">
        <v>0</v>
      </c>
      <c r="AN403" s="154">
        <f t="shared" si="136"/>
        <v>0</v>
      </c>
      <c r="AO403" s="154">
        <f t="shared" si="137"/>
        <v>0</v>
      </c>
      <c r="AP403" s="154">
        <f t="shared" si="138"/>
        <v>0</v>
      </c>
      <c r="AQ403" s="154">
        <f t="shared" si="139"/>
        <v>0</v>
      </c>
      <c r="AR403" s="154">
        <f t="shared" si="140"/>
        <v>0</v>
      </c>
      <c r="AS403" s="154">
        <f t="shared" si="141"/>
        <v>0</v>
      </c>
      <c r="AT403" s="154">
        <f t="shared" si="142"/>
        <v>0</v>
      </c>
    </row>
    <row r="404" spans="1:46" ht="31.5">
      <c r="A404" s="63" t="s">
        <v>175</v>
      </c>
      <c r="B404" s="77" t="s">
        <v>1301</v>
      </c>
      <c r="C404" s="64" t="s">
        <v>1302</v>
      </c>
      <c r="D404" s="52" t="s">
        <v>239</v>
      </c>
      <c r="E404" s="36">
        <v>0</v>
      </c>
      <c r="F404" s="154">
        <v>0</v>
      </c>
      <c r="G404" s="154">
        <v>0</v>
      </c>
      <c r="H404" s="154">
        <v>0</v>
      </c>
      <c r="I404" s="154">
        <v>0</v>
      </c>
      <c r="J404" s="154">
        <v>0</v>
      </c>
      <c r="K404" s="154">
        <v>0</v>
      </c>
      <c r="L404" s="154">
        <v>0</v>
      </c>
      <c r="M404" s="154">
        <v>0</v>
      </c>
      <c r="N404" s="154">
        <v>0</v>
      </c>
      <c r="O404" s="154">
        <v>0</v>
      </c>
      <c r="P404" s="154">
        <v>0</v>
      </c>
      <c r="Q404" s="154">
        <v>0</v>
      </c>
      <c r="R404" s="154">
        <v>0</v>
      </c>
      <c r="S404" s="154">
        <v>0</v>
      </c>
      <c r="T404" s="154">
        <v>0</v>
      </c>
      <c r="U404" s="154">
        <v>0</v>
      </c>
      <c r="V404" s="154">
        <v>0</v>
      </c>
      <c r="W404" s="154">
        <v>0</v>
      </c>
      <c r="X404" s="154">
        <v>0</v>
      </c>
      <c r="Y404" s="52">
        <v>0</v>
      </c>
      <c r="Z404" s="36">
        <v>0</v>
      </c>
      <c r="AA404" s="154">
        <v>0</v>
      </c>
      <c r="AB404" s="154">
        <v>0</v>
      </c>
      <c r="AC404" s="154">
        <v>0</v>
      </c>
      <c r="AD404" s="154">
        <v>0</v>
      </c>
      <c r="AE404" s="154">
        <v>0</v>
      </c>
      <c r="AF404" s="154">
        <v>0</v>
      </c>
      <c r="AG404" s="154">
        <v>0</v>
      </c>
      <c r="AH404" s="154">
        <v>0</v>
      </c>
      <c r="AI404" s="154">
        <v>0</v>
      </c>
      <c r="AJ404" s="154">
        <v>0</v>
      </c>
      <c r="AK404" s="154">
        <v>0</v>
      </c>
      <c r="AL404" s="154">
        <v>0</v>
      </c>
      <c r="AM404" s="154">
        <v>0</v>
      </c>
      <c r="AN404" s="154">
        <f t="shared" si="136"/>
        <v>0</v>
      </c>
      <c r="AO404" s="154">
        <f t="shared" si="137"/>
        <v>0</v>
      </c>
      <c r="AP404" s="154">
        <f t="shared" si="138"/>
        <v>0</v>
      </c>
      <c r="AQ404" s="154">
        <f t="shared" si="139"/>
        <v>0</v>
      </c>
      <c r="AR404" s="154">
        <f t="shared" si="140"/>
        <v>0</v>
      </c>
      <c r="AS404" s="154">
        <f t="shared" si="141"/>
        <v>0</v>
      </c>
      <c r="AT404" s="154">
        <f t="shared" si="142"/>
        <v>0</v>
      </c>
    </row>
    <row r="405" spans="1:46" ht="31.5">
      <c r="A405" s="63" t="s">
        <v>175</v>
      </c>
      <c r="B405" s="72" t="s">
        <v>1303</v>
      </c>
      <c r="C405" s="62" t="s">
        <v>1304</v>
      </c>
      <c r="D405" s="52" t="s">
        <v>239</v>
      </c>
      <c r="E405" s="36">
        <v>0</v>
      </c>
      <c r="F405" s="154">
        <v>0</v>
      </c>
      <c r="G405" s="154">
        <v>0</v>
      </c>
      <c r="H405" s="154">
        <v>0</v>
      </c>
      <c r="I405" s="154">
        <v>0</v>
      </c>
      <c r="J405" s="154">
        <v>0</v>
      </c>
      <c r="K405" s="154">
        <v>0</v>
      </c>
      <c r="L405" s="154">
        <v>0</v>
      </c>
      <c r="M405" s="154">
        <v>0</v>
      </c>
      <c r="N405" s="154">
        <v>0</v>
      </c>
      <c r="O405" s="154">
        <v>0</v>
      </c>
      <c r="P405" s="154">
        <v>0</v>
      </c>
      <c r="Q405" s="154">
        <v>0</v>
      </c>
      <c r="R405" s="154">
        <v>0</v>
      </c>
      <c r="S405" s="154">
        <v>0</v>
      </c>
      <c r="T405" s="154">
        <v>0</v>
      </c>
      <c r="U405" s="154">
        <v>0</v>
      </c>
      <c r="V405" s="154">
        <v>0</v>
      </c>
      <c r="W405" s="154">
        <v>0</v>
      </c>
      <c r="X405" s="154">
        <v>0</v>
      </c>
      <c r="Y405" s="52">
        <v>0</v>
      </c>
      <c r="Z405" s="36">
        <v>0</v>
      </c>
      <c r="AA405" s="154">
        <v>0</v>
      </c>
      <c r="AB405" s="154">
        <v>0</v>
      </c>
      <c r="AC405" s="154">
        <v>0</v>
      </c>
      <c r="AD405" s="154">
        <v>0</v>
      </c>
      <c r="AE405" s="154">
        <v>0</v>
      </c>
      <c r="AF405" s="154">
        <v>0</v>
      </c>
      <c r="AG405" s="154">
        <v>0</v>
      </c>
      <c r="AH405" s="154">
        <v>0</v>
      </c>
      <c r="AI405" s="154">
        <v>0</v>
      </c>
      <c r="AJ405" s="154">
        <v>0</v>
      </c>
      <c r="AK405" s="154">
        <v>0</v>
      </c>
      <c r="AL405" s="154">
        <v>0</v>
      </c>
      <c r="AM405" s="154">
        <v>0</v>
      </c>
      <c r="AN405" s="154">
        <f t="shared" si="136"/>
        <v>0</v>
      </c>
      <c r="AO405" s="154">
        <f t="shared" si="137"/>
        <v>0</v>
      </c>
      <c r="AP405" s="154">
        <f t="shared" si="138"/>
        <v>0</v>
      </c>
      <c r="AQ405" s="154">
        <f t="shared" si="139"/>
        <v>0</v>
      </c>
      <c r="AR405" s="154">
        <f t="shared" si="140"/>
        <v>0</v>
      </c>
      <c r="AS405" s="154">
        <f t="shared" si="141"/>
        <v>0</v>
      </c>
      <c r="AT405" s="154">
        <f t="shared" si="142"/>
        <v>0</v>
      </c>
    </row>
    <row r="406" spans="1:46" ht="31.5">
      <c r="A406" s="63" t="s">
        <v>175</v>
      </c>
      <c r="B406" s="72" t="s">
        <v>1305</v>
      </c>
      <c r="C406" s="62" t="s">
        <v>1306</v>
      </c>
      <c r="D406" s="52" t="s">
        <v>239</v>
      </c>
      <c r="E406" s="36">
        <v>0</v>
      </c>
      <c r="F406" s="154">
        <v>0</v>
      </c>
      <c r="G406" s="154">
        <v>0</v>
      </c>
      <c r="H406" s="154">
        <v>0</v>
      </c>
      <c r="I406" s="154">
        <v>0</v>
      </c>
      <c r="J406" s="154">
        <v>0</v>
      </c>
      <c r="K406" s="154">
        <v>0</v>
      </c>
      <c r="L406" s="154">
        <v>0</v>
      </c>
      <c r="M406" s="154">
        <v>0</v>
      </c>
      <c r="N406" s="154">
        <v>0</v>
      </c>
      <c r="O406" s="154">
        <v>0</v>
      </c>
      <c r="P406" s="154">
        <v>0</v>
      </c>
      <c r="Q406" s="154">
        <v>0</v>
      </c>
      <c r="R406" s="154">
        <v>0</v>
      </c>
      <c r="S406" s="154">
        <v>0</v>
      </c>
      <c r="T406" s="154">
        <v>0</v>
      </c>
      <c r="U406" s="154">
        <v>0</v>
      </c>
      <c r="V406" s="154">
        <v>0</v>
      </c>
      <c r="W406" s="154">
        <v>0</v>
      </c>
      <c r="X406" s="154">
        <v>0</v>
      </c>
      <c r="Y406" s="52">
        <v>0</v>
      </c>
      <c r="Z406" s="36">
        <v>0</v>
      </c>
      <c r="AA406" s="154">
        <v>0</v>
      </c>
      <c r="AB406" s="154">
        <v>0</v>
      </c>
      <c r="AC406" s="154">
        <v>0</v>
      </c>
      <c r="AD406" s="154">
        <v>0</v>
      </c>
      <c r="AE406" s="154">
        <v>0</v>
      </c>
      <c r="AF406" s="154">
        <v>0</v>
      </c>
      <c r="AG406" s="154">
        <v>0</v>
      </c>
      <c r="AH406" s="154">
        <v>0</v>
      </c>
      <c r="AI406" s="154">
        <v>0</v>
      </c>
      <c r="AJ406" s="154">
        <v>0</v>
      </c>
      <c r="AK406" s="154">
        <v>0</v>
      </c>
      <c r="AL406" s="154">
        <v>0</v>
      </c>
      <c r="AM406" s="154">
        <v>0</v>
      </c>
      <c r="AN406" s="154">
        <f t="shared" si="136"/>
        <v>0</v>
      </c>
      <c r="AO406" s="154">
        <f t="shared" si="137"/>
        <v>0</v>
      </c>
      <c r="AP406" s="154">
        <f t="shared" si="138"/>
        <v>0</v>
      </c>
      <c r="AQ406" s="154">
        <f t="shared" si="139"/>
        <v>0</v>
      </c>
      <c r="AR406" s="154">
        <f t="shared" si="140"/>
        <v>0</v>
      </c>
      <c r="AS406" s="154">
        <f t="shared" si="141"/>
        <v>0</v>
      </c>
      <c r="AT406" s="154">
        <f t="shared" si="142"/>
        <v>0</v>
      </c>
    </row>
    <row r="407" spans="1:46" ht="31.5">
      <c r="A407" s="63" t="s">
        <v>175</v>
      </c>
      <c r="B407" s="85" t="s">
        <v>1307</v>
      </c>
      <c r="C407" s="62" t="s">
        <v>1308</v>
      </c>
      <c r="D407" s="52" t="s">
        <v>239</v>
      </c>
      <c r="E407" s="36">
        <v>0</v>
      </c>
      <c r="F407" s="154">
        <v>0</v>
      </c>
      <c r="G407" s="154">
        <v>0</v>
      </c>
      <c r="H407" s="154">
        <v>0</v>
      </c>
      <c r="I407" s="154">
        <v>0</v>
      </c>
      <c r="J407" s="154">
        <v>0</v>
      </c>
      <c r="K407" s="154">
        <v>0</v>
      </c>
      <c r="L407" s="154">
        <v>0</v>
      </c>
      <c r="M407" s="154">
        <v>0</v>
      </c>
      <c r="N407" s="154">
        <v>0</v>
      </c>
      <c r="O407" s="154">
        <v>0</v>
      </c>
      <c r="P407" s="154">
        <v>0</v>
      </c>
      <c r="Q407" s="154">
        <v>0</v>
      </c>
      <c r="R407" s="154">
        <v>0</v>
      </c>
      <c r="S407" s="154">
        <v>0</v>
      </c>
      <c r="T407" s="154">
        <v>0</v>
      </c>
      <c r="U407" s="154">
        <v>0</v>
      </c>
      <c r="V407" s="154">
        <v>0</v>
      </c>
      <c r="W407" s="154">
        <v>0</v>
      </c>
      <c r="X407" s="154">
        <v>0</v>
      </c>
      <c r="Y407" s="52">
        <v>0</v>
      </c>
      <c r="Z407" s="36">
        <v>0</v>
      </c>
      <c r="AA407" s="154">
        <v>0</v>
      </c>
      <c r="AB407" s="154">
        <v>0</v>
      </c>
      <c r="AC407" s="154">
        <v>0</v>
      </c>
      <c r="AD407" s="154">
        <v>0</v>
      </c>
      <c r="AE407" s="154">
        <v>0</v>
      </c>
      <c r="AF407" s="154">
        <v>0</v>
      </c>
      <c r="AG407" s="154">
        <v>0</v>
      </c>
      <c r="AH407" s="154">
        <v>0</v>
      </c>
      <c r="AI407" s="154">
        <v>0</v>
      </c>
      <c r="AJ407" s="154">
        <v>0</v>
      </c>
      <c r="AK407" s="154">
        <v>0</v>
      </c>
      <c r="AL407" s="154">
        <v>0</v>
      </c>
      <c r="AM407" s="154">
        <v>0</v>
      </c>
      <c r="AN407" s="154">
        <f t="shared" si="136"/>
        <v>0</v>
      </c>
      <c r="AO407" s="154">
        <f t="shared" si="137"/>
        <v>0</v>
      </c>
      <c r="AP407" s="154">
        <f t="shared" si="138"/>
        <v>0</v>
      </c>
      <c r="AQ407" s="154">
        <f t="shared" si="139"/>
        <v>0</v>
      </c>
      <c r="AR407" s="154">
        <f t="shared" si="140"/>
        <v>0</v>
      </c>
      <c r="AS407" s="154">
        <f t="shared" si="141"/>
        <v>0</v>
      </c>
      <c r="AT407" s="154">
        <f t="shared" si="142"/>
        <v>0</v>
      </c>
    </row>
    <row r="408" spans="1:46" ht="31.5">
      <c r="A408" s="63" t="s">
        <v>175</v>
      </c>
      <c r="B408" s="72" t="s">
        <v>1309</v>
      </c>
      <c r="C408" s="62" t="s">
        <v>1310</v>
      </c>
      <c r="D408" s="52" t="s">
        <v>239</v>
      </c>
      <c r="E408" s="36">
        <v>0</v>
      </c>
      <c r="F408" s="154">
        <v>0</v>
      </c>
      <c r="G408" s="154">
        <v>0</v>
      </c>
      <c r="H408" s="154">
        <v>0</v>
      </c>
      <c r="I408" s="154">
        <v>0</v>
      </c>
      <c r="J408" s="154">
        <v>0</v>
      </c>
      <c r="K408" s="154">
        <v>0</v>
      </c>
      <c r="L408" s="154">
        <v>0</v>
      </c>
      <c r="M408" s="154">
        <v>0</v>
      </c>
      <c r="N408" s="154">
        <v>0</v>
      </c>
      <c r="O408" s="154">
        <v>0</v>
      </c>
      <c r="P408" s="154">
        <v>0</v>
      </c>
      <c r="Q408" s="154">
        <v>0</v>
      </c>
      <c r="R408" s="154">
        <v>0</v>
      </c>
      <c r="S408" s="154">
        <v>0</v>
      </c>
      <c r="T408" s="154">
        <v>0</v>
      </c>
      <c r="U408" s="154">
        <v>0</v>
      </c>
      <c r="V408" s="154">
        <v>0</v>
      </c>
      <c r="W408" s="154">
        <v>0</v>
      </c>
      <c r="X408" s="154">
        <v>0</v>
      </c>
      <c r="Y408" s="52">
        <v>0</v>
      </c>
      <c r="Z408" s="36">
        <v>0</v>
      </c>
      <c r="AA408" s="154">
        <v>0</v>
      </c>
      <c r="AB408" s="154">
        <v>0</v>
      </c>
      <c r="AC408" s="154">
        <v>0</v>
      </c>
      <c r="AD408" s="154">
        <v>0</v>
      </c>
      <c r="AE408" s="154">
        <v>0</v>
      </c>
      <c r="AF408" s="154">
        <v>0</v>
      </c>
      <c r="AG408" s="154">
        <v>0</v>
      </c>
      <c r="AH408" s="154">
        <v>0</v>
      </c>
      <c r="AI408" s="154">
        <v>0</v>
      </c>
      <c r="AJ408" s="154">
        <v>0</v>
      </c>
      <c r="AK408" s="154">
        <v>0</v>
      </c>
      <c r="AL408" s="154">
        <v>0</v>
      </c>
      <c r="AM408" s="154">
        <v>0</v>
      </c>
      <c r="AN408" s="154">
        <f t="shared" si="136"/>
        <v>0</v>
      </c>
      <c r="AO408" s="154">
        <f t="shared" si="137"/>
        <v>0</v>
      </c>
      <c r="AP408" s="154">
        <f t="shared" si="138"/>
        <v>0</v>
      </c>
      <c r="AQ408" s="154">
        <f t="shared" si="139"/>
        <v>0</v>
      </c>
      <c r="AR408" s="154">
        <f t="shared" si="140"/>
        <v>0</v>
      </c>
      <c r="AS408" s="154">
        <f t="shared" si="141"/>
        <v>0</v>
      </c>
      <c r="AT408" s="154">
        <f t="shared" si="142"/>
        <v>0</v>
      </c>
    </row>
    <row r="409" spans="1:46" ht="31.5">
      <c r="A409" s="63" t="s">
        <v>175</v>
      </c>
      <c r="B409" s="72" t="s">
        <v>1311</v>
      </c>
      <c r="C409" s="62" t="s">
        <v>1312</v>
      </c>
      <c r="D409" s="52" t="s">
        <v>239</v>
      </c>
      <c r="E409" s="36">
        <v>0</v>
      </c>
      <c r="F409" s="154">
        <v>0</v>
      </c>
      <c r="G409" s="154">
        <v>0</v>
      </c>
      <c r="H409" s="154">
        <v>0</v>
      </c>
      <c r="I409" s="154">
        <v>0</v>
      </c>
      <c r="J409" s="154">
        <v>0</v>
      </c>
      <c r="K409" s="154">
        <v>0</v>
      </c>
      <c r="L409" s="154">
        <v>0</v>
      </c>
      <c r="M409" s="154">
        <v>0</v>
      </c>
      <c r="N409" s="154">
        <v>0</v>
      </c>
      <c r="O409" s="154">
        <v>0</v>
      </c>
      <c r="P409" s="154">
        <v>0</v>
      </c>
      <c r="Q409" s="154">
        <v>0</v>
      </c>
      <c r="R409" s="154">
        <v>0</v>
      </c>
      <c r="S409" s="154">
        <v>0</v>
      </c>
      <c r="T409" s="154">
        <v>0</v>
      </c>
      <c r="U409" s="154">
        <v>0</v>
      </c>
      <c r="V409" s="154">
        <v>0</v>
      </c>
      <c r="W409" s="154">
        <v>0</v>
      </c>
      <c r="X409" s="154">
        <v>0</v>
      </c>
      <c r="Y409" s="52">
        <v>0</v>
      </c>
      <c r="Z409" s="36">
        <v>0</v>
      </c>
      <c r="AA409" s="154">
        <v>0</v>
      </c>
      <c r="AB409" s="154">
        <v>0</v>
      </c>
      <c r="AC409" s="154">
        <v>0</v>
      </c>
      <c r="AD409" s="154">
        <v>0</v>
      </c>
      <c r="AE409" s="154">
        <v>0</v>
      </c>
      <c r="AF409" s="154">
        <v>0</v>
      </c>
      <c r="AG409" s="154">
        <v>0</v>
      </c>
      <c r="AH409" s="154">
        <v>0</v>
      </c>
      <c r="AI409" s="154">
        <v>0</v>
      </c>
      <c r="AJ409" s="154">
        <v>0</v>
      </c>
      <c r="AK409" s="154">
        <v>0</v>
      </c>
      <c r="AL409" s="154">
        <v>0</v>
      </c>
      <c r="AM409" s="154">
        <v>0</v>
      </c>
      <c r="AN409" s="154">
        <f t="shared" si="136"/>
        <v>0</v>
      </c>
      <c r="AO409" s="154">
        <f t="shared" si="137"/>
        <v>0</v>
      </c>
      <c r="AP409" s="154">
        <f t="shared" si="138"/>
        <v>0</v>
      </c>
      <c r="AQ409" s="154">
        <f t="shared" si="139"/>
        <v>0</v>
      </c>
      <c r="AR409" s="154">
        <f t="shared" si="140"/>
        <v>0</v>
      </c>
      <c r="AS409" s="154">
        <f t="shared" si="141"/>
        <v>0</v>
      </c>
      <c r="AT409" s="154">
        <f t="shared" si="142"/>
        <v>0</v>
      </c>
    </row>
    <row r="410" spans="1:46" ht="31.5">
      <c r="A410" s="63" t="s">
        <v>175</v>
      </c>
      <c r="B410" s="72" t="s">
        <v>1313</v>
      </c>
      <c r="C410" s="62" t="s">
        <v>1314</v>
      </c>
      <c r="D410" s="52" t="s">
        <v>239</v>
      </c>
      <c r="E410" s="36">
        <v>0</v>
      </c>
      <c r="F410" s="154">
        <v>0</v>
      </c>
      <c r="G410" s="154">
        <v>0</v>
      </c>
      <c r="H410" s="154">
        <v>0</v>
      </c>
      <c r="I410" s="154">
        <v>0</v>
      </c>
      <c r="J410" s="154">
        <v>0</v>
      </c>
      <c r="K410" s="154">
        <v>0</v>
      </c>
      <c r="L410" s="154">
        <v>0</v>
      </c>
      <c r="M410" s="154">
        <v>0</v>
      </c>
      <c r="N410" s="154">
        <v>0</v>
      </c>
      <c r="O410" s="154">
        <v>0</v>
      </c>
      <c r="P410" s="154">
        <v>0</v>
      </c>
      <c r="Q410" s="154">
        <v>0</v>
      </c>
      <c r="R410" s="154">
        <v>0</v>
      </c>
      <c r="S410" s="154">
        <v>0</v>
      </c>
      <c r="T410" s="154">
        <v>0</v>
      </c>
      <c r="U410" s="154">
        <v>0</v>
      </c>
      <c r="V410" s="154">
        <v>0</v>
      </c>
      <c r="W410" s="154">
        <v>0</v>
      </c>
      <c r="X410" s="154">
        <v>0</v>
      </c>
      <c r="Y410" s="52">
        <v>0</v>
      </c>
      <c r="Z410" s="36">
        <v>0</v>
      </c>
      <c r="AA410" s="154">
        <v>0</v>
      </c>
      <c r="AB410" s="154">
        <v>0</v>
      </c>
      <c r="AC410" s="154">
        <v>0</v>
      </c>
      <c r="AD410" s="154">
        <v>0</v>
      </c>
      <c r="AE410" s="154">
        <v>0</v>
      </c>
      <c r="AF410" s="154">
        <v>0</v>
      </c>
      <c r="AG410" s="154">
        <v>0</v>
      </c>
      <c r="AH410" s="154">
        <v>0</v>
      </c>
      <c r="AI410" s="154">
        <v>0</v>
      </c>
      <c r="AJ410" s="154">
        <v>0</v>
      </c>
      <c r="AK410" s="154">
        <v>0</v>
      </c>
      <c r="AL410" s="154">
        <v>0</v>
      </c>
      <c r="AM410" s="154">
        <v>0</v>
      </c>
      <c r="AN410" s="154">
        <f t="shared" si="136"/>
        <v>0</v>
      </c>
      <c r="AO410" s="154">
        <f t="shared" si="137"/>
        <v>0</v>
      </c>
      <c r="AP410" s="154">
        <f t="shared" si="138"/>
        <v>0</v>
      </c>
      <c r="AQ410" s="154">
        <f t="shared" si="139"/>
        <v>0</v>
      </c>
      <c r="AR410" s="154">
        <f t="shared" si="140"/>
        <v>0</v>
      </c>
      <c r="AS410" s="154">
        <f t="shared" si="141"/>
        <v>0</v>
      </c>
      <c r="AT410" s="154">
        <f t="shared" si="142"/>
        <v>0</v>
      </c>
    </row>
    <row r="411" spans="1:46" ht="63">
      <c r="A411" s="63" t="s">
        <v>175</v>
      </c>
      <c r="B411" s="72" t="s">
        <v>1315</v>
      </c>
      <c r="C411" s="62" t="s">
        <v>1316</v>
      </c>
      <c r="D411" s="52" t="s">
        <v>239</v>
      </c>
      <c r="E411" s="36">
        <v>0</v>
      </c>
      <c r="F411" s="154">
        <v>0</v>
      </c>
      <c r="G411" s="154">
        <v>0</v>
      </c>
      <c r="H411" s="154">
        <v>0</v>
      </c>
      <c r="I411" s="154">
        <v>0</v>
      </c>
      <c r="J411" s="154">
        <v>0</v>
      </c>
      <c r="K411" s="154">
        <v>0</v>
      </c>
      <c r="L411" s="154">
        <v>0</v>
      </c>
      <c r="M411" s="154">
        <v>0</v>
      </c>
      <c r="N411" s="154">
        <v>0</v>
      </c>
      <c r="O411" s="154">
        <v>0</v>
      </c>
      <c r="P411" s="154">
        <v>0</v>
      </c>
      <c r="Q411" s="154">
        <v>0</v>
      </c>
      <c r="R411" s="154">
        <v>0</v>
      </c>
      <c r="S411" s="154">
        <v>0</v>
      </c>
      <c r="T411" s="154">
        <v>0</v>
      </c>
      <c r="U411" s="154">
        <v>0</v>
      </c>
      <c r="V411" s="154">
        <v>0</v>
      </c>
      <c r="W411" s="154">
        <v>0</v>
      </c>
      <c r="X411" s="154">
        <v>0</v>
      </c>
      <c r="Y411" s="52">
        <v>0</v>
      </c>
      <c r="Z411" s="36">
        <v>0</v>
      </c>
      <c r="AA411" s="154">
        <v>0</v>
      </c>
      <c r="AB411" s="154">
        <v>0</v>
      </c>
      <c r="AC411" s="154">
        <v>0</v>
      </c>
      <c r="AD411" s="154">
        <v>0</v>
      </c>
      <c r="AE411" s="154">
        <v>0</v>
      </c>
      <c r="AF411" s="154">
        <v>0</v>
      </c>
      <c r="AG411" s="154">
        <v>0</v>
      </c>
      <c r="AH411" s="154">
        <v>0</v>
      </c>
      <c r="AI411" s="154">
        <v>0</v>
      </c>
      <c r="AJ411" s="154">
        <v>0</v>
      </c>
      <c r="AK411" s="154">
        <v>0</v>
      </c>
      <c r="AL411" s="154">
        <v>0</v>
      </c>
      <c r="AM411" s="154">
        <v>0</v>
      </c>
      <c r="AN411" s="154">
        <f t="shared" si="136"/>
        <v>0</v>
      </c>
      <c r="AO411" s="154">
        <f t="shared" si="137"/>
        <v>0</v>
      </c>
      <c r="AP411" s="154">
        <f t="shared" si="138"/>
        <v>0</v>
      </c>
      <c r="AQ411" s="154">
        <f t="shared" si="139"/>
        <v>0</v>
      </c>
      <c r="AR411" s="154">
        <f t="shared" si="140"/>
        <v>0</v>
      </c>
      <c r="AS411" s="154">
        <f t="shared" si="141"/>
        <v>0</v>
      </c>
      <c r="AT411" s="154">
        <f t="shared" si="142"/>
        <v>0</v>
      </c>
    </row>
    <row r="412" spans="1:46" ht="31.5">
      <c r="A412" s="63" t="s">
        <v>175</v>
      </c>
      <c r="B412" s="72" t="s">
        <v>1317</v>
      </c>
      <c r="C412" s="62" t="s">
        <v>1318</v>
      </c>
      <c r="D412" s="52" t="s">
        <v>239</v>
      </c>
      <c r="E412" s="36">
        <v>0</v>
      </c>
      <c r="F412" s="154">
        <v>0</v>
      </c>
      <c r="G412" s="154">
        <v>0</v>
      </c>
      <c r="H412" s="154">
        <v>0</v>
      </c>
      <c r="I412" s="154">
        <v>0</v>
      </c>
      <c r="J412" s="154">
        <v>0</v>
      </c>
      <c r="K412" s="154">
        <v>0</v>
      </c>
      <c r="L412" s="154">
        <v>0</v>
      </c>
      <c r="M412" s="154">
        <v>0</v>
      </c>
      <c r="N412" s="154">
        <v>0</v>
      </c>
      <c r="O412" s="154">
        <v>0</v>
      </c>
      <c r="P412" s="154">
        <v>0</v>
      </c>
      <c r="Q412" s="154">
        <v>0</v>
      </c>
      <c r="R412" s="154">
        <v>0</v>
      </c>
      <c r="S412" s="154">
        <v>0</v>
      </c>
      <c r="T412" s="154">
        <v>0</v>
      </c>
      <c r="U412" s="154">
        <v>0</v>
      </c>
      <c r="V412" s="154">
        <v>0</v>
      </c>
      <c r="W412" s="154">
        <v>0</v>
      </c>
      <c r="X412" s="154">
        <v>0</v>
      </c>
      <c r="Y412" s="52">
        <v>0</v>
      </c>
      <c r="Z412" s="36">
        <v>0</v>
      </c>
      <c r="AA412" s="154">
        <v>0</v>
      </c>
      <c r="AB412" s="154">
        <v>0</v>
      </c>
      <c r="AC412" s="154">
        <v>0</v>
      </c>
      <c r="AD412" s="154">
        <v>0</v>
      </c>
      <c r="AE412" s="154">
        <v>0</v>
      </c>
      <c r="AF412" s="154">
        <v>0</v>
      </c>
      <c r="AG412" s="154">
        <v>0</v>
      </c>
      <c r="AH412" s="154">
        <v>0</v>
      </c>
      <c r="AI412" s="154">
        <v>0</v>
      </c>
      <c r="AJ412" s="154">
        <v>0</v>
      </c>
      <c r="AK412" s="154">
        <v>0</v>
      </c>
      <c r="AL412" s="154">
        <v>0</v>
      </c>
      <c r="AM412" s="154">
        <v>0</v>
      </c>
      <c r="AN412" s="154">
        <f t="shared" si="136"/>
        <v>0</v>
      </c>
      <c r="AO412" s="154">
        <f t="shared" si="137"/>
        <v>0</v>
      </c>
      <c r="AP412" s="154">
        <f t="shared" si="138"/>
        <v>0</v>
      </c>
      <c r="AQ412" s="154">
        <f t="shared" si="139"/>
        <v>0</v>
      </c>
      <c r="AR412" s="154">
        <f t="shared" si="140"/>
        <v>0</v>
      </c>
      <c r="AS412" s="154">
        <f t="shared" si="141"/>
        <v>0</v>
      </c>
      <c r="AT412" s="154">
        <f t="shared" si="142"/>
        <v>0</v>
      </c>
    </row>
    <row r="413" spans="1:46" ht="31.5">
      <c r="A413" s="63" t="s">
        <v>175</v>
      </c>
      <c r="B413" s="72" t="s">
        <v>1319</v>
      </c>
      <c r="C413" s="62" t="s">
        <v>1320</v>
      </c>
      <c r="D413" s="52" t="s">
        <v>239</v>
      </c>
      <c r="E413" s="36">
        <v>0</v>
      </c>
      <c r="F413" s="154">
        <v>0</v>
      </c>
      <c r="G413" s="154">
        <v>0</v>
      </c>
      <c r="H413" s="154">
        <v>0</v>
      </c>
      <c r="I413" s="154">
        <v>0</v>
      </c>
      <c r="J413" s="154">
        <v>0</v>
      </c>
      <c r="K413" s="154">
        <v>0</v>
      </c>
      <c r="L413" s="154">
        <v>0</v>
      </c>
      <c r="M413" s="154">
        <v>0</v>
      </c>
      <c r="N413" s="154">
        <v>0</v>
      </c>
      <c r="O413" s="154">
        <v>0</v>
      </c>
      <c r="P413" s="154">
        <v>0</v>
      </c>
      <c r="Q413" s="154">
        <v>0</v>
      </c>
      <c r="R413" s="154">
        <v>0</v>
      </c>
      <c r="S413" s="154">
        <v>0</v>
      </c>
      <c r="T413" s="154">
        <v>0</v>
      </c>
      <c r="U413" s="154">
        <v>0</v>
      </c>
      <c r="V413" s="154">
        <v>0</v>
      </c>
      <c r="W413" s="154">
        <v>0</v>
      </c>
      <c r="X413" s="154">
        <v>0</v>
      </c>
      <c r="Y413" s="52">
        <v>0</v>
      </c>
      <c r="Z413" s="36">
        <v>0</v>
      </c>
      <c r="AA413" s="154">
        <v>0</v>
      </c>
      <c r="AB413" s="154">
        <v>0</v>
      </c>
      <c r="AC413" s="154">
        <v>0</v>
      </c>
      <c r="AD413" s="154">
        <v>0</v>
      </c>
      <c r="AE413" s="154">
        <v>0</v>
      </c>
      <c r="AF413" s="154">
        <v>0</v>
      </c>
      <c r="AG413" s="154">
        <v>0</v>
      </c>
      <c r="AH413" s="154">
        <v>0</v>
      </c>
      <c r="AI413" s="154">
        <v>0</v>
      </c>
      <c r="AJ413" s="154">
        <v>0</v>
      </c>
      <c r="AK413" s="154">
        <v>0</v>
      </c>
      <c r="AL413" s="154">
        <v>0</v>
      </c>
      <c r="AM413" s="154">
        <v>0</v>
      </c>
      <c r="AN413" s="154">
        <f t="shared" si="136"/>
        <v>0</v>
      </c>
      <c r="AO413" s="154">
        <f t="shared" si="137"/>
        <v>0</v>
      </c>
      <c r="AP413" s="154">
        <f t="shared" si="138"/>
        <v>0</v>
      </c>
      <c r="AQ413" s="154">
        <f t="shared" si="139"/>
        <v>0</v>
      </c>
      <c r="AR413" s="154">
        <f t="shared" si="140"/>
        <v>0</v>
      </c>
      <c r="AS413" s="154">
        <f t="shared" si="141"/>
        <v>0</v>
      </c>
      <c r="AT413" s="154">
        <f t="shared" si="142"/>
        <v>0</v>
      </c>
    </row>
    <row r="414" spans="1:46" ht="47.25">
      <c r="A414" s="133" t="s">
        <v>175</v>
      </c>
      <c r="B414" s="173" t="s">
        <v>1321</v>
      </c>
      <c r="C414" s="146" t="s">
        <v>1322</v>
      </c>
      <c r="D414" s="155" t="s">
        <v>239</v>
      </c>
      <c r="E414" s="154">
        <v>0</v>
      </c>
      <c r="F414" s="154">
        <v>0</v>
      </c>
      <c r="G414" s="154">
        <v>0</v>
      </c>
      <c r="H414" s="154">
        <v>0</v>
      </c>
      <c r="I414" s="154">
        <v>0</v>
      </c>
      <c r="J414" s="154">
        <v>0</v>
      </c>
      <c r="K414" s="154">
        <v>0</v>
      </c>
      <c r="L414" s="154">
        <v>0</v>
      </c>
      <c r="M414" s="154">
        <v>0</v>
      </c>
      <c r="N414" s="154">
        <v>0</v>
      </c>
      <c r="O414" s="154">
        <v>0</v>
      </c>
      <c r="P414" s="154">
        <v>0</v>
      </c>
      <c r="Q414" s="154">
        <v>0</v>
      </c>
      <c r="R414" s="154">
        <v>0</v>
      </c>
      <c r="S414" s="154">
        <v>0</v>
      </c>
      <c r="T414" s="154">
        <v>0</v>
      </c>
      <c r="U414" s="154">
        <v>0</v>
      </c>
      <c r="V414" s="154">
        <v>0</v>
      </c>
      <c r="W414" s="154">
        <v>0</v>
      </c>
      <c r="X414" s="154">
        <v>0</v>
      </c>
      <c r="Y414" s="155">
        <v>0</v>
      </c>
      <c r="Z414" s="154">
        <v>0</v>
      </c>
      <c r="AA414" s="154">
        <v>0</v>
      </c>
      <c r="AB414" s="154">
        <v>0</v>
      </c>
      <c r="AC414" s="154">
        <v>0</v>
      </c>
      <c r="AD414" s="154">
        <v>0</v>
      </c>
      <c r="AE414" s="154">
        <v>0</v>
      </c>
      <c r="AF414" s="154">
        <v>0</v>
      </c>
      <c r="AG414" s="154">
        <v>0</v>
      </c>
      <c r="AH414" s="154">
        <v>0</v>
      </c>
      <c r="AI414" s="154">
        <v>0</v>
      </c>
      <c r="AJ414" s="154">
        <v>0</v>
      </c>
      <c r="AK414" s="154">
        <v>0</v>
      </c>
      <c r="AL414" s="154">
        <v>0</v>
      </c>
      <c r="AM414" s="154">
        <v>0</v>
      </c>
      <c r="AN414" s="154">
        <f t="shared" si="136"/>
        <v>0</v>
      </c>
      <c r="AO414" s="154">
        <f t="shared" si="137"/>
        <v>0</v>
      </c>
      <c r="AP414" s="154">
        <f t="shared" si="138"/>
        <v>0</v>
      </c>
      <c r="AQ414" s="154">
        <f t="shared" si="139"/>
        <v>0</v>
      </c>
      <c r="AR414" s="154">
        <f t="shared" si="140"/>
        <v>0</v>
      </c>
      <c r="AS414" s="154">
        <f t="shared" si="141"/>
        <v>0</v>
      </c>
      <c r="AT414" s="154">
        <f t="shared" si="142"/>
        <v>0</v>
      </c>
    </row>
    <row r="415" spans="1:46" ht="141.75">
      <c r="A415" s="133" t="s">
        <v>175</v>
      </c>
      <c r="B415" s="217" t="s">
        <v>1323</v>
      </c>
      <c r="C415" s="146" t="s">
        <v>1324</v>
      </c>
      <c r="D415" s="155" t="s">
        <v>239</v>
      </c>
      <c r="E415" s="154">
        <v>0</v>
      </c>
      <c r="F415" s="154">
        <v>0</v>
      </c>
      <c r="G415" s="154">
        <v>0</v>
      </c>
      <c r="H415" s="154">
        <v>0</v>
      </c>
      <c r="I415" s="154">
        <v>0</v>
      </c>
      <c r="J415" s="154">
        <v>0</v>
      </c>
      <c r="K415" s="154">
        <v>0</v>
      </c>
      <c r="L415" s="154">
        <v>0</v>
      </c>
      <c r="M415" s="154">
        <v>0</v>
      </c>
      <c r="N415" s="154">
        <v>0</v>
      </c>
      <c r="O415" s="154">
        <v>0</v>
      </c>
      <c r="P415" s="154">
        <v>0</v>
      </c>
      <c r="Q415" s="154">
        <v>0</v>
      </c>
      <c r="R415" s="154">
        <v>0</v>
      </c>
      <c r="S415" s="154">
        <v>0</v>
      </c>
      <c r="T415" s="154">
        <v>0</v>
      </c>
      <c r="U415" s="154">
        <v>0</v>
      </c>
      <c r="V415" s="154">
        <v>0</v>
      </c>
      <c r="W415" s="154">
        <v>0</v>
      </c>
      <c r="X415" s="154">
        <v>0</v>
      </c>
      <c r="Y415" s="155">
        <v>0</v>
      </c>
      <c r="Z415" s="154">
        <v>0</v>
      </c>
      <c r="AA415" s="154">
        <v>0</v>
      </c>
      <c r="AB415" s="154">
        <v>0</v>
      </c>
      <c r="AC415" s="154">
        <v>0</v>
      </c>
      <c r="AD415" s="154">
        <v>0</v>
      </c>
      <c r="AE415" s="154">
        <v>0</v>
      </c>
      <c r="AF415" s="154">
        <v>0</v>
      </c>
      <c r="AG415" s="154">
        <v>0</v>
      </c>
      <c r="AH415" s="154">
        <v>0</v>
      </c>
      <c r="AI415" s="154">
        <v>0</v>
      </c>
      <c r="AJ415" s="154">
        <v>0</v>
      </c>
      <c r="AK415" s="154">
        <v>0</v>
      </c>
      <c r="AL415" s="154">
        <v>0</v>
      </c>
      <c r="AM415" s="154">
        <v>0</v>
      </c>
      <c r="AN415" s="154">
        <f t="shared" si="136"/>
        <v>0</v>
      </c>
      <c r="AO415" s="154">
        <f t="shared" si="137"/>
        <v>0</v>
      </c>
      <c r="AP415" s="154">
        <f t="shared" si="138"/>
        <v>0</v>
      </c>
      <c r="AQ415" s="154">
        <f t="shared" si="139"/>
        <v>0</v>
      </c>
      <c r="AR415" s="154">
        <f t="shared" si="140"/>
        <v>0</v>
      </c>
      <c r="AS415" s="154">
        <f t="shared" si="141"/>
        <v>0</v>
      </c>
      <c r="AT415" s="154">
        <f t="shared" si="142"/>
        <v>0</v>
      </c>
    </row>
    <row r="416" spans="1:46" ht="141.75">
      <c r="A416" s="133" t="s">
        <v>175</v>
      </c>
      <c r="B416" s="217" t="s">
        <v>1325</v>
      </c>
      <c r="C416" s="146" t="s">
        <v>1326</v>
      </c>
      <c r="D416" s="155" t="s">
        <v>239</v>
      </c>
      <c r="E416" s="154">
        <v>0</v>
      </c>
      <c r="F416" s="154">
        <v>0</v>
      </c>
      <c r="G416" s="154">
        <v>0</v>
      </c>
      <c r="H416" s="154">
        <v>0</v>
      </c>
      <c r="I416" s="154">
        <v>0</v>
      </c>
      <c r="J416" s="154">
        <v>0</v>
      </c>
      <c r="K416" s="154">
        <v>0</v>
      </c>
      <c r="L416" s="154">
        <v>0</v>
      </c>
      <c r="M416" s="154">
        <v>0</v>
      </c>
      <c r="N416" s="154">
        <v>0</v>
      </c>
      <c r="O416" s="154">
        <v>0</v>
      </c>
      <c r="P416" s="154">
        <v>0</v>
      </c>
      <c r="Q416" s="154">
        <v>0</v>
      </c>
      <c r="R416" s="154">
        <v>0</v>
      </c>
      <c r="S416" s="154">
        <v>0</v>
      </c>
      <c r="T416" s="154">
        <v>0</v>
      </c>
      <c r="U416" s="154">
        <v>0</v>
      </c>
      <c r="V416" s="154">
        <v>0</v>
      </c>
      <c r="W416" s="154">
        <v>0</v>
      </c>
      <c r="X416" s="154">
        <v>0</v>
      </c>
      <c r="Y416" s="155">
        <v>0</v>
      </c>
      <c r="Z416" s="154">
        <v>0</v>
      </c>
      <c r="AA416" s="154">
        <v>0</v>
      </c>
      <c r="AB416" s="154">
        <v>0</v>
      </c>
      <c r="AC416" s="154">
        <v>0</v>
      </c>
      <c r="AD416" s="154">
        <v>0</v>
      </c>
      <c r="AE416" s="154">
        <v>0</v>
      </c>
      <c r="AF416" s="154">
        <v>0</v>
      </c>
      <c r="AG416" s="154">
        <v>0</v>
      </c>
      <c r="AH416" s="154">
        <v>0</v>
      </c>
      <c r="AI416" s="154">
        <v>0</v>
      </c>
      <c r="AJ416" s="154">
        <v>0</v>
      </c>
      <c r="AK416" s="154">
        <v>0</v>
      </c>
      <c r="AL416" s="154">
        <v>0</v>
      </c>
      <c r="AM416" s="154">
        <v>0</v>
      </c>
      <c r="AN416" s="154">
        <f t="shared" si="136"/>
        <v>0</v>
      </c>
      <c r="AO416" s="154">
        <f t="shared" si="137"/>
        <v>0</v>
      </c>
      <c r="AP416" s="154">
        <f t="shared" si="138"/>
        <v>0</v>
      </c>
      <c r="AQ416" s="154">
        <f t="shared" si="139"/>
        <v>0</v>
      </c>
      <c r="AR416" s="154">
        <f t="shared" si="140"/>
        <v>0</v>
      </c>
      <c r="AS416" s="154">
        <f t="shared" si="141"/>
        <v>0</v>
      </c>
      <c r="AT416" s="154">
        <f t="shared" si="142"/>
        <v>0</v>
      </c>
    </row>
    <row r="417" spans="1:46" ht="78.75">
      <c r="A417" s="133" t="s">
        <v>175</v>
      </c>
      <c r="B417" s="173" t="s">
        <v>1327</v>
      </c>
      <c r="C417" s="146" t="s">
        <v>1328</v>
      </c>
      <c r="D417" s="155" t="s">
        <v>239</v>
      </c>
      <c r="E417" s="154">
        <v>0</v>
      </c>
      <c r="F417" s="154">
        <v>0</v>
      </c>
      <c r="G417" s="154">
        <v>0</v>
      </c>
      <c r="H417" s="154">
        <v>0</v>
      </c>
      <c r="I417" s="154">
        <v>0</v>
      </c>
      <c r="J417" s="154">
        <v>0</v>
      </c>
      <c r="K417" s="154">
        <v>0</v>
      </c>
      <c r="L417" s="154">
        <v>0</v>
      </c>
      <c r="M417" s="154">
        <v>0</v>
      </c>
      <c r="N417" s="154">
        <v>0</v>
      </c>
      <c r="O417" s="154">
        <v>0</v>
      </c>
      <c r="P417" s="154">
        <v>0</v>
      </c>
      <c r="Q417" s="154">
        <v>0</v>
      </c>
      <c r="R417" s="154">
        <v>0</v>
      </c>
      <c r="S417" s="154">
        <v>0</v>
      </c>
      <c r="T417" s="154">
        <v>0</v>
      </c>
      <c r="U417" s="154">
        <v>0</v>
      </c>
      <c r="V417" s="154">
        <v>0</v>
      </c>
      <c r="W417" s="154">
        <v>0</v>
      </c>
      <c r="X417" s="154">
        <v>0</v>
      </c>
      <c r="Y417" s="155">
        <v>0</v>
      </c>
      <c r="Z417" s="154">
        <v>0</v>
      </c>
      <c r="AA417" s="154">
        <v>0</v>
      </c>
      <c r="AB417" s="154">
        <v>0</v>
      </c>
      <c r="AC417" s="154">
        <v>0</v>
      </c>
      <c r="AD417" s="154">
        <v>0</v>
      </c>
      <c r="AE417" s="154">
        <v>0</v>
      </c>
      <c r="AF417" s="154">
        <v>0</v>
      </c>
      <c r="AG417" s="154">
        <v>0</v>
      </c>
      <c r="AH417" s="154">
        <v>0</v>
      </c>
      <c r="AI417" s="154">
        <v>0</v>
      </c>
      <c r="AJ417" s="154">
        <v>0</v>
      </c>
      <c r="AK417" s="154">
        <v>0</v>
      </c>
      <c r="AL417" s="154">
        <v>0</v>
      </c>
      <c r="AM417" s="154">
        <v>0</v>
      </c>
      <c r="AN417" s="154">
        <f t="shared" si="136"/>
        <v>0</v>
      </c>
      <c r="AO417" s="154">
        <f t="shared" si="137"/>
        <v>0</v>
      </c>
      <c r="AP417" s="154">
        <f t="shared" si="138"/>
        <v>0</v>
      </c>
      <c r="AQ417" s="154">
        <f t="shared" si="139"/>
        <v>0</v>
      </c>
      <c r="AR417" s="154">
        <f t="shared" si="140"/>
        <v>0</v>
      </c>
      <c r="AS417" s="154">
        <f t="shared" si="141"/>
        <v>0</v>
      </c>
      <c r="AT417" s="154">
        <f t="shared" si="142"/>
        <v>0</v>
      </c>
    </row>
    <row r="418" spans="1:46" ht="63">
      <c r="A418" s="133" t="s">
        <v>175</v>
      </c>
      <c r="B418" s="173" t="s">
        <v>1329</v>
      </c>
      <c r="C418" s="146" t="s">
        <v>1330</v>
      </c>
      <c r="D418" s="155" t="s">
        <v>239</v>
      </c>
      <c r="E418" s="154">
        <v>0</v>
      </c>
      <c r="F418" s="154">
        <v>0</v>
      </c>
      <c r="G418" s="154">
        <v>0</v>
      </c>
      <c r="H418" s="154">
        <v>0</v>
      </c>
      <c r="I418" s="154">
        <v>0</v>
      </c>
      <c r="J418" s="154">
        <v>0</v>
      </c>
      <c r="K418" s="154">
        <v>0</v>
      </c>
      <c r="L418" s="154">
        <v>0</v>
      </c>
      <c r="M418" s="154">
        <v>0</v>
      </c>
      <c r="N418" s="154">
        <v>0</v>
      </c>
      <c r="O418" s="154">
        <v>0</v>
      </c>
      <c r="P418" s="154">
        <v>0</v>
      </c>
      <c r="Q418" s="154">
        <v>0</v>
      </c>
      <c r="R418" s="154">
        <v>0</v>
      </c>
      <c r="S418" s="154">
        <v>0</v>
      </c>
      <c r="T418" s="154">
        <v>0</v>
      </c>
      <c r="U418" s="154">
        <v>0</v>
      </c>
      <c r="V418" s="154">
        <v>0</v>
      </c>
      <c r="W418" s="154">
        <v>0</v>
      </c>
      <c r="X418" s="154">
        <v>0</v>
      </c>
      <c r="Y418" s="155">
        <v>0</v>
      </c>
      <c r="Z418" s="154">
        <v>0</v>
      </c>
      <c r="AA418" s="154">
        <v>0</v>
      </c>
      <c r="AB418" s="154">
        <v>0</v>
      </c>
      <c r="AC418" s="154">
        <v>0</v>
      </c>
      <c r="AD418" s="154">
        <v>0</v>
      </c>
      <c r="AE418" s="154">
        <v>0</v>
      </c>
      <c r="AF418" s="154">
        <v>0</v>
      </c>
      <c r="AG418" s="154">
        <v>0</v>
      </c>
      <c r="AH418" s="154">
        <v>0</v>
      </c>
      <c r="AI418" s="154">
        <v>0</v>
      </c>
      <c r="AJ418" s="154">
        <v>0</v>
      </c>
      <c r="AK418" s="154">
        <v>0</v>
      </c>
      <c r="AL418" s="154">
        <v>0</v>
      </c>
      <c r="AM418" s="154">
        <v>0</v>
      </c>
      <c r="AN418" s="154">
        <f t="shared" si="136"/>
        <v>0</v>
      </c>
      <c r="AO418" s="154">
        <f t="shared" si="137"/>
        <v>0</v>
      </c>
      <c r="AP418" s="154">
        <f t="shared" si="138"/>
        <v>0</v>
      </c>
      <c r="AQ418" s="154">
        <f t="shared" si="139"/>
        <v>0</v>
      </c>
      <c r="AR418" s="154">
        <f t="shared" si="140"/>
        <v>0</v>
      </c>
      <c r="AS418" s="154">
        <f t="shared" si="141"/>
        <v>0</v>
      </c>
      <c r="AT418" s="154">
        <f t="shared" si="142"/>
        <v>0</v>
      </c>
    </row>
    <row r="419" spans="1:46" ht="47.25">
      <c r="A419" s="133" t="s">
        <v>175</v>
      </c>
      <c r="B419" s="173" t="s">
        <v>1331</v>
      </c>
      <c r="C419" s="146" t="s">
        <v>1332</v>
      </c>
      <c r="D419" s="155" t="s">
        <v>239</v>
      </c>
      <c r="E419" s="154">
        <v>0</v>
      </c>
      <c r="F419" s="154">
        <v>0</v>
      </c>
      <c r="G419" s="154">
        <v>0</v>
      </c>
      <c r="H419" s="154">
        <v>0</v>
      </c>
      <c r="I419" s="154">
        <v>0</v>
      </c>
      <c r="J419" s="154">
        <v>0</v>
      </c>
      <c r="K419" s="154">
        <v>0</v>
      </c>
      <c r="L419" s="154">
        <v>0</v>
      </c>
      <c r="M419" s="154">
        <v>0</v>
      </c>
      <c r="N419" s="154">
        <v>0</v>
      </c>
      <c r="O419" s="154">
        <v>0</v>
      </c>
      <c r="P419" s="154">
        <v>0</v>
      </c>
      <c r="Q419" s="154">
        <v>0</v>
      </c>
      <c r="R419" s="154">
        <v>0</v>
      </c>
      <c r="S419" s="154">
        <v>0</v>
      </c>
      <c r="T419" s="154">
        <v>0</v>
      </c>
      <c r="U419" s="154">
        <v>0</v>
      </c>
      <c r="V419" s="154">
        <v>0</v>
      </c>
      <c r="W419" s="154">
        <v>0</v>
      </c>
      <c r="X419" s="154">
        <v>0</v>
      </c>
      <c r="Y419" s="155">
        <v>0</v>
      </c>
      <c r="Z419" s="154">
        <v>0</v>
      </c>
      <c r="AA419" s="154">
        <v>0</v>
      </c>
      <c r="AB419" s="154">
        <v>0</v>
      </c>
      <c r="AC419" s="154">
        <v>0</v>
      </c>
      <c r="AD419" s="154">
        <v>0</v>
      </c>
      <c r="AE419" s="154">
        <v>0</v>
      </c>
      <c r="AF419" s="154">
        <v>0</v>
      </c>
      <c r="AG419" s="154">
        <v>0</v>
      </c>
      <c r="AH419" s="154">
        <v>0</v>
      </c>
      <c r="AI419" s="154">
        <v>0</v>
      </c>
      <c r="AJ419" s="154">
        <v>0</v>
      </c>
      <c r="AK419" s="154">
        <v>0</v>
      </c>
      <c r="AL419" s="154">
        <v>0</v>
      </c>
      <c r="AM419" s="154">
        <v>0</v>
      </c>
      <c r="AN419" s="154">
        <f t="shared" si="136"/>
        <v>0</v>
      </c>
      <c r="AO419" s="154">
        <f t="shared" si="137"/>
        <v>0</v>
      </c>
      <c r="AP419" s="154">
        <f t="shared" si="138"/>
        <v>0</v>
      </c>
      <c r="AQ419" s="154">
        <f t="shared" si="139"/>
        <v>0</v>
      </c>
      <c r="AR419" s="154">
        <f t="shared" si="140"/>
        <v>0</v>
      </c>
      <c r="AS419" s="154">
        <f t="shared" si="141"/>
        <v>0</v>
      </c>
      <c r="AT419" s="154">
        <f t="shared" si="142"/>
        <v>0</v>
      </c>
    </row>
    <row r="420" spans="1:46" ht="78.75">
      <c r="A420" s="133" t="s">
        <v>175</v>
      </c>
      <c r="B420" s="173" t="s">
        <v>1333</v>
      </c>
      <c r="C420" s="146" t="s">
        <v>1334</v>
      </c>
      <c r="D420" s="155" t="s">
        <v>239</v>
      </c>
      <c r="E420" s="154">
        <v>0</v>
      </c>
      <c r="F420" s="154">
        <v>0</v>
      </c>
      <c r="G420" s="154">
        <v>0</v>
      </c>
      <c r="H420" s="154">
        <v>0</v>
      </c>
      <c r="I420" s="154">
        <v>0</v>
      </c>
      <c r="J420" s="154">
        <v>0</v>
      </c>
      <c r="K420" s="154">
        <v>0</v>
      </c>
      <c r="L420" s="154">
        <v>0</v>
      </c>
      <c r="M420" s="154">
        <v>0</v>
      </c>
      <c r="N420" s="154">
        <v>0</v>
      </c>
      <c r="O420" s="154">
        <v>0</v>
      </c>
      <c r="P420" s="154">
        <v>0</v>
      </c>
      <c r="Q420" s="154">
        <v>0</v>
      </c>
      <c r="R420" s="154">
        <v>0</v>
      </c>
      <c r="S420" s="154">
        <v>0</v>
      </c>
      <c r="T420" s="154">
        <v>0</v>
      </c>
      <c r="U420" s="154">
        <v>0</v>
      </c>
      <c r="V420" s="154">
        <v>0</v>
      </c>
      <c r="W420" s="154">
        <v>0</v>
      </c>
      <c r="X420" s="154">
        <v>0</v>
      </c>
      <c r="Y420" s="155">
        <v>0</v>
      </c>
      <c r="Z420" s="154">
        <v>0</v>
      </c>
      <c r="AA420" s="154">
        <v>0</v>
      </c>
      <c r="AB420" s="154">
        <v>0</v>
      </c>
      <c r="AC420" s="154">
        <v>0</v>
      </c>
      <c r="AD420" s="154">
        <v>0</v>
      </c>
      <c r="AE420" s="154">
        <v>0</v>
      </c>
      <c r="AF420" s="154">
        <v>0</v>
      </c>
      <c r="AG420" s="154">
        <v>0</v>
      </c>
      <c r="AH420" s="154">
        <v>0</v>
      </c>
      <c r="AI420" s="154">
        <v>0</v>
      </c>
      <c r="AJ420" s="154">
        <v>0</v>
      </c>
      <c r="AK420" s="154">
        <v>0</v>
      </c>
      <c r="AL420" s="154">
        <v>0</v>
      </c>
      <c r="AM420" s="154">
        <v>0</v>
      </c>
      <c r="AN420" s="154">
        <f t="shared" si="136"/>
        <v>0</v>
      </c>
      <c r="AO420" s="154">
        <f t="shared" si="137"/>
        <v>0</v>
      </c>
      <c r="AP420" s="154">
        <f t="shared" si="138"/>
        <v>0</v>
      </c>
      <c r="AQ420" s="154">
        <f t="shared" si="139"/>
        <v>0</v>
      </c>
      <c r="AR420" s="154">
        <f t="shared" si="140"/>
        <v>0</v>
      </c>
      <c r="AS420" s="154">
        <f t="shared" si="141"/>
        <v>0</v>
      </c>
      <c r="AT420" s="154">
        <f t="shared" si="142"/>
        <v>0</v>
      </c>
    </row>
    <row r="421" spans="1:46" ht="31.5">
      <c r="A421" s="63" t="s">
        <v>175</v>
      </c>
      <c r="B421" s="54" t="s">
        <v>1335</v>
      </c>
      <c r="C421" s="34" t="s">
        <v>1336</v>
      </c>
      <c r="D421" s="52" t="s">
        <v>239</v>
      </c>
      <c r="E421" s="36">
        <v>0</v>
      </c>
      <c r="F421" s="154">
        <v>0</v>
      </c>
      <c r="G421" s="154">
        <v>0</v>
      </c>
      <c r="H421" s="154">
        <v>0</v>
      </c>
      <c r="I421" s="154">
        <v>0</v>
      </c>
      <c r="J421" s="154">
        <v>0</v>
      </c>
      <c r="K421" s="154">
        <v>0</v>
      </c>
      <c r="L421" s="154">
        <v>0</v>
      </c>
      <c r="M421" s="154">
        <v>0</v>
      </c>
      <c r="N421" s="154">
        <v>0</v>
      </c>
      <c r="O421" s="154">
        <v>0</v>
      </c>
      <c r="P421" s="154">
        <v>0</v>
      </c>
      <c r="Q421" s="154">
        <v>0</v>
      </c>
      <c r="R421" s="154">
        <v>0</v>
      </c>
      <c r="S421" s="154">
        <v>0</v>
      </c>
      <c r="T421" s="154">
        <v>0</v>
      </c>
      <c r="U421" s="154">
        <v>0</v>
      </c>
      <c r="V421" s="154">
        <v>0</v>
      </c>
      <c r="W421" s="154">
        <v>0</v>
      </c>
      <c r="X421" s="154">
        <v>0</v>
      </c>
      <c r="Y421" s="52">
        <v>0</v>
      </c>
      <c r="Z421" s="36">
        <v>0</v>
      </c>
      <c r="AA421" s="154">
        <v>0</v>
      </c>
      <c r="AB421" s="154">
        <v>0</v>
      </c>
      <c r="AC421" s="154">
        <v>0</v>
      </c>
      <c r="AD421" s="154">
        <v>0</v>
      </c>
      <c r="AE421" s="154">
        <v>0</v>
      </c>
      <c r="AF421" s="154">
        <v>0</v>
      </c>
      <c r="AG421" s="154">
        <v>0</v>
      </c>
      <c r="AH421" s="154">
        <v>0</v>
      </c>
      <c r="AI421" s="154">
        <v>0</v>
      </c>
      <c r="AJ421" s="154">
        <v>0</v>
      </c>
      <c r="AK421" s="154">
        <v>0</v>
      </c>
      <c r="AL421" s="154">
        <v>0</v>
      </c>
      <c r="AM421" s="154">
        <v>0</v>
      </c>
      <c r="AN421" s="154">
        <f t="shared" si="136"/>
        <v>0</v>
      </c>
      <c r="AO421" s="154">
        <f t="shared" si="137"/>
        <v>0</v>
      </c>
      <c r="AP421" s="154">
        <f t="shared" si="138"/>
        <v>0</v>
      </c>
      <c r="AQ421" s="154">
        <f t="shared" si="139"/>
        <v>0</v>
      </c>
      <c r="AR421" s="154">
        <f t="shared" si="140"/>
        <v>0</v>
      </c>
      <c r="AS421" s="154">
        <f t="shared" si="141"/>
        <v>0</v>
      </c>
      <c r="AT421" s="154">
        <f t="shared" si="142"/>
        <v>0</v>
      </c>
    </row>
    <row r="422" spans="1:46" ht="78.75">
      <c r="A422" s="63" t="s">
        <v>175</v>
      </c>
      <c r="B422" s="54" t="s">
        <v>1337</v>
      </c>
      <c r="C422" s="34" t="s">
        <v>1338</v>
      </c>
      <c r="D422" s="66" t="s">
        <v>239</v>
      </c>
      <c r="E422" s="66">
        <v>0</v>
      </c>
      <c r="F422" s="154">
        <v>0</v>
      </c>
      <c r="G422" s="154">
        <v>0</v>
      </c>
      <c r="H422" s="154">
        <v>0</v>
      </c>
      <c r="I422" s="154">
        <v>0</v>
      </c>
      <c r="J422" s="154">
        <v>0</v>
      </c>
      <c r="K422" s="154">
        <v>0</v>
      </c>
      <c r="L422" s="154">
        <v>0</v>
      </c>
      <c r="M422" s="154">
        <v>0</v>
      </c>
      <c r="N422" s="154">
        <v>0</v>
      </c>
      <c r="O422" s="154">
        <v>0</v>
      </c>
      <c r="P422" s="154">
        <v>0</v>
      </c>
      <c r="Q422" s="154">
        <v>0</v>
      </c>
      <c r="R422" s="154">
        <v>0</v>
      </c>
      <c r="S422" s="154">
        <v>0</v>
      </c>
      <c r="T422" s="154">
        <v>0</v>
      </c>
      <c r="U422" s="154">
        <v>0</v>
      </c>
      <c r="V422" s="154">
        <v>0</v>
      </c>
      <c r="W422" s="154">
        <v>0</v>
      </c>
      <c r="X422" s="154">
        <v>0</v>
      </c>
      <c r="Y422" s="66">
        <v>0</v>
      </c>
      <c r="Z422" s="66">
        <v>0</v>
      </c>
      <c r="AA422" s="154">
        <v>0</v>
      </c>
      <c r="AB422" s="154">
        <v>0</v>
      </c>
      <c r="AC422" s="154">
        <v>0</v>
      </c>
      <c r="AD422" s="154">
        <v>0</v>
      </c>
      <c r="AE422" s="154">
        <v>0</v>
      </c>
      <c r="AF422" s="154">
        <v>0</v>
      </c>
      <c r="AG422" s="154">
        <v>0</v>
      </c>
      <c r="AH422" s="154">
        <v>0</v>
      </c>
      <c r="AI422" s="154">
        <v>0</v>
      </c>
      <c r="AJ422" s="154">
        <v>0</v>
      </c>
      <c r="AK422" s="154">
        <v>0</v>
      </c>
      <c r="AL422" s="154">
        <v>0</v>
      </c>
      <c r="AM422" s="154">
        <v>0</v>
      </c>
      <c r="AN422" s="154">
        <f t="shared" si="136"/>
        <v>0</v>
      </c>
      <c r="AO422" s="154">
        <f t="shared" si="137"/>
        <v>0</v>
      </c>
      <c r="AP422" s="154">
        <f t="shared" si="138"/>
        <v>0</v>
      </c>
      <c r="AQ422" s="154">
        <f t="shared" si="139"/>
        <v>0</v>
      </c>
      <c r="AR422" s="154">
        <f t="shared" si="140"/>
        <v>0</v>
      </c>
      <c r="AS422" s="154">
        <f t="shared" si="141"/>
        <v>0</v>
      </c>
      <c r="AT422" s="154">
        <f t="shared" si="142"/>
        <v>0</v>
      </c>
    </row>
    <row r="423" spans="1:46" ht="78.75">
      <c r="A423" s="199" t="s">
        <v>175</v>
      </c>
      <c r="B423" s="200" t="s">
        <v>1339</v>
      </c>
      <c r="C423" s="199" t="s">
        <v>1340</v>
      </c>
      <c r="D423" s="66" t="s">
        <v>239</v>
      </c>
      <c r="E423" s="202">
        <v>0</v>
      </c>
      <c r="F423" s="203">
        <v>0</v>
      </c>
      <c r="G423" s="203">
        <v>0</v>
      </c>
      <c r="H423" s="203">
        <v>0</v>
      </c>
      <c r="I423" s="203">
        <v>0</v>
      </c>
      <c r="J423" s="203">
        <v>0</v>
      </c>
      <c r="K423" s="203">
        <v>0</v>
      </c>
      <c r="L423" s="203">
        <v>0</v>
      </c>
      <c r="M423" s="203">
        <v>0</v>
      </c>
      <c r="N423" s="203">
        <v>0</v>
      </c>
      <c r="O423" s="203">
        <v>0</v>
      </c>
      <c r="P423" s="203">
        <v>0</v>
      </c>
      <c r="Q423" s="203">
        <v>0</v>
      </c>
      <c r="R423" s="203">
        <v>0</v>
      </c>
      <c r="S423" s="203">
        <v>0</v>
      </c>
      <c r="T423" s="203">
        <v>0</v>
      </c>
      <c r="U423" s="203">
        <v>0</v>
      </c>
      <c r="V423" s="203">
        <v>0</v>
      </c>
      <c r="W423" s="203">
        <v>0</v>
      </c>
      <c r="X423" s="203">
        <v>0</v>
      </c>
      <c r="Y423" s="66">
        <v>0</v>
      </c>
      <c r="Z423" s="202">
        <v>0</v>
      </c>
      <c r="AA423" s="203">
        <v>0</v>
      </c>
      <c r="AB423" s="203">
        <v>0</v>
      </c>
      <c r="AC423" s="203">
        <v>0</v>
      </c>
      <c r="AD423" s="203">
        <v>0</v>
      </c>
      <c r="AE423" s="203">
        <v>0</v>
      </c>
      <c r="AF423" s="203">
        <v>0</v>
      </c>
      <c r="AG423" s="203">
        <v>0</v>
      </c>
      <c r="AH423" s="203">
        <v>0</v>
      </c>
      <c r="AI423" s="203">
        <v>0</v>
      </c>
      <c r="AJ423" s="203">
        <v>0</v>
      </c>
      <c r="AK423" s="203">
        <v>0</v>
      </c>
      <c r="AL423" s="203">
        <v>0</v>
      </c>
      <c r="AM423" s="203">
        <v>0</v>
      </c>
      <c r="AN423" s="203">
        <f t="shared" si="136"/>
        <v>0</v>
      </c>
      <c r="AO423" s="203">
        <f t="shared" si="137"/>
        <v>0</v>
      </c>
      <c r="AP423" s="203">
        <f t="shared" si="138"/>
        <v>0</v>
      </c>
      <c r="AQ423" s="203">
        <f t="shared" si="139"/>
        <v>0</v>
      </c>
      <c r="AR423" s="203">
        <f t="shared" si="140"/>
        <v>0</v>
      </c>
      <c r="AS423" s="203">
        <f t="shared" si="141"/>
        <v>0</v>
      </c>
      <c r="AT423" s="203">
        <f t="shared" si="142"/>
        <v>0</v>
      </c>
    </row>
    <row r="424" spans="1:46" ht="110.25">
      <c r="A424" s="199" t="s">
        <v>175</v>
      </c>
      <c r="B424" s="200" t="s">
        <v>1341</v>
      </c>
      <c r="C424" s="199" t="s">
        <v>1342</v>
      </c>
      <c r="D424" s="66" t="s">
        <v>239</v>
      </c>
      <c r="E424" s="202">
        <v>0</v>
      </c>
      <c r="F424" s="203">
        <v>0</v>
      </c>
      <c r="G424" s="203">
        <v>0</v>
      </c>
      <c r="H424" s="203">
        <v>0</v>
      </c>
      <c r="I424" s="203">
        <v>0</v>
      </c>
      <c r="J424" s="203">
        <v>0</v>
      </c>
      <c r="K424" s="203">
        <v>0</v>
      </c>
      <c r="L424" s="203">
        <v>0</v>
      </c>
      <c r="M424" s="203">
        <v>0</v>
      </c>
      <c r="N424" s="203">
        <v>0</v>
      </c>
      <c r="O424" s="203">
        <v>0</v>
      </c>
      <c r="P424" s="203">
        <v>0</v>
      </c>
      <c r="Q424" s="203">
        <v>0</v>
      </c>
      <c r="R424" s="203">
        <v>0</v>
      </c>
      <c r="S424" s="203">
        <v>0</v>
      </c>
      <c r="T424" s="203">
        <v>0</v>
      </c>
      <c r="U424" s="203">
        <v>0</v>
      </c>
      <c r="V424" s="203">
        <v>0</v>
      </c>
      <c r="W424" s="203">
        <v>0</v>
      </c>
      <c r="X424" s="203">
        <v>0</v>
      </c>
      <c r="Y424" s="66">
        <v>0</v>
      </c>
      <c r="Z424" s="202">
        <v>0</v>
      </c>
      <c r="AA424" s="203">
        <v>0</v>
      </c>
      <c r="AB424" s="203">
        <v>0</v>
      </c>
      <c r="AC424" s="203">
        <v>0</v>
      </c>
      <c r="AD424" s="203">
        <v>0</v>
      </c>
      <c r="AE424" s="203">
        <v>0</v>
      </c>
      <c r="AF424" s="203">
        <v>0</v>
      </c>
      <c r="AG424" s="203">
        <v>0</v>
      </c>
      <c r="AH424" s="203">
        <v>0</v>
      </c>
      <c r="AI424" s="203">
        <v>0</v>
      </c>
      <c r="AJ424" s="203">
        <v>0</v>
      </c>
      <c r="AK424" s="203">
        <v>0</v>
      </c>
      <c r="AL424" s="203">
        <v>0</v>
      </c>
      <c r="AM424" s="203">
        <v>0</v>
      </c>
      <c r="AN424" s="203">
        <f t="shared" si="136"/>
        <v>0</v>
      </c>
      <c r="AO424" s="203">
        <f t="shared" si="137"/>
        <v>0</v>
      </c>
      <c r="AP424" s="203">
        <f t="shared" si="138"/>
        <v>0</v>
      </c>
      <c r="AQ424" s="203">
        <f t="shared" si="139"/>
        <v>0</v>
      </c>
      <c r="AR424" s="203">
        <f t="shared" si="140"/>
        <v>0</v>
      </c>
      <c r="AS424" s="203">
        <f t="shared" si="141"/>
        <v>0</v>
      </c>
      <c r="AT424" s="203">
        <f t="shared" si="142"/>
        <v>0</v>
      </c>
    </row>
    <row r="425" spans="1:46" ht="141.75">
      <c r="A425" s="63" t="s">
        <v>175</v>
      </c>
      <c r="B425" s="54" t="s">
        <v>1343</v>
      </c>
      <c r="C425" s="34" t="s">
        <v>1344</v>
      </c>
      <c r="D425" s="66" t="s">
        <v>239</v>
      </c>
      <c r="E425" s="66">
        <v>0</v>
      </c>
      <c r="F425" s="154">
        <v>0</v>
      </c>
      <c r="G425" s="154">
        <v>0</v>
      </c>
      <c r="H425" s="154">
        <v>0</v>
      </c>
      <c r="I425" s="154">
        <v>0</v>
      </c>
      <c r="J425" s="154">
        <v>0</v>
      </c>
      <c r="K425" s="154">
        <v>0</v>
      </c>
      <c r="L425" s="154">
        <v>0</v>
      </c>
      <c r="M425" s="154">
        <v>0</v>
      </c>
      <c r="N425" s="154">
        <v>0</v>
      </c>
      <c r="O425" s="154">
        <v>0</v>
      </c>
      <c r="P425" s="154">
        <v>0</v>
      </c>
      <c r="Q425" s="154">
        <v>0</v>
      </c>
      <c r="R425" s="154">
        <v>0</v>
      </c>
      <c r="S425" s="154">
        <v>0</v>
      </c>
      <c r="T425" s="154">
        <v>0</v>
      </c>
      <c r="U425" s="154">
        <v>0</v>
      </c>
      <c r="V425" s="154">
        <v>0</v>
      </c>
      <c r="W425" s="154">
        <v>0</v>
      </c>
      <c r="X425" s="154">
        <v>0</v>
      </c>
      <c r="Y425" s="66">
        <v>0</v>
      </c>
      <c r="Z425" s="66">
        <v>0</v>
      </c>
      <c r="AA425" s="154">
        <v>0</v>
      </c>
      <c r="AB425" s="154">
        <v>0</v>
      </c>
      <c r="AC425" s="154">
        <v>0</v>
      </c>
      <c r="AD425" s="154">
        <v>0</v>
      </c>
      <c r="AE425" s="154">
        <v>0</v>
      </c>
      <c r="AF425" s="154">
        <v>0</v>
      </c>
      <c r="AG425" s="154">
        <v>0</v>
      </c>
      <c r="AH425" s="154">
        <v>0</v>
      </c>
      <c r="AI425" s="154">
        <v>0</v>
      </c>
      <c r="AJ425" s="154">
        <v>0</v>
      </c>
      <c r="AK425" s="154">
        <v>0</v>
      </c>
      <c r="AL425" s="154">
        <v>0</v>
      </c>
      <c r="AM425" s="154">
        <v>0</v>
      </c>
      <c r="AN425" s="154">
        <f t="shared" si="136"/>
        <v>0</v>
      </c>
      <c r="AO425" s="154">
        <f t="shared" si="137"/>
        <v>0</v>
      </c>
      <c r="AP425" s="154">
        <f t="shared" si="138"/>
        <v>0</v>
      </c>
      <c r="AQ425" s="154">
        <f t="shared" si="139"/>
        <v>0</v>
      </c>
      <c r="AR425" s="154">
        <f t="shared" si="140"/>
        <v>0</v>
      </c>
      <c r="AS425" s="154">
        <f t="shared" si="141"/>
        <v>0</v>
      </c>
      <c r="AT425" s="154">
        <f t="shared" si="142"/>
        <v>0</v>
      </c>
    </row>
    <row r="426" spans="1:46" ht="78.75">
      <c r="A426" s="133" t="s">
        <v>175</v>
      </c>
      <c r="B426" s="134" t="s">
        <v>1345</v>
      </c>
      <c r="C426" s="133" t="s">
        <v>1346</v>
      </c>
      <c r="D426" s="154" t="s">
        <v>239</v>
      </c>
      <c r="E426" s="154">
        <v>0</v>
      </c>
      <c r="F426" s="154">
        <v>0</v>
      </c>
      <c r="G426" s="154">
        <v>0</v>
      </c>
      <c r="H426" s="154">
        <v>0</v>
      </c>
      <c r="I426" s="154">
        <v>0</v>
      </c>
      <c r="J426" s="154">
        <v>0</v>
      </c>
      <c r="K426" s="154">
        <v>0</v>
      </c>
      <c r="L426" s="154">
        <v>0</v>
      </c>
      <c r="M426" s="154">
        <v>0</v>
      </c>
      <c r="N426" s="154">
        <v>0</v>
      </c>
      <c r="O426" s="154">
        <v>0</v>
      </c>
      <c r="P426" s="154">
        <v>0</v>
      </c>
      <c r="Q426" s="154">
        <v>0</v>
      </c>
      <c r="R426" s="154">
        <v>0</v>
      </c>
      <c r="S426" s="154">
        <v>0</v>
      </c>
      <c r="T426" s="154">
        <v>0</v>
      </c>
      <c r="U426" s="154">
        <v>0</v>
      </c>
      <c r="V426" s="154">
        <v>0</v>
      </c>
      <c r="W426" s="154">
        <v>0</v>
      </c>
      <c r="X426" s="154">
        <v>0</v>
      </c>
      <c r="Y426" s="154">
        <v>0</v>
      </c>
      <c r="Z426" s="154">
        <v>0</v>
      </c>
      <c r="AA426" s="154">
        <v>0</v>
      </c>
      <c r="AB426" s="154">
        <v>0</v>
      </c>
      <c r="AC426" s="154">
        <v>0</v>
      </c>
      <c r="AD426" s="154">
        <v>0</v>
      </c>
      <c r="AE426" s="154">
        <v>0</v>
      </c>
      <c r="AF426" s="154">
        <v>0</v>
      </c>
      <c r="AG426" s="154">
        <v>0</v>
      </c>
      <c r="AH426" s="154">
        <v>0</v>
      </c>
      <c r="AI426" s="154">
        <v>0</v>
      </c>
      <c r="AJ426" s="154">
        <v>0</v>
      </c>
      <c r="AK426" s="154">
        <v>0</v>
      </c>
      <c r="AL426" s="154">
        <v>0</v>
      </c>
      <c r="AM426" s="154">
        <v>0</v>
      </c>
      <c r="AN426" s="154">
        <f t="shared" si="136"/>
        <v>0</v>
      </c>
      <c r="AO426" s="154">
        <f t="shared" si="137"/>
        <v>0</v>
      </c>
      <c r="AP426" s="154">
        <f t="shared" si="138"/>
        <v>0</v>
      </c>
      <c r="AQ426" s="154">
        <f t="shared" si="139"/>
        <v>0</v>
      </c>
      <c r="AR426" s="154">
        <f t="shared" si="140"/>
        <v>0</v>
      </c>
      <c r="AS426" s="154">
        <f t="shared" si="141"/>
        <v>0</v>
      </c>
      <c r="AT426" s="154">
        <f t="shared" si="142"/>
        <v>0</v>
      </c>
    </row>
    <row r="427" spans="1:46" ht="31.5">
      <c r="A427" s="133" t="s">
        <v>175</v>
      </c>
      <c r="B427" s="134" t="s">
        <v>1347</v>
      </c>
      <c r="C427" s="133" t="s">
        <v>1348</v>
      </c>
      <c r="D427" s="154" t="s">
        <v>239</v>
      </c>
      <c r="E427" s="154">
        <v>0</v>
      </c>
      <c r="F427" s="154">
        <v>0</v>
      </c>
      <c r="G427" s="154">
        <v>0</v>
      </c>
      <c r="H427" s="154">
        <v>0</v>
      </c>
      <c r="I427" s="154">
        <v>0</v>
      </c>
      <c r="J427" s="154">
        <v>0</v>
      </c>
      <c r="K427" s="154">
        <v>0</v>
      </c>
      <c r="L427" s="154">
        <v>0</v>
      </c>
      <c r="M427" s="154">
        <v>0</v>
      </c>
      <c r="N427" s="154">
        <v>0</v>
      </c>
      <c r="O427" s="154">
        <v>0</v>
      </c>
      <c r="P427" s="154">
        <v>0</v>
      </c>
      <c r="Q427" s="154">
        <v>0</v>
      </c>
      <c r="R427" s="154">
        <v>0</v>
      </c>
      <c r="S427" s="154">
        <v>0</v>
      </c>
      <c r="T427" s="154">
        <v>0</v>
      </c>
      <c r="U427" s="154">
        <v>0</v>
      </c>
      <c r="V427" s="154">
        <v>0</v>
      </c>
      <c r="W427" s="154">
        <v>0</v>
      </c>
      <c r="X427" s="154">
        <v>0</v>
      </c>
      <c r="Y427" s="154">
        <v>0</v>
      </c>
      <c r="Z427" s="154">
        <v>0</v>
      </c>
      <c r="AA427" s="154">
        <v>0</v>
      </c>
      <c r="AB427" s="154">
        <v>0</v>
      </c>
      <c r="AC427" s="154">
        <v>0</v>
      </c>
      <c r="AD427" s="154">
        <v>0</v>
      </c>
      <c r="AE427" s="154">
        <v>0</v>
      </c>
      <c r="AF427" s="154">
        <v>0</v>
      </c>
      <c r="AG427" s="154">
        <v>0</v>
      </c>
      <c r="AH427" s="154">
        <v>0</v>
      </c>
      <c r="AI427" s="154">
        <v>0</v>
      </c>
      <c r="AJ427" s="154">
        <v>0</v>
      </c>
      <c r="AK427" s="154">
        <v>0</v>
      </c>
      <c r="AL427" s="154">
        <v>0</v>
      </c>
      <c r="AM427" s="154">
        <v>0</v>
      </c>
      <c r="AN427" s="154">
        <f t="shared" si="136"/>
        <v>0</v>
      </c>
      <c r="AO427" s="154">
        <f t="shared" si="137"/>
        <v>0</v>
      </c>
      <c r="AP427" s="154">
        <f t="shared" si="138"/>
        <v>0</v>
      </c>
      <c r="AQ427" s="154">
        <f t="shared" si="139"/>
        <v>0</v>
      </c>
      <c r="AR427" s="154">
        <f t="shared" si="140"/>
        <v>0</v>
      </c>
      <c r="AS427" s="154">
        <f t="shared" si="141"/>
        <v>0</v>
      </c>
      <c r="AT427" s="154">
        <f t="shared" si="142"/>
        <v>0</v>
      </c>
    </row>
    <row r="428" spans="1:46" ht="31.5">
      <c r="A428" s="63" t="s">
        <v>175</v>
      </c>
      <c r="B428" s="54" t="s">
        <v>1349</v>
      </c>
      <c r="C428" s="63" t="s">
        <v>1350</v>
      </c>
      <c r="D428" s="52" t="s">
        <v>239</v>
      </c>
      <c r="E428" s="36">
        <v>0</v>
      </c>
      <c r="F428" s="154">
        <v>0</v>
      </c>
      <c r="G428" s="154">
        <v>0</v>
      </c>
      <c r="H428" s="154">
        <v>0</v>
      </c>
      <c r="I428" s="154">
        <v>0</v>
      </c>
      <c r="J428" s="154">
        <v>0</v>
      </c>
      <c r="K428" s="154">
        <v>0</v>
      </c>
      <c r="L428" s="154">
        <v>0</v>
      </c>
      <c r="M428" s="154">
        <v>0</v>
      </c>
      <c r="N428" s="154">
        <v>0</v>
      </c>
      <c r="O428" s="154">
        <v>0</v>
      </c>
      <c r="P428" s="154">
        <v>0</v>
      </c>
      <c r="Q428" s="154">
        <v>0</v>
      </c>
      <c r="R428" s="154">
        <v>0</v>
      </c>
      <c r="S428" s="154">
        <v>0</v>
      </c>
      <c r="T428" s="154">
        <v>0</v>
      </c>
      <c r="U428" s="154">
        <v>0</v>
      </c>
      <c r="V428" s="154">
        <v>0</v>
      </c>
      <c r="W428" s="154">
        <v>0</v>
      </c>
      <c r="X428" s="154">
        <v>0</v>
      </c>
      <c r="Y428" s="52">
        <v>0</v>
      </c>
      <c r="Z428" s="36">
        <v>0</v>
      </c>
      <c r="AA428" s="154">
        <v>0</v>
      </c>
      <c r="AB428" s="154">
        <v>0</v>
      </c>
      <c r="AC428" s="154">
        <v>0</v>
      </c>
      <c r="AD428" s="154">
        <v>0</v>
      </c>
      <c r="AE428" s="154">
        <v>0</v>
      </c>
      <c r="AF428" s="154">
        <v>0</v>
      </c>
      <c r="AG428" s="154">
        <v>0</v>
      </c>
      <c r="AH428" s="154">
        <v>0</v>
      </c>
      <c r="AI428" s="154">
        <v>0</v>
      </c>
      <c r="AJ428" s="154">
        <v>0</v>
      </c>
      <c r="AK428" s="154">
        <v>0</v>
      </c>
      <c r="AL428" s="154">
        <v>0</v>
      </c>
      <c r="AM428" s="154">
        <v>0</v>
      </c>
      <c r="AN428" s="154">
        <f t="shared" si="136"/>
        <v>0</v>
      </c>
      <c r="AO428" s="154">
        <f t="shared" si="137"/>
        <v>0</v>
      </c>
      <c r="AP428" s="154">
        <f t="shared" si="138"/>
        <v>0</v>
      </c>
      <c r="AQ428" s="154">
        <f t="shared" si="139"/>
        <v>0</v>
      </c>
      <c r="AR428" s="154">
        <f t="shared" si="140"/>
        <v>0</v>
      </c>
      <c r="AS428" s="154">
        <f t="shared" si="141"/>
        <v>0</v>
      </c>
      <c r="AT428" s="154">
        <f t="shared" si="142"/>
        <v>0</v>
      </c>
    </row>
    <row r="429" spans="1:46" ht="31.5">
      <c r="A429" s="63" t="s">
        <v>175</v>
      </c>
      <c r="B429" s="54" t="s">
        <v>1351</v>
      </c>
      <c r="C429" s="63" t="s">
        <v>1352</v>
      </c>
      <c r="D429" s="67" t="s">
        <v>239</v>
      </c>
      <c r="E429" s="66">
        <v>0</v>
      </c>
      <c r="F429" s="154">
        <v>0</v>
      </c>
      <c r="G429" s="154">
        <v>0</v>
      </c>
      <c r="H429" s="154">
        <v>0</v>
      </c>
      <c r="I429" s="154">
        <v>0</v>
      </c>
      <c r="J429" s="154">
        <v>0</v>
      </c>
      <c r="K429" s="154">
        <v>0</v>
      </c>
      <c r="L429" s="154">
        <v>0</v>
      </c>
      <c r="M429" s="154">
        <v>0</v>
      </c>
      <c r="N429" s="154">
        <v>0</v>
      </c>
      <c r="O429" s="154">
        <v>0</v>
      </c>
      <c r="P429" s="154">
        <v>0</v>
      </c>
      <c r="Q429" s="154">
        <v>0</v>
      </c>
      <c r="R429" s="154">
        <v>0</v>
      </c>
      <c r="S429" s="154">
        <v>0</v>
      </c>
      <c r="T429" s="154">
        <v>0</v>
      </c>
      <c r="U429" s="154">
        <v>0</v>
      </c>
      <c r="V429" s="154">
        <v>0</v>
      </c>
      <c r="W429" s="154">
        <v>0</v>
      </c>
      <c r="X429" s="154">
        <v>0</v>
      </c>
      <c r="Y429" s="67">
        <v>0</v>
      </c>
      <c r="Z429" s="66">
        <v>0</v>
      </c>
      <c r="AA429" s="154">
        <v>0</v>
      </c>
      <c r="AB429" s="154">
        <v>0</v>
      </c>
      <c r="AC429" s="154">
        <v>0</v>
      </c>
      <c r="AD429" s="154">
        <v>0</v>
      </c>
      <c r="AE429" s="154">
        <v>0</v>
      </c>
      <c r="AF429" s="154">
        <v>0</v>
      </c>
      <c r="AG429" s="154">
        <v>0</v>
      </c>
      <c r="AH429" s="154">
        <v>0</v>
      </c>
      <c r="AI429" s="154">
        <v>0</v>
      </c>
      <c r="AJ429" s="154">
        <v>0</v>
      </c>
      <c r="AK429" s="154">
        <v>0</v>
      </c>
      <c r="AL429" s="154">
        <v>0</v>
      </c>
      <c r="AM429" s="154">
        <v>0</v>
      </c>
      <c r="AN429" s="154">
        <f t="shared" si="136"/>
        <v>0</v>
      </c>
      <c r="AO429" s="154">
        <f t="shared" si="137"/>
        <v>0</v>
      </c>
      <c r="AP429" s="154">
        <f t="shared" si="138"/>
        <v>0</v>
      </c>
      <c r="AQ429" s="154">
        <f t="shared" si="139"/>
        <v>0</v>
      </c>
      <c r="AR429" s="154">
        <f t="shared" si="140"/>
        <v>0</v>
      </c>
      <c r="AS429" s="154">
        <f t="shared" si="141"/>
        <v>0</v>
      </c>
      <c r="AT429" s="154">
        <f t="shared" si="142"/>
        <v>0</v>
      </c>
    </row>
    <row r="430" spans="1:46" ht="31.5">
      <c r="A430" s="63" t="s">
        <v>175</v>
      </c>
      <c r="B430" s="54" t="s">
        <v>1353</v>
      </c>
      <c r="C430" s="63" t="s">
        <v>1354</v>
      </c>
      <c r="D430" s="67" t="s">
        <v>239</v>
      </c>
      <c r="E430" s="66">
        <v>0</v>
      </c>
      <c r="F430" s="154">
        <v>0</v>
      </c>
      <c r="G430" s="154">
        <v>0</v>
      </c>
      <c r="H430" s="154">
        <v>0</v>
      </c>
      <c r="I430" s="154">
        <v>0</v>
      </c>
      <c r="J430" s="154">
        <v>0</v>
      </c>
      <c r="K430" s="154">
        <v>0</v>
      </c>
      <c r="L430" s="154">
        <v>0</v>
      </c>
      <c r="M430" s="154">
        <v>0</v>
      </c>
      <c r="N430" s="154">
        <v>0</v>
      </c>
      <c r="O430" s="154">
        <v>0</v>
      </c>
      <c r="P430" s="154">
        <v>0</v>
      </c>
      <c r="Q430" s="154">
        <v>0</v>
      </c>
      <c r="R430" s="154">
        <v>0</v>
      </c>
      <c r="S430" s="154">
        <v>0</v>
      </c>
      <c r="T430" s="154">
        <v>0</v>
      </c>
      <c r="U430" s="154">
        <v>0</v>
      </c>
      <c r="V430" s="154">
        <v>0</v>
      </c>
      <c r="W430" s="154">
        <v>0</v>
      </c>
      <c r="X430" s="154">
        <v>0</v>
      </c>
      <c r="Y430" s="67">
        <v>0</v>
      </c>
      <c r="Z430" s="66">
        <v>0</v>
      </c>
      <c r="AA430" s="154">
        <v>0</v>
      </c>
      <c r="AB430" s="154">
        <v>0</v>
      </c>
      <c r="AC430" s="154">
        <v>0</v>
      </c>
      <c r="AD430" s="154">
        <v>0</v>
      </c>
      <c r="AE430" s="154">
        <v>0</v>
      </c>
      <c r="AF430" s="154">
        <v>0</v>
      </c>
      <c r="AG430" s="154">
        <v>0</v>
      </c>
      <c r="AH430" s="154">
        <v>0</v>
      </c>
      <c r="AI430" s="154">
        <v>0</v>
      </c>
      <c r="AJ430" s="154">
        <v>0</v>
      </c>
      <c r="AK430" s="154">
        <v>0</v>
      </c>
      <c r="AL430" s="154">
        <v>0</v>
      </c>
      <c r="AM430" s="154">
        <v>0</v>
      </c>
      <c r="AN430" s="154">
        <f t="shared" si="136"/>
        <v>0</v>
      </c>
      <c r="AO430" s="154">
        <f t="shared" si="137"/>
        <v>0</v>
      </c>
      <c r="AP430" s="154">
        <f t="shared" si="138"/>
        <v>0</v>
      </c>
      <c r="AQ430" s="154">
        <f t="shared" si="139"/>
        <v>0</v>
      </c>
      <c r="AR430" s="154">
        <f t="shared" si="140"/>
        <v>0</v>
      </c>
      <c r="AS430" s="154">
        <f t="shared" si="141"/>
        <v>0</v>
      </c>
      <c r="AT430" s="154">
        <f t="shared" si="142"/>
        <v>0</v>
      </c>
    </row>
    <row r="431" spans="1:46" ht="31.5">
      <c r="A431" s="63" t="s">
        <v>175</v>
      </c>
      <c r="B431" s="54" t="s">
        <v>1355</v>
      </c>
      <c r="C431" s="63" t="s">
        <v>1356</v>
      </c>
      <c r="D431" s="67" t="s">
        <v>239</v>
      </c>
      <c r="E431" s="66">
        <v>0</v>
      </c>
      <c r="F431" s="154">
        <v>0</v>
      </c>
      <c r="G431" s="154">
        <v>0</v>
      </c>
      <c r="H431" s="154">
        <v>0</v>
      </c>
      <c r="I431" s="154">
        <v>0</v>
      </c>
      <c r="J431" s="154">
        <v>0</v>
      </c>
      <c r="K431" s="154">
        <v>0</v>
      </c>
      <c r="L431" s="154">
        <v>0</v>
      </c>
      <c r="M431" s="154">
        <v>0</v>
      </c>
      <c r="N431" s="154">
        <v>0</v>
      </c>
      <c r="O431" s="154">
        <v>0</v>
      </c>
      <c r="P431" s="154">
        <v>0</v>
      </c>
      <c r="Q431" s="154">
        <v>0</v>
      </c>
      <c r="R431" s="154">
        <v>0</v>
      </c>
      <c r="S431" s="154">
        <v>0</v>
      </c>
      <c r="T431" s="154">
        <v>0</v>
      </c>
      <c r="U431" s="154">
        <v>0</v>
      </c>
      <c r="V431" s="154">
        <v>0</v>
      </c>
      <c r="W431" s="154">
        <v>0</v>
      </c>
      <c r="X431" s="154">
        <v>0</v>
      </c>
      <c r="Y431" s="67">
        <v>0</v>
      </c>
      <c r="Z431" s="66">
        <v>0</v>
      </c>
      <c r="AA431" s="154">
        <v>0</v>
      </c>
      <c r="AB431" s="154">
        <v>0</v>
      </c>
      <c r="AC431" s="154">
        <v>0</v>
      </c>
      <c r="AD431" s="154">
        <v>0</v>
      </c>
      <c r="AE431" s="154">
        <v>0</v>
      </c>
      <c r="AF431" s="154">
        <v>0</v>
      </c>
      <c r="AG431" s="154">
        <v>0</v>
      </c>
      <c r="AH431" s="154">
        <v>0</v>
      </c>
      <c r="AI431" s="154">
        <v>0</v>
      </c>
      <c r="AJ431" s="154">
        <v>0</v>
      </c>
      <c r="AK431" s="154">
        <v>0</v>
      </c>
      <c r="AL431" s="154">
        <v>0</v>
      </c>
      <c r="AM431" s="154">
        <v>0</v>
      </c>
      <c r="AN431" s="154">
        <f t="shared" si="136"/>
        <v>0</v>
      </c>
      <c r="AO431" s="154">
        <f t="shared" si="137"/>
        <v>0</v>
      </c>
      <c r="AP431" s="154">
        <f t="shared" si="138"/>
        <v>0</v>
      </c>
      <c r="AQ431" s="154">
        <f t="shared" si="139"/>
        <v>0</v>
      </c>
      <c r="AR431" s="154">
        <f t="shared" si="140"/>
        <v>0</v>
      </c>
      <c r="AS431" s="154">
        <f t="shared" si="141"/>
        <v>0</v>
      </c>
      <c r="AT431" s="154">
        <f t="shared" si="142"/>
        <v>0</v>
      </c>
    </row>
    <row r="432" spans="1:46" ht="47.25">
      <c r="A432" s="63" t="s">
        <v>175</v>
      </c>
      <c r="B432" s="54" t="s">
        <v>1357</v>
      </c>
      <c r="C432" s="63" t="s">
        <v>1358</v>
      </c>
      <c r="D432" s="67" t="s">
        <v>239</v>
      </c>
      <c r="E432" s="66">
        <v>0</v>
      </c>
      <c r="F432" s="154">
        <v>0</v>
      </c>
      <c r="G432" s="154">
        <v>0</v>
      </c>
      <c r="H432" s="154">
        <v>0</v>
      </c>
      <c r="I432" s="154">
        <v>0</v>
      </c>
      <c r="J432" s="154">
        <v>0</v>
      </c>
      <c r="K432" s="154">
        <v>0</v>
      </c>
      <c r="L432" s="154">
        <v>0</v>
      </c>
      <c r="M432" s="154">
        <v>0</v>
      </c>
      <c r="N432" s="154">
        <v>0</v>
      </c>
      <c r="O432" s="154">
        <v>0</v>
      </c>
      <c r="P432" s="154">
        <v>0</v>
      </c>
      <c r="Q432" s="154">
        <v>0</v>
      </c>
      <c r="R432" s="154">
        <v>0</v>
      </c>
      <c r="S432" s="154">
        <v>0</v>
      </c>
      <c r="T432" s="154">
        <v>0</v>
      </c>
      <c r="U432" s="154">
        <v>0</v>
      </c>
      <c r="V432" s="154">
        <v>0</v>
      </c>
      <c r="W432" s="154">
        <v>0</v>
      </c>
      <c r="X432" s="154">
        <v>0</v>
      </c>
      <c r="Y432" s="67">
        <v>0</v>
      </c>
      <c r="Z432" s="66">
        <v>0</v>
      </c>
      <c r="AA432" s="154">
        <v>0</v>
      </c>
      <c r="AB432" s="154">
        <v>0</v>
      </c>
      <c r="AC432" s="154">
        <v>0</v>
      </c>
      <c r="AD432" s="154">
        <v>0</v>
      </c>
      <c r="AE432" s="154">
        <v>0</v>
      </c>
      <c r="AF432" s="154">
        <v>0</v>
      </c>
      <c r="AG432" s="154">
        <v>0</v>
      </c>
      <c r="AH432" s="154">
        <v>0</v>
      </c>
      <c r="AI432" s="154">
        <v>0</v>
      </c>
      <c r="AJ432" s="154">
        <v>0</v>
      </c>
      <c r="AK432" s="154">
        <v>0</v>
      </c>
      <c r="AL432" s="154">
        <v>0</v>
      </c>
      <c r="AM432" s="154">
        <v>0</v>
      </c>
      <c r="AN432" s="154">
        <f t="shared" si="136"/>
        <v>0</v>
      </c>
      <c r="AO432" s="154">
        <f t="shared" si="137"/>
        <v>0</v>
      </c>
      <c r="AP432" s="154">
        <f t="shared" si="138"/>
        <v>0</v>
      </c>
      <c r="AQ432" s="154">
        <f t="shared" si="139"/>
        <v>0</v>
      </c>
      <c r="AR432" s="154">
        <f t="shared" si="140"/>
        <v>0</v>
      </c>
      <c r="AS432" s="154">
        <f t="shared" si="141"/>
        <v>0</v>
      </c>
      <c r="AT432" s="154">
        <f t="shared" si="142"/>
        <v>0</v>
      </c>
    </row>
    <row r="433" spans="1:46" ht="47.25">
      <c r="A433" s="63" t="s">
        <v>175</v>
      </c>
      <c r="B433" s="54" t="s">
        <v>1359</v>
      </c>
      <c r="C433" s="63" t="s">
        <v>1360</v>
      </c>
      <c r="D433" s="67" t="s">
        <v>239</v>
      </c>
      <c r="E433" s="66">
        <v>0</v>
      </c>
      <c r="F433" s="154">
        <v>0</v>
      </c>
      <c r="G433" s="154">
        <v>0</v>
      </c>
      <c r="H433" s="154">
        <v>0</v>
      </c>
      <c r="I433" s="154">
        <v>0</v>
      </c>
      <c r="J433" s="154">
        <v>0</v>
      </c>
      <c r="K433" s="154">
        <v>0</v>
      </c>
      <c r="L433" s="154">
        <v>0</v>
      </c>
      <c r="M433" s="154">
        <v>0</v>
      </c>
      <c r="N433" s="154">
        <v>0</v>
      </c>
      <c r="O433" s="154">
        <v>0</v>
      </c>
      <c r="P433" s="154">
        <v>0</v>
      </c>
      <c r="Q433" s="154">
        <v>0</v>
      </c>
      <c r="R433" s="154">
        <v>0</v>
      </c>
      <c r="S433" s="154">
        <v>0</v>
      </c>
      <c r="T433" s="154">
        <v>0</v>
      </c>
      <c r="U433" s="154">
        <v>0</v>
      </c>
      <c r="V433" s="154">
        <v>0</v>
      </c>
      <c r="W433" s="154">
        <v>0</v>
      </c>
      <c r="X433" s="154">
        <v>0</v>
      </c>
      <c r="Y433" s="67">
        <v>0</v>
      </c>
      <c r="Z433" s="66">
        <v>0</v>
      </c>
      <c r="AA433" s="154">
        <v>0</v>
      </c>
      <c r="AB433" s="154">
        <v>0</v>
      </c>
      <c r="AC433" s="154">
        <v>0</v>
      </c>
      <c r="AD433" s="154">
        <v>0</v>
      </c>
      <c r="AE433" s="154">
        <v>0</v>
      </c>
      <c r="AF433" s="154">
        <v>0</v>
      </c>
      <c r="AG433" s="154">
        <v>0</v>
      </c>
      <c r="AH433" s="154">
        <v>0</v>
      </c>
      <c r="AI433" s="154">
        <v>0</v>
      </c>
      <c r="AJ433" s="154">
        <v>0</v>
      </c>
      <c r="AK433" s="154">
        <v>0</v>
      </c>
      <c r="AL433" s="154">
        <v>0</v>
      </c>
      <c r="AM433" s="154">
        <v>0</v>
      </c>
      <c r="AN433" s="154">
        <f t="shared" si="136"/>
        <v>0</v>
      </c>
      <c r="AO433" s="154">
        <f t="shared" si="137"/>
        <v>0</v>
      </c>
      <c r="AP433" s="154">
        <f t="shared" si="138"/>
        <v>0</v>
      </c>
      <c r="AQ433" s="154">
        <f t="shared" si="139"/>
        <v>0</v>
      </c>
      <c r="AR433" s="154">
        <f t="shared" si="140"/>
        <v>0</v>
      </c>
      <c r="AS433" s="154">
        <f t="shared" si="141"/>
        <v>0</v>
      </c>
      <c r="AT433" s="154">
        <f t="shared" si="142"/>
        <v>0</v>
      </c>
    </row>
    <row r="434" spans="1:46" ht="31.5">
      <c r="A434" s="63" t="s">
        <v>175</v>
      </c>
      <c r="B434" s="54" t="s">
        <v>1361</v>
      </c>
      <c r="C434" s="63" t="s">
        <v>1362</v>
      </c>
      <c r="D434" s="67" t="s">
        <v>239</v>
      </c>
      <c r="E434" s="66">
        <v>0</v>
      </c>
      <c r="F434" s="154">
        <v>0</v>
      </c>
      <c r="G434" s="154">
        <v>0</v>
      </c>
      <c r="H434" s="154">
        <v>0</v>
      </c>
      <c r="I434" s="154">
        <v>0</v>
      </c>
      <c r="J434" s="154">
        <v>0</v>
      </c>
      <c r="K434" s="154">
        <v>0</v>
      </c>
      <c r="L434" s="154">
        <v>0</v>
      </c>
      <c r="M434" s="154">
        <v>0</v>
      </c>
      <c r="N434" s="154">
        <v>0</v>
      </c>
      <c r="O434" s="154">
        <v>0</v>
      </c>
      <c r="P434" s="154">
        <v>0</v>
      </c>
      <c r="Q434" s="154">
        <v>0</v>
      </c>
      <c r="R434" s="154">
        <v>0</v>
      </c>
      <c r="S434" s="154">
        <v>0</v>
      </c>
      <c r="T434" s="154">
        <v>0</v>
      </c>
      <c r="U434" s="154">
        <v>0</v>
      </c>
      <c r="V434" s="154">
        <v>0</v>
      </c>
      <c r="W434" s="154">
        <v>0</v>
      </c>
      <c r="X434" s="154">
        <v>0</v>
      </c>
      <c r="Y434" s="67">
        <v>0</v>
      </c>
      <c r="Z434" s="66">
        <v>0</v>
      </c>
      <c r="AA434" s="154">
        <v>0</v>
      </c>
      <c r="AB434" s="154">
        <v>0</v>
      </c>
      <c r="AC434" s="154">
        <v>0</v>
      </c>
      <c r="AD434" s="154">
        <v>0</v>
      </c>
      <c r="AE434" s="154">
        <v>0</v>
      </c>
      <c r="AF434" s="154">
        <v>0</v>
      </c>
      <c r="AG434" s="154">
        <v>0</v>
      </c>
      <c r="AH434" s="154">
        <v>0</v>
      </c>
      <c r="AI434" s="154">
        <v>0</v>
      </c>
      <c r="AJ434" s="154">
        <v>0</v>
      </c>
      <c r="AK434" s="154">
        <v>0</v>
      </c>
      <c r="AL434" s="154">
        <v>0</v>
      </c>
      <c r="AM434" s="154">
        <v>0</v>
      </c>
      <c r="AN434" s="154">
        <f t="shared" si="136"/>
        <v>0</v>
      </c>
      <c r="AO434" s="154">
        <f t="shared" si="137"/>
        <v>0</v>
      </c>
      <c r="AP434" s="154">
        <f t="shared" si="138"/>
        <v>0</v>
      </c>
      <c r="AQ434" s="154">
        <f t="shared" si="139"/>
        <v>0</v>
      </c>
      <c r="AR434" s="154">
        <f t="shared" si="140"/>
        <v>0</v>
      </c>
      <c r="AS434" s="154">
        <f t="shared" si="141"/>
        <v>0</v>
      </c>
      <c r="AT434" s="154">
        <f t="shared" si="142"/>
        <v>0</v>
      </c>
    </row>
    <row r="435" spans="1:46" ht="78.75">
      <c r="A435" s="63" t="s">
        <v>175</v>
      </c>
      <c r="B435" s="54" t="s">
        <v>1363</v>
      </c>
      <c r="C435" s="63" t="s">
        <v>1364</v>
      </c>
      <c r="D435" s="36" t="s">
        <v>239</v>
      </c>
      <c r="E435" s="36">
        <v>0</v>
      </c>
      <c r="F435" s="154">
        <v>0</v>
      </c>
      <c r="G435" s="154">
        <v>0</v>
      </c>
      <c r="H435" s="154">
        <v>0</v>
      </c>
      <c r="I435" s="154">
        <v>0</v>
      </c>
      <c r="J435" s="154">
        <v>0</v>
      </c>
      <c r="K435" s="154">
        <v>0</v>
      </c>
      <c r="L435" s="154">
        <v>0</v>
      </c>
      <c r="M435" s="154">
        <v>0</v>
      </c>
      <c r="N435" s="154">
        <v>0</v>
      </c>
      <c r="O435" s="154">
        <v>0</v>
      </c>
      <c r="P435" s="154">
        <v>0</v>
      </c>
      <c r="Q435" s="154">
        <v>0</v>
      </c>
      <c r="R435" s="154">
        <v>0</v>
      </c>
      <c r="S435" s="154">
        <v>0</v>
      </c>
      <c r="T435" s="154">
        <v>0</v>
      </c>
      <c r="U435" s="154">
        <v>0</v>
      </c>
      <c r="V435" s="154">
        <v>0</v>
      </c>
      <c r="W435" s="154">
        <v>0</v>
      </c>
      <c r="X435" s="154">
        <v>0</v>
      </c>
      <c r="Y435" s="36">
        <v>0</v>
      </c>
      <c r="Z435" s="36">
        <v>0</v>
      </c>
      <c r="AA435" s="154">
        <v>0</v>
      </c>
      <c r="AB435" s="154">
        <v>0</v>
      </c>
      <c r="AC435" s="154">
        <v>0</v>
      </c>
      <c r="AD435" s="154">
        <v>0</v>
      </c>
      <c r="AE435" s="154">
        <v>0</v>
      </c>
      <c r="AF435" s="154">
        <v>0</v>
      </c>
      <c r="AG435" s="154">
        <v>0</v>
      </c>
      <c r="AH435" s="154">
        <v>0</v>
      </c>
      <c r="AI435" s="154">
        <v>0</v>
      </c>
      <c r="AJ435" s="154">
        <v>0</v>
      </c>
      <c r="AK435" s="154">
        <v>0</v>
      </c>
      <c r="AL435" s="154">
        <v>0</v>
      </c>
      <c r="AM435" s="154">
        <v>0</v>
      </c>
      <c r="AN435" s="154">
        <f t="shared" si="136"/>
        <v>0</v>
      </c>
      <c r="AO435" s="154">
        <f t="shared" si="137"/>
        <v>0</v>
      </c>
      <c r="AP435" s="154">
        <f t="shared" si="138"/>
        <v>0</v>
      </c>
      <c r="AQ435" s="154">
        <f t="shared" si="139"/>
        <v>0</v>
      </c>
      <c r="AR435" s="154">
        <f t="shared" si="140"/>
        <v>0</v>
      </c>
      <c r="AS435" s="154">
        <f t="shared" si="141"/>
        <v>0</v>
      </c>
      <c r="AT435" s="154">
        <f t="shared" si="142"/>
        <v>0</v>
      </c>
    </row>
    <row r="436" spans="1:46" ht="31.5">
      <c r="A436" s="63" t="s">
        <v>175</v>
      </c>
      <c r="B436" s="54" t="s">
        <v>1365</v>
      </c>
      <c r="C436" s="63" t="s">
        <v>1366</v>
      </c>
      <c r="D436" s="36" t="s">
        <v>239</v>
      </c>
      <c r="E436" s="36">
        <v>0</v>
      </c>
      <c r="F436" s="154">
        <v>0</v>
      </c>
      <c r="G436" s="154">
        <v>0</v>
      </c>
      <c r="H436" s="154">
        <v>0</v>
      </c>
      <c r="I436" s="154">
        <v>0</v>
      </c>
      <c r="J436" s="154">
        <v>0</v>
      </c>
      <c r="K436" s="154">
        <v>0</v>
      </c>
      <c r="L436" s="154">
        <v>0</v>
      </c>
      <c r="M436" s="154">
        <v>0</v>
      </c>
      <c r="N436" s="154">
        <v>0</v>
      </c>
      <c r="O436" s="154">
        <v>0</v>
      </c>
      <c r="P436" s="154">
        <v>0</v>
      </c>
      <c r="Q436" s="154">
        <v>0</v>
      </c>
      <c r="R436" s="154">
        <v>0</v>
      </c>
      <c r="S436" s="154">
        <v>0</v>
      </c>
      <c r="T436" s="154">
        <v>0</v>
      </c>
      <c r="U436" s="154">
        <v>0</v>
      </c>
      <c r="V436" s="154">
        <v>0</v>
      </c>
      <c r="W436" s="154">
        <v>0</v>
      </c>
      <c r="X436" s="154">
        <v>0</v>
      </c>
      <c r="Y436" s="36">
        <v>0</v>
      </c>
      <c r="Z436" s="36">
        <v>0</v>
      </c>
      <c r="AA436" s="154">
        <v>0</v>
      </c>
      <c r="AB436" s="154">
        <v>0</v>
      </c>
      <c r="AC436" s="154">
        <v>0</v>
      </c>
      <c r="AD436" s="154">
        <v>0</v>
      </c>
      <c r="AE436" s="154">
        <v>0</v>
      </c>
      <c r="AF436" s="154">
        <v>0</v>
      </c>
      <c r="AG436" s="154">
        <v>0</v>
      </c>
      <c r="AH436" s="154">
        <v>0</v>
      </c>
      <c r="AI436" s="154">
        <v>0</v>
      </c>
      <c r="AJ436" s="154">
        <v>0</v>
      </c>
      <c r="AK436" s="154">
        <v>0</v>
      </c>
      <c r="AL436" s="154">
        <v>0</v>
      </c>
      <c r="AM436" s="154">
        <v>0</v>
      </c>
      <c r="AN436" s="154">
        <f t="shared" si="136"/>
        <v>0</v>
      </c>
      <c r="AO436" s="154">
        <f t="shared" si="137"/>
        <v>0</v>
      </c>
      <c r="AP436" s="154">
        <f t="shared" si="138"/>
        <v>0</v>
      </c>
      <c r="AQ436" s="154">
        <f t="shared" si="139"/>
        <v>0</v>
      </c>
      <c r="AR436" s="154">
        <f t="shared" si="140"/>
        <v>0</v>
      </c>
      <c r="AS436" s="154">
        <f t="shared" si="141"/>
        <v>0</v>
      </c>
      <c r="AT436" s="154">
        <f t="shared" si="142"/>
        <v>0</v>
      </c>
    </row>
    <row r="437" spans="1:46" ht="47.25">
      <c r="A437" s="63" t="s">
        <v>175</v>
      </c>
      <c r="B437" s="54" t="s">
        <v>1367</v>
      </c>
      <c r="C437" s="63" t="s">
        <v>1368</v>
      </c>
      <c r="D437" s="36" t="s">
        <v>239</v>
      </c>
      <c r="E437" s="36">
        <v>0</v>
      </c>
      <c r="F437" s="154">
        <v>0</v>
      </c>
      <c r="G437" s="154">
        <v>0</v>
      </c>
      <c r="H437" s="154">
        <v>0</v>
      </c>
      <c r="I437" s="154">
        <v>0</v>
      </c>
      <c r="J437" s="154">
        <v>0</v>
      </c>
      <c r="K437" s="154">
        <v>0</v>
      </c>
      <c r="L437" s="154">
        <v>0</v>
      </c>
      <c r="M437" s="154">
        <v>0</v>
      </c>
      <c r="N437" s="154">
        <v>0</v>
      </c>
      <c r="O437" s="154">
        <v>0</v>
      </c>
      <c r="P437" s="154">
        <v>0</v>
      </c>
      <c r="Q437" s="154">
        <v>0</v>
      </c>
      <c r="R437" s="154">
        <v>0</v>
      </c>
      <c r="S437" s="154">
        <v>0</v>
      </c>
      <c r="T437" s="154">
        <v>0</v>
      </c>
      <c r="U437" s="154">
        <v>0</v>
      </c>
      <c r="V437" s="154">
        <v>0</v>
      </c>
      <c r="W437" s="154">
        <v>0</v>
      </c>
      <c r="X437" s="154">
        <v>0</v>
      </c>
      <c r="Y437" s="36">
        <v>0</v>
      </c>
      <c r="Z437" s="36">
        <v>0</v>
      </c>
      <c r="AA437" s="154">
        <v>0</v>
      </c>
      <c r="AB437" s="154">
        <v>0</v>
      </c>
      <c r="AC437" s="154">
        <v>0</v>
      </c>
      <c r="AD437" s="154">
        <v>0</v>
      </c>
      <c r="AE437" s="154">
        <v>0</v>
      </c>
      <c r="AF437" s="154">
        <v>0</v>
      </c>
      <c r="AG437" s="154">
        <v>0</v>
      </c>
      <c r="AH437" s="154">
        <v>0</v>
      </c>
      <c r="AI437" s="154">
        <v>0</v>
      </c>
      <c r="AJ437" s="154">
        <v>0</v>
      </c>
      <c r="AK437" s="154">
        <v>0</v>
      </c>
      <c r="AL437" s="154">
        <v>0</v>
      </c>
      <c r="AM437" s="154">
        <v>0</v>
      </c>
      <c r="AN437" s="154">
        <f t="shared" si="136"/>
        <v>0</v>
      </c>
      <c r="AO437" s="154">
        <f t="shared" si="137"/>
        <v>0</v>
      </c>
      <c r="AP437" s="154">
        <f t="shared" si="138"/>
        <v>0</v>
      </c>
      <c r="AQ437" s="154">
        <f t="shared" si="139"/>
        <v>0</v>
      </c>
      <c r="AR437" s="154">
        <f t="shared" si="140"/>
        <v>0</v>
      </c>
      <c r="AS437" s="154">
        <f t="shared" si="141"/>
        <v>0</v>
      </c>
      <c r="AT437" s="154">
        <f t="shared" si="142"/>
        <v>0</v>
      </c>
    </row>
    <row r="438" spans="1:46" ht="31.5">
      <c r="A438" s="63" t="s">
        <v>175</v>
      </c>
      <c r="B438" s="54" t="s">
        <v>1369</v>
      </c>
      <c r="C438" s="63" t="s">
        <v>1370</v>
      </c>
      <c r="D438" s="36" t="s">
        <v>239</v>
      </c>
      <c r="E438" s="36">
        <v>0</v>
      </c>
      <c r="F438" s="154">
        <v>0</v>
      </c>
      <c r="G438" s="154">
        <v>0</v>
      </c>
      <c r="H438" s="154">
        <v>0</v>
      </c>
      <c r="I438" s="154">
        <v>0</v>
      </c>
      <c r="J438" s="154">
        <v>0</v>
      </c>
      <c r="K438" s="154">
        <v>0</v>
      </c>
      <c r="L438" s="154">
        <v>0</v>
      </c>
      <c r="M438" s="154">
        <v>0</v>
      </c>
      <c r="N438" s="154">
        <v>0</v>
      </c>
      <c r="O438" s="154">
        <v>0</v>
      </c>
      <c r="P438" s="154">
        <v>0</v>
      </c>
      <c r="Q438" s="154">
        <v>0</v>
      </c>
      <c r="R438" s="154">
        <v>0</v>
      </c>
      <c r="S438" s="154">
        <v>0</v>
      </c>
      <c r="T438" s="154">
        <v>0</v>
      </c>
      <c r="U438" s="154">
        <v>0</v>
      </c>
      <c r="V438" s="154">
        <v>0</v>
      </c>
      <c r="W438" s="154">
        <v>0</v>
      </c>
      <c r="X438" s="154">
        <v>0</v>
      </c>
      <c r="Y438" s="36">
        <v>0</v>
      </c>
      <c r="Z438" s="36">
        <v>0</v>
      </c>
      <c r="AA438" s="154">
        <v>0</v>
      </c>
      <c r="AB438" s="154">
        <v>0</v>
      </c>
      <c r="AC438" s="154">
        <v>0</v>
      </c>
      <c r="AD438" s="154">
        <v>0</v>
      </c>
      <c r="AE438" s="154">
        <v>0</v>
      </c>
      <c r="AF438" s="154">
        <v>0</v>
      </c>
      <c r="AG438" s="154">
        <v>0</v>
      </c>
      <c r="AH438" s="154">
        <v>0</v>
      </c>
      <c r="AI438" s="154">
        <v>0</v>
      </c>
      <c r="AJ438" s="154">
        <v>0</v>
      </c>
      <c r="AK438" s="154">
        <v>0</v>
      </c>
      <c r="AL438" s="154">
        <v>0</v>
      </c>
      <c r="AM438" s="154">
        <v>0</v>
      </c>
      <c r="AN438" s="154">
        <f t="shared" si="136"/>
        <v>0</v>
      </c>
      <c r="AO438" s="154">
        <f t="shared" si="137"/>
        <v>0</v>
      </c>
      <c r="AP438" s="154">
        <f t="shared" si="138"/>
        <v>0</v>
      </c>
      <c r="AQ438" s="154">
        <f t="shared" si="139"/>
        <v>0</v>
      </c>
      <c r="AR438" s="154">
        <f t="shared" si="140"/>
        <v>0</v>
      </c>
      <c r="AS438" s="154">
        <f t="shared" si="141"/>
        <v>0</v>
      </c>
      <c r="AT438" s="154">
        <f t="shared" si="142"/>
        <v>0</v>
      </c>
    </row>
    <row r="439" spans="1:46" ht="31.5">
      <c r="A439" s="63" t="s">
        <v>175</v>
      </c>
      <c r="B439" s="54" t="s">
        <v>1371</v>
      </c>
      <c r="C439" s="63" t="s">
        <v>1372</v>
      </c>
      <c r="D439" s="36" t="s">
        <v>239</v>
      </c>
      <c r="E439" s="36">
        <v>0</v>
      </c>
      <c r="F439" s="154">
        <v>0</v>
      </c>
      <c r="G439" s="154">
        <v>0</v>
      </c>
      <c r="H439" s="154">
        <v>0</v>
      </c>
      <c r="I439" s="154">
        <v>0</v>
      </c>
      <c r="J439" s="154">
        <v>0</v>
      </c>
      <c r="K439" s="154">
        <v>0</v>
      </c>
      <c r="L439" s="154">
        <v>0</v>
      </c>
      <c r="M439" s="154">
        <v>0</v>
      </c>
      <c r="N439" s="154">
        <v>0</v>
      </c>
      <c r="O439" s="154">
        <v>0</v>
      </c>
      <c r="P439" s="154">
        <v>0</v>
      </c>
      <c r="Q439" s="154">
        <v>0</v>
      </c>
      <c r="R439" s="154">
        <v>0</v>
      </c>
      <c r="S439" s="154">
        <v>0</v>
      </c>
      <c r="T439" s="154">
        <v>0</v>
      </c>
      <c r="U439" s="154">
        <v>0</v>
      </c>
      <c r="V439" s="154">
        <v>0</v>
      </c>
      <c r="W439" s="154">
        <v>0</v>
      </c>
      <c r="X439" s="154">
        <v>0</v>
      </c>
      <c r="Y439" s="36">
        <v>0</v>
      </c>
      <c r="Z439" s="36">
        <v>0</v>
      </c>
      <c r="AA439" s="154">
        <v>0</v>
      </c>
      <c r="AB439" s="154">
        <v>0</v>
      </c>
      <c r="AC439" s="154">
        <v>0</v>
      </c>
      <c r="AD439" s="154">
        <v>0</v>
      </c>
      <c r="AE439" s="154">
        <v>0</v>
      </c>
      <c r="AF439" s="154">
        <v>0</v>
      </c>
      <c r="AG439" s="154">
        <v>0</v>
      </c>
      <c r="AH439" s="154">
        <v>0</v>
      </c>
      <c r="AI439" s="154">
        <v>0</v>
      </c>
      <c r="AJ439" s="154">
        <v>0</v>
      </c>
      <c r="AK439" s="154">
        <v>0</v>
      </c>
      <c r="AL439" s="154">
        <v>0</v>
      </c>
      <c r="AM439" s="154">
        <v>0</v>
      </c>
      <c r="AN439" s="154">
        <f t="shared" si="136"/>
        <v>0</v>
      </c>
      <c r="AO439" s="154">
        <f t="shared" si="137"/>
        <v>0</v>
      </c>
      <c r="AP439" s="154">
        <f t="shared" si="138"/>
        <v>0</v>
      </c>
      <c r="AQ439" s="154">
        <f t="shared" si="139"/>
        <v>0</v>
      </c>
      <c r="AR439" s="154">
        <f t="shared" si="140"/>
        <v>0</v>
      </c>
      <c r="AS439" s="154">
        <f t="shared" si="141"/>
        <v>0</v>
      </c>
      <c r="AT439" s="154">
        <f t="shared" si="142"/>
        <v>0</v>
      </c>
    </row>
    <row r="440" spans="1:46" ht="31.5">
      <c r="A440" s="63" t="s">
        <v>175</v>
      </c>
      <c r="B440" s="54" t="s">
        <v>1373</v>
      </c>
      <c r="C440" s="63" t="s">
        <v>1374</v>
      </c>
      <c r="D440" s="36" t="s">
        <v>239</v>
      </c>
      <c r="E440" s="36">
        <v>0</v>
      </c>
      <c r="F440" s="154">
        <v>0</v>
      </c>
      <c r="G440" s="154">
        <v>0</v>
      </c>
      <c r="H440" s="154">
        <v>0</v>
      </c>
      <c r="I440" s="154">
        <v>0</v>
      </c>
      <c r="J440" s="154">
        <v>0</v>
      </c>
      <c r="K440" s="154">
        <v>0</v>
      </c>
      <c r="L440" s="154">
        <v>0</v>
      </c>
      <c r="M440" s="154">
        <v>0</v>
      </c>
      <c r="N440" s="154">
        <v>0</v>
      </c>
      <c r="O440" s="154">
        <v>0</v>
      </c>
      <c r="P440" s="154">
        <v>0</v>
      </c>
      <c r="Q440" s="154">
        <v>0</v>
      </c>
      <c r="R440" s="154">
        <v>0</v>
      </c>
      <c r="S440" s="154">
        <v>0</v>
      </c>
      <c r="T440" s="154">
        <v>0</v>
      </c>
      <c r="U440" s="154">
        <v>0</v>
      </c>
      <c r="V440" s="154">
        <v>0</v>
      </c>
      <c r="W440" s="154">
        <v>0</v>
      </c>
      <c r="X440" s="154">
        <v>0</v>
      </c>
      <c r="Y440" s="36">
        <v>0</v>
      </c>
      <c r="Z440" s="36">
        <v>0</v>
      </c>
      <c r="AA440" s="154">
        <v>0</v>
      </c>
      <c r="AB440" s="154">
        <v>0</v>
      </c>
      <c r="AC440" s="154">
        <v>0</v>
      </c>
      <c r="AD440" s="154">
        <v>0</v>
      </c>
      <c r="AE440" s="154">
        <v>0</v>
      </c>
      <c r="AF440" s="154">
        <v>0</v>
      </c>
      <c r="AG440" s="154">
        <v>0</v>
      </c>
      <c r="AH440" s="154">
        <v>0</v>
      </c>
      <c r="AI440" s="154">
        <v>0</v>
      </c>
      <c r="AJ440" s="154">
        <v>0</v>
      </c>
      <c r="AK440" s="154">
        <v>0</v>
      </c>
      <c r="AL440" s="154">
        <v>0</v>
      </c>
      <c r="AM440" s="154">
        <v>0</v>
      </c>
      <c r="AN440" s="154">
        <f t="shared" si="136"/>
        <v>0</v>
      </c>
      <c r="AO440" s="154">
        <f t="shared" si="137"/>
        <v>0</v>
      </c>
      <c r="AP440" s="154">
        <f t="shared" si="138"/>
        <v>0</v>
      </c>
      <c r="AQ440" s="154">
        <f t="shared" si="139"/>
        <v>0</v>
      </c>
      <c r="AR440" s="154">
        <f t="shared" si="140"/>
        <v>0</v>
      </c>
      <c r="AS440" s="154">
        <f t="shared" si="141"/>
        <v>0</v>
      </c>
      <c r="AT440" s="154">
        <f t="shared" si="142"/>
        <v>0</v>
      </c>
    </row>
    <row r="441" spans="1:46" ht="31.5">
      <c r="A441" s="133" t="s">
        <v>175</v>
      </c>
      <c r="B441" s="134" t="s">
        <v>1375</v>
      </c>
      <c r="C441" s="133" t="s">
        <v>1376</v>
      </c>
      <c r="D441" s="154" t="s">
        <v>239</v>
      </c>
      <c r="E441" s="154">
        <v>0</v>
      </c>
      <c r="F441" s="154">
        <v>0</v>
      </c>
      <c r="G441" s="154">
        <v>0</v>
      </c>
      <c r="H441" s="154">
        <v>0</v>
      </c>
      <c r="I441" s="154">
        <v>0</v>
      </c>
      <c r="J441" s="154">
        <v>0</v>
      </c>
      <c r="K441" s="154">
        <v>0</v>
      </c>
      <c r="L441" s="154">
        <v>0</v>
      </c>
      <c r="M441" s="154">
        <v>0</v>
      </c>
      <c r="N441" s="154">
        <v>0</v>
      </c>
      <c r="O441" s="154">
        <v>0</v>
      </c>
      <c r="P441" s="154">
        <v>0</v>
      </c>
      <c r="Q441" s="154">
        <v>0</v>
      </c>
      <c r="R441" s="154">
        <v>0</v>
      </c>
      <c r="S441" s="154">
        <v>0</v>
      </c>
      <c r="T441" s="154">
        <v>0</v>
      </c>
      <c r="U441" s="154">
        <v>0</v>
      </c>
      <c r="V441" s="154">
        <v>0</v>
      </c>
      <c r="W441" s="154">
        <v>0</v>
      </c>
      <c r="X441" s="154">
        <v>0</v>
      </c>
      <c r="Y441" s="154">
        <v>0</v>
      </c>
      <c r="Z441" s="154">
        <v>0</v>
      </c>
      <c r="AA441" s="154">
        <v>0</v>
      </c>
      <c r="AB441" s="154">
        <v>0</v>
      </c>
      <c r="AC441" s="154">
        <v>0</v>
      </c>
      <c r="AD441" s="154">
        <v>0</v>
      </c>
      <c r="AE441" s="154">
        <v>0</v>
      </c>
      <c r="AF441" s="154">
        <v>0</v>
      </c>
      <c r="AG441" s="154">
        <v>0</v>
      </c>
      <c r="AH441" s="154">
        <v>0</v>
      </c>
      <c r="AI441" s="154">
        <v>0</v>
      </c>
      <c r="AJ441" s="154">
        <v>0</v>
      </c>
      <c r="AK441" s="154">
        <v>0</v>
      </c>
      <c r="AL441" s="154">
        <v>0</v>
      </c>
      <c r="AM441" s="154">
        <v>0</v>
      </c>
      <c r="AN441" s="154">
        <f t="shared" si="136"/>
        <v>0</v>
      </c>
      <c r="AO441" s="154">
        <f t="shared" si="137"/>
        <v>0</v>
      </c>
      <c r="AP441" s="154">
        <f t="shared" si="138"/>
        <v>0</v>
      </c>
      <c r="AQ441" s="154">
        <f t="shared" si="139"/>
        <v>0</v>
      </c>
      <c r="AR441" s="154">
        <f t="shared" si="140"/>
        <v>0</v>
      </c>
      <c r="AS441" s="154">
        <f t="shared" si="141"/>
        <v>0</v>
      </c>
      <c r="AT441" s="154">
        <f t="shared" si="142"/>
        <v>0</v>
      </c>
    </row>
    <row r="442" spans="1:46" ht="47.25">
      <c r="A442" s="63" t="s">
        <v>175</v>
      </c>
      <c r="B442" s="54" t="s">
        <v>1377</v>
      </c>
      <c r="C442" s="63" t="s">
        <v>1378</v>
      </c>
      <c r="D442" s="36" t="s">
        <v>239</v>
      </c>
      <c r="E442" s="36">
        <v>0</v>
      </c>
      <c r="F442" s="154">
        <v>0</v>
      </c>
      <c r="G442" s="154">
        <v>0</v>
      </c>
      <c r="H442" s="154">
        <v>0</v>
      </c>
      <c r="I442" s="154">
        <v>0</v>
      </c>
      <c r="J442" s="154">
        <v>0</v>
      </c>
      <c r="K442" s="154">
        <v>0</v>
      </c>
      <c r="L442" s="154">
        <v>0</v>
      </c>
      <c r="M442" s="154">
        <v>0</v>
      </c>
      <c r="N442" s="154">
        <v>0</v>
      </c>
      <c r="O442" s="154">
        <v>0</v>
      </c>
      <c r="P442" s="154">
        <v>0</v>
      </c>
      <c r="Q442" s="154">
        <v>0</v>
      </c>
      <c r="R442" s="154">
        <v>0</v>
      </c>
      <c r="S442" s="154">
        <v>0</v>
      </c>
      <c r="T442" s="154">
        <v>0</v>
      </c>
      <c r="U442" s="154">
        <v>0</v>
      </c>
      <c r="V442" s="154">
        <v>0</v>
      </c>
      <c r="W442" s="154">
        <v>0</v>
      </c>
      <c r="X442" s="154">
        <v>0</v>
      </c>
      <c r="Y442" s="36">
        <v>0</v>
      </c>
      <c r="Z442" s="36">
        <v>0</v>
      </c>
      <c r="AA442" s="154">
        <v>0</v>
      </c>
      <c r="AB442" s="154">
        <v>0</v>
      </c>
      <c r="AC442" s="154">
        <v>0</v>
      </c>
      <c r="AD442" s="154">
        <v>0</v>
      </c>
      <c r="AE442" s="154">
        <v>0</v>
      </c>
      <c r="AF442" s="154">
        <v>0</v>
      </c>
      <c r="AG442" s="154">
        <v>0</v>
      </c>
      <c r="AH442" s="154">
        <v>0</v>
      </c>
      <c r="AI442" s="154">
        <v>0</v>
      </c>
      <c r="AJ442" s="154">
        <v>0</v>
      </c>
      <c r="AK442" s="154">
        <v>0</v>
      </c>
      <c r="AL442" s="154">
        <v>0</v>
      </c>
      <c r="AM442" s="154">
        <v>0</v>
      </c>
      <c r="AN442" s="154">
        <f t="shared" si="136"/>
        <v>0</v>
      </c>
      <c r="AO442" s="154">
        <f t="shared" si="137"/>
        <v>0</v>
      </c>
      <c r="AP442" s="154">
        <f t="shared" si="138"/>
        <v>0</v>
      </c>
      <c r="AQ442" s="154">
        <f t="shared" si="139"/>
        <v>0</v>
      </c>
      <c r="AR442" s="154">
        <f t="shared" si="140"/>
        <v>0</v>
      </c>
      <c r="AS442" s="154">
        <f t="shared" si="141"/>
        <v>0</v>
      </c>
      <c r="AT442" s="154">
        <f t="shared" si="142"/>
        <v>0</v>
      </c>
    </row>
    <row r="443" spans="1:46" ht="31.5">
      <c r="A443" s="63" t="s">
        <v>175</v>
      </c>
      <c r="B443" s="54" t="s">
        <v>1379</v>
      </c>
      <c r="C443" s="63" t="s">
        <v>1380</v>
      </c>
      <c r="D443" s="36" t="s">
        <v>239</v>
      </c>
      <c r="E443" s="36">
        <v>0</v>
      </c>
      <c r="F443" s="154">
        <v>0</v>
      </c>
      <c r="G443" s="154">
        <v>0</v>
      </c>
      <c r="H443" s="154">
        <v>0</v>
      </c>
      <c r="I443" s="154">
        <v>0</v>
      </c>
      <c r="J443" s="154">
        <v>0</v>
      </c>
      <c r="K443" s="154">
        <v>0</v>
      </c>
      <c r="L443" s="154">
        <v>0</v>
      </c>
      <c r="M443" s="154">
        <v>0</v>
      </c>
      <c r="N443" s="154">
        <v>0</v>
      </c>
      <c r="O443" s="154">
        <v>0</v>
      </c>
      <c r="P443" s="154">
        <v>0</v>
      </c>
      <c r="Q443" s="154">
        <v>0</v>
      </c>
      <c r="R443" s="154">
        <v>0</v>
      </c>
      <c r="S443" s="154">
        <v>0</v>
      </c>
      <c r="T443" s="154">
        <v>0</v>
      </c>
      <c r="U443" s="154">
        <v>0</v>
      </c>
      <c r="V443" s="154">
        <v>0</v>
      </c>
      <c r="W443" s="154">
        <v>0</v>
      </c>
      <c r="X443" s="154">
        <v>0</v>
      </c>
      <c r="Y443" s="36">
        <v>0</v>
      </c>
      <c r="Z443" s="36">
        <v>0</v>
      </c>
      <c r="AA443" s="154">
        <v>0</v>
      </c>
      <c r="AB443" s="154">
        <v>0</v>
      </c>
      <c r="AC443" s="154">
        <v>0</v>
      </c>
      <c r="AD443" s="154">
        <v>0</v>
      </c>
      <c r="AE443" s="154">
        <v>0</v>
      </c>
      <c r="AF443" s="154">
        <v>0</v>
      </c>
      <c r="AG443" s="154">
        <v>0</v>
      </c>
      <c r="AH443" s="154">
        <v>0</v>
      </c>
      <c r="AI443" s="154">
        <v>0</v>
      </c>
      <c r="AJ443" s="154">
        <v>0</v>
      </c>
      <c r="AK443" s="154">
        <v>0</v>
      </c>
      <c r="AL443" s="154">
        <v>0</v>
      </c>
      <c r="AM443" s="154">
        <v>0</v>
      </c>
      <c r="AN443" s="154">
        <f t="shared" si="136"/>
        <v>0</v>
      </c>
      <c r="AO443" s="154">
        <f t="shared" si="137"/>
        <v>0</v>
      </c>
      <c r="AP443" s="154">
        <f t="shared" si="138"/>
        <v>0</v>
      </c>
      <c r="AQ443" s="154">
        <f t="shared" si="139"/>
        <v>0</v>
      </c>
      <c r="AR443" s="154">
        <f t="shared" si="140"/>
        <v>0</v>
      </c>
      <c r="AS443" s="154">
        <f t="shared" si="141"/>
        <v>0</v>
      </c>
      <c r="AT443" s="154">
        <f t="shared" si="142"/>
        <v>0</v>
      </c>
    </row>
    <row r="444" spans="1:46" ht="47.25">
      <c r="A444" s="63" t="s">
        <v>175</v>
      </c>
      <c r="B444" s="54" t="s">
        <v>1381</v>
      </c>
      <c r="C444" s="63" t="s">
        <v>1382</v>
      </c>
      <c r="D444" s="36" t="s">
        <v>239</v>
      </c>
      <c r="E444" s="36">
        <v>0</v>
      </c>
      <c r="F444" s="154">
        <v>0</v>
      </c>
      <c r="G444" s="154">
        <v>0</v>
      </c>
      <c r="H444" s="154">
        <v>0</v>
      </c>
      <c r="I444" s="154">
        <v>0</v>
      </c>
      <c r="J444" s="154">
        <v>0</v>
      </c>
      <c r="K444" s="154">
        <v>0</v>
      </c>
      <c r="L444" s="154">
        <v>0</v>
      </c>
      <c r="M444" s="154">
        <v>0</v>
      </c>
      <c r="N444" s="154">
        <v>0</v>
      </c>
      <c r="O444" s="154">
        <v>0</v>
      </c>
      <c r="P444" s="154">
        <v>0</v>
      </c>
      <c r="Q444" s="154">
        <v>0</v>
      </c>
      <c r="R444" s="154">
        <v>0</v>
      </c>
      <c r="S444" s="154">
        <v>0</v>
      </c>
      <c r="T444" s="154">
        <v>0</v>
      </c>
      <c r="U444" s="154">
        <v>0</v>
      </c>
      <c r="V444" s="154">
        <v>0</v>
      </c>
      <c r="W444" s="154">
        <v>0</v>
      </c>
      <c r="X444" s="154">
        <v>0</v>
      </c>
      <c r="Y444" s="36">
        <v>0</v>
      </c>
      <c r="Z444" s="36">
        <v>0</v>
      </c>
      <c r="AA444" s="154">
        <v>0</v>
      </c>
      <c r="AB444" s="154">
        <v>0</v>
      </c>
      <c r="AC444" s="154">
        <v>0</v>
      </c>
      <c r="AD444" s="154">
        <v>0</v>
      </c>
      <c r="AE444" s="154">
        <v>0</v>
      </c>
      <c r="AF444" s="154">
        <v>0</v>
      </c>
      <c r="AG444" s="154">
        <v>0</v>
      </c>
      <c r="AH444" s="154">
        <v>0</v>
      </c>
      <c r="AI444" s="154">
        <v>0</v>
      </c>
      <c r="AJ444" s="154">
        <v>0</v>
      </c>
      <c r="AK444" s="154">
        <v>0</v>
      </c>
      <c r="AL444" s="154">
        <v>0</v>
      </c>
      <c r="AM444" s="154">
        <v>0</v>
      </c>
      <c r="AN444" s="154">
        <f t="shared" si="136"/>
        <v>0</v>
      </c>
      <c r="AO444" s="154">
        <f t="shared" si="137"/>
        <v>0</v>
      </c>
      <c r="AP444" s="154">
        <f t="shared" si="138"/>
        <v>0</v>
      </c>
      <c r="AQ444" s="154">
        <f t="shared" si="139"/>
        <v>0</v>
      </c>
      <c r="AR444" s="154">
        <f t="shared" si="140"/>
        <v>0</v>
      </c>
      <c r="AS444" s="154">
        <f t="shared" si="141"/>
        <v>0</v>
      </c>
      <c r="AT444" s="154">
        <f t="shared" si="142"/>
        <v>0</v>
      </c>
    </row>
    <row r="445" spans="1:46" ht="31.5">
      <c r="A445" s="63" t="s">
        <v>175</v>
      </c>
      <c r="B445" s="54" t="s">
        <v>1383</v>
      </c>
      <c r="C445" s="63" t="s">
        <v>1384</v>
      </c>
      <c r="D445" s="36" t="s">
        <v>239</v>
      </c>
      <c r="E445" s="36">
        <v>0</v>
      </c>
      <c r="F445" s="154">
        <v>0</v>
      </c>
      <c r="G445" s="154">
        <v>0</v>
      </c>
      <c r="H445" s="154">
        <v>0</v>
      </c>
      <c r="I445" s="154">
        <v>0</v>
      </c>
      <c r="J445" s="154">
        <v>0</v>
      </c>
      <c r="K445" s="154">
        <v>0</v>
      </c>
      <c r="L445" s="154">
        <v>0</v>
      </c>
      <c r="M445" s="154">
        <v>0</v>
      </c>
      <c r="N445" s="154">
        <v>0</v>
      </c>
      <c r="O445" s="154">
        <v>0</v>
      </c>
      <c r="P445" s="154">
        <v>0</v>
      </c>
      <c r="Q445" s="154">
        <v>0</v>
      </c>
      <c r="R445" s="154">
        <v>0</v>
      </c>
      <c r="S445" s="154">
        <v>0</v>
      </c>
      <c r="T445" s="154">
        <v>0</v>
      </c>
      <c r="U445" s="154">
        <v>0</v>
      </c>
      <c r="V445" s="154">
        <v>0</v>
      </c>
      <c r="W445" s="154">
        <v>0</v>
      </c>
      <c r="X445" s="154">
        <v>0</v>
      </c>
      <c r="Y445" s="36">
        <v>0</v>
      </c>
      <c r="Z445" s="36">
        <v>0</v>
      </c>
      <c r="AA445" s="154">
        <v>0</v>
      </c>
      <c r="AB445" s="154">
        <v>0</v>
      </c>
      <c r="AC445" s="154">
        <v>0</v>
      </c>
      <c r="AD445" s="154">
        <v>0</v>
      </c>
      <c r="AE445" s="154">
        <v>0</v>
      </c>
      <c r="AF445" s="154">
        <v>0</v>
      </c>
      <c r="AG445" s="154">
        <v>0</v>
      </c>
      <c r="AH445" s="154">
        <v>0</v>
      </c>
      <c r="AI445" s="154">
        <v>0</v>
      </c>
      <c r="AJ445" s="154">
        <v>0</v>
      </c>
      <c r="AK445" s="154">
        <v>0</v>
      </c>
      <c r="AL445" s="154">
        <v>0</v>
      </c>
      <c r="AM445" s="154">
        <v>0</v>
      </c>
      <c r="AN445" s="154">
        <f t="shared" si="136"/>
        <v>0</v>
      </c>
      <c r="AO445" s="154">
        <f t="shared" si="137"/>
        <v>0</v>
      </c>
      <c r="AP445" s="154">
        <f t="shared" si="138"/>
        <v>0</v>
      </c>
      <c r="AQ445" s="154">
        <f t="shared" si="139"/>
        <v>0</v>
      </c>
      <c r="AR445" s="154">
        <f t="shared" si="140"/>
        <v>0</v>
      </c>
      <c r="AS445" s="154">
        <f t="shared" si="141"/>
        <v>0</v>
      </c>
      <c r="AT445" s="154">
        <f t="shared" si="142"/>
        <v>0</v>
      </c>
    </row>
    <row r="446" spans="1:46" ht="31.5">
      <c r="A446" s="63" t="s">
        <v>175</v>
      </c>
      <c r="B446" s="54" t="s">
        <v>1385</v>
      </c>
      <c r="C446" s="63" t="s">
        <v>1386</v>
      </c>
      <c r="D446" s="52" t="s">
        <v>239</v>
      </c>
      <c r="E446" s="36">
        <v>0</v>
      </c>
      <c r="F446" s="154">
        <v>0</v>
      </c>
      <c r="G446" s="154">
        <v>0</v>
      </c>
      <c r="H446" s="154">
        <v>0</v>
      </c>
      <c r="I446" s="154">
        <v>0</v>
      </c>
      <c r="J446" s="154">
        <v>0</v>
      </c>
      <c r="K446" s="154">
        <v>0</v>
      </c>
      <c r="L446" s="154">
        <v>0</v>
      </c>
      <c r="M446" s="154">
        <v>0</v>
      </c>
      <c r="N446" s="154">
        <v>0</v>
      </c>
      <c r="O446" s="154">
        <v>0</v>
      </c>
      <c r="P446" s="154">
        <v>0</v>
      </c>
      <c r="Q446" s="154">
        <v>0</v>
      </c>
      <c r="R446" s="154">
        <v>0</v>
      </c>
      <c r="S446" s="154">
        <v>0</v>
      </c>
      <c r="T446" s="154">
        <v>0</v>
      </c>
      <c r="U446" s="154">
        <v>0</v>
      </c>
      <c r="V446" s="154">
        <v>0</v>
      </c>
      <c r="W446" s="154">
        <v>0</v>
      </c>
      <c r="X446" s="154">
        <v>0</v>
      </c>
      <c r="Y446" s="52">
        <v>0</v>
      </c>
      <c r="Z446" s="36">
        <v>0</v>
      </c>
      <c r="AA446" s="154">
        <v>0</v>
      </c>
      <c r="AB446" s="154">
        <v>0</v>
      </c>
      <c r="AC446" s="154">
        <v>0</v>
      </c>
      <c r="AD446" s="154">
        <v>0</v>
      </c>
      <c r="AE446" s="154">
        <v>0</v>
      </c>
      <c r="AF446" s="154">
        <v>0</v>
      </c>
      <c r="AG446" s="154">
        <v>0</v>
      </c>
      <c r="AH446" s="154">
        <v>0</v>
      </c>
      <c r="AI446" s="154">
        <v>0</v>
      </c>
      <c r="AJ446" s="154">
        <v>0</v>
      </c>
      <c r="AK446" s="154">
        <v>0</v>
      </c>
      <c r="AL446" s="154">
        <v>0</v>
      </c>
      <c r="AM446" s="154">
        <v>0</v>
      </c>
      <c r="AN446" s="154">
        <f t="shared" si="136"/>
        <v>0</v>
      </c>
      <c r="AO446" s="154">
        <f t="shared" si="137"/>
        <v>0</v>
      </c>
      <c r="AP446" s="154">
        <f t="shared" si="138"/>
        <v>0</v>
      </c>
      <c r="AQ446" s="154">
        <f t="shared" si="139"/>
        <v>0</v>
      </c>
      <c r="AR446" s="154">
        <f t="shared" si="140"/>
        <v>0</v>
      </c>
      <c r="AS446" s="154">
        <f t="shared" si="141"/>
        <v>0</v>
      </c>
      <c r="AT446" s="154">
        <f t="shared" si="142"/>
        <v>0</v>
      </c>
    </row>
    <row r="447" spans="1:46" ht="31.5">
      <c r="A447" s="63" t="s">
        <v>175</v>
      </c>
      <c r="B447" s="54" t="s">
        <v>1387</v>
      </c>
      <c r="C447" s="63" t="s">
        <v>1388</v>
      </c>
      <c r="D447" s="52" t="s">
        <v>239</v>
      </c>
      <c r="E447" s="36">
        <v>0</v>
      </c>
      <c r="F447" s="154">
        <v>0</v>
      </c>
      <c r="G447" s="154">
        <v>0</v>
      </c>
      <c r="H447" s="154">
        <v>0</v>
      </c>
      <c r="I447" s="154">
        <v>0</v>
      </c>
      <c r="J447" s="154">
        <v>0</v>
      </c>
      <c r="K447" s="154">
        <v>0</v>
      </c>
      <c r="L447" s="154">
        <v>0</v>
      </c>
      <c r="M447" s="154">
        <v>0</v>
      </c>
      <c r="N447" s="154">
        <v>0</v>
      </c>
      <c r="O447" s="154">
        <v>0</v>
      </c>
      <c r="P447" s="154">
        <v>0</v>
      </c>
      <c r="Q447" s="154">
        <v>0</v>
      </c>
      <c r="R447" s="154">
        <v>0</v>
      </c>
      <c r="S447" s="154">
        <v>0</v>
      </c>
      <c r="T447" s="154">
        <v>0</v>
      </c>
      <c r="U447" s="154">
        <v>0</v>
      </c>
      <c r="V447" s="154">
        <v>0</v>
      </c>
      <c r="W447" s="154">
        <v>0</v>
      </c>
      <c r="X447" s="154">
        <v>0</v>
      </c>
      <c r="Y447" s="52">
        <v>0</v>
      </c>
      <c r="Z447" s="36">
        <v>0</v>
      </c>
      <c r="AA447" s="154">
        <v>0</v>
      </c>
      <c r="AB447" s="154">
        <v>0</v>
      </c>
      <c r="AC447" s="154">
        <v>0</v>
      </c>
      <c r="AD447" s="154">
        <v>0</v>
      </c>
      <c r="AE447" s="154">
        <v>0</v>
      </c>
      <c r="AF447" s="154">
        <v>0</v>
      </c>
      <c r="AG447" s="154">
        <v>0</v>
      </c>
      <c r="AH447" s="154">
        <v>0</v>
      </c>
      <c r="AI447" s="154">
        <v>0</v>
      </c>
      <c r="AJ447" s="154">
        <v>0</v>
      </c>
      <c r="AK447" s="154">
        <v>0</v>
      </c>
      <c r="AL447" s="154">
        <v>0</v>
      </c>
      <c r="AM447" s="154">
        <v>0</v>
      </c>
      <c r="AN447" s="154">
        <f t="shared" si="136"/>
        <v>0</v>
      </c>
      <c r="AO447" s="154">
        <f t="shared" si="137"/>
        <v>0</v>
      </c>
      <c r="AP447" s="154">
        <f t="shared" si="138"/>
        <v>0</v>
      </c>
      <c r="AQ447" s="154">
        <f t="shared" si="139"/>
        <v>0</v>
      </c>
      <c r="AR447" s="154">
        <f t="shared" si="140"/>
        <v>0</v>
      </c>
      <c r="AS447" s="154">
        <f t="shared" si="141"/>
        <v>0</v>
      </c>
      <c r="AT447" s="154">
        <f t="shared" si="142"/>
        <v>0</v>
      </c>
    </row>
    <row r="448" spans="1:46" ht="47.25">
      <c r="A448" s="63" t="s">
        <v>175</v>
      </c>
      <c r="B448" s="54" t="s">
        <v>1389</v>
      </c>
      <c r="C448" s="63" t="s">
        <v>1390</v>
      </c>
      <c r="D448" s="52" t="s">
        <v>239</v>
      </c>
      <c r="E448" s="36">
        <v>0</v>
      </c>
      <c r="F448" s="154">
        <v>0</v>
      </c>
      <c r="G448" s="154">
        <v>0</v>
      </c>
      <c r="H448" s="154">
        <v>0</v>
      </c>
      <c r="I448" s="154">
        <v>0</v>
      </c>
      <c r="J448" s="154">
        <v>0</v>
      </c>
      <c r="K448" s="154">
        <v>0</v>
      </c>
      <c r="L448" s="154">
        <v>0</v>
      </c>
      <c r="M448" s="154">
        <v>0</v>
      </c>
      <c r="N448" s="154">
        <v>0</v>
      </c>
      <c r="O448" s="154">
        <v>0</v>
      </c>
      <c r="P448" s="154">
        <v>0</v>
      </c>
      <c r="Q448" s="154">
        <v>0</v>
      </c>
      <c r="R448" s="154">
        <v>0</v>
      </c>
      <c r="S448" s="154">
        <v>0</v>
      </c>
      <c r="T448" s="154">
        <v>0</v>
      </c>
      <c r="U448" s="154">
        <v>0</v>
      </c>
      <c r="V448" s="154">
        <v>0</v>
      </c>
      <c r="W448" s="154">
        <v>0</v>
      </c>
      <c r="X448" s="154">
        <v>0</v>
      </c>
      <c r="Y448" s="52">
        <v>0</v>
      </c>
      <c r="Z448" s="36">
        <v>0</v>
      </c>
      <c r="AA448" s="154">
        <v>0</v>
      </c>
      <c r="AB448" s="154">
        <v>0</v>
      </c>
      <c r="AC448" s="154">
        <v>0</v>
      </c>
      <c r="AD448" s="154">
        <v>0</v>
      </c>
      <c r="AE448" s="154">
        <v>0</v>
      </c>
      <c r="AF448" s="154">
        <v>0</v>
      </c>
      <c r="AG448" s="154">
        <v>0</v>
      </c>
      <c r="AH448" s="154">
        <v>0</v>
      </c>
      <c r="AI448" s="154">
        <v>0</v>
      </c>
      <c r="AJ448" s="154">
        <v>0</v>
      </c>
      <c r="AK448" s="154">
        <v>0</v>
      </c>
      <c r="AL448" s="154">
        <v>0</v>
      </c>
      <c r="AM448" s="154">
        <v>0</v>
      </c>
      <c r="AN448" s="154">
        <f t="shared" si="136"/>
        <v>0</v>
      </c>
      <c r="AO448" s="154">
        <f t="shared" si="137"/>
        <v>0</v>
      </c>
      <c r="AP448" s="154">
        <f t="shared" si="138"/>
        <v>0</v>
      </c>
      <c r="AQ448" s="154">
        <f t="shared" si="139"/>
        <v>0</v>
      </c>
      <c r="AR448" s="154">
        <f t="shared" si="140"/>
        <v>0</v>
      </c>
      <c r="AS448" s="154">
        <f t="shared" si="141"/>
        <v>0</v>
      </c>
      <c r="AT448" s="154">
        <f t="shared" si="142"/>
        <v>0</v>
      </c>
    </row>
    <row r="449" spans="1:46" ht="31.5">
      <c r="A449" s="63" t="s">
        <v>175</v>
      </c>
      <c r="B449" s="54" t="s">
        <v>1391</v>
      </c>
      <c r="C449" s="63" t="s">
        <v>1392</v>
      </c>
      <c r="D449" s="52" t="s">
        <v>239</v>
      </c>
      <c r="E449" s="36">
        <v>0</v>
      </c>
      <c r="F449" s="154">
        <v>0</v>
      </c>
      <c r="G449" s="154">
        <v>0</v>
      </c>
      <c r="H449" s="154">
        <v>0</v>
      </c>
      <c r="I449" s="154">
        <v>0</v>
      </c>
      <c r="J449" s="154">
        <v>0</v>
      </c>
      <c r="K449" s="154">
        <v>0</v>
      </c>
      <c r="L449" s="154">
        <v>0</v>
      </c>
      <c r="M449" s="154">
        <v>0</v>
      </c>
      <c r="N449" s="154">
        <v>0</v>
      </c>
      <c r="O449" s="154">
        <v>0</v>
      </c>
      <c r="P449" s="154">
        <v>0</v>
      </c>
      <c r="Q449" s="154">
        <v>0</v>
      </c>
      <c r="R449" s="154">
        <v>0</v>
      </c>
      <c r="S449" s="154">
        <v>0</v>
      </c>
      <c r="T449" s="154">
        <v>0</v>
      </c>
      <c r="U449" s="154">
        <v>0</v>
      </c>
      <c r="V449" s="154">
        <v>0</v>
      </c>
      <c r="W449" s="154">
        <v>0</v>
      </c>
      <c r="X449" s="154">
        <v>0</v>
      </c>
      <c r="Y449" s="52">
        <v>0</v>
      </c>
      <c r="Z449" s="36">
        <v>0</v>
      </c>
      <c r="AA449" s="154">
        <v>0</v>
      </c>
      <c r="AB449" s="154">
        <v>0</v>
      </c>
      <c r="AC449" s="154">
        <v>0</v>
      </c>
      <c r="AD449" s="154">
        <v>0</v>
      </c>
      <c r="AE449" s="154">
        <v>0</v>
      </c>
      <c r="AF449" s="154">
        <v>0</v>
      </c>
      <c r="AG449" s="154">
        <v>0</v>
      </c>
      <c r="AH449" s="154">
        <v>0</v>
      </c>
      <c r="AI449" s="154">
        <v>0</v>
      </c>
      <c r="AJ449" s="154">
        <v>0</v>
      </c>
      <c r="AK449" s="154">
        <v>0</v>
      </c>
      <c r="AL449" s="154">
        <v>0</v>
      </c>
      <c r="AM449" s="154">
        <v>0</v>
      </c>
      <c r="AN449" s="154">
        <f t="shared" si="136"/>
        <v>0</v>
      </c>
      <c r="AO449" s="154">
        <f t="shared" si="137"/>
        <v>0</v>
      </c>
      <c r="AP449" s="154">
        <f t="shared" si="138"/>
        <v>0</v>
      </c>
      <c r="AQ449" s="154">
        <f t="shared" si="139"/>
        <v>0</v>
      </c>
      <c r="AR449" s="154">
        <f t="shared" si="140"/>
        <v>0</v>
      </c>
      <c r="AS449" s="154">
        <f t="shared" si="141"/>
        <v>0</v>
      </c>
      <c r="AT449" s="154">
        <f t="shared" si="142"/>
        <v>0</v>
      </c>
    </row>
    <row r="450" spans="1:46" ht="31.5">
      <c r="A450" s="63" t="s">
        <v>175</v>
      </c>
      <c r="B450" s="54" t="s">
        <v>1393</v>
      </c>
      <c r="C450" s="63" t="s">
        <v>1394</v>
      </c>
      <c r="D450" s="52" t="s">
        <v>239</v>
      </c>
      <c r="E450" s="36">
        <v>0</v>
      </c>
      <c r="F450" s="154">
        <v>0</v>
      </c>
      <c r="G450" s="154">
        <v>0</v>
      </c>
      <c r="H450" s="154">
        <v>0</v>
      </c>
      <c r="I450" s="154">
        <v>0</v>
      </c>
      <c r="J450" s="154">
        <v>0</v>
      </c>
      <c r="K450" s="154">
        <v>0</v>
      </c>
      <c r="L450" s="154">
        <v>0</v>
      </c>
      <c r="M450" s="154">
        <v>0</v>
      </c>
      <c r="N450" s="154">
        <v>0</v>
      </c>
      <c r="O450" s="154">
        <v>0</v>
      </c>
      <c r="P450" s="154">
        <v>0</v>
      </c>
      <c r="Q450" s="154">
        <v>0</v>
      </c>
      <c r="R450" s="154">
        <v>0</v>
      </c>
      <c r="S450" s="154">
        <v>0</v>
      </c>
      <c r="T450" s="154">
        <v>0</v>
      </c>
      <c r="U450" s="154">
        <v>0</v>
      </c>
      <c r="V450" s="154">
        <v>0</v>
      </c>
      <c r="W450" s="154">
        <v>0</v>
      </c>
      <c r="X450" s="154">
        <v>0</v>
      </c>
      <c r="Y450" s="52">
        <v>0</v>
      </c>
      <c r="Z450" s="36">
        <v>0</v>
      </c>
      <c r="AA450" s="154">
        <v>0</v>
      </c>
      <c r="AB450" s="154">
        <v>0</v>
      </c>
      <c r="AC450" s="154">
        <v>0</v>
      </c>
      <c r="AD450" s="154">
        <v>0</v>
      </c>
      <c r="AE450" s="154">
        <v>0</v>
      </c>
      <c r="AF450" s="154">
        <v>0</v>
      </c>
      <c r="AG450" s="154">
        <v>0</v>
      </c>
      <c r="AH450" s="154">
        <v>0</v>
      </c>
      <c r="AI450" s="154">
        <v>0</v>
      </c>
      <c r="AJ450" s="154">
        <v>0</v>
      </c>
      <c r="AK450" s="154">
        <v>0</v>
      </c>
      <c r="AL450" s="154">
        <v>0</v>
      </c>
      <c r="AM450" s="154">
        <v>0</v>
      </c>
      <c r="AN450" s="154">
        <f t="shared" si="136"/>
        <v>0</v>
      </c>
      <c r="AO450" s="154">
        <f t="shared" si="137"/>
        <v>0</v>
      </c>
      <c r="AP450" s="154">
        <f t="shared" si="138"/>
        <v>0</v>
      </c>
      <c r="AQ450" s="154">
        <f t="shared" si="139"/>
        <v>0</v>
      </c>
      <c r="AR450" s="154">
        <f t="shared" si="140"/>
        <v>0</v>
      </c>
      <c r="AS450" s="154">
        <f t="shared" si="141"/>
        <v>0</v>
      </c>
      <c r="AT450" s="154">
        <f t="shared" si="142"/>
        <v>0</v>
      </c>
    </row>
    <row r="451" spans="1:46" ht="31.5">
      <c r="A451" s="63" t="s">
        <v>175</v>
      </c>
      <c r="B451" s="54" t="s">
        <v>1395</v>
      </c>
      <c r="C451" s="63" t="s">
        <v>1396</v>
      </c>
      <c r="D451" s="52" t="s">
        <v>239</v>
      </c>
      <c r="E451" s="36">
        <v>0</v>
      </c>
      <c r="F451" s="154">
        <v>0</v>
      </c>
      <c r="G451" s="154">
        <v>0</v>
      </c>
      <c r="H451" s="154">
        <v>0</v>
      </c>
      <c r="I451" s="154">
        <v>0</v>
      </c>
      <c r="J451" s="154">
        <v>0</v>
      </c>
      <c r="K451" s="154">
        <v>0</v>
      </c>
      <c r="L451" s="154">
        <v>0</v>
      </c>
      <c r="M451" s="154">
        <v>0</v>
      </c>
      <c r="N451" s="154">
        <v>0</v>
      </c>
      <c r="O451" s="154">
        <v>0</v>
      </c>
      <c r="P451" s="154">
        <v>0</v>
      </c>
      <c r="Q451" s="154">
        <v>0</v>
      </c>
      <c r="R451" s="154">
        <v>0</v>
      </c>
      <c r="S451" s="154">
        <v>0</v>
      </c>
      <c r="T451" s="154">
        <v>0</v>
      </c>
      <c r="U451" s="154">
        <v>0</v>
      </c>
      <c r="V451" s="154">
        <v>0</v>
      </c>
      <c r="W451" s="154">
        <v>0</v>
      </c>
      <c r="X451" s="154">
        <v>0</v>
      </c>
      <c r="Y451" s="52">
        <v>0</v>
      </c>
      <c r="Z451" s="36">
        <v>0</v>
      </c>
      <c r="AA451" s="154">
        <v>0</v>
      </c>
      <c r="AB451" s="154">
        <v>0</v>
      </c>
      <c r="AC451" s="154">
        <v>0</v>
      </c>
      <c r="AD451" s="154">
        <v>0</v>
      </c>
      <c r="AE451" s="154">
        <v>0</v>
      </c>
      <c r="AF451" s="154">
        <v>0</v>
      </c>
      <c r="AG451" s="154">
        <v>0</v>
      </c>
      <c r="AH451" s="154">
        <v>0</v>
      </c>
      <c r="AI451" s="154">
        <v>0</v>
      </c>
      <c r="AJ451" s="154">
        <v>0</v>
      </c>
      <c r="AK451" s="154">
        <v>0</v>
      </c>
      <c r="AL451" s="154">
        <v>0</v>
      </c>
      <c r="AM451" s="154">
        <v>0</v>
      </c>
      <c r="AN451" s="154">
        <f t="shared" si="136"/>
        <v>0</v>
      </c>
      <c r="AO451" s="154">
        <f t="shared" si="137"/>
        <v>0</v>
      </c>
      <c r="AP451" s="154">
        <f t="shared" si="138"/>
        <v>0</v>
      </c>
      <c r="AQ451" s="154">
        <f t="shared" si="139"/>
        <v>0</v>
      </c>
      <c r="AR451" s="154">
        <f t="shared" si="140"/>
        <v>0</v>
      </c>
      <c r="AS451" s="154">
        <f t="shared" si="141"/>
        <v>0</v>
      </c>
      <c r="AT451" s="154">
        <f t="shared" si="142"/>
        <v>0</v>
      </c>
    </row>
    <row r="452" spans="1:46" ht="31.5">
      <c r="A452" s="63" t="s">
        <v>175</v>
      </c>
      <c r="B452" s="54" t="s">
        <v>1397</v>
      </c>
      <c r="C452" s="63" t="s">
        <v>1398</v>
      </c>
      <c r="D452" s="52" t="s">
        <v>239</v>
      </c>
      <c r="E452" s="36">
        <v>0</v>
      </c>
      <c r="F452" s="154">
        <v>0</v>
      </c>
      <c r="G452" s="154">
        <v>0</v>
      </c>
      <c r="H452" s="154">
        <v>0</v>
      </c>
      <c r="I452" s="154">
        <v>0</v>
      </c>
      <c r="J452" s="154">
        <v>0</v>
      </c>
      <c r="K452" s="154">
        <v>0</v>
      </c>
      <c r="L452" s="154">
        <v>0</v>
      </c>
      <c r="M452" s="154">
        <v>0</v>
      </c>
      <c r="N452" s="154">
        <v>0</v>
      </c>
      <c r="O452" s="154">
        <v>0</v>
      </c>
      <c r="P452" s="154">
        <v>0</v>
      </c>
      <c r="Q452" s="154">
        <v>0</v>
      </c>
      <c r="R452" s="154">
        <v>0</v>
      </c>
      <c r="S452" s="154">
        <v>0</v>
      </c>
      <c r="T452" s="154">
        <v>0</v>
      </c>
      <c r="U452" s="154">
        <v>0</v>
      </c>
      <c r="V452" s="154">
        <v>0</v>
      </c>
      <c r="W452" s="154">
        <v>0</v>
      </c>
      <c r="X452" s="154">
        <v>0</v>
      </c>
      <c r="Y452" s="52">
        <v>0</v>
      </c>
      <c r="Z452" s="36">
        <v>0</v>
      </c>
      <c r="AA452" s="154">
        <v>0</v>
      </c>
      <c r="AB452" s="154">
        <v>0</v>
      </c>
      <c r="AC452" s="154">
        <v>0</v>
      </c>
      <c r="AD452" s="154">
        <v>0</v>
      </c>
      <c r="AE452" s="154">
        <v>0</v>
      </c>
      <c r="AF452" s="154">
        <v>0</v>
      </c>
      <c r="AG452" s="154">
        <v>0</v>
      </c>
      <c r="AH452" s="154">
        <v>0</v>
      </c>
      <c r="AI452" s="154">
        <v>0</v>
      </c>
      <c r="AJ452" s="154">
        <v>0</v>
      </c>
      <c r="AK452" s="154">
        <v>0</v>
      </c>
      <c r="AL452" s="154">
        <v>0</v>
      </c>
      <c r="AM452" s="154">
        <v>0</v>
      </c>
      <c r="AN452" s="154">
        <f t="shared" si="136"/>
        <v>0</v>
      </c>
      <c r="AO452" s="154">
        <f t="shared" si="137"/>
        <v>0</v>
      </c>
      <c r="AP452" s="154">
        <f t="shared" si="138"/>
        <v>0</v>
      </c>
      <c r="AQ452" s="154">
        <f t="shared" si="139"/>
        <v>0</v>
      </c>
      <c r="AR452" s="154">
        <f t="shared" si="140"/>
        <v>0</v>
      </c>
      <c r="AS452" s="154">
        <f t="shared" si="141"/>
        <v>0</v>
      </c>
      <c r="AT452" s="154">
        <f t="shared" si="142"/>
        <v>0</v>
      </c>
    </row>
    <row r="453" spans="1:46" ht="110.25">
      <c r="A453" s="63" t="s">
        <v>175</v>
      </c>
      <c r="B453" s="54" t="s">
        <v>1399</v>
      </c>
      <c r="C453" s="63" t="s">
        <v>1400</v>
      </c>
      <c r="D453" s="52" t="s">
        <v>239</v>
      </c>
      <c r="E453" s="36">
        <v>0</v>
      </c>
      <c r="F453" s="154">
        <v>0</v>
      </c>
      <c r="G453" s="154">
        <v>0</v>
      </c>
      <c r="H453" s="154">
        <v>0</v>
      </c>
      <c r="I453" s="154">
        <v>0</v>
      </c>
      <c r="J453" s="154">
        <v>0</v>
      </c>
      <c r="K453" s="154">
        <v>0</v>
      </c>
      <c r="L453" s="154">
        <v>0</v>
      </c>
      <c r="M453" s="154">
        <v>0</v>
      </c>
      <c r="N453" s="154">
        <v>0</v>
      </c>
      <c r="O453" s="154">
        <v>0</v>
      </c>
      <c r="P453" s="154">
        <v>0</v>
      </c>
      <c r="Q453" s="154">
        <v>0</v>
      </c>
      <c r="R453" s="154">
        <v>0</v>
      </c>
      <c r="S453" s="154">
        <v>0</v>
      </c>
      <c r="T453" s="154">
        <v>0</v>
      </c>
      <c r="U453" s="154">
        <v>0</v>
      </c>
      <c r="V453" s="154">
        <v>0</v>
      </c>
      <c r="W453" s="154">
        <v>0</v>
      </c>
      <c r="X453" s="154">
        <v>0</v>
      </c>
      <c r="Y453" s="52">
        <v>0</v>
      </c>
      <c r="Z453" s="36">
        <v>0</v>
      </c>
      <c r="AA453" s="154">
        <v>0</v>
      </c>
      <c r="AB453" s="154">
        <v>0</v>
      </c>
      <c r="AC453" s="154">
        <v>0</v>
      </c>
      <c r="AD453" s="154">
        <v>0</v>
      </c>
      <c r="AE453" s="154">
        <v>0</v>
      </c>
      <c r="AF453" s="154">
        <v>0</v>
      </c>
      <c r="AG453" s="154">
        <v>0</v>
      </c>
      <c r="AH453" s="154">
        <v>0</v>
      </c>
      <c r="AI453" s="154">
        <v>0</v>
      </c>
      <c r="AJ453" s="154">
        <v>0</v>
      </c>
      <c r="AK453" s="154">
        <v>0</v>
      </c>
      <c r="AL453" s="154">
        <v>0</v>
      </c>
      <c r="AM453" s="154">
        <v>0</v>
      </c>
      <c r="AN453" s="154">
        <f t="shared" si="136"/>
        <v>0</v>
      </c>
      <c r="AO453" s="154">
        <f t="shared" si="137"/>
        <v>0</v>
      </c>
      <c r="AP453" s="154">
        <f t="shared" si="138"/>
        <v>0</v>
      </c>
      <c r="AQ453" s="154">
        <f t="shared" si="139"/>
        <v>0</v>
      </c>
      <c r="AR453" s="154">
        <f t="shared" si="140"/>
        <v>0</v>
      </c>
      <c r="AS453" s="154">
        <f t="shared" si="141"/>
        <v>0</v>
      </c>
      <c r="AT453" s="154">
        <f t="shared" si="142"/>
        <v>0</v>
      </c>
    </row>
    <row r="454" spans="1:46" ht="31.5">
      <c r="A454" s="133" t="s">
        <v>175</v>
      </c>
      <c r="B454" s="134" t="s">
        <v>1401</v>
      </c>
      <c r="C454" s="133" t="s">
        <v>1402</v>
      </c>
      <c r="D454" s="155" t="s">
        <v>239</v>
      </c>
      <c r="E454" s="154">
        <v>0</v>
      </c>
      <c r="F454" s="154">
        <v>0</v>
      </c>
      <c r="G454" s="154">
        <v>0</v>
      </c>
      <c r="H454" s="154">
        <v>0</v>
      </c>
      <c r="I454" s="154">
        <v>0</v>
      </c>
      <c r="J454" s="154">
        <v>0</v>
      </c>
      <c r="K454" s="154">
        <v>0</v>
      </c>
      <c r="L454" s="154">
        <v>0</v>
      </c>
      <c r="M454" s="154">
        <v>0</v>
      </c>
      <c r="N454" s="154">
        <v>0</v>
      </c>
      <c r="O454" s="154">
        <v>0</v>
      </c>
      <c r="P454" s="154">
        <v>0</v>
      </c>
      <c r="Q454" s="154">
        <v>0</v>
      </c>
      <c r="R454" s="154">
        <v>0</v>
      </c>
      <c r="S454" s="154">
        <v>0</v>
      </c>
      <c r="T454" s="154">
        <v>0</v>
      </c>
      <c r="U454" s="154">
        <v>0</v>
      </c>
      <c r="V454" s="154">
        <v>0</v>
      </c>
      <c r="W454" s="154">
        <v>0</v>
      </c>
      <c r="X454" s="154">
        <v>0</v>
      </c>
      <c r="Y454" s="155">
        <v>0</v>
      </c>
      <c r="Z454" s="154">
        <v>0</v>
      </c>
      <c r="AA454" s="154">
        <v>0</v>
      </c>
      <c r="AB454" s="154">
        <v>0</v>
      </c>
      <c r="AC454" s="154">
        <v>0</v>
      </c>
      <c r="AD454" s="154">
        <v>0</v>
      </c>
      <c r="AE454" s="154">
        <v>0</v>
      </c>
      <c r="AF454" s="154">
        <v>0</v>
      </c>
      <c r="AG454" s="154">
        <v>0</v>
      </c>
      <c r="AH454" s="154">
        <v>0</v>
      </c>
      <c r="AI454" s="154">
        <v>0</v>
      </c>
      <c r="AJ454" s="154">
        <v>0</v>
      </c>
      <c r="AK454" s="154">
        <v>0</v>
      </c>
      <c r="AL454" s="154">
        <v>0</v>
      </c>
      <c r="AM454" s="154">
        <v>0</v>
      </c>
      <c r="AN454" s="154">
        <f t="shared" si="136"/>
        <v>0</v>
      </c>
      <c r="AO454" s="154">
        <f t="shared" si="137"/>
        <v>0</v>
      </c>
      <c r="AP454" s="154">
        <f t="shared" si="138"/>
        <v>0</v>
      </c>
      <c r="AQ454" s="154">
        <f t="shared" si="139"/>
        <v>0</v>
      </c>
      <c r="AR454" s="154">
        <f t="shared" si="140"/>
        <v>0</v>
      </c>
      <c r="AS454" s="154">
        <f t="shared" si="141"/>
        <v>0</v>
      </c>
      <c r="AT454" s="154">
        <f t="shared" si="142"/>
        <v>0</v>
      </c>
    </row>
    <row r="455" spans="1:46" ht="31.5">
      <c r="A455" s="63" t="s">
        <v>175</v>
      </c>
      <c r="B455" s="54" t="s">
        <v>1403</v>
      </c>
      <c r="C455" s="63" t="s">
        <v>1404</v>
      </c>
      <c r="D455" s="52" t="s">
        <v>239</v>
      </c>
      <c r="E455" s="36">
        <v>0</v>
      </c>
      <c r="F455" s="154">
        <v>0</v>
      </c>
      <c r="G455" s="154">
        <v>0</v>
      </c>
      <c r="H455" s="154">
        <v>0</v>
      </c>
      <c r="I455" s="154">
        <v>0</v>
      </c>
      <c r="J455" s="154">
        <v>0</v>
      </c>
      <c r="K455" s="154">
        <v>0</v>
      </c>
      <c r="L455" s="154">
        <v>0</v>
      </c>
      <c r="M455" s="154">
        <v>0</v>
      </c>
      <c r="N455" s="154">
        <v>0</v>
      </c>
      <c r="O455" s="154">
        <v>0</v>
      </c>
      <c r="P455" s="154">
        <v>0</v>
      </c>
      <c r="Q455" s="154">
        <v>0</v>
      </c>
      <c r="R455" s="154">
        <v>0</v>
      </c>
      <c r="S455" s="154">
        <v>0</v>
      </c>
      <c r="T455" s="154">
        <v>0</v>
      </c>
      <c r="U455" s="154">
        <v>0</v>
      </c>
      <c r="V455" s="154">
        <v>0</v>
      </c>
      <c r="W455" s="154">
        <v>0</v>
      </c>
      <c r="X455" s="154">
        <v>0</v>
      </c>
      <c r="Y455" s="52">
        <v>0</v>
      </c>
      <c r="Z455" s="36">
        <v>0</v>
      </c>
      <c r="AA455" s="154">
        <v>0</v>
      </c>
      <c r="AB455" s="154">
        <v>0</v>
      </c>
      <c r="AC455" s="154">
        <v>0</v>
      </c>
      <c r="AD455" s="154">
        <v>0</v>
      </c>
      <c r="AE455" s="154">
        <v>0</v>
      </c>
      <c r="AF455" s="154">
        <v>0</v>
      </c>
      <c r="AG455" s="154">
        <v>0</v>
      </c>
      <c r="AH455" s="154">
        <v>0</v>
      </c>
      <c r="AI455" s="154">
        <v>0</v>
      </c>
      <c r="AJ455" s="154">
        <v>0</v>
      </c>
      <c r="AK455" s="154">
        <v>0</v>
      </c>
      <c r="AL455" s="154">
        <v>0</v>
      </c>
      <c r="AM455" s="154">
        <v>0</v>
      </c>
      <c r="AN455" s="154">
        <f t="shared" si="136"/>
        <v>0</v>
      </c>
      <c r="AO455" s="154">
        <f t="shared" si="137"/>
        <v>0</v>
      </c>
      <c r="AP455" s="154">
        <f t="shared" si="138"/>
        <v>0</v>
      </c>
      <c r="AQ455" s="154">
        <f t="shared" si="139"/>
        <v>0</v>
      </c>
      <c r="AR455" s="154">
        <f t="shared" si="140"/>
        <v>0</v>
      </c>
      <c r="AS455" s="154">
        <f t="shared" si="141"/>
        <v>0</v>
      </c>
      <c r="AT455" s="154">
        <f t="shared" si="142"/>
        <v>0</v>
      </c>
    </row>
    <row r="456" spans="1:46" ht="63">
      <c r="A456" s="63" t="s">
        <v>175</v>
      </c>
      <c r="B456" s="54" t="s">
        <v>1405</v>
      </c>
      <c r="C456" s="63" t="s">
        <v>1406</v>
      </c>
      <c r="D456" s="52" t="s">
        <v>239</v>
      </c>
      <c r="E456" s="36">
        <v>0</v>
      </c>
      <c r="F456" s="154">
        <v>0</v>
      </c>
      <c r="G456" s="154">
        <v>0</v>
      </c>
      <c r="H456" s="154">
        <v>0</v>
      </c>
      <c r="I456" s="154">
        <v>0</v>
      </c>
      <c r="J456" s="154">
        <v>0</v>
      </c>
      <c r="K456" s="154">
        <v>0</v>
      </c>
      <c r="L456" s="154">
        <v>0</v>
      </c>
      <c r="M456" s="154">
        <v>0</v>
      </c>
      <c r="N456" s="154">
        <v>0</v>
      </c>
      <c r="O456" s="154">
        <v>0</v>
      </c>
      <c r="P456" s="154">
        <v>0</v>
      </c>
      <c r="Q456" s="154">
        <v>0</v>
      </c>
      <c r="R456" s="154">
        <v>0</v>
      </c>
      <c r="S456" s="154">
        <v>0</v>
      </c>
      <c r="T456" s="154">
        <v>0</v>
      </c>
      <c r="U456" s="154">
        <v>0</v>
      </c>
      <c r="V456" s="154">
        <v>0</v>
      </c>
      <c r="W456" s="154">
        <v>0</v>
      </c>
      <c r="X456" s="154">
        <v>0</v>
      </c>
      <c r="Y456" s="52">
        <v>0</v>
      </c>
      <c r="Z456" s="36">
        <v>0</v>
      </c>
      <c r="AA456" s="154">
        <v>0</v>
      </c>
      <c r="AB456" s="154">
        <v>0</v>
      </c>
      <c r="AC456" s="154">
        <v>0</v>
      </c>
      <c r="AD456" s="154">
        <v>0</v>
      </c>
      <c r="AE456" s="154">
        <v>0</v>
      </c>
      <c r="AF456" s="154">
        <v>0</v>
      </c>
      <c r="AG456" s="154">
        <v>0</v>
      </c>
      <c r="AH456" s="154">
        <v>0</v>
      </c>
      <c r="AI456" s="154">
        <v>0</v>
      </c>
      <c r="AJ456" s="154">
        <v>0</v>
      </c>
      <c r="AK456" s="154">
        <v>0</v>
      </c>
      <c r="AL456" s="154">
        <v>0</v>
      </c>
      <c r="AM456" s="154">
        <v>0</v>
      </c>
      <c r="AN456" s="154">
        <f t="shared" si="136"/>
        <v>0</v>
      </c>
      <c r="AO456" s="154">
        <f t="shared" si="137"/>
        <v>0</v>
      </c>
      <c r="AP456" s="154">
        <f t="shared" si="138"/>
        <v>0</v>
      </c>
      <c r="AQ456" s="154">
        <f t="shared" si="139"/>
        <v>0</v>
      </c>
      <c r="AR456" s="154">
        <f t="shared" si="140"/>
        <v>0</v>
      </c>
      <c r="AS456" s="154">
        <f t="shared" si="141"/>
        <v>0</v>
      </c>
      <c r="AT456" s="154">
        <f t="shared" si="142"/>
        <v>0</v>
      </c>
    </row>
    <row r="457" spans="1:46" ht="31.5">
      <c r="A457" s="63" t="s">
        <v>175</v>
      </c>
      <c r="B457" s="54" t="s">
        <v>1407</v>
      </c>
      <c r="C457" s="63" t="s">
        <v>1408</v>
      </c>
      <c r="D457" s="52" t="s">
        <v>239</v>
      </c>
      <c r="E457" s="36">
        <v>0</v>
      </c>
      <c r="F457" s="154">
        <v>0</v>
      </c>
      <c r="G457" s="154">
        <v>0</v>
      </c>
      <c r="H457" s="154">
        <v>0</v>
      </c>
      <c r="I457" s="154">
        <v>0</v>
      </c>
      <c r="J457" s="154">
        <v>0</v>
      </c>
      <c r="K457" s="154">
        <v>0</v>
      </c>
      <c r="L457" s="154">
        <v>0</v>
      </c>
      <c r="M457" s="154">
        <v>0</v>
      </c>
      <c r="N457" s="154">
        <v>0</v>
      </c>
      <c r="O457" s="154">
        <v>0</v>
      </c>
      <c r="P457" s="154">
        <v>0</v>
      </c>
      <c r="Q457" s="154">
        <v>0</v>
      </c>
      <c r="R457" s="154">
        <v>0</v>
      </c>
      <c r="S457" s="154">
        <v>0</v>
      </c>
      <c r="T457" s="154">
        <v>0</v>
      </c>
      <c r="U457" s="154">
        <v>0</v>
      </c>
      <c r="V457" s="154">
        <v>0</v>
      </c>
      <c r="W457" s="154">
        <v>0</v>
      </c>
      <c r="X457" s="154">
        <v>0</v>
      </c>
      <c r="Y457" s="52">
        <v>0</v>
      </c>
      <c r="Z457" s="36">
        <v>0</v>
      </c>
      <c r="AA457" s="154">
        <v>0</v>
      </c>
      <c r="AB457" s="154">
        <v>0</v>
      </c>
      <c r="AC457" s="154">
        <v>0</v>
      </c>
      <c r="AD457" s="154">
        <v>0</v>
      </c>
      <c r="AE457" s="154">
        <v>0</v>
      </c>
      <c r="AF457" s="154">
        <v>0</v>
      </c>
      <c r="AG457" s="154">
        <v>0</v>
      </c>
      <c r="AH457" s="154">
        <v>0</v>
      </c>
      <c r="AI457" s="154">
        <v>0</v>
      </c>
      <c r="AJ457" s="154">
        <v>0</v>
      </c>
      <c r="AK457" s="154">
        <v>0</v>
      </c>
      <c r="AL457" s="154">
        <v>0</v>
      </c>
      <c r="AM457" s="154">
        <v>0</v>
      </c>
      <c r="AN457" s="154">
        <f t="shared" si="136"/>
        <v>0</v>
      </c>
      <c r="AO457" s="154">
        <f t="shared" si="137"/>
        <v>0</v>
      </c>
      <c r="AP457" s="154">
        <f t="shared" si="138"/>
        <v>0</v>
      </c>
      <c r="AQ457" s="154">
        <f t="shared" si="139"/>
        <v>0</v>
      </c>
      <c r="AR457" s="154">
        <f t="shared" si="140"/>
        <v>0</v>
      </c>
      <c r="AS457" s="154">
        <f t="shared" si="141"/>
        <v>0</v>
      </c>
      <c r="AT457" s="154">
        <f t="shared" si="142"/>
        <v>0</v>
      </c>
    </row>
    <row r="458" spans="1:46" ht="31.5">
      <c r="A458" s="63" t="s">
        <v>175</v>
      </c>
      <c r="B458" s="54" t="s">
        <v>1409</v>
      </c>
      <c r="C458" s="63" t="s">
        <v>1410</v>
      </c>
      <c r="D458" s="52" t="s">
        <v>239</v>
      </c>
      <c r="E458" s="36">
        <v>0</v>
      </c>
      <c r="F458" s="154">
        <v>0</v>
      </c>
      <c r="G458" s="154">
        <v>0</v>
      </c>
      <c r="H458" s="154">
        <v>0</v>
      </c>
      <c r="I458" s="154">
        <v>0</v>
      </c>
      <c r="J458" s="154">
        <v>0</v>
      </c>
      <c r="K458" s="154">
        <v>0</v>
      </c>
      <c r="L458" s="154">
        <v>0</v>
      </c>
      <c r="M458" s="154">
        <v>0</v>
      </c>
      <c r="N458" s="154">
        <v>0</v>
      </c>
      <c r="O458" s="154">
        <v>0</v>
      </c>
      <c r="P458" s="154">
        <v>0</v>
      </c>
      <c r="Q458" s="154">
        <v>0</v>
      </c>
      <c r="R458" s="154">
        <v>0</v>
      </c>
      <c r="S458" s="154">
        <v>0</v>
      </c>
      <c r="T458" s="154">
        <v>0</v>
      </c>
      <c r="U458" s="154">
        <v>0</v>
      </c>
      <c r="V458" s="154">
        <v>0</v>
      </c>
      <c r="W458" s="154">
        <v>0</v>
      </c>
      <c r="X458" s="154">
        <v>0</v>
      </c>
      <c r="Y458" s="52">
        <v>0</v>
      </c>
      <c r="Z458" s="36">
        <v>0</v>
      </c>
      <c r="AA458" s="154">
        <v>0</v>
      </c>
      <c r="AB458" s="154">
        <v>0</v>
      </c>
      <c r="AC458" s="154">
        <v>0</v>
      </c>
      <c r="AD458" s="154">
        <v>0</v>
      </c>
      <c r="AE458" s="154">
        <v>0</v>
      </c>
      <c r="AF458" s="154">
        <v>0</v>
      </c>
      <c r="AG458" s="154">
        <v>0</v>
      </c>
      <c r="AH458" s="154">
        <v>0</v>
      </c>
      <c r="AI458" s="154">
        <v>0</v>
      </c>
      <c r="AJ458" s="154">
        <v>0</v>
      </c>
      <c r="AK458" s="154">
        <v>0</v>
      </c>
      <c r="AL458" s="154">
        <v>0</v>
      </c>
      <c r="AM458" s="154">
        <v>0</v>
      </c>
      <c r="AN458" s="154">
        <f t="shared" si="136"/>
        <v>0</v>
      </c>
      <c r="AO458" s="154">
        <f t="shared" si="137"/>
        <v>0</v>
      </c>
      <c r="AP458" s="154">
        <f t="shared" si="138"/>
        <v>0</v>
      </c>
      <c r="AQ458" s="154">
        <f t="shared" si="139"/>
        <v>0</v>
      </c>
      <c r="AR458" s="154">
        <f t="shared" si="140"/>
        <v>0</v>
      </c>
      <c r="AS458" s="154">
        <f t="shared" si="141"/>
        <v>0</v>
      </c>
      <c r="AT458" s="154">
        <f t="shared" si="142"/>
        <v>0</v>
      </c>
    </row>
    <row r="459" spans="1:46" ht="31.5">
      <c r="A459" s="63" t="s">
        <v>175</v>
      </c>
      <c r="B459" s="54" t="s">
        <v>1411</v>
      </c>
      <c r="C459" s="63" t="s">
        <v>1412</v>
      </c>
      <c r="D459" s="52" t="s">
        <v>239</v>
      </c>
      <c r="E459" s="36">
        <v>0</v>
      </c>
      <c r="F459" s="154">
        <v>0</v>
      </c>
      <c r="G459" s="154">
        <v>0</v>
      </c>
      <c r="H459" s="154">
        <v>0</v>
      </c>
      <c r="I459" s="154">
        <v>0</v>
      </c>
      <c r="J459" s="154">
        <v>0</v>
      </c>
      <c r="K459" s="154">
        <v>0</v>
      </c>
      <c r="L459" s="154">
        <v>0</v>
      </c>
      <c r="M459" s="154">
        <v>0</v>
      </c>
      <c r="N459" s="154">
        <v>0</v>
      </c>
      <c r="O459" s="154">
        <v>0</v>
      </c>
      <c r="P459" s="154">
        <v>0</v>
      </c>
      <c r="Q459" s="154">
        <v>0</v>
      </c>
      <c r="R459" s="154">
        <v>0</v>
      </c>
      <c r="S459" s="154">
        <v>0</v>
      </c>
      <c r="T459" s="154">
        <v>0</v>
      </c>
      <c r="U459" s="154">
        <v>0</v>
      </c>
      <c r="V459" s="154">
        <v>0</v>
      </c>
      <c r="W459" s="154">
        <v>0</v>
      </c>
      <c r="X459" s="154">
        <v>0</v>
      </c>
      <c r="Y459" s="52">
        <v>0</v>
      </c>
      <c r="Z459" s="36">
        <v>0</v>
      </c>
      <c r="AA459" s="154">
        <v>0</v>
      </c>
      <c r="AB459" s="154">
        <v>0</v>
      </c>
      <c r="AC459" s="154">
        <v>0</v>
      </c>
      <c r="AD459" s="154">
        <v>0</v>
      </c>
      <c r="AE459" s="154">
        <v>0</v>
      </c>
      <c r="AF459" s="154">
        <v>0</v>
      </c>
      <c r="AG459" s="154">
        <v>0</v>
      </c>
      <c r="AH459" s="154">
        <v>0</v>
      </c>
      <c r="AI459" s="154">
        <v>0</v>
      </c>
      <c r="AJ459" s="154">
        <v>0</v>
      </c>
      <c r="AK459" s="154">
        <v>0</v>
      </c>
      <c r="AL459" s="154">
        <v>0</v>
      </c>
      <c r="AM459" s="154">
        <v>0</v>
      </c>
      <c r="AN459" s="154">
        <f t="shared" si="136"/>
        <v>0</v>
      </c>
      <c r="AO459" s="154">
        <f t="shared" si="137"/>
        <v>0</v>
      </c>
      <c r="AP459" s="154">
        <f t="shared" si="138"/>
        <v>0</v>
      </c>
      <c r="AQ459" s="154">
        <f t="shared" si="139"/>
        <v>0</v>
      </c>
      <c r="AR459" s="154">
        <f t="shared" si="140"/>
        <v>0</v>
      </c>
      <c r="AS459" s="154">
        <f t="shared" si="141"/>
        <v>0</v>
      </c>
      <c r="AT459" s="154">
        <f t="shared" si="142"/>
        <v>0</v>
      </c>
    </row>
    <row r="460" spans="1:46" ht="63">
      <c r="A460" s="63" t="s">
        <v>175</v>
      </c>
      <c r="B460" s="54" t="s">
        <v>1413</v>
      </c>
      <c r="C460" s="63" t="s">
        <v>1414</v>
      </c>
      <c r="D460" s="67" t="s">
        <v>239</v>
      </c>
      <c r="E460" s="66">
        <v>0</v>
      </c>
      <c r="F460" s="154">
        <v>0</v>
      </c>
      <c r="G460" s="154">
        <v>0</v>
      </c>
      <c r="H460" s="154">
        <v>0</v>
      </c>
      <c r="I460" s="154">
        <v>0</v>
      </c>
      <c r="J460" s="154">
        <v>0</v>
      </c>
      <c r="K460" s="154">
        <v>0</v>
      </c>
      <c r="L460" s="154">
        <v>0</v>
      </c>
      <c r="M460" s="154">
        <v>0</v>
      </c>
      <c r="N460" s="154">
        <v>0</v>
      </c>
      <c r="O460" s="154">
        <v>0</v>
      </c>
      <c r="P460" s="154">
        <v>0</v>
      </c>
      <c r="Q460" s="154">
        <v>0</v>
      </c>
      <c r="R460" s="154">
        <v>0</v>
      </c>
      <c r="S460" s="154">
        <v>0</v>
      </c>
      <c r="T460" s="154">
        <v>0</v>
      </c>
      <c r="U460" s="154">
        <v>0</v>
      </c>
      <c r="V460" s="154">
        <v>0</v>
      </c>
      <c r="W460" s="154">
        <v>0</v>
      </c>
      <c r="X460" s="154">
        <v>0</v>
      </c>
      <c r="Y460" s="67">
        <v>0</v>
      </c>
      <c r="Z460" s="66">
        <v>0</v>
      </c>
      <c r="AA460" s="154">
        <v>0</v>
      </c>
      <c r="AB460" s="154">
        <v>0</v>
      </c>
      <c r="AC460" s="154">
        <v>0</v>
      </c>
      <c r="AD460" s="154">
        <v>0</v>
      </c>
      <c r="AE460" s="154">
        <v>0</v>
      </c>
      <c r="AF460" s="154">
        <v>0</v>
      </c>
      <c r="AG460" s="154">
        <v>0</v>
      </c>
      <c r="AH460" s="154">
        <v>0</v>
      </c>
      <c r="AI460" s="154">
        <v>0</v>
      </c>
      <c r="AJ460" s="154">
        <v>0</v>
      </c>
      <c r="AK460" s="154">
        <v>0</v>
      </c>
      <c r="AL460" s="154">
        <v>0</v>
      </c>
      <c r="AM460" s="154">
        <v>0</v>
      </c>
      <c r="AN460" s="154">
        <f t="shared" si="136"/>
        <v>0</v>
      </c>
      <c r="AO460" s="154">
        <f t="shared" si="137"/>
        <v>0</v>
      </c>
      <c r="AP460" s="154">
        <f t="shared" si="138"/>
        <v>0</v>
      </c>
      <c r="AQ460" s="154">
        <f t="shared" si="139"/>
        <v>0</v>
      </c>
      <c r="AR460" s="154">
        <f t="shared" si="140"/>
        <v>0</v>
      </c>
      <c r="AS460" s="154">
        <f t="shared" si="141"/>
        <v>0</v>
      </c>
      <c r="AT460" s="154">
        <f t="shared" si="142"/>
        <v>0</v>
      </c>
    </row>
    <row r="461" spans="1:46" ht="63">
      <c r="A461" s="63" t="s">
        <v>175</v>
      </c>
      <c r="B461" s="54" t="s">
        <v>1415</v>
      </c>
      <c r="C461" s="63" t="s">
        <v>1416</v>
      </c>
      <c r="D461" s="67" t="s">
        <v>239</v>
      </c>
      <c r="E461" s="66">
        <v>0</v>
      </c>
      <c r="F461" s="154">
        <v>0</v>
      </c>
      <c r="G461" s="154">
        <v>0</v>
      </c>
      <c r="H461" s="154">
        <v>0</v>
      </c>
      <c r="I461" s="154">
        <v>0</v>
      </c>
      <c r="J461" s="154">
        <v>0</v>
      </c>
      <c r="K461" s="154">
        <v>0</v>
      </c>
      <c r="L461" s="154">
        <v>0</v>
      </c>
      <c r="M461" s="154">
        <v>0</v>
      </c>
      <c r="N461" s="154">
        <v>0</v>
      </c>
      <c r="O461" s="154">
        <v>0</v>
      </c>
      <c r="P461" s="154">
        <v>0</v>
      </c>
      <c r="Q461" s="154">
        <v>0</v>
      </c>
      <c r="R461" s="154">
        <v>0</v>
      </c>
      <c r="S461" s="154">
        <v>0</v>
      </c>
      <c r="T461" s="154">
        <v>0</v>
      </c>
      <c r="U461" s="154">
        <v>0</v>
      </c>
      <c r="V461" s="154">
        <v>0</v>
      </c>
      <c r="W461" s="154">
        <v>0</v>
      </c>
      <c r="X461" s="154">
        <v>0</v>
      </c>
      <c r="Y461" s="67">
        <v>0</v>
      </c>
      <c r="Z461" s="66">
        <v>0</v>
      </c>
      <c r="AA461" s="154">
        <v>0</v>
      </c>
      <c r="AB461" s="154">
        <v>0</v>
      </c>
      <c r="AC461" s="154">
        <v>0</v>
      </c>
      <c r="AD461" s="154">
        <v>0</v>
      </c>
      <c r="AE461" s="154">
        <v>0</v>
      </c>
      <c r="AF461" s="154">
        <v>0</v>
      </c>
      <c r="AG461" s="154">
        <v>0</v>
      </c>
      <c r="AH461" s="154">
        <v>0</v>
      </c>
      <c r="AI461" s="154">
        <v>0</v>
      </c>
      <c r="AJ461" s="154">
        <v>0</v>
      </c>
      <c r="AK461" s="154">
        <v>0</v>
      </c>
      <c r="AL461" s="154">
        <v>0</v>
      </c>
      <c r="AM461" s="154">
        <v>0</v>
      </c>
      <c r="AN461" s="154">
        <f t="shared" si="136"/>
        <v>0</v>
      </c>
      <c r="AO461" s="154">
        <f t="shared" si="137"/>
        <v>0</v>
      </c>
      <c r="AP461" s="154">
        <f t="shared" si="138"/>
        <v>0</v>
      </c>
      <c r="AQ461" s="154">
        <f t="shared" si="139"/>
        <v>0</v>
      </c>
      <c r="AR461" s="154">
        <f t="shared" si="140"/>
        <v>0</v>
      </c>
      <c r="AS461" s="154">
        <f t="shared" si="141"/>
        <v>0</v>
      </c>
      <c r="AT461" s="154">
        <f t="shared" si="142"/>
        <v>0</v>
      </c>
    </row>
    <row r="462" spans="1:46" ht="31.5">
      <c r="A462" s="63" t="s">
        <v>175</v>
      </c>
      <c r="B462" s="54" t="s">
        <v>1417</v>
      </c>
      <c r="C462" s="63" t="s">
        <v>1418</v>
      </c>
      <c r="D462" s="67">
        <v>1.68731666</v>
      </c>
      <c r="E462" s="66">
        <v>0</v>
      </c>
      <c r="F462" s="154">
        <v>0</v>
      </c>
      <c r="G462" s="154">
        <v>0</v>
      </c>
      <c r="H462" s="154">
        <v>0</v>
      </c>
      <c r="I462" s="154">
        <v>0</v>
      </c>
      <c r="J462" s="154">
        <v>0</v>
      </c>
      <c r="K462" s="154">
        <v>0</v>
      </c>
      <c r="L462" s="154">
        <v>0</v>
      </c>
      <c r="M462" s="154">
        <v>1.68731666</v>
      </c>
      <c r="N462" s="154">
        <v>0.1</v>
      </c>
      <c r="O462" s="154">
        <v>0</v>
      </c>
      <c r="P462" s="154">
        <v>0.20300000000000001</v>
      </c>
      <c r="Q462" s="154">
        <v>0</v>
      </c>
      <c r="R462" s="154">
        <v>0</v>
      </c>
      <c r="S462" s="154">
        <v>0</v>
      </c>
      <c r="T462" s="154">
        <v>0</v>
      </c>
      <c r="U462" s="154">
        <v>0</v>
      </c>
      <c r="V462" s="154">
        <v>0</v>
      </c>
      <c r="W462" s="154">
        <v>0</v>
      </c>
      <c r="X462" s="154">
        <v>0</v>
      </c>
      <c r="Y462" s="67">
        <v>0</v>
      </c>
      <c r="Z462" s="66">
        <v>0</v>
      </c>
      <c r="AA462" s="154">
        <v>0</v>
      </c>
      <c r="AB462" s="154">
        <v>0</v>
      </c>
      <c r="AC462" s="154">
        <v>0</v>
      </c>
      <c r="AD462" s="154">
        <v>0</v>
      </c>
      <c r="AE462" s="154">
        <v>0</v>
      </c>
      <c r="AF462" s="154">
        <v>0</v>
      </c>
      <c r="AG462" s="154">
        <v>0</v>
      </c>
      <c r="AH462" s="154">
        <v>0</v>
      </c>
      <c r="AI462" s="154">
        <v>0</v>
      </c>
      <c r="AJ462" s="154">
        <v>0</v>
      </c>
      <c r="AK462" s="154">
        <v>0</v>
      </c>
      <c r="AL462" s="154">
        <v>0</v>
      </c>
      <c r="AM462" s="154">
        <v>0</v>
      </c>
      <c r="AN462" s="154">
        <f t="shared" ref="AN462:AN525" si="143">SUM(E462,L462,S462,Z462,AG462)</f>
        <v>0</v>
      </c>
      <c r="AO462" s="154">
        <f t="shared" ref="AO462:AO525" si="144">SUM(F462,M462,T462,AA462,AH462)</f>
        <v>1.68731666</v>
      </c>
      <c r="AP462" s="154">
        <f t="shared" ref="AP462:AP525" si="145">SUM(G462,N462,U462,AB462,AI462)</f>
        <v>0.1</v>
      </c>
      <c r="AQ462" s="154">
        <f t="shared" ref="AQ462:AQ525" si="146">SUM(H462,O462,V462,AC462,AJ462)</f>
        <v>0</v>
      </c>
      <c r="AR462" s="154">
        <f t="shared" ref="AR462:AR525" si="147">SUM(I462,P462,W462,AD462,AK462)</f>
        <v>0.20300000000000001</v>
      </c>
      <c r="AS462" s="154">
        <f t="shared" ref="AS462:AS525" si="148">SUM(J462,Q462,X462,AE462,AL462)</f>
        <v>0</v>
      </c>
      <c r="AT462" s="154">
        <f t="shared" ref="AT462:AT525" si="149">SUM(K462,R462,Y462,AF462,AM462)</f>
        <v>0</v>
      </c>
    </row>
    <row r="463" spans="1:46" ht="47.25">
      <c r="A463" s="63" t="s">
        <v>175</v>
      </c>
      <c r="B463" s="54" t="s">
        <v>1419</v>
      </c>
      <c r="C463" s="63" t="s">
        <v>1420</v>
      </c>
      <c r="D463" s="67" t="s">
        <v>239</v>
      </c>
      <c r="E463" s="66">
        <v>0</v>
      </c>
      <c r="F463" s="154">
        <v>0</v>
      </c>
      <c r="G463" s="154">
        <v>0</v>
      </c>
      <c r="H463" s="154">
        <v>0</v>
      </c>
      <c r="I463" s="154">
        <v>0</v>
      </c>
      <c r="J463" s="154">
        <v>0</v>
      </c>
      <c r="K463" s="154">
        <v>0</v>
      </c>
      <c r="L463" s="154">
        <v>0</v>
      </c>
      <c r="M463" s="154">
        <v>0</v>
      </c>
      <c r="N463" s="154">
        <v>0</v>
      </c>
      <c r="O463" s="154">
        <v>0</v>
      </c>
      <c r="P463" s="154">
        <v>0</v>
      </c>
      <c r="Q463" s="154">
        <v>0</v>
      </c>
      <c r="R463" s="154">
        <v>0</v>
      </c>
      <c r="S463" s="154">
        <v>0</v>
      </c>
      <c r="T463" s="154">
        <v>0</v>
      </c>
      <c r="U463" s="154">
        <v>0</v>
      </c>
      <c r="V463" s="154">
        <v>0</v>
      </c>
      <c r="W463" s="154">
        <v>0</v>
      </c>
      <c r="X463" s="154">
        <v>0</v>
      </c>
      <c r="Y463" s="67">
        <v>0</v>
      </c>
      <c r="Z463" s="66">
        <v>0</v>
      </c>
      <c r="AA463" s="154">
        <v>0</v>
      </c>
      <c r="AB463" s="154">
        <v>0</v>
      </c>
      <c r="AC463" s="154">
        <v>0</v>
      </c>
      <c r="AD463" s="154">
        <v>0</v>
      </c>
      <c r="AE463" s="154">
        <v>0</v>
      </c>
      <c r="AF463" s="154">
        <v>0</v>
      </c>
      <c r="AG463" s="154">
        <v>0</v>
      </c>
      <c r="AH463" s="154">
        <v>0</v>
      </c>
      <c r="AI463" s="154">
        <v>0</v>
      </c>
      <c r="AJ463" s="154">
        <v>0</v>
      </c>
      <c r="AK463" s="154">
        <v>0</v>
      </c>
      <c r="AL463" s="154">
        <v>0</v>
      </c>
      <c r="AM463" s="154">
        <v>0</v>
      </c>
      <c r="AN463" s="154">
        <f t="shared" si="143"/>
        <v>0</v>
      </c>
      <c r="AO463" s="154">
        <f t="shared" si="144"/>
        <v>0</v>
      </c>
      <c r="AP463" s="154">
        <f t="shared" si="145"/>
        <v>0</v>
      </c>
      <c r="AQ463" s="154">
        <f t="shared" si="146"/>
        <v>0</v>
      </c>
      <c r="AR463" s="154">
        <f t="shared" si="147"/>
        <v>0</v>
      </c>
      <c r="AS463" s="154">
        <f t="shared" si="148"/>
        <v>0</v>
      </c>
      <c r="AT463" s="154">
        <f t="shared" si="149"/>
        <v>0</v>
      </c>
    </row>
    <row r="464" spans="1:46" ht="47.25">
      <c r="A464" s="63" t="s">
        <v>175</v>
      </c>
      <c r="B464" s="54" t="s">
        <v>1421</v>
      </c>
      <c r="C464" s="63" t="s">
        <v>1422</v>
      </c>
      <c r="D464" s="67">
        <v>9.0400000000000009</v>
      </c>
      <c r="E464" s="66">
        <v>0</v>
      </c>
      <c r="F464" s="154">
        <v>0</v>
      </c>
      <c r="G464" s="154">
        <v>0</v>
      </c>
      <c r="H464" s="154">
        <v>0</v>
      </c>
      <c r="I464" s="154">
        <v>0</v>
      </c>
      <c r="J464" s="154">
        <v>0</v>
      </c>
      <c r="K464" s="154">
        <v>0</v>
      </c>
      <c r="L464" s="154">
        <v>0</v>
      </c>
      <c r="M464" s="154">
        <v>0</v>
      </c>
      <c r="N464" s="154">
        <v>0</v>
      </c>
      <c r="O464" s="154">
        <v>0</v>
      </c>
      <c r="P464" s="154">
        <v>0</v>
      </c>
      <c r="Q464" s="154">
        <v>0</v>
      </c>
      <c r="R464" s="154">
        <v>0</v>
      </c>
      <c r="S464" s="154">
        <v>0</v>
      </c>
      <c r="T464" s="154">
        <v>0</v>
      </c>
      <c r="U464" s="154">
        <v>0</v>
      </c>
      <c r="V464" s="154">
        <v>0</v>
      </c>
      <c r="W464" s="154">
        <v>0</v>
      </c>
      <c r="X464" s="154">
        <v>0</v>
      </c>
      <c r="Y464" s="67">
        <v>0</v>
      </c>
      <c r="Z464" s="66">
        <v>0</v>
      </c>
      <c r="AA464" s="154">
        <v>9.0400000000000009</v>
      </c>
      <c r="AB464" s="154">
        <v>0</v>
      </c>
      <c r="AC464" s="154">
        <v>0</v>
      </c>
      <c r="AD464" s="154">
        <v>3.665</v>
      </c>
      <c r="AE464" s="154">
        <v>0</v>
      </c>
      <c r="AF464" s="154">
        <v>0</v>
      </c>
      <c r="AG464" s="154">
        <v>0</v>
      </c>
      <c r="AH464" s="154">
        <v>0</v>
      </c>
      <c r="AI464" s="154">
        <v>0</v>
      </c>
      <c r="AJ464" s="154">
        <v>0</v>
      </c>
      <c r="AK464" s="154">
        <v>0</v>
      </c>
      <c r="AL464" s="154">
        <v>0</v>
      </c>
      <c r="AM464" s="154">
        <v>0</v>
      </c>
      <c r="AN464" s="154">
        <f t="shared" si="143"/>
        <v>0</v>
      </c>
      <c r="AO464" s="154">
        <f t="shared" si="144"/>
        <v>9.0400000000000009</v>
      </c>
      <c r="AP464" s="154">
        <f t="shared" si="145"/>
        <v>0</v>
      </c>
      <c r="AQ464" s="154">
        <f t="shared" si="146"/>
        <v>0</v>
      </c>
      <c r="AR464" s="154">
        <f t="shared" si="147"/>
        <v>3.665</v>
      </c>
      <c r="AS464" s="154">
        <f t="shared" si="148"/>
        <v>0</v>
      </c>
      <c r="AT464" s="154">
        <f t="shared" si="149"/>
        <v>0</v>
      </c>
    </row>
    <row r="465" spans="1:46" ht="47.25">
      <c r="A465" s="63" t="s">
        <v>175</v>
      </c>
      <c r="B465" s="54" t="s">
        <v>1423</v>
      </c>
      <c r="C465" s="63" t="s">
        <v>1424</v>
      </c>
      <c r="D465" s="67" t="s">
        <v>239</v>
      </c>
      <c r="E465" s="66">
        <v>0</v>
      </c>
      <c r="F465" s="154">
        <v>0</v>
      </c>
      <c r="G465" s="154">
        <v>0</v>
      </c>
      <c r="H465" s="154">
        <v>0</v>
      </c>
      <c r="I465" s="154">
        <v>0</v>
      </c>
      <c r="J465" s="154">
        <v>0</v>
      </c>
      <c r="K465" s="154">
        <v>0</v>
      </c>
      <c r="L465" s="154">
        <v>0</v>
      </c>
      <c r="M465" s="154">
        <v>0</v>
      </c>
      <c r="N465" s="154">
        <v>0</v>
      </c>
      <c r="O465" s="154">
        <v>0</v>
      </c>
      <c r="P465" s="154">
        <v>0</v>
      </c>
      <c r="Q465" s="154">
        <v>0</v>
      </c>
      <c r="R465" s="154">
        <v>0</v>
      </c>
      <c r="S465" s="154">
        <v>0</v>
      </c>
      <c r="T465" s="154">
        <v>0</v>
      </c>
      <c r="U465" s="154">
        <v>0</v>
      </c>
      <c r="V465" s="154">
        <v>0</v>
      </c>
      <c r="W465" s="154">
        <v>0</v>
      </c>
      <c r="X465" s="154">
        <v>0</v>
      </c>
      <c r="Y465" s="67">
        <v>0</v>
      </c>
      <c r="Z465" s="66">
        <v>0</v>
      </c>
      <c r="AA465" s="154">
        <v>0</v>
      </c>
      <c r="AB465" s="154">
        <v>0</v>
      </c>
      <c r="AC465" s="154">
        <v>0</v>
      </c>
      <c r="AD465" s="154">
        <v>0</v>
      </c>
      <c r="AE465" s="154">
        <v>0</v>
      </c>
      <c r="AF465" s="154">
        <v>0</v>
      </c>
      <c r="AG465" s="154">
        <v>0</v>
      </c>
      <c r="AH465" s="154">
        <v>0</v>
      </c>
      <c r="AI465" s="154">
        <v>0</v>
      </c>
      <c r="AJ465" s="154">
        <v>0</v>
      </c>
      <c r="AK465" s="154">
        <v>0</v>
      </c>
      <c r="AL465" s="154">
        <v>0</v>
      </c>
      <c r="AM465" s="154">
        <v>0</v>
      </c>
      <c r="AN465" s="154">
        <f t="shared" si="143"/>
        <v>0</v>
      </c>
      <c r="AO465" s="154">
        <f t="shared" si="144"/>
        <v>0</v>
      </c>
      <c r="AP465" s="154">
        <f t="shared" si="145"/>
        <v>0</v>
      </c>
      <c r="AQ465" s="154">
        <f t="shared" si="146"/>
        <v>0</v>
      </c>
      <c r="AR465" s="154">
        <f t="shared" si="147"/>
        <v>0</v>
      </c>
      <c r="AS465" s="154">
        <f t="shared" si="148"/>
        <v>0</v>
      </c>
      <c r="AT465" s="154">
        <f t="shared" si="149"/>
        <v>0</v>
      </c>
    </row>
    <row r="466" spans="1:46" ht="47.25">
      <c r="A466" s="63" t="s">
        <v>175</v>
      </c>
      <c r="B466" s="54" t="s">
        <v>1425</v>
      </c>
      <c r="C466" s="63" t="s">
        <v>1426</v>
      </c>
      <c r="D466" s="67" t="s">
        <v>239</v>
      </c>
      <c r="E466" s="66">
        <v>0</v>
      </c>
      <c r="F466" s="154">
        <v>0</v>
      </c>
      <c r="G466" s="154">
        <v>0</v>
      </c>
      <c r="H466" s="154">
        <v>0</v>
      </c>
      <c r="I466" s="154">
        <v>0</v>
      </c>
      <c r="J466" s="154">
        <v>0</v>
      </c>
      <c r="K466" s="154">
        <v>0</v>
      </c>
      <c r="L466" s="154">
        <v>0</v>
      </c>
      <c r="M466" s="154">
        <v>0</v>
      </c>
      <c r="N466" s="154">
        <v>0</v>
      </c>
      <c r="O466" s="154">
        <v>0</v>
      </c>
      <c r="P466" s="154">
        <v>0</v>
      </c>
      <c r="Q466" s="154">
        <v>0</v>
      </c>
      <c r="R466" s="154">
        <v>0</v>
      </c>
      <c r="S466" s="154">
        <v>0</v>
      </c>
      <c r="T466" s="154">
        <v>0</v>
      </c>
      <c r="U466" s="154">
        <v>0</v>
      </c>
      <c r="V466" s="154">
        <v>0</v>
      </c>
      <c r="W466" s="154">
        <v>0</v>
      </c>
      <c r="X466" s="154">
        <v>0</v>
      </c>
      <c r="Y466" s="67">
        <v>0</v>
      </c>
      <c r="Z466" s="66">
        <v>0</v>
      </c>
      <c r="AA466" s="154">
        <v>0</v>
      </c>
      <c r="AB466" s="154">
        <v>0</v>
      </c>
      <c r="AC466" s="154">
        <v>0</v>
      </c>
      <c r="AD466" s="154">
        <v>0</v>
      </c>
      <c r="AE466" s="154">
        <v>0</v>
      </c>
      <c r="AF466" s="154">
        <v>0</v>
      </c>
      <c r="AG466" s="154">
        <v>0</v>
      </c>
      <c r="AH466" s="154">
        <v>0</v>
      </c>
      <c r="AI466" s="154">
        <v>0</v>
      </c>
      <c r="AJ466" s="154">
        <v>0</v>
      </c>
      <c r="AK466" s="154">
        <v>0</v>
      </c>
      <c r="AL466" s="154">
        <v>0</v>
      </c>
      <c r="AM466" s="154">
        <v>0</v>
      </c>
      <c r="AN466" s="154">
        <f t="shared" si="143"/>
        <v>0</v>
      </c>
      <c r="AO466" s="154">
        <f t="shared" si="144"/>
        <v>0</v>
      </c>
      <c r="AP466" s="154">
        <f t="shared" si="145"/>
        <v>0</v>
      </c>
      <c r="AQ466" s="154">
        <f t="shared" si="146"/>
        <v>0</v>
      </c>
      <c r="AR466" s="154">
        <f t="shared" si="147"/>
        <v>0</v>
      </c>
      <c r="AS466" s="154">
        <f t="shared" si="148"/>
        <v>0</v>
      </c>
      <c r="AT466" s="154">
        <f t="shared" si="149"/>
        <v>0</v>
      </c>
    </row>
    <row r="467" spans="1:46" ht="47.25">
      <c r="A467" s="73" t="s">
        <v>175</v>
      </c>
      <c r="B467" s="81" t="s">
        <v>1427</v>
      </c>
      <c r="C467" s="58" t="s">
        <v>1428</v>
      </c>
      <c r="D467" s="67" t="s">
        <v>239</v>
      </c>
      <c r="E467" s="66">
        <v>0</v>
      </c>
      <c r="F467" s="154">
        <v>0</v>
      </c>
      <c r="G467" s="154">
        <v>0</v>
      </c>
      <c r="H467" s="154">
        <v>0</v>
      </c>
      <c r="I467" s="154">
        <v>0</v>
      </c>
      <c r="J467" s="154">
        <v>0</v>
      </c>
      <c r="K467" s="154">
        <v>0</v>
      </c>
      <c r="L467" s="154">
        <v>0</v>
      </c>
      <c r="M467" s="154">
        <v>0</v>
      </c>
      <c r="N467" s="154">
        <v>0</v>
      </c>
      <c r="O467" s="154">
        <v>0</v>
      </c>
      <c r="P467" s="154">
        <v>0</v>
      </c>
      <c r="Q467" s="154">
        <v>0</v>
      </c>
      <c r="R467" s="154">
        <v>0</v>
      </c>
      <c r="S467" s="154">
        <v>0</v>
      </c>
      <c r="T467" s="154">
        <v>0</v>
      </c>
      <c r="U467" s="154">
        <v>0</v>
      </c>
      <c r="V467" s="154">
        <v>0</v>
      </c>
      <c r="W467" s="154">
        <v>0</v>
      </c>
      <c r="X467" s="154">
        <v>0</v>
      </c>
      <c r="Y467" s="67">
        <v>0</v>
      </c>
      <c r="Z467" s="66">
        <v>0</v>
      </c>
      <c r="AA467" s="154">
        <v>0</v>
      </c>
      <c r="AB467" s="154">
        <v>0</v>
      </c>
      <c r="AC467" s="154">
        <v>0</v>
      </c>
      <c r="AD467" s="154">
        <v>0</v>
      </c>
      <c r="AE467" s="154">
        <v>0</v>
      </c>
      <c r="AF467" s="154">
        <v>0</v>
      </c>
      <c r="AG467" s="154">
        <v>0</v>
      </c>
      <c r="AH467" s="154">
        <v>0</v>
      </c>
      <c r="AI467" s="154">
        <v>0</v>
      </c>
      <c r="AJ467" s="154">
        <v>0</v>
      </c>
      <c r="AK467" s="154">
        <v>0</v>
      </c>
      <c r="AL467" s="154">
        <v>0</v>
      </c>
      <c r="AM467" s="154">
        <v>0</v>
      </c>
      <c r="AN467" s="154">
        <f t="shared" si="143"/>
        <v>0</v>
      </c>
      <c r="AO467" s="154">
        <f t="shared" si="144"/>
        <v>0</v>
      </c>
      <c r="AP467" s="154">
        <f t="shared" si="145"/>
        <v>0</v>
      </c>
      <c r="AQ467" s="154">
        <f t="shared" si="146"/>
        <v>0</v>
      </c>
      <c r="AR467" s="154">
        <f t="shared" si="147"/>
        <v>0</v>
      </c>
      <c r="AS467" s="154">
        <f t="shared" si="148"/>
        <v>0</v>
      </c>
      <c r="AT467" s="154">
        <f t="shared" si="149"/>
        <v>0</v>
      </c>
    </row>
    <row r="468" spans="1:46" s="292" customFormat="1" ht="94.5">
      <c r="A468" s="143" t="s">
        <v>175</v>
      </c>
      <c r="B468" s="317" t="s">
        <v>1859</v>
      </c>
      <c r="C468" s="136" t="s">
        <v>1860</v>
      </c>
      <c r="D468" s="155">
        <v>0.41287505000000002</v>
      </c>
      <c r="E468" s="154">
        <v>0</v>
      </c>
      <c r="F468" s="154">
        <v>0</v>
      </c>
      <c r="G468" s="154">
        <v>0</v>
      </c>
      <c r="H468" s="154">
        <v>0</v>
      </c>
      <c r="I468" s="154">
        <v>0</v>
      </c>
      <c r="J468" s="154">
        <v>0</v>
      </c>
      <c r="K468" s="154">
        <v>0</v>
      </c>
      <c r="L468" s="154">
        <v>0</v>
      </c>
      <c r="M468" s="154">
        <v>0</v>
      </c>
      <c r="N468" s="154">
        <v>0</v>
      </c>
      <c r="O468" s="154">
        <v>0</v>
      </c>
      <c r="P468" s="154">
        <v>0</v>
      </c>
      <c r="Q468" s="154">
        <v>0</v>
      </c>
      <c r="R468" s="154">
        <v>0</v>
      </c>
      <c r="S468" s="154">
        <v>0</v>
      </c>
      <c r="T468" s="154">
        <v>0</v>
      </c>
      <c r="U468" s="154">
        <v>0</v>
      </c>
      <c r="V468" s="154">
        <v>0</v>
      </c>
      <c r="W468" s="154">
        <v>0</v>
      </c>
      <c r="X468" s="154">
        <v>0</v>
      </c>
      <c r="Y468" s="155">
        <v>0</v>
      </c>
      <c r="Z468" s="154">
        <v>0</v>
      </c>
      <c r="AA468" s="154">
        <v>0</v>
      </c>
      <c r="AB468" s="154">
        <v>0</v>
      </c>
      <c r="AC468" s="154">
        <v>0</v>
      </c>
      <c r="AD468" s="154">
        <v>0</v>
      </c>
      <c r="AE468" s="154">
        <v>0</v>
      </c>
      <c r="AF468" s="154">
        <v>0</v>
      </c>
      <c r="AG468" s="154">
        <v>0</v>
      </c>
      <c r="AH468" s="154">
        <v>0</v>
      </c>
      <c r="AI468" s="154">
        <v>0</v>
      </c>
      <c r="AJ468" s="154">
        <v>0</v>
      </c>
      <c r="AK468" s="154">
        <v>0</v>
      </c>
      <c r="AL468" s="154">
        <v>0</v>
      </c>
      <c r="AM468" s="154">
        <v>0</v>
      </c>
      <c r="AN468" s="154">
        <f t="shared" si="143"/>
        <v>0</v>
      </c>
      <c r="AO468" s="154">
        <f t="shared" si="144"/>
        <v>0</v>
      </c>
      <c r="AP468" s="154">
        <f t="shared" si="145"/>
        <v>0</v>
      </c>
      <c r="AQ468" s="154">
        <f t="shared" si="146"/>
        <v>0</v>
      </c>
      <c r="AR468" s="154">
        <f t="shared" si="147"/>
        <v>0</v>
      </c>
      <c r="AS468" s="154">
        <f t="shared" si="148"/>
        <v>0</v>
      </c>
      <c r="AT468" s="154">
        <f t="shared" si="149"/>
        <v>0</v>
      </c>
    </row>
    <row r="469" spans="1:46" s="292" customFormat="1" ht="63">
      <c r="A469" s="143" t="s">
        <v>175</v>
      </c>
      <c r="B469" s="317" t="s">
        <v>1861</v>
      </c>
      <c r="C469" s="136" t="s">
        <v>1862</v>
      </c>
      <c r="D469" s="155">
        <v>0.33632627999999998</v>
      </c>
      <c r="E469" s="154">
        <v>0</v>
      </c>
      <c r="F469" s="154">
        <v>0</v>
      </c>
      <c r="G469" s="154">
        <v>0</v>
      </c>
      <c r="H469" s="154">
        <v>0</v>
      </c>
      <c r="I469" s="154">
        <v>0</v>
      </c>
      <c r="J469" s="154">
        <v>0</v>
      </c>
      <c r="K469" s="154">
        <v>0</v>
      </c>
      <c r="L469" s="154">
        <v>0</v>
      </c>
      <c r="M469" s="154">
        <v>0</v>
      </c>
      <c r="N469" s="154">
        <v>0</v>
      </c>
      <c r="O469" s="154">
        <v>0</v>
      </c>
      <c r="P469" s="154">
        <v>0</v>
      </c>
      <c r="Q469" s="154">
        <v>0</v>
      </c>
      <c r="R469" s="154">
        <v>0</v>
      </c>
      <c r="S469" s="154">
        <v>0</v>
      </c>
      <c r="T469" s="154">
        <v>0</v>
      </c>
      <c r="U469" s="154">
        <v>0</v>
      </c>
      <c r="V469" s="154">
        <v>0</v>
      </c>
      <c r="W469" s="154">
        <v>0</v>
      </c>
      <c r="X469" s="154">
        <v>0</v>
      </c>
      <c r="Y469" s="155">
        <v>0</v>
      </c>
      <c r="Z469" s="154">
        <v>0</v>
      </c>
      <c r="AA469" s="154">
        <v>0</v>
      </c>
      <c r="AB469" s="154">
        <v>0</v>
      </c>
      <c r="AC469" s="154">
        <v>0</v>
      </c>
      <c r="AD469" s="154">
        <v>0</v>
      </c>
      <c r="AE469" s="154">
        <v>0</v>
      </c>
      <c r="AF469" s="154">
        <v>0</v>
      </c>
      <c r="AG469" s="154">
        <v>0</v>
      </c>
      <c r="AH469" s="154">
        <v>0</v>
      </c>
      <c r="AI469" s="154">
        <v>0</v>
      </c>
      <c r="AJ469" s="154">
        <v>0</v>
      </c>
      <c r="AK469" s="154">
        <v>0</v>
      </c>
      <c r="AL469" s="154">
        <v>0</v>
      </c>
      <c r="AM469" s="154">
        <v>0</v>
      </c>
      <c r="AN469" s="154">
        <f t="shared" si="143"/>
        <v>0</v>
      </c>
      <c r="AO469" s="154">
        <f t="shared" si="144"/>
        <v>0</v>
      </c>
      <c r="AP469" s="154">
        <f t="shared" si="145"/>
        <v>0</v>
      </c>
      <c r="AQ469" s="154">
        <f t="shared" si="146"/>
        <v>0</v>
      </c>
      <c r="AR469" s="154">
        <f t="shared" si="147"/>
        <v>0</v>
      </c>
      <c r="AS469" s="154">
        <f t="shared" si="148"/>
        <v>0</v>
      </c>
      <c r="AT469" s="154">
        <f t="shared" si="149"/>
        <v>0</v>
      </c>
    </row>
    <row r="470" spans="1:46" s="292" customFormat="1" ht="47.25">
      <c r="A470" s="143" t="s">
        <v>175</v>
      </c>
      <c r="B470" s="317" t="s">
        <v>1863</v>
      </c>
      <c r="C470" s="136" t="s">
        <v>1864</v>
      </c>
      <c r="D470" s="155">
        <v>2.5314699999999999E-2</v>
      </c>
      <c r="E470" s="154">
        <v>0</v>
      </c>
      <c r="F470" s="154">
        <v>0</v>
      </c>
      <c r="G470" s="154">
        <v>0</v>
      </c>
      <c r="H470" s="154">
        <v>0</v>
      </c>
      <c r="I470" s="154">
        <v>0</v>
      </c>
      <c r="J470" s="154">
        <v>0</v>
      </c>
      <c r="K470" s="154">
        <v>0</v>
      </c>
      <c r="L470" s="154">
        <v>0</v>
      </c>
      <c r="M470" s="154">
        <v>0</v>
      </c>
      <c r="N470" s="154">
        <v>0</v>
      </c>
      <c r="O470" s="154">
        <v>0</v>
      </c>
      <c r="P470" s="154">
        <v>0</v>
      </c>
      <c r="Q470" s="154">
        <v>0</v>
      </c>
      <c r="R470" s="154">
        <v>0</v>
      </c>
      <c r="S470" s="154">
        <v>0</v>
      </c>
      <c r="T470" s="154">
        <v>0</v>
      </c>
      <c r="U470" s="154">
        <v>0</v>
      </c>
      <c r="V470" s="154">
        <v>0</v>
      </c>
      <c r="W470" s="154">
        <v>0</v>
      </c>
      <c r="X470" s="154">
        <v>0</v>
      </c>
      <c r="Y470" s="155">
        <v>0</v>
      </c>
      <c r="Z470" s="154">
        <v>0</v>
      </c>
      <c r="AA470" s="154">
        <v>0</v>
      </c>
      <c r="AB470" s="154">
        <v>0</v>
      </c>
      <c r="AC470" s="154">
        <v>0</v>
      </c>
      <c r="AD470" s="154">
        <v>0</v>
      </c>
      <c r="AE470" s="154">
        <v>0</v>
      </c>
      <c r="AF470" s="154">
        <v>0</v>
      </c>
      <c r="AG470" s="154">
        <v>0</v>
      </c>
      <c r="AH470" s="154">
        <v>0</v>
      </c>
      <c r="AI470" s="154">
        <v>0</v>
      </c>
      <c r="AJ470" s="154">
        <v>0</v>
      </c>
      <c r="AK470" s="154">
        <v>0</v>
      </c>
      <c r="AL470" s="154">
        <v>0</v>
      </c>
      <c r="AM470" s="154">
        <v>0</v>
      </c>
      <c r="AN470" s="154">
        <f t="shared" si="143"/>
        <v>0</v>
      </c>
      <c r="AO470" s="154">
        <f t="shared" si="144"/>
        <v>0</v>
      </c>
      <c r="AP470" s="154">
        <f t="shared" si="145"/>
        <v>0</v>
      </c>
      <c r="AQ470" s="154">
        <f t="shared" si="146"/>
        <v>0</v>
      </c>
      <c r="AR470" s="154">
        <f t="shared" si="147"/>
        <v>0</v>
      </c>
      <c r="AS470" s="154">
        <f t="shared" si="148"/>
        <v>0</v>
      </c>
      <c r="AT470" s="154">
        <f t="shared" si="149"/>
        <v>0</v>
      </c>
    </row>
    <row r="471" spans="1:46" s="292" customFormat="1" ht="47.25">
      <c r="A471" s="143" t="s">
        <v>175</v>
      </c>
      <c r="B471" s="317" t="s">
        <v>1865</v>
      </c>
      <c r="C471" s="136" t="s">
        <v>1866</v>
      </c>
      <c r="D471" s="155">
        <v>1.9080119999999999E-2</v>
      </c>
      <c r="E471" s="154">
        <v>0</v>
      </c>
      <c r="F471" s="154">
        <v>0</v>
      </c>
      <c r="G471" s="154">
        <v>0</v>
      </c>
      <c r="H471" s="154">
        <v>0</v>
      </c>
      <c r="I471" s="154">
        <v>0</v>
      </c>
      <c r="J471" s="154">
        <v>0</v>
      </c>
      <c r="K471" s="154">
        <v>0</v>
      </c>
      <c r="L471" s="154">
        <v>0</v>
      </c>
      <c r="M471" s="154">
        <v>0</v>
      </c>
      <c r="N471" s="154">
        <v>0</v>
      </c>
      <c r="O471" s="154">
        <v>0</v>
      </c>
      <c r="P471" s="154">
        <v>0</v>
      </c>
      <c r="Q471" s="154">
        <v>0</v>
      </c>
      <c r="R471" s="154">
        <v>0</v>
      </c>
      <c r="S471" s="154">
        <v>0</v>
      </c>
      <c r="T471" s="154">
        <v>0</v>
      </c>
      <c r="U471" s="154">
        <v>0</v>
      </c>
      <c r="V471" s="154">
        <v>0</v>
      </c>
      <c r="W471" s="154">
        <v>0</v>
      </c>
      <c r="X471" s="154">
        <v>0</v>
      </c>
      <c r="Y471" s="155">
        <v>0</v>
      </c>
      <c r="Z471" s="154">
        <v>0</v>
      </c>
      <c r="AA471" s="154">
        <v>0</v>
      </c>
      <c r="AB471" s="154">
        <v>0</v>
      </c>
      <c r="AC471" s="154">
        <v>0</v>
      </c>
      <c r="AD471" s="154">
        <v>0</v>
      </c>
      <c r="AE471" s="154">
        <v>0</v>
      </c>
      <c r="AF471" s="154">
        <v>0</v>
      </c>
      <c r="AG471" s="154">
        <v>0</v>
      </c>
      <c r="AH471" s="154">
        <v>0</v>
      </c>
      <c r="AI471" s="154">
        <v>0</v>
      </c>
      <c r="AJ471" s="154">
        <v>0</v>
      </c>
      <c r="AK471" s="154">
        <v>0</v>
      </c>
      <c r="AL471" s="154">
        <v>0</v>
      </c>
      <c r="AM471" s="154">
        <v>0</v>
      </c>
      <c r="AN471" s="154">
        <f t="shared" si="143"/>
        <v>0</v>
      </c>
      <c r="AO471" s="154">
        <f t="shared" si="144"/>
        <v>0</v>
      </c>
      <c r="AP471" s="154">
        <f t="shared" si="145"/>
        <v>0</v>
      </c>
      <c r="AQ471" s="154">
        <f t="shared" si="146"/>
        <v>0</v>
      </c>
      <c r="AR471" s="154">
        <f t="shared" si="147"/>
        <v>0</v>
      </c>
      <c r="AS471" s="154">
        <f t="shared" si="148"/>
        <v>0</v>
      </c>
      <c r="AT471" s="154">
        <f t="shared" si="149"/>
        <v>0</v>
      </c>
    </row>
    <row r="472" spans="1:46" s="292" customFormat="1" ht="31.5">
      <c r="A472" s="143" t="s">
        <v>175</v>
      </c>
      <c r="B472" s="317" t="s">
        <v>1867</v>
      </c>
      <c r="C472" s="136" t="s">
        <v>1868</v>
      </c>
      <c r="D472" s="155">
        <v>2.1087430000000001E-2</v>
      </c>
      <c r="E472" s="154">
        <v>0</v>
      </c>
      <c r="F472" s="154">
        <v>0</v>
      </c>
      <c r="G472" s="154">
        <v>0</v>
      </c>
      <c r="H472" s="154">
        <v>0</v>
      </c>
      <c r="I472" s="154">
        <v>0</v>
      </c>
      <c r="J472" s="154">
        <v>0</v>
      </c>
      <c r="K472" s="154">
        <v>0</v>
      </c>
      <c r="L472" s="154">
        <v>0</v>
      </c>
      <c r="M472" s="154">
        <v>0</v>
      </c>
      <c r="N472" s="154">
        <v>0</v>
      </c>
      <c r="O472" s="154">
        <v>0</v>
      </c>
      <c r="P472" s="154">
        <v>0</v>
      </c>
      <c r="Q472" s="154">
        <v>0</v>
      </c>
      <c r="R472" s="154">
        <v>0</v>
      </c>
      <c r="S472" s="154">
        <v>0</v>
      </c>
      <c r="T472" s="154">
        <v>0</v>
      </c>
      <c r="U472" s="154">
        <v>0</v>
      </c>
      <c r="V472" s="154">
        <v>0</v>
      </c>
      <c r="W472" s="154">
        <v>0</v>
      </c>
      <c r="X472" s="154">
        <v>0</v>
      </c>
      <c r="Y472" s="155">
        <v>0</v>
      </c>
      <c r="Z472" s="154">
        <v>0</v>
      </c>
      <c r="AA472" s="154">
        <v>0</v>
      </c>
      <c r="AB472" s="154">
        <v>0</v>
      </c>
      <c r="AC472" s="154">
        <v>0</v>
      </c>
      <c r="AD472" s="154">
        <v>0</v>
      </c>
      <c r="AE472" s="154">
        <v>0</v>
      </c>
      <c r="AF472" s="154">
        <v>0</v>
      </c>
      <c r="AG472" s="154">
        <v>0</v>
      </c>
      <c r="AH472" s="154">
        <v>0</v>
      </c>
      <c r="AI472" s="154">
        <v>0</v>
      </c>
      <c r="AJ472" s="154">
        <v>0</v>
      </c>
      <c r="AK472" s="154">
        <v>0</v>
      </c>
      <c r="AL472" s="154">
        <v>0</v>
      </c>
      <c r="AM472" s="154">
        <v>0</v>
      </c>
      <c r="AN472" s="154">
        <f t="shared" si="143"/>
        <v>0</v>
      </c>
      <c r="AO472" s="154">
        <f t="shared" si="144"/>
        <v>0</v>
      </c>
      <c r="AP472" s="154">
        <f t="shared" si="145"/>
        <v>0</v>
      </c>
      <c r="AQ472" s="154">
        <f t="shared" si="146"/>
        <v>0</v>
      </c>
      <c r="AR472" s="154">
        <f t="shared" si="147"/>
        <v>0</v>
      </c>
      <c r="AS472" s="154">
        <f t="shared" si="148"/>
        <v>0</v>
      </c>
      <c r="AT472" s="154">
        <f t="shared" si="149"/>
        <v>0</v>
      </c>
    </row>
    <row r="473" spans="1:46" s="292" customFormat="1" ht="63">
      <c r="A473" s="143" t="s">
        <v>175</v>
      </c>
      <c r="B473" s="317" t="s">
        <v>1869</v>
      </c>
      <c r="C473" s="136" t="s">
        <v>1870</v>
      </c>
      <c r="D473" s="155">
        <v>0.37437071</v>
      </c>
      <c r="E473" s="154">
        <v>0</v>
      </c>
      <c r="F473" s="154">
        <v>0</v>
      </c>
      <c r="G473" s="154">
        <v>0</v>
      </c>
      <c r="H473" s="154">
        <v>0</v>
      </c>
      <c r="I473" s="154">
        <v>0</v>
      </c>
      <c r="J473" s="154">
        <v>0</v>
      </c>
      <c r="K473" s="154">
        <v>0</v>
      </c>
      <c r="L473" s="154">
        <v>0</v>
      </c>
      <c r="M473" s="154">
        <v>0</v>
      </c>
      <c r="N473" s="154">
        <v>0</v>
      </c>
      <c r="O473" s="154">
        <v>0</v>
      </c>
      <c r="P473" s="154">
        <v>0</v>
      </c>
      <c r="Q473" s="154">
        <v>0</v>
      </c>
      <c r="R473" s="154">
        <v>0</v>
      </c>
      <c r="S473" s="154">
        <v>0</v>
      </c>
      <c r="T473" s="154">
        <v>0</v>
      </c>
      <c r="U473" s="154">
        <v>0</v>
      </c>
      <c r="V473" s="154">
        <v>0</v>
      </c>
      <c r="W473" s="154">
        <v>0</v>
      </c>
      <c r="X473" s="154">
        <v>0</v>
      </c>
      <c r="Y473" s="155">
        <v>0</v>
      </c>
      <c r="Z473" s="154">
        <v>0</v>
      </c>
      <c r="AA473" s="154">
        <v>0</v>
      </c>
      <c r="AB473" s="154">
        <v>0</v>
      </c>
      <c r="AC473" s="154">
        <v>0</v>
      </c>
      <c r="AD473" s="154">
        <v>0</v>
      </c>
      <c r="AE473" s="154">
        <v>0</v>
      </c>
      <c r="AF473" s="154">
        <v>0</v>
      </c>
      <c r="AG473" s="154">
        <v>0</v>
      </c>
      <c r="AH473" s="154">
        <v>0</v>
      </c>
      <c r="AI473" s="154">
        <v>0</v>
      </c>
      <c r="AJ473" s="154">
        <v>0</v>
      </c>
      <c r="AK473" s="154">
        <v>0</v>
      </c>
      <c r="AL473" s="154">
        <v>0</v>
      </c>
      <c r="AM473" s="154">
        <v>0</v>
      </c>
      <c r="AN473" s="154">
        <f t="shared" si="143"/>
        <v>0</v>
      </c>
      <c r="AO473" s="154">
        <f t="shared" si="144"/>
        <v>0</v>
      </c>
      <c r="AP473" s="154">
        <f t="shared" si="145"/>
        <v>0</v>
      </c>
      <c r="AQ473" s="154">
        <f t="shared" si="146"/>
        <v>0</v>
      </c>
      <c r="AR473" s="154">
        <f t="shared" si="147"/>
        <v>0</v>
      </c>
      <c r="AS473" s="154">
        <f t="shared" si="148"/>
        <v>0</v>
      </c>
      <c r="AT473" s="154">
        <f t="shared" si="149"/>
        <v>0</v>
      </c>
    </row>
    <row r="474" spans="1:46" s="292" customFormat="1" ht="31.5">
      <c r="A474" s="143" t="s">
        <v>175</v>
      </c>
      <c r="B474" s="317" t="s">
        <v>1871</v>
      </c>
      <c r="C474" s="136" t="s">
        <v>1872</v>
      </c>
      <c r="D474" s="155">
        <v>0.22007676999999998</v>
      </c>
      <c r="E474" s="154">
        <v>0</v>
      </c>
      <c r="F474" s="154">
        <v>0</v>
      </c>
      <c r="G474" s="154">
        <v>0</v>
      </c>
      <c r="H474" s="154">
        <v>0</v>
      </c>
      <c r="I474" s="154">
        <v>0</v>
      </c>
      <c r="J474" s="154">
        <v>0</v>
      </c>
      <c r="K474" s="154">
        <v>0</v>
      </c>
      <c r="L474" s="154">
        <v>0</v>
      </c>
      <c r="M474" s="154">
        <v>0</v>
      </c>
      <c r="N474" s="154">
        <v>0</v>
      </c>
      <c r="O474" s="154">
        <v>0</v>
      </c>
      <c r="P474" s="154">
        <v>0</v>
      </c>
      <c r="Q474" s="154">
        <v>0</v>
      </c>
      <c r="R474" s="154">
        <v>0</v>
      </c>
      <c r="S474" s="154">
        <v>0</v>
      </c>
      <c r="T474" s="154">
        <v>0</v>
      </c>
      <c r="U474" s="154">
        <v>0</v>
      </c>
      <c r="V474" s="154">
        <v>0</v>
      </c>
      <c r="W474" s="154">
        <v>0</v>
      </c>
      <c r="X474" s="154">
        <v>0</v>
      </c>
      <c r="Y474" s="155">
        <v>0</v>
      </c>
      <c r="Z474" s="154">
        <v>0</v>
      </c>
      <c r="AA474" s="154">
        <v>0</v>
      </c>
      <c r="AB474" s="154">
        <v>0</v>
      </c>
      <c r="AC474" s="154">
        <v>0</v>
      </c>
      <c r="AD474" s="154">
        <v>0</v>
      </c>
      <c r="AE474" s="154">
        <v>0</v>
      </c>
      <c r="AF474" s="154">
        <v>0</v>
      </c>
      <c r="AG474" s="154">
        <v>0</v>
      </c>
      <c r="AH474" s="154">
        <v>0</v>
      </c>
      <c r="AI474" s="154">
        <v>0</v>
      </c>
      <c r="AJ474" s="154">
        <v>0</v>
      </c>
      <c r="AK474" s="154">
        <v>0</v>
      </c>
      <c r="AL474" s="154">
        <v>0</v>
      </c>
      <c r="AM474" s="154">
        <v>0</v>
      </c>
      <c r="AN474" s="154">
        <f t="shared" si="143"/>
        <v>0</v>
      </c>
      <c r="AO474" s="154">
        <f t="shared" si="144"/>
        <v>0</v>
      </c>
      <c r="AP474" s="154">
        <f t="shared" si="145"/>
        <v>0</v>
      </c>
      <c r="AQ474" s="154">
        <f t="shared" si="146"/>
        <v>0</v>
      </c>
      <c r="AR474" s="154">
        <f t="shared" si="147"/>
        <v>0</v>
      </c>
      <c r="AS474" s="154">
        <f t="shared" si="148"/>
        <v>0</v>
      </c>
      <c r="AT474" s="154">
        <f t="shared" si="149"/>
        <v>0</v>
      </c>
    </row>
    <row r="475" spans="1:46" s="292" customFormat="1" ht="31.5">
      <c r="A475" s="143" t="s">
        <v>175</v>
      </c>
      <c r="B475" s="317" t="s">
        <v>1873</v>
      </c>
      <c r="C475" s="136" t="s">
        <v>1874</v>
      </c>
      <c r="D475" s="155">
        <v>0.44903375000000001</v>
      </c>
      <c r="E475" s="154">
        <v>0</v>
      </c>
      <c r="F475" s="154">
        <v>0</v>
      </c>
      <c r="G475" s="154">
        <v>0</v>
      </c>
      <c r="H475" s="154">
        <v>0</v>
      </c>
      <c r="I475" s="154">
        <v>0</v>
      </c>
      <c r="J475" s="154">
        <v>0</v>
      </c>
      <c r="K475" s="154">
        <v>0</v>
      </c>
      <c r="L475" s="154">
        <v>0</v>
      </c>
      <c r="M475" s="154">
        <v>0</v>
      </c>
      <c r="N475" s="154">
        <v>0</v>
      </c>
      <c r="O475" s="154">
        <v>0</v>
      </c>
      <c r="P475" s="154">
        <v>0</v>
      </c>
      <c r="Q475" s="154">
        <v>0</v>
      </c>
      <c r="R475" s="154">
        <v>0</v>
      </c>
      <c r="S475" s="154">
        <v>0</v>
      </c>
      <c r="T475" s="154">
        <v>0</v>
      </c>
      <c r="U475" s="154">
        <v>0</v>
      </c>
      <c r="V475" s="154">
        <v>0</v>
      </c>
      <c r="W475" s="154">
        <v>0</v>
      </c>
      <c r="X475" s="154">
        <v>0</v>
      </c>
      <c r="Y475" s="155">
        <v>0</v>
      </c>
      <c r="Z475" s="154">
        <v>0</v>
      </c>
      <c r="AA475" s="154">
        <v>0</v>
      </c>
      <c r="AB475" s="154">
        <v>0</v>
      </c>
      <c r="AC475" s="154">
        <v>0</v>
      </c>
      <c r="AD475" s="154">
        <v>0</v>
      </c>
      <c r="AE475" s="154">
        <v>0</v>
      </c>
      <c r="AF475" s="154">
        <v>0</v>
      </c>
      <c r="AG475" s="154">
        <v>0</v>
      </c>
      <c r="AH475" s="154">
        <v>0</v>
      </c>
      <c r="AI475" s="154">
        <v>0</v>
      </c>
      <c r="AJ475" s="154">
        <v>0</v>
      </c>
      <c r="AK475" s="154">
        <v>0</v>
      </c>
      <c r="AL475" s="154">
        <v>0</v>
      </c>
      <c r="AM475" s="154">
        <v>0</v>
      </c>
      <c r="AN475" s="154">
        <f t="shared" si="143"/>
        <v>0</v>
      </c>
      <c r="AO475" s="154">
        <f t="shared" si="144"/>
        <v>0</v>
      </c>
      <c r="AP475" s="154">
        <f t="shared" si="145"/>
        <v>0</v>
      </c>
      <c r="AQ475" s="154">
        <f t="shared" si="146"/>
        <v>0</v>
      </c>
      <c r="AR475" s="154">
        <f t="shared" si="147"/>
        <v>0</v>
      </c>
      <c r="AS475" s="154">
        <f t="shared" si="148"/>
        <v>0</v>
      </c>
      <c r="AT475" s="154">
        <f t="shared" si="149"/>
        <v>0</v>
      </c>
    </row>
    <row r="476" spans="1:46" s="292" customFormat="1" ht="31.5">
      <c r="A476" s="143" t="s">
        <v>175</v>
      </c>
      <c r="B476" s="317" t="s">
        <v>1875</v>
      </c>
      <c r="C476" s="136" t="s">
        <v>1876</v>
      </c>
      <c r="D476" s="155">
        <v>5.2961460000000002E-2</v>
      </c>
      <c r="E476" s="154">
        <v>0</v>
      </c>
      <c r="F476" s="154">
        <v>0</v>
      </c>
      <c r="G476" s="154">
        <v>0</v>
      </c>
      <c r="H476" s="154">
        <v>0</v>
      </c>
      <c r="I476" s="154">
        <v>0</v>
      </c>
      <c r="J476" s="154">
        <v>0</v>
      </c>
      <c r="K476" s="154">
        <v>0</v>
      </c>
      <c r="L476" s="154">
        <v>0</v>
      </c>
      <c r="M476" s="154">
        <v>0</v>
      </c>
      <c r="N476" s="154">
        <v>0</v>
      </c>
      <c r="O476" s="154">
        <v>0</v>
      </c>
      <c r="P476" s="154">
        <v>0</v>
      </c>
      <c r="Q476" s="154">
        <v>0</v>
      </c>
      <c r="R476" s="154">
        <v>0</v>
      </c>
      <c r="S476" s="154">
        <v>0</v>
      </c>
      <c r="T476" s="154">
        <v>0</v>
      </c>
      <c r="U476" s="154">
        <v>0</v>
      </c>
      <c r="V476" s="154">
        <v>0</v>
      </c>
      <c r="W476" s="154">
        <v>0</v>
      </c>
      <c r="X476" s="154">
        <v>0</v>
      </c>
      <c r="Y476" s="155">
        <v>0</v>
      </c>
      <c r="Z476" s="154">
        <v>0</v>
      </c>
      <c r="AA476" s="154">
        <v>0</v>
      </c>
      <c r="AB476" s="154">
        <v>0</v>
      </c>
      <c r="AC476" s="154">
        <v>0</v>
      </c>
      <c r="AD476" s="154">
        <v>0</v>
      </c>
      <c r="AE476" s="154">
        <v>0</v>
      </c>
      <c r="AF476" s="154">
        <v>0</v>
      </c>
      <c r="AG476" s="154">
        <v>0</v>
      </c>
      <c r="AH476" s="154">
        <v>0</v>
      </c>
      <c r="AI476" s="154">
        <v>0</v>
      </c>
      <c r="AJ476" s="154">
        <v>0</v>
      </c>
      <c r="AK476" s="154">
        <v>0</v>
      </c>
      <c r="AL476" s="154">
        <v>0</v>
      </c>
      <c r="AM476" s="154">
        <v>0</v>
      </c>
      <c r="AN476" s="154">
        <f t="shared" si="143"/>
        <v>0</v>
      </c>
      <c r="AO476" s="154">
        <f t="shared" si="144"/>
        <v>0</v>
      </c>
      <c r="AP476" s="154">
        <f t="shared" si="145"/>
        <v>0</v>
      </c>
      <c r="AQ476" s="154">
        <f t="shared" si="146"/>
        <v>0</v>
      </c>
      <c r="AR476" s="154">
        <f t="shared" si="147"/>
        <v>0</v>
      </c>
      <c r="AS476" s="154">
        <f t="shared" si="148"/>
        <v>0</v>
      </c>
      <c r="AT476" s="154">
        <f t="shared" si="149"/>
        <v>0</v>
      </c>
    </row>
    <row r="477" spans="1:46" s="292" customFormat="1" ht="47.25">
      <c r="A477" s="143" t="s">
        <v>175</v>
      </c>
      <c r="B477" s="317" t="s">
        <v>1877</v>
      </c>
      <c r="C477" s="136" t="s">
        <v>1878</v>
      </c>
      <c r="D477" s="155">
        <v>0.87828558000000001</v>
      </c>
      <c r="E477" s="154">
        <v>0</v>
      </c>
      <c r="F477" s="154">
        <v>0</v>
      </c>
      <c r="G477" s="154">
        <v>0</v>
      </c>
      <c r="H477" s="154">
        <v>0</v>
      </c>
      <c r="I477" s="154">
        <v>0</v>
      </c>
      <c r="J477" s="154">
        <v>0</v>
      </c>
      <c r="K477" s="154">
        <v>0</v>
      </c>
      <c r="L477" s="154">
        <v>0</v>
      </c>
      <c r="M477" s="154">
        <v>0</v>
      </c>
      <c r="N477" s="154">
        <v>0</v>
      </c>
      <c r="O477" s="154">
        <v>0</v>
      </c>
      <c r="P477" s="154">
        <v>0</v>
      </c>
      <c r="Q477" s="154">
        <v>0</v>
      </c>
      <c r="R477" s="154">
        <v>0</v>
      </c>
      <c r="S477" s="154">
        <v>0</v>
      </c>
      <c r="T477" s="154">
        <v>0</v>
      </c>
      <c r="U477" s="154">
        <v>0</v>
      </c>
      <c r="V477" s="154">
        <v>0</v>
      </c>
      <c r="W477" s="154">
        <v>0</v>
      </c>
      <c r="X477" s="154">
        <v>0</v>
      </c>
      <c r="Y477" s="155">
        <v>0</v>
      </c>
      <c r="Z477" s="154">
        <v>0</v>
      </c>
      <c r="AA477" s="154">
        <v>0</v>
      </c>
      <c r="AB477" s="154">
        <v>0</v>
      </c>
      <c r="AC477" s="154">
        <v>0</v>
      </c>
      <c r="AD477" s="154">
        <v>0</v>
      </c>
      <c r="AE477" s="154">
        <v>0</v>
      </c>
      <c r="AF477" s="154">
        <v>0</v>
      </c>
      <c r="AG477" s="154">
        <v>0</v>
      </c>
      <c r="AH477" s="154">
        <v>0</v>
      </c>
      <c r="AI477" s="154">
        <v>0</v>
      </c>
      <c r="AJ477" s="154">
        <v>0</v>
      </c>
      <c r="AK477" s="154">
        <v>0</v>
      </c>
      <c r="AL477" s="154">
        <v>0</v>
      </c>
      <c r="AM477" s="154">
        <v>0</v>
      </c>
      <c r="AN477" s="154">
        <f t="shared" si="143"/>
        <v>0</v>
      </c>
      <c r="AO477" s="154">
        <f t="shared" si="144"/>
        <v>0</v>
      </c>
      <c r="AP477" s="154">
        <f t="shared" si="145"/>
        <v>0</v>
      </c>
      <c r="AQ477" s="154">
        <f t="shared" si="146"/>
        <v>0</v>
      </c>
      <c r="AR477" s="154">
        <f t="shared" si="147"/>
        <v>0</v>
      </c>
      <c r="AS477" s="154">
        <f t="shared" si="148"/>
        <v>0</v>
      </c>
      <c r="AT477" s="154">
        <f t="shared" si="149"/>
        <v>0</v>
      </c>
    </row>
    <row r="478" spans="1:46" ht="63">
      <c r="A478" s="132" t="s">
        <v>176</v>
      </c>
      <c r="B478" s="157" t="s">
        <v>220</v>
      </c>
      <c r="C478" s="131" t="s">
        <v>218</v>
      </c>
      <c r="D478" s="131">
        <v>0</v>
      </c>
      <c r="E478" s="131">
        <v>0</v>
      </c>
      <c r="F478" s="183">
        <v>0</v>
      </c>
      <c r="G478" s="183">
        <v>0</v>
      </c>
      <c r="H478" s="183">
        <v>0</v>
      </c>
      <c r="I478" s="183">
        <v>0</v>
      </c>
      <c r="J478" s="183">
        <v>0</v>
      </c>
      <c r="K478" s="183">
        <v>0</v>
      </c>
      <c r="L478" s="183">
        <v>0</v>
      </c>
      <c r="M478" s="183">
        <v>0</v>
      </c>
      <c r="N478" s="183">
        <v>0</v>
      </c>
      <c r="O478" s="183">
        <v>0</v>
      </c>
      <c r="P478" s="183">
        <v>0</v>
      </c>
      <c r="Q478" s="183">
        <v>0</v>
      </c>
      <c r="R478" s="183">
        <v>0</v>
      </c>
      <c r="S478" s="183">
        <v>0</v>
      </c>
      <c r="T478" s="183">
        <v>0</v>
      </c>
      <c r="U478" s="183">
        <v>0</v>
      </c>
      <c r="V478" s="183">
        <v>0</v>
      </c>
      <c r="W478" s="183">
        <v>0</v>
      </c>
      <c r="X478" s="183">
        <v>0</v>
      </c>
      <c r="Y478" s="131">
        <v>0</v>
      </c>
      <c r="Z478" s="131">
        <v>0</v>
      </c>
      <c r="AA478" s="183">
        <v>0</v>
      </c>
      <c r="AB478" s="183">
        <v>0</v>
      </c>
      <c r="AC478" s="183">
        <v>0</v>
      </c>
      <c r="AD478" s="183">
        <v>0</v>
      </c>
      <c r="AE478" s="183">
        <v>0</v>
      </c>
      <c r="AF478" s="183">
        <v>0</v>
      </c>
      <c r="AG478" s="183">
        <v>0</v>
      </c>
      <c r="AH478" s="183">
        <v>0</v>
      </c>
      <c r="AI478" s="183">
        <v>0</v>
      </c>
      <c r="AJ478" s="183">
        <v>0</v>
      </c>
      <c r="AK478" s="183">
        <v>0</v>
      </c>
      <c r="AL478" s="183">
        <v>0</v>
      </c>
      <c r="AM478" s="183">
        <v>0</v>
      </c>
      <c r="AN478" s="183">
        <f t="shared" si="143"/>
        <v>0</v>
      </c>
      <c r="AO478" s="183">
        <f t="shared" si="144"/>
        <v>0</v>
      </c>
      <c r="AP478" s="183">
        <f t="shared" si="145"/>
        <v>0</v>
      </c>
      <c r="AQ478" s="183">
        <f t="shared" si="146"/>
        <v>0</v>
      </c>
      <c r="AR478" s="183">
        <f t="shared" si="147"/>
        <v>0</v>
      </c>
      <c r="AS478" s="183">
        <f t="shared" si="148"/>
        <v>0</v>
      </c>
      <c r="AT478" s="183">
        <f t="shared" si="149"/>
        <v>0</v>
      </c>
    </row>
    <row r="479" spans="1:46" ht="47.25">
      <c r="A479" s="126" t="s">
        <v>136</v>
      </c>
      <c r="B479" s="127" t="s">
        <v>221</v>
      </c>
      <c r="C479" s="164" t="s">
        <v>218</v>
      </c>
      <c r="D479" s="164">
        <f t="shared" ref="D479:AM479" si="150">SUM(D480,D483,D485:D490)</f>
        <v>1327.4551737299998</v>
      </c>
      <c r="E479" s="164">
        <f t="shared" si="150"/>
        <v>0</v>
      </c>
      <c r="F479" s="164">
        <f t="shared" si="150"/>
        <v>78</v>
      </c>
      <c r="G479" s="164">
        <f t="shared" si="150"/>
        <v>0</v>
      </c>
      <c r="H479" s="164">
        <f t="shared" si="150"/>
        <v>0</v>
      </c>
      <c r="I479" s="164">
        <f t="shared" si="150"/>
        <v>0</v>
      </c>
      <c r="J479" s="164">
        <f t="shared" si="150"/>
        <v>0</v>
      </c>
      <c r="K479" s="164">
        <f t="shared" si="150"/>
        <v>0</v>
      </c>
      <c r="L479" s="164">
        <f t="shared" si="150"/>
        <v>0</v>
      </c>
      <c r="M479" s="164">
        <f t="shared" si="150"/>
        <v>107</v>
      </c>
      <c r="N479" s="164">
        <f t="shared" si="150"/>
        <v>0</v>
      </c>
      <c r="O479" s="164">
        <f t="shared" si="150"/>
        <v>0</v>
      </c>
      <c r="P479" s="164">
        <f t="shared" si="150"/>
        <v>0</v>
      </c>
      <c r="Q479" s="164">
        <f t="shared" si="150"/>
        <v>0</v>
      </c>
      <c r="R479" s="164">
        <f t="shared" si="150"/>
        <v>0</v>
      </c>
      <c r="S479" s="164">
        <f t="shared" si="150"/>
        <v>0</v>
      </c>
      <c r="T479" s="164">
        <f t="shared" si="150"/>
        <v>89.999999999999986</v>
      </c>
      <c r="U479" s="164">
        <f t="shared" si="150"/>
        <v>0</v>
      </c>
      <c r="V479" s="164">
        <f t="shared" si="150"/>
        <v>0</v>
      </c>
      <c r="W479" s="164">
        <f t="shared" si="150"/>
        <v>0</v>
      </c>
      <c r="X479" s="164">
        <f t="shared" si="150"/>
        <v>0</v>
      </c>
      <c r="Y479" s="164">
        <f t="shared" si="150"/>
        <v>0</v>
      </c>
      <c r="Z479" s="164">
        <f t="shared" si="150"/>
        <v>0</v>
      </c>
      <c r="AA479" s="164">
        <f t="shared" si="150"/>
        <v>90</v>
      </c>
      <c r="AB479" s="164">
        <f t="shared" si="150"/>
        <v>0</v>
      </c>
      <c r="AC479" s="164">
        <f t="shared" si="150"/>
        <v>0</v>
      </c>
      <c r="AD479" s="164">
        <f t="shared" si="150"/>
        <v>0</v>
      </c>
      <c r="AE479" s="164">
        <f t="shared" si="150"/>
        <v>0</v>
      </c>
      <c r="AF479" s="164">
        <f t="shared" si="150"/>
        <v>0</v>
      </c>
      <c r="AG479" s="164">
        <f t="shared" si="150"/>
        <v>0</v>
      </c>
      <c r="AH479" s="164">
        <f t="shared" si="150"/>
        <v>90.000000000000014</v>
      </c>
      <c r="AI479" s="164">
        <f t="shared" si="150"/>
        <v>0</v>
      </c>
      <c r="AJ479" s="164">
        <f t="shared" si="150"/>
        <v>0</v>
      </c>
      <c r="AK479" s="164">
        <f t="shared" si="150"/>
        <v>0</v>
      </c>
      <c r="AL479" s="164">
        <f t="shared" si="150"/>
        <v>0</v>
      </c>
      <c r="AM479" s="164">
        <f t="shared" si="150"/>
        <v>0</v>
      </c>
      <c r="AN479" s="164">
        <f t="shared" si="143"/>
        <v>0</v>
      </c>
      <c r="AO479" s="164">
        <f t="shared" si="144"/>
        <v>455</v>
      </c>
      <c r="AP479" s="164">
        <f t="shared" si="145"/>
        <v>0</v>
      </c>
      <c r="AQ479" s="164">
        <f t="shared" si="146"/>
        <v>0</v>
      </c>
      <c r="AR479" s="164">
        <f t="shared" si="147"/>
        <v>0</v>
      </c>
      <c r="AS479" s="164">
        <f t="shared" si="148"/>
        <v>0</v>
      </c>
      <c r="AT479" s="164">
        <f t="shared" si="149"/>
        <v>0</v>
      </c>
    </row>
    <row r="480" spans="1:46" ht="47.25">
      <c r="A480" s="132" t="s">
        <v>137</v>
      </c>
      <c r="B480" s="157" t="s">
        <v>222</v>
      </c>
      <c r="C480" s="131" t="s">
        <v>218</v>
      </c>
      <c r="D480" s="131">
        <f t="shared" ref="D480:AM480" si="151">SUM(D481:D482)</f>
        <v>1312.9206467239999</v>
      </c>
      <c r="E480" s="131">
        <f t="shared" si="151"/>
        <v>0</v>
      </c>
      <c r="F480" s="131">
        <f t="shared" si="151"/>
        <v>68.441015687999993</v>
      </c>
      <c r="G480" s="131">
        <f t="shared" si="151"/>
        <v>0</v>
      </c>
      <c r="H480" s="131">
        <f t="shared" si="151"/>
        <v>0</v>
      </c>
      <c r="I480" s="131">
        <f t="shared" si="151"/>
        <v>0</v>
      </c>
      <c r="J480" s="131">
        <f t="shared" si="151"/>
        <v>0</v>
      </c>
      <c r="K480" s="131">
        <f t="shared" si="151"/>
        <v>0</v>
      </c>
      <c r="L480" s="131">
        <f t="shared" si="151"/>
        <v>0</v>
      </c>
      <c r="M480" s="131">
        <f t="shared" si="151"/>
        <v>105.73090948399999</v>
      </c>
      <c r="N480" s="131">
        <f t="shared" si="151"/>
        <v>0</v>
      </c>
      <c r="O480" s="131">
        <f t="shared" si="151"/>
        <v>0</v>
      </c>
      <c r="P480" s="131">
        <f t="shared" si="151"/>
        <v>0</v>
      </c>
      <c r="Q480" s="131">
        <f t="shared" si="151"/>
        <v>0</v>
      </c>
      <c r="R480" s="131">
        <f t="shared" si="151"/>
        <v>0</v>
      </c>
      <c r="S480" s="131">
        <f t="shared" si="151"/>
        <v>0</v>
      </c>
      <c r="T480" s="131">
        <f t="shared" si="151"/>
        <v>88.658962989999992</v>
      </c>
      <c r="U480" s="131">
        <f t="shared" si="151"/>
        <v>0</v>
      </c>
      <c r="V480" s="131">
        <f t="shared" si="151"/>
        <v>0</v>
      </c>
      <c r="W480" s="131">
        <f t="shared" si="151"/>
        <v>0</v>
      </c>
      <c r="X480" s="131">
        <f t="shared" si="151"/>
        <v>0</v>
      </c>
      <c r="Y480" s="131">
        <f t="shared" si="151"/>
        <v>0</v>
      </c>
      <c r="Z480" s="131">
        <f t="shared" si="151"/>
        <v>0</v>
      </c>
      <c r="AA480" s="131">
        <f t="shared" si="151"/>
        <v>89.287202070000006</v>
      </c>
      <c r="AB480" s="131">
        <f t="shared" si="151"/>
        <v>0</v>
      </c>
      <c r="AC480" s="131">
        <f t="shared" si="151"/>
        <v>0</v>
      </c>
      <c r="AD480" s="131">
        <f t="shared" si="151"/>
        <v>0</v>
      </c>
      <c r="AE480" s="131">
        <f t="shared" si="151"/>
        <v>0</v>
      </c>
      <c r="AF480" s="131">
        <f t="shared" si="151"/>
        <v>0</v>
      </c>
      <c r="AG480" s="131">
        <f t="shared" si="151"/>
        <v>0</v>
      </c>
      <c r="AH480" s="131">
        <f t="shared" si="151"/>
        <v>88.347382762000009</v>
      </c>
      <c r="AI480" s="131">
        <f t="shared" si="151"/>
        <v>0</v>
      </c>
      <c r="AJ480" s="131">
        <f t="shared" si="151"/>
        <v>0</v>
      </c>
      <c r="AK480" s="131">
        <f t="shared" si="151"/>
        <v>0</v>
      </c>
      <c r="AL480" s="131">
        <f t="shared" si="151"/>
        <v>0</v>
      </c>
      <c r="AM480" s="131">
        <f t="shared" si="151"/>
        <v>0</v>
      </c>
      <c r="AN480" s="131">
        <f t="shared" si="143"/>
        <v>0</v>
      </c>
      <c r="AO480" s="131">
        <f t="shared" si="144"/>
        <v>440.46547299399998</v>
      </c>
      <c r="AP480" s="131">
        <f t="shared" si="145"/>
        <v>0</v>
      </c>
      <c r="AQ480" s="131">
        <f t="shared" si="146"/>
        <v>0</v>
      </c>
      <c r="AR480" s="131">
        <f t="shared" si="147"/>
        <v>0</v>
      </c>
      <c r="AS480" s="131">
        <f t="shared" si="148"/>
        <v>0</v>
      </c>
      <c r="AT480" s="131">
        <f t="shared" si="149"/>
        <v>0</v>
      </c>
    </row>
    <row r="481" spans="1:46" ht="47.25">
      <c r="A481" s="63" t="s">
        <v>137</v>
      </c>
      <c r="B481" s="35" t="s">
        <v>326</v>
      </c>
      <c r="C481" s="36" t="s">
        <v>327</v>
      </c>
      <c r="D481" s="36">
        <v>872.45517372999996</v>
      </c>
      <c r="E481" s="36">
        <v>0</v>
      </c>
      <c r="F481" s="154">
        <v>0</v>
      </c>
      <c r="G481" s="154">
        <v>0</v>
      </c>
      <c r="H481" s="154">
        <v>0</v>
      </c>
      <c r="I481" s="154">
        <v>0</v>
      </c>
      <c r="J481" s="154">
        <v>0</v>
      </c>
      <c r="K481" s="154">
        <v>0</v>
      </c>
      <c r="L481" s="154">
        <v>0</v>
      </c>
      <c r="M481" s="154">
        <v>0</v>
      </c>
      <c r="N481" s="154">
        <v>0</v>
      </c>
      <c r="O481" s="154">
        <v>0</v>
      </c>
      <c r="P481" s="154">
        <v>0</v>
      </c>
      <c r="Q481" s="154">
        <v>0</v>
      </c>
      <c r="R481" s="154">
        <v>0</v>
      </c>
      <c r="S481" s="154">
        <v>0</v>
      </c>
      <c r="T481" s="154">
        <v>0</v>
      </c>
      <c r="U481" s="154">
        <v>0</v>
      </c>
      <c r="V481" s="154">
        <v>0</v>
      </c>
      <c r="W481" s="154">
        <v>0</v>
      </c>
      <c r="X481" s="154">
        <v>0</v>
      </c>
      <c r="Y481" s="36">
        <v>0</v>
      </c>
      <c r="Z481" s="36">
        <v>0</v>
      </c>
      <c r="AA481" s="154">
        <v>0</v>
      </c>
      <c r="AB481" s="154">
        <v>0</v>
      </c>
      <c r="AC481" s="154">
        <v>0</v>
      </c>
      <c r="AD481" s="154">
        <v>0</v>
      </c>
      <c r="AE481" s="154">
        <v>0</v>
      </c>
      <c r="AF481" s="154">
        <v>0</v>
      </c>
      <c r="AG481" s="154">
        <v>0</v>
      </c>
      <c r="AH481" s="154">
        <v>0</v>
      </c>
      <c r="AI481" s="154">
        <v>0</v>
      </c>
      <c r="AJ481" s="154">
        <v>0</v>
      </c>
      <c r="AK481" s="154">
        <v>0</v>
      </c>
      <c r="AL481" s="154">
        <v>0</v>
      </c>
      <c r="AM481" s="154">
        <v>0</v>
      </c>
      <c r="AN481" s="154">
        <f t="shared" si="143"/>
        <v>0</v>
      </c>
      <c r="AO481" s="154">
        <f t="shared" si="144"/>
        <v>0</v>
      </c>
      <c r="AP481" s="154">
        <f t="shared" si="145"/>
        <v>0</v>
      </c>
      <c r="AQ481" s="154">
        <f t="shared" si="146"/>
        <v>0</v>
      </c>
      <c r="AR481" s="154">
        <f t="shared" si="147"/>
        <v>0</v>
      </c>
      <c r="AS481" s="154">
        <f t="shared" si="148"/>
        <v>0</v>
      </c>
      <c r="AT481" s="154">
        <f t="shared" si="149"/>
        <v>0</v>
      </c>
    </row>
    <row r="482" spans="1:46" ht="31.5">
      <c r="A482" s="63" t="s">
        <v>137</v>
      </c>
      <c r="B482" s="35" t="s">
        <v>1912</v>
      </c>
      <c r="C482" s="36" t="s">
        <v>1429</v>
      </c>
      <c r="D482" s="36">
        <v>440.46547299399998</v>
      </c>
      <c r="E482" s="36">
        <v>0</v>
      </c>
      <c r="F482" s="154">
        <v>68.441015687999993</v>
      </c>
      <c r="G482" s="154">
        <v>0</v>
      </c>
      <c r="H482" s="154">
        <v>0</v>
      </c>
      <c r="I482" s="154">
        <v>0</v>
      </c>
      <c r="J482" s="154">
        <v>0</v>
      </c>
      <c r="K482" s="154">
        <v>0</v>
      </c>
      <c r="L482" s="154">
        <v>0</v>
      </c>
      <c r="M482" s="154">
        <v>105.73090948399999</v>
      </c>
      <c r="N482" s="154">
        <v>0</v>
      </c>
      <c r="O482" s="154">
        <v>0</v>
      </c>
      <c r="P482" s="154">
        <v>0</v>
      </c>
      <c r="Q482" s="154">
        <v>0</v>
      </c>
      <c r="R482" s="154">
        <v>0</v>
      </c>
      <c r="S482" s="154">
        <v>0</v>
      </c>
      <c r="T482" s="154">
        <v>88.658962989999992</v>
      </c>
      <c r="U482" s="154">
        <v>0</v>
      </c>
      <c r="V482" s="154">
        <v>0</v>
      </c>
      <c r="W482" s="154">
        <v>0</v>
      </c>
      <c r="X482" s="154">
        <v>0</v>
      </c>
      <c r="Y482" s="36">
        <v>0</v>
      </c>
      <c r="Z482" s="36">
        <v>0</v>
      </c>
      <c r="AA482" s="154">
        <v>89.287202070000006</v>
      </c>
      <c r="AB482" s="154">
        <v>0</v>
      </c>
      <c r="AC482" s="154">
        <v>0</v>
      </c>
      <c r="AD482" s="154">
        <v>0</v>
      </c>
      <c r="AE482" s="154">
        <v>0</v>
      </c>
      <c r="AF482" s="154">
        <v>0</v>
      </c>
      <c r="AG482" s="154">
        <v>0</v>
      </c>
      <c r="AH482" s="154">
        <v>88.347382762000009</v>
      </c>
      <c r="AI482" s="154">
        <v>0</v>
      </c>
      <c r="AJ482" s="154">
        <v>0</v>
      </c>
      <c r="AK482" s="154">
        <v>0</v>
      </c>
      <c r="AL482" s="154">
        <v>0</v>
      </c>
      <c r="AM482" s="154">
        <v>0</v>
      </c>
      <c r="AN482" s="154">
        <f t="shared" si="143"/>
        <v>0</v>
      </c>
      <c r="AO482" s="154">
        <f t="shared" si="144"/>
        <v>440.46547299399998</v>
      </c>
      <c r="AP482" s="154">
        <f t="shared" si="145"/>
        <v>0</v>
      </c>
      <c r="AQ482" s="154">
        <f t="shared" si="146"/>
        <v>0</v>
      </c>
      <c r="AR482" s="154">
        <f t="shared" si="147"/>
        <v>0</v>
      </c>
      <c r="AS482" s="154">
        <f t="shared" si="148"/>
        <v>0</v>
      </c>
      <c r="AT482" s="154">
        <f t="shared" si="149"/>
        <v>0</v>
      </c>
    </row>
    <row r="483" spans="1:46" ht="47.25">
      <c r="A483" s="132" t="s">
        <v>138</v>
      </c>
      <c r="B483" s="157" t="s">
        <v>223</v>
      </c>
      <c r="C483" s="131" t="s">
        <v>218</v>
      </c>
      <c r="D483" s="131">
        <f t="shared" ref="D483" si="152">SUM(D484)</f>
        <v>14.534527005999999</v>
      </c>
      <c r="E483" s="131">
        <f t="shared" ref="E483" si="153">SUM(E484)</f>
        <v>0</v>
      </c>
      <c r="F483" s="131">
        <f t="shared" ref="F483" si="154">SUM(F484)</f>
        <v>9.5589843119999998</v>
      </c>
      <c r="G483" s="131">
        <f t="shared" ref="G483" si="155">SUM(G484)</f>
        <v>0</v>
      </c>
      <c r="H483" s="131">
        <f t="shared" ref="H483" si="156">SUM(H484)</f>
        <v>0</v>
      </c>
      <c r="I483" s="131">
        <f t="shared" ref="I483" si="157">SUM(I484)</f>
        <v>0</v>
      </c>
      <c r="J483" s="131">
        <f t="shared" ref="J483" si="158">SUM(J484)</f>
        <v>0</v>
      </c>
      <c r="K483" s="131">
        <f t="shared" ref="K483" si="159">SUM(K484)</f>
        <v>0</v>
      </c>
      <c r="L483" s="131">
        <f t="shared" ref="L483" si="160">SUM(L484)</f>
        <v>0</v>
      </c>
      <c r="M483" s="131">
        <f t="shared" ref="M483" si="161">SUM(M484)</f>
        <v>1.2690905159999999</v>
      </c>
      <c r="N483" s="131">
        <f t="shared" ref="N483" si="162">SUM(N484)</f>
        <v>0</v>
      </c>
      <c r="O483" s="131">
        <f t="shared" ref="O483" si="163">SUM(O484)</f>
        <v>0</v>
      </c>
      <c r="P483" s="131">
        <f t="shared" ref="P483" si="164">SUM(P484)</f>
        <v>0</v>
      </c>
      <c r="Q483" s="131">
        <f t="shared" ref="Q483" si="165">SUM(Q484)</f>
        <v>0</v>
      </c>
      <c r="R483" s="131">
        <f t="shared" ref="R483" si="166">SUM(R484)</f>
        <v>0</v>
      </c>
      <c r="S483" s="131">
        <f t="shared" ref="S483" si="167">SUM(S484)</f>
        <v>0</v>
      </c>
      <c r="T483" s="131">
        <f t="shared" ref="T483" si="168">SUM(T484)</f>
        <v>1.34103701</v>
      </c>
      <c r="U483" s="131">
        <f t="shared" ref="U483" si="169">SUM(U484)</f>
        <v>0</v>
      </c>
      <c r="V483" s="131">
        <f t="shared" ref="V483" si="170">SUM(V484)</f>
        <v>0</v>
      </c>
      <c r="W483" s="131">
        <f t="shared" ref="W483" si="171">SUM(W484)</f>
        <v>0</v>
      </c>
      <c r="X483" s="131">
        <f t="shared" ref="X483" si="172">SUM(X484)</f>
        <v>0</v>
      </c>
      <c r="Y483" s="131">
        <f t="shared" ref="Y483" si="173">SUM(Y484)</f>
        <v>0</v>
      </c>
      <c r="Z483" s="131">
        <f t="shared" ref="Z483" si="174">SUM(Z484)</f>
        <v>0</v>
      </c>
      <c r="AA483" s="131">
        <f t="shared" ref="AA483" si="175">SUM(AA484)</f>
        <v>0.71279793000000002</v>
      </c>
      <c r="AB483" s="131">
        <f t="shared" ref="AB483" si="176">SUM(AB484)</f>
        <v>0</v>
      </c>
      <c r="AC483" s="131">
        <f t="shared" ref="AC483" si="177">SUM(AC484)</f>
        <v>0</v>
      </c>
      <c r="AD483" s="131">
        <f t="shared" ref="AD483" si="178">SUM(AD484)</f>
        <v>0</v>
      </c>
      <c r="AE483" s="131">
        <f t="shared" ref="AE483" si="179">SUM(AE484)</f>
        <v>0</v>
      </c>
      <c r="AF483" s="131">
        <f t="shared" ref="AF483" si="180">SUM(AF484)</f>
        <v>0</v>
      </c>
      <c r="AG483" s="131">
        <f t="shared" ref="AG483" si="181">SUM(AG484)</f>
        <v>0</v>
      </c>
      <c r="AH483" s="131">
        <f t="shared" ref="AH483" si="182">SUM(AH484)</f>
        <v>1.6526172379999999</v>
      </c>
      <c r="AI483" s="131">
        <f t="shared" ref="AI483" si="183">SUM(AI484)</f>
        <v>0</v>
      </c>
      <c r="AJ483" s="131">
        <f t="shared" ref="AJ483" si="184">SUM(AJ484)</f>
        <v>0</v>
      </c>
      <c r="AK483" s="131">
        <f t="shared" ref="AK483" si="185">SUM(AK484)</f>
        <v>0</v>
      </c>
      <c r="AL483" s="131">
        <f t="shared" ref="AL483" si="186">SUM(AL484)</f>
        <v>0</v>
      </c>
      <c r="AM483" s="131">
        <f t="shared" ref="AM483" si="187">SUM(AM484)</f>
        <v>0</v>
      </c>
      <c r="AN483" s="131">
        <f t="shared" si="143"/>
        <v>0</v>
      </c>
      <c r="AO483" s="131">
        <f t="shared" si="144"/>
        <v>14.534527005999999</v>
      </c>
      <c r="AP483" s="131">
        <f t="shared" si="145"/>
        <v>0</v>
      </c>
      <c r="AQ483" s="131">
        <f t="shared" si="146"/>
        <v>0</v>
      </c>
      <c r="AR483" s="131">
        <f t="shared" si="147"/>
        <v>0</v>
      </c>
      <c r="AS483" s="131">
        <f t="shared" si="148"/>
        <v>0</v>
      </c>
      <c r="AT483" s="131">
        <f t="shared" si="149"/>
        <v>0</v>
      </c>
    </row>
    <row r="484" spans="1:46" ht="31.5">
      <c r="A484" s="63" t="s">
        <v>138</v>
      </c>
      <c r="B484" s="35" t="s">
        <v>1707</v>
      </c>
      <c r="C484" s="52" t="s">
        <v>1430</v>
      </c>
      <c r="D484" s="52">
        <v>14.534527005999999</v>
      </c>
      <c r="E484" s="36">
        <v>0</v>
      </c>
      <c r="F484" s="154">
        <v>9.5589843119999998</v>
      </c>
      <c r="G484" s="154">
        <v>0</v>
      </c>
      <c r="H484" s="154">
        <v>0</v>
      </c>
      <c r="I484" s="154">
        <v>0</v>
      </c>
      <c r="J484" s="154">
        <v>0</v>
      </c>
      <c r="K484" s="154">
        <v>0</v>
      </c>
      <c r="L484" s="154">
        <v>0</v>
      </c>
      <c r="M484" s="154">
        <v>1.2690905159999999</v>
      </c>
      <c r="N484" s="154">
        <v>0</v>
      </c>
      <c r="O484" s="154">
        <v>0</v>
      </c>
      <c r="P484" s="154">
        <v>0</v>
      </c>
      <c r="Q484" s="154">
        <v>0</v>
      </c>
      <c r="R484" s="154">
        <v>0</v>
      </c>
      <c r="S484" s="154">
        <v>0</v>
      </c>
      <c r="T484" s="154">
        <v>1.34103701</v>
      </c>
      <c r="U484" s="154">
        <v>0</v>
      </c>
      <c r="V484" s="154">
        <v>0</v>
      </c>
      <c r="W484" s="154">
        <v>0</v>
      </c>
      <c r="X484" s="154">
        <v>0</v>
      </c>
      <c r="Y484" s="52">
        <v>0</v>
      </c>
      <c r="Z484" s="36">
        <v>0</v>
      </c>
      <c r="AA484" s="154">
        <v>0.71279793000000002</v>
      </c>
      <c r="AB484" s="154">
        <v>0</v>
      </c>
      <c r="AC484" s="154">
        <v>0</v>
      </c>
      <c r="AD484" s="154">
        <v>0</v>
      </c>
      <c r="AE484" s="154">
        <v>0</v>
      </c>
      <c r="AF484" s="154">
        <v>0</v>
      </c>
      <c r="AG484" s="154">
        <v>0</v>
      </c>
      <c r="AH484" s="154">
        <v>1.6526172379999999</v>
      </c>
      <c r="AI484" s="154">
        <v>0</v>
      </c>
      <c r="AJ484" s="154">
        <v>0</v>
      </c>
      <c r="AK484" s="154">
        <v>0</v>
      </c>
      <c r="AL484" s="154">
        <v>0</v>
      </c>
      <c r="AM484" s="154">
        <v>0</v>
      </c>
      <c r="AN484" s="154">
        <f t="shared" si="143"/>
        <v>0</v>
      </c>
      <c r="AO484" s="154">
        <f t="shared" si="144"/>
        <v>14.534527005999999</v>
      </c>
      <c r="AP484" s="154">
        <f t="shared" si="145"/>
        <v>0</v>
      </c>
      <c r="AQ484" s="154">
        <f t="shared" si="146"/>
        <v>0</v>
      </c>
      <c r="AR484" s="154">
        <f t="shared" si="147"/>
        <v>0</v>
      </c>
      <c r="AS484" s="154">
        <f t="shared" si="148"/>
        <v>0</v>
      </c>
      <c r="AT484" s="154">
        <f t="shared" si="149"/>
        <v>0</v>
      </c>
    </row>
    <row r="485" spans="1:46" ht="47.25">
      <c r="A485" s="132" t="s">
        <v>177</v>
      </c>
      <c r="B485" s="157" t="s">
        <v>224</v>
      </c>
      <c r="C485" s="131" t="s">
        <v>218</v>
      </c>
      <c r="D485" s="131">
        <v>0</v>
      </c>
      <c r="E485" s="131">
        <v>0</v>
      </c>
      <c r="F485" s="183">
        <v>0</v>
      </c>
      <c r="G485" s="183">
        <v>0</v>
      </c>
      <c r="H485" s="183">
        <v>0</v>
      </c>
      <c r="I485" s="183">
        <v>0</v>
      </c>
      <c r="J485" s="183">
        <v>0</v>
      </c>
      <c r="K485" s="183">
        <v>0</v>
      </c>
      <c r="L485" s="183">
        <v>0</v>
      </c>
      <c r="M485" s="183">
        <v>0</v>
      </c>
      <c r="N485" s="183">
        <v>0</v>
      </c>
      <c r="O485" s="183">
        <v>0</v>
      </c>
      <c r="P485" s="183">
        <v>0</v>
      </c>
      <c r="Q485" s="183">
        <v>0</v>
      </c>
      <c r="R485" s="183">
        <v>0</v>
      </c>
      <c r="S485" s="183">
        <v>0</v>
      </c>
      <c r="T485" s="183">
        <v>0</v>
      </c>
      <c r="U485" s="183">
        <v>0</v>
      </c>
      <c r="V485" s="183">
        <v>0</v>
      </c>
      <c r="W485" s="183">
        <v>0</v>
      </c>
      <c r="X485" s="183">
        <v>0</v>
      </c>
      <c r="Y485" s="131">
        <v>0</v>
      </c>
      <c r="Z485" s="131">
        <v>0</v>
      </c>
      <c r="AA485" s="183">
        <v>0</v>
      </c>
      <c r="AB485" s="183">
        <v>0</v>
      </c>
      <c r="AC485" s="183">
        <v>0</v>
      </c>
      <c r="AD485" s="183">
        <v>0</v>
      </c>
      <c r="AE485" s="183">
        <v>0</v>
      </c>
      <c r="AF485" s="183">
        <v>0</v>
      </c>
      <c r="AG485" s="183">
        <v>0</v>
      </c>
      <c r="AH485" s="183">
        <v>0</v>
      </c>
      <c r="AI485" s="183">
        <v>0</v>
      </c>
      <c r="AJ485" s="183">
        <v>0</v>
      </c>
      <c r="AK485" s="183">
        <v>0</v>
      </c>
      <c r="AL485" s="183">
        <v>0</v>
      </c>
      <c r="AM485" s="183">
        <v>0</v>
      </c>
      <c r="AN485" s="183">
        <f t="shared" si="143"/>
        <v>0</v>
      </c>
      <c r="AO485" s="183">
        <f t="shared" si="144"/>
        <v>0</v>
      </c>
      <c r="AP485" s="183">
        <f t="shared" si="145"/>
        <v>0</v>
      </c>
      <c r="AQ485" s="183">
        <f t="shared" si="146"/>
        <v>0</v>
      </c>
      <c r="AR485" s="183">
        <f t="shared" si="147"/>
        <v>0</v>
      </c>
      <c r="AS485" s="183">
        <f t="shared" si="148"/>
        <v>0</v>
      </c>
      <c r="AT485" s="183">
        <f t="shared" si="149"/>
        <v>0</v>
      </c>
    </row>
    <row r="486" spans="1:46" ht="47.25">
      <c r="A486" s="132" t="s">
        <v>178</v>
      </c>
      <c r="B486" s="157" t="s">
        <v>225</v>
      </c>
      <c r="C486" s="131" t="s">
        <v>218</v>
      </c>
      <c r="D486" s="131">
        <v>0</v>
      </c>
      <c r="E486" s="131">
        <v>0</v>
      </c>
      <c r="F486" s="183">
        <v>0</v>
      </c>
      <c r="G486" s="183">
        <v>0</v>
      </c>
      <c r="H486" s="183">
        <v>0</v>
      </c>
      <c r="I486" s="183">
        <v>0</v>
      </c>
      <c r="J486" s="183">
        <v>0</v>
      </c>
      <c r="K486" s="183">
        <v>0</v>
      </c>
      <c r="L486" s="183">
        <v>0</v>
      </c>
      <c r="M486" s="183">
        <v>0</v>
      </c>
      <c r="N486" s="183">
        <v>0</v>
      </c>
      <c r="O486" s="183">
        <v>0</v>
      </c>
      <c r="P486" s="183">
        <v>0</v>
      </c>
      <c r="Q486" s="183">
        <v>0</v>
      </c>
      <c r="R486" s="183">
        <v>0</v>
      </c>
      <c r="S486" s="183">
        <v>0</v>
      </c>
      <c r="T486" s="183">
        <v>0</v>
      </c>
      <c r="U486" s="183">
        <v>0</v>
      </c>
      <c r="V486" s="183">
        <v>0</v>
      </c>
      <c r="W486" s="183">
        <v>0</v>
      </c>
      <c r="X486" s="183">
        <v>0</v>
      </c>
      <c r="Y486" s="131">
        <v>0</v>
      </c>
      <c r="Z486" s="131">
        <v>0</v>
      </c>
      <c r="AA486" s="183">
        <v>0</v>
      </c>
      <c r="AB486" s="183">
        <v>0</v>
      </c>
      <c r="AC486" s="183">
        <v>0</v>
      </c>
      <c r="AD486" s="183">
        <v>0</v>
      </c>
      <c r="AE486" s="183">
        <v>0</v>
      </c>
      <c r="AF486" s="183">
        <v>0</v>
      </c>
      <c r="AG486" s="183">
        <v>0</v>
      </c>
      <c r="AH486" s="183">
        <v>0</v>
      </c>
      <c r="AI486" s="183">
        <v>0</v>
      </c>
      <c r="AJ486" s="183">
        <v>0</v>
      </c>
      <c r="AK486" s="183">
        <v>0</v>
      </c>
      <c r="AL486" s="183">
        <v>0</v>
      </c>
      <c r="AM486" s="183">
        <v>0</v>
      </c>
      <c r="AN486" s="183">
        <f t="shared" si="143"/>
        <v>0</v>
      </c>
      <c r="AO486" s="183">
        <f t="shared" si="144"/>
        <v>0</v>
      </c>
      <c r="AP486" s="183">
        <f t="shared" si="145"/>
        <v>0</v>
      </c>
      <c r="AQ486" s="183">
        <f t="shared" si="146"/>
        <v>0</v>
      </c>
      <c r="AR486" s="183">
        <f t="shared" si="147"/>
        <v>0</v>
      </c>
      <c r="AS486" s="183">
        <f t="shared" si="148"/>
        <v>0</v>
      </c>
      <c r="AT486" s="183">
        <f t="shared" si="149"/>
        <v>0</v>
      </c>
    </row>
    <row r="487" spans="1:46" ht="63">
      <c r="A487" s="132" t="s">
        <v>179</v>
      </c>
      <c r="B487" s="157" t="s">
        <v>226</v>
      </c>
      <c r="C487" s="131" t="s">
        <v>218</v>
      </c>
      <c r="D487" s="131">
        <v>0</v>
      </c>
      <c r="E487" s="131">
        <v>0</v>
      </c>
      <c r="F487" s="183">
        <v>0</v>
      </c>
      <c r="G487" s="183">
        <v>0</v>
      </c>
      <c r="H487" s="183">
        <v>0</v>
      </c>
      <c r="I487" s="183">
        <v>0</v>
      </c>
      <c r="J487" s="183">
        <v>0</v>
      </c>
      <c r="K487" s="183">
        <v>0</v>
      </c>
      <c r="L487" s="183">
        <v>0</v>
      </c>
      <c r="M487" s="183">
        <v>0</v>
      </c>
      <c r="N487" s="183">
        <v>0</v>
      </c>
      <c r="O487" s="183">
        <v>0</v>
      </c>
      <c r="P487" s="183">
        <v>0</v>
      </c>
      <c r="Q487" s="183">
        <v>0</v>
      </c>
      <c r="R487" s="183">
        <v>0</v>
      </c>
      <c r="S487" s="183">
        <v>0</v>
      </c>
      <c r="T487" s="183">
        <v>0</v>
      </c>
      <c r="U487" s="183">
        <v>0</v>
      </c>
      <c r="V487" s="183">
        <v>0</v>
      </c>
      <c r="W487" s="183">
        <v>0</v>
      </c>
      <c r="X487" s="183">
        <v>0</v>
      </c>
      <c r="Y487" s="131">
        <v>0</v>
      </c>
      <c r="Z487" s="131">
        <v>0</v>
      </c>
      <c r="AA487" s="183">
        <v>0</v>
      </c>
      <c r="AB487" s="183">
        <v>0</v>
      </c>
      <c r="AC487" s="183">
        <v>0</v>
      </c>
      <c r="AD487" s="183">
        <v>0</v>
      </c>
      <c r="AE487" s="183">
        <v>0</v>
      </c>
      <c r="AF487" s="183">
        <v>0</v>
      </c>
      <c r="AG487" s="183">
        <v>0</v>
      </c>
      <c r="AH487" s="183">
        <v>0</v>
      </c>
      <c r="AI487" s="183">
        <v>0</v>
      </c>
      <c r="AJ487" s="183">
        <v>0</v>
      </c>
      <c r="AK487" s="183">
        <v>0</v>
      </c>
      <c r="AL487" s="183">
        <v>0</v>
      </c>
      <c r="AM487" s="183">
        <v>0</v>
      </c>
      <c r="AN487" s="183">
        <f t="shared" si="143"/>
        <v>0</v>
      </c>
      <c r="AO487" s="183">
        <f t="shared" si="144"/>
        <v>0</v>
      </c>
      <c r="AP487" s="183">
        <f t="shared" si="145"/>
        <v>0</v>
      </c>
      <c r="AQ487" s="183">
        <f t="shared" si="146"/>
        <v>0</v>
      </c>
      <c r="AR487" s="183">
        <f t="shared" si="147"/>
        <v>0</v>
      </c>
      <c r="AS487" s="183">
        <f t="shared" si="148"/>
        <v>0</v>
      </c>
      <c r="AT487" s="183">
        <f t="shared" si="149"/>
        <v>0</v>
      </c>
    </row>
    <row r="488" spans="1:46" ht="63">
      <c r="A488" s="132" t="s">
        <v>180</v>
      </c>
      <c r="B488" s="157" t="s">
        <v>227</v>
      </c>
      <c r="C488" s="131" t="s">
        <v>218</v>
      </c>
      <c r="D488" s="131">
        <v>0</v>
      </c>
      <c r="E488" s="131">
        <v>0</v>
      </c>
      <c r="F488" s="183">
        <v>0</v>
      </c>
      <c r="G488" s="183">
        <v>0</v>
      </c>
      <c r="H488" s="183">
        <v>0</v>
      </c>
      <c r="I488" s="183">
        <v>0</v>
      </c>
      <c r="J488" s="183">
        <v>0</v>
      </c>
      <c r="K488" s="183">
        <v>0</v>
      </c>
      <c r="L488" s="183">
        <v>0</v>
      </c>
      <c r="M488" s="183">
        <v>0</v>
      </c>
      <c r="N488" s="183">
        <v>0</v>
      </c>
      <c r="O488" s="183">
        <v>0</v>
      </c>
      <c r="P488" s="183">
        <v>0</v>
      </c>
      <c r="Q488" s="183">
        <v>0</v>
      </c>
      <c r="R488" s="183">
        <v>0</v>
      </c>
      <c r="S488" s="183">
        <v>0</v>
      </c>
      <c r="T488" s="183">
        <v>0</v>
      </c>
      <c r="U488" s="183">
        <v>0</v>
      </c>
      <c r="V488" s="183">
        <v>0</v>
      </c>
      <c r="W488" s="183">
        <v>0</v>
      </c>
      <c r="X488" s="183">
        <v>0</v>
      </c>
      <c r="Y488" s="131">
        <v>0</v>
      </c>
      <c r="Z488" s="131">
        <v>0</v>
      </c>
      <c r="AA488" s="183">
        <v>0</v>
      </c>
      <c r="AB488" s="183">
        <v>0</v>
      </c>
      <c r="AC488" s="183">
        <v>0</v>
      </c>
      <c r="AD488" s="183">
        <v>0</v>
      </c>
      <c r="AE488" s="183">
        <v>0</v>
      </c>
      <c r="AF488" s="183">
        <v>0</v>
      </c>
      <c r="AG488" s="183">
        <v>0</v>
      </c>
      <c r="AH488" s="183">
        <v>0</v>
      </c>
      <c r="AI488" s="183">
        <v>0</v>
      </c>
      <c r="AJ488" s="183">
        <v>0</v>
      </c>
      <c r="AK488" s="183">
        <v>0</v>
      </c>
      <c r="AL488" s="183">
        <v>0</v>
      </c>
      <c r="AM488" s="183">
        <v>0</v>
      </c>
      <c r="AN488" s="183">
        <f t="shared" si="143"/>
        <v>0</v>
      </c>
      <c r="AO488" s="183">
        <f t="shared" si="144"/>
        <v>0</v>
      </c>
      <c r="AP488" s="183">
        <f t="shared" si="145"/>
        <v>0</v>
      </c>
      <c r="AQ488" s="183">
        <f t="shared" si="146"/>
        <v>0</v>
      </c>
      <c r="AR488" s="183">
        <f t="shared" si="147"/>
        <v>0</v>
      </c>
      <c r="AS488" s="183">
        <f t="shared" si="148"/>
        <v>0</v>
      </c>
      <c r="AT488" s="183">
        <f t="shared" si="149"/>
        <v>0</v>
      </c>
    </row>
    <row r="489" spans="1:46" ht="63">
      <c r="A489" s="132" t="s">
        <v>181</v>
      </c>
      <c r="B489" s="157" t="s">
        <v>228</v>
      </c>
      <c r="C489" s="131" t="s">
        <v>218</v>
      </c>
      <c r="D489" s="131">
        <v>0</v>
      </c>
      <c r="E489" s="131">
        <v>0</v>
      </c>
      <c r="F489" s="183">
        <v>0</v>
      </c>
      <c r="G489" s="183">
        <v>0</v>
      </c>
      <c r="H489" s="183">
        <v>0</v>
      </c>
      <c r="I489" s="183">
        <v>0</v>
      </c>
      <c r="J489" s="183">
        <v>0</v>
      </c>
      <c r="K489" s="183">
        <v>0</v>
      </c>
      <c r="L489" s="183">
        <v>0</v>
      </c>
      <c r="M489" s="183">
        <v>0</v>
      </c>
      <c r="N489" s="183">
        <v>0</v>
      </c>
      <c r="O489" s="183">
        <v>0</v>
      </c>
      <c r="P489" s="183">
        <v>0</v>
      </c>
      <c r="Q489" s="183">
        <v>0</v>
      </c>
      <c r="R489" s="183">
        <v>0</v>
      </c>
      <c r="S489" s="183">
        <v>0</v>
      </c>
      <c r="T489" s="183">
        <v>0</v>
      </c>
      <c r="U489" s="183">
        <v>0</v>
      </c>
      <c r="V489" s="183">
        <v>0</v>
      </c>
      <c r="W489" s="183">
        <v>0</v>
      </c>
      <c r="X489" s="183">
        <v>0</v>
      </c>
      <c r="Y489" s="131">
        <v>0</v>
      </c>
      <c r="Z489" s="131">
        <v>0</v>
      </c>
      <c r="AA489" s="183">
        <v>0</v>
      </c>
      <c r="AB489" s="183">
        <v>0</v>
      </c>
      <c r="AC489" s="183">
        <v>0</v>
      </c>
      <c r="AD489" s="183">
        <v>0</v>
      </c>
      <c r="AE489" s="183">
        <v>0</v>
      </c>
      <c r="AF489" s="183">
        <v>0</v>
      </c>
      <c r="AG489" s="183">
        <v>0</v>
      </c>
      <c r="AH489" s="183">
        <v>0</v>
      </c>
      <c r="AI489" s="183">
        <v>0</v>
      </c>
      <c r="AJ489" s="183">
        <v>0</v>
      </c>
      <c r="AK489" s="183">
        <v>0</v>
      </c>
      <c r="AL489" s="183">
        <v>0</v>
      </c>
      <c r="AM489" s="183">
        <v>0</v>
      </c>
      <c r="AN489" s="183">
        <f t="shared" si="143"/>
        <v>0</v>
      </c>
      <c r="AO489" s="183">
        <f t="shared" si="144"/>
        <v>0</v>
      </c>
      <c r="AP489" s="183">
        <f t="shared" si="145"/>
        <v>0</v>
      </c>
      <c r="AQ489" s="183">
        <f t="shared" si="146"/>
        <v>0</v>
      </c>
      <c r="AR489" s="183">
        <f t="shared" si="147"/>
        <v>0</v>
      </c>
      <c r="AS489" s="183">
        <f t="shared" si="148"/>
        <v>0</v>
      </c>
      <c r="AT489" s="183">
        <f t="shared" si="149"/>
        <v>0</v>
      </c>
    </row>
    <row r="490" spans="1:46" ht="63">
      <c r="A490" s="132" t="s">
        <v>182</v>
      </c>
      <c r="B490" s="157" t="s">
        <v>229</v>
      </c>
      <c r="C490" s="131" t="s">
        <v>218</v>
      </c>
      <c r="D490" s="131">
        <v>0</v>
      </c>
      <c r="E490" s="131">
        <v>0</v>
      </c>
      <c r="F490" s="183">
        <v>0</v>
      </c>
      <c r="G490" s="183">
        <v>0</v>
      </c>
      <c r="H490" s="183">
        <v>0</v>
      </c>
      <c r="I490" s="183">
        <v>0</v>
      </c>
      <c r="J490" s="183">
        <v>0</v>
      </c>
      <c r="K490" s="183">
        <v>0</v>
      </c>
      <c r="L490" s="183">
        <v>0</v>
      </c>
      <c r="M490" s="183">
        <v>0</v>
      </c>
      <c r="N490" s="183">
        <v>0</v>
      </c>
      <c r="O490" s="183">
        <v>0</v>
      </c>
      <c r="P490" s="183">
        <v>0</v>
      </c>
      <c r="Q490" s="183">
        <v>0</v>
      </c>
      <c r="R490" s="183">
        <v>0</v>
      </c>
      <c r="S490" s="183">
        <v>0</v>
      </c>
      <c r="T490" s="183">
        <v>0</v>
      </c>
      <c r="U490" s="183">
        <v>0</v>
      </c>
      <c r="V490" s="183">
        <v>0</v>
      </c>
      <c r="W490" s="183">
        <v>0</v>
      </c>
      <c r="X490" s="183">
        <v>0</v>
      </c>
      <c r="Y490" s="131">
        <v>0</v>
      </c>
      <c r="Z490" s="131">
        <v>0</v>
      </c>
      <c r="AA490" s="183">
        <v>0</v>
      </c>
      <c r="AB490" s="183">
        <v>0</v>
      </c>
      <c r="AC490" s="183">
        <v>0</v>
      </c>
      <c r="AD490" s="183">
        <v>0</v>
      </c>
      <c r="AE490" s="183">
        <v>0</v>
      </c>
      <c r="AF490" s="183">
        <v>0</v>
      </c>
      <c r="AG490" s="183">
        <v>0</v>
      </c>
      <c r="AH490" s="183">
        <v>0</v>
      </c>
      <c r="AI490" s="183">
        <v>0</v>
      </c>
      <c r="AJ490" s="183">
        <v>0</v>
      </c>
      <c r="AK490" s="183">
        <v>0</v>
      </c>
      <c r="AL490" s="183">
        <v>0</v>
      </c>
      <c r="AM490" s="183">
        <v>0</v>
      </c>
      <c r="AN490" s="183">
        <f t="shared" si="143"/>
        <v>0</v>
      </c>
      <c r="AO490" s="183">
        <f t="shared" si="144"/>
        <v>0</v>
      </c>
      <c r="AP490" s="183">
        <f t="shared" si="145"/>
        <v>0</v>
      </c>
      <c r="AQ490" s="183">
        <f t="shared" si="146"/>
        <v>0</v>
      </c>
      <c r="AR490" s="183">
        <f t="shared" si="147"/>
        <v>0</v>
      </c>
      <c r="AS490" s="183">
        <f t="shared" si="148"/>
        <v>0</v>
      </c>
      <c r="AT490" s="183">
        <f t="shared" si="149"/>
        <v>0</v>
      </c>
    </row>
    <row r="491" spans="1:46" ht="63">
      <c r="A491" s="126" t="s">
        <v>183</v>
      </c>
      <c r="B491" s="127" t="s">
        <v>230</v>
      </c>
      <c r="C491" s="164" t="s">
        <v>218</v>
      </c>
      <c r="D491" s="164">
        <f t="shared" ref="D491:AM491" si="188">SUM(D492,D507)</f>
        <v>96.124257200000002</v>
      </c>
      <c r="E491" s="164">
        <f t="shared" si="188"/>
        <v>0</v>
      </c>
      <c r="F491" s="164">
        <f t="shared" si="188"/>
        <v>14.590873819999999</v>
      </c>
      <c r="G491" s="164">
        <f t="shared" si="188"/>
        <v>0</v>
      </c>
      <c r="H491" s="164">
        <f t="shared" si="188"/>
        <v>0</v>
      </c>
      <c r="I491" s="164">
        <f t="shared" si="188"/>
        <v>0</v>
      </c>
      <c r="J491" s="164">
        <f t="shared" si="188"/>
        <v>0</v>
      </c>
      <c r="K491" s="164">
        <f t="shared" si="188"/>
        <v>0</v>
      </c>
      <c r="L491" s="164">
        <f t="shared" si="188"/>
        <v>0</v>
      </c>
      <c r="M491" s="164">
        <f t="shared" si="188"/>
        <v>6.1301651000000001</v>
      </c>
      <c r="N491" s="164">
        <f t="shared" si="188"/>
        <v>0</v>
      </c>
      <c r="O491" s="164">
        <f t="shared" si="188"/>
        <v>0</v>
      </c>
      <c r="P491" s="164">
        <f t="shared" si="188"/>
        <v>0</v>
      </c>
      <c r="Q491" s="164">
        <f t="shared" si="188"/>
        <v>0</v>
      </c>
      <c r="R491" s="164">
        <f t="shared" si="188"/>
        <v>0</v>
      </c>
      <c r="S491" s="164">
        <f t="shared" si="188"/>
        <v>0</v>
      </c>
      <c r="T491" s="164">
        <f t="shared" si="188"/>
        <v>70.012738680000012</v>
      </c>
      <c r="U491" s="164">
        <f t="shared" si="188"/>
        <v>0</v>
      </c>
      <c r="V491" s="164">
        <f t="shared" si="188"/>
        <v>0</v>
      </c>
      <c r="W491" s="164">
        <f t="shared" si="188"/>
        <v>0</v>
      </c>
      <c r="X491" s="164">
        <f t="shared" si="188"/>
        <v>0</v>
      </c>
      <c r="Y491" s="164">
        <f t="shared" si="188"/>
        <v>0</v>
      </c>
      <c r="Z491" s="164">
        <f t="shared" si="188"/>
        <v>0</v>
      </c>
      <c r="AA491" s="164">
        <f t="shared" si="188"/>
        <v>0</v>
      </c>
      <c r="AB491" s="164">
        <f t="shared" si="188"/>
        <v>0</v>
      </c>
      <c r="AC491" s="164">
        <f t="shared" si="188"/>
        <v>0</v>
      </c>
      <c r="AD491" s="164">
        <f t="shared" si="188"/>
        <v>0</v>
      </c>
      <c r="AE491" s="164">
        <f t="shared" si="188"/>
        <v>0</v>
      </c>
      <c r="AF491" s="164">
        <f t="shared" si="188"/>
        <v>0</v>
      </c>
      <c r="AG491" s="164">
        <f t="shared" si="188"/>
        <v>0</v>
      </c>
      <c r="AH491" s="164">
        <f t="shared" si="188"/>
        <v>0</v>
      </c>
      <c r="AI491" s="164">
        <f t="shared" si="188"/>
        <v>0</v>
      </c>
      <c r="AJ491" s="164">
        <f t="shared" si="188"/>
        <v>0</v>
      </c>
      <c r="AK491" s="164">
        <f t="shared" si="188"/>
        <v>0</v>
      </c>
      <c r="AL491" s="164">
        <f t="shared" si="188"/>
        <v>0</v>
      </c>
      <c r="AM491" s="164">
        <f t="shared" si="188"/>
        <v>0</v>
      </c>
      <c r="AN491" s="164">
        <f t="shared" si="143"/>
        <v>0</v>
      </c>
      <c r="AO491" s="164">
        <f t="shared" si="144"/>
        <v>90.73377760000001</v>
      </c>
      <c r="AP491" s="164">
        <f t="shared" si="145"/>
        <v>0</v>
      </c>
      <c r="AQ491" s="164">
        <f t="shared" si="146"/>
        <v>0</v>
      </c>
      <c r="AR491" s="164">
        <f t="shared" si="147"/>
        <v>0</v>
      </c>
      <c r="AS491" s="164">
        <f t="shared" si="148"/>
        <v>0</v>
      </c>
      <c r="AT491" s="164">
        <f t="shared" si="149"/>
        <v>0</v>
      </c>
    </row>
    <row r="492" spans="1:46" ht="47.25">
      <c r="A492" s="132" t="s">
        <v>184</v>
      </c>
      <c r="B492" s="157" t="s">
        <v>231</v>
      </c>
      <c r="C492" s="131" t="s">
        <v>218</v>
      </c>
      <c r="D492" s="131">
        <f t="shared" ref="D492:AM492" si="189">SUM(D493:D506)</f>
        <v>96.124257200000002</v>
      </c>
      <c r="E492" s="131">
        <f t="shared" si="189"/>
        <v>0</v>
      </c>
      <c r="F492" s="131">
        <f t="shared" si="189"/>
        <v>14.590873819999999</v>
      </c>
      <c r="G492" s="131">
        <f t="shared" si="189"/>
        <v>0</v>
      </c>
      <c r="H492" s="131">
        <f t="shared" si="189"/>
        <v>0</v>
      </c>
      <c r="I492" s="131">
        <f t="shared" si="189"/>
        <v>0</v>
      </c>
      <c r="J492" s="131">
        <f t="shared" si="189"/>
        <v>0</v>
      </c>
      <c r="K492" s="131">
        <f t="shared" si="189"/>
        <v>0</v>
      </c>
      <c r="L492" s="131">
        <f t="shared" si="189"/>
        <v>0</v>
      </c>
      <c r="M492" s="131">
        <f t="shared" si="189"/>
        <v>6.1301651000000001</v>
      </c>
      <c r="N492" s="131">
        <f t="shared" si="189"/>
        <v>0</v>
      </c>
      <c r="O492" s="131">
        <f t="shared" si="189"/>
        <v>0</v>
      </c>
      <c r="P492" s="131">
        <f t="shared" si="189"/>
        <v>0</v>
      </c>
      <c r="Q492" s="131">
        <f t="shared" si="189"/>
        <v>0</v>
      </c>
      <c r="R492" s="131">
        <f t="shared" si="189"/>
        <v>0</v>
      </c>
      <c r="S492" s="131">
        <f t="shared" si="189"/>
        <v>0</v>
      </c>
      <c r="T492" s="131">
        <f t="shared" si="189"/>
        <v>70.012738680000012</v>
      </c>
      <c r="U492" s="131">
        <f t="shared" si="189"/>
        <v>0</v>
      </c>
      <c r="V492" s="131">
        <f t="shared" si="189"/>
        <v>0</v>
      </c>
      <c r="W492" s="131">
        <f t="shared" si="189"/>
        <v>0</v>
      </c>
      <c r="X492" s="131">
        <f t="shared" si="189"/>
        <v>0</v>
      </c>
      <c r="Y492" s="131">
        <f t="shared" si="189"/>
        <v>0</v>
      </c>
      <c r="Z492" s="131">
        <f t="shared" si="189"/>
        <v>0</v>
      </c>
      <c r="AA492" s="131">
        <f t="shared" si="189"/>
        <v>0</v>
      </c>
      <c r="AB492" s="131">
        <f t="shared" si="189"/>
        <v>0</v>
      </c>
      <c r="AC492" s="131">
        <f t="shared" si="189"/>
        <v>0</v>
      </c>
      <c r="AD492" s="131">
        <f t="shared" si="189"/>
        <v>0</v>
      </c>
      <c r="AE492" s="131">
        <f t="shared" si="189"/>
        <v>0</v>
      </c>
      <c r="AF492" s="131">
        <f t="shared" si="189"/>
        <v>0</v>
      </c>
      <c r="AG492" s="131">
        <f t="shared" si="189"/>
        <v>0</v>
      </c>
      <c r="AH492" s="131">
        <f t="shared" si="189"/>
        <v>0</v>
      </c>
      <c r="AI492" s="131">
        <f t="shared" si="189"/>
        <v>0</v>
      </c>
      <c r="AJ492" s="131">
        <f t="shared" si="189"/>
        <v>0</v>
      </c>
      <c r="AK492" s="131">
        <f t="shared" si="189"/>
        <v>0</v>
      </c>
      <c r="AL492" s="131">
        <f t="shared" si="189"/>
        <v>0</v>
      </c>
      <c r="AM492" s="131">
        <f t="shared" si="189"/>
        <v>0</v>
      </c>
      <c r="AN492" s="131">
        <f t="shared" si="143"/>
        <v>0</v>
      </c>
      <c r="AO492" s="131">
        <f t="shared" si="144"/>
        <v>90.73377760000001</v>
      </c>
      <c r="AP492" s="131">
        <f t="shared" si="145"/>
        <v>0</v>
      </c>
      <c r="AQ492" s="131">
        <f t="shared" si="146"/>
        <v>0</v>
      </c>
      <c r="AR492" s="131">
        <f t="shared" si="147"/>
        <v>0</v>
      </c>
      <c r="AS492" s="131">
        <f t="shared" si="148"/>
        <v>0</v>
      </c>
      <c r="AT492" s="131">
        <f t="shared" si="149"/>
        <v>0</v>
      </c>
    </row>
    <row r="493" spans="1:46" ht="63">
      <c r="A493" s="63" t="s">
        <v>184</v>
      </c>
      <c r="B493" s="54" t="s">
        <v>1911</v>
      </c>
      <c r="C493" s="63" t="s">
        <v>328</v>
      </c>
      <c r="D493" s="52">
        <v>4.9294747000000001</v>
      </c>
      <c r="E493" s="36">
        <v>0</v>
      </c>
      <c r="F493" s="154">
        <v>0</v>
      </c>
      <c r="G493" s="154">
        <v>0</v>
      </c>
      <c r="H493" s="154">
        <v>0</v>
      </c>
      <c r="I493" s="154">
        <v>0</v>
      </c>
      <c r="J493" s="154">
        <v>0</v>
      </c>
      <c r="K493" s="154">
        <v>0</v>
      </c>
      <c r="L493" s="154">
        <v>0</v>
      </c>
      <c r="M493" s="154">
        <v>0</v>
      </c>
      <c r="N493" s="154">
        <v>0</v>
      </c>
      <c r="O493" s="154">
        <v>0</v>
      </c>
      <c r="P493" s="154">
        <v>0</v>
      </c>
      <c r="Q493" s="154">
        <v>0</v>
      </c>
      <c r="R493" s="154">
        <v>0</v>
      </c>
      <c r="S493" s="154">
        <v>0</v>
      </c>
      <c r="T493" s="154">
        <v>0</v>
      </c>
      <c r="U493" s="154">
        <v>0</v>
      </c>
      <c r="V493" s="154">
        <v>0</v>
      </c>
      <c r="W493" s="154">
        <v>0</v>
      </c>
      <c r="X493" s="154">
        <v>0</v>
      </c>
      <c r="Y493" s="52">
        <v>0</v>
      </c>
      <c r="Z493" s="36">
        <v>0</v>
      </c>
      <c r="AA493" s="154">
        <v>0</v>
      </c>
      <c r="AB493" s="154">
        <v>0</v>
      </c>
      <c r="AC493" s="154">
        <v>0</v>
      </c>
      <c r="AD493" s="154">
        <v>0</v>
      </c>
      <c r="AE493" s="154">
        <v>0</v>
      </c>
      <c r="AF493" s="154">
        <v>0</v>
      </c>
      <c r="AG493" s="154">
        <v>0</v>
      </c>
      <c r="AH493" s="154">
        <v>0</v>
      </c>
      <c r="AI493" s="154">
        <v>0</v>
      </c>
      <c r="AJ493" s="154">
        <v>0</v>
      </c>
      <c r="AK493" s="154">
        <v>0</v>
      </c>
      <c r="AL493" s="154">
        <v>0</v>
      </c>
      <c r="AM493" s="154">
        <v>0</v>
      </c>
      <c r="AN493" s="154">
        <f t="shared" si="143"/>
        <v>0</v>
      </c>
      <c r="AO493" s="154">
        <f t="shared" si="144"/>
        <v>0</v>
      </c>
      <c r="AP493" s="154">
        <f t="shared" si="145"/>
        <v>0</v>
      </c>
      <c r="AQ493" s="154">
        <f t="shared" si="146"/>
        <v>0</v>
      </c>
      <c r="AR493" s="154">
        <f t="shared" si="147"/>
        <v>0</v>
      </c>
      <c r="AS493" s="154">
        <f t="shared" si="148"/>
        <v>0</v>
      </c>
      <c r="AT493" s="154">
        <f t="shared" si="149"/>
        <v>0</v>
      </c>
    </row>
    <row r="494" spans="1:46" ht="141.75">
      <c r="A494" s="63" t="s">
        <v>184</v>
      </c>
      <c r="B494" s="54" t="s">
        <v>437</v>
      </c>
      <c r="C494" s="63" t="s">
        <v>464</v>
      </c>
      <c r="D494" s="52" t="s">
        <v>239</v>
      </c>
      <c r="E494" s="36">
        <v>0</v>
      </c>
      <c r="F494" s="154">
        <v>0</v>
      </c>
      <c r="G494" s="154">
        <v>0</v>
      </c>
      <c r="H494" s="154">
        <v>0</v>
      </c>
      <c r="I494" s="154">
        <v>0</v>
      </c>
      <c r="J494" s="154">
        <v>0</v>
      </c>
      <c r="K494" s="154">
        <v>0</v>
      </c>
      <c r="L494" s="154">
        <v>0</v>
      </c>
      <c r="M494" s="154">
        <v>0</v>
      </c>
      <c r="N494" s="154">
        <v>0</v>
      </c>
      <c r="O494" s="154">
        <v>0</v>
      </c>
      <c r="P494" s="154">
        <v>0</v>
      </c>
      <c r="Q494" s="154">
        <v>0</v>
      </c>
      <c r="R494" s="154">
        <v>0</v>
      </c>
      <c r="S494" s="154">
        <v>0</v>
      </c>
      <c r="T494" s="154">
        <v>0</v>
      </c>
      <c r="U494" s="154">
        <v>0</v>
      </c>
      <c r="V494" s="154">
        <v>0</v>
      </c>
      <c r="W494" s="154">
        <v>0</v>
      </c>
      <c r="X494" s="154">
        <v>0</v>
      </c>
      <c r="Y494" s="52">
        <v>0</v>
      </c>
      <c r="Z494" s="36">
        <v>0</v>
      </c>
      <c r="AA494" s="154">
        <v>0</v>
      </c>
      <c r="AB494" s="154">
        <v>0</v>
      </c>
      <c r="AC494" s="154">
        <v>0</v>
      </c>
      <c r="AD494" s="154">
        <v>0</v>
      </c>
      <c r="AE494" s="154">
        <v>0</v>
      </c>
      <c r="AF494" s="154">
        <v>0</v>
      </c>
      <c r="AG494" s="154">
        <v>0</v>
      </c>
      <c r="AH494" s="154">
        <v>0</v>
      </c>
      <c r="AI494" s="154">
        <v>0</v>
      </c>
      <c r="AJ494" s="154">
        <v>0</v>
      </c>
      <c r="AK494" s="154">
        <v>0</v>
      </c>
      <c r="AL494" s="154">
        <v>0</v>
      </c>
      <c r="AM494" s="154">
        <v>0</v>
      </c>
      <c r="AN494" s="154">
        <f t="shared" si="143"/>
        <v>0</v>
      </c>
      <c r="AO494" s="154">
        <f t="shared" si="144"/>
        <v>0</v>
      </c>
      <c r="AP494" s="154">
        <f t="shared" si="145"/>
        <v>0</v>
      </c>
      <c r="AQ494" s="154">
        <f t="shared" si="146"/>
        <v>0</v>
      </c>
      <c r="AR494" s="154">
        <f t="shared" si="147"/>
        <v>0</v>
      </c>
      <c r="AS494" s="154">
        <f t="shared" si="148"/>
        <v>0</v>
      </c>
      <c r="AT494" s="154">
        <f t="shared" si="149"/>
        <v>0</v>
      </c>
    </row>
    <row r="495" spans="1:46" ht="31.5">
      <c r="A495" s="63" t="s">
        <v>184</v>
      </c>
      <c r="B495" s="54" t="s">
        <v>1431</v>
      </c>
      <c r="C495" s="63" t="s">
        <v>734</v>
      </c>
      <c r="D495" s="52">
        <v>7.1199999999999992</v>
      </c>
      <c r="E495" s="36">
        <v>0</v>
      </c>
      <c r="F495" s="154">
        <v>7.1199999999999992</v>
      </c>
      <c r="G495" s="154">
        <v>0</v>
      </c>
      <c r="H495" s="154">
        <v>0</v>
      </c>
      <c r="I495" s="154">
        <v>0</v>
      </c>
      <c r="J495" s="154">
        <v>0</v>
      </c>
      <c r="K495" s="154">
        <v>0</v>
      </c>
      <c r="L495" s="154">
        <v>0</v>
      </c>
      <c r="M495" s="154">
        <v>0</v>
      </c>
      <c r="N495" s="154">
        <v>0</v>
      </c>
      <c r="O495" s="154">
        <v>0</v>
      </c>
      <c r="P495" s="154">
        <v>0</v>
      </c>
      <c r="Q495" s="154">
        <v>0</v>
      </c>
      <c r="R495" s="154">
        <v>0</v>
      </c>
      <c r="S495" s="154">
        <v>0</v>
      </c>
      <c r="T495" s="154">
        <v>0</v>
      </c>
      <c r="U495" s="154">
        <v>0</v>
      </c>
      <c r="V495" s="154">
        <v>0</v>
      </c>
      <c r="W495" s="154">
        <v>0</v>
      </c>
      <c r="X495" s="154">
        <v>0</v>
      </c>
      <c r="Y495" s="52">
        <v>0</v>
      </c>
      <c r="Z495" s="36">
        <v>0</v>
      </c>
      <c r="AA495" s="154">
        <v>0</v>
      </c>
      <c r="AB495" s="154">
        <v>0</v>
      </c>
      <c r="AC495" s="154">
        <v>0</v>
      </c>
      <c r="AD495" s="154">
        <v>0</v>
      </c>
      <c r="AE495" s="154">
        <v>0</v>
      </c>
      <c r="AF495" s="154">
        <v>0</v>
      </c>
      <c r="AG495" s="154">
        <v>0</v>
      </c>
      <c r="AH495" s="154">
        <v>0</v>
      </c>
      <c r="AI495" s="154">
        <v>0</v>
      </c>
      <c r="AJ495" s="154">
        <v>0</v>
      </c>
      <c r="AK495" s="154">
        <v>0</v>
      </c>
      <c r="AL495" s="154">
        <v>0</v>
      </c>
      <c r="AM495" s="154">
        <v>0</v>
      </c>
      <c r="AN495" s="154">
        <f t="shared" si="143"/>
        <v>0</v>
      </c>
      <c r="AO495" s="154">
        <f t="shared" si="144"/>
        <v>7.1199999999999992</v>
      </c>
      <c r="AP495" s="154">
        <f t="shared" si="145"/>
        <v>0</v>
      </c>
      <c r="AQ495" s="154">
        <f t="shared" si="146"/>
        <v>0</v>
      </c>
      <c r="AR495" s="154">
        <f t="shared" si="147"/>
        <v>0</v>
      </c>
      <c r="AS495" s="154">
        <f t="shared" si="148"/>
        <v>0</v>
      </c>
      <c r="AT495" s="154">
        <f t="shared" si="149"/>
        <v>0</v>
      </c>
    </row>
    <row r="496" spans="1:46" ht="47.25">
      <c r="A496" s="63" t="s">
        <v>184</v>
      </c>
      <c r="B496" s="54" t="s">
        <v>735</v>
      </c>
      <c r="C496" s="63" t="s">
        <v>736</v>
      </c>
      <c r="D496" s="52">
        <v>13.275</v>
      </c>
      <c r="E496" s="36">
        <v>0</v>
      </c>
      <c r="F496" s="154">
        <v>0</v>
      </c>
      <c r="G496" s="154">
        <v>0</v>
      </c>
      <c r="H496" s="154">
        <v>0</v>
      </c>
      <c r="I496" s="154">
        <v>0</v>
      </c>
      <c r="J496" s="154">
        <v>0</v>
      </c>
      <c r="K496" s="154">
        <v>0</v>
      </c>
      <c r="L496" s="154">
        <v>0</v>
      </c>
      <c r="M496" s="154">
        <v>0</v>
      </c>
      <c r="N496" s="154">
        <v>0</v>
      </c>
      <c r="O496" s="154">
        <v>0</v>
      </c>
      <c r="P496" s="154">
        <v>0</v>
      </c>
      <c r="Q496" s="154">
        <v>0</v>
      </c>
      <c r="R496" s="154">
        <v>0</v>
      </c>
      <c r="S496" s="154">
        <v>0</v>
      </c>
      <c r="T496" s="154">
        <v>13.275</v>
      </c>
      <c r="U496" s="154">
        <v>0</v>
      </c>
      <c r="V496" s="154">
        <v>0</v>
      </c>
      <c r="W496" s="154">
        <v>0</v>
      </c>
      <c r="X496" s="154">
        <v>0</v>
      </c>
      <c r="Y496" s="52">
        <v>0</v>
      </c>
      <c r="Z496" s="36">
        <v>0</v>
      </c>
      <c r="AA496" s="154">
        <v>0</v>
      </c>
      <c r="AB496" s="154">
        <v>0</v>
      </c>
      <c r="AC496" s="154">
        <v>0</v>
      </c>
      <c r="AD496" s="154">
        <v>0</v>
      </c>
      <c r="AE496" s="154">
        <v>0</v>
      </c>
      <c r="AF496" s="154">
        <v>0</v>
      </c>
      <c r="AG496" s="154">
        <v>0</v>
      </c>
      <c r="AH496" s="154">
        <v>0</v>
      </c>
      <c r="AI496" s="154">
        <v>0</v>
      </c>
      <c r="AJ496" s="154">
        <v>0</v>
      </c>
      <c r="AK496" s="154">
        <v>0</v>
      </c>
      <c r="AL496" s="154">
        <v>0</v>
      </c>
      <c r="AM496" s="154">
        <v>0</v>
      </c>
      <c r="AN496" s="154">
        <f t="shared" si="143"/>
        <v>0</v>
      </c>
      <c r="AO496" s="154">
        <f t="shared" si="144"/>
        <v>13.275</v>
      </c>
      <c r="AP496" s="154">
        <f t="shared" si="145"/>
        <v>0</v>
      </c>
      <c r="AQ496" s="154">
        <f t="shared" si="146"/>
        <v>0</v>
      </c>
      <c r="AR496" s="154">
        <f t="shared" si="147"/>
        <v>0</v>
      </c>
      <c r="AS496" s="154">
        <f t="shared" si="148"/>
        <v>0</v>
      </c>
      <c r="AT496" s="154">
        <f t="shared" si="149"/>
        <v>0</v>
      </c>
    </row>
    <row r="497" spans="1:46" ht="31.5">
      <c r="A497" s="63" t="s">
        <v>184</v>
      </c>
      <c r="B497" s="54" t="s">
        <v>737</v>
      </c>
      <c r="C497" s="63" t="s">
        <v>738</v>
      </c>
      <c r="D497" s="52">
        <v>0.4610049</v>
      </c>
      <c r="E497" s="36">
        <v>0</v>
      </c>
      <c r="F497" s="154">
        <v>0</v>
      </c>
      <c r="G497" s="154">
        <v>0</v>
      </c>
      <c r="H497" s="154">
        <v>0</v>
      </c>
      <c r="I497" s="154">
        <v>0</v>
      </c>
      <c r="J497" s="154">
        <v>0</v>
      </c>
      <c r="K497" s="154">
        <v>0</v>
      </c>
      <c r="L497" s="154">
        <v>0</v>
      </c>
      <c r="M497" s="154">
        <v>0</v>
      </c>
      <c r="N497" s="154">
        <v>0</v>
      </c>
      <c r="O497" s="154">
        <v>0</v>
      </c>
      <c r="P497" s="154">
        <v>0</v>
      </c>
      <c r="Q497" s="154">
        <v>0</v>
      </c>
      <c r="R497" s="154">
        <v>0</v>
      </c>
      <c r="S497" s="154">
        <v>0</v>
      </c>
      <c r="T497" s="154">
        <v>0</v>
      </c>
      <c r="U497" s="154">
        <v>0</v>
      </c>
      <c r="V497" s="154">
        <v>0</v>
      </c>
      <c r="W497" s="154">
        <v>0</v>
      </c>
      <c r="X497" s="154">
        <v>0</v>
      </c>
      <c r="Y497" s="52">
        <v>0</v>
      </c>
      <c r="Z497" s="36">
        <v>0</v>
      </c>
      <c r="AA497" s="154">
        <v>0</v>
      </c>
      <c r="AB497" s="154">
        <v>0</v>
      </c>
      <c r="AC497" s="154">
        <v>0</v>
      </c>
      <c r="AD497" s="154">
        <v>0</v>
      </c>
      <c r="AE497" s="154">
        <v>0</v>
      </c>
      <c r="AF497" s="154">
        <v>0</v>
      </c>
      <c r="AG497" s="154">
        <v>0</v>
      </c>
      <c r="AH497" s="154">
        <v>0</v>
      </c>
      <c r="AI497" s="154">
        <v>0</v>
      </c>
      <c r="AJ497" s="154">
        <v>0</v>
      </c>
      <c r="AK497" s="154">
        <v>0</v>
      </c>
      <c r="AL497" s="154">
        <v>0</v>
      </c>
      <c r="AM497" s="154">
        <v>0</v>
      </c>
      <c r="AN497" s="154">
        <f t="shared" si="143"/>
        <v>0</v>
      </c>
      <c r="AO497" s="154">
        <f t="shared" si="144"/>
        <v>0</v>
      </c>
      <c r="AP497" s="154">
        <f t="shared" si="145"/>
        <v>0</v>
      </c>
      <c r="AQ497" s="154">
        <f t="shared" si="146"/>
        <v>0</v>
      </c>
      <c r="AR497" s="154">
        <f t="shared" si="147"/>
        <v>0</v>
      </c>
      <c r="AS497" s="154">
        <f t="shared" si="148"/>
        <v>0</v>
      </c>
      <c r="AT497" s="154">
        <f t="shared" si="149"/>
        <v>0</v>
      </c>
    </row>
    <row r="498" spans="1:46" ht="63">
      <c r="A498" s="133" t="s">
        <v>184</v>
      </c>
      <c r="B498" s="134" t="s">
        <v>739</v>
      </c>
      <c r="C498" s="133" t="s">
        <v>740</v>
      </c>
      <c r="D498" s="155">
        <v>7.4708738200000004</v>
      </c>
      <c r="E498" s="154">
        <v>0</v>
      </c>
      <c r="F498" s="154">
        <v>7.4708738200000004</v>
      </c>
      <c r="G498" s="154">
        <v>0</v>
      </c>
      <c r="H498" s="154">
        <v>0</v>
      </c>
      <c r="I498" s="154">
        <v>0</v>
      </c>
      <c r="J498" s="154">
        <v>0</v>
      </c>
      <c r="K498" s="154">
        <v>0</v>
      </c>
      <c r="L498" s="154">
        <v>0</v>
      </c>
      <c r="M498" s="154">
        <v>0</v>
      </c>
      <c r="N498" s="154">
        <v>0</v>
      </c>
      <c r="O498" s="154">
        <v>0</v>
      </c>
      <c r="P498" s="154">
        <v>0</v>
      </c>
      <c r="Q498" s="154">
        <v>0</v>
      </c>
      <c r="R498" s="154">
        <v>0</v>
      </c>
      <c r="S498" s="154">
        <v>0</v>
      </c>
      <c r="T498" s="154">
        <v>0</v>
      </c>
      <c r="U498" s="154">
        <v>0</v>
      </c>
      <c r="V498" s="154">
        <v>0</v>
      </c>
      <c r="W498" s="154">
        <v>0</v>
      </c>
      <c r="X498" s="154">
        <v>0</v>
      </c>
      <c r="Y498" s="155">
        <v>0</v>
      </c>
      <c r="Z498" s="154">
        <v>0</v>
      </c>
      <c r="AA498" s="154">
        <v>0</v>
      </c>
      <c r="AB498" s="154">
        <v>0</v>
      </c>
      <c r="AC498" s="154">
        <v>0</v>
      </c>
      <c r="AD498" s="154">
        <v>0</v>
      </c>
      <c r="AE498" s="154">
        <v>0</v>
      </c>
      <c r="AF498" s="154">
        <v>0</v>
      </c>
      <c r="AG498" s="154">
        <v>0</v>
      </c>
      <c r="AH498" s="154">
        <v>0</v>
      </c>
      <c r="AI498" s="154">
        <v>0</v>
      </c>
      <c r="AJ498" s="154">
        <v>0</v>
      </c>
      <c r="AK498" s="154">
        <v>0</v>
      </c>
      <c r="AL498" s="154">
        <v>0</v>
      </c>
      <c r="AM498" s="154">
        <v>0</v>
      </c>
      <c r="AN498" s="154">
        <f t="shared" si="143"/>
        <v>0</v>
      </c>
      <c r="AO498" s="154">
        <f t="shared" si="144"/>
        <v>7.4708738200000004</v>
      </c>
      <c r="AP498" s="154">
        <f t="shared" si="145"/>
        <v>0</v>
      </c>
      <c r="AQ498" s="154">
        <f t="shared" si="146"/>
        <v>0</v>
      </c>
      <c r="AR498" s="154">
        <f t="shared" si="147"/>
        <v>0</v>
      </c>
      <c r="AS498" s="154">
        <f t="shared" si="148"/>
        <v>0</v>
      </c>
      <c r="AT498" s="154">
        <f t="shared" si="149"/>
        <v>0</v>
      </c>
    </row>
    <row r="499" spans="1:46" ht="31.5">
      <c r="A499" s="133" t="s">
        <v>184</v>
      </c>
      <c r="B499" s="134" t="s">
        <v>741</v>
      </c>
      <c r="C499" s="133" t="s">
        <v>742</v>
      </c>
      <c r="D499" s="155">
        <v>20.274398680000001</v>
      </c>
      <c r="E499" s="154">
        <v>0</v>
      </c>
      <c r="F499" s="154">
        <v>0</v>
      </c>
      <c r="G499" s="154">
        <v>0</v>
      </c>
      <c r="H499" s="154">
        <v>0</v>
      </c>
      <c r="I499" s="154">
        <v>0</v>
      </c>
      <c r="J499" s="154">
        <v>0</v>
      </c>
      <c r="K499" s="154">
        <v>0</v>
      </c>
      <c r="L499" s="154">
        <v>0</v>
      </c>
      <c r="M499" s="154">
        <v>0</v>
      </c>
      <c r="N499" s="154">
        <v>0</v>
      </c>
      <c r="O499" s="154">
        <v>0</v>
      </c>
      <c r="P499" s="154">
        <v>0</v>
      </c>
      <c r="Q499" s="154">
        <v>0</v>
      </c>
      <c r="R499" s="154">
        <v>0</v>
      </c>
      <c r="S499" s="154">
        <v>0</v>
      </c>
      <c r="T499" s="154">
        <v>20.274398680000001</v>
      </c>
      <c r="U499" s="154">
        <v>0</v>
      </c>
      <c r="V499" s="154">
        <v>0</v>
      </c>
      <c r="W499" s="154">
        <v>0</v>
      </c>
      <c r="X499" s="154">
        <v>0</v>
      </c>
      <c r="Y499" s="155">
        <v>0</v>
      </c>
      <c r="Z499" s="154">
        <v>0</v>
      </c>
      <c r="AA499" s="154">
        <v>0</v>
      </c>
      <c r="AB499" s="154">
        <v>0</v>
      </c>
      <c r="AC499" s="154">
        <v>0</v>
      </c>
      <c r="AD499" s="154">
        <v>0</v>
      </c>
      <c r="AE499" s="154">
        <v>0</v>
      </c>
      <c r="AF499" s="154">
        <v>0</v>
      </c>
      <c r="AG499" s="154">
        <v>0</v>
      </c>
      <c r="AH499" s="154">
        <v>0</v>
      </c>
      <c r="AI499" s="154">
        <v>0</v>
      </c>
      <c r="AJ499" s="154">
        <v>0</v>
      </c>
      <c r="AK499" s="154">
        <v>0</v>
      </c>
      <c r="AL499" s="154">
        <v>0</v>
      </c>
      <c r="AM499" s="154">
        <v>0</v>
      </c>
      <c r="AN499" s="154">
        <f t="shared" si="143"/>
        <v>0</v>
      </c>
      <c r="AO499" s="154">
        <f t="shared" si="144"/>
        <v>20.274398680000001</v>
      </c>
      <c r="AP499" s="154">
        <f t="shared" si="145"/>
        <v>0</v>
      </c>
      <c r="AQ499" s="154">
        <f t="shared" si="146"/>
        <v>0</v>
      </c>
      <c r="AR499" s="154">
        <f t="shared" si="147"/>
        <v>0</v>
      </c>
      <c r="AS499" s="154">
        <f t="shared" si="148"/>
        <v>0</v>
      </c>
      <c r="AT499" s="154">
        <f t="shared" si="149"/>
        <v>0</v>
      </c>
    </row>
    <row r="500" spans="1:46" ht="63">
      <c r="A500" s="63" t="s">
        <v>184</v>
      </c>
      <c r="B500" s="54" t="s">
        <v>743</v>
      </c>
      <c r="C500" s="63" t="s">
        <v>744</v>
      </c>
      <c r="D500" s="52" t="s">
        <v>239</v>
      </c>
      <c r="E500" s="36">
        <v>0</v>
      </c>
      <c r="F500" s="154">
        <v>0</v>
      </c>
      <c r="G500" s="154">
        <v>0</v>
      </c>
      <c r="H500" s="154">
        <v>0</v>
      </c>
      <c r="I500" s="154">
        <v>0</v>
      </c>
      <c r="J500" s="154">
        <v>0</v>
      </c>
      <c r="K500" s="154">
        <v>0</v>
      </c>
      <c r="L500" s="154">
        <v>0</v>
      </c>
      <c r="M500" s="154">
        <v>0</v>
      </c>
      <c r="N500" s="154">
        <v>0</v>
      </c>
      <c r="O500" s="154">
        <v>0</v>
      </c>
      <c r="P500" s="154">
        <v>0</v>
      </c>
      <c r="Q500" s="154">
        <v>0</v>
      </c>
      <c r="R500" s="154">
        <v>0</v>
      </c>
      <c r="S500" s="154">
        <v>0</v>
      </c>
      <c r="T500" s="154">
        <v>0</v>
      </c>
      <c r="U500" s="154">
        <v>0</v>
      </c>
      <c r="V500" s="154">
        <v>0</v>
      </c>
      <c r="W500" s="154">
        <v>0</v>
      </c>
      <c r="X500" s="154">
        <v>0</v>
      </c>
      <c r="Y500" s="52">
        <v>0</v>
      </c>
      <c r="Z500" s="36">
        <v>0</v>
      </c>
      <c r="AA500" s="154">
        <v>0</v>
      </c>
      <c r="AB500" s="154">
        <v>0</v>
      </c>
      <c r="AC500" s="154">
        <v>0</v>
      </c>
      <c r="AD500" s="154">
        <v>0</v>
      </c>
      <c r="AE500" s="154">
        <v>0</v>
      </c>
      <c r="AF500" s="154">
        <v>0</v>
      </c>
      <c r="AG500" s="154">
        <v>0</v>
      </c>
      <c r="AH500" s="154">
        <v>0</v>
      </c>
      <c r="AI500" s="154">
        <v>0</v>
      </c>
      <c r="AJ500" s="154">
        <v>0</v>
      </c>
      <c r="AK500" s="154">
        <v>0</v>
      </c>
      <c r="AL500" s="154">
        <v>0</v>
      </c>
      <c r="AM500" s="154">
        <v>0</v>
      </c>
      <c r="AN500" s="154">
        <f t="shared" si="143"/>
        <v>0</v>
      </c>
      <c r="AO500" s="154">
        <f t="shared" si="144"/>
        <v>0</v>
      </c>
      <c r="AP500" s="154">
        <f t="shared" si="145"/>
        <v>0</v>
      </c>
      <c r="AQ500" s="154">
        <f t="shared" si="146"/>
        <v>0</v>
      </c>
      <c r="AR500" s="154">
        <f t="shared" si="147"/>
        <v>0</v>
      </c>
      <c r="AS500" s="154">
        <f t="shared" si="148"/>
        <v>0</v>
      </c>
      <c r="AT500" s="154">
        <f t="shared" si="149"/>
        <v>0</v>
      </c>
    </row>
    <row r="501" spans="1:46" ht="31.5">
      <c r="A501" s="63" t="s">
        <v>184</v>
      </c>
      <c r="B501" s="54" t="s">
        <v>1432</v>
      </c>
      <c r="C501" s="63" t="s">
        <v>1433</v>
      </c>
      <c r="D501" s="52">
        <v>15.33766</v>
      </c>
      <c r="E501" s="36">
        <v>0</v>
      </c>
      <c r="F501" s="154">
        <v>0</v>
      </c>
      <c r="G501" s="154">
        <v>0</v>
      </c>
      <c r="H501" s="154">
        <v>0</v>
      </c>
      <c r="I501" s="154">
        <v>0</v>
      </c>
      <c r="J501" s="154">
        <v>0</v>
      </c>
      <c r="K501" s="154">
        <v>0</v>
      </c>
      <c r="L501" s="154">
        <v>0</v>
      </c>
      <c r="M501" s="154">
        <v>0</v>
      </c>
      <c r="N501" s="154">
        <v>0</v>
      </c>
      <c r="O501" s="154">
        <v>0</v>
      </c>
      <c r="P501" s="154">
        <v>0</v>
      </c>
      <c r="Q501" s="154">
        <v>0</v>
      </c>
      <c r="R501" s="154">
        <v>0</v>
      </c>
      <c r="S501" s="154">
        <v>0</v>
      </c>
      <c r="T501" s="154">
        <v>15.33766</v>
      </c>
      <c r="U501" s="154">
        <v>0</v>
      </c>
      <c r="V501" s="154">
        <v>0</v>
      </c>
      <c r="W501" s="154">
        <v>0</v>
      </c>
      <c r="X501" s="154">
        <v>0</v>
      </c>
      <c r="Y501" s="52">
        <v>0</v>
      </c>
      <c r="Z501" s="36">
        <v>0</v>
      </c>
      <c r="AA501" s="154">
        <v>0</v>
      </c>
      <c r="AB501" s="154">
        <v>0</v>
      </c>
      <c r="AC501" s="154">
        <v>0</v>
      </c>
      <c r="AD501" s="154">
        <v>0</v>
      </c>
      <c r="AE501" s="154">
        <v>0</v>
      </c>
      <c r="AF501" s="154">
        <v>0</v>
      </c>
      <c r="AG501" s="154">
        <v>0</v>
      </c>
      <c r="AH501" s="154">
        <v>0</v>
      </c>
      <c r="AI501" s="154">
        <v>0</v>
      </c>
      <c r="AJ501" s="154">
        <v>0</v>
      </c>
      <c r="AK501" s="154">
        <v>0</v>
      </c>
      <c r="AL501" s="154">
        <v>0</v>
      </c>
      <c r="AM501" s="154">
        <v>0</v>
      </c>
      <c r="AN501" s="154">
        <f t="shared" si="143"/>
        <v>0</v>
      </c>
      <c r="AO501" s="154">
        <f t="shared" si="144"/>
        <v>15.33766</v>
      </c>
      <c r="AP501" s="154">
        <f t="shared" si="145"/>
        <v>0</v>
      </c>
      <c r="AQ501" s="154">
        <f t="shared" si="146"/>
        <v>0</v>
      </c>
      <c r="AR501" s="154">
        <f t="shared" si="147"/>
        <v>0</v>
      </c>
      <c r="AS501" s="154">
        <f t="shared" si="148"/>
        <v>0</v>
      </c>
      <c r="AT501" s="154">
        <f t="shared" si="149"/>
        <v>0</v>
      </c>
    </row>
    <row r="502" spans="1:46" ht="31.5">
      <c r="A502" s="63" t="s">
        <v>184</v>
      </c>
      <c r="B502" s="54" t="s">
        <v>1434</v>
      </c>
      <c r="C502" s="63" t="s">
        <v>1435</v>
      </c>
      <c r="D502" s="52" t="s">
        <v>239</v>
      </c>
      <c r="E502" s="36">
        <v>0</v>
      </c>
      <c r="F502" s="154">
        <v>0</v>
      </c>
      <c r="G502" s="154">
        <v>0</v>
      </c>
      <c r="H502" s="154">
        <v>0</v>
      </c>
      <c r="I502" s="154">
        <v>0</v>
      </c>
      <c r="J502" s="154">
        <v>0</v>
      </c>
      <c r="K502" s="154">
        <v>0</v>
      </c>
      <c r="L502" s="154">
        <v>0</v>
      </c>
      <c r="M502" s="154">
        <v>0</v>
      </c>
      <c r="N502" s="154">
        <v>0</v>
      </c>
      <c r="O502" s="154">
        <v>0</v>
      </c>
      <c r="P502" s="154">
        <v>0</v>
      </c>
      <c r="Q502" s="154">
        <v>0</v>
      </c>
      <c r="R502" s="154">
        <v>0</v>
      </c>
      <c r="S502" s="154">
        <v>0</v>
      </c>
      <c r="T502" s="154">
        <v>0</v>
      </c>
      <c r="U502" s="154">
        <v>0</v>
      </c>
      <c r="V502" s="154">
        <v>0</v>
      </c>
      <c r="W502" s="154">
        <v>0</v>
      </c>
      <c r="X502" s="154">
        <v>0</v>
      </c>
      <c r="Y502" s="52">
        <v>0</v>
      </c>
      <c r="Z502" s="36">
        <v>0</v>
      </c>
      <c r="AA502" s="154">
        <v>0</v>
      </c>
      <c r="AB502" s="154">
        <v>0</v>
      </c>
      <c r="AC502" s="154">
        <v>0</v>
      </c>
      <c r="AD502" s="154">
        <v>0</v>
      </c>
      <c r="AE502" s="154">
        <v>0</v>
      </c>
      <c r="AF502" s="154">
        <v>0</v>
      </c>
      <c r="AG502" s="154">
        <v>0</v>
      </c>
      <c r="AH502" s="154">
        <v>0</v>
      </c>
      <c r="AI502" s="154">
        <v>0</v>
      </c>
      <c r="AJ502" s="154">
        <v>0</v>
      </c>
      <c r="AK502" s="154">
        <v>0</v>
      </c>
      <c r="AL502" s="154">
        <v>0</v>
      </c>
      <c r="AM502" s="154">
        <v>0</v>
      </c>
      <c r="AN502" s="154">
        <f t="shared" si="143"/>
        <v>0</v>
      </c>
      <c r="AO502" s="154">
        <f t="shared" si="144"/>
        <v>0</v>
      </c>
      <c r="AP502" s="154">
        <f t="shared" si="145"/>
        <v>0</v>
      </c>
      <c r="AQ502" s="154">
        <f t="shared" si="146"/>
        <v>0</v>
      </c>
      <c r="AR502" s="154">
        <f t="shared" si="147"/>
        <v>0</v>
      </c>
      <c r="AS502" s="154">
        <f t="shared" si="148"/>
        <v>0</v>
      </c>
      <c r="AT502" s="154">
        <f t="shared" si="149"/>
        <v>0</v>
      </c>
    </row>
    <row r="503" spans="1:46" ht="31.5">
      <c r="A503" s="133" t="s">
        <v>184</v>
      </c>
      <c r="B503" s="134" t="s">
        <v>1436</v>
      </c>
      <c r="C503" s="133" t="s">
        <v>1437</v>
      </c>
      <c r="D503" s="155">
        <v>21.125680000000003</v>
      </c>
      <c r="E503" s="154">
        <v>0</v>
      </c>
      <c r="F503" s="154">
        <v>0</v>
      </c>
      <c r="G503" s="154">
        <v>0</v>
      </c>
      <c r="H503" s="154">
        <v>0</v>
      </c>
      <c r="I503" s="154">
        <v>0</v>
      </c>
      <c r="J503" s="154">
        <v>0</v>
      </c>
      <c r="K503" s="154">
        <v>0</v>
      </c>
      <c r="L503" s="154">
        <v>0</v>
      </c>
      <c r="M503" s="154">
        <v>0</v>
      </c>
      <c r="N503" s="154">
        <v>0</v>
      </c>
      <c r="O503" s="154">
        <v>0</v>
      </c>
      <c r="P503" s="154">
        <v>0</v>
      </c>
      <c r="Q503" s="154">
        <v>0</v>
      </c>
      <c r="R503" s="154">
        <v>0</v>
      </c>
      <c r="S503" s="154">
        <v>0</v>
      </c>
      <c r="T503" s="154">
        <v>21.125680000000003</v>
      </c>
      <c r="U503" s="154">
        <v>0</v>
      </c>
      <c r="V503" s="154">
        <v>0</v>
      </c>
      <c r="W503" s="154">
        <v>0</v>
      </c>
      <c r="X503" s="154">
        <v>0</v>
      </c>
      <c r="Y503" s="155">
        <v>0</v>
      </c>
      <c r="Z503" s="154">
        <v>0</v>
      </c>
      <c r="AA503" s="154">
        <v>0</v>
      </c>
      <c r="AB503" s="154">
        <v>0</v>
      </c>
      <c r="AC503" s="154">
        <v>0</v>
      </c>
      <c r="AD503" s="154">
        <v>0</v>
      </c>
      <c r="AE503" s="154">
        <v>0</v>
      </c>
      <c r="AF503" s="154">
        <v>0</v>
      </c>
      <c r="AG503" s="154">
        <v>0</v>
      </c>
      <c r="AH503" s="154">
        <v>0</v>
      </c>
      <c r="AI503" s="154">
        <v>0</v>
      </c>
      <c r="AJ503" s="154">
        <v>0</v>
      </c>
      <c r="AK503" s="154">
        <v>0</v>
      </c>
      <c r="AL503" s="154">
        <v>0</v>
      </c>
      <c r="AM503" s="154">
        <v>0</v>
      </c>
      <c r="AN503" s="154">
        <f t="shared" si="143"/>
        <v>0</v>
      </c>
      <c r="AO503" s="154">
        <f t="shared" si="144"/>
        <v>21.125680000000003</v>
      </c>
      <c r="AP503" s="154">
        <f t="shared" si="145"/>
        <v>0</v>
      </c>
      <c r="AQ503" s="154">
        <f t="shared" si="146"/>
        <v>0</v>
      </c>
      <c r="AR503" s="154">
        <f t="shared" si="147"/>
        <v>0</v>
      </c>
      <c r="AS503" s="154">
        <f t="shared" si="148"/>
        <v>0</v>
      </c>
      <c r="AT503" s="154">
        <f t="shared" si="149"/>
        <v>0</v>
      </c>
    </row>
    <row r="504" spans="1:46" ht="47.25">
      <c r="A504" s="61" t="s">
        <v>184</v>
      </c>
      <c r="B504" s="82" t="s">
        <v>1438</v>
      </c>
      <c r="C504" s="62" t="s">
        <v>1439</v>
      </c>
      <c r="D504" s="52" t="s">
        <v>239</v>
      </c>
      <c r="E504" s="36">
        <v>0</v>
      </c>
      <c r="F504" s="154">
        <v>0</v>
      </c>
      <c r="G504" s="154">
        <v>0</v>
      </c>
      <c r="H504" s="154">
        <v>0</v>
      </c>
      <c r="I504" s="154">
        <v>0</v>
      </c>
      <c r="J504" s="154">
        <v>0</v>
      </c>
      <c r="K504" s="154">
        <v>0</v>
      </c>
      <c r="L504" s="154">
        <v>0</v>
      </c>
      <c r="M504" s="154">
        <v>0</v>
      </c>
      <c r="N504" s="154">
        <v>0</v>
      </c>
      <c r="O504" s="154">
        <v>0</v>
      </c>
      <c r="P504" s="154">
        <v>0</v>
      </c>
      <c r="Q504" s="154">
        <v>0</v>
      </c>
      <c r="R504" s="154">
        <v>0</v>
      </c>
      <c r="S504" s="154">
        <v>0</v>
      </c>
      <c r="T504" s="154">
        <v>0</v>
      </c>
      <c r="U504" s="154">
        <v>0</v>
      </c>
      <c r="V504" s="154">
        <v>0</v>
      </c>
      <c r="W504" s="154">
        <v>0</v>
      </c>
      <c r="X504" s="154">
        <v>0</v>
      </c>
      <c r="Y504" s="52">
        <v>0</v>
      </c>
      <c r="Z504" s="36">
        <v>0</v>
      </c>
      <c r="AA504" s="154">
        <v>0</v>
      </c>
      <c r="AB504" s="154">
        <v>0</v>
      </c>
      <c r="AC504" s="154">
        <v>0</v>
      </c>
      <c r="AD504" s="154">
        <v>0</v>
      </c>
      <c r="AE504" s="154">
        <v>0</v>
      </c>
      <c r="AF504" s="154">
        <v>0</v>
      </c>
      <c r="AG504" s="154">
        <v>0</v>
      </c>
      <c r="AH504" s="154">
        <v>0</v>
      </c>
      <c r="AI504" s="154">
        <v>0</v>
      </c>
      <c r="AJ504" s="154">
        <v>0</v>
      </c>
      <c r="AK504" s="154">
        <v>0</v>
      </c>
      <c r="AL504" s="154">
        <v>0</v>
      </c>
      <c r="AM504" s="154">
        <v>0</v>
      </c>
      <c r="AN504" s="154">
        <f t="shared" si="143"/>
        <v>0</v>
      </c>
      <c r="AO504" s="154">
        <f t="shared" si="144"/>
        <v>0</v>
      </c>
      <c r="AP504" s="154">
        <f t="shared" si="145"/>
        <v>0</v>
      </c>
      <c r="AQ504" s="154">
        <f t="shared" si="146"/>
        <v>0</v>
      </c>
      <c r="AR504" s="154">
        <f t="shared" si="147"/>
        <v>0</v>
      </c>
      <c r="AS504" s="154">
        <f t="shared" si="148"/>
        <v>0</v>
      </c>
      <c r="AT504" s="154">
        <f t="shared" si="149"/>
        <v>0</v>
      </c>
    </row>
    <row r="505" spans="1:46" ht="31.5">
      <c r="A505" s="61" t="s">
        <v>184</v>
      </c>
      <c r="B505" s="82" t="s">
        <v>1440</v>
      </c>
      <c r="C505" s="62" t="s">
        <v>1441</v>
      </c>
      <c r="D505" s="67">
        <v>6.1301651000000001</v>
      </c>
      <c r="E505" s="66">
        <v>0</v>
      </c>
      <c r="F505" s="154">
        <v>0</v>
      </c>
      <c r="G505" s="154">
        <v>0</v>
      </c>
      <c r="H505" s="154">
        <v>0</v>
      </c>
      <c r="I505" s="154">
        <v>0</v>
      </c>
      <c r="J505" s="154">
        <v>0</v>
      </c>
      <c r="K505" s="154">
        <v>0</v>
      </c>
      <c r="L505" s="154">
        <v>0</v>
      </c>
      <c r="M505" s="154">
        <v>6.1301651000000001</v>
      </c>
      <c r="N505" s="154">
        <v>0</v>
      </c>
      <c r="O505" s="154">
        <v>0</v>
      </c>
      <c r="P505" s="154">
        <v>0</v>
      </c>
      <c r="Q505" s="154">
        <v>0</v>
      </c>
      <c r="R505" s="154">
        <v>0</v>
      </c>
      <c r="S505" s="154">
        <v>0</v>
      </c>
      <c r="T505" s="154">
        <v>0</v>
      </c>
      <c r="U505" s="154">
        <v>0</v>
      </c>
      <c r="V505" s="154">
        <v>0</v>
      </c>
      <c r="W505" s="154">
        <v>0</v>
      </c>
      <c r="X505" s="154">
        <v>0</v>
      </c>
      <c r="Y505" s="67">
        <v>0</v>
      </c>
      <c r="Z505" s="66">
        <v>0</v>
      </c>
      <c r="AA505" s="154">
        <v>0</v>
      </c>
      <c r="AB505" s="154">
        <v>0</v>
      </c>
      <c r="AC505" s="154">
        <v>0</v>
      </c>
      <c r="AD505" s="154">
        <v>0</v>
      </c>
      <c r="AE505" s="154">
        <v>0</v>
      </c>
      <c r="AF505" s="154">
        <v>0</v>
      </c>
      <c r="AG505" s="154">
        <v>0</v>
      </c>
      <c r="AH505" s="154">
        <v>0</v>
      </c>
      <c r="AI505" s="154">
        <v>0</v>
      </c>
      <c r="AJ505" s="154">
        <v>0</v>
      </c>
      <c r="AK505" s="154">
        <v>0</v>
      </c>
      <c r="AL505" s="154">
        <v>0</v>
      </c>
      <c r="AM505" s="154">
        <v>0</v>
      </c>
      <c r="AN505" s="154">
        <f t="shared" si="143"/>
        <v>0</v>
      </c>
      <c r="AO505" s="154">
        <f t="shared" si="144"/>
        <v>6.1301651000000001</v>
      </c>
      <c r="AP505" s="154">
        <f t="shared" si="145"/>
        <v>0</v>
      </c>
      <c r="AQ505" s="154">
        <f t="shared" si="146"/>
        <v>0</v>
      </c>
      <c r="AR505" s="154">
        <f t="shared" si="147"/>
        <v>0</v>
      </c>
      <c r="AS505" s="154">
        <f t="shared" si="148"/>
        <v>0</v>
      </c>
      <c r="AT505" s="154">
        <f t="shared" si="149"/>
        <v>0</v>
      </c>
    </row>
    <row r="506" spans="1:46" s="292" customFormat="1" ht="63">
      <c r="A506" s="295" t="s">
        <v>184</v>
      </c>
      <c r="B506" s="82" t="s">
        <v>1879</v>
      </c>
      <c r="C506" s="146" t="s">
        <v>1880</v>
      </c>
      <c r="D506" s="155" t="s">
        <v>239</v>
      </c>
      <c r="E506" s="154">
        <v>0</v>
      </c>
      <c r="F506" s="154">
        <v>0</v>
      </c>
      <c r="G506" s="154">
        <v>0</v>
      </c>
      <c r="H506" s="154">
        <v>0</v>
      </c>
      <c r="I506" s="154">
        <v>0</v>
      </c>
      <c r="J506" s="154">
        <v>0</v>
      </c>
      <c r="K506" s="154">
        <v>0</v>
      </c>
      <c r="L506" s="154">
        <v>0</v>
      </c>
      <c r="M506" s="154">
        <v>0</v>
      </c>
      <c r="N506" s="154">
        <v>0</v>
      </c>
      <c r="O506" s="154">
        <v>0</v>
      </c>
      <c r="P506" s="154">
        <v>0</v>
      </c>
      <c r="Q506" s="154">
        <v>0</v>
      </c>
      <c r="R506" s="154">
        <v>0</v>
      </c>
      <c r="S506" s="154">
        <v>0</v>
      </c>
      <c r="T506" s="154">
        <v>0</v>
      </c>
      <c r="U506" s="154">
        <v>0</v>
      </c>
      <c r="V506" s="154">
        <v>0</v>
      </c>
      <c r="W506" s="154">
        <v>0</v>
      </c>
      <c r="X506" s="154">
        <v>0</v>
      </c>
      <c r="Y506" s="155">
        <v>0</v>
      </c>
      <c r="Z506" s="154">
        <v>0</v>
      </c>
      <c r="AA506" s="154">
        <v>0</v>
      </c>
      <c r="AB506" s="154">
        <v>0</v>
      </c>
      <c r="AC506" s="154">
        <v>0</v>
      </c>
      <c r="AD506" s="154">
        <v>0</v>
      </c>
      <c r="AE506" s="154">
        <v>0</v>
      </c>
      <c r="AF506" s="154">
        <v>0</v>
      </c>
      <c r="AG506" s="154">
        <v>0</v>
      </c>
      <c r="AH506" s="154">
        <v>0</v>
      </c>
      <c r="AI506" s="154">
        <v>0</v>
      </c>
      <c r="AJ506" s="154">
        <v>0</v>
      </c>
      <c r="AK506" s="154">
        <v>0</v>
      </c>
      <c r="AL506" s="154">
        <v>0</v>
      </c>
      <c r="AM506" s="154">
        <v>0</v>
      </c>
      <c r="AN506" s="154">
        <f t="shared" si="143"/>
        <v>0</v>
      </c>
      <c r="AO506" s="154">
        <f t="shared" si="144"/>
        <v>0</v>
      </c>
      <c r="AP506" s="154">
        <f t="shared" si="145"/>
        <v>0</v>
      </c>
      <c r="AQ506" s="154">
        <f t="shared" si="146"/>
        <v>0</v>
      </c>
      <c r="AR506" s="154">
        <f t="shared" si="147"/>
        <v>0</v>
      </c>
      <c r="AS506" s="154">
        <f t="shared" si="148"/>
        <v>0</v>
      </c>
      <c r="AT506" s="154">
        <f t="shared" si="149"/>
        <v>0</v>
      </c>
    </row>
    <row r="507" spans="1:46" ht="63">
      <c r="A507" s="132" t="s">
        <v>185</v>
      </c>
      <c r="B507" s="157" t="s">
        <v>232</v>
      </c>
      <c r="C507" s="131" t="s">
        <v>218</v>
      </c>
      <c r="D507" s="131">
        <v>0</v>
      </c>
      <c r="E507" s="131">
        <v>0</v>
      </c>
      <c r="F507" s="183">
        <v>0</v>
      </c>
      <c r="G507" s="183">
        <v>0</v>
      </c>
      <c r="H507" s="183">
        <v>0</v>
      </c>
      <c r="I507" s="183">
        <v>0</v>
      </c>
      <c r="J507" s="183">
        <v>0</v>
      </c>
      <c r="K507" s="183">
        <v>0</v>
      </c>
      <c r="L507" s="183">
        <v>0</v>
      </c>
      <c r="M507" s="183">
        <v>0</v>
      </c>
      <c r="N507" s="183">
        <v>0</v>
      </c>
      <c r="O507" s="183">
        <v>0</v>
      </c>
      <c r="P507" s="183">
        <v>0</v>
      </c>
      <c r="Q507" s="183">
        <v>0</v>
      </c>
      <c r="R507" s="183">
        <v>0</v>
      </c>
      <c r="S507" s="183">
        <v>0</v>
      </c>
      <c r="T507" s="183">
        <v>0</v>
      </c>
      <c r="U507" s="183">
        <v>0</v>
      </c>
      <c r="V507" s="183">
        <v>0</v>
      </c>
      <c r="W507" s="183">
        <v>0</v>
      </c>
      <c r="X507" s="183">
        <v>0</v>
      </c>
      <c r="Y507" s="131">
        <v>0</v>
      </c>
      <c r="Z507" s="131">
        <v>0</v>
      </c>
      <c r="AA507" s="183">
        <v>0</v>
      </c>
      <c r="AB507" s="183">
        <v>0</v>
      </c>
      <c r="AC507" s="183">
        <v>0</v>
      </c>
      <c r="AD507" s="183">
        <v>0</v>
      </c>
      <c r="AE507" s="183">
        <v>0</v>
      </c>
      <c r="AF507" s="183">
        <v>0</v>
      </c>
      <c r="AG507" s="183">
        <v>0</v>
      </c>
      <c r="AH507" s="183">
        <v>0</v>
      </c>
      <c r="AI507" s="183">
        <v>0</v>
      </c>
      <c r="AJ507" s="183">
        <v>0</v>
      </c>
      <c r="AK507" s="183">
        <v>0</v>
      </c>
      <c r="AL507" s="183">
        <v>0</v>
      </c>
      <c r="AM507" s="183">
        <v>0</v>
      </c>
      <c r="AN507" s="183">
        <f t="shared" si="143"/>
        <v>0</v>
      </c>
      <c r="AO507" s="183">
        <f t="shared" si="144"/>
        <v>0</v>
      </c>
      <c r="AP507" s="183">
        <f t="shared" si="145"/>
        <v>0</v>
      </c>
      <c r="AQ507" s="183">
        <f t="shared" si="146"/>
        <v>0</v>
      </c>
      <c r="AR507" s="183">
        <f t="shared" si="147"/>
        <v>0</v>
      </c>
      <c r="AS507" s="183">
        <f t="shared" si="148"/>
        <v>0</v>
      </c>
      <c r="AT507" s="183">
        <f t="shared" si="149"/>
        <v>0</v>
      </c>
    </row>
    <row r="508" spans="1:46" ht="94.5">
      <c r="A508" s="91" t="s">
        <v>139</v>
      </c>
      <c r="B508" s="96" t="s">
        <v>233</v>
      </c>
      <c r="C508" s="100" t="s">
        <v>218</v>
      </c>
      <c r="D508" s="100">
        <f t="shared" ref="D508:AM508" si="190">SUM(D509:D510)</f>
        <v>0</v>
      </c>
      <c r="E508" s="100">
        <f t="shared" si="190"/>
        <v>0</v>
      </c>
      <c r="F508" s="100">
        <f t="shared" si="190"/>
        <v>0</v>
      </c>
      <c r="G508" s="100">
        <f t="shared" si="190"/>
        <v>0</v>
      </c>
      <c r="H508" s="100">
        <f t="shared" si="190"/>
        <v>0</v>
      </c>
      <c r="I508" s="100">
        <f t="shared" si="190"/>
        <v>0</v>
      </c>
      <c r="J508" s="100">
        <f t="shared" si="190"/>
        <v>0</v>
      </c>
      <c r="K508" s="100">
        <f t="shared" si="190"/>
        <v>0</v>
      </c>
      <c r="L508" s="100">
        <f t="shared" si="190"/>
        <v>0</v>
      </c>
      <c r="M508" s="100">
        <f t="shared" si="190"/>
        <v>0</v>
      </c>
      <c r="N508" s="100">
        <f t="shared" si="190"/>
        <v>0</v>
      </c>
      <c r="O508" s="100">
        <f t="shared" si="190"/>
        <v>0</v>
      </c>
      <c r="P508" s="100">
        <f t="shared" si="190"/>
        <v>0</v>
      </c>
      <c r="Q508" s="100">
        <f t="shared" si="190"/>
        <v>0</v>
      </c>
      <c r="R508" s="100">
        <f t="shared" si="190"/>
        <v>0</v>
      </c>
      <c r="S508" s="100">
        <f t="shared" si="190"/>
        <v>0</v>
      </c>
      <c r="T508" s="100">
        <f t="shared" si="190"/>
        <v>0</v>
      </c>
      <c r="U508" s="100">
        <f t="shared" si="190"/>
        <v>0</v>
      </c>
      <c r="V508" s="100">
        <f t="shared" si="190"/>
        <v>0</v>
      </c>
      <c r="W508" s="100">
        <f t="shared" si="190"/>
        <v>0</v>
      </c>
      <c r="X508" s="100">
        <f t="shared" si="190"/>
        <v>0</v>
      </c>
      <c r="Y508" s="100">
        <f t="shared" si="190"/>
        <v>0</v>
      </c>
      <c r="Z508" s="100">
        <f t="shared" si="190"/>
        <v>0</v>
      </c>
      <c r="AA508" s="100">
        <f t="shared" si="190"/>
        <v>0</v>
      </c>
      <c r="AB508" s="100">
        <f t="shared" si="190"/>
        <v>0</v>
      </c>
      <c r="AC508" s="100">
        <f t="shared" si="190"/>
        <v>0</v>
      </c>
      <c r="AD508" s="100">
        <f t="shared" si="190"/>
        <v>0</v>
      </c>
      <c r="AE508" s="100">
        <f t="shared" si="190"/>
        <v>0</v>
      </c>
      <c r="AF508" s="100">
        <f t="shared" si="190"/>
        <v>0</v>
      </c>
      <c r="AG508" s="100">
        <f t="shared" si="190"/>
        <v>0</v>
      </c>
      <c r="AH508" s="100">
        <f t="shared" si="190"/>
        <v>0</v>
      </c>
      <c r="AI508" s="100">
        <f t="shared" si="190"/>
        <v>0</v>
      </c>
      <c r="AJ508" s="100">
        <f t="shared" si="190"/>
        <v>0</v>
      </c>
      <c r="AK508" s="100">
        <f t="shared" si="190"/>
        <v>0</v>
      </c>
      <c r="AL508" s="100">
        <f t="shared" si="190"/>
        <v>0</v>
      </c>
      <c r="AM508" s="100">
        <f t="shared" si="190"/>
        <v>0</v>
      </c>
      <c r="AN508" s="100">
        <f t="shared" si="143"/>
        <v>0</v>
      </c>
      <c r="AO508" s="100">
        <f t="shared" si="144"/>
        <v>0</v>
      </c>
      <c r="AP508" s="100">
        <f t="shared" si="145"/>
        <v>0</v>
      </c>
      <c r="AQ508" s="100">
        <f t="shared" si="146"/>
        <v>0</v>
      </c>
      <c r="AR508" s="100">
        <f t="shared" si="147"/>
        <v>0</v>
      </c>
      <c r="AS508" s="100">
        <f t="shared" si="148"/>
        <v>0</v>
      </c>
      <c r="AT508" s="100">
        <f t="shared" si="149"/>
        <v>0</v>
      </c>
    </row>
    <row r="509" spans="1:46" ht="78.75">
      <c r="A509" s="126" t="s">
        <v>186</v>
      </c>
      <c r="B509" s="127" t="s">
        <v>234</v>
      </c>
      <c r="C509" s="164" t="s">
        <v>218</v>
      </c>
      <c r="D509" s="164">
        <v>0</v>
      </c>
      <c r="E509" s="129">
        <v>0</v>
      </c>
      <c r="F509" s="182">
        <v>0</v>
      </c>
      <c r="G509" s="182">
        <v>0</v>
      </c>
      <c r="H509" s="182">
        <v>0</v>
      </c>
      <c r="I509" s="182">
        <v>0</v>
      </c>
      <c r="J509" s="182">
        <v>0</v>
      </c>
      <c r="K509" s="182">
        <v>0</v>
      </c>
      <c r="L509" s="182">
        <v>0</v>
      </c>
      <c r="M509" s="182">
        <v>0</v>
      </c>
      <c r="N509" s="182">
        <v>0</v>
      </c>
      <c r="O509" s="182">
        <v>0</v>
      </c>
      <c r="P509" s="182">
        <v>0</v>
      </c>
      <c r="Q509" s="182">
        <v>0</v>
      </c>
      <c r="R509" s="182">
        <v>0</v>
      </c>
      <c r="S509" s="182">
        <v>0</v>
      </c>
      <c r="T509" s="182">
        <v>0</v>
      </c>
      <c r="U509" s="182">
        <v>0</v>
      </c>
      <c r="V509" s="182">
        <v>0</v>
      </c>
      <c r="W509" s="182">
        <v>0</v>
      </c>
      <c r="X509" s="182">
        <v>0</v>
      </c>
      <c r="Y509" s="164">
        <v>0</v>
      </c>
      <c r="Z509" s="129">
        <v>0</v>
      </c>
      <c r="AA509" s="182">
        <v>0</v>
      </c>
      <c r="AB509" s="182">
        <v>0</v>
      </c>
      <c r="AC509" s="182">
        <v>0</v>
      </c>
      <c r="AD509" s="182">
        <v>0</v>
      </c>
      <c r="AE509" s="182">
        <v>0</v>
      </c>
      <c r="AF509" s="182">
        <v>0</v>
      </c>
      <c r="AG509" s="182">
        <v>0</v>
      </c>
      <c r="AH509" s="182">
        <v>0</v>
      </c>
      <c r="AI509" s="182">
        <v>0</v>
      </c>
      <c r="AJ509" s="182">
        <v>0</v>
      </c>
      <c r="AK509" s="182">
        <v>0</v>
      </c>
      <c r="AL509" s="182">
        <v>0</v>
      </c>
      <c r="AM509" s="182">
        <v>0</v>
      </c>
      <c r="AN509" s="182">
        <f t="shared" si="143"/>
        <v>0</v>
      </c>
      <c r="AO509" s="182">
        <f t="shared" si="144"/>
        <v>0</v>
      </c>
      <c r="AP509" s="182">
        <f t="shared" si="145"/>
        <v>0</v>
      </c>
      <c r="AQ509" s="182">
        <f t="shared" si="146"/>
        <v>0</v>
      </c>
      <c r="AR509" s="182">
        <f t="shared" si="147"/>
        <v>0</v>
      </c>
      <c r="AS509" s="182">
        <f t="shared" si="148"/>
        <v>0</v>
      </c>
      <c r="AT509" s="182">
        <f t="shared" si="149"/>
        <v>0</v>
      </c>
    </row>
    <row r="510" spans="1:46" ht="78.75">
      <c r="A510" s="126" t="s">
        <v>187</v>
      </c>
      <c r="B510" s="127" t="s">
        <v>235</v>
      </c>
      <c r="C510" s="164" t="s">
        <v>218</v>
      </c>
      <c r="D510" s="164">
        <v>0</v>
      </c>
      <c r="E510" s="129">
        <v>0</v>
      </c>
      <c r="F510" s="182">
        <v>0</v>
      </c>
      <c r="G510" s="182">
        <v>0</v>
      </c>
      <c r="H510" s="182">
        <v>0</v>
      </c>
      <c r="I510" s="182">
        <v>0</v>
      </c>
      <c r="J510" s="182">
        <v>0</v>
      </c>
      <c r="K510" s="182">
        <v>0</v>
      </c>
      <c r="L510" s="182">
        <v>0</v>
      </c>
      <c r="M510" s="182">
        <v>0</v>
      </c>
      <c r="N510" s="182">
        <v>0</v>
      </c>
      <c r="O510" s="182">
        <v>0</v>
      </c>
      <c r="P510" s="182">
        <v>0</v>
      </c>
      <c r="Q510" s="182">
        <v>0</v>
      </c>
      <c r="R510" s="182">
        <v>0</v>
      </c>
      <c r="S510" s="182">
        <v>0</v>
      </c>
      <c r="T510" s="182">
        <v>0</v>
      </c>
      <c r="U510" s="182">
        <v>0</v>
      </c>
      <c r="V510" s="182">
        <v>0</v>
      </c>
      <c r="W510" s="182">
        <v>0</v>
      </c>
      <c r="X510" s="182">
        <v>0</v>
      </c>
      <c r="Y510" s="164">
        <v>0</v>
      </c>
      <c r="Z510" s="129">
        <v>0</v>
      </c>
      <c r="AA510" s="182">
        <v>0</v>
      </c>
      <c r="AB510" s="182">
        <v>0</v>
      </c>
      <c r="AC510" s="182">
        <v>0</v>
      </c>
      <c r="AD510" s="182">
        <v>0</v>
      </c>
      <c r="AE510" s="182">
        <v>0</v>
      </c>
      <c r="AF510" s="182">
        <v>0</v>
      </c>
      <c r="AG510" s="182">
        <v>0</v>
      </c>
      <c r="AH510" s="182">
        <v>0</v>
      </c>
      <c r="AI510" s="182">
        <v>0</v>
      </c>
      <c r="AJ510" s="182">
        <v>0</v>
      </c>
      <c r="AK510" s="182">
        <v>0</v>
      </c>
      <c r="AL510" s="182">
        <v>0</v>
      </c>
      <c r="AM510" s="182">
        <v>0</v>
      </c>
      <c r="AN510" s="182">
        <f t="shared" si="143"/>
        <v>0</v>
      </c>
      <c r="AO510" s="182">
        <f t="shared" si="144"/>
        <v>0</v>
      </c>
      <c r="AP510" s="182">
        <f t="shared" si="145"/>
        <v>0</v>
      </c>
      <c r="AQ510" s="182">
        <f t="shared" si="146"/>
        <v>0</v>
      </c>
      <c r="AR510" s="182">
        <f t="shared" si="147"/>
        <v>0</v>
      </c>
      <c r="AS510" s="182">
        <f t="shared" si="148"/>
        <v>0</v>
      </c>
      <c r="AT510" s="182">
        <f t="shared" si="149"/>
        <v>0</v>
      </c>
    </row>
    <row r="511" spans="1:46" ht="47.25">
      <c r="A511" s="91" t="s">
        <v>140</v>
      </c>
      <c r="B511" s="96" t="s">
        <v>236</v>
      </c>
      <c r="C511" s="100" t="s">
        <v>218</v>
      </c>
      <c r="D511" s="100">
        <f t="shared" ref="D511:AM511" si="191">SUM(D512:D728)</f>
        <v>449.42372595000012</v>
      </c>
      <c r="E511" s="100">
        <f t="shared" si="191"/>
        <v>0</v>
      </c>
      <c r="F511" s="100">
        <f t="shared" si="191"/>
        <v>63.454884629999988</v>
      </c>
      <c r="G511" s="100">
        <f t="shared" si="191"/>
        <v>2</v>
      </c>
      <c r="H511" s="100">
        <f t="shared" si="191"/>
        <v>0</v>
      </c>
      <c r="I511" s="100">
        <f t="shared" si="191"/>
        <v>8.5119999999999987</v>
      </c>
      <c r="J511" s="100">
        <f t="shared" si="191"/>
        <v>0</v>
      </c>
      <c r="K511" s="100">
        <f t="shared" si="191"/>
        <v>0</v>
      </c>
      <c r="L511" s="100">
        <f t="shared" si="191"/>
        <v>0</v>
      </c>
      <c r="M511" s="100">
        <f t="shared" si="191"/>
        <v>101.85624352999999</v>
      </c>
      <c r="N511" s="100">
        <f t="shared" si="191"/>
        <v>1.3</v>
      </c>
      <c r="O511" s="100">
        <f t="shared" si="191"/>
        <v>0</v>
      </c>
      <c r="P511" s="100">
        <f t="shared" si="191"/>
        <v>16.137999999999998</v>
      </c>
      <c r="Q511" s="100">
        <f t="shared" si="191"/>
        <v>0</v>
      </c>
      <c r="R511" s="100">
        <f t="shared" si="191"/>
        <v>0</v>
      </c>
      <c r="S511" s="100">
        <f t="shared" si="191"/>
        <v>0</v>
      </c>
      <c r="T511" s="100">
        <f t="shared" si="191"/>
        <v>66.493116409999999</v>
      </c>
      <c r="U511" s="100">
        <f t="shared" si="191"/>
        <v>1.19</v>
      </c>
      <c r="V511" s="100">
        <f t="shared" si="191"/>
        <v>0</v>
      </c>
      <c r="W511" s="100">
        <f t="shared" si="191"/>
        <v>14.776999999999997</v>
      </c>
      <c r="X511" s="100">
        <f t="shared" si="191"/>
        <v>0</v>
      </c>
      <c r="Y511" s="100">
        <f t="shared" si="191"/>
        <v>0</v>
      </c>
      <c r="Z511" s="100">
        <f t="shared" si="191"/>
        <v>0</v>
      </c>
      <c r="AA511" s="100">
        <f t="shared" si="191"/>
        <v>81.001602889999987</v>
      </c>
      <c r="AB511" s="100">
        <f t="shared" si="191"/>
        <v>1.456</v>
      </c>
      <c r="AC511" s="100">
        <f t="shared" si="191"/>
        <v>0</v>
      </c>
      <c r="AD511" s="100">
        <f t="shared" si="191"/>
        <v>14.553999999999997</v>
      </c>
      <c r="AE511" s="100">
        <f t="shared" si="191"/>
        <v>0</v>
      </c>
      <c r="AF511" s="100">
        <f t="shared" si="191"/>
        <v>1</v>
      </c>
      <c r="AG511" s="100">
        <f t="shared" si="191"/>
        <v>0</v>
      </c>
      <c r="AH511" s="100">
        <f t="shared" si="191"/>
        <v>49.770543189999991</v>
      </c>
      <c r="AI511" s="100">
        <f t="shared" si="191"/>
        <v>2.62</v>
      </c>
      <c r="AJ511" s="100">
        <f t="shared" si="191"/>
        <v>0</v>
      </c>
      <c r="AK511" s="100">
        <f t="shared" si="191"/>
        <v>5.9</v>
      </c>
      <c r="AL511" s="100">
        <f t="shared" si="191"/>
        <v>0</v>
      </c>
      <c r="AM511" s="100">
        <f t="shared" si="191"/>
        <v>0</v>
      </c>
      <c r="AN511" s="100">
        <f t="shared" si="143"/>
        <v>0</v>
      </c>
      <c r="AO511" s="100">
        <f t="shared" si="144"/>
        <v>362.57639065000001</v>
      </c>
      <c r="AP511" s="100">
        <f t="shared" si="145"/>
        <v>8.5659999999999989</v>
      </c>
      <c r="AQ511" s="100">
        <f t="shared" si="146"/>
        <v>0</v>
      </c>
      <c r="AR511" s="100">
        <f t="shared" si="147"/>
        <v>59.880999999999986</v>
      </c>
      <c r="AS511" s="100">
        <f t="shared" si="148"/>
        <v>0</v>
      </c>
      <c r="AT511" s="100">
        <f t="shared" si="149"/>
        <v>1</v>
      </c>
    </row>
    <row r="512" spans="1:46" s="292" customFormat="1" ht="94.5">
      <c r="A512" s="133" t="s">
        <v>140</v>
      </c>
      <c r="B512" s="134" t="s">
        <v>1881</v>
      </c>
      <c r="C512" s="198" t="s">
        <v>1882</v>
      </c>
      <c r="D512" s="154">
        <v>16.846575000000001</v>
      </c>
      <c r="E512" s="154">
        <v>0</v>
      </c>
      <c r="F512" s="154">
        <v>0</v>
      </c>
      <c r="G512" s="154">
        <v>0</v>
      </c>
      <c r="H512" s="154">
        <v>0</v>
      </c>
      <c r="I512" s="154">
        <v>0</v>
      </c>
      <c r="J512" s="154">
        <v>0</v>
      </c>
      <c r="K512" s="154">
        <v>0</v>
      </c>
      <c r="L512" s="154">
        <v>0</v>
      </c>
      <c r="M512" s="154">
        <v>16.846575000000001</v>
      </c>
      <c r="N512" s="154">
        <v>0.25</v>
      </c>
      <c r="O512" s="154">
        <v>0</v>
      </c>
      <c r="P512" s="154">
        <v>2.9350000000000001</v>
      </c>
      <c r="Q512" s="154">
        <v>0</v>
      </c>
      <c r="R512" s="154">
        <v>0</v>
      </c>
      <c r="S512" s="154">
        <v>0</v>
      </c>
      <c r="T512" s="154">
        <v>0</v>
      </c>
      <c r="U512" s="154">
        <v>0</v>
      </c>
      <c r="V512" s="154">
        <v>0</v>
      </c>
      <c r="W512" s="154">
        <v>0</v>
      </c>
      <c r="X512" s="154">
        <v>0</v>
      </c>
      <c r="Y512" s="154">
        <v>0</v>
      </c>
      <c r="Z512" s="154">
        <v>0</v>
      </c>
      <c r="AA512" s="154">
        <v>0</v>
      </c>
      <c r="AB512" s="154">
        <v>0</v>
      </c>
      <c r="AC512" s="154">
        <v>0</v>
      </c>
      <c r="AD512" s="154">
        <v>0</v>
      </c>
      <c r="AE512" s="154">
        <v>0</v>
      </c>
      <c r="AF512" s="154">
        <v>0</v>
      </c>
      <c r="AG512" s="154">
        <v>0</v>
      </c>
      <c r="AH512" s="154">
        <v>0</v>
      </c>
      <c r="AI512" s="154">
        <v>0</v>
      </c>
      <c r="AJ512" s="154">
        <v>0</v>
      </c>
      <c r="AK512" s="154">
        <v>0</v>
      </c>
      <c r="AL512" s="154">
        <v>0</v>
      </c>
      <c r="AM512" s="154">
        <v>0</v>
      </c>
      <c r="AN512" s="154">
        <f t="shared" si="143"/>
        <v>0</v>
      </c>
      <c r="AO512" s="154">
        <f t="shared" si="144"/>
        <v>16.846575000000001</v>
      </c>
      <c r="AP512" s="154">
        <f t="shared" si="145"/>
        <v>0.25</v>
      </c>
      <c r="AQ512" s="154">
        <f t="shared" si="146"/>
        <v>0</v>
      </c>
      <c r="AR512" s="154">
        <f t="shared" si="147"/>
        <v>2.9350000000000001</v>
      </c>
      <c r="AS512" s="154">
        <f t="shared" si="148"/>
        <v>0</v>
      </c>
      <c r="AT512" s="154">
        <f t="shared" si="149"/>
        <v>0</v>
      </c>
    </row>
    <row r="513" spans="1:46" ht="47.25">
      <c r="A513" s="63" t="s">
        <v>140</v>
      </c>
      <c r="B513" s="35" t="s">
        <v>1442</v>
      </c>
      <c r="C513" s="55" t="s">
        <v>1443</v>
      </c>
      <c r="D513" s="52">
        <v>0.47971899000000001</v>
      </c>
      <c r="E513" s="36">
        <v>0</v>
      </c>
      <c r="F513" s="154">
        <v>0</v>
      </c>
      <c r="G513" s="154">
        <v>0</v>
      </c>
      <c r="H513" s="154">
        <v>0</v>
      </c>
      <c r="I513" s="154">
        <v>0</v>
      </c>
      <c r="J513" s="154">
        <v>0</v>
      </c>
      <c r="K513" s="154">
        <v>0</v>
      </c>
      <c r="L513" s="154">
        <v>0</v>
      </c>
      <c r="M513" s="154">
        <v>0.47971899000000001</v>
      </c>
      <c r="N513" s="154">
        <v>0</v>
      </c>
      <c r="O513" s="154">
        <v>0</v>
      </c>
      <c r="P513" s="154">
        <v>7.9000000000000001E-2</v>
      </c>
      <c r="Q513" s="154">
        <v>0</v>
      </c>
      <c r="R513" s="154">
        <v>0</v>
      </c>
      <c r="S513" s="154">
        <v>0</v>
      </c>
      <c r="T513" s="154">
        <v>0</v>
      </c>
      <c r="U513" s="154">
        <v>0</v>
      </c>
      <c r="V513" s="154">
        <v>0</v>
      </c>
      <c r="W513" s="154">
        <v>0</v>
      </c>
      <c r="X513" s="154">
        <v>0</v>
      </c>
      <c r="Y513" s="52">
        <v>0</v>
      </c>
      <c r="Z513" s="36">
        <v>0</v>
      </c>
      <c r="AA513" s="154">
        <v>0</v>
      </c>
      <c r="AB513" s="154">
        <v>0</v>
      </c>
      <c r="AC513" s="154">
        <v>0</v>
      </c>
      <c r="AD513" s="154">
        <v>0</v>
      </c>
      <c r="AE513" s="154">
        <v>0</v>
      </c>
      <c r="AF513" s="154">
        <v>0</v>
      </c>
      <c r="AG513" s="154">
        <v>0</v>
      </c>
      <c r="AH513" s="154">
        <v>0</v>
      </c>
      <c r="AI513" s="154">
        <v>0</v>
      </c>
      <c r="AJ513" s="154">
        <v>0</v>
      </c>
      <c r="AK513" s="154">
        <v>0</v>
      </c>
      <c r="AL513" s="154">
        <v>0</v>
      </c>
      <c r="AM513" s="154">
        <v>0</v>
      </c>
      <c r="AN513" s="154">
        <f t="shared" si="143"/>
        <v>0</v>
      </c>
      <c r="AO513" s="154">
        <f t="shared" si="144"/>
        <v>0.47971899000000001</v>
      </c>
      <c r="AP513" s="154">
        <f t="shared" si="145"/>
        <v>0</v>
      </c>
      <c r="AQ513" s="154">
        <f t="shared" si="146"/>
        <v>0</v>
      </c>
      <c r="AR513" s="154">
        <f t="shared" si="147"/>
        <v>7.9000000000000001E-2</v>
      </c>
      <c r="AS513" s="154">
        <f t="shared" si="148"/>
        <v>0</v>
      </c>
      <c r="AT513" s="154">
        <f t="shared" si="149"/>
        <v>0</v>
      </c>
    </row>
    <row r="514" spans="1:46" ht="47.25">
      <c r="A514" s="63" t="s">
        <v>140</v>
      </c>
      <c r="B514" s="35" t="s">
        <v>1444</v>
      </c>
      <c r="C514" s="55" t="s">
        <v>1445</v>
      </c>
      <c r="D514" s="52">
        <v>0.64024384999999995</v>
      </c>
      <c r="E514" s="36">
        <v>0</v>
      </c>
      <c r="F514" s="154">
        <v>0</v>
      </c>
      <c r="G514" s="154">
        <v>0</v>
      </c>
      <c r="H514" s="154">
        <v>0</v>
      </c>
      <c r="I514" s="154">
        <v>0</v>
      </c>
      <c r="J514" s="154">
        <v>0</v>
      </c>
      <c r="K514" s="154">
        <v>0</v>
      </c>
      <c r="L514" s="154">
        <v>0</v>
      </c>
      <c r="M514" s="154">
        <v>0.64024384999999995</v>
      </c>
      <c r="N514" s="154">
        <v>0</v>
      </c>
      <c r="O514" s="154">
        <v>0</v>
      </c>
      <c r="P514" s="154">
        <v>0.114</v>
      </c>
      <c r="Q514" s="154">
        <v>0</v>
      </c>
      <c r="R514" s="154">
        <v>0</v>
      </c>
      <c r="S514" s="154">
        <v>0</v>
      </c>
      <c r="T514" s="154">
        <v>0</v>
      </c>
      <c r="U514" s="154">
        <v>0</v>
      </c>
      <c r="V514" s="154">
        <v>0</v>
      </c>
      <c r="W514" s="154">
        <v>0</v>
      </c>
      <c r="X514" s="154">
        <v>0</v>
      </c>
      <c r="Y514" s="52">
        <v>0</v>
      </c>
      <c r="Z514" s="36">
        <v>0</v>
      </c>
      <c r="AA514" s="154">
        <v>0</v>
      </c>
      <c r="AB514" s="154">
        <v>0</v>
      </c>
      <c r="AC514" s="154">
        <v>0</v>
      </c>
      <c r="AD514" s="154">
        <v>0</v>
      </c>
      <c r="AE514" s="154">
        <v>0</v>
      </c>
      <c r="AF514" s="154">
        <v>0</v>
      </c>
      <c r="AG514" s="154">
        <v>0</v>
      </c>
      <c r="AH514" s="154">
        <v>0</v>
      </c>
      <c r="AI514" s="154">
        <v>0</v>
      </c>
      <c r="AJ514" s="154">
        <v>0</v>
      </c>
      <c r="AK514" s="154">
        <v>0</v>
      </c>
      <c r="AL514" s="154">
        <v>0</v>
      </c>
      <c r="AM514" s="154">
        <v>0</v>
      </c>
      <c r="AN514" s="154">
        <f t="shared" si="143"/>
        <v>0</v>
      </c>
      <c r="AO514" s="154">
        <f t="shared" si="144"/>
        <v>0.64024384999999995</v>
      </c>
      <c r="AP514" s="154">
        <f t="shared" si="145"/>
        <v>0</v>
      </c>
      <c r="AQ514" s="154">
        <f t="shared" si="146"/>
        <v>0</v>
      </c>
      <c r="AR514" s="154">
        <f t="shared" si="147"/>
        <v>0.114</v>
      </c>
      <c r="AS514" s="154">
        <f t="shared" si="148"/>
        <v>0</v>
      </c>
      <c r="AT514" s="154">
        <f t="shared" si="149"/>
        <v>0</v>
      </c>
    </row>
    <row r="515" spans="1:46" ht="47.25">
      <c r="A515" s="63" t="s">
        <v>140</v>
      </c>
      <c r="B515" s="35" t="s">
        <v>1446</v>
      </c>
      <c r="C515" s="55" t="s">
        <v>1447</v>
      </c>
      <c r="D515" s="52">
        <v>0.78700351999999996</v>
      </c>
      <c r="E515" s="36">
        <v>0</v>
      </c>
      <c r="F515" s="154">
        <v>0</v>
      </c>
      <c r="G515" s="154">
        <v>0</v>
      </c>
      <c r="H515" s="154">
        <v>0</v>
      </c>
      <c r="I515" s="154">
        <v>0</v>
      </c>
      <c r="J515" s="154">
        <v>0</v>
      </c>
      <c r="K515" s="154">
        <v>0</v>
      </c>
      <c r="L515" s="154">
        <v>0</v>
      </c>
      <c r="M515" s="154">
        <v>0.78700351999999996</v>
      </c>
      <c r="N515" s="154">
        <v>0</v>
      </c>
      <c r="O515" s="154">
        <v>0</v>
      </c>
      <c r="P515" s="154">
        <v>0.14099999999999999</v>
      </c>
      <c r="Q515" s="154">
        <v>0</v>
      </c>
      <c r="R515" s="154">
        <v>0</v>
      </c>
      <c r="S515" s="154">
        <v>0</v>
      </c>
      <c r="T515" s="154">
        <v>0</v>
      </c>
      <c r="U515" s="154">
        <v>0</v>
      </c>
      <c r="V515" s="154">
        <v>0</v>
      </c>
      <c r="W515" s="154">
        <v>0</v>
      </c>
      <c r="X515" s="154">
        <v>0</v>
      </c>
      <c r="Y515" s="52">
        <v>0</v>
      </c>
      <c r="Z515" s="36">
        <v>0</v>
      </c>
      <c r="AA515" s="154">
        <v>0</v>
      </c>
      <c r="AB515" s="154">
        <v>0</v>
      </c>
      <c r="AC515" s="154">
        <v>0</v>
      </c>
      <c r="AD515" s="154">
        <v>0</v>
      </c>
      <c r="AE515" s="154">
        <v>0</v>
      </c>
      <c r="AF515" s="154">
        <v>0</v>
      </c>
      <c r="AG515" s="154">
        <v>0</v>
      </c>
      <c r="AH515" s="154">
        <v>0</v>
      </c>
      <c r="AI515" s="154">
        <v>0</v>
      </c>
      <c r="AJ515" s="154">
        <v>0</v>
      </c>
      <c r="AK515" s="154">
        <v>0</v>
      </c>
      <c r="AL515" s="154">
        <v>0</v>
      </c>
      <c r="AM515" s="154">
        <v>0</v>
      </c>
      <c r="AN515" s="154">
        <f t="shared" si="143"/>
        <v>0</v>
      </c>
      <c r="AO515" s="154">
        <f t="shared" si="144"/>
        <v>0.78700351999999996</v>
      </c>
      <c r="AP515" s="154">
        <f t="shared" si="145"/>
        <v>0</v>
      </c>
      <c r="AQ515" s="154">
        <f t="shared" si="146"/>
        <v>0</v>
      </c>
      <c r="AR515" s="154">
        <f t="shared" si="147"/>
        <v>0.14099999999999999</v>
      </c>
      <c r="AS515" s="154">
        <f t="shared" si="148"/>
        <v>0</v>
      </c>
      <c r="AT515" s="154">
        <f t="shared" si="149"/>
        <v>0</v>
      </c>
    </row>
    <row r="516" spans="1:46" ht="31.5">
      <c r="A516" s="63" t="s">
        <v>140</v>
      </c>
      <c r="B516" s="35" t="s">
        <v>1448</v>
      </c>
      <c r="C516" s="55" t="s">
        <v>1449</v>
      </c>
      <c r="D516" s="52">
        <v>0.58964791999999999</v>
      </c>
      <c r="E516" s="36">
        <v>0</v>
      </c>
      <c r="F516" s="154">
        <v>0</v>
      </c>
      <c r="G516" s="154">
        <v>0</v>
      </c>
      <c r="H516" s="154">
        <v>0</v>
      </c>
      <c r="I516" s="154">
        <v>0</v>
      </c>
      <c r="J516" s="154">
        <v>0</v>
      </c>
      <c r="K516" s="154">
        <v>0</v>
      </c>
      <c r="L516" s="154">
        <v>0</v>
      </c>
      <c r="M516" s="154">
        <v>0.58964791999999999</v>
      </c>
      <c r="N516" s="154">
        <v>0</v>
      </c>
      <c r="O516" s="154">
        <v>0</v>
      </c>
      <c r="P516" s="154">
        <v>0.106</v>
      </c>
      <c r="Q516" s="154">
        <v>0</v>
      </c>
      <c r="R516" s="154">
        <v>0</v>
      </c>
      <c r="S516" s="154">
        <v>0</v>
      </c>
      <c r="T516" s="154">
        <v>0</v>
      </c>
      <c r="U516" s="154">
        <v>0</v>
      </c>
      <c r="V516" s="154">
        <v>0</v>
      </c>
      <c r="W516" s="154">
        <v>0</v>
      </c>
      <c r="X516" s="154">
        <v>0</v>
      </c>
      <c r="Y516" s="52">
        <v>0</v>
      </c>
      <c r="Z516" s="36">
        <v>0</v>
      </c>
      <c r="AA516" s="154">
        <v>0</v>
      </c>
      <c r="AB516" s="154">
        <v>0</v>
      </c>
      <c r="AC516" s="154">
        <v>0</v>
      </c>
      <c r="AD516" s="154">
        <v>0</v>
      </c>
      <c r="AE516" s="154">
        <v>0</v>
      </c>
      <c r="AF516" s="154">
        <v>0</v>
      </c>
      <c r="AG516" s="154">
        <v>0</v>
      </c>
      <c r="AH516" s="154">
        <v>0</v>
      </c>
      <c r="AI516" s="154">
        <v>0</v>
      </c>
      <c r="AJ516" s="154">
        <v>0</v>
      </c>
      <c r="AK516" s="154">
        <v>0</v>
      </c>
      <c r="AL516" s="154">
        <v>0</v>
      </c>
      <c r="AM516" s="154">
        <v>0</v>
      </c>
      <c r="AN516" s="154">
        <f t="shared" si="143"/>
        <v>0</v>
      </c>
      <c r="AO516" s="154">
        <f t="shared" si="144"/>
        <v>0.58964791999999999</v>
      </c>
      <c r="AP516" s="154">
        <f t="shared" si="145"/>
        <v>0</v>
      </c>
      <c r="AQ516" s="154">
        <f t="shared" si="146"/>
        <v>0</v>
      </c>
      <c r="AR516" s="154">
        <f t="shared" si="147"/>
        <v>0.106</v>
      </c>
      <c r="AS516" s="154">
        <f t="shared" si="148"/>
        <v>0</v>
      </c>
      <c r="AT516" s="154">
        <f t="shared" si="149"/>
        <v>0</v>
      </c>
    </row>
    <row r="517" spans="1:46" ht="47.25">
      <c r="A517" s="63" t="s">
        <v>140</v>
      </c>
      <c r="B517" s="35" t="s">
        <v>1450</v>
      </c>
      <c r="C517" s="55" t="s">
        <v>1451</v>
      </c>
      <c r="D517" s="52">
        <v>0.57988907000000001</v>
      </c>
      <c r="E517" s="36">
        <v>0</v>
      </c>
      <c r="F517" s="154">
        <v>0</v>
      </c>
      <c r="G517" s="154">
        <v>0</v>
      </c>
      <c r="H517" s="154">
        <v>0</v>
      </c>
      <c r="I517" s="154">
        <v>0</v>
      </c>
      <c r="J517" s="154">
        <v>0</v>
      </c>
      <c r="K517" s="154">
        <v>0</v>
      </c>
      <c r="L517" s="154">
        <v>0</v>
      </c>
      <c r="M517" s="154">
        <v>0.57988907000000001</v>
      </c>
      <c r="N517" s="154">
        <v>0</v>
      </c>
      <c r="O517" s="154">
        <v>0</v>
      </c>
      <c r="P517" s="154">
        <v>0.104</v>
      </c>
      <c r="Q517" s="154">
        <v>0</v>
      </c>
      <c r="R517" s="154">
        <v>0</v>
      </c>
      <c r="S517" s="154">
        <v>0</v>
      </c>
      <c r="T517" s="154">
        <v>0</v>
      </c>
      <c r="U517" s="154">
        <v>0</v>
      </c>
      <c r="V517" s="154">
        <v>0</v>
      </c>
      <c r="W517" s="154">
        <v>0</v>
      </c>
      <c r="X517" s="154">
        <v>0</v>
      </c>
      <c r="Y517" s="52">
        <v>0</v>
      </c>
      <c r="Z517" s="36">
        <v>0</v>
      </c>
      <c r="AA517" s="154">
        <v>0</v>
      </c>
      <c r="AB517" s="154">
        <v>0</v>
      </c>
      <c r="AC517" s="154">
        <v>0</v>
      </c>
      <c r="AD517" s="154">
        <v>0</v>
      </c>
      <c r="AE517" s="154">
        <v>0</v>
      </c>
      <c r="AF517" s="154">
        <v>0</v>
      </c>
      <c r="AG517" s="154">
        <v>0</v>
      </c>
      <c r="AH517" s="154">
        <v>0</v>
      </c>
      <c r="AI517" s="154">
        <v>0</v>
      </c>
      <c r="AJ517" s="154">
        <v>0</v>
      </c>
      <c r="AK517" s="154">
        <v>0</v>
      </c>
      <c r="AL517" s="154">
        <v>0</v>
      </c>
      <c r="AM517" s="154">
        <v>0</v>
      </c>
      <c r="AN517" s="154">
        <f t="shared" si="143"/>
        <v>0</v>
      </c>
      <c r="AO517" s="154">
        <f t="shared" si="144"/>
        <v>0.57988907000000001</v>
      </c>
      <c r="AP517" s="154">
        <f t="shared" si="145"/>
        <v>0</v>
      </c>
      <c r="AQ517" s="154">
        <f t="shared" si="146"/>
        <v>0</v>
      </c>
      <c r="AR517" s="154">
        <f t="shared" si="147"/>
        <v>0.104</v>
      </c>
      <c r="AS517" s="154">
        <f t="shared" si="148"/>
        <v>0</v>
      </c>
      <c r="AT517" s="154">
        <f t="shared" si="149"/>
        <v>0</v>
      </c>
    </row>
    <row r="518" spans="1:46" ht="47.25">
      <c r="A518" s="63" t="s">
        <v>140</v>
      </c>
      <c r="B518" s="35" t="s">
        <v>1452</v>
      </c>
      <c r="C518" s="55" t="s">
        <v>1453</v>
      </c>
      <c r="D518" s="52" t="s">
        <v>239</v>
      </c>
      <c r="E518" s="36">
        <v>0</v>
      </c>
      <c r="F518" s="154">
        <v>0</v>
      </c>
      <c r="G518" s="154">
        <v>0</v>
      </c>
      <c r="H518" s="154">
        <v>0</v>
      </c>
      <c r="I518" s="154">
        <v>0</v>
      </c>
      <c r="J518" s="154">
        <v>0</v>
      </c>
      <c r="K518" s="154">
        <v>0</v>
      </c>
      <c r="L518" s="154">
        <v>0</v>
      </c>
      <c r="M518" s="154">
        <v>0</v>
      </c>
      <c r="N518" s="154">
        <v>0</v>
      </c>
      <c r="O518" s="154">
        <v>0</v>
      </c>
      <c r="P518" s="154">
        <v>0</v>
      </c>
      <c r="Q518" s="154">
        <v>0</v>
      </c>
      <c r="R518" s="154">
        <v>0</v>
      </c>
      <c r="S518" s="154">
        <v>0</v>
      </c>
      <c r="T518" s="154">
        <v>0</v>
      </c>
      <c r="U518" s="154">
        <v>0</v>
      </c>
      <c r="V518" s="154">
        <v>0</v>
      </c>
      <c r="W518" s="154">
        <v>0</v>
      </c>
      <c r="X518" s="154">
        <v>0</v>
      </c>
      <c r="Y518" s="52">
        <v>0</v>
      </c>
      <c r="Z518" s="36">
        <v>0</v>
      </c>
      <c r="AA518" s="154">
        <v>0</v>
      </c>
      <c r="AB518" s="154">
        <v>0</v>
      </c>
      <c r="AC518" s="154">
        <v>0</v>
      </c>
      <c r="AD518" s="154">
        <v>0</v>
      </c>
      <c r="AE518" s="154">
        <v>0</v>
      </c>
      <c r="AF518" s="154">
        <v>0</v>
      </c>
      <c r="AG518" s="154">
        <v>0</v>
      </c>
      <c r="AH518" s="154">
        <v>0</v>
      </c>
      <c r="AI518" s="154">
        <v>0</v>
      </c>
      <c r="AJ518" s="154">
        <v>0</v>
      </c>
      <c r="AK518" s="154">
        <v>0</v>
      </c>
      <c r="AL518" s="154">
        <v>0</v>
      </c>
      <c r="AM518" s="154">
        <v>0</v>
      </c>
      <c r="AN518" s="154">
        <f t="shared" si="143"/>
        <v>0</v>
      </c>
      <c r="AO518" s="154">
        <f t="shared" si="144"/>
        <v>0</v>
      </c>
      <c r="AP518" s="154">
        <f t="shared" si="145"/>
        <v>0</v>
      </c>
      <c r="AQ518" s="154">
        <f t="shared" si="146"/>
        <v>0</v>
      </c>
      <c r="AR518" s="154">
        <f t="shared" si="147"/>
        <v>0</v>
      </c>
      <c r="AS518" s="154">
        <f t="shared" si="148"/>
        <v>0</v>
      </c>
      <c r="AT518" s="154">
        <f t="shared" si="149"/>
        <v>0</v>
      </c>
    </row>
    <row r="519" spans="1:46" ht="47.25">
      <c r="A519" s="63" t="s">
        <v>140</v>
      </c>
      <c r="B519" s="35" t="s">
        <v>447</v>
      </c>
      <c r="C519" s="55" t="s">
        <v>474</v>
      </c>
      <c r="D519" s="52">
        <v>32.50869986</v>
      </c>
      <c r="E519" s="36">
        <v>0</v>
      </c>
      <c r="F519" s="154">
        <v>0</v>
      </c>
      <c r="G519" s="154">
        <v>0</v>
      </c>
      <c r="H519" s="154">
        <v>0</v>
      </c>
      <c r="I519" s="154">
        <v>0</v>
      </c>
      <c r="J519" s="154">
        <v>0</v>
      </c>
      <c r="K519" s="154">
        <v>0</v>
      </c>
      <c r="L519" s="154">
        <v>0</v>
      </c>
      <c r="M519" s="154">
        <v>32.50869986</v>
      </c>
      <c r="N519" s="154">
        <v>0</v>
      </c>
      <c r="O519" s="154">
        <v>0</v>
      </c>
      <c r="P519" s="154">
        <v>2.8109999999999999</v>
      </c>
      <c r="Q519" s="154">
        <v>0</v>
      </c>
      <c r="R519" s="154">
        <v>0</v>
      </c>
      <c r="S519" s="154">
        <v>0</v>
      </c>
      <c r="T519" s="154">
        <v>0</v>
      </c>
      <c r="U519" s="154">
        <v>0</v>
      </c>
      <c r="V519" s="154">
        <v>0</v>
      </c>
      <c r="W519" s="154">
        <v>0</v>
      </c>
      <c r="X519" s="154">
        <v>0</v>
      </c>
      <c r="Y519" s="52">
        <v>0</v>
      </c>
      <c r="Z519" s="36">
        <v>0</v>
      </c>
      <c r="AA519" s="154">
        <v>0</v>
      </c>
      <c r="AB519" s="154">
        <v>0</v>
      </c>
      <c r="AC519" s="154">
        <v>0</v>
      </c>
      <c r="AD519" s="154">
        <v>0</v>
      </c>
      <c r="AE519" s="154">
        <v>0</v>
      </c>
      <c r="AF519" s="154">
        <v>0</v>
      </c>
      <c r="AG519" s="154">
        <v>0</v>
      </c>
      <c r="AH519" s="154">
        <v>0</v>
      </c>
      <c r="AI519" s="154">
        <v>0</v>
      </c>
      <c r="AJ519" s="154">
        <v>0</v>
      </c>
      <c r="AK519" s="154">
        <v>0</v>
      </c>
      <c r="AL519" s="154">
        <v>0</v>
      </c>
      <c r="AM519" s="154">
        <v>0</v>
      </c>
      <c r="AN519" s="154">
        <f t="shared" si="143"/>
        <v>0</v>
      </c>
      <c r="AO519" s="154">
        <f t="shared" si="144"/>
        <v>32.50869986</v>
      </c>
      <c r="AP519" s="154">
        <f t="shared" si="145"/>
        <v>0</v>
      </c>
      <c r="AQ519" s="154">
        <f t="shared" si="146"/>
        <v>0</v>
      </c>
      <c r="AR519" s="154">
        <f t="shared" si="147"/>
        <v>2.8109999999999999</v>
      </c>
      <c r="AS519" s="154">
        <f t="shared" si="148"/>
        <v>0</v>
      </c>
      <c r="AT519" s="154">
        <f t="shared" si="149"/>
        <v>0</v>
      </c>
    </row>
    <row r="520" spans="1:46" ht="47.25">
      <c r="A520" s="63" t="s">
        <v>140</v>
      </c>
      <c r="B520" s="83" t="s">
        <v>448</v>
      </c>
      <c r="C520" s="55" t="s">
        <v>475</v>
      </c>
      <c r="D520" s="52">
        <v>3.7787237899999999</v>
      </c>
      <c r="E520" s="36">
        <v>0</v>
      </c>
      <c r="F520" s="154">
        <v>0</v>
      </c>
      <c r="G520" s="154">
        <v>0</v>
      </c>
      <c r="H520" s="154">
        <v>0</v>
      </c>
      <c r="I520" s="154">
        <v>0</v>
      </c>
      <c r="J520" s="154">
        <v>0</v>
      </c>
      <c r="K520" s="154">
        <v>0</v>
      </c>
      <c r="L520" s="154">
        <v>0</v>
      </c>
      <c r="M520" s="154">
        <v>3.7787237899999999</v>
      </c>
      <c r="N520" s="154">
        <v>0</v>
      </c>
      <c r="O520" s="154">
        <v>0</v>
      </c>
      <c r="P520" s="154">
        <v>0.80400000000000005</v>
      </c>
      <c r="Q520" s="154">
        <v>0</v>
      </c>
      <c r="R520" s="154">
        <v>0</v>
      </c>
      <c r="S520" s="154">
        <v>0</v>
      </c>
      <c r="T520" s="154">
        <v>0</v>
      </c>
      <c r="U520" s="154">
        <v>0</v>
      </c>
      <c r="V520" s="154">
        <v>0</v>
      </c>
      <c r="W520" s="154">
        <v>0</v>
      </c>
      <c r="X520" s="154">
        <v>0</v>
      </c>
      <c r="Y520" s="52">
        <v>0</v>
      </c>
      <c r="Z520" s="36">
        <v>0</v>
      </c>
      <c r="AA520" s="154">
        <v>0</v>
      </c>
      <c r="AB520" s="154">
        <v>0</v>
      </c>
      <c r="AC520" s="154">
        <v>0</v>
      </c>
      <c r="AD520" s="154">
        <v>0</v>
      </c>
      <c r="AE520" s="154">
        <v>0</v>
      </c>
      <c r="AF520" s="154">
        <v>0</v>
      </c>
      <c r="AG520" s="154">
        <v>0</v>
      </c>
      <c r="AH520" s="154">
        <v>0</v>
      </c>
      <c r="AI520" s="154">
        <v>0</v>
      </c>
      <c r="AJ520" s="154">
        <v>0</v>
      </c>
      <c r="AK520" s="154">
        <v>0</v>
      </c>
      <c r="AL520" s="154">
        <v>0</v>
      </c>
      <c r="AM520" s="154">
        <v>0</v>
      </c>
      <c r="AN520" s="154">
        <f t="shared" si="143"/>
        <v>0</v>
      </c>
      <c r="AO520" s="154">
        <f t="shared" si="144"/>
        <v>3.7787237899999999</v>
      </c>
      <c r="AP520" s="154">
        <f t="shared" si="145"/>
        <v>0</v>
      </c>
      <c r="AQ520" s="154">
        <f t="shared" si="146"/>
        <v>0</v>
      </c>
      <c r="AR520" s="154">
        <f t="shared" si="147"/>
        <v>0.80400000000000005</v>
      </c>
      <c r="AS520" s="154">
        <f t="shared" si="148"/>
        <v>0</v>
      </c>
      <c r="AT520" s="154">
        <f t="shared" si="149"/>
        <v>0</v>
      </c>
    </row>
    <row r="521" spans="1:46" ht="47.25">
      <c r="A521" s="63" t="s">
        <v>140</v>
      </c>
      <c r="B521" s="83" t="s">
        <v>818</v>
      </c>
      <c r="C521" s="55" t="s">
        <v>819</v>
      </c>
      <c r="D521" s="52">
        <v>1.6611443100000001</v>
      </c>
      <c r="E521" s="36">
        <v>0</v>
      </c>
      <c r="F521" s="154">
        <v>0</v>
      </c>
      <c r="G521" s="154">
        <v>0</v>
      </c>
      <c r="H521" s="154">
        <v>0</v>
      </c>
      <c r="I521" s="154">
        <v>0</v>
      </c>
      <c r="J521" s="154">
        <v>0</v>
      </c>
      <c r="K521" s="154">
        <v>0</v>
      </c>
      <c r="L521" s="154">
        <v>0</v>
      </c>
      <c r="M521" s="154">
        <v>0</v>
      </c>
      <c r="N521" s="154">
        <v>0</v>
      </c>
      <c r="O521" s="154">
        <v>0</v>
      </c>
      <c r="P521" s="154">
        <v>0</v>
      </c>
      <c r="Q521" s="154">
        <v>0</v>
      </c>
      <c r="R521" s="154">
        <v>0</v>
      </c>
      <c r="S521" s="154">
        <v>0</v>
      </c>
      <c r="T521" s="154">
        <v>0</v>
      </c>
      <c r="U521" s="154">
        <v>0</v>
      </c>
      <c r="V521" s="154">
        <v>0</v>
      </c>
      <c r="W521" s="154">
        <v>0</v>
      </c>
      <c r="X521" s="154">
        <v>0</v>
      </c>
      <c r="Y521" s="52">
        <v>0</v>
      </c>
      <c r="Z521" s="36">
        <v>0</v>
      </c>
      <c r="AA521" s="154">
        <v>0</v>
      </c>
      <c r="AB521" s="154">
        <v>0</v>
      </c>
      <c r="AC521" s="154">
        <v>0</v>
      </c>
      <c r="AD521" s="154">
        <v>0</v>
      </c>
      <c r="AE521" s="154">
        <v>0</v>
      </c>
      <c r="AF521" s="154">
        <v>0</v>
      </c>
      <c r="AG521" s="154">
        <v>0</v>
      </c>
      <c r="AH521" s="154">
        <v>0</v>
      </c>
      <c r="AI521" s="154">
        <v>0</v>
      </c>
      <c r="AJ521" s="154">
        <v>0</v>
      </c>
      <c r="AK521" s="154">
        <v>0</v>
      </c>
      <c r="AL521" s="154">
        <v>0</v>
      </c>
      <c r="AM521" s="154">
        <v>0</v>
      </c>
      <c r="AN521" s="154">
        <f t="shared" si="143"/>
        <v>0</v>
      </c>
      <c r="AO521" s="154">
        <f t="shared" si="144"/>
        <v>0</v>
      </c>
      <c r="AP521" s="154">
        <f t="shared" si="145"/>
        <v>0</v>
      </c>
      <c r="AQ521" s="154">
        <f t="shared" si="146"/>
        <v>0</v>
      </c>
      <c r="AR521" s="154">
        <f t="shared" si="147"/>
        <v>0</v>
      </c>
      <c r="AS521" s="154">
        <f t="shared" si="148"/>
        <v>0</v>
      </c>
      <c r="AT521" s="154">
        <f t="shared" si="149"/>
        <v>0</v>
      </c>
    </row>
    <row r="522" spans="1:46" ht="126">
      <c r="A522" s="63" t="s">
        <v>140</v>
      </c>
      <c r="B522" s="83" t="s">
        <v>745</v>
      </c>
      <c r="C522" s="55" t="s">
        <v>746</v>
      </c>
      <c r="D522" s="52" t="s">
        <v>239</v>
      </c>
      <c r="E522" s="36">
        <v>0</v>
      </c>
      <c r="F522" s="154">
        <v>0</v>
      </c>
      <c r="G522" s="154">
        <v>0</v>
      </c>
      <c r="H522" s="154">
        <v>0</v>
      </c>
      <c r="I522" s="154">
        <v>0</v>
      </c>
      <c r="J522" s="154">
        <v>0</v>
      </c>
      <c r="K522" s="154">
        <v>0</v>
      </c>
      <c r="L522" s="154">
        <v>0</v>
      </c>
      <c r="M522" s="154">
        <v>0</v>
      </c>
      <c r="N522" s="154">
        <v>0</v>
      </c>
      <c r="O522" s="154">
        <v>0</v>
      </c>
      <c r="P522" s="154">
        <v>0</v>
      </c>
      <c r="Q522" s="154">
        <v>0</v>
      </c>
      <c r="R522" s="154">
        <v>0</v>
      </c>
      <c r="S522" s="154">
        <v>0</v>
      </c>
      <c r="T522" s="154">
        <v>0</v>
      </c>
      <c r="U522" s="154">
        <v>0</v>
      </c>
      <c r="V522" s="154">
        <v>0</v>
      </c>
      <c r="W522" s="154">
        <v>0</v>
      </c>
      <c r="X522" s="154">
        <v>0</v>
      </c>
      <c r="Y522" s="52">
        <v>0</v>
      </c>
      <c r="Z522" s="36">
        <v>0</v>
      </c>
      <c r="AA522" s="154">
        <v>0</v>
      </c>
      <c r="AB522" s="154">
        <v>0</v>
      </c>
      <c r="AC522" s="154">
        <v>0</v>
      </c>
      <c r="AD522" s="154">
        <v>0</v>
      </c>
      <c r="AE522" s="154">
        <v>0</v>
      </c>
      <c r="AF522" s="154">
        <v>0</v>
      </c>
      <c r="AG522" s="154">
        <v>0</v>
      </c>
      <c r="AH522" s="154">
        <v>0</v>
      </c>
      <c r="AI522" s="154">
        <v>0</v>
      </c>
      <c r="AJ522" s="154">
        <v>0</v>
      </c>
      <c r="AK522" s="154">
        <v>0</v>
      </c>
      <c r="AL522" s="154">
        <v>0</v>
      </c>
      <c r="AM522" s="154">
        <v>0</v>
      </c>
      <c r="AN522" s="154">
        <f t="shared" si="143"/>
        <v>0</v>
      </c>
      <c r="AO522" s="154">
        <f t="shared" si="144"/>
        <v>0</v>
      </c>
      <c r="AP522" s="154">
        <f t="shared" si="145"/>
        <v>0</v>
      </c>
      <c r="AQ522" s="154">
        <f t="shared" si="146"/>
        <v>0</v>
      </c>
      <c r="AR522" s="154">
        <f t="shared" si="147"/>
        <v>0</v>
      </c>
      <c r="AS522" s="154">
        <f t="shared" si="148"/>
        <v>0</v>
      </c>
      <c r="AT522" s="154">
        <f t="shared" si="149"/>
        <v>0</v>
      </c>
    </row>
    <row r="523" spans="1:46" ht="47.25">
      <c r="A523" s="63" t="s">
        <v>140</v>
      </c>
      <c r="B523" s="83" t="s">
        <v>887</v>
      </c>
      <c r="C523" s="55" t="s">
        <v>888</v>
      </c>
      <c r="D523" s="52">
        <v>1.8279793799999999</v>
      </c>
      <c r="E523" s="36">
        <v>0</v>
      </c>
      <c r="F523" s="154">
        <v>0</v>
      </c>
      <c r="G523" s="154">
        <v>0</v>
      </c>
      <c r="H523" s="154">
        <v>0</v>
      </c>
      <c r="I523" s="154">
        <v>0</v>
      </c>
      <c r="J523" s="154">
        <v>0</v>
      </c>
      <c r="K523" s="154">
        <v>0</v>
      </c>
      <c r="L523" s="154">
        <v>0</v>
      </c>
      <c r="M523" s="154">
        <v>0</v>
      </c>
      <c r="N523" s="154">
        <v>0</v>
      </c>
      <c r="O523" s="154">
        <v>0</v>
      </c>
      <c r="P523" s="154">
        <v>0</v>
      </c>
      <c r="Q523" s="154">
        <v>0</v>
      </c>
      <c r="R523" s="154">
        <v>0</v>
      </c>
      <c r="S523" s="154">
        <v>0</v>
      </c>
      <c r="T523" s="154">
        <v>0</v>
      </c>
      <c r="U523" s="154">
        <v>0</v>
      </c>
      <c r="V523" s="154">
        <v>0</v>
      </c>
      <c r="W523" s="154">
        <v>0</v>
      </c>
      <c r="X523" s="154">
        <v>0</v>
      </c>
      <c r="Y523" s="52">
        <v>0</v>
      </c>
      <c r="Z523" s="36">
        <v>0</v>
      </c>
      <c r="AA523" s="154">
        <v>0</v>
      </c>
      <c r="AB523" s="154">
        <v>0</v>
      </c>
      <c r="AC523" s="154">
        <v>0</v>
      </c>
      <c r="AD523" s="154">
        <v>0</v>
      </c>
      <c r="AE523" s="154">
        <v>0</v>
      </c>
      <c r="AF523" s="154">
        <v>0</v>
      </c>
      <c r="AG523" s="154">
        <v>0</v>
      </c>
      <c r="AH523" s="154">
        <v>0</v>
      </c>
      <c r="AI523" s="154">
        <v>0</v>
      </c>
      <c r="AJ523" s="154">
        <v>0</v>
      </c>
      <c r="AK523" s="154">
        <v>0</v>
      </c>
      <c r="AL523" s="154">
        <v>0</v>
      </c>
      <c r="AM523" s="154">
        <v>0</v>
      </c>
      <c r="AN523" s="154">
        <f t="shared" si="143"/>
        <v>0</v>
      </c>
      <c r="AO523" s="154">
        <f t="shared" si="144"/>
        <v>0</v>
      </c>
      <c r="AP523" s="154">
        <f t="shared" si="145"/>
        <v>0</v>
      </c>
      <c r="AQ523" s="154">
        <f t="shared" si="146"/>
        <v>0</v>
      </c>
      <c r="AR523" s="154">
        <f t="shared" si="147"/>
        <v>0</v>
      </c>
      <c r="AS523" s="154">
        <f t="shared" si="148"/>
        <v>0</v>
      </c>
      <c r="AT523" s="154">
        <f t="shared" si="149"/>
        <v>0</v>
      </c>
    </row>
    <row r="524" spans="1:46" ht="110.25">
      <c r="A524" s="63" t="s">
        <v>140</v>
      </c>
      <c r="B524" s="83" t="s">
        <v>329</v>
      </c>
      <c r="C524" s="55" t="s">
        <v>330</v>
      </c>
      <c r="D524" s="52">
        <v>12.55237632</v>
      </c>
      <c r="E524" s="36">
        <v>0</v>
      </c>
      <c r="F524" s="154">
        <v>0</v>
      </c>
      <c r="G524" s="154">
        <v>0</v>
      </c>
      <c r="H524" s="154">
        <v>0</v>
      </c>
      <c r="I524" s="154">
        <v>0</v>
      </c>
      <c r="J524" s="154">
        <v>0</v>
      </c>
      <c r="K524" s="154">
        <v>0</v>
      </c>
      <c r="L524" s="154">
        <v>0</v>
      </c>
      <c r="M524" s="154">
        <v>0</v>
      </c>
      <c r="N524" s="154">
        <v>0</v>
      </c>
      <c r="O524" s="154">
        <v>0</v>
      </c>
      <c r="P524" s="154">
        <v>0</v>
      </c>
      <c r="Q524" s="154">
        <v>0</v>
      </c>
      <c r="R524" s="154">
        <v>0</v>
      </c>
      <c r="S524" s="154">
        <v>0</v>
      </c>
      <c r="T524" s="154">
        <v>0</v>
      </c>
      <c r="U524" s="154">
        <v>0</v>
      </c>
      <c r="V524" s="154">
        <v>0</v>
      </c>
      <c r="W524" s="154">
        <v>0</v>
      </c>
      <c r="X524" s="154">
        <v>0</v>
      </c>
      <c r="Y524" s="52">
        <v>0</v>
      </c>
      <c r="Z524" s="36">
        <v>0</v>
      </c>
      <c r="AA524" s="154">
        <v>0</v>
      </c>
      <c r="AB524" s="154">
        <v>0</v>
      </c>
      <c r="AC524" s="154">
        <v>0</v>
      </c>
      <c r="AD524" s="154">
        <v>0</v>
      </c>
      <c r="AE524" s="154">
        <v>0</v>
      </c>
      <c r="AF524" s="154">
        <v>0</v>
      </c>
      <c r="AG524" s="154">
        <v>0</v>
      </c>
      <c r="AH524" s="154">
        <v>0</v>
      </c>
      <c r="AI524" s="154">
        <v>0</v>
      </c>
      <c r="AJ524" s="154">
        <v>0</v>
      </c>
      <c r="AK524" s="154">
        <v>0</v>
      </c>
      <c r="AL524" s="154">
        <v>0</v>
      </c>
      <c r="AM524" s="154">
        <v>0</v>
      </c>
      <c r="AN524" s="154">
        <f t="shared" si="143"/>
        <v>0</v>
      </c>
      <c r="AO524" s="154">
        <f t="shared" si="144"/>
        <v>0</v>
      </c>
      <c r="AP524" s="154">
        <f t="shared" si="145"/>
        <v>0</v>
      </c>
      <c r="AQ524" s="154">
        <f t="shared" si="146"/>
        <v>0</v>
      </c>
      <c r="AR524" s="154">
        <f t="shared" si="147"/>
        <v>0</v>
      </c>
      <c r="AS524" s="154">
        <f t="shared" si="148"/>
        <v>0</v>
      </c>
      <c r="AT524" s="154">
        <f t="shared" si="149"/>
        <v>0</v>
      </c>
    </row>
    <row r="525" spans="1:46" ht="63">
      <c r="A525" s="63" t="s">
        <v>140</v>
      </c>
      <c r="B525" s="83" t="s">
        <v>747</v>
      </c>
      <c r="C525" s="55" t="s">
        <v>748</v>
      </c>
      <c r="D525" s="52">
        <v>0.15484333</v>
      </c>
      <c r="E525" s="36">
        <v>0</v>
      </c>
      <c r="F525" s="154">
        <v>0</v>
      </c>
      <c r="G525" s="154">
        <v>0</v>
      </c>
      <c r="H525" s="154">
        <v>0</v>
      </c>
      <c r="I525" s="154">
        <v>0</v>
      </c>
      <c r="J525" s="154">
        <v>0</v>
      </c>
      <c r="K525" s="154">
        <v>0</v>
      </c>
      <c r="L525" s="154">
        <v>0</v>
      </c>
      <c r="M525" s="154">
        <v>0</v>
      </c>
      <c r="N525" s="154">
        <v>0</v>
      </c>
      <c r="O525" s="154">
        <v>0</v>
      </c>
      <c r="P525" s="154">
        <v>0</v>
      </c>
      <c r="Q525" s="154">
        <v>0</v>
      </c>
      <c r="R525" s="154">
        <v>0</v>
      </c>
      <c r="S525" s="154">
        <v>0</v>
      </c>
      <c r="T525" s="154">
        <v>0</v>
      </c>
      <c r="U525" s="154">
        <v>0</v>
      </c>
      <c r="V525" s="154">
        <v>0</v>
      </c>
      <c r="W525" s="154">
        <v>0</v>
      </c>
      <c r="X525" s="154">
        <v>0</v>
      </c>
      <c r="Y525" s="52">
        <v>0</v>
      </c>
      <c r="Z525" s="36">
        <v>0</v>
      </c>
      <c r="AA525" s="154">
        <v>0</v>
      </c>
      <c r="AB525" s="154">
        <v>0</v>
      </c>
      <c r="AC525" s="154">
        <v>0</v>
      </c>
      <c r="AD525" s="154">
        <v>0</v>
      </c>
      <c r="AE525" s="154">
        <v>0</v>
      </c>
      <c r="AF525" s="154">
        <v>0</v>
      </c>
      <c r="AG525" s="154">
        <v>0</v>
      </c>
      <c r="AH525" s="154">
        <v>0</v>
      </c>
      <c r="AI525" s="154">
        <v>0</v>
      </c>
      <c r="AJ525" s="154">
        <v>0</v>
      </c>
      <c r="AK525" s="154">
        <v>0</v>
      </c>
      <c r="AL525" s="154">
        <v>0</v>
      </c>
      <c r="AM525" s="154">
        <v>0</v>
      </c>
      <c r="AN525" s="154">
        <f t="shared" si="143"/>
        <v>0</v>
      </c>
      <c r="AO525" s="154">
        <f t="shared" si="144"/>
        <v>0</v>
      </c>
      <c r="AP525" s="154">
        <f t="shared" si="145"/>
        <v>0</v>
      </c>
      <c r="AQ525" s="154">
        <f t="shared" si="146"/>
        <v>0</v>
      </c>
      <c r="AR525" s="154">
        <f t="shared" si="147"/>
        <v>0</v>
      </c>
      <c r="AS525" s="154">
        <f t="shared" si="148"/>
        <v>0</v>
      </c>
      <c r="AT525" s="154">
        <f t="shared" si="149"/>
        <v>0</v>
      </c>
    </row>
    <row r="526" spans="1:46" ht="63">
      <c r="A526" s="63" t="s">
        <v>140</v>
      </c>
      <c r="B526" s="83" t="s">
        <v>1454</v>
      </c>
      <c r="C526" s="55" t="s">
        <v>1455</v>
      </c>
      <c r="D526" s="52">
        <v>3.3430000000000004</v>
      </c>
      <c r="E526" s="36">
        <v>0</v>
      </c>
      <c r="F526" s="154">
        <v>0</v>
      </c>
      <c r="G526" s="154">
        <v>0</v>
      </c>
      <c r="H526" s="154">
        <v>0</v>
      </c>
      <c r="I526" s="154">
        <v>0</v>
      </c>
      <c r="J526" s="154">
        <v>0</v>
      </c>
      <c r="K526" s="154">
        <v>0</v>
      </c>
      <c r="L526" s="154">
        <v>0</v>
      </c>
      <c r="M526" s="154">
        <v>0</v>
      </c>
      <c r="N526" s="154">
        <v>0</v>
      </c>
      <c r="O526" s="154">
        <v>0</v>
      </c>
      <c r="P526" s="154">
        <v>0</v>
      </c>
      <c r="Q526" s="154">
        <v>0</v>
      </c>
      <c r="R526" s="154">
        <v>0</v>
      </c>
      <c r="S526" s="154">
        <v>0</v>
      </c>
      <c r="T526" s="154">
        <v>0</v>
      </c>
      <c r="U526" s="154">
        <v>0</v>
      </c>
      <c r="V526" s="154">
        <v>0</v>
      </c>
      <c r="W526" s="154">
        <v>0</v>
      </c>
      <c r="X526" s="154">
        <v>0</v>
      </c>
      <c r="Y526" s="52">
        <v>0</v>
      </c>
      <c r="Z526" s="36">
        <v>0</v>
      </c>
      <c r="AA526" s="154">
        <v>3.3430000000000004</v>
      </c>
      <c r="AB526" s="154">
        <v>0</v>
      </c>
      <c r="AC526" s="154">
        <v>0</v>
      </c>
      <c r="AD526" s="154">
        <v>0.81899999999999995</v>
      </c>
      <c r="AE526" s="154">
        <v>0</v>
      </c>
      <c r="AF526" s="154">
        <v>0</v>
      </c>
      <c r="AG526" s="154">
        <v>0</v>
      </c>
      <c r="AH526" s="154">
        <v>0</v>
      </c>
      <c r="AI526" s="154">
        <v>0</v>
      </c>
      <c r="AJ526" s="154">
        <v>0</v>
      </c>
      <c r="AK526" s="154">
        <v>0</v>
      </c>
      <c r="AL526" s="154">
        <v>0</v>
      </c>
      <c r="AM526" s="154">
        <v>0</v>
      </c>
      <c r="AN526" s="154">
        <f t="shared" ref="AN526:AN589" si="192">SUM(E526,L526,S526,Z526,AG526)</f>
        <v>0</v>
      </c>
      <c r="AO526" s="154">
        <f t="shared" ref="AO526:AO589" si="193">SUM(F526,M526,T526,AA526,AH526)</f>
        <v>3.3430000000000004</v>
      </c>
      <c r="AP526" s="154">
        <f t="shared" ref="AP526:AP589" si="194">SUM(G526,N526,U526,AB526,AI526)</f>
        <v>0</v>
      </c>
      <c r="AQ526" s="154">
        <f t="shared" ref="AQ526:AQ589" si="195">SUM(H526,O526,V526,AC526,AJ526)</f>
        <v>0</v>
      </c>
      <c r="AR526" s="154">
        <f t="shared" ref="AR526:AR589" si="196">SUM(I526,P526,W526,AD526,AK526)</f>
        <v>0.81899999999999995</v>
      </c>
      <c r="AS526" s="154">
        <f t="shared" ref="AS526:AS589" si="197">SUM(J526,Q526,X526,AE526,AL526)</f>
        <v>0</v>
      </c>
      <c r="AT526" s="154">
        <f t="shared" ref="AT526:AT589" si="198">SUM(K526,R526,Y526,AF526,AM526)</f>
        <v>0</v>
      </c>
    </row>
    <row r="527" spans="1:46" ht="47.25">
      <c r="A527" s="63" t="s">
        <v>140</v>
      </c>
      <c r="B527" s="83" t="s">
        <v>331</v>
      </c>
      <c r="C527" s="55" t="s">
        <v>332</v>
      </c>
      <c r="D527" s="52">
        <v>6.5069089699999996</v>
      </c>
      <c r="E527" s="36">
        <v>0</v>
      </c>
      <c r="F527" s="154">
        <v>0</v>
      </c>
      <c r="G527" s="154">
        <v>0</v>
      </c>
      <c r="H527" s="154">
        <v>0</v>
      </c>
      <c r="I527" s="154">
        <v>0</v>
      </c>
      <c r="J527" s="154">
        <v>0</v>
      </c>
      <c r="K527" s="154">
        <v>0</v>
      </c>
      <c r="L527" s="154">
        <v>0</v>
      </c>
      <c r="M527" s="154">
        <v>0</v>
      </c>
      <c r="N527" s="154">
        <v>0</v>
      </c>
      <c r="O527" s="154">
        <v>0</v>
      </c>
      <c r="P527" s="154">
        <v>0</v>
      </c>
      <c r="Q527" s="154">
        <v>0</v>
      </c>
      <c r="R527" s="154">
        <v>0</v>
      </c>
      <c r="S527" s="154">
        <v>0</v>
      </c>
      <c r="T527" s="154">
        <v>0</v>
      </c>
      <c r="U527" s="154">
        <v>0</v>
      </c>
      <c r="V527" s="154">
        <v>0</v>
      </c>
      <c r="W527" s="154">
        <v>0</v>
      </c>
      <c r="X527" s="154">
        <v>0</v>
      </c>
      <c r="Y527" s="52">
        <v>0</v>
      </c>
      <c r="Z527" s="36">
        <v>0</v>
      </c>
      <c r="AA527" s="154">
        <v>0</v>
      </c>
      <c r="AB527" s="154">
        <v>0</v>
      </c>
      <c r="AC527" s="154">
        <v>0</v>
      </c>
      <c r="AD527" s="154">
        <v>0</v>
      </c>
      <c r="AE527" s="154">
        <v>0</v>
      </c>
      <c r="AF527" s="154">
        <v>0</v>
      </c>
      <c r="AG527" s="154">
        <v>0</v>
      </c>
      <c r="AH527" s="154">
        <v>0</v>
      </c>
      <c r="AI527" s="154">
        <v>0</v>
      </c>
      <c r="AJ527" s="154">
        <v>0</v>
      </c>
      <c r="AK527" s="154">
        <v>0</v>
      </c>
      <c r="AL527" s="154">
        <v>0</v>
      </c>
      <c r="AM527" s="154">
        <v>0</v>
      </c>
      <c r="AN527" s="154">
        <f t="shared" si="192"/>
        <v>0</v>
      </c>
      <c r="AO527" s="154">
        <f t="shared" si="193"/>
        <v>0</v>
      </c>
      <c r="AP527" s="154">
        <f t="shared" si="194"/>
        <v>0</v>
      </c>
      <c r="AQ527" s="154">
        <f t="shared" si="195"/>
        <v>0</v>
      </c>
      <c r="AR527" s="154">
        <f t="shared" si="196"/>
        <v>0</v>
      </c>
      <c r="AS527" s="154">
        <f t="shared" si="197"/>
        <v>0</v>
      </c>
      <c r="AT527" s="154">
        <f t="shared" si="198"/>
        <v>0</v>
      </c>
    </row>
    <row r="528" spans="1:46" ht="47.25">
      <c r="A528" s="63" t="s">
        <v>140</v>
      </c>
      <c r="B528" s="83" t="s">
        <v>333</v>
      </c>
      <c r="C528" s="55" t="s">
        <v>334</v>
      </c>
      <c r="D528" s="67">
        <v>5.8326220600000003</v>
      </c>
      <c r="E528" s="66">
        <v>0</v>
      </c>
      <c r="F528" s="154">
        <v>0</v>
      </c>
      <c r="G528" s="154">
        <v>0</v>
      </c>
      <c r="H528" s="154">
        <v>0</v>
      </c>
      <c r="I528" s="154">
        <v>0</v>
      </c>
      <c r="J528" s="154">
        <v>0</v>
      </c>
      <c r="K528" s="154">
        <v>0</v>
      </c>
      <c r="L528" s="154">
        <v>0</v>
      </c>
      <c r="M528" s="154">
        <v>0</v>
      </c>
      <c r="N528" s="154">
        <v>0</v>
      </c>
      <c r="O528" s="154">
        <v>0</v>
      </c>
      <c r="P528" s="154">
        <v>0</v>
      </c>
      <c r="Q528" s="154">
        <v>0</v>
      </c>
      <c r="R528" s="154">
        <v>0</v>
      </c>
      <c r="S528" s="154">
        <v>0</v>
      </c>
      <c r="T528" s="154">
        <v>0</v>
      </c>
      <c r="U528" s="154">
        <v>0</v>
      </c>
      <c r="V528" s="154">
        <v>0</v>
      </c>
      <c r="W528" s="154">
        <v>0</v>
      </c>
      <c r="X528" s="154">
        <v>0</v>
      </c>
      <c r="Y528" s="67">
        <v>0</v>
      </c>
      <c r="Z528" s="66">
        <v>0</v>
      </c>
      <c r="AA528" s="154">
        <v>0</v>
      </c>
      <c r="AB528" s="154">
        <v>0</v>
      </c>
      <c r="AC528" s="154">
        <v>0</v>
      </c>
      <c r="AD528" s="154">
        <v>0</v>
      </c>
      <c r="AE528" s="154">
        <v>0</v>
      </c>
      <c r="AF528" s="154">
        <v>0</v>
      </c>
      <c r="AG528" s="154">
        <v>0</v>
      </c>
      <c r="AH528" s="154">
        <v>0</v>
      </c>
      <c r="AI528" s="154">
        <v>0</v>
      </c>
      <c r="AJ528" s="154">
        <v>0</v>
      </c>
      <c r="AK528" s="154">
        <v>0</v>
      </c>
      <c r="AL528" s="154">
        <v>0</v>
      </c>
      <c r="AM528" s="154">
        <v>0</v>
      </c>
      <c r="AN528" s="154">
        <f t="shared" si="192"/>
        <v>0</v>
      </c>
      <c r="AO528" s="154">
        <f t="shared" si="193"/>
        <v>0</v>
      </c>
      <c r="AP528" s="154">
        <f t="shared" si="194"/>
        <v>0</v>
      </c>
      <c r="AQ528" s="154">
        <f t="shared" si="195"/>
        <v>0</v>
      </c>
      <c r="AR528" s="154">
        <f t="shared" si="196"/>
        <v>0</v>
      </c>
      <c r="AS528" s="154">
        <f t="shared" si="197"/>
        <v>0</v>
      </c>
      <c r="AT528" s="154">
        <f t="shared" si="198"/>
        <v>0</v>
      </c>
    </row>
    <row r="529" spans="1:46" ht="47.25">
      <c r="A529" s="63" t="s">
        <v>140</v>
      </c>
      <c r="B529" s="83" t="s">
        <v>749</v>
      </c>
      <c r="C529" s="55" t="s">
        <v>750</v>
      </c>
      <c r="D529" s="52">
        <v>12.807857950000001</v>
      </c>
      <c r="E529" s="36">
        <v>0</v>
      </c>
      <c r="F529" s="154">
        <v>0</v>
      </c>
      <c r="G529" s="154">
        <v>0</v>
      </c>
      <c r="H529" s="154">
        <v>0</v>
      </c>
      <c r="I529" s="154">
        <v>0</v>
      </c>
      <c r="J529" s="154">
        <v>0</v>
      </c>
      <c r="K529" s="154">
        <v>0</v>
      </c>
      <c r="L529" s="154">
        <v>0</v>
      </c>
      <c r="M529" s="154">
        <v>0</v>
      </c>
      <c r="N529" s="154">
        <v>0</v>
      </c>
      <c r="O529" s="154">
        <v>0</v>
      </c>
      <c r="P529" s="154">
        <v>0</v>
      </c>
      <c r="Q529" s="154">
        <v>0</v>
      </c>
      <c r="R529" s="154">
        <v>0</v>
      </c>
      <c r="S529" s="154">
        <v>0</v>
      </c>
      <c r="T529" s="154">
        <v>0</v>
      </c>
      <c r="U529" s="154">
        <v>0</v>
      </c>
      <c r="V529" s="154">
        <v>0</v>
      </c>
      <c r="W529" s="154">
        <v>0</v>
      </c>
      <c r="X529" s="154">
        <v>0</v>
      </c>
      <c r="Y529" s="52">
        <v>0</v>
      </c>
      <c r="Z529" s="36">
        <v>0</v>
      </c>
      <c r="AA529" s="154">
        <v>0</v>
      </c>
      <c r="AB529" s="154">
        <v>0</v>
      </c>
      <c r="AC529" s="154">
        <v>0</v>
      </c>
      <c r="AD529" s="154">
        <v>0</v>
      </c>
      <c r="AE529" s="154">
        <v>0</v>
      </c>
      <c r="AF529" s="154">
        <v>0</v>
      </c>
      <c r="AG529" s="154">
        <v>0</v>
      </c>
      <c r="AH529" s="154">
        <v>0</v>
      </c>
      <c r="AI529" s="154">
        <v>0</v>
      </c>
      <c r="AJ529" s="154">
        <v>0</v>
      </c>
      <c r="AK529" s="154">
        <v>0</v>
      </c>
      <c r="AL529" s="154">
        <v>0</v>
      </c>
      <c r="AM529" s="154">
        <v>0</v>
      </c>
      <c r="AN529" s="154">
        <f t="shared" si="192"/>
        <v>0</v>
      </c>
      <c r="AO529" s="154">
        <f t="shared" si="193"/>
        <v>0</v>
      </c>
      <c r="AP529" s="154">
        <f t="shared" si="194"/>
        <v>0</v>
      </c>
      <c r="AQ529" s="154">
        <f t="shared" si="195"/>
        <v>0</v>
      </c>
      <c r="AR529" s="154">
        <f t="shared" si="196"/>
        <v>0</v>
      </c>
      <c r="AS529" s="154">
        <f t="shared" si="197"/>
        <v>0</v>
      </c>
      <c r="AT529" s="154">
        <f t="shared" si="198"/>
        <v>0</v>
      </c>
    </row>
    <row r="530" spans="1:46" ht="31.5">
      <c r="A530" s="63" t="s">
        <v>140</v>
      </c>
      <c r="B530" s="83" t="s">
        <v>751</v>
      </c>
      <c r="C530" s="55" t="s">
        <v>752</v>
      </c>
      <c r="D530" s="52">
        <v>2.28217984</v>
      </c>
      <c r="E530" s="36">
        <v>0</v>
      </c>
      <c r="F530" s="154">
        <v>0</v>
      </c>
      <c r="G530" s="154">
        <v>0</v>
      </c>
      <c r="H530" s="154">
        <v>0</v>
      </c>
      <c r="I530" s="154">
        <v>0</v>
      </c>
      <c r="J530" s="154">
        <v>0</v>
      </c>
      <c r="K530" s="154">
        <v>0</v>
      </c>
      <c r="L530" s="154">
        <v>0</v>
      </c>
      <c r="M530" s="154">
        <v>0</v>
      </c>
      <c r="N530" s="154">
        <v>0</v>
      </c>
      <c r="O530" s="154">
        <v>0</v>
      </c>
      <c r="P530" s="154">
        <v>0</v>
      </c>
      <c r="Q530" s="154">
        <v>0</v>
      </c>
      <c r="R530" s="154">
        <v>0</v>
      </c>
      <c r="S530" s="154">
        <v>0</v>
      </c>
      <c r="T530" s="154">
        <v>0</v>
      </c>
      <c r="U530" s="154">
        <v>0</v>
      </c>
      <c r="V530" s="154">
        <v>0</v>
      </c>
      <c r="W530" s="154">
        <v>0</v>
      </c>
      <c r="X530" s="154">
        <v>0</v>
      </c>
      <c r="Y530" s="52">
        <v>0</v>
      </c>
      <c r="Z530" s="36">
        <v>0</v>
      </c>
      <c r="AA530" s="154">
        <v>0</v>
      </c>
      <c r="AB530" s="154">
        <v>0</v>
      </c>
      <c r="AC530" s="154">
        <v>0</v>
      </c>
      <c r="AD530" s="154">
        <v>0</v>
      </c>
      <c r="AE530" s="154">
        <v>0</v>
      </c>
      <c r="AF530" s="154">
        <v>0</v>
      </c>
      <c r="AG530" s="154">
        <v>0</v>
      </c>
      <c r="AH530" s="154">
        <v>0</v>
      </c>
      <c r="AI530" s="154">
        <v>0</v>
      </c>
      <c r="AJ530" s="154">
        <v>0</v>
      </c>
      <c r="AK530" s="154">
        <v>0</v>
      </c>
      <c r="AL530" s="154">
        <v>0</v>
      </c>
      <c r="AM530" s="154">
        <v>0</v>
      </c>
      <c r="AN530" s="154">
        <f t="shared" si="192"/>
        <v>0</v>
      </c>
      <c r="AO530" s="154">
        <f t="shared" si="193"/>
        <v>0</v>
      </c>
      <c r="AP530" s="154">
        <f t="shared" si="194"/>
        <v>0</v>
      </c>
      <c r="AQ530" s="154">
        <f t="shared" si="195"/>
        <v>0</v>
      </c>
      <c r="AR530" s="154">
        <f t="shared" si="196"/>
        <v>0</v>
      </c>
      <c r="AS530" s="154">
        <f t="shared" si="197"/>
        <v>0</v>
      </c>
      <c r="AT530" s="154">
        <f t="shared" si="198"/>
        <v>0</v>
      </c>
    </row>
    <row r="531" spans="1:46" ht="63">
      <c r="A531" s="63" t="s">
        <v>140</v>
      </c>
      <c r="B531" s="83" t="s">
        <v>335</v>
      </c>
      <c r="C531" s="55" t="s">
        <v>336</v>
      </c>
      <c r="D531" s="52">
        <v>5.18752178</v>
      </c>
      <c r="E531" s="36">
        <v>0</v>
      </c>
      <c r="F531" s="154">
        <v>0</v>
      </c>
      <c r="G531" s="154">
        <v>0</v>
      </c>
      <c r="H531" s="154">
        <v>0</v>
      </c>
      <c r="I531" s="154">
        <v>0</v>
      </c>
      <c r="J531" s="154">
        <v>0</v>
      </c>
      <c r="K531" s="154">
        <v>0</v>
      </c>
      <c r="L531" s="154">
        <v>0</v>
      </c>
      <c r="M531" s="154">
        <v>0</v>
      </c>
      <c r="N531" s="154">
        <v>0</v>
      </c>
      <c r="O531" s="154">
        <v>0</v>
      </c>
      <c r="P531" s="154">
        <v>0</v>
      </c>
      <c r="Q531" s="154">
        <v>0</v>
      </c>
      <c r="R531" s="154">
        <v>0</v>
      </c>
      <c r="S531" s="154">
        <v>0</v>
      </c>
      <c r="T531" s="154">
        <v>0</v>
      </c>
      <c r="U531" s="154">
        <v>0</v>
      </c>
      <c r="V531" s="154">
        <v>0</v>
      </c>
      <c r="W531" s="154">
        <v>0</v>
      </c>
      <c r="X531" s="154">
        <v>0</v>
      </c>
      <c r="Y531" s="52">
        <v>0</v>
      </c>
      <c r="Z531" s="36">
        <v>0</v>
      </c>
      <c r="AA531" s="154">
        <v>0</v>
      </c>
      <c r="AB531" s="154">
        <v>0</v>
      </c>
      <c r="AC531" s="154">
        <v>0</v>
      </c>
      <c r="AD531" s="154">
        <v>0</v>
      </c>
      <c r="AE531" s="154">
        <v>0</v>
      </c>
      <c r="AF531" s="154">
        <v>0</v>
      </c>
      <c r="AG531" s="154">
        <v>0</v>
      </c>
      <c r="AH531" s="154">
        <v>0</v>
      </c>
      <c r="AI531" s="154">
        <v>0</v>
      </c>
      <c r="AJ531" s="154">
        <v>0</v>
      </c>
      <c r="AK531" s="154">
        <v>0</v>
      </c>
      <c r="AL531" s="154">
        <v>0</v>
      </c>
      <c r="AM531" s="154">
        <v>0</v>
      </c>
      <c r="AN531" s="154">
        <f t="shared" si="192"/>
        <v>0</v>
      </c>
      <c r="AO531" s="154">
        <f t="shared" si="193"/>
        <v>0</v>
      </c>
      <c r="AP531" s="154">
        <f t="shared" si="194"/>
        <v>0</v>
      </c>
      <c r="AQ531" s="154">
        <f t="shared" si="195"/>
        <v>0</v>
      </c>
      <c r="AR531" s="154">
        <f t="shared" si="196"/>
        <v>0</v>
      </c>
      <c r="AS531" s="154">
        <f t="shared" si="197"/>
        <v>0</v>
      </c>
      <c r="AT531" s="154">
        <f t="shared" si="198"/>
        <v>0</v>
      </c>
    </row>
    <row r="532" spans="1:46" ht="47.25">
      <c r="A532" s="63" t="s">
        <v>140</v>
      </c>
      <c r="B532" s="83" t="s">
        <v>337</v>
      </c>
      <c r="C532" s="55" t="s">
        <v>338</v>
      </c>
      <c r="D532" s="52">
        <v>4.4427022599999999</v>
      </c>
      <c r="E532" s="36">
        <v>0</v>
      </c>
      <c r="F532" s="154">
        <v>4.4427022599999999</v>
      </c>
      <c r="G532" s="154">
        <v>0.25</v>
      </c>
      <c r="H532" s="154">
        <v>0</v>
      </c>
      <c r="I532" s="154">
        <v>0</v>
      </c>
      <c r="J532" s="154">
        <v>0</v>
      </c>
      <c r="K532" s="154">
        <v>0</v>
      </c>
      <c r="L532" s="154">
        <v>0</v>
      </c>
      <c r="M532" s="154">
        <v>0</v>
      </c>
      <c r="N532" s="154">
        <v>0</v>
      </c>
      <c r="O532" s="154">
        <v>0</v>
      </c>
      <c r="P532" s="154">
        <v>0</v>
      </c>
      <c r="Q532" s="154">
        <v>0</v>
      </c>
      <c r="R532" s="154">
        <v>0</v>
      </c>
      <c r="S532" s="154">
        <v>0</v>
      </c>
      <c r="T532" s="154">
        <v>0</v>
      </c>
      <c r="U532" s="154">
        <v>0</v>
      </c>
      <c r="V532" s="154">
        <v>0</v>
      </c>
      <c r="W532" s="154">
        <v>0</v>
      </c>
      <c r="X532" s="154">
        <v>0</v>
      </c>
      <c r="Y532" s="52">
        <v>0</v>
      </c>
      <c r="Z532" s="36">
        <v>0</v>
      </c>
      <c r="AA532" s="154">
        <v>0</v>
      </c>
      <c r="AB532" s="154">
        <v>0</v>
      </c>
      <c r="AC532" s="154">
        <v>0</v>
      </c>
      <c r="AD532" s="154">
        <v>0</v>
      </c>
      <c r="AE532" s="154">
        <v>0</v>
      </c>
      <c r="AF532" s="154">
        <v>0</v>
      </c>
      <c r="AG532" s="154">
        <v>0</v>
      </c>
      <c r="AH532" s="154">
        <v>0</v>
      </c>
      <c r="AI532" s="154">
        <v>0</v>
      </c>
      <c r="AJ532" s="154">
        <v>0</v>
      </c>
      <c r="AK532" s="154">
        <v>0</v>
      </c>
      <c r="AL532" s="154">
        <v>0</v>
      </c>
      <c r="AM532" s="154">
        <v>0</v>
      </c>
      <c r="AN532" s="154">
        <f t="shared" si="192"/>
        <v>0</v>
      </c>
      <c r="AO532" s="154">
        <f t="shared" si="193"/>
        <v>4.4427022599999999</v>
      </c>
      <c r="AP532" s="154">
        <f t="shared" si="194"/>
        <v>0.25</v>
      </c>
      <c r="AQ532" s="154">
        <f t="shared" si="195"/>
        <v>0</v>
      </c>
      <c r="AR532" s="154">
        <f t="shared" si="196"/>
        <v>0</v>
      </c>
      <c r="AS532" s="154">
        <f t="shared" si="197"/>
        <v>0</v>
      </c>
      <c r="AT532" s="154">
        <f t="shared" si="198"/>
        <v>0</v>
      </c>
    </row>
    <row r="533" spans="1:46" ht="31.5">
      <c r="A533" s="63" t="s">
        <v>140</v>
      </c>
      <c r="B533" s="83" t="s">
        <v>339</v>
      </c>
      <c r="C533" s="55" t="s">
        <v>340</v>
      </c>
      <c r="D533" s="52">
        <v>6.0267918500000004</v>
      </c>
      <c r="E533" s="36">
        <v>0</v>
      </c>
      <c r="F533" s="154">
        <v>0</v>
      </c>
      <c r="G533" s="154">
        <v>0</v>
      </c>
      <c r="H533" s="154">
        <v>0</v>
      </c>
      <c r="I533" s="154">
        <v>0</v>
      </c>
      <c r="J533" s="154">
        <v>0</v>
      </c>
      <c r="K533" s="154">
        <v>0</v>
      </c>
      <c r="L533" s="154">
        <v>0</v>
      </c>
      <c r="M533" s="154">
        <v>0</v>
      </c>
      <c r="N533" s="154">
        <v>0</v>
      </c>
      <c r="O533" s="154">
        <v>0</v>
      </c>
      <c r="P533" s="154">
        <v>0</v>
      </c>
      <c r="Q533" s="154">
        <v>0</v>
      </c>
      <c r="R533" s="154">
        <v>0</v>
      </c>
      <c r="S533" s="154">
        <v>0</v>
      </c>
      <c r="T533" s="154">
        <v>0</v>
      </c>
      <c r="U533" s="154">
        <v>0</v>
      </c>
      <c r="V533" s="154">
        <v>0</v>
      </c>
      <c r="W533" s="154">
        <v>0</v>
      </c>
      <c r="X533" s="154">
        <v>0</v>
      </c>
      <c r="Y533" s="52">
        <v>0</v>
      </c>
      <c r="Z533" s="36">
        <v>0</v>
      </c>
      <c r="AA533" s="154">
        <v>0</v>
      </c>
      <c r="AB533" s="154">
        <v>0</v>
      </c>
      <c r="AC533" s="154">
        <v>0</v>
      </c>
      <c r="AD533" s="154">
        <v>0</v>
      </c>
      <c r="AE533" s="154">
        <v>0</v>
      </c>
      <c r="AF533" s="154">
        <v>0</v>
      </c>
      <c r="AG533" s="154">
        <v>0</v>
      </c>
      <c r="AH533" s="154">
        <v>0</v>
      </c>
      <c r="AI533" s="154">
        <v>0</v>
      </c>
      <c r="AJ533" s="154">
        <v>0</v>
      </c>
      <c r="AK533" s="154">
        <v>0</v>
      </c>
      <c r="AL533" s="154">
        <v>0</v>
      </c>
      <c r="AM533" s="154">
        <v>0</v>
      </c>
      <c r="AN533" s="154">
        <f t="shared" si="192"/>
        <v>0</v>
      </c>
      <c r="AO533" s="154">
        <f t="shared" si="193"/>
        <v>0</v>
      </c>
      <c r="AP533" s="154">
        <f t="shared" si="194"/>
        <v>0</v>
      </c>
      <c r="AQ533" s="154">
        <f t="shared" si="195"/>
        <v>0</v>
      </c>
      <c r="AR533" s="154">
        <f t="shared" si="196"/>
        <v>0</v>
      </c>
      <c r="AS533" s="154">
        <f t="shared" si="197"/>
        <v>0</v>
      </c>
      <c r="AT533" s="154">
        <f t="shared" si="198"/>
        <v>0</v>
      </c>
    </row>
    <row r="534" spans="1:46" ht="94.5">
      <c r="A534" s="63" t="s">
        <v>140</v>
      </c>
      <c r="B534" s="83" t="s">
        <v>341</v>
      </c>
      <c r="C534" s="55" t="s">
        <v>342</v>
      </c>
      <c r="D534" s="52">
        <v>11.88616436</v>
      </c>
      <c r="E534" s="36">
        <v>0</v>
      </c>
      <c r="F534" s="154">
        <v>0</v>
      </c>
      <c r="G534" s="154">
        <v>0</v>
      </c>
      <c r="H534" s="154">
        <v>0</v>
      </c>
      <c r="I534" s="154">
        <v>0</v>
      </c>
      <c r="J534" s="154">
        <v>0</v>
      </c>
      <c r="K534" s="154">
        <v>0</v>
      </c>
      <c r="L534" s="154">
        <v>0</v>
      </c>
      <c r="M534" s="154">
        <v>0</v>
      </c>
      <c r="N534" s="154">
        <v>0</v>
      </c>
      <c r="O534" s="154">
        <v>0</v>
      </c>
      <c r="P534" s="154">
        <v>0</v>
      </c>
      <c r="Q534" s="154">
        <v>0</v>
      </c>
      <c r="R534" s="154">
        <v>0</v>
      </c>
      <c r="S534" s="154">
        <v>0</v>
      </c>
      <c r="T534" s="154">
        <v>11.88616436</v>
      </c>
      <c r="U534" s="154">
        <v>0</v>
      </c>
      <c r="V534" s="154">
        <v>0</v>
      </c>
      <c r="W534" s="154">
        <v>3.65</v>
      </c>
      <c r="X534" s="154">
        <v>0</v>
      </c>
      <c r="Y534" s="52">
        <v>0</v>
      </c>
      <c r="Z534" s="36">
        <v>0</v>
      </c>
      <c r="AA534" s="154">
        <v>0</v>
      </c>
      <c r="AB534" s="154">
        <v>0</v>
      </c>
      <c r="AC534" s="154">
        <v>0</v>
      </c>
      <c r="AD534" s="154">
        <v>0</v>
      </c>
      <c r="AE534" s="154">
        <v>0</v>
      </c>
      <c r="AF534" s="154">
        <v>0</v>
      </c>
      <c r="AG534" s="154">
        <v>0</v>
      </c>
      <c r="AH534" s="154">
        <v>0</v>
      </c>
      <c r="AI534" s="154">
        <v>0</v>
      </c>
      <c r="AJ534" s="154">
        <v>0</v>
      </c>
      <c r="AK534" s="154">
        <v>0</v>
      </c>
      <c r="AL534" s="154">
        <v>0</v>
      </c>
      <c r="AM534" s="154">
        <v>0</v>
      </c>
      <c r="AN534" s="154">
        <f t="shared" si="192"/>
        <v>0</v>
      </c>
      <c r="AO534" s="154">
        <f t="shared" si="193"/>
        <v>11.88616436</v>
      </c>
      <c r="AP534" s="154">
        <f t="shared" si="194"/>
        <v>0</v>
      </c>
      <c r="AQ534" s="154">
        <f t="shared" si="195"/>
        <v>0</v>
      </c>
      <c r="AR534" s="154">
        <f t="shared" si="196"/>
        <v>3.65</v>
      </c>
      <c r="AS534" s="154">
        <f t="shared" si="197"/>
        <v>0</v>
      </c>
      <c r="AT534" s="154">
        <f t="shared" si="198"/>
        <v>0</v>
      </c>
    </row>
    <row r="535" spans="1:46" ht="63">
      <c r="A535" s="63" t="s">
        <v>140</v>
      </c>
      <c r="B535" s="83" t="s">
        <v>343</v>
      </c>
      <c r="C535" s="55" t="s">
        <v>344</v>
      </c>
      <c r="D535" s="52">
        <v>4.6521729199999999</v>
      </c>
      <c r="E535" s="36">
        <v>0</v>
      </c>
      <c r="F535" s="154">
        <v>0</v>
      </c>
      <c r="G535" s="154">
        <v>0</v>
      </c>
      <c r="H535" s="154">
        <v>0</v>
      </c>
      <c r="I535" s="154">
        <v>0</v>
      </c>
      <c r="J535" s="154">
        <v>0</v>
      </c>
      <c r="K535" s="154">
        <v>0</v>
      </c>
      <c r="L535" s="154">
        <v>0</v>
      </c>
      <c r="M535" s="154">
        <v>0</v>
      </c>
      <c r="N535" s="154">
        <v>0</v>
      </c>
      <c r="O535" s="154">
        <v>0</v>
      </c>
      <c r="P535" s="154">
        <v>0</v>
      </c>
      <c r="Q535" s="154">
        <v>0</v>
      </c>
      <c r="R535" s="154">
        <v>0</v>
      </c>
      <c r="S535" s="154">
        <v>0</v>
      </c>
      <c r="T535" s="154">
        <v>0</v>
      </c>
      <c r="U535" s="154">
        <v>0</v>
      </c>
      <c r="V535" s="154">
        <v>0</v>
      </c>
      <c r="W535" s="154">
        <v>0</v>
      </c>
      <c r="X535" s="154">
        <v>0</v>
      </c>
      <c r="Y535" s="52">
        <v>0</v>
      </c>
      <c r="Z535" s="36">
        <v>0</v>
      </c>
      <c r="AA535" s="154">
        <v>0</v>
      </c>
      <c r="AB535" s="154">
        <v>0</v>
      </c>
      <c r="AC535" s="154">
        <v>0</v>
      </c>
      <c r="AD535" s="154">
        <v>0</v>
      </c>
      <c r="AE535" s="154">
        <v>0</v>
      </c>
      <c r="AF535" s="154">
        <v>0</v>
      </c>
      <c r="AG535" s="154">
        <v>0</v>
      </c>
      <c r="AH535" s="154">
        <v>0</v>
      </c>
      <c r="AI535" s="154">
        <v>0</v>
      </c>
      <c r="AJ535" s="154">
        <v>0</v>
      </c>
      <c r="AK535" s="154">
        <v>0</v>
      </c>
      <c r="AL535" s="154">
        <v>0</v>
      </c>
      <c r="AM535" s="154">
        <v>0</v>
      </c>
      <c r="AN535" s="154">
        <f t="shared" si="192"/>
        <v>0</v>
      </c>
      <c r="AO535" s="154">
        <f t="shared" si="193"/>
        <v>0</v>
      </c>
      <c r="AP535" s="154">
        <f t="shared" si="194"/>
        <v>0</v>
      </c>
      <c r="AQ535" s="154">
        <f t="shared" si="195"/>
        <v>0</v>
      </c>
      <c r="AR535" s="154">
        <f t="shared" si="196"/>
        <v>0</v>
      </c>
      <c r="AS535" s="154">
        <f t="shared" si="197"/>
        <v>0</v>
      </c>
      <c r="AT535" s="154">
        <f t="shared" si="198"/>
        <v>0</v>
      </c>
    </row>
    <row r="536" spans="1:46" ht="47.25">
      <c r="A536" s="63" t="s">
        <v>140</v>
      </c>
      <c r="B536" s="83" t="s">
        <v>345</v>
      </c>
      <c r="C536" s="55" t="s">
        <v>346</v>
      </c>
      <c r="D536" s="52">
        <v>0.81759054000000009</v>
      </c>
      <c r="E536" s="36">
        <v>0</v>
      </c>
      <c r="F536" s="154">
        <v>0</v>
      </c>
      <c r="G536" s="154">
        <v>0</v>
      </c>
      <c r="H536" s="154">
        <v>0</v>
      </c>
      <c r="I536" s="154">
        <v>0</v>
      </c>
      <c r="J536" s="154">
        <v>0</v>
      </c>
      <c r="K536" s="154">
        <v>0</v>
      </c>
      <c r="L536" s="154">
        <v>0</v>
      </c>
      <c r="M536" s="154">
        <v>0.81759054000000009</v>
      </c>
      <c r="N536" s="154">
        <v>0</v>
      </c>
      <c r="O536" s="154">
        <v>0</v>
      </c>
      <c r="P536" s="154">
        <v>6.4000000000000001E-2</v>
      </c>
      <c r="Q536" s="154">
        <v>0</v>
      </c>
      <c r="R536" s="154">
        <v>0</v>
      </c>
      <c r="S536" s="154">
        <v>0</v>
      </c>
      <c r="T536" s="154">
        <v>0</v>
      </c>
      <c r="U536" s="154">
        <v>0</v>
      </c>
      <c r="V536" s="154">
        <v>0</v>
      </c>
      <c r="W536" s="154">
        <v>0</v>
      </c>
      <c r="X536" s="154">
        <v>0</v>
      </c>
      <c r="Y536" s="52">
        <v>0</v>
      </c>
      <c r="Z536" s="36">
        <v>0</v>
      </c>
      <c r="AA536" s="154">
        <v>0</v>
      </c>
      <c r="AB536" s="154">
        <v>0</v>
      </c>
      <c r="AC536" s="154">
        <v>0</v>
      </c>
      <c r="AD536" s="154">
        <v>0</v>
      </c>
      <c r="AE536" s="154">
        <v>0</v>
      </c>
      <c r="AF536" s="154">
        <v>0</v>
      </c>
      <c r="AG536" s="154">
        <v>0</v>
      </c>
      <c r="AH536" s="154">
        <v>0</v>
      </c>
      <c r="AI536" s="154">
        <v>0</v>
      </c>
      <c r="AJ536" s="154">
        <v>0</v>
      </c>
      <c r="AK536" s="154">
        <v>0</v>
      </c>
      <c r="AL536" s="154">
        <v>0</v>
      </c>
      <c r="AM536" s="154">
        <v>0</v>
      </c>
      <c r="AN536" s="154">
        <f t="shared" si="192"/>
        <v>0</v>
      </c>
      <c r="AO536" s="154">
        <f t="shared" si="193"/>
        <v>0.81759054000000009</v>
      </c>
      <c r="AP536" s="154">
        <f t="shared" si="194"/>
        <v>0</v>
      </c>
      <c r="AQ536" s="154">
        <f t="shared" si="195"/>
        <v>0</v>
      </c>
      <c r="AR536" s="154">
        <f t="shared" si="196"/>
        <v>6.4000000000000001E-2</v>
      </c>
      <c r="AS536" s="154">
        <f t="shared" si="197"/>
        <v>0</v>
      </c>
      <c r="AT536" s="154">
        <f t="shared" si="198"/>
        <v>0</v>
      </c>
    </row>
    <row r="537" spans="1:46" ht="78.75">
      <c r="A537" s="63" t="s">
        <v>140</v>
      </c>
      <c r="B537" s="83" t="s">
        <v>438</v>
      </c>
      <c r="C537" s="55" t="s">
        <v>465</v>
      </c>
      <c r="D537" s="52">
        <v>1.6796009599999999</v>
      </c>
      <c r="E537" s="36">
        <v>0</v>
      </c>
      <c r="F537" s="154">
        <v>1.6796009599999999</v>
      </c>
      <c r="G537" s="154">
        <v>0.1</v>
      </c>
      <c r="H537" s="154">
        <v>0</v>
      </c>
      <c r="I537" s="154">
        <v>0.19700000000000001</v>
      </c>
      <c r="J537" s="154">
        <v>0</v>
      </c>
      <c r="K537" s="154">
        <v>0</v>
      </c>
      <c r="L537" s="154">
        <v>0</v>
      </c>
      <c r="M537" s="154">
        <v>0</v>
      </c>
      <c r="N537" s="154">
        <v>0</v>
      </c>
      <c r="O537" s="154">
        <v>0</v>
      </c>
      <c r="P537" s="154">
        <v>0</v>
      </c>
      <c r="Q537" s="154">
        <v>0</v>
      </c>
      <c r="R537" s="154">
        <v>0</v>
      </c>
      <c r="S537" s="154">
        <v>0</v>
      </c>
      <c r="T537" s="154">
        <v>0</v>
      </c>
      <c r="U537" s="154">
        <v>0</v>
      </c>
      <c r="V537" s="154">
        <v>0</v>
      </c>
      <c r="W537" s="154">
        <v>0</v>
      </c>
      <c r="X537" s="154">
        <v>0</v>
      </c>
      <c r="Y537" s="52">
        <v>0</v>
      </c>
      <c r="Z537" s="36">
        <v>0</v>
      </c>
      <c r="AA537" s="154">
        <v>0</v>
      </c>
      <c r="AB537" s="154">
        <v>0</v>
      </c>
      <c r="AC537" s="154">
        <v>0</v>
      </c>
      <c r="AD537" s="154">
        <v>0</v>
      </c>
      <c r="AE537" s="154">
        <v>0</v>
      </c>
      <c r="AF537" s="154">
        <v>0</v>
      </c>
      <c r="AG537" s="154">
        <v>0</v>
      </c>
      <c r="AH537" s="154">
        <v>0</v>
      </c>
      <c r="AI537" s="154">
        <v>0</v>
      </c>
      <c r="AJ537" s="154">
        <v>0</v>
      </c>
      <c r="AK537" s="154">
        <v>0</v>
      </c>
      <c r="AL537" s="154">
        <v>0</v>
      </c>
      <c r="AM537" s="154">
        <v>0</v>
      </c>
      <c r="AN537" s="154">
        <f t="shared" si="192"/>
        <v>0</v>
      </c>
      <c r="AO537" s="154">
        <f t="shared" si="193"/>
        <v>1.6796009599999999</v>
      </c>
      <c r="AP537" s="154">
        <f t="shared" si="194"/>
        <v>0.1</v>
      </c>
      <c r="AQ537" s="154">
        <f t="shared" si="195"/>
        <v>0</v>
      </c>
      <c r="AR537" s="154">
        <f t="shared" si="196"/>
        <v>0.19700000000000001</v>
      </c>
      <c r="AS537" s="154">
        <f t="shared" si="197"/>
        <v>0</v>
      </c>
      <c r="AT537" s="154">
        <f t="shared" si="198"/>
        <v>0</v>
      </c>
    </row>
    <row r="538" spans="1:46" ht="47.25">
      <c r="A538" s="63" t="s">
        <v>140</v>
      </c>
      <c r="B538" s="83" t="s">
        <v>439</v>
      </c>
      <c r="C538" s="55" t="s">
        <v>466</v>
      </c>
      <c r="D538" s="52">
        <v>1.3578691899999999</v>
      </c>
      <c r="E538" s="36">
        <v>0</v>
      </c>
      <c r="F538" s="154">
        <v>0</v>
      </c>
      <c r="G538" s="154">
        <v>0</v>
      </c>
      <c r="H538" s="154">
        <v>0</v>
      </c>
      <c r="I538" s="154">
        <v>0</v>
      </c>
      <c r="J538" s="154">
        <v>0</v>
      </c>
      <c r="K538" s="154">
        <v>0</v>
      </c>
      <c r="L538" s="154">
        <v>0</v>
      </c>
      <c r="M538" s="154">
        <v>0</v>
      </c>
      <c r="N538" s="154">
        <v>0</v>
      </c>
      <c r="O538" s="154">
        <v>0</v>
      </c>
      <c r="P538" s="154">
        <v>0</v>
      </c>
      <c r="Q538" s="154">
        <v>0</v>
      </c>
      <c r="R538" s="154">
        <v>0</v>
      </c>
      <c r="S538" s="154">
        <v>0</v>
      </c>
      <c r="T538" s="154">
        <v>0</v>
      </c>
      <c r="U538" s="154">
        <v>0</v>
      </c>
      <c r="V538" s="154">
        <v>0</v>
      </c>
      <c r="W538" s="154">
        <v>0</v>
      </c>
      <c r="X538" s="154">
        <v>0</v>
      </c>
      <c r="Y538" s="52">
        <v>0</v>
      </c>
      <c r="Z538" s="36">
        <v>0</v>
      </c>
      <c r="AA538" s="154">
        <v>0</v>
      </c>
      <c r="AB538" s="154">
        <v>0</v>
      </c>
      <c r="AC538" s="154">
        <v>0</v>
      </c>
      <c r="AD538" s="154">
        <v>0</v>
      </c>
      <c r="AE538" s="154">
        <v>0</v>
      </c>
      <c r="AF538" s="154">
        <v>0</v>
      </c>
      <c r="AG538" s="154">
        <v>0</v>
      </c>
      <c r="AH538" s="154">
        <v>0</v>
      </c>
      <c r="AI538" s="154">
        <v>0</v>
      </c>
      <c r="AJ538" s="154">
        <v>0</v>
      </c>
      <c r="AK538" s="154">
        <v>0</v>
      </c>
      <c r="AL538" s="154">
        <v>0</v>
      </c>
      <c r="AM538" s="154">
        <v>0</v>
      </c>
      <c r="AN538" s="154">
        <f t="shared" si="192"/>
        <v>0</v>
      </c>
      <c r="AO538" s="154">
        <f t="shared" si="193"/>
        <v>0</v>
      </c>
      <c r="AP538" s="154">
        <f t="shared" si="194"/>
        <v>0</v>
      </c>
      <c r="AQ538" s="154">
        <f t="shared" si="195"/>
        <v>0</v>
      </c>
      <c r="AR538" s="154">
        <f t="shared" si="196"/>
        <v>0</v>
      </c>
      <c r="AS538" s="154">
        <f t="shared" si="197"/>
        <v>0</v>
      </c>
      <c r="AT538" s="154">
        <f t="shared" si="198"/>
        <v>0</v>
      </c>
    </row>
    <row r="539" spans="1:46" ht="94.5">
      <c r="A539" s="63" t="s">
        <v>140</v>
      </c>
      <c r="B539" s="35" t="s">
        <v>440</v>
      </c>
      <c r="C539" s="55" t="s">
        <v>467</v>
      </c>
      <c r="D539" s="52">
        <v>0.64879651000000005</v>
      </c>
      <c r="E539" s="36">
        <v>0</v>
      </c>
      <c r="F539" s="154">
        <v>0</v>
      </c>
      <c r="G539" s="154">
        <v>0</v>
      </c>
      <c r="H539" s="154">
        <v>0</v>
      </c>
      <c r="I539" s="154">
        <v>0</v>
      </c>
      <c r="J539" s="154">
        <v>0</v>
      </c>
      <c r="K539" s="154">
        <v>0</v>
      </c>
      <c r="L539" s="154">
        <v>0</v>
      </c>
      <c r="M539" s="154">
        <v>0</v>
      </c>
      <c r="N539" s="154">
        <v>0</v>
      </c>
      <c r="O539" s="154">
        <v>0</v>
      </c>
      <c r="P539" s="154">
        <v>0</v>
      </c>
      <c r="Q539" s="154">
        <v>0</v>
      </c>
      <c r="R539" s="154">
        <v>0</v>
      </c>
      <c r="S539" s="154">
        <v>0</v>
      </c>
      <c r="T539" s="154">
        <v>0</v>
      </c>
      <c r="U539" s="154">
        <v>0</v>
      </c>
      <c r="V539" s="154">
        <v>0</v>
      </c>
      <c r="W539" s="154">
        <v>0</v>
      </c>
      <c r="X539" s="154">
        <v>0</v>
      </c>
      <c r="Y539" s="52">
        <v>0</v>
      </c>
      <c r="Z539" s="36">
        <v>0</v>
      </c>
      <c r="AA539" s="154">
        <v>0</v>
      </c>
      <c r="AB539" s="154">
        <v>0</v>
      </c>
      <c r="AC539" s="154">
        <v>0</v>
      </c>
      <c r="AD539" s="154">
        <v>0</v>
      </c>
      <c r="AE539" s="154">
        <v>0</v>
      </c>
      <c r="AF539" s="154">
        <v>0</v>
      </c>
      <c r="AG539" s="154">
        <v>0</v>
      </c>
      <c r="AH539" s="154">
        <v>0</v>
      </c>
      <c r="AI539" s="154">
        <v>0</v>
      </c>
      <c r="AJ539" s="154">
        <v>0</v>
      </c>
      <c r="AK539" s="154">
        <v>0</v>
      </c>
      <c r="AL539" s="154">
        <v>0</v>
      </c>
      <c r="AM539" s="154">
        <v>0</v>
      </c>
      <c r="AN539" s="154">
        <f t="shared" si="192"/>
        <v>0</v>
      </c>
      <c r="AO539" s="154">
        <f t="shared" si="193"/>
        <v>0</v>
      </c>
      <c r="AP539" s="154">
        <f t="shared" si="194"/>
        <v>0</v>
      </c>
      <c r="AQ539" s="154">
        <f t="shared" si="195"/>
        <v>0</v>
      </c>
      <c r="AR539" s="154">
        <f t="shared" si="196"/>
        <v>0</v>
      </c>
      <c r="AS539" s="154">
        <f t="shared" si="197"/>
        <v>0</v>
      </c>
      <c r="AT539" s="154">
        <f t="shared" si="198"/>
        <v>0</v>
      </c>
    </row>
    <row r="540" spans="1:46" ht="78.75">
      <c r="A540" s="133" t="s">
        <v>140</v>
      </c>
      <c r="B540" s="151" t="s">
        <v>441</v>
      </c>
      <c r="C540" s="138" t="s">
        <v>468</v>
      </c>
      <c r="D540" s="155">
        <v>8.120414649999999</v>
      </c>
      <c r="E540" s="154">
        <v>0</v>
      </c>
      <c r="F540" s="154">
        <v>8.120414649999999</v>
      </c>
      <c r="G540" s="154">
        <v>0.25</v>
      </c>
      <c r="H540" s="154">
        <v>0</v>
      </c>
      <c r="I540" s="154">
        <v>2.46</v>
      </c>
      <c r="J540" s="154">
        <v>0</v>
      </c>
      <c r="K540" s="154">
        <v>0</v>
      </c>
      <c r="L540" s="154">
        <v>0</v>
      </c>
      <c r="M540" s="154">
        <v>0</v>
      </c>
      <c r="N540" s="154">
        <v>0</v>
      </c>
      <c r="O540" s="154">
        <v>0</v>
      </c>
      <c r="P540" s="154">
        <v>0</v>
      </c>
      <c r="Q540" s="154">
        <v>0</v>
      </c>
      <c r="R540" s="154">
        <v>0</v>
      </c>
      <c r="S540" s="154">
        <v>0</v>
      </c>
      <c r="T540" s="154">
        <v>0</v>
      </c>
      <c r="U540" s="154">
        <v>0</v>
      </c>
      <c r="V540" s="154">
        <v>0</v>
      </c>
      <c r="W540" s="154">
        <v>0</v>
      </c>
      <c r="X540" s="154">
        <v>0</v>
      </c>
      <c r="Y540" s="155">
        <v>0</v>
      </c>
      <c r="Z540" s="154">
        <v>0</v>
      </c>
      <c r="AA540" s="154">
        <v>0</v>
      </c>
      <c r="AB540" s="154">
        <v>0</v>
      </c>
      <c r="AC540" s="154">
        <v>0</v>
      </c>
      <c r="AD540" s="154">
        <v>0</v>
      </c>
      <c r="AE540" s="154">
        <v>0</v>
      </c>
      <c r="AF540" s="154">
        <v>0</v>
      </c>
      <c r="AG540" s="154">
        <v>0</v>
      </c>
      <c r="AH540" s="154">
        <v>0</v>
      </c>
      <c r="AI540" s="154">
        <v>0</v>
      </c>
      <c r="AJ540" s="154">
        <v>0</v>
      </c>
      <c r="AK540" s="154">
        <v>0</v>
      </c>
      <c r="AL540" s="154">
        <v>0</v>
      </c>
      <c r="AM540" s="154">
        <v>0</v>
      </c>
      <c r="AN540" s="154">
        <f t="shared" si="192"/>
        <v>0</v>
      </c>
      <c r="AO540" s="154">
        <f t="shared" si="193"/>
        <v>8.120414649999999</v>
      </c>
      <c r="AP540" s="154">
        <f t="shared" si="194"/>
        <v>0.25</v>
      </c>
      <c r="AQ540" s="154">
        <f t="shared" si="195"/>
        <v>0</v>
      </c>
      <c r="AR540" s="154">
        <f t="shared" si="196"/>
        <v>2.46</v>
      </c>
      <c r="AS540" s="154">
        <f t="shared" si="197"/>
        <v>0</v>
      </c>
      <c r="AT540" s="154">
        <f t="shared" si="198"/>
        <v>0</v>
      </c>
    </row>
    <row r="541" spans="1:46" ht="47.25">
      <c r="A541" s="133" t="s">
        <v>140</v>
      </c>
      <c r="B541" s="151" t="s">
        <v>442</v>
      </c>
      <c r="C541" s="138" t="s">
        <v>469</v>
      </c>
      <c r="D541" s="155">
        <v>11.641212899999999</v>
      </c>
      <c r="E541" s="154">
        <v>0</v>
      </c>
      <c r="F541" s="154">
        <v>0</v>
      </c>
      <c r="G541" s="154">
        <v>0</v>
      </c>
      <c r="H541" s="154">
        <v>0</v>
      </c>
      <c r="I541" s="154">
        <v>0</v>
      </c>
      <c r="J541" s="154">
        <v>0</v>
      </c>
      <c r="K541" s="154">
        <v>0</v>
      </c>
      <c r="L541" s="154">
        <v>0</v>
      </c>
      <c r="M541" s="154">
        <v>0</v>
      </c>
      <c r="N541" s="154">
        <v>0</v>
      </c>
      <c r="O541" s="154">
        <v>0</v>
      </c>
      <c r="P541" s="154">
        <v>0</v>
      </c>
      <c r="Q541" s="154">
        <v>0</v>
      </c>
      <c r="R541" s="154">
        <v>0</v>
      </c>
      <c r="S541" s="154">
        <v>0</v>
      </c>
      <c r="T541" s="154">
        <v>0</v>
      </c>
      <c r="U541" s="154">
        <v>0</v>
      </c>
      <c r="V541" s="154">
        <v>0</v>
      </c>
      <c r="W541" s="154">
        <v>0</v>
      </c>
      <c r="X541" s="154">
        <v>0</v>
      </c>
      <c r="Y541" s="155">
        <v>0</v>
      </c>
      <c r="Z541" s="154">
        <v>0</v>
      </c>
      <c r="AA541" s="154">
        <v>0</v>
      </c>
      <c r="AB541" s="154">
        <v>0</v>
      </c>
      <c r="AC541" s="154">
        <v>0</v>
      </c>
      <c r="AD541" s="154">
        <v>0</v>
      </c>
      <c r="AE541" s="154">
        <v>0</v>
      </c>
      <c r="AF541" s="154">
        <v>0</v>
      </c>
      <c r="AG541" s="154">
        <v>0</v>
      </c>
      <c r="AH541" s="154">
        <v>0</v>
      </c>
      <c r="AI541" s="154">
        <v>0</v>
      </c>
      <c r="AJ541" s="154">
        <v>0</v>
      </c>
      <c r="AK541" s="154">
        <v>0</v>
      </c>
      <c r="AL541" s="154">
        <v>0</v>
      </c>
      <c r="AM541" s="154">
        <v>0</v>
      </c>
      <c r="AN541" s="154">
        <f t="shared" si="192"/>
        <v>0</v>
      </c>
      <c r="AO541" s="154">
        <f t="shared" si="193"/>
        <v>0</v>
      </c>
      <c r="AP541" s="154">
        <f t="shared" si="194"/>
        <v>0</v>
      </c>
      <c r="AQ541" s="154">
        <f t="shared" si="195"/>
        <v>0</v>
      </c>
      <c r="AR541" s="154">
        <f t="shared" si="196"/>
        <v>0</v>
      </c>
      <c r="AS541" s="154">
        <f t="shared" si="197"/>
        <v>0</v>
      </c>
      <c r="AT541" s="154">
        <f t="shared" si="198"/>
        <v>0</v>
      </c>
    </row>
    <row r="542" spans="1:46" ht="47.25">
      <c r="A542" s="133" t="s">
        <v>140</v>
      </c>
      <c r="B542" s="142" t="s">
        <v>443</v>
      </c>
      <c r="C542" s="146" t="s">
        <v>470</v>
      </c>
      <c r="D542" s="155">
        <v>1.03446807</v>
      </c>
      <c r="E542" s="154">
        <v>0</v>
      </c>
      <c r="F542" s="154">
        <v>0</v>
      </c>
      <c r="G542" s="154">
        <v>0</v>
      </c>
      <c r="H542" s="154">
        <v>0</v>
      </c>
      <c r="I542" s="154">
        <v>0</v>
      </c>
      <c r="J542" s="154">
        <v>0</v>
      </c>
      <c r="K542" s="154">
        <v>0</v>
      </c>
      <c r="L542" s="154">
        <v>0</v>
      </c>
      <c r="M542" s="154">
        <v>0</v>
      </c>
      <c r="N542" s="154">
        <v>0</v>
      </c>
      <c r="O542" s="154">
        <v>0</v>
      </c>
      <c r="P542" s="154">
        <v>0</v>
      </c>
      <c r="Q542" s="154">
        <v>0</v>
      </c>
      <c r="R542" s="154">
        <v>0</v>
      </c>
      <c r="S542" s="154">
        <v>0</v>
      </c>
      <c r="T542" s="154">
        <v>0</v>
      </c>
      <c r="U542" s="154">
        <v>0</v>
      </c>
      <c r="V542" s="154">
        <v>0</v>
      </c>
      <c r="W542" s="154">
        <v>0</v>
      </c>
      <c r="X542" s="154">
        <v>0</v>
      </c>
      <c r="Y542" s="155">
        <v>0</v>
      </c>
      <c r="Z542" s="154">
        <v>0</v>
      </c>
      <c r="AA542" s="154">
        <v>0</v>
      </c>
      <c r="AB542" s="154">
        <v>0</v>
      </c>
      <c r="AC542" s="154">
        <v>0</v>
      </c>
      <c r="AD542" s="154">
        <v>0</v>
      </c>
      <c r="AE542" s="154">
        <v>0</v>
      </c>
      <c r="AF542" s="154">
        <v>0</v>
      </c>
      <c r="AG542" s="154">
        <v>0</v>
      </c>
      <c r="AH542" s="154">
        <v>0</v>
      </c>
      <c r="AI542" s="154">
        <v>0</v>
      </c>
      <c r="AJ542" s="154">
        <v>0</v>
      </c>
      <c r="AK542" s="154">
        <v>0</v>
      </c>
      <c r="AL542" s="154">
        <v>0</v>
      </c>
      <c r="AM542" s="154">
        <v>0</v>
      </c>
      <c r="AN542" s="154">
        <f t="shared" si="192"/>
        <v>0</v>
      </c>
      <c r="AO542" s="154">
        <f t="shared" si="193"/>
        <v>0</v>
      </c>
      <c r="AP542" s="154">
        <f t="shared" si="194"/>
        <v>0</v>
      </c>
      <c r="AQ542" s="154">
        <f t="shared" si="195"/>
        <v>0</v>
      </c>
      <c r="AR542" s="154">
        <f t="shared" si="196"/>
        <v>0</v>
      </c>
      <c r="AS542" s="154">
        <f t="shared" si="197"/>
        <v>0</v>
      </c>
      <c r="AT542" s="154">
        <f t="shared" si="198"/>
        <v>0</v>
      </c>
    </row>
    <row r="543" spans="1:46" ht="47.25">
      <c r="A543" s="133" t="s">
        <v>140</v>
      </c>
      <c r="B543" s="151" t="s">
        <v>444</v>
      </c>
      <c r="C543" s="138" t="s">
        <v>471</v>
      </c>
      <c r="D543" s="155">
        <v>1.55699773</v>
      </c>
      <c r="E543" s="154">
        <v>0</v>
      </c>
      <c r="F543" s="154">
        <v>0</v>
      </c>
      <c r="G543" s="154">
        <v>0</v>
      </c>
      <c r="H543" s="154">
        <v>0</v>
      </c>
      <c r="I543" s="154">
        <v>0</v>
      </c>
      <c r="J543" s="154">
        <v>0</v>
      </c>
      <c r="K543" s="154">
        <v>0</v>
      </c>
      <c r="L543" s="154">
        <v>0</v>
      </c>
      <c r="M543" s="154">
        <v>0</v>
      </c>
      <c r="N543" s="154">
        <v>0</v>
      </c>
      <c r="O543" s="154">
        <v>0</v>
      </c>
      <c r="P543" s="154">
        <v>0</v>
      </c>
      <c r="Q543" s="154">
        <v>0</v>
      </c>
      <c r="R543" s="154">
        <v>0</v>
      </c>
      <c r="S543" s="154">
        <v>0</v>
      </c>
      <c r="T543" s="154">
        <v>0</v>
      </c>
      <c r="U543" s="154">
        <v>0</v>
      </c>
      <c r="V543" s="154">
        <v>0</v>
      </c>
      <c r="W543" s="154">
        <v>0</v>
      </c>
      <c r="X543" s="154">
        <v>0</v>
      </c>
      <c r="Y543" s="155">
        <v>0</v>
      </c>
      <c r="Z543" s="154">
        <v>0</v>
      </c>
      <c r="AA543" s="154">
        <v>0</v>
      </c>
      <c r="AB543" s="154">
        <v>0</v>
      </c>
      <c r="AC543" s="154">
        <v>0</v>
      </c>
      <c r="AD543" s="154">
        <v>0</v>
      </c>
      <c r="AE543" s="154">
        <v>0</v>
      </c>
      <c r="AF543" s="154">
        <v>0</v>
      </c>
      <c r="AG543" s="154">
        <v>0</v>
      </c>
      <c r="AH543" s="154">
        <v>0</v>
      </c>
      <c r="AI543" s="154">
        <v>0</v>
      </c>
      <c r="AJ543" s="154">
        <v>0</v>
      </c>
      <c r="AK543" s="154">
        <v>0</v>
      </c>
      <c r="AL543" s="154">
        <v>0</v>
      </c>
      <c r="AM543" s="154">
        <v>0</v>
      </c>
      <c r="AN543" s="154">
        <f t="shared" si="192"/>
        <v>0</v>
      </c>
      <c r="AO543" s="154">
        <f t="shared" si="193"/>
        <v>0</v>
      </c>
      <c r="AP543" s="154">
        <f t="shared" si="194"/>
        <v>0</v>
      </c>
      <c r="AQ543" s="154">
        <f t="shared" si="195"/>
        <v>0</v>
      </c>
      <c r="AR543" s="154">
        <f t="shared" si="196"/>
        <v>0</v>
      </c>
      <c r="AS543" s="154">
        <f t="shared" si="197"/>
        <v>0</v>
      </c>
      <c r="AT543" s="154">
        <f t="shared" si="198"/>
        <v>0</v>
      </c>
    </row>
    <row r="544" spans="1:46" ht="47.25">
      <c r="A544" s="133" t="s">
        <v>140</v>
      </c>
      <c r="B544" s="151" t="s">
        <v>445</v>
      </c>
      <c r="C544" s="138" t="s">
        <v>472</v>
      </c>
      <c r="D544" s="155">
        <v>20.78372779</v>
      </c>
      <c r="E544" s="154">
        <v>0</v>
      </c>
      <c r="F544" s="154">
        <v>20.78372779</v>
      </c>
      <c r="G544" s="154">
        <v>0</v>
      </c>
      <c r="H544" s="154">
        <v>0</v>
      </c>
      <c r="I544" s="154">
        <v>2.2909999999999999</v>
      </c>
      <c r="J544" s="154">
        <v>0</v>
      </c>
      <c r="K544" s="154">
        <v>0</v>
      </c>
      <c r="L544" s="154">
        <v>0</v>
      </c>
      <c r="M544" s="154">
        <v>0</v>
      </c>
      <c r="N544" s="154">
        <v>0</v>
      </c>
      <c r="O544" s="154">
        <v>0</v>
      </c>
      <c r="P544" s="154">
        <v>0</v>
      </c>
      <c r="Q544" s="154">
        <v>0</v>
      </c>
      <c r="R544" s="154">
        <v>0</v>
      </c>
      <c r="S544" s="154">
        <v>0</v>
      </c>
      <c r="T544" s="154">
        <v>0</v>
      </c>
      <c r="U544" s="154">
        <v>0</v>
      </c>
      <c r="V544" s="154">
        <v>0</v>
      </c>
      <c r="W544" s="154">
        <v>0</v>
      </c>
      <c r="X544" s="154">
        <v>0</v>
      </c>
      <c r="Y544" s="155">
        <v>0</v>
      </c>
      <c r="Z544" s="154">
        <v>0</v>
      </c>
      <c r="AA544" s="154">
        <v>0</v>
      </c>
      <c r="AB544" s="154">
        <v>0</v>
      </c>
      <c r="AC544" s="154">
        <v>0</v>
      </c>
      <c r="AD544" s="154">
        <v>0</v>
      </c>
      <c r="AE544" s="154">
        <v>0</v>
      </c>
      <c r="AF544" s="154">
        <v>0</v>
      </c>
      <c r="AG544" s="154">
        <v>0</v>
      </c>
      <c r="AH544" s="154">
        <v>0</v>
      </c>
      <c r="AI544" s="154">
        <v>0</v>
      </c>
      <c r="AJ544" s="154">
        <v>0</v>
      </c>
      <c r="AK544" s="154">
        <v>0</v>
      </c>
      <c r="AL544" s="154">
        <v>0</v>
      </c>
      <c r="AM544" s="154">
        <v>0</v>
      </c>
      <c r="AN544" s="154">
        <f t="shared" si="192"/>
        <v>0</v>
      </c>
      <c r="AO544" s="154">
        <f t="shared" si="193"/>
        <v>20.78372779</v>
      </c>
      <c r="AP544" s="154">
        <f t="shared" si="194"/>
        <v>0</v>
      </c>
      <c r="AQ544" s="154">
        <f t="shared" si="195"/>
        <v>0</v>
      </c>
      <c r="AR544" s="154">
        <f t="shared" si="196"/>
        <v>2.2909999999999999</v>
      </c>
      <c r="AS544" s="154">
        <f t="shared" si="197"/>
        <v>0</v>
      </c>
      <c r="AT544" s="154">
        <f t="shared" si="198"/>
        <v>0</v>
      </c>
    </row>
    <row r="545" spans="1:46" ht="47.25">
      <c r="A545" s="133" t="s">
        <v>140</v>
      </c>
      <c r="B545" s="151" t="s">
        <v>446</v>
      </c>
      <c r="C545" s="138" t="s">
        <v>473</v>
      </c>
      <c r="D545" s="155">
        <v>0.91508044000000011</v>
      </c>
      <c r="E545" s="154">
        <v>0</v>
      </c>
      <c r="F545" s="154">
        <v>0</v>
      </c>
      <c r="G545" s="154">
        <v>0</v>
      </c>
      <c r="H545" s="154">
        <v>0</v>
      </c>
      <c r="I545" s="154">
        <v>0</v>
      </c>
      <c r="J545" s="154">
        <v>0</v>
      </c>
      <c r="K545" s="154">
        <v>0</v>
      </c>
      <c r="L545" s="154">
        <v>0</v>
      </c>
      <c r="M545" s="154">
        <v>0</v>
      </c>
      <c r="N545" s="154">
        <v>0</v>
      </c>
      <c r="O545" s="154">
        <v>0</v>
      </c>
      <c r="P545" s="154">
        <v>0</v>
      </c>
      <c r="Q545" s="154">
        <v>0</v>
      </c>
      <c r="R545" s="154">
        <v>0</v>
      </c>
      <c r="S545" s="154">
        <v>0</v>
      </c>
      <c r="T545" s="154">
        <v>0</v>
      </c>
      <c r="U545" s="154">
        <v>0</v>
      </c>
      <c r="V545" s="154">
        <v>0</v>
      </c>
      <c r="W545" s="154">
        <v>0</v>
      </c>
      <c r="X545" s="154">
        <v>0</v>
      </c>
      <c r="Y545" s="155">
        <v>0</v>
      </c>
      <c r="Z545" s="154">
        <v>0</v>
      </c>
      <c r="AA545" s="154">
        <v>0</v>
      </c>
      <c r="AB545" s="154">
        <v>0</v>
      </c>
      <c r="AC545" s="154">
        <v>0</v>
      </c>
      <c r="AD545" s="154">
        <v>0</v>
      </c>
      <c r="AE545" s="154">
        <v>0</v>
      </c>
      <c r="AF545" s="154">
        <v>0</v>
      </c>
      <c r="AG545" s="154">
        <v>0</v>
      </c>
      <c r="AH545" s="154">
        <v>0</v>
      </c>
      <c r="AI545" s="154">
        <v>0</v>
      </c>
      <c r="AJ545" s="154">
        <v>0</v>
      </c>
      <c r="AK545" s="154">
        <v>0</v>
      </c>
      <c r="AL545" s="154">
        <v>0</v>
      </c>
      <c r="AM545" s="154">
        <v>0</v>
      </c>
      <c r="AN545" s="154">
        <f t="shared" si="192"/>
        <v>0</v>
      </c>
      <c r="AO545" s="154">
        <f t="shared" si="193"/>
        <v>0</v>
      </c>
      <c r="AP545" s="154">
        <f t="shared" si="194"/>
        <v>0</v>
      </c>
      <c r="AQ545" s="154">
        <f t="shared" si="195"/>
        <v>0</v>
      </c>
      <c r="AR545" s="154">
        <f t="shared" si="196"/>
        <v>0</v>
      </c>
      <c r="AS545" s="154">
        <f t="shared" si="197"/>
        <v>0</v>
      </c>
      <c r="AT545" s="154">
        <f t="shared" si="198"/>
        <v>0</v>
      </c>
    </row>
    <row r="546" spans="1:46" ht="78.75">
      <c r="A546" s="133" t="s">
        <v>140</v>
      </c>
      <c r="B546" s="151" t="s">
        <v>449</v>
      </c>
      <c r="C546" s="138" t="s">
        <v>476</v>
      </c>
      <c r="D546" s="155">
        <v>5.8385634399999997</v>
      </c>
      <c r="E546" s="154">
        <v>0</v>
      </c>
      <c r="F546" s="154">
        <v>0</v>
      </c>
      <c r="G546" s="154">
        <v>0</v>
      </c>
      <c r="H546" s="154">
        <v>0</v>
      </c>
      <c r="I546" s="154">
        <v>0</v>
      </c>
      <c r="J546" s="154">
        <v>0</v>
      </c>
      <c r="K546" s="154">
        <v>0</v>
      </c>
      <c r="L546" s="154">
        <v>0</v>
      </c>
      <c r="M546" s="154">
        <v>0</v>
      </c>
      <c r="N546" s="154">
        <v>0</v>
      </c>
      <c r="O546" s="154">
        <v>0</v>
      </c>
      <c r="P546" s="154">
        <v>0</v>
      </c>
      <c r="Q546" s="154">
        <v>0</v>
      </c>
      <c r="R546" s="154">
        <v>0</v>
      </c>
      <c r="S546" s="154">
        <v>0</v>
      </c>
      <c r="T546" s="154">
        <v>0</v>
      </c>
      <c r="U546" s="154">
        <v>0</v>
      </c>
      <c r="V546" s="154">
        <v>0</v>
      </c>
      <c r="W546" s="154">
        <v>0</v>
      </c>
      <c r="X546" s="154">
        <v>0</v>
      </c>
      <c r="Y546" s="155">
        <v>0</v>
      </c>
      <c r="Z546" s="154">
        <v>0</v>
      </c>
      <c r="AA546" s="154">
        <v>5.8385634399999997</v>
      </c>
      <c r="AB546" s="154">
        <v>0.1</v>
      </c>
      <c r="AC546" s="154">
        <v>0</v>
      </c>
      <c r="AD546" s="154">
        <v>1.8</v>
      </c>
      <c r="AE546" s="154">
        <v>0</v>
      </c>
      <c r="AF546" s="154">
        <v>0</v>
      </c>
      <c r="AG546" s="154">
        <v>0</v>
      </c>
      <c r="AH546" s="154">
        <v>0</v>
      </c>
      <c r="AI546" s="154">
        <v>0</v>
      </c>
      <c r="AJ546" s="154">
        <v>0</v>
      </c>
      <c r="AK546" s="154">
        <v>0</v>
      </c>
      <c r="AL546" s="154">
        <v>0</v>
      </c>
      <c r="AM546" s="154">
        <v>0</v>
      </c>
      <c r="AN546" s="154">
        <f t="shared" si="192"/>
        <v>0</v>
      </c>
      <c r="AO546" s="154">
        <f t="shared" si="193"/>
        <v>5.8385634399999997</v>
      </c>
      <c r="AP546" s="154">
        <f t="shared" si="194"/>
        <v>0.1</v>
      </c>
      <c r="AQ546" s="154">
        <f t="shared" si="195"/>
        <v>0</v>
      </c>
      <c r="AR546" s="154">
        <f t="shared" si="196"/>
        <v>1.8</v>
      </c>
      <c r="AS546" s="154">
        <f t="shared" si="197"/>
        <v>0</v>
      </c>
      <c r="AT546" s="154">
        <f t="shared" si="198"/>
        <v>0</v>
      </c>
    </row>
    <row r="547" spans="1:46" ht="31.5">
      <c r="A547" s="133" t="s">
        <v>140</v>
      </c>
      <c r="B547" s="151" t="s">
        <v>753</v>
      </c>
      <c r="C547" s="138" t="s">
        <v>754</v>
      </c>
      <c r="D547" s="155">
        <v>1.6816236499999999</v>
      </c>
      <c r="E547" s="154">
        <v>0</v>
      </c>
      <c r="F547" s="154">
        <v>0</v>
      </c>
      <c r="G547" s="154">
        <v>0</v>
      </c>
      <c r="H547" s="154">
        <v>0</v>
      </c>
      <c r="I547" s="154">
        <v>0</v>
      </c>
      <c r="J547" s="154">
        <v>0</v>
      </c>
      <c r="K547" s="154">
        <v>0</v>
      </c>
      <c r="L547" s="154">
        <v>0</v>
      </c>
      <c r="M547" s="154">
        <v>0</v>
      </c>
      <c r="N547" s="154">
        <v>0</v>
      </c>
      <c r="O547" s="154">
        <v>0</v>
      </c>
      <c r="P547" s="154">
        <v>0</v>
      </c>
      <c r="Q547" s="154">
        <v>0</v>
      </c>
      <c r="R547" s="154">
        <v>0</v>
      </c>
      <c r="S547" s="154">
        <v>0</v>
      </c>
      <c r="T547" s="154">
        <v>0</v>
      </c>
      <c r="U547" s="154">
        <v>0</v>
      </c>
      <c r="V547" s="154">
        <v>0</v>
      </c>
      <c r="W547" s="154">
        <v>0</v>
      </c>
      <c r="X547" s="154">
        <v>0</v>
      </c>
      <c r="Y547" s="155">
        <v>0</v>
      </c>
      <c r="Z547" s="154">
        <v>0</v>
      </c>
      <c r="AA547" s="154">
        <v>0</v>
      </c>
      <c r="AB547" s="154">
        <v>0</v>
      </c>
      <c r="AC547" s="154">
        <v>0</v>
      </c>
      <c r="AD547" s="154">
        <v>0</v>
      </c>
      <c r="AE547" s="154">
        <v>0</v>
      </c>
      <c r="AF547" s="154">
        <v>0</v>
      </c>
      <c r="AG547" s="154">
        <v>0</v>
      </c>
      <c r="AH547" s="154">
        <v>0</v>
      </c>
      <c r="AI547" s="154">
        <v>0</v>
      </c>
      <c r="AJ547" s="154">
        <v>0</v>
      </c>
      <c r="AK547" s="154">
        <v>0</v>
      </c>
      <c r="AL547" s="154">
        <v>0</v>
      </c>
      <c r="AM547" s="154">
        <v>0</v>
      </c>
      <c r="AN547" s="154">
        <f t="shared" si="192"/>
        <v>0</v>
      </c>
      <c r="AO547" s="154">
        <f t="shared" si="193"/>
        <v>0</v>
      </c>
      <c r="AP547" s="154">
        <f t="shared" si="194"/>
        <v>0</v>
      </c>
      <c r="AQ547" s="154">
        <f t="shared" si="195"/>
        <v>0</v>
      </c>
      <c r="AR547" s="154">
        <f t="shared" si="196"/>
        <v>0</v>
      </c>
      <c r="AS547" s="154">
        <f t="shared" si="197"/>
        <v>0</v>
      </c>
      <c r="AT547" s="154">
        <f t="shared" si="198"/>
        <v>0</v>
      </c>
    </row>
    <row r="548" spans="1:46" ht="63">
      <c r="A548" s="133" t="s">
        <v>140</v>
      </c>
      <c r="B548" s="151" t="s">
        <v>755</v>
      </c>
      <c r="C548" s="138" t="s">
        <v>756</v>
      </c>
      <c r="D548" s="155">
        <v>3.1685632400000001</v>
      </c>
      <c r="E548" s="154">
        <v>0</v>
      </c>
      <c r="F548" s="154">
        <v>0</v>
      </c>
      <c r="G548" s="154">
        <v>0</v>
      </c>
      <c r="H548" s="154">
        <v>0</v>
      </c>
      <c r="I548" s="154">
        <v>0</v>
      </c>
      <c r="J548" s="154">
        <v>0</v>
      </c>
      <c r="K548" s="154">
        <v>0</v>
      </c>
      <c r="L548" s="154">
        <v>0</v>
      </c>
      <c r="M548" s="154">
        <v>0</v>
      </c>
      <c r="N548" s="154">
        <v>0</v>
      </c>
      <c r="O548" s="154">
        <v>0</v>
      </c>
      <c r="P548" s="154">
        <v>0</v>
      </c>
      <c r="Q548" s="154">
        <v>0</v>
      </c>
      <c r="R548" s="154">
        <v>0</v>
      </c>
      <c r="S548" s="154">
        <v>0</v>
      </c>
      <c r="T548" s="154">
        <v>0</v>
      </c>
      <c r="U548" s="154">
        <v>0</v>
      </c>
      <c r="V548" s="154">
        <v>0</v>
      </c>
      <c r="W548" s="154">
        <v>0</v>
      </c>
      <c r="X548" s="154">
        <v>0</v>
      </c>
      <c r="Y548" s="155">
        <v>0</v>
      </c>
      <c r="Z548" s="154">
        <v>0</v>
      </c>
      <c r="AA548" s="154">
        <v>0</v>
      </c>
      <c r="AB548" s="154">
        <v>0</v>
      </c>
      <c r="AC548" s="154">
        <v>0</v>
      </c>
      <c r="AD548" s="154">
        <v>0</v>
      </c>
      <c r="AE548" s="154">
        <v>0</v>
      </c>
      <c r="AF548" s="154">
        <v>0</v>
      </c>
      <c r="AG548" s="154">
        <v>0</v>
      </c>
      <c r="AH548" s="154">
        <v>0</v>
      </c>
      <c r="AI548" s="154">
        <v>0</v>
      </c>
      <c r="AJ548" s="154">
        <v>0</v>
      </c>
      <c r="AK548" s="154">
        <v>0</v>
      </c>
      <c r="AL548" s="154">
        <v>0</v>
      </c>
      <c r="AM548" s="154">
        <v>0</v>
      </c>
      <c r="AN548" s="154">
        <f t="shared" si="192"/>
        <v>0</v>
      </c>
      <c r="AO548" s="154">
        <f t="shared" si="193"/>
        <v>0</v>
      </c>
      <c r="AP548" s="154">
        <f t="shared" si="194"/>
        <v>0</v>
      </c>
      <c r="AQ548" s="154">
        <f t="shared" si="195"/>
        <v>0</v>
      </c>
      <c r="AR548" s="154">
        <f t="shared" si="196"/>
        <v>0</v>
      </c>
      <c r="AS548" s="154">
        <f t="shared" si="197"/>
        <v>0</v>
      </c>
      <c r="AT548" s="154">
        <f t="shared" si="198"/>
        <v>0</v>
      </c>
    </row>
    <row r="549" spans="1:46" ht="63">
      <c r="A549" s="133" t="s">
        <v>140</v>
      </c>
      <c r="B549" s="152" t="s">
        <v>757</v>
      </c>
      <c r="C549" s="138" t="s">
        <v>758</v>
      </c>
      <c r="D549" s="155">
        <v>7.4649532000000001</v>
      </c>
      <c r="E549" s="154">
        <v>0</v>
      </c>
      <c r="F549" s="154">
        <v>7.4649532000000001</v>
      </c>
      <c r="G549" s="154">
        <v>0</v>
      </c>
      <c r="H549" s="154">
        <v>0</v>
      </c>
      <c r="I549" s="154">
        <v>0.47799999999999998</v>
      </c>
      <c r="J549" s="154">
        <v>0</v>
      </c>
      <c r="K549" s="154">
        <v>0</v>
      </c>
      <c r="L549" s="154">
        <v>0</v>
      </c>
      <c r="M549" s="154">
        <v>0</v>
      </c>
      <c r="N549" s="154">
        <v>0</v>
      </c>
      <c r="O549" s="154">
        <v>0</v>
      </c>
      <c r="P549" s="154">
        <v>0</v>
      </c>
      <c r="Q549" s="154">
        <v>0</v>
      </c>
      <c r="R549" s="154">
        <v>0</v>
      </c>
      <c r="S549" s="154">
        <v>0</v>
      </c>
      <c r="T549" s="154">
        <v>0</v>
      </c>
      <c r="U549" s="154">
        <v>0</v>
      </c>
      <c r="V549" s="154">
        <v>0</v>
      </c>
      <c r="W549" s="154">
        <v>0</v>
      </c>
      <c r="X549" s="154">
        <v>0</v>
      </c>
      <c r="Y549" s="155">
        <v>0</v>
      </c>
      <c r="Z549" s="154">
        <v>0</v>
      </c>
      <c r="AA549" s="154">
        <v>0</v>
      </c>
      <c r="AB549" s="154">
        <v>0</v>
      </c>
      <c r="AC549" s="154">
        <v>0</v>
      </c>
      <c r="AD549" s="154">
        <v>0</v>
      </c>
      <c r="AE549" s="154">
        <v>0</v>
      </c>
      <c r="AF549" s="154">
        <v>0</v>
      </c>
      <c r="AG549" s="154">
        <v>0</v>
      </c>
      <c r="AH549" s="154">
        <v>0</v>
      </c>
      <c r="AI549" s="154">
        <v>0</v>
      </c>
      <c r="AJ549" s="154">
        <v>0</v>
      </c>
      <c r="AK549" s="154">
        <v>0</v>
      </c>
      <c r="AL549" s="154">
        <v>0</v>
      </c>
      <c r="AM549" s="154">
        <v>0</v>
      </c>
      <c r="AN549" s="154">
        <f t="shared" si="192"/>
        <v>0</v>
      </c>
      <c r="AO549" s="154">
        <f t="shared" si="193"/>
        <v>7.4649532000000001</v>
      </c>
      <c r="AP549" s="154">
        <f t="shared" si="194"/>
        <v>0</v>
      </c>
      <c r="AQ549" s="154">
        <f t="shared" si="195"/>
        <v>0</v>
      </c>
      <c r="AR549" s="154">
        <f t="shared" si="196"/>
        <v>0.47799999999999998</v>
      </c>
      <c r="AS549" s="154">
        <f t="shared" si="197"/>
        <v>0</v>
      </c>
      <c r="AT549" s="154">
        <f t="shared" si="198"/>
        <v>0</v>
      </c>
    </row>
    <row r="550" spans="1:46" ht="47.25">
      <c r="A550" s="133" t="s">
        <v>140</v>
      </c>
      <c r="B550" s="152" t="s">
        <v>759</v>
      </c>
      <c r="C550" s="138" t="s">
        <v>760</v>
      </c>
      <c r="D550" s="155">
        <v>0.20879482999999999</v>
      </c>
      <c r="E550" s="154">
        <v>0</v>
      </c>
      <c r="F550" s="154">
        <v>0.20879482999999999</v>
      </c>
      <c r="G550" s="154">
        <v>0</v>
      </c>
      <c r="H550" s="154">
        <v>0</v>
      </c>
      <c r="I550" s="154">
        <v>0.03</v>
      </c>
      <c r="J550" s="154">
        <v>0</v>
      </c>
      <c r="K550" s="154">
        <v>0</v>
      </c>
      <c r="L550" s="154">
        <v>0</v>
      </c>
      <c r="M550" s="154">
        <v>0</v>
      </c>
      <c r="N550" s="154">
        <v>0</v>
      </c>
      <c r="O550" s="154">
        <v>0</v>
      </c>
      <c r="P550" s="154">
        <v>0</v>
      </c>
      <c r="Q550" s="154">
        <v>0</v>
      </c>
      <c r="R550" s="154">
        <v>0</v>
      </c>
      <c r="S550" s="154">
        <v>0</v>
      </c>
      <c r="T550" s="154">
        <v>0</v>
      </c>
      <c r="U550" s="154">
        <v>0</v>
      </c>
      <c r="V550" s="154">
        <v>0</v>
      </c>
      <c r="W550" s="154">
        <v>0</v>
      </c>
      <c r="X550" s="154">
        <v>0</v>
      </c>
      <c r="Y550" s="155">
        <v>0</v>
      </c>
      <c r="Z550" s="154">
        <v>0</v>
      </c>
      <c r="AA550" s="154">
        <v>0</v>
      </c>
      <c r="AB550" s="154">
        <v>0</v>
      </c>
      <c r="AC550" s="154">
        <v>0</v>
      </c>
      <c r="AD550" s="154">
        <v>0</v>
      </c>
      <c r="AE550" s="154">
        <v>0</v>
      </c>
      <c r="AF550" s="154">
        <v>0</v>
      </c>
      <c r="AG550" s="154">
        <v>0</v>
      </c>
      <c r="AH550" s="154">
        <v>0</v>
      </c>
      <c r="AI550" s="154">
        <v>0</v>
      </c>
      <c r="AJ550" s="154">
        <v>0</v>
      </c>
      <c r="AK550" s="154">
        <v>0</v>
      </c>
      <c r="AL550" s="154">
        <v>0</v>
      </c>
      <c r="AM550" s="154">
        <v>0</v>
      </c>
      <c r="AN550" s="154">
        <f t="shared" si="192"/>
        <v>0</v>
      </c>
      <c r="AO550" s="154">
        <f t="shared" si="193"/>
        <v>0.20879482999999999</v>
      </c>
      <c r="AP550" s="154">
        <f t="shared" si="194"/>
        <v>0</v>
      </c>
      <c r="AQ550" s="154">
        <f t="shared" si="195"/>
        <v>0</v>
      </c>
      <c r="AR550" s="154">
        <f t="shared" si="196"/>
        <v>0.03</v>
      </c>
      <c r="AS550" s="154">
        <f t="shared" si="197"/>
        <v>0</v>
      </c>
      <c r="AT550" s="154">
        <f t="shared" si="198"/>
        <v>0</v>
      </c>
    </row>
    <row r="551" spans="1:46" ht="31.5">
      <c r="A551" s="133" t="s">
        <v>140</v>
      </c>
      <c r="B551" s="152" t="s">
        <v>761</v>
      </c>
      <c r="C551" s="138" t="s">
        <v>762</v>
      </c>
      <c r="D551" s="155">
        <v>0.15553248</v>
      </c>
      <c r="E551" s="154">
        <v>0</v>
      </c>
      <c r="F551" s="154">
        <v>0.15553248</v>
      </c>
      <c r="G551" s="154">
        <v>0</v>
      </c>
      <c r="H551" s="154">
        <v>0</v>
      </c>
      <c r="I551" s="154">
        <v>3.3000000000000002E-2</v>
      </c>
      <c r="J551" s="154">
        <v>0</v>
      </c>
      <c r="K551" s="154">
        <v>0</v>
      </c>
      <c r="L551" s="154">
        <v>0</v>
      </c>
      <c r="M551" s="154">
        <v>0</v>
      </c>
      <c r="N551" s="154">
        <v>0</v>
      </c>
      <c r="O551" s="154">
        <v>0</v>
      </c>
      <c r="P551" s="154">
        <v>0</v>
      </c>
      <c r="Q551" s="154">
        <v>0</v>
      </c>
      <c r="R551" s="154">
        <v>0</v>
      </c>
      <c r="S551" s="154">
        <v>0</v>
      </c>
      <c r="T551" s="154">
        <v>0</v>
      </c>
      <c r="U551" s="154">
        <v>0</v>
      </c>
      <c r="V551" s="154">
        <v>0</v>
      </c>
      <c r="W551" s="154">
        <v>0</v>
      </c>
      <c r="X551" s="154">
        <v>0</v>
      </c>
      <c r="Y551" s="155">
        <v>0</v>
      </c>
      <c r="Z551" s="154">
        <v>0</v>
      </c>
      <c r="AA551" s="154">
        <v>0</v>
      </c>
      <c r="AB551" s="154">
        <v>0</v>
      </c>
      <c r="AC551" s="154">
        <v>0</v>
      </c>
      <c r="AD551" s="154">
        <v>0</v>
      </c>
      <c r="AE551" s="154">
        <v>0</v>
      </c>
      <c r="AF551" s="154">
        <v>0</v>
      </c>
      <c r="AG551" s="154">
        <v>0</v>
      </c>
      <c r="AH551" s="154">
        <v>0</v>
      </c>
      <c r="AI551" s="154">
        <v>0</v>
      </c>
      <c r="AJ551" s="154">
        <v>0</v>
      </c>
      <c r="AK551" s="154">
        <v>0</v>
      </c>
      <c r="AL551" s="154">
        <v>0</v>
      </c>
      <c r="AM551" s="154">
        <v>0</v>
      </c>
      <c r="AN551" s="154">
        <f t="shared" si="192"/>
        <v>0</v>
      </c>
      <c r="AO551" s="154">
        <f t="shared" si="193"/>
        <v>0.15553248</v>
      </c>
      <c r="AP551" s="154">
        <f t="shared" si="194"/>
        <v>0</v>
      </c>
      <c r="AQ551" s="154">
        <f t="shared" si="195"/>
        <v>0</v>
      </c>
      <c r="AR551" s="154">
        <f t="shared" si="196"/>
        <v>3.3000000000000002E-2</v>
      </c>
      <c r="AS551" s="154">
        <f t="shared" si="197"/>
        <v>0</v>
      </c>
      <c r="AT551" s="154">
        <f t="shared" si="198"/>
        <v>0</v>
      </c>
    </row>
    <row r="552" spans="1:46" ht="47.25">
      <c r="A552" s="133" t="s">
        <v>140</v>
      </c>
      <c r="B552" s="152" t="s">
        <v>763</v>
      </c>
      <c r="C552" s="138" t="s">
        <v>764</v>
      </c>
      <c r="D552" s="155">
        <v>0.74248349000000002</v>
      </c>
      <c r="E552" s="154">
        <v>0</v>
      </c>
      <c r="F552" s="154">
        <v>0.74248349000000002</v>
      </c>
      <c r="G552" s="154">
        <v>0</v>
      </c>
      <c r="H552" s="154">
        <v>0</v>
      </c>
      <c r="I552" s="154">
        <v>0.16</v>
      </c>
      <c r="J552" s="154">
        <v>0</v>
      </c>
      <c r="K552" s="154">
        <v>0</v>
      </c>
      <c r="L552" s="154">
        <v>0</v>
      </c>
      <c r="M552" s="154">
        <v>0</v>
      </c>
      <c r="N552" s="154">
        <v>0</v>
      </c>
      <c r="O552" s="154">
        <v>0</v>
      </c>
      <c r="P552" s="154">
        <v>0</v>
      </c>
      <c r="Q552" s="154">
        <v>0</v>
      </c>
      <c r="R552" s="154">
        <v>0</v>
      </c>
      <c r="S552" s="154">
        <v>0</v>
      </c>
      <c r="T552" s="154">
        <v>0</v>
      </c>
      <c r="U552" s="154">
        <v>0</v>
      </c>
      <c r="V552" s="154">
        <v>0</v>
      </c>
      <c r="W552" s="154">
        <v>0</v>
      </c>
      <c r="X552" s="154">
        <v>0</v>
      </c>
      <c r="Y552" s="155">
        <v>0</v>
      </c>
      <c r="Z552" s="154">
        <v>0</v>
      </c>
      <c r="AA552" s="154">
        <v>0</v>
      </c>
      <c r="AB552" s="154">
        <v>0</v>
      </c>
      <c r="AC552" s="154">
        <v>0</v>
      </c>
      <c r="AD552" s="154">
        <v>0</v>
      </c>
      <c r="AE552" s="154">
        <v>0</v>
      </c>
      <c r="AF552" s="154">
        <v>0</v>
      </c>
      <c r="AG552" s="154">
        <v>0</v>
      </c>
      <c r="AH552" s="154">
        <v>0</v>
      </c>
      <c r="AI552" s="154">
        <v>0</v>
      </c>
      <c r="AJ552" s="154">
        <v>0</v>
      </c>
      <c r="AK552" s="154">
        <v>0</v>
      </c>
      <c r="AL552" s="154">
        <v>0</v>
      </c>
      <c r="AM552" s="154">
        <v>0</v>
      </c>
      <c r="AN552" s="154">
        <f t="shared" si="192"/>
        <v>0</v>
      </c>
      <c r="AO552" s="154">
        <f t="shared" si="193"/>
        <v>0.74248349000000002</v>
      </c>
      <c r="AP552" s="154">
        <f t="shared" si="194"/>
        <v>0</v>
      </c>
      <c r="AQ552" s="154">
        <f t="shared" si="195"/>
        <v>0</v>
      </c>
      <c r="AR552" s="154">
        <f t="shared" si="196"/>
        <v>0.16</v>
      </c>
      <c r="AS552" s="154">
        <f t="shared" si="197"/>
        <v>0</v>
      </c>
      <c r="AT552" s="154">
        <f t="shared" si="198"/>
        <v>0</v>
      </c>
    </row>
    <row r="553" spans="1:46" ht="47.25">
      <c r="A553" s="133" t="s">
        <v>140</v>
      </c>
      <c r="B553" s="152" t="s">
        <v>765</v>
      </c>
      <c r="C553" s="138" t="s">
        <v>766</v>
      </c>
      <c r="D553" s="155">
        <v>1.0895443300000001</v>
      </c>
      <c r="E553" s="154">
        <v>0</v>
      </c>
      <c r="F553" s="154">
        <v>1.0895443300000001</v>
      </c>
      <c r="G553" s="154">
        <v>0</v>
      </c>
      <c r="H553" s="154">
        <v>0</v>
      </c>
      <c r="I553" s="154">
        <v>0.17399999999999999</v>
      </c>
      <c r="J553" s="154">
        <v>0</v>
      </c>
      <c r="K553" s="154">
        <v>0</v>
      </c>
      <c r="L553" s="154">
        <v>0</v>
      </c>
      <c r="M553" s="154">
        <v>0</v>
      </c>
      <c r="N553" s="154">
        <v>0</v>
      </c>
      <c r="O553" s="154">
        <v>0</v>
      </c>
      <c r="P553" s="154">
        <v>0</v>
      </c>
      <c r="Q553" s="154">
        <v>0</v>
      </c>
      <c r="R553" s="154">
        <v>0</v>
      </c>
      <c r="S553" s="154">
        <v>0</v>
      </c>
      <c r="T553" s="154">
        <v>0</v>
      </c>
      <c r="U553" s="154">
        <v>0</v>
      </c>
      <c r="V553" s="154">
        <v>0</v>
      </c>
      <c r="W553" s="154">
        <v>0</v>
      </c>
      <c r="X553" s="154">
        <v>0</v>
      </c>
      <c r="Y553" s="155">
        <v>0</v>
      </c>
      <c r="Z553" s="154">
        <v>0</v>
      </c>
      <c r="AA553" s="154">
        <v>0</v>
      </c>
      <c r="AB553" s="154">
        <v>0</v>
      </c>
      <c r="AC553" s="154">
        <v>0</v>
      </c>
      <c r="AD553" s="154">
        <v>0</v>
      </c>
      <c r="AE553" s="154">
        <v>0</v>
      </c>
      <c r="AF553" s="154">
        <v>0</v>
      </c>
      <c r="AG553" s="154">
        <v>0</v>
      </c>
      <c r="AH553" s="154">
        <v>0</v>
      </c>
      <c r="AI553" s="154">
        <v>0</v>
      </c>
      <c r="AJ553" s="154">
        <v>0</v>
      </c>
      <c r="AK553" s="154">
        <v>0</v>
      </c>
      <c r="AL553" s="154">
        <v>0</v>
      </c>
      <c r="AM553" s="154">
        <v>0</v>
      </c>
      <c r="AN553" s="154">
        <f t="shared" si="192"/>
        <v>0</v>
      </c>
      <c r="AO553" s="154">
        <f t="shared" si="193"/>
        <v>1.0895443300000001</v>
      </c>
      <c r="AP553" s="154">
        <f t="shared" si="194"/>
        <v>0</v>
      </c>
      <c r="AQ553" s="154">
        <f t="shared" si="195"/>
        <v>0</v>
      </c>
      <c r="AR553" s="154">
        <f t="shared" si="196"/>
        <v>0.17399999999999999</v>
      </c>
      <c r="AS553" s="154">
        <f t="shared" si="197"/>
        <v>0</v>
      </c>
      <c r="AT553" s="154">
        <f t="shared" si="198"/>
        <v>0</v>
      </c>
    </row>
    <row r="554" spans="1:46" ht="47.25">
      <c r="A554" s="133" t="s">
        <v>140</v>
      </c>
      <c r="B554" s="152" t="s">
        <v>767</v>
      </c>
      <c r="C554" s="138" t="s">
        <v>768</v>
      </c>
      <c r="D554" s="155">
        <v>1.11597441</v>
      </c>
      <c r="E554" s="154">
        <v>0</v>
      </c>
      <c r="F554" s="154">
        <v>1.11597441</v>
      </c>
      <c r="G554" s="154">
        <v>0</v>
      </c>
      <c r="H554" s="154">
        <v>0</v>
      </c>
      <c r="I554" s="154">
        <v>0.26900000000000002</v>
      </c>
      <c r="J554" s="154">
        <v>0</v>
      </c>
      <c r="K554" s="154">
        <v>0</v>
      </c>
      <c r="L554" s="154">
        <v>0</v>
      </c>
      <c r="M554" s="154">
        <v>0</v>
      </c>
      <c r="N554" s="154">
        <v>0</v>
      </c>
      <c r="O554" s="154">
        <v>0</v>
      </c>
      <c r="P554" s="154">
        <v>0</v>
      </c>
      <c r="Q554" s="154">
        <v>0</v>
      </c>
      <c r="R554" s="154">
        <v>0</v>
      </c>
      <c r="S554" s="154">
        <v>0</v>
      </c>
      <c r="T554" s="154">
        <v>0</v>
      </c>
      <c r="U554" s="154">
        <v>0</v>
      </c>
      <c r="V554" s="154">
        <v>0</v>
      </c>
      <c r="W554" s="154">
        <v>0</v>
      </c>
      <c r="X554" s="154">
        <v>0</v>
      </c>
      <c r="Y554" s="155">
        <v>0</v>
      </c>
      <c r="Z554" s="154">
        <v>0</v>
      </c>
      <c r="AA554" s="154">
        <v>0</v>
      </c>
      <c r="AB554" s="154">
        <v>0</v>
      </c>
      <c r="AC554" s="154">
        <v>0</v>
      </c>
      <c r="AD554" s="154">
        <v>0</v>
      </c>
      <c r="AE554" s="154">
        <v>0</v>
      </c>
      <c r="AF554" s="154">
        <v>0</v>
      </c>
      <c r="AG554" s="154">
        <v>0</v>
      </c>
      <c r="AH554" s="154">
        <v>0</v>
      </c>
      <c r="AI554" s="154">
        <v>0</v>
      </c>
      <c r="AJ554" s="154">
        <v>0</v>
      </c>
      <c r="AK554" s="154">
        <v>0</v>
      </c>
      <c r="AL554" s="154">
        <v>0</v>
      </c>
      <c r="AM554" s="154">
        <v>0</v>
      </c>
      <c r="AN554" s="154">
        <f t="shared" si="192"/>
        <v>0</v>
      </c>
      <c r="AO554" s="154">
        <f t="shared" si="193"/>
        <v>1.11597441</v>
      </c>
      <c r="AP554" s="154">
        <f t="shared" si="194"/>
        <v>0</v>
      </c>
      <c r="AQ554" s="154">
        <f t="shared" si="195"/>
        <v>0</v>
      </c>
      <c r="AR554" s="154">
        <f t="shared" si="196"/>
        <v>0.26900000000000002</v>
      </c>
      <c r="AS554" s="154">
        <f t="shared" si="197"/>
        <v>0</v>
      </c>
      <c r="AT554" s="154">
        <f t="shared" si="198"/>
        <v>0</v>
      </c>
    </row>
    <row r="555" spans="1:46" ht="63">
      <c r="A555" s="133" t="s">
        <v>140</v>
      </c>
      <c r="B555" s="151" t="s">
        <v>769</v>
      </c>
      <c r="C555" s="138" t="s">
        <v>770</v>
      </c>
      <c r="D555" s="155">
        <v>0.54792594999999999</v>
      </c>
      <c r="E555" s="154">
        <v>0</v>
      </c>
      <c r="F555" s="154">
        <v>0.54792594999999999</v>
      </c>
      <c r="G555" s="154">
        <v>0</v>
      </c>
      <c r="H555" s="154">
        <v>0</v>
      </c>
      <c r="I555" s="154">
        <v>9.5000000000000001E-2</v>
      </c>
      <c r="J555" s="154">
        <v>0</v>
      </c>
      <c r="K555" s="154">
        <v>0</v>
      </c>
      <c r="L555" s="154">
        <v>0</v>
      </c>
      <c r="M555" s="154">
        <v>0</v>
      </c>
      <c r="N555" s="154">
        <v>0</v>
      </c>
      <c r="O555" s="154">
        <v>0</v>
      </c>
      <c r="P555" s="154">
        <v>0</v>
      </c>
      <c r="Q555" s="154">
        <v>0</v>
      </c>
      <c r="R555" s="154">
        <v>0</v>
      </c>
      <c r="S555" s="154">
        <v>0</v>
      </c>
      <c r="T555" s="154">
        <v>0</v>
      </c>
      <c r="U555" s="154">
        <v>0</v>
      </c>
      <c r="V555" s="154">
        <v>0</v>
      </c>
      <c r="W555" s="154">
        <v>0</v>
      </c>
      <c r="X555" s="154">
        <v>0</v>
      </c>
      <c r="Y555" s="155">
        <v>0</v>
      </c>
      <c r="Z555" s="154">
        <v>0</v>
      </c>
      <c r="AA555" s="154">
        <v>0</v>
      </c>
      <c r="AB555" s="154">
        <v>0</v>
      </c>
      <c r="AC555" s="154">
        <v>0</v>
      </c>
      <c r="AD555" s="154">
        <v>0</v>
      </c>
      <c r="AE555" s="154">
        <v>0</v>
      </c>
      <c r="AF555" s="154">
        <v>0</v>
      </c>
      <c r="AG555" s="154">
        <v>0</v>
      </c>
      <c r="AH555" s="154">
        <v>0</v>
      </c>
      <c r="AI555" s="154">
        <v>0</v>
      </c>
      <c r="AJ555" s="154">
        <v>0</v>
      </c>
      <c r="AK555" s="154">
        <v>0</v>
      </c>
      <c r="AL555" s="154">
        <v>0</v>
      </c>
      <c r="AM555" s="154">
        <v>0</v>
      </c>
      <c r="AN555" s="154">
        <f t="shared" si="192"/>
        <v>0</v>
      </c>
      <c r="AO555" s="154">
        <f t="shared" si="193"/>
        <v>0.54792594999999999</v>
      </c>
      <c r="AP555" s="154">
        <f t="shared" si="194"/>
        <v>0</v>
      </c>
      <c r="AQ555" s="154">
        <f t="shared" si="195"/>
        <v>0</v>
      </c>
      <c r="AR555" s="154">
        <f t="shared" si="196"/>
        <v>9.5000000000000001E-2</v>
      </c>
      <c r="AS555" s="154">
        <f t="shared" si="197"/>
        <v>0</v>
      </c>
      <c r="AT555" s="154">
        <f t="shared" si="198"/>
        <v>0</v>
      </c>
    </row>
    <row r="556" spans="1:46" ht="63">
      <c r="A556" s="133" t="s">
        <v>140</v>
      </c>
      <c r="B556" s="151" t="s">
        <v>771</v>
      </c>
      <c r="C556" s="138" t="s">
        <v>772</v>
      </c>
      <c r="D556" s="155">
        <v>0.81226567999999999</v>
      </c>
      <c r="E556" s="154">
        <v>0</v>
      </c>
      <c r="F556" s="154">
        <v>0.81226567999999999</v>
      </c>
      <c r="G556" s="154">
        <v>0</v>
      </c>
      <c r="H556" s="154">
        <v>0</v>
      </c>
      <c r="I556" s="154">
        <v>0.13400000000000001</v>
      </c>
      <c r="J556" s="154">
        <v>0</v>
      </c>
      <c r="K556" s="154">
        <v>0</v>
      </c>
      <c r="L556" s="154">
        <v>0</v>
      </c>
      <c r="M556" s="154">
        <v>0</v>
      </c>
      <c r="N556" s="154">
        <v>0</v>
      </c>
      <c r="O556" s="154">
        <v>0</v>
      </c>
      <c r="P556" s="154">
        <v>0</v>
      </c>
      <c r="Q556" s="154">
        <v>0</v>
      </c>
      <c r="R556" s="154">
        <v>0</v>
      </c>
      <c r="S556" s="154">
        <v>0</v>
      </c>
      <c r="T556" s="154">
        <v>0</v>
      </c>
      <c r="U556" s="154">
        <v>0</v>
      </c>
      <c r="V556" s="154">
        <v>0</v>
      </c>
      <c r="W556" s="154">
        <v>0</v>
      </c>
      <c r="X556" s="154">
        <v>0</v>
      </c>
      <c r="Y556" s="155">
        <v>0</v>
      </c>
      <c r="Z556" s="154">
        <v>0</v>
      </c>
      <c r="AA556" s="154">
        <v>0</v>
      </c>
      <c r="AB556" s="154">
        <v>0</v>
      </c>
      <c r="AC556" s="154">
        <v>0</v>
      </c>
      <c r="AD556" s="154">
        <v>0</v>
      </c>
      <c r="AE556" s="154">
        <v>0</v>
      </c>
      <c r="AF556" s="154">
        <v>0</v>
      </c>
      <c r="AG556" s="154">
        <v>0</v>
      </c>
      <c r="AH556" s="154">
        <v>0</v>
      </c>
      <c r="AI556" s="154">
        <v>0</v>
      </c>
      <c r="AJ556" s="154">
        <v>0</v>
      </c>
      <c r="AK556" s="154">
        <v>0</v>
      </c>
      <c r="AL556" s="154">
        <v>0</v>
      </c>
      <c r="AM556" s="154">
        <v>0</v>
      </c>
      <c r="AN556" s="154">
        <f t="shared" si="192"/>
        <v>0</v>
      </c>
      <c r="AO556" s="154">
        <f t="shared" si="193"/>
        <v>0.81226567999999999</v>
      </c>
      <c r="AP556" s="154">
        <f t="shared" si="194"/>
        <v>0</v>
      </c>
      <c r="AQ556" s="154">
        <f t="shared" si="195"/>
        <v>0</v>
      </c>
      <c r="AR556" s="154">
        <f t="shared" si="196"/>
        <v>0.13400000000000001</v>
      </c>
      <c r="AS556" s="154">
        <f t="shared" si="197"/>
        <v>0</v>
      </c>
      <c r="AT556" s="154">
        <f t="shared" si="198"/>
        <v>0</v>
      </c>
    </row>
    <row r="557" spans="1:46" ht="63">
      <c r="A557" s="133" t="s">
        <v>140</v>
      </c>
      <c r="B557" s="174" t="s">
        <v>773</v>
      </c>
      <c r="C557" s="138" t="s">
        <v>774</v>
      </c>
      <c r="D557" s="155">
        <v>0.88401508000000006</v>
      </c>
      <c r="E557" s="154">
        <v>0</v>
      </c>
      <c r="F557" s="154">
        <v>0.88401508000000006</v>
      </c>
      <c r="G557" s="154">
        <v>0</v>
      </c>
      <c r="H557" s="154">
        <v>0</v>
      </c>
      <c r="I557" s="154">
        <v>0.18</v>
      </c>
      <c r="J557" s="154">
        <v>0</v>
      </c>
      <c r="K557" s="154">
        <v>0</v>
      </c>
      <c r="L557" s="154">
        <v>0</v>
      </c>
      <c r="M557" s="154">
        <v>0</v>
      </c>
      <c r="N557" s="154">
        <v>0</v>
      </c>
      <c r="O557" s="154">
        <v>0</v>
      </c>
      <c r="P557" s="154">
        <v>0</v>
      </c>
      <c r="Q557" s="154">
        <v>0</v>
      </c>
      <c r="R557" s="154">
        <v>0</v>
      </c>
      <c r="S557" s="154">
        <v>0</v>
      </c>
      <c r="T557" s="154">
        <v>0</v>
      </c>
      <c r="U557" s="154">
        <v>0</v>
      </c>
      <c r="V557" s="154">
        <v>0</v>
      </c>
      <c r="W557" s="154">
        <v>0</v>
      </c>
      <c r="X557" s="154">
        <v>0</v>
      </c>
      <c r="Y557" s="155">
        <v>0</v>
      </c>
      <c r="Z557" s="154">
        <v>0</v>
      </c>
      <c r="AA557" s="154">
        <v>0</v>
      </c>
      <c r="AB557" s="154">
        <v>0</v>
      </c>
      <c r="AC557" s="154">
        <v>0</v>
      </c>
      <c r="AD557" s="154">
        <v>0</v>
      </c>
      <c r="AE557" s="154">
        <v>0</v>
      </c>
      <c r="AF557" s="154">
        <v>0</v>
      </c>
      <c r="AG557" s="154">
        <v>0</v>
      </c>
      <c r="AH557" s="154">
        <v>0</v>
      </c>
      <c r="AI557" s="154">
        <v>0</v>
      </c>
      <c r="AJ557" s="154">
        <v>0</v>
      </c>
      <c r="AK557" s="154">
        <v>0</v>
      </c>
      <c r="AL557" s="154">
        <v>0</v>
      </c>
      <c r="AM557" s="154">
        <v>0</v>
      </c>
      <c r="AN557" s="154">
        <f t="shared" si="192"/>
        <v>0</v>
      </c>
      <c r="AO557" s="154">
        <f t="shared" si="193"/>
        <v>0.88401508000000006</v>
      </c>
      <c r="AP557" s="154">
        <f t="shared" si="194"/>
        <v>0</v>
      </c>
      <c r="AQ557" s="154">
        <f t="shared" si="195"/>
        <v>0</v>
      </c>
      <c r="AR557" s="154">
        <f t="shared" si="196"/>
        <v>0.18</v>
      </c>
      <c r="AS557" s="154">
        <f t="shared" si="197"/>
        <v>0</v>
      </c>
      <c r="AT557" s="154">
        <f t="shared" si="198"/>
        <v>0</v>
      </c>
    </row>
    <row r="558" spans="1:46" s="107" customFormat="1" ht="47.25">
      <c r="A558" s="133" t="s">
        <v>140</v>
      </c>
      <c r="B558" s="151" t="s">
        <v>775</v>
      </c>
      <c r="C558" s="138" t="s">
        <v>776</v>
      </c>
      <c r="D558" s="155">
        <v>0.57503831999999999</v>
      </c>
      <c r="E558" s="154">
        <v>0</v>
      </c>
      <c r="F558" s="154">
        <v>0.57503831999999999</v>
      </c>
      <c r="G558" s="154">
        <v>0</v>
      </c>
      <c r="H558" s="154">
        <v>0</v>
      </c>
      <c r="I558" s="154">
        <v>8.7999999999999995E-2</v>
      </c>
      <c r="J558" s="154">
        <v>0</v>
      </c>
      <c r="K558" s="154">
        <v>0</v>
      </c>
      <c r="L558" s="154">
        <v>0</v>
      </c>
      <c r="M558" s="154">
        <v>0</v>
      </c>
      <c r="N558" s="154">
        <v>0</v>
      </c>
      <c r="O558" s="154">
        <v>0</v>
      </c>
      <c r="P558" s="154">
        <v>0</v>
      </c>
      <c r="Q558" s="154">
        <v>0</v>
      </c>
      <c r="R558" s="154">
        <v>0</v>
      </c>
      <c r="S558" s="154">
        <v>0</v>
      </c>
      <c r="T558" s="154">
        <v>0</v>
      </c>
      <c r="U558" s="154">
        <v>0</v>
      </c>
      <c r="V558" s="154">
        <v>0</v>
      </c>
      <c r="W558" s="154">
        <v>0</v>
      </c>
      <c r="X558" s="154">
        <v>0</v>
      </c>
      <c r="Y558" s="155">
        <v>0</v>
      </c>
      <c r="Z558" s="154">
        <v>0</v>
      </c>
      <c r="AA558" s="154">
        <v>0</v>
      </c>
      <c r="AB558" s="154">
        <v>0</v>
      </c>
      <c r="AC558" s="154">
        <v>0</v>
      </c>
      <c r="AD558" s="154">
        <v>0</v>
      </c>
      <c r="AE558" s="154">
        <v>0</v>
      </c>
      <c r="AF558" s="154">
        <v>0</v>
      </c>
      <c r="AG558" s="154">
        <v>0</v>
      </c>
      <c r="AH558" s="154">
        <v>0</v>
      </c>
      <c r="AI558" s="154">
        <v>0</v>
      </c>
      <c r="AJ558" s="154">
        <v>0</v>
      </c>
      <c r="AK558" s="154">
        <v>0</v>
      </c>
      <c r="AL558" s="154">
        <v>0</v>
      </c>
      <c r="AM558" s="154">
        <v>0</v>
      </c>
      <c r="AN558" s="154">
        <f t="shared" si="192"/>
        <v>0</v>
      </c>
      <c r="AO558" s="154">
        <f t="shared" si="193"/>
        <v>0.57503831999999999</v>
      </c>
      <c r="AP558" s="154">
        <f t="shared" si="194"/>
        <v>0</v>
      </c>
      <c r="AQ558" s="154">
        <f t="shared" si="195"/>
        <v>0</v>
      </c>
      <c r="AR558" s="154">
        <f t="shared" si="196"/>
        <v>8.7999999999999995E-2</v>
      </c>
      <c r="AS558" s="154">
        <f t="shared" si="197"/>
        <v>0</v>
      </c>
      <c r="AT558" s="154">
        <f t="shared" si="198"/>
        <v>0</v>
      </c>
    </row>
    <row r="559" spans="1:46" ht="47.25">
      <c r="A559" s="133" t="s">
        <v>140</v>
      </c>
      <c r="B559" s="151" t="s">
        <v>777</v>
      </c>
      <c r="C559" s="138" t="s">
        <v>778</v>
      </c>
      <c r="D559" s="155">
        <v>0.83234173999999994</v>
      </c>
      <c r="E559" s="154">
        <v>0</v>
      </c>
      <c r="F559" s="154">
        <v>0.83234173999999994</v>
      </c>
      <c r="G559" s="154">
        <v>0</v>
      </c>
      <c r="H559" s="154">
        <v>0</v>
      </c>
      <c r="I559" s="154">
        <v>0.13400000000000001</v>
      </c>
      <c r="J559" s="154">
        <v>0</v>
      </c>
      <c r="K559" s="154">
        <v>0</v>
      </c>
      <c r="L559" s="154">
        <v>0</v>
      </c>
      <c r="M559" s="154">
        <v>0</v>
      </c>
      <c r="N559" s="154">
        <v>0</v>
      </c>
      <c r="O559" s="154">
        <v>0</v>
      </c>
      <c r="P559" s="154">
        <v>0</v>
      </c>
      <c r="Q559" s="154">
        <v>0</v>
      </c>
      <c r="R559" s="154">
        <v>0</v>
      </c>
      <c r="S559" s="154">
        <v>0</v>
      </c>
      <c r="T559" s="154">
        <v>0</v>
      </c>
      <c r="U559" s="154">
        <v>0</v>
      </c>
      <c r="V559" s="154">
        <v>0</v>
      </c>
      <c r="W559" s="154">
        <v>0</v>
      </c>
      <c r="X559" s="154">
        <v>0</v>
      </c>
      <c r="Y559" s="155">
        <v>0</v>
      </c>
      <c r="Z559" s="154">
        <v>0</v>
      </c>
      <c r="AA559" s="154">
        <v>0</v>
      </c>
      <c r="AB559" s="154">
        <v>0</v>
      </c>
      <c r="AC559" s="154">
        <v>0</v>
      </c>
      <c r="AD559" s="154">
        <v>0</v>
      </c>
      <c r="AE559" s="154">
        <v>0</v>
      </c>
      <c r="AF559" s="154">
        <v>0</v>
      </c>
      <c r="AG559" s="154">
        <v>0</v>
      </c>
      <c r="AH559" s="154">
        <v>0</v>
      </c>
      <c r="AI559" s="154">
        <v>0</v>
      </c>
      <c r="AJ559" s="154">
        <v>0</v>
      </c>
      <c r="AK559" s="154">
        <v>0</v>
      </c>
      <c r="AL559" s="154">
        <v>0</v>
      </c>
      <c r="AM559" s="154">
        <v>0</v>
      </c>
      <c r="AN559" s="154">
        <f t="shared" si="192"/>
        <v>0</v>
      </c>
      <c r="AO559" s="154">
        <f t="shared" si="193"/>
        <v>0.83234173999999994</v>
      </c>
      <c r="AP559" s="154">
        <f t="shared" si="194"/>
        <v>0</v>
      </c>
      <c r="AQ559" s="154">
        <f t="shared" si="195"/>
        <v>0</v>
      </c>
      <c r="AR559" s="154">
        <f t="shared" si="196"/>
        <v>0.13400000000000001</v>
      </c>
      <c r="AS559" s="154">
        <f t="shared" si="197"/>
        <v>0</v>
      </c>
      <c r="AT559" s="154">
        <f t="shared" si="198"/>
        <v>0</v>
      </c>
    </row>
    <row r="560" spans="1:46" s="107" customFormat="1" ht="31.5">
      <c r="A560" s="133" t="s">
        <v>140</v>
      </c>
      <c r="B560" s="151" t="s">
        <v>779</v>
      </c>
      <c r="C560" s="138" t="s">
        <v>780</v>
      </c>
      <c r="D560" s="155">
        <v>2.5397642899999999</v>
      </c>
      <c r="E560" s="154">
        <v>0</v>
      </c>
      <c r="F560" s="154">
        <v>2.5397642899999999</v>
      </c>
      <c r="G560" s="154">
        <v>0</v>
      </c>
      <c r="H560" s="154">
        <v>0</v>
      </c>
      <c r="I560" s="154">
        <v>0.57399999999999995</v>
      </c>
      <c r="J560" s="154">
        <v>0</v>
      </c>
      <c r="K560" s="154">
        <v>0</v>
      </c>
      <c r="L560" s="154">
        <v>0</v>
      </c>
      <c r="M560" s="154">
        <v>0</v>
      </c>
      <c r="N560" s="154">
        <v>0</v>
      </c>
      <c r="O560" s="154">
        <v>0</v>
      </c>
      <c r="P560" s="154">
        <v>0</v>
      </c>
      <c r="Q560" s="154">
        <v>0</v>
      </c>
      <c r="R560" s="154">
        <v>0</v>
      </c>
      <c r="S560" s="154">
        <v>0</v>
      </c>
      <c r="T560" s="154">
        <v>0</v>
      </c>
      <c r="U560" s="154">
        <v>0</v>
      </c>
      <c r="V560" s="154">
        <v>0</v>
      </c>
      <c r="W560" s="154">
        <v>0</v>
      </c>
      <c r="X560" s="154">
        <v>0</v>
      </c>
      <c r="Y560" s="155">
        <v>0</v>
      </c>
      <c r="Z560" s="154">
        <v>0</v>
      </c>
      <c r="AA560" s="154">
        <v>0</v>
      </c>
      <c r="AB560" s="154">
        <v>0</v>
      </c>
      <c r="AC560" s="154">
        <v>0</v>
      </c>
      <c r="AD560" s="154">
        <v>0</v>
      </c>
      <c r="AE560" s="154">
        <v>0</v>
      </c>
      <c r="AF560" s="154">
        <v>0</v>
      </c>
      <c r="AG560" s="154">
        <v>0</v>
      </c>
      <c r="AH560" s="154">
        <v>0</v>
      </c>
      <c r="AI560" s="154">
        <v>0</v>
      </c>
      <c r="AJ560" s="154">
        <v>0</v>
      </c>
      <c r="AK560" s="154">
        <v>0</v>
      </c>
      <c r="AL560" s="154">
        <v>0</v>
      </c>
      <c r="AM560" s="154">
        <v>0</v>
      </c>
      <c r="AN560" s="154">
        <f t="shared" si="192"/>
        <v>0</v>
      </c>
      <c r="AO560" s="154">
        <f t="shared" si="193"/>
        <v>2.5397642899999999</v>
      </c>
      <c r="AP560" s="154">
        <f t="shared" si="194"/>
        <v>0</v>
      </c>
      <c r="AQ560" s="154">
        <f t="shared" si="195"/>
        <v>0</v>
      </c>
      <c r="AR560" s="154">
        <f t="shared" si="196"/>
        <v>0.57399999999999995</v>
      </c>
      <c r="AS560" s="154">
        <f t="shared" si="197"/>
        <v>0</v>
      </c>
      <c r="AT560" s="154">
        <f t="shared" si="198"/>
        <v>0</v>
      </c>
    </row>
    <row r="561" spans="1:46" ht="47.25">
      <c r="A561" s="133" t="s">
        <v>140</v>
      </c>
      <c r="B561" s="151" t="s">
        <v>1698</v>
      </c>
      <c r="C561" s="138" t="s">
        <v>781</v>
      </c>
      <c r="D561" s="155">
        <v>17.183335079999999</v>
      </c>
      <c r="E561" s="154">
        <v>0</v>
      </c>
      <c r="F561" s="154">
        <v>0</v>
      </c>
      <c r="G561" s="154">
        <v>0</v>
      </c>
      <c r="H561" s="154">
        <v>0</v>
      </c>
      <c r="I561" s="154">
        <v>0</v>
      </c>
      <c r="J561" s="154">
        <v>0</v>
      </c>
      <c r="K561" s="154">
        <v>0</v>
      </c>
      <c r="L561" s="154">
        <v>0</v>
      </c>
      <c r="M561" s="154">
        <v>0</v>
      </c>
      <c r="N561" s="154">
        <v>0</v>
      </c>
      <c r="O561" s="154">
        <v>0</v>
      </c>
      <c r="P561" s="154">
        <v>0</v>
      </c>
      <c r="Q561" s="154">
        <v>0</v>
      </c>
      <c r="R561" s="154">
        <v>0</v>
      </c>
      <c r="S561" s="154">
        <v>0</v>
      </c>
      <c r="T561" s="154">
        <v>17.183335079999999</v>
      </c>
      <c r="U561" s="154">
        <v>0</v>
      </c>
      <c r="V561" s="154">
        <v>0</v>
      </c>
      <c r="W561" s="154">
        <v>3.13</v>
      </c>
      <c r="X561" s="154">
        <v>0</v>
      </c>
      <c r="Y561" s="155">
        <v>0</v>
      </c>
      <c r="Z561" s="154">
        <v>0</v>
      </c>
      <c r="AA561" s="154">
        <v>0</v>
      </c>
      <c r="AB561" s="154">
        <v>0</v>
      </c>
      <c r="AC561" s="154">
        <v>0</v>
      </c>
      <c r="AD561" s="154">
        <v>0</v>
      </c>
      <c r="AE561" s="154">
        <v>0</v>
      </c>
      <c r="AF561" s="154">
        <v>0</v>
      </c>
      <c r="AG561" s="154">
        <v>0</v>
      </c>
      <c r="AH561" s="154">
        <v>0</v>
      </c>
      <c r="AI561" s="154">
        <v>0</v>
      </c>
      <c r="AJ561" s="154">
        <v>0</v>
      </c>
      <c r="AK561" s="154">
        <v>0</v>
      </c>
      <c r="AL561" s="154">
        <v>0</v>
      </c>
      <c r="AM561" s="154">
        <v>0</v>
      </c>
      <c r="AN561" s="154">
        <f t="shared" si="192"/>
        <v>0</v>
      </c>
      <c r="AO561" s="154">
        <f t="shared" si="193"/>
        <v>17.183335079999999</v>
      </c>
      <c r="AP561" s="154">
        <f t="shared" si="194"/>
        <v>0</v>
      </c>
      <c r="AQ561" s="154">
        <f t="shared" si="195"/>
        <v>0</v>
      </c>
      <c r="AR561" s="154">
        <f t="shared" si="196"/>
        <v>3.13</v>
      </c>
      <c r="AS561" s="154">
        <f t="shared" si="197"/>
        <v>0</v>
      </c>
      <c r="AT561" s="154">
        <f t="shared" si="198"/>
        <v>0</v>
      </c>
    </row>
    <row r="562" spans="1:46" ht="47.25">
      <c r="A562" s="133" t="s">
        <v>140</v>
      </c>
      <c r="B562" s="151" t="s">
        <v>782</v>
      </c>
      <c r="C562" s="138" t="s">
        <v>783</v>
      </c>
      <c r="D562" s="155" t="s">
        <v>239</v>
      </c>
      <c r="E562" s="154">
        <v>0</v>
      </c>
      <c r="F562" s="154">
        <v>0</v>
      </c>
      <c r="G562" s="154">
        <v>0</v>
      </c>
      <c r="H562" s="154">
        <v>0</v>
      </c>
      <c r="I562" s="154">
        <v>0</v>
      </c>
      <c r="J562" s="154">
        <v>0</v>
      </c>
      <c r="K562" s="154">
        <v>0</v>
      </c>
      <c r="L562" s="154">
        <v>0</v>
      </c>
      <c r="M562" s="154">
        <v>0</v>
      </c>
      <c r="N562" s="154">
        <v>0</v>
      </c>
      <c r="O562" s="154">
        <v>0</v>
      </c>
      <c r="P562" s="154">
        <v>0</v>
      </c>
      <c r="Q562" s="154">
        <v>0</v>
      </c>
      <c r="R562" s="154">
        <v>0</v>
      </c>
      <c r="S562" s="154">
        <v>0</v>
      </c>
      <c r="T562" s="154">
        <v>0</v>
      </c>
      <c r="U562" s="154">
        <v>0</v>
      </c>
      <c r="V562" s="154">
        <v>0</v>
      </c>
      <c r="W562" s="154">
        <v>0</v>
      </c>
      <c r="X562" s="154">
        <v>0</v>
      </c>
      <c r="Y562" s="155">
        <v>0</v>
      </c>
      <c r="Z562" s="154">
        <v>0</v>
      </c>
      <c r="AA562" s="154">
        <v>0</v>
      </c>
      <c r="AB562" s="154">
        <v>0</v>
      </c>
      <c r="AC562" s="154">
        <v>0</v>
      </c>
      <c r="AD562" s="154">
        <v>0</v>
      </c>
      <c r="AE562" s="154">
        <v>0</v>
      </c>
      <c r="AF562" s="154">
        <v>0</v>
      </c>
      <c r="AG562" s="154">
        <v>0</v>
      </c>
      <c r="AH562" s="154">
        <v>0</v>
      </c>
      <c r="AI562" s="154">
        <v>0</v>
      </c>
      <c r="AJ562" s="154">
        <v>0</v>
      </c>
      <c r="AK562" s="154">
        <v>0</v>
      </c>
      <c r="AL562" s="154">
        <v>0</v>
      </c>
      <c r="AM562" s="154">
        <v>0</v>
      </c>
      <c r="AN562" s="154">
        <f t="shared" si="192"/>
        <v>0</v>
      </c>
      <c r="AO562" s="154">
        <f t="shared" si="193"/>
        <v>0</v>
      </c>
      <c r="AP562" s="154">
        <f t="shared" si="194"/>
        <v>0</v>
      </c>
      <c r="AQ562" s="154">
        <f t="shared" si="195"/>
        <v>0</v>
      </c>
      <c r="AR562" s="154">
        <f t="shared" si="196"/>
        <v>0</v>
      </c>
      <c r="AS562" s="154">
        <f t="shared" si="197"/>
        <v>0</v>
      </c>
      <c r="AT562" s="154">
        <f t="shared" si="198"/>
        <v>0</v>
      </c>
    </row>
    <row r="563" spans="1:46" ht="63">
      <c r="A563" s="133" t="s">
        <v>140</v>
      </c>
      <c r="B563" s="151" t="s">
        <v>784</v>
      </c>
      <c r="C563" s="138" t="s">
        <v>785</v>
      </c>
      <c r="D563" s="155" t="s">
        <v>239</v>
      </c>
      <c r="E563" s="154">
        <v>0</v>
      </c>
      <c r="F563" s="154">
        <v>0</v>
      </c>
      <c r="G563" s="154">
        <v>0</v>
      </c>
      <c r="H563" s="154">
        <v>0</v>
      </c>
      <c r="I563" s="154">
        <v>0</v>
      </c>
      <c r="J563" s="154">
        <v>0</v>
      </c>
      <c r="K563" s="154">
        <v>0</v>
      </c>
      <c r="L563" s="154">
        <v>0</v>
      </c>
      <c r="M563" s="154">
        <v>0</v>
      </c>
      <c r="N563" s="154">
        <v>0</v>
      </c>
      <c r="O563" s="154">
        <v>0</v>
      </c>
      <c r="P563" s="154">
        <v>0</v>
      </c>
      <c r="Q563" s="154">
        <v>0</v>
      </c>
      <c r="R563" s="154">
        <v>0</v>
      </c>
      <c r="S563" s="154">
        <v>0</v>
      </c>
      <c r="T563" s="154">
        <v>0</v>
      </c>
      <c r="U563" s="154">
        <v>0</v>
      </c>
      <c r="V563" s="154">
        <v>0</v>
      </c>
      <c r="W563" s="154">
        <v>0</v>
      </c>
      <c r="X563" s="154">
        <v>0</v>
      </c>
      <c r="Y563" s="155">
        <v>0</v>
      </c>
      <c r="Z563" s="154">
        <v>0</v>
      </c>
      <c r="AA563" s="154">
        <v>0</v>
      </c>
      <c r="AB563" s="154">
        <v>0</v>
      </c>
      <c r="AC563" s="154">
        <v>0</v>
      </c>
      <c r="AD563" s="154">
        <v>0</v>
      </c>
      <c r="AE563" s="154">
        <v>0</v>
      </c>
      <c r="AF563" s="154">
        <v>0</v>
      </c>
      <c r="AG563" s="154">
        <v>0</v>
      </c>
      <c r="AH563" s="154">
        <v>0</v>
      </c>
      <c r="AI563" s="154">
        <v>0</v>
      </c>
      <c r="AJ563" s="154">
        <v>0</v>
      </c>
      <c r="AK563" s="154">
        <v>0</v>
      </c>
      <c r="AL563" s="154">
        <v>0</v>
      </c>
      <c r="AM563" s="154">
        <v>0</v>
      </c>
      <c r="AN563" s="154">
        <f t="shared" si="192"/>
        <v>0</v>
      </c>
      <c r="AO563" s="154">
        <f t="shared" si="193"/>
        <v>0</v>
      </c>
      <c r="AP563" s="154">
        <f t="shared" si="194"/>
        <v>0</v>
      </c>
      <c r="AQ563" s="154">
        <f t="shared" si="195"/>
        <v>0</v>
      </c>
      <c r="AR563" s="154">
        <f t="shared" si="196"/>
        <v>0</v>
      </c>
      <c r="AS563" s="154">
        <f t="shared" si="197"/>
        <v>0</v>
      </c>
      <c r="AT563" s="154">
        <f t="shared" si="198"/>
        <v>0</v>
      </c>
    </row>
    <row r="564" spans="1:46" ht="63">
      <c r="A564" s="133" t="s">
        <v>140</v>
      </c>
      <c r="B564" s="151" t="s">
        <v>786</v>
      </c>
      <c r="C564" s="138" t="s">
        <v>787</v>
      </c>
      <c r="D564" s="155" t="s">
        <v>239</v>
      </c>
      <c r="E564" s="154">
        <v>0</v>
      </c>
      <c r="F564" s="154">
        <v>0</v>
      </c>
      <c r="G564" s="154">
        <v>0</v>
      </c>
      <c r="H564" s="154">
        <v>0</v>
      </c>
      <c r="I564" s="154">
        <v>0</v>
      </c>
      <c r="J564" s="154">
        <v>0</v>
      </c>
      <c r="K564" s="154">
        <v>0</v>
      </c>
      <c r="L564" s="154">
        <v>0</v>
      </c>
      <c r="M564" s="154">
        <v>0</v>
      </c>
      <c r="N564" s="154">
        <v>0</v>
      </c>
      <c r="O564" s="154">
        <v>0</v>
      </c>
      <c r="P564" s="154">
        <v>0</v>
      </c>
      <c r="Q564" s="154">
        <v>0</v>
      </c>
      <c r="R564" s="154">
        <v>0</v>
      </c>
      <c r="S564" s="154">
        <v>0</v>
      </c>
      <c r="T564" s="154">
        <v>0</v>
      </c>
      <c r="U564" s="154">
        <v>0</v>
      </c>
      <c r="V564" s="154">
        <v>0</v>
      </c>
      <c r="W564" s="154">
        <v>0</v>
      </c>
      <c r="X564" s="154">
        <v>0</v>
      </c>
      <c r="Y564" s="155">
        <v>0</v>
      </c>
      <c r="Z564" s="154">
        <v>0</v>
      </c>
      <c r="AA564" s="154">
        <v>0</v>
      </c>
      <c r="AB564" s="154">
        <v>0</v>
      </c>
      <c r="AC564" s="154">
        <v>0</v>
      </c>
      <c r="AD564" s="154">
        <v>0</v>
      </c>
      <c r="AE564" s="154">
        <v>0</v>
      </c>
      <c r="AF564" s="154">
        <v>0</v>
      </c>
      <c r="AG564" s="154">
        <v>0</v>
      </c>
      <c r="AH564" s="154">
        <v>0</v>
      </c>
      <c r="AI564" s="154">
        <v>0</v>
      </c>
      <c r="AJ564" s="154">
        <v>0</v>
      </c>
      <c r="AK564" s="154">
        <v>0</v>
      </c>
      <c r="AL564" s="154">
        <v>0</v>
      </c>
      <c r="AM564" s="154">
        <v>0</v>
      </c>
      <c r="AN564" s="154">
        <f t="shared" si="192"/>
        <v>0</v>
      </c>
      <c r="AO564" s="154">
        <f t="shared" si="193"/>
        <v>0</v>
      </c>
      <c r="AP564" s="154">
        <f t="shared" si="194"/>
        <v>0</v>
      </c>
      <c r="AQ564" s="154">
        <f t="shared" si="195"/>
        <v>0</v>
      </c>
      <c r="AR564" s="154">
        <f t="shared" si="196"/>
        <v>0</v>
      </c>
      <c r="AS564" s="154">
        <f t="shared" si="197"/>
        <v>0</v>
      </c>
      <c r="AT564" s="154">
        <f t="shared" si="198"/>
        <v>0</v>
      </c>
    </row>
    <row r="565" spans="1:46" ht="47.25">
      <c r="A565" s="133" t="s">
        <v>140</v>
      </c>
      <c r="B565" s="151" t="s">
        <v>788</v>
      </c>
      <c r="C565" s="138" t="s">
        <v>789</v>
      </c>
      <c r="D565" s="155">
        <v>0.54013480000000003</v>
      </c>
      <c r="E565" s="154">
        <v>0</v>
      </c>
      <c r="F565" s="154">
        <v>0</v>
      </c>
      <c r="G565" s="154">
        <v>0</v>
      </c>
      <c r="H565" s="154">
        <v>0</v>
      </c>
      <c r="I565" s="154">
        <v>0</v>
      </c>
      <c r="J565" s="154">
        <v>0</v>
      </c>
      <c r="K565" s="154">
        <v>0</v>
      </c>
      <c r="L565" s="154">
        <v>0</v>
      </c>
      <c r="M565" s="154">
        <v>0.54013480000000003</v>
      </c>
      <c r="N565" s="154">
        <v>0</v>
      </c>
      <c r="O565" s="154">
        <v>0</v>
      </c>
      <c r="P565" s="154">
        <v>0.107</v>
      </c>
      <c r="Q565" s="154">
        <v>0</v>
      </c>
      <c r="R565" s="154">
        <v>0</v>
      </c>
      <c r="S565" s="154">
        <v>0</v>
      </c>
      <c r="T565" s="154">
        <v>0</v>
      </c>
      <c r="U565" s="154">
        <v>0</v>
      </c>
      <c r="V565" s="154">
        <v>0</v>
      </c>
      <c r="W565" s="154">
        <v>0</v>
      </c>
      <c r="X565" s="154">
        <v>0</v>
      </c>
      <c r="Y565" s="155">
        <v>0</v>
      </c>
      <c r="Z565" s="154">
        <v>0</v>
      </c>
      <c r="AA565" s="154">
        <v>0</v>
      </c>
      <c r="AB565" s="154">
        <v>0</v>
      </c>
      <c r="AC565" s="154">
        <v>0</v>
      </c>
      <c r="AD565" s="154">
        <v>0</v>
      </c>
      <c r="AE565" s="154">
        <v>0</v>
      </c>
      <c r="AF565" s="154">
        <v>0</v>
      </c>
      <c r="AG565" s="154">
        <v>0</v>
      </c>
      <c r="AH565" s="154">
        <v>0</v>
      </c>
      <c r="AI565" s="154">
        <v>0</v>
      </c>
      <c r="AJ565" s="154">
        <v>0</v>
      </c>
      <c r="AK565" s="154">
        <v>0</v>
      </c>
      <c r="AL565" s="154">
        <v>0</v>
      </c>
      <c r="AM565" s="154">
        <v>0</v>
      </c>
      <c r="AN565" s="154">
        <f t="shared" si="192"/>
        <v>0</v>
      </c>
      <c r="AO565" s="154">
        <f t="shared" si="193"/>
        <v>0.54013480000000003</v>
      </c>
      <c r="AP565" s="154">
        <f t="shared" si="194"/>
        <v>0</v>
      </c>
      <c r="AQ565" s="154">
        <f t="shared" si="195"/>
        <v>0</v>
      </c>
      <c r="AR565" s="154">
        <f t="shared" si="196"/>
        <v>0.107</v>
      </c>
      <c r="AS565" s="154">
        <f t="shared" si="197"/>
        <v>0</v>
      </c>
      <c r="AT565" s="154">
        <f t="shared" si="198"/>
        <v>0</v>
      </c>
    </row>
    <row r="566" spans="1:46" ht="47.25">
      <c r="A566" s="133" t="s">
        <v>140</v>
      </c>
      <c r="B566" s="151" t="s">
        <v>790</v>
      </c>
      <c r="C566" s="138" t="s">
        <v>791</v>
      </c>
      <c r="D566" s="155">
        <v>0.6644130399999999</v>
      </c>
      <c r="E566" s="154">
        <v>0</v>
      </c>
      <c r="F566" s="154">
        <v>0</v>
      </c>
      <c r="G566" s="154">
        <v>0</v>
      </c>
      <c r="H566" s="154">
        <v>0</v>
      </c>
      <c r="I566" s="154">
        <v>0</v>
      </c>
      <c r="J566" s="154">
        <v>0</v>
      </c>
      <c r="K566" s="154">
        <v>0</v>
      </c>
      <c r="L566" s="154">
        <v>0</v>
      </c>
      <c r="M566" s="154">
        <v>0.6644130399999999</v>
      </c>
      <c r="N566" s="154">
        <v>0</v>
      </c>
      <c r="O566" s="154">
        <v>0</v>
      </c>
      <c r="P566" s="154">
        <v>0.11799999999999999</v>
      </c>
      <c r="Q566" s="154">
        <v>0</v>
      </c>
      <c r="R566" s="154">
        <v>0</v>
      </c>
      <c r="S566" s="154">
        <v>0</v>
      </c>
      <c r="T566" s="154">
        <v>0</v>
      </c>
      <c r="U566" s="154">
        <v>0</v>
      </c>
      <c r="V566" s="154">
        <v>0</v>
      </c>
      <c r="W566" s="154">
        <v>0</v>
      </c>
      <c r="X566" s="154">
        <v>0</v>
      </c>
      <c r="Y566" s="155">
        <v>0</v>
      </c>
      <c r="Z566" s="154">
        <v>0</v>
      </c>
      <c r="AA566" s="154">
        <v>0</v>
      </c>
      <c r="AB566" s="154">
        <v>0</v>
      </c>
      <c r="AC566" s="154">
        <v>0</v>
      </c>
      <c r="AD566" s="154">
        <v>0</v>
      </c>
      <c r="AE566" s="154">
        <v>0</v>
      </c>
      <c r="AF566" s="154">
        <v>0</v>
      </c>
      <c r="AG566" s="154">
        <v>0</v>
      </c>
      <c r="AH566" s="154">
        <v>0</v>
      </c>
      <c r="AI566" s="154">
        <v>0</v>
      </c>
      <c r="AJ566" s="154">
        <v>0</v>
      </c>
      <c r="AK566" s="154">
        <v>0</v>
      </c>
      <c r="AL566" s="154">
        <v>0</v>
      </c>
      <c r="AM566" s="154">
        <v>0</v>
      </c>
      <c r="AN566" s="154">
        <f t="shared" si="192"/>
        <v>0</v>
      </c>
      <c r="AO566" s="154">
        <f t="shared" si="193"/>
        <v>0.6644130399999999</v>
      </c>
      <c r="AP566" s="154">
        <f t="shared" si="194"/>
        <v>0</v>
      </c>
      <c r="AQ566" s="154">
        <f t="shared" si="195"/>
        <v>0</v>
      </c>
      <c r="AR566" s="154">
        <f t="shared" si="196"/>
        <v>0.11799999999999999</v>
      </c>
      <c r="AS566" s="154">
        <f t="shared" si="197"/>
        <v>0</v>
      </c>
      <c r="AT566" s="154">
        <f t="shared" si="198"/>
        <v>0</v>
      </c>
    </row>
    <row r="567" spans="1:46" ht="47.25">
      <c r="A567" s="133" t="s">
        <v>140</v>
      </c>
      <c r="B567" s="151" t="s">
        <v>792</v>
      </c>
      <c r="C567" s="138" t="s">
        <v>793</v>
      </c>
      <c r="D567" s="155">
        <v>0.46365778000000002</v>
      </c>
      <c r="E567" s="154">
        <v>0</v>
      </c>
      <c r="F567" s="154">
        <v>0</v>
      </c>
      <c r="G567" s="154">
        <v>0</v>
      </c>
      <c r="H567" s="154">
        <v>0</v>
      </c>
      <c r="I567" s="154">
        <v>0</v>
      </c>
      <c r="J567" s="154">
        <v>0</v>
      </c>
      <c r="K567" s="154">
        <v>0</v>
      </c>
      <c r="L567" s="154">
        <v>0</v>
      </c>
      <c r="M567" s="154">
        <v>0.46365778000000002</v>
      </c>
      <c r="N567" s="154">
        <v>0</v>
      </c>
      <c r="O567" s="154">
        <v>0</v>
      </c>
      <c r="P567" s="154">
        <v>8.3000000000000004E-2</v>
      </c>
      <c r="Q567" s="154">
        <v>0</v>
      </c>
      <c r="R567" s="154">
        <v>0</v>
      </c>
      <c r="S567" s="154">
        <v>0</v>
      </c>
      <c r="T567" s="154">
        <v>0</v>
      </c>
      <c r="U567" s="154">
        <v>0</v>
      </c>
      <c r="V567" s="154">
        <v>0</v>
      </c>
      <c r="W567" s="154">
        <v>0</v>
      </c>
      <c r="X567" s="154">
        <v>0</v>
      </c>
      <c r="Y567" s="155">
        <v>0</v>
      </c>
      <c r="Z567" s="154">
        <v>0</v>
      </c>
      <c r="AA567" s="154">
        <v>0</v>
      </c>
      <c r="AB567" s="154">
        <v>0</v>
      </c>
      <c r="AC567" s="154">
        <v>0</v>
      </c>
      <c r="AD567" s="154">
        <v>0</v>
      </c>
      <c r="AE567" s="154">
        <v>0</v>
      </c>
      <c r="AF567" s="154">
        <v>0</v>
      </c>
      <c r="AG567" s="154">
        <v>0</v>
      </c>
      <c r="AH567" s="154">
        <v>0</v>
      </c>
      <c r="AI567" s="154">
        <v>0</v>
      </c>
      <c r="AJ567" s="154">
        <v>0</v>
      </c>
      <c r="AK567" s="154">
        <v>0</v>
      </c>
      <c r="AL567" s="154">
        <v>0</v>
      </c>
      <c r="AM567" s="154">
        <v>0</v>
      </c>
      <c r="AN567" s="154">
        <f t="shared" si="192"/>
        <v>0</v>
      </c>
      <c r="AO567" s="154">
        <f t="shared" si="193"/>
        <v>0.46365778000000002</v>
      </c>
      <c r="AP567" s="154">
        <f t="shared" si="194"/>
        <v>0</v>
      </c>
      <c r="AQ567" s="154">
        <f t="shared" si="195"/>
        <v>0</v>
      </c>
      <c r="AR567" s="154">
        <f t="shared" si="196"/>
        <v>8.3000000000000004E-2</v>
      </c>
      <c r="AS567" s="154">
        <f t="shared" si="197"/>
        <v>0</v>
      </c>
      <c r="AT567" s="154">
        <f t="shared" si="198"/>
        <v>0</v>
      </c>
    </row>
    <row r="568" spans="1:46" ht="47.25">
      <c r="A568" s="133" t="s">
        <v>140</v>
      </c>
      <c r="B568" s="151" t="s">
        <v>794</v>
      </c>
      <c r="C568" s="138" t="s">
        <v>795</v>
      </c>
      <c r="D568" s="155">
        <v>0.54875289999999999</v>
      </c>
      <c r="E568" s="154">
        <v>0</v>
      </c>
      <c r="F568" s="154">
        <v>0</v>
      </c>
      <c r="G568" s="154">
        <v>0</v>
      </c>
      <c r="H568" s="154">
        <v>0</v>
      </c>
      <c r="I568" s="154">
        <v>0</v>
      </c>
      <c r="J568" s="154">
        <v>0</v>
      </c>
      <c r="K568" s="154">
        <v>0</v>
      </c>
      <c r="L568" s="154">
        <v>0</v>
      </c>
      <c r="M568" s="154">
        <v>0.54875289999999999</v>
      </c>
      <c r="N568" s="154">
        <v>0</v>
      </c>
      <c r="O568" s="154">
        <v>0</v>
      </c>
      <c r="P568" s="154">
        <v>0.114</v>
      </c>
      <c r="Q568" s="154">
        <v>0</v>
      </c>
      <c r="R568" s="154">
        <v>0</v>
      </c>
      <c r="S568" s="154">
        <v>0</v>
      </c>
      <c r="T568" s="154">
        <v>0</v>
      </c>
      <c r="U568" s="154">
        <v>0</v>
      </c>
      <c r="V568" s="154">
        <v>0</v>
      </c>
      <c r="W568" s="154">
        <v>0</v>
      </c>
      <c r="X568" s="154">
        <v>0</v>
      </c>
      <c r="Y568" s="155">
        <v>0</v>
      </c>
      <c r="Z568" s="154">
        <v>0</v>
      </c>
      <c r="AA568" s="154">
        <v>0</v>
      </c>
      <c r="AB568" s="154">
        <v>0</v>
      </c>
      <c r="AC568" s="154">
        <v>0</v>
      </c>
      <c r="AD568" s="154">
        <v>0</v>
      </c>
      <c r="AE568" s="154">
        <v>0</v>
      </c>
      <c r="AF568" s="154">
        <v>0</v>
      </c>
      <c r="AG568" s="154">
        <v>0</v>
      </c>
      <c r="AH568" s="154">
        <v>0</v>
      </c>
      <c r="AI568" s="154">
        <v>0</v>
      </c>
      <c r="AJ568" s="154">
        <v>0</v>
      </c>
      <c r="AK568" s="154">
        <v>0</v>
      </c>
      <c r="AL568" s="154">
        <v>0</v>
      </c>
      <c r="AM568" s="154">
        <v>0</v>
      </c>
      <c r="AN568" s="154">
        <f t="shared" si="192"/>
        <v>0</v>
      </c>
      <c r="AO568" s="154">
        <f t="shared" si="193"/>
        <v>0.54875289999999999</v>
      </c>
      <c r="AP568" s="154">
        <f t="shared" si="194"/>
        <v>0</v>
      </c>
      <c r="AQ568" s="154">
        <f t="shared" si="195"/>
        <v>0</v>
      </c>
      <c r="AR568" s="154">
        <f t="shared" si="196"/>
        <v>0.114</v>
      </c>
      <c r="AS568" s="154">
        <f t="shared" si="197"/>
        <v>0</v>
      </c>
      <c r="AT568" s="154">
        <f t="shared" si="198"/>
        <v>0</v>
      </c>
    </row>
    <row r="569" spans="1:46" ht="47.25">
      <c r="A569" s="133" t="s">
        <v>140</v>
      </c>
      <c r="B569" s="151" t="s">
        <v>796</v>
      </c>
      <c r="C569" s="138" t="s">
        <v>797</v>
      </c>
      <c r="D569" s="155">
        <v>0.33077817999999998</v>
      </c>
      <c r="E569" s="154">
        <v>0</v>
      </c>
      <c r="F569" s="154">
        <v>0.33077817999999998</v>
      </c>
      <c r="G569" s="154">
        <v>0</v>
      </c>
      <c r="H569" s="154">
        <v>0</v>
      </c>
      <c r="I569" s="154">
        <v>3.4000000000000002E-2</v>
      </c>
      <c r="J569" s="154">
        <v>0</v>
      </c>
      <c r="K569" s="154">
        <v>0</v>
      </c>
      <c r="L569" s="154">
        <v>0</v>
      </c>
      <c r="M569" s="154">
        <v>0</v>
      </c>
      <c r="N569" s="154">
        <v>0</v>
      </c>
      <c r="O569" s="154">
        <v>0</v>
      </c>
      <c r="P569" s="154">
        <v>0</v>
      </c>
      <c r="Q569" s="154">
        <v>0</v>
      </c>
      <c r="R569" s="154">
        <v>0</v>
      </c>
      <c r="S569" s="154">
        <v>0</v>
      </c>
      <c r="T569" s="154">
        <v>0</v>
      </c>
      <c r="U569" s="154">
        <v>0</v>
      </c>
      <c r="V569" s="154">
        <v>0</v>
      </c>
      <c r="W569" s="154">
        <v>0</v>
      </c>
      <c r="X569" s="154">
        <v>0</v>
      </c>
      <c r="Y569" s="155">
        <v>0</v>
      </c>
      <c r="Z569" s="154">
        <v>0</v>
      </c>
      <c r="AA569" s="154">
        <v>0</v>
      </c>
      <c r="AB569" s="154">
        <v>0</v>
      </c>
      <c r="AC569" s="154">
        <v>0</v>
      </c>
      <c r="AD569" s="154">
        <v>0</v>
      </c>
      <c r="AE569" s="154">
        <v>0</v>
      </c>
      <c r="AF569" s="154">
        <v>0</v>
      </c>
      <c r="AG569" s="154">
        <v>0</v>
      </c>
      <c r="AH569" s="154">
        <v>0</v>
      </c>
      <c r="AI569" s="154">
        <v>0</v>
      </c>
      <c r="AJ569" s="154">
        <v>0</v>
      </c>
      <c r="AK569" s="154">
        <v>0</v>
      </c>
      <c r="AL569" s="154">
        <v>0</v>
      </c>
      <c r="AM569" s="154">
        <v>0</v>
      </c>
      <c r="AN569" s="154">
        <f t="shared" si="192"/>
        <v>0</v>
      </c>
      <c r="AO569" s="154">
        <f t="shared" si="193"/>
        <v>0.33077817999999998</v>
      </c>
      <c r="AP569" s="154">
        <f t="shared" si="194"/>
        <v>0</v>
      </c>
      <c r="AQ569" s="154">
        <f t="shared" si="195"/>
        <v>0</v>
      </c>
      <c r="AR569" s="154">
        <f t="shared" si="196"/>
        <v>3.4000000000000002E-2</v>
      </c>
      <c r="AS569" s="154">
        <f t="shared" si="197"/>
        <v>0</v>
      </c>
      <c r="AT569" s="154">
        <f t="shared" si="198"/>
        <v>0</v>
      </c>
    </row>
    <row r="570" spans="1:46" ht="47.25">
      <c r="A570" s="133" t="s">
        <v>140</v>
      </c>
      <c r="B570" s="151" t="s">
        <v>798</v>
      </c>
      <c r="C570" s="138" t="s">
        <v>799</v>
      </c>
      <c r="D570" s="155">
        <v>0.60682349999999996</v>
      </c>
      <c r="E570" s="154">
        <v>0</v>
      </c>
      <c r="F570" s="154">
        <v>0.60682349999999996</v>
      </c>
      <c r="G570" s="154">
        <v>0</v>
      </c>
      <c r="H570" s="154">
        <v>0</v>
      </c>
      <c r="I570" s="154">
        <v>9.0999999999999998E-2</v>
      </c>
      <c r="J570" s="154">
        <v>0</v>
      </c>
      <c r="K570" s="154">
        <v>0</v>
      </c>
      <c r="L570" s="154">
        <v>0</v>
      </c>
      <c r="M570" s="154">
        <v>0</v>
      </c>
      <c r="N570" s="154">
        <v>0</v>
      </c>
      <c r="O570" s="154">
        <v>0</v>
      </c>
      <c r="P570" s="154">
        <v>0</v>
      </c>
      <c r="Q570" s="154">
        <v>0</v>
      </c>
      <c r="R570" s="154">
        <v>0</v>
      </c>
      <c r="S570" s="154">
        <v>0</v>
      </c>
      <c r="T570" s="154">
        <v>0</v>
      </c>
      <c r="U570" s="154">
        <v>0</v>
      </c>
      <c r="V570" s="154">
        <v>0</v>
      </c>
      <c r="W570" s="154">
        <v>0</v>
      </c>
      <c r="X570" s="154">
        <v>0</v>
      </c>
      <c r="Y570" s="155">
        <v>0</v>
      </c>
      <c r="Z570" s="154">
        <v>0</v>
      </c>
      <c r="AA570" s="154">
        <v>0</v>
      </c>
      <c r="AB570" s="154">
        <v>0</v>
      </c>
      <c r="AC570" s="154">
        <v>0</v>
      </c>
      <c r="AD570" s="154">
        <v>0</v>
      </c>
      <c r="AE570" s="154">
        <v>0</v>
      </c>
      <c r="AF570" s="154">
        <v>0</v>
      </c>
      <c r="AG570" s="154">
        <v>0</v>
      </c>
      <c r="AH570" s="154">
        <v>0</v>
      </c>
      <c r="AI570" s="154">
        <v>0</v>
      </c>
      <c r="AJ570" s="154">
        <v>0</v>
      </c>
      <c r="AK570" s="154">
        <v>0</v>
      </c>
      <c r="AL570" s="154">
        <v>0</v>
      </c>
      <c r="AM570" s="154">
        <v>0</v>
      </c>
      <c r="AN570" s="154">
        <f t="shared" si="192"/>
        <v>0</v>
      </c>
      <c r="AO570" s="154">
        <f t="shared" si="193"/>
        <v>0.60682349999999996</v>
      </c>
      <c r="AP570" s="154">
        <f t="shared" si="194"/>
        <v>0</v>
      </c>
      <c r="AQ570" s="154">
        <f t="shared" si="195"/>
        <v>0</v>
      </c>
      <c r="AR570" s="154">
        <f t="shared" si="196"/>
        <v>9.0999999999999998E-2</v>
      </c>
      <c r="AS570" s="154">
        <f t="shared" si="197"/>
        <v>0</v>
      </c>
      <c r="AT570" s="154">
        <f t="shared" si="198"/>
        <v>0</v>
      </c>
    </row>
    <row r="571" spans="1:46" ht="47.25">
      <c r="A571" s="133" t="s">
        <v>140</v>
      </c>
      <c r="B571" s="151" t="s">
        <v>800</v>
      </c>
      <c r="C571" s="138" t="s">
        <v>801</v>
      </c>
      <c r="D571" s="155">
        <v>0.68051437000000004</v>
      </c>
      <c r="E571" s="154">
        <v>0</v>
      </c>
      <c r="F571" s="154">
        <v>0.68051437000000004</v>
      </c>
      <c r="G571" s="154">
        <v>0</v>
      </c>
      <c r="H571" s="154">
        <v>0</v>
      </c>
      <c r="I571" s="154">
        <v>0.152</v>
      </c>
      <c r="J571" s="154">
        <v>0</v>
      </c>
      <c r="K571" s="154">
        <v>0</v>
      </c>
      <c r="L571" s="154">
        <v>0</v>
      </c>
      <c r="M571" s="154">
        <v>0</v>
      </c>
      <c r="N571" s="154">
        <v>0</v>
      </c>
      <c r="O571" s="154">
        <v>0</v>
      </c>
      <c r="P571" s="154">
        <v>0</v>
      </c>
      <c r="Q571" s="154">
        <v>0</v>
      </c>
      <c r="R571" s="154">
        <v>0</v>
      </c>
      <c r="S571" s="154">
        <v>0</v>
      </c>
      <c r="T571" s="154">
        <v>0</v>
      </c>
      <c r="U571" s="154">
        <v>0</v>
      </c>
      <c r="V571" s="154">
        <v>0</v>
      </c>
      <c r="W571" s="154">
        <v>0</v>
      </c>
      <c r="X571" s="154">
        <v>0</v>
      </c>
      <c r="Y571" s="155">
        <v>0</v>
      </c>
      <c r="Z571" s="154">
        <v>0</v>
      </c>
      <c r="AA571" s="154">
        <v>0</v>
      </c>
      <c r="AB571" s="154">
        <v>0</v>
      </c>
      <c r="AC571" s="154">
        <v>0</v>
      </c>
      <c r="AD571" s="154">
        <v>0</v>
      </c>
      <c r="AE571" s="154">
        <v>0</v>
      </c>
      <c r="AF571" s="154">
        <v>0</v>
      </c>
      <c r="AG571" s="154">
        <v>0</v>
      </c>
      <c r="AH571" s="154">
        <v>0</v>
      </c>
      <c r="AI571" s="154">
        <v>0</v>
      </c>
      <c r="AJ571" s="154">
        <v>0</v>
      </c>
      <c r="AK571" s="154">
        <v>0</v>
      </c>
      <c r="AL571" s="154">
        <v>0</v>
      </c>
      <c r="AM571" s="154">
        <v>0</v>
      </c>
      <c r="AN571" s="154">
        <f t="shared" si="192"/>
        <v>0</v>
      </c>
      <c r="AO571" s="154">
        <f t="shared" si="193"/>
        <v>0.68051437000000004</v>
      </c>
      <c r="AP571" s="154">
        <f t="shared" si="194"/>
        <v>0</v>
      </c>
      <c r="AQ571" s="154">
        <f t="shared" si="195"/>
        <v>0</v>
      </c>
      <c r="AR571" s="154">
        <f t="shared" si="196"/>
        <v>0.152</v>
      </c>
      <c r="AS571" s="154">
        <f t="shared" si="197"/>
        <v>0</v>
      </c>
      <c r="AT571" s="154">
        <f t="shared" si="198"/>
        <v>0</v>
      </c>
    </row>
    <row r="572" spans="1:46" ht="47.25">
      <c r="A572" s="133" t="s">
        <v>140</v>
      </c>
      <c r="B572" s="235" t="s">
        <v>802</v>
      </c>
      <c r="C572" s="138" t="s">
        <v>803</v>
      </c>
      <c r="D572" s="155" t="s">
        <v>239</v>
      </c>
      <c r="E572" s="154">
        <v>0</v>
      </c>
      <c r="F572" s="154">
        <v>0</v>
      </c>
      <c r="G572" s="154">
        <v>0</v>
      </c>
      <c r="H572" s="154">
        <v>0</v>
      </c>
      <c r="I572" s="154">
        <v>0</v>
      </c>
      <c r="J572" s="154">
        <v>0</v>
      </c>
      <c r="K572" s="154">
        <v>0</v>
      </c>
      <c r="L572" s="154">
        <v>0</v>
      </c>
      <c r="M572" s="154">
        <v>0</v>
      </c>
      <c r="N572" s="154">
        <v>0</v>
      </c>
      <c r="O572" s="154">
        <v>0</v>
      </c>
      <c r="P572" s="154">
        <v>0</v>
      </c>
      <c r="Q572" s="154">
        <v>0</v>
      </c>
      <c r="R572" s="154">
        <v>0</v>
      </c>
      <c r="S572" s="154">
        <v>0</v>
      </c>
      <c r="T572" s="154">
        <v>0</v>
      </c>
      <c r="U572" s="154">
        <v>0</v>
      </c>
      <c r="V572" s="154">
        <v>0</v>
      </c>
      <c r="W572" s="154">
        <v>0</v>
      </c>
      <c r="X572" s="154">
        <v>0</v>
      </c>
      <c r="Y572" s="155">
        <v>0</v>
      </c>
      <c r="Z572" s="154">
        <v>0</v>
      </c>
      <c r="AA572" s="154">
        <v>0</v>
      </c>
      <c r="AB572" s="154">
        <v>0</v>
      </c>
      <c r="AC572" s="154">
        <v>0</v>
      </c>
      <c r="AD572" s="154">
        <v>0</v>
      </c>
      <c r="AE572" s="154">
        <v>0</v>
      </c>
      <c r="AF572" s="154">
        <v>0</v>
      </c>
      <c r="AG572" s="154">
        <v>0</v>
      </c>
      <c r="AH572" s="154">
        <v>0</v>
      </c>
      <c r="AI572" s="154">
        <v>0</v>
      </c>
      <c r="AJ572" s="154">
        <v>0</v>
      </c>
      <c r="AK572" s="154">
        <v>0</v>
      </c>
      <c r="AL572" s="154">
        <v>0</v>
      </c>
      <c r="AM572" s="154">
        <v>0</v>
      </c>
      <c r="AN572" s="154">
        <f t="shared" si="192"/>
        <v>0</v>
      </c>
      <c r="AO572" s="154">
        <f t="shared" si="193"/>
        <v>0</v>
      </c>
      <c r="AP572" s="154">
        <f t="shared" si="194"/>
        <v>0</v>
      </c>
      <c r="AQ572" s="154">
        <f t="shared" si="195"/>
        <v>0</v>
      </c>
      <c r="AR572" s="154">
        <f t="shared" si="196"/>
        <v>0</v>
      </c>
      <c r="AS572" s="154">
        <f t="shared" si="197"/>
        <v>0</v>
      </c>
      <c r="AT572" s="154">
        <f t="shared" si="198"/>
        <v>0</v>
      </c>
    </row>
    <row r="573" spans="1:46" ht="47.25">
      <c r="A573" s="133" t="s">
        <v>140</v>
      </c>
      <c r="B573" s="171" t="s">
        <v>804</v>
      </c>
      <c r="C573" s="138" t="s">
        <v>805</v>
      </c>
      <c r="D573" s="155">
        <v>0.47022746999999998</v>
      </c>
      <c r="E573" s="154">
        <v>0</v>
      </c>
      <c r="F573" s="154">
        <v>0</v>
      </c>
      <c r="G573" s="154">
        <v>0</v>
      </c>
      <c r="H573" s="154">
        <v>0</v>
      </c>
      <c r="I573" s="154">
        <v>0</v>
      </c>
      <c r="J573" s="154">
        <v>0</v>
      </c>
      <c r="K573" s="154">
        <v>0</v>
      </c>
      <c r="L573" s="154">
        <v>0</v>
      </c>
      <c r="M573" s="154">
        <v>0.47022746999999998</v>
      </c>
      <c r="N573" s="154">
        <v>0</v>
      </c>
      <c r="O573" s="154">
        <v>0</v>
      </c>
      <c r="P573" s="154">
        <v>0.10100000000000001</v>
      </c>
      <c r="Q573" s="154">
        <v>0</v>
      </c>
      <c r="R573" s="154">
        <v>0</v>
      </c>
      <c r="S573" s="154">
        <v>0</v>
      </c>
      <c r="T573" s="154">
        <v>0</v>
      </c>
      <c r="U573" s="154">
        <v>0</v>
      </c>
      <c r="V573" s="154">
        <v>0</v>
      </c>
      <c r="W573" s="154">
        <v>0</v>
      </c>
      <c r="X573" s="154">
        <v>0</v>
      </c>
      <c r="Y573" s="155">
        <v>0</v>
      </c>
      <c r="Z573" s="154">
        <v>0</v>
      </c>
      <c r="AA573" s="154">
        <v>0</v>
      </c>
      <c r="AB573" s="154">
        <v>0</v>
      </c>
      <c r="AC573" s="154">
        <v>0</v>
      </c>
      <c r="AD573" s="154">
        <v>0</v>
      </c>
      <c r="AE573" s="154">
        <v>0</v>
      </c>
      <c r="AF573" s="154">
        <v>0</v>
      </c>
      <c r="AG573" s="154">
        <v>0</v>
      </c>
      <c r="AH573" s="154">
        <v>0</v>
      </c>
      <c r="AI573" s="154">
        <v>0</v>
      </c>
      <c r="AJ573" s="154">
        <v>0</v>
      </c>
      <c r="AK573" s="154">
        <v>0</v>
      </c>
      <c r="AL573" s="154">
        <v>0</v>
      </c>
      <c r="AM573" s="154">
        <v>0</v>
      </c>
      <c r="AN573" s="154">
        <f t="shared" si="192"/>
        <v>0</v>
      </c>
      <c r="AO573" s="154">
        <f t="shared" si="193"/>
        <v>0.47022746999999998</v>
      </c>
      <c r="AP573" s="154">
        <f t="shared" si="194"/>
        <v>0</v>
      </c>
      <c r="AQ573" s="154">
        <f t="shared" si="195"/>
        <v>0</v>
      </c>
      <c r="AR573" s="154">
        <f t="shared" si="196"/>
        <v>0.10100000000000001</v>
      </c>
      <c r="AS573" s="154">
        <f t="shared" si="197"/>
        <v>0</v>
      </c>
      <c r="AT573" s="154">
        <f t="shared" si="198"/>
        <v>0</v>
      </c>
    </row>
    <row r="574" spans="1:46" ht="47.25">
      <c r="A574" s="133" t="s">
        <v>140</v>
      </c>
      <c r="B574" s="171" t="s">
        <v>806</v>
      </c>
      <c r="C574" s="138" t="s">
        <v>807</v>
      </c>
      <c r="D574" s="155">
        <v>0.40969285</v>
      </c>
      <c r="E574" s="154">
        <v>0</v>
      </c>
      <c r="F574" s="154">
        <v>0</v>
      </c>
      <c r="G574" s="154">
        <v>0</v>
      </c>
      <c r="H574" s="154">
        <v>0</v>
      </c>
      <c r="I574" s="154">
        <v>0</v>
      </c>
      <c r="J574" s="154">
        <v>0</v>
      </c>
      <c r="K574" s="154">
        <v>0</v>
      </c>
      <c r="L574" s="154">
        <v>0</v>
      </c>
      <c r="M574" s="154">
        <v>0.40969285</v>
      </c>
      <c r="N574" s="154">
        <v>0</v>
      </c>
      <c r="O574" s="154">
        <v>0</v>
      </c>
      <c r="P574" s="154">
        <v>4.7E-2</v>
      </c>
      <c r="Q574" s="154">
        <v>0</v>
      </c>
      <c r="R574" s="154">
        <v>0</v>
      </c>
      <c r="S574" s="154">
        <v>0</v>
      </c>
      <c r="T574" s="154">
        <v>0</v>
      </c>
      <c r="U574" s="154">
        <v>0</v>
      </c>
      <c r="V574" s="154">
        <v>0</v>
      </c>
      <c r="W574" s="154">
        <v>0</v>
      </c>
      <c r="X574" s="154">
        <v>0</v>
      </c>
      <c r="Y574" s="155">
        <v>0</v>
      </c>
      <c r="Z574" s="154">
        <v>0</v>
      </c>
      <c r="AA574" s="154">
        <v>0</v>
      </c>
      <c r="AB574" s="154">
        <v>0</v>
      </c>
      <c r="AC574" s="154">
        <v>0</v>
      </c>
      <c r="AD574" s="154">
        <v>0</v>
      </c>
      <c r="AE574" s="154">
        <v>0</v>
      </c>
      <c r="AF574" s="154">
        <v>0</v>
      </c>
      <c r="AG574" s="154">
        <v>0</v>
      </c>
      <c r="AH574" s="154">
        <v>0</v>
      </c>
      <c r="AI574" s="154">
        <v>0</v>
      </c>
      <c r="AJ574" s="154">
        <v>0</v>
      </c>
      <c r="AK574" s="154">
        <v>0</v>
      </c>
      <c r="AL574" s="154">
        <v>0</v>
      </c>
      <c r="AM574" s="154">
        <v>0</v>
      </c>
      <c r="AN574" s="154">
        <f t="shared" si="192"/>
        <v>0</v>
      </c>
      <c r="AO574" s="154">
        <f t="shared" si="193"/>
        <v>0.40969285</v>
      </c>
      <c r="AP574" s="154">
        <f t="shared" si="194"/>
        <v>0</v>
      </c>
      <c r="AQ574" s="154">
        <f t="shared" si="195"/>
        <v>0</v>
      </c>
      <c r="AR574" s="154">
        <f t="shared" si="196"/>
        <v>4.7E-2</v>
      </c>
      <c r="AS574" s="154">
        <f t="shared" si="197"/>
        <v>0</v>
      </c>
      <c r="AT574" s="154">
        <f t="shared" si="198"/>
        <v>0</v>
      </c>
    </row>
    <row r="575" spans="1:46" ht="31.5">
      <c r="A575" s="133" t="s">
        <v>140</v>
      </c>
      <c r="B575" s="171" t="s">
        <v>808</v>
      </c>
      <c r="C575" s="138" t="s">
        <v>809</v>
      </c>
      <c r="D575" s="155" t="s">
        <v>239</v>
      </c>
      <c r="E575" s="154">
        <v>0</v>
      </c>
      <c r="F575" s="154">
        <v>0</v>
      </c>
      <c r="G575" s="154">
        <v>0</v>
      </c>
      <c r="H575" s="154">
        <v>0</v>
      </c>
      <c r="I575" s="154">
        <v>0</v>
      </c>
      <c r="J575" s="154">
        <v>0</v>
      </c>
      <c r="K575" s="154">
        <v>0</v>
      </c>
      <c r="L575" s="154">
        <v>0</v>
      </c>
      <c r="M575" s="154">
        <v>0</v>
      </c>
      <c r="N575" s="154">
        <v>0</v>
      </c>
      <c r="O575" s="154">
        <v>0</v>
      </c>
      <c r="P575" s="154">
        <v>0</v>
      </c>
      <c r="Q575" s="154">
        <v>0</v>
      </c>
      <c r="R575" s="154">
        <v>0</v>
      </c>
      <c r="S575" s="154">
        <v>0</v>
      </c>
      <c r="T575" s="154">
        <v>0</v>
      </c>
      <c r="U575" s="154">
        <v>0</v>
      </c>
      <c r="V575" s="154">
        <v>0</v>
      </c>
      <c r="W575" s="154">
        <v>0</v>
      </c>
      <c r="X575" s="154">
        <v>0</v>
      </c>
      <c r="Y575" s="155">
        <v>0</v>
      </c>
      <c r="Z575" s="154">
        <v>0</v>
      </c>
      <c r="AA575" s="154">
        <v>0</v>
      </c>
      <c r="AB575" s="154">
        <v>0</v>
      </c>
      <c r="AC575" s="154">
        <v>0</v>
      </c>
      <c r="AD575" s="154">
        <v>0</v>
      </c>
      <c r="AE575" s="154">
        <v>0</v>
      </c>
      <c r="AF575" s="154">
        <v>0</v>
      </c>
      <c r="AG575" s="154">
        <v>0</v>
      </c>
      <c r="AH575" s="154">
        <v>0</v>
      </c>
      <c r="AI575" s="154">
        <v>0</v>
      </c>
      <c r="AJ575" s="154">
        <v>0</v>
      </c>
      <c r="AK575" s="154">
        <v>0</v>
      </c>
      <c r="AL575" s="154">
        <v>0</v>
      </c>
      <c r="AM575" s="154">
        <v>0</v>
      </c>
      <c r="AN575" s="154">
        <f t="shared" si="192"/>
        <v>0</v>
      </c>
      <c r="AO575" s="154">
        <f t="shared" si="193"/>
        <v>0</v>
      </c>
      <c r="AP575" s="154">
        <f t="shared" si="194"/>
        <v>0</v>
      </c>
      <c r="AQ575" s="154">
        <f t="shared" si="195"/>
        <v>0</v>
      </c>
      <c r="AR575" s="154">
        <f t="shared" si="196"/>
        <v>0</v>
      </c>
      <c r="AS575" s="154">
        <f t="shared" si="197"/>
        <v>0</v>
      </c>
      <c r="AT575" s="154">
        <f t="shared" si="198"/>
        <v>0</v>
      </c>
    </row>
    <row r="576" spans="1:46" ht="78.75">
      <c r="A576" s="133" t="s">
        <v>140</v>
      </c>
      <c r="B576" s="171" t="s">
        <v>810</v>
      </c>
      <c r="C576" s="138" t="s">
        <v>811</v>
      </c>
      <c r="D576" s="155" t="s">
        <v>239</v>
      </c>
      <c r="E576" s="154">
        <v>0</v>
      </c>
      <c r="F576" s="154">
        <v>0</v>
      </c>
      <c r="G576" s="154">
        <v>0</v>
      </c>
      <c r="H576" s="154">
        <v>0</v>
      </c>
      <c r="I576" s="154">
        <v>0</v>
      </c>
      <c r="J576" s="154">
        <v>0</v>
      </c>
      <c r="K576" s="154">
        <v>0</v>
      </c>
      <c r="L576" s="154">
        <v>0</v>
      </c>
      <c r="M576" s="154">
        <v>0</v>
      </c>
      <c r="N576" s="154">
        <v>0</v>
      </c>
      <c r="O576" s="154">
        <v>0</v>
      </c>
      <c r="P576" s="154">
        <v>0</v>
      </c>
      <c r="Q576" s="154">
        <v>0</v>
      </c>
      <c r="R576" s="154">
        <v>0</v>
      </c>
      <c r="S576" s="154">
        <v>0</v>
      </c>
      <c r="T576" s="154">
        <v>0</v>
      </c>
      <c r="U576" s="154">
        <v>0</v>
      </c>
      <c r="V576" s="154">
        <v>0</v>
      </c>
      <c r="W576" s="154">
        <v>0</v>
      </c>
      <c r="X576" s="154">
        <v>0</v>
      </c>
      <c r="Y576" s="155">
        <v>0</v>
      </c>
      <c r="Z576" s="154">
        <v>0</v>
      </c>
      <c r="AA576" s="154">
        <v>0</v>
      </c>
      <c r="AB576" s="154">
        <v>0</v>
      </c>
      <c r="AC576" s="154">
        <v>0</v>
      </c>
      <c r="AD576" s="154">
        <v>0</v>
      </c>
      <c r="AE576" s="154">
        <v>0</v>
      </c>
      <c r="AF576" s="154">
        <v>0</v>
      </c>
      <c r="AG576" s="154">
        <v>0</v>
      </c>
      <c r="AH576" s="154">
        <v>0</v>
      </c>
      <c r="AI576" s="154">
        <v>0</v>
      </c>
      <c r="AJ576" s="154">
        <v>0</v>
      </c>
      <c r="AK576" s="154">
        <v>0</v>
      </c>
      <c r="AL576" s="154">
        <v>0</v>
      </c>
      <c r="AM576" s="154">
        <v>0</v>
      </c>
      <c r="AN576" s="154">
        <f t="shared" si="192"/>
        <v>0</v>
      </c>
      <c r="AO576" s="154">
        <f t="shared" si="193"/>
        <v>0</v>
      </c>
      <c r="AP576" s="154">
        <f t="shared" si="194"/>
        <v>0</v>
      </c>
      <c r="AQ576" s="154">
        <f t="shared" si="195"/>
        <v>0</v>
      </c>
      <c r="AR576" s="154">
        <f t="shared" si="196"/>
        <v>0</v>
      </c>
      <c r="AS576" s="154">
        <f t="shared" si="197"/>
        <v>0</v>
      </c>
      <c r="AT576" s="154">
        <f t="shared" si="198"/>
        <v>0</v>
      </c>
    </row>
    <row r="577" spans="1:46" ht="63">
      <c r="A577" s="133" t="s">
        <v>140</v>
      </c>
      <c r="B577" s="171" t="s">
        <v>812</v>
      </c>
      <c r="C577" s="138" t="s">
        <v>813</v>
      </c>
      <c r="D577" s="155">
        <v>5.6929002500000001</v>
      </c>
      <c r="E577" s="154">
        <v>0</v>
      </c>
      <c r="F577" s="154">
        <v>0</v>
      </c>
      <c r="G577" s="154">
        <v>0</v>
      </c>
      <c r="H577" s="154">
        <v>0</v>
      </c>
      <c r="I577" s="154">
        <v>0</v>
      </c>
      <c r="J577" s="154">
        <v>0</v>
      </c>
      <c r="K577" s="154">
        <v>0</v>
      </c>
      <c r="L577" s="154">
        <v>0</v>
      </c>
      <c r="M577" s="154">
        <v>0</v>
      </c>
      <c r="N577" s="154">
        <v>0</v>
      </c>
      <c r="O577" s="154">
        <v>0</v>
      </c>
      <c r="P577" s="154">
        <v>0</v>
      </c>
      <c r="Q577" s="154">
        <v>0</v>
      </c>
      <c r="R577" s="154">
        <v>0</v>
      </c>
      <c r="S577" s="154">
        <v>0</v>
      </c>
      <c r="T577" s="154">
        <v>0</v>
      </c>
      <c r="U577" s="154">
        <v>0</v>
      </c>
      <c r="V577" s="154">
        <v>0</v>
      </c>
      <c r="W577" s="154">
        <v>0</v>
      </c>
      <c r="X577" s="154">
        <v>0</v>
      </c>
      <c r="Y577" s="155">
        <v>0</v>
      </c>
      <c r="Z577" s="154">
        <v>0</v>
      </c>
      <c r="AA577" s="154">
        <v>5.6929002500000001</v>
      </c>
      <c r="AB577" s="154">
        <v>0.223</v>
      </c>
      <c r="AC577" s="154">
        <v>0</v>
      </c>
      <c r="AD577" s="154">
        <v>0.6</v>
      </c>
      <c r="AE577" s="154">
        <v>0</v>
      </c>
      <c r="AF577" s="154">
        <v>0</v>
      </c>
      <c r="AG577" s="154">
        <v>0</v>
      </c>
      <c r="AH577" s="154">
        <v>0</v>
      </c>
      <c r="AI577" s="154">
        <v>0</v>
      </c>
      <c r="AJ577" s="154">
        <v>0</v>
      </c>
      <c r="AK577" s="154">
        <v>0</v>
      </c>
      <c r="AL577" s="154">
        <v>0</v>
      </c>
      <c r="AM577" s="154">
        <v>0</v>
      </c>
      <c r="AN577" s="154">
        <f t="shared" si="192"/>
        <v>0</v>
      </c>
      <c r="AO577" s="154">
        <f t="shared" si="193"/>
        <v>5.6929002500000001</v>
      </c>
      <c r="AP577" s="154">
        <f t="shared" si="194"/>
        <v>0.223</v>
      </c>
      <c r="AQ577" s="154">
        <f t="shared" si="195"/>
        <v>0</v>
      </c>
      <c r="AR577" s="154">
        <f t="shared" si="196"/>
        <v>0.6</v>
      </c>
      <c r="AS577" s="154">
        <f t="shared" si="197"/>
        <v>0</v>
      </c>
      <c r="AT577" s="154">
        <f t="shared" si="198"/>
        <v>0</v>
      </c>
    </row>
    <row r="578" spans="1:46" ht="63">
      <c r="A578" s="133" t="s">
        <v>140</v>
      </c>
      <c r="B578" s="171" t="s">
        <v>814</v>
      </c>
      <c r="C578" s="138" t="s">
        <v>815</v>
      </c>
      <c r="D578" s="155">
        <v>2.58162044</v>
      </c>
      <c r="E578" s="154">
        <v>0</v>
      </c>
      <c r="F578" s="154">
        <v>0</v>
      </c>
      <c r="G578" s="154">
        <v>0</v>
      </c>
      <c r="H578" s="154">
        <v>0</v>
      </c>
      <c r="I578" s="154">
        <v>0</v>
      </c>
      <c r="J578" s="154">
        <v>0</v>
      </c>
      <c r="K578" s="154">
        <v>0</v>
      </c>
      <c r="L578" s="154">
        <v>0</v>
      </c>
      <c r="M578" s="154">
        <v>0</v>
      </c>
      <c r="N578" s="154">
        <v>0</v>
      </c>
      <c r="O578" s="154">
        <v>0</v>
      </c>
      <c r="P578" s="154">
        <v>0</v>
      </c>
      <c r="Q578" s="154">
        <v>0</v>
      </c>
      <c r="R578" s="154">
        <v>0</v>
      </c>
      <c r="S578" s="154">
        <v>0</v>
      </c>
      <c r="T578" s="154">
        <v>0</v>
      </c>
      <c r="U578" s="154">
        <v>0</v>
      </c>
      <c r="V578" s="154">
        <v>0</v>
      </c>
      <c r="W578" s="154">
        <v>0</v>
      </c>
      <c r="X578" s="154">
        <v>0</v>
      </c>
      <c r="Y578" s="155">
        <v>0</v>
      </c>
      <c r="Z578" s="154">
        <v>0</v>
      </c>
      <c r="AA578" s="154">
        <v>2.58162044</v>
      </c>
      <c r="AB578" s="154">
        <v>6.3E-2</v>
      </c>
      <c r="AC578" s="154">
        <v>0</v>
      </c>
      <c r="AD578" s="154">
        <v>0.505</v>
      </c>
      <c r="AE578" s="154">
        <v>0</v>
      </c>
      <c r="AF578" s="154">
        <v>0</v>
      </c>
      <c r="AG578" s="154">
        <v>0</v>
      </c>
      <c r="AH578" s="154">
        <v>0</v>
      </c>
      <c r="AI578" s="154">
        <v>0</v>
      </c>
      <c r="AJ578" s="154">
        <v>0</v>
      </c>
      <c r="AK578" s="154">
        <v>0</v>
      </c>
      <c r="AL578" s="154">
        <v>0</v>
      </c>
      <c r="AM578" s="154">
        <v>0</v>
      </c>
      <c r="AN578" s="154">
        <f t="shared" si="192"/>
        <v>0</v>
      </c>
      <c r="AO578" s="154">
        <f t="shared" si="193"/>
        <v>2.58162044</v>
      </c>
      <c r="AP578" s="154">
        <f t="shared" si="194"/>
        <v>6.3E-2</v>
      </c>
      <c r="AQ578" s="154">
        <f t="shared" si="195"/>
        <v>0</v>
      </c>
      <c r="AR578" s="154">
        <f t="shared" si="196"/>
        <v>0.505</v>
      </c>
      <c r="AS578" s="154">
        <f t="shared" si="197"/>
        <v>0</v>
      </c>
      <c r="AT578" s="154">
        <f t="shared" si="198"/>
        <v>0</v>
      </c>
    </row>
    <row r="579" spans="1:46" ht="94.5">
      <c r="A579" s="133" t="s">
        <v>140</v>
      </c>
      <c r="B579" s="171" t="s">
        <v>816</v>
      </c>
      <c r="C579" s="138" t="s">
        <v>817</v>
      </c>
      <c r="D579" s="155">
        <v>2.4778130300000001</v>
      </c>
      <c r="E579" s="154">
        <v>0</v>
      </c>
      <c r="F579" s="154">
        <v>2.4778130300000001</v>
      </c>
      <c r="G579" s="154">
        <v>0.5</v>
      </c>
      <c r="H579" s="154">
        <v>0</v>
      </c>
      <c r="I579" s="154">
        <v>0.01</v>
      </c>
      <c r="J579" s="154">
        <v>0</v>
      </c>
      <c r="K579" s="154">
        <v>0</v>
      </c>
      <c r="L579" s="154">
        <v>0</v>
      </c>
      <c r="M579" s="154">
        <v>0</v>
      </c>
      <c r="N579" s="154">
        <v>0</v>
      </c>
      <c r="O579" s="154">
        <v>0</v>
      </c>
      <c r="P579" s="154">
        <v>0</v>
      </c>
      <c r="Q579" s="154">
        <v>0</v>
      </c>
      <c r="R579" s="154">
        <v>0</v>
      </c>
      <c r="S579" s="154">
        <v>0</v>
      </c>
      <c r="T579" s="154">
        <v>0</v>
      </c>
      <c r="U579" s="154">
        <v>0</v>
      </c>
      <c r="V579" s="154">
        <v>0</v>
      </c>
      <c r="W579" s="154">
        <v>0</v>
      </c>
      <c r="X579" s="154">
        <v>0</v>
      </c>
      <c r="Y579" s="155">
        <v>0</v>
      </c>
      <c r="Z579" s="154">
        <v>0</v>
      </c>
      <c r="AA579" s="154">
        <v>0</v>
      </c>
      <c r="AB579" s="154">
        <v>0</v>
      </c>
      <c r="AC579" s="154">
        <v>0</v>
      </c>
      <c r="AD579" s="154">
        <v>0</v>
      </c>
      <c r="AE579" s="154">
        <v>0</v>
      </c>
      <c r="AF579" s="154">
        <v>0</v>
      </c>
      <c r="AG579" s="154">
        <v>0</v>
      </c>
      <c r="AH579" s="154">
        <v>0</v>
      </c>
      <c r="AI579" s="154">
        <v>0</v>
      </c>
      <c r="AJ579" s="154">
        <v>0</v>
      </c>
      <c r="AK579" s="154">
        <v>0</v>
      </c>
      <c r="AL579" s="154">
        <v>0</v>
      </c>
      <c r="AM579" s="154">
        <v>0</v>
      </c>
      <c r="AN579" s="154">
        <f t="shared" si="192"/>
        <v>0</v>
      </c>
      <c r="AO579" s="154">
        <f t="shared" si="193"/>
        <v>2.4778130300000001</v>
      </c>
      <c r="AP579" s="154">
        <f t="shared" si="194"/>
        <v>0.5</v>
      </c>
      <c r="AQ579" s="154">
        <f t="shared" si="195"/>
        <v>0</v>
      </c>
      <c r="AR579" s="154">
        <f t="shared" si="196"/>
        <v>0.01</v>
      </c>
      <c r="AS579" s="154">
        <f t="shared" si="197"/>
        <v>0</v>
      </c>
      <c r="AT579" s="154">
        <f t="shared" si="198"/>
        <v>0</v>
      </c>
    </row>
    <row r="580" spans="1:46" ht="47.25">
      <c r="A580" s="133" t="s">
        <v>140</v>
      </c>
      <c r="B580" s="171" t="s">
        <v>820</v>
      </c>
      <c r="C580" s="138" t="s">
        <v>821</v>
      </c>
      <c r="D580" s="155" t="s">
        <v>239</v>
      </c>
      <c r="E580" s="154">
        <v>0</v>
      </c>
      <c r="F580" s="154">
        <v>0</v>
      </c>
      <c r="G580" s="154">
        <v>0</v>
      </c>
      <c r="H580" s="154">
        <v>0</v>
      </c>
      <c r="I580" s="154">
        <v>0</v>
      </c>
      <c r="J580" s="154">
        <v>0</v>
      </c>
      <c r="K580" s="154">
        <v>0</v>
      </c>
      <c r="L580" s="154">
        <v>0</v>
      </c>
      <c r="M580" s="154">
        <v>0</v>
      </c>
      <c r="N580" s="154">
        <v>0</v>
      </c>
      <c r="O580" s="154">
        <v>0</v>
      </c>
      <c r="P580" s="154">
        <v>0</v>
      </c>
      <c r="Q580" s="154">
        <v>0</v>
      </c>
      <c r="R580" s="154">
        <v>0</v>
      </c>
      <c r="S580" s="154">
        <v>0</v>
      </c>
      <c r="T580" s="154">
        <v>0</v>
      </c>
      <c r="U580" s="154">
        <v>0</v>
      </c>
      <c r="V580" s="154">
        <v>0</v>
      </c>
      <c r="W580" s="154">
        <v>0</v>
      </c>
      <c r="X580" s="154">
        <v>0</v>
      </c>
      <c r="Y580" s="155">
        <v>0</v>
      </c>
      <c r="Z580" s="154">
        <v>0</v>
      </c>
      <c r="AA580" s="154">
        <v>0</v>
      </c>
      <c r="AB580" s="154">
        <v>0</v>
      </c>
      <c r="AC580" s="154">
        <v>0</v>
      </c>
      <c r="AD580" s="154">
        <v>0</v>
      </c>
      <c r="AE580" s="154">
        <v>0</v>
      </c>
      <c r="AF580" s="154">
        <v>0</v>
      </c>
      <c r="AG580" s="154">
        <v>0</v>
      </c>
      <c r="AH580" s="154">
        <v>0</v>
      </c>
      <c r="AI580" s="154">
        <v>0</v>
      </c>
      <c r="AJ580" s="154">
        <v>0</v>
      </c>
      <c r="AK580" s="154">
        <v>0</v>
      </c>
      <c r="AL580" s="154">
        <v>0</v>
      </c>
      <c r="AM580" s="154">
        <v>0</v>
      </c>
      <c r="AN580" s="154">
        <f t="shared" si="192"/>
        <v>0</v>
      </c>
      <c r="AO580" s="154">
        <f t="shared" si="193"/>
        <v>0</v>
      </c>
      <c r="AP580" s="154">
        <f t="shared" si="194"/>
        <v>0</v>
      </c>
      <c r="AQ580" s="154">
        <f t="shared" si="195"/>
        <v>0</v>
      </c>
      <c r="AR580" s="154">
        <f t="shared" si="196"/>
        <v>0</v>
      </c>
      <c r="AS580" s="154">
        <f t="shared" si="197"/>
        <v>0</v>
      </c>
      <c r="AT580" s="154">
        <f t="shared" si="198"/>
        <v>0</v>
      </c>
    </row>
    <row r="581" spans="1:46" ht="63">
      <c r="A581" s="133" t="s">
        <v>140</v>
      </c>
      <c r="B581" s="171" t="s">
        <v>822</v>
      </c>
      <c r="C581" s="138" t="s">
        <v>823</v>
      </c>
      <c r="D581" s="155">
        <v>4.2766034099999999</v>
      </c>
      <c r="E581" s="154">
        <v>0</v>
      </c>
      <c r="F581" s="154">
        <v>0</v>
      </c>
      <c r="G581" s="154">
        <v>0</v>
      </c>
      <c r="H581" s="154">
        <v>0</v>
      </c>
      <c r="I581" s="154">
        <v>0</v>
      </c>
      <c r="J581" s="154">
        <v>0</v>
      </c>
      <c r="K581" s="154">
        <v>0</v>
      </c>
      <c r="L581" s="154">
        <v>0</v>
      </c>
      <c r="M581" s="154">
        <v>0</v>
      </c>
      <c r="N581" s="154">
        <v>0</v>
      </c>
      <c r="O581" s="154">
        <v>0</v>
      </c>
      <c r="P581" s="154">
        <v>0</v>
      </c>
      <c r="Q581" s="154">
        <v>0</v>
      </c>
      <c r="R581" s="154">
        <v>0</v>
      </c>
      <c r="S581" s="154">
        <v>0</v>
      </c>
      <c r="T581" s="154">
        <v>0</v>
      </c>
      <c r="U581" s="154">
        <v>0</v>
      </c>
      <c r="V581" s="154">
        <v>0</v>
      </c>
      <c r="W581" s="154">
        <v>0</v>
      </c>
      <c r="X581" s="154">
        <v>0</v>
      </c>
      <c r="Y581" s="155">
        <v>0</v>
      </c>
      <c r="Z581" s="154">
        <v>0</v>
      </c>
      <c r="AA581" s="154">
        <v>0</v>
      </c>
      <c r="AB581" s="154">
        <v>0</v>
      </c>
      <c r="AC581" s="154">
        <v>0</v>
      </c>
      <c r="AD581" s="154">
        <v>0</v>
      </c>
      <c r="AE581" s="154">
        <v>0</v>
      </c>
      <c r="AF581" s="154">
        <v>0</v>
      </c>
      <c r="AG581" s="154">
        <v>0</v>
      </c>
      <c r="AH581" s="154">
        <v>0</v>
      </c>
      <c r="AI581" s="154">
        <v>0</v>
      </c>
      <c r="AJ581" s="154">
        <v>0</v>
      </c>
      <c r="AK581" s="154">
        <v>0</v>
      </c>
      <c r="AL581" s="154">
        <v>0</v>
      </c>
      <c r="AM581" s="154">
        <v>0</v>
      </c>
      <c r="AN581" s="154">
        <f t="shared" si="192"/>
        <v>0</v>
      </c>
      <c r="AO581" s="154">
        <f t="shared" si="193"/>
        <v>0</v>
      </c>
      <c r="AP581" s="154">
        <f t="shared" si="194"/>
        <v>0</v>
      </c>
      <c r="AQ581" s="154">
        <f t="shared" si="195"/>
        <v>0</v>
      </c>
      <c r="AR581" s="154">
        <f t="shared" si="196"/>
        <v>0</v>
      </c>
      <c r="AS581" s="154">
        <f t="shared" si="197"/>
        <v>0</v>
      </c>
      <c r="AT581" s="154">
        <f t="shared" si="198"/>
        <v>0</v>
      </c>
    </row>
    <row r="582" spans="1:46" ht="78.75">
      <c r="A582" s="133" t="s">
        <v>140</v>
      </c>
      <c r="B582" s="171" t="s">
        <v>824</v>
      </c>
      <c r="C582" s="138" t="s">
        <v>825</v>
      </c>
      <c r="D582" s="155">
        <v>0.92712915000000007</v>
      </c>
      <c r="E582" s="154">
        <v>0</v>
      </c>
      <c r="F582" s="154">
        <v>0</v>
      </c>
      <c r="G582" s="154">
        <v>0</v>
      </c>
      <c r="H582" s="154">
        <v>0</v>
      </c>
      <c r="I582" s="154">
        <v>0</v>
      </c>
      <c r="J582" s="154">
        <v>0</v>
      </c>
      <c r="K582" s="154">
        <v>0</v>
      </c>
      <c r="L582" s="154">
        <v>0</v>
      </c>
      <c r="M582" s="154">
        <v>0.92712915000000007</v>
      </c>
      <c r="N582" s="154">
        <v>0</v>
      </c>
      <c r="O582" s="154">
        <v>0</v>
      </c>
      <c r="P582" s="154">
        <v>0.114</v>
      </c>
      <c r="Q582" s="154">
        <v>0</v>
      </c>
      <c r="R582" s="154">
        <v>0</v>
      </c>
      <c r="S582" s="154">
        <v>0</v>
      </c>
      <c r="T582" s="154">
        <v>0</v>
      </c>
      <c r="U582" s="154">
        <v>0</v>
      </c>
      <c r="V582" s="154">
        <v>0</v>
      </c>
      <c r="W582" s="154">
        <v>0</v>
      </c>
      <c r="X582" s="154">
        <v>0</v>
      </c>
      <c r="Y582" s="155">
        <v>0</v>
      </c>
      <c r="Z582" s="154">
        <v>0</v>
      </c>
      <c r="AA582" s="154">
        <v>0</v>
      </c>
      <c r="AB582" s="154">
        <v>0</v>
      </c>
      <c r="AC582" s="154">
        <v>0</v>
      </c>
      <c r="AD582" s="154">
        <v>0</v>
      </c>
      <c r="AE582" s="154">
        <v>0</v>
      </c>
      <c r="AF582" s="154">
        <v>0</v>
      </c>
      <c r="AG582" s="154">
        <v>0</v>
      </c>
      <c r="AH582" s="154">
        <v>0</v>
      </c>
      <c r="AI582" s="154">
        <v>0</v>
      </c>
      <c r="AJ582" s="154">
        <v>0</v>
      </c>
      <c r="AK582" s="154">
        <v>0</v>
      </c>
      <c r="AL582" s="154">
        <v>0</v>
      </c>
      <c r="AM582" s="154">
        <v>0</v>
      </c>
      <c r="AN582" s="154">
        <f t="shared" si="192"/>
        <v>0</v>
      </c>
      <c r="AO582" s="154">
        <f t="shared" si="193"/>
        <v>0.92712915000000007</v>
      </c>
      <c r="AP582" s="154">
        <f t="shared" si="194"/>
        <v>0</v>
      </c>
      <c r="AQ582" s="154">
        <f t="shared" si="195"/>
        <v>0</v>
      </c>
      <c r="AR582" s="154">
        <f t="shared" si="196"/>
        <v>0.114</v>
      </c>
      <c r="AS582" s="154">
        <f t="shared" si="197"/>
        <v>0</v>
      </c>
      <c r="AT582" s="154">
        <f t="shared" si="198"/>
        <v>0</v>
      </c>
    </row>
    <row r="583" spans="1:46" ht="78.75">
      <c r="A583" s="133" t="s">
        <v>140</v>
      </c>
      <c r="B583" s="171" t="s">
        <v>826</v>
      </c>
      <c r="C583" s="138" t="s">
        <v>827</v>
      </c>
      <c r="D583" s="155">
        <v>0.58449523000000003</v>
      </c>
      <c r="E583" s="154">
        <v>0</v>
      </c>
      <c r="F583" s="154">
        <v>0.58449523000000003</v>
      </c>
      <c r="G583" s="154">
        <v>0</v>
      </c>
      <c r="H583" s="154">
        <v>0</v>
      </c>
      <c r="I583" s="154">
        <v>0.17299999999999999</v>
      </c>
      <c r="J583" s="154">
        <v>0</v>
      </c>
      <c r="K583" s="154">
        <v>0</v>
      </c>
      <c r="L583" s="154">
        <v>0</v>
      </c>
      <c r="M583" s="154">
        <v>0</v>
      </c>
      <c r="N583" s="154">
        <v>0</v>
      </c>
      <c r="O583" s="154">
        <v>0</v>
      </c>
      <c r="P583" s="154">
        <v>0</v>
      </c>
      <c r="Q583" s="154">
        <v>0</v>
      </c>
      <c r="R583" s="154">
        <v>0</v>
      </c>
      <c r="S583" s="154">
        <v>0</v>
      </c>
      <c r="T583" s="154">
        <v>0</v>
      </c>
      <c r="U583" s="154">
        <v>0</v>
      </c>
      <c r="V583" s="154">
        <v>0</v>
      </c>
      <c r="W583" s="154">
        <v>0</v>
      </c>
      <c r="X583" s="154">
        <v>0</v>
      </c>
      <c r="Y583" s="155">
        <v>0</v>
      </c>
      <c r="Z583" s="154">
        <v>0</v>
      </c>
      <c r="AA583" s="154">
        <v>0</v>
      </c>
      <c r="AB583" s="154">
        <v>0</v>
      </c>
      <c r="AC583" s="154">
        <v>0</v>
      </c>
      <c r="AD583" s="154">
        <v>0</v>
      </c>
      <c r="AE583" s="154">
        <v>0</v>
      </c>
      <c r="AF583" s="154">
        <v>0</v>
      </c>
      <c r="AG583" s="154">
        <v>0</v>
      </c>
      <c r="AH583" s="154">
        <v>0</v>
      </c>
      <c r="AI583" s="154">
        <v>0</v>
      </c>
      <c r="AJ583" s="154">
        <v>0</v>
      </c>
      <c r="AK583" s="154">
        <v>0</v>
      </c>
      <c r="AL583" s="154">
        <v>0</v>
      </c>
      <c r="AM583" s="154">
        <v>0</v>
      </c>
      <c r="AN583" s="154">
        <f t="shared" si="192"/>
        <v>0</v>
      </c>
      <c r="AO583" s="154">
        <f t="shared" si="193"/>
        <v>0.58449523000000003</v>
      </c>
      <c r="AP583" s="154">
        <f t="shared" si="194"/>
        <v>0</v>
      </c>
      <c r="AQ583" s="154">
        <f t="shared" si="195"/>
        <v>0</v>
      </c>
      <c r="AR583" s="154">
        <f t="shared" si="196"/>
        <v>0.17299999999999999</v>
      </c>
      <c r="AS583" s="154">
        <f t="shared" si="197"/>
        <v>0</v>
      </c>
      <c r="AT583" s="154">
        <f t="shared" si="198"/>
        <v>0</v>
      </c>
    </row>
    <row r="584" spans="1:46" ht="78.75">
      <c r="A584" s="133" t="s">
        <v>140</v>
      </c>
      <c r="B584" s="171" t="s">
        <v>828</v>
      </c>
      <c r="C584" s="138" t="s">
        <v>829</v>
      </c>
      <c r="D584" s="155">
        <v>0.42849930999999997</v>
      </c>
      <c r="E584" s="154">
        <v>0</v>
      </c>
      <c r="F584" s="154">
        <v>0.42849930999999997</v>
      </c>
      <c r="G584" s="154">
        <v>0</v>
      </c>
      <c r="H584" s="154">
        <v>0</v>
      </c>
      <c r="I584" s="154">
        <v>9.5000000000000001E-2</v>
      </c>
      <c r="J584" s="154">
        <v>0</v>
      </c>
      <c r="K584" s="154">
        <v>0</v>
      </c>
      <c r="L584" s="154">
        <v>0</v>
      </c>
      <c r="M584" s="154">
        <v>0</v>
      </c>
      <c r="N584" s="154">
        <v>0</v>
      </c>
      <c r="O584" s="154">
        <v>0</v>
      </c>
      <c r="P584" s="154">
        <v>0</v>
      </c>
      <c r="Q584" s="154">
        <v>0</v>
      </c>
      <c r="R584" s="154">
        <v>0</v>
      </c>
      <c r="S584" s="154">
        <v>0</v>
      </c>
      <c r="T584" s="154">
        <v>0</v>
      </c>
      <c r="U584" s="154">
        <v>0</v>
      </c>
      <c r="V584" s="154">
        <v>0</v>
      </c>
      <c r="W584" s="154">
        <v>0</v>
      </c>
      <c r="X584" s="154">
        <v>0</v>
      </c>
      <c r="Y584" s="155">
        <v>0</v>
      </c>
      <c r="Z584" s="154">
        <v>0</v>
      </c>
      <c r="AA584" s="154">
        <v>0</v>
      </c>
      <c r="AB584" s="154">
        <v>0</v>
      </c>
      <c r="AC584" s="154">
        <v>0</v>
      </c>
      <c r="AD584" s="154">
        <v>0</v>
      </c>
      <c r="AE584" s="154">
        <v>0</v>
      </c>
      <c r="AF584" s="154">
        <v>0</v>
      </c>
      <c r="AG584" s="154">
        <v>0</v>
      </c>
      <c r="AH584" s="154">
        <v>0</v>
      </c>
      <c r="AI584" s="154">
        <v>0</v>
      </c>
      <c r="AJ584" s="154">
        <v>0</v>
      </c>
      <c r="AK584" s="154">
        <v>0</v>
      </c>
      <c r="AL584" s="154">
        <v>0</v>
      </c>
      <c r="AM584" s="154">
        <v>0</v>
      </c>
      <c r="AN584" s="154">
        <f t="shared" si="192"/>
        <v>0</v>
      </c>
      <c r="AO584" s="154">
        <f t="shared" si="193"/>
        <v>0.42849930999999997</v>
      </c>
      <c r="AP584" s="154">
        <f t="shared" si="194"/>
        <v>0</v>
      </c>
      <c r="AQ584" s="154">
        <f t="shared" si="195"/>
        <v>0</v>
      </c>
      <c r="AR584" s="154">
        <f t="shared" si="196"/>
        <v>9.5000000000000001E-2</v>
      </c>
      <c r="AS584" s="154">
        <f t="shared" si="197"/>
        <v>0</v>
      </c>
      <c r="AT584" s="154">
        <f t="shared" si="198"/>
        <v>0</v>
      </c>
    </row>
    <row r="585" spans="1:46" ht="78.75">
      <c r="A585" s="133" t="s">
        <v>140</v>
      </c>
      <c r="B585" s="171" t="s">
        <v>830</v>
      </c>
      <c r="C585" s="138" t="s">
        <v>831</v>
      </c>
      <c r="D585" s="155">
        <v>0.47786907000000001</v>
      </c>
      <c r="E585" s="154">
        <v>0</v>
      </c>
      <c r="F585" s="154">
        <v>0.47786907000000001</v>
      </c>
      <c r="G585" s="154">
        <v>0</v>
      </c>
      <c r="H585" s="154">
        <v>0</v>
      </c>
      <c r="I585" s="154">
        <v>0.115</v>
      </c>
      <c r="J585" s="154">
        <v>0</v>
      </c>
      <c r="K585" s="154">
        <v>0</v>
      </c>
      <c r="L585" s="154">
        <v>0</v>
      </c>
      <c r="M585" s="154">
        <v>0</v>
      </c>
      <c r="N585" s="154">
        <v>0</v>
      </c>
      <c r="O585" s="154">
        <v>0</v>
      </c>
      <c r="P585" s="154">
        <v>0</v>
      </c>
      <c r="Q585" s="154">
        <v>0</v>
      </c>
      <c r="R585" s="154">
        <v>0</v>
      </c>
      <c r="S585" s="154">
        <v>0</v>
      </c>
      <c r="T585" s="154">
        <v>0</v>
      </c>
      <c r="U585" s="154">
        <v>0</v>
      </c>
      <c r="V585" s="154">
        <v>0</v>
      </c>
      <c r="W585" s="154">
        <v>0</v>
      </c>
      <c r="X585" s="154">
        <v>0</v>
      </c>
      <c r="Y585" s="155">
        <v>0</v>
      </c>
      <c r="Z585" s="154">
        <v>0</v>
      </c>
      <c r="AA585" s="154">
        <v>0</v>
      </c>
      <c r="AB585" s="154">
        <v>0</v>
      </c>
      <c r="AC585" s="154">
        <v>0</v>
      </c>
      <c r="AD585" s="154">
        <v>0</v>
      </c>
      <c r="AE585" s="154">
        <v>0</v>
      </c>
      <c r="AF585" s="154">
        <v>0</v>
      </c>
      <c r="AG585" s="154">
        <v>0</v>
      </c>
      <c r="AH585" s="154">
        <v>0</v>
      </c>
      <c r="AI585" s="154">
        <v>0</v>
      </c>
      <c r="AJ585" s="154">
        <v>0</v>
      </c>
      <c r="AK585" s="154">
        <v>0</v>
      </c>
      <c r="AL585" s="154">
        <v>0</v>
      </c>
      <c r="AM585" s="154">
        <v>0</v>
      </c>
      <c r="AN585" s="154">
        <f t="shared" si="192"/>
        <v>0</v>
      </c>
      <c r="AO585" s="154">
        <f t="shared" si="193"/>
        <v>0.47786907000000001</v>
      </c>
      <c r="AP585" s="154">
        <f t="shared" si="194"/>
        <v>0</v>
      </c>
      <c r="AQ585" s="154">
        <f t="shared" si="195"/>
        <v>0</v>
      </c>
      <c r="AR585" s="154">
        <f t="shared" si="196"/>
        <v>0.115</v>
      </c>
      <c r="AS585" s="154">
        <f t="shared" si="197"/>
        <v>0</v>
      </c>
      <c r="AT585" s="154">
        <f t="shared" si="198"/>
        <v>0</v>
      </c>
    </row>
    <row r="586" spans="1:46" ht="78.75">
      <c r="A586" s="133" t="s">
        <v>140</v>
      </c>
      <c r="B586" s="171" t="s">
        <v>832</v>
      </c>
      <c r="C586" s="138" t="s">
        <v>833</v>
      </c>
      <c r="D586" s="155">
        <v>0.51780219000000005</v>
      </c>
      <c r="E586" s="154">
        <v>0</v>
      </c>
      <c r="F586" s="154">
        <v>0.51780219000000005</v>
      </c>
      <c r="G586" s="154">
        <v>0</v>
      </c>
      <c r="H586" s="154">
        <v>0</v>
      </c>
      <c r="I586" s="154">
        <v>0.115</v>
      </c>
      <c r="J586" s="154">
        <v>0</v>
      </c>
      <c r="K586" s="154">
        <v>0</v>
      </c>
      <c r="L586" s="154">
        <v>0</v>
      </c>
      <c r="M586" s="154">
        <v>0</v>
      </c>
      <c r="N586" s="154">
        <v>0</v>
      </c>
      <c r="O586" s="154">
        <v>0</v>
      </c>
      <c r="P586" s="154">
        <v>0</v>
      </c>
      <c r="Q586" s="154">
        <v>0</v>
      </c>
      <c r="R586" s="154">
        <v>0</v>
      </c>
      <c r="S586" s="154">
        <v>0</v>
      </c>
      <c r="T586" s="154">
        <v>0</v>
      </c>
      <c r="U586" s="154">
        <v>0</v>
      </c>
      <c r="V586" s="154">
        <v>0</v>
      </c>
      <c r="W586" s="154">
        <v>0</v>
      </c>
      <c r="X586" s="154">
        <v>0</v>
      </c>
      <c r="Y586" s="155">
        <v>0</v>
      </c>
      <c r="Z586" s="154">
        <v>0</v>
      </c>
      <c r="AA586" s="154">
        <v>0</v>
      </c>
      <c r="AB586" s="154">
        <v>0</v>
      </c>
      <c r="AC586" s="154">
        <v>0</v>
      </c>
      <c r="AD586" s="154">
        <v>0</v>
      </c>
      <c r="AE586" s="154">
        <v>0</v>
      </c>
      <c r="AF586" s="154">
        <v>0</v>
      </c>
      <c r="AG586" s="154">
        <v>0</v>
      </c>
      <c r="AH586" s="154">
        <v>0</v>
      </c>
      <c r="AI586" s="154">
        <v>0</v>
      </c>
      <c r="AJ586" s="154">
        <v>0</v>
      </c>
      <c r="AK586" s="154">
        <v>0</v>
      </c>
      <c r="AL586" s="154">
        <v>0</v>
      </c>
      <c r="AM586" s="154">
        <v>0</v>
      </c>
      <c r="AN586" s="154">
        <f t="shared" si="192"/>
        <v>0</v>
      </c>
      <c r="AO586" s="154">
        <f t="shared" si="193"/>
        <v>0.51780219000000005</v>
      </c>
      <c r="AP586" s="154">
        <f t="shared" si="194"/>
        <v>0</v>
      </c>
      <c r="AQ586" s="154">
        <f t="shared" si="195"/>
        <v>0</v>
      </c>
      <c r="AR586" s="154">
        <f t="shared" si="196"/>
        <v>0.115</v>
      </c>
      <c r="AS586" s="154">
        <f t="shared" si="197"/>
        <v>0</v>
      </c>
      <c r="AT586" s="154">
        <f t="shared" si="198"/>
        <v>0</v>
      </c>
    </row>
    <row r="587" spans="1:46" ht="78.75">
      <c r="A587" s="133" t="s">
        <v>140</v>
      </c>
      <c r="B587" s="171" t="s">
        <v>834</v>
      </c>
      <c r="C587" s="138" t="s">
        <v>835</v>
      </c>
      <c r="D587" s="155">
        <v>1.8651072499999999</v>
      </c>
      <c r="E587" s="154">
        <v>0</v>
      </c>
      <c r="F587" s="154">
        <v>1.8651072499999999</v>
      </c>
      <c r="G587" s="154">
        <v>0.4</v>
      </c>
      <c r="H587" s="154">
        <v>0</v>
      </c>
      <c r="I587" s="154">
        <v>6.0999999999999999E-2</v>
      </c>
      <c r="J587" s="154">
        <v>0</v>
      </c>
      <c r="K587" s="154">
        <v>0</v>
      </c>
      <c r="L587" s="154">
        <v>0</v>
      </c>
      <c r="M587" s="154">
        <v>0</v>
      </c>
      <c r="N587" s="154">
        <v>0</v>
      </c>
      <c r="O587" s="154">
        <v>0</v>
      </c>
      <c r="P587" s="154">
        <v>0</v>
      </c>
      <c r="Q587" s="154">
        <v>0</v>
      </c>
      <c r="R587" s="154">
        <v>0</v>
      </c>
      <c r="S587" s="154">
        <v>0</v>
      </c>
      <c r="T587" s="154">
        <v>0</v>
      </c>
      <c r="U587" s="154">
        <v>0</v>
      </c>
      <c r="V587" s="154">
        <v>0</v>
      </c>
      <c r="W587" s="154">
        <v>0</v>
      </c>
      <c r="X587" s="154">
        <v>0</v>
      </c>
      <c r="Y587" s="155">
        <v>0</v>
      </c>
      <c r="Z587" s="154">
        <v>0</v>
      </c>
      <c r="AA587" s="154">
        <v>0</v>
      </c>
      <c r="AB587" s="154">
        <v>0</v>
      </c>
      <c r="AC587" s="154">
        <v>0</v>
      </c>
      <c r="AD587" s="154">
        <v>0</v>
      </c>
      <c r="AE587" s="154">
        <v>0</v>
      </c>
      <c r="AF587" s="154">
        <v>0</v>
      </c>
      <c r="AG587" s="154">
        <v>0</v>
      </c>
      <c r="AH587" s="154">
        <v>0</v>
      </c>
      <c r="AI587" s="154">
        <v>0</v>
      </c>
      <c r="AJ587" s="154">
        <v>0</v>
      </c>
      <c r="AK587" s="154">
        <v>0</v>
      </c>
      <c r="AL587" s="154">
        <v>0</v>
      </c>
      <c r="AM587" s="154">
        <v>0</v>
      </c>
      <c r="AN587" s="154">
        <f t="shared" si="192"/>
        <v>0</v>
      </c>
      <c r="AO587" s="154">
        <f t="shared" si="193"/>
        <v>1.8651072499999999</v>
      </c>
      <c r="AP587" s="154">
        <f t="shared" si="194"/>
        <v>0.4</v>
      </c>
      <c r="AQ587" s="154">
        <f t="shared" si="195"/>
        <v>0</v>
      </c>
      <c r="AR587" s="154">
        <f t="shared" si="196"/>
        <v>6.0999999999999999E-2</v>
      </c>
      <c r="AS587" s="154">
        <f t="shared" si="197"/>
        <v>0</v>
      </c>
      <c r="AT587" s="154">
        <f t="shared" si="198"/>
        <v>0</v>
      </c>
    </row>
    <row r="588" spans="1:46" ht="78.75">
      <c r="A588" s="133" t="s">
        <v>140</v>
      </c>
      <c r="B588" s="171" t="s">
        <v>836</v>
      </c>
      <c r="C588" s="138" t="s">
        <v>837</v>
      </c>
      <c r="D588" s="155">
        <v>0.41872924</v>
      </c>
      <c r="E588" s="154">
        <v>0</v>
      </c>
      <c r="F588" s="154">
        <v>0.41872924</v>
      </c>
      <c r="G588" s="154">
        <v>0</v>
      </c>
      <c r="H588" s="154">
        <v>0</v>
      </c>
      <c r="I588" s="154">
        <v>5.6000000000000001E-2</v>
      </c>
      <c r="J588" s="154">
        <v>0</v>
      </c>
      <c r="K588" s="154">
        <v>0</v>
      </c>
      <c r="L588" s="154">
        <v>0</v>
      </c>
      <c r="M588" s="154">
        <v>0</v>
      </c>
      <c r="N588" s="154">
        <v>0</v>
      </c>
      <c r="O588" s="154">
        <v>0</v>
      </c>
      <c r="P588" s="154">
        <v>0</v>
      </c>
      <c r="Q588" s="154">
        <v>0</v>
      </c>
      <c r="R588" s="154">
        <v>0</v>
      </c>
      <c r="S588" s="154">
        <v>0</v>
      </c>
      <c r="T588" s="154">
        <v>0</v>
      </c>
      <c r="U588" s="154">
        <v>0</v>
      </c>
      <c r="V588" s="154">
        <v>0</v>
      </c>
      <c r="W588" s="154">
        <v>0</v>
      </c>
      <c r="X588" s="154">
        <v>0</v>
      </c>
      <c r="Y588" s="155">
        <v>0</v>
      </c>
      <c r="Z588" s="154">
        <v>0</v>
      </c>
      <c r="AA588" s="154">
        <v>0</v>
      </c>
      <c r="AB588" s="154">
        <v>0</v>
      </c>
      <c r="AC588" s="154">
        <v>0</v>
      </c>
      <c r="AD588" s="154">
        <v>0</v>
      </c>
      <c r="AE588" s="154">
        <v>0</v>
      </c>
      <c r="AF588" s="154">
        <v>0</v>
      </c>
      <c r="AG588" s="154">
        <v>0</v>
      </c>
      <c r="AH588" s="154">
        <v>0</v>
      </c>
      <c r="AI588" s="154">
        <v>0</v>
      </c>
      <c r="AJ588" s="154">
        <v>0</v>
      </c>
      <c r="AK588" s="154">
        <v>0</v>
      </c>
      <c r="AL588" s="154">
        <v>0</v>
      </c>
      <c r="AM588" s="154">
        <v>0</v>
      </c>
      <c r="AN588" s="154">
        <f t="shared" si="192"/>
        <v>0</v>
      </c>
      <c r="AO588" s="154">
        <f t="shared" si="193"/>
        <v>0.41872924</v>
      </c>
      <c r="AP588" s="154">
        <f t="shared" si="194"/>
        <v>0</v>
      </c>
      <c r="AQ588" s="154">
        <f t="shared" si="195"/>
        <v>0</v>
      </c>
      <c r="AR588" s="154">
        <f t="shared" si="196"/>
        <v>5.6000000000000001E-2</v>
      </c>
      <c r="AS588" s="154">
        <f t="shared" si="197"/>
        <v>0</v>
      </c>
      <c r="AT588" s="154">
        <f t="shared" si="198"/>
        <v>0</v>
      </c>
    </row>
    <row r="589" spans="1:46" ht="47.25">
      <c r="A589" s="133" t="s">
        <v>140</v>
      </c>
      <c r="B589" s="171" t="s">
        <v>838</v>
      </c>
      <c r="C589" s="138" t="s">
        <v>839</v>
      </c>
      <c r="D589" s="155">
        <v>2.2383502499999999</v>
      </c>
      <c r="E589" s="154">
        <v>0</v>
      </c>
      <c r="F589" s="154">
        <v>2.2383502499999999</v>
      </c>
      <c r="G589" s="154">
        <v>0.4</v>
      </c>
      <c r="H589" s="154">
        <v>0</v>
      </c>
      <c r="I589" s="154">
        <v>0.18099999999999999</v>
      </c>
      <c r="J589" s="154">
        <v>0</v>
      </c>
      <c r="K589" s="154">
        <v>0</v>
      </c>
      <c r="L589" s="154">
        <v>0</v>
      </c>
      <c r="M589" s="154">
        <v>0</v>
      </c>
      <c r="N589" s="154">
        <v>0</v>
      </c>
      <c r="O589" s="154">
        <v>0</v>
      </c>
      <c r="P589" s="154">
        <v>0</v>
      </c>
      <c r="Q589" s="154">
        <v>0</v>
      </c>
      <c r="R589" s="154">
        <v>0</v>
      </c>
      <c r="S589" s="154">
        <v>0</v>
      </c>
      <c r="T589" s="154">
        <v>0</v>
      </c>
      <c r="U589" s="154">
        <v>0</v>
      </c>
      <c r="V589" s="154">
        <v>0</v>
      </c>
      <c r="W589" s="154">
        <v>0</v>
      </c>
      <c r="X589" s="154">
        <v>0</v>
      </c>
      <c r="Y589" s="155">
        <v>0</v>
      </c>
      <c r="Z589" s="154">
        <v>0</v>
      </c>
      <c r="AA589" s="154">
        <v>0</v>
      </c>
      <c r="AB589" s="154">
        <v>0</v>
      </c>
      <c r="AC589" s="154">
        <v>0</v>
      </c>
      <c r="AD589" s="154">
        <v>0</v>
      </c>
      <c r="AE589" s="154">
        <v>0</v>
      </c>
      <c r="AF589" s="154">
        <v>0</v>
      </c>
      <c r="AG589" s="154">
        <v>0</v>
      </c>
      <c r="AH589" s="154">
        <v>0</v>
      </c>
      <c r="AI589" s="154">
        <v>0</v>
      </c>
      <c r="AJ589" s="154">
        <v>0</v>
      </c>
      <c r="AK589" s="154">
        <v>0</v>
      </c>
      <c r="AL589" s="154">
        <v>0</v>
      </c>
      <c r="AM589" s="154">
        <v>0</v>
      </c>
      <c r="AN589" s="154">
        <f t="shared" si="192"/>
        <v>0</v>
      </c>
      <c r="AO589" s="154">
        <f t="shared" si="193"/>
        <v>2.2383502499999999</v>
      </c>
      <c r="AP589" s="154">
        <f t="shared" si="194"/>
        <v>0.4</v>
      </c>
      <c r="AQ589" s="154">
        <f t="shared" si="195"/>
        <v>0</v>
      </c>
      <c r="AR589" s="154">
        <f t="shared" si="196"/>
        <v>0.18099999999999999</v>
      </c>
      <c r="AS589" s="154">
        <f t="shared" si="197"/>
        <v>0</v>
      </c>
      <c r="AT589" s="154">
        <f t="shared" si="198"/>
        <v>0</v>
      </c>
    </row>
    <row r="590" spans="1:46" ht="63">
      <c r="A590" s="133" t="s">
        <v>140</v>
      </c>
      <c r="B590" s="171" t="s">
        <v>840</v>
      </c>
      <c r="C590" s="138" t="s">
        <v>841</v>
      </c>
      <c r="D590" s="155">
        <v>16.476962570000001</v>
      </c>
      <c r="E590" s="154">
        <v>0</v>
      </c>
      <c r="F590" s="154">
        <v>0</v>
      </c>
      <c r="G590" s="154">
        <v>0</v>
      </c>
      <c r="H590" s="154">
        <v>0</v>
      </c>
      <c r="I590" s="154">
        <v>0</v>
      </c>
      <c r="J590" s="154">
        <v>0</v>
      </c>
      <c r="K590" s="154">
        <v>0</v>
      </c>
      <c r="L590" s="154">
        <v>0</v>
      </c>
      <c r="M590" s="154">
        <v>16.476962570000001</v>
      </c>
      <c r="N590" s="154">
        <v>0.26</v>
      </c>
      <c r="O590" s="154">
        <v>0</v>
      </c>
      <c r="P590" s="154">
        <v>4.8959999999999999</v>
      </c>
      <c r="Q590" s="154">
        <v>0</v>
      </c>
      <c r="R590" s="154">
        <v>0</v>
      </c>
      <c r="S590" s="154">
        <v>0</v>
      </c>
      <c r="T590" s="154">
        <v>0</v>
      </c>
      <c r="U590" s="154">
        <v>0</v>
      </c>
      <c r="V590" s="154">
        <v>0</v>
      </c>
      <c r="W590" s="154">
        <v>0</v>
      </c>
      <c r="X590" s="154">
        <v>0</v>
      </c>
      <c r="Y590" s="155">
        <v>0</v>
      </c>
      <c r="Z590" s="154">
        <v>0</v>
      </c>
      <c r="AA590" s="154">
        <v>0</v>
      </c>
      <c r="AB590" s="154">
        <v>0</v>
      </c>
      <c r="AC590" s="154">
        <v>0</v>
      </c>
      <c r="AD590" s="154">
        <v>0</v>
      </c>
      <c r="AE590" s="154">
        <v>0</v>
      </c>
      <c r="AF590" s="154">
        <v>0</v>
      </c>
      <c r="AG590" s="154">
        <v>0</v>
      </c>
      <c r="AH590" s="154">
        <v>0</v>
      </c>
      <c r="AI590" s="154">
        <v>0</v>
      </c>
      <c r="AJ590" s="154">
        <v>0</v>
      </c>
      <c r="AK590" s="154">
        <v>0</v>
      </c>
      <c r="AL590" s="154">
        <v>0</v>
      </c>
      <c r="AM590" s="154">
        <v>0</v>
      </c>
      <c r="AN590" s="154">
        <f t="shared" ref="AN590:AN653" si="199">SUM(E590,L590,S590,Z590,AG590)</f>
        <v>0</v>
      </c>
      <c r="AO590" s="154">
        <f t="shared" ref="AO590:AO653" si="200">SUM(F590,M590,T590,AA590,AH590)</f>
        <v>16.476962570000001</v>
      </c>
      <c r="AP590" s="154">
        <f t="shared" ref="AP590:AP653" si="201">SUM(G590,N590,U590,AB590,AI590)</f>
        <v>0.26</v>
      </c>
      <c r="AQ590" s="154">
        <f t="shared" ref="AQ590:AQ653" si="202">SUM(H590,O590,V590,AC590,AJ590)</f>
        <v>0</v>
      </c>
      <c r="AR590" s="154">
        <f t="shared" ref="AR590:AR653" si="203">SUM(I590,P590,W590,AD590,AK590)</f>
        <v>4.8959999999999999</v>
      </c>
      <c r="AS590" s="154">
        <f t="shared" ref="AS590:AS653" si="204">SUM(J590,Q590,X590,AE590,AL590)</f>
        <v>0</v>
      </c>
      <c r="AT590" s="154">
        <f t="shared" ref="AT590:AT653" si="205">SUM(K590,R590,Y590,AF590,AM590)</f>
        <v>0</v>
      </c>
    </row>
    <row r="591" spans="1:46" ht="94.5">
      <c r="A591" s="133" t="s">
        <v>140</v>
      </c>
      <c r="B591" s="171" t="s">
        <v>842</v>
      </c>
      <c r="C591" s="138" t="s">
        <v>843</v>
      </c>
      <c r="D591" s="155">
        <v>2.63454319</v>
      </c>
      <c r="E591" s="154">
        <v>0</v>
      </c>
      <c r="F591" s="154">
        <v>0</v>
      </c>
      <c r="G591" s="154">
        <v>0</v>
      </c>
      <c r="H591" s="154">
        <v>0</v>
      </c>
      <c r="I591" s="154">
        <v>0</v>
      </c>
      <c r="J591" s="154">
        <v>0</v>
      </c>
      <c r="K591" s="154">
        <v>0</v>
      </c>
      <c r="L591" s="154">
        <v>0</v>
      </c>
      <c r="M591" s="154">
        <v>0</v>
      </c>
      <c r="N591" s="154">
        <v>0</v>
      </c>
      <c r="O591" s="154">
        <v>0</v>
      </c>
      <c r="P591" s="154">
        <v>0</v>
      </c>
      <c r="Q591" s="154">
        <v>0</v>
      </c>
      <c r="R591" s="154">
        <v>0</v>
      </c>
      <c r="S591" s="154">
        <v>0</v>
      </c>
      <c r="T591" s="154">
        <v>0</v>
      </c>
      <c r="U591" s="154">
        <v>0</v>
      </c>
      <c r="V591" s="154">
        <v>0</v>
      </c>
      <c r="W591" s="154">
        <v>0</v>
      </c>
      <c r="X591" s="154">
        <v>0</v>
      </c>
      <c r="Y591" s="155">
        <v>0</v>
      </c>
      <c r="Z591" s="154">
        <v>0</v>
      </c>
      <c r="AA591" s="154">
        <v>0</v>
      </c>
      <c r="AB591" s="154">
        <v>0</v>
      </c>
      <c r="AC591" s="154">
        <v>0</v>
      </c>
      <c r="AD591" s="154">
        <v>0</v>
      </c>
      <c r="AE591" s="154">
        <v>0</v>
      </c>
      <c r="AF591" s="154">
        <v>0</v>
      </c>
      <c r="AG591" s="154">
        <v>0</v>
      </c>
      <c r="AH591" s="154">
        <v>2.63454319</v>
      </c>
      <c r="AI591" s="154">
        <v>0.4</v>
      </c>
      <c r="AJ591" s="154">
        <v>0</v>
      </c>
      <c r="AK591" s="154">
        <v>0.02</v>
      </c>
      <c r="AL591" s="154">
        <v>0</v>
      </c>
      <c r="AM591" s="154">
        <v>0</v>
      </c>
      <c r="AN591" s="154">
        <f t="shared" si="199"/>
        <v>0</v>
      </c>
      <c r="AO591" s="154">
        <f t="shared" si="200"/>
        <v>2.63454319</v>
      </c>
      <c r="AP591" s="154">
        <f t="shared" si="201"/>
        <v>0.4</v>
      </c>
      <c r="AQ591" s="154">
        <f t="shared" si="202"/>
        <v>0</v>
      </c>
      <c r="AR591" s="154">
        <f t="shared" si="203"/>
        <v>0.02</v>
      </c>
      <c r="AS591" s="154">
        <f t="shared" si="204"/>
        <v>0</v>
      </c>
      <c r="AT591" s="154">
        <f t="shared" si="205"/>
        <v>0</v>
      </c>
    </row>
    <row r="592" spans="1:46" ht="47.25">
      <c r="A592" s="133" t="s">
        <v>140</v>
      </c>
      <c r="B592" s="171" t="s">
        <v>844</v>
      </c>
      <c r="C592" s="138" t="s">
        <v>845</v>
      </c>
      <c r="D592" s="155">
        <v>2.4654141300000001</v>
      </c>
      <c r="E592" s="154">
        <v>0</v>
      </c>
      <c r="F592" s="154">
        <v>0</v>
      </c>
      <c r="G592" s="154">
        <v>0</v>
      </c>
      <c r="H592" s="154">
        <v>0</v>
      </c>
      <c r="I592" s="154">
        <v>0</v>
      </c>
      <c r="J592" s="154">
        <v>0</v>
      </c>
      <c r="K592" s="154">
        <v>0</v>
      </c>
      <c r="L592" s="154">
        <v>0</v>
      </c>
      <c r="M592" s="154">
        <v>2.4654141300000001</v>
      </c>
      <c r="N592" s="154">
        <v>0.16</v>
      </c>
      <c r="O592" s="154">
        <v>0</v>
      </c>
      <c r="P592" s="154">
        <v>0.14099999999999999</v>
      </c>
      <c r="Q592" s="154">
        <v>0</v>
      </c>
      <c r="R592" s="154">
        <v>0</v>
      </c>
      <c r="S592" s="154">
        <v>0</v>
      </c>
      <c r="T592" s="154">
        <v>0</v>
      </c>
      <c r="U592" s="154">
        <v>0</v>
      </c>
      <c r="V592" s="154">
        <v>0</v>
      </c>
      <c r="W592" s="154">
        <v>0</v>
      </c>
      <c r="X592" s="154">
        <v>0</v>
      </c>
      <c r="Y592" s="155">
        <v>0</v>
      </c>
      <c r="Z592" s="154">
        <v>0</v>
      </c>
      <c r="AA592" s="154">
        <v>0</v>
      </c>
      <c r="AB592" s="154">
        <v>0</v>
      </c>
      <c r="AC592" s="154">
        <v>0</v>
      </c>
      <c r="AD592" s="154">
        <v>0</v>
      </c>
      <c r="AE592" s="154">
        <v>0</v>
      </c>
      <c r="AF592" s="154">
        <v>0</v>
      </c>
      <c r="AG592" s="154">
        <v>0</v>
      </c>
      <c r="AH592" s="154">
        <v>0</v>
      </c>
      <c r="AI592" s="154">
        <v>0</v>
      </c>
      <c r="AJ592" s="154">
        <v>0</v>
      </c>
      <c r="AK592" s="154">
        <v>0</v>
      </c>
      <c r="AL592" s="154">
        <v>0</v>
      </c>
      <c r="AM592" s="154">
        <v>0</v>
      </c>
      <c r="AN592" s="154">
        <f t="shared" si="199"/>
        <v>0</v>
      </c>
      <c r="AO592" s="154">
        <f t="shared" si="200"/>
        <v>2.4654141300000001</v>
      </c>
      <c r="AP592" s="154">
        <f t="shared" si="201"/>
        <v>0.16</v>
      </c>
      <c r="AQ592" s="154">
        <f t="shared" si="202"/>
        <v>0</v>
      </c>
      <c r="AR592" s="154">
        <f t="shared" si="203"/>
        <v>0.14099999999999999</v>
      </c>
      <c r="AS592" s="154">
        <f t="shared" si="204"/>
        <v>0</v>
      </c>
      <c r="AT592" s="154">
        <f t="shared" si="205"/>
        <v>0</v>
      </c>
    </row>
    <row r="593" spans="1:46" ht="31.5">
      <c r="A593" s="133" t="s">
        <v>140</v>
      </c>
      <c r="B593" s="171" t="s">
        <v>846</v>
      </c>
      <c r="C593" s="138" t="s">
        <v>847</v>
      </c>
      <c r="D593" s="155" t="s">
        <v>239</v>
      </c>
      <c r="E593" s="154">
        <v>0</v>
      </c>
      <c r="F593" s="154">
        <v>0</v>
      </c>
      <c r="G593" s="154">
        <v>0</v>
      </c>
      <c r="H593" s="154">
        <v>0</v>
      </c>
      <c r="I593" s="154">
        <v>0</v>
      </c>
      <c r="J593" s="154">
        <v>0</v>
      </c>
      <c r="K593" s="154">
        <v>0</v>
      </c>
      <c r="L593" s="154">
        <v>0</v>
      </c>
      <c r="M593" s="154">
        <v>0</v>
      </c>
      <c r="N593" s="154">
        <v>0</v>
      </c>
      <c r="O593" s="154">
        <v>0</v>
      </c>
      <c r="P593" s="154">
        <v>0</v>
      </c>
      <c r="Q593" s="154">
        <v>0</v>
      </c>
      <c r="R593" s="154">
        <v>0</v>
      </c>
      <c r="S593" s="154">
        <v>0</v>
      </c>
      <c r="T593" s="154">
        <v>0</v>
      </c>
      <c r="U593" s="154">
        <v>0</v>
      </c>
      <c r="V593" s="154">
        <v>0</v>
      </c>
      <c r="W593" s="154">
        <v>0</v>
      </c>
      <c r="X593" s="154">
        <v>0</v>
      </c>
      <c r="Y593" s="155">
        <v>0</v>
      </c>
      <c r="Z593" s="154">
        <v>0</v>
      </c>
      <c r="AA593" s="154">
        <v>0</v>
      </c>
      <c r="AB593" s="154">
        <v>0</v>
      </c>
      <c r="AC593" s="154">
        <v>0</v>
      </c>
      <c r="AD593" s="154">
        <v>0</v>
      </c>
      <c r="AE593" s="154">
        <v>0</v>
      </c>
      <c r="AF593" s="154">
        <v>0</v>
      </c>
      <c r="AG593" s="154">
        <v>0</v>
      </c>
      <c r="AH593" s="154">
        <v>0</v>
      </c>
      <c r="AI593" s="154">
        <v>0</v>
      </c>
      <c r="AJ593" s="154">
        <v>0</v>
      </c>
      <c r="AK593" s="154">
        <v>0</v>
      </c>
      <c r="AL593" s="154">
        <v>0</v>
      </c>
      <c r="AM593" s="154">
        <v>0</v>
      </c>
      <c r="AN593" s="154">
        <f t="shared" si="199"/>
        <v>0</v>
      </c>
      <c r="AO593" s="154">
        <f t="shared" si="200"/>
        <v>0</v>
      </c>
      <c r="AP593" s="154">
        <f t="shared" si="201"/>
        <v>0</v>
      </c>
      <c r="AQ593" s="154">
        <f t="shared" si="202"/>
        <v>0</v>
      </c>
      <c r="AR593" s="154">
        <f t="shared" si="203"/>
        <v>0</v>
      </c>
      <c r="AS593" s="154">
        <f t="shared" si="204"/>
        <v>0</v>
      </c>
      <c r="AT593" s="154">
        <f t="shared" si="205"/>
        <v>0</v>
      </c>
    </row>
    <row r="594" spans="1:46" ht="31.5">
      <c r="A594" s="133" t="s">
        <v>140</v>
      </c>
      <c r="B594" s="171" t="s">
        <v>848</v>
      </c>
      <c r="C594" s="138" t="s">
        <v>849</v>
      </c>
      <c r="D594" s="155">
        <v>4.5552528799999994</v>
      </c>
      <c r="E594" s="154">
        <v>0</v>
      </c>
      <c r="F594" s="154">
        <v>0</v>
      </c>
      <c r="G594" s="154">
        <v>0</v>
      </c>
      <c r="H594" s="154">
        <v>0</v>
      </c>
      <c r="I594" s="154">
        <v>0</v>
      </c>
      <c r="J594" s="154">
        <v>0</v>
      </c>
      <c r="K594" s="154">
        <v>0</v>
      </c>
      <c r="L594" s="154">
        <v>0</v>
      </c>
      <c r="M594" s="154">
        <v>4.5552528799999994</v>
      </c>
      <c r="N594" s="154">
        <v>0</v>
      </c>
      <c r="O594" s="154">
        <v>0</v>
      </c>
      <c r="P594" s="154">
        <v>0.80200000000000005</v>
      </c>
      <c r="Q594" s="154">
        <v>0</v>
      </c>
      <c r="R594" s="154">
        <v>0</v>
      </c>
      <c r="S594" s="154">
        <v>0</v>
      </c>
      <c r="T594" s="154">
        <v>0</v>
      </c>
      <c r="U594" s="154">
        <v>0</v>
      </c>
      <c r="V594" s="154">
        <v>0</v>
      </c>
      <c r="W594" s="154">
        <v>0</v>
      </c>
      <c r="X594" s="154">
        <v>0</v>
      </c>
      <c r="Y594" s="155">
        <v>0</v>
      </c>
      <c r="Z594" s="154">
        <v>0</v>
      </c>
      <c r="AA594" s="154">
        <v>0</v>
      </c>
      <c r="AB594" s="154">
        <v>0</v>
      </c>
      <c r="AC594" s="154">
        <v>0</v>
      </c>
      <c r="AD594" s="154">
        <v>0</v>
      </c>
      <c r="AE594" s="154">
        <v>0</v>
      </c>
      <c r="AF594" s="154">
        <v>0</v>
      </c>
      <c r="AG594" s="154">
        <v>0</v>
      </c>
      <c r="AH594" s="154">
        <v>0</v>
      </c>
      <c r="AI594" s="154">
        <v>0</v>
      </c>
      <c r="AJ594" s="154">
        <v>0</v>
      </c>
      <c r="AK594" s="154">
        <v>0</v>
      </c>
      <c r="AL594" s="154">
        <v>0</v>
      </c>
      <c r="AM594" s="154">
        <v>0</v>
      </c>
      <c r="AN594" s="154">
        <f t="shared" si="199"/>
        <v>0</v>
      </c>
      <c r="AO594" s="154">
        <f t="shared" si="200"/>
        <v>4.5552528799999994</v>
      </c>
      <c r="AP594" s="154">
        <f t="shared" si="201"/>
        <v>0</v>
      </c>
      <c r="AQ594" s="154">
        <f t="shared" si="202"/>
        <v>0</v>
      </c>
      <c r="AR594" s="154">
        <f t="shared" si="203"/>
        <v>0.80200000000000005</v>
      </c>
      <c r="AS594" s="154">
        <f t="shared" si="204"/>
        <v>0</v>
      </c>
      <c r="AT594" s="154">
        <f t="shared" si="205"/>
        <v>0</v>
      </c>
    </row>
    <row r="595" spans="1:46" ht="31.5">
      <c r="A595" s="133" t="s">
        <v>140</v>
      </c>
      <c r="B595" s="171" t="s">
        <v>850</v>
      </c>
      <c r="C595" s="138" t="s">
        <v>851</v>
      </c>
      <c r="D595" s="155" t="s">
        <v>239</v>
      </c>
      <c r="E595" s="154">
        <v>0</v>
      </c>
      <c r="F595" s="154">
        <v>0</v>
      </c>
      <c r="G595" s="154">
        <v>0</v>
      </c>
      <c r="H595" s="154">
        <v>0</v>
      </c>
      <c r="I595" s="154">
        <v>0</v>
      </c>
      <c r="J595" s="154">
        <v>0</v>
      </c>
      <c r="K595" s="154">
        <v>0</v>
      </c>
      <c r="L595" s="154">
        <v>0</v>
      </c>
      <c r="M595" s="154">
        <v>0</v>
      </c>
      <c r="N595" s="154">
        <v>0</v>
      </c>
      <c r="O595" s="154">
        <v>0</v>
      </c>
      <c r="P595" s="154">
        <v>0</v>
      </c>
      <c r="Q595" s="154">
        <v>0</v>
      </c>
      <c r="R595" s="154">
        <v>0</v>
      </c>
      <c r="S595" s="154">
        <v>0</v>
      </c>
      <c r="T595" s="154">
        <v>0</v>
      </c>
      <c r="U595" s="154">
        <v>0</v>
      </c>
      <c r="V595" s="154">
        <v>0</v>
      </c>
      <c r="W595" s="154">
        <v>0</v>
      </c>
      <c r="X595" s="154">
        <v>0</v>
      </c>
      <c r="Y595" s="155">
        <v>0</v>
      </c>
      <c r="Z595" s="154">
        <v>0</v>
      </c>
      <c r="AA595" s="154">
        <v>0</v>
      </c>
      <c r="AB595" s="154">
        <v>0</v>
      </c>
      <c r="AC595" s="154">
        <v>0</v>
      </c>
      <c r="AD595" s="154">
        <v>0</v>
      </c>
      <c r="AE595" s="154">
        <v>0</v>
      </c>
      <c r="AF595" s="154">
        <v>0</v>
      </c>
      <c r="AG595" s="154">
        <v>0</v>
      </c>
      <c r="AH595" s="154">
        <v>0</v>
      </c>
      <c r="AI595" s="154">
        <v>0</v>
      </c>
      <c r="AJ595" s="154">
        <v>0</v>
      </c>
      <c r="AK595" s="154">
        <v>0</v>
      </c>
      <c r="AL595" s="154">
        <v>0</v>
      </c>
      <c r="AM595" s="154">
        <v>0</v>
      </c>
      <c r="AN595" s="154">
        <f t="shared" si="199"/>
        <v>0</v>
      </c>
      <c r="AO595" s="154">
        <f t="shared" si="200"/>
        <v>0</v>
      </c>
      <c r="AP595" s="154">
        <f t="shared" si="201"/>
        <v>0</v>
      </c>
      <c r="AQ595" s="154">
        <f t="shared" si="202"/>
        <v>0</v>
      </c>
      <c r="AR595" s="154">
        <f t="shared" si="203"/>
        <v>0</v>
      </c>
      <c r="AS595" s="154">
        <f t="shared" si="204"/>
        <v>0</v>
      </c>
      <c r="AT595" s="154">
        <f t="shared" si="205"/>
        <v>0</v>
      </c>
    </row>
    <row r="596" spans="1:46" ht="31.5">
      <c r="A596" s="133" t="s">
        <v>140</v>
      </c>
      <c r="B596" s="171" t="s">
        <v>852</v>
      </c>
      <c r="C596" s="138" t="s">
        <v>853</v>
      </c>
      <c r="D596" s="155">
        <v>9.0467556099999999</v>
      </c>
      <c r="E596" s="154">
        <v>0</v>
      </c>
      <c r="F596" s="154">
        <v>0</v>
      </c>
      <c r="G596" s="154">
        <v>0</v>
      </c>
      <c r="H596" s="154">
        <v>0</v>
      </c>
      <c r="I596" s="154">
        <v>0</v>
      </c>
      <c r="J596" s="154">
        <v>0</v>
      </c>
      <c r="K596" s="154">
        <v>0</v>
      </c>
      <c r="L596" s="154">
        <v>0</v>
      </c>
      <c r="M596" s="154">
        <v>9.0467556099999999</v>
      </c>
      <c r="N596" s="154">
        <v>0</v>
      </c>
      <c r="O596" s="154">
        <v>0</v>
      </c>
      <c r="P596" s="154">
        <v>1.5940000000000001</v>
      </c>
      <c r="Q596" s="154">
        <v>0</v>
      </c>
      <c r="R596" s="154">
        <v>0</v>
      </c>
      <c r="S596" s="154">
        <v>0</v>
      </c>
      <c r="T596" s="154">
        <v>0</v>
      </c>
      <c r="U596" s="154">
        <v>0</v>
      </c>
      <c r="V596" s="154">
        <v>0</v>
      </c>
      <c r="W596" s="154">
        <v>0</v>
      </c>
      <c r="X596" s="154">
        <v>0</v>
      </c>
      <c r="Y596" s="155">
        <v>0</v>
      </c>
      <c r="Z596" s="154">
        <v>0</v>
      </c>
      <c r="AA596" s="154">
        <v>0</v>
      </c>
      <c r="AB596" s="154">
        <v>0</v>
      </c>
      <c r="AC596" s="154">
        <v>0</v>
      </c>
      <c r="AD596" s="154">
        <v>0</v>
      </c>
      <c r="AE596" s="154">
        <v>0</v>
      </c>
      <c r="AF596" s="154">
        <v>0</v>
      </c>
      <c r="AG596" s="154">
        <v>0</v>
      </c>
      <c r="AH596" s="154">
        <v>0</v>
      </c>
      <c r="AI596" s="154">
        <v>0</v>
      </c>
      <c r="AJ596" s="154">
        <v>0</v>
      </c>
      <c r="AK596" s="154">
        <v>0</v>
      </c>
      <c r="AL596" s="154">
        <v>0</v>
      </c>
      <c r="AM596" s="154">
        <v>0</v>
      </c>
      <c r="AN596" s="154">
        <f t="shared" si="199"/>
        <v>0</v>
      </c>
      <c r="AO596" s="154">
        <f t="shared" si="200"/>
        <v>9.0467556099999999</v>
      </c>
      <c r="AP596" s="154">
        <f t="shared" si="201"/>
        <v>0</v>
      </c>
      <c r="AQ596" s="154">
        <f t="shared" si="202"/>
        <v>0</v>
      </c>
      <c r="AR596" s="154">
        <f t="shared" si="203"/>
        <v>1.5940000000000001</v>
      </c>
      <c r="AS596" s="154">
        <f t="shared" si="204"/>
        <v>0</v>
      </c>
      <c r="AT596" s="154">
        <f t="shared" si="205"/>
        <v>0</v>
      </c>
    </row>
    <row r="597" spans="1:46" ht="31.5">
      <c r="A597" s="133" t="s">
        <v>140</v>
      </c>
      <c r="B597" s="171" t="s">
        <v>854</v>
      </c>
      <c r="C597" s="138" t="s">
        <v>855</v>
      </c>
      <c r="D597" s="155" t="s">
        <v>239</v>
      </c>
      <c r="E597" s="154">
        <v>0</v>
      </c>
      <c r="F597" s="154">
        <v>0</v>
      </c>
      <c r="G597" s="154">
        <v>0</v>
      </c>
      <c r="H597" s="154">
        <v>0</v>
      </c>
      <c r="I597" s="154">
        <v>0</v>
      </c>
      <c r="J597" s="154">
        <v>0</v>
      </c>
      <c r="K597" s="154">
        <v>0</v>
      </c>
      <c r="L597" s="154">
        <v>0</v>
      </c>
      <c r="M597" s="154">
        <v>0</v>
      </c>
      <c r="N597" s="154">
        <v>0</v>
      </c>
      <c r="O597" s="154">
        <v>0</v>
      </c>
      <c r="P597" s="154">
        <v>0</v>
      </c>
      <c r="Q597" s="154">
        <v>0</v>
      </c>
      <c r="R597" s="154">
        <v>0</v>
      </c>
      <c r="S597" s="154">
        <v>0</v>
      </c>
      <c r="T597" s="154">
        <v>0</v>
      </c>
      <c r="U597" s="154">
        <v>0</v>
      </c>
      <c r="V597" s="154">
        <v>0</v>
      </c>
      <c r="W597" s="154">
        <v>0</v>
      </c>
      <c r="X597" s="154">
        <v>0</v>
      </c>
      <c r="Y597" s="155">
        <v>0</v>
      </c>
      <c r="Z597" s="154">
        <v>0</v>
      </c>
      <c r="AA597" s="154">
        <v>0</v>
      </c>
      <c r="AB597" s="154">
        <v>0</v>
      </c>
      <c r="AC597" s="154">
        <v>0</v>
      </c>
      <c r="AD597" s="154">
        <v>0</v>
      </c>
      <c r="AE597" s="154">
        <v>0</v>
      </c>
      <c r="AF597" s="154">
        <v>0</v>
      </c>
      <c r="AG597" s="154">
        <v>0</v>
      </c>
      <c r="AH597" s="154">
        <v>0</v>
      </c>
      <c r="AI597" s="154">
        <v>0</v>
      </c>
      <c r="AJ597" s="154">
        <v>0</v>
      </c>
      <c r="AK597" s="154">
        <v>0</v>
      </c>
      <c r="AL597" s="154">
        <v>0</v>
      </c>
      <c r="AM597" s="154">
        <v>0</v>
      </c>
      <c r="AN597" s="154">
        <f t="shared" si="199"/>
        <v>0</v>
      </c>
      <c r="AO597" s="154">
        <f t="shared" si="200"/>
        <v>0</v>
      </c>
      <c r="AP597" s="154">
        <f t="shared" si="201"/>
        <v>0</v>
      </c>
      <c r="AQ597" s="154">
        <f t="shared" si="202"/>
        <v>0</v>
      </c>
      <c r="AR597" s="154">
        <f t="shared" si="203"/>
        <v>0</v>
      </c>
      <c r="AS597" s="154">
        <f t="shared" si="204"/>
        <v>0</v>
      </c>
      <c r="AT597" s="154">
        <f t="shared" si="205"/>
        <v>0</v>
      </c>
    </row>
    <row r="598" spans="1:46" ht="31.5">
      <c r="A598" s="133" t="s">
        <v>140</v>
      </c>
      <c r="B598" s="171" t="s">
        <v>856</v>
      </c>
      <c r="C598" s="138" t="s">
        <v>857</v>
      </c>
      <c r="D598" s="155" t="s">
        <v>239</v>
      </c>
      <c r="E598" s="154">
        <v>0</v>
      </c>
      <c r="F598" s="154">
        <v>0</v>
      </c>
      <c r="G598" s="154">
        <v>0</v>
      </c>
      <c r="H598" s="154">
        <v>0</v>
      </c>
      <c r="I598" s="154">
        <v>0</v>
      </c>
      <c r="J598" s="154">
        <v>0</v>
      </c>
      <c r="K598" s="154">
        <v>0</v>
      </c>
      <c r="L598" s="154">
        <v>0</v>
      </c>
      <c r="M598" s="154">
        <v>0</v>
      </c>
      <c r="N598" s="154">
        <v>0</v>
      </c>
      <c r="O598" s="154">
        <v>0</v>
      </c>
      <c r="P598" s="154">
        <v>0</v>
      </c>
      <c r="Q598" s="154">
        <v>0</v>
      </c>
      <c r="R598" s="154">
        <v>0</v>
      </c>
      <c r="S598" s="154">
        <v>0</v>
      </c>
      <c r="T598" s="154">
        <v>0</v>
      </c>
      <c r="U598" s="154">
        <v>0</v>
      </c>
      <c r="V598" s="154">
        <v>0</v>
      </c>
      <c r="W598" s="154">
        <v>0</v>
      </c>
      <c r="X598" s="154">
        <v>0</v>
      </c>
      <c r="Y598" s="155">
        <v>0</v>
      </c>
      <c r="Z598" s="154">
        <v>0</v>
      </c>
      <c r="AA598" s="154">
        <v>0</v>
      </c>
      <c r="AB598" s="154">
        <v>0</v>
      </c>
      <c r="AC598" s="154">
        <v>0</v>
      </c>
      <c r="AD598" s="154">
        <v>0</v>
      </c>
      <c r="AE598" s="154">
        <v>0</v>
      </c>
      <c r="AF598" s="154">
        <v>0</v>
      </c>
      <c r="AG598" s="154">
        <v>0</v>
      </c>
      <c r="AH598" s="154">
        <v>0</v>
      </c>
      <c r="AI598" s="154">
        <v>0</v>
      </c>
      <c r="AJ598" s="154">
        <v>0</v>
      </c>
      <c r="AK598" s="154">
        <v>0</v>
      </c>
      <c r="AL598" s="154">
        <v>0</v>
      </c>
      <c r="AM598" s="154">
        <v>0</v>
      </c>
      <c r="AN598" s="154">
        <f t="shared" si="199"/>
        <v>0</v>
      </c>
      <c r="AO598" s="154">
        <f t="shared" si="200"/>
        <v>0</v>
      </c>
      <c r="AP598" s="154">
        <f t="shared" si="201"/>
        <v>0</v>
      </c>
      <c r="AQ598" s="154">
        <f t="shared" si="202"/>
        <v>0</v>
      </c>
      <c r="AR598" s="154">
        <f t="shared" si="203"/>
        <v>0</v>
      </c>
      <c r="AS598" s="154">
        <f t="shared" si="204"/>
        <v>0</v>
      </c>
      <c r="AT598" s="154">
        <f t="shared" si="205"/>
        <v>0</v>
      </c>
    </row>
    <row r="599" spans="1:46" ht="47.25">
      <c r="A599" s="133" t="s">
        <v>140</v>
      </c>
      <c r="B599" s="171" t="s">
        <v>858</v>
      </c>
      <c r="C599" s="138" t="s">
        <v>859</v>
      </c>
      <c r="D599" s="155">
        <v>2.7908019300000002</v>
      </c>
      <c r="E599" s="154">
        <v>0</v>
      </c>
      <c r="F599" s="154">
        <v>0</v>
      </c>
      <c r="G599" s="154">
        <v>0</v>
      </c>
      <c r="H599" s="154">
        <v>0</v>
      </c>
      <c r="I599" s="154">
        <v>0</v>
      </c>
      <c r="J599" s="154">
        <v>0</v>
      </c>
      <c r="K599" s="154">
        <v>0</v>
      </c>
      <c r="L599" s="154">
        <v>0</v>
      </c>
      <c r="M599" s="154">
        <v>2.7908019300000002</v>
      </c>
      <c r="N599" s="154">
        <v>0</v>
      </c>
      <c r="O599" s="154">
        <v>0</v>
      </c>
      <c r="P599" s="154">
        <v>0.41</v>
      </c>
      <c r="Q599" s="154">
        <v>0</v>
      </c>
      <c r="R599" s="154">
        <v>0</v>
      </c>
      <c r="S599" s="154">
        <v>0</v>
      </c>
      <c r="T599" s="154">
        <v>0</v>
      </c>
      <c r="U599" s="154">
        <v>0</v>
      </c>
      <c r="V599" s="154">
        <v>0</v>
      </c>
      <c r="W599" s="154">
        <v>0</v>
      </c>
      <c r="X599" s="154">
        <v>0</v>
      </c>
      <c r="Y599" s="155">
        <v>0</v>
      </c>
      <c r="Z599" s="154">
        <v>0</v>
      </c>
      <c r="AA599" s="154">
        <v>0</v>
      </c>
      <c r="AB599" s="154">
        <v>0</v>
      </c>
      <c r="AC599" s="154">
        <v>0</v>
      </c>
      <c r="AD599" s="154">
        <v>0</v>
      </c>
      <c r="AE599" s="154">
        <v>0</v>
      </c>
      <c r="AF599" s="154">
        <v>0</v>
      </c>
      <c r="AG599" s="154">
        <v>0</v>
      </c>
      <c r="AH599" s="154">
        <v>0</v>
      </c>
      <c r="AI599" s="154">
        <v>0</v>
      </c>
      <c r="AJ599" s="154">
        <v>0</v>
      </c>
      <c r="AK599" s="154">
        <v>0</v>
      </c>
      <c r="AL599" s="154">
        <v>0</v>
      </c>
      <c r="AM599" s="154">
        <v>0</v>
      </c>
      <c r="AN599" s="154">
        <f t="shared" si="199"/>
        <v>0</v>
      </c>
      <c r="AO599" s="154">
        <f t="shared" si="200"/>
        <v>2.7908019300000002</v>
      </c>
      <c r="AP599" s="154">
        <f t="shared" si="201"/>
        <v>0</v>
      </c>
      <c r="AQ599" s="154">
        <f t="shared" si="202"/>
        <v>0</v>
      </c>
      <c r="AR599" s="154">
        <f t="shared" si="203"/>
        <v>0.41</v>
      </c>
      <c r="AS599" s="154">
        <f t="shared" si="204"/>
        <v>0</v>
      </c>
      <c r="AT599" s="154">
        <f t="shared" si="205"/>
        <v>0</v>
      </c>
    </row>
    <row r="600" spans="1:46" ht="31.5">
      <c r="A600" s="133" t="s">
        <v>140</v>
      </c>
      <c r="B600" s="171" t="s">
        <v>860</v>
      </c>
      <c r="C600" s="138" t="s">
        <v>861</v>
      </c>
      <c r="D600" s="155">
        <v>6.5462094000000004</v>
      </c>
      <c r="E600" s="154">
        <v>0</v>
      </c>
      <c r="F600" s="154">
        <v>0</v>
      </c>
      <c r="G600" s="154">
        <v>0</v>
      </c>
      <c r="H600" s="154">
        <v>0</v>
      </c>
      <c r="I600" s="154">
        <v>0</v>
      </c>
      <c r="J600" s="154">
        <v>0</v>
      </c>
      <c r="K600" s="154">
        <v>0</v>
      </c>
      <c r="L600" s="154">
        <v>0</v>
      </c>
      <c r="M600" s="154">
        <v>0</v>
      </c>
      <c r="N600" s="154">
        <v>0</v>
      </c>
      <c r="O600" s="154">
        <v>0</v>
      </c>
      <c r="P600" s="154">
        <v>0</v>
      </c>
      <c r="Q600" s="154">
        <v>0</v>
      </c>
      <c r="R600" s="154">
        <v>0</v>
      </c>
      <c r="S600" s="154">
        <v>0</v>
      </c>
      <c r="T600" s="154">
        <v>6.5462094000000004</v>
      </c>
      <c r="U600" s="154">
        <v>0</v>
      </c>
      <c r="V600" s="154">
        <v>0</v>
      </c>
      <c r="W600" s="154">
        <v>1.26</v>
      </c>
      <c r="X600" s="154">
        <v>0</v>
      </c>
      <c r="Y600" s="155">
        <v>0</v>
      </c>
      <c r="Z600" s="154">
        <v>0</v>
      </c>
      <c r="AA600" s="154">
        <v>0</v>
      </c>
      <c r="AB600" s="154">
        <v>0</v>
      </c>
      <c r="AC600" s="154">
        <v>0</v>
      </c>
      <c r="AD600" s="154">
        <v>0</v>
      </c>
      <c r="AE600" s="154">
        <v>0</v>
      </c>
      <c r="AF600" s="154">
        <v>0</v>
      </c>
      <c r="AG600" s="154">
        <v>0</v>
      </c>
      <c r="AH600" s="154">
        <v>0</v>
      </c>
      <c r="AI600" s="154">
        <v>0</v>
      </c>
      <c r="AJ600" s="154">
        <v>0</v>
      </c>
      <c r="AK600" s="154">
        <v>0</v>
      </c>
      <c r="AL600" s="154">
        <v>0</v>
      </c>
      <c r="AM600" s="154">
        <v>0</v>
      </c>
      <c r="AN600" s="154">
        <f t="shared" si="199"/>
        <v>0</v>
      </c>
      <c r="AO600" s="154">
        <f t="shared" si="200"/>
        <v>6.5462094000000004</v>
      </c>
      <c r="AP600" s="154">
        <f t="shared" si="201"/>
        <v>0</v>
      </c>
      <c r="AQ600" s="154">
        <f t="shared" si="202"/>
        <v>0</v>
      </c>
      <c r="AR600" s="154">
        <f t="shared" si="203"/>
        <v>1.26</v>
      </c>
      <c r="AS600" s="154">
        <f t="shared" si="204"/>
        <v>0</v>
      </c>
      <c r="AT600" s="154">
        <f t="shared" si="205"/>
        <v>0</v>
      </c>
    </row>
    <row r="601" spans="1:46" ht="31.5">
      <c r="A601" s="133" t="s">
        <v>140</v>
      </c>
      <c r="B601" s="171" t="s">
        <v>862</v>
      </c>
      <c r="C601" s="138" t="s">
        <v>863</v>
      </c>
      <c r="D601" s="155" t="s">
        <v>239</v>
      </c>
      <c r="E601" s="154">
        <v>0</v>
      </c>
      <c r="F601" s="154">
        <v>0</v>
      </c>
      <c r="G601" s="154">
        <v>0</v>
      </c>
      <c r="H601" s="154">
        <v>0</v>
      </c>
      <c r="I601" s="154">
        <v>0</v>
      </c>
      <c r="J601" s="154">
        <v>0</v>
      </c>
      <c r="K601" s="154">
        <v>0</v>
      </c>
      <c r="L601" s="154">
        <v>0</v>
      </c>
      <c r="M601" s="154">
        <v>0</v>
      </c>
      <c r="N601" s="154">
        <v>0</v>
      </c>
      <c r="O601" s="154">
        <v>0</v>
      </c>
      <c r="P601" s="154">
        <v>0</v>
      </c>
      <c r="Q601" s="154">
        <v>0</v>
      </c>
      <c r="R601" s="154">
        <v>0</v>
      </c>
      <c r="S601" s="154">
        <v>0</v>
      </c>
      <c r="T601" s="154">
        <v>0</v>
      </c>
      <c r="U601" s="154">
        <v>0</v>
      </c>
      <c r="V601" s="154">
        <v>0</v>
      </c>
      <c r="W601" s="154">
        <v>0</v>
      </c>
      <c r="X601" s="154">
        <v>0</v>
      </c>
      <c r="Y601" s="155">
        <v>0</v>
      </c>
      <c r="Z601" s="154">
        <v>0</v>
      </c>
      <c r="AA601" s="154">
        <v>0</v>
      </c>
      <c r="AB601" s="154">
        <v>0</v>
      </c>
      <c r="AC601" s="154">
        <v>0</v>
      </c>
      <c r="AD601" s="154">
        <v>0</v>
      </c>
      <c r="AE601" s="154">
        <v>0</v>
      </c>
      <c r="AF601" s="154">
        <v>0</v>
      </c>
      <c r="AG601" s="154">
        <v>0</v>
      </c>
      <c r="AH601" s="154">
        <v>0</v>
      </c>
      <c r="AI601" s="154">
        <v>0</v>
      </c>
      <c r="AJ601" s="154">
        <v>0</v>
      </c>
      <c r="AK601" s="154">
        <v>0</v>
      </c>
      <c r="AL601" s="154">
        <v>0</v>
      </c>
      <c r="AM601" s="154">
        <v>0</v>
      </c>
      <c r="AN601" s="154">
        <f t="shared" si="199"/>
        <v>0</v>
      </c>
      <c r="AO601" s="154">
        <f t="shared" si="200"/>
        <v>0</v>
      </c>
      <c r="AP601" s="154">
        <f t="shared" si="201"/>
        <v>0</v>
      </c>
      <c r="AQ601" s="154">
        <f t="shared" si="202"/>
        <v>0</v>
      </c>
      <c r="AR601" s="154">
        <f t="shared" si="203"/>
        <v>0</v>
      </c>
      <c r="AS601" s="154">
        <f t="shared" si="204"/>
        <v>0</v>
      </c>
      <c r="AT601" s="154">
        <f t="shared" si="205"/>
        <v>0</v>
      </c>
    </row>
    <row r="602" spans="1:46" ht="31.5">
      <c r="A602" s="133" t="s">
        <v>140</v>
      </c>
      <c r="B602" s="171" t="s">
        <v>864</v>
      </c>
      <c r="C602" s="138" t="s">
        <v>865</v>
      </c>
      <c r="D602" s="155" t="s">
        <v>239</v>
      </c>
      <c r="E602" s="154">
        <v>0</v>
      </c>
      <c r="F602" s="154">
        <v>0</v>
      </c>
      <c r="G602" s="154">
        <v>0</v>
      </c>
      <c r="H602" s="154">
        <v>0</v>
      </c>
      <c r="I602" s="154">
        <v>0</v>
      </c>
      <c r="J602" s="154">
        <v>0</v>
      </c>
      <c r="K602" s="154">
        <v>0</v>
      </c>
      <c r="L602" s="154">
        <v>0</v>
      </c>
      <c r="M602" s="154">
        <v>0</v>
      </c>
      <c r="N602" s="154">
        <v>0</v>
      </c>
      <c r="O602" s="154">
        <v>0</v>
      </c>
      <c r="P602" s="154">
        <v>0</v>
      </c>
      <c r="Q602" s="154">
        <v>0</v>
      </c>
      <c r="R602" s="154">
        <v>0</v>
      </c>
      <c r="S602" s="154">
        <v>0</v>
      </c>
      <c r="T602" s="154">
        <v>0</v>
      </c>
      <c r="U602" s="154">
        <v>0</v>
      </c>
      <c r="V602" s="154">
        <v>0</v>
      </c>
      <c r="W602" s="154">
        <v>0</v>
      </c>
      <c r="X602" s="154">
        <v>0</v>
      </c>
      <c r="Y602" s="155">
        <v>0</v>
      </c>
      <c r="Z602" s="154">
        <v>0</v>
      </c>
      <c r="AA602" s="154">
        <v>0</v>
      </c>
      <c r="AB602" s="154">
        <v>0</v>
      </c>
      <c r="AC602" s="154">
        <v>0</v>
      </c>
      <c r="AD602" s="154">
        <v>0</v>
      </c>
      <c r="AE602" s="154">
        <v>0</v>
      </c>
      <c r="AF602" s="154">
        <v>0</v>
      </c>
      <c r="AG602" s="154">
        <v>0</v>
      </c>
      <c r="AH602" s="154">
        <v>0</v>
      </c>
      <c r="AI602" s="154">
        <v>0</v>
      </c>
      <c r="AJ602" s="154">
        <v>0</v>
      </c>
      <c r="AK602" s="154">
        <v>0</v>
      </c>
      <c r="AL602" s="154">
        <v>0</v>
      </c>
      <c r="AM602" s="154">
        <v>0</v>
      </c>
      <c r="AN602" s="154">
        <f t="shared" si="199"/>
        <v>0</v>
      </c>
      <c r="AO602" s="154">
        <f t="shared" si="200"/>
        <v>0</v>
      </c>
      <c r="AP602" s="154">
        <f t="shared" si="201"/>
        <v>0</v>
      </c>
      <c r="AQ602" s="154">
        <f t="shared" si="202"/>
        <v>0</v>
      </c>
      <c r="AR602" s="154">
        <f t="shared" si="203"/>
        <v>0</v>
      </c>
      <c r="AS602" s="154">
        <f t="shared" si="204"/>
        <v>0</v>
      </c>
      <c r="AT602" s="154">
        <f t="shared" si="205"/>
        <v>0</v>
      </c>
    </row>
    <row r="603" spans="1:46" ht="47.25">
      <c r="A603" s="133" t="s">
        <v>140</v>
      </c>
      <c r="B603" s="171" t="s">
        <v>866</v>
      </c>
      <c r="C603" s="138" t="s">
        <v>867</v>
      </c>
      <c r="D603" s="155" t="s">
        <v>239</v>
      </c>
      <c r="E603" s="154">
        <v>0</v>
      </c>
      <c r="F603" s="154">
        <v>0</v>
      </c>
      <c r="G603" s="154">
        <v>0</v>
      </c>
      <c r="H603" s="154">
        <v>0</v>
      </c>
      <c r="I603" s="154">
        <v>0</v>
      </c>
      <c r="J603" s="154">
        <v>0</v>
      </c>
      <c r="K603" s="154">
        <v>0</v>
      </c>
      <c r="L603" s="154">
        <v>0</v>
      </c>
      <c r="M603" s="154">
        <v>0</v>
      </c>
      <c r="N603" s="154">
        <v>0</v>
      </c>
      <c r="O603" s="154">
        <v>0</v>
      </c>
      <c r="P603" s="154">
        <v>0</v>
      </c>
      <c r="Q603" s="154">
        <v>0</v>
      </c>
      <c r="R603" s="154">
        <v>0</v>
      </c>
      <c r="S603" s="154">
        <v>0</v>
      </c>
      <c r="T603" s="154">
        <v>0</v>
      </c>
      <c r="U603" s="154">
        <v>0</v>
      </c>
      <c r="V603" s="154">
        <v>0</v>
      </c>
      <c r="W603" s="154">
        <v>0</v>
      </c>
      <c r="X603" s="154">
        <v>0</v>
      </c>
      <c r="Y603" s="155">
        <v>0</v>
      </c>
      <c r="Z603" s="154">
        <v>0</v>
      </c>
      <c r="AA603" s="154">
        <v>0</v>
      </c>
      <c r="AB603" s="154">
        <v>0</v>
      </c>
      <c r="AC603" s="154">
        <v>0</v>
      </c>
      <c r="AD603" s="154">
        <v>0</v>
      </c>
      <c r="AE603" s="154">
        <v>0</v>
      </c>
      <c r="AF603" s="154">
        <v>0</v>
      </c>
      <c r="AG603" s="154">
        <v>0</v>
      </c>
      <c r="AH603" s="154">
        <v>0</v>
      </c>
      <c r="AI603" s="154">
        <v>0</v>
      </c>
      <c r="AJ603" s="154">
        <v>0</v>
      </c>
      <c r="AK603" s="154">
        <v>0</v>
      </c>
      <c r="AL603" s="154">
        <v>0</v>
      </c>
      <c r="AM603" s="154">
        <v>0</v>
      </c>
      <c r="AN603" s="154">
        <f t="shared" si="199"/>
        <v>0</v>
      </c>
      <c r="AO603" s="154">
        <f t="shared" si="200"/>
        <v>0</v>
      </c>
      <c r="AP603" s="154">
        <f t="shared" si="201"/>
        <v>0</v>
      </c>
      <c r="AQ603" s="154">
        <f t="shared" si="202"/>
        <v>0</v>
      </c>
      <c r="AR603" s="154">
        <f t="shared" si="203"/>
        <v>0</v>
      </c>
      <c r="AS603" s="154">
        <f t="shared" si="204"/>
        <v>0</v>
      </c>
      <c r="AT603" s="154">
        <f t="shared" si="205"/>
        <v>0</v>
      </c>
    </row>
    <row r="604" spans="1:46" ht="47.25">
      <c r="A604" s="133" t="s">
        <v>140</v>
      </c>
      <c r="B604" s="171" t="s">
        <v>868</v>
      </c>
      <c r="C604" s="138" t="s">
        <v>869</v>
      </c>
      <c r="D604" s="155">
        <v>11.089351980000002</v>
      </c>
      <c r="E604" s="154">
        <v>0</v>
      </c>
      <c r="F604" s="154">
        <v>0</v>
      </c>
      <c r="G604" s="154">
        <v>0</v>
      </c>
      <c r="H604" s="154">
        <v>0</v>
      </c>
      <c r="I604" s="154">
        <v>0</v>
      </c>
      <c r="J604" s="154">
        <v>0</v>
      </c>
      <c r="K604" s="154">
        <v>0</v>
      </c>
      <c r="L604" s="154">
        <v>0</v>
      </c>
      <c r="M604" s="154">
        <v>0</v>
      </c>
      <c r="N604" s="154">
        <v>0</v>
      </c>
      <c r="O604" s="154">
        <v>0</v>
      </c>
      <c r="P604" s="154">
        <v>0</v>
      </c>
      <c r="Q604" s="154">
        <v>0</v>
      </c>
      <c r="R604" s="154">
        <v>0</v>
      </c>
      <c r="S604" s="154">
        <v>0</v>
      </c>
      <c r="T604" s="154">
        <v>0</v>
      </c>
      <c r="U604" s="154">
        <v>0</v>
      </c>
      <c r="V604" s="154">
        <v>0</v>
      </c>
      <c r="W604" s="154">
        <v>0</v>
      </c>
      <c r="X604" s="154">
        <v>0</v>
      </c>
      <c r="Y604" s="155">
        <v>0</v>
      </c>
      <c r="Z604" s="154">
        <v>0</v>
      </c>
      <c r="AA604" s="154">
        <v>11.089351980000002</v>
      </c>
      <c r="AB604" s="154">
        <v>0</v>
      </c>
      <c r="AC604" s="154">
        <v>0</v>
      </c>
      <c r="AD604" s="154">
        <v>2.19</v>
      </c>
      <c r="AE604" s="154">
        <v>0</v>
      </c>
      <c r="AF604" s="154">
        <v>0</v>
      </c>
      <c r="AG604" s="154">
        <v>0</v>
      </c>
      <c r="AH604" s="154">
        <v>0</v>
      </c>
      <c r="AI604" s="154">
        <v>0</v>
      </c>
      <c r="AJ604" s="154">
        <v>0</v>
      </c>
      <c r="AK604" s="154">
        <v>0</v>
      </c>
      <c r="AL604" s="154">
        <v>0</v>
      </c>
      <c r="AM604" s="154">
        <v>0</v>
      </c>
      <c r="AN604" s="154">
        <f t="shared" si="199"/>
        <v>0</v>
      </c>
      <c r="AO604" s="154">
        <f t="shared" si="200"/>
        <v>11.089351980000002</v>
      </c>
      <c r="AP604" s="154">
        <f t="shared" si="201"/>
        <v>0</v>
      </c>
      <c r="AQ604" s="154">
        <f t="shared" si="202"/>
        <v>0</v>
      </c>
      <c r="AR604" s="154">
        <f t="shared" si="203"/>
        <v>2.19</v>
      </c>
      <c r="AS604" s="154">
        <f t="shared" si="204"/>
        <v>0</v>
      </c>
      <c r="AT604" s="154">
        <f t="shared" si="205"/>
        <v>0</v>
      </c>
    </row>
    <row r="605" spans="1:46" ht="47.25">
      <c r="A605" s="133" t="s">
        <v>140</v>
      </c>
      <c r="B605" s="171" t="s">
        <v>870</v>
      </c>
      <c r="C605" s="138" t="s">
        <v>871</v>
      </c>
      <c r="D605" s="155">
        <v>11.097011370000001</v>
      </c>
      <c r="E605" s="154">
        <v>0</v>
      </c>
      <c r="F605" s="154">
        <v>0</v>
      </c>
      <c r="G605" s="154">
        <v>0</v>
      </c>
      <c r="H605" s="154">
        <v>0</v>
      </c>
      <c r="I605" s="154">
        <v>0</v>
      </c>
      <c r="J605" s="154">
        <v>0</v>
      </c>
      <c r="K605" s="154">
        <v>0</v>
      </c>
      <c r="L605" s="154">
        <v>0</v>
      </c>
      <c r="M605" s="154">
        <v>0</v>
      </c>
      <c r="N605" s="154">
        <v>0</v>
      </c>
      <c r="O605" s="154">
        <v>0</v>
      </c>
      <c r="P605" s="154">
        <v>0</v>
      </c>
      <c r="Q605" s="154">
        <v>0</v>
      </c>
      <c r="R605" s="154">
        <v>0</v>
      </c>
      <c r="S605" s="154">
        <v>0</v>
      </c>
      <c r="T605" s="154">
        <v>0</v>
      </c>
      <c r="U605" s="154">
        <v>0</v>
      </c>
      <c r="V605" s="154">
        <v>0</v>
      </c>
      <c r="W605" s="154">
        <v>0</v>
      </c>
      <c r="X605" s="154">
        <v>0</v>
      </c>
      <c r="Y605" s="155">
        <v>0</v>
      </c>
      <c r="Z605" s="154">
        <v>0</v>
      </c>
      <c r="AA605" s="154">
        <v>11.097011370000001</v>
      </c>
      <c r="AB605" s="154">
        <v>0</v>
      </c>
      <c r="AC605" s="154">
        <v>0</v>
      </c>
      <c r="AD605" s="154">
        <v>2</v>
      </c>
      <c r="AE605" s="154">
        <v>0</v>
      </c>
      <c r="AF605" s="154">
        <v>0</v>
      </c>
      <c r="AG605" s="154">
        <v>0</v>
      </c>
      <c r="AH605" s="154">
        <v>0</v>
      </c>
      <c r="AI605" s="154">
        <v>0</v>
      </c>
      <c r="AJ605" s="154">
        <v>0</v>
      </c>
      <c r="AK605" s="154">
        <v>0</v>
      </c>
      <c r="AL605" s="154">
        <v>0</v>
      </c>
      <c r="AM605" s="154">
        <v>0</v>
      </c>
      <c r="AN605" s="154">
        <f t="shared" si="199"/>
        <v>0</v>
      </c>
      <c r="AO605" s="154">
        <f t="shared" si="200"/>
        <v>11.097011370000001</v>
      </c>
      <c r="AP605" s="154">
        <f t="shared" si="201"/>
        <v>0</v>
      </c>
      <c r="AQ605" s="154">
        <f t="shared" si="202"/>
        <v>0</v>
      </c>
      <c r="AR605" s="154">
        <f t="shared" si="203"/>
        <v>2</v>
      </c>
      <c r="AS605" s="154">
        <f t="shared" si="204"/>
        <v>0</v>
      </c>
      <c r="AT605" s="154">
        <f t="shared" si="205"/>
        <v>0</v>
      </c>
    </row>
    <row r="606" spans="1:46" ht="47.25">
      <c r="A606" s="63" t="s">
        <v>140</v>
      </c>
      <c r="B606" s="35" t="s">
        <v>872</v>
      </c>
      <c r="C606" s="34" t="s">
        <v>873</v>
      </c>
      <c r="D606" s="66">
        <v>5.4379159000000001</v>
      </c>
      <c r="E606" s="66">
        <v>0</v>
      </c>
      <c r="F606" s="154">
        <v>0</v>
      </c>
      <c r="G606" s="154">
        <v>0</v>
      </c>
      <c r="H606" s="154">
        <v>0</v>
      </c>
      <c r="I606" s="154">
        <v>0</v>
      </c>
      <c r="J606" s="154">
        <v>0</v>
      </c>
      <c r="K606" s="154">
        <v>0</v>
      </c>
      <c r="L606" s="154">
        <v>0</v>
      </c>
      <c r="M606" s="154">
        <v>0</v>
      </c>
      <c r="N606" s="154">
        <v>0</v>
      </c>
      <c r="O606" s="154">
        <v>0</v>
      </c>
      <c r="P606" s="154">
        <v>0</v>
      </c>
      <c r="Q606" s="154">
        <v>0</v>
      </c>
      <c r="R606" s="154">
        <v>0</v>
      </c>
      <c r="S606" s="154">
        <v>0</v>
      </c>
      <c r="T606" s="154">
        <v>0</v>
      </c>
      <c r="U606" s="154">
        <v>0</v>
      </c>
      <c r="V606" s="154">
        <v>0</v>
      </c>
      <c r="W606" s="154">
        <v>0</v>
      </c>
      <c r="X606" s="154">
        <v>0</v>
      </c>
      <c r="Y606" s="66">
        <v>0</v>
      </c>
      <c r="Z606" s="66">
        <v>0</v>
      </c>
      <c r="AA606" s="154">
        <v>5.4379159000000001</v>
      </c>
      <c r="AB606" s="154">
        <v>0</v>
      </c>
      <c r="AC606" s="154">
        <v>0</v>
      </c>
      <c r="AD606" s="154">
        <v>1.76</v>
      </c>
      <c r="AE606" s="154">
        <v>0</v>
      </c>
      <c r="AF606" s="154">
        <v>0</v>
      </c>
      <c r="AG606" s="154">
        <v>0</v>
      </c>
      <c r="AH606" s="154">
        <v>0</v>
      </c>
      <c r="AI606" s="154">
        <v>0</v>
      </c>
      <c r="AJ606" s="154">
        <v>0</v>
      </c>
      <c r="AK606" s="154">
        <v>0</v>
      </c>
      <c r="AL606" s="154">
        <v>0</v>
      </c>
      <c r="AM606" s="154">
        <v>0</v>
      </c>
      <c r="AN606" s="154">
        <f t="shared" si="199"/>
        <v>0</v>
      </c>
      <c r="AO606" s="154">
        <f t="shared" si="200"/>
        <v>5.4379159000000001</v>
      </c>
      <c r="AP606" s="154">
        <f t="shared" si="201"/>
        <v>0</v>
      </c>
      <c r="AQ606" s="154">
        <f t="shared" si="202"/>
        <v>0</v>
      </c>
      <c r="AR606" s="154">
        <f t="shared" si="203"/>
        <v>1.76</v>
      </c>
      <c r="AS606" s="154">
        <f t="shared" si="204"/>
        <v>0</v>
      </c>
      <c r="AT606" s="154">
        <f t="shared" si="205"/>
        <v>0</v>
      </c>
    </row>
    <row r="607" spans="1:46" ht="47.25">
      <c r="A607" s="63" t="s">
        <v>140</v>
      </c>
      <c r="B607" s="35" t="s">
        <v>874</v>
      </c>
      <c r="C607" s="63" t="s">
        <v>875</v>
      </c>
      <c r="D607" s="52">
        <v>4.8166214899999993</v>
      </c>
      <c r="E607" s="36">
        <v>0</v>
      </c>
      <c r="F607" s="154">
        <v>0</v>
      </c>
      <c r="G607" s="154">
        <v>0</v>
      </c>
      <c r="H607" s="154">
        <v>0</v>
      </c>
      <c r="I607" s="154">
        <v>0</v>
      </c>
      <c r="J607" s="154">
        <v>0</v>
      </c>
      <c r="K607" s="154">
        <v>0</v>
      </c>
      <c r="L607" s="154">
        <v>0</v>
      </c>
      <c r="M607" s="154">
        <v>0</v>
      </c>
      <c r="N607" s="154">
        <v>0</v>
      </c>
      <c r="O607" s="154">
        <v>0</v>
      </c>
      <c r="P607" s="154">
        <v>0</v>
      </c>
      <c r="Q607" s="154">
        <v>0</v>
      </c>
      <c r="R607" s="154">
        <v>0</v>
      </c>
      <c r="S607" s="154">
        <v>0</v>
      </c>
      <c r="T607" s="154">
        <v>4.8166214899999993</v>
      </c>
      <c r="U607" s="154">
        <v>0</v>
      </c>
      <c r="V607" s="154">
        <v>0</v>
      </c>
      <c r="W607" s="154">
        <v>1</v>
      </c>
      <c r="X607" s="154">
        <v>0</v>
      </c>
      <c r="Y607" s="52">
        <v>0</v>
      </c>
      <c r="Z607" s="36">
        <v>0</v>
      </c>
      <c r="AA607" s="154">
        <v>0</v>
      </c>
      <c r="AB607" s="154">
        <v>0</v>
      </c>
      <c r="AC607" s="154">
        <v>0</v>
      </c>
      <c r="AD607" s="154">
        <v>0</v>
      </c>
      <c r="AE607" s="154">
        <v>0</v>
      </c>
      <c r="AF607" s="154">
        <v>0</v>
      </c>
      <c r="AG607" s="154">
        <v>0</v>
      </c>
      <c r="AH607" s="154">
        <v>0</v>
      </c>
      <c r="AI607" s="154">
        <v>0</v>
      </c>
      <c r="AJ607" s="154">
        <v>0</v>
      </c>
      <c r="AK607" s="154">
        <v>0</v>
      </c>
      <c r="AL607" s="154">
        <v>0</v>
      </c>
      <c r="AM607" s="154">
        <v>0</v>
      </c>
      <c r="AN607" s="154">
        <f t="shared" si="199"/>
        <v>0</v>
      </c>
      <c r="AO607" s="154">
        <f t="shared" si="200"/>
        <v>4.8166214899999993</v>
      </c>
      <c r="AP607" s="154">
        <f t="shared" si="201"/>
        <v>0</v>
      </c>
      <c r="AQ607" s="154">
        <f t="shared" si="202"/>
        <v>0</v>
      </c>
      <c r="AR607" s="154">
        <f t="shared" si="203"/>
        <v>1</v>
      </c>
      <c r="AS607" s="154">
        <f t="shared" si="204"/>
        <v>0</v>
      </c>
      <c r="AT607" s="154">
        <f t="shared" si="205"/>
        <v>0</v>
      </c>
    </row>
    <row r="608" spans="1:46" ht="31.5">
      <c r="A608" s="63" t="s">
        <v>140</v>
      </c>
      <c r="B608" s="35" t="s">
        <v>876</v>
      </c>
      <c r="C608" s="63" t="s">
        <v>877</v>
      </c>
      <c r="D608" s="66" t="s">
        <v>239</v>
      </c>
      <c r="E608" s="66">
        <v>0</v>
      </c>
      <c r="F608" s="154">
        <v>0</v>
      </c>
      <c r="G608" s="154">
        <v>0</v>
      </c>
      <c r="H608" s="154">
        <v>0</v>
      </c>
      <c r="I608" s="154">
        <v>0</v>
      </c>
      <c r="J608" s="154">
        <v>0</v>
      </c>
      <c r="K608" s="154">
        <v>0</v>
      </c>
      <c r="L608" s="154">
        <v>0</v>
      </c>
      <c r="M608" s="154">
        <v>0</v>
      </c>
      <c r="N608" s="154">
        <v>0</v>
      </c>
      <c r="O608" s="154">
        <v>0</v>
      </c>
      <c r="P608" s="154">
        <v>0</v>
      </c>
      <c r="Q608" s="154">
        <v>0</v>
      </c>
      <c r="R608" s="154">
        <v>0</v>
      </c>
      <c r="S608" s="154">
        <v>0</v>
      </c>
      <c r="T608" s="154">
        <v>0</v>
      </c>
      <c r="U608" s="154">
        <v>0</v>
      </c>
      <c r="V608" s="154">
        <v>0</v>
      </c>
      <c r="W608" s="154">
        <v>0</v>
      </c>
      <c r="X608" s="154">
        <v>0</v>
      </c>
      <c r="Y608" s="66">
        <v>0</v>
      </c>
      <c r="Z608" s="66">
        <v>0</v>
      </c>
      <c r="AA608" s="154">
        <v>0</v>
      </c>
      <c r="AB608" s="154">
        <v>0</v>
      </c>
      <c r="AC608" s="154">
        <v>0</v>
      </c>
      <c r="AD608" s="154">
        <v>0</v>
      </c>
      <c r="AE608" s="154">
        <v>0</v>
      </c>
      <c r="AF608" s="154">
        <v>0</v>
      </c>
      <c r="AG608" s="154">
        <v>0</v>
      </c>
      <c r="AH608" s="154">
        <v>0</v>
      </c>
      <c r="AI608" s="154">
        <v>0</v>
      </c>
      <c r="AJ608" s="154">
        <v>0</v>
      </c>
      <c r="AK608" s="154">
        <v>0</v>
      </c>
      <c r="AL608" s="154">
        <v>0</v>
      </c>
      <c r="AM608" s="154">
        <v>0</v>
      </c>
      <c r="AN608" s="154">
        <f t="shared" si="199"/>
        <v>0</v>
      </c>
      <c r="AO608" s="154">
        <f t="shared" si="200"/>
        <v>0</v>
      </c>
      <c r="AP608" s="154">
        <f t="shared" si="201"/>
        <v>0</v>
      </c>
      <c r="AQ608" s="154">
        <f t="shared" si="202"/>
        <v>0</v>
      </c>
      <c r="AR608" s="154">
        <f t="shared" si="203"/>
        <v>0</v>
      </c>
      <c r="AS608" s="154">
        <f t="shared" si="204"/>
        <v>0</v>
      </c>
      <c r="AT608" s="154">
        <f t="shared" si="205"/>
        <v>0</v>
      </c>
    </row>
    <row r="609" spans="1:46" ht="31.5">
      <c r="A609" s="63" t="s">
        <v>140</v>
      </c>
      <c r="B609" s="54" t="s">
        <v>878</v>
      </c>
      <c r="C609" s="63" t="s">
        <v>879</v>
      </c>
      <c r="D609" s="52">
        <v>4.0339558799999997</v>
      </c>
      <c r="E609" s="36">
        <v>0</v>
      </c>
      <c r="F609" s="154">
        <v>0</v>
      </c>
      <c r="G609" s="154">
        <v>0</v>
      </c>
      <c r="H609" s="154">
        <v>0</v>
      </c>
      <c r="I609" s="154">
        <v>0</v>
      </c>
      <c r="J609" s="154">
        <v>0</v>
      </c>
      <c r="K609" s="154">
        <v>0</v>
      </c>
      <c r="L609" s="154">
        <v>0</v>
      </c>
      <c r="M609" s="154">
        <v>4.0339558799999997</v>
      </c>
      <c r="N609" s="154">
        <v>0.63</v>
      </c>
      <c r="O609" s="154">
        <v>0</v>
      </c>
      <c r="P609" s="154">
        <v>0.19600000000000001</v>
      </c>
      <c r="Q609" s="154">
        <v>0</v>
      </c>
      <c r="R609" s="154">
        <v>0</v>
      </c>
      <c r="S609" s="154">
        <v>0</v>
      </c>
      <c r="T609" s="154">
        <v>0</v>
      </c>
      <c r="U609" s="154">
        <v>0</v>
      </c>
      <c r="V609" s="154">
        <v>0</v>
      </c>
      <c r="W609" s="154">
        <v>0</v>
      </c>
      <c r="X609" s="154">
        <v>0</v>
      </c>
      <c r="Y609" s="52">
        <v>0</v>
      </c>
      <c r="Z609" s="36">
        <v>0</v>
      </c>
      <c r="AA609" s="154">
        <v>0</v>
      </c>
      <c r="AB609" s="154">
        <v>0</v>
      </c>
      <c r="AC609" s="154">
        <v>0</v>
      </c>
      <c r="AD609" s="154">
        <v>0</v>
      </c>
      <c r="AE609" s="154">
        <v>0</v>
      </c>
      <c r="AF609" s="154">
        <v>0</v>
      </c>
      <c r="AG609" s="154">
        <v>0</v>
      </c>
      <c r="AH609" s="154">
        <v>0</v>
      </c>
      <c r="AI609" s="154">
        <v>0</v>
      </c>
      <c r="AJ609" s="154">
        <v>0</v>
      </c>
      <c r="AK609" s="154">
        <v>0</v>
      </c>
      <c r="AL609" s="154">
        <v>0</v>
      </c>
      <c r="AM609" s="154">
        <v>0</v>
      </c>
      <c r="AN609" s="154">
        <f t="shared" si="199"/>
        <v>0</v>
      </c>
      <c r="AO609" s="154">
        <f t="shared" si="200"/>
        <v>4.0339558799999997</v>
      </c>
      <c r="AP609" s="154">
        <f t="shared" si="201"/>
        <v>0.63</v>
      </c>
      <c r="AQ609" s="154">
        <f t="shared" si="202"/>
        <v>0</v>
      </c>
      <c r="AR609" s="154">
        <f t="shared" si="203"/>
        <v>0.19600000000000001</v>
      </c>
      <c r="AS609" s="154">
        <f t="shared" si="204"/>
        <v>0</v>
      </c>
      <c r="AT609" s="154">
        <f t="shared" si="205"/>
        <v>0</v>
      </c>
    </row>
    <row r="610" spans="1:46" ht="78.75">
      <c r="A610" s="63" t="s">
        <v>140</v>
      </c>
      <c r="B610" s="54" t="s">
        <v>880</v>
      </c>
      <c r="C610" s="63" t="s">
        <v>881</v>
      </c>
      <c r="D610" s="52">
        <v>0.81193696000000004</v>
      </c>
      <c r="E610" s="36">
        <v>0</v>
      </c>
      <c r="F610" s="154">
        <v>0</v>
      </c>
      <c r="G610" s="154">
        <v>0</v>
      </c>
      <c r="H610" s="154">
        <v>0</v>
      </c>
      <c r="I610" s="154">
        <v>0</v>
      </c>
      <c r="J610" s="154">
        <v>0</v>
      </c>
      <c r="K610" s="154">
        <v>0</v>
      </c>
      <c r="L610" s="154">
        <v>0</v>
      </c>
      <c r="M610" s="154">
        <v>0</v>
      </c>
      <c r="N610" s="154">
        <v>0</v>
      </c>
      <c r="O610" s="154">
        <v>0</v>
      </c>
      <c r="P610" s="154">
        <v>0</v>
      </c>
      <c r="Q610" s="154">
        <v>0</v>
      </c>
      <c r="R610" s="154">
        <v>0</v>
      </c>
      <c r="S610" s="154">
        <v>0</v>
      </c>
      <c r="T610" s="154">
        <v>0</v>
      </c>
      <c r="U610" s="154">
        <v>0</v>
      </c>
      <c r="V610" s="154">
        <v>0</v>
      </c>
      <c r="W610" s="154">
        <v>0</v>
      </c>
      <c r="X610" s="154">
        <v>0</v>
      </c>
      <c r="Y610" s="52">
        <v>0</v>
      </c>
      <c r="Z610" s="36">
        <v>0</v>
      </c>
      <c r="AA610" s="154">
        <v>0</v>
      </c>
      <c r="AB610" s="154">
        <v>0</v>
      </c>
      <c r="AC610" s="154">
        <v>0</v>
      </c>
      <c r="AD610" s="154">
        <v>0</v>
      </c>
      <c r="AE610" s="154">
        <v>0</v>
      </c>
      <c r="AF610" s="154">
        <v>0</v>
      </c>
      <c r="AG610" s="154">
        <v>0</v>
      </c>
      <c r="AH610" s="154">
        <v>0</v>
      </c>
      <c r="AI610" s="154">
        <v>0</v>
      </c>
      <c r="AJ610" s="154">
        <v>0</v>
      </c>
      <c r="AK610" s="154">
        <v>0</v>
      </c>
      <c r="AL610" s="154">
        <v>0</v>
      </c>
      <c r="AM610" s="154">
        <v>0</v>
      </c>
      <c r="AN610" s="154">
        <f t="shared" si="199"/>
        <v>0</v>
      </c>
      <c r="AO610" s="154">
        <f t="shared" si="200"/>
        <v>0</v>
      </c>
      <c r="AP610" s="154">
        <f t="shared" si="201"/>
        <v>0</v>
      </c>
      <c r="AQ610" s="154">
        <f t="shared" si="202"/>
        <v>0</v>
      </c>
      <c r="AR610" s="154">
        <f t="shared" si="203"/>
        <v>0</v>
      </c>
      <c r="AS610" s="154">
        <f t="shared" si="204"/>
        <v>0</v>
      </c>
      <c r="AT610" s="154">
        <f t="shared" si="205"/>
        <v>0</v>
      </c>
    </row>
    <row r="611" spans="1:46" ht="94.5">
      <c r="A611" s="63" t="s">
        <v>140</v>
      </c>
      <c r="B611" s="54" t="s">
        <v>1456</v>
      </c>
      <c r="C611" s="63" t="s">
        <v>1457</v>
      </c>
      <c r="D611" s="52" t="s">
        <v>239</v>
      </c>
      <c r="E611" s="36">
        <v>0</v>
      </c>
      <c r="F611" s="154">
        <v>0</v>
      </c>
      <c r="G611" s="154">
        <v>0</v>
      </c>
      <c r="H611" s="154">
        <v>0</v>
      </c>
      <c r="I611" s="154">
        <v>0</v>
      </c>
      <c r="J611" s="154">
        <v>0</v>
      </c>
      <c r="K611" s="154">
        <v>0</v>
      </c>
      <c r="L611" s="154">
        <v>0</v>
      </c>
      <c r="M611" s="154">
        <v>0</v>
      </c>
      <c r="N611" s="154">
        <v>0</v>
      </c>
      <c r="O611" s="154">
        <v>0</v>
      </c>
      <c r="P611" s="154">
        <v>0</v>
      </c>
      <c r="Q611" s="154">
        <v>0</v>
      </c>
      <c r="R611" s="154">
        <v>0</v>
      </c>
      <c r="S611" s="154">
        <v>0</v>
      </c>
      <c r="T611" s="154">
        <v>0</v>
      </c>
      <c r="U611" s="154">
        <v>0</v>
      </c>
      <c r="V611" s="154">
        <v>0</v>
      </c>
      <c r="W611" s="154">
        <v>0</v>
      </c>
      <c r="X611" s="154">
        <v>0</v>
      </c>
      <c r="Y611" s="52">
        <v>0</v>
      </c>
      <c r="Z611" s="36">
        <v>0</v>
      </c>
      <c r="AA611" s="154">
        <v>0</v>
      </c>
      <c r="AB611" s="154">
        <v>0</v>
      </c>
      <c r="AC611" s="154">
        <v>0</v>
      </c>
      <c r="AD611" s="154">
        <v>0</v>
      </c>
      <c r="AE611" s="154">
        <v>0</v>
      </c>
      <c r="AF611" s="154">
        <v>0</v>
      </c>
      <c r="AG611" s="154">
        <v>0</v>
      </c>
      <c r="AH611" s="154">
        <v>0</v>
      </c>
      <c r="AI611" s="154">
        <v>0</v>
      </c>
      <c r="AJ611" s="154">
        <v>0</v>
      </c>
      <c r="AK611" s="154">
        <v>0</v>
      </c>
      <c r="AL611" s="154">
        <v>0</v>
      </c>
      <c r="AM611" s="154">
        <v>0</v>
      </c>
      <c r="AN611" s="154">
        <f t="shared" si="199"/>
        <v>0</v>
      </c>
      <c r="AO611" s="154">
        <f t="shared" si="200"/>
        <v>0</v>
      </c>
      <c r="AP611" s="154">
        <f t="shared" si="201"/>
        <v>0</v>
      </c>
      <c r="AQ611" s="154">
        <f t="shared" si="202"/>
        <v>0</v>
      </c>
      <c r="AR611" s="154">
        <f t="shared" si="203"/>
        <v>0</v>
      </c>
      <c r="AS611" s="154">
        <f t="shared" si="204"/>
        <v>0</v>
      </c>
      <c r="AT611" s="154">
        <f t="shared" si="205"/>
        <v>0</v>
      </c>
    </row>
    <row r="612" spans="1:46" ht="63">
      <c r="A612" s="63" t="s">
        <v>140</v>
      </c>
      <c r="B612" s="56" t="s">
        <v>1458</v>
      </c>
      <c r="C612" s="55" t="s">
        <v>1459</v>
      </c>
      <c r="D612" s="52" t="s">
        <v>239</v>
      </c>
      <c r="E612" s="36">
        <v>0</v>
      </c>
      <c r="F612" s="154">
        <v>0</v>
      </c>
      <c r="G612" s="154">
        <v>0</v>
      </c>
      <c r="H612" s="154">
        <v>0</v>
      </c>
      <c r="I612" s="154">
        <v>0</v>
      </c>
      <c r="J612" s="154">
        <v>0</v>
      </c>
      <c r="K612" s="154">
        <v>0</v>
      </c>
      <c r="L612" s="154">
        <v>0</v>
      </c>
      <c r="M612" s="154">
        <v>0</v>
      </c>
      <c r="N612" s="154">
        <v>0</v>
      </c>
      <c r="O612" s="154">
        <v>0</v>
      </c>
      <c r="P612" s="154">
        <v>0</v>
      </c>
      <c r="Q612" s="154">
        <v>0</v>
      </c>
      <c r="R612" s="154">
        <v>0</v>
      </c>
      <c r="S612" s="154">
        <v>0</v>
      </c>
      <c r="T612" s="154">
        <v>0</v>
      </c>
      <c r="U612" s="154">
        <v>0</v>
      </c>
      <c r="V612" s="154">
        <v>0</v>
      </c>
      <c r="W612" s="154">
        <v>0</v>
      </c>
      <c r="X612" s="154">
        <v>0</v>
      </c>
      <c r="Y612" s="52">
        <v>0</v>
      </c>
      <c r="Z612" s="36">
        <v>0</v>
      </c>
      <c r="AA612" s="154">
        <v>0</v>
      </c>
      <c r="AB612" s="154">
        <v>0</v>
      </c>
      <c r="AC612" s="154">
        <v>0</v>
      </c>
      <c r="AD612" s="154">
        <v>0</v>
      </c>
      <c r="AE612" s="154">
        <v>0</v>
      </c>
      <c r="AF612" s="154">
        <v>0</v>
      </c>
      <c r="AG612" s="154">
        <v>0</v>
      </c>
      <c r="AH612" s="154">
        <v>0</v>
      </c>
      <c r="AI612" s="154">
        <v>0</v>
      </c>
      <c r="AJ612" s="154">
        <v>0</v>
      </c>
      <c r="AK612" s="154">
        <v>0</v>
      </c>
      <c r="AL612" s="154">
        <v>0</v>
      </c>
      <c r="AM612" s="154">
        <v>0</v>
      </c>
      <c r="AN612" s="154">
        <f t="shared" si="199"/>
        <v>0</v>
      </c>
      <c r="AO612" s="154">
        <f t="shared" si="200"/>
        <v>0</v>
      </c>
      <c r="AP612" s="154">
        <f t="shared" si="201"/>
        <v>0</v>
      </c>
      <c r="AQ612" s="154">
        <f t="shared" si="202"/>
        <v>0</v>
      </c>
      <c r="AR612" s="154">
        <f t="shared" si="203"/>
        <v>0</v>
      </c>
      <c r="AS612" s="154">
        <f t="shared" si="204"/>
        <v>0</v>
      </c>
      <c r="AT612" s="154">
        <f t="shared" si="205"/>
        <v>0</v>
      </c>
    </row>
    <row r="613" spans="1:46" ht="47.25">
      <c r="A613" s="63" t="s">
        <v>140</v>
      </c>
      <c r="B613" s="56" t="s">
        <v>1460</v>
      </c>
      <c r="C613" s="55" t="s">
        <v>1461</v>
      </c>
      <c r="D613" s="52" t="s">
        <v>239</v>
      </c>
      <c r="E613" s="36">
        <v>0</v>
      </c>
      <c r="F613" s="154">
        <v>0</v>
      </c>
      <c r="G613" s="154">
        <v>0</v>
      </c>
      <c r="H613" s="154">
        <v>0</v>
      </c>
      <c r="I613" s="154">
        <v>0</v>
      </c>
      <c r="J613" s="154">
        <v>0</v>
      </c>
      <c r="K613" s="154">
        <v>0</v>
      </c>
      <c r="L613" s="154">
        <v>0</v>
      </c>
      <c r="M613" s="154">
        <v>0</v>
      </c>
      <c r="N613" s="154">
        <v>0</v>
      </c>
      <c r="O613" s="154">
        <v>0</v>
      </c>
      <c r="P613" s="154">
        <v>0</v>
      </c>
      <c r="Q613" s="154">
        <v>0</v>
      </c>
      <c r="R613" s="154">
        <v>0</v>
      </c>
      <c r="S613" s="154">
        <v>0</v>
      </c>
      <c r="T613" s="154">
        <v>0</v>
      </c>
      <c r="U613" s="154">
        <v>0</v>
      </c>
      <c r="V613" s="154">
        <v>0</v>
      </c>
      <c r="W613" s="154">
        <v>0</v>
      </c>
      <c r="X613" s="154">
        <v>0</v>
      </c>
      <c r="Y613" s="52">
        <v>0</v>
      </c>
      <c r="Z613" s="36">
        <v>0</v>
      </c>
      <c r="AA613" s="154">
        <v>0</v>
      </c>
      <c r="AB613" s="154">
        <v>0</v>
      </c>
      <c r="AC613" s="154">
        <v>0</v>
      </c>
      <c r="AD613" s="154">
        <v>0</v>
      </c>
      <c r="AE613" s="154">
        <v>0</v>
      </c>
      <c r="AF613" s="154">
        <v>0</v>
      </c>
      <c r="AG613" s="154">
        <v>0</v>
      </c>
      <c r="AH613" s="154">
        <v>0</v>
      </c>
      <c r="AI613" s="154">
        <v>0</v>
      </c>
      <c r="AJ613" s="154">
        <v>0</v>
      </c>
      <c r="AK613" s="154">
        <v>0</v>
      </c>
      <c r="AL613" s="154">
        <v>0</v>
      </c>
      <c r="AM613" s="154">
        <v>0</v>
      </c>
      <c r="AN613" s="154">
        <f t="shared" si="199"/>
        <v>0</v>
      </c>
      <c r="AO613" s="154">
        <f t="shared" si="200"/>
        <v>0</v>
      </c>
      <c r="AP613" s="154">
        <f t="shared" si="201"/>
        <v>0</v>
      </c>
      <c r="AQ613" s="154">
        <f t="shared" si="202"/>
        <v>0</v>
      </c>
      <c r="AR613" s="154">
        <f t="shared" si="203"/>
        <v>0</v>
      </c>
      <c r="AS613" s="154">
        <f t="shared" si="204"/>
        <v>0</v>
      </c>
      <c r="AT613" s="154">
        <f t="shared" si="205"/>
        <v>0</v>
      </c>
    </row>
    <row r="614" spans="1:46" ht="47.25">
      <c r="A614" s="63" t="s">
        <v>140</v>
      </c>
      <c r="B614" s="75" t="s">
        <v>1462</v>
      </c>
      <c r="C614" s="64" t="s">
        <v>1463</v>
      </c>
      <c r="D614" s="52" t="s">
        <v>239</v>
      </c>
      <c r="E614" s="36">
        <v>0</v>
      </c>
      <c r="F614" s="154">
        <v>0</v>
      </c>
      <c r="G614" s="154">
        <v>0</v>
      </c>
      <c r="H614" s="154">
        <v>0</v>
      </c>
      <c r="I614" s="154">
        <v>0</v>
      </c>
      <c r="J614" s="154">
        <v>0</v>
      </c>
      <c r="K614" s="154">
        <v>0</v>
      </c>
      <c r="L614" s="154">
        <v>0</v>
      </c>
      <c r="M614" s="154">
        <v>0</v>
      </c>
      <c r="N614" s="154">
        <v>0</v>
      </c>
      <c r="O614" s="154">
        <v>0</v>
      </c>
      <c r="P614" s="154">
        <v>0</v>
      </c>
      <c r="Q614" s="154">
        <v>0</v>
      </c>
      <c r="R614" s="154">
        <v>0</v>
      </c>
      <c r="S614" s="154">
        <v>0</v>
      </c>
      <c r="T614" s="154">
        <v>0</v>
      </c>
      <c r="U614" s="154">
        <v>0</v>
      </c>
      <c r="V614" s="154">
        <v>0</v>
      </c>
      <c r="W614" s="154">
        <v>0</v>
      </c>
      <c r="X614" s="154">
        <v>0</v>
      </c>
      <c r="Y614" s="52">
        <v>0</v>
      </c>
      <c r="Z614" s="36">
        <v>0</v>
      </c>
      <c r="AA614" s="154">
        <v>0</v>
      </c>
      <c r="AB614" s="154">
        <v>0</v>
      </c>
      <c r="AC614" s="154">
        <v>0</v>
      </c>
      <c r="AD614" s="154">
        <v>0</v>
      </c>
      <c r="AE614" s="154">
        <v>0</v>
      </c>
      <c r="AF614" s="154">
        <v>0</v>
      </c>
      <c r="AG614" s="154">
        <v>0</v>
      </c>
      <c r="AH614" s="154">
        <v>0</v>
      </c>
      <c r="AI614" s="154">
        <v>0</v>
      </c>
      <c r="AJ614" s="154">
        <v>0</v>
      </c>
      <c r="AK614" s="154">
        <v>0</v>
      </c>
      <c r="AL614" s="154">
        <v>0</v>
      </c>
      <c r="AM614" s="154">
        <v>0</v>
      </c>
      <c r="AN614" s="154">
        <f t="shared" si="199"/>
        <v>0</v>
      </c>
      <c r="AO614" s="154">
        <f t="shared" si="200"/>
        <v>0</v>
      </c>
      <c r="AP614" s="154">
        <f t="shared" si="201"/>
        <v>0</v>
      </c>
      <c r="AQ614" s="154">
        <f t="shared" si="202"/>
        <v>0</v>
      </c>
      <c r="AR614" s="154">
        <f t="shared" si="203"/>
        <v>0</v>
      </c>
      <c r="AS614" s="154">
        <f t="shared" si="204"/>
        <v>0</v>
      </c>
      <c r="AT614" s="154">
        <f t="shared" si="205"/>
        <v>0</v>
      </c>
    </row>
    <row r="615" spans="1:46" ht="47.25">
      <c r="A615" s="63" t="s">
        <v>140</v>
      </c>
      <c r="B615" s="75" t="s">
        <v>1464</v>
      </c>
      <c r="C615" s="64" t="s">
        <v>1465</v>
      </c>
      <c r="D615" s="52">
        <v>0.96899999999999997</v>
      </c>
      <c r="E615" s="36">
        <v>0</v>
      </c>
      <c r="F615" s="154">
        <v>0</v>
      </c>
      <c r="G615" s="154">
        <v>0</v>
      </c>
      <c r="H615" s="154">
        <v>0</v>
      </c>
      <c r="I615" s="154">
        <v>0</v>
      </c>
      <c r="J615" s="154">
        <v>0</v>
      </c>
      <c r="K615" s="154">
        <v>0</v>
      </c>
      <c r="L615" s="154">
        <v>0</v>
      </c>
      <c r="M615" s="154">
        <v>0</v>
      </c>
      <c r="N615" s="154">
        <v>0</v>
      </c>
      <c r="O615" s="154">
        <v>0</v>
      </c>
      <c r="P615" s="154">
        <v>0</v>
      </c>
      <c r="Q615" s="154">
        <v>0</v>
      </c>
      <c r="R615" s="154">
        <v>0</v>
      </c>
      <c r="S615" s="154">
        <v>0</v>
      </c>
      <c r="T615" s="154">
        <v>0</v>
      </c>
      <c r="U615" s="154">
        <v>0</v>
      </c>
      <c r="V615" s="154">
        <v>0</v>
      </c>
      <c r="W615" s="154">
        <v>0</v>
      </c>
      <c r="X615" s="154">
        <v>0</v>
      </c>
      <c r="Y615" s="52">
        <v>0</v>
      </c>
      <c r="Z615" s="36">
        <v>0</v>
      </c>
      <c r="AA615" s="154">
        <v>0</v>
      </c>
      <c r="AB615" s="154">
        <v>0</v>
      </c>
      <c r="AC615" s="154">
        <v>0</v>
      </c>
      <c r="AD615" s="154">
        <v>0</v>
      </c>
      <c r="AE615" s="154">
        <v>0</v>
      </c>
      <c r="AF615" s="154">
        <v>0</v>
      </c>
      <c r="AG615" s="154">
        <v>0</v>
      </c>
      <c r="AH615" s="154">
        <v>0.96899999999999997</v>
      </c>
      <c r="AI615" s="154">
        <v>0</v>
      </c>
      <c r="AJ615" s="154">
        <v>0</v>
      </c>
      <c r="AK615" s="154">
        <v>0.15</v>
      </c>
      <c r="AL615" s="154">
        <v>0</v>
      </c>
      <c r="AM615" s="154">
        <v>0</v>
      </c>
      <c r="AN615" s="154">
        <f t="shared" si="199"/>
        <v>0</v>
      </c>
      <c r="AO615" s="154">
        <f t="shared" si="200"/>
        <v>0.96899999999999997</v>
      </c>
      <c r="AP615" s="154">
        <f t="shared" si="201"/>
        <v>0</v>
      </c>
      <c r="AQ615" s="154">
        <f t="shared" si="202"/>
        <v>0</v>
      </c>
      <c r="AR615" s="154">
        <f t="shared" si="203"/>
        <v>0.15</v>
      </c>
      <c r="AS615" s="154">
        <f t="shared" si="204"/>
        <v>0</v>
      </c>
      <c r="AT615" s="154">
        <f t="shared" si="205"/>
        <v>0</v>
      </c>
    </row>
    <row r="616" spans="1:46" ht="47.25">
      <c r="A616" s="133" t="s">
        <v>140</v>
      </c>
      <c r="B616" s="149" t="s">
        <v>1466</v>
      </c>
      <c r="C616" s="137" t="s">
        <v>1467</v>
      </c>
      <c r="D616" s="155">
        <v>0.67899999999999994</v>
      </c>
      <c r="E616" s="154">
        <v>0</v>
      </c>
      <c r="F616" s="154">
        <v>0</v>
      </c>
      <c r="G616" s="154">
        <v>0</v>
      </c>
      <c r="H616" s="154">
        <v>0</v>
      </c>
      <c r="I616" s="154">
        <v>0</v>
      </c>
      <c r="J616" s="154">
        <v>0</v>
      </c>
      <c r="K616" s="154">
        <v>0</v>
      </c>
      <c r="L616" s="154">
        <v>0</v>
      </c>
      <c r="M616" s="154">
        <v>0</v>
      </c>
      <c r="N616" s="154">
        <v>0</v>
      </c>
      <c r="O616" s="154">
        <v>0</v>
      </c>
      <c r="P616" s="154">
        <v>0</v>
      </c>
      <c r="Q616" s="154">
        <v>0</v>
      </c>
      <c r="R616" s="154">
        <v>0</v>
      </c>
      <c r="S616" s="154">
        <v>0</v>
      </c>
      <c r="T616" s="154">
        <v>0</v>
      </c>
      <c r="U616" s="154">
        <v>0</v>
      </c>
      <c r="V616" s="154">
        <v>0</v>
      </c>
      <c r="W616" s="154">
        <v>0</v>
      </c>
      <c r="X616" s="154">
        <v>0</v>
      </c>
      <c r="Y616" s="155">
        <v>0</v>
      </c>
      <c r="Z616" s="154">
        <v>0</v>
      </c>
      <c r="AA616" s="154">
        <v>0</v>
      </c>
      <c r="AB616" s="154">
        <v>0</v>
      </c>
      <c r="AC616" s="154">
        <v>0</v>
      </c>
      <c r="AD616" s="154">
        <v>0</v>
      </c>
      <c r="AE616" s="154">
        <v>0</v>
      </c>
      <c r="AF616" s="154">
        <v>0</v>
      </c>
      <c r="AG616" s="154">
        <v>0</v>
      </c>
      <c r="AH616" s="154">
        <v>0.67899999999999994</v>
      </c>
      <c r="AI616" s="154">
        <v>0</v>
      </c>
      <c r="AJ616" s="154">
        <v>0</v>
      </c>
      <c r="AK616" s="154">
        <v>0.1</v>
      </c>
      <c r="AL616" s="154">
        <v>0</v>
      </c>
      <c r="AM616" s="154">
        <v>0</v>
      </c>
      <c r="AN616" s="154">
        <f t="shared" si="199"/>
        <v>0</v>
      </c>
      <c r="AO616" s="154">
        <f t="shared" si="200"/>
        <v>0.67899999999999994</v>
      </c>
      <c r="AP616" s="154">
        <f t="shared" si="201"/>
        <v>0</v>
      </c>
      <c r="AQ616" s="154">
        <f t="shared" si="202"/>
        <v>0</v>
      </c>
      <c r="AR616" s="154">
        <f t="shared" si="203"/>
        <v>0.1</v>
      </c>
      <c r="AS616" s="154">
        <f t="shared" si="204"/>
        <v>0</v>
      </c>
      <c r="AT616" s="154">
        <f t="shared" si="205"/>
        <v>0</v>
      </c>
    </row>
    <row r="617" spans="1:46" ht="47.25">
      <c r="A617" s="63" t="s">
        <v>140</v>
      </c>
      <c r="B617" s="35" t="s">
        <v>1468</v>
      </c>
      <c r="C617" s="64" t="s">
        <v>1469</v>
      </c>
      <c r="D617" s="52" t="s">
        <v>239</v>
      </c>
      <c r="E617" s="36">
        <v>0</v>
      </c>
      <c r="F617" s="154">
        <v>0</v>
      </c>
      <c r="G617" s="154">
        <v>0</v>
      </c>
      <c r="H617" s="154">
        <v>0</v>
      </c>
      <c r="I617" s="154">
        <v>0</v>
      </c>
      <c r="J617" s="154">
        <v>0</v>
      </c>
      <c r="K617" s="154">
        <v>0</v>
      </c>
      <c r="L617" s="154">
        <v>0</v>
      </c>
      <c r="M617" s="154">
        <v>0</v>
      </c>
      <c r="N617" s="154">
        <v>0</v>
      </c>
      <c r="O617" s="154">
        <v>0</v>
      </c>
      <c r="P617" s="154">
        <v>0</v>
      </c>
      <c r="Q617" s="154">
        <v>0</v>
      </c>
      <c r="R617" s="154">
        <v>0</v>
      </c>
      <c r="S617" s="154">
        <v>0</v>
      </c>
      <c r="T617" s="154">
        <v>0</v>
      </c>
      <c r="U617" s="154">
        <v>0</v>
      </c>
      <c r="V617" s="154">
        <v>0</v>
      </c>
      <c r="W617" s="154">
        <v>0</v>
      </c>
      <c r="X617" s="154">
        <v>0</v>
      </c>
      <c r="Y617" s="52">
        <v>0</v>
      </c>
      <c r="Z617" s="36">
        <v>0</v>
      </c>
      <c r="AA617" s="154">
        <v>0</v>
      </c>
      <c r="AB617" s="154">
        <v>0</v>
      </c>
      <c r="AC617" s="154">
        <v>0</v>
      </c>
      <c r="AD617" s="154">
        <v>0</v>
      </c>
      <c r="AE617" s="154">
        <v>0</v>
      </c>
      <c r="AF617" s="154">
        <v>0</v>
      </c>
      <c r="AG617" s="154">
        <v>0</v>
      </c>
      <c r="AH617" s="154">
        <v>0</v>
      </c>
      <c r="AI617" s="154">
        <v>0</v>
      </c>
      <c r="AJ617" s="154">
        <v>0</v>
      </c>
      <c r="AK617" s="154">
        <v>0</v>
      </c>
      <c r="AL617" s="154">
        <v>0</v>
      </c>
      <c r="AM617" s="154">
        <v>0</v>
      </c>
      <c r="AN617" s="154">
        <f t="shared" si="199"/>
        <v>0</v>
      </c>
      <c r="AO617" s="154">
        <f t="shared" si="200"/>
        <v>0</v>
      </c>
      <c r="AP617" s="154">
        <f t="shared" si="201"/>
        <v>0</v>
      </c>
      <c r="AQ617" s="154">
        <f t="shared" si="202"/>
        <v>0</v>
      </c>
      <c r="AR617" s="154">
        <f t="shared" si="203"/>
        <v>0</v>
      </c>
      <c r="AS617" s="154">
        <f t="shared" si="204"/>
        <v>0</v>
      </c>
      <c r="AT617" s="154">
        <f t="shared" si="205"/>
        <v>0</v>
      </c>
    </row>
    <row r="618" spans="1:46" ht="47.25">
      <c r="A618" s="63" t="s">
        <v>140</v>
      </c>
      <c r="B618" s="35" t="s">
        <v>1470</v>
      </c>
      <c r="C618" s="64" t="s">
        <v>1471</v>
      </c>
      <c r="D618" s="52" t="s">
        <v>239</v>
      </c>
      <c r="E618" s="36">
        <v>0</v>
      </c>
      <c r="F618" s="154">
        <v>0</v>
      </c>
      <c r="G618" s="154">
        <v>0</v>
      </c>
      <c r="H618" s="154">
        <v>0</v>
      </c>
      <c r="I618" s="154">
        <v>0</v>
      </c>
      <c r="J618" s="154">
        <v>0</v>
      </c>
      <c r="K618" s="154">
        <v>0</v>
      </c>
      <c r="L618" s="154">
        <v>0</v>
      </c>
      <c r="M618" s="154">
        <v>0</v>
      </c>
      <c r="N618" s="154">
        <v>0</v>
      </c>
      <c r="O618" s="154">
        <v>0</v>
      </c>
      <c r="P618" s="154">
        <v>0</v>
      </c>
      <c r="Q618" s="154">
        <v>0</v>
      </c>
      <c r="R618" s="154">
        <v>0</v>
      </c>
      <c r="S618" s="154">
        <v>0</v>
      </c>
      <c r="T618" s="154">
        <v>0</v>
      </c>
      <c r="U618" s="154">
        <v>0</v>
      </c>
      <c r="V618" s="154">
        <v>0</v>
      </c>
      <c r="W618" s="154">
        <v>0</v>
      </c>
      <c r="X618" s="154">
        <v>0</v>
      </c>
      <c r="Y618" s="52">
        <v>0</v>
      </c>
      <c r="Z618" s="36">
        <v>0</v>
      </c>
      <c r="AA618" s="154">
        <v>0</v>
      </c>
      <c r="AB618" s="154">
        <v>0</v>
      </c>
      <c r="AC618" s="154">
        <v>0</v>
      </c>
      <c r="AD618" s="154">
        <v>0</v>
      </c>
      <c r="AE618" s="154">
        <v>0</v>
      </c>
      <c r="AF618" s="154">
        <v>0</v>
      </c>
      <c r="AG618" s="154">
        <v>0</v>
      </c>
      <c r="AH618" s="154">
        <v>0</v>
      </c>
      <c r="AI618" s="154">
        <v>0</v>
      </c>
      <c r="AJ618" s="154">
        <v>0</v>
      </c>
      <c r="AK618" s="154">
        <v>0</v>
      </c>
      <c r="AL618" s="154">
        <v>0</v>
      </c>
      <c r="AM618" s="154">
        <v>0</v>
      </c>
      <c r="AN618" s="154">
        <f t="shared" si="199"/>
        <v>0</v>
      </c>
      <c r="AO618" s="154">
        <f t="shared" si="200"/>
        <v>0</v>
      </c>
      <c r="AP618" s="154">
        <f t="shared" si="201"/>
        <v>0</v>
      </c>
      <c r="AQ618" s="154">
        <f t="shared" si="202"/>
        <v>0</v>
      </c>
      <c r="AR618" s="154">
        <f t="shared" si="203"/>
        <v>0</v>
      </c>
      <c r="AS618" s="154">
        <f t="shared" si="204"/>
        <v>0</v>
      </c>
      <c r="AT618" s="154">
        <f t="shared" si="205"/>
        <v>0</v>
      </c>
    </row>
    <row r="619" spans="1:46" ht="78.75">
      <c r="A619" s="76" t="s">
        <v>140</v>
      </c>
      <c r="B619" s="35" t="s">
        <v>1472</v>
      </c>
      <c r="C619" s="59" t="s">
        <v>1473</v>
      </c>
      <c r="D619" s="52" t="s">
        <v>239</v>
      </c>
      <c r="E619" s="36">
        <v>0</v>
      </c>
      <c r="F619" s="154">
        <v>0</v>
      </c>
      <c r="G619" s="154">
        <v>0</v>
      </c>
      <c r="H619" s="154">
        <v>0</v>
      </c>
      <c r="I619" s="154">
        <v>0</v>
      </c>
      <c r="J619" s="154">
        <v>0</v>
      </c>
      <c r="K619" s="154">
        <v>0</v>
      </c>
      <c r="L619" s="154">
        <v>0</v>
      </c>
      <c r="M619" s="154">
        <v>0</v>
      </c>
      <c r="N619" s="154">
        <v>0</v>
      </c>
      <c r="O619" s="154">
        <v>0</v>
      </c>
      <c r="P619" s="154">
        <v>0</v>
      </c>
      <c r="Q619" s="154">
        <v>0</v>
      </c>
      <c r="R619" s="154">
        <v>0</v>
      </c>
      <c r="S619" s="154">
        <v>0</v>
      </c>
      <c r="T619" s="154">
        <v>0</v>
      </c>
      <c r="U619" s="154">
        <v>0</v>
      </c>
      <c r="V619" s="154">
        <v>0</v>
      </c>
      <c r="W619" s="154">
        <v>0</v>
      </c>
      <c r="X619" s="154">
        <v>0</v>
      </c>
      <c r="Y619" s="52">
        <v>0</v>
      </c>
      <c r="Z619" s="36">
        <v>0</v>
      </c>
      <c r="AA619" s="154">
        <v>0</v>
      </c>
      <c r="AB619" s="154">
        <v>0</v>
      </c>
      <c r="AC619" s="154">
        <v>0</v>
      </c>
      <c r="AD619" s="154">
        <v>0</v>
      </c>
      <c r="AE619" s="154">
        <v>0</v>
      </c>
      <c r="AF619" s="154">
        <v>0</v>
      </c>
      <c r="AG619" s="154">
        <v>0</v>
      </c>
      <c r="AH619" s="154">
        <v>0</v>
      </c>
      <c r="AI619" s="154">
        <v>0</v>
      </c>
      <c r="AJ619" s="154">
        <v>0</v>
      </c>
      <c r="AK619" s="154">
        <v>0</v>
      </c>
      <c r="AL619" s="154">
        <v>0</v>
      </c>
      <c r="AM619" s="154">
        <v>0</v>
      </c>
      <c r="AN619" s="154">
        <f t="shared" si="199"/>
        <v>0</v>
      </c>
      <c r="AO619" s="154">
        <f t="shared" si="200"/>
        <v>0</v>
      </c>
      <c r="AP619" s="154">
        <f t="shared" si="201"/>
        <v>0</v>
      </c>
      <c r="AQ619" s="154">
        <f t="shared" si="202"/>
        <v>0</v>
      </c>
      <c r="AR619" s="154">
        <f t="shared" si="203"/>
        <v>0</v>
      </c>
      <c r="AS619" s="154">
        <f t="shared" si="204"/>
        <v>0</v>
      </c>
      <c r="AT619" s="154">
        <f t="shared" si="205"/>
        <v>0</v>
      </c>
    </row>
    <row r="620" spans="1:46" ht="63">
      <c r="A620" s="76" t="s">
        <v>140</v>
      </c>
      <c r="B620" s="60" t="s">
        <v>1474</v>
      </c>
      <c r="C620" s="59" t="s">
        <v>1475</v>
      </c>
      <c r="D620" s="52" t="s">
        <v>239</v>
      </c>
      <c r="E620" s="36">
        <v>0</v>
      </c>
      <c r="F620" s="154">
        <v>0</v>
      </c>
      <c r="G620" s="154">
        <v>0</v>
      </c>
      <c r="H620" s="154">
        <v>0</v>
      </c>
      <c r="I620" s="154">
        <v>0</v>
      </c>
      <c r="J620" s="154">
        <v>0</v>
      </c>
      <c r="K620" s="154">
        <v>0</v>
      </c>
      <c r="L620" s="154">
        <v>0</v>
      </c>
      <c r="M620" s="154">
        <v>0</v>
      </c>
      <c r="N620" s="154">
        <v>0</v>
      </c>
      <c r="O620" s="154">
        <v>0</v>
      </c>
      <c r="P620" s="154">
        <v>0</v>
      </c>
      <c r="Q620" s="154">
        <v>0</v>
      </c>
      <c r="R620" s="154">
        <v>0</v>
      </c>
      <c r="S620" s="154">
        <v>0</v>
      </c>
      <c r="T620" s="154">
        <v>0</v>
      </c>
      <c r="U620" s="154">
        <v>0</v>
      </c>
      <c r="V620" s="154">
        <v>0</v>
      </c>
      <c r="W620" s="154">
        <v>0</v>
      </c>
      <c r="X620" s="154">
        <v>0</v>
      </c>
      <c r="Y620" s="52">
        <v>0</v>
      </c>
      <c r="Z620" s="36">
        <v>0</v>
      </c>
      <c r="AA620" s="154">
        <v>0</v>
      </c>
      <c r="AB620" s="154">
        <v>0</v>
      </c>
      <c r="AC620" s="154">
        <v>0</v>
      </c>
      <c r="AD620" s="154">
        <v>0</v>
      </c>
      <c r="AE620" s="154">
        <v>0</v>
      </c>
      <c r="AF620" s="154">
        <v>0</v>
      </c>
      <c r="AG620" s="154">
        <v>0</v>
      </c>
      <c r="AH620" s="154">
        <v>0</v>
      </c>
      <c r="AI620" s="154">
        <v>0</v>
      </c>
      <c r="AJ620" s="154">
        <v>0</v>
      </c>
      <c r="AK620" s="154">
        <v>0</v>
      </c>
      <c r="AL620" s="154">
        <v>0</v>
      </c>
      <c r="AM620" s="154">
        <v>0</v>
      </c>
      <c r="AN620" s="154">
        <f t="shared" si="199"/>
        <v>0</v>
      </c>
      <c r="AO620" s="154">
        <f t="shared" si="200"/>
        <v>0</v>
      </c>
      <c r="AP620" s="154">
        <f t="shared" si="201"/>
        <v>0</v>
      </c>
      <c r="AQ620" s="154">
        <f t="shared" si="202"/>
        <v>0</v>
      </c>
      <c r="AR620" s="154">
        <f t="shared" si="203"/>
        <v>0</v>
      </c>
      <c r="AS620" s="154">
        <f t="shared" si="204"/>
        <v>0</v>
      </c>
      <c r="AT620" s="154">
        <f t="shared" si="205"/>
        <v>0</v>
      </c>
    </row>
    <row r="621" spans="1:46" ht="63">
      <c r="A621" s="59" t="s">
        <v>140</v>
      </c>
      <c r="B621" s="60" t="s">
        <v>1476</v>
      </c>
      <c r="C621" s="84" t="s">
        <v>1477</v>
      </c>
      <c r="D621" s="52" t="s">
        <v>239</v>
      </c>
      <c r="E621" s="36">
        <v>0</v>
      </c>
      <c r="F621" s="154">
        <v>0</v>
      </c>
      <c r="G621" s="154">
        <v>0</v>
      </c>
      <c r="H621" s="154">
        <v>0</v>
      </c>
      <c r="I621" s="154">
        <v>0</v>
      </c>
      <c r="J621" s="154">
        <v>0</v>
      </c>
      <c r="K621" s="154">
        <v>0</v>
      </c>
      <c r="L621" s="154">
        <v>0</v>
      </c>
      <c r="M621" s="154">
        <v>0</v>
      </c>
      <c r="N621" s="154">
        <v>0</v>
      </c>
      <c r="O621" s="154">
        <v>0</v>
      </c>
      <c r="P621" s="154">
        <v>0</v>
      </c>
      <c r="Q621" s="154">
        <v>0</v>
      </c>
      <c r="R621" s="154">
        <v>0</v>
      </c>
      <c r="S621" s="154">
        <v>0</v>
      </c>
      <c r="T621" s="154">
        <v>0</v>
      </c>
      <c r="U621" s="154">
        <v>0</v>
      </c>
      <c r="V621" s="154">
        <v>0</v>
      </c>
      <c r="W621" s="154">
        <v>0</v>
      </c>
      <c r="X621" s="154">
        <v>0</v>
      </c>
      <c r="Y621" s="52">
        <v>0</v>
      </c>
      <c r="Z621" s="36">
        <v>0</v>
      </c>
      <c r="AA621" s="154">
        <v>0</v>
      </c>
      <c r="AB621" s="154">
        <v>0</v>
      </c>
      <c r="AC621" s="154">
        <v>0</v>
      </c>
      <c r="AD621" s="154">
        <v>0</v>
      </c>
      <c r="AE621" s="154">
        <v>0</v>
      </c>
      <c r="AF621" s="154">
        <v>0</v>
      </c>
      <c r="AG621" s="154">
        <v>0</v>
      </c>
      <c r="AH621" s="154">
        <v>0</v>
      </c>
      <c r="AI621" s="154">
        <v>0</v>
      </c>
      <c r="AJ621" s="154">
        <v>0</v>
      </c>
      <c r="AK621" s="154">
        <v>0</v>
      </c>
      <c r="AL621" s="154">
        <v>0</v>
      </c>
      <c r="AM621" s="154">
        <v>0</v>
      </c>
      <c r="AN621" s="154">
        <f t="shared" si="199"/>
        <v>0</v>
      </c>
      <c r="AO621" s="154">
        <f t="shared" si="200"/>
        <v>0</v>
      </c>
      <c r="AP621" s="154">
        <f t="shared" si="201"/>
        <v>0</v>
      </c>
      <c r="AQ621" s="154">
        <f t="shared" si="202"/>
        <v>0</v>
      </c>
      <c r="AR621" s="154">
        <f t="shared" si="203"/>
        <v>0</v>
      </c>
      <c r="AS621" s="154">
        <f t="shared" si="204"/>
        <v>0</v>
      </c>
      <c r="AT621" s="154">
        <f t="shared" si="205"/>
        <v>0</v>
      </c>
    </row>
    <row r="622" spans="1:46" ht="47.25">
      <c r="A622" s="59" t="s">
        <v>140</v>
      </c>
      <c r="B622" s="35" t="s">
        <v>1478</v>
      </c>
      <c r="C622" s="34" t="s">
        <v>1479</v>
      </c>
      <c r="D622" s="36">
        <v>1.8712523599999999</v>
      </c>
      <c r="E622" s="36">
        <v>0</v>
      </c>
      <c r="F622" s="154">
        <v>0</v>
      </c>
      <c r="G622" s="154">
        <v>0</v>
      </c>
      <c r="H622" s="154">
        <v>0</v>
      </c>
      <c r="I622" s="154">
        <v>0</v>
      </c>
      <c r="J622" s="154">
        <v>0</v>
      </c>
      <c r="K622" s="154">
        <v>0</v>
      </c>
      <c r="L622" s="154">
        <v>0</v>
      </c>
      <c r="M622" s="154">
        <v>0</v>
      </c>
      <c r="N622" s="154">
        <v>0</v>
      </c>
      <c r="O622" s="154">
        <v>0</v>
      </c>
      <c r="P622" s="154">
        <v>0</v>
      </c>
      <c r="Q622" s="154">
        <v>0</v>
      </c>
      <c r="R622" s="154">
        <v>0</v>
      </c>
      <c r="S622" s="154">
        <v>0</v>
      </c>
      <c r="T622" s="154">
        <v>1.8712523599999999</v>
      </c>
      <c r="U622" s="154">
        <v>0</v>
      </c>
      <c r="V622" s="154">
        <v>0</v>
      </c>
      <c r="W622" s="154">
        <v>0.45</v>
      </c>
      <c r="X622" s="154">
        <v>0</v>
      </c>
      <c r="Y622" s="36">
        <v>0</v>
      </c>
      <c r="Z622" s="36">
        <v>0</v>
      </c>
      <c r="AA622" s="154">
        <v>0</v>
      </c>
      <c r="AB622" s="154">
        <v>0</v>
      </c>
      <c r="AC622" s="154">
        <v>0</v>
      </c>
      <c r="AD622" s="154">
        <v>0</v>
      </c>
      <c r="AE622" s="154">
        <v>0</v>
      </c>
      <c r="AF622" s="154">
        <v>0</v>
      </c>
      <c r="AG622" s="154">
        <v>0</v>
      </c>
      <c r="AH622" s="154">
        <v>0</v>
      </c>
      <c r="AI622" s="154">
        <v>0</v>
      </c>
      <c r="AJ622" s="154">
        <v>0</v>
      </c>
      <c r="AK622" s="154">
        <v>0</v>
      </c>
      <c r="AL622" s="154">
        <v>0</v>
      </c>
      <c r="AM622" s="154">
        <v>0</v>
      </c>
      <c r="AN622" s="154">
        <f t="shared" si="199"/>
        <v>0</v>
      </c>
      <c r="AO622" s="154">
        <f t="shared" si="200"/>
        <v>1.8712523599999999</v>
      </c>
      <c r="AP622" s="154">
        <f t="shared" si="201"/>
        <v>0</v>
      </c>
      <c r="AQ622" s="154">
        <f t="shared" si="202"/>
        <v>0</v>
      </c>
      <c r="AR622" s="154">
        <f t="shared" si="203"/>
        <v>0.45</v>
      </c>
      <c r="AS622" s="154">
        <f t="shared" si="204"/>
        <v>0</v>
      </c>
      <c r="AT622" s="154">
        <f t="shared" si="205"/>
        <v>0</v>
      </c>
    </row>
    <row r="623" spans="1:46" ht="63">
      <c r="A623" s="153" t="s">
        <v>140</v>
      </c>
      <c r="B623" s="148" t="s">
        <v>1480</v>
      </c>
      <c r="C623" s="135" t="s">
        <v>1481</v>
      </c>
      <c r="D623" s="155">
        <v>3.5447895100000002</v>
      </c>
      <c r="E623" s="154">
        <v>0</v>
      </c>
      <c r="F623" s="154">
        <v>0</v>
      </c>
      <c r="G623" s="154">
        <v>0</v>
      </c>
      <c r="H623" s="154">
        <v>0</v>
      </c>
      <c r="I623" s="154">
        <v>0</v>
      </c>
      <c r="J623" s="154">
        <v>0</v>
      </c>
      <c r="K623" s="154">
        <v>0</v>
      </c>
      <c r="L623" s="154">
        <v>0</v>
      </c>
      <c r="M623" s="154">
        <v>0</v>
      </c>
      <c r="N623" s="154">
        <v>0</v>
      </c>
      <c r="O623" s="154">
        <v>0</v>
      </c>
      <c r="P623" s="154">
        <v>0</v>
      </c>
      <c r="Q623" s="154">
        <v>0</v>
      </c>
      <c r="R623" s="154">
        <v>0</v>
      </c>
      <c r="S623" s="154">
        <v>0</v>
      </c>
      <c r="T623" s="154">
        <v>0</v>
      </c>
      <c r="U623" s="154">
        <v>0</v>
      </c>
      <c r="V623" s="154">
        <v>0</v>
      </c>
      <c r="W623" s="154">
        <v>0</v>
      </c>
      <c r="X623" s="154">
        <v>0</v>
      </c>
      <c r="Y623" s="155">
        <v>0</v>
      </c>
      <c r="Z623" s="154">
        <v>0</v>
      </c>
      <c r="AA623" s="154">
        <v>3.5447895100000002</v>
      </c>
      <c r="AB623" s="154">
        <v>0.16</v>
      </c>
      <c r="AC623" s="154">
        <v>0</v>
      </c>
      <c r="AD623" s="154">
        <v>0.42</v>
      </c>
      <c r="AE623" s="154">
        <v>0</v>
      </c>
      <c r="AF623" s="154">
        <v>0</v>
      </c>
      <c r="AG623" s="154">
        <v>0</v>
      </c>
      <c r="AH623" s="154">
        <v>0</v>
      </c>
      <c r="AI623" s="154">
        <v>0</v>
      </c>
      <c r="AJ623" s="154">
        <v>0</v>
      </c>
      <c r="AK623" s="154">
        <v>0</v>
      </c>
      <c r="AL623" s="154">
        <v>0</v>
      </c>
      <c r="AM623" s="154">
        <v>0</v>
      </c>
      <c r="AN623" s="154">
        <f t="shared" si="199"/>
        <v>0</v>
      </c>
      <c r="AO623" s="154">
        <f t="shared" si="200"/>
        <v>3.5447895100000002</v>
      </c>
      <c r="AP623" s="154">
        <f t="shared" si="201"/>
        <v>0.16</v>
      </c>
      <c r="AQ623" s="154">
        <f t="shared" si="202"/>
        <v>0</v>
      </c>
      <c r="AR623" s="154">
        <f t="shared" si="203"/>
        <v>0.42</v>
      </c>
      <c r="AS623" s="154">
        <f t="shared" si="204"/>
        <v>0</v>
      </c>
      <c r="AT623" s="154">
        <f t="shared" si="205"/>
        <v>0</v>
      </c>
    </row>
    <row r="624" spans="1:46" ht="31.5">
      <c r="A624" s="59" t="s">
        <v>140</v>
      </c>
      <c r="B624" s="60" t="s">
        <v>1482</v>
      </c>
      <c r="C624" s="64" t="s">
        <v>1483</v>
      </c>
      <c r="D624" s="52" t="s">
        <v>239</v>
      </c>
      <c r="E624" s="36">
        <v>0</v>
      </c>
      <c r="F624" s="154">
        <v>0</v>
      </c>
      <c r="G624" s="154">
        <v>0</v>
      </c>
      <c r="H624" s="154">
        <v>0</v>
      </c>
      <c r="I624" s="154">
        <v>0</v>
      </c>
      <c r="J624" s="154">
        <v>0</v>
      </c>
      <c r="K624" s="154">
        <v>0</v>
      </c>
      <c r="L624" s="154">
        <v>0</v>
      </c>
      <c r="M624" s="154">
        <v>0</v>
      </c>
      <c r="N624" s="154">
        <v>0</v>
      </c>
      <c r="O624" s="154">
        <v>0</v>
      </c>
      <c r="P624" s="154">
        <v>0</v>
      </c>
      <c r="Q624" s="154">
        <v>0</v>
      </c>
      <c r="R624" s="154">
        <v>0</v>
      </c>
      <c r="S624" s="154">
        <v>0</v>
      </c>
      <c r="T624" s="154">
        <v>0</v>
      </c>
      <c r="U624" s="154">
        <v>0</v>
      </c>
      <c r="V624" s="154">
        <v>0</v>
      </c>
      <c r="W624" s="154">
        <v>0</v>
      </c>
      <c r="X624" s="154">
        <v>0</v>
      </c>
      <c r="Y624" s="52">
        <v>0</v>
      </c>
      <c r="Z624" s="36">
        <v>0</v>
      </c>
      <c r="AA624" s="154">
        <v>0</v>
      </c>
      <c r="AB624" s="154">
        <v>0</v>
      </c>
      <c r="AC624" s="154">
        <v>0</v>
      </c>
      <c r="AD624" s="154">
        <v>0</v>
      </c>
      <c r="AE624" s="154">
        <v>0</v>
      </c>
      <c r="AF624" s="154">
        <v>0</v>
      </c>
      <c r="AG624" s="154">
        <v>0</v>
      </c>
      <c r="AH624" s="154">
        <v>0</v>
      </c>
      <c r="AI624" s="154">
        <v>0</v>
      </c>
      <c r="AJ624" s="154">
        <v>0</v>
      </c>
      <c r="AK624" s="154">
        <v>0</v>
      </c>
      <c r="AL624" s="154">
        <v>0</v>
      </c>
      <c r="AM624" s="154">
        <v>0</v>
      </c>
      <c r="AN624" s="154">
        <f t="shared" si="199"/>
        <v>0</v>
      </c>
      <c r="AO624" s="154">
        <f t="shared" si="200"/>
        <v>0</v>
      </c>
      <c r="AP624" s="154">
        <f t="shared" si="201"/>
        <v>0</v>
      </c>
      <c r="AQ624" s="154">
        <f t="shared" si="202"/>
        <v>0</v>
      </c>
      <c r="AR624" s="154">
        <f t="shared" si="203"/>
        <v>0</v>
      </c>
      <c r="AS624" s="154">
        <f t="shared" si="204"/>
        <v>0</v>
      </c>
      <c r="AT624" s="154">
        <f t="shared" si="205"/>
        <v>0</v>
      </c>
    </row>
    <row r="625" spans="1:46" ht="31.5">
      <c r="A625" s="59" t="s">
        <v>140</v>
      </c>
      <c r="B625" s="60" t="s">
        <v>1484</v>
      </c>
      <c r="C625" s="34" t="s">
        <v>1485</v>
      </c>
      <c r="D625" s="52" t="s">
        <v>239</v>
      </c>
      <c r="E625" s="36">
        <v>0</v>
      </c>
      <c r="F625" s="154">
        <v>0</v>
      </c>
      <c r="G625" s="154">
        <v>0</v>
      </c>
      <c r="H625" s="154">
        <v>0</v>
      </c>
      <c r="I625" s="154">
        <v>0</v>
      </c>
      <c r="J625" s="154">
        <v>0</v>
      </c>
      <c r="K625" s="154">
        <v>0</v>
      </c>
      <c r="L625" s="154">
        <v>0</v>
      </c>
      <c r="M625" s="154">
        <v>0</v>
      </c>
      <c r="N625" s="154">
        <v>0</v>
      </c>
      <c r="O625" s="154">
        <v>0</v>
      </c>
      <c r="P625" s="154">
        <v>0</v>
      </c>
      <c r="Q625" s="154">
        <v>0</v>
      </c>
      <c r="R625" s="154">
        <v>0</v>
      </c>
      <c r="S625" s="154">
        <v>0</v>
      </c>
      <c r="T625" s="154">
        <v>0</v>
      </c>
      <c r="U625" s="154">
        <v>0</v>
      </c>
      <c r="V625" s="154">
        <v>0</v>
      </c>
      <c r="W625" s="154">
        <v>0</v>
      </c>
      <c r="X625" s="154">
        <v>0</v>
      </c>
      <c r="Y625" s="52">
        <v>0</v>
      </c>
      <c r="Z625" s="36">
        <v>0</v>
      </c>
      <c r="AA625" s="154">
        <v>0</v>
      </c>
      <c r="AB625" s="154">
        <v>0</v>
      </c>
      <c r="AC625" s="154">
        <v>0</v>
      </c>
      <c r="AD625" s="154">
        <v>0</v>
      </c>
      <c r="AE625" s="154">
        <v>0</v>
      </c>
      <c r="AF625" s="154">
        <v>0</v>
      </c>
      <c r="AG625" s="154">
        <v>0</v>
      </c>
      <c r="AH625" s="154">
        <v>0</v>
      </c>
      <c r="AI625" s="154">
        <v>0</v>
      </c>
      <c r="AJ625" s="154">
        <v>0</v>
      </c>
      <c r="AK625" s="154">
        <v>0</v>
      </c>
      <c r="AL625" s="154">
        <v>0</v>
      </c>
      <c r="AM625" s="154">
        <v>0</v>
      </c>
      <c r="AN625" s="154">
        <f t="shared" si="199"/>
        <v>0</v>
      </c>
      <c r="AO625" s="154">
        <f t="shared" si="200"/>
        <v>0</v>
      </c>
      <c r="AP625" s="154">
        <f t="shared" si="201"/>
        <v>0</v>
      </c>
      <c r="AQ625" s="154">
        <f t="shared" si="202"/>
        <v>0</v>
      </c>
      <c r="AR625" s="154">
        <f t="shared" si="203"/>
        <v>0</v>
      </c>
      <c r="AS625" s="154">
        <f t="shared" si="204"/>
        <v>0</v>
      </c>
      <c r="AT625" s="154">
        <f t="shared" si="205"/>
        <v>0</v>
      </c>
    </row>
    <row r="626" spans="1:46" ht="94.5">
      <c r="A626" s="59" t="s">
        <v>140</v>
      </c>
      <c r="B626" s="60" t="s">
        <v>1486</v>
      </c>
      <c r="C626" s="59" t="s">
        <v>1487</v>
      </c>
      <c r="D626" s="52" t="s">
        <v>239</v>
      </c>
      <c r="E626" s="36">
        <v>0</v>
      </c>
      <c r="F626" s="154">
        <v>0</v>
      </c>
      <c r="G626" s="154">
        <v>0</v>
      </c>
      <c r="H626" s="154">
        <v>0</v>
      </c>
      <c r="I626" s="154">
        <v>0</v>
      </c>
      <c r="J626" s="154">
        <v>0</v>
      </c>
      <c r="K626" s="154">
        <v>0</v>
      </c>
      <c r="L626" s="154">
        <v>0</v>
      </c>
      <c r="M626" s="154">
        <v>0</v>
      </c>
      <c r="N626" s="154">
        <v>0</v>
      </c>
      <c r="O626" s="154">
        <v>0</v>
      </c>
      <c r="P626" s="154">
        <v>0</v>
      </c>
      <c r="Q626" s="154">
        <v>0</v>
      </c>
      <c r="R626" s="154">
        <v>0</v>
      </c>
      <c r="S626" s="154">
        <v>0</v>
      </c>
      <c r="T626" s="154">
        <v>0</v>
      </c>
      <c r="U626" s="154">
        <v>0</v>
      </c>
      <c r="V626" s="154">
        <v>0</v>
      </c>
      <c r="W626" s="154">
        <v>0</v>
      </c>
      <c r="X626" s="154">
        <v>0</v>
      </c>
      <c r="Y626" s="52">
        <v>0</v>
      </c>
      <c r="Z626" s="36">
        <v>0</v>
      </c>
      <c r="AA626" s="154">
        <v>0</v>
      </c>
      <c r="AB626" s="154">
        <v>0</v>
      </c>
      <c r="AC626" s="154">
        <v>0</v>
      </c>
      <c r="AD626" s="154">
        <v>0</v>
      </c>
      <c r="AE626" s="154">
        <v>0</v>
      </c>
      <c r="AF626" s="154">
        <v>0</v>
      </c>
      <c r="AG626" s="154">
        <v>0</v>
      </c>
      <c r="AH626" s="154">
        <v>0</v>
      </c>
      <c r="AI626" s="154">
        <v>0</v>
      </c>
      <c r="AJ626" s="154">
        <v>0</v>
      </c>
      <c r="AK626" s="154">
        <v>0</v>
      </c>
      <c r="AL626" s="154">
        <v>0</v>
      </c>
      <c r="AM626" s="154">
        <v>0</v>
      </c>
      <c r="AN626" s="154">
        <f t="shared" si="199"/>
        <v>0</v>
      </c>
      <c r="AO626" s="154">
        <f t="shared" si="200"/>
        <v>0</v>
      </c>
      <c r="AP626" s="154">
        <f t="shared" si="201"/>
        <v>0</v>
      </c>
      <c r="AQ626" s="154">
        <f t="shared" si="202"/>
        <v>0</v>
      </c>
      <c r="AR626" s="154">
        <f t="shared" si="203"/>
        <v>0</v>
      </c>
      <c r="AS626" s="154">
        <f t="shared" si="204"/>
        <v>0</v>
      </c>
      <c r="AT626" s="154">
        <f t="shared" si="205"/>
        <v>0</v>
      </c>
    </row>
    <row r="627" spans="1:46" ht="94.5">
      <c r="A627" s="65" t="s">
        <v>140</v>
      </c>
      <c r="B627" s="35" t="s">
        <v>1488</v>
      </c>
      <c r="C627" s="59" t="s">
        <v>1489</v>
      </c>
      <c r="D627" s="52" t="s">
        <v>239</v>
      </c>
      <c r="E627" s="36">
        <v>0</v>
      </c>
      <c r="F627" s="154">
        <v>0</v>
      </c>
      <c r="G627" s="154">
        <v>0</v>
      </c>
      <c r="H627" s="154">
        <v>0</v>
      </c>
      <c r="I627" s="154">
        <v>0</v>
      </c>
      <c r="J627" s="154">
        <v>0</v>
      </c>
      <c r="K627" s="154">
        <v>0</v>
      </c>
      <c r="L627" s="154">
        <v>0</v>
      </c>
      <c r="M627" s="154">
        <v>0</v>
      </c>
      <c r="N627" s="154">
        <v>0</v>
      </c>
      <c r="O627" s="154">
        <v>0</v>
      </c>
      <c r="P627" s="154">
        <v>0</v>
      </c>
      <c r="Q627" s="154">
        <v>0</v>
      </c>
      <c r="R627" s="154">
        <v>0</v>
      </c>
      <c r="S627" s="154">
        <v>0</v>
      </c>
      <c r="T627" s="154">
        <v>0</v>
      </c>
      <c r="U627" s="154">
        <v>0</v>
      </c>
      <c r="V627" s="154">
        <v>0</v>
      </c>
      <c r="W627" s="154">
        <v>0</v>
      </c>
      <c r="X627" s="154">
        <v>0</v>
      </c>
      <c r="Y627" s="52">
        <v>0</v>
      </c>
      <c r="Z627" s="36">
        <v>0</v>
      </c>
      <c r="AA627" s="154">
        <v>0</v>
      </c>
      <c r="AB627" s="154">
        <v>0</v>
      </c>
      <c r="AC627" s="154">
        <v>0</v>
      </c>
      <c r="AD627" s="154">
        <v>0</v>
      </c>
      <c r="AE627" s="154">
        <v>0</v>
      </c>
      <c r="AF627" s="154">
        <v>0</v>
      </c>
      <c r="AG627" s="154">
        <v>0</v>
      </c>
      <c r="AH627" s="154">
        <v>0</v>
      </c>
      <c r="AI627" s="154">
        <v>0</v>
      </c>
      <c r="AJ627" s="154">
        <v>0</v>
      </c>
      <c r="AK627" s="154">
        <v>0</v>
      </c>
      <c r="AL627" s="154">
        <v>0</v>
      </c>
      <c r="AM627" s="154">
        <v>0</v>
      </c>
      <c r="AN627" s="154">
        <f t="shared" si="199"/>
        <v>0</v>
      </c>
      <c r="AO627" s="154">
        <f t="shared" si="200"/>
        <v>0</v>
      </c>
      <c r="AP627" s="154">
        <f t="shared" si="201"/>
        <v>0</v>
      </c>
      <c r="AQ627" s="154">
        <f t="shared" si="202"/>
        <v>0</v>
      </c>
      <c r="AR627" s="154">
        <f t="shared" si="203"/>
        <v>0</v>
      </c>
      <c r="AS627" s="154">
        <f t="shared" si="204"/>
        <v>0</v>
      </c>
      <c r="AT627" s="154">
        <f t="shared" si="205"/>
        <v>0</v>
      </c>
    </row>
    <row r="628" spans="1:46" ht="78.75">
      <c r="A628" s="65" t="s">
        <v>140</v>
      </c>
      <c r="B628" s="60" t="s">
        <v>1490</v>
      </c>
      <c r="C628" s="59" t="s">
        <v>1491</v>
      </c>
      <c r="D628" s="52">
        <v>6.9511025400000008</v>
      </c>
      <c r="E628" s="36">
        <v>0</v>
      </c>
      <c r="F628" s="154">
        <v>0</v>
      </c>
      <c r="G628" s="154">
        <v>0</v>
      </c>
      <c r="H628" s="154">
        <v>0</v>
      </c>
      <c r="I628" s="154">
        <v>0</v>
      </c>
      <c r="J628" s="154">
        <v>0</v>
      </c>
      <c r="K628" s="154">
        <v>0</v>
      </c>
      <c r="L628" s="154">
        <v>0</v>
      </c>
      <c r="M628" s="154">
        <v>0</v>
      </c>
      <c r="N628" s="154">
        <v>0</v>
      </c>
      <c r="O628" s="154">
        <v>0</v>
      </c>
      <c r="P628" s="154">
        <v>0</v>
      </c>
      <c r="Q628" s="154">
        <v>0</v>
      </c>
      <c r="R628" s="154">
        <v>0</v>
      </c>
      <c r="S628" s="154">
        <v>0</v>
      </c>
      <c r="T628" s="154">
        <v>6.9511025400000008</v>
      </c>
      <c r="U628" s="154">
        <v>0.4</v>
      </c>
      <c r="V628" s="154">
        <v>0</v>
      </c>
      <c r="W628" s="154">
        <v>2.9</v>
      </c>
      <c r="X628" s="154">
        <v>0</v>
      </c>
      <c r="Y628" s="52">
        <v>0</v>
      </c>
      <c r="Z628" s="36">
        <v>0</v>
      </c>
      <c r="AA628" s="154">
        <v>0</v>
      </c>
      <c r="AB628" s="154">
        <v>0</v>
      </c>
      <c r="AC628" s="154">
        <v>0</v>
      </c>
      <c r="AD628" s="154">
        <v>0</v>
      </c>
      <c r="AE628" s="154">
        <v>0</v>
      </c>
      <c r="AF628" s="154">
        <v>0</v>
      </c>
      <c r="AG628" s="154">
        <v>0</v>
      </c>
      <c r="AH628" s="154">
        <v>0</v>
      </c>
      <c r="AI628" s="154">
        <v>0</v>
      </c>
      <c r="AJ628" s="154">
        <v>0</v>
      </c>
      <c r="AK628" s="154">
        <v>0</v>
      </c>
      <c r="AL628" s="154">
        <v>0</v>
      </c>
      <c r="AM628" s="154">
        <v>0</v>
      </c>
      <c r="AN628" s="154">
        <f t="shared" si="199"/>
        <v>0</v>
      </c>
      <c r="AO628" s="154">
        <f t="shared" si="200"/>
        <v>6.9511025400000008</v>
      </c>
      <c r="AP628" s="154">
        <f t="shared" si="201"/>
        <v>0.4</v>
      </c>
      <c r="AQ628" s="154">
        <f t="shared" si="202"/>
        <v>0</v>
      </c>
      <c r="AR628" s="154">
        <f t="shared" si="203"/>
        <v>2.9</v>
      </c>
      <c r="AS628" s="154">
        <f t="shared" si="204"/>
        <v>0</v>
      </c>
      <c r="AT628" s="154">
        <f t="shared" si="205"/>
        <v>0</v>
      </c>
    </row>
    <row r="629" spans="1:46" ht="63">
      <c r="A629" s="65" t="s">
        <v>140</v>
      </c>
      <c r="B629" s="35" t="s">
        <v>1492</v>
      </c>
      <c r="C629" s="59" t="s">
        <v>1493</v>
      </c>
      <c r="D629" s="52" t="s">
        <v>239</v>
      </c>
      <c r="E629" s="36">
        <v>0</v>
      </c>
      <c r="F629" s="154">
        <v>0</v>
      </c>
      <c r="G629" s="154">
        <v>0</v>
      </c>
      <c r="H629" s="154">
        <v>0</v>
      </c>
      <c r="I629" s="154">
        <v>0</v>
      </c>
      <c r="J629" s="154">
        <v>0</v>
      </c>
      <c r="K629" s="154">
        <v>0</v>
      </c>
      <c r="L629" s="154">
        <v>0</v>
      </c>
      <c r="M629" s="154">
        <v>0</v>
      </c>
      <c r="N629" s="154">
        <v>0</v>
      </c>
      <c r="O629" s="154">
        <v>0</v>
      </c>
      <c r="P629" s="154">
        <v>0</v>
      </c>
      <c r="Q629" s="154">
        <v>0</v>
      </c>
      <c r="R629" s="154">
        <v>0</v>
      </c>
      <c r="S629" s="154">
        <v>0</v>
      </c>
      <c r="T629" s="154">
        <v>0</v>
      </c>
      <c r="U629" s="154">
        <v>0</v>
      </c>
      <c r="V629" s="154">
        <v>0</v>
      </c>
      <c r="W629" s="154">
        <v>0</v>
      </c>
      <c r="X629" s="154">
        <v>0</v>
      </c>
      <c r="Y629" s="52">
        <v>0</v>
      </c>
      <c r="Z629" s="36">
        <v>0</v>
      </c>
      <c r="AA629" s="154">
        <v>0</v>
      </c>
      <c r="AB629" s="154">
        <v>0</v>
      </c>
      <c r="AC629" s="154">
        <v>0</v>
      </c>
      <c r="AD629" s="154">
        <v>0</v>
      </c>
      <c r="AE629" s="154">
        <v>0</v>
      </c>
      <c r="AF629" s="154">
        <v>0</v>
      </c>
      <c r="AG629" s="154">
        <v>0</v>
      </c>
      <c r="AH629" s="154">
        <v>0</v>
      </c>
      <c r="AI629" s="154">
        <v>0</v>
      </c>
      <c r="AJ629" s="154">
        <v>0</v>
      </c>
      <c r="AK629" s="154">
        <v>0</v>
      </c>
      <c r="AL629" s="154">
        <v>0</v>
      </c>
      <c r="AM629" s="154">
        <v>0</v>
      </c>
      <c r="AN629" s="154">
        <f t="shared" si="199"/>
        <v>0</v>
      </c>
      <c r="AO629" s="154">
        <f t="shared" si="200"/>
        <v>0</v>
      </c>
      <c r="AP629" s="154">
        <f t="shared" si="201"/>
        <v>0</v>
      </c>
      <c r="AQ629" s="154">
        <f t="shared" si="202"/>
        <v>0</v>
      </c>
      <c r="AR629" s="154">
        <f t="shared" si="203"/>
        <v>0</v>
      </c>
      <c r="AS629" s="154">
        <f t="shared" si="204"/>
        <v>0</v>
      </c>
      <c r="AT629" s="154">
        <f t="shared" si="205"/>
        <v>0</v>
      </c>
    </row>
    <row r="630" spans="1:46" ht="47.25">
      <c r="A630" s="65" t="s">
        <v>140</v>
      </c>
      <c r="B630" s="35" t="s">
        <v>1494</v>
      </c>
      <c r="C630" s="59" t="s">
        <v>1495</v>
      </c>
      <c r="D630" s="52" t="s">
        <v>239</v>
      </c>
      <c r="E630" s="36">
        <v>0</v>
      </c>
      <c r="F630" s="154">
        <v>0</v>
      </c>
      <c r="G630" s="154">
        <v>0</v>
      </c>
      <c r="H630" s="154">
        <v>0</v>
      </c>
      <c r="I630" s="154">
        <v>0</v>
      </c>
      <c r="J630" s="154">
        <v>0</v>
      </c>
      <c r="K630" s="154">
        <v>0</v>
      </c>
      <c r="L630" s="154">
        <v>0</v>
      </c>
      <c r="M630" s="154">
        <v>0</v>
      </c>
      <c r="N630" s="154">
        <v>0</v>
      </c>
      <c r="O630" s="154">
        <v>0</v>
      </c>
      <c r="P630" s="154">
        <v>0</v>
      </c>
      <c r="Q630" s="154">
        <v>0</v>
      </c>
      <c r="R630" s="154">
        <v>0</v>
      </c>
      <c r="S630" s="154">
        <v>0</v>
      </c>
      <c r="T630" s="154">
        <v>0</v>
      </c>
      <c r="U630" s="154">
        <v>0</v>
      </c>
      <c r="V630" s="154">
        <v>0</v>
      </c>
      <c r="W630" s="154">
        <v>0</v>
      </c>
      <c r="X630" s="154">
        <v>0</v>
      </c>
      <c r="Y630" s="52">
        <v>0</v>
      </c>
      <c r="Z630" s="36">
        <v>0</v>
      </c>
      <c r="AA630" s="154">
        <v>0</v>
      </c>
      <c r="AB630" s="154">
        <v>0</v>
      </c>
      <c r="AC630" s="154">
        <v>0</v>
      </c>
      <c r="AD630" s="154">
        <v>0</v>
      </c>
      <c r="AE630" s="154">
        <v>0</v>
      </c>
      <c r="AF630" s="154">
        <v>0</v>
      </c>
      <c r="AG630" s="154">
        <v>0</v>
      </c>
      <c r="AH630" s="154">
        <v>0</v>
      </c>
      <c r="AI630" s="154">
        <v>0</v>
      </c>
      <c r="AJ630" s="154">
        <v>0</v>
      </c>
      <c r="AK630" s="154">
        <v>0</v>
      </c>
      <c r="AL630" s="154">
        <v>0</v>
      </c>
      <c r="AM630" s="154">
        <v>0</v>
      </c>
      <c r="AN630" s="154">
        <f t="shared" si="199"/>
        <v>0</v>
      </c>
      <c r="AO630" s="154">
        <f t="shared" si="200"/>
        <v>0</v>
      </c>
      <c r="AP630" s="154">
        <f t="shared" si="201"/>
        <v>0</v>
      </c>
      <c r="AQ630" s="154">
        <f t="shared" si="202"/>
        <v>0</v>
      </c>
      <c r="AR630" s="154">
        <f t="shared" si="203"/>
        <v>0</v>
      </c>
      <c r="AS630" s="154">
        <f t="shared" si="204"/>
        <v>0</v>
      </c>
      <c r="AT630" s="154">
        <f t="shared" si="205"/>
        <v>0</v>
      </c>
    </row>
    <row r="631" spans="1:46" ht="63">
      <c r="A631" s="65" t="s">
        <v>140</v>
      </c>
      <c r="B631" s="35" t="s">
        <v>1496</v>
      </c>
      <c r="C631" s="59" t="s">
        <v>1497</v>
      </c>
      <c r="D631" s="52" t="s">
        <v>239</v>
      </c>
      <c r="E631" s="36">
        <v>0</v>
      </c>
      <c r="F631" s="154">
        <v>0</v>
      </c>
      <c r="G631" s="154">
        <v>0</v>
      </c>
      <c r="H631" s="154">
        <v>0</v>
      </c>
      <c r="I631" s="154">
        <v>0</v>
      </c>
      <c r="J631" s="154">
        <v>0</v>
      </c>
      <c r="K631" s="154">
        <v>0</v>
      </c>
      <c r="L631" s="154">
        <v>0</v>
      </c>
      <c r="M631" s="154">
        <v>0</v>
      </c>
      <c r="N631" s="154">
        <v>0</v>
      </c>
      <c r="O631" s="154">
        <v>0</v>
      </c>
      <c r="P631" s="154">
        <v>0</v>
      </c>
      <c r="Q631" s="154">
        <v>0</v>
      </c>
      <c r="R631" s="154">
        <v>0</v>
      </c>
      <c r="S631" s="154">
        <v>0</v>
      </c>
      <c r="T631" s="154">
        <v>0</v>
      </c>
      <c r="U631" s="154">
        <v>0</v>
      </c>
      <c r="V631" s="154">
        <v>0</v>
      </c>
      <c r="W631" s="154">
        <v>0</v>
      </c>
      <c r="X631" s="154">
        <v>0</v>
      </c>
      <c r="Y631" s="52">
        <v>0</v>
      </c>
      <c r="Z631" s="36">
        <v>0</v>
      </c>
      <c r="AA631" s="154">
        <v>0</v>
      </c>
      <c r="AB631" s="154">
        <v>0</v>
      </c>
      <c r="AC631" s="154">
        <v>0</v>
      </c>
      <c r="AD631" s="154">
        <v>0</v>
      </c>
      <c r="AE631" s="154">
        <v>0</v>
      </c>
      <c r="AF631" s="154">
        <v>0</v>
      </c>
      <c r="AG631" s="154">
        <v>0</v>
      </c>
      <c r="AH631" s="154">
        <v>0</v>
      </c>
      <c r="AI631" s="154">
        <v>0</v>
      </c>
      <c r="AJ631" s="154">
        <v>0</v>
      </c>
      <c r="AK631" s="154">
        <v>0</v>
      </c>
      <c r="AL631" s="154">
        <v>0</v>
      </c>
      <c r="AM631" s="154">
        <v>0</v>
      </c>
      <c r="AN631" s="154">
        <f t="shared" si="199"/>
        <v>0</v>
      </c>
      <c r="AO631" s="154">
        <f t="shared" si="200"/>
        <v>0</v>
      </c>
      <c r="AP631" s="154">
        <f t="shared" si="201"/>
        <v>0</v>
      </c>
      <c r="AQ631" s="154">
        <f t="shared" si="202"/>
        <v>0</v>
      </c>
      <c r="AR631" s="154">
        <f t="shared" si="203"/>
        <v>0</v>
      </c>
      <c r="AS631" s="154">
        <f t="shared" si="204"/>
        <v>0</v>
      </c>
      <c r="AT631" s="154">
        <f t="shared" si="205"/>
        <v>0</v>
      </c>
    </row>
    <row r="632" spans="1:46" ht="31.5">
      <c r="A632" s="65" t="s">
        <v>140</v>
      </c>
      <c r="B632" s="35" t="s">
        <v>1498</v>
      </c>
      <c r="C632" s="59" t="s">
        <v>1499</v>
      </c>
      <c r="D632" s="52" t="s">
        <v>239</v>
      </c>
      <c r="E632" s="36">
        <v>0</v>
      </c>
      <c r="F632" s="154">
        <v>0</v>
      </c>
      <c r="G632" s="154">
        <v>0</v>
      </c>
      <c r="H632" s="154">
        <v>0</v>
      </c>
      <c r="I632" s="154">
        <v>0</v>
      </c>
      <c r="J632" s="154">
        <v>0</v>
      </c>
      <c r="K632" s="154">
        <v>0</v>
      </c>
      <c r="L632" s="154">
        <v>0</v>
      </c>
      <c r="M632" s="154">
        <v>0</v>
      </c>
      <c r="N632" s="154">
        <v>0</v>
      </c>
      <c r="O632" s="154">
        <v>0</v>
      </c>
      <c r="P632" s="154">
        <v>0</v>
      </c>
      <c r="Q632" s="154">
        <v>0</v>
      </c>
      <c r="R632" s="154">
        <v>0</v>
      </c>
      <c r="S632" s="154">
        <v>0</v>
      </c>
      <c r="T632" s="154">
        <v>0</v>
      </c>
      <c r="U632" s="154">
        <v>0</v>
      </c>
      <c r="V632" s="154">
        <v>0</v>
      </c>
      <c r="W632" s="154">
        <v>0</v>
      </c>
      <c r="X632" s="154">
        <v>0</v>
      </c>
      <c r="Y632" s="52">
        <v>0</v>
      </c>
      <c r="Z632" s="36">
        <v>0</v>
      </c>
      <c r="AA632" s="154">
        <v>0</v>
      </c>
      <c r="AB632" s="154">
        <v>0</v>
      </c>
      <c r="AC632" s="154">
        <v>0</v>
      </c>
      <c r="AD632" s="154">
        <v>0</v>
      </c>
      <c r="AE632" s="154">
        <v>0</v>
      </c>
      <c r="AF632" s="154">
        <v>0</v>
      </c>
      <c r="AG632" s="154">
        <v>0</v>
      </c>
      <c r="AH632" s="154">
        <v>0</v>
      </c>
      <c r="AI632" s="154">
        <v>0</v>
      </c>
      <c r="AJ632" s="154">
        <v>0</v>
      </c>
      <c r="AK632" s="154">
        <v>0</v>
      </c>
      <c r="AL632" s="154">
        <v>0</v>
      </c>
      <c r="AM632" s="154">
        <v>0</v>
      </c>
      <c r="AN632" s="154">
        <f t="shared" si="199"/>
        <v>0</v>
      </c>
      <c r="AO632" s="154">
        <f t="shared" si="200"/>
        <v>0</v>
      </c>
      <c r="AP632" s="154">
        <f t="shared" si="201"/>
        <v>0</v>
      </c>
      <c r="AQ632" s="154">
        <f t="shared" si="202"/>
        <v>0</v>
      </c>
      <c r="AR632" s="154">
        <f t="shared" si="203"/>
        <v>0</v>
      </c>
      <c r="AS632" s="154">
        <f t="shared" si="204"/>
        <v>0</v>
      </c>
      <c r="AT632" s="154">
        <f t="shared" si="205"/>
        <v>0</v>
      </c>
    </row>
    <row r="633" spans="1:46" ht="47.25">
      <c r="A633" s="65" t="s">
        <v>140</v>
      </c>
      <c r="B633" s="35" t="s">
        <v>1500</v>
      </c>
      <c r="C633" s="59" t="s">
        <v>1501</v>
      </c>
      <c r="D633" s="52" t="s">
        <v>239</v>
      </c>
      <c r="E633" s="36">
        <v>0</v>
      </c>
      <c r="F633" s="154">
        <v>0</v>
      </c>
      <c r="G633" s="154">
        <v>0</v>
      </c>
      <c r="H633" s="154">
        <v>0</v>
      </c>
      <c r="I633" s="154">
        <v>0</v>
      </c>
      <c r="J633" s="154">
        <v>0</v>
      </c>
      <c r="K633" s="154">
        <v>0</v>
      </c>
      <c r="L633" s="154">
        <v>0</v>
      </c>
      <c r="M633" s="154">
        <v>0</v>
      </c>
      <c r="N633" s="154">
        <v>0</v>
      </c>
      <c r="O633" s="154">
        <v>0</v>
      </c>
      <c r="P633" s="154">
        <v>0</v>
      </c>
      <c r="Q633" s="154">
        <v>0</v>
      </c>
      <c r="R633" s="154">
        <v>0</v>
      </c>
      <c r="S633" s="154">
        <v>0</v>
      </c>
      <c r="T633" s="154">
        <v>0</v>
      </c>
      <c r="U633" s="154">
        <v>0</v>
      </c>
      <c r="V633" s="154">
        <v>0</v>
      </c>
      <c r="W633" s="154">
        <v>0</v>
      </c>
      <c r="X633" s="154">
        <v>0</v>
      </c>
      <c r="Y633" s="52">
        <v>0</v>
      </c>
      <c r="Z633" s="36">
        <v>0</v>
      </c>
      <c r="AA633" s="154">
        <v>0</v>
      </c>
      <c r="AB633" s="154">
        <v>0</v>
      </c>
      <c r="AC633" s="154">
        <v>0</v>
      </c>
      <c r="AD633" s="154">
        <v>0</v>
      </c>
      <c r="AE633" s="154">
        <v>0</v>
      </c>
      <c r="AF633" s="154">
        <v>0</v>
      </c>
      <c r="AG633" s="154">
        <v>0</v>
      </c>
      <c r="AH633" s="154">
        <v>0</v>
      </c>
      <c r="AI633" s="154">
        <v>0</v>
      </c>
      <c r="AJ633" s="154">
        <v>0</v>
      </c>
      <c r="AK633" s="154">
        <v>0</v>
      </c>
      <c r="AL633" s="154">
        <v>0</v>
      </c>
      <c r="AM633" s="154">
        <v>0</v>
      </c>
      <c r="AN633" s="154">
        <f t="shared" si="199"/>
        <v>0</v>
      </c>
      <c r="AO633" s="154">
        <f t="shared" si="200"/>
        <v>0</v>
      </c>
      <c r="AP633" s="154">
        <f t="shared" si="201"/>
        <v>0</v>
      </c>
      <c r="AQ633" s="154">
        <f t="shared" si="202"/>
        <v>0</v>
      </c>
      <c r="AR633" s="154">
        <f t="shared" si="203"/>
        <v>0</v>
      </c>
      <c r="AS633" s="154">
        <f t="shared" si="204"/>
        <v>0</v>
      </c>
      <c r="AT633" s="154">
        <f t="shared" si="205"/>
        <v>0</v>
      </c>
    </row>
    <row r="634" spans="1:46" ht="47.25">
      <c r="A634" s="65" t="s">
        <v>140</v>
      </c>
      <c r="B634" s="35" t="s">
        <v>1502</v>
      </c>
      <c r="C634" s="59" t="s">
        <v>1503</v>
      </c>
      <c r="D634" s="52">
        <v>0.76800000000000002</v>
      </c>
      <c r="E634" s="36">
        <v>0</v>
      </c>
      <c r="F634" s="154">
        <v>0</v>
      </c>
      <c r="G634" s="154">
        <v>0</v>
      </c>
      <c r="H634" s="154">
        <v>0</v>
      </c>
      <c r="I634" s="154">
        <v>0</v>
      </c>
      <c r="J634" s="154">
        <v>0</v>
      </c>
      <c r="K634" s="154">
        <v>0</v>
      </c>
      <c r="L634" s="154">
        <v>0</v>
      </c>
      <c r="M634" s="154">
        <v>0</v>
      </c>
      <c r="N634" s="154">
        <v>0</v>
      </c>
      <c r="O634" s="154">
        <v>0</v>
      </c>
      <c r="P634" s="154">
        <v>0</v>
      </c>
      <c r="Q634" s="154">
        <v>0</v>
      </c>
      <c r="R634" s="154">
        <v>0</v>
      </c>
      <c r="S634" s="154">
        <v>0</v>
      </c>
      <c r="T634" s="154">
        <v>0</v>
      </c>
      <c r="U634" s="154">
        <v>0</v>
      </c>
      <c r="V634" s="154">
        <v>0</v>
      </c>
      <c r="W634" s="154">
        <v>0</v>
      </c>
      <c r="X634" s="154">
        <v>0</v>
      </c>
      <c r="Y634" s="52">
        <v>0</v>
      </c>
      <c r="Z634" s="36">
        <v>0</v>
      </c>
      <c r="AA634" s="154">
        <v>0.76800000000000002</v>
      </c>
      <c r="AB634" s="154">
        <v>0</v>
      </c>
      <c r="AC634" s="154">
        <v>0</v>
      </c>
      <c r="AD634" s="154">
        <v>0.12</v>
      </c>
      <c r="AE634" s="154">
        <v>0</v>
      </c>
      <c r="AF634" s="154">
        <v>0</v>
      </c>
      <c r="AG634" s="154">
        <v>0</v>
      </c>
      <c r="AH634" s="154">
        <v>0</v>
      </c>
      <c r="AI634" s="154">
        <v>0</v>
      </c>
      <c r="AJ634" s="154">
        <v>0</v>
      </c>
      <c r="AK634" s="154">
        <v>0</v>
      </c>
      <c r="AL634" s="154">
        <v>0</v>
      </c>
      <c r="AM634" s="154">
        <v>0</v>
      </c>
      <c r="AN634" s="154">
        <f t="shared" si="199"/>
        <v>0</v>
      </c>
      <c r="AO634" s="154">
        <f t="shared" si="200"/>
        <v>0.76800000000000002</v>
      </c>
      <c r="AP634" s="154">
        <f t="shared" si="201"/>
        <v>0</v>
      </c>
      <c r="AQ634" s="154">
        <f t="shared" si="202"/>
        <v>0</v>
      </c>
      <c r="AR634" s="154">
        <f t="shared" si="203"/>
        <v>0.12</v>
      </c>
      <c r="AS634" s="154">
        <f t="shared" si="204"/>
        <v>0</v>
      </c>
      <c r="AT634" s="154">
        <f t="shared" si="205"/>
        <v>0</v>
      </c>
    </row>
    <row r="635" spans="1:46" ht="47.25">
      <c r="A635" s="65" t="s">
        <v>140</v>
      </c>
      <c r="B635" s="35" t="s">
        <v>1504</v>
      </c>
      <c r="C635" s="59" t="s">
        <v>1505</v>
      </c>
      <c r="D635" s="52">
        <v>0.76800000000000002</v>
      </c>
      <c r="E635" s="36">
        <v>0</v>
      </c>
      <c r="F635" s="154">
        <v>0</v>
      </c>
      <c r="G635" s="154">
        <v>0</v>
      </c>
      <c r="H635" s="154">
        <v>0</v>
      </c>
      <c r="I635" s="154">
        <v>0</v>
      </c>
      <c r="J635" s="154">
        <v>0</v>
      </c>
      <c r="K635" s="154">
        <v>0</v>
      </c>
      <c r="L635" s="154">
        <v>0</v>
      </c>
      <c r="M635" s="154">
        <v>0</v>
      </c>
      <c r="N635" s="154">
        <v>0</v>
      </c>
      <c r="O635" s="154">
        <v>0</v>
      </c>
      <c r="P635" s="154">
        <v>0</v>
      </c>
      <c r="Q635" s="154">
        <v>0</v>
      </c>
      <c r="R635" s="154">
        <v>0</v>
      </c>
      <c r="S635" s="154">
        <v>0</v>
      </c>
      <c r="T635" s="154">
        <v>0</v>
      </c>
      <c r="U635" s="154">
        <v>0</v>
      </c>
      <c r="V635" s="154">
        <v>0</v>
      </c>
      <c r="W635" s="154">
        <v>0</v>
      </c>
      <c r="X635" s="154">
        <v>0</v>
      </c>
      <c r="Y635" s="52">
        <v>0</v>
      </c>
      <c r="Z635" s="36">
        <v>0</v>
      </c>
      <c r="AA635" s="154">
        <v>0.76800000000000002</v>
      </c>
      <c r="AB635" s="154">
        <v>0</v>
      </c>
      <c r="AC635" s="154">
        <v>0</v>
      </c>
      <c r="AD635" s="154">
        <v>0.12</v>
      </c>
      <c r="AE635" s="154">
        <v>0</v>
      </c>
      <c r="AF635" s="154">
        <v>0</v>
      </c>
      <c r="AG635" s="154">
        <v>0</v>
      </c>
      <c r="AH635" s="154">
        <v>0</v>
      </c>
      <c r="AI635" s="154">
        <v>0</v>
      </c>
      <c r="AJ635" s="154">
        <v>0</v>
      </c>
      <c r="AK635" s="154">
        <v>0</v>
      </c>
      <c r="AL635" s="154">
        <v>0</v>
      </c>
      <c r="AM635" s="154">
        <v>0</v>
      </c>
      <c r="AN635" s="154">
        <f t="shared" si="199"/>
        <v>0</v>
      </c>
      <c r="AO635" s="154">
        <f t="shared" si="200"/>
        <v>0.76800000000000002</v>
      </c>
      <c r="AP635" s="154">
        <f t="shared" si="201"/>
        <v>0</v>
      </c>
      <c r="AQ635" s="154">
        <f t="shared" si="202"/>
        <v>0</v>
      </c>
      <c r="AR635" s="154">
        <f t="shared" si="203"/>
        <v>0.12</v>
      </c>
      <c r="AS635" s="154">
        <f t="shared" si="204"/>
        <v>0</v>
      </c>
      <c r="AT635" s="154">
        <f t="shared" si="205"/>
        <v>0</v>
      </c>
    </row>
    <row r="636" spans="1:46" ht="31.5">
      <c r="A636" s="65" t="s">
        <v>140</v>
      </c>
      <c r="B636" s="35" t="s">
        <v>1506</v>
      </c>
      <c r="C636" s="59" t="s">
        <v>1507</v>
      </c>
      <c r="D636" s="52">
        <v>0.8467766699999999</v>
      </c>
      <c r="E636" s="36">
        <v>0</v>
      </c>
      <c r="F636" s="154">
        <v>0</v>
      </c>
      <c r="G636" s="154">
        <v>0</v>
      </c>
      <c r="H636" s="154">
        <v>0</v>
      </c>
      <c r="I636" s="154">
        <v>0</v>
      </c>
      <c r="J636" s="154">
        <v>0</v>
      </c>
      <c r="K636" s="154">
        <v>0</v>
      </c>
      <c r="L636" s="154">
        <v>0</v>
      </c>
      <c r="M636" s="154">
        <v>0</v>
      </c>
      <c r="N636" s="154">
        <v>0</v>
      </c>
      <c r="O636" s="154">
        <v>0</v>
      </c>
      <c r="P636" s="154">
        <v>0</v>
      </c>
      <c r="Q636" s="154">
        <v>0</v>
      </c>
      <c r="R636" s="154">
        <v>0</v>
      </c>
      <c r="S636" s="154">
        <v>0</v>
      </c>
      <c r="T636" s="154">
        <v>0.8467766699999999</v>
      </c>
      <c r="U636" s="154">
        <v>0</v>
      </c>
      <c r="V636" s="154">
        <v>0</v>
      </c>
      <c r="W636" s="154">
        <v>0.13200000000000001</v>
      </c>
      <c r="X636" s="154">
        <v>0</v>
      </c>
      <c r="Y636" s="52">
        <v>0</v>
      </c>
      <c r="Z636" s="36">
        <v>0</v>
      </c>
      <c r="AA636" s="154">
        <v>0</v>
      </c>
      <c r="AB636" s="154">
        <v>0</v>
      </c>
      <c r="AC636" s="154">
        <v>0</v>
      </c>
      <c r="AD636" s="154">
        <v>0</v>
      </c>
      <c r="AE636" s="154">
        <v>0</v>
      </c>
      <c r="AF636" s="154">
        <v>0</v>
      </c>
      <c r="AG636" s="154">
        <v>0</v>
      </c>
      <c r="AH636" s="154">
        <v>0</v>
      </c>
      <c r="AI636" s="154">
        <v>0</v>
      </c>
      <c r="AJ636" s="154">
        <v>0</v>
      </c>
      <c r="AK636" s="154">
        <v>0</v>
      </c>
      <c r="AL636" s="154">
        <v>0</v>
      </c>
      <c r="AM636" s="154">
        <v>0</v>
      </c>
      <c r="AN636" s="154">
        <f t="shared" si="199"/>
        <v>0</v>
      </c>
      <c r="AO636" s="154">
        <f t="shared" si="200"/>
        <v>0.8467766699999999</v>
      </c>
      <c r="AP636" s="154">
        <f t="shared" si="201"/>
        <v>0</v>
      </c>
      <c r="AQ636" s="154">
        <f t="shared" si="202"/>
        <v>0</v>
      </c>
      <c r="AR636" s="154">
        <f t="shared" si="203"/>
        <v>0.13200000000000001</v>
      </c>
      <c r="AS636" s="154">
        <f t="shared" si="204"/>
        <v>0</v>
      </c>
      <c r="AT636" s="154">
        <f t="shared" si="205"/>
        <v>0</v>
      </c>
    </row>
    <row r="637" spans="1:46" ht="31.5">
      <c r="A637" s="65" t="s">
        <v>140</v>
      </c>
      <c r="B637" s="35" t="s">
        <v>1508</v>
      </c>
      <c r="C637" s="59" t="s">
        <v>1509</v>
      </c>
      <c r="D637" s="52">
        <v>1.4637378500000002</v>
      </c>
      <c r="E637" s="36">
        <v>0</v>
      </c>
      <c r="F637" s="154">
        <v>0</v>
      </c>
      <c r="G637" s="154">
        <v>0</v>
      </c>
      <c r="H637" s="154">
        <v>0</v>
      </c>
      <c r="I637" s="154">
        <v>0</v>
      </c>
      <c r="J637" s="154">
        <v>0</v>
      </c>
      <c r="K637" s="154">
        <v>0</v>
      </c>
      <c r="L637" s="154">
        <v>0</v>
      </c>
      <c r="M637" s="154">
        <v>0</v>
      </c>
      <c r="N637" s="154">
        <v>0</v>
      </c>
      <c r="O637" s="154">
        <v>0</v>
      </c>
      <c r="P637" s="154">
        <v>0</v>
      </c>
      <c r="Q637" s="154">
        <v>0</v>
      </c>
      <c r="R637" s="154">
        <v>0</v>
      </c>
      <c r="S637" s="154">
        <v>0</v>
      </c>
      <c r="T637" s="154">
        <v>1.4637378500000002</v>
      </c>
      <c r="U637" s="154">
        <v>0</v>
      </c>
      <c r="V637" s="154">
        <v>0</v>
      </c>
      <c r="W637" s="154">
        <v>0.12</v>
      </c>
      <c r="X637" s="154">
        <v>0</v>
      </c>
      <c r="Y637" s="52">
        <v>0</v>
      </c>
      <c r="Z637" s="36">
        <v>0</v>
      </c>
      <c r="AA637" s="154">
        <v>0</v>
      </c>
      <c r="AB637" s="154">
        <v>0</v>
      </c>
      <c r="AC637" s="154">
        <v>0</v>
      </c>
      <c r="AD637" s="154">
        <v>0</v>
      </c>
      <c r="AE637" s="154">
        <v>0</v>
      </c>
      <c r="AF637" s="154">
        <v>0</v>
      </c>
      <c r="AG637" s="154">
        <v>0</v>
      </c>
      <c r="AH637" s="154">
        <v>0</v>
      </c>
      <c r="AI637" s="154">
        <v>0</v>
      </c>
      <c r="AJ637" s="154">
        <v>0</v>
      </c>
      <c r="AK637" s="154">
        <v>0</v>
      </c>
      <c r="AL637" s="154">
        <v>0</v>
      </c>
      <c r="AM637" s="154">
        <v>0</v>
      </c>
      <c r="AN637" s="154">
        <f t="shared" si="199"/>
        <v>0</v>
      </c>
      <c r="AO637" s="154">
        <f t="shared" si="200"/>
        <v>1.4637378500000002</v>
      </c>
      <c r="AP637" s="154">
        <f t="shared" si="201"/>
        <v>0</v>
      </c>
      <c r="AQ637" s="154">
        <f t="shared" si="202"/>
        <v>0</v>
      </c>
      <c r="AR637" s="154">
        <f t="shared" si="203"/>
        <v>0.12</v>
      </c>
      <c r="AS637" s="154">
        <f t="shared" si="204"/>
        <v>0</v>
      </c>
      <c r="AT637" s="154">
        <f t="shared" si="205"/>
        <v>0</v>
      </c>
    </row>
    <row r="638" spans="1:46" ht="47.25">
      <c r="A638" s="65" t="s">
        <v>140</v>
      </c>
      <c r="B638" s="35" t="s">
        <v>1510</v>
      </c>
      <c r="C638" s="59" t="s">
        <v>1511</v>
      </c>
      <c r="D638" s="52">
        <v>1.2789166599999999</v>
      </c>
      <c r="E638" s="36">
        <v>0</v>
      </c>
      <c r="F638" s="154">
        <v>0</v>
      </c>
      <c r="G638" s="154">
        <v>0</v>
      </c>
      <c r="H638" s="154">
        <v>0</v>
      </c>
      <c r="I638" s="154">
        <v>0</v>
      </c>
      <c r="J638" s="154">
        <v>0</v>
      </c>
      <c r="K638" s="154">
        <v>0</v>
      </c>
      <c r="L638" s="154">
        <v>0</v>
      </c>
      <c r="M638" s="154">
        <v>0</v>
      </c>
      <c r="N638" s="154">
        <v>0</v>
      </c>
      <c r="O638" s="154">
        <v>0</v>
      </c>
      <c r="P638" s="154">
        <v>0</v>
      </c>
      <c r="Q638" s="154">
        <v>0</v>
      </c>
      <c r="R638" s="154">
        <v>0</v>
      </c>
      <c r="S638" s="154">
        <v>0</v>
      </c>
      <c r="T638" s="154">
        <v>1.2789166599999999</v>
      </c>
      <c r="U638" s="154">
        <v>0</v>
      </c>
      <c r="V638" s="154">
        <v>0</v>
      </c>
      <c r="W638" s="154">
        <v>0.2</v>
      </c>
      <c r="X638" s="154">
        <v>0</v>
      </c>
      <c r="Y638" s="52">
        <v>0</v>
      </c>
      <c r="Z638" s="36">
        <v>0</v>
      </c>
      <c r="AA638" s="154">
        <v>0</v>
      </c>
      <c r="AB638" s="154">
        <v>0</v>
      </c>
      <c r="AC638" s="154">
        <v>0</v>
      </c>
      <c r="AD638" s="154">
        <v>0</v>
      </c>
      <c r="AE638" s="154">
        <v>0</v>
      </c>
      <c r="AF638" s="154">
        <v>0</v>
      </c>
      <c r="AG638" s="154">
        <v>0</v>
      </c>
      <c r="AH638" s="154">
        <v>0</v>
      </c>
      <c r="AI638" s="154">
        <v>0</v>
      </c>
      <c r="AJ638" s="154">
        <v>0</v>
      </c>
      <c r="AK638" s="154">
        <v>0</v>
      </c>
      <c r="AL638" s="154">
        <v>0</v>
      </c>
      <c r="AM638" s="154">
        <v>0</v>
      </c>
      <c r="AN638" s="154">
        <f t="shared" si="199"/>
        <v>0</v>
      </c>
      <c r="AO638" s="154">
        <f t="shared" si="200"/>
        <v>1.2789166599999999</v>
      </c>
      <c r="AP638" s="154">
        <f t="shared" si="201"/>
        <v>0</v>
      </c>
      <c r="AQ638" s="154">
        <f t="shared" si="202"/>
        <v>0</v>
      </c>
      <c r="AR638" s="154">
        <f t="shared" si="203"/>
        <v>0.2</v>
      </c>
      <c r="AS638" s="154">
        <f t="shared" si="204"/>
        <v>0</v>
      </c>
      <c r="AT638" s="154">
        <f t="shared" si="205"/>
        <v>0</v>
      </c>
    </row>
    <row r="639" spans="1:46" ht="31.5">
      <c r="A639" s="65" t="s">
        <v>140</v>
      </c>
      <c r="B639" s="35" t="s">
        <v>1908</v>
      </c>
      <c r="C639" s="59" t="s">
        <v>1512</v>
      </c>
      <c r="D639" s="52">
        <v>2.5499999999999998</v>
      </c>
      <c r="E639" s="36">
        <v>0</v>
      </c>
      <c r="F639" s="154">
        <v>0</v>
      </c>
      <c r="G639" s="154">
        <v>0</v>
      </c>
      <c r="H639" s="154">
        <v>0</v>
      </c>
      <c r="I639" s="154">
        <v>0</v>
      </c>
      <c r="J639" s="154">
        <v>0</v>
      </c>
      <c r="K639" s="154">
        <v>0</v>
      </c>
      <c r="L639" s="154">
        <v>0</v>
      </c>
      <c r="M639" s="154">
        <v>0</v>
      </c>
      <c r="N639" s="154">
        <v>0</v>
      </c>
      <c r="O639" s="154">
        <v>0</v>
      </c>
      <c r="P639" s="154">
        <v>0</v>
      </c>
      <c r="Q639" s="154">
        <v>0</v>
      </c>
      <c r="R639" s="154">
        <v>0</v>
      </c>
      <c r="S639" s="154">
        <v>0</v>
      </c>
      <c r="T639" s="154">
        <v>2.5499999999999998</v>
      </c>
      <c r="U639" s="154">
        <v>0.63</v>
      </c>
      <c r="V639" s="154">
        <v>0</v>
      </c>
      <c r="W639" s="154">
        <v>0</v>
      </c>
      <c r="X639" s="154">
        <v>0</v>
      </c>
      <c r="Y639" s="52">
        <v>0</v>
      </c>
      <c r="Z639" s="36">
        <v>0</v>
      </c>
      <c r="AA639" s="154">
        <v>0</v>
      </c>
      <c r="AB639" s="154">
        <v>0</v>
      </c>
      <c r="AC639" s="154">
        <v>0</v>
      </c>
      <c r="AD639" s="154">
        <v>0</v>
      </c>
      <c r="AE639" s="154">
        <v>0</v>
      </c>
      <c r="AF639" s="154">
        <v>0</v>
      </c>
      <c r="AG639" s="154">
        <v>0</v>
      </c>
      <c r="AH639" s="154">
        <v>0</v>
      </c>
      <c r="AI639" s="154">
        <v>0</v>
      </c>
      <c r="AJ639" s="154">
        <v>0</v>
      </c>
      <c r="AK639" s="154">
        <v>0</v>
      </c>
      <c r="AL639" s="154">
        <v>0</v>
      </c>
      <c r="AM639" s="154">
        <v>0</v>
      </c>
      <c r="AN639" s="154">
        <f t="shared" si="199"/>
        <v>0</v>
      </c>
      <c r="AO639" s="154">
        <f t="shared" si="200"/>
        <v>2.5499999999999998</v>
      </c>
      <c r="AP639" s="154">
        <f t="shared" si="201"/>
        <v>0.63</v>
      </c>
      <c r="AQ639" s="154">
        <f t="shared" si="202"/>
        <v>0</v>
      </c>
      <c r="AR639" s="154">
        <f t="shared" si="203"/>
        <v>0</v>
      </c>
      <c r="AS639" s="154">
        <f t="shared" si="204"/>
        <v>0</v>
      </c>
      <c r="AT639" s="154">
        <f t="shared" si="205"/>
        <v>0</v>
      </c>
    </row>
    <row r="640" spans="1:46" ht="31.5">
      <c r="A640" s="65" t="s">
        <v>140</v>
      </c>
      <c r="B640" s="35" t="s">
        <v>1513</v>
      </c>
      <c r="C640" s="59" t="s">
        <v>1514</v>
      </c>
      <c r="D640" s="52" t="s">
        <v>239</v>
      </c>
      <c r="E640" s="36">
        <v>0</v>
      </c>
      <c r="F640" s="154">
        <v>0</v>
      </c>
      <c r="G640" s="154">
        <v>0</v>
      </c>
      <c r="H640" s="154">
        <v>0</v>
      </c>
      <c r="I640" s="154">
        <v>0</v>
      </c>
      <c r="J640" s="154">
        <v>0</v>
      </c>
      <c r="K640" s="154">
        <v>0</v>
      </c>
      <c r="L640" s="154">
        <v>0</v>
      </c>
      <c r="M640" s="154">
        <v>0</v>
      </c>
      <c r="N640" s="154">
        <v>0</v>
      </c>
      <c r="O640" s="154">
        <v>0</v>
      </c>
      <c r="P640" s="154">
        <v>0</v>
      </c>
      <c r="Q640" s="154">
        <v>0</v>
      </c>
      <c r="R640" s="154">
        <v>0</v>
      </c>
      <c r="S640" s="154">
        <v>0</v>
      </c>
      <c r="T640" s="154">
        <v>0</v>
      </c>
      <c r="U640" s="154">
        <v>0</v>
      </c>
      <c r="V640" s="154">
        <v>0</v>
      </c>
      <c r="W640" s="154">
        <v>0</v>
      </c>
      <c r="X640" s="154">
        <v>0</v>
      </c>
      <c r="Y640" s="52">
        <v>0</v>
      </c>
      <c r="Z640" s="36">
        <v>0</v>
      </c>
      <c r="AA640" s="154">
        <v>0</v>
      </c>
      <c r="AB640" s="154">
        <v>0</v>
      </c>
      <c r="AC640" s="154">
        <v>0</v>
      </c>
      <c r="AD640" s="154">
        <v>0</v>
      </c>
      <c r="AE640" s="154">
        <v>0</v>
      </c>
      <c r="AF640" s="154">
        <v>0</v>
      </c>
      <c r="AG640" s="154">
        <v>0</v>
      </c>
      <c r="AH640" s="154">
        <v>0</v>
      </c>
      <c r="AI640" s="154">
        <v>0</v>
      </c>
      <c r="AJ640" s="154">
        <v>0</v>
      </c>
      <c r="AK640" s="154">
        <v>0</v>
      </c>
      <c r="AL640" s="154">
        <v>0</v>
      </c>
      <c r="AM640" s="154">
        <v>0</v>
      </c>
      <c r="AN640" s="154">
        <f t="shared" si="199"/>
        <v>0</v>
      </c>
      <c r="AO640" s="154">
        <f t="shared" si="200"/>
        <v>0</v>
      </c>
      <c r="AP640" s="154">
        <f t="shared" si="201"/>
        <v>0</v>
      </c>
      <c r="AQ640" s="154">
        <f t="shared" si="202"/>
        <v>0</v>
      </c>
      <c r="AR640" s="154">
        <f t="shared" si="203"/>
        <v>0</v>
      </c>
      <c r="AS640" s="154">
        <f t="shared" si="204"/>
        <v>0</v>
      </c>
      <c r="AT640" s="154">
        <f t="shared" si="205"/>
        <v>0</v>
      </c>
    </row>
    <row r="641" spans="1:46" ht="31.5">
      <c r="A641" s="65" t="s">
        <v>140</v>
      </c>
      <c r="B641" s="35" t="s">
        <v>1515</v>
      </c>
      <c r="C641" s="59" t="s">
        <v>1516</v>
      </c>
      <c r="D641" s="52" t="s">
        <v>239</v>
      </c>
      <c r="E641" s="36">
        <v>0</v>
      </c>
      <c r="F641" s="154">
        <v>0</v>
      </c>
      <c r="G641" s="154">
        <v>0</v>
      </c>
      <c r="H641" s="154">
        <v>0</v>
      </c>
      <c r="I641" s="154">
        <v>0</v>
      </c>
      <c r="J641" s="154">
        <v>0</v>
      </c>
      <c r="K641" s="154">
        <v>0</v>
      </c>
      <c r="L641" s="154">
        <v>0</v>
      </c>
      <c r="M641" s="154">
        <v>0</v>
      </c>
      <c r="N641" s="154">
        <v>0</v>
      </c>
      <c r="O641" s="154">
        <v>0</v>
      </c>
      <c r="P641" s="154">
        <v>0</v>
      </c>
      <c r="Q641" s="154">
        <v>0</v>
      </c>
      <c r="R641" s="154">
        <v>0</v>
      </c>
      <c r="S641" s="154">
        <v>0</v>
      </c>
      <c r="T641" s="154">
        <v>0</v>
      </c>
      <c r="U641" s="154">
        <v>0</v>
      </c>
      <c r="V641" s="154">
        <v>0</v>
      </c>
      <c r="W641" s="154">
        <v>0</v>
      </c>
      <c r="X641" s="154">
        <v>0</v>
      </c>
      <c r="Y641" s="52">
        <v>0</v>
      </c>
      <c r="Z641" s="36">
        <v>0</v>
      </c>
      <c r="AA641" s="154">
        <v>0</v>
      </c>
      <c r="AB641" s="154">
        <v>0</v>
      </c>
      <c r="AC641" s="154">
        <v>0</v>
      </c>
      <c r="AD641" s="154">
        <v>0</v>
      </c>
      <c r="AE641" s="154">
        <v>0</v>
      </c>
      <c r="AF641" s="154">
        <v>0</v>
      </c>
      <c r="AG641" s="154">
        <v>0</v>
      </c>
      <c r="AH641" s="154">
        <v>0</v>
      </c>
      <c r="AI641" s="154">
        <v>0</v>
      </c>
      <c r="AJ641" s="154">
        <v>0</v>
      </c>
      <c r="AK641" s="154">
        <v>0</v>
      </c>
      <c r="AL641" s="154">
        <v>0</v>
      </c>
      <c r="AM641" s="154">
        <v>0</v>
      </c>
      <c r="AN641" s="154">
        <f t="shared" si="199"/>
        <v>0</v>
      </c>
      <c r="AO641" s="154">
        <f t="shared" si="200"/>
        <v>0</v>
      </c>
      <c r="AP641" s="154">
        <f t="shared" si="201"/>
        <v>0</v>
      </c>
      <c r="AQ641" s="154">
        <f t="shared" si="202"/>
        <v>0</v>
      </c>
      <c r="AR641" s="154">
        <f t="shared" si="203"/>
        <v>0</v>
      </c>
      <c r="AS641" s="154">
        <f t="shared" si="204"/>
        <v>0</v>
      </c>
      <c r="AT641" s="154">
        <f t="shared" si="205"/>
        <v>0</v>
      </c>
    </row>
    <row r="642" spans="1:46" ht="31.5">
      <c r="A642" s="65" t="s">
        <v>140</v>
      </c>
      <c r="B642" s="35" t="s">
        <v>1517</v>
      </c>
      <c r="C642" s="59" t="s">
        <v>1518</v>
      </c>
      <c r="D642" s="52" t="s">
        <v>239</v>
      </c>
      <c r="E642" s="36">
        <v>0</v>
      </c>
      <c r="F642" s="154">
        <v>0</v>
      </c>
      <c r="G642" s="154">
        <v>0</v>
      </c>
      <c r="H642" s="154">
        <v>0</v>
      </c>
      <c r="I642" s="154">
        <v>0</v>
      </c>
      <c r="J642" s="154">
        <v>0</v>
      </c>
      <c r="K642" s="154">
        <v>0</v>
      </c>
      <c r="L642" s="154">
        <v>0</v>
      </c>
      <c r="M642" s="154">
        <v>0</v>
      </c>
      <c r="N642" s="154">
        <v>0</v>
      </c>
      <c r="O642" s="154">
        <v>0</v>
      </c>
      <c r="P642" s="154">
        <v>0</v>
      </c>
      <c r="Q642" s="154">
        <v>0</v>
      </c>
      <c r="R642" s="154">
        <v>0</v>
      </c>
      <c r="S642" s="154">
        <v>0</v>
      </c>
      <c r="T642" s="154">
        <v>0</v>
      </c>
      <c r="U642" s="154">
        <v>0</v>
      </c>
      <c r="V642" s="154">
        <v>0</v>
      </c>
      <c r="W642" s="154">
        <v>0</v>
      </c>
      <c r="X642" s="154">
        <v>0</v>
      </c>
      <c r="Y642" s="52">
        <v>0</v>
      </c>
      <c r="Z642" s="36">
        <v>0</v>
      </c>
      <c r="AA642" s="154">
        <v>0</v>
      </c>
      <c r="AB642" s="154">
        <v>0</v>
      </c>
      <c r="AC642" s="154">
        <v>0</v>
      </c>
      <c r="AD642" s="154">
        <v>0</v>
      </c>
      <c r="AE642" s="154">
        <v>0</v>
      </c>
      <c r="AF642" s="154">
        <v>0</v>
      </c>
      <c r="AG642" s="154">
        <v>0</v>
      </c>
      <c r="AH642" s="154">
        <v>0</v>
      </c>
      <c r="AI642" s="154">
        <v>0</v>
      </c>
      <c r="AJ642" s="154">
        <v>0</v>
      </c>
      <c r="AK642" s="154">
        <v>0</v>
      </c>
      <c r="AL642" s="154">
        <v>0</v>
      </c>
      <c r="AM642" s="154">
        <v>0</v>
      </c>
      <c r="AN642" s="154">
        <f t="shared" si="199"/>
        <v>0</v>
      </c>
      <c r="AO642" s="154">
        <f t="shared" si="200"/>
        <v>0</v>
      </c>
      <c r="AP642" s="154">
        <f t="shared" si="201"/>
        <v>0</v>
      </c>
      <c r="AQ642" s="154">
        <f t="shared" si="202"/>
        <v>0</v>
      </c>
      <c r="AR642" s="154">
        <f t="shared" si="203"/>
        <v>0</v>
      </c>
      <c r="AS642" s="154">
        <f t="shared" si="204"/>
        <v>0</v>
      </c>
      <c r="AT642" s="154">
        <f t="shared" si="205"/>
        <v>0</v>
      </c>
    </row>
    <row r="643" spans="1:46" ht="110.25">
      <c r="A643" s="65" t="s">
        <v>140</v>
      </c>
      <c r="B643" s="35" t="s">
        <v>1519</v>
      </c>
      <c r="C643" s="59" t="s">
        <v>1520</v>
      </c>
      <c r="D643" s="52">
        <v>2.6920000000000002</v>
      </c>
      <c r="E643" s="36">
        <v>0</v>
      </c>
      <c r="F643" s="154">
        <v>0</v>
      </c>
      <c r="G643" s="154">
        <v>0</v>
      </c>
      <c r="H643" s="154">
        <v>0</v>
      </c>
      <c r="I643" s="154">
        <v>0</v>
      </c>
      <c r="J643" s="154">
        <v>0</v>
      </c>
      <c r="K643" s="154">
        <v>0</v>
      </c>
      <c r="L643" s="154">
        <v>0</v>
      </c>
      <c r="M643" s="154">
        <v>0</v>
      </c>
      <c r="N643" s="154">
        <v>0</v>
      </c>
      <c r="O643" s="154">
        <v>0</v>
      </c>
      <c r="P643" s="154">
        <v>0</v>
      </c>
      <c r="Q643" s="154">
        <v>0</v>
      </c>
      <c r="R643" s="154">
        <v>0</v>
      </c>
      <c r="S643" s="154">
        <v>0</v>
      </c>
      <c r="T643" s="154">
        <v>0</v>
      </c>
      <c r="U643" s="154">
        <v>0</v>
      </c>
      <c r="V643" s="154">
        <v>0</v>
      </c>
      <c r="W643" s="154">
        <v>0</v>
      </c>
      <c r="X643" s="154">
        <v>0</v>
      </c>
      <c r="Y643" s="52">
        <v>0</v>
      </c>
      <c r="Z643" s="36">
        <v>0</v>
      </c>
      <c r="AA643" s="154">
        <v>0</v>
      </c>
      <c r="AB643" s="154">
        <v>0</v>
      </c>
      <c r="AC643" s="154">
        <v>0</v>
      </c>
      <c r="AD643" s="154">
        <v>0</v>
      </c>
      <c r="AE643" s="154">
        <v>0</v>
      </c>
      <c r="AF643" s="154">
        <v>0</v>
      </c>
      <c r="AG643" s="154">
        <v>0</v>
      </c>
      <c r="AH643" s="154">
        <v>2.6920000000000002</v>
      </c>
      <c r="AI643" s="154">
        <v>0</v>
      </c>
      <c r="AJ643" s="154">
        <v>0</v>
      </c>
      <c r="AK643" s="154">
        <v>0.85</v>
      </c>
      <c r="AL643" s="154">
        <v>0</v>
      </c>
      <c r="AM643" s="154">
        <v>0</v>
      </c>
      <c r="AN643" s="154">
        <f t="shared" si="199"/>
        <v>0</v>
      </c>
      <c r="AO643" s="154">
        <f t="shared" si="200"/>
        <v>2.6920000000000002</v>
      </c>
      <c r="AP643" s="154">
        <f t="shared" si="201"/>
        <v>0</v>
      </c>
      <c r="AQ643" s="154">
        <f t="shared" si="202"/>
        <v>0</v>
      </c>
      <c r="AR643" s="154">
        <f t="shared" si="203"/>
        <v>0.85</v>
      </c>
      <c r="AS643" s="154">
        <f t="shared" si="204"/>
        <v>0</v>
      </c>
      <c r="AT643" s="154">
        <f t="shared" si="205"/>
        <v>0</v>
      </c>
    </row>
    <row r="644" spans="1:46" ht="31.5">
      <c r="A644" s="65" t="s">
        <v>140</v>
      </c>
      <c r="B644" s="35" t="s">
        <v>1521</v>
      </c>
      <c r="C644" s="59" t="s">
        <v>1522</v>
      </c>
      <c r="D644" s="52" t="s">
        <v>239</v>
      </c>
      <c r="E644" s="36">
        <v>0</v>
      </c>
      <c r="F644" s="154">
        <v>0</v>
      </c>
      <c r="G644" s="154">
        <v>0</v>
      </c>
      <c r="H644" s="154">
        <v>0</v>
      </c>
      <c r="I644" s="154">
        <v>0</v>
      </c>
      <c r="J644" s="154">
        <v>0</v>
      </c>
      <c r="K644" s="154">
        <v>0</v>
      </c>
      <c r="L644" s="154">
        <v>0</v>
      </c>
      <c r="M644" s="154">
        <v>0</v>
      </c>
      <c r="N644" s="154">
        <v>0</v>
      </c>
      <c r="O644" s="154">
        <v>0</v>
      </c>
      <c r="P644" s="154">
        <v>0</v>
      </c>
      <c r="Q644" s="154">
        <v>0</v>
      </c>
      <c r="R644" s="154">
        <v>0</v>
      </c>
      <c r="S644" s="154">
        <v>0</v>
      </c>
      <c r="T644" s="154">
        <v>0</v>
      </c>
      <c r="U644" s="154">
        <v>0</v>
      </c>
      <c r="V644" s="154">
        <v>0</v>
      </c>
      <c r="W644" s="154">
        <v>0</v>
      </c>
      <c r="X644" s="154">
        <v>0</v>
      </c>
      <c r="Y644" s="52">
        <v>0</v>
      </c>
      <c r="Z644" s="36">
        <v>0</v>
      </c>
      <c r="AA644" s="154">
        <v>0</v>
      </c>
      <c r="AB644" s="154">
        <v>0</v>
      </c>
      <c r="AC644" s="154">
        <v>0</v>
      </c>
      <c r="AD644" s="154">
        <v>0</v>
      </c>
      <c r="AE644" s="154">
        <v>0</v>
      </c>
      <c r="AF644" s="154">
        <v>0</v>
      </c>
      <c r="AG644" s="154">
        <v>0</v>
      </c>
      <c r="AH644" s="154">
        <v>0</v>
      </c>
      <c r="AI644" s="154">
        <v>0</v>
      </c>
      <c r="AJ644" s="154">
        <v>0</v>
      </c>
      <c r="AK644" s="154">
        <v>0</v>
      </c>
      <c r="AL644" s="154">
        <v>0</v>
      </c>
      <c r="AM644" s="154">
        <v>0</v>
      </c>
      <c r="AN644" s="154">
        <f t="shared" si="199"/>
        <v>0</v>
      </c>
      <c r="AO644" s="154">
        <f t="shared" si="200"/>
        <v>0</v>
      </c>
      <c r="AP644" s="154">
        <f t="shared" si="201"/>
        <v>0</v>
      </c>
      <c r="AQ644" s="154">
        <f t="shared" si="202"/>
        <v>0</v>
      </c>
      <c r="AR644" s="154">
        <f t="shared" si="203"/>
        <v>0</v>
      </c>
      <c r="AS644" s="154">
        <f t="shared" si="204"/>
        <v>0</v>
      </c>
      <c r="AT644" s="154">
        <f t="shared" si="205"/>
        <v>0</v>
      </c>
    </row>
    <row r="645" spans="1:46" ht="78.75">
      <c r="A645" s="65" t="s">
        <v>140</v>
      </c>
      <c r="B645" s="35" t="s">
        <v>1523</v>
      </c>
      <c r="C645" s="59" t="s">
        <v>1524</v>
      </c>
      <c r="D645" s="52" t="s">
        <v>239</v>
      </c>
      <c r="E645" s="36">
        <v>0</v>
      </c>
      <c r="F645" s="154">
        <v>0</v>
      </c>
      <c r="G645" s="154">
        <v>0</v>
      </c>
      <c r="H645" s="154">
        <v>0</v>
      </c>
      <c r="I645" s="154">
        <v>0</v>
      </c>
      <c r="J645" s="154">
        <v>0</v>
      </c>
      <c r="K645" s="154">
        <v>0</v>
      </c>
      <c r="L645" s="154">
        <v>0</v>
      </c>
      <c r="M645" s="154">
        <v>0</v>
      </c>
      <c r="N645" s="154">
        <v>0</v>
      </c>
      <c r="O645" s="154">
        <v>0</v>
      </c>
      <c r="P645" s="154">
        <v>0</v>
      </c>
      <c r="Q645" s="154">
        <v>0</v>
      </c>
      <c r="R645" s="154">
        <v>0</v>
      </c>
      <c r="S645" s="154">
        <v>0</v>
      </c>
      <c r="T645" s="154">
        <v>0</v>
      </c>
      <c r="U645" s="154">
        <v>0</v>
      </c>
      <c r="V645" s="154">
        <v>0</v>
      </c>
      <c r="W645" s="154">
        <v>0</v>
      </c>
      <c r="X645" s="154">
        <v>0</v>
      </c>
      <c r="Y645" s="52">
        <v>0</v>
      </c>
      <c r="Z645" s="36">
        <v>0</v>
      </c>
      <c r="AA645" s="154">
        <v>0</v>
      </c>
      <c r="AB645" s="154">
        <v>0</v>
      </c>
      <c r="AC645" s="154">
        <v>0</v>
      </c>
      <c r="AD645" s="154">
        <v>0</v>
      </c>
      <c r="AE645" s="154">
        <v>0</v>
      </c>
      <c r="AF645" s="154">
        <v>0</v>
      </c>
      <c r="AG645" s="154">
        <v>0</v>
      </c>
      <c r="AH645" s="154">
        <v>0</v>
      </c>
      <c r="AI645" s="154">
        <v>0</v>
      </c>
      <c r="AJ645" s="154">
        <v>0</v>
      </c>
      <c r="AK645" s="154">
        <v>0</v>
      </c>
      <c r="AL645" s="154">
        <v>0</v>
      </c>
      <c r="AM645" s="154">
        <v>0</v>
      </c>
      <c r="AN645" s="154">
        <f t="shared" si="199"/>
        <v>0</v>
      </c>
      <c r="AO645" s="154">
        <f t="shared" si="200"/>
        <v>0</v>
      </c>
      <c r="AP645" s="154">
        <f t="shared" si="201"/>
        <v>0</v>
      </c>
      <c r="AQ645" s="154">
        <f t="shared" si="202"/>
        <v>0</v>
      </c>
      <c r="AR645" s="154">
        <f t="shared" si="203"/>
        <v>0</v>
      </c>
      <c r="AS645" s="154">
        <f t="shared" si="204"/>
        <v>0</v>
      </c>
      <c r="AT645" s="154">
        <f t="shared" si="205"/>
        <v>0</v>
      </c>
    </row>
    <row r="646" spans="1:46" ht="47.25">
      <c r="A646" s="65" t="s">
        <v>140</v>
      </c>
      <c r="B646" s="35" t="s">
        <v>1525</v>
      </c>
      <c r="C646" s="59" t="s">
        <v>1526</v>
      </c>
      <c r="D646" s="52" t="s">
        <v>239</v>
      </c>
      <c r="E646" s="36">
        <v>0</v>
      </c>
      <c r="F646" s="154">
        <v>0</v>
      </c>
      <c r="G646" s="154">
        <v>0</v>
      </c>
      <c r="H646" s="154">
        <v>0</v>
      </c>
      <c r="I646" s="154">
        <v>0</v>
      </c>
      <c r="J646" s="154">
        <v>0</v>
      </c>
      <c r="K646" s="154">
        <v>0</v>
      </c>
      <c r="L646" s="154">
        <v>0</v>
      </c>
      <c r="M646" s="154">
        <v>0</v>
      </c>
      <c r="N646" s="154">
        <v>0</v>
      </c>
      <c r="O646" s="154">
        <v>0</v>
      </c>
      <c r="P646" s="154">
        <v>0</v>
      </c>
      <c r="Q646" s="154">
        <v>0</v>
      </c>
      <c r="R646" s="154">
        <v>0</v>
      </c>
      <c r="S646" s="154">
        <v>0</v>
      </c>
      <c r="T646" s="154">
        <v>0</v>
      </c>
      <c r="U646" s="154">
        <v>0</v>
      </c>
      <c r="V646" s="154">
        <v>0</v>
      </c>
      <c r="W646" s="154">
        <v>0</v>
      </c>
      <c r="X646" s="154">
        <v>0</v>
      </c>
      <c r="Y646" s="52">
        <v>0</v>
      </c>
      <c r="Z646" s="36">
        <v>0</v>
      </c>
      <c r="AA646" s="154">
        <v>0</v>
      </c>
      <c r="AB646" s="154">
        <v>0</v>
      </c>
      <c r="AC646" s="154">
        <v>0</v>
      </c>
      <c r="AD646" s="154">
        <v>0</v>
      </c>
      <c r="AE646" s="154">
        <v>0</v>
      </c>
      <c r="AF646" s="154">
        <v>0</v>
      </c>
      <c r="AG646" s="154">
        <v>0</v>
      </c>
      <c r="AH646" s="154">
        <v>0</v>
      </c>
      <c r="AI646" s="154">
        <v>0</v>
      </c>
      <c r="AJ646" s="154">
        <v>0</v>
      </c>
      <c r="AK646" s="154">
        <v>0</v>
      </c>
      <c r="AL646" s="154">
        <v>0</v>
      </c>
      <c r="AM646" s="154">
        <v>0</v>
      </c>
      <c r="AN646" s="154">
        <f t="shared" si="199"/>
        <v>0</v>
      </c>
      <c r="AO646" s="154">
        <f t="shared" si="200"/>
        <v>0</v>
      </c>
      <c r="AP646" s="154">
        <f t="shared" si="201"/>
        <v>0</v>
      </c>
      <c r="AQ646" s="154">
        <f t="shared" si="202"/>
        <v>0</v>
      </c>
      <c r="AR646" s="154">
        <f t="shared" si="203"/>
        <v>0</v>
      </c>
      <c r="AS646" s="154">
        <f t="shared" si="204"/>
        <v>0</v>
      </c>
      <c r="AT646" s="154">
        <f t="shared" si="205"/>
        <v>0</v>
      </c>
    </row>
    <row r="647" spans="1:46" ht="63">
      <c r="A647" s="65" t="s">
        <v>140</v>
      </c>
      <c r="B647" s="35" t="s">
        <v>1527</v>
      </c>
      <c r="C647" s="59" t="s">
        <v>1528</v>
      </c>
      <c r="D647" s="52" t="s">
        <v>239</v>
      </c>
      <c r="E647" s="36">
        <v>0</v>
      </c>
      <c r="F647" s="154">
        <v>0</v>
      </c>
      <c r="G647" s="154">
        <v>0</v>
      </c>
      <c r="H647" s="154">
        <v>0</v>
      </c>
      <c r="I647" s="154">
        <v>0</v>
      </c>
      <c r="J647" s="154">
        <v>0</v>
      </c>
      <c r="K647" s="154">
        <v>0</v>
      </c>
      <c r="L647" s="154">
        <v>0</v>
      </c>
      <c r="M647" s="154">
        <v>0</v>
      </c>
      <c r="N647" s="154">
        <v>0</v>
      </c>
      <c r="O647" s="154">
        <v>0</v>
      </c>
      <c r="P647" s="154">
        <v>0</v>
      </c>
      <c r="Q647" s="154">
        <v>0</v>
      </c>
      <c r="R647" s="154">
        <v>0</v>
      </c>
      <c r="S647" s="154">
        <v>0</v>
      </c>
      <c r="T647" s="154">
        <v>0</v>
      </c>
      <c r="U647" s="154">
        <v>0</v>
      </c>
      <c r="V647" s="154">
        <v>0</v>
      </c>
      <c r="W647" s="154">
        <v>0</v>
      </c>
      <c r="X647" s="154">
        <v>0</v>
      </c>
      <c r="Y647" s="52">
        <v>0</v>
      </c>
      <c r="Z647" s="36">
        <v>0</v>
      </c>
      <c r="AA647" s="154">
        <v>0</v>
      </c>
      <c r="AB647" s="154">
        <v>0</v>
      </c>
      <c r="AC647" s="154">
        <v>0</v>
      </c>
      <c r="AD647" s="154">
        <v>0</v>
      </c>
      <c r="AE647" s="154">
        <v>0</v>
      </c>
      <c r="AF647" s="154">
        <v>0</v>
      </c>
      <c r="AG647" s="154">
        <v>0</v>
      </c>
      <c r="AH647" s="154">
        <v>0</v>
      </c>
      <c r="AI647" s="154">
        <v>0</v>
      </c>
      <c r="AJ647" s="154">
        <v>0</v>
      </c>
      <c r="AK647" s="154">
        <v>0</v>
      </c>
      <c r="AL647" s="154">
        <v>0</v>
      </c>
      <c r="AM647" s="154">
        <v>0</v>
      </c>
      <c r="AN647" s="154">
        <f t="shared" si="199"/>
        <v>0</v>
      </c>
      <c r="AO647" s="154">
        <f t="shared" si="200"/>
        <v>0</v>
      </c>
      <c r="AP647" s="154">
        <f t="shared" si="201"/>
        <v>0</v>
      </c>
      <c r="AQ647" s="154">
        <f t="shared" si="202"/>
        <v>0</v>
      </c>
      <c r="AR647" s="154">
        <f t="shared" si="203"/>
        <v>0</v>
      </c>
      <c r="AS647" s="154">
        <f t="shared" si="204"/>
        <v>0</v>
      </c>
      <c r="AT647" s="154">
        <f t="shared" si="205"/>
        <v>0</v>
      </c>
    </row>
    <row r="648" spans="1:46" ht="31.5">
      <c r="A648" s="65" t="s">
        <v>140</v>
      </c>
      <c r="B648" s="35" t="s">
        <v>1529</v>
      </c>
      <c r="C648" s="59" t="s">
        <v>1530</v>
      </c>
      <c r="D648" s="52">
        <v>1.5</v>
      </c>
      <c r="E648" s="36">
        <v>0</v>
      </c>
      <c r="F648" s="154">
        <v>0</v>
      </c>
      <c r="G648" s="154">
        <v>0</v>
      </c>
      <c r="H648" s="154">
        <v>0</v>
      </c>
      <c r="I648" s="154">
        <v>0</v>
      </c>
      <c r="J648" s="154">
        <v>0</v>
      </c>
      <c r="K648" s="154">
        <v>0</v>
      </c>
      <c r="L648" s="154">
        <v>0</v>
      </c>
      <c r="M648" s="154">
        <v>0</v>
      </c>
      <c r="N648" s="154">
        <v>0</v>
      </c>
      <c r="O648" s="154">
        <v>0</v>
      </c>
      <c r="P648" s="154">
        <v>0</v>
      </c>
      <c r="Q648" s="154">
        <v>0</v>
      </c>
      <c r="R648" s="154">
        <v>0</v>
      </c>
      <c r="S648" s="154">
        <v>0</v>
      </c>
      <c r="T648" s="154">
        <v>1.5</v>
      </c>
      <c r="U648" s="154">
        <v>0</v>
      </c>
      <c r="V648" s="154">
        <v>0</v>
      </c>
      <c r="W648" s="154">
        <v>0.4</v>
      </c>
      <c r="X648" s="154">
        <v>0</v>
      </c>
      <c r="Y648" s="52">
        <v>0</v>
      </c>
      <c r="Z648" s="36">
        <v>0</v>
      </c>
      <c r="AA648" s="154">
        <v>0</v>
      </c>
      <c r="AB648" s="154">
        <v>0</v>
      </c>
      <c r="AC648" s="154">
        <v>0</v>
      </c>
      <c r="AD648" s="154">
        <v>0</v>
      </c>
      <c r="AE648" s="154">
        <v>0</v>
      </c>
      <c r="AF648" s="154">
        <v>0</v>
      </c>
      <c r="AG648" s="154">
        <v>0</v>
      </c>
      <c r="AH648" s="154">
        <v>0</v>
      </c>
      <c r="AI648" s="154">
        <v>0</v>
      </c>
      <c r="AJ648" s="154">
        <v>0</v>
      </c>
      <c r="AK648" s="154">
        <v>0</v>
      </c>
      <c r="AL648" s="154">
        <v>0</v>
      </c>
      <c r="AM648" s="154">
        <v>0</v>
      </c>
      <c r="AN648" s="154">
        <f t="shared" si="199"/>
        <v>0</v>
      </c>
      <c r="AO648" s="154">
        <f t="shared" si="200"/>
        <v>1.5</v>
      </c>
      <c r="AP648" s="154">
        <f t="shared" si="201"/>
        <v>0</v>
      </c>
      <c r="AQ648" s="154">
        <f t="shared" si="202"/>
        <v>0</v>
      </c>
      <c r="AR648" s="154">
        <f t="shared" si="203"/>
        <v>0.4</v>
      </c>
      <c r="AS648" s="154">
        <f t="shared" si="204"/>
        <v>0</v>
      </c>
      <c r="AT648" s="154">
        <f t="shared" si="205"/>
        <v>0</v>
      </c>
    </row>
    <row r="649" spans="1:46" ht="31.5">
      <c r="A649" s="65" t="s">
        <v>140</v>
      </c>
      <c r="B649" s="35" t="s">
        <v>1531</v>
      </c>
      <c r="C649" s="59" t="s">
        <v>1532</v>
      </c>
      <c r="D649" s="52">
        <v>2</v>
      </c>
      <c r="E649" s="36">
        <v>0</v>
      </c>
      <c r="F649" s="154">
        <v>0</v>
      </c>
      <c r="G649" s="154">
        <v>0</v>
      </c>
      <c r="H649" s="154">
        <v>0</v>
      </c>
      <c r="I649" s="154">
        <v>0</v>
      </c>
      <c r="J649" s="154">
        <v>0</v>
      </c>
      <c r="K649" s="154">
        <v>0</v>
      </c>
      <c r="L649" s="154">
        <v>0</v>
      </c>
      <c r="M649" s="154">
        <v>0</v>
      </c>
      <c r="N649" s="154">
        <v>0</v>
      </c>
      <c r="O649" s="154">
        <v>0</v>
      </c>
      <c r="P649" s="154">
        <v>0</v>
      </c>
      <c r="Q649" s="154">
        <v>0</v>
      </c>
      <c r="R649" s="154">
        <v>0</v>
      </c>
      <c r="S649" s="154">
        <v>0</v>
      </c>
      <c r="T649" s="154">
        <v>2</v>
      </c>
      <c r="U649" s="154">
        <v>0</v>
      </c>
      <c r="V649" s="154">
        <v>0</v>
      </c>
      <c r="W649" s="154">
        <v>0.6</v>
      </c>
      <c r="X649" s="154">
        <v>0</v>
      </c>
      <c r="Y649" s="52">
        <v>0</v>
      </c>
      <c r="Z649" s="36">
        <v>0</v>
      </c>
      <c r="AA649" s="154">
        <v>0</v>
      </c>
      <c r="AB649" s="154">
        <v>0</v>
      </c>
      <c r="AC649" s="154">
        <v>0</v>
      </c>
      <c r="AD649" s="154">
        <v>0</v>
      </c>
      <c r="AE649" s="154">
        <v>0</v>
      </c>
      <c r="AF649" s="154">
        <v>0</v>
      </c>
      <c r="AG649" s="154">
        <v>0</v>
      </c>
      <c r="AH649" s="154">
        <v>0</v>
      </c>
      <c r="AI649" s="154">
        <v>0</v>
      </c>
      <c r="AJ649" s="154">
        <v>0</v>
      </c>
      <c r="AK649" s="154">
        <v>0</v>
      </c>
      <c r="AL649" s="154">
        <v>0</v>
      </c>
      <c r="AM649" s="154">
        <v>0</v>
      </c>
      <c r="AN649" s="154">
        <f t="shared" si="199"/>
        <v>0</v>
      </c>
      <c r="AO649" s="154">
        <f t="shared" si="200"/>
        <v>2</v>
      </c>
      <c r="AP649" s="154">
        <f t="shared" si="201"/>
        <v>0</v>
      </c>
      <c r="AQ649" s="154">
        <f t="shared" si="202"/>
        <v>0</v>
      </c>
      <c r="AR649" s="154">
        <f t="shared" si="203"/>
        <v>0.6</v>
      </c>
      <c r="AS649" s="154">
        <f t="shared" si="204"/>
        <v>0</v>
      </c>
      <c r="AT649" s="154">
        <f t="shared" si="205"/>
        <v>0</v>
      </c>
    </row>
    <row r="650" spans="1:46" ht="47.25">
      <c r="A650" s="65" t="s">
        <v>140</v>
      </c>
      <c r="B650" s="35" t="s">
        <v>1533</v>
      </c>
      <c r="C650" s="59" t="s">
        <v>1534</v>
      </c>
      <c r="D650" s="52">
        <v>4.077</v>
      </c>
      <c r="E650" s="36">
        <v>0</v>
      </c>
      <c r="F650" s="154">
        <v>0</v>
      </c>
      <c r="G650" s="154">
        <v>0</v>
      </c>
      <c r="H650" s="154">
        <v>0</v>
      </c>
      <c r="I650" s="154">
        <v>0</v>
      </c>
      <c r="J650" s="154">
        <v>0</v>
      </c>
      <c r="K650" s="154">
        <v>0</v>
      </c>
      <c r="L650" s="154">
        <v>0</v>
      </c>
      <c r="M650" s="154">
        <v>0</v>
      </c>
      <c r="N650" s="154">
        <v>0</v>
      </c>
      <c r="O650" s="154">
        <v>0</v>
      </c>
      <c r="P650" s="154">
        <v>0</v>
      </c>
      <c r="Q650" s="154">
        <v>0</v>
      </c>
      <c r="R650" s="154">
        <v>0</v>
      </c>
      <c r="S650" s="154">
        <v>0</v>
      </c>
      <c r="T650" s="154">
        <v>0</v>
      </c>
      <c r="U650" s="154">
        <v>0</v>
      </c>
      <c r="V650" s="154">
        <v>0</v>
      </c>
      <c r="W650" s="154">
        <v>0</v>
      </c>
      <c r="X650" s="154">
        <v>0</v>
      </c>
      <c r="Y650" s="52">
        <v>0</v>
      </c>
      <c r="Z650" s="36">
        <v>0</v>
      </c>
      <c r="AA650" s="154">
        <v>4.077</v>
      </c>
      <c r="AB650" s="154">
        <v>0</v>
      </c>
      <c r="AC650" s="154">
        <v>0</v>
      </c>
      <c r="AD650" s="154">
        <v>0.77</v>
      </c>
      <c r="AE650" s="154">
        <v>0</v>
      </c>
      <c r="AF650" s="154">
        <v>0</v>
      </c>
      <c r="AG650" s="154">
        <v>0</v>
      </c>
      <c r="AH650" s="154">
        <v>0</v>
      </c>
      <c r="AI650" s="154">
        <v>0</v>
      </c>
      <c r="AJ650" s="154">
        <v>0</v>
      </c>
      <c r="AK650" s="154">
        <v>0</v>
      </c>
      <c r="AL650" s="154">
        <v>0</v>
      </c>
      <c r="AM650" s="154">
        <v>0</v>
      </c>
      <c r="AN650" s="154">
        <f t="shared" si="199"/>
        <v>0</v>
      </c>
      <c r="AO650" s="154">
        <f t="shared" si="200"/>
        <v>4.077</v>
      </c>
      <c r="AP650" s="154">
        <f t="shared" si="201"/>
        <v>0</v>
      </c>
      <c r="AQ650" s="154">
        <f t="shared" si="202"/>
        <v>0</v>
      </c>
      <c r="AR650" s="154">
        <f t="shared" si="203"/>
        <v>0.77</v>
      </c>
      <c r="AS650" s="154">
        <f t="shared" si="204"/>
        <v>0</v>
      </c>
      <c r="AT650" s="154">
        <f t="shared" si="205"/>
        <v>0</v>
      </c>
    </row>
    <row r="651" spans="1:46" ht="47.25">
      <c r="A651" s="65" t="s">
        <v>140</v>
      </c>
      <c r="B651" s="35" t="s">
        <v>1535</v>
      </c>
      <c r="C651" s="59" t="s">
        <v>1536</v>
      </c>
      <c r="D651" s="52" t="s">
        <v>239</v>
      </c>
      <c r="E651" s="36">
        <v>0</v>
      </c>
      <c r="F651" s="154">
        <v>0</v>
      </c>
      <c r="G651" s="154">
        <v>0</v>
      </c>
      <c r="H651" s="154">
        <v>0</v>
      </c>
      <c r="I651" s="154">
        <v>0</v>
      </c>
      <c r="J651" s="154">
        <v>0</v>
      </c>
      <c r="K651" s="154">
        <v>0</v>
      </c>
      <c r="L651" s="154">
        <v>0</v>
      </c>
      <c r="M651" s="154">
        <v>0</v>
      </c>
      <c r="N651" s="154">
        <v>0</v>
      </c>
      <c r="O651" s="154">
        <v>0</v>
      </c>
      <c r="P651" s="154">
        <v>0</v>
      </c>
      <c r="Q651" s="154">
        <v>0</v>
      </c>
      <c r="R651" s="154">
        <v>0</v>
      </c>
      <c r="S651" s="154">
        <v>0</v>
      </c>
      <c r="T651" s="154">
        <v>0</v>
      </c>
      <c r="U651" s="154">
        <v>0</v>
      </c>
      <c r="V651" s="154">
        <v>0</v>
      </c>
      <c r="W651" s="154">
        <v>0</v>
      </c>
      <c r="X651" s="154">
        <v>0</v>
      </c>
      <c r="Y651" s="52">
        <v>0</v>
      </c>
      <c r="Z651" s="36">
        <v>0</v>
      </c>
      <c r="AA651" s="154">
        <v>0</v>
      </c>
      <c r="AB651" s="154">
        <v>0</v>
      </c>
      <c r="AC651" s="154">
        <v>0</v>
      </c>
      <c r="AD651" s="154">
        <v>0</v>
      </c>
      <c r="AE651" s="154">
        <v>0</v>
      </c>
      <c r="AF651" s="154">
        <v>0</v>
      </c>
      <c r="AG651" s="154">
        <v>0</v>
      </c>
      <c r="AH651" s="154">
        <v>0</v>
      </c>
      <c r="AI651" s="154">
        <v>0</v>
      </c>
      <c r="AJ651" s="154">
        <v>0</v>
      </c>
      <c r="AK651" s="154">
        <v>0</v>
      </c>
      <c r="AL651" s="154">
        <v>0</v>
      </c>
      <c r="AM651" s="154">
        <v>0</v>
      </c>
      <c r="AN651" s="154">
        <f t="shared" si="199"/>
        <v>0</v>
      </c>
      <c r="AO651" s="154">
        <f t="shared" si="200"/>
        <v>0</v>
      </c>
      <c r="AP651" s="154">
        <f t="shared" si="201"/>
        <v>0</v>
      </c>
      <c r="AQ651" s="154">
        <f t="shared" si="202"/>
        <v>0</v>
      </c>
      <c r="AR651" s="154">
        <f t="shared" si="203"/>
        <v>0</v>
      </c>
      <c r="AS651" s="154">
        <f t="shared" si="204"/>
        <v>0</v>
      </c>
      <c r="AT651" s="154">
        <f t="shared" si="205"/>
        <v>0</v>
      </c>
    </row>
    <row r="652" spans="1:46" ht="47.25">
      <c r="A652" s="65" t="s">
        <v>140</v>
      </c>
      <c r="B652" s="35" t="s">
        <v>1537</v>
      </c>
      <c r="C652" s="59" t="s">
        <v>1538</v>
      </c>
      <c r="D652" s="52">
        <v>4.077</v>
      </c>
      <c r="E652" s="36">
        <v>0</v>
      </c>
      <c r="F652" s="154">
        <v>0</v>
      </c>
      <c r="G652" s="154">
        <v>0</v>
      </c>
      <c r="H652" s="154">
        <v>0</v>
      </c>
      <c r="I652" s="154">
        <v>0</v>
      </c>
      <c r="J652" s="154">
        <v>0</v>
      </c>
      <c r="K652" s="154">
        <v>0</v>
      </c>
      <c r="L652" s="154">
        <v>0</v>
      </c>
      <c r="M652" s="154">
        <v>0</v>
      </c>
      <c r="N652" s="154">
        <v>0</v>
      </c>
      <c r="O652" s="154">
        <v>0</v>
      </c>
      <c r="P652" s="154">
        <v>0</v>
      </c>
      <c r="Q652" s="154">
        <v>0</v>
      </c>
      <c r="R652" s="154">
        <v>0</v>
      </c>
      <c r="S652" s="154">
        <v>0</v>
      </c>
      <c r="T652" s="154">
        <v>0</v>
      </c>
      <c r="U652" s="154">
        <v>0</v>
      </c>
      <c r="V652" s="154">
        <v>0</v>
      </c>
      <c r="W652" s="154">
        <v>0</v>
      </c>
      <c r="X652" s="154">
        <v>0</v>
      </c>
      <c r="Y652" s="52">
        <v>0</v>
      </c>
      <c r="Z652" s="36">
        <v>0</v>
      </c>
      <c r="AA652" s="154">
        <v>4.077</v>
      </c>
      <c r="AB652" s="154">
        <v>0</v>
      </c>
      <c r="AC652" s="154">
        <v>0</v>
      </c>
      <c r="AD652" s="154">
        <v>0.77</v>
      </c>
      <c r="AE652" s="154">
        <v>0</v>
      </c>
      <c r="AF652" s="154">
        <v>0</v>
      </c>
      <c r="AG652" s="154">
        <v>0</v>
      </c>
      <c r="AH652" s="154">
        <v>0</v>
      </c>
      <c r="AI652" s="154">
        <v>0</v>
      </c>
      <c r="AJ652" s="154">
        <v>0</v>
      </c>
      <c r="AK652" s="154">
        <v>0</v>
      </c>
      <c r="AL652" s="154">
        <v>0</v>
      </c>
      <c r="AM652" s="154">
        <v>0</v>
      </c>
      <c r="AN652" s="154">
        <f t="shared" si="199"/>
        <v>0</v>
      </c>
      <c r="AO652" s="154">
        <f t="shared" si="200"/>
        <v>4.077</v>
      </c>
      <c r="AP652" s="154">
        <f t="shared" si="201"/>
        <v>0</v>
      </c>
      <c r="AQ652" s="154">
        <f t="shared" si="202"/>
        <v>0</v>
      </c>
      <c r="AR652" s="154">
        <f t="shared" si="203"/>
        <v>0.77</v>
      </c>
      <c r="AS652" s="154">
        <f t="shared" si="204"/>
        <v>0</v>
      </c>
      <c r="AT652" s="154">
        <f t="shared" si="205"/>
        <v>0</v>
      </c>
    </row>
    <row r="653" spans="1:46" ht="47.25">
      <c r="A653" s="65" t="s">
        <v>140</v>
      </c>
      <c r="B653" s="35" t="s">
        <v>1539</v>
      </c>
      <c r="C653" s="59" t="s">
        <v>1540</v>
      </c>
      <c r="D653" s="52" t="s">
        <v>239</v>
      </c>
      <c r="E653" s="36">
        <v>0</v>
      </c>
      <c r="F653" s="154">
        <v>0</v>
      </c>
      <c r="G653" s="154">
        <v>0</v>
      </c>
      <c r="H653" s="154">
        <v>0</v>
      </c>
      <c r="I653" s="154">
        <v>0</v>
      </c>
      <c r="J653" s="154">
        <v>0</v>
      </c>
      <c r="K653" s="154">
        <v>0</v>
      </c>
      <c r="L653" s="154">
        <v>0</v>
      </c>
      <c r="M653" s="154">
        <v>0</v>
      </c>
      <c r="N653" s="154">
        <v>0</v>
      </c>
      <c r="O653" s="154">
        <v>0</v>
      </c>
      <c r="P653" s="154">
        <v>0</v>
      </c>
      <c r="Q653" s="154">
        <v>0</v>
      </c>
      <c r="R653" s="154">
        <v>0</v>
      </c>
      <c r="S653" s="154">
        <v>0</v>
      </c>
      <c r="T653" s="154">
        <v>0</v>
      </c>
      <c r="U653" s="154">
        <v>0</v>
      </c>
      <c r="V653" s="154">
        <v>0</v>
      </c>
      <c r="W653" s="154">
        <v>0</v>
      </c>
      <c r="X653" s="154">
        <v>0</v>
      </c>
      <c r="Y653" s="52">
        <v>0</v>
      </c>
      <c r="Z653" s="36">
        <v>0</v>
      </c>
      <c r="AA653" s="154">
        <v>0</v>
      </c>
      <c r="AB653" s="154">
        <v>0</v>
      </c>
      <c r="AC653" s="154">
        <v>0</v>
      </c>
      <c r="AD653" s="154">
        <v>0</v>
      </c>
      <c r="AE653" s="154">
        <v>0</v>
      </c>
      <c r="AF653" s="154">
        <v>0</v>
      </c>
      <c r="AG653" s="154">
        <v>0</v>
      </c>
      <c r="AH653" s="154">
        <v>0</v>
      </c>
      <c r="AI653" s="154">
        <v>0</v>
      </c>
      <c r="AJ653" s="154">
        <v>0</v>
      </c>
      <c r="AK653" s="154">
        <v>0</v>
      </c>
      <c r="AL653" s="154">
        <v>0</v>
      </c>
      <c r="AM653" s="154">
        <v>0</v>
      </c>
      <c r="AN653" s="154">
        <f t="shared" si="199"/>
        <v>0</v>
      </c>
      <c r="AO653" s="154">
        <f t="shared" si="200"/>
        <v>0</v>
      </c>
      <c r="AP653" s="154">
        <f t="shared" si="201"/>
        <v>0</v>
      </c>
      <c r="AQ653" s="154">
        <f t="shared" si="202"/>
        <v>0</v>
      </c>
      <c r="AR653" s="154">
        <f t="shared" si="203"/>
        <v>0</v>
      </c>
      <c r="AS653" s="154">
        <f t="shared" si="204"/>
        <v>0</v>
      </c>
      <c r="AT653" s="154">
        <f t="shared" si="205"/>
        <v>0</v>
      </c>
    </row>
    <row r="654" spans="1:46" ht="31.5">
      <c r="A654" s="65" t="s">
        <v>140</v>
      </c>
      <c r="B654" s="35" t="s">
        <v>1541</v>
      </c>
      <c r="C654" s="59" t="s">
        <v>1542</v>
      </c>
      <c r="D654" s="52">
        <v>1.7429999999999999</v>
      </c>
      <c r="E654" s="36">
        <v>0</v>
      </c>
      <c r="F654" s="154">
        <v>0</v>
      </c>
      <c r="G654" s="154">
        <v>0</v>
      </c>
      <c r="H654" s="154">
        <v>0</v>
      </c>
      <c r="I654" s="154">
        <v>0</v>
      </c>
      <c r="J654" s="154">
        <v>0</v>
      </c>
      <c r="K654" s="154">
        <v>0</v>
      </c>
      <c r="L654" s="154">
        <v>0</v>
      </c>
      <c r="M654" s="154">
        <v>0</v>
      </c>
      <c r="N654" s="154">
        <v>0</v>
      </c>
      <c r="O654" s="154">
        <v>0</v>
      </c>
      <c r="P654" s="154">
        <v>0</v>
      </c>
      <c r="Q654" s="154">
        <v>0</v>
      </c>
      <c r="R654" s="154">
        <v>0</v>
      </c>
      <c r="S654" s="154">
        <v>0</v>
      </c>
      <c r="T654" s="154">
        <v>1.7429999999999999</v>
      </c>
      <c r="U654" s="154">
        <v>0</v>
      </c>
      <c r="V654" s="154">
        <v>0</v>
      </c>
      <c r="W654" s="154">
        <v>0.29499999999999998</v>
      </c>
      <c r="X654" s="154">
        <v>0</v>
      </c>
      <c r="Y654" s="52">
        <v>0</v>
      </c>
      <c r="Z654" s="36">
        <v>0</v>
      </c>
      <c r="AA654" s="154">
        <v>0</v>
      </c>
      <c r="AB654" s="154">
        <v>0</v>
      </c>
      <c r="AC654" s="154">
        <v>0</v>
      </c>
      <c r="AD654" s="154">
        <v>0</v>
      </c>
      <c r="AE654" s="154">
        <v>0</v>
      </c>
      <c r="AF654" s="154">
        <v>0</v>
      </c>
      <c r="AG654" s="154">
        <v>0</v>
      </c>
      <c r="AH654" s="154">
        <v>0</v>
      </c>
      <c r="AI654" s="154">
        <v>0</v>
      </c>
      <c r="AJ654" s="154">
        <v>0</v>
      </c>
      <c r="AK654" s="154">
        <v>0</v>
      </c>
      <c r="AL654" s="154">
        <v>0</v>
      </c>
      <c r="AM654" s="154">
        <v>0</v>
      </c>
      <c r="AN654" s="154">
        <f t="shared" ref="AN654:AN717" si="206">SUM(E654,L654,S654,Z654,AG654)</f>
        <v>0</v>
      </c>
      <c r="AO654" s="154">
        <f t="shared" ref="AO654:AO717" si="207">SUM(F654,M654,T654,AA654,AH654)</f>
        <v>1.7429999999999999</v>
      </c>
      <c r="AP654" s="154">
        <f t="shared" ref="AP654:AP717" si="208">SUM(G654,N654,U654,AB654,AI654)</f>
        <v>0</v>
      </c>
      <c r="AQ654" s="154">
        <f t="shared" ref="AQ654:AQ717" si="209">SUM(H654,O654,V654,AC654,AJ654)</f>
        <v>0</v>
      </c>
      <c r="AR654" s="154">
        <f t="shared" ref="AR654:AR717" si="210">SUM(I654,P654,W654,AD654,AK654)</f>
        <v>0.29499999999999998</v>
      </c>
      <c r="AS654" s="154">
        <f t="shared" ref="AS654:AS717" si="211">SUM(J654,Q654,X654,AE654,AL654)</f>
        <v>0</v>
      </c>
      <c r="AT654" s="154">
        <f t="shared" ref="AT654:AT717" si="212">SUM(K654,R654,Y654,AF654,AM654)</f>
        <v>0</v>
      </c>
    </row>
    <row r="655" spans="1:46" ht="31.5">
      <c r="A655" s="65" t="s">
        <v>140</v>
      </c>
      <c r="B655" s="35" t="s">
        <v>1543</v>
      </c>
      <c r="C655" s="59" t="s">
        <v>1544</v>
      </c>
      <c r="D655" s="52">
        <v>2.85</v>
      </c>
      <c r="E655" s="36">
        <v>0</v>
      </c>
      <c r="F655" s="154">
        <v>0</v>
      </c>
      <c r="G655" s="154">
        <v>0</v>
      </c>
      <c r="H655" s="154">
        <v>0</v>
      </c>
      <c r="I655" s="154">
        <v>0</v>
      </c>
      <c r="J655" s="154">
        <v>0</v>
      </c>
      <c r="K655" s="154">
        <v>0</v>
      </c>
      <c r="L655" s="154">
        <v>0</v>
      </c>
      <c r="M655" s="154">
        <v>0</v>
      </c>
      <c r="N655" s="154">
        <v>0</v>
      </c>
      <c r="O655" s="154">
        <v>0</v>
      </c>
      <c r="P655" s="154">
        <v>0</v>
      </c>
      <c r="Q655" s="154">
        <v>0</v>
      </c>
      <c r="R655" s="154">
        <v>0</v>
      </c>
      <c r="S655" s="154">
        <v>0</v>
      </c>
      <c r="T655" s="154">
        <v>2.85</v>
      </c>
      <c r="U655" s="154">
        <v>0</v>
      </c>
      <c r="V655" s="154">
        <v>0</v>
      </c>
      <c r="W655" s="154">
        <v>0.5</v>
      </c>
      <c r="X655" s="154">
        <v>0</v>
      </c>
      <c r="Y655" s="52">
        <v>0</v>
      </c>
      <c r="Z655" s="36">
        <v>0</v>
      </c>
      <c r="AA655" s="154">
        <v>0</v>
      </c>
      <c r="AB655" s="154">
        <v>0</v>
      </c>
      <c r="AC655" s="154">
        <v>0</v>
      </c>
      <c r="AD655" s="154">
        <v>0</v>
      </c>
      <c r="AE655" s="154">
        <v>0</v>
      </c>
      <c r="AF655" s="154">
        <v>0</v>
      </c>
      <c r="AG655" s="154">
        <v>0</v>
      </c>
      <c r="AH655" s="154">
        <v>0</v>
      </c>
      <c r="AI655" s="154">
        <v>0</v>
      </c>
      <c r="AJ655" s="154">
        <v>0</v>
      </c>
      <c r="AK655" s="154">
        <v>0</v>
      </c>
      <c r="AL655" s="154">
        <v>0</v>
      </c>
      <c r="AM655" s="154">
        <v>0</v>
      </c>
      <c r="AN655" s="154">
        <f t="shared" si="206"/>
        <v>0</v>
      </c>
      <c r="AO655" s="154">
        <f t="shared" si="207"/>
        <v>2.85</v>
      </c>
      <c r="AP655" s="154">
        <f t="shared" si="208"/>
        <v>0</v>
      </c>
      <c r="AQ655" s="154">
        <f t="shared" si="209"/>
        <v>0</v>
      </c>
      <c r="AR655" s="154">
        <f t="shared" si="210"/>
        <v>0.5</v>
      </c>
      <c r="AS655" s="154">
        <f t="shared" si="211"/>
        <v>0</v>
      </c>
      <c r="AT655" s="154">
        <f t="shared" si="212"/>
        <v>0</v>
      </c>
    </row>
    <row r="656" spans="1:46" ht="47.25">
      <c r="A656" s="65" t="s">
        <v>140</v>
      </c>
      <c r="B656" s="35" t="s">
        <v>1545</v>
      </c>
      <c r="C656" s="59" t="s">
        <v>1546</v>
      </c>
      <c r="D656" s="52" t="s">
        <v>239</v>
      </c>
      <c r="E656" s="36">
        <v>0</v>
      </c>
      <c r="F656" s="154">
        <v>0</v>
      </c>
      <c r="G656" s="154">
        <v>0</v>
      </c>
      <c r="H656" s="154">
        <v>0</v>
      </c>
      <c r="I656" s="154">
        <v>0</v>
      </c>
      <c r="J656" s="154">
        <v>0</v>
      </c>
      <c r="K656" s="154">
        <v>0</v>
      </c>
      <c r="L656" s="154">
        <v>0</v>
      </c>
      <c r="M656" s="154">
        <v>0</v>
      </c>
      <c r="N656" s="154">
        <v>0</v>
      </c>
      <c r="O656" s="154">
        <v>0</v>
      </c>
      <c r="P656" s="154">
        <v>0</v>
      </c>
      <c r="Q656" s="154">
        <v>0</v>
      </c>
      <c r="R656" s="154">
        <v>0</v>
      </c>
      <c r="S656" s="154">
        <v>0</v>
      </c>
      <c r="T656" s="154">
        <v>0</v>
      </c>
      <c r="U656" s="154">
        <v>0</v>
      </c>
      <c r="V656" s="154">
        <v>0</v>
      </c>
      <c r="W656" s="154">
        <v>0</v>
      </c>
      <c r="X656" s="154">
        <v>0</v>
      </c>
      <c r="Y656" s="52">
        <v>0</v>
      </c>
      <c r="Z656" s="36">
        <v>0</v>
      </c>
      <c r="AA656" s="154">
        <v>0</v>
      </c>
      <c r="AB656" s="154">
        <v>0</v>
      </c>
      <c r="AC656" s="154">
        <v>0</v>
      </c>
      <c r="AD656" s="154">
        <v>0</v>
      </c>
      <c r="AE656" s="154">
        <v>0</v>
      </c>
      <c r="AF656" s="154">
        <v>0</v>
      </c>
      <c r="AG656" s="154">
        <v>0</v>
      </c>
      <c r="AH656" s="154">
        <v>0</v>
      </c>
      <c r="AI656" s="154">
        <v>0</v>
      </c>
      <c r="AJ656" s="154">
        <v>0</v>
      </c>
      <c r="AK656" s="154">
        <v>0</v>
      </c>
      <c r="AL656" s="154">
        <v>0</v>
      </c>
      <c r="AM656" s="154">
        <v>0</v>
      </c>
      <c r="AN656" s="154">
        <f t="shared" si="206"/>
        <v>0</v>
      </c>
      <c r="AO656" s="154">
        <f t="shared" si="207"/>
        <v>0</v>
      </c>
      <c r="AP656" s="154">
        <f t="shared" si="208"/>
        <v>0</v>
      </c>
      <c r="AQ656" s="154">
        <f t="shared" si="209"/>
        <v>0</v>
      </c>
      <c r="AR656" s="154">
        <f t="shared" si="210"/>
        <v>0</v>
      </c>
      <c r="AS656" s="154">
        <f t="shared" si="211"/>
        <v>0</v>
      </c>
      <c r="AT656" s="154">
        <f t="shared" si="212"/>
        <v>0</v>
      </c>
    </row>
    <row r="657" spans="1:46" ht="31.5">
      <c r="A657" s="65" t="s">
        <v>140</v>
      </c>
      <c r="B657" s="35" t="s">
        <v>1547</v>
      </c>
      <c r="C657" s="59" t="s">
        <v>1548</v>
      </c>
      <c r="D657" s="52">
        <v>0.90600000000000003</v>
      </c>
      <c r="E657" s="36">
        <v>0</v>
      </c>
      <c r="F657" s="154">
        <v>0</v>
      </c>
      <c r="G657" s="154">
        <v>0</v>
      </c>
      <c r="H657" s="154">
        <v>0</v>
      </c>
      <c r="I657" s="154">
        <v>0</v>
      </c>
      <c r="J657" s="154">
        <v>0</v>
      </c>
      <c r="K657" s="154">
        <v>0</v>
      </c>
      <c r="L657" s="154">
        <v>0</v>
      </c>
      <c r="M657" s="154">
        <v>0</v>
      </c>
      <c r="N657" s="154">
        <v>0</v>
      </c>
      <c r="O657" s="154">
        <v>0</v>
      </c>
      <c r="P657" s="154">
        <v>0</v>
      </c>
      <c r="Q657" s="154">
        <v>0</v>
      </c>
      <c r="R657" s="154">
        <v>0</v>
      </c>
      <c r="S657" s="154">
        <v>0</v>
      </c>
      <c r="T657" s="154">
        <v>0.90600000000000003</v>
      </c>
      <c r="U657" s="154">
        <v>0</v>
      </c>
      <c r="V657" s="154">
        <v>0</v>
      </c>
      <c r="W657" s="154">
        <v>0.14000000000000001</v>
      </c>
      <c r="X657" s="154">
        <v>0</v>
      </c>
      <c r="Y657" s="52">
        <v>0</v>
      </c>
      <c r="Z657" s="36">
        <v>0</v>
      </c>
      <c r="AA657" s="154">
        <v>0</v>
      </c>
      <c r="AB657" s="154">
        <v>0</v>
      </c>
      <c r="AC657" s="154">
        <v>0</v>
      </c>
      <c r="AD657" s="154">
        <v>0</v>
      </c>
      <c r="AE657" s="154">
        <v>0</v>
      </c>
      <c r="AF657" s="154">
        <v>0</v>
      </c>
      <c r="AG657" s="154">
        <v>0</v>
      </c>
      <c r="AH657" s="154">
        <v>0</v>
      </c>
      <c r="AI657" s="154">
        <v>0</v>
      </c>
      <c r="AJ657" s="154">
        <v>0</v>
      </c>
      <c r="AK657" s="154">
        <v>0</v>
      </c>
      <c r="AL657" s="154">
        <v>0</v>
      </c>
      <c r="AM657" s="154">
        <v>0</v>
      </c>
      <c r="AN657" s="154">
        <f t="shared" si="206"/>
        <v>0</v>
      </c>
      <c r="AO657" s="154">
        <f t="shared" si="207"/>
        <v>0.90600000000000003</v>
      </c>
      <c r="AP657" s="154">
        <f t="shared" si="208"/>
        <v>0</v>
      </c>
      <c r="AQ657" s="154">
        <f t="shared" si="209"/>
        <v>0</v>
      </c>
      <c r="AR657" s="154">
        <f t="shared" si="210"/>
        <v>0.14000000000000001</v>
      </c>
      <c r="AS657" s="154">
        <f t="shared" si="211"/>
        <v>0</v>
      </c>
      <c r="AT657" s="154">
        <f t="shared" si="212"/>
        <v>0</v>
      </c>
    </row>
    <row r="658" spans="1:46" ht="47.25">
      <c r="A658" s="65" t="s">
        <v>140</v>
      </c>
      <c r="B658" s="35" t="s">
        <v>1549</v>
      </c>
      <c r="C658" s="59" t="s">
        <v>1550</v>
      </c>
      <c r="D658" s="52">
        <v>2.1</v>
      </c>
      <c r="E658" s="36">
        <v>0</v>
      </c>
      <c r="F658" s="154">
        <v>0</v>
      </c>
      <c r="G658" s="154">
        <v>0</v>
      </c>
      <c r="H658" s="154">
        <v>0</v>
      </c>
      <c r="I658" s="154">
        <v>0</v>
      </c>
      <c r="J658" s="154">
        <v>0</v>
      </c>
      <c r="K658" s="154">
        <v>0</v>
      </c>
      <c r="L658" s="154">
        <v>0</v>
      </c>
      <c r="M658" s="154">
        <v>0</v>
      </c>
      <c r="N658" s="154">
        <v>0</v>
      </c>
      <c r="O658" s="154">
        <v>0</v>
      </c>
      <c r="P658" s="154">
        <v>0</v>
      </c>
      <c r="Q658" s="154">
        <v>0</v>
      </c>
      <c r="R658" s="154">
        <v>0</v>
      </c>
      <c r="S658" s="154">
        <v>0</v>
      </c>
      <c r="T658" s="154">
        <v>2.1</v>
      </c>
      <c r="U658" s="154">
        <v>0.16</v>
      </c>
      <c r="V658" s="154">
        <v>0</v>
      </c>
      <c r="W658" s="154">
        <v>0</v>
      </c>
      <c r="X658" s="154">
        <v>0</v>
      </c>
      <c r="Y658" s="52">
        <v>0</v>
      </c>
      <c r="Z658" s="36">
        <v>0</v>
      </c>
      <c r="AA658" s="154">
        <v>0</v>
      </c>
      <c r="AB658" s="154">
        <v>0</v>
      </c>
      <c r="AC658" s="154">
        <v>0</v>
      </c>
      <c r="AD658" s="154">
        <v>0</v>
      </c>
      <c r="AE658" s="154">
        <v>0</v>
      </c>
      <c r="AF658" s="154">
        <v>0</v>
      </c>
      <c r="AG658" s="154">
        <v>0</v>
      </c>
      <c r="AH658" s="154">
        <v>0</v>
      </c>
      <c r="AI658" s="154">
        <v>0</v>
      </c>
      <c r="AJ658" s="154">
        <v>0</v>
      </c>
      <c r="AK658" s="154">
        <v>0</v>
      </c>
      <c r="AL658" s="154">
        <v>0</v>
      </c>
      <c r="AM658" s="154">
        <v>0</v>
      </c>
      <c r="AN658" s="154">
        <f t="shared" si="206"/>
        <v>0</v>
      </c>
      <c r="AO658" s="154">
        <f t="shared" si="207"/>
        <v>2.1</v>
      </c>
      <c r="AP658" s="154">
        <f t="shared" si="208"/>
        <v>0.16</v>
      </c>
      <c r="AQ658" s="154">
        <f t="shared" si="209"/>
        <v>0</v>
      </c>
      <c r="AR658" s="154">
        <f t="shared" si="210"/>
        <v>0</v>
      </c>
      <c r="AS658" s="154">
        <f t="shared" si="211"/>
        <v>0</v>
      </c>
      <c r="AT658" s="154">
        <f t="shared" si="212"/>
        <v>0</v>
      </c>
    </row>
    <row r="659" spans="1:46" ht="47.25">
      <c r="A659" s="65" t="s">
        <v>140</v>
      </c>
      <c r="B659" s="35" t="s">
        <v>1551</v>
      </c>
      <c r="C659" s="59" t="s">
        <v>1552</v>
      </c>
      <c r="D659" s="52" t="s">
        <v>239</v>
      </c>
      <c r="E659" s="36">
        <v>0</v>
      </c>
      <c r="F659" s="154">
        <v>0</v>
      </c>
      <c r="G659" s="154">
        <v>0</v>
      </c>
      <c r="H659" s="154">
        <v>0</v>
      </c>
      <c r="I659" s="154">
        <v>0</v>
      </c>
      <c r="J659" s="154">
        <v>0</v>
      </c>
      <c r="K659" s="154">
        <v>0</v>
      </c>
      <c r="L659" s="154">
        <v>0</v>
      </c>
      <c r="M659" s="154">
        <v>0</v>
      </c>
      <c r="N659" s="154">
        <v>0</v>
      </c>
      <c r="O659" s="154">
        <v>0</v>
      </c>
      <c r="P659" s="154">
        <v>0</v>
      </c>
      <c r="Q659" s="154">
        <v>0</v>
      </c>
      <c r="R659" s="154">
        <v>0</v>
      </c>
      <c r="S659" s="154">
        <v>0</v>
      </c>
      <c r="T659" s="154">
        <v>0</v>
      </c>
      <c r="U659" s="154">
        <v>0</v>
      </c>
      <c r="V659" s="154">
        <v>0</v>
      </c>
      <c r="W659" s="154">
        <v>0</v>
      </c>
      <c r="X659" s="154">
        <v>0</v>
      </c>
      <c r="Y659" s="52">
        <v>0</v>
      </c>
      <c r="Z659" s="36">
        <v>0</v>
      </c>
      <c r="AA659" s="154">
        <v>0</v>
      </c>
      <c r="AB659" s="154">
        <v>0</v>
      </c>
      <c r="AC659" s="154">
        <v>0</v>
      </c>
      <c r="AD659" s="154">
        <v>0</v>
      </c>
      <c r="AE659" s="154">
        <v>0</v>
      </c>
      <c r="AF659" s="154">
        <v>0</v>
      </c>
      <c r="AG659" s="154">
        <v>0</v>
      </c>
      <c r="AH659" s="154">
        <v>0</v>
      </c>
      <c r="AI659" s="154">
        <v>0</v>
      </c>
      <c r="AJ659" s="154">
        <v>0</v>
      </c>
      <c r="AK659" s="154">
        <v>0</v>
      </c>
      <c r="AL659" s="154">
        <v>0</v>
      </c>
      <c r="AM659" s="154">
        <v>0</v>
      </c>
      <c r="AN659" s="154">
        <f t="shared" si="206"/>
        <v>0</v>
      </c>
      <c r="AO659" s="154">
        <f t="shared" si="207"/>
        <v>0</v>
      </c>
      <c r="AP659" s="154">
        <f t="shared" si="208"/>
        <v>0</v>
      </c>
      <c r="AQ659" s="154">
        <f t="shared" si="209"/>
        <v>0</v>
      </c>
      <c r="AR659" s="154">
        <f t="shared" si="210"/>
        <v>0</v>
      </c>
      <c r="AS659" s="154">
        <f t="shared" si="211"/>
        <v>0</v>
      </c>
      <c r="AT659" s="154">
        <f t="shared" si="212"/>
        <v>0</v>
      </c>
    </row>
    <row r="660" spans="1:46" ht="78.75">
      <c r="A660" s="65" t="s">
        <v>140</v>
      </c>
      <c r="B660" s="35" t="s">
        <v>1553</v>
      </c>
      <c r="C660" s="59" t="s">
        <v>1554</v>
      </c>
      <c r="D660" s="52">
        <v>4.5490500000000003</v>
      </c>
      <c r="E660" s="36">
        <v>0</v>
      </c>
      <c r="F660" s="154">
        <v>0</v>
      </c>
      <c r="G660" s="154">
        <v>0</v>
      </c>
      <c r="H660" s="154">
        <v>0</v>
      </c>
      <c r="I660" s="154">
        <v>0</v>
      </c>
      <c r="J660" s="154">
        <v>0</v>
      </c>
      <c r="K660" s="154">
        <v>0</v>
      </c>
      <c r="L660" s="154">
        <v>0</v>
      </c>
      <c r="M660" s="154">
        <v>0</v>
      </c>
      <c r="N660" s="154">
        <v>0</v>
      </c>
      <c r="O660" s="154">
        <v>0</v>
      </c>
      <c r="P660" s="154">
        <v>0</v>
      </c>
      <c r="Q660" s="154">
        <v>0</v>
      </c>
      <c r="R660" s="154">
        <v>0</v>
      </c>
      <c r="S660" s="154">
        <v>0</v>
      </c>
      <c r="T660" s="154">
        <v>0</v>
      </c>
      <c r="U660" s="154">
        <v>0</v>
      </c>
      <c r="V660" s="154">
        <v>0</v>
      </c>
      <c r="W660" s="154">
        <v>0</v>
      </c>
      <c r="X660" s="154">
        <v>0</v>
      </c>
      <c r="Y660" s="52">
        <v>0</v>
      </c>
      <c r="Z660" s="36">
        <v>0</v>
      </c>
      <c r="AA660" s="154">
        <v>0</v>
      </c>
      <c r="AB660" s="154">
        <v>0</v>
      </c>
      <c r="AC660" s="154">
        <v>0</v>
      </c>
      <c r="AD660" s="154">
        <v>0</v>
      </c>
      <c r="AE660" s="154">
        <v>0</v>
      </c>
      <c r="AF660" s="154">
        <v>0</v>
      </c>
      <c r="AG660" s="154">
        <v>0</v>
      </c>
      <c r="AH660" s="154">
        <v>4.5490500000000003</v>
      </c>
      <c r="AI660" s="154">
        <v>0.16</v>
      </c>
      <c r="AJ660" s="154">
        <v>0</v>
      </c>
      <c r="AK660" s="154">
        <v>0.7</v>
      </c>
      <c r="AL660" s="154">
        <v>0</v>
      </c>
      <c r="AM660" s="154">
        <v>0</v>
      </c>
      <c r="AN660" s="154">
        <f t="shared" si="206"/>
        <v>0</v>
      </c>
      <c r="AO660" s="154">
        <f t="shared" si="207"/>
        <v>4.5490500000000003</v>
      </c>
      <c r="AP660" s="154">
        <f t="shared" si="208"/>
        <v>0.16</v>
      </c>
      <c r="AQ660" s="154">
        <f t="shared" si="209"/>
        <v>0</v>
      </c>
      <c r="AR660" s="154">
        <f t="shared" si="210"/>
        <v>0.7</v>
      </c>
      <c r="AS660" s="154">
        <f t="shared" si="211"/>
        <v>0</v>
      </c>
      <c r="AT660" s="154">
        <f t="shared" si="212"/>
        <v>0</v>
      </c>
    </row>
    <row r="661" spans="1:46" ht="63">
      <c r="A661" s="65" t="s">
        <v>140</v>
      </c>
      <c r="B661" s="35" t="s">
        <v>1555</v>
      </c>
      <c r="C661" s="59" t="s">
        <v>1556</v>
      </c>
      <c r="D661" s="52">
        <v>1.1579999999999999</v>
      </c>
      <c r="E661" s="36">
        <v>0</v>
      </c>
      <c r="F661" s="154">
        <v>0</v>
      </c>
      <c r="G661" s="154">
        <v>0</v>
      </c>
      <c r="H661" s="154">
        <v>0</v>
      </c>
      <c r="I661" s="154">
        <v>0</v>
      </c>
      <c r="J661" s="154">
        <v>0</v>
      </c>
      <c r="K661" s="154">
        <v>0</v>
      </c>
      <c r="L661" s="154">
        <v>0</v>
      </c>
      <c r="M661" s="154">
        <v>0</v>
      </c>
      <c r="N661" s="154">
        <v>0</v>
      </c>
      <c r="O661" s="154">
        <v>0</v>
      </c>
      <c r="P661" s="154">
        <v>0</v>
      </c>
      <c r="Q661" s="154">
        <v>0</v>
      </c>
      <c r="R661" s="154">
        <v>0</v>
      </c>
      <c r="S661" s="154">
        <v>0</v>
      </c>
      <c r="T661" s="154">
        <v>0</v>
      </c>
      <c r="U661" s="154">
        <v>0</v>
      </c>
      <c r="V661" s="154">
        <v>0</v>
      </c>
      <c r="W661" s="154">
        <v>0</v>
      </c>
      <c r="X661" s="154">
        <v>0</v>
      </c>
      <c r="Y661" s="52">
        <v>0</v>
      </c>
      <c r="Z661" s="36">
        <v>0</v>
      </c>
      <c r="AA661" s="154">
        <v>0</v>
      </c>
      <c r="AB661" s="154">
        <v>0</v>
      </c>
      <c r="AC661" s="154">
        <v>0</v>
      </c>
      <c r="AD661" s="154">
        <v>0</v>
      </c>
      <c r="AE661" s="154">
        <v>0</v>
      </c>
      <c r="AF661" s="154">
        <v>0</v>
      </c>
      <c r="AG661" s="154">
        <v>0</v>
      </c>
      <c r="AH661" s="154">
        <v>1.1579999999999999</v>
      </c>
      <c r="AI661" s="154">
        <v>0</v>
      </c>
      <c r="AJ661" s="154">
        <v>0</v>
      </c>
      <c r="AK661" s="154">
        <v>0.2</v>
      </c>
      <c r="AL661" s="154">
        <v>0</v>
      </c>
      <c r="AM661" s="154">
        <v>0</v>
      </c>
      <c r="AN661" s="154">
        <f t="shared" si="206"/>
        <v>0</v>
      </c>
      <c r="AO661" s="154">
        <f t="shared" si="207"/>
        <v>1.1579999999999999</v>
      </c>
      <c r="AP661" s="154">
        <f t="shared" si="208"/>
        <v>0</v>
      </c>
      <c r="AQ661" s="154">
        <f t="shared" si="209"/>
        <v>0</v>
      </c>
      <c r="AR661" s="154">
        <f t="shared" si="210"/>
        <v>0.2</v>
      </c>
      <c r="AS661" s="154">
        <f t="shared" si="211"/>
        <v>0</v>
      </c>
      <c r="AT661" s="154">
        <f t="shared" si="212"/>
        <v>0</v>
      </c>
    </row>
    <row r="662" spans="1:46" ht="47.25">
      <c r="A662" s="65" t="s">
        <v>140</v>
      </c>
      <c r="B662" s="35" t="s">
        <v>1557</v>
      </c>
      <c r="C662" s="59" t="s">
        <v>1558</v>
      </c>
      <c r="D662" s="52">
        <v>2.3170000000000002</v>
      </c>
      <c r="E662" s="36">
        <v>0</v>
      </c>
      <c r="F662" s="154">
        <v>0</v>
      </c>
      <c r="G662" s="154">
        <v>0</v>
      </c>
      <c r="H662" s="154">
        <v>0</v>
      </c>
      <c r="I662" s="154">
        <v>0</v>
      </c>
      <c r="J662" s="154">
        <v>0</v>
      </c>
      <c r="K662" s="154">
        <v>0</v>
      </c>
      <c r="L662" s="154">
        <v>0</v>
      </c>
      <c r="M662" s="154">
        <v>0</v>
      </c>
      <c r="N662" s="154">
        <v>0</v>
      </c>
      <c r="O662" s="154">
        <v>0</v>
      </c>
      <c r="P662" s="154">
        <v>0</v>
      </c>
      <c r="Q662" s="154">
        <v>0</v>
      </c>
      <c r="R662" s="154">
        <v>0</v>
      </c>
      <c r="S662" s="154">
        <v>0</v>
      </c>
      <c r="T662" s="154">
        <v>0</v>
      </c>
      <c r="U662" s="154">
        <v>0</v>
      </c>
      <c r="V662" s="154">
        <v>0</v>
      </c>
      <c r="W662" s="154">
        <v>0</v>
      </c>
      <c r="X662" s="154">
        <v>0</v>
      </c>
      <c r="Y662" s="52">
        <v>0</v>
      </c>
      <c r="Z662" s="36">
        <v>0</v>
      </c>
      <c r="AA662" s="154">
        <v>0</v>
      </c>
      <c r="AB662" s="154">
        <v>0</v>
      </c>
      <c r="AC662" s="154">
        <v>0</v>
      </c>
      <c r="AD662" s="154">
        <v>0</v>
      </c>
      <c r="AE662" s="154">
        <v>0</v>
      </c>
      <c r="AF662" s="154">
        <v>0</v>
      </c>
      <c r="AG662" s="154">
        <v>0</v>
      </c>
      <c r="AH662" s="154">
        <v>2.3170000000000002</v>
      </c>
      <c r="AI662" s="154">
        <v>0</v>
      </c>
      <c r="AJ662" s="154">
        <v>0</v>
      </c>
      <c r="AK662" s="154">
        <v>0.4</v>
      </c>
      <c r="AL662" s="154">
        <v>0</v>
      </c>
      <c r="AM662" s="154">
        <v>0</v>
      </c>
      <c r="AN662" s="154">
        <f t="shared" si="206"/>
        <v>0</v>
      </c>
      <c r="AO662" s="154">
        <f t="shared" si="207"/>
        <v>2.3170000000000002</v>
      </c>
      <c r="AP662" s="154">
        <f t="shared" si="208"/>
        <v>0</v>
      </c>
      <c r="AQ662" s="154">
        <f t="shared" si="209"/>
        <v>0</v>
      </c>
      <c r="AR662" s="154">
        <f t="shared" si="210"/>
        <v>0.4</v>
      </c>
      <c r="AS662" s="154">
        <f t="shared" si="211"/>
        <v>0</v>
      </c>
      <c r="AT662" s="154">
        <f t="shared" si="212"/>
        <v>0</v>
      </c>
    </row>
    <row r="663" spans="1:46" ht="47.25">
      <c r="A663" s="65" t="s">
        <v>140</v>
      </c>
      <c r="B663" s="35" t="s">
        <v>1559</v>
      </c>
      <c r="C663" s="59" t="s">
        <v>1560</v>
      </c>
      <c r="D663" s="52">
        <v>3.4750000000000001</v>
      </c>
      <c r="E663" s="36">
        <v>0</v>
      </c>
      <c r="F663" s="154">
        <v>0</v>
      </c>
      <c r="G663" s="154">
        <v>0</v>
      </c>
      <c r="H663" s="154">
        <v>0</v>
      </c>
      <c r="I663" s="154">
        <v>0</v>
      </c>
      <c r="J663" s="154">
        <v>0</v>
      </c>
      <c r="K663" s="154">
        <v>0</v>
      </c>
      <c r="L663" s="154">
        <v>0</v>
      </c>
      <c r="M663" s="154">
        <v>0</v>
      </c>
      <c r="N663" s="154">
        <v>0</v>
      </c>
      <c r="O663" s="154">
        <v>0</v>
      </c>
      <c r="P663" s="154">
        <v>0</v>
      </c>
      <c r="Q663" s="154">
        <v>0</v>
      </c>
      <c r="R663" s="154">
        <v>0</v>
      </c>
      <c r="S663" s="154">
        <v>0</v>
      </c>
      <c r="T663" s="154">
        <v>0</v>
      </c>
      <c r="U663" s="154">
        <v>0</v>
      </c>
      <c r="V663" s="154">
        <v>0</v>
      </c>
      <c r="W663" s="154">
        <v>0</v>
      </c>
      <c r="X663" s="154">
        <v>0</v>
      </c>
      <c r="Y663" s="52">
        <v>0</v>
      </c>
      <c r="Z663" s="36">
        <v>0</v>
      </c>
      <c r="AA663" s="154">
        <v>0</v>
      </c>
      <c r="AB663" s="154">
        <v>0</v>
      </c>
      <c r="AC663" s="154">
        <v>0</v>
      </c>
      <c r="AD663" s="154">
        <v>0</v>
      </c>
      <c r="AE663" s="154">
        <v>0</v>
      </c>
      <c r="AF663" s="154">
        <v>0</v>
      </c>
      <c r="AG663" s="154">
        <v>0</v>
      </c>
      <c r="AH663" s="154">
        <v>3.4750000000000001</v>
      </c>
      <c r="AI663" s="154">
        <v>0</v>
      </c>
      <c r="AJ663" s="154">
        <v>0</v>
      </c>
      <c r="AK663" s="154">
        <v>0.6</v>
      </c>
      <c r="AL663" s="154">
        <v>0</v>
      </c>
      <c r="AM663" s="154">
        <v>0</v>
      </c>
      <c r="AN663" s="154">
        <f t="shared" si="206"/>
        <v>0</v>
      </c>
      <c r="AO663" s="154">
        <f t="shared" si="207"/>
        <v>3.4750000000000001</v>
      </c>
      <c r="AP663" s="154">
        <f t="shared" si="208"/>
        <v>0</v>
      </c>
      <c r="AQ663" s="154">
        <f t="shared" si="209"/>
        <v>0</v>
      </c>
      <c r="AR663" s="154">
        <f t="shared" si="210"/>
        <v>0.6</v>
      </c>
      <c r="AS663" s="154">
        <f t="shared" si="211"/>
        <v>0</v>
      </c>
      <c r="AT663" s="154">
        <f t="shared" si="212"/>
        <v>0</v>
      </c>
    </row>
    <row r="664" spans="1:46" ht="31.5">
      <c r="A664" s="65" t="s">
        <v>140</v>
      </c>
      <c r="B664" s="35" t="s">
        <v>1561</v>
      </c>
      <c r="C664" s="59" t="s">
        <v>1562</v>
      </c>
      <c r="D664" s="52">
        <v>3.2210000000000001</v>
      </c>
      <c r="E664" s="36">
        <v>0</v>
      </c>
      <c r="F664" s="154">
        <v>0</v>
      </c>
      <c r="G664" s="154">
        <v>0</v>
      </c>
      <c r="H664" s="154">
        <v>0</v>
      </c>
      <c r="I664" s="154">
        <v>0</v>
      </c>
      <c r="J664" s="154">
        <v>0</v>
      </c>
      <c r="K664" s="154">
        <v>0</v>
      </c>
      <c r="L664" s="154">
        <v>0</v>
      </c>
      <c r="M664" s="154">
        <v>0</v>
      </c>
      <c r="N664" s="154">
        <v>0</v>
      </c>
      <c r="O664" s="154">
        <v>0</v>
      </c>
      <c r="P664" s="154">
        <v>0</v>
      </c>
      <c r="Q664" s="154">
        <v>0</v>
      </c>
      <c r="R664" s="154">
        <v>0</v>
      </c>
      <c r="S664" s="154">
        <v>0</v>
      </c>
      <c r="T664" s="154">
        <v>0</v>
      </c>
      <c r="U664" s="154">
        <v>0</v>
      </c>
      <c r="V664" s="154">
        <v>0</v>
      </c>
      <c r="W664" s="154">
        <v>0</v>
      </c>
      <c r="X664" s="154">
        <v>0</v>
      </c>
      <c r="Y664" s="52">
        <v>0</v>
      </c>
      <c r="Z664" s="36">
        <v>0</v>
      </c>
      <c r="AA664" s="154">
        <v>3.2210000000000001</v>
      </c>
      <c r="AB664" s="154">
        <v>0</v>
      </c>
      <c r="AC664" s="154">
        <v>0</v>
      </c>
      <c r="AD664" s="154">
        <v>0.8</v>
      </c>
      <c r="AE664" s="154">
        <v>0</v>
      </c>
      <c r="AF664" s="154">
        <v>0</v>
      </c>
      <c r="AG664" s="154">
        <v>0</v>
      </c>
      <c r="AH664" s="154">
        <v>0</v>
      </c>
      <c r="AI664" s="154">
        <v>0</v>
      </c>
      <c r="AJ664" s="154">
        <v>0</v>
      </c>
      <c r="AK664" s="154">
        <v>0</v>
      </c>
      <c r="AL664" s="154">
        <v>0</v>
      </c>
      <c r="AM664" s="154">
        <v>0</v>
      </c>
      <c r="AN664" s="154">
        <f t="shared" si="206"/>
        <v>0</v>
      </c>
      <c r="AO664" s="154">
        <f t="shared" si="207"/>
        <v>3.2210000000000001</v>
      </c>
      <c r="AP664" s="154">
        <f t="shared" si="208"/>
        <v>0</v>
      </c>
      <c r="AQ664" s="154">
        <f t="shared" si="209"/>
        <v>0</v>
      </c>
      <c r="AR664" s="154">
        <f t="shared" si="210"/>
        <v>0.8</v>
      </c>
      <c r="AS664" s="154">
        <f t="shared" si="211"/>
        <v>0</v>
      </c>
      <c r="AT664" s="154">
        <f t="shared" si="212"/>
        <v>0</v>
      </c>
    </row>
    <row r="665" spans="1:46" ht="31.5">
      <c r="A665" s="65" t="s">
        <v>140</v>
      </c>
      <c r="B665" s="35" t="s">
        <v>1563</v>
      </c>
      <c r="C665" s="59" t="s">
        <v>1564</v>
      </c>
      <c r="D665" s="52">
        <v>1.3390000000000002</v>
      </c>
      <c r="E665" s="36">
        <v>0</v>
      </c>
      <c r="F665" s="154">
        <v>0</v>
      </c>
      <c r="G665" s="154">
        <v>0</v>
      </c>
      <c r="H665" s="154">
        <v>0</v>
      </c>
      <c r="I665" s="154">
        <v>0</v>
      </c>
      <c r="J665" s="154">
        <v>0</v>
      </c>
      <c r="K665" s="154">
        <v>0</v>
      </c>
      <c r="L665" s="154">
        <v>0</v>
      </c>
      <c r="M665" s="154">
        <v>0</v>
      </c>
      <c r="N665" s="154">
        <v>0</v>
      </c>
      <c r="O665" s="154">
        <v>0</v>
      </c>
      <c r="P665" s="154">
        <v>0</v>
      </c>
      <c r="Q665" s="154">
        <v>0</v>
      </c>
      <c r="R665" s="154">
        <v>0</v>
      </c>
      <c r="S665" s="154">
        <v>0</v>
      </c>
      <c r="T665" s="154">
        <v>0</v>
      </c>
      <c r="U665" s="154">
        <v>0</v>
      </c>
      <c r="V665" s="154">
        <v>0</v>
      </c>
      <c r="W665" s="154">
        <v>0</v>
      </c>
      <c r="X665" s="154">
        <v>0</v>
      </c>
      <c r="Y665" s="52">
        <v>0</v>
      </c>
      <c r="Z665" s="36">
        <v>0</v>
      </c>
      <c r="AA665" s="154">
        <v>1.3390000000000002</v>
      </c>
      <c r="AB665" s="154">
        <v>0</v>
      </c>
      <c r="AC665" s="154">
        <v>0</v>
      </c>
      <c r="AD665" s="154">
        <v>0.25</v>
      </c>
      <c r="AE665" s="154">
        <v>0</v>
      </c>
      <c r="AF665" s="154">
        <v>0</v>
      </c>
      <c r="AG665" s="154">
        <v>0</v>
      </c>
      <c r="AH665" s="154">
        <v>0</v>
      </c>
      <c r="AI665" s="154">
        <v>0</v>
      </c>
      <c r="AJ665" s="154">
        <v>0</v>
      </c>
      <c r="AK665" s="154">
        <v>0</v>
      </c>
      <c r="AL665" s="154">
        <v>0</v>
      </c>
      <c r="AM665" s="154">
        <v>0</v>
      </c>
      <c r="AN665" s="154">
        <f t="shared" si="206"/>
        <v>0</v>
      </c>
      <c r="AO665" s="154">
        <f t="shared" si="207"/>
        <v>1.3390000000000002</v>
      </c>
      <c r="AP665" s="154">
        <f t="shared" si="208"/>
        <v>0</v>
      </c>
      <c r="AQ665" s="154">
        <f t="shared" si="209"/>
        <v>0</v>
      </c>
      <c r="AR665" s="154">
        <f t="shared" si="210"/>
        <v>0.25</v>
      </c>
      <c r="AS665" s="154">
        <f t="shared" si="211"/>
        <v>0</v>
      </c>
      <c r="AT665" s="154">
        <f t="shared" si="212"/>
        <v>0</v>
      </c>
    </row>
    <row r="666" spans="1:46" ht="31.5">
      <c r="A666" s="65" t="s">
        <v>140</v>
      </c>
      <c r="B666" s="35" t="s">
        <v>1565</v>
      </c>
      <c r="C666" s="59" t="s">
        <v>1566</v>
      </c>
      <c r="D666" s="52">
        <v>2.677</v>
      </c>
      <c r="E666" s="36">
        <v>0</v>
      </c>
      <c r="F666" s="154">
        <v>0</v>
      </c>
      <c r="G666" s="154">
        <v>0</v>
      </c>
      <c r="H666" s="154">
        <v>0</v>
      </c>
      <c r="I666" s="154">
        <v>0</v>
      </c>
      <c r="J666" s="154">
        <v>0</v>
      </c>
      <c r="K666" s="154">
        <v>0</v>
      </c>
      <c r="L666" s="154">
        <v>0</v>
      </c>
      <c r="M666" s="154">
        <v>0</v>
      </c>
      <c r="N666" s="154">
        <v>0</v>
      </c>
      <c r="O666" s="154">
        <v>0</v>
      </c>
      <c r="P666" s="154">
        <v>0</v>
      </c>
      <c r="Q666" s="154">
        <v>0</v>
      </c>
      <c r="R666" s="154">
        <v>0</v>
      </c>
      <c r="S666" s="154">
        <v>0</v>
      </c>
      <c r="T666" s="154">
        <v>0</v>
      </c>
      <c r="U666" s="154">
        <v>0</v>
      </c>
      <c r="V666" s="154">
        <v>0</v>
      </c>
      <c r="W666" s="154">
        <v>0</v>
      </c>
      <c r="X666" s="154">
        <v>0</v>
      </c>
      <c r="Y666" s="52">
        <v>0</v>
      </c>
      <c r="Z666" s="36">
        <v>0</v>
      </c>
      <c r="AA666" s="154">
        <v>2.677</v>
      </c>
      <c r="AB666" s="154">
        <v>0</v>
      </c>
      <c r="AC666" s="154">
        <v>0</v>
      </c>
      <c r="AD666" s="154">
        <v>0.5</v>
      </c>
      <c r="AE666" s="154">
        <v>0</v>
      </c>
      <c r="AF666" s="154">
        <v>0</v>
      </c>
      <c r="AG666" s="154">
        <v>0</v>
      </c>
      <c r="AH666" s="154">
        <v>0</v>
      </c>
      <c r="AI666" s="154">
        <v>0</v>
      </c>
      <c r="AJ666" s="154">
        <v>0</v>
      </c>
      <c r="AK666" s="154">
        <v>0</v>
      </c>
      <c r="AL666" s="154">
        <v>0</v>
      </c>
      <c r="AM666" s="154">
        <v>0</v>
      </c>
      <c r="AN666" s="154">
        <f t="shared" si="206"/>
        <v>0</v>
      </c>
      <c r="AO666" s="154">
        <f t="shared" si="207"/>
        <v>2.677</v>
      </c>
      <c r="AP666" s="154">
        <f t="shared" si="208"/>
        <v>0</v>
      </c>
      <c r="AQ666" s="154">
        <f t="shared" si="209"/>
        <v>0</v>
      </c>
      <c r="AR666" s="154">
        <f t="shared" si="210"/>
        <v>0.5</v>
      </c>
      <c r="AS666" s="154">
        <f t="shared" si="211"/>
        <v>0</v>
      </c>
      <c r="AT666" s="154">
        <f t="shared" si="212"/>
        <v>0</v>
      </c>
    </row>
    <row r="667" spans="1:46" ht="31.5">
      <c r="A667" s="65" t="s">
        <v>140</v>
      </c>
      <c r="B667" s="35" t="s">
        <v>1567</v>
      </c>
      <c r="C667" s="59" t="s">
        <v>1568</v>
      </c>
      <c r="D667" s="52">
        <v>1.071</v>
      </c>
      <c r="E667" s="36">
        <v>0</v>
      </c>
      <c r="F667" s="154">
        <v>0</v>
      </c>
      <c r="G667" s="154">
        <v>0</v>
      </c>
      <c r="H667" s="154">
        <v>0</v>
      </c>
      <c r="I667" s="154">
        <v>0</v>
      </c>
      <c r="J667" s="154">
        <v>0</v>
      </c>
      <c r="K667" s="154">
        <v>0</v>
      </c>
      <c r="L667" s="154">
        <v>0</v>
      </c>
      <c r="M667" s="154">
        <v>0</v>
      </c>
      <c r="N667" s="154">
        <v>0</v>
      </c>
      <c r="O667" s="154">
        <v>0</v>
      </c>
      <c r="P667" s="154">
        <v>0</v>
      </c>
      <c r="Q667" s="154">
        <v>0</v>
      </c>
      <c r="R667" s="154">
        <v>0</v>
      </c>
      <c r="S667" s="154">
        <v>0</v>
      </c>
      <c r="T667" s="154">
        <v>0</v>
      </c>
      <c r="U667" s="154">
        <v>0</v>
      </c>
      <c r="V667" s="154">
        <v>0</v>
      </c>
      <c r="W667" s="154">
        <v>0</v>
      </c>
      <c r="X667" s="154">
        <v>0</v>
      </c>
      <c r="Y667" s="52">
        <v>0</v>
      </c>
      <c r="Z667" s="36">
        <v>0</v>
      </c>
      <c r="AA667" s="154">
        <v>1.071</v>
      </c>
      <c r="AB667" s="154">
        <v>0</v>
      </c>
      <c r="AC667" s="154">
        <v>0</v>
      </c>
      <c r="AD667" s="154">
        <v>0.2</v>
      </c>
      <c r="AE667" s="154">
        <v>0</v>
      </c>
      <c r="AF667" s="154">
        <v>0</v>
      </c>
      <c r="AG667" s="154">
        <v>0</v>
      </c>
      <c r="AH667" s="154">
        <v>0</v>
      </c>
      <c r="AI667" s="154">
        <v>0</v>
      </c>
      <c r="AJ667" s="154">
        <v>0</v>
      </c>
      <c r="AK667" s="154">
        <v>0</v>
      </c>
      <c r="AL667" s="154">
        <v>0</v>
      </c>
      <c r="AM667" s="154">
        <v>0</v>
      </c>
      <c r="AN667" s="154">
        <f t="shared" si="206"/>
        <v>0</v>
      </c>
      <c r="AO667" s="154">
        <f t="shared" si="207"/>
        <v>1.071</v>
      </c>
      <c r="AP667" s="154">
        <f t="shared" si="208"/>
        <v>0</v>
      </c>
      <c r="AQ667" s="154">
        <f t="shared" si="209"/>
        <v>0</v>
      </c>
      <c r="AR667" s="154">
        <f t="shared" si="210"/>
        <v>0.2</v>
      </c>
      <c r="AS667" s="154">
        <f t="shared" si="211"/>
        <v>0</v>
      </c>
      <c r="AT667" s="154">
        <f t="shared" si="212"/>
        <v>0</v>
      </c>
    </row>
    <row r="668" spans="1:46" ht="31.5">
      <c r="A668" s="65" t="s">
        <v>140</v>
      </c>
      <c r="B668" s="35" t="s">
        <v>1569</v>
      </c>
      <c r="C668" s="59" t="s">
        <v>1570</v>
      </c>
      <c r="D668" s="52">
        <v>2.9450000000000003</v>
      </c>
      <c r="E668" s="36">
        <v>0</v>
      </c>
      <c r="F668" s="154">
        <v>0</v>
      </c>
      <c r="G668" s="154">
        <v>0</v>
      </c>
      <c r="H668" s="154">
        <v>0</v>
      </c>
      <c r="I668" s="154">
        <v>0</v>
      </c>
      <c r="J668" s="154">
        <v>0</v>
      </c>
      <c r="K668" s="154">
        <v>0</v>
      </c>
      <c r="L668" s="154">
        <v>0</v>
      </c>
      <c r="M668" s="154">
        <v>0</v>
      </c>
      <c r="N668" s="154">
        <v>0</v>
      </c>
      <c r="O668" s="154">
        <v>0</v>
      </c>
      <c r="P668" s="154">
        <v>0</v>
      </c>
      <c r="Q668" s="154">
        <v>0</v>
      </c>
      <c r="R668" s="154">
        <v>0</v>
      </c>
      <c r="S668" s="154">
        <v>0</v>
      </c>
      <c r="T668" s="154">
        <v>0</v>
      </c>
      <c r="U668" s="154">
        <v>0</v>
      </c>
      <c r="V668" s="154">
        <v>0</v>
      </c>
      <c r="W668" s="154">
        <v>0</v>
      </c>
      <c r="X668" s="154">
        <v>0</v>
      </c>
      <c r="Y668" s="52">
        <v>0</v>
      </c>
      <c r="Z668" s="36">
        <v>0</v>
      </c>
      <c r="AA668" s="154">
        <v>2.9450000000000003</v>
      </c>
      <c r="AB668" s="154">
        <v>0</v>
      </c>
      <c r="AC668" s="154">
        <v>0</v>
      </c>
      <c r="AD668" s="154">
        <v>0.55000000000000004</v>
      </c>
      <c r="AE668" s="154">
        <v>0</v>
      </c>
      <c r="AF668" s="154">
        <v>0</v>
      </c>
      <c r="AG668" s="154">
        <v>0</v>
      </c>
      <c r="AH668" s="154">
        <v>0</v>
      </c>
      <c r="AI668" s="154">
        <v>0</v>
      </c>
      <c r="AJ668" s="154">
        <v>0</v>
      </c>
      <c r="AK668" s="154">
        <v>0</v>
      </c>
      <c r="AL668" s="154">
        <v>0</v>
      </c>
      <c r="AM668" s="154">
        <v>0</v>
      </c>
      <c r="AN668" s="154">
        <f t="shared" si="206"/>
        <v>0</v>
      </c>
      <c r="AO668" s="154">
        <f t="shared" si="207"/>
        <v>2.9450000000000003</v>
      </c>
      <c r="AP668" s="154">
        <f t="shared" si="208"/>
        <v>0</v>
      </c>
      <c r="AQ668" s="154">
        <f t="shared" si="209"/>
        <v>0</v>
      </c>
      <c r="AR668" s="154">
        <f t="shared" si="210"/>
        <v>0.55000000000000004</v>
      </c>
      <c r="AS668" s="154">
        <f t="shared" si="211"/>
        <v>0</v>
      </c>
      <c r="AT668" s="154">
        <f t="shared" si="212"/>
        <v>0</v>
      </c>
    </row>
    <row r="669" spans="1:46" ht="47.25">
      <c r="A669" s="65" t="s">
        <v>140</v>
      </c>
      <c r="B669" s="35" t="s">
        <v>1571</v>
      </c>
      <c r="C669" s="59" t="s">
        <v>1572</v>
      </c>
      <c r="D669" s="52">
        <v>0.96399999999999997</v>
      </c>
      <c r="E669" s="36">
        <v>0</v>
      </c>
      <c r="F669" s="154">
        <v>0</v>
      </c>
      <c r="G669" s="154">
        <v>0</v>
      </c>
      <c r="H669" s="154">
        <v>0</v>
      </c>
      <c r="I669" s="154">
        <v>0</v>
      </c>
      <c r="J669" s="154">
        <v>0</v>
      </c>
      <c r="K669" s="154">
        <v>0</v>
      </c>
      <c r="L669" s="154">
        <v>0</v>
      </c>
      <c r="M669" s="154">
        <v>0</v>
      </c>
      <c r="N669" s="154">
        <v>0</v>
      </c>
      <c r="O669" s="154">
        <v>0</v>
      </c>
      <c r="P669" s="154">
        <v>0</v>
      </c>
      <c r="Q669" s="154">
        <v>0</v>
      </c>
      <c r="R669" s="154">
        <v>0</v>
      </c>
      <c r="S669" s="154">
        <v>0</v>
      </c>
      <c r="T669" s="154">
        <v>0</v>
      </c>
      <c r="U669" s="154">
        <v>0</v>
      </c>
      <c r="V669" s="154">
        <v>0</v>
      </c>
      <c r="W669" s="154">
        <v>0</v>
      </c>
      <c r="X669" s="154">
        <v>0</v>
      </c>
      <c r="Y669" s="52">
        <v>0</v>
      </c>
      <c r="Z669" s="36">
        <v>0</v>
      </c>
      <c r="AA669" s="154">
        <v>0.96399999999999997</v>
      </c>
      <c r="AB669" s="154">
        <v>0</v>
      </c>
      <c r="AC669" s="154">
        <v>0</v>
      </c>
      <c r="AD669" s="154">
        <v>0.18</v>
      </c>
      <c r="AE669" s="154">
        <v>0</v>
      </c>
      <c r="AF669" s="154">
        <v>0</v>
      </c>
      <c r="AG669" s="154">
        <v>0</v>
      </c>
      <c r="AH669" s="154">
        <v>0</v>
      </c>
      <c r="AI669" s="154">
        <v>0</v>
      </c>
      <c r="AJ669" s="154">
        <v>0</v>
      </c>
      <c r="AK669" s="154">
        <v>0</v>
      </c>
      <c r="AL669" s="154">
        <v>0</v>
      </c>
      <c r="AM669" s="154">
        <v>0</v>
      </c>
      <c r="AN669" s="154">
        <f t="shared" si="206"/>
        <v>0</v>
      </c>
      <c r="AO669" s="154">
        <f t="shared" si="207"/>
        <v>0.96399999999999997</v>
      </c>
      <c r="AP669" s="154">
        <f t="shared" si="208"/>
        <v>0</v>
      </c>
      <c r="AQ669" s="154">
        <f t="shared" si="209"/>
        <v>0</v>
      </c>
      <c r="AR669" s="154">
        <f t="shared" si="210"/>
        <v>0.18</v>
      </c>
      <c r="AS669" s="154">
        <f t="shared" si="211"/>
        <v>0</v>
      </c>
      <c r="AT669" s="154">
        <f t="shared" si="212"/>
        <v>0</v>
      </c>
    </row>
    <row r="670" spans="1:46" ht="31.5">
      <c r="A670" s="65" t="s">
        <v>140</v>
      </c>
      <c r="B670" s="35" t="s">
        <v>1573</v>
      </c>
      <c r="C670" s="59" t="s">
        <v>1574</v>
      </c>
      <c r="D670" s="52">
        <v>1.2140000000000002</v>
      </c>
      <c r="E670" s="36">
        <v>0</v>
      </c>
      <c r="F670" s="154">
        <v>0</v>
      </c>
      <c r="G670" s="154">
        <v>0</v>
      </c>
      <c r="H670" s="154">
        <v>0</v>
      </c>
      <c r="I670" s="154">
        <v>0</v>
      </c>
      <c r="J670" s="154">
        <v>0</v>
      </c>
      <c r="K670" s="154">
        <v>0</v>
      </c>
      <c r="L670" s="154">
        <v>0</v>
      </c>
      <c r="M670" s="154">
        <v>0</v>
      </c>
      <c r="N670" s="154">
        <v>0</v>
      </c>
      <c r="O670" s="154">
        <v>0</v>
      </c>
      <c r="P670" s="154">
        <v>0</v>
      </c>
      <c r="Q670" s="154">
        <v>0</v>
      </c>
      <c r="R670" s="154">
        <v>0</v>
      </c>
      <c r="S670" s="154">
        <v>0</v>
      </c>
      <c r="T670" s="154">
        <v>0</v>
      </c>
      <c r="U670" s="154">
        <v>0</v>
      </c>
      <c r="V670" s="154">
        <v>0</v>
      </c>
      <c r="W670" s="154">
        <v>0</v>
      </c>
      <c r="X670" s="154">
        <v>0</v>
      </c>
      <c r="Y670" s="52">
        <v>0</v>
      </c>
      <c r="Z670" s="36">
        <v>0</v>
      </c>
      <c r="AA670" s="154">
        <v>1.2140000000000002</v>
      </c>
      <c r="AB670" s="154">
        <v>0</v>
      </c>
      <c r="AC670" s="154">
        <v>0</v>
      </c>
      <c r="AD670" s="154">
        <v>0.2</v>
      </c>
      <c r="AE670" s="154">
        <v>0</v>
      </c>
      <c r="AF670" s="154">
        <v>0</v>
      </c>
      <c r="AG670" s="154">
        <v>0</v>
      </c>
      <c r="AH670" s="154">
        <v>0</v>
      </c>
      <c r="AI670" s="154">
        <v>0</v>
      </c>
      <c r="AJ670" s="154">
        <v>0</v>
      </c>
      <c r="AK670" s="154">
        <v>0</v>
      </c>
      <c r="AL670" s="154">
        <v>0</v>
      </c>
      <c r="AM670" s="154">
        <v>0</v>
      </c>
      <c r="AN670" s="154">
        <f t="shared" si="206"/>
        <v>0</v>
      </c>
      <c r="AO670" s="154">
        <f t="shared" si="207"/>
        <v>1.2140000000000002</v>
      </c>
      <c r="AP670" s="154">
        <f t="shared" si="208"/>
        <v>0</v>
      </c>
      <c r="AQ670" s="154">
        <f t="shared" si="209"/>
        <v>0</v>
      </c>
      <c r="AR670" s="154">
        <f t="shared" si="210"/>
        <v>0.2</v>
      </c>
      <c r="AS670" s="154">
        <f t="shared" si="211"/>
        <v>0</v>
      </c>
      <c r="AT670" s="154">
        <f t="shared" si="212"/>
        <v>0</v>
      </c>
    </row>
    <row r="671" spans="1:46" ht="94.5">
      <c r="A671" s="65" t="s">
        <v>140</v>
      </c>
      <c r="B671" s="35" t="s">
        <v>1575</v>
      </c>
      <c r="C671" s="59" t="s">
        <v>1576</v>
      </c>
      <c r="D671" s="52" t="s">
        <v>239</v>
      </c>
      <c r="E671" s="36">
        <v>0</v>
      </c>
      <c r="F671" s="154">
        <v>0</v>
      </c>
      <c r="G671" s="154">
        <v>0</v>
      </c>
      <c r="H671" s="154">
        <v>0</v>
      </c>
      <c r="I671" s="154">
        <v>0</v>
      </c>
      <c r="J671" s="154">
        <v>0</v>
      </c>
      <c r="K671" s="154">
        <v>0</v>
      </c>
      <c r="L671" s="154">
        <v>0</v>
      </c>
      <c r="M671" s="154">
        <v>0</v>
      </c>
      <c r="N671" s="154">
        <v>0</v>
      </c>
      <c r="O671" s="154">
        <v>0</v>
      </c>
      <c r="P671" s="154">
        <v>0</v>
      </c>
      <c r="Q671" s="154">
        <v>0</v>
      </c>
      <c r="R671" s="154">
        <v>0</v>
      </c>
      <c r="S671" s="154">
        <v>0</v>
      </c>
      <c r="T671" s="154">
        <v>0</v>
      </c>
      <c r="U671" s="154">
        <v>0</v>
      </c>
      <c r="V671" s="154">
        <v>0</v>
      </c>
      <c r="W671" s="154">
        <v>0</v>
      </c>
      <c r="X671" s="154">
        <v>0</v>
      </c>
      <c r="Y671" s="52">
        <v>0</v>
      </c>
      <c r="Z671" s="36">
        <v>0</v>
      </c>
      <c r="AA671" s="154">
        <v>0</v>
      </c>
      <c r="AB671" s="154">
        <v>0</v>
      </c>
      <c r="AC671" s="154">
        <v>0</v>
      </c>
      <c r="AD671" s="154">
        <v>0</v>
      </c>
      <c r="AE671" s="154">
        <v>0</v>
      </c>
      <c r="AF671" s="154">
        <v>0</v>
      </c>
      <c r="AG671" s="154">
        <v>0</v>
      </c>
      <c r="AH671" s="154">
        <v>0</v>
      </c>
      <c r="AI671" s="154">
        <v>0</v>
      </c>
      <c r="AJ671" s="154">
        <v>0</v>
      </c>
      <c r="AK671" s="154">
        <v>0</v>
      </c>
      <c r="AL671" s="154">
        <v>0</v>
      </c>
      <c r="AM671" s="154">
        <v>0</v>
      </c>
      <c r="AN671" s="154">
        <f t="shared" si="206"/>
        <v>0</v>
      </c>
      <c r="AO671" s="154">
        <f t="shared" si="207"/>
        <v>0</v>
      </c>
      <c r="AP671" s="154">
        <f t="shared" si="208"/>
        <v>0</v>
      </c>
      <c r="AQ671" s="154">
        <f t="shared" si="209"/>
        <v>0</v>
      </c>
      <c r="AR671" s="154">
        <f t="shared" si="210"/>
        <v>0</v>
      </c>
      <c r="AS671" s="154">
        <f t="shared" si="211"/>
        <v>0</v>
      </c>
      <c r="AT671" s="154">
        <f t="shared" si="212"/>
        <v>0</v>
      </c>
    </row>
    <row r="672" spans="1:46" ht="47.25">
      <c r="A672" s="65" t="s">
        <v>140</v>
      </c>
      <c r="B672" s="35" t="s">
        <v>1577</v>
      </c>
      <c r="C672" s="59" t="s">
        <v>1578</v>
      </c>
      <c r="D672" s="52" t="s">
        <v>239</v>
      </c>
      <c r="E672" s="36">
        <v>0</v>
      </c>
      <c r="F672" s="154">
        <v>0</v>
      </c>
      <c r="G672" s="154">
        <v>0</v>
      </c>
      <c r="H672" s="154">
        <v>0</v>
      </c>
      <c r="I672" s="154">
        <v>0</v>
      </c>
      <c r="J672" s="154">
        <v>0</v>
      </c>
      <c r="K672" s="154">
        <v>0</v>
      </c>
      <c r="L672" s="154">
        <v>0</v>
      </c>
      <c r="M672" s="154">
        <v>0</v>
      </c>
      <c r="N672" s="154">
        <v>0</v>
      </c>
      <c r="O672" s="154">
        <v>0</v>
      </c>
      <c r="P672" s="154">
        <v>0</v>
      </c>
      <c r="Q672" s="154">
        <v>0</v>
      </c>
      <c r="R672" s="154">
        <v>0</v>
      </c>
      <c r="S672" s="154">
        <v>0</v>
      </c>
      <c r="T672" s="154">
        <v>0</v>
      </c>
      <c r="U672" s="154">
        <v>0</v>
      </c>
      <c r="V672" s="154">
        <v>0</v>
      </c>
      <c r="W672" s="154">
        <v>0</v>
      </c>
      <c r="X672" s="154">
        <v>0</v>
      </c>
      <c r="Y672" s="52">
        <v>0</v>
      </c>
      <c r="Z672" s="36">
        <v>0</v>
      </c>
      <c r="AA672" s="154">
        <v>0</v>
      </c>
      <c r="AB672" s="154">
        <v>0</v>
      </c>
      <c r="AC672" s="154">
        <v>0</v>
      </c>
      <c r="AD672" s="154">
        <v>0</v>
      </c>
      <c r="AE672" s="154">
        <v>0</v>
      </c>
      <c r="AF672" s="154">
        <v>0</v>
      </c>
      <c r="AG672" s="154">
        <v>0</v>
      </c>
      <c r="AH672" s="154">
        <v>0</v>
      </c>
      <c r="AI672" s="154">
        <v>0</v>
      </c>
      <c r="AJ672" s="154">
        <v>0</v>
      </c>
      <c r="AK672" s="154">
        <v>0</v>
      </c>
      <c r="AL672" s="154">
        <v>0</v>
      </c>
      <c r="AM672" s="154">
        <v>0</v>
      </c>
      <c r="AN672" s="154">
        <f t="shared" si="206"/>
        <v>0</v>
      </c>
      <c r="AO672" s="154">
        <f t="shared" si="207"/>
        <v>0</v>
      </c>
      <c r="AP672" s="154">
        <f t="shared" si="208"/>
        <v>0</v>
      </c>
      <c r="AQ672" s="154">
        <f t="shared" si="209"/>
        <v>0</v>
      </c>
      <c r="AR672" s="154">
        <f t="shared" si="210"/>
        <v>0</v>
      </c>
      <c r="AS672" s="154">
        <f t="shared" si="211"/>
        <v>0</v>
      </c>
      <c r="AT672" s="154">
        <f t="shared" si="212"/>
        <v>0</v>
      </c>
    </row>
    <row r="673" spans="1:46" ht="47.25">
      <c r="A673" s="65" t="s">
        <v>140</v>
      </c>
      <c r="B673" s="35" t="s">
        <v>1579</v>
      </c>
      <c r="C673" s="59" t="s">
        <v>1580</v>
      </c>
      <c r="D673" s="52" t="s">
        <v>239</v>
      </c>
      <c r="E673" s="36">
        <v>0</v>
      </c>
      <c r="F673" s="154">
        <v>0</v>
      </c>
      <c r="G673" s="154">
        <v>0</v>
      </c>
      <c r="H673" s="154">
        <v>0</v>
      </c>
      <c r="I673" s="154">
        <v>0</v>
      </c>
      <c r="J673" s="154">
        <v>0</v>
      </c>
      <c r="K673" s="154">
        <v>0</v>
      </c>
      <c r="L673" s="154">
        <v>0</v>
      </c>
      <c r="M673" s="154">
        <v>0</v>
      </c>
      <c r="N673" s="154">
        <v>0</v>
      </c>
      <c r="O673" s="154">
        <v>0</v>
      </c>
      <c r="P673" s="154">
        <v>0</v>
      </c>
      <c r="Q673" s="154">
        <v>0</v>
      </c>
      <c r="R673" s="154">
        <v>0</v>
      </c>
      <c r="S673" s="154">
        <v>0</v>
      </c>
      <c r="T673" s="154">
        <v>0</v>
      </c>
      <c r="U673" s="154">
        <v>0</v>
      </c>
      <c r="V673" s="154">
        <v>0</v>
      </c>
      <c r="W673" s="154">
        <v>0</v>
      </c>
      <c r="X673" s="154">
        <v>0</v>
      </c>
      <c r="Y673" s="52">
        <v>0</v>
      </c>
      <c r="Z673" s="36">
        <v>0</v>
      </c>
      <c r="AA673" s="154">
        <v>0</v>
      </c>
      <c r="AB673" s="154">
        <v>0</v>
      </c>
      <c r="AC673" s="154">
        <v>0</v>
      </c>
      <c r="AD673" s="154">
        <v>0</v>
      </c>
      <c r="AE673" s="154">
        <v>0</v>
      </c>
      <c r="AF673" s="154">
        <v>0</v>
      </c>
      <c r="AG673" s="154">
        <v>0</v>
      </c>
      <c r="AH673" s="154">
        <v>0</v>
      </c>
      <c r="AI673" s="154">
        <v>0</v>
      </c>
      <c r="AJ673" s="154">
        <v>0</v>
      </c>
      <c r="AK673" s="154">
        <v>0</v>
      </c>
      <c r="AL673" s="154">
        <v>0</v>
      </c>
      <c r="AM673" s="154">
        <v>0</v>
      </c>
      <c r="AN673" s="154">
        <f t="shared" si="206"/>
        <v>0</v>
      </c>
      <c r="AO673" s="154">
        <f t="shared" si="207"/>
        <v>0</v>
      </c>
      <c r="AP673" s="154">
        <f t="shared" si="208"/>
        <v>0</v>
      </c>
      <c r="AQ673" s="154">
        <f t="shared" si="209"/>
        <v>0</v>
      </c>
      <c r="AR673" s="154">
        <f t="shared" si="210"/>
        <v>0</v>
      </c>
      <c r="AS673" s="154">
        <f t="shared" si="211"/>
        <v>0</v>
      </c>
      <c r="AT673" s="154">
        <f t="shared" si="212"/>
        <v>0</v>
      </c>
    </row>
    <row r="674" spans="1:46">
      <c r="A674" s="65" t="s">
        <v>140</v>
      </c>
      <c r="B674" s="35" t="s">
        <v>1581</v>
      </c>
      <c r="C674" s="59" t="s">
        <v>1582</v>
      </c>
      <c r="D674" s="52" t="s">
        <v>239</v>
      </c>
      <c r="E674" s="36">
        <v>0</v>
      </c>
      <c r="F674" s="154">
        <v>0</v>
      </c>
      <c r="G674" s="154">
        <v>0</v>
      </c>
      <c r="H674" s="154">
        <v>0</v>
      </c>
      <c r="I674" s="154">
        <v>0</v>
      </c>
      <c r="J674" s="154">
        <v>0</v>
      </c>
      <c r="K674" s="154">
        <v>0</v>
      </c>
      <c r="L674" s="154">
        <v>0</v>
      </c>
      <c r="M674" s="154">
        <v>0</v>
      </c>
      <c r="N674" s="154">
        <v>0</v>
      </c>
      <c r="O674" s="154">
        <v>0</v>
      </c>
      <c r="P674" s="154">
        <v>0</v>
      </c>
      <c r="Q674" s="154">
        <v>0</v>
      </c>
      <c r="R674" s="154">
        <v>0</v>
      </c>
      <c r="S674" s="154">
        <v>0</v>
      </c>
      <c r="T674" s="154">
        <v>0</v>
      </c>
      <c r="U674" s="154">
        <v>0</v>
      </c>
      <c r="V674" s="154">
        <v>0</v>
      </c>
      <c r="W674" s="154">
        <v>0</v>
      </c>
      <c r="X674" s="154">
        <v>0</v>
      </c>
      <c r="Y674" s="52">
        <v>0</v>
      </c>
      <c r="Z674" s="36">
        <v>0</v>
      </c>
      <c r="AA674" s="154">
        <v>0</v>
      </c>
      <c r="AB674" s="154">
        <v>0</v>
      </c>
      <c r="AC674" s="154">
        <v>0</v>
      </c>
      <c r="AD674" s="154">
        <v>0</v>
      </c>
      <c r="AE674" s="154">
        <v>0</v>
      </c>
      <c r="AF674" s="154">
        <v>0</v>
      </c>
      <c r="AG674" s="154">
        <v>0</v>
      </c>
      <c r="AH674" s="154">
        <v>0</v>
      </c>
      <c r="AI674" s="154">
        <v>0</v>
      </c>
      <c r="AJ674" s="154">
        <v>0</v>
      </c>
      <c r="AK674" s="154">
        <v>0</v>
      </c>
      <c r="AL674" s="154">
        <v>0</v>
      </c>
      <c r="AM674" s="154">
        <v>0</v>
      </c>
      <c r="AN674" s="154">
        <f t="shared" si="206"/>
        <v>0</v>
      </c>
      <c r="AO674" s="154">
        <f t="shared" si="207"/>
        <v>0</v>
      </c>
      <c r="AP674" s="154">
        <f t="shared" si="208"/>
        <v>0</v>
      </c>
      <c r="AQ674" s="154">
        <f t="shared" si="209"/>
        <v>0</v>
      </c>
      <c r="AR674" s="154">
        <f t="shared" si="210"/>
        <v>0</v>
      </c>
      <c r="AS674" s="154">
        <f t="shared" si="211"/>
        <v>0</v>
      </c>
      <c r="AT674" s="154">
        <f t="shared" si="212"/>
        <v>0</v>
      </c>
    </row>
    <row r="675" spans="1:46" ht="31.5">
      <c r="A675" s="65" t="s">
        <v>140</v>
      </c>
      <c r="B675" s="35" t="s">
        <v>1583</v>
      </c>
      <c r="C675" s="59" t="s">
        <v>1584</v>
      </c>
      <c r="D675" s="52">
        <v>2.093</v>
      </c>
      <c r="E675" s="36">
        <v>0</v>
      </c>
      <c r="F675" s="154">
        <v>0</v>
      </c>
      <c r="G675" s="154">
        <v>0</v>
      </c>
      <c r="H675" s="154">
        <v>0</v>
      </c>
      <c r="I675" s="154">
        <v>0</v>
      </c>
      <c r="J675" s="154">
        <v>0</v>
      </c>
      <c r="K675" s="154">
        <v>0</v>
      </c>
      <c r="L675" s="154">
        <v>0</v>
      </c>
      <c r="M675" s="154">
        <v>0</v>
      </c>
      <c r="N675" s="154">
        <v>0</v>
      </c>
      <c r="O675" s="154">
        <v>0</v>
      </c>
      <c r="P675" s="154">
        <v>0</v>
      </c>
      <c r="Q675" s="154">
        <v>0</v>
      </c>
      <c r="R675" s="154">
        <v>0</v>
      </c>
      <c r="S675" s="154">
        <v>0</v>
      </c>
      <c r="T675" s="154">
        <v>0</v>
      </c>
      <c r="U675" s="154">
        <v>0</v>
      </c>
      <c r="V675" s="154">
        <v>0</v>
      </c>
      <c r="W675" s="154">
        <v>0</v>
      </c>
      <c r="X675" s="154">
        <v>0</v>
      </c>
      <c r="Y675" s="52">
        <v>0</v>
      </c>
      <c r="Z675" s="36">
        <v>0</v>
      </c>
      <c r="AA675" s="154">
        <v>2.093</v>
      </c>
      <c r="AB675" s="154">
        <v>0.16</v>
      </c>
      <c r="AC675" s="154">
        <v>0</v>
      </c>
      <c r="AD675" s="154">
        <v>0</v>
      </c>
      <c r="AE675" s="154">
        <v>0</v>
      </c>
      <c r="AF675" s="154">
        <v>0</v>
      </c>
      <c r="AG675" s="154">
        <v>0</v>
      </c>
      <c r="AH675" s="154">
        <v>0</v>
      </c>
      <c r="AI675" s="154">
        <v>0</v>
      </c>
      <c r="AJ675" s="154">
        <v>0</v>
      </c>
      <c r="AK675" s="154">
        <v>0</v>
      </c>
      <c r="AL675" s="154">
        <v>0</v>
      </c>
      <c r="AM675" s="154">
        <v>0</v>
      </c>
      <c r="AN675" s="154">
        <f t="shared" si="206"/>
        <v>0</v>
      </c>
      <c r="AO675" s="154">
        <f t="shared" si="207"/>
        <v>2.093</v>
      </c>
      <c r="AP675" s="154">
        <f t="shared" si="208"/>
        <v>0.16</v>
      </c>
      <c r="AQ675" s="154">
        <f t="shared" si="209"/>
        <v>0</v>
      </c>
      <c r="AR675" s="154">
        <f t="shared" si="210"/>
        <v>0</v>
      </c>
      <c r="AS675" s="154">
        <f t="shared" si="211"/>
        <v>0</v>
      </c>
      <c r="AT675" s="154">
        <f t="shared" si="212"/>
        <v>0</v>
      </c>
    </row>
    <row r="676" spans="1:46" ht="31.5">
      <c r="A676" s="65" t="s">
        <v>140</v>
      </c>
      <c r="B676" s="35" t="s">
        <v>1585</v>
      </c>
      <c r="C676" s="59" t="s">
        <v>1586</v>
      </c>
      <c r="D676" s="52">
        <v>2.0910000000000002</v>
      </c>
      <c r="E676" s="36">
        <v>0</v>
      </c>
      <c r="F676" s="154">
        <v>0</v>
      </c>
      <c r="G676" s="154">
        <v>0</v>
      </c>
      <c r="H676" s="154">
        <v>0</v>
      </c>
      <c r="I676" s="154">
        <v>0</v>
      </c>
      <c r="J676" s="154">
        <v>0</v>
      </c>
      <c r="K676" s="154">
        <v>0</v>
      </c>
      <c r="L676" s="154">
        <v>0</v>
      </c>
      <c r="M676" s="154">
        <v>0</v>
      </c>
      <c r="N676" s="154">
        <v>0</v>
      </c>
      <c r="O676" s="154">
        <v>0</v>
      </c>
      <c r="P676" s="154">
        <v>0</v>
      </c>
      <c r="Q676" s="154">
        <v>0</v>
      </c>
      <c r="R676" s="154">
        <v>0</v>
      </c>
      <c r="S676" s="154">
        <v>0</v>
      </c>
      <c r="T676" s="154">
        <v>0</v>
      </c>
      <c r="U676" s="154">
        <v>0</v>
      </c>
      <c r="V676" s="154">
        <v>0</v>
      </c>
      <c r="W676" s="154">
        <v>0</v>
      </c>
      <c r="X676" s="154">
        <v>0</v>
      </c>
      <c r="Y676" s="52">
        <v>0</v>
      </c>
      <c r="Z676" s="36">
        <v>0</v>
      </c>
      <c r="AA676" s="154">
        <v>2.0910000000000002</v>
      </c>
      <c r="AB676" s="154">
        <v>0.25</v>
      </c>
      <c r="AC676" s="154">
        <v>0</v>
      </c>
      <c r="AD676" s="154">
        <v>0</v>
      </c>
      <c r="AE676" s="154">
        <v>0</v>
      </c>
      <c r="AF676" s="154">
        <v>0</v>
      </c>
      <c r="AG676" s="154">
        <v>0</v>
      </c>
      <c r="AH676" s="154">
        <v>0</v>
      </c>
      <c r="AI676" s="154">
        <v>0</v>
      </c>
      <c r="AJ676" s="154">
        <v>0</v>
      </c>
      <c r="AK676" s="154">
        <v>0</v>
      </c>
      <c r="AL676" s="154">
        <v>0</v>
      </c>
      <c r="AM676" s="154">
        <v>0</v>
      </c>
      <c r="AN676" s="154">
        <f t="shared" si="206"/>
        <v>0</v>
      </c>
      <c r="AO676" s="154">
        <f t="shared" si="207"/>
        <v>2.0910000000000002</v>
      </c>
      <c r="AP676" s="154">
        <f t="shared" si="208"/>
        <v>0.25</v>
      </c>
      <c r="AQ676" s="154">
        <f t="shared" si="209"/>
        <v>0</v>
      </c>
      <c r="AR676" s="154">
        <f t="shared" si="210"/>
        <v>0</v>
      </c>
      <c r="AS676" s="154">
        <f t="shared" si="211"/>
        <v>0</v>
      </c>
      <c r="AT676" s="154">
        <f t="shared" si="212"/>
        <v>0</v>
      </c>
    </row>
    <row r="677" spans="1:46" ht="31.5">
      <c r="A677" s="65" t="s">
        <v>140</v>
      </c>
      <c r="B677" s="35" t="s">
        <v>1587</v>
      </c>
      <c r="C677" s="59" t="s">
        <v>1588</v>
      </c>
      <c r="D677" s="52">
        <v>3.6214500000000003</v>
      </c>
      <c r="E677" s="36">
        <v>0</v>
      </c>
      <c r="F677" s="154">
        <v>0</v>
      </c>
      <c r="G677" s="154">
        <v>0</v>
      </c>
      <c r="H677" s="154">
        <v>0</v>
      </c>
      <c r="I677" s="154">
        <v>0</v>
      </c>
      <c r="J677" s="154">
        <v>0</v>
      </c>
      <c r="K677" s="154">
        <v>0</v>
      </c>
      <c r="L677" s="154">
        <v>0</v>
      </c>
      <c r="M677" s="154">
        <v>0</v>
      </c>
      <c r="N677" s="154">
        <v>0</v>
      </c>
      <c r="O677" s="154">
        <v>0</v>
      </c>
      <c r="P677" s="154">
        <v>0</v>
      </c>
      <c r="Q677" s="154">
        <v>0</v>
      </c>
      <c r="R677" s="154">
        <v>0</v>
      </c>
      <c r="S677" s="154">
        <v>0</v>
      </c>
      <c r="T677" s="154">
        <v>0</v>
      </c>
      <c r="U677" s="154">
        <v>0</v>
      </c>
      <c r="V677" s="154">
        <v>0</v>
      </c>
      <c r="W677" s="154">
        <v>0</v>
      </c>
      <c r="X677" s="154">
        <v>0</v>
      </c>
      <c r="Y677" s="52">
        <v>0</v>
      </c>
      <c r="Z677" s="36">
        <v>0</v>
      </c>
      <c r="AA677" s="154">
        <v>3.6214500000000003</v>
      </c>
      <c r="AB677" s="154">
        <v>0.5</v>
      </c>
      <c r="AC677" s="154">
        <v>0</v>
      </c>
      <c r="AD677" s="154">
        <v>0</v>
      </c>
      <c r="AE677" s="154">
        <v>0</v>
      </c>
      <c r="AF677" s="154">
        <v>0</v>
      </c>
      <c r="AG677" s="154">
        <v>0</v>
      </c>
      <c r="AH677" s="154">
        <v>0</v>
      </c>
      <c r="AI677" s="154">
        <v>0</v>
      </c>
      <c r="AJ677" s="154">
        <v>0</v>
      </c>
      <c r="AK677" s="154">
        <v>0</v>
      </c>
      <c r="AL677" s="154">
        <v>0</v>
      </c>
      <c r="AM677" s="154">
        <v>0</v>
      </c>
      <c r="AN677" s="154">
        <f t="shared" si="206"/>
        <v>0</v>
      </c>
      <c r="AO677" s="154">
        <f t="shared" si="207"/>
        <v>3.6214500000000003</v>
      </c>
      <c r="AP677" s="154">
        <f t="shared" si="208"/>
        <v>0.5</v>
      </c>
      <c r="AQ677" s="154">
        <f t="shared" si="209"/>
        <v>0</v>
      </c>
      <c r="AR677" s="154">
        <f t="shared" si="210"/>
        <v>0</v>
      </c>
      <c r="AS677" s="154">
        <f t="shared" si="211"/>
        <v>0</v>
      </c>
      <c r="AT677" s="154">
        <f t="shared" si="212"/>
        <v>0</v>
      </c>
    </row>
    <row r="678" spans="1:46" ht="47.25">
      <c r="A678" s="65" t="s">
        <v>140</v>
      </c>
      <c r="B678" s="35" t="s">
        <v>1589</v>
      </c>
      <c r="C678" s="59" t="s">
        <v>1590</v>
      </c>
      <c r="D678" s="52">
        <v>1.4500000000000002</v>
      </c>
      <c r="E678" s="36">
        <v>0</v>
      </c>
      <c r="F678" s="154">
        <v>0</v>
      </c>
      <c r="G678" s="154">
        <v>0</v>
      </c>
      <c r="H678" s="154">
        <v>0</v>
      </c>
      <c r="I678" s="154">
        <v>0</v>
      </c>
      <c r="J678" s="154">
        <v>0</v>
      </c>
      <c r="K678" s="154">
        <v>0</v>
      </c>
      <c r="L678" s="154">
        <v>0</v>
      </c>
      <c r="M678" s="154">
        <v>0</v>
      </c>
      <c r="N678" s="154">
        <v>0</v>
      </c>
      <c r="O678" s="154">
        <v>0</v>
      </c>
      <c r="P678" s="154">
        <v>0</v>
      </c>
      <c r="Q678" s="154">
        <v>0</v>
      </c>
      <c r="R678" s="154">
        <v>0</v>
      </c>
      <c r="S678" s="154">
        <v>0</v>
      </c>
      <c r="T678" s="154">
        <v>0</v>
      </c>
      <c r="U678" s="154">
        <v>0</v>
      </c>
      <c r="V678" s="154">
        <v>0</v>
      </c>
      <c r="W678" s="154">
        <v>0</v>
      </c>
      <c r="X678" s="154">
        <v>0</v>
      </c>
      <c r="Y678" s="52">
        <v>0</v>
      </c>
      <c r="Z678" s="36">
        <v>0</v>
      </c>
      <c r="AA678" s="154">
        <v>1.4500000000000002</v>
      </c>
      <c r="AB678" s="154">
        <v>0</v>
      </c>
      <c r="AC678" s="154">
        <v>0</v>
      </c>
      <c r="AD678" s="154">
        <v>0</v>
      </c>
      <c r="AE678" s="154">
        <v>0</v>
      </c>
      <c r="AF678" s="154">
        <v>1</v>
      </c>
      <c r="AG678" s="154">
        <v>0</v>
      </c>
      <c r="AH678" s="154">
        <v>0</v>
      </c>
      <c r="AI678" s="154">
        <v>0</v>
      </c>
      <c r="AJ678" s="154">
        <v>0</v>
      </c>
      <c r="AK678" s="154">
        <v>0</v>
      </c>
      <c r="AL678" s="154">
        <v>0</v>
      </c>
      <c r="AM678" s="154">
        <v>0</v>
      </c>
      <c r="AN678" s="154">
        <f t="shared" si="206"/>
        <v>0</v>
      </c>
      <c r="AO678" s="154">
        <f t="shared" si="207"/>
        <v>1.4500000000000002</v>
      </c>
      <c r="AP678" s="154">
        <f t="shared" si="208"/>
        <v>0</v>
      </c>
      <c r="AQ678" s="154">
        <f t="shared" si="209"/>
        <v>0</v>
      </c>
      <c r="AR678" s="154">
        <f t="shared" si="210"/>
        <v>0</v>
      </c>
      <c r="AS678" s="154">
        <f t="shared" si="211"/>
        <v>0</v>
      </c>
      <c r="AT678" s="154">
        <f t="shared" si="212"/>
        <v>1</v>
      </c>
    </row>
    <row r="679" spans="1:46" ht="110.25">
      <c r="A679" s="65" t="s">
        <v>140</v>
      </c>
      <c r="B679" s="35" t="s">
        <v>1591</v>
      </c>
      <c r="C679" s="59" t="s">
        <v>1592</v>
      </c>
      <c r="D679" s="52" t="s">
        <v>239</v>
      </c>
      <c r="E679" s="36">
        <v>0</v>
      </c>
      <c r="F679" s="154">
        <v>0</v>
      </c>
      <c r="G679" s="154">
        <v>0</v>
      </c>
      <c r="H679" s="154">
        <v>0</v>
      </c>
      <c r="I679" s="154">
        <v>0</v>
      </c>
      <c r="J679" s="154">
        <v>0</v>
      </c>
      <c r="K679" s="154">
        <v>0</v>
      </c>
      <c r="L679" s="154">
        <v>0</v>
      </c>
      <c r="M679" s="154">
        <v>0</v>
      </c>
      <c r="N679" s="154">
        <v>0</v>
      </c>
      <c r="O679" s="154">
        <v>0</v>
      </c>
      <c r="P679" s="154">
        <v>0</v>
      </c>
      <c r="Q679" s="154">
        <v>0</v>
      </c>
      <c r="R679" s="154">
        <v>0</v>
      </c>
      <c r="S679" s="154">
        <v>0</v>
      </c>
      <c r="T679" s="154">
        <v>0</v>
      </c>
      <c r="U679" s="154">
        <v>0</v>
      </c>
      <c r="V679" s="154">
        <v>0</v>
      </c>
      <c r="W679" s="154">
        <v>0</v>
      </c>
      <c r="X679" s="154">
        <v>0</v>
      </c>
      <c r="Y679" s="52">
        <v>0</v>
      </c>
      <c r="Z679" s="36">
        <v>0</v>
      </c>
      <c r="AA679" s="154">
        <v>0</v>
      </c>
      <c r="AB679" s="154">
        <v>0</v>
      </c>
      <c r="AC679" s="154">
        <v>0</v>
      </c>
      <c r="AD679" s="154">
        <v>0</v>
      </c>
      <c r="AE679" s="154">
        <v>0</v>
      </c>
      <c r="AF679" s="154">
        <v>0</v>
      </c>
      <c r="AG679" s="154">
        <v>0</v>
      </c>
      <c r="AH679" s="154">
        <v>0</v>
      </c>
      <c r="AI679" s="154">
        <v>0</v>
      </c>
      <c r="AJ679" s="154">
        <v>0</v>
      </c>
      <c r="AK679" s="154">
        <v>0</v>
      </c>
      <c r="AL679" s="154">
        <v>0</v>
      </c>
      <c r="AM679" s="154">
        <v>0</v>
      </c>
      <c r="AN679" s="154">
        <f t="shared" si="206"/>
        <v>0</v>
      </c>
      <c r="AO679" s="154">
        <f t="shared" si="207"/>
        <v>0</v>
      </c>
      <c r="AP679" s="154">
        <f t="shared" si="208"/>
        <v>0</v>
      </c>
      <c r="AQ679" s="154">
        <f t="shared" si="209"/>
        <v>0</v>
      </c>
      <c r="AR679" s="154">
        <f t="shared" si="210"/>
        <v>0</v>
      </c>
      <c r="AS679" s="154">
        <f t="shared" si="211"/>
        <v>0</v>
      </c>
      <c r="AT679" s="154">
        <f t="shared" si="212"/>
        <v>0</v>
      </c>
    </row>
    <row r="680" spans="1:46" ht="31.5">
      <c r="A680" s="65" t="s">
        <v>140</v>
      </c>
      <c r="B680" s="35" t="s">
        <v>1593</v>
      </c>
      <c r="C680" s="59" t="s">
        <v>1594</v>
      </c>
      <c r="D680" s="52">
        <v>3.0630000000000002</v>
      </c>
      <c r="E680" s="36">
        <v>0</v>
      </c>
      <c r="F680" s="154">
        <v>0</v>
      </c>
      <c r="G680" s="154">
        <v>0</v>
      </c>
      <c r="H680" s="154">
        <v>0</v>
      </c>
      <c r="I680" s="154">
        <v>0</v>
      </c>
      <c r="J680" s="154">
        <v>0</v>
      </c>
      <c r="K680" s="154">
        <v>0</v>
      </c>
      <c r="L680" s="154">
        <v>0</v>
      </c>
      <c r="M680" s="154">
        <v>0</v>
      </c>
      <c r="N680" s="154">
        <v>0</v>
      </c>
      <c r="O680" s="154">
        <v>0</v>
      </c>
      <c r="P680" s="154">
        <v>0</v>
      </c>
      <c r="Q680" s="154">
        <v>0</v>
      </c>
      <c r="R680" s="154">
        <v>0</v>
      </c>
      <c r="S680" s="154">
        <v>0</v>
      </c>
      <c r="T680" s="154">
        <v>0</v>
      </c>
      <c r="U680" s="154">
        <v>0</v>
      </c>
      <c r="V680" s="154">
        <v>0</v>
      </c>
      <c r="W680" s="154">
        <v>0</v>
      </c>
      <c r="X680" s="154">
        <v>0</v>
      </c>
      <c r="Y680" s="52">
        <v>0</v>
      </c>
      <c r="Z680" s="36">
        <v>0</v>
      </c>
      <c r="AA680" s="154">
        <v>0</v>
      </c>
      <c r="AB680" s="154">
        <v>0</v>
      </c>
      <c r="AC680" s="154">
        <v>0</v>
      </c>
      <c r="AD680" s="154">
        <v>0</v>
      </c>
      <c r="AE680" s="154">
        <v>0</v>
      </c>
      <c r="AF680" s="154">
        <v>0</v>
      </c>
      <c r="AG680" s="154">
        <v>0</v>
      </c>
      <c r="AH680" s="154">
        <v>3.0630000000000002</v>
      </c>
      <c r="AI680" s="154">
        <v>0</v>
      </c>
      <c r="AJ680" s="154">
        <v>0</v>
      </c>
      <c r="AK680" s="154">
        <v>0.55000000000000004</v>
      </c>
      <c r="AL680" s="154">
        <v>0</v>
      </c>
      <c r="AM680" s="154">
        <v>0</v>
      </c>
      <c r="AN680" s="154">
        <f t="shared" si="206"/>
        <v>0</v>
      </c>
      <c r="AO680" s="154">
        <f t="shared" si="207"/>
        <v>3.0630000000000002</v>
      </c>
      <c r="AP680" s="154">
        <f t="shared" si="208"/>
        <v>0</v>
      </c>
      <c r="AQ680" s="154">
        <f t="shared" si="209"/>
        <v>0</v>
      </c>
      <c r="AR680" s="154">
        <f t="shared" si="210"/>
        <v>0.55000000000000004</v>
      </c>
      <c r="AS680" s="154">
        <f t="shared" si="211"/>
        <v>0</v>
      </c>
      <c r="AT680" s="154">
        <f t="shared" si="212"/>
        <v>0</v>
      </c>
    </row>
    <row r="681" spans="1:46" ht="31.5">
      <c r="A681" s="65" t="s">
        <v>140</v>
      </c>
      <c r="B681" s="35" t="s">
        <v>1595</v>
      </c>
      <c r="C681" s="59" t="s">
        <v>1596</v>
      </c>
      <c r="D681" s="52">
        <v>2.2280000000000002</v>
      </c>
      <c r="E681" s="36">
        <v>0</v>
      </c>
      <c r="F681" s="154">
        <v>0</v>
      </c>
      <c r="G681" s="154">
        <v>0</v>
      </c>
      <c r="H681" s="154">
        <v>0</v>
      </c>
      <c r="I681" s="154">
        <v>0</v>
      </c>
      <c r="J681" s="154">
        <v>0</v>
      </c>
      <c r="K681" s="154">
        <v>0</v>
      </c>
      <c r="L681" s="154">
        <v>0</v>
      </c>
      <c r="M681" s="154">
        <v>0</v>
      </c>
      <c r="N681" s="154">
        <v>0</v>
      </c>
      <c r="O681" s="154">
        <v>0</v>
      </c>
      <c r="P681" s="154">
        <v>0</v>
      </c>
      <c r="Q681" s="154">
        <v>0</v>
      </c>
      <c r="R681" s="154">
        <v>0</v>
      </c>
      <c r="S681" s="154">
        <v>0</v>
      </c>
      <c r="T681" s="154">
        <v>0</v>
      </c>
      <c r="U681" s="154">
        <v>0</v>
      </c>
      <c r="V681" s="154">
        <v>0</v>
      </c>
      <c r="W681" s="154">
        <v>0</v>
      </c>
      <c r="X681" s="154">
        <v>0</v>
      </c>
      <c r="Y681" s="52">
        <v>0</v>
      </c>
      <c r="Z681" s="36">
        <v>0</v>
      </c>
      <c r="AA681" s="154">
        <v>0</v>
      </c>
      <c r="AB681" s="154">
        <v>0</v>
      </c>
      <c r="AC681" s="154">
        <v>0</v>
      </c>
      <c r="AD681" s="154">
        <v>0</v>
      </c>
      <c r="AE681" s="154">
        <v>0</v>
      </c>
      <c r="AF681" s="154">
        <v>0</v>
      </c>
      <c r="AG681" s="154">
        <v>0</v>
      </c>
      <c r="AH681" s="154">
        <v>2.2280000000000002</v>
      </c>
      <c r="AI681" s="154">
        <v>0</v>
      </c>
      <c r="AJ681" s="154">
        <v>0</v>
      </c>
      <c r="AK681" s="154">
        <v>0.4</v>
      </c>
      <c r="AL681" s="154">
        <v>0</v>
      </c>
      <c r="AM681" s="154">
        <v>0</v>
      </c>
      <c r="AN681" s="154">
        <f t="shared" si="206"/>
        <v>0</v>
      </c>
      <c r="AO681" s="154">
        <f t="shared" si="207"/>
        <v>2.2280000000000002</v>
      </c>
      <c r="AP681" s="154">
        <f t="shared" si="208"/>
        <v>0</v>
      </c>
      <c r="AQ681" s="154">
        <f t="shared" si="209"/>
        <v>0</v>
      </c>
      <c r="AR681" s="154">
        <f t="shared" si="210"/>
        <v>0.4</v>
      </c>
      <c r="AS681" s="154">
        <f t="shared" si="211"/>
        <v>0</v>
      </c>
      <c r="AT681" s="154">
        <f t="shared" si="212"/>
        <v>0</v>
      </c>
    </row>
    <row r="682" spans="1:46" ht="31.5">
      <c r="A682" s="65" t="s">
        <v>140</v>
      </c>
      <c r="B682" s="35" t="s">
        <v>1597</v>
      </c>
      <c r="C682" s="59" t="s">
        <v>1598</v>
      </c>
      <c r="D682" s="52">
        <v>3.3410000000000002</v>
      </c>
      <c r="E682" s="36">
        <v>0</v>
      </c>
      <c r="F682" s="154">
        <v>0</v>
      </c>
      <c r="G682" s="154">
        <v>0</v>
      </c>
      <c r="H682" s="154">
        <v>0</v>
      </c>
      <c r="I682" s="154">
        <v>0</v>
      </c>
      <c r="J682" s="154">
        <v>0</v>
      </c>
      <c r="K682" s="154">
        <v>0</v>
      </c>
      <c r="L682" s="154">
        <v>0</v>
      </c>
      <c r="M682" s="154">
        <v>0</v>
      </c>
      <c r="N682" s="154">
        <v>0</v>
      </c>
      <c r="O682" s="154">
        <v>0</v>
      </c>
      <c r="P682" s="154">
        <v>0</v>
      </c>
      <c r="Q682" s="154">
        <v>0</v>
      </c>
      <c r="R682" s="154">
        <v>0</v>
      </c>
      <c r="S682" s="154">
        <v>0</v>
      </c>
      <c r="T682" s="154">
        <v>0</v>
      </c>
      <c r="U682" s="154">
        <v>0</v>
      </c>
      <c r="V682" s="154">
        <v>0</v>
      </c>
      <c r="W682" s="154">
        <v>0</v>
      </c>
      <c r="X682" s="154">
        <v>0</v>
      </c>
      <c r="Y682" s="52">
        <v>0</v>
      </c>
      <c r="Z682" s="36">
        <v>0</v>
      </c>
      <c r="AA682" s="154">
        <v>0</v>
      </c>
      <c r="AB682" s="154">
        <v>0</v>
      </c>
      <c r="AC682" s="154">
        <v>0</v>
      </c>
      <c r="AD682" s="154">
        <v>0</v>
      </c>
      <c r="AE682" s="154">
        <v>0</v>
      </c>
      <c r="AF682" s="154">
        <v>0</v>
      </c>
      <c r="AG682" s="154">
        <v>0</v>
      </c>
      <c r="AH682" s="154">
        <v>3.3410000000000002</v>
      </c>
      <c r="AI682" s="154">
        <v>0</v>
      </c>
      <c r="AJ682" s="154">
        <v>0</v>
      </c>
      <c r="AK682" s="154">
        <v>0.6</v>
      </c>
      <c r="AL682" s="154">
        <v>0</v>
      </c>
      <c r="AM682" s="154">
        <v>0</v>
      </c>
      <c r="AN682" s="154">
        <f t="shared" si="206"/>
        <v>0</v>
      </c>
      <c r="AO682" s="154">
        <f t="shared" si="207"/>
        <v>3.3410000000000002</v>
      </c>
      <c r="AP682" s="154">
        <f t="shared" si="208"/>
        <v>0</v>
      </c>
      <c r="AQ682" s="154">
        <f t="shared" si="209"/>
        <v>0</v>
      </c>
      <c r="AR682" s="154">
        <f t="shared" si="210"/>
        <v>0.6</v>
      </c>
      <c r="AS682" s="154">
        <f t="shared" si="211"/>
        <v>0</v>
      </c>
      <c r="AT682" s="154">
        <f t="shared" si="212"/>
        <v>0</v>
      </c>
    </row>
    <row r="683" spans="1:46" ht="47.25">
      <c r="A683" s="65" t="s">
        <v>140</v>
      </c>
      <c r="B683" s="35" t="s">
        <v>1599</v>
      </c>
      <c r="C683" s="59" t="s">
        <v>1600</v>
      </c>
      <c r="D683" s="52">
        <v>2.1739999999999999</v>
      </c>
      <c r="E683" s="36">
        <v>0</v>
      </c>
      <c r="F683" s="154">
        <v>0</v>
      </c>
      <c r="G683" s="154">
        <v>0</v>
      </c>
      <c r="H683" s="154">
        <v>0</v>
      </c>
      <c r="I683" s="154">
        <v>0</v>
      </c>
      <c r="J683" s="154">
        <v>0</v>
      </c>
      <c r="K683" s="154">
        <v>0</v>
      </c>
      <c r="L683" s="154">
        <v>0</v>
      </c>
      <c r="M683" s="154">
        <v>0</v>
      </c>
      <c r="N683" s="154">
        <v>0</v>
      </c>
      <c r="O683" s="154">
        <v>0</v>
      </c>
      <c r="P683" s="154">
        <v>0</v>
      </c>
      <c r="Q683" s="154">
        <v>0</v>
      </c>
      <c r="R683" s="154">
        <v>0</v>
      </c>
      <c r="S683" s="154">
        <v>0</v>
      </c>
      <c r="T683" s="154">
        <v>0</v>
      </c>
      <c r="U683" s="154">
        <v>0</v>
      </c>
      <c r="V683" s="154">
        <v>0</v>
      </c>
      <c r="W683" s="154">
        <v>0</v>
      </c>
      <c r="X683" s="154">
        <v>0</v>
      </c>
      <c r="Y683" s="52">
        <v>0</v>
      </c>
      <c r="Z683" s="36">
        <v>0</v>
      </c>
      <c r="AA683" s="154">
        <v>0</v>
      </c>
      <c r="AB683" s="154">
        <v>0</v>
      </c>
      <c r="AC683" s="154">
        <v>0</v>
      </c>
      <c r="AD683" s="154">
        <v>0</v>
      </c>
      <c r="AE683" s="154">
        <v>0</v>
      </c>
      <c r="AF683" s="154">
        <v>0</v>
      </c>
      <c r="AG683" s="154">
        <v>0</v>
      </c>
      <c r="AH683" s="154">
        <v>2.1739999999999999</v>
      </c>
      <c r="AI683" s="154">
        <v>0.25</v>
      </c>
      <c r="AJ683" s="154">
        <v>0</v>
      </c>
      <c r="AK683" s="154">
        <v>0</v>
      </c>
      <c r="AL683" s="154">
        <v>0</v>
      </c>
      <c r="AM683" s="154">
        <v>0</v>
      </c>
      <c r="AN683" s="154">
        <f t="shared" si="206"/>
        <v>0</v>
      </c>
      <c r="AO683" s="154">
        <f t="shared" si="207"/>
        <v>2.1739999999999999</v>
      </c>
      <c r="AP683" s="154">
        <f t="shared" si="208"/>
        <v>0.25</v>
      </c>
      <c r="AQ683" s="154">
        <f t="shared" si="209"/>
        <v>0</v>
      </c>
      <c r="AR683" s="154">
        <f t="shared" si="210"/>
        <v>0</v>
      </c>
      <c r="AS683" s="154">
        <f t="shared" si="211"/>
        <v>0</v>
      </c>
      <c r="AT683" s="154">
        <f t="shared" si="212"/>
        <v>0</v>
      </c>
    </row>
    <row r="684" spans="1:46" ht="47.25">
      <c r="A684" s="65" t="s">
        <v>140</v>
      </c>
      <c r="B684" s="35" t="s">
        <v>1601</v>
      </c>
      <c r="C684" s="59" t="s">
        <v>1602</v>
      </c>
      <c r="D684" s="52">
        <v>2.1739999999999999</v>
      </c>
      <c r="E684" s="36">
        <v>0</v>
      </c>
      <c r="F684" s="154">
        <v>0</v>
      </c>
      <c r="G684" s="154">
        <v>0</v>
      </c>
      <c r="H684" s="154">
        <v>0</v>
      </c>
      <c r="I684" s="154">
        <v>0</v>
      </c>
      <c r="J684" s="154">
        <v>0</v>
      </c>
      <c r="K684" s="154">
        <v>0</v>
      </c>
      <c r="L684" s="154">
        <v>0</v>
      </c>
      <c r="M684" s="154">
        <v>0</v>
      </c>
      <c r="N684" s="154">
        <v>0</v>
      </c>
      <c r="O684" s="154">
        <v>0</v>
      </c>
      <c r="P684" s="154">
        <v>0</v>
      </c>
      <c r="Q684" s="154">
        <v>0</v>
      </c>
      <c r="R684" s="154">
        <v>0</v>
      </c>
      <c r="S684" s="154">
        <v>0</v>
      </c>
      <c r="T684" s="154">
        <v>0</v>
      </c>
      <c r="U684" s="154">
        <v>0</v>
      </c>
      <c r="V684" s="154">
        <v>0</v>
      </c>
      <c r="W684" s="154">
        <v>0</v>
      </c>
      <c r="X684" s="154">
        <v>0</v>
      </c>
      <c r="Y684" s="52">
        <v>0</v>
      </c>
      <c r="Z684" s="36">
        <v>0</v>
      </c>
      <c r="AA684" s="154">
        <v>0</v>
      </c>
      <c r="AB684" s="154">
        <v>0</v>
      </c>
      <c r="AC684" s="154">
        <v>0</v>
      </c>
      <c r="AD684" s="154">
        <v>0</v>
      </c>
      <c r="AE684" s="154">
        <v>0</v>
      </c>
      <c r="AF684" s="154">
        <v>0</v>
      </c>
      <c r="AG684" s="154">
        <v>0</v>
      </c>
      <c r="AH684" s="154">
        <v>2.1739999999999999</v>
      </c>
      <c r="AI684" s="154">
        <v>0.25</v>
      </c>
      <c r="AJ684" s="154">
        <v>0</v>
      </c>
      <c r="AK684" s="154">
        <v>0</v>
      </c>
      <c r="AL684" s="154">
        <v>0</v>
      </c>
      <c r="AM684" s="154">
        <v>0</v>
      </c>
      <c r="AN684" s="154">
        <f t="shared" si="206"/>
        <v>0</v>
      </c>
      <c r="AO684" s="154">
        <f t="shared" si="207"/>
        <v>2.1739999999999999</v>
      </c>
      <c r="AP684" s="154">
        <f t="shared" si="208"/>
        <v>0.25</v>
      </c>
      <c r="AQ684" s="154">
        <f t="shared" si="209"/>
        <v>0</v>
      </c>
      <c r="AR684" s="154">
        <f t="shared" si="210"/>
        <v>0</v>
      </c>
      <c r="AS684" s="154">
        <f t="shared" si="211"/>
        <v>0</v>
      </c>
      <c r="AT684" s="154">
        <f t="shared" si="212"/>
        <v>0</v>
      </c>
    </row>
    <row r="685" spans="1:46" ht="78.75">
      <c r="A685" s="65" t="s">
        <v>140</v>
      </c>
      <c r="B685" s="35" t="s">
        <v>1603</v>
      </c>
      <c r="C685" s="59" t="s">
        <v>1604</v>
      </c>
      <c r="D685" s="52">
        <v>2.3610000000000002</v>
      </c>
      <c r="E685" s="36">
        <v>0</v>
      </c>
      <c r="F685" s="154">
        <v>0</v>
      </c>
      <c r="G685" s="154">
        <v>0</v>
      </c>
      <c r="H685" s="154">
        <v>0</v>
      </c>
      <c r="I685" s="154">
        <v>0</v>
      </c>
      <c r="J685" s="154">
        <v>0</v>
      </c>
      <c r="K685" s="154">
        <v>0</v>
      </c>
      <c r="L685" s="154">
        <v>0</v>
      </c>
      <c r="M685" s="154">
        <v>0</v>
      </c>
      <c r="N685" s="154">
        <v>0</v>
      </c>
      <c r="O685" s="154">
        <v>0</v>
      </c>
      <c r="P685" s="154">
        <v>0</v>
      </c>
      <c r="Q685" s="154">
        <v>0</v>
      </c>
      <c r="R685" s="154">
        <v>0</v>
      </c>
      <c r="S685" s="154">
        <v>0</v>
      </c>
      <c r="T685" s="154">
        <v>0</v>
      </c>
      <c r="U685" s="154">
        <v>0</v>
      </c>
      <c r="V685" s="154">
        <v>0</v>
      </c>
      <c r="W685" s="154">
        <v>0</v>
      </c>
      <c r="X685" s="154">
        <v>0</v>
      </c>
      <c r="Y685" s="52">
        <v>0</v>
      </c>
      <c r="Z685" s="36">
        <v>0</v>
      </c>
      <c r="AA685" s="154">
        <v>0</v>
      </c>
      <c r="AB685" s="154">
        <v>0</v>
      </c>
      <c r="AC685" s="154">
        <v>0</v>
      </c>
      <c r="AD685" s="154">
        <v>0</v>
      </c>
      <c r="AE685" s="154">
        <v>0</v>
      </c>
      <c r="AF685" s="154">
        <v>0</v>
      </c>
      <c r="AG685" s="154">
        <v>0</v>
      </c>
      <c r="AH685" s="154">
        <v>2.3610000000000002</v>
      </c>
      <c r="AI685" s="154">
        <v>0.25</v>
      </c>
      <c r="AJ685" s="154">
        <v>0</v>
      </c>
      <c r="AK685" s="154">
        <v>0</v>
      </c>
      <c r="AL685" s="154">
        <v>0</v>
      </c>
      <c r="AM685" s="154">
        <v>0</v>
      </c>
      <c r="AN685" s="154">
        <f t="shared" si="206"/>
        <v>0</v>
      </c>
      <c r="AO685" s="154">
        <f t="shared" si="207"/>
        <v>2.3610000000000002</v>
      </c>
      <c r="AP685" s="154">
        <f t="shared" si="208"/>
        <v>0.25</v>
      </c>
      <c r="AQ685" s="154">
        <f t="shared" si="209"/>
        <v>0</v>
      </c>
      <c r="AR685" s="154">
        <f t="shared" si="210"/>
        <v>0</v>
      </c>
      <c r="AS685" s="154">
        <f t="shared" si="211"/>
        <v>0</v>
      </c>
      <c r="AT685" s="154">
        <f t="shared" si="212"/>
        <v>0</v>
      </c>
    </row>
    <row r="686" spans="1:46" ht="78.75">
      <c r="A686" s="65" t="s">
        <v>140</v>
      </c>
      <c r="B686" s="35" t="s">
        <v>1605</v>
      </c>
      <c r="C686" s="59" t="s">
        <v>1606</v>
      </c>
      <c r="D686" s="52">
        <v>2.3610000000000002</v>
      </c>
      <c r="E686" s="36">
        <v>0</v>
      </c>
      <c r="F686" s="154">
        <v>0</v>
      </c>
      <c r="G686" s="154">
        <v>0</v>
      </c>
      <c r="H686" s="154">
        <v>0</v>
      </c>
      <c r="I686" s="154">
        <v>0</v>
      </c>
      <c r="J686" s="154">
        <v>0</v>
      </c>
      <c r="K686" s="154">
        <v>0</v>
      </c>
      <c r="L686" s="154">
        <v>0</v>
      </c>
      <c r="M686" s="154">
        <v>0</v>
      </c>
      <c r="N686" s="154">
        <v>0</v>
      </c>
      <c r="O686" s="154">
        <v>0</v>
      </c>
      <c r="P686" s="154">
        <v>0</v>
      </c>
      <c r="Q686" s="154">
        <v>0</v>
      </c>
      <c r="R686" s="154">
        <v>0</v>
      </c>
      <c r="S686" s="154">
        <v>0</v>
      </c>
      <c r="T686" s="154">
        <v>0</v>
      </c>
      <c r="U686" s="154">
        <v>0</v>
      </c>
      <c r="V686" s="154">
        <v>0</v>
      </c>
      <c r="W686" s="154">
        <v>0</v>
      </c>
      <c r="X686" s="154">
        <v>0</v>
      </c>
      <c r="Y686" s="52">
        <v>0</v>
      </c>
      <c r="Z686" s="36">
        <v>0</v>
      </c>
      <c r="AA686" s="154">
        <v>0</v>
      </c>
      <c r="AB686" s="154">
        <v>0</v>
      </c>
      <c r="AC686" s="154">
        <v>0</v>
      </c>
      <c r="AD686" s="154">
        <v>0</v>
      </c>
      <c r="AE686" s="154">
        <v>0</v>
      </c>
      <c r="AF686" s="154">
        <v>0</v>
      </c>
      <c r="AG686" s="154">
        <v>0</v>
      </c>
      <c r="AH686" s="154">
        <v>2.3610000000000002</v>
      </c>
      <c r="AI686" s="154">
        <v>0.25</v>
      </c>
      <c r="AJ686" s="154">
        <v>0</v>
      </c>
      <c r="AK686" s="154">
        <v>0</v>
      </c>
      <c r="AL686" s="154">
        <v>0</v>
      </c>
      <c r="AM686" s="154">
        <v>0</v>
      </c>
      <c r="AN686" s="154">
        <f t="shared" si="206"/>
        <v>0</v>
      </c>
      <c r="AO686" s="154">
        <f t="shared" si="207"/>
        <v>2.3610000000000002</v>
      </c>
      <c r="AP686" s="154">
        <f t="shared" si="208"/>
        <v>0.25</v>
      </c>
      <c r="AQ686" s="154">
        <f t="shared" si="209"/>
        <v>0</v>
      </c>
      <c r="AR686" s="154">
        <f t="shared" si="210"/>
        <v>0</v>
      </c>
      <c r="AS686" s="154">
        <f t="shared" si="211"/>
        <v>0</v>
      </c>
      <c r="AT686" s="154">
        <f t="shared" si="212"/>
        <v>0</v>
      </c>
    </row>
    <row r="687" spans="1:46" ht="78.75">
      <c r="A687" s="65" t="s">
        <v>140</v>
      </c>
      <c r="B687" s="35" t="s">
        <v>1607</v>
      </c>
      <c r="C687" s="59" t="s">
        <v>1608</v>
      </c>
      <c r="D687" s="52">
        <v>2.173</v>
      </c>
      <c r="E687" s="36">
        <v>0</v>
      </c>
      <c r="F687" s="154">
        <v>0</v>
      </c>
      <c r="G687" s="154">
        <v>0</v>
      </c>
      <c r="H687" s="154">
        <v>0</v>
      </c>
      <c r="I687" s="154">
        <v>0</v>
      </c>
      <c r="J687" s="154">
        <v>0</v>
      </c>
      <c r="K687" s="154">
        <v>0</v>
      </c>
      <c r="L687" s="154">
        <v>0</v>
      </c>
      <c r="M687" s="154">
        <v>0</v>
      </c>
      <c r="N687" s="154">
        <v>0</v>
      </c>
      <c r="O687" s="154">
        <v>0</v>
      </c>
      <c r="P687" s="154">
        <v>0</v>
      </c>
      <c r="Q687" s="154">
        <v>0</v>
      </c>
      <c r="R687" s="154">
        <v>0</v>
      </c>
      <c r="S687" s="154">
        <v>0</v>
      </c>
      <c r="T687" s="154">
        <v>0</v>
      </c>
      <c r="U687" s="154">
        <v>0</v>
      </c>
      <c r="V687" s="154">
        <v>0</v>
      </c>
      <c r="W687" s="154">
        <v>0</v>
      </c>
      <c r="X687" s="154">
        <v>0</v>
      </c>
      <c r="Y687" s="52">
        <v>0</v>
      </c>
      <c r="Z687" s="36">
        <v>0</v>
      </c>
      <c r="AA687" s="154">
        <v>0</v>
      </c>
      <c r="AB687" s="154">
        <v>0</v>
      </c>
      <c r="AC687" s="154">
        <v>0</v>
      </c>
      <c r="AD687" s="154">
        <v>0</v>
      </c>
      <c r="AE687" s="154">
        <v>0</v>
      </c>
      <c r="AF687" s="154">
        <v>0</v>
      </c>
      <c r="AG687" s="154">
        <v>0</v>
      </c>
      <c r="AH687" s="154">
        <v>2.173</v>
      </c>
      <c r="AI687" s="154">
        <v>0.16</v>
      </c>
      <c r="AJ687" s="154">
        <v>0</v>
      </c>
      <c r="AK687" s="154">
        <v>0</v>
      </c>
      <c r="AL687" s="154">
        <v>0</v>
      </c>
      <c r="AM687" s="154">
        <v>0</v>
      </c>
      <c r="AN687" s="154">
        <f t="shared" si="206"/>
        <v>0</v>
      </c>
      <c r="AO687" s="154">
        <f t="shared" si="207"/>
        <v>2.173</v>
      </c>
      <c r="AP687" s="154">
        <f t="shared" si="208"/>
        <v>0.16</v>
      </c>
      <c r="AQ687" s="154">
        <f t="shared" si="209"/>
        <v>0</v>
      </c>
      <c r="AR687" s="154">
        <f t="shared" si="210"/>
        <v>0</v>
      </c>
      <c r="AS687" s="154">
        <f t="shared" si="211"/>
        <v>0</v>
      </c>
      <c r="AT687" s="154">
        <f t="shared" si="212"/>
        <v>0</v>
      </c>
    </row>
    <row r="688" spans="1:46" ht="47.25">
      <c r="A688" s="65" t="s">
        <v>140</v>
      </c>
      <c r="B688" s="35" t="s">
        <v>1609</v>
      </c>
      <c r="C688" s="59" t="s">
        <v>1610</v>
      </c>
      <c r="D688" s="52" t="s">
        <v>239</v>
      </c>
      <c r="E688" s="36">
        <v>0</v>
      </c>
      <c r="F688" s="154">
        <v>0</v>
      </c>
      <c r="G688" s="154">
        <v>0</v>
      </c>
      <c r="H688" s="154">
        <v>0</v>
      </c>
      <c r="I688" s="154">
        <v>0</v>
      </c>
      <c r="J688" s="154">
        <v>0</v>
      </c>
      <c r="K688" s="154">
        <v>0</v>
      </c>
      <c r="L688" s="154">
        <v>0</v>
      </c>
      <c r="M688" s="154">
        <v>0</v>
      </c>
      <c r="N688" s="154">
        <v>0</v>
      </c>
      <c r="O688" s="154">
        <v>0</v>
      </c>
      <c r="P688" s="154">
        <v>0</v>
      </c>
      <c r="Q688" s="154">
        <v>0</v>
      </c>
      <c r="R688" s="154">
        <v>0</v>
      </c>
      <c r="S688" s="154">
        <v>0</v>
      </c>
      <c r="T688" s="154">
        <v>0</v>
      </c>
      <c r="U688" s="154">
        <v>0</v>
      </c>
      <c r="V688" s="154">
        <v>0</v>
      </c>
      <c r="W688" s="154">
        <v>0</v>
      </c>
      <c r="X688" s="154">
        <v>0</v>
      </c>
      <c r="Y688" s="52">
        <v>0</v>
      </c>
      <c r="Z688" s="36">
        <v>0</v>
      </c>
      <c r="AA688" s="154">
        <v>0</v>
      </c>
      <c r="AB688" s="154">
        <v>0</v>
      </c>
      <c r="AC688" s="154">
        <v>0</v>
      </c>
      <c r="AD688" s="154">
        <v>0</v>
      </c>
      <c r="AE688" s="154">
        <v>0</v>
      </c>
      <c r="AF688" s="154">
        <v>0</v>
      </c>
      <c r="AG688" s="154">
        <v>0</v>
      </c>
      <c r="AH688" s="154">
        <v>0</v>
      </c>
      <c r="AI688" s="154">
        <v>0</v>
      </c>
      <c r="AJ688" s="154">
        <v>0</v>
      </c>
      <c r="AK688" s="154">
        <v>0</v>
      </c>
      <c r="AL688" s="154">
        <v>0</v>
      </c>
      <c r="AM688" s="154">
        <v>0</v>
      </c>
      <c r="AN688" s="154">
        <f t="shared" si="206"/>
        <v>0</v>
      </c>
      <c r="AO688" s="154">
        <f t="shared" si="207"/>
        <v>0</v>
      </c>
      <c r="AP688" s="154">
        <f t="shared" si="208"/>
        <v>0</v>
      </c>
      <c r="AQ688" s="154">
        <f t="shared" si="209"/>
        <v>0</v>
      </c>
      <c r="AR688" s="154">
        <f t="shared" si="210"/>
        <v>0</v>
      </c>
      <c r="AS688" s="154">
        <f t="shared" si="211"/>
        <v>0</v>
      </c>
      <c r="AT688" s="154">
        <f t="shared" si="212"/>
        <v>0</v>
      </c>
    </row>
    <row r="689" spans="1:46" ht="31.5">
      <c r="A689" s="65" t="s">
        <v>140</v>
      </c>
      <c r="B689" s="35" t="s">
        <v>1611</v>
      </c>
      <c r="C689" s="59" t="s">
        <v>1612</v>
      </c>
      <c r="D689" s="52">
        <v>2.3559999999999999</v>
      </c>
      <c r="E689" s="36">
        <v>0</v>
      </c>
      <c r="F689" s="154">
        <v>0</v>
      </c>
      <c r="G689" s="154">
        <v>0</v>
      </c>
      <c r="H689" s="154">
        <v>0</v>
      </c>
      <c r="I689" s="154">
        <v>0</v>
      </c>
      <c r="J689" s="154">
        <v>0</v>
      </c>
      <c r="K689" s="154">
        <v>0</v>
      </c>
      <c r="L689" s="154">
        <v>0</v>
      </c>
      <c r="M689" s="154">
        <v>0</v>
      </c>
      <c r="N689" s="154">
        <v>0</v>
      </c>
      <c r="O689" s="154">
        <v>0</v>
      </c>
      <c r="P689" s="154">
        <v>0</v>
      </c>
      <c r="Q689" s="154">
        <v>0</v>
      </c>
      <c r="R689" s="154">
        <v>0</v>
      </c>
      <c r="S689" s="154">
        <v>0</v>
      </c>
      <c r="T689" s="154">
        <v>0</v>
      </c>
      <c r="U689" s="154">
        <v>0</v>
      </c>
      <c r="V689" s="154">
        <v>0</v>
      </c>
      <c r="W689" s="154">
        <v>0</v>
      </c>
      <c r="X689" s="154">
        <v>0</v>
      </c>
      <c r="Y689" s="52">
        <v>0</v>
      </c>
      <c r="Z689" s="36">
        <v>0</v>
      </c>
      <c r="AA689" s="154">
        <v>0</v>
      </c>
      <c r="AB689" s="154">
        <v>0</v>
      </c>
      <c r="AC689" s="154">
        <v>0</v>
      </c>
      <c r="AD689" s="154">
        <v>0</v>
      </c>
      <c r="AE689" s="154">
        <v>0</v>
      </c>
      <c r="AF689" s="154">
        <v>0</v>
      </c>
      <c r="AG689" s="154">
        <v>0</v>
      </c>
      <c r="AH689" s="154">
        <v>2.3559999999999999</v>
      </c>
      <c r="AI689" s="154">
        <v>0.4</v>
      </c>
      <c r="AJ689" s="154">
        <v>0</v>
      </c>
      <c r="AK689" s="154">
        <v>0</v>
      </c>
      <c r="AL689" s="154">
        <v>0</v>
      </c>
      <c r="AM689" s="154">
        <v>0</v>
      </c>
      <c r="AN689" s="154">
        <f t="shared" si="206"/>
        <v>0</v>
      </c>
      <c r="AO689" s="154">
        <f t="shared" si="207"/>
        <v>2.3559999999999999</v>
      </c>
      <c r="AP689" s="154">
        <f t="shared" si="208"/>
        <v>0.4</v>
      </c>
      <c r="AQ689" s="154">
        <f t="shared" si="209"/>
        <v>0</v>
      </c>
      <c r="AR689" s="154">
        <f t="shared" si="210"/>
        <v>0</v>
      </c>
      <c r="AS689" s="154">
        <f t="shared" si="211"/>
        <v>0</v>
      </c>
      <c r="AT689" s="154">
        <f t="shared" si="212"/>
        <v>0</v>
      </c>
    </row>
    <row r="690" spans="1:46" ht="31.5">
      <c r="A690" s="65" t="s">
        <v>140</v>
      </c>
      <c r="B690" s="35" t="s">
        <v>1613</v>
      </c>
      <c r="C690" s="59" t="s">
        <v>1614</v>
      </c>
      <c r="D690" s="52">
        <v>2.3610000000000002</v>
      </c>
      <c r="E690" s="36">
        <v>0</v>
      </c>
      <c r="F690" s="154">
        <v>0</v>
      </c>
      <c r="G690" s="154">
        <v>0</v>
      </c>
      <c r="H690" s="154">
        <v>0</v>
      </c>
      <c r="I690" s="154">
        <v>0</v>
      </c>
      <c r="J690" s="154">
        <v>0</v>
      </c>
      <c r="K690" s="154">
        <v>0</v>
      </c>
      <c r="L690" s="154">
        <v>0</v>
      </c>
      <c r="M690" s="154">
        <v>0</v>
      </c>
      <c r="N690" s="154">
        <v>0</v>
      </c>
      <c r="O690" s="154">
        <v>0</v>
      </c>
      <c r="P690" s="154">
        <v>0</v>
      </c>
      <c r="Q690" s="154">
        <v>0</v>
      </c>
      <c r="R690" s="154">
        <v>0</v>
      </c>
      <c r="S690" s="154">
        <v>0</v>
      </c>
      <c r="T690" s="154">
        <v>0</v>
      </c>
      <c r="U690" s="154">
        <v>0</v>
      </c>
      <c r="V690" s="154">
        <v>0</v>
      </c>
      <c r="W690" s="154">
        <v>0</v>
      </c>
      <c r="X690" s="154">
        <v>0</v>
      </c>
      <c r="Y690" s="52">
        <v>0</v>
      </c>
      <c r="Z690" s="36">
        <v>0</v>
      </c>
      <c r="AA690" s="154">
        <v>0</v>
      </c>
      <c r="AB690" s="154">
        <v>0</v>
      </c>
      <c r="AC690" s="154">
        <v>0</v>
      </c>
      <c r="AD690" s="154">
        <v>0</v>
      </c>
      <c r="AE690" s="154">
        <v>0</v>
      </c>
      <c r="AF690" s="154">
        <v>0</v>
      </c>
      <c r="AG690" s="154">
        <v>0</v>
      </c>
      <c r="AH690" s="154">
        <v>2.3610000000000002</v>
      </c>
      <c r="AI690" s="154">
        <v>0.25</v>
      </c>
      <c r="AJ690" s="154">
        <v>0</v>
      </c>
      <c r="AK690" s="154">
        <v>0</v>
      </c>
      <c r="AL690" s="154">
        <v>0</v>
      </c>
      <c r="AM690" s="154">
        <v>0</v>
      </c>
      <c r="AN690" s="154">
        <f t="shared" si="206"/>
        <v>0</v>
      </c>
      <c r="AO690" s="154">
        <f t="shared" si="207"/>
        <v>2.3610000000000002</v>
      </c>
      <c r="AP690" s="154">
        <f t="shared" si="208"/>
        <v>0.25</v>
      </c>
      <c r="AQ690" s="154">
        <f t="shared" si="209"/>
        <v>0</v>
      </c>
      <c r="AR690" s="154">
        <f t="shared" si="210"/>
        <v>0</v>
      </c>
      <c r="AS690" s="154">
        <f t="shared" si="211"/>
        <v>0</v>
      </c>
      <c r="AT690" s="154">
        <f t="shared" si="212"/>
        <v>0</v>
      </c>
    </row>
    <row r="691" spans="1:46" ht="78.75">
      <c r="A691" s="65" t="s">
        <v>140</v>
      </c>
      <c r="B691" s="35" t="s">
        <v>1615</v>
      </c>
      <c r="C691" s="59" t="s">
        <v>1616</v>
      </c>
      <c r="D691" s="52" t="s">
        <v>239</v>
      </c>
      <c r="E691" s="36">
        <v>0</v>
      </c>
      <c r="F691" s="154">
        <v>0</v>
      </c>
      <c r="G691" s="154">
        <v>0</v>
      </c>
      <c r="H691" s="154">
        <v>0</v>
      </c>
      <c r="I691" s="154">
        <v>0</v>
      </c>
      <c r="J691" s="154">
        <v>0</v>
      </c>
      <c r="K691" s="154">
        <v>0</v>
      </c>
      <c r="L691" s="154">
        <v>0</v>
      </c>
      <c r="M691" s="154">
        <v>0</v>
      </c>
      <c r="N691" s="154">
        <v>0</v>
      </c>
      <c r="O691" s="154">
        <v>0</v>
      </c>
      <c r="P691" s="154">
        <v>0</v>
      </c>
      <c r="Q691" s="154">
        <v>0</v>
      </c>
      <c r="R691" s="154">
        <v>0</v>
      </c>
      <c r="S691" s="154">
        <v>0</v>
      </c>
      <c r="T691" s="154">
        <v>0</v>
      </c>
      <c r="U691" s="154">
        <v>0</v>
      </c>
      <c r="V691" s="154">
        <v>0</v>
      </c>
      <c r="W691" s="154">
        <v>0</v>
      </c>
      <c r="X691" s="154">
        <v>0</v>
      </c>
      <c r="Y691" s="52">
        <v>0</v>
      </c>
      <c r="Z691" s="36">
        <v>0</v>
      </c>
      <c r="AA691" s="154">
        <v>0</v>
      </c>
      <c r="AB691" s="154">
        <v>0</v>
      </c>
      <c r="AC691" s="154">
        <v>0</v>
      </c>
      <c r="AD691" s="154">
        <v>0</v>
      </c>
      <c r="AE691" s="154">
        <v>0</v>
      </c>
      <c r="AF691" s="154">
        <v>0</v>
      </c>
      <c r="AG691" s="154">
        <v>0</v>
      </c>
      <c r="AH691" s="154">
        <v>0</v>
      </c>
      <c r="AI691" s="154">
        <v>0</v>
      </c>
      <c r="AJ691" s="154">
        <v>0</v>
      </c>
      <c r="AK691" s="154">
        <v>0</v>
      </c>
      <c r="AL691" s="154">
        <v>0</v>
      </c>
      <c r="AM691" s="154">
        <v>0</v>
      </c>
      <c r="AN691" s="154">
        <f t="shared" si="206"/>
        <v>0</v>
      </c>
      <c r="AO691" s="154">
        <f t="shared" si="207"/>
        <v>0</v>
      </c>
      <c r="AP691" s="154">
        <f t="shared" si="208"/>
        <v>0</v>
      </c>
      <c r="AQ691" s="154">
        <f t="shared" si="209"/>
        <v>0</v>
      </c>
      <c r="AR691" s="154">
        <f t="shared" si="210"/>
        <v>0</v>
      </c>
      <c r="AS691" s="154">
        <f t="shared" si="211"/>
        <v>0</v>
      </c>
      <c r="AT691" s="154">
        <f t="shared" si="212"/>
        <v>0</v>
      </c>
    </row>
    <row r="692" spans="1:46" ht="63">
      <c r="A692" s="65" t="s">
        <v>140</v>
      </c>
      <c r="B692" s="35" t="s">
        <v>1617</v>
      </c>
      <c r="C692" s="59" t="s">
        <v>1618</v>
      </c>
      <c r="D692" s="52" t="s">
        <v>239</v>
      </c>
      <c r="E692" s="36">
        <v>0</v>
      </c>
      <c r="F692" s="154">
        <v>0</v>
      </c>
      <c r="G692" s="154">
        <v>0</v>
      </c>
      <c r="H692" s="154">
        <v>0</v>
      </c>
      <c r="I692" s="154">
        <v>0</v>
      </c>
      <c r="J692" s="154">
        <v>0</v>
      </c>
      <c r="K692" s="154">
        <v>0</v>
      </c>
      <c r="L692" s="154">
        <v>0</v>
      </c>
      <c r="M692" s="154">
        <v>0</v>
      </c>
      <c r="N692" s="154">
        <v>0</v>
      </c>
      <c r="O692" s="154">
        <v>0</v>
      </c>
      <c r="P692" s="154">
        <v>0</v>
      </c>
      <c r="Q692" s="154">
        <v>0</v>
      </c>
      <c r="R692" s="154">
        <v>0</v>
      </c>
      <c r="S692" s="154">
        <v>0</v>
      </c>
      <c r="T692" s="154">
        <v>0</v>
      </c>
      <c r="U692" s="154">
        <v>0</v>
      </c>
      <c r="V692" s="154">
        <v>0</v>
      </c>
      <c r="W692" s="154">
        <v>0</v>
      </c>
      <c r="X692" s="154">
        <v>0</v>
      </c>
      <c r="Y692" s="52">
        <v>0</v>
      </c>
      <c r="Z692" s="36">
        <v>0</v>
      </c>
      <c r="AA692" s="154">
        <v>0</v>
      </c>
      <c r="AB692" s="154">
        <v>0</v>
      </c>
      <c r="AC692" s="154">
        <v>0</v>
      </c>
      <c r="AD692" s="154">
        <v>0</v>
      </c>
      <c r="AE692" s="154">
        <v>0</v>
      </c>
      <c r="AF692" s="154">
        <v>0</v>
      </c>
      <c r="AG692" s="154">
        <v>0</v>
      </c>
      <c r="AH692" s="154">
        <v>0</v>
      </c>
      <c r="AI692" s="154">
        <v>0</v>
      </c>
      <c r="AJ692" s="154">
        <v>0</v>
      </c>
      <c r="AK692" s="154">
        <v>0</v>
      </c>
      <c r="AL692" s="154">
        <v>0</v>
      </c>
      <c r="AM692" s="154">
        <v>0</v>
      </c>
      <c r="AN692" s="154">
        <f t="shared" si="206"/>
        <v>0</v>
      </c>
      <c r="AO692" s="154">
        <f t="shared" si="207"/>
        <v>0</v>
      </c>
      <c r="AP692" s="154">
        <f t="shared" si="208"/>
        <v>0</v>
      </c>
      <c r="AQ692" s="154">
        <f t="shared" si="209"/>
        <v>0</v>
      </c>
      <c r="AR692" s="154">
        <f t="shared" si="210"/>
        <v>0</v>
      </c>
      <c r="AS692" s="154">
        <f t="shared" si="211"/>
        <v>0</v>
      </c>
      <c r="AT692" s="154">
        <f t="shared" si="212"/>
        <v>0</v>
      </c>
    </row>
    <row r="693" spans="1:46" ht="126">
      <c r="A693" s="65" t="s">
        <v>140</v>
      </c>
      <c r="B693" s="35" t="s">
        <v>1619</v>
      </c>
      <c r="C693" s="59" t="s">
        <v>1620</v>
      </c>
      <c r="D693" s="52" t="s">
        <v>239</v>
      </c>
      <c r="E693" s="36">
        <v>0</v>
      </c>
      <c r="F693" s="154">
        <v>0</v>
      </c>
      <c r="G693" s="154">
        <v>0</v>
      </c>
      <c r="H693" s="154">
        <v>0</v>
      </c>
      <c r="I693" s="154">
        <v>0</v>
      </c>
      <c r="J693" s="154">
        <v>0</v>
      </c>
      <c r="K693" s="154">
        <v>0</v>
      </c>
      <c r="L693" s="154">
        <v>0</v>
      </c>
      <c r="M693" s="154">
        <v>0</v>
      </c>
      <c r="N693" s="154">
        <v>0</v>
      </c>
      <c r="O693" s="154">
        <v>0</v>
      </c>
      <c r="P693" s="154">
        <v>0</v>
      </c>
      <c r="Q693" s="154">
        <v>0</v>
      </c>
      <c r="R693" s="154">
        <v>0</v>
      </c>
      <c r="S693" s="154">
        <v>0</v>
      </c>
      <c r="T693" s="154">
        <v>0</v>
      </c>
      <c r="U693" s="154">
        <v>0</v>
      </c>
      <c r="V693" s="154">
        <v>0</v>
      </c>
      <c r="W693" s="154">
        <v>0</v>
      </c>
      <c r="X693" s="154">
        <v>0</v>
      </c>
      <c r="Y693" s="52">
        <v>0</v>
      </c>
      <c r="Z693" s="36">
        <v>0</v>
      </c>
      <c r="AA693" s="154">
        <v>0</v>
      </c>
      <c r="AB693" s="154">
        <v>0</v>
      </c>
      <c r="AC693" s="154">
        <v>0</v>
      </c>
      <c r="AD693" s="154">
        <v>0</v>
      </c>
      <c r="AE693" s="154">
        <v>0</v>
      </c>
      <c r="AF693" s="154">
        <v>0</v>
      </c>
      <c r="AG693" s="154">
        <v>0</v>
      </c>
      <c r="AH693" s="154">
        <v>0</v>
      </c>
      <c r="AI693" s="154">
        <v>0</v>
      </c>
      <c r="AJ693" s="154">
        <v>0</v>
      </c>
      <c r="AK693" s="154">
        <v>0</v>
      </c>
      <c r="AL693" s="154">
        <v>0</v>
      </c>
      <c r="AM693" s="154">
        <v>0</v>
      </c>
      <c r="AN693" s="154">
        <f t="shared" si="206"/>
        <v>0</v>
      </c>
      <c r="AO693" s="154">
        <f t="shared" si="207"/>
        <v>0</v>
      </c>
      <c r="AP693" s="154">
        <f t="shared" si="208"/>
        <v>0</v>
      </c>
      <c r="AQ693" s="154">
        <f t="shared" si="209"/>
        <v>0</v>
      </c>
      <c r="AR693" s="154">
        <f t="shared" si="210"/>
        <v>0</v>
      </c>
      <c r="AS693" s="154">
        <f t="shared" si="211"/>
        <v>0</v>
      </c>
      <c r="AT693" s="154">
        <f t="shared" si="212"/>
        <v>0</v>
      </c>
    </row>
    <row r="694" spans="1:46" ht="94.5">
      <c r="A694" s="65" t="s">
        <v>140</v>
      </c>
      <c r="B694" s="35" t="s">
        <v>1621</v>
      </c>
      <c r="C694" s="59" t="s">
        <v>1622</v>
      </c>
      <c r="D694" s="52">
        <v>6.7049499999999993</v>
      </c>
      <c r="E694" s="36">
        <v>0</v>
      </c>
      <c r="F694" s="154">
        <v>0</v>
      </c>
      <c r="G694" s="154">
        <v>0</v>
      </c>
      <c r="H694" s="154">
        <v>0</v>
      </c>
      <c r="I694" s="154">
        <v>0</v>
      </c>
      <c r="J694" s="154">
        <v>0</v>
      </c>
      <c r="K694" s="154">
        <v>0</v>
      </c>
      <c r="L694" s="154">
        <v>0</v>
      </c>
      <c r="M694" s="154">
        <v>0</v>
      </c>
      <c r="N694" s="154">
        <v>0</v>
      </c>
      <c r="O694" s="154">
        <v>0</v>
      </c>
      <c r="P694" s="154">
        <v>0</v>
      </c>
      <c r="Q694" s="154">
        <v>0</v>
      </c>
      <c r="R694" s="154">
        <v>0</v>
      </c>
      <c r="S694" s="154">
        <v>0</v>
      </c>
      <c r="T694" s="154">
        <v>0</v>
      </c>
      <c r="U694" s="154">
        <v>0</v>
      </c>
      <c r="V694" s="154">
        <v>0</v>
      </c>
      <c r="W694" s="154">
        <v>0</v>
      </c>
      <c r="X694" s="154">
        <v>0</v>
      </c>
      <c r="Y694" s="52">
        <v>0</v>
      </c>
      <c r="Z694" s="36">
        <v>0</v>
      </c>
      <c r="AA694" s="154">
        <v>0</v>
      </c>
      <c r="AB694" s="154">
        <v>0</v>
      </c>
      <c r="AC694" s="154">
        <v>0</v>
      </c>
      <c r="AD694" s="154">
        <v>0</v>
      </c>
      <c r="AE694" s="154">
        <v>0</v>
      </c>
      <c r="AF694" s="154">
        <v>0</v>
      </c>
      <c r="AG694" s="154">
        <v>0</v>
      </c>
      <c r="AH694" s="154">
        <v>6.7049499999999993</v>
      </c>
      <c r="AI694" s="154">
        <v>0.25</v>
      </c>
      <c r="AJ694" s="154">
        <v>0</v>
      </c>
      <c r="AK694" s="154">
        <v>1.33</v>
      </c>
      <c r="AL694" s="154">
        <v>0</v>
      </c>
      <c r="AM694" s="154">
        <v>0</v>
      </c>
      <c r="AN694" s="154">
        <f t="shared" si="206"/>
        <v>0</v>
      </c>
      <c r="AO694" s="154">
        <f t="shared" si="207"/>
        <v>6.7049499999999993</v>
      </c>
      <c r="AP694" s="154">
        <f t="shared" si="208"/>
        <v>0.25</v>
      </c>
      <c r="AQ694" s="154">
        <f t="shared" si="209"/>
        <v>0</v>
      </c>
      <c r="AR694" s="154">
        <f t="shared" si="210"/>
        <v>1.33</v>
      </c>
      <c r="AS694" s="154">
        <f t="shared" si="211"/>
        <v>0</v>
      </c>
      <c r="AT694" s="154">
        <f t="shared" si="212"/>
        <v>0</v>
      </c>
    </row>
    <row r="695" spans="1:46" ht="63">
      <c r="A695" s="65" t="s">
        <v>140</v>
      </c>
      <c r="B695" s="35" t="s">
        <v>1623</v>
      </c>
      <c r="C695" s="59" t="s">
        <v>1624</v>
      </c>
      <c r="D695" s="52" t="s">
        <v>239</v>
      </c>
      <c r="E695" s="36">
        <v>0</v>
      </c>
      <c r="F695" s="154">
        <v>0</v>
      </c>
      <c r="G695" s="154">
        <v>0</v>
      </c>
      <c r="H695" s="154">
        <v>0</v>
      </c>
      <c r="I695" s="154">
        <v>0</v>
      </c>
      <c r="J695" s="154">
        <v>0</v>
      </c>
      <c r="K695" s="154">
        <v>0</v>
      </c>
      <c r="L695" s="154">
        <v>0</v>
      </c>
      <c r="M695" s="154">
        <v>0</v>
      </c>
      <c r="N695" s="154">
        <v>0</v>
      </c>
      <c r="O695" s="154">
        <v>0</v>
      </c>
      <c r="P695" s="154">
        <v>0</v>
      </c>
      <c r="Q695" s="154">
        <v>0</v>
      </c>
      <c r="R695" s="154">
        <v>0</v>
      </c>
      <c r="S695" s="154">
        <v>0</v>
      </c>
      <c r="T695" s="154">
        <v>0</v>
      </c>
      <c r="U695" s="154">
        <v>0</v>
      </c>
      <c r="V695" s="154">
        <v>0</v>
      </c>
      <c r="W695" s="154">
        <v>0</v>
      </c>
      <c r="X695" s="154">
        <v>0</v>
      </c>
      <c r="Y695" s="52">
        <v>0</v>
      </c>
      <c r="Z695" s="36">
        <v>0</v>
      </c>
      <c r="AA695" s="154">
        <v>0</v>
      </c>
      <c r="AB695" s="154">
        <v>0</v>
      </c>
      <c r="AC695" s="154">
        <v>0</v>
      </c>
      <c r="AD695" s="154">
        <v>0</v>
      </c>
      <c r="AE695" s="154">
        <v>0</v>
      </c>
      <c r="AF695" s="154">
        <v>0</v>
      </c>
      <c r="AG695" s="154">
        <v>0</v>
      </c>
      <c r="AH695" s="154">
        <v>0</v>
      </c>
      <c r="AI695" s="154">
        <v>0</v>
      </c>
      <c r="AJ695" s="154">
        <v>0</v>
      </c>
      <c r="AK695" s="154">
        <v>0</v>
      </c>
      <c r="AL695" s="154">
        <v>0</v>
      </c>
      <c r="AM695" s="154">
        <v>0</v>
      </c>
      <c r="AN695" s="154">
        <f t="shared" si="206"/>
        <v>0</v>
      </c>
      <c r="AO695" s="154">
        <f t="shared" si="207"/>
        <v>0</v>
      </c>
      <c r="AP695" s="154">
        <f t="shared" si="208"/>
        <v>0</v>
      </c>
      <c r="AQ695" s="154">
        <f t="shared" si="209"/>
        <v>0</v>
      </c>
      <c r="AR695" s="154">
        <f t="shared" si="210"/>
        <v>0</v>
      </c>
      <c r="AS695" s="154">
        <f t="shared" si="211"/>
        <v>0</v>
      </c>
      <c r="AT695" s="154">
        <f t="shared" si="212"/>
        <v>0</v>
      </c>
    </row>
    <row r="696" spans="1:46" ht="31.5">
      <c r="A696" s="65" t="s">
        <v>140</v>
      </c>
      <c r="B696" s="35" t="s">
        <v>1625</v>
      </c>
      <c r="C696" s="59" t="s">
        <v>1626</v>
      </c>
      <c r="D696" s="52" t="s">
        <v>239</v>
      </c>
      <c r="E696" s="36">
        <v>0</v>
      </c>
      <c r="F696" s="154">
        <v>0</v>
      </c>
      <c r="G696" s="154">
        <v>0</v>
      </c>
      <c r="H696" s="154">
        <v>0</v>
      </c>
      <c r="I696" s="154">
        <v>0</v>
      </c>
      <c r="J696" s="154">
        <v>0</v>
      </c>
      <c r="K696" s="154">
        <v>0</v>
      </c>
      <c r="L696" s="154">
        <v>0</v>
      </c>
      <c r="M696" s="154">
        <v>0</v>
      </c>
      <c r="N696" s="154">
        <v>0</v>
      </c>
      <c r="O696" s="154">
        <v>0</v>
      </c>
      <c r="P696" s="154">
        <v>0</v>
      </c>
      <c r="Q696" s="154">
        <v>0</v>
      </c>
      <c r="R696" s="154">
        <v>0</v>
      </c>
      <c r="S696" s="154">
        <v>0</v>
      </c>
      <c r="T696" s="154">
        <v>0</v>
      </c>
      <c r="U696" s="154">
        <v>0</v>
      </c>
      <c r="V696" s="154">
        <v>0</v>
      </c>
      <c r="W696" s="154">
        <v>0</v>
      </c>
      <c r="X696" s="154">
        <v>0</v>
      </c>
      <c r="Y696" s="52">
        <v>0</v>
      </c>
      <c r="Z696" s="36">
        <v>0</v>
      </c>
      <c r="AA696" s="154">
        <v>0</v>
      </c>
      <c r="AB696" s="154">
        <v>0</v>
      </c>
      <c r="AC696" s="154">
        <v>0</v>
      </c>
      <c r="AD696" s="154">
        <v>0</v>
      </c>
      <c r="AE696" s="154">
        <v>0</v>
      </c>
      <c r="AF696" s="154">
        <v>0</v>
      </c>
      <c r="AG696" s="154">
        <v>0</v>
      </c>
      <c r="AH696" s="154">
        <v>0</v>
      </c>
      <c r="AI696" s="154">
        <v>0</v>
      </c>
      <c r="AJ696" s="154">
        <v>0</v>
      </c>
      <c r="AK696" s="154">
        <v>0</v>
      </c>
      <c r="AL696" s="154">
        <v>0</v>
      </c>
      <c r="AM696" s="154">
        <v>0</v>
      </c>
      <c r="AN696" s="154">
        <f t="shared" si="206"/>
        <v>0</v>
      </c>
      <c r="AO696" s="154">
        <f t="shared" si="207"/>
        <v>0</v>
      </c>
      <c r="AP696" s="154">
        <f t="shared" si="208"/>
        <v>0</v>
      </c>
      <c r="AQ696" s="154">
        <f t="shared" si="209"/>
        <v>0</v>
      </c>
      <c r="AR696" s="154">
        <f t="shared" si="210"/>
        <v>0</v>
      </c>
      <c r="AS696" s="154">
        <f t="shared" si="211"/>
        <v>0</v>
      </c>
      <c r="AT696" s="154">
        <f t="shared" si="212"/>
        <v>0</v>
      </c>
    </row>
    <row r="697" spans="1:46" ht="63">
      <c r="A697" s="65" t="s">
        <v>140</v>
      </c>
      <c r="B697" s="35" t="s">
        <v>1627</v>
      </c>
      <c r="C697" s="59" t="s">
        <v>1628</v>
      </c>
      <c r="D697" s="52" t="s">
        <v>239</v>
      </c>
      <c r="E697" s="36">
        <v>0</v>
      </c>
      <c r="F697" s="154">
        <v>0</v>
      </c>
      <c r="G697" s="154">
        <v>0</v>
      </c>
      <c r="H697" s="154">
        <v>0</v>
      </c>
      <c r="I697" s="154">
        <v>0</v>
      </c>
      <c r="J697" s="154">
        <v>0</v>
      </c>
      <c r="K697" s="154">
        <v>0</v>
      </c>
      <c r="L697" s="154">
        <v>0</v>
      </c>
      <c r="M697" s="154">
        <v>0</v>
      </c>
      <c r="N697" s="154">
        <v>0</v>
      </c>
      <c r="O697" s="154">
        <v>0</v>
      </c>
      <c r="P697" s="154">
        <v>0</v>
      </c>
      <c r="Q697" s="154">
        <v>0</v>
      </c>
      <c r="R697" s="154">
        <v>0</v>
      </c>
      <c r="S697" s="154">
        <v>0</v>
      </c>
      <c r="T697" s="154">
        <v>0</v>
      </c>
      <c r="U697" s="154">
        <v>0</v>
      </c>
      <c r="V697" s="154">
        <v>0</v>
      </c>
      <c r="W697" s="154">
        <v>0</v>
      </c>
      <c r="X697" s="154">
        <v>0</v>
      </c>
      <c r="Y697" s="52">
        <v>0</v>
      </c>
      <c r="Z697" s="36">
        <v>0</v>
      </c>
      <c r="AA697" s="154">
        <v>0</v>
      </c>
      <c r="AB697" s="154">
        <v>0</v>
      </c>
      <c r="AC697" s="154">
        <v>0</v>
      </c>
      <c r="AD697" s="154">
        <v>0</v>
      </c>
      <c r="AE697" s="154">
        <v>0</v>
      </c>
      <c r="AF697" s="154">
        <v>0</v>
      </c>
      <c r="AG697" s="154">
        <v>0</v>
      </c>
      <c r="AH697" s="154">
        <v>0</v>
      </c>
      <c r="AI697" s="154">
        <v>0</v>
      </c>
      <c r="AJ697" s="154">
        <v>0</v>
      </c>
      <c r="AK697" s="154">
        <v>0</v>
      </c>
      <c r="AL697" s="154">
        <v>0</v>
      </c>
      <c r="AM697" s="154">
        <v>0</v>
      </c>
      <c r="AN697" s="154">
        <f t="shared" si="206"/>
        <v>0</v>
      </c>
      <c r="AO697" s="154">
        <f t="shared" si="207"/>
        <v>0</v>
      </c>
      <c r="AP697" s="154">
        <f t="shared" si="208"/>
        <v>0</v>
      </c>
      <c r="AQ697" s="154">
        <f t="shared" si="209"/>
        <v>0</v>
      </c>
      <c r="AR697" s="154">
        <f t="shared" si="210"/>
        <v>0</v>
      </c>
      <c r="AS697" s="154">
        <f t="shared" si="211"/>
        <v>0</v>
      </c>
      <c r="AT697" s="154">
        <f t="shared" si="212"/>
        <v>0</v>
      </c>
    </row>
    <row r="698" spans="1:46" ht="31.5">
      <c r="A698" s="65" t="s">
        <v>140</v>
      </c>
      <c r="B698" s="35" t="s">
        <v>1629</v>
      </c>
      <c r="C698" s="59" t="s">
        <v>1630</v>
      </c>
      <c r="D698" s="52" t="s">
        <v>239</v>
      </c>
      <c r="E698" s="36">
        <v>0</v>
      </c>
      <c r="F698" s="154">
        <v>0</v>
      </c>
      <c r="G698" s="154">
        <v>0</v>
      </c>
      <c r="H698" s="154">
        <v>0</v>
      </c>
      <c r="I698" s="154">
        <v>0</v>
      </c>
      <c r="J698" s="154">
        <v>0</v>
      </c>
      <c r="K698" s="154">
        <v>0</v>
      </c>
      <c r="L698" s="154">
        <v>0</v>
      </c>
      <c r="M698" s="154">
        <v>0</v>
      </c>
      <c r="N698" s="154">
        <v>0</v>
      </c>
      <c r="O698" s="154">
        <v>0</v>
      </c>
      <c r="P698" s="154">
        <v>0</v>
      </c>
      <c r="Q698" s="154">
        <v>0</v>
      </c>
      <c r="R698" s="154">
        <v>0</v>
      </c>
      <c r="S698" s="154">
        <v>0</v>
      </c>
      <c r="T698" s="154">
        <v>0</v>
      </c>
      <c r="U698" s="154">
        <v>0</v>
      </c>
      <c r="V698" s="154">
        <v>0</v>
      </c>
      <c r="W698" s="154">
        <v>0</v>
      </c>
      <c r="X698" s="154">
        <v>0</v>
      </c>
      <c r="Y698" s="52">
        <v>0</v>
      </c>
      <c r="Z698" s="36">
        <v>0</v>
      </c>
      <c r="AA698" s="154">
        <v>0</v>
      </c>
      <c r="AB698" s="154">
        <v>0</v>
      </c>
      <c r="AC698" s="154">
        <v>0</v>
      </c>
      <c r="AD698" s="154">
        <v>0</v>
      </c>
      <c r="AE698" s="154">
        <v>0</v>
      </c>
      <c r="AF698" s="154">
        <v>0</v>
      </c>
      <c r="AG698" s="154">
        <v>0</v>
      </c>
      <c r="AH698" s="154">
        <v>0</v>
      </c>
      <c r="AI698" s="154">
        <v>0</v>
      </c>
      <c r="AJ698" s="154">
        <v>0</v>
      </c>
      <c r="AK698" s="154">
        <v>0</v>
      </c>
      <c r="AL698" s="154">
        <v>0</v>
      </c>
      <c r="AM698" s="154">
        <v>0</v>
      </c>
      <c r="AN698" s="154">
        <f t="shared" si="206"/>
        <v>0</v>
      </c>
      <c r="AO698" s="154">
        <f t="shared" si="207"/>
        <v>0</v>
      </c>
      <c r="AP698" s="154">
        <f t="shared" si="208"/>
        <v>0</v>
      </c>
      <c r="AQ698" s="154">
        <f t="shared" si="209"/>
        <v>0</v>
      </c>
      <c r="AR698" s="154">
        <f t="shared" si="210"/>
        <v>0</v>
      </c>
      <c r="AS698" s="154">
        <f t="shared" si="211"/>
        <v>0</v>
      </c>
      <c r="AT698" s="154">
        <f t="shared" si="212"/>
        <v>0</v>
      </c>
    </row>
    <row r="699" spans="1:46" ht="31.5">
      <c r="A699" s="65" t="s">
        <v>140</v>
      </c>
      <c r="B699" s="35" t="s">
        <v>1631</v>
      </c>
      <c r="C699" s="59" t="s">
        <v>1632</v>
      </c>
      <c r="D699" s="52" t="s">
        <v>239</v>
      </c>
      <c r="E699" s="36">
        <v>0</v>
      </c>
      <c r="F699" s="154">
        <v>0</v>
      </c>
      <c r="G699" s="154">
        <v>0</v>
      </c>
      <c r="H699" s="154">
        <v>0</v>
      </c>
      <c r="I699" s="154">
        <v>0</v>
      </c>
      <c r="J699" s="154">
        <v>0</v>
      </c>
      <c r="K699" s="154">
        <v>0</v>
      </c>
      <c r="L699" s="154">
        <v>0</v>
      </c>
      <c r="M699" s="154">
        <v>0</v>
      </c>
      <c r="N699" s="154">
        <v>0</v>
      </c>
      <c r="O699" s="154">
        <v>0</v>
      </c>
      <c r="P699" s="154">
        <v>0</v>
      </c>
      <c r="Q699" s="154">
        <v>0</v>
      </c>
      <c r="R699" s="154">
        <v>0</v>
      </c>
      <c r="S699" s="154">
        <v>0</v>
      </c>
      <c r="T699" s="154">
        <v>0</v>
      </c>
      <c r="U699" s="154">
        <v>0</v>
      </c>
      <c r="V699" s="154">
        <v>0</v>
      </c>
      <c r="W699" s="154">
        <v>0</v>
      </c>
      <c r="X699" s="154">
        <v>0</v>
      </c>
      <c r="Y699" s="52">
        <v>0</v>
      </c>
      <c r="Z699" s="36">
        <v>0</v>
      </c>
      <c r="AA699" s="154">
        <v>0</v>
      </c>
      <c r="AB699" s="154">
        <v>0</v>
      </c>
      <c r="AC699" s="154">
        <v>0</v>
      </c>
      <c r="AD699" s="154">
        <v>0</v>
      </c>
      <c r="AE699" s="154">
        <v>0</v>
      </c>
      <c r="AF699" s="154">
        <v>0</v>
      </c>
      <c r="AG699" s="154">
        <v>0</v>
      </c>
      <c r="AH699" s="154">
        <v>0</v>
      </c>
      <c r="AI699" s="154">
        <v>0</v>
      </c>
      <c r="AJ699" s="154">
        <v>0</v>
      </c>
      <c r="AK699" s="154">
        <v>0</v>
      </c>
      <c r="AL699" s="154">
        <v>0</v>
      </c>
      <c r="AM699" s="154">
        <v>0</v>
      </c>
      <c r="AN699" s="154">
        <f t="shared" si="206"/>
        <v>0</v>
      </c>
      <c r="AO699" s="154">
        <f t="shared" si="207"/>
        <v>0</v>
      </c>
      <c r="AP699" s="154">
        <f t="shared" si="208"/>
        <v>0</v>
      </c>
      <c r="AQ699" s="154">
        <f t="shared" si="209"/>
        <v>0</v>
      </c>
      <c r="AR699" s="154">
        <f t="shared" si="210"/>
        <v>0</v>
      </c>
      <c r="AS699" s="154">
        <f t="shared" si="211"/>
        <v>0</v>
      </c>
      <c r="AT699" s="154">
        <f t="shared" si="212"/>
        <v>0</v>
      </c>
    </row>
    <row r="700" spans="1:46" ht="31.5">
      <c r="A700" s="65" t="s">
        <v>140</v>
      </c>
      <c r="B700" s="35" t="s">
        <v>1633</v>
      </c>
      <c r="C700" s="59" t="s">
        <v>1634</v>
      </c>
      <c r="D700" s="52" t="s">
        <v>239</v>
      </c>
      <c r="E700" s="36">
        <v>0</v>
      </c>
      <c r="F700" s="154">
        <v>0</v>
      </c>
      <c r="G700" s="154">
        <v>0</v>
      </c>
      <c r="H700" s="154">
        <v>0</v>
      </c>
      <c r="I700" s="154">
        <v>0</v>
      </c>
      <c r="J700" s="154">
        <v>0</v>
      </c>
      <c r="K700" s="154">
        <v>0</v>
      </c>
      <c r="L700" s="154">
        <v>0</v>
      </c>
      <c r="M700" s="154">
        <v>0</v>
      </c>
      <c r="N700" s="154">
        <v>0</v>
      </c>
      <c r="O700" s="154">
        <v>0</v>
      </c>
      <c r="P700" s="154">
        <v>0</v>
      </c>
      <c r="Q700" s="154">
        <v>0</v>
      </c>
      <c r="R700" s="154">
        <v>0</v>
      </c>
      <c r="S700" s="154">
        <v>0</v>
      </c>
      <c r="T700" s="154">
        <v>0</v>
      </c>
      <c r="U700" s="154">
        <v>0</v>
      </c>
      <c r="V700" s="154">
        <v>0</v>
      </c>
      <c r="W700" s="154">
        <v>0</v>
      </c>
      <c r="X700" s="154">
        <v>0</v>
      </c>
      <c r="Y700" s="52">
        <v>0</v>
      </c>
      <c r="Z700" s="36">
        <v>0</v>
      </c>
      <c r="AA700" s="154">
        <v>0</v>
      </c>
      <c r="AB700" s="154">
        <v>0</v>
      </c>
      <c r="AC700" s="154">
        <v>0</v>
      </c>
      <c r="AD700" s="154">
        <v>0</v>
      </c>
      <c r="AE700" s="154">
        <v>0</v>
      </c>
      <c r="AF700" s="154">
        <v>0</v>
      </c>
      <c r="AG700" s="154">
        <v>0</v>
      </c>
      <c r="AH700" s="154">
        <v>0</v>
      </c>
      <c r="AI700" s="154">
        <v>0</v>
      </c>
      <c r="AJ700" s="154">
        <v>0</v>
      </c>
      <c r="AK700" s="154">
        <v>0</v>
      </c>
      <c r="AL700" s="154">
        <v>0</v>
      </c>
      <c r="AM700" s="154">
        <v>0</v>
      </c>
      <c r="AN700" s="154">
        <f t="shared" si="206"/>
        <v>0</v>
      </c>
      <c r="AO700" s="154">
        <f t="shared" si="207"/>
        <v>0</v>
      </c>
      <c r="AP700" s="154">
        <f t="shared" si="208"/>
        <v>0</v>
      </c>
      <c r="AQ700" s="154">
        <f t="shared" si="209"/>
        <v>0</v>
      </c>
      <c r="AR700" s="154">
        <f t="shared" si="210"/>
        <v>0</v>
      </c>
      <c r="AS700" s="154">
        <f t="shared" si="211"/>
        <v>0</v>
      </c>
      <c r="AT700" s="154">
        <f t="shared" si="212"/>
        <v>0</v>
      </c>
    </row>
    <row r="701" spans="1:46" ht="31.5">
      <c r="A701" s="65" t="s">
        <v>140</v>
      </c>
      <c r="B701" s="35" t="s">
        <v>1635</v>
      </c>
      <c r="C701" s="59" t="s">
        <v>1636</v>
      </c>
      <c r="D701" s="52" t="s">
        <v>239</v>
      </c>
      <c r="E701" s="36">
        <v>0</v>
      </c>
      <c r="F701" s="154">
        <v>0</v>
      </c>
      <c r="G701" s="154">
        <v>0</v>
      </c>
      <c r="H701" s="154">
        <v>0</v>
      </c>
      <c r="I701" s="154">
        <v>0</v>
      </c>
      <c r="J701" s="154">
        <v>0</v>
      </c>
      <c r="K701" s="154">
        <v>0</v>
      </c>
      <c r="L701" s="154">
        <v>0</v>
      </c>
      <c r="M701" s="154">
        <v>0</v>
      </c>
      <c r="N701" s="154">
        <v>0</v>
      </c>
      <c r="O701" s="154">
        <v>0</v>
      </c>
      <c r="P701" s="154">
        <v>0</v>
      </c>
      <c r="Q701" s="154">
        <v>0</v>
      </c>
      <c r="R701" s="154">
        <v>0</v>
      </c>
      <c r="S701" s="154">
        <v>0</v>
      </c>
      <c r="T701" s="154">
        <v>0</v>
      </c>
      <c r="U701" s="154">
        <v>0</v>
      </c>
      <c r="V701" s="154">
        <v>0</v>
      </c>
      <c r="W701" s="154">
        <v>0</v>
      </c>
      <c r="X701" s="154">
        <v>0</v>
      </c>
      <c r="Y701" s="52">
        <v>0</v>
      </c>
      <c r="Z701" s="36">
        <v>0</v>
      </c>
      <c r="AA701" s="154">
        <v>0</v>
      </c>
      <c r="AB701" s="154">
        <v>0</v>
      </c>
      <c r="AC701" s="154">
        <v>0</v>
      </c>
      <c r="AD701" s="154">
        <v>0</v>
      </c>
      <c r="AE701" s="154">
        <v>0</v>
      </c>
      <c r="AF701" s="154">
        <v>0</v>
      </c>
      <c r="AG701" s="154">
        <v>0</v>
      </c>
      <c r="AH701" s="154">
        <v>0</v>
      </c>
      <c r="AI701" s="154">
        <v>0</v>
      </c>
      <c r="AJ701" s="154">
        <v>0</v>
      </c>
      <c r="AK701" s="154">
        <v>0</v>
      </c>
      <c r="AL701" s="154">
        <v>0</v>
      </c>
      <c r="AM701" s="154">
        <v>0</v>
      </c>
      <c r="AN701" s="154">
        <f t="shared" si="206"/>
        <v>0</v>
      </c>
      <c r="AO701" s="154">
        <f t="shared" si="207"/>
        <v>0</v>
      </c>
      <c r="AP701" s="154">
        <f t="shared" si="208"/>
        <v>0</v>
      </c>
      <c r="AQ701" s="154">
        <f t="shared" si="209"/>
        <v>0</v>
      </c>
      <c r="AR701" s="154">
        <f t="shared" si="210"/>
        <v>0</v>
      </c>
      <c r="AS701" s="154">
        <f t="shared" si="211"/>
        <v>0</v>
      </c>
      <c r="AT701" s="154">
        <f t="shared" si="212"/>
        <v>0</v>
      </c>
    </row>
    <row r="702" spans="1:46" ht="47.25">
      <c r="A702" s="65" t="s">
        <v>140</v>
      </c>
      <c r="B702" s="35" t="s">
        <v>1637</v>
      </c>
      <c r="C702" s="59" t="s">
        <v>1638</v>
      </c>
      <c r="D702" s="52" t="s">
        <v>239</v>
      </c>
      <c r="E702" s="36">
        <v>0</v>
      </c>
      <c r="F702" s="154">
        <v>0</v>
      </c>
      <c r="G702" s="154">
        <v>0</v>
      </c>
      <c r="H702" s="154">
        <v>0</v>
      </c>
      <c r="I702" s="154">
        <v>0</v>
      </c>
      <c r="J702" s="154">
        <v>0</v>
      </c>
      <c r="K702" s="154">
        <v>0</v>
      </c>
      <c r="L702" s="154">
        <v>0</v>
      </c>
      <c r="M702" s="154">
        <v>0</v>
      </c>
      <c r="N702" s="154">
        <v>0</v>
      </c>
      <c r="O702" s="154">
        <v>0</v>
      </c>
      <c r="P702" s="154">
        <v>0</v>
      </c>
      <c r="Q702" s="154">
        <v>0</v>
      </c>
      <c r="R702" s="154">
        <v>0</v>
      </c>
      <c r="S702" s="154">
        <v>0</v>
      </c>
      <c r="T702" s="154">
        <v>0</v>
      </c>
      <c r="U702" s="154">
        <v>0</v>
      </c>
      <c r="V702" s="154">
        <v>0</v>
      </c>
      <c r="W702" s="154">
        <v>0</v>
      </c>
      <c r="X702" s="154">
        <v>0</v>
      </c>
      <c r="Y702" s="52">
        <v>0</v>
      </c>
      <c r="Z702" s="36">
        <v>0</v>
      </c>
      <c r="AA702" s="154">
        <v>0</v>
      </c>
      <c r="AB702" s="154">
        <v>0</v>
      </c>
      <c r="AC702" s="154">
        <v>0</v>
      </c>
      <c r="AD702" s="154">
        <v>0</v>
      </c>
      <c r="AE702" s="154">
        <v>0</v>
      </c>
      <c r="AF702" s="154">
        <v>0</v>
      </c>
      <c r="AG702" s="154">
        <v>0</v>
      </c>
      <c r="AH702" s="154">
        <v>0</v>
      </c>
      <c r="AI702" s="154">
        <v>0</v>
      </c>
      <c r="AJ702" s="154">
        <v>0</v>
      </c>
      <c r="AK702" s="154">
        <v>0</v>
      </c>
      <c r="AL702" s="154">
        <v>0</v>
      </c>
      <c r="AM702" s="154">
        <v>0</v>
      </c>
      <c r="AN702" s="154">
        <f t="shared" si="206"/>
        <v>0</v>
      </c>
      <c r="AO702" s="154">
        <f t="shared" si="207"/>
        <v>0</v>
      </c>
      <c r="AP702" s="154">
        <f t="shared" si="208"/>
        <v>0</v>
      </c>
      <c r="AQ702" s="154">
        <f t="shared" si="209"/>
        <v>0</v>
      </c>
      <c r="AR702" s="154">
        <f t="shared" si="210"/>
        <v>0</v>
      </c>
      <c r="AS702" s="154">
        <f t="shared" si="211"/>
        <v>0</v>
      </c>
      <c r="AT702" s="154">
        <f t="shared" si="212"/>
        <v>0</v>
      </c>
    </row>
    <row r="703" spans="1:46" ht="31.5">
      <c r="A703" s="65" t="s">
        <v>140</v>
      </c>
      <c r="B703" s="35" t="s">
        <v>1639</v>
      </c>
      <c r="C703" s="59" t="s">
        <v>1640</v>
      </c>
      <c r="D703" s="52" t="s">
        <v>239</v>
      </c>
      <c r="E703" s="36">
        <v>0</v>
      </c>
      <c r="F703" s="154">
        <v>0</v>
      </c>
      <c r="G703" s="154">
        <v>0</v>
      </c>
      <c r="H703" s="154">
        <v>0</v>
      </c>
      <c r="I703" s="154">
        <v>0</v>
      </c>
      <c r="J703" s="154">
        <v>0</v>
      </c>
      <c r="K703" s="154">
        <v>0</v>
      </c>
      <c r="L703" s="154">
        <v>0</v>
      </c>
      <c r="M703" s="154">
        <v>0</v>
      </c>
      <c r="N703" s="154">
        <v>0</v>
      </c>
      <c r="O703" s="154">
        <v>0</v>
      </c>
      <c r="P703" s="154">
        <v>0</v>
      </c>
      <c r="Q703" s="154">
        <v>0</v>
      </c>
      <c r="R703" s="154">
        <v>0</v>
      </c>
      <c r="S703" s="154">
        <v>0</v>
      </c>
      <c r="T703" s="154">
        <v>0</v>
      </c>
      <c r="U703" s="154">
        <v>0</v>
      </c>
      <c r="V703" s="154">
        <v>0</v>
      </c>
      <c r="W703" s="154">
        <v>0</v>
      </c>
      <c r="X703" s="154">
        <v>0</v>
      </c>
      <c r="Y703" s="52">
        <v>0</v>
      </c>
      <c r="Z703" s="36">
        <v>0</v>
      </c>
      <c r="AA703" s="154">
        <v>0</v>
      </c>
      <c r="AB703" s="154">
        <v>0</v>
      </c>
      <c r="AC703" s="154">
        <v>0</v>
      </c>
      <c r="AD703" s="154">
        <v>0</v>
      </c>
      <c r="AE703" s="154">
        <v>0</v>
      </c>
      <c r="AF703" s="154">
        <v>0</v>
      </c>
      <c r="AG703" s="154">
        <v>0</v>
      </c>
      <c r="AH703" s="154">
        <v>0</v>
      </c>
      <c r="AI703" s="154">
        <v>0</v>
      </c>
      <c r="AJ703" s="154">
        <v>0</v>
      </c>
      <c r="AK703" s="154">
        <v>0</v>
      </c>
      <c r="AL703" s="154">
        <v>0</v>
      </c>
      <c r="AM703" s="154">
        <v>0</v>
      </c>
      <c r="AN703" s="154">
        <f t="shared" si="206"/>
        <v>0</v>
      </c>
      <c r="AO703" s="154">
        <f t="shared" si="207"/>
        <v>0</v>
      </c>
      <c r="AP703" s="154">
        <f t="shared" si="208"/>
        <v>0</v>
      </c>
      <c r="AQ703" s="154">
        <f t="shared" si="209"/>
        <v>0</v>
      </c>
      <c r="AR703" s="154">
        <f t="shared" si="210"/>
        <v>0</v>
      </c>
      <c r="AS703" s="154">
        <f t="shared" si="211"/>
        <v>0</v>
      </c>
      <c r="AT703" s="154">
        <f t="shared" si="212"/>
        <v>0</v>
      </c>
    </row>
    <row r="704" spans="1:46" ht="31.5">
      <c r="A704" s="65" t="s">
        <v>140</v>
      </c>
      <c r="B704" s="35" t="s">
        <v>1641</v>
      </c>
      <c r="C704" s="59" t="s">
        <v>1642</v>
      </c>
      <c r="D704" s="52" t="s">
        <v>239</v>
      </c>
      <c r="E704" s="36">
        <v>0</v>
      </c>
      <c r="F704" s="154">
        <v>0</v>
      </c>
      <c r="G704" s="154">
        <v>0</v>
      </c>
      <c r="H704" s="154">
        <v>0</v>
      </c>
      <c r="I704" s="154">
        <v>0</v>
      </c>
      <c r="J704" s="154">
        <v>0</v>
      </c>
      <c r="K704" s="154">
        <v>0</v>
      </c>
      <c r="L704" s="154">
        <v>0</v>
      </c>
      <c r="M704" s="154">
        <v>0</v>
      </c>
      <c r="N704" s="154">
        <v>0</v>
      </c>
      <c r="O704" s="154">
        <v>0</v>
      </c>
      <c r="P704" s="154">
        <v>0</v>
      </c>
      <c r="Q704" s="154">
        <v>0</v>
      </c>
      <c r="R704" s="154">
        <v>0</v>
      </c>
      <c r="S704" s="154">
        <v>0</v>
      </c>
      <c r="T704" s="154">
        <v>0</v>
      </c>
      <c r="U704" s="154">
        <v>0</v>
      </c>
      <c r="V704" s="154">
        <v>0</v>
      </c>
      <c r="W704" s="154">
        <v>0</v>
      </c>
      <c r="X704" s="154">
        <v>0</v>
      </c>
      <c r="Y704" s="52">
        <v>0</v>
      </c>
      <c r="Z704" s="36">
        <v>0</v>
      </c>
      <c r="AA704" s="154">
        <v>0</v>
      </c>
      <c r="AB704" s="154">
        <v>0</v>
      </c>
      <c r="AC704" s="154">
        <v>0</v>
      </c>
      <c r="AD704" s="154">
        <v>0</v>
      </c>
      <c r="AE704" s="154">
        <v>0</v>
      </c>
      <c r="AF704" s="154">
        <v>0</v>
      </c>
      <c r="AG704" s="154">
        <v>0</v>
      </c>
      <c r="AH704" s="154">
        <v>0</v>
      </c>
      <c r="AI704" s="154">
        <v>0</v>
      </c>
      <c r="AJ704" s="154">
        <v>0</v>
      </c>
      <c r="AK704" s="154">
        <v>0</v>
      </c>
      <c r="AL704" s="154">
        <v>0</v>
      </c>
      <c r="AM704" s="154">
        <v>0</v>
      </c>
      <c r="AN704" s="154">
        <f t="shared" si="206"/>
        <v>0</v>
      </c>
      <c r="AO704" s="154">
        <f t="shared" si="207"/>
        <v>0</v>
      </c>
      <c r="AP704" s="154">
        <f t="shared" si="208"/>
        <v>0</v>
      </c>
      <c r="AQ704" s="154">
        <f t="shared" si="209"/>
        <v>0</v>
      </c>
      <c r="AR704" s="154">
        <f t="shared" si="210"/>
        <v>0</v>
      </c>
      <c r="AS704" s="154">
        <f t="shared" si="211"/>
        <v>0</v>
      </c>
      <c r="AT704" s="154">
        <f t="shared" si="212"/>
        <v>0</v>
      </c>
    </row>
    <row r="705" spans="1:46" ht="31.5">
      <c r="A705" s="65" t="s">
        <v>140</v>
      </c>
      <c r="B705" s="35" t="s">
        <v>1643</v>
      </c>
      <c r="C705" s="59" t="s">
        <v>1644</v>
      </c>
      <c r="D705" s="52" t="s">
        <v>239</v>
      </c>
      <c r="E705" s="36">
        <v>0</v>
      </c>
      <c r="F705" s="154">
        <v>0</v>
      </c>
      <c r="G705" s="154">
        <v>0</v>
      </c>
      <c r="H705" s="154">
        <v>0</v>
      </c>
      <c r="I705" s="154">
        <v>0</v>
      </c>
      <c r="J705" s="154">
        <v>0</v>
      </c>
      <c r="K705" s="154">
        <v>0</v>
      </c>
      <c r="L705" s="154">
        <v>0</v>
      </c>
      <c r="M705" s="154">
        <v>0</v>
      </c>
      <c r="N705" s="154">
        <v>0</v>
      </c>
      <c r="O705" s="154">
        <v>0</v>
      </c>
      <c r="P705" s="154">
        <v>0</v>
      </c>
      <c r="Q705" s="154">
        <v>0</v>
      </c>
      <c r="R705" s="154">
        <v>0</v>
      </c>
      <c r="S705" s="154">
        <v>0</v>
      </c>
      <c r="T705" s="154">
        <v>0</v>
      </c>
      <c r="U705" s="154">
        <v>0</v>
      </c>
      <c r="V705" s="154">
        <v>0</v>
      </c>
      <c r="W705" s="154">
        <v>0</v>
      </c>
      <c r="X705" s="154">
        <v>0</v>
      </c>
      <c r="Y705" s="52">
        <v>0</v>
      </c>
      <c r="Z705" s="36">
        <v>0</v>
      </c>
      <c r="AA705" s="154">
        <v>0</v>
      </c>
      <c r="AB705" s="154">
        <v>0</v>
      </c>
      <c r="AC705" s="154">
        <v>0</v>
      </c>
      <c r="AD705" s="154">
        <v>0</v>
      </c>
      <c r="AE705" s="154">
        <v>0</v>
      </c>
      <c r="AF705" s="154">
        <v>0</v>
      </c>
      <c r="AG705" s="154">
        <v>0</v>
      </c>
      <c r="AH705" s="154">
        <v>0</v>
      </c>
      <c r="AI705" s="154">
        <v>0</v>
      </c>
      <c r="AJ705" s="154">
        <v>0</v>
      </c>
      <c r="AK705" s="154">
        <v>0</v>
      </c>
      <c r="AL705" s="154">
        <v>0</v>
      </c>
      <c r="AM705" s="154">
        <v>0</v>
      </c>
      <c r="AN705" s="154">
        <f t="shared" si="206"/>
        <v>0</v>
      </c>
      <c r="AO705" s="154">
        <f t="shared" si="207"/>
        <v>0</v>
      </c>
      <c r="AP705" s="154">
        <f t="shared" si="208"/>
        <v>0</v>
      </c>
      <c r="AQ705" s="154">
        <f t="shared" si="209"/>
        <v>0</v>
      </c>
      <c r="AR705" s="154">
        <f t="shared" si="210"/>
        <v>0</v>
      </c>
      <c r="AS705" s="154">
        <f t="shared" si="211"/>
        <v>0</v>
      </c>
      <c r="AT705" s="154">
        <f t="shared" si="212"/>
        <v>0</v>
      </c>
    </row>
    <row r="706" spans="1:46" ht="47.25">
      <c r="A706" s="65" t="s">
        <v>140</v>
      </c>
      <c r="B706" s="35" t="s">
        <v>1645</v>
      </c>
      <c r="C706" s="59" t="s">
        <v>1646</v>
      </c>
      <c r="D706" s="52" t="s">
        <v>239</v>
      </c>
      <c r="E706" s="36">
        <v>0</v>
      </c>
      <c r="F706" s="154">
        <v>0</v>
      </c>
      <c r="G706" s="154">
        <v>0</v>
      </c>
      <c r="H706" s="154">
        <v>0</v>
      </c>
      <c r="I706" s="154">
        <v>0</v>
      </c>
      <c r="J706" s="154">
        <v>0</v>
      </c>
      <c r="K706" s="154">
        <v>0</v>
      </c>
      <c r="L706" s="154">
        <v>0</v>
      </c>
      <c r="M706" s="154">
        <v>0</v>
      </c>
      <c r="N706" s="154">
        <v>0</v>
      </c>
      <c r="O706" s="154">
        <v>0</v>
      </c>
      <c r="P706" s="154">
        <v>0</v>
      </c>
      <c r="Q706" s="154">
        <v>0</v>
      </c>
      <c r="R706" s="154">
        <v>0</v>
      </c>
      <c r="S706" s="154">
        <v>0</v>
      </c>
      <c r="T706" s="154">
        <v>0</v>
      </c>
      <c r="U706" s="154">
        <v>0</v>
      </c>
      <c r="V706" s="154">
        <v>0</v>
      </c>
      <c r="W706" s="154">
        <v>0</v>
      </c>
      <c r="X706" s="154">
        <v>0</v>
      </c>
      <c r="Y706" s="52">
        <v>0</v>
      </c>
      <c r="Z706" s="36">
        <v>0</v>
      </c>
      <c r="AA706" s="154">
        <v>0</v>
      </c>
      <c r="AB706" s="154">
        <v>0</v>
      </c>
      <c r="AC706" s="154">
        <v>0</v>
      </c>
      <c r="AD706" s="154">
        <v>0</v>
      </c>
      <c r="AE706" s="154">
        <v>0</v>
      </c>
      <c r="AF706" s="154">
        <v>0</v>
      </c>
      <c r="AG706" s="154">
        <v>0</v>
      </c>
      <c r="AH706" s="154">
        <v>0</v>
      </c>
      <c r="AI706" s="154">
        <v>0</v>
      </c>
      <c r="AJ706" s="154">
        <v>0</v>
      </c>
      <c r="AK706" s="154">
        <v>0</v>
      </c>
      <c r="AL706" s="154">
        <v>0</v>
      </c>
      <c r="AM706" s="154">
        <v>0</v>
      </c>
      <c r="AN706" s="154">
        <f t="shared" si="206"/>
        <v>0</v>
      </c>
      <c r="AO706" s="154">
        <f t="shared" si="207"/>
        <v>0</v>
      </c>
      <c r="AP706" s="154">
        <f t="shared" si="208"/>
        <v>0</v>
      </c>
      <c r="AQ706" s="154">
        <f t="shared" si="209"/>
        <v>0</v>
      </c>
      <c r="AR706" s="154">
        <f t="shared" si="210"/>
        <v>0</v>
      </c>
      <c r="AS706" s="154">
        <f t="shared" si="211"/>
        <v>0</v>
      </c>
      <c r="AT706" s="154">
        <f t="shared" si="212"/>
        <v>0</v>
      </c>
    </row>
    <row r="707" spans="1:46" ht="47.25">
      <c r="A707" s="65" t="s">
        <v>140</v>
      </c>
      <c r="B707" s="35" t="s">
        <v>1647</v>
      </c>
      <c r="C707" s="59" t="s">
        <v>1648</v>
      </c>
      <c r="D707" s="52" t="s">
        <v>239</v>
      </c>
      <c r="E707" s="36">
        <v>0</v>
      </c>
      <c r="F707" s="154">
        <v>0</v>
      </c>
      <c r="G707" s="154">
        <v>0</v>
      </c>
      <c r="H707" s="154">
        <v>0</v>
      </c>
      <c r="I707" s="154">
        <v>0</v>
      </c>
      <c r="J707" s="154">
        <v>0</v>
      </c>
      <c r="K707" s="154">
        <v>0</v>
      </c>
      <c r="L707" s="154">
        <v>0</v>
      </c>
      <c r="M707" s="154">
        <v>0</v>
      </c>
      <c r="N707" s="154">
        <v>0</v>
      </c>
      <c r="O707" s="154">
        <v>0</v>
      </c>
      <c r="P707" s="154">
        <v>0</v>
      </c>
      <c r="Q707" s="154">
        <v>0</v>
      </c>
      <c r="R707" s="154">
        <v>0</v>
      </c>
      <c r="S707" s="154">
        <v>0</v>
      </c>
      <c r="T707" s="154">
        <v>0</v>
      </c>
      <c r="U707" s="154">
        <v>0</v>
      </c>
      <c r="V707" s="154">
        <v>0</v>
      </c>
      <c r="W707" s="154">
        <v>0</v>
      </c>
      <c r="X707" s="154">
        <v>0</v>
      </c>
      <c r="Y707" s="52">
        <v>0</v>
      </c>
      <c r="Z707" s="36">
        <v>0</v>
      </c>
      <c r="AA707" s="154">
        <v>0</v>
      </c>
      <c r="AB707" s="154">
        <v>0</v>
      </c>
      <c r="AC707" s="154">
        <v>0</v>
      </c>
      <c r="AD707" s="154">
        <v>0</v>
      </c>
      <c r="AE707" s="154">
        <v>0</v>
      </c>
      <c r="AF707" s="154">
        <v>0</v>
      </c>
      <c r="AG707" s="154">
        <v>0</v>
      </c>
      <c r="AH707" s="154">
        <v>0</v>
      </c>
      <c r="AI707" s="154">
        <v>0</v>
      </c>
      <c r="AJ707" s="154">
        <v>0</v>
      </c>
      <c r="AK707" s="154">
        <v>0</v>
      </c>
      <c r="AL707" s="154">
        <v>0</v>
      </c>
      <c r="AM707" s="154">
        <v>0</v>
      </c>
      <c r="AN707" s="154">
        <f t="shared" si="206"/>
        <v>0</v>
      </c>
      <c r="AO707" s="154">
        <f t="shared" si="207"/>
        <v>0</v>
      </c>
      <c r="AP707" s="154">
        <f t="shared" si="208"/>
        <v>0</v>
      </c>
      <c r="AQ707" s="154">
        <f t="shared" si="209"/>
        <v>0</v>
      </c>
      <c r="AR707" s="154">
        <f t="shared" si="210"/>
        <v>0</v>
      </c>
      <c r="AS707" s="154">
        <f t="shared" si="211"/>
        <v>0</v>
      </c>
      <c r="AT707" s="154">
        <f t="shared" si="212"/>
        <v>0</v>
      </c>
    </row>
    <row r="708" spans="1:46" ht="47.25">
      <c r="A708" s="65" t="s">
        <v>140</v>
      </c>
      <c r="B708" s="35" t="s">
        <v>1649</v>
      </c>
      <c r="C708" s="59" t="s">
        <v>1650</v>
      </c>
      <c r="D708" s="52" t="s">
        <v>239</v>
      </c>
      <c r="E708" s="36">
        <v>0</v>
      </c>
      <c r="F708" s="154">
        <v>0</v>
      </c>
      <c r="G708" s="154">
        <v>0</v>
      </c>
      <c r="H708" s="154">
        <v>0</v>
      </c>
      <c r="I708" s="154">
        <v>0</v>
      </c>
      <c r="J708" s="154">
        <v>0</v>
      </c>
      <c r="K708" s="154">
        <v>0</v>
      </c>
      <c r="L708" s="154">
        <v>0</v>
      </c>
      <c r="M708" s="154">
        <v>0</v>
      </c>
      <c r="N708" s="154">
        <v>0</v>
      </c>
      <c r="O708" s="154">
        <v>0</v>
      </c>
      <c r="P708" s="154">
        <v>0</v>
      </c>
      <c r="Q708" s="154">
        <v>0</v>
      </c>
      <c r="R708" s="154">
        <v>0</v>
      </c>
      <c r="S708" s="154">
        <v>0</v>
      </c>
      <c r="T708" s="154">
        <v>0</v>
      </c>
      <c r="U708" s="154">
        <v>0</v>
      </c>
      <c r="V708" s="154">
        <v>0</v>
      </c>
      <c r="W708" s="154">
        <v>0</v>
      </c>
      <c r="X708" s="154">
        <v>0</v>
      </c>
      <c r="Y708" s="52">
        <v>0</v>
      </c>
      <c r="Z708" s="36">
        <v>0</v>
      </c>
      <c r="AA708" s="154">
        <v>0</v>
      </c>
      <c r="AB708" s="154">
        <v>0</v>
      </c>
      <c r="AC708" s="154">
        <v>0</v>
      </c>
      <c r="AD708" s="154">
        <v>0</v>
      </c>
      <c r="AE708" s="154">
        <v>0</v>
      </c>
      <c r="AF708" s="154">
        <v>0</v>
      </c>
      <c r="AG708" s="154">
        <v>0</v>
      </c>
      <c r="AH708" s="154">
        <v>0</v>
      </c>
      <c r="AI708" s="154">
        <v>0</v>
      </c>
      <c r="AJ708" s="154">
        <v>0</v>
      </c>
      <c r="AK708" s="154">
        <v>0</v>
      </c>
      <c r="AL708" s="154">
        <v>0</v>
      </c>
      <c r="AM708" s="154">
        <v>0</v>
      </c>
      <c r="AN708" s="154">
        <f t="shared" si="206"/>
        <v>0</v>
      </c>
      <c r="AO708" s="154">
        <f t="shared" si="207"/>
        <v>0</v>
      </c>
      <c r="AP708" s="154">
        <f t="shared" si="208"/>
        <v>0</v>
      </c>
      <c r="AQ708" s="154">
        <f t="shared" si="209"/>
        <v>0</v>
      </c>
      <c r="AR708" s="154">
        <f t="shared" si="210"/>
        <v>0</v>
      </c>
      <c r="AS708" s="154">
        <f t="shared" si="211"/>
        <v>0</v>
      </c>
      <c r="AT708" s="154">
        <f t="shared" si="212"/>
        <v>0</v>
      </c>
    </row>
    <row r="709" spans="1:46" ht="47.25">
      <c r="A709" s="65" t="s">
        <v>140</v>
      </c>
      <c r="B709" s="35" t="s">
        <v>1651</v>
      </c>
      <c r="C709" s="59" t="s">
        <v>1652</v>
      </c>
      <c r="D709" s="52" t="s">
        <v>239</v>
      </c>
      <c r="E709" s="36">
        <v>0</v>
      </c>
      <c r="F709" s="154">
        <v>0</v>
      </c>
      <c r="G709" s="154">
        <v>0</v>
      </c>
      <c r="H709" s="154">
        <v>0</v>
      </c>
      <c r="I709" s="154">
        <v>0</v>
      </c>
      <c r="J709" s="154">
        <v>0</v>
      </c>
      <c r="K709" s="154">
        <v>0</v>
      </c>
      <c r="L709" s="154">
        <v>0</v>
      </c>
      <c r="M709" s="154">
        <v>0</v>
      </c>
      <c r="N709" s="154">
        <v>0</v>
      </c>
      <c r="O709" s="154">
        <v>0</v>
      </c>
      <c r="P709" s="154">
        <v>0</v>
      </c>
      <c r="Q709" s="154">
        <v>0</v>
      </c>
      <c r="R709" s="154">
        <v>0</v>
      </c>
      <c r="S709" s="154">
        <v>0</v>
      </c>
      <c r="T709" s="154">
        <v>0</v>
      </c>
      <c r="U709" s="154">
        <v>0</v>
      </c>
      <c r="V709" s="154">
        <v>0</v>
      </c>
      <c r="W709" s="154">
        <v>0</v>
      </c>
      <c r="X709" s="154">
        <v>0</v>
      </c>
      <c r="Y709" s="52">
        <v>0</v>
      </c>
      <c r="Z709" s="36">
        <v>0</v>
      </c>
      <c r="AA709" s="154">
        <v>0</v>
      </c>
      <c r="AB709" s="154">
        <v>0</v>
      </c>
      <c r="AC709" s="154">
        <v>0</v>
      </c>
      <c r="AD709" s="154">
        <v>0</v>
      </c>
      <c r="AE709" s="154">
        <v>0</v>
      </c>
      <c r="AF709" s="154">
        <v>0</v>
      </c>
      <c r="AG709" s="154">
        <v>0</v>
      </c>
      <c r="AH709" s="154">
        <v>0</v>
      </c>
      <c r="AI709" s="154">
        <v>0</v>
      </c>
      <c r="AJ709" s="154">
        <v>0</v>
      </c>
      <c r="AK709" s="154">
        <v>0</v>
      </c>
      <c r="AL709" s="154">
        <v>0</v>
      </c>
      <c r="AM709" s="154">
        <v>0</v>
      </c>
      <c r="AN709" s="154">
        <f t="shared" si="206"/>
        <v>0</v>
      </c>
      <c r="AO709" s="154">
        <f t="shared" si="207"/>
        <v>0</v>
      </c>
      <c r="AP709" s="154">
        <f t="shared" si="208"/>
        <v>0</v>
      </c>
      <c r="AQ709" s="154">
        <f t="shared" si="209"/>
        <v>0</v>
      </c>
      <c r="AR709" s="154">
        <f t="shared" si="210"/>
        <v>0</v>
      </c>
      <c r="AS709" s="154">
        <f t="shared" si="211"/>
        <v>0</v>
      </c>
      <c r="AT709" s="154">
        <f t="shared" si="212"/>
        <v>0</v>
      </c>
    </row>
    <row r="710" spans="1:46" ht="47.25">
      <c r="A710" s="65" t="s">
        <v>140</v>
      </c>
      <c r="B710" s="35" t="s">
        <v>1653</v>
      </c>
      <c r="C710" s="59" t="s">
        <v>1654</v>
      </c>
      <c r="D710" s="52" t="s">
        <v>239</v>
      </c>
      <c r="E710" s="36">
        <v>0</v>
      </c>
      <c r="F710" s="154">
        <v>0</v>
      </c>
      <c r="G710" s="154">
        <v>0</v>
      </c>
      <c r="H710" s="154">
        <v>0</v>
      </c>
      <c r="I710" s="154">
        <v>0</v>
      </c>
      <c r="J710" s="154">
        <v>0</v>
      </c>
      <c r="K710" s="154">
        <v>0</v>
      </c>
      <c r="L710" s="154">
        <v>0</v>
      </c>
      <c r="M710" s="154">
        <v>0</v>
      </c>
      <c r="N710" s="154">
        <v>0</v>
      </c>
      <c r="O710" s="154">
        <v>0</v>
      </c>
      <c r="P710" s="154">
        <v>0</v>
      </c>
      <c r="Q710" s="154">
        <v>0</v>
      </c>
      <c r="R710" s="154">
        <v>0</v>
      </c>
      <c r="S710" s="154">
        <v>0</v>
      </c>
      <c r="T710" s="154">
        <v>0</v>
      </c>
      <c r="U710" s="154">
        <v>0</v>
      </c>
      <c r="V710" s="154">
        <v>0</v>
      </c>
      <c r="W710" s="154">
        <v>0</v>
      </c>
      <c r="X710" s="154">
        <v>0</v>
      </c>
      <c r="Y710" s="52">
        <v>0</v>
      </c>
      <c r="Z710" s="36">
        <v>0</v>
      </c>
      <c r="AA710" s="154">
        <v>0</v>
      </c>
      <c r="AB710" s="154">
        <v>0</v>
      </c>
      <c r="AC710" s="154">
        <v>0</v>
      </c>
      <c r="AD710" s="154">
        <v>0</v>
      </c>
      <c r="AE710" s="154">
        <v>0</v>
      </c>
      <c r="AF710" s="154">
        <v>0</v>
      </c>
      <c r="AG710" s="154">
        <v>0</v>
      </c>
      <c r="AH710" s="154">
        <v>0</v>
      </c>
      <c r="AI710" s="154">
        <v>0</v>
      </c>
      <c r="AJ710" s="154">
        <v>0</v>
      </c>
      <c r="AK710" s="154">
        <v>0</v>
      </c>
      <c r="AL710" s="154">
        <v>0</v>
      </c>
      <c r="AM710" s="154">
        <v>0</v>
      </c>
      <c r="AN710" s="154">
        <f t="shared" si="206"/>
        <v>0</v>
      </c>
      <c r="AO710" s="154">
        <f t="shared" si="207"/>
        <v>0</v>
      </c>
      <c r="AP710" s="154">
        <f t="shared" si="208"/>
        <v>0</v>
      </c>
      <c r="AQ710" s="154">
        <f t="shared" si="209"/>
        <v>0</v>
      </c>
      <c r="AR710" s="154">
        <f t="shared" si="210"/>
        <v>0</v>
      </c>
      <c r="AS710" s="154">
        <f t="shared" si="211"/>
        <v>0</v>
      </c>
      <c r="AT710" s="154">
        <f t="shared" si="212"/>
        <v>0</v>
      </c>
    </row>
    <row r="711" spans="1:46" ht="47.25">
      <c r="A711" s="65" t="s">
        <v>140</v>
      </c>
      <c r="B711" s="35" t="s">
        <v>1655</v>
      </c>
      <c r="C711" s="59" t="s">
        <v>1656</v>
      </c>
      <c r="D711" s="52" t="s">
        <v>239</v>
      </c>
      <c r="E711" s="36">
        <v>0</v>
      </c>
      <c r="F711" s="154">
        <v>0</v>
      </c>
      <c r="G711" s="154">
        <v>0</v>
      </c>
      <c r="H711" s="154">
        <v>0</v>
      </c>
      <c r="I711" s="154">
        <v>0</v>
      </c>
      <c r="J711" s="154">
        <v>0</v>
      </c>
      <c r="K711" s="154">
        <v>0</v>
      </c>
      <c r="L711" s="154">
        <v>0</v>
      </c>
      <c r="M711" s="154">
        <v>0</v>
      </c>
      <c r="N711" s="154">
        <v>0</v>
      </c>
      <c r="O711" s="154">
        <v>0</v>
      </c>
      <c r="P711" s="154">
        <v>0</v>
      </c>
      <c r="Q711" s="154">
        <v>0</v>
      </c>
      <c r="R711" s="154">
        <v>0</v>
      </c>
      <c r="S711" s="154">
        <v>0</v>
      </c>
      <c r="T711" s="154">
        <v>0</v>
      </c>
      <c r="U711" s="154">
        <v>0</v>
      </c>
      <c r="V711" s="154">
        <v>0</v>
      </c>
      <c r="W711" s="154">
        <v>0</v>
      </c>
      <c r="X711" s="154">
        <v>0</v>
      </c>
      <c r="Y711" s="52">
        <v>0</v>
      </c>
      <c r="Z711" s="36">
        <v>0</v>
      </c>
      <c r="AA711" s="154">
        <v>0</v>
      </c>
      <c r="AB711" s="154">
        <v>0</v>
      </c>
      <c r="AC711" s="154">
        <v>0</v>
      </c>
      <c r="AD711" s="154">
        <v>0</v>
      </c>
      <c r="AE711" s="154">
        <v>0</v>
      </c>
      <c r="AF711" s="154">
        <v>0</v>
      </c>
      <c r="AG711" s="154">
        <v>0</v>
      </c>
      <c r="AH711" s="154">
        <v>0</v>
      </c>
      <c r="AI711" s="154">
        <v>0</v>
      </c>
      <c r="AJ711" s="154">
        <v>0</v>
      </c>
      <c r="AK711" s="154">
        <v>0</v>
      </c>
      <c r="AL711" s="154">
        <v>0</v>
      </c>
      <c r="AM711" s="154">
        <v>0</v>
      </c>
      <c r="AN711" s="154">
        <f t="shared" si="206"/>
        <v>0</v>
      </c>
      <c r="AO711" s="154">
        <f t="shared" si="207"/>
        <v>0</v>
      </c>
      <c r="AP711" s="154">
        <f t="shared" si="208"/>
        <v>0</v>
      </c>
      <c r="AQ711" s="154">
        <f t="shared" si="209"/>
        <v>0</v>
      </c>
      <c r="AR711" s="154">
        <f t="shared" si="210"/>
        <v>0</v>
      </c>
      <c r="AS711" s="154">
        <f t="shared" si="211"/>
        <v>0</v>
      </c>
      <c r="AT711" s="154">
        <f t="shared" si="212"/>
        <v>0</v>
      </c>
    </row>
    <row r="712" spans="1:46" ht="47.25">
      <c r="A712" s="65" t="s">
        <v>140</v>
      </c>
      <c r="B712" s="35" t="s">
        <v>1657</v>
      </c>
      <c r="C712" s="59" t="s">
        <v>1658</v>
      </c>
      <c r="D712" s="52" t="s">
        <v>239</v>
      </c>
      <c r="E712" s="36">
        <v>0</v>
      </c>
      <c r="F712" s="154">
        <v>0</v>
      </c>
      <c r="G712" s="154">
        <v>0</v>
      </c>
      <c r="H712" s="154">
        <v>0</v>
      </c>
      <c r="I712" s="154">
        <v>0</v>
      </c>
      <c r="J712" s="154">
        <v>0</v>
      </c>
      <c r="K712" s="154">
        <v>0</v>
      </c>
      <c r="L712" s="154">
        <v>0</v>
      </c>
      <c r="M712" s="154">
        <v>0</v>
      </c>
      <c r="N712" s="154">
        <v>0</v>
      </c>
      <c r="O712" s="154">
        <v>0</v>
      </c>
      <c r="P712" s="154">
        <v>0</v>
      </c>
      <c r="Q712" s="154">
        <v>0</v>
      </c>
      <c r="R712" s="154">
        <v>0</v>
      </c>
      <c r="S712" s="154">
        <v>0</v>
      </c>
      <c r="T712" s="154">
        <v>0</v>
      </c>
      <c r="U712" s="154">
        <v>0</v>
      </c>
      <c r="V712" s="154">
        <v>0</v>
      </c>
      <c r="W712" s="154">
        <v>0</v>
      </c>
      <c r="X712" s="154">
        <v>0</v>
      </c>
      <c r="Y712" s="52">
        <v>0</v>
      </c>
      <c r="Z712" s="36">
        <v>0</v>
      </c>
      <c r="AA712" s="154">
        <v>0</v>
      </c>
      <c r="AB712" s="154">
        <v>0</v>
      </c>
      <c r="AC712" s="154">
        <v>0</v>
      </c>
      <c r="AD712" s="154">
        <v>0</v>
      </c>
      <c r="AE712" s="154">
        <v>0</v>
      </c>
      <c r="AF712" s="154">
        <v>0</v>
      </c>
      <c r="AG712" s="154">
        <v>0</v>
      </c>
      <c r="AH712" s="154">
        <v>0</v>
      </c>
      <c r="AI712" s="154">
        <v>0</v>
      </c>
      <c r="AJ712" s="154">
        <v>0</v>
      </c>
      <c r="AK712" s="154">
        <v>0</v>
      </c>
      <c r="AL712" s="154">
        <v>0</v>
      </c>
      <c r="AM712" s="154">
        <v>0</v>
      </c>
      <c r="AN712" s="154">
        <f t="shared" si="206"/>
        <v>0</v>
      </c>
      <c r="AO712" s="154">
        <f t="shared" si="207"/>
        <v>0</v>
      </c>
      <c r="AP712" s="154">
        <f t="shared" si="208"/>
        <v>0</v>
      </c>
      <c r="AQ712" s="154">
        <f t="shared" si="209"/>
        <v>0</v>
      </c>
      <c r="AR712" s="154">
        <f t="shared" si="210"/>
        <v>0</v>
      </c>
      <c r="AS712" s="154">
        <f t="shared" si="211"/>
        <v>0</v>
      </c>
      <c r="AT712" s="154">
        <f t="shared" si="212"/>
        <v>0</v>
      </c>
    </row>
    <row r="713" spans="1:46" ht="47.25">
      <c r="A713" s="65" t="s">
        <v>140</v>
      </c>
      <c r="B713" s="35" t="s">
        <v>1659</v>
      </c>
      <c r="C713" s="59" t="s">
        <v>1660</v>
      </c>
      <c r="D713" s="52" t="s">
        <v>239</v>
      </c>
      <c r="E713" s="36">
        <v>0</v>
      </c>
      <c r="F713" s="154">
        <v>0</v>
      </c>
      <c r="G713" s="154">
        <v>0</v>
      </c>
      <c r="H713" s="154">
        <v>0</v>
      </c>
      <c r="I713" s="154">
        <v>0</v>
      </c>
      <c r="J713" s="154">
        <v>0</v>
      </c>
      <c r="K713" s="154">
        <v>0</v>
      </c>
      <c r="L713" s="154">
        <v>0</v>
      </c>
      <c r="M713" s="154">
        <v>0</v>
      </c>
      <c r="N713" s="154">
        <v>0</v>
      </c>
      <c r="O713" s="154">
        <v>0</v>
      </c>
      <c r="P713" s="154">
        <v>0</v>
      </c>
      <c r="Q713" s="154">
        <v>0</v>
      </c>
      <c r="R713" s="154">
        <v>0</v>
      </c>
      <c r="S713" s="154">
        <v>0</v>
      </c>
      <c r="T713" s="154">
        <v>0</v>
      </c>
      <c r="U713" s="154">
        <v>0</v>
      </c>
      <c r="V713" s="154">
        <v>0</v>
      </c>
      <c r="W713" s="154">
        <v>0</v>
      </c>
      <c r="X713" s="154">
        <v>0</v>
      </c>
      <c r="Y713" s="52">
        <v>0</v>
      </c>
      <c r="Z713" s="36">
        <v>0</v>
      </c>
      <c r="AA713" s="154">
        <v>0</v>
      </c>
      <c r="AB713" s="154">
        <v>0</v>
      </c>
      <c r="AC713" s="154">
        <v>0</v>
      </c>
      <c r="AD713" s="154">
        <v>0</v>
      </c>
      <c r="AE713" s="154">
        <v>0</v>
      </c>
      <c r="AF713" s="154">
        <v>0</v>
      </c>
      <c r="AG713" s="154">
        <v>0</v>
      </c>
      <c r="AH713" s="154">
        <v>0</v>
      </c>
      <c r="AI713" s="154">
        <v>0</v>
      </c>
      <c r="AJ713" s="154">
        <v>0</v>
      </c>
      <c r="AK713" s="154">
        <v>0</v>
      </c>
      <c r="AL713" s="154">
        <v>0</v>
      </c>
      <c r="AM713" s="154">
        <v>0</v>
      </c>
      <c r="AN713" s="154">
        <f t="shared" si="206"/>
        <v>0</v>
      </c>
      <c r="AO713" s="154">
        <f t="shared" si="207"/>
        <v>0</v>
      </c>
      <c r="AP713" s="154">
        <f t="shared" si="208"/>
        <v>0</v>
      </c>
      <c r="AQ713" s="154">
        <f t="shared" si="209"/>
        <v>0</v>
      </c>
      <c r="AR713" s="154">
        <f t="shared" si="210"/>
        <v>0</v>
      </c>
      <c r="AS713" s="154">
        <f t="shared" si="211"/>
        <v>0</v>
      </c>
      <c r="AT713" s="154">
        <f t="shared" si="212"/>
        <v>0</v>
      </c>
    </row>
    <row r="714" spans="1:46" ht="31.5">
      <c r="A714" s="65" t="s">
        <v>140</v>
      </c>
      <c r="B714" s="35" t="s">
        <v>1661</v>
      </c>
      <c r="C714" s="59" t="s">
        <v>1662</v>
      </c>
      <c r="D714" s="52" t="s">
        <v>239</v>
      </c>
      <c r="E714" s="36">
        <v>0</v>
      </c>
      <c r="F714" s="154">
        <v>0</v>
      </c>
      <c r="G714" s="154">
        <v>0</v>
      </c>
      <c r="H714" s="154">
        <v>0</v>
      </c>
      <c r="I714" s="154">
        <v>0</v>
      </c>
      <c r="J714" s="154">
        <v>0</v>
      </c>
      <c r="K714" s="154">
        <v>0</v>
      </c>
      <c r="L714" s="154">
        <v>0</v>
      </c>
      <c r="M714" s="154">
        <v>0</v>
      </c>
      <c r="N714" s="154">
        <v>0</v>
      </c>
      <c r="O714" s="154">
        <v>0</v>
      </c>
      <c r="P714" s="154">
        <v>0</v>
      </c>
      <c r="Q714" s="154">
        <v>0</v>
      </c>
      <c r="R714" s="154">
        <v>0</v>
      </c>
      <c r="S714" s="154">
        <v>0</v>
      </c>
      <c r="T714" s="154">
        <v>0</v>
      </c>
      <c r="U714" s="154">
        <v>0</v>
      </c>
      <c r="V714" s="154">
        <v>0</v>
      </c>
      <c r="W714" s="154">
        <v>0</v>
      </c>
      <c r="X714" s="154">
        <v>0</v>
      </c>
      <c r="Y714" s="52">
        <v>0</v>
      </c>
      <c r="Z714" s="36">
        <v>0</v>
      </c>
      <c r="AA714" s="154">
        <v>0</v>
      </c>
      <c r="AB714" s="154">
        <v>0</v>
      </c>
      <c r="AC714" s="154">
        <v>0</v>
      </c>
      <c r="AD714" s="154">
        <v>0</v>
      </c>
      <c r="AE714" s="154">
        <v>0</v>
      </c>
      <c r="AF714" s="154">
        <v>0</v>
      </c>
      <c r="AG714" s="154">
        <v>0</v>
      </c>
      <c r="AH714" s="154">
        <v>0</v>
      </c>
      <c r="AI714" s="154">
        <v>0</v>
      </c>
      <c r="AJ714" s="154">
        <v>0</v>
      </c>
      <c r="AK714" s="154">
        <v>0</v>
      </c>
      <c r="AL714" s="154">
        <v>0</v>
      </c>
      <c r="AM714" s="154">
        <v>0</v>
      </c>
      <c r="AN714" s="154">
        <f t="shared" si="206"/>
        <v>0</v>
      </c>
      <c r="AO714" s="154">
        <f t="shared" si="207"/>
        <v>0</v>
      </c>
      <c r="AP714" s="154">
        <f t="shared" si="208"/>
        <v>0</v>
      </c>
      <c r="AQ714" s="154">
        <f t="shared" si="209"/>
        <v>0</v>
      </c>
      <c r="AR714" s="154">
        <f t="shared" si="210"/>
        <v>0</v>
      </c>
      <c r="AS714" s="154">
        <f t="shared" si="211"/>
        <v>0</v>
      </c>
      <c r="AT714" s="154">
        <f t="shared" si="212"/>
        <v>0</v>
      </c>
    </row>
    <row r="715" spans="1:46" ht="31.5">
      <c r="A715" s="65" t="s">
        <v>140</v>
      </c>
      <c r="B715" s="35" t="s">
        <v>1663</v>
      </c>
      <c r="C715" s="59" t="s">
        <v>1664</v>
      </c>
      <c r="D715" s="52" t="s">
        <v>239</v>
      </c>
      <c r="E715" s="36">
        <v>0</v>
      </c>
      <c r="F715" s="154">
        <v>0</v>
      </c>
      <c r="G715" s="154">
        <v>0</v>
      </c>
      <c r="H715" s="154">
        <v>0</v>
      </c>
      <c r="I715" s="154">
        <v>0</v>
      </c>
      <c r="J715" s="154">
        <v>0</v>
      </c>
      <c r="K715" s="154">
        <v>0</v>
      </c>
      <c r="L715" s="154">
        <v>0</v>
      </c>
      <c r="M715" s="154">
        <v>0</v>
      </c>
      <c r="N715" s="154">
        <v>0</v>
      </c>
      <c r="O715" s="154">
        <v>0</v>
      </c>
      <c r="P715" s="154">
        <v>0</v>
      </c>
      <c r="Q715" s="154">
        <v>0</v>
      </c>
      <c r="R715" s="154">
        <v>0</v>
      </c>
      <c r="S715" s="154">
        <v>0</v>
      </c>
      <c r="T715" s="154">
        <v>0</v>
      </c>
      <c r="U715" s="154">
        <v>0</v>
      </c>
      <c r="V715" s="154">
        <v>0</v>
      </c>
      <c r="W715" s="154">
        <v>0</v>
      </c>
      <c r="X715" s="154">
        <v>0</v>
      </c>
      <c r="Y715" s="52">
        <v>0</v>
      </c>
      <c r="Z715" s="36">
        <v>0</v>
      </c>
      <c r="AA715" s="154">
        <v>0</v>
      </c>
      <c r="AB715" s="154">
        <v>0</v>
      </c>
      <c r="AC715" s="154">
        <v>0</v>
      </c>
      <c r="AD715" s="154">
        <v>0</v>
      </c>
      <c r="AE715" s="154">
        <v>0</v>
      </c>
      <c r="AF715" s="154">
        <v>0</v>
      </c>
      <c r="AG715" s="154">
        <v>0</v>
      </c>
      <c r="AH715" s="154">
        <v>0</v>
      </c>
      <c r="AI715" s="154">
        <v>0</v>
      </c>
      <c r="AJ715" s="154">
        <v>0</v>
      </c>
      <c r="AK715" s="154">
        <v>0</v>
      </c>
      <c r="AL715" s="154">
        <v>0</v>
      </c>
      <c r="AM715" s="154">
        <v>0</v>
      </c>
      <c r="AN715" s="154">
        <f t="shared" si="206"/>
        <v>0</v>
      </c>
      <c r="AO715" s="154">
        <f t="shared" si="207"/>
        <v>0</v>
      </c>
      <c r="AP715" s="154">
        <f t="shared" si="208"/>
        <v>0</v>
      </c>
      <c r="AQ715" s="154">
        <f t="shared" si="209"/>
        <v>0</v>
      </c>
      <c r="AR715" s="154">
        <f t="shared" si="210"/>
        <v>0</v>
      </c>
      <c r="AS715" s="154">
        <f t="shared" si="211"/>
        <v>0</v>
      </c>
      <c r="AT715" s="154">
        <f t="shared" si="212"/>
        <v>0</v>
      </c>
    </row>
    <row r="716" spans="1:46" ht="31.5">
      <c r="A716" s="65" t="s">
        <v>140</v>
      </c>
      <c r="B716" s="35" t="s">
        <v>1665</v>
      </c>
      <c r="C716" s="59" t="s">
        <v>1666</v>
      </c>
      <c r="D716" s="52" t="s">
        <v>239</v>
      </c>
      <c r="E716" s="36">
        <v>0</v>
      </c>
      <c r="F716" s="154">
        <v>0</v>
      </c>
      <c r="G716" s="154">
        <v>0</v>
      </c>
      <c r="H716" s="154">
        <v>0</v>
      </c>
      <c r="I716" s="154">
        <v>0</v>
      </c>
      <c r="J716" s="154">
        <v>0</v>
      </c>
      <c r="K716" s="154">
        <v>0</v>
      </c>
      <c r="L716" s="154">
        <v>0</v>
      </c>
      <c r="M716" s="154">
        <v>0</v>
      </c>
      <c r="N716" s="154">
        <v>0</v>
      </c>
      <c r="O716" s="154">
        <v>0</v>
      </c>
      <c r="P716" s="154">
        <v>0</v>
      </c>
      <c r="Q716" s="154">
        <v>0</v>
      </c>
      <c r="R716" s="154">
        <v>0</v>
      </c>
      <c r="S716" s="154">
        <v>0</v>
      </c>
      <c r="T716" s="154">
        <v>0</v>
      </c>
      <c r="U716" s="154">
        <v>0</v>
      </c>
      <c r="V716" s="154">
        <v>0</v>
      </c>
      <c r="W716" s="154">
        <v>0</v>
      </c>
      <c r="X716" s="154">
        <v>0</v>
      </c>
      <c r="Y716" s="52">
        <v>0</v>
      </c>
      <c r="Z716" s="36">
        <v>0</v>
      </c>
      <c r="AA716" s="154">
        <v>0</v>
      </c>
      <c r="AB716" s="154">
        <v>0</v>
      </c>
      <c r="AC716" s="154">
        <v>0</v>
      </c>
      <c r="AD716" s="154">
        <v>0</v>
      </c>
      <c r="AE716" s="154">
        <v>0</v>
      </c>
      <c r="AF716" s="154">
        <v>0</v>
      </c>
      <c r="AG716" s="154">
        <v>0</v>
      </c>
      <c r="AH716" s="154">
        <v>0</v>
      </c>
      <c r="AI716" s="154">
        <v>0</v>
      </c>
      <c r="AJ716" s="154">
        <v>0</v>
      </c>
      <c r="AK716" s="154">
        <v>0</v>
      </c>
      <c r="AL716" s="154">
        <v>0</v>
      </c>
      <c r="AM716" s="154">
        <v>0</v>
      </c>
      <c r="AN716" s="154">
        <f t="shared" si="206"/>
        <v>0</v>
      </c>
      <c r="AO716" s="154">
        <f t="shared" si="207"/>
        <v>0</v>
      </c>
      <c r="AP716" s="154">
        <f t="shared" si="208"/>
        <v>0</v>
      </c>
      <c r="AQ716" s="154">
        <f t="shared" si="209"/>
        <v>0</v>
      </c>
      <c r="AR716" s="154">
        <f t="shared" si="210"/>
        <v>0</v>
      </c>
      <c r="AS716" s="154">
        <f t="shared" si="211"/>
        <v>0</v>
      </c>
      <c r="AT716" s="154">
        <f t="shared" si="212"/>
        <v>0</v>
      </c>
    </row>
    <row r="717" spans="1:46" ht="47.25">
      <c r="A717" s="65" t="s">
        <v>140</v>
      </c>
      <c r="B717" s="35" t="s">
        <v>1667</v>
      </c>
      <c r="C717" s="59" t="s">
        <v>1668</v>
      </c>
      <c r="D717" s="52" t="s">
        <v>239</v>
      </c>
      <c r="E717" s="36">
        <v>0</v>
      </c>
      <c r="F717" s="154">
        <v>0</v>
      </c>
      <c r="G717" s="154">
        <v>0</v>
      </c>
      <c r="H717" s="154">
        <v>0</v>
      </c>
      <c r="I717" s="154">
        <v>0</v>
      </c>
      <c r="J717" s="154">
        <v>0</v>
      </c>
      <c r="K717" s="154">
        <v>0</v>
      </c>
      <c r="L717" s="154">
        <v>0</v>
      </c>
      <c r="M717" s="154">
        <v>0</v>
      </c>
      <c r="N717" s="154">
        <v>0</v>
      </c>
      <c r="O717" s="154">
        <v>0</v>
      </c>
      <c r="P717" s="154">
        <v>0</v>
      </c>
      <c r="Q717" s="154">
        <v>0</v>
      </c>
      <c r="R717" s="154">
        <v>0</v>
      </c>
      <c r="S717" s="154">
        <v>0</v>
      </c>
      <c r="T717" s="154">
        <v>0</v>
      </c>
      <c r="U717" s="154">
        <v>0</v>
      </c>
      <c r="V717" s="154">
        <v>0</v>
      </c>
      <c r="W717" s="154">
        <v>0</v>
      </c>
      <c r="X717" s="154">
        <v>0</v>
      </c>
      <c r="Y717" s="52">
        <v>0</v>
      </c>
      <c r="Z717" s="36">
        <v>0</v>
      </c>
      <c r="AA717" s="154">
        <v>0</v>
      </c>
      <c r="AB717" s="154">
        <v>0</v>
      </c>
      <c r="AC717" s="154">
        <v>0</v>
      </c>
      <c r="AD717" s="154">
        <v>0</v>
      </c>
      <c r="AE717" s="154">
        <v>0</v>
      </c>
      <c r="AF717" s="154">
        <v>0</v>
      </c>
      <c r="AG717" s="154">
        <v>0</v>
      </c>
      <c r="AH717" s="154">
        <v>0</v>
      </c>
      <c r="AI717" s="154">
        <v>0</v>
      </c>
      <c r="AJ717" s="154">
        <v>0</v>
      </c>
      <c r="AK717" s="154">
        <v>0</v>
      </c>
      <c r="AL717" s="154">
        <v>0</v>
      </c>
      <c r="AM717" s="154">
        <v>0</v>
      </c>
      <c r="AN717" s="154">
        <f t="shared" si="206"/>
        <v>0</v>
      </c>
      <c r="AO717" s="154">
        <f t="shared" si="207"/>
        <v>0</v>
      </c>
      <c r="AP717" s="154">
        <f t="shared" si="208"/>
        <v>0</v>
      </c>
      <c r="AQ717" s="154">
        <f t="shared" si="209"/>
        <v>0</v>
      </c>
      <c r="AR717" s="154">
        <f t="shared" si="210"/>
        <v>0</v>
      </c>
      <c r="AS717" s="154">
        <f t="shared" si="211"/>
        <v>0</v>
      </c>
      <c r="AT717" s="154">
        <f t="shared" si="212"/>
        <v>0</v>
      </c>
    </row>
    <row r="718" spans="1:46">
      <c r="A718" s="65" t="s">
        <v>140</v>
      </c>
      <c r="B718" s="35" t="s">
        <v>1669</v>
      </c>
      <c r="C718" s="59" t="s">
        <v>1670</v>
      </c>
      <c r="D718" s="52" t="s">
        <v>239</v>
      </c>
      <c r="E718" s="36">
        <v>0</v>
      </c>
      <c r="F718" s="154">
        <v>0</v>
      </c>
      <c r="G718" s="154">
        <v>0</v>
      </c>
      <c r="H718" s="154">
        <v>0</v>
      </c>
      <c r="I718" s="154">
        <v>0</v>
      </c>
      <c r="J718" s="154">
        <v>0</v>
      </c>
      <c r="K718" s="154">
        <v>0</v>
      </c>
      <c r="L718" s="154">
        <v>0</v>
      </c>
      <c r="M718" s="154">
        <v>0</v>
      </c>
      <c r="N718" s="154">
        <v>0</v>
      </c>
      <c r="O718" s="154">
        <v>0</v>
      </c>
      <c r="P718" s="154">
        <v>0</v>
      </c>
      <c r="Q718" s="154">
        <v>0</v>
      </c>
      <c r="R718" s="154">
        <v>0</v>
      </c>
      <c r="S718" s="154">
        <v>0</v>
      </c>
      <c r="T718" s="154">
        <v>0</v>
      </c>
      <c r="U718" s="154">
        <v>0</v>
      </c>
      <c r="V718" s="154">
        <v>0</v>
      </c>
      <c r="W718" s="154">
        <v>0</v>
      </c>
      <c r="X718" s="154">
        <v>0</v>
      </c>
      <c r="Y718" s="52">
        <v>0</v>
      </c>
      <c r="Z718" s="36">
        <v>0</v>
      </c>
      <c r="AA718" s="154">
        <v>0</v>
      </c>
      <c r="AB718" s="154">
        <v>0</v>
      </c>
      <c r="AC718" s="154">
        <v>0</v>
      </c>
      <c r="AD718" s="154">
        <v>0</v>
      </c>
      <c r="AE718" s="154">
        <v>0</v>
      </c>
      <c r="AF718" s="154">
        <v>0</v>
      </c>
      <c r="AG718" s="154">
        <v>0</v>
      </c>
      <c r="AH718" s="154">
        <v>0</v>
      </c>
      <c r="AI718" s="154">
        <v>0</v>
      </c>
      <c r="AJ718" s="154">
        <v>0</v>
      </c>
      <c r="AK718" s="154">
        <v>0</v>
      </c>
      <c r="AL718" s="154">
        <v>0</v>
      </c>
      <c r="AM718" s="154">
        <v>0</v>
      </c>
      <c r="AN718" s="154">
        <f t="shared" ref="AN718:AN754" si="213">SUM(E718,L718,S718,Z718,AG718)</f>
        <v>0</v>
      </c>
      <c r="AO718" s="154">
        <f t="shared" ref="AO718:AO754" si="214">SUM(F718,M718,T718,AA718,AH718)</f>
        <v>0</v>
      </c>
      <c r="AP718" s="154">
        <f t="shared" ref="AP718:AP754" si="215">SUM(G718,N718,U718,AB718,AI718)</f>
        <v>0</v>
      </c>
      <c r="AQ718" s="154">
        <f t="shared" ref="AQ718:AQ754" si="216">SUM(H718,O718,V718,AC718,AJ718)</f>
        <v>0</v>
      </c>
      <c r="AR718" s="154">
        <f t="shared" ref="AR718:AR754" si="217">SUM(I718,P718,W718,AD718,AK718)</f>
        <v>0</v>
      </c>
      <c r="AS718" s="154">
        <f t="shared" ref="AS718:AS754" si="218">SUM(J718,Q718,X718,AE718,AL718)</f>
        <v>0</v>
      </c>
      <c r="AT718" s="154">
        <f t="shared" ref="AT718:AT754" si="219">SUM(K718,R718,Y718,AF718,AM718)</f>
        <v>0</v>
      </c>
    </row>
    <row r="719" spans="1:46" ht="47.25">
      <c r="A719" s="65" t="s">
        <v>140</v>
      </c>
      <c r="B719" s="35" t="s">
        <v>1671</v>
      </c>
      <c r="C719" s="59" t="s">
        <v>1672</v>
      </c>
      <c r="D719" s="52" t="s">
        <v>239</v>
      </c>
      <c r="E719" s="36">
        <v>0</v>
      </c>
      <c r="F719" s="154">
        <v>0</v>
      </c>
      <c r="G719" s="154">
        <v>0</v>
      </c>
      <c r="H719" s="154">
        <v>0</v>
      </c>
      <c r="I719" s="154">
        <v>0</v>
      </c>
      <c r="J719" s="154">
        <v>0</v>
      </c>
      <c r="K719" s="154">
        <v>0</v>
      </c>
      <c r="L719" s="154">
        <v>0</v>
      </c>
      <c r="M719" s="154">
        <v>0</v>
      </c>
      <c r="N719" s="154">
        <v>0</v>
      </c>
      <c r="O719" s="154">
        <v>0</v>
      </c>
      <c r="P719" s="154">
        <v>0</v>
      </c>
      <c r="Q719" s="154">
        <v>0</v>
      </c>
      <c r="R719" s="154">
        <v>0</v>
      </c>
      <c r="S719" s="154">
        <v>0</v>
      </c>
      <c r="T719" s="154">
        <v>0</v>
      </c>
      <c r="U719" s="154">
        <v>0</v>
      </c>
      <c r="V719" s="154">
        <v>0</v>
      </c>
      <c r="W719" s="154">
        <v>0</v>
      </c>
      <c r="X719" s="154">
        <v>0</v>
      </c>
      <c r="Y719" s="52">
        <v>0</v>
      </c>
      <c r="Z719" s="36">
        <v>0</v>
      </c>
      <c r="AA719" s="154">
        <v>0</v>
      </c>
      <c r="AB719" s="154">
        <v>0</v>
      </c>
      <c r="AC719" s="154">
        <v>0</v>
      </c>
      <c r="AD719" s="154">
        <v>0</v>
      </c>
      <c r="AE719" s="154">
        <v>0</v>
      </c>
      <c r="AF719" s="154">
        <v>0</v>
      </c>
      <c r="AG719" s="154">
        <v>0</v>
      </c>
      <c r="AH719" s="154">
        <v>0</v>
      </c>
      <c r="AI719" s="154">
        <v>0</v>
      </c>
      <c r="AJ719" s="154">
        <v>0</v>
      </c>
      <c r="AK719" s="154">
        <v>0</v>
      </c>
      <c r="AL719" s="154">
        <v>0</v>
      </c>
      <c r="AM719" s="154">
        <v>0</v>
      </c>
      <c r="AN719" s="154">
        <f t="shared" si="213"/>
        <v>0</v>
      </c>
      <c r="AO719" s="154">
        <f t="shared" si="214"/>
        <v>0</v>
      </c>
      <c r="AP719" s="154">
        <f t="shared" si="215"/>
        <v>0</v>
      </c>
      <c r="AQ719" s="154">
        <f t="shared" si="216"/>
        <v>0</v>
      </c>
      <c r="AR719" s="154">
        <f t="shared" si="217"/>
        <v>0</v>
      </c>
      <c r="AS719" s="154">
        <f t="shared" si="218"/>
        <v>0</v>
      </c>
      <c r="AT719" s="154">
        <f t="shared" si="219"/>
        <v>0</v>
      </c>
    </row>
    <row r="720" spans="1:46" ht="47.25">
      <c r="A720" s="65" t="s">
        <v>140</v>
      </c>
      <c r="B720" s="35" t="s">
        <v>1673</v>
      </c>
      <c r="C720" s="59" t="s">
        <v>1674</v>
      </c>
      <c r="D720" s="52" t="s">
        <v>239</v>
      </c>
      <c r="E720" s="36">
        <v>0</v>
      </c>
      <c r="F720" s="154">
        <v>0</v>
      </c>
      <c r="G720" s="154">
        <v>0</v>
      </c>
      <c r="H720" s="154">
        <v>0</v>
      </c>
      <c r="I720" s="154">
        <v>0</v>
      </c>
      <c r="J720" s="154">
        <v>0</v>
      </c>
      <c r="K720" s="154">
        <v>0</v>
      </c>
      <c r="L720" s="154">
        <v>0</v>
      </c>
      <c r="M720" s="154">
        <v>0</v>
      </c>
      <c r="N720" s="154">
        <v>0</v>
      </c>
      <c r="O720" s="154">
        <v>0</v>
      </c>
      <c r="P720" s="154">
        <v>0</v>
      </c>
      <c r="Q720" s="154">
        <v>0</v>
      </c>
      <c r="R720" s="154">
        <v>0</v>
      </c>
      <c r="S720" s="154">
        <v>0</v>
      </c>
      <c r="T720" s="154">
        <v>0</v>
      </c>
      <c r="U720" s="154">
        <v>0</v>
      </c>
      <c r="V720" s="154">
        <v>0</v>
      </c>
      <c r="W720" s="154">
        <v>0</v>
      </c>
      <c r="X720" s="154">
        <v>0</v>
      </c>
      <c r="Y720" s="52">
        <v>0</v>
      </c>
      <c r="Z720" s="36">
        <v>0</v>
      </c>
      <c r="AA720" s="154">
        <v>0</v>
      </c>
      <c r="AB720" s="154">
        <v>0</v>
      </c>
      <c r="AC720" s="154">
        <v>0</v>
      </c>
      <c r="AD720" s="154">
        <v>0</v>
      </c>
      <c r="AE720" s="154">
        <v>0</v>
      </c>
      <c r="AF720" s="154">
        <v>0</v>
      </c>
      <c r="AG720" s="154">
        <v>0</v>
      </c>
      <c r="AH720" s="154">
        <v>0</v>
      </c>
      <c r="AI720" s="154">
        <v>0</v>
      </c>
      <c r="AJ720" s="154">
        <v>0</v>
      </c>
      <c r="AK720" s="154">
        <v>0</v>
      </c>
      <c r="AL720" s="154">
        <v>0</v>
      </c>
      <c r="AM720" s="154">
        <v>0</v>
      </c>
      <c r="AN720" s="154">
        <f t="shared" si="213"/>
        <v>0</v>
      </c>
      <c r="AO720" s="154">
        <f t="shared" si="214"/>
        <v>0</v>
      </c>
      <c r="AP720" s="154">
        <f t="shared" si="215"/>
        <v>0</v>
      </c>
      <c r="AQ720" s="154">
        <f t="shared" si="216"/>
        <v>0</v>
      </c>
      <c r="AR720" s="154">
        <f t="shared" si="217"/>
        <v>0</v>
      </c>
      <c r="AS720" s="154">
        <f t="shared" si="218"/>
        <v>0</v>
      </c>
      <c r="AT720" s="154">
        <f t="shared" si="219"/>
        <v>0</v>
      </c>
    </row>
    <row r="721" spans="1:46" ht="78.75">
      <c r="A721" s="65" t="s">
        <v>140</v>
      </c>
      <c r="B721" s="35" t="s">
        <v>1675</v>
      </c>
      <c r="C721" s="59" t="s">
        <v>1676</v>
      </c>
      <c r="D721" s="52" t="s">
        <v>239</v>
      </c>
      <c r="E721" s="36">
        <v>0</v>
      </c>
      <c r="F721" s="154">
        <v>0</v>
      </c>
      <c r="G721" s="154">
        <v>0</v>
      </c>
      <c r="H721" s="154">
        <v>0</v>
      </c>
      <c r="I721" s="154">
        <v>0</v>
      </c>
      <c r="J721" s="154">
        <v>0</v>
      </c>
      <c r="K721" s="154">
        <v>0</v>
      </c>
      <c r="L721" s="154">
        <v>0</v>
      </c>
      <c r="M721" s="154">
        <v>0</v>
      </c>
      <c r="N721" s="154">
        <v>0</v>
      </c>
      <c r="O721" s="154">
        <v>0</v>
      </c>
      <c r="P721" s="154">
        <v>0</v>
      </c>
      <c r="Q721" s="154">
        <v>0</v>
      </c>
      <c r="R721" s="154">
        <v>0</v>
      </c>
      <c r="S721" s="154">
        <v>0</v>
      </c>
      <c r="T721" s="154">
        <v>0</v>
      </c>
      <c r="U721" s="154">
        <v>0</v>
      </c>
      <c r="V721" s="154">
        <v>0</v>
      </c>
      <c r="W721" s="154">
        <v>0</v>
      </c>
      <c r="X721" s="154">
        <v>0</v>
      </c>
      <c r="Y721" s="52">
        <v>0</v>
      </c>
      <c r="Z721" s="36">
        <v>0</v>
      </c>
      <c r="AA721" s="154">
        <v>0</v>
      </c>
      <c r="AB721" s="154">
        <v>0</v>
      </c>
      <c r="AC721" s="154">
        <v>0</v>
      </c>
      <c r="AD721" s="154">
        <v>0</v>
      </c>
      <c r="AE721" s="154">
        <v>0</v>
      </c>
      <c r="AF721" s="154">
        <v>0</v>
      </c>
      <c r="AG721" s="154">
        <v>0</v>
      </c>
      <c r="AH721" s="154">
        <v>0</v>
      </c>
      <c r="AI721" s="154">
        <v>0</v>
      </c>
      <c r="AJ721" s="154">
        <v>0</v>
      </c>
      <c r="AK721" s="154">
        <v>0</v>
      </c>
      <c r="AL721" s="154">
        <v>0</v>
      </c>
      <c r="AM721" s="154">
        <v>0</v>
      </c>
      <c r="AN721" s="154">
        <f t="shared" si="213"/>
        <v>0</v>
      </c>
      <c r="AO721" s="154">
        <f t="shared" si="214"/>
        <v>0</v>
      </c>
      <c r="AP721" s="154">
        <f t="shared" si="215"/>
        <v>0</v>
      </c>
      <c r="AQ721" s="154">
        <f t="shared" si="216"/>
        <v>0</v>
      </c>
      <c r="AR721" s="154">
        <f t="shared" si="217"/>
        <v>0</v>
      </c>
      <c r="AS721" s="154">
        <f t="shared" si="218"/>
        <v>0</v>
      </c>
      <c r="AT721" s="154">
        <f t="shared" si="219"/>
        <v>0</v>
      </c>
    </row>
    <row r="722" spans="1:46" s="292" customFormat="1" ht="78.75">
      <c r="A722" s="297" t="s">
        <v>140</v>
      </c>
      <c r="B722" s="134" t="s">
        <v>1883</v>
      </c>
      <c r="C722" s="135" t="s">
        <v>1884</v>
      </c>
      <c r="D722" s="155">
        <v>0.83302354999999995</v>
      </c>
      <c r="E722" s="154">
        <v>0</v>
      </c>
      <c r="F722" s="154">
        <v>0.83302354999999995</v>
      </c>
      <c r="G722" s="154">
        <v>0.1</v>
      </c>
      <c r="H722" s="154">
        <v>0</v>
      </c>
      <c r="I722" s="154">
        <v>0.13200000000000001</v>
      </c>
      <c r="J722" s="154">
        <v>0</v>
      </c>
      <c r="K722" s="154">
        <v>0</v>
      </c>
      <c r="L722" s="154">
        <v>0</v>
      </c>
      <c r="M722" s="154">
        <v>0</v>
      </c>
      <c r="N722" s="154">
        <v>0</v>
      </c>
      <c r="O722" s="154">
        <v>0</v>
      </c>
      <c r="P722" s="154">
        <v>0</v>
      </c>
      <c r="Q722" s="154">
        <v>0</v>
      </c>
      <c r="R722" s="154">
        <v>0</v>
      </c>
      <c r="S722" s="154">
        <v>0</v>
      </c>
      <c r="T722" s="154">
        <v>0</v>
      </c>
      <c r="U722" s="154">
        <v>0</v>
      </c>
      <c r="V722" s="154">
        <v>0</v>
      </c>
      <c r="W722" s="154">
        <v>0</v>
      </c>
      <c r="X722" s="154">
        <v>0</v>
      </c>
      <c r="Y722" s="155">
        <v>0</v>
      </c>
      <c r="Z722" s="154">
        <v>0</v>
      </c>
      <c r="AA722" s="154">
        <v>0</v>
      </c>
      <c r="AB722" s="154">
        <v>0</v>
      </c>
      <c r="AC722" s="154">
        <v>0</v>
      </c>
      <c r="AD722" s="154">
        <v>0</v>
      </c>
      <c r="AE722" s="154">
        <v>0</v>
      </c>
      <c r="AF722" s="154">
        <v>0</v>
      </c>
      <c r="AG722" s="154">
        <v>0</v>
      </c>
      <c r="AH722" s="154">
        <v>0</v>
      </c>
      <c r="AI722" s="154">
        <v>0</v>
      </c>
      <c r="AJ722" s="154">
        <v>0</v>
      </c>
      <c r="AK722" s="154">
        <v>0</v>
      </c>
      <c r="AL722" s="154">
        <v>0</v>
      </c>
      <c r="AM722" s="154">
        <v>0</v>
      </c>
      <c r="AN722" s="154">
        <f t="shared" si="213"/>
        <v>0</v>
      </c>
      <c r="AO722" s="154">
        <f t="shared" si="214"/>
        <v>0.83302354999999995</v>
      </c>
      <c r="AP722" s="154">
        <f t="shared" si="215"/>
        <v>0.1</v>
      </c>
      <c r="AQ722" s="154">
        <f t="shared" si="216"/>
        <v>0</v>
      </c>
      <c r="AR722" s="154">
        <f t="shared" si="217"/>
        <v>0.13200000000000001</v>
      </c>
      <c r="AS722" s="154">
        <f t="shared" si="218"/>
        <v>0</v>
      </c>
      <c r="AT722" s="154">
        <f t="shared" si="219"/>
        <v>0</v>
      </c>
    </row>
    <row r="723" spans="1:46" s="292" customFormat="1" ht="47.25">
      <c r="A723" s="297" t="s">
        <v>140</v>
      </c>
      <c r="B723" s="134" t="s">
        <v>1885</v>
      </c>
      <c r="C723" s="135" t="s">
        <v>1886</v>
      </c>
      <c r="D723" s="155">
        <v>1.4350000000000001</v>
      </c>
      <c r="E723" s="154">
        <v>0</v>
      </c>
      <c r="F723" s="154">
        <v>0</v>
      </c>
      <c r="G723" s="154">
        <v>0</v>
      </c>
      <c r="H723" s="154">
        <v>0</v>
      </c>
      <c r="I723" s="154">
        <v>0</v>
      </c>
      <c r="J723" s="154">
        <v>0</v>
      </c>
      <c r="K723" s="154">
        <v>0</v>
      </c>
      <c r="L723" s="154">
        <v>0</v>
      </c>
      <c r="M723" s="154">
        <v>1.4350000000000001</v>
      </c>
      <c r="N723" s="154">
        <v>0</v>
      </c>
      <c r="O723" s="154">
        <v>0</v>
      </c>
      <c r="P723" s="154">
        <v>0.25700000000000001</v>
      </c>
      <c r="Q723" s="154">
        <v>0</v>
      </c>
      <c r="R723" s="154">
        <v>0</v>
      </c>
      <c r="S723" s="154">
        <v>0</v>
      </c>
      <c r="T723" s="154">
        <v>0</v>
      </c>
      <c r="U723" s="154">
        <v>0</v>
      </c>
      <c r="V723" s="154">
        <v>0</v>
      </c>
      <c r="W723" s="154">
        <v>0</v>
      </c>
      <c r="X723" s="154">
        <v>0</v>
      </c>
      <c r="Y723" s="155">
        <v>0</v>
      </c>
      <c r="Z723" s="154">
        <v>0</v>
      </c>
      <c r="AA723" s="154">
        <v>0</v>
      </c>
      <c r="AB723" s="154">
        <v>0</v>
      </c>
      <c r="AC723" s="154">
        <v>0</v>
      </c>
      <c r="AD723" s="154">
        <v>0</v>
      </c>
      <c r="AE723" s="154">
        <v>0</v>
      </c>
      <c r="AF723" s="154">
        <v>0</v>
      </c>
      <c r="AG723" s="154">
        <v>0</v>
      </c>
      <c r="AH723" s="154">
        <v>0</v>
      </c>
      <c r="AI723" s="154">
        <v>0</v>
      </c>
      <c r="AJ723" s="154">
        <v>0</v>
      </c>
      <c r="AK723" s="154">
        <v>0</v>
      </c>
      <c r="AL723" s="154">
        <v>0</v>
      </c>
      <c r="AM723" s="154">
        <v>0</v>
      </c>
      <c r="AN723" s="154">
        <f t="shared" si="213"/>
        <v>0</v>
      </c>
      <c r="AO723" s="154">
        <f t="shared" si="214"/>
        <v>1.4350000000000001</v>
      </c>
      <c r="AP723" s="154">
        <f t="shared" si="215"/>
        <v>0</v>
      </c>
      <c r="AQ723" s="154">
        <f t="shared" si="216"/>
        <v>0</v>
      </c>
      <c r="AR723" s="154">
        <f t="shared" si="217"/>
        <v>0.25700000000000001</v>
      </c>
      <c r="AS723" s="154">
        <f t="shared" si="218"/>
        <v>0</v>
      </c>
      <c r="AT723" s="154">
        <f t="shared" si="219"/>
        <v>0</v>
      </c>
    </row>
    <row r="724" spans="1:46" s="292" customFormat="1" ht="31.5">
      <c r="A724" s="297" t="s">
        <v>140</v>
      </c>
      <c r="B724" s="134" t="s">
        <v>1887</v>
      </c>
      <c r="C724" s="135" t="s">
        <v>1888</v>
      </c>
      <c r="D724" s="155" t="s">
        <v>239</v>
      </c>
      <c r="E724" s="154">
        <v>0</v>
      </c>
      <c r="F724" s="154">
        <v>0</v>
      </c>
      <c r="G724" s="154">
        <v>0</v>
      </c>
      <c r="H724" s="154">
        <v>0</v>
      </c>
      <c r="I724" s="154">
        <v>0</v>
      </c>
      <c r="J724" s="154">
        <v>0</v>
      </c>
      <c r="K724" s="154">
        <v>0</v>
      </c>
      <c r="L724" s="154">
        <v>0</v>
      </c>
      <c r="M724" s="154">
        <v>0</v>
      </c>
      <c r="N724" s="154">
        <v>0</v>
      </c>
      <c r="O724" s="154">
        <v>0</v>
      </c>
      <c r="P724" s="154">
        <v>0</v>
      </c>
      <c r="Q724" s="154">
        <v>0</v>
      </c>
      <c r="R724" s="154">
        <v>0</v>
      </c>
      <c r="S724" s="154">
        <v>0</v>
      </c>
      <c r="T724" s="154">
        <v>0</v>
      </c>
      <c r="U724" s="154">
        <v>0</v>
      </c>
      <c r="V724" s="154">
        <v>0</v>
      </c>
      <c r="W724" s="154">
        <v>0</v>
      </c>
      <c r="X724" s="154">
        <v>0</v>
      </c>
      <c r="Y724" s="155">
        <v>0</v>
      </c>
      <c r="Z724" s="154">
        <v>0</v>
      </c>
      <c r="AA724" s="154">
        <v>0</v>
      </c>
      <c r="AB724" s="154">
        <v>0</v>
      </c>
      <c r="AC724" s="154">
        <v>0</v>
      </c>
      <c r="AD724" s="154">
        <v>0</v>
      </c>
      <c r="AE724" s="154">
        <v>0</v>
      </c>
      <c r="AF724" s="154">
        <v>0</v>
      </c>
      <c r="AG724" s="154">
        <v>0</v>
      </c>
      <c r="AH724" s="154">
        <v>0</v>
      </c>
      <c r="AI724" s="154">
        <v>0</v>
      </c>
      <c r="AJ724" s="154">
        <v>0</v>
      </c>
      <c r="AK724" s="154">
        <v>0</v>
      </c>
      <c r="AL724" s="154">
        <v>0</v>
      </c>
      <c r="AM724" s="154">
        <v>0</v>
      </c>
      <c r="AN724" s="154">
        <f t="shared" si="213"/>
        <v>0</v>
      </c>
      <c r="AO724" s="154">
        <f t="shared" si="214"/>
        <v>0</v>
      </c>
      <c r="AP724" s="154">
        <f t="shared" si="215"/>
        <v>0</v>
      </c>
      <c r="AQ724" s="154">
        <f t="shared" si="216"/>
        <v>0</v>
      </c>
      <c r="AR724" s="154">
        <f t="shared" si="217"/>
        <v>0</v>
      </c>
      <c r="AS724" s="154">
        <f t="shared" si="218"/>
        <v>0</v>
      </c>
      <c r="AT724" s="154">
        <f t="shared" si="219"/>
        <v>0</v>
      </c>
    </row>
    <row r="725" spans="1:46" s="292" customFormat="1" ht="31.5">
      <c r="A725" s="297" t="s">
        <v>140</v>
      </c>
      <c r="B725" s="134" t="s">
        <v>1889</v>
      </c>
      <c r="C725" s="135" t="s">
        <v>1890</v>
      </c>
      <c r="D725" s="155" t="s">
        <v>239</v>
      </c>
      <c r="E725" s="154">
        <v>0</v>
      </c>
      <c r="F725" s="154">
        <v>0</v>
      </c>
      <c r="G725" s="154">
        <v>0</v>
      </c>
      <c r="H725" s="154">
        <v>0</v>
      </c>
      <c r="I725" s="154">
        <v>0</v>
      </c>
      <c r="J725" s="154">
        <v>0</v>
      </c>
      <c r="K725" s="154">
        <v>0</v>
      </c>
      <c r="L725" s="154">
        <v>0</v>
      </c>
      <c r="M725" s="154">
        <v>0</v>
      </c>
      <c r="N725" s="154">
        <v>0</v>
      </c>
      <c r="O725" s="154">
        <v>0</v>
      </c>
      <c r="P725" s="154">
        <v>0</v>
      </c>
      <c r="Q725" s="154">
        <v>0</v>
      </c>
      <c r="R725" s="154">
        <v>0</v>
      </c>
      <c r="S725" s="154">
        <v>0</v>
      </c>
      <c r="T725" s="154">
        <v>0</v>
      </c>
      <c r="U725" s="154">
        <v>0</v>
      </c>
      <c r="V725" s="154">
        <v>0</v>
      </c>
      <c r="W725" s="154">
        <v>0</v>
      </c>
      <c r="X725" s="154">
        <v>0</v>
      </c>
      <c r="Y725" s="155">
        <v>0</v>
      </c>
      <c r="Z725" s="154">
        <v>0</v>
      </c>
      <c r="AA725" s="154">
        <v>0</v>
      </c>
      <c r="AB725" s="154">
        <v>0</v>
      </c>
      <c r="AC725" s="154">
        <v>0</v>
      </c>
      <c r="AD725" s="154">
        <v>0</v>
      </c>
      <c r="AE725" s="154">
        <v>0</v>
      </c>
      <c r="AF725" s="154">
        <v>0</v>
      </c>
      <c r="AG725" s="154">
        <v>0</v>
      </c>
      <c r="AH725" s="154">
        <v>0</v>
      </c>
      <c r="AI725" s="154">
        <v>0</v>
      </c>
      <c r="AJ725" s="154">
        <v>0</v>
      </c>
      <c r="AK725" s="154">
        <v>0</v>
      </c>
      <c r="AL725" s="154">
        <v>0</v>
      </c>
      <c r="AM725" s="154">
        <v>0</v>
      </c>
      <c r="AN725" s="154">
        <f t="shared" si="213"/>
        <v>0</v>
      </c>
      <c r="AO725" s="154">
        <f t="shared" si="214"/>
        <v>0</v>
      </c>
      <c r="AP725" s="154">
        <f t="shared" si="215"/>
        <v>0</v>
      </c>
      <c r="AQ725" s="154">
        <f t="shared" si="216"/>
        <v>0</v>
      </c>
      <c r="AR725" s="154">
        <f t="shared" si="217"/>
        <v>0</v>
      </c>
      <c r="AS725" s="154">
        <f t="shared" si="218"/>
        <v>0</v>
      </c>
      <c r="AT725" s="154">
        <f t="shared" si="219"/>
        <v>0</v>
      </c>
    </row>
    <row r="726" spans="1:46" s="292" customFormat="1" ht="31.5">
      <c r="A726" s="297" t="s">
        <v>140</v>
      </c>
      <c r="B726" s="134" t="s">
        <v>1891</v>
      </c>
      <c r="C726" s="135" t="s">
        <v>1892</v>
      </c>
      <c r="D726" s="155" t="s">
        <v>239</v>
      </c>
      <c r="E726" s="154">
        <v>0</v>
      </c>
      <c r="F726" s="154">
        <v>0</v>
      </c>
      <c r="G726" s="154">
        <v>0</v>
      </c>
      <c r="H726" s="154">
        <v>0</v>
      </c>
      <c r="I726" s="154">
        <v>0</v>
      </c>
      <c r="J726" s="154">
        <v>0</v>
      </c>
      <c r="K726" s="154">
        <v>0</v>
      </c>
      <c r="L726" s="154">
        <v>0</v>
      </c>
      <c r="M726" s="154">
        <v>0</v>
      </c>
      <c r="N726" s="154">
        <v>0</v>
      </c>
      <c r="O726" s="154">
        <v>0</v>
      </c>
      <c r="P726" s="154">
        <v>0</v>
      </c>
      <c r="Q726" s="154">
        <v>0</v>
      </c>
      <c r="R726" s="154">
        <v>0</v>
      </c>
      <c r="S726" s="154">
        <v>0</v>
      </c>
      <c r="T726" s="154">
        <v>0</v>
      </c>
      <c r="U726" s="154">
        <v>0</v>
      </c>
      <c r="V726" s="154">
        <v>0</v>
      </c>
      <c r="W726" s="154">
        <v>0</v>
      </c>
      <c r="X726" s="154">
        <v>0</v>
      </c>
      <c r="Y726" s="155">
        <v>0</v>
      </c>
      <c r="Z726" s="154">
        <v>0</v>
      </c>
      <c r="AA726" s="154">
        <v>0</v>
      </c>
      <c r="AB726" s="154">
        <v>0</v>
      </c>
      <c r="AC726" s="154">
        <v>0</v>
      </c>
      <c r="AD726" s="154">
        <v>0</v>
      </c>
      <c r="AE726" s="154">
        <v>0</v>
      </c>
      <c r="AF726" s="154">
        <v>0</v>
      </c>
      <c r="AG726" s="154">
        <v>0</v>
      </c>
      <c r="AH726" s="154">
        <v>0</v>
      </c>
      <c r="AI726" s="154">
        <v>0</v>
      </c>
      <c r="AJ726" s="154">
        <v>0</v>
      </c>
      <c r="AK726" s="154">
        <v>0</v>
      </c>
      <c r="AL726" s="154">
        <v>0</v>
      </c>
      <c r="AM726" s="154">
        <v>0</v>
      </c>
      <c r="AN726" s="154">
        <f t="shared" si="213"/>
        <v>0</v>
      </c>
      <c r="AO726" s="154">
        <f t="shared" si="214"/>
        <v>0</v>
      </c>
      <c r="AP726" s="154">
        <f t="shared" si="215"/>
        <v>0</v>
      </c>
      <c r="AQ726" s="154">
        <f t="shared" si="216"/>
        <v>0</v>
      </c>
      <c r="AR726" s="154">
        <f t="shared" si="217"/>
        <v>0</v>
      </c>
      <c r="AS726" s="154">
        <f t="shared" si="218"/>
        <v>0</v>
      </c>
      <c r="AT726" s="154">
        <f t="shared" si="219"/>
        <v>0</v>
      </c>
    </row>
    <row r="727" spans="1:46" s="292" customFormat="1">
      <c r="A727" s="297" t="s">
        <v>140</v>
      </c>
      <c r="B727" s="134" t="s">
        <v>1893</v>
      </c>
      <c r="C727" s="135" t="s">
        <v>1894</v>
      </c>
      <c r="D727" s="155" t="s">
        <v>239</v>
      </c>
      <c r="E727" s="154">
        <v>0</v>
      </c>
      <c r="F727" s="154">
        <v>0</v>
      </c>
      <c r="G727" s="154">
        <v>0</v>
      </c>
      <c r="H727" s="154">
        <v>0</v>
      </c>
      <c r="I727" s="154">
        <v>0</v>
      </c>
      <c r="J727" s="154">
        <v>0</v>
      </c>
      <c r="K727" s="154">
        <v>0</v>
      </c>
      <c r="L727" s="154">
        <v>0</v>
      </c>
      <c r="M727" s="154">
        <v>0</v>
      </c>
      <c r="N727" s="154">
        <v>0</v>
      </c>
      <c r="O727" s="154">
        <v>0</v>
      </c>
      <c r="P727" s="154">
        <v>0</v>
      </c>
      <c r="Q727" s="154">
        <v>0</v>
      </c>
      <c r="R727" s="154">
        <v>0</v>
      </c>
      <c r="S727" s="154">
        <v>0</v>
      </c>
      <c r="T727" s="154">
        <v>0</v>
      </c>
      <c r="U727" s="154">
        <v>0</v>
      </c>
      <c r="V727" s="154">
        <v>0</v>
      </c>
      <c r="W727" s="154">
        <v>0</v>
      </c>
      <c r="X727" s="154">
        <v>0</v>
      </c>
      <c r="Y727" s="155">
        <v>0</v>
      </c>
      <c r="Z727" s="154">
        <v>0</v>
      </c>
      <c r="AA727" s="154">
        <v>0</v>
      </c>
      <c r="AB727" s="154">
        <v>0</v>
      </c>
      <c r="AC727" s="154">
        <v>0</v>
      </c>
      <c r="AD727" s="154">
        <v>0</v>
      </c>
      <c r="AE727" s="154">
        <v>0</v>
      </c>
      <c r="AF727" s="154">
        <v>0</v>
      </c>
      <c r="AG727" s="154">
        <v>0</v>
      </c>
      <c r="AH727" s="154">
        <v>0</v>
      </c>
      <c r="AI727" s="154">
        <v>0</v>
      </c>
      <c r="AJ727" s="154">
        <v>0</v>
      </c>
      <c r="AK727" s="154">
        <v>0</v>
      </c>
      <c r="AL727" s="154">
        <v>0</v>
      </c>
      <c r="AM727" s="154">
        <v>0</v>
      </c>
      <c r="AN727" s="154">
        <f t="shared" si="213"/>
        <v>0</v>
      </c>
      <c r="AO727" s="154">
        <f t="shared" si="214"/>
        <v>0</v>
      </c>
      <c r="AP727" s="154">
        <f t="shared" si="215"/>
        <v>0</v>
      </c>
      <c r="AQ727" s="154">
        <f t="shared" si="216"/>
        <v>0</v>
      </c>
      <c r="AR727" s="154">
        <f t="shared" si="217"/>
        <v>0</v>
      </c>
      <c r="AS727" s="154">
        <f t="shared" si="218"/>
        <v>0</v>
      </c>
      <c r="AT727" s="154">
        <f t="shared" si="219"/>
        <v>0</v>
      </c>
    </row>
    <row r="728" spans="1:46" s="292" customFormat="1" ht="31.5">
      <c r="A728" s="297" t="s">
        <v>140</v>
      </c>
      <c r="B728" s="134" t="s">
        <v>1895</v>
      </c>
      <c r="C728" s="135" t="s">
        <v>1896</v>
      </c>
      <c r="D728" s="155">
        <v>0.26178448999999998</v>
      </c>
      <c r="E728" s="154">
        <v>0</v>
      </c>
      <c r="F728" s="154">
        <v>0</v>
      </c>
      <c r="G728" s="154">
        <v>0</v>
      </c>
      <c r="H728" s="154">
        <v>0</v>
      </c>
      <c r="I728" s="154">
        <v>0</v>
      </c>
      <c r="J728" s="154">
        <v>0</v>
      </c>
      <c r="K728" s="154">
        <v>0</v>
      </c>
      <c r="L728" s="154">
        <v>0</v>
      </c>
      <c r="M728" s="154">
        <v>0</v>
      </c>
      <c r="N728" s="154">
        <v>0</v>
      </c>
      <c r="O728" s="154">
        <v>0</v>
      </c>
      <c r="P728" s="154">
        <v>0</v>
      </c>
      <c r="Q728" s="154">
        <v>0</v>
      </c>
      <c r="R728" s="154">
        <v>0</v>
      </c>
      <c r="S728" s="154">
        <v>0</v>
      </c>
      <c r="T728" s="154">
        <v>0</v>
      </c>
      <c r="U728" s="154">
        <v>0</v>
      </c>
      <c r="V728" s="154">
        <v>0</v>
      </c>
      <c r="W728" s="154">
        <v>0</v>
      </c>
      <c r="X728" s="154">
        <v>0</v>
      </c>
      <c r="Y728" s="155">
        <v>0</v>
      </c>
      <c r="Z728" s="154">
        <v>0</v>
      </c>
      <c r="AA728" s="154">
        <v>0</v>
      </c>
      <c r="AB728" s="154">
        <v>0</v>
      </c>
      <c r="AC728" s="154">
        <v>0</v>
      </c>
      <c r="AD728" s="154">
        <v>0</v>
      </c>
      <c r="AE728" s="154">
        <v>0</v>
      </c>
      <c r="AF728" s="154">
        <v>0</v>
      </c>
      <c r="AG728" s="154">
        <v>0</v>
      </c>
      <c r="AH728" s="154">
        <v>0</v>
      </c>
      <c r="AI728" s="154">
        <v>0</v>
      </c>
      <c r="AJ728" s="154">
        <v>0</v>
      </c>
      <c r="AK728" s="154">
        <v>0</v>
      </c>
      <c r="AL728" s="154">
        <v>0</v>
      </c>
      <c r="AM728" s="154">
        <v>0</v>
      </c>
      <c r="AN728" s="154">
        <f t="shared" si="213"/>
        <v>0</v>
      </c>
      <c r="AO728" s="154">
        <f t="shared" si="214"/>
        <v>0</v>
      </c>
      <c r="AP728" s="154">
        <f t="shared" si="215"/>
        <v>0</v>
      </c>
      <c r="AQ728" s="154">
        <f t="shared" si="216"/>
        <v>0</v>
      </c>
      <c r="AR728" s="154">
        <f t="shared" si="217"/>
        <v>0</v>
      </c>
      <c r="AS728" s="154">
        <f t="shared" si="218"/>
        <v>0</v>
      </c>
      <c r="AT728" s="154">
        <f t="shared" si="219"/>
        <v>0</v>
      </c>
    </row>
    <row r="729" spans="1:46" ht="63">
      <c r="A729" s="91" t="s">
        <v>188</v>
      </c>
      <c r="B729" s="96" t="s">
        <v>237</v>
      </c>
      <c r="C729" s="93" t="s">
        <v>218</v>
      </c>
      <c r="D729" s="100">
        <f t="shared" ref="D729:AM729" si="220">SUM(D730)</f>
        <v>9.1411060000000002E-2</v>
      </c>
      <c r="E729" s="100">
        <f t="shared" si="220"/>
        <v>0</v>
      </c>
      <c r="F729" s="100">
        <f t="shared" si="220"/>
        <v>0</v>
      </c>
      <c r="G729" s="100">
        <f t="shared" si="220"/>
        <v>0</v>
      </c>
      <c r="H729" s="100">
        <f t="shared" si="220"/>
        <v>0</v>
      </c>
      <c r="I729" s="100">
        <f t="shared" si="220"/>
        <v>0</v>
      </c>
      <c r="J729" s="100">
        <f t="shared" si="220"/>
        <v>0</v>
      </c>
      <c r="K729" s="100">
        <f t="shared" si="220"/>
        <v>0</v>
      </c>
      <c r="L729" s="100">
        <f t="shared" si="220"/>
        <v>0</v>
      </c>
      <c r="M729" s="100">
        <f t="shared" si="220"/>
        <v>0</v>
      </c>
      <c r="N729" s="100">
        <f t="shared" si="220"/>
        <v>0</v>
      </c>
      <c r="O729" s="100">
        <f t="shared" si="220"/>
        <v>0</v>
      </c>
      <c r="P729" s="100">
        <f t="shared" si="220"/>
        <v>0</v>
      </c>
      <c r="Q729" s="100">
        <f t="shared" si="220"/>
        <v>0</v>
      </c>
      <c r="R729" s="100">
        <f t="shared" si="220"/>
        <v>0</v>
      </c>
      <c r="S729" s="100">
        <f t="shared" si="220"/>
        <v>0</v>
      </c>
      <c r="T729" s="100">
        <f t="shared" si="220"/>
        <v>0</v>
      </c>
      <c r="U729" s="100">
        <f t="shared" si="220"/>
        <v>0</v>
      </c>
      <c r="V729" s="100">
        <f t="shared" si="220"/>
        <v>0</v>
      </c>
      <c r="W729" s="100">
        <f t="shared" si="220"/>
        <v>0</v>
      </c>
      <c r="X729" s="100">
        <f t="shared" si="220"/>
        <v>0</v>
      </c>
      <c r="Y729" s="100">
        <f t="shared" si="220"/>
        <v>0</v>
      </c>
      <c r="Z729" s="100">
        <f t="shared" si="220"/>
        <v>0</v>
      </c>
      <c r="AA729" s="100">
        <f t="shared" si="220"/>
        <v>0</v>
      </c>
      <c r="AB729" s="100">
        <f t="shared" si="220"/>
        <v>0</v>
      </c>
      <c r="AC729" s="100">
        <f t="shared" si="220"/>
        <v>0</v>
      </c>
      <c r="AD729" s="100">
        <f t="shared" si="220"/>
        <v>0</v>
      </c>
      <c r="AE729" s="100">
        <f t="shared" si="220"/>
        <v>0</v>
      </c>
      <c r="AF729" s="100">
        <f t="shared" si="220"/>
        <v>0</v>
      </c>
      <c r="AG729" s="100">
        <f t="shared" si="220"/>
        <v>0</v>
      </c>
      <c r="AH729" s="100">
        <f t="shared" si="220"/>
        <v>0</v>
      </c>
      <c r="AI729" s="100">
        <f t="shared" si="220"/>
        <v>0</v>
      </c>
      <c r="AJ729" s="100">
        <f t="shared" si="220"/>
        <v>0</v>
      </c>
      <c r="AK729" s="100">
        <f t="shared" si="220"/>
        <v>0</v>
      </c>
      <c r="AL729" s="100">
        <f t="shared" si="220"/>
        <v>0</v>
      </c>
      <c r="AM729" s="100">
        <f t="shared" si="220"/>
        <v>0</v>
      </c>
      <c r="AN729" s="100">
        <f t="shared" si="213"/>
        <v>0</v>
      </c>
      <c r="AO729" s="100">
        <f t="shared" si="214"/>
        <v>0</v>
      </c>
      <c r="AP729" s="100">
        <f t="shared" si="215"/>
        <v>0</v>
      </c>
      <c r="AQ729" s="100">
        <f t="shared" si="216"/>
        <v>0</v>
      </c>
      <c r="AR729" s="100">
        <f t="shared" si="217"/>
        <v>0</v>
      </c>
      <c r="AS729" s="100">
        <f t="shared" si="218"/>
        <v>0</v>
      </c>
      <c r="AT729" s="100">
        <f t="shared" si="219"/>
        <v>0</v>
      </c>
    </row>
    <row r="730" spans="1:46" s="292" customFormat="1">
      <c r="A730" s="133" t="s">
        <v>188</v>
      </c>
      <c r="B730" s="134" t="s">
        <v>1897</v>
      </c>
      <c r="C730" s="133" t="s">
        <v>1898</v>
      </c>
      <c r="D730" s="154">
        <v>9.1411060000000002E-2</v>
      </c>
      <c r="E730" s="154">
        <v>0</v>
      </c>
      <c r="F730" s="154">
        <v>0</v>
      </c>
      <c r="G730" s="154">
        <v>0</v>
      </c>
      <c r="H730" s="154">
        <v>0</v>
      </c>
      <c r="I730" s="154">
        <v>0</v>
      </c>
      <c r="J730" s="154">
        <v>0</v>
      </c>
      <c r="K730" s="154">
        <v>0</v>
      </c>
      <c r="L730" s="154">
        <v>0</v>
      </c>
      <c r="M730" s="154">
        <v>0</v>
      </c>
      <c r="N730" s="154">
        <v>0</v>
      </c>
      <c r="O730" s="154">
        <v>0</v>
      </c>
      <c r="P730" s="154">
        <v>0</v>
      </c>
      <c r="Q730" s="154">
        <v>0</v>
      </c>
      <c r="R730" s="154">
        <v>0</v>
      </c>
      <c r="S730" s="154">
        <v>0</v>
      </c>
      <c r="T730" s="154">
        <v>0</v>
      </c>
      <c r="U730" s="154">
        <v>0</v>
      </c>
      <c r="V730" s="154">
        <v>0</v>
      </c>
      <c r="W730" s="154">
        <v>0</v>
      </c>
      <c r="X730" s="154">
        <v>0</v>
      </c>
      <c r="Y730" s="154">
        <v>0</v>
      </c>
      <c r="Z730" s="154">
        <v>0</v>
      </c>
      <c r="AA730" s="154">
        <v>0</v>
      </c>
      <c r="AB730" s="154">
        <v>0</v>
      </c>
      <c r="AC730" s="154">
        <v>0</v>
      </c>
      <c r="AD730" s="154">
        <v>0</v>
      </c>
      <c r="AE730" s="154">
        <v>0</v>
      </c>
      <c r="AF730" s="154">
        <v>0</v>
      </c>
      <c r="AG730" s="154">
        <v>0</v>
      </c>
      <c r="AH730" s="154">
        <v>0</v>
      </c>
      <c r="AI730" s="154">
        <v>0</v>
      </c>
      <c r="AJ730" s="154">
        <v>0</v>
      </c>
      <c r="AK730" s="154">
        <v>0</v>
      </c>
      <c r="AL730" s="154">
        <v>0</v>
      </c>
      <c r="AM730" s="154">
        <v>0</v>
      </c>
      <c r="AN730" s="154">
        <f t="shared" si="213"/>
        <v>0</v>
      </c>
      <c r="AO730" s="154">
        <f t="shared" si="214"/>
        <v>0</v>
      </c>
      <c r="AP730" s="154">
        <f t="shared" si="215"/>
        <v>0</v>
      </c>
      <c r="AQ730" s="154">
        <f t="shared" si="216"/>
        <v>0</v>
      </c>
      <c r="AR730" s="154">
        <f t="shared" si="217"/>
        <v>0</v>
      </c>
      <c r="AS730" s="154">
        <f t="shared" si="218"/>
        <v>0</v>
      </c>
      <c r="AT730" s="154">
        <f t="shared" si="219"/>
        <v>0</v>
      </c>
    </row>
    <row r="731" spans="1:46" ht="31.5">
      <c r="A731" s="91" t="s">
        <v>189</v>
      </c>
      <c r="B731" s="96" t="s">
        <v>238</v>
      </c>
      <c r="C731" s="93" t="s">
        <v>218</v>
      </c>
      <c r="D731" s="100">
        <f t="shared" ref="D731:AM731" si="221">SUM(D732:D754)</f>
        <v>1597.7526678865729</v>
      </c>
      <c r="E731" s="100">
        <f t="shared" si="221"/>
        <v>7.5919600000000003</v>
      </c>
      <c r="F731" s="100">
        <f t="shared" si="221"/>
        <v>144.95883809</v>
      </c>
      <c r="G731" s="100">
        <f t="shared" si="221"/>
        <v>2.67</v>
      </c>
      <c r="H731" s="100">
        <f t="shared" si="221"/>
        <v>0</v>
      </c>
      <c r="I731" s="100">
        <f t="shared" si="221"/>
        <v>8.5969999999999995</v>
      </c>
      <c r="J731" s="100">
        <f t="shared" si="221"/>
        <v>0</v>
      </c>
      <c r="K731" s="100">
        <f t="shared" si="221"/>
        <v>36</v>
      </c>
      <c r="L731" s="100">
        <f t="shared" si="221"/>
        <v>7.74</v>
      </c>
      <c r="M731" s="100">
        <f t="shared" si="221"/>
        <v>154.26</v>
      </c>
      <c r="N731" s="100">
        <f t="shared" si="221"/>
        <v>1.5</v>
      </c>
      <c r="O731" s="100">
        <f t="shared" si="221"/>
        <v>0</v>
      </c>
      <c r="P731" s="100">
        <f t="shared" si="221"/>
        <v>5</v>
      </c>
      <c r="Q731" s="100">
        <f t="shared" si="221"/>
        <v>0</v>
      </c>
      <c r="R731" s="100">
        <f t="shared" si="221"/>
        <v>14</v>
      </c>
      <c r="S731" s="100">
        <f t="shared" si="221"/>
        <v>5.1139000000000001</v>
      </c>
      <c r="T731" s="100">
        <f t="shared" si="221"/>
        <v>175.79287625999999</v>
      </c>
      <c r="U731" s="100">
        <f t="shared" si="221"/>
        <v>1.5</v>
      </c>
      <c r="V731" s="100">
        <f t="shared" si="221"/>
        <v>0</v>
      </c>
      <c r="W731" s="100">
        <f t="shared" si="221"/>
        <v>5</v>
      </c>
      <c r="X731" s="100">
        <f t="shared" si="221"/>
        <v>0</v>
      </c>
      <c r="Y731" s="100">
        <f t="shared" si="221"/>
        <v>15</v>
      </c>
      <c r="Z731" s="100">
        <f t="shared" si="221"/>
        <v>3.0358999999999998</v>
      </c>
      <c r="AA731" s="100">
        <f t="shared" si="221"/>
        <v>150.5</v>
      </c>
      <c r="AB731" s="100">
        <f t="shared" si="221"/>
        <v>1.5</v>
      </c>
      <c r="AC731" s="100">
        <f t="shared" si="221"/>
        <v>0</v>
      </c>
      <c r="AD731" s="100">
        <f t="shared" si="221"/>
        <v>5</v>
      </c>
      <c r="AE731" s="100">
        <f t="shared" si="221"/>
        <v>0</v>
      </c>
      <c r="AF731" s="100">
        <f t="shared" si="221"/>
        <v>13</v>
      </c>
      <c r="AG731" s="100">
        <f t="shared" si="221"/>
        <v>0.51400000000000001</v>
      </c>
      <c r="AH731" s="100">
        <f t="shared" si="221"/>
        <v>140.5</v>
      </c>
      <c r="AI731" s="100">
        <f t="shared" si="221"/>
        <v>1.5</v>
      </c>
      <c r="AJ731" s="100">
        <f t="shared" si="221"/>
        <v>0</v>
      </c>
      <c r="AK731" s="100">
        <f t="shared" si="221"/>
        <v>5</v>
      </c>
      <c r="AL731" s="100">
        <f t="shared" si="221"/>
        <v>0</v>
      </c>
      <c r="AM731" s="100">
        <f t="shared" si="221"/>
        <v>12</v>
      </c>
      <c r="AN731" s="100">
        <f t="shared" si="213"/>
        <v>23.995760000000001</v>
      </c>
      <c r="AO731" s="100">
        <f t="shared" si="214"/>
        <v>766.01171434999992</v>
      </c>
      <c r="AP731" s="100">
        <f t="shared" si="215"/>
        <v>8.67</v>
      </c>
      <c r="AQ731" s="100">
        <f t="shared" si="216"/>
        <v>0</v>
      </c>
      <c r="AR731" s="100">
        <f t="shared" si="217"/>
        <v>28.597000000000001</v>
      </c>
      <c r="AS731" s="100">
        <f t="shared" si="218"/>
        <v>0</v>
      </c>
      <c r="AT731" s="100">
        <f t="shared" si="219"/>
        <v>90</v>
      </c>
    </row>
    <row r="732" spans="1:46" ht="31.5">
      <c r="A732" s="65" t="s">
        <v>189</v>
      </c>
      <c r="B732" s="35" t="s">
        <v>889</v>
      </c>
      <c r="C732" s="59" t="s">
        <v>477</v>
      </c>
      <c r="D732" s="52">
        <v>6.8040743800000003</v>
      </c>
      <c r="E732" s="36">
        <v>0</v>
      </c>
      <c r="F732" s="154">
        <v>0</v>
      </c>
      <c r="G732" s="154">
        <v>0</v>
      </c>
      <c r="H732" s="154">
        <v>0</v>
      </c>
      <c r="I732" s="154">
        <v>0</v>
      </c>
      <c r="J732" s="154">
        <v>0</v>
      </c>
      <c r="K732" s="154">
        <v>0</v>
      </c>
      <c r="L732" s="154">
        <v>0</v>
      </c>
      <c r="M732" s="154">
        <v>0</v>
      </c>
      <c r="N732" s="154">
        <v>0</v>
      </c>
      <c r="O732" s="154">
        <v>0</v>
      </c>
      <c r="P732" s="154">
        <v>0</v>
      </c>
      <c r="Q732" s="154">
        <v>0</v>
      </c>
      <c r="R732" s="154">
        <v>0</v>
      </c>
      <c r="S732" s="154">
        <v>0</v>
      </c>
      <c r="T732" s="154">
        <v>0</v>
      </c>
      <c r="U732" s="154">
        <v>0</v>
      </c>
      <c r="V732" s="154">
        <v>0</v>
      </c>
      <c r="W732" s="154">
        <v>0</v>
      </c>
      <c r="X732" s="154">
        <v>0</v>
      </c>
      <c r="Y732" s="52">
        <v>0</v>
      </c>
      <c r="Z732" s="36">
        <v>0</v>
      </c>
      <c r="AA732" s="154">
        <v>0</v>
      </c>
      <c r="AB732" s="154">
        <v>0</v>
      </c>
      <c r="AC732" s="154">
        <v>0</v>
      </c>
      <c r="AD732" s="154">
        <v>0</v>
      </c>
      <c r="AE732" s="154">
        <v>0</v>
      </c>
      <c r="AF732" s="154">
        <v>0</v>
      </c>
      <c r="AG732" s="154">
        <v>0</v>
      </c>
      <c r="AH732" s="154">
        <v>0</v>
      </c>
      <c r="AI732" s="154">
        <v>0</v>
      </c>
      <c r="AJ732" s="154">
        <v>0</v>
      </c>
      <c r="AK732" s="154">
        <v>0</v>
      </c>
      <c r="AL732" s="154">
        <v>0</v>
      </c>
      <c r="AM732" s="154">
        <v>0</v>
      </c>
      <c r="AN732" s="154">
        <f t="shared" si="213"/>
        <v>0</v>
      </c>
      <c r="AO732" s="154">
        <f t="shared" si="214"/>
        <v>0</v>
      </c>
      <c r="AP732" s="154">
        <f t="shared" si="215"/>
        <v>0</v>
      </c>
      <c r="AQ732" s="154">
        <f t="shared" si="216"/>
        <v>0</v>
      </c>
      <c r="AR732" s="154">
        <f t="shared" si="217"/>
        <v>0</v>
      </c>
      <c r="AS732" s="154">
        <f t="shared" si="218"/>
        <v>0</v>
      </c>
      <c r="AT732" s="154">
        <f t="shared" si="219"/>
        <v>0</v>
      </c>
    </row>
    <row r="733" spans="1:46" ht="47.25">
      <c r="A733" s="65" t="s">
        <v>189</v>
      </c>
      <c r="B733" s="35" t="s">
        <v>882</v>
      </c>
      <c r="C733" s="59" t="s">
        <v>883</v>
      </c>
      <c r="D733" s="52">
        <v>45.292876259999993</v>
      </c>
      <c r="E733" s="36">
        <v>0</v>
      </c>
      <c r="F733" s="154">
        <v>0</v>
      </c>
      <c r="G733" s="154">
        <v>0</v>
      </c>
      <c r="H733" s="154">
        <v>0</v>
      </c>
      <c r="I733" s="154">
        <v>0</v>
      </c>
      <c r="J733" s="154">
        <v>0</v>
      </c>
      <c r="K733" s="154">
        <v>0</v>
      </c>
      <c r="L733" s="154">
        <v>0</v>
      </c>
      <c r="M733" s="154">
        <v>0</v>
      </c>
      <c r="N733" s="154">
        <v>0</v>
      </c>
      <c r="O733" s="154">
        <v>0</v>
      </c>
      <c r="P733" s="154">
        <v>0</v>
      </c>
      <c r="Q733" s="154">
        <v>0</v>
      </c>
      <c r="R733" s="154">
        <v>0</v>
      </c>
      <c r="S733" s="154">
        <v>0</v>
      </c>
      <c r="T733" s="154">
        <v>45.292876259999993</v>
      </c>
      <c r="U733" s="154">
        <v>0</v>
      </c>
      <c r="V733" s="154">
        <v>0</v>
      </c>
      <c r="W733" s="154">
        <v>0</v>
      </c>
      <c r="X733" s="154">
        <v>0</v>
      </c>
      <c r="Y733" s="52">
        <v>0</v>
      </c>
      <c r="Z733" s="36">
        <v>0</v>
      </c>
      <c r="AA733" s="154">
        <v>0</v>
      </c>
      <c r="AB733" s="154">
        <v>0</v>
      </c>
      <c r="AC733" s="154">
        <v>0</v>
      </c>
      <c r="AD733" s="154">
        <v>0</v>
      </c>
      <c r="AE733" s="154">
        <v>0</v>
      </c>
      <c r="AF733" s="154">
        <v>0</v>
      </c>
      <c r="AG733" s="154">
        <v>0</v>
      </c>
      <c r="AH733" s="154">
        <v>0</v>
      </c>
      <c r="AI733" s="154">
        <v>0</v>
      </c>
      <c r="AJ733" s="154">
        <v>0</v>
      </c>
      <c r="AK733" s="154">
        <v>0</v>
      </c>
      <c r="AL733" s="154">
        <v>0</v>
      </c>
      <c r="AM733" s="154">
        <v>0</v>
      </c>
      <c r="AN733" s="154">
        <f t="shared" si="213"/>
        <v>0</v>
      </c>
      <c r="AO733" s="154">
        <f t="shared" si="214"/>
        <v>45.292876259999993</v>
      </c>
      <c r="AP733" s="154">
        <f t="shared" si="215"/>
        <v>0</v>
      </c>
      <c r="AQ733" s="154">
        <f t="shared" si="216"/>
        <v>0</v>
      </c>
      <c r="AR733" s="154">
        <f t="shared" si="217"/>
        <v>0</v>
      </c>
      <c r="AS733" s="154">
        <f t="shared" si="218"/>
        <v>0</v>
      </c>
      <c r="AT733" s="154">
        <f t="shared" si="219"/>
        <v>0</v>
      </c>
    </row>
    <row r="734" spans="1:46" ht="78.75">
      <c r="A734" s="65" t="s">
        <v>189</v>
      </c>
      <c r="B734" s="35" t="s">
        <v>1677</v>
      </c>
      <c r="C734" s="59" t="s">
        <v>1678</v>
      </c>
      <c r="D734" s="52" t="s">
        <v>239</v>
      </c>
      <c r="E734" s="36">
        <v>0</v>
      </c>
      <c r="F734" s="154">
        <v>0</v>
      </c>
      <c r="G734" s="154">
        <v>0</v>
      </c>
      <c r="H734" s="154">
        <v>0</v>
      </c>
      <c r="I734" s="154">
        <v>0</v>
      </c>
      <c r="J734" s="154">
        <v>0</v>
      </c>
      <c r="K734" s="154">
        <v>0</v>
      </c>
      <c r="L734" s="154">
        <v>0</v>
      </c>
      <c r="M734" s="154">
        <v>0</v>
      </c>
      <c r="N734" s="154">
        <v>0</v>
      </c>
      <c r="O734" s="154">
        <v>0</v>
      </c>
      <c r="P734" s="154">
        <v>0</v>
      </c>
      <c r="Q734" s="154">
        <v>0</v>
      </c>
      <c r="R734" s="154">
        <v>0</v>
      </c>
      <c r="S734" s="154">
        <v>0</v>
      </c>
      <c r="T734" s="154">
        <v>0</v>
      </c>
      <c r="U734" s="154">
        <v>0</v>
      </c>
      <c r="V734" s="154">
        <v>0</v>
      </c>
      <c r="W734" s="154">
        <v>0</v>
      </c>
      <c r="X734" s="154">
        <v>0</v>
      </c>
      <c r="Y734" s="52">
        <v>0</v>
      </c>
      <c r="Z734" s="36">
        <v>0</v>
      </c>
      <c r="AA734" s="154">
        <v>0</v>
      </c>
      <c r="AB734" s="154">
        <v>0</v>
      </c>
      <c r="AC734" s="154">
        <v>0</v>
      </c>
      <c r="AD734" s="154">
        <v>0</v>
      </c>
      <c r="AE734" s="154">
        <v>0</v>
      </c>
      <c r="AF734" s="154">
        <v>0</v>
      </c>
      <c r="AG734" s="154">
        <v>0</v>
      </c>
      <c r="AH734" s="154">
        <v>0</v>
      </c>
      <c r="AI734" s="154">
        <v>0</v>
      </c>
      <c r="AJ734" s="154">
        <v>0</v>
      </c>
      <c r="AK734" s="154">
        <v>0</v>
      </c>
      <c r="AL734" s="154">
        <v>0</v>
      </c>
      <c r="AM734" s="154">
        <v>0</v>
      </c>
      <c r="AN734" s="154">
        <f t="shared" si="213"/>
        <v>0</v>
      </c>
      <c r="AO734" s="154">
        <f t="shared" si="214"/>
        <v>0</v>
      </c>
      <c r="AP734" s="154">
        <f t="shared" si="215"/>
        <v>0</v>
      </c>
      <c r="AQ734" s="154">
        <f t="shared" si="216"/>
        <v>0</v>
      </c>
      <c r="AR734" s="154">
        <f t="shared" si="217"/>
        <v>0</v>
      </c>
      <c r="AS734" s="154">
        <f t="shared" si="218"/>
        <v>0</v>
      </c>
      <c r="AT734" s="154">
        <f t="shared" si="219"/>
        <v>0</v>
      </c>
    </row>
    <row r="735" spans="1:46" ht="78.75">
      <c r="A735" s="65" t="s">
        <v>189</v>
      </c>
      <c r="B735" s="35" t="s">
        <v>347</v>
      </c>
      <c r="C735" s="59" t="s">
        <v>348</v>
      </c>
      <c r="D735" s="52">
        <v>5.47722847</v>
      </c>
      <c r="E735" s="36">
        <v>0</v>
      </c>
      <c r="F735" s="154">
        <v>0</v>
      </c>
      <c r="G735" s="154">
        <v>0</v>
      </c>
      <c r="H735" s="154">
        <v>0</v>
      </c>
      <c r="I735" s="154">
        <v>0</v>
      </c>
      <c r="J735" s="154">
        <v>0</v>
      </c>
      <c r="K735" s="154">
        <v>0</v>
      </c>
      <c r="L735" s="154">
        <v>0</v>
      </c>
      <c r="M735" s="154">
        <v>0</v>
      </c>
      <c r="N735" s="154">
        <v>0</v>
      </c>
      <c r="O735" s="154">
        <v>0</v>
      </c>
      <c r="P735" s="154">
        <v>0</v>
      </c>
      <c r="Q735" s="154">
        <v>0</v>
      </c>
      <c r="R735" s="154">
        <v>0</v>
      </c>
      <c r="S735" s="154">
        <v>0</v>
      </c>
      <c r="T735" s="154">
        <v>0</v>
      </c>
      <c r="U735" s="154">
        <v>0</v>
      </c>
      <c r="V735" s="154">
        <v>0</v>
      </c>
      <c r="W735" s="154">
        <v>0</v>
      </c>
      <c r="X735" s="154">
        <v>0</v>
      </c>
      <c r="Y735" s="52">
        <v>0</v>
      </c>
      <c r="Z735" s="36">
        <v>0</v>
      </c>
      <c r="AA735" s="154">
        <v>0</v>
      </c>
      <c r="AB735" s="154">
        <v>0</v>
      </c>
      <c r="AC735" s="154">
        <v>0</v>
      </c>
      <c r="AD735" s="154">
        <v>0</v>
      </c>
      <c r="AE735" s="154">
        <v>0</v>
      </c>
      <c r="AF735" s="154">
        <v>0</v>
      </c>
      <c r="AG735" s="154">
        <v>0</v>
      </c>
      <c r="AH735" s="154">
        <v>0</v>
      </c>
      <c r="AI735" s="154">
        <v>0</v>
      </c>
      <c r="AJ735" s="154">
        <v>0</v>
      </c>
      <c r="AK735" s="154">
        <v>0</v>
      </c>
      <c r="AL735" s="154">
        <v>0</v>
      </c>
      <c r="AM735" s="154">
        <v>0</v>
      </c>
      <c r="AN735" s="154">
        <f t="shared" si="213"/>
        <v>0</v>
      </c>
      <c r="AO735" s="154">
        <f t="shared" si="214"/>
        <v>0</v>
      </c>
      <c r="AP735" s="154">
        <f t="shared" si="215"/>
        <v>0</v>
      </c>
      <c r="AQ735" s="154">
        <f t="shared" si="216"/>
        <v>0</v>
      </c>
      <c r="AR735" s="154">
        <f t="shared" si="217"/>
        <v>0</v>
      </c>
      <c r="AS735" s="154">
        <f t="shared" si="218"/>
        <v>0</v>
      </c>
      <c r="AT735" s="154">
        <f t="shared" si="219"/>
        <v>0</v>
      </c>
    </row>
    <row r="736" spans="1:46" ht="78.75">
      <c r="A736" s="65" t="s">
        <v>352</v>
      </c>
      <c r="B736" s="35" t="s">
        <v>351</v>
      </c>
      <c r="C736" s="59" t="s">
        <v>353</v>
      </c>
      <c r="D736" s="52">
        <v>22.205149710000001</v>
      </c>
      <c r="E736" s="36">
        <v>0</v>
      </c>
      <c r="F736" s="154">
        <v>0</v>
      </c>
      <c r="G736" s="154">
        <v>0</v>
      </c>
      <c r="H736" s="154">
        <v>0</v>
      </c>
      <c r="I736" s="154">
        <v>0</v>
      </c>
      <c r="J736" s="154">
        <v>0</v>
      </c>
      <c r="K736" s="154">
        <v>0</v>
      </c>
      <c r="L736" s="154">
        <v>0</v>
      </c>
      <c r="M736" s="154">
        <v>0</v>
      </c>
      <c r="N736" s="154">
        <v>0</v>
      </c>
      <c r="O736" s="154">
        <v>0</v>
      </c>
      <c r="P736" s="154">
        <v>0</v>
      </c>
      <c r="Q736" s="154">
        <v>0</v>
      </c>
      <c r="R736" s="154">
        <v>0</v>
      </c>
      <c r="S736" s="154">
        <v>0</v>
      </c>
      <c r="T736" s="154">
        <v>0</v>
      </c>
      <c r="U736" s="154">
        <v>0</v>
      </c>
      <c r="V736" s="154">
        <v>0</v>
      </c>
      <c r="W736" s="154">
        <v>0</v>
      </c>
      <c r="X736" s="154">
        <v>0</v>
      </c>
      <c r="Y736" s="52">
        <v>0</v>
      </c>
      <c r="Z736" s="36">
        <v>0</v>
      </c>
      <c r="AA736" s="154">
        <v>0</v>
      </c>
      <c r="AB736" s="154">
        <v>0</v>
      </c>
      <c r="AC736" s="154">
        <v>0</v>
      </c>
      <c r="AD736" s="154">
        <v>0</v>
      </c>
      <c r="AE736" s="154">
        <v>0</v>
      </c>
      <c r="AF736" s="154">
        <v>0</v>
      </c>
      <c r="AG736" s="154">
        <v>0</v>
      </c>
      <c r="AH736" s="154">
        <v>0</v>
      </c>
      <c r="AI736" s="154">
        <v>0</v>
      </c>
      <c r="AJ736" s="154">
        <v>0</v>
      </c>
      <c r="AK736" s="154">
        <v>0</v>
      </c>
      <c r="AL736" s="154">
        <v>0</v>
      </c>
      <c r="AM736" s="154">
        <v>0</v>
      </c>
      <c r="AN736" s="154">
        <f t="shared" si="213"/>
        <v>0</v>
      </c>
      <c r="AO736" s="154">
        <f t="shared" si="214"/>
        <v>0</v>
      </c>
      <c r="AP736" s="154">
        <f t="shared" si="215"/>
        <v>0</v>
      </c>
      <c r="AQ736" s="154">
        <f t="shared" si="216"/>
        <v>0</v>
      </c>
      <c r="AR736" s="154">
        <f t="shared" si="217"/>
        <v>0</v>
      </c>
      <c r="AS736" s="154">
        <f t="shared" si="218"/>
        <v>0</v>
      </c>
      <c r="AT736" s="154">
        <f t="shared" si="219"/>
        <v>0</v>
      </c>
    </row>
    <row r="737" spans="1:46">
      <c r="A737" s="65" t="s">
        <v>189</v>
      </c>
      <c r="B737" s="35" t="s">
        <v>350</v>
      </c>
      <c r="C737" s="59" t="s">
        <v>354</v>
      </c>
      <c r="D737" s="52">
        <v>159.86636540000001</v>
      </c>
      <c r="E737" s="36">
        <v>0</v>
      </c>
      <c r="F737" s="154">
        <v>0</v>
      </c>
      <c r="G737" s="154">
        <v>0</v>
      </c>
      <c r="H737" s="154">
        <v>0</v>
      </c>
      <c r="I737" s="154">
        <v>0</v>
      </c>
      <c r="J737" s="154">
        <v>0</v>
      </c>
      <c r="K737" s="154">
        <v>0</v>
      </c>
      <c r="L737" s="154">
        <v>0</v>
      </c>
      <c r="M737" s="154">
        <v>0</v>
      </c>
      <c r="N737" s="154">
        <v>0</v>
      </c>
      <c r="O737" s="154">
        <v>0</v>
      </c>
      <c r="P737" s="154">
        <v>0</v>
      </c>
      <c r="Q737" s="154">
        <v>0</v>
      </c>
      <c r="R737" s="154">
        <v>0</v>
      </c>
      <c r="S737" s="154">
        <v>0</v>
      </c>
      <c r="T737" s="154">
        <v>0</v>
      </c>
      <c r="U737" s="154">
        <v>0</v>
      </c>
      <c r="V737" s="154">
        <v>0</v>
      </c>
      <c r="W737" s="154">
        <v>0</v>
      </c>
      <c r="X737" s="154">
        <v>0</v>
      </c>
      <c r="Y737" s="52">
        <v>0</v>
      </c>
      <c r="Z737" s="36">
        <v>0</v>
      </c>
      <c r="AA737" s="154">
        <v>0</v>
      </c>
      <c r="AB737" s="154">
        <v>0</v>
      </c>
      <c r="AC737" s="154">
        <v>0</v>
      </c>
      <c r="AD737" s="154">
        <v>0</v>
      </c>
      <c r="AE737" s="154">
        <v>0</v>
      </c>
      <c r="AF737" s="154">
        <v>0</v>
      </c>
      <c r="AG737" s="154">
        <v>0</v>
      </c>
      <c r="AH737" s="154">
        <v>0</v>
      </c>
      <c r="AI737" s="154">
        <v>0</v>
      </c>
      <c r="AJ737" s="154">
        <v>0</v>
      </c>
      <c r="AK737" s="154">
        <v>0</v>
      </c>
      <c r="AL737" s="154">
        <v>0</v>
      </c>
      <c r="AM737" s="154">
        <v>0</v>
      </c>
      <c r="AN737" s="154">
        <f t="shared" si="213"/>
        <v>0</v>
      </c>
      <c r="AO737" s="154">
        <f t="shared" si="214"/>
        <v>0</v>
      </c>
      <c r="AP737" s="154">
        <f t="shared" si="215"/>
        <v>0</v>
      </c>
      <c r="AQ737" s="154">
        <f t="shared" si="216"/>
        <v>0</v>
      </c>
      <c r="AR737" s="154">
        <f t="shared" si="217"/>
        <v>0</v>
      </c>
      <c r="AS737" s="154">
        <f t="shared" si="218"/>
        <v>0</v>
      </c>
      <c r="AT737" s="154">
        <f t="shared" si="219"/>
        <v>0</v>
      </c>
    </row>
    <row r="738" spans="1:46">
      <c r="A738" s="65" t="s">
        <v>189</v>
      </c>
      <c r="B738" s="35" t="s">
        <v>349</v>
      </c>
      <c r="C738" s="59" t="s">
        <v>355</v>
      </c>
      <c r="D738" s="52">
        <v>25.483862309999999</v>
      </c>
      <c r="E738" s="36">
        <v>0</v>
      </c>
      <c r="F738" s="154">
        <v>0</v>
      </c>
      <c r="G738" s="154">
        <v>0</v>
      </c>
      <c r="H738" s="154">
        <v>0</v>
      </c>
      <c r="I738" s="154">
        <v>0</v>
      </c>
      <c r="J738" s="154">
        <v>0</v>
      </c>
      <c r="K738" s="154">
        <v>0</v>
      </c>
      <c r="L738" s="154">
        <v>0</v>
      </c>
      <c r="M738" s="154">
        <v>0</v>
      </c>
      <c r="N738" s="154">
        <v>0</v>
      </c>
      <c r="O738" s="154">
        <v>0</v>
      </c>
      <c r="P738" s="154">
        <v>0</v>
      </c>
      <c r="Q738" s="154">
        <v>0</v>
      </c>
      <c r="R738" s="154">
        <v>0</v>
      </c>
      <c r="S738" s="154">
        <v>0</v>
      </c>
      <c r="T738" s="154">
        <v>0</v>
      </c>
      <c r="U738" s="154">
        <v>0</v>
      </c>
      <c r="V738" s="154">
        <v>0</v>
      </c>
      <c r="W738" s="154">
        <v>0</v>
      </c>
      <c r="X738" s="154">
        <v>0</v>
      </c>
      <c r="Y738" s="52">
        <v>0</v>
      </c>
      <c r="Z738" s="36">
        <v>0</v>
      </c>
      <c r="AA738" s="154">
        <v>0</v>
      </c>
      <c r="AB738" s="154">
        <v>0</v>
      </c>
      <c r="AC738" s="154">
        <v>0</v>
      </c>
      <c r="AD738" s="154">
        <v>0</v>
      </c>
      <c r="AE738" s="154">
        <v>0</v>
      </c>
      <c r="AF738" s="154">
        <v>0</v>
      </c>
      <c r="AG738" s="154">
        <v>0</v>
      </c>
      <c r="AH738" s="154">
        <v>0</v>
      </c>
      <c r="AI738" s="154">
        <v>0</v>
      </c>
      <c r="AJ738" s="154">
        <v>0</v>
      </c>
      <c r="AK738" s="154">
        <v>0</v>
      </c>
      <c r="AL738" s="154">
        <v>0</v>
      </c>
      <c r="AM738" s="154">
        <v>0</v>
      </c>
      <c r="AN738" s="154">
        <f t="shared" si="213"/>
        <v>0</v>
      </c>
      <c r="AO738" s="154">
        <f t="shared" si="214"/>
        <v>0</v>
      </c>
      <c r="AP738" s="154">
        <f t="shared" si="215"/>
        <v>0</v>
      </c>
      <c r="AQ738" s="154">
        <f t="shared" si="216"/>
        <v>0</v>
      </c>
      <c r="AR738" s="154">
        <f t="shared" si="217"/>
        <v>0</v>
      </c>
      <c r="AS738" s="154">
        <f t="shared" si="218"/>
        <v>0</v>
      </c>
      <c r="AT738" s="154">
        <f t="shared" si="219"/>
        <v>0</v>
      </c>
    </row>
    <row r="739" spans="1:46" ht="47.25">
      <c r="A739" s="65" t="s">
        <v>189</v>
      </c>
      <c r="B739" s="35" t="s">
        <v>356</v>
      </c>
      <c r="C739" s="59" t="s">
        <v>357</v>
      </c>
      <c r="D739" s="52">
        <v>264.57531068999998</v>
      </c>
      <c r="E739" s="36">
        <v>0</v>
      </c>
      <c r="F739" s="154">
        <v>0</v>
      </c>
      <c r="G739" s="154">
        <v>0</v>
      </c>
      <c r="H739" s="154">
        <v>0</v>
      </c>
      <c r="I739" s="154">
        <v>0</v>
      </c>
      <c r="J739" s="154">
        <v>0</v>
      </c>
      <c r="K739" s="154">
        <v>0</v>
      </c>
      <c r="L739" s="154">
        <v>0</v>
      </c>
      <c r="M739" s="154">
        <v>0</v>
      </c>
      <c r="N739" s="154">
        <v>0</v>
      </c>
      <c r="O739" s="154">
        <v>0</v>
      </c>
      <c r="P739" s="154">
        <v>0</v>
      </c>
      <c r="Q739" s="154">
        <v>0</v>
      </c>
      <c r="R739" s="154">
        <v>0</v>
      </c>
      <c r="S739" s="154">
        <v>0</v>
      </c>
      <c r="T739" s="154">
        <v>0</v>
      </c>
      <c r="U739" s="154">
        <v>0</v>
      </c>
      <c r="V739" s="154">
        <v>0</v>
      </c>
      <c r="W739" s="154">
        <v>0</v>
      </c>
      <c r="X739" s="154">
        <v>0</v>
      </c>
      <c r="Y739" s="52">
        <v>0</v>
      </c>
      <c r="Z739" s="36">
        <v>0</v>
      </c>
      <c r="AA739" s="154">
        <v>0</v>
      </c>
      <c r="AB739" s="154">
        <v>0</v>
      </c>
      <c r="AC739" s="154">
        <v>0</v>
      </c>
      <c r="AD739" s="154">
        <v>0</v>
      </c>
      <c r="AE739" s="154">
        <v>0</v>
      </c>
      <c r="AF739" s="154">
        <v>0</v>
      </c>
      <c r="AG739" s="154">
        <v>0</v>
      </c>
      <c r="AH739" s="154">
        <v>0</v>
      </c>
      <c r="AI739" s="154">
        <v>0</v>
      </c>
      <c r="AJ739" s="154">
        <v>0</v>
      </c>
      <c r="AK739" s="154">
        <v>0</v>
      </c>
      <c r="AL739" s="154">
        <v>0</v>
      </c>
      <c r="AM739" s="154">
        <v>0</v>
      </c>
      <c r="AN739" s="154">
        <f t="shared" si="213"/>
        <v>0</v>
      </c>
      <c r="AO739" s="154">
        <f t="shared" si="214"/>
        <v>0</v>
      </c>
      <c r="AP739" s="154">
        <f t="shared" si="215"/>
        <v>0</v>
      </c>
      <c r="AQ739" s="154">
        <f t="shared" si="216"/>
        <v>0</v>
      </c>
      <c r="AR739" s="154">
        <f t="shared" si="217"/>
        <v>0</v>
      </c>
      <c r="AS739" s="154">
        <f t="shared" si="218"/>
        <v>0</v>
      </c>
      <c r="AT739" s="154">
        <f t="shared" si="219"/>
        <v>0</v>
      </c>
    </row>
    <row r="740" spans="1:46" ht="31.5">
      <c r="A740" s="65" t="s">
        <v>189</v>
      </c>
      <c r="B740" s="35" t="s">
        <v>358</v>
      </c>
      <c r="C740" s="59" t="s">
        <v>359</v>
      </c>
      <c r="D740" s="52">
        <v>44.978627939999996</v>
      </c>
      <c r="E740" s="36">
        <v>0</v>
      </c>
      <c r="F740" s="154">
        <v>0</v>
      </c>
      <c r="G740" s="154">
        <v>0</v>
      </c>
      <c r="H740" s="154">
        <v>0</v>
      </c>
      <c r="I740" s="154">
        <v>0</v>
      </c>
      <c r="J740" s="154">
        <v>0</v>
      </c>
      <c r="K740" s="154">
        <v>0</v>
      </c>
      <c r="L740" s="154">
        <v>0</v>
      </c>
      <c r="M740" s="154">
        <v>0</v>
      </c>
      <c r="N740" s="154">
        <v>0</v>
      </c>
      <c r="O740" s="154">
        <v>0</v>
      </c>
      <c r="P740" s="154">
        <v>0</v>
      </c>
      <c r="Q740" s="154">
        <v>0</v>
      </c>
      <c r="R740" s="154">
        <v>0</v>
      </c>
      <c r="S740" s="154">
        <v>0</v>
      </c>
      <c r="T740" s="154">
        <v>0</v>
      </c>
      <c r="U740" s="154">
        <v>0</v>
      </c>
      <c r="V740" s="154">
        <v>0</v>
      </c>
      <c r="W740" s="154">
        <v>0</v>
      </c>
      <c r="X740" s="154">
        <v>0</v>
      </c>
      <c r="Y740" s="52">
        <v>0</v>
      </c>
      <c r="Z740" s="36">
        <v>0</v>
      </c>
      <c r="AA740" s="154">
        <v>0</v>
      </c>
      <c r="AB740" s="154">
        <v>0</v>
      </c>
      <c r="AC740" s="154">
        <v>0</v>
      </c>
      <c r="AD740" s="154">
        <v>0</v>
      </c>
      <c r="AE740" s="154">
        <v>0</v>
      </c>
      <c r="AF740" s="154">
        <v>0</v>
      </c>
      <c r="AG740" s="154">
        <v>0</v>
      </c>
      <c r="AH740" s="154">
        <v>0</v>
      </c>
      <c r="AI740" s="154">
        <v>0</v>
      </c>
      <c r="AJ740" s="154">
        <v>0</v>
      </c>
      <c r="AK740" s="154">
        <v>0</v>
      </c>
      <c r="AL740" s="154">
        <v>0</v>
      </c>
      <c r="AM740" s="154">
        <v>0</v>
      </c>
      <c r="AN740" s="154">
        <f t="shared" si="213"/>
        <v>0</v>
      </c>
      <c r="AO740" s="154">
        <f t="shared" si="214"/>
        <v>0</v>
      </c>
      <c r="AP740" s="154">
        <f t="shared" si="215"/>
        <v>0</v>
      </c>
      <c r="AQ740" s="154">
        <f t="shared" si="216"/>
        <v>0</v>
      </c>
      <c r="AR740" s="154">
        <f t="shared" si="217"/>
        <v>0</v>
      </c>
      <c r="AS740" s="154">
        <f t="shared" si="218"/>
        <v>0</v>
      </c>
      <c r="AT740" s="154">
        <f t="shared" si="219"/>
        <v>0</v>
      </c>
    </row>
    <row r="741" spans="1:46" ht="31.5">
      <c r="A741" s="65" t="s">
        <v>189</v>
      </c>
      <c r="B741" s="35" t="s">
        <v>360</v>
      </c>
      <c r="C741" s="59" t="s">
        <v>361</v>
      </c>
      <c r="D741" s="52">
        <v>24.435941446572901</v>
      </c>
      <c r="E741" s="36">
        <v>0</v>
      </c>
      <c r="F741" s="154">
        <v>0</v>
      </c>
      <c r="G741" s="154">
        <v>0</v>
      </c>
      <c r="H741" s="154">
        <v>0</v>
      </c>
      <c r="I741" s="154">
        <v>0</v>
      </c>
      <c r="J741" s="154">
        <v>0</v>
      </c>
      <c r="K741" s="154">
        <v>0</v>
      </c>
      <c r="L741" s="154">
        <v>0</v>
      </c>
      <c r="M741" s="154">
        <v>0</v>
      </c>
      <c r="N741" s="154">
        <v>0</v>
      </c>
      <c r="O741" s="154">
        <v>0</v>
      </c>
      <c r="P741" s="154">
        <v>0</v>
      </c>
      <c r="Q741" s="154">
        <v>0</v>
      </c>
      <c r="R741" s="154">
        <v>0</v>
      </c>
      <c r="S741" s="154">
        <v>0</v>
      </c>
      <c r="T741" s="154">
        <v>0</v>
      </c>
      <c r="U741" s="154">
        <v>0</v>
      </c>
      <c r="V741" s="154">
        <v>0</v>
      </c>
      <c r="W741" s="154">
        <v>0</v>
      </c>
      <c r="X741" s="154">
        <v>0</v>
      </c>
      <c r="Y741" s="52">
        <v>0</v>
      </c>
      <c r="Z741" s="36">
        <v>0</v>
      </c>
      <c r="AA741" s="154">
        <v>0</v>
      </c>
      <c r="AB741" s="154">
        <v>0</v>
      </c>
      <c r="AC741" s="154">
        <v>0</v>
      </c>
      <c r="AD741" s="154">
        <v>0</v>
      </c>
      <c r="AE741" s="154">
        <v>0</v>
      </c>
      <c r="AF741" s="154">
        <v>0</v>
      </c>
      <c r="AG741" s="154">
        <v>0</v>
      </c>
      <c r="AH741" s="154">
        <v>0</v>
      </c>
      <c r="AI741" s="154">
        <v>0</v>
      </c>
      <c r="AJ741" s="154">
        <v>0</v>
      </c>
      <c r="AK741" s="154">
        <v>0</v>
      </c>
      <c r="AL741" s="154">
        <v>0</v>
      </c>
      <c r="AM741" s="154">
        <v>0</v>
      </c>
      <c r="AN741" s="154">
        <f t="shared" si="213"/>
        <v>0</v>
      </c>
      <c r="AO741" s="154">
        <f t="shared" si="214"/>
        <v>0</v>
      </c>
      <c r="AP741" s="154">
        <f t="shared" si="215"/>
        <v>0</v>
      </c>
      <c r="AQ741" s="154">
        <f t="shared" si="216"/>
        <v>0</v>
      </c>
      <c r="AR741" s="154">
        <f t="shared" si="217"/>
        <v>0</v>
      </c>
      <c r="AS741" s="154">
        <f t="shared" si="218"/>
        <v>0</v>
      </c>
      <c r="AT741" s="154">
        <f t="shared" si="219"/>
        <v>0</v>
      </c>
    </row>
    <row r="742" spans="1:46" ht="31.5">
      <c r="A742" s="65" t="s">
        <v>189</v>
      </c>
      <c r="B742" s="35" t="s">
        <v>362</v>
      </c>
      <c r="C742" s="59" t="s">
        <v>363</v>
      </c>
      <c r="D742" s="52">
        <v>17.463023249999999</v>
      </c>
      <c r="E742" s="36">
        <v>0</v>
      </c>
      <c r="F742" s="154">
        <v>0</v>
      </c>
      <c r="G742" s="154">
        <v>0</v>
      </c>
      <c r="H742" s="154">
        <v>0</v>
      </c>
      <c r="I742" s="154">
        <v>0</v>
      </c>
      <c r="J742" s="154">
        <v>0</v>
      </c>
      <c r="K742" s="154">
        <v>0</v>
      </c>
      <c r="L742" s="154">
        <v>0</v>
      </c>
      <c r="M742" s="154">
        <v>0</v>
      </c>
      <c r="N742" s="154">
        <v>0</v>
      </c>
      <c r="O742" s="154">
        <v>0</v>
      </c>
      <c r="P742" s="154">
        <v>0</v>
      </c>
      <c r="Q742" s="154">
        <v>0</v>
      </c>
      <c r="R742" s="154">
        <v>0</v>
      </c>
      <c r="S742" s="154">
        <v>0</v>
      </c>
      <c r="T742" s="154">
        <v>0</v>
      </c>
      <c r="U742" s="154">
        <v>0</v>
      </c>
      <c r="V742" s="154">
        <v>0</v>
      </c>
      <c r="W742" s="154">
        <v>0</v>
      </c>
      <c r="X742" s="154">
        <v>0</v>
      </c>
      <c r="Y742" s="52">
        <v>0</v>
      </c>
      <c r="Z742" s="36">
        <v>0</v>
      </c>
      <c r="AA742" s="154">
        <v>0</v>
      </c>
      <c r="AB742" s="154">
        <v>0</v>
      </c>
      <c r="AC742" s="154">
        <v>0</v>
      </c>
      <c r="AD742" s="154">
        <v>0</v>
      </c>
      <c r="AE742" s="154">
        <v>0</v>
      </c>
      <c r="AF742" s="154">
        <v>0</v>
      </c>
      <c r="AG742" s="154">
        <v>0</v>
      </c>
      <c r="AH742" s="154">
        <v>0</v>
      </c>
      <c r="AI742" s="154">
        <v>0</v>
      </c>
      <c r="AJ742" s="154">
        <v>0</v>
      </c>
      <c r="AK742" s="154">
        <v>0</v>
      </c>
      <c r="AL742" s="154">
        <v>0</v>
      </c>
      <c r="AM742" s="154">
        <v>0</v>
      </c>
      <c r="AN742" s="154">
        <f t="shared" si="213"/>
        <v>0</v>
      </c>
      <c r="AO742" s="154">
        <f t="shared" si="214"/>
        <v>0</v>
      </c>
      <c r="AP742" s="154">
        <f t="shared" si="215"/>
        <v>0</v>
      </c>
      <c r="AQ742" s="154">
        <f t="shared" si="216"/>
        <v>0</v>
      </c>
      <c r="AR742" s="154">
        <f t="shared" si="217"/>
        <v>0</v>
      </c>
      <c r="AS742" s="154">
        <f t="shared" si="218"/>
        <v>0</v>
      </c>
      <c r="AT742" s="154">
        <f t="shared" si="219"/>
        <v>0</v>
      </c>
    </row>
    <row r="743" spans="1:46" s="292" customFormat="1" ht="63">
      <c r="A743" s="297" t="s">
        <v>352</v>
      </c>
      <c r="B743" s="134" t="s">
        <v>1899</v>
      </c>
      <c r="C743" s="135" t="s">
        <v>1900</v>
      </c>
      <c r="D743" s="155">
        <v>233.67500000000001</v>
      </c>
      <c r="E743" s="154">
        <v>0</v>
      </c>
      <c r="F743" s="154">
        <v>0</v>
      </c>
      <c r="G743" s="154">
        <v>0</v>
      </c>
      <c r="H743" s="154">
        <v>0</v>
      </c>
      <c r="I743" s="154">
        <v>0</v>
      </c>
      <c r="J743" s="154">
        <v>0</v>
      </c>
      <c r="K743" s="154">
        <v>0</v>
      </c>
      <c r="L743" s="154">
        <v>0</v>
      </c>
      <c r="M743" s="154">
        <v>0</v>
      </c>
      <c r="N743" s="154">
        <v>0</v>
      </c>
      <c r="O743" s="154">
        <v>0</v>
      </c>
      <c r="P743" s="154">
        <v>0</v>
      </c>
      <c r="Q743" s="154">
        <v>0</v>
      </c>
      <c r="R743" s="154">
        <v>0</v>
      </c>
      <c r="S743" s="154">
        <v>0</v>
      </c>
      <c r="T743" s="154">
        <v>0</v>
      </c>
      <c r="U743" s="154">
        <v>0</v>
      </c>
      <c r="V743" s="154">
        <v>0</v>
      </c>
      <c r="W743" s="154">
        <v>0</v>
      </c>
      <c r="X743" s="154">
        <v>0</v>
      </c>
      <c r="Y743" s="155">
        <v>0</v>
      </c>
      <c r="Z743" s="154">
        <v>0</v>
      </c>
      <c r="AA743" s="154">
        <v>0</v>
      </c>
      <c r="AB743" s="154">
        <v>0</v>
      </c>
      <c r="AC743" s="154">
        <v>0</v>
      </c>
      <c r="AD743" s="154">
        <v>0</v>
      </c>
      <c r="AE743" s="154">
        <v>0</v>
      </c>
      <c r="AF743" s="154">
        <v>0</v>
      </c>
      <c r="AG743" s="154">
        <v>0</v>
      </c>
      <c r="AH743" s="154">
        <v>0</v>
      </c>
      <c r="AI743" s="154">
        <v>0</v>
      </c>
      <c r="AJ743" s="154">
        <v>0</v>
      </c>
      <c r="AK743" s="154">
        <v>0</v>
      </c>
      <c r="AL743" s="154">
        <v>0</v>
      </c>
      <c r="AM743" s="154">
        <v>0</v>
      </c>
      <c r="AN743" s="154">
        <f t="shared" si="213"/>
        <v>0</v>
      </c>
      <c r="AO743" s="154">
        <f t="shared" si="214"/>
        <v>0</v>
      </c>
      <c r="AP743" s="154">
        <f t="shared" si="215"/>
        <v>0</v>
      </c>
      <c r="AQ743" s="154">
        <f t="shared" si="216"/>
        <v>0</v>
      </c>
      <c r="AR743" s="154">
        <f t="shared" si="217"/>
        <v>0</v>
      </c>
      <c r="AS743" s="154">
        <f t="shared" si="218"/>
        <v>0</v>
      </c>
      <c r="AT743" s="154">
        <f t="shared" si="219"/>
        <v>0</v>
      </c>
    </row>
    <row r="744" spans="1:46" s="292" customFormat="1" ht="31.5">
      <c r="A744" s="297" t="s">
        <v>352</v>
      </c>
      <c r="B744" s="134" t="s">
        <v>1901</v>
      </c>
      <c r="C744" s="135" t="s">
        <v>1902</v>
      </c>
      <c r="D744" s="155">
        <v>2.5</v>
      </c>
      <c r="E744" s="154">
        <v>0</v>
      </c>
      <c r="F744" s="154">
        <v>0</v>
      </c>
      <c r="G744" s="154">
        <v>0</v>
      </c>
      <c r="H744" s="154">
        <v>0</v>
      </c>
      <c r="I744" s="154">
        <v>0</v>
      </c>
      <c r="J744" s="154">
        <v>0</v>
      </c>
      <c r="K744" s="154">
        <v>0</v>
      </c>
      <c r="L744" s="154">
        <v>0</v>
      </c>
      <c r="M744" s="154">
        <v>0</v>
      </c>
      <c r="N744" s="154">
        <v>0</v>
      </c>
      <c r="O744" s="154">
        <v>0</v>
      </c>
      <c r="P744" s="154">
        <v>0</v>
      </c>
      <c r="Q744" s="154">
        <v>0</v>
      </c>
      <c r="R744" s="154">
        <v>0</v>
      </c>
      <c r="S744" s="154">
        <v>0</v>
      </c>
      <c r="T744" s="154">
        <v>0</v>
      </c>
      <c r="U744" s="154">
        <v>0</v>
      </c>
      <c r="V744" s="154">
        <v>0</v>
      </c>
      <c r="W744" s="154">
        <v>0</v>
      </c>
      <c r="X744" s="154">
        <v>0</v>
      </c>
      <c r="Y744" s="155">
        <v>0</v>
      </c>
      <c r="Z744" s="154">
        <v>0</v>
      </c>
      <c r="AA744" s="154">
        <v>0</v>
      </c>
      <c r="AB744" s="154">
        <v>0</v>
      </c>
      <c r="AC744" s="154">
        <v>0</v>
      </c>
      <c r="AD744" s="154">
        <v>0</v>
      </c>
      <c r="AE744" s="154">
        <v>0</v>
      </c>
      <c r="AF744" s="154">
        <v>0</v>
      </c>
      <c r="AG744" s="154">
        <v>0</v>
      </c>
      <c r="AH744" s="154">
        <v>0</v>
      </c>
      <c r="AI744" s="154">
        <v>0</v>
      </c>
      <c r="AJ744" s="154">
        <v>0</v>
      </c>
      <c r="AK744" s="154">
        <v>0</v>
      </c>
      <c r="AL744" s="154">
        <v>0</v>
      </c>
      <c r="AM744" s="154">
        <v>0</v>
      </c>
      <c r="AN744" s="154">
        <f t="shared" si="213"/>
        <v>0</v>
      </c>
      <c r="AO744" s="154">
        <f t="shared" si="214"/>
        <v>0</v>
      </c>
      <c r="AP744" s="154">
        <f t="shared" si="215"/>
        <v>0</v>
      </c>
      <c r="AQ744" s="154">
        <f t="shared" si="216"/>
        <v>0</v>
      </c>
      <c r="AR744" s="154">
        <f t="shared" si="217"/>
        <v>0</v>
      </c>
      <c r="AS744" s="154">
        <f t="shared" si="218"/>
        <v>0</v>
      </c>
      <c r="AT744" s="154">
        <f t="shared" si="219"/>
        <v>0</v>
      </c>
    </row>
    <row r="745" spans="1:46" ht="31.5">
      <c r="A745" s="65" t="s">
        <v>189</v>
      </c>
      <c r="B745" s="35" t="s">
        <v>1909</v>
      </c>
      <c r="C745" s="59" t="s">
        <v>1679</v>
      </c>
      <c r="D745" s="52">
        <v>0.28060994</v>
      </c>
      <c r="E745" s="36">
        <v>0</v>
      </c>
      <c r="F745" s="154">
        <v>0</v>
      </c>
      <c r="G745" s="154">
        <v>0</v>
      </c>
      <c r="H745" s="154">
        <v>0</v>
      </c>
      <c r="I745" s="154">
        <v>0</v>
      </c>
      <c r="J745" s="154">
        <v>0</v>
      </c>
      <c r="K745" s="154">
        <v>0</v>
      </c>
      <c r="L745" s="154">
        <v>0</v>
      </c>
      <c r="M745" s="154">
        <v>0</v>
      </c>
      <c r="N745" s="154">
        <v>0</v>
      </c>
      <c r="O745" s="154">
        <v>0</v>
      </c>
      <c r="P745" s="154">
        <v>0</v>
      </c>
      <c r="Q745" s="154">
        <v>0</v>
      </c>
      <c r="R745" s="154">
        <v>0</v>
      </c>
      <c r="S745" s="154">
        <v>0</v>
      </c>
      <c r="T745" s="154">
        <v>0</v>
      </c>
      <c r="U745" s="154">
        <v>0</v>
      </c>
      <c r="V745" s="154">
        <v>0</v>
      </c>
      <c r="W745" s="154">
        <v>0</v>
      </c>
      <c r="X745" s="154">
        <v>0</v>
      </c>
      <c r="Y745" s="52">
        <v>0</v>
      </c>
      <c r="Z745" s="36">
        <v>0</v>
      </c>
      <c r="AA745" s="154">
        <v>0</v>
      </c>
      <c r="AB745" s="154">
        <v>0</v>
      </c>
      <c r="AC745" s="154">
        <v>0</v>
      </c>
      <c r="AD745" s="154">
        <v>0</v>
      </c>
      <c r="AE745" s="154">
        <v>0</v>
      </c>
      <c r="AF745" s="154">
        <v>0</v>
      </c>
      <c r="AG745" s="154">
        <v>0</v>
      </c>
      <c r="AH745" s="154">
        <v>0</v>
      </c>
      <c r="AI745" s="154">
        <v>0</v>
      </c>
      <c r="AJ745" s="154">
        <v>0</v>
      </c>
      <c r="AK745" s="154">
        <v>0</v>
      </c>
      <c r="AL745" s="154">
        <v>0</v>
      </c>
      <c r="AM745" s="154">
        <v>0</v>
      </c>
      <c r="AN745" s="154">
        <f t="shared" si="213"/>
        <v>0</v>
      </c>
      <c r="AO745" s="154">
        <f t="shared" si="214"/>
        <v>0</v>
      </c>
      <c r="AP745" s="154">
        <f t="shared" si="215"/>
        <v>0</v>
      </c>
      <c r="AQ745" s="154">
        <f t="shared" si="216"/>
        <v>0</v>
      </c>
      <c r="AR745" s="154">
        <f t="shared" si="217"/>
        <v>0</v>
      </c>
      <c r="AS745" s="154">
        <f t="shared" si="218"/>
        <v>0</v>
      </c>
      <c r="AT745" s="154">
        <f t="shared" si="219"/>
        <v>0</v>
      </c>
    </row>
    <row r="746" spans="1:46" ht="78.75">
      <c r="A746" s="65" t="s">
        <v>189</v>
      </c>
      <c r="B746" s="35" t="s">
        <v>347</v>
      </c>
      <c r="C746" s="59" t="s">
        <v>1680</v>
      </c>
      <c r="D746" s="52">
        <v>17.73310983</v>
      </c>
      <c r="E746" s="36">
        <v>0</v>
      </c>
      <c r="F746" s="154">
        <v>2.2331098300000001</v>
      </c>
      <c r="G746" s="154">
        <v>0</v>
      </c>
      <c r="H746" s="154">
        <v>0</v>
      </c>
      <c r="I746" s="154">
        <v>0</v>
      </c>
      <c r="J746" s="154">
        <v>0</v>
      </c>
      <c r="K746" s="154">
        <v>0</v>
      </c>
      <c r="L746" s="154">
        <v>0</v>
      </c>
      <c r="M746" s="154">
        <v>5</v>
      </c>
      <c r="N746" s="154">
        <v>0</v>
      </c>
      <c r="O746" s="154">
        <v>0</v>
      </c>
      <c r="P746" s="154">
        <v>0</v>
      </c>
      <c r="Q746" s="154">
        <v>0</v>
      </c>
      <c r="R746" s="154">
        <v>0</v>
      </c>
      <c r="S746" s="154">
        <v>0</v>
      </c>
      <c r="T746" s="154">
        <v>3.5</v>
      </c>
      <c r="U746" s="154">
        <v>0</v>
      </c>
      <c r="V746" s="154">
        <v>0</v>
      </c>
      <c r="W746" s="154">
        <v>0</v>
      </c>
      <c r="X746" s="154">
        <v>0</v>
      </c>
      <c r="Y746" s="52">
        <v>0</v>
      </c>
      <c r="Z746" s="36">
        <v>0</v>
      </c>
      <c r="AA746" s="154">
        <v>3.5</v>
      </c>
      <c r="AB746" s="154">
        <v>0</v>
      </c>
      <c r="AC746" s="154">
        <v>0</v>
      </c>
      <c r="AD746" s="154">
        <v>0</v>
      </c>
      <c r="AE746" s="154">
        <v>0</v>
      </c>
      <c r="AF746" s="154">
        <v>0</v>
      </c>
      <c r="AG746" s="154">
        <v>0</v>
      </c>
      <c r="AH746" s="154">
        <v>3.5</v>
      </c>
      <c r="AI746" s="154">
        <v>0</v>
      </c>
      <c r="AJ746" s="154">
        <v>0</v>
      </c>
      <c r="AK746" s="154">
        <v>0</v>
      </c>
      <c r="AL746" s="154">
        <v>0</v>
      </c>
      <c r="AM746" s="154">
        <v>0</v>
      </c>
      <c r="AN746" s="154">
        <f t="shared" si="213"/>
        <v>0</v>
      </c>
      <c r="AO746" s="154">
        <f t="shared" si="214"/>
        <v>17.73310983</v>
      </c>
      <c r="AP746" s="154">
        <f t="shared" si="215"/>
        <v>0</v>
      </c>
      <c r="AQ746" s="154">
        <f t="shared" si="216"/>
        <v>0</v>
      </c>
      <c r="AR746" s="154">
        <f t="shared" si="217"/>
        <v>0</v>
      </c>
      <c r="AS746" s="154">
        <f t="shared" si="218"/>
        <v>0</v>
      </c>
      <c r="AT746" s="154">
        <f t="shared" si="219"/>
        <v>0</v>
      </c>
    </row>
    <row r="747" spans="1:46">
      <c r="A747" s="65" t="s">
        <v>189</v>
      </c>
      <c r="B747" s="35" t="s">
        <v>350</v>
      </c>
      <c r="C747" s="59" t="s">
        <v>1681</v>
      </c>
      <c r="D747" s="52">
        <v>289.25638973000002</v>
      </c>
      <c r="E747" s="36">
        <v>7.5919600000000003</v>
      </c>
      <c r="F747" s="154">
        <v>63.00062973</v>
      </c>
      <c r="G747" s="154">
        <v>0</v>
      </c>
      <c r="H747" s="154">
        <v>0</v>
      </c>
      <c r="I747" s="154">
        <v>0</v>
      </c>
      <c r="J747" s="154">
        <v>0</v>
      </c>
      <c r="K747" s="154">
        <v>0</v>
      </c>
      <c r="L747" s="154">
        <v>7.74</v>
      </c>
      <c r="M747" s="154">
        <v>72.260000000000005</v>
      </c>
      <c r="N747" s="154">
        <v>0</v>
      </c>
      <c r="O747" s="154">
        <v>0</v>
      </c>
      <c r="P747" s="154">
        <v>0</v>
      </c>
      <c r="Q747" s="154">
        <v>0</v>
      </c>
      <c r="R747" s="154">
        <v>0</v>
      </c>
      <c r="S747" s="154">
        <v>5.1139000000000001</v>
      </c>
      <c r="T747" s="154">
        <v>40</v>
      </c>
      <c r="U747" s="154">
        <v>0</v>
      </c>
      <c r="V747" s="154">
        <v>0</v>
      </c>
      <c r="W747" s="154">
        <v>0</v>
      </c>
      <c r="X747" s="154">
        <v>0</v>
      </c>
      <c r="Y747" s="52">
        <v>0</v>
      </c>
      <c r="Z747" s="36">
        <v>3.0358999999999998</v>
      </c>
      <c r="AA747" s="154">
        <v>50</v>
      </c>
      <c r="AB747" s="154">
        <v>0</v>
      </c>
      <c r="AC747" s="154">
        <v>0</v>
      </c>
      <c r="AD747" s="154">
        <v>0</v>
      </c>
      <c r="AE747" s="154">
        <v>0</v>
      </c>
      <c r="AF747" s="154">
        <v>0</v>
      </c>
      <c r="AG747" s="154">
        <v>0.51400000000000001</v>
      </c>
      <c r="AH747" s="154">
        <v>40</v>
      </c>
      <c r="AI747" s="154">
        <v>0</v>
      </c>
      <c r="AJ747" s="154">
        <v>0</v>
      </c>
      <c r="AK747" s="154">
        <v>0</v>
      </c>
      <c r="AL747" s="154">
        <v>0</v>
      </c>
      <c r="AM747" s="154">
        <v>0</v>
      </c>
      <c r="AN747" s="154">
        <f t="shared" si="213"/>
        <v>23.995760000000001</v>
      </c>
      <c r="AO747" s="154">
        <f t="shared" si="214"/>
        <v>265.26062973000001</v>
      </c>
      <c r="AP747" s="154">
        <f t="shared" si="215"/>
        <v>0</v>
      </c>
      <c r="AQ747" s="154">
        <f t="shared" si="216"/>
        <v>0</v>
      </c>
      <c r="AR747" s="154">
        <f t="shared" si="217"/>
        <v>0</v>
      </c>
      <c r="AS747" s="154">
        <f t="shared" si="218"/>
        <v>0</v>
      </c>
      <c r="AT747" s="154">
        <f t="shared" si="219"/>
        <v>0</v>
      </c>
    </row>
    <row r="748" spans="1:46" ht="78.75">
      <c r="A748" s="65" t="s">
        <v>352</v>
      </c>
      <c r="B748" s="35" t="s">
        <v>351</v>
      </c>
      <c r="C748" s="59" t="s">
        <v>1682</v>
      </c>
      <c r="D748" s="52">
        <v>11.32718</v>
      </c>
      <c r="E748" s="36">
        <v>0</v>
      </c>
      <c r="F748" s="154">
        <v>3.3271799999999998</v>
      </c>
      <c r="G748" s="154">
        <v>0</v>
      </c>
      <c r="H748" s="154">
        <v>0</v>
      </c>
      <c r="I748" s="154">
        <v>0</v>
      </c>
      <c r="J748" s="154">
        <v>0</v>
      </c>
      <c r="K748" s="154">
        <v>0</v>
      </c>
      <c r="L748" s="154">
        <v>0</v>
      </c>
      <c r="M748" s="154">
        <v>2</v>
      </c>
      <c r="N748" s="154">
        <v>0</v>
      </c>
      <c r="O748" s="154">
        <v>0</v>
      </c>
      <c r="P748" s="154">
        <v>0</v>
      </c>
      <c r="Q748" s="154">
        <v>0</v>
      </c>
      <c r="R748" s="154">
        <v>0</v>
      </c>
      <c r="S748" s="154">
        <v>0</v>
      </c>
      <c r="T748" s="154">
        <v>2</v>
      </c>
      <c r="U748" s="154">
        <v>0</v>
      </c>
      <c r="V748" s="154">
        <v>0</v>
      </c>
      <c r="W748" s="154">
        <v>0</v>
      </c>
      <c r="X748" s="154">
        <v>0</v>
      </c>
      <c r="Y748" s="52">
        <v>0</v>
      </c>
      <c r="Z748" s="36">
        <v>0</v>
      </c>
      <c r="AA748" s="154">
        <v>2</v>
      </c>
      <c r="AB748" s="154">
        <v>0</v>
      </c>
      <c r="AC748" s="154">
        <v>0</v>
      </c>
      <c r="AD748" s="154">
        <v>0</v>
      </c>
      <c r="AE748" s="154">
        <v>0</v>
      </c>
      <c r="AF748" s="154">
        <v>0</v>
      </c>
      <c r="AG748" s="154">
        <v>0</v>
      </c>
      <c r="AH748" s="154">
        <v>2</v>
      </c>
      <c r="AI748" s="154">
        <v>0</v>
      </c>
      <c r="AJ748" s="154">
        <v>0</v>
      </c>
      <c r="AK748" s="154">
        <v>0</v>
      </c>
      <c r="AL748" s="154">
        <v>0</v>
      </c>
      <c r="AM748" s="154">
        <v>0</v>
      </c>
      <c r="AN748" s="154">
        <f t="shared" si="213"/>
        <v>0</v>
      </c>
      <c r="AO748" s="154">
        <f t="shared" si="214"/>
        <v>11.32718</v>
      </c>
      <c r="AP748" s="154">
        <f t="shared" si="215"/>
        <v>0</v>
      </c>
      <c r="AQ748" s="154">
        <f t="shared" si="216"/>
        <v>0</v>
      </c>
      <c r="AR748" s="154">
        <f t="shared" si="217"/>
        <v>0</v>
      </c>
      <c r="AS748" s="154">
        <f t="shared" si="218"/>
        <v>0</v>
      </c>
      <c r="AT748" s="154">
        <f t="shared" si="219"/>
        <v>0</v>
      </c>
    </row>
    <row r="749" spans="1:46">
      <c r="A749" s="65" t="s">
        <v>189</v>
      </c>
      <c r="B749" s="35" t="s">
        <v>349</v>
      </c>
      <c r="C749" s="59" t="s">
        <v>1683</v>
      </c>
      <c r="D749" s="52">
        <v>25.045833000000002</v>
      </c>
      <c r="E749" s="36">
        <v>0</v>
      </c>
      <c r="F749" s="154">
        <v>5.045833</v>
      </c>
      <c r="G749" s="154">
        <v>0</v>
      </c>
      <c r="H749" s="154">
        <v>0</v>
      </c>
      <c r="I749" s="154">
        <v>0</v>
      </c>
      <c r="J749" s="154">
        <v>0</v>
      </c>
      <c r="K749" s="154">
        <v>0</v>
      </c>
      <c r="L749" s="154">
        <v>0</v>
      </c>
      <c r="M749" s="154">
        <v>5</v>
      </c>
      <c r="N749" s="154">
        <v>0</v>
      </c>
      <c r="O749" s="154">
        <v>0</v>
      </c>
      <c r="P749" s="154">
        <v>0</v>
      </c>
      <c r="Q749" s="154">
        <v>0</v>
      </c>
      <c r="R749" s="154">
        <v>0</v>
      </c>
      <c r="S749" s="154">
        <v>0</v>
      </c>
      <c r="T749" s="154">
        <v>5</v>
      </c>
      <c r="U749" s="154">
        <v>0</v>
      </c>
      <c r="V749" s="154">
        <v>0</v>
      </c>
      <c r="W749" s="154">
        <v>0</v>
      </c>
      <c r="X749" s="154">
        <v>0</v>
      </c>
      <c r="Y749" s="52">
        <v>0</v>
      </c>
      <c r="Z749" s="36">
        <v>0</v>
      </c>
      <c r="AA749" s="154">
        <v>5</v>
      </c>
      <c r="AB749" s="154">
        <v>0</v>
      </c>
      <c r="AC749" s="154">
        <v>0</v>
      </c>
      <c r="AD749" s="154">
        <v>0</v>
      </c>
      <c r="AE749" s="154">
        <v>0</v>
      </c>
      <c r="AF749" s="154">
        <v>0</v>
      </c>
      <c r="AG749" s="154">
        <v>0</v>
      </c>
      <c r="AH749" s="154">
        <v>5</v>
      </c>
      <c r="AI749" s="154">
        <v>0</v>
      </c>
      <c r="AJ749" s="154">
        <v>0</v>
      </c>
      <c r="AK749" s="154">
        <v>0</v>
      </c>
      <c r="AL749" s="154">
        <v>0</v>
      </c>
      <c r="AM749" s="154">
        <v>0</v>
      </c>
      <c r="AN749" s="154">
        <f t="shared" si="213"/>
        <v>0</v>
      </c>
      <c r="AO749" s="154">
        <f t="shared" si="214"/>
        <v>25.045833000000002</v>
      </c>
      <c r="AP749" s="154">
        <f t="shared" si="215"/>
        <v>0</v>
      </c>
      <c r="AQ749" s="154">
        <f t="shared" si="216"/>
        <v>0</v>
      </c>
      <c r="AR749" s="154">
        <f t="shared" si="217"/>
        <v>0</v>
      </c>
      <c r="AS749" s="154">
        <f t="shared" si="218"/>
        <v>0</v>
      </c>
      <c r="AT749" s="154">
        <f t="shared" si="219"/>
        <v>0</v>
      </c>
    </row>
    <row r="750" spans="1:46" ht="47.25">
      <c r="A750" s="65" t="s">
        <v>189</v>
      </c>
      <c r="B750" s="35" t="s">
        <v>356</v>
      </c>
      <c r="C750" s="59" t="s">
        <v>1684</v>
      </c>
      <c r="D750" s="52">
        <v>343.07548639999999</v>
      </c>
      <c r="E750" s="36">
        <v>0</v>
      </c>
      <c r="F750" s="154">
        <v>53.075486399999996</v>
      </c>
      <c r="G750" s="154">
        <v>0</v>
      </c>
      <c r="H750" s="154">
        <v>0</v>
      </c>
      <c r="I750" s="154">
        <v>0</v>
      </c>
      <c r="J750" s="154">
        <v>0</v>
      </c>
      <c r="K750" s="154">
        <v>20</v>
      </c>
      <c r="L750" s="154">
        <v>0</v>
      </c>
      <c r="M750" s="154">
        <v>60</v>
      </c>
      <c r="N750" s="154">
        <v>0</v>
      </c>
      <c r="O750" s="154">
        <v>0</v>
      </c>
      <c r="P750" s="154">
        <v>0</v>
      </c>
      <c r="Q750" s="154">
        <v>0</v>
      </c>
      <c r="R750" s="154">
        <v>14</v>
      </c>
      <c r="S750" s="154">
        <v>0</v>
      </c>
      <c r="T750" s="154">
        <v>70</v>
      </c>
      <c r="U750" s="154">
        <v>0</v>
      </c>
      <c r="V750" s="154">
        <v>0</v>
      </c>
      <c r="W750" s="154">
        <v>0</v>
      </c>
      <c r="X750" s="154">
        <v>0</v>
      </c>
      <c r="Y750" s="52">
        <v>15</v>
      </c>
      <c r="Z750" s="36">
        <v>0</v>
      </c>
      <c r="AA750" s="154">
        <v>80</v>
      </c>
      <c r="AB750" s="154">
        <v>0</v>
      </c>
      <c r="AC750" s="154">
        <v>0</v>
      </c>
      <c r="AD750" s="154">
        <v>0</v>
      </c>
      <c r="AE750" s="154">
        <v>0</v>
      </c>
      <c r="AF750" s="154">
        <v>13</v>
      </c>
      <c r="AG750" s="154">
        <v>0</v>
      </c>
      <c r="AH750" s="154">
        <v>80</v>
      </c>
      <c r="AI750" s="154">
        <v>0</v>
      </c>
      <c r="AJ750" s="154">
        <v>0</v>
      </c>
      <c r="AK750" s="154">
        <v>0</v>
      </c>
      <c r="AL750" s="154">
        <v>0</v>
      </c>
      <c r="AM750" s="154">
        <v>12</v>
      </c>
      <c r="AN750" s="154">
        <f t="shared" si="213"/>
        <v>0</v>
      </c>
      <c r="AO750" s="154">
        <f t="shared" si="214"/>
        <v>343.07548639999999</v>
      </c>
      <c r="AP750" s="154">
        <f t="shared" si="215"/>
        <v>0</v>
      </c>
      <c r="AQ750" s="154">
        <f t="shared" si="216"/>
        <v>0</v>
      </c>
      <c r="AR750" s="154">
        <f t="shared" si="217"/>
        <v>0</v>
      </c>
      <c r="AS750" s="154">
        <f t="shared" si="218"/>
        <v>0</v>
      </c>
      <c r="AT750" s="154">
        <f t="shared" si="219"/>
        <v>74</v>
      </c>
    </row>
    <row r="751" spans="1:46" ht="31.5">
      <c r="A751" s="65" t="s">
        <v>189</v>
      </c>
      <c r="B751" s="35" t="s">
        <v>358</v>
      </c>
      <c r="C751" s="59" t="s">
        <v>1685</v>
      </c>
      <c r="D751" s="52">
        <v>22.7</v>
      </c>
      <c r="E751" s="36">
        <v>0</v>
      </c>
      <c r="F751" s="154">
        <v>2.7</v>
      </c>
      <c r="G751" s="154">
        <v>2.27</v>
      </c>
      <c r="H751" s="154">
        <v>0</v>
      </c>
      <c r="I751" s="154">
        <v>1.236</v>
      </c>
      <c r="J751" s="154">
        <v>0</v>
      </c>
      <c r="K751" s="154">
        <v>0</v>
      </c>
      <c r="L751" s="154">
        <v>0</v>
      </c>
      <c r="M751" s="154">
        <v>5</v>
      </c>
      <c r="N751" s="154">
        <v>1.5</v>
      </c>
      <c r="O751" s="154">
        <v>0</v>
      </c>
      <c r="P751" s="154">
        <v>5</v>
      </c>
      <c r="Q751" s="154">
        <v>0</v>
      </c>
      <c r="R751" s="154">
        <v>0</v>
      </c>
      <c r="S751" s="154">
        <v>0</v>
      </c>
      <c r="T751" s="154">
        <v>5</v>
      </c>
      <c r="U751" s="154">
        <v>1.5</v>
      </c>
      <c r="V751" s="154">
        <v>0</v>
      </c>
      <c r="W751" s="154">
        <v>5</v>
      </c>
      <c r="X751" s="154">
        <v>0</v>
      </c>
      <c r="Y751" s="52">
        <v>0</v>
      </c>
      <c r="Z751" s="36">
        <v>0</v>
      </c>
      <c r="AA751" s="154">
        <v>5</v>
      </c>
      <c r="AB751" s="154">
        <v>1.5</v>
      </c>
      <c r="AC751" s="154">
        <v>0</v>
      </c>
      <c r="AD751" s="154">
        <v>5</v>
      </c>
      <c r="AE751" s="154">
        <v>0</v>
      </c>
      <c r="AF751" s="154">
        <v>0</v>
      </c>
      <c r="AG751" s="154">
        <v>0</v>
      </c>
      <c r="AH751" s="154">
        <v>5</v>
      </c>
      <c r="AI751" s="154">
        <v>1.5</v>
      </c>
      <c r="AJ751" s="154">
        <v>0</v>
      </c>
      <c r="AK751" s="154">
        <v>5</v>
      </c>
      <c r="AL751" s="154">
        <v>0</v>
      </c>
      <c r="AM751" s="154">
        <v>0</v>
      </c>
      <c r="AN751" s="154">
        <f t="shared" si="213"/>
        <v>0</v>
      </c>
      <c r="AO751" s="154">
        <f t="shared" si="214"/>
        <v>22.7</v>
      </c>
      <c r="AP751" s="154">
        <f t="shared" si="215"/>
        <v>8.27</v>
      </c>
      <c r="AQ751" s="154">
        <f t="shared" si="216"/>
        <v>0</v>
      </c>
      <c r="AR751" s="154">
        <f t="shared" si="217"/>
        <v>21.236000000000001</v>
      </c>
      <c r="AS751" s="154">
        <f t="shared" si="218"/>
        <v>0</v>
      </c>
      <c r="AT751" s="154">
        <f t="shared" si="219"/>
        <v>0</v>
      </c>
    </row>
    <row r="752" spans="1:46" s="292" customFormat="1" ht="31.5">
      <c r="A752" s="297" t="s">
        <v>189</v>
      </c>
      <c r="B752" s="134" t="s">
        <v>360</v>
      </c>
      <c r="C752" s="135" t="s">
        <v>1903</v>
      </c>
      <c r="D752" s="155">
        <v>5.2389999999999999</v>
      </c>
      <c r="E752" s="154">
        <v>0</v>
      </c>
      <c r="F752" s="154">
        <v>5.2389999999999999</v>
      </c>
      <c r="G752" s="154">
        <v>0.4</v>
      </c>
      <c r="H752" s="154">
        <v>0</v>
      </c>
      <c r="I752" s="154">
        <v>7.3609999999999998</v>
      </c>
      <c r="J752" s="154">
        <v>0</v>
      </c>
      <c r="K752" s="154">
        <v>0</v>
      </c>
      <c r="L752" s="154">
        <v>0</v>
      </c>
      <c r="M752" s="154">
        <v>0</v>
      </c>
      <c r="N752" s="154">
        <v>0</v>
      </c>
      <c r="O752" s="154">
        <v>0</v>
      </c>
      <c r="P752" s="154">
        <v>0</v>
      </c>
      <c r="Q752" s="154">
        <v>0</v>
      </c>
      <c r="R752" s="154">
        <v>0</v>
      </c>
      <c r="S752" s="154">
        <v>0</v>
      </c>
      <c r="T752" s="154">
        <v>0</v>
      </c>
      <c r="U752" s="154">
        <v>0</v>
      </c>
      <c r="V752" s="154">
        <v>0</v>
      </c>
      <c r="W752" s="154">
        <v>0</v>
      </c>
      <c r="X752" s="154">
        <v>0</v>
      </c>
      <c r="Y752" s="155">
        <v>0</v>
      </c>
      <c r="Z752" s="154">
        <v>0</v>
      </c>
      <c r="AA752" s="154">
        <v>0</v>
      </c>
      <c r="AB752" s="154">
        <v>0</v>
      </c>
      <c r="AC752" s="154">
        <v>0</v>
      </c>
      <c r="AD752" s="154">
        <v>0</v>
      </c>
      <c r="AE752" s="154">
        <v>0</v>
      </c>
      <c r="AF752" s="154">
        <v>0</v>
      </c>
      <c r="AG752" s="154">
        <v>0</v>
      </c>
      <c r="AH752" s="154">
        <v>0</v>
      </c>
      <c r="AI752" s="154">
        <v>0</v>
      </c>
      <c r="AJ752" s="154">
        <v>0</v>
      </c>
      <c r="AK752" s="154">
        <v>0</v>
      </c>
      <c r="AL752" s="154">
        <v>0</v>
      </c>
      <c r="AM752" s="154">
        <v>0</v>
      </c>
      <c r="AN752" s="154">
        <f t="shared" si="213"/>
        <v>0</v>
      </c>
      <c r="AO752" s="154">
        <f t="shared" si="214"/>
        <v>5.2389999999999999</v>
      </c>
      <c r="AP752" s="154">
        <f t="shared" si="215"/>
        <v>0.4</v>
      </c>
      <c r="AQ752" s="154">
        <f t="shared" si="216"/>
        <v>0</v>
      </c>
      <c r="AR752" s="154">
        <f t="shared" si="217"/>
        <v>7.3609999999999998</v>
      </c>
      <c r="AS752" s="154">
        <f t="shared" si="218"/>
        <v>0</v>
      </c>
      <c r="AT752" s="154">
        <f t="shared" si="219"/>
        <v>0</v>
      </c>
    </row>
    <row r="753" spans="1:46" ht="31.5">
      <c r="A753" s="65" t="s">
        <v>189</v>
      </c>
      <c r="B753" s="35" t="s">
        <v>1686</v>
      </c>
      <c r="C753" s="59" t="s">
        <v>1687</v>
      </c>
      <c r="D753" s="52">
        <v>5.1784441299999999</v>
      </c>
      <c r="E753" s="36">
        <v>0</v>
      </c>
      <c r="F753" s="154">
        <v>5.1784441299999999</v>
      </c>
      <c r="G753" s="154">
        <v>0</v>
      </c>
      <c r="H753" s="154">
        <v>0</v>
      </c>
      <c r="I753" s="154">
        <v>0</v>
      </c>
      <c r="J753" s="154">
        <v>0</v>
      </c>
      <c r="K753" s="154">
        <v>16</v>
      </c>
      <c r="L753" s="154">
        <v>0</v>
      </c>
      <c r="M753" s="154">
        <v>0</v>
      </c>
      <c r="N753" s="154">
        <v>0</v>
      </c>
      <c r="O753" s="154">
        <v>0</v>
      </c>
      <c r="P753" s="154">
        <v>0</v>
      </c>
      <c r="Q753" s="154">
        <v>0</v>
      </c>
      <c r="R753" s="154">
        <v>0</v>
      </c>
      <c r="S753" s="154">
        <v>0</v>
      </c>
      <c r="T753" s="154">
        <v>0</v>
      </c>
      <c r="U753" s="154">
        <v>0</v>
      </c>
      <c r="V753" s="154">
        <v>0</v>
      </c>
      <c r="W753" s="154">
        <v>0</v>
      </c>
      <c r="X753" s="154">
        <v>0</v>
      </c>
      <c r="Y753" s="52">
        <v>0</v>
      </c>
      <c r="Z753" s="36">
        <v>0</v>
      </c>
      <c r="AA753" s="154">
        <v>0</v>
      </c>
      <c r="AB753" s="154">
        <v>0</v>
      </c>
      <c r="AC753" s="154">
        <v>0</v>
      </c>
      <c r="AD753" s="154">
        <v>0</v>
      </c>
      <c r="AE753" s="154">
        <v>0</v>
      </c>
      <c r="AF753" s="154">
        <v>0</v>
      </c>
      <c r="AG753" s="154">
        <v>0</v>
      </c>
      <c r="AH753" s="154">
        <v>0</v>
      </c>
      <c r="AI753" s="154">
        <v>0</v>
      </c>
      <c r="AJ753" s="154">
        <v>0</v>
      </c>
      <c r="AK753" s="154">
        <v>0</v>
      </c>
      <c r="AL753" s="154">
        <v>0</v>
      </c>
      <c r="AM753" s="154">
        <v>0</v>
      </c>
      <c r="AN753" s="154">
        <f t="shared" si="213"/>
        <v>0</v>
      </c>
      <c r="AO753" s="154">
        <f t="shared" si="214"/>
        <v>5.1784441299999999</v>
      </c>
      <c r="AP753" s="154">
        <f t="shared" si="215"/>
        <v>0</v>
      </c>
      <c r="AQ753" s="154">
        <f t="shared" si="216"/>
        <v>0</v>
      </c>
      <c r="AR753" s="154">
        <f t="shared" si="217"/>
        <v>0</v>
      </c>
      <c r="AS753" s="154">
        <f t="shared" si="218"/>
        <v>0</v>
      </c>
      <c r="AT753" s="154">
        <f t="shared" si="219"/>
        <v>16</v>
      </c>
    </row>
    <row r="754" spans="1:46" ht="31.5">
      <c r="A754" s="65" t="s">
        <v>189</v>
      </c>
      <c r="B754" s="35" t="s">
        <v>362</v>
      </c>
      <c r="C754" s="59" t="s">
        <v>1688</v>
      </c>
      <c r="D754" s="52">
        <v>25.159154999999998</v>
      </c>
      <c r="E754" s="36">
        <v>0</v>
      </c>
      <c r="F754" s="154">
        <v>5.1591550000000002</v>
      </c>
      <c r="G754" s="154">
        <v>0</v>
      </c>
      <c r="H754" s="154">
        <v>0</v>
      </c>
      <c r="I754" s="154">
        <v>0</v>
      </c>
      <c r="J754" s="154">
        <v>0</v>
      </c>
      <c r="K754" s="154">
        <v>0</v>
      </c>
      <c r="L754" s="154">
        <v>0</v>
      </c>
      <c r="M754" s="154">
        <v>5</v>
      </c>
      <c r="N754" s="154">
        <v>0</v>
      </c>
      <c r="O754" s="154">
        <v>0</v>
      </c>
      <c r="P754" s="154">
        <v>0</v>
      </c>
      <c r="Q754" s="154">
        <v>0</v>
      </c>
      <c r="R754" s="154">
        <v>0</v>
      </c>
      <c r="S754" s="154">
        <v>0</v>
      </c>
      <c r="T754" s="154">
        <v>5</v>
      </c>
      <c r="U754" s="154">
        <v>0</v>
      </c>
      <c r="V754" s="154">
        <v>0</v>
      </c>
      <c r="W754" s="154">
        <v>0</v>
      </c>
      <c r="X754" s="154">
        <v>0</v>
      </c>
      <c r="Y754" s="52">
        <v>0</v>
      </c>
      <c r="Z754" s="36">
        <v>0</v>
      </c>
      <c r="AA754" s="154">
        <v>5</v>
      </c>
      <c r="AB754" s="154">
        <v>0</v>
      </c>
      <c r="AC754" s="154">
        <v>0</v>
      </c>
      <c r="AD754" s="154">
        <v>0</v>
      </c>
      <c r="AE754" s="154">
        <v>0</v>
      </c>
      <c r="AF754" s="154">
        <v>0</v>
      </c>
      <c r="AG754" s="154">
        <v>0</v>
      </c>
      <c r="AH754" s="154">
        <v>5</v>
      </c>
      <c r="AI754" s="154">
        <v>0</v>
      </c>
      <c r="AJ754" s="154">
        <v>0</v>
      </c>
      <c r="AK754" s="154">
        <v>0</v>
      </c>
      <c r="AL754" s="154">
        <v>0</v>
      </c>
      <c r="AM754" s="154">
        <v>0</v>
      </c>
      <c r="AN754" s="154">
        <f t="shared" si="213"/>
        <v>0</v>
      </c>
      <c r="AO754" s="154">
        <f t="shared" si="214"/>
        <v>25.159154999999998</v>
      </c>
      <c r="AP754" s="154">
        <f t="shared" si="215"/>
        <v>0</v>
      </c>
      <c r="AQ754" s="154">
        <f t="shared" si="216"/>
        <v>0</v>
      </c>
      <c r="AR754" s="154">
        <f t="shared" si="217"/>
        <v>0</v>
      </c>
      <c r="AS754" s="154">
        <f t="shared" si="218"/>
        <v>0</v>
      </c>
      <c r="AT754" s="154">
        <f t="shared" si="219"/>
        <v>0</v>
      </c>
    </row>
  </sheetData>
  <autoFilter ref="A13:BD13"/>
  <mergeCells count="28">
    <mergeCell ref="E9:K9"/>
    <mergeCell ref="E10:K10"/>
    <mergeCell ref="F11:K11"/>
    <mergeCell ref="L9:R9"/>
    <mergeCell ref="L10:R10"/>
    <mergeCell ref="M11:R11"/>
    <mergeCell ref="Z9:AF9"/>
    <mergeCell ref="AG10:AM10"/>
    <mergeCell ref="AA11:AF11"/>
    <mergeCell ref="AG9:AM9"/>
    <mergeCell ref="S9:Y9"/>
    <mergeCell ref="S10:Y10"/>
    <mergeCell ref="E8:AT8"/>
    <mergeCell ref="A4:AT4"/>
    <mergeCell ref="A5:AT5"/>
    <mergeCell ref="A6:AT6"/>
    <mergeCell ref="A7:AT7"/>
    <mergeCell ref="A8:A12"/>
    <mergeCell ref="B8:B12"/>
    <mergeCell ref="C8:C12"/>
    <mergeCell ref="AN10:AT10"/>
    <mergeCell ref="AO11:AT11"/>
    <mergeCell ref="D11:D12"/>
    <mergeCell ref="AH11:AM11"/>
    <mergeCell ref="AN9:AT9"/>
    <mergeCell ref="D8:D10"/>
    <mergeCell ref="Z10:AF10"/>
    <mergeCell ref="T11:Y11"/>
  </mergeCells>
  <conditionalFormatting sqref="B100">
    <cfRule type="duplicateValues" dxfId="8555" priority="8099" stopIfTrue="1"/>
    <cfRule type="duplicateValues" dxfId="8554" priority="8100" stopIfTrue="1"/>
  </conditionalFormatting>
  <conditionalFormatting sqref="B105">
    <cfRule type="duplicateValues" dxfId="8553" priority="8095" stopIfTrue="1"/>
    <cfRule type="duplicateValues" dxfId="8552" priority="8096" stopIfTrue="1"/>
  </conditionalFormatting>
  <conditionalFormatting sqref="B35">
    <cfRule type="duplicateValues" dxfId="8551" priority="8083" stopIfTrue="1"/>
    <cfRule type="duplicateValues" dxfId="8550" priority="8084" stopIfTrue="1"/>
  </conditionalFormatting>
  <conditionalFormatting sqref="B225">
    <cfRule type="duplicateValues" dxfId="8549" priority="8078"/>
  </conditionalFormatting>
  <conditionalFormatting sqref="B30">
    <cfRule type="duplicateValues" dxfId="8548" priority="8105" stopIfTrue="1"/>
    <cfRule type="duplicateValues" dxfId="8547" priority="8106" stopIfTrue="1"/>
  </conditionalFormatting>
  <conditionalFormatting sqref="B328">
    <cfRule type="duplicateValues" dxfId="8546" priority="8042" stopIfTrue="1"/>
    <cfRule type="duplicateValues" dxfId="8545" priority="8043" stopIfTrue="1"/>
  </conditionalFormatting>
  <conditionalFormatting sqref="B332">
    <cfRule type="duplicateValues" dxfId="8544" priority="8040" stopIfTrue="1"/>
    <cfRule type="duplicateValues" dxfId="8543" priority="8041" stopIfTrue="1"/>
  </conditionalFormatting>
  <conditionalFormatting sqref="B233">
    <cfRule type="duplicateValues" dxfId="8542" priority="8039"/>
  </conditionalFormatting>
  <conditionalFormatting sqref="B232">
    <cfRule type="duplicateValues" dxfId="8541" priority="8038"/>
  </conditionalFormatting>
  <conditionalFormatting sqref="B324:B325">
    <cfRule type="duplicateValues" dxfId="8540" priority="8031" stopIfTrue="1"/>
    <cfRule type="duplicateValues" dxfId="8539" priority="8032" stopIfTrue="1"/>
  </conditionalFormatting>
  <conditionalFormatting sqref="B275:B276">
    <cfRule type="duplicateValues" dxfId="8538" priority="8026" stopIfTrue="1"/>
    <cfRule type="duplicateValues" dxfId="8537" priority="8027" stopIfTrue="1"/>
  </conditionalFormatting>
  <conditionalFormatting sqref="B277">
    <cfRule type="duplicateValues" dxfId="8536" priority="8024" stopIfTrue="1"/>
    <cfRule type="duplicateValues" dxfId="8535" priority="8025" stopIfTrue="1"/>
  </conditionalFormatting>
  <conditionalFormatting sqref="B189">
    <cfRule type="duplicateValues" dxfId="8534" priority="8013"/>
  </conditionalFormatting>
  <conditionalFormatting sqref="B43">
    <cfRule type="duplicateValues" dxfId="8533" priority="8003" stopIfTrue="1"/>
    <cfRule type="duplicateValues" dxfId="8532" priority="8004" stopIfTrue="1"/>
  </conditionalFormatting>
  <conditionalFormatting sqref="B271:B272">
    <cfRule type="duplicateValues" dxfId="8531" priority="7985" stopIfTrue="1"/>
    <cfRule type="duplicateValues" dxfId="8530" priority="7986" stopIfTrue="1"/>
  </conditionalFormatting>
  <conditionalFormatting sqref="B196">
    <cfRule type="duplicateValues" dxfId="8529" priority="7977"/>
  </conditionalFormatting>
  <conditionalFormatting sqref="B217:B218">
    <cfRule type="duplicateValues" dxfId="8528" priority="7961"/>
  </conditionalFormatting>
  <conditionalFormatting sqref="B343 B336:B337 B328:B332 B301:B307 B219:B231 B14:B24 B177:B216 B141 B339:B341 B143:B175 B310:B319 B247:B291 B27:B38 B40:B42 B44:B89 B91:B93 B95:B136">
    <cfRule type="duplicateValues" dxfId="8527" priority="10641"/>
  </conditionalFormatting>
  <conditionalFormatting sqref="B343 B336:B337 B301:B307 B219:B237 B14:B24 B328:B332 B141 B177:B216 B339:B341 B143:B175 B310:B319 B247:B291 B27:B38 B40:B42 B44:B89 B91:B93 B95:B136">
    <cfRule type="duplicateValues" dxfId="8526" priority="10663"/>
  </conditionalFormatting>
  <conditionalFormatting sqref="B33:B34 B36:B38 B40:B43">
    <cfRule type="duplicateValues" dxfId="8525" priority="12088" stopIfTrue="1"/>
    <cfRule type="duplicateValues" dxfId="8524" priority="12089" stopIfTrue="1"/>
  </conditionalFormatting>
  <conditionalFormatting sqref="B324:B326 B260:B270 B177:B188 B22:B25 B137:B138 B204:B245 B275:B291 B140:B175 B247:B258 B27:B38 B40:B42 B44:B89 B91:B93 B95:B131">
    <cfRule type="duplicateValues" dxfId="8523" priority="12499"/>
  </conditionalFormatting>
  <conditionalFormatting sqref="B324:B326 B260:B270 B22:B25 B177:B195 B137:B138 B204:B245 B275:B291 B140:B175 B247:B258 B27:B38 B40:B42 B44:B89 B91:B93 B95:B131">
    <cfRule type="duplicateValues" dxfId="8522" priority="12515"/>
  </conditionalFormatting>
  <conditionalFormatting sqref="B256:B291 B239:B254 B226:B236">
    <cfRule type="duplicateValues" dxfId="8521" priority="15476" stopIfTrue="1"/>
    <cfRule type="duplicateValues" dxfId="8520" priority="15477" stopIfTrue="1"/>
  </conditionalFormatting>
  <conditionalFormatting sqref="B255">
    <cfRule type="duplicateValues" dxfId="8519" priority="15486" stopIfTrue="1"/>
    <cfRule type="duplicateValues" dxfId="8518" priority="15487" stopIfTrue="1"/>
  </conditionalFormatting>
  <conditionalFormatting sqref="B241">
    <cfRule type="duplicateValues" dxfId="8517" priority="7877" stopIfTrue="1"/>
    <cfRule type="duplicateValues" dxfId="8516" priority="7878" stopIfTrue="1"/>
  </conditionalFormatting>
  <conditionalFormatting sqref="B250:B251">
    <cfRule type="duplicateValues" dxfId="8515" priority="7875" stopIfTrue="1"/>
    <cfRule type="duplicateValues" dxfId="8514" priority="7876" stopIfTrue="1"/>
  </conditionalFormatting>
  <conditionalFormatting sqref="B244:B247">
    <cfRule type="duplicateValues" dxfId="8513" priority="7873" stopIfTrue="1"/>
    <cfRule type="duplicateValues" dxfId="8512" priority="7874" stopIfTrue="1"/>
  </conditionalFormatting>
  <conditionalFormatting sqref="B46">
    <cfRule type="duplicateValues" dxfId="8511" priority="7871" stopIfTrue="1"/>
    <cfRule type="duplicateValues" dxfId="8510" priority="7872" stopIfTrue="1"/>
  </conditionalFormatting>
  <conditionalFormatting sqref="B47:B52">
    <cfRule type="duplicateValues" dxfId="8509" priority="7869" stopIfTrue="1"/>
    <cfRule type="duplicateValues" dxfId="8508" priority="7870" stopIfTrue="1"/>
  </conditionalFormatting>
  <conditionalFormatting sqref="B58:B59">
    <cfRule type="duplicateValues" dxfId="8507" priority="7867" stopIfTrue="1"/>
    <cfRule type="duplicateValues" dxfId="8506" priority="7868" stopIfTrue="1"/>
  </conditionalFormatting>
  <conditionalFormatting sqref="B201">
    <cfRule type="duplicateValues" dxfId="8505" priority="7865" stopIfTrue="1"/>
    <cfRule type="duplicateValues" dxfId="8504" priority="7866" stopIfTrue="1"/>
  </conditionalFormatting>
  <conditionalFormatting sqref="B209:B210">
    <cfRule type="duplicateValues" dxfId="8503" priority="7863" stopIfTrue="1"/>
    <cfRule type="duplicateValues" dxfId="8502" priority="7864" stopIfTrue="1"/>
  </conditionalFormatting>
  <conditionalFormatting sqref="B343 B301:B307 B247:B291 B219:B231 B14:B24 B177:B216 B141 B328:B332 B336:B337 B339:B341 B143:B175 B310:B319 B27:B38 B40:B42 B44:B89 B91:B93 B95:B136">
    <cfRule type="duplicateValues" dxfId="8501" priority="7786"/>
  </conditionalFormatting>
  <conditionalFormatting sqref="B343 B301:B307 B219:B237 B14:B24 B247:B291 B141 B177:B216 B328:B332 B336:B337 B339:B341 B143:B175 B310:B319 B27:B38 B40:B42 B44:B89 B91:B93 B95:B136">
    <cfRule type="duplicateValues" dxfId="8500" priority="7785"/>
  </conditionalFormatting>
  <conditionalFormatting sqref="B226">
    <cfRule type="duplicateValues" dxfId="8499" priority="7779" stopIfTrue="1"/>
    <cfRule type="duplicateValues" dxfId="8498" priority="7780" stopIfTrue="1"/>
  </conditionalFormatting>
  <conditionalFormatting sqref="B324:B326 B177:B188 B22:B25 B137:B138 B247:B258 B260:B270 B275:B291 B140:B175 B204:B245 B27:B38 B40:B42 B44:B89 B91:B93 B95:B131">
    <cfRule type="duplicateValues" dxfId="8497" priority="7778"/>
  </conditionalFormatting>
  <conditionalFormatting sqref="B324:B326 B177:B195 B22:B25 B137:B138 B247:B258 B260:B270 B275:B291 B140:B175 B204:B245 B27:B38 B40:B42 B44:B89 B91:B93 B95:B131">
    <cfRule type="duplicateValues" dxfId="8496" priority="7777"/>
  </conditionalFormatting>
  <conditionalFormatting sqref="B343 B339:B341 B336:B337 B328:B332 B301:B307 B247:B291 B219:B231 B14:B24 B177:B216 B141 B143:B175 B310:B319 B27:B38 B40:B42 B44:B89 B91:B93 B95:B136">
    <cfRule type="duplicateValues" dxfId="8495" priority="7706"/>
  </conditionalFormatting>
  <conditionalFormatting sqref="B343 B339:B341 B336:B337 B328:B332 B301:B307 B219:B237 B14:B24 B247:B291 B141 B177:B216 B143:B175 B310:B319 B27:B38 B40:B42 B44:B89 B91:B93 B95:B136">
    <cfRule type="duplicateValues" dxfId="8494" priority="7705"/>
  </conditionalFormatting>
  <conditionalFormatting sqref="B324:B326">
    <cfRule type="duplicateValues" dxfId="8493" priority="7702"/>
  </conditionalFormatting>
  <conditionalFormatting sqref="B23">
    <cfRule type="duplicateValues" dxfId="8492" priority="7700"/>
  </conditionalFormatting>
  <conditionalFormatting sqref="B27">
    <cfRule type="duplicateValues" dxfId="8491" priority="7699"/>
  </conditionalFormatting>
  <conditionalFormatting sqref="B152:B154">
    <cfRule type="duplicateValues" dxfId="8490" priority="7121" stopIfTrue="1"/>
    <cfRule type="duplicateValues" dxfId="8489" priority="7122" stopIfTrue="1"/>
  </conditionalFormatting>
  <conditionalFormatting sqref="B166">
    <cfRule type="duplicateValues" dxfId="8488" priority="7119" stopIfTrue="1"/>
    <cfRule type="duplicateValues" dxfId="8487" priority="7120" stopIfTrue="1"/>
  </conditionalFormatting>
  <conditionalFormatting sqref="B172">
    <cfRule type="duplicateValues" dxfId="8486" priority="7117" stopIfTrue="1"/>
    <cfRule type="duplicateValues" dxfId="8485" priority="7118" stopIfTrue="1"/>
  </conditionalFormatting>
  <conditionalFormatting sqref="B162:B163">
    <cfRule type="duplicateValues" dxfId="8484" priority="7115" stopIfTrue="1"/>
    <cfRule type="duplicateValues" dxfId="8483" priority="7116" stopIfTrue="1"/>
  </conditionalFormatting>
  <conditionalFormatting sqref="B55">
    <cfRule type="duplicateValues" dxfId="8482" priority="7107" stopIfTrue="1"/>
    <cfRule type="duplicateValues" dxfId="8481" priority="7108" stopIfTrue="1"/>
  </conditionalFormatting>
  <conditionalFormatting sqref="B421">
    <cfRule type="duplicateValues" dxfId="8480" priority="7106"/>
  </conditionalFormatting>
  <conditionalFormatting sqref="B458:B459">
    <cfRule type="duplicateValues" dxfId="8479" priority="7103" stopIfTrue="1"/>
    <cfRule type="duplicateValues" dxfId="8478" priority="7104" stopIfTrue="1"/>
  </conditionalFormatting>
  <conditionalFormatting sqref="B199">
    <cfRule type="duplicateValues" dxfId="8477" priority="7101" stopIfTrue="1"/>
    <cfRule type="duplicateValues" dxfId="8476" priority="7102" stopIfTrue="1"/>
  </conditionalFormatting>
  <conditionalFormatting sqref="B110:B111">
    <cfRule type="duplicateValues" dxfId="8475" priority="7008"/>
  </conditionalFormatting>
  <conditionalFormatting sqref="B378:B379">
    <cfRule type="duplicateValues" dxfId="8474" priority="6903"/>
  </conditionalFormatting>
  <conditionalFormatting sqref="B53:B54 B57:B60">
    <cfRule type="duplicateValues" dxfId="8473" priority="20469" stopIfTrue="1"/>
    <cfRule type="duplicateValues" dxfId="8472" priority="20470" stopIfTrue="1"/>
  </conditionalFormatting>
  <conditionalFormatting sqref="B126">
    <cfRule type="duplicateValues" dxfId="8471" priority="21974" stopIfTrue="1"/>
    <cfRule type="duplicateValues" dxfId="8470" priority="21975" stopIfTrue="1"/>
  </conditionalFormatting>
  <conditionalFormatting sqref="B156">
    <cfRule type="duplicateValues" dxfId="8469" priority="23368" stopIfTrue="1"/>
    <cfRule type="duplicateValues" dxfId="8468" priority="23369" stopIfTrue="1"/>
  </conditionalFormatting>
  <conditionalFormatting sqref="B460">
    <cfRule type="duplicateValues" dxfId="8467" priority="6798"/>
  </conditionalFormatting>
  <conditionalFormatting sqref="B460:B462 B447:B457 B445 B422:B443">
    <cfRule type="duplicateValues" dxfId="8466" priority="33920" stopIfTrue="1"/>
    <cfRule type="duplicateValues" dxfId="8465" priority="33921" stopIfTrue="1"/>
  </conditionalFormatting>
  <conditionalFormatting sqref="B371">
    <cfRule type="duplicateValues" dxfId="8464" priority="6751"/>
  </conditionalFormatting>
  <conditionalFormatting sqref="B287:B331 B259:B271 B241:B256">
    <cfRule type="duplicateValues" dxfId="8463" priority="6522"/>
  </conditionalFormatting>
  <conditionalFormatting sqref="B259:B277 B287:B331 B241:B256">
    <cfRule type="duplicateValues" dxfId="8462" priority="6521"/>
  </conditionalFormatting>
  <conditionalFormatting sqref="B300:B310 B315:B331 B244:B285">
    <cfRule type="duplicateValues" dxfId="8461" priority="6520"/>
  </conditionalFormatting>
  <conditionalFormatting sqref="B565">
    <cfRule type="duplicateValues" dxfId="8460" priority="6393" stopIfTrue="1"/>
    <cfRule type="duplicateValues" dxfId="8459" priority="6394" stopIfTrue="1"/>
  </conditionalFormatting>
  <conditionalFormatting sqref="B567:B568">
    <cfRule type="duplicateValues" dxfId="8458" priority="6391" stopIfTrue="1"/>
    <cfRule type="duplicateValues" dxfId="8457" priority="6392" stopIfTrue="1"/>
  </conditionalFormatting>
  <conditionalFormatting sqref="B417:B418">
    <cfRule type="duplicateValues" dxfId="8456" priority="6390"/>
  </conditionalFormatting>
  <conditionalFormatting sqref="B416">
    <cfRule type="duplicateValues" dxfId="8455" priority="6389"/>
  </conditionalFormatting>
  <conditionalFormatting sqref="B33:B36">
    <cfRule type="duplicateValues" dxfId="8454" priority="6386"/>
  </conditionalFormatting>
  <conditionalFormatting sqref="B561:B562">
    <cfRule type="duplicateValues" dxfId="8453" priority="6384" stopIfTrue="1"/>
    <cfRule type="duplicateValues" dxfId="8452" priority="6385" stopIfTrue="1"/>
  </conditionalFormatting>
  <conditionalFormatting sqref="B198">
    <cfRule type="duplicateValues" dxfId="8451" priority="6382" stopIfTrue="1"/>
    <cfRule type="duplicateValues" dxfId="8450" priority="6383" stopIfTrue="1"/>
  </conditionalFormatting>
  <conditionalFormatting sqref="B362">
    <cfRule type="duplicateValues" dxfId="8449" priority="6372"/>
  </conditionalFormatting>
  <conditionalFormatting sqref="B75">
    <cfRule type="duplicateValues" dxfId="8448" priority="6348"/>
  </conditionalFormatting>
  <conditionalFormatting sqref="B368">
    <cfRule type="duplicateValues" dxfId="8447" priority="6344"/>
  </conditionalFormatting>
  <conditionalFormatting sqref="B400:B401">
    <cfRule type="duplicateValues" dxfId="8446" priority="6339"/>
  </conditionalFormatting>
  <conditionalFormatting sqref="B561:B563 B22:B24 B26 B198:B200 B432:B444 B446:B457 B202:B203 B462 B37:B38 B28:B32 B40:B54 B56:B74 B205:B346 B348:B361 B385:B430 B76:B89 B91:B93 B95:B179">
    <cfRule type="duplicateValues" dxfId="8445" priority="6337"/>
  </conditionalFormatting>
  <conditionalFormatting sqref="B561:B563 B22:B24 B26 B198:B200 B432:B444 B446:B457 B202:B203 B462 B37:B38 B28:B32 B40:B54 B56:B74 B205:B346 B348:B367 B385:B430 B76:B89 B91:B93 B95:B179">
    <cfRule type="duplicateValues" dxfId="8444" priority="6336"/>
  </conditionalFormatting>
  <conditionalFormatting sqref="B29">
    <cfRule type="duplicateValues" dxfId="8443" priority="6334"/>
  </conditionalFormatting>
  <conditionalFormatting sqref="B60">
    <cfRule type="duplicateValues" dxfId="8442" priority="6333"/>
  </conditionalFormatting>
  <conditionalFormatting sqref="B60:B62">
    <cfRule type="duplicateValues" dxfId="8441" priority="6326"/>
  </conditionalFormatting>
  <conditionalFormatting sqref="B106:B107">
    <cfRule type="duplicateValues" dxfId="8440" priority="6319"/>
  </conditionalFormatting>
  <conditionalFormatting sqref="B113:B114">
    <cfRule type="duplicateValues" dxfId="8439" priority="6306"/>
  </conditionalFormatting>
  <conditionalFormatting sqref="B110:B114">
    <cfRule type="duplicateValues" dxfId="8438" priority="6305"/>
  </conditionalFormatting>
  <conditionalFormatting sqref="B116:B118">
    <cfRule type="duplicateValues" dxfId="8437" priority="6298"/>
  </conditionalFormatting>
  <conditionalFormatting sqref="B120:B121">
    <cfRule type="duplicateValues" dxfId="8436" priority="6291"/>
  </conditionalFormatting>
  <conditionalFormatting sqref="B154:B156">
    <cfRule type="duplicateValues" dxfId="8435" priority="6283"/>
  </conditionalFormatting>
  <conditionalFormatting sqref="B154">
    <cfRule type="duplicateValues" dxfId="8434" priority="6277"/>
  </conditionalFormatting>
  <conditionalFormatting sqref="B170">
    <cfRule type="duplicateValues" dxfId="8433" priority="6270"/>
  </conditionalFormatting>
  <conditionalFormatting sqref="B174:B175">
    <cfRule type="duplicateValues" dxfId="8432" priority="6257"/>
  </conditionalFormatting>
  <conditionalFormatting sqref="B174">
    <cfRule type="duplicateValues" dxfId="8431" priority="6256"/>
  </conditionalFormatting>
  <conditionalFormatting sqref="B192:B197">
    <cfRule type="duplicateValues" dxfId="8430" priority="6249"/>
  </conditionalFormatting>
  <conditionalFormatting sqref="B273">
    <cfRule type="duplicateValues" dxfId="8429" priority="6248"/>
  </conditionalFormatting>
  <conditionalFormatting sqref="B272">
    <cfRule type="duplicateValues" dxfId="8428" priority="6247"/>
  </conditionalFormatting>
  <conditionalFormatting sqref="B315:B316">
    <cfRule type="duplicateValues" dxfId="8427" priority="6245" stopIfTrue="1"/>
    <cfRule type="duplicateValues" dxfId="8426" priority="6246" stopIfTrue="1"/>
  </conditionalFormatting>
  <conditionalFormatting sqref="B317">
    <cfRule type="duplicateValues" dxfId="8425" priority="6243" stopIfTrue="1"/>
    <cfRule type="duplicateValues" dxfId="8424" priority="6244" stopIfTrue="1"/>
  </conditionalFormatting>
  <conditionalFormatting sqref="B311:B312">
    <cfRule type="duplicateValues" dxfId="8423" priority="6241" stopIfTrue="1"/>
    <cfRule type="duplicateValues" dxfId="8422" priority="6242" stopIfTrue="1"/>
  </conditionalFormatting>
  <conditionalFormatting sqref="B257:B258">
    <cfRule type="duplicateValues" dxfId="8421" priority="6240"/>
  </conditionalFormatting>
  <conditionalFormatting sqref="B241">
    <cfRule type="duplicateValues" dxfId="8420" priority="6231"/>
  </conditionalFormatting>
  <conditionalFormatting sqref="B340:B343">
    <cfRule type="duplicateValues" dxfId="8419" priority="6224"/>
  </conditionalFormatting>
  <conditionalFormatting sqref="B287:B298">
    <cfRule type="duplicateValues" dxfId="8418" priority="6222"/>
  </conditionalFormatting>
  <conditionalFormatting sqref="B381">
    <cfRule type="duplicateValues" dxfId="8417" priority="6201"/>
  </conditionalFormatting>
  <conditionalFormatting sqref="B390:B391">
    <cfRule type="duplicateValues" dxfId="8416" priority="6200"/>
  </conditionalFormatting>
  <conditionalFormatting sqref="B405">
    <cfRule type="duplicateValues" dxfId="8415" priority="6192"/>
  </conditionalFormatting>
  <conditionalFormatting sqref="B437">
    <cfRule type="duplicateValues" dxfId="8414" priority="6185"/>
  </conditionalFormatting>
  <conditionalFormatting sqref="B452:B453">
    <cfRule type="duplicateValues" dxfId="8413" priority="6178"/>
  </conditionalFormatting>
  <conditionalFormatting sqref="B457">
    <cfRule type="duplicateValues" dxfId="8412" priority="6171"/>
  </conditionalFormatting>
  <conditionalFormatting sqref="B501:B506">
    <cfRule type="duplicateValues" dxfId="8411" priority="6165"/>
  </conditionalFormatting>
  <conditionalFormatting sqref="B72">
    <cfRule type="duplicateValues" dxfId="8410" priority="6140"/>
  </conditionalFormatting>
  <conditionalFormatting sqref="B141">
    <cfRule type="duplicateValues" dxfId="8409" priority="6133"/>
  </conditionalFormatting>
  <conditionalFormatting sqref="B14">
    <cfRule type="duplicateValues" dxfId="8408" priority="6132"/>
  </conditionalFormatting>
  <conditionalFormatting sqref="B21">
    <cfRule type="duplicateValues" dxfId="8407" priority="6131"/>
  </conditionalFormatting>
  <conditionalFormatting sqref="B32">
    <cfRule type="duplicateValues" dxfId="8406" priority="6130"/>
  </conditionalFormatting>
  <conditionalFormatting sqref="B41">
    <cfRule type="duplicateValues" dxfId="8405" priority="6129"/>
  </conditionalFormatting>
  <conditionalFormatting sqref="B45">
    <cfRule type="duplicateValues" dxfId="8404" priority="6128"/>
  </conditionalFormatting>
  <conditionalFormatting sqref="B73">
    <cfRule type="duplicateValues" dxfId="8403" priority="6127"/>
  </conditionalFormatting>
  <conditionalFormatting sqref="B345">
    <cfRule type="duplicateValues" dxfId="8402" priority="6126"/>
  </conditionalFormatting>
  <conditionalFormatting sqref="B355">
    <cfRule type="duplicateValues" dxfId="8401" priority="6125"/>
  </conditionalFormatting>
  <conditionalFormatting sqref="B387:B388">
    <cfRule type="duplicateValues" dxfId="8400" priority="6124"/>
  </conditionalFormatting>
  <conditionalFormatting sqref="B580 B576:B578 B572:B573 B565:B568 B472:B478 B432:B462 B402:B415 B205 B481:B490 B14:B25 B37:B38 B28:B32 B40:B54 B207:B346 B348:B399 B56:B89 B91:B93 B95:B198">
    <cfRule type="duplicateValues" dxfId="8399" priority="6114"/>
  </conditionalFormatting>
  <conditionalFormatting sqref="B580 B576:B578 B572:B573 B565:B568 B472:B478 B402:B422 B432:B462 B205 B481:B490 B14:B25 B37:B38 B28:B32 B40:B54 B207:B346 B348:B399 B56:B89 B91:B93 B95:B198">
    <cfRule type="duplicateValues" dxfId="8398" priority="6113"/>
  </conditionalFormatting>
  <conditionalFormatting sqref="B418">
    <cfRule type="duplicateValues" dxfId="8397" priority="6111"/>
  </conditionalFormatting>
  <conditionalFormatting sqref="B167">
    <cfRule type="duplicateValues" dxfId="8396" priority="6097"/>
  </conditionalFormatting>
  <conditionalFormatting sqref="B45">
    <cfRule type="duplicateValues" dxfId="8395" priority="6057" stopIfTrue="1"/>
    <cfRule type="duplicateValues" dxfId="8394" priority="6058" stopIfTrue="1"/>
  </conditionalFormatting>
  <conditionalFormatting sqref="B73">
    <cfRule type="duplicateValues" dxfId="8393" priority="6037" stopIfTrue="1"/>
    <cfRule type="duplicateValues" dxfId="8392" priority="6038" stopIfTrue="1"/>
  </conditionalFormatting>
  <conditionalFormatting sqref="B345">
    <cfRule type="duplicateValues" dxfId="8391" priority="5961" stopIfTrue="1"/>
    <cfRule type="duplicateValues" dxfId="8390" priority="5962" stopIfTrue="1"/>
  </conditionalFormatting>
  <conditionalFormatting sqref="B355">
    <cfRule type="duplicateValues" dxfId="8389" priority="5871" stopIfTrue="1"/>
    <cfRule type="duplicateValues" dxfId="8388" priority="5872" stopIfTrue="1"/>
  </conditionalFormatting>
  <conditionalFormatting sqref="B387:B388">
    <cfRule type="duplicateValues" dxfId="8387" priority="5776" stopIfTrue="1"/>
    <cfRule type="duplicateValues" dxfId="8386" priority="5777" stopIfTrue="1"/>
  </conditionalFormatting>
  <conditionalFormatting sqref="C24">
    <cfRule type="duplicateValues" dxfId="8385" priority="49871"/>
  </conditionalFormatting>
  <conditionalFormatting sqref="C336:C337 C26 C59:C61 C339 C140 C328 C145:C172 C341 C260 C258 C343 C176 C324:C326 C68:C72 C56:C57 C75:C83 C102:C117 C124:C131">
    <cfRule type="duplicateValues" dxfId="8384" priority="49878"/>
  </conditionalFormatting>
  <conditionalFormatting sqref="C343 C341 C336:C337 C339">
    <cfRule type="duplicateValues" dxfId="8383" priority="49893"/>
  </conditionalFormatting>
  <conditionalFormatting sqref="C343">
    <cfRule type="duplicateValues" dxfId="8382" priority="49897"/>
  </conditionalFormatting>
  <conditionalFormatting sqref="C327">
    <cfRule type="duplicateValues" dxfId="8381" priority="49901"/>
  </conditionalFormatting>
  <conditionalFormatting sqref="C327">
    <cfRule type="duplicateValues" dxfId="8380" priority="49902"/>
    <cfRule type="duplicateValues" dxfId="8379" priority="49903"/>
  </conditionalFormatting>
  <conditionalFormatting sqref="C327">
    <cfRule type="duplicateValues" dxfId="8378" priority="49904"/>
    <cfRule type="duplicateValues" dxfId="8377" priority="49905"/>
    <cfRule type="duplicateValues" dxfId="8376" priority="49906"/>
  </conditionalFormatting>
  <conditionalFormatting sqref="C342">
    <cfRule type="duplicateValues" dxfId="8375" priority="49907"/>
  </conditionalFormatting>
  <conditionalFormatting sqref="C342">
    <cfRule type="duplicateValues" dxfId="8374" priority="49908"/>
    <cfRule type="duplicateValues" dxfId="8373" priority="49909"/>
  </conditionalFormatting>
  <conditionalFormatting sqref="C342">
    <cfRule type="duplicateValues" dxfId="8372" priority="49910"/>
    <cfRule type="duplicateValues" dxfId="8371" priority="49911"/>
    <cfRule type="duplicateValues" dxfId="8370" priority="49912"/>
  </conditionalFormatting>
  <conditionalFormatting sqref="C196">
    <cfRule type="duplicateValues" dxfId="8369" priority="49916"/>
  </conditionalFormatting>
  <conditionalFormatting sqref="C307 C217:C218 C26 C141 C193:C203 C310 C209:C215 C59:C61 C68:C72 C75:C83 C102:C117 C124:C136">
    <cfRule type="duplicateValues" dxfId="8368" priority="49917"/>
  </conditionalFormatting>
  <conditionalFormatting sqref="C307 C47 C26 C141 C209:C215 C193:C203 C217:C218 C310 C56 C59:C61 C68:C72 C75:C83 C102:C117 C124:C136">
    <cfRule type="duplicateValues" dxfId="8367" priority="49927"/>
    <cfRule type="duplicateValues" dxfId="8366" priority="49928"/>
  </conditionalFormatting>
  <conditionalFormatting sqref="C307 C47 C26 C141 C209:C215 C193:C203 C217:C218 C310 C56 C59:C61 C68:C72 C75:C83 C102:C117 C124:C136">
    <cfRule type="duplicateValues" dxfId="8365" priority="49951"/>
  </conditionalFormatting>
  <conditionalFormatting sqref="C310">
    <cfRule type="duplicateValues" dxfId="8364" priority="49963"/>
    <cfRule type="duplicateValues" dxfId="8363" priority="49964"/>
  </conditionalFormatting>
  <conditionalFormatting sqref="C307 C47 C141 C209:C215 C26 C193:C203 C217:C218 C310 C56 C59:C61 C68:C72 C75:C83 C102:C117 C124:C136">
    <cfRule type="duplicateValues" dxfId="8362" priority="49965"/>
  </conditionalFormatting>
  <conditionalFormatting sqref="C310">
    <cfRule type="duplicateValues" dxfId="8361" priority="49977"/>
  </conditionalFormatting>
  <conditionalFormatting sqref="C307 C47 C141 C209:C215 C26 C193:C203 C217:C218 C310 C56 C59:C61 C68:C72 C75:C83 C102:C117 C124:C136">
    <cfRule type="duplicateValues" dxfId="8360" priority="49978"/>
    <cfRule type="duplicateValues" dxfId="8359" priority="49979"/>
    <cfRule type="duplicateValues" dxfId="8358" priority="49980"/>
  </conditionalFormatting>
  <conditionalFormatting sqref="C341 C26 C328:C332 C59:C61 C140 C324:C326 C145:C172 C260 C336:C337 C258 C343 C176 C339 C68:C72 C49 C56:C57 C75:C83 C102:C117 C124:C131">
    <cfRule type="duplicateValues" dxfId="8357" priority="50015"/>
    <cfRule type="duplicateValues" dxfId="8356" priority="50016"/>
  </conditionalFormatting>
  <conditionalFormatting sqref="C341 C26 C328:C332 C59:C61 C140 C324:C326 C145:C172 C260 C336:C337 C258 C343 C176 C339 C68:C72 C49 C56:C57 C75:C83 C102:C117 C124:C131">
    <cfRule type="duplicateValues" dxfId="8355" priority="50045"/>
  </conditionalFormatting>
  <conditionalFormatting sqref="C341 C26 C328:C333 C59:C61 C140 C324:C326 C145:C172 C260 C336:C337 C258 C343 C176 C339 C68:C72 C49 C56:C57 C75:C83 C102:C117 C124:C131">
    <cfRule type="duplicateValues" dxfId="8354" priority="50060"/>
    <cfRule type="duplicateValues" dxfId="8353" priority="50061"/>
  </conditionalFormatting>
  <conditionalFormatting sqref="C341 C26 C328:C333 C59:C61 C140 C324:C326 C145:C172 C260 C336:C337 C258 C343 C176 C339 C68:C72 C49 C56:C57 C75:C83 C102:C117 C124:C131">
    <cfRule type="duplicateValues" dxfId="8352" priority="50090"/>
  </conditionalFormatting>
  <conditionalFormatting sqref="C341 C26 C328:C333 C59:C61 C140 C324:C326 C145:C172 C260 C336:C337 C258 C343 C339 C176 C68:C72 C49 C56:C57 C75:C83 C102:C117 C124:C131">
    <cfRule type="duplicateValues" dxfId="8351" priority="50105"/>
  </conditionalFormatting>
  <conditionalFormatting sqref="C336:C337 C26 C328:C334 C59:C61 C140 C324:C326 C145:C172 C260 C339 C258 C343 C176 C341 C68:C72 C49 C56:C57 C75:C83 C102:C117 C124:C131">
    <cfRule type="duplicateValues" dxfId="8350" priority="50120"/>
    <cfRule type="duplicateValues" dxfId="8349" priority="50121"/>
    <cfRule type="duplicateValues" dxfId="8348" priority="50122"/>
  </conditionalFormatting>
  <conditionalFormatting sqref="C341 C26 C328:C334 C59:C61 C140 C145:C172 C260 C336:C337 C339 C258 C343 C176 C324:C326 C68:C72 C49 C56:C57 C75:C83 C102:C117 C124:C131">
    <cfRule type="duplicateValues" dxfId="8347" priority="50165"/>
  </conditionalFormatting>
  <conditionalFormatting sqref="C341 C26 C59:C61 C140 C183:C188 C190:C195 C278 C209:C245 C328:C334 C145:C172 C336:C337 C339 C260:C270 C247:C258 C343 C176 C324:C326 C68:C72 C49 C56:C57 C75:C83 C102:C117 C124:C131">
    <cfRule type="duplicateValues" dxfId="8346" priority="50180"/>
  </conditionalFormatting>
  <conditionalFormatting sqref="C341 C56 C47 C141 C209:C215 C26 C226 C229:C231 C234:C237 C217:C218 C310:C320 C193:C203 C252:C307 C322 C59:C61 C68:C72 C75:C83 C102:C117 C124:C136">
    <cfRule type="duplicateValues" dxfId="8345" priority="50199"/>
  </conditionalFormatting>
  <conditionalFormatting sqref="C315">
    <cfRule type="duplicateValues" dxfId="8344" priority="50302"/>
  </conditionalFormatting>
  <conditionalFormatting sqref="C315">
    <cfRule type="duplicateValues" dxfId="8343" priority="50303"/>
    <cfRule type="duplicateValues" dxfId="8342" priority="50304"/>
  </conditionalFormatting>
  <conditionalFormatting sqref="C315">
    <cfRule type="duplicateValues" dxfId="8341" priority="50305"/>
    <cfRule type="duplicateValues" dxfId="8340" priority="50306"/>
    <cfRule type="duplicateValues" dxfId="8339" priority="50307"/>
  </conditionalFormatting>
  <conditionalFormatting sqref="C339 C26 C258 C59:C61 C140 C328 C145:C172 C341 C324:C326 C336:C337 C343 C176 C260 C68:C72 C56:C57 C75:C83 C102:C117 C124:C131">
    <cfRule type="duplicateValues" dxfId="8338" priority="50308"/>
  </conditionalFormatting>
  <conditionalFormatting sqref="C341 C26 C258 C59:C61 C140 C324:C326 C328:C332 C145:C172 C336:C337 C339 C343 C176 C260 C68:C72 C49 C56:C57 C75:C83 C102:C117 C124:C131">
    <cfRule type="duplicateValues" dxfId="8337" priority="50323"/>
    <cfRule type="duplicateValues" dxfId="8336" priority="50324"/>
  </conditionalFormatting>
  <conditionalFormatting sqref="C341 C26 C258 C59:C61 C140 C324:C326 C328:C332 C145:C172 C336:C337 C339 C343 C176 C260 C68:C72 C49 C56:C57 C75:C83 C102:C117 C124:C131">
    <cfRule type="duplicateValues" dxfId="8335" priority="50353"/>
  </conditionalFormatting>
  <conditionalFormatting sqref="C341 C26 C258 C59:C61 C140 C324:C326 C328:C333 C145:C172 C336:C337 C260 C343 C176 C339 C68:C72 C49 C56:C57 C75:C83 C102:C117 C124:C131">
    <cfRule type="duplicateValues" dxfId="8334" priority="50368"/>
    <cfRule type="duplicateValues" dxfId="8333" priority="50369"/>
  </conditionalFormatting>
  <conditionalFormatting sqref="C341 C26 C258 C59:C61 C140 C324:C326 C328:C333 C145:C172 C336:C337 C260 C343 C176 C339 C68:C72 C49 C56:C57 C75:C83 C102:C117 C124:C131">
    <cfRule type="duplicateValues" dxfId="8332" priority="50398"/>
  </conditionalFormatting>
  <conditionalFormatting sqref="C341 C26 C258 C59:C61 C140 C324:C326 C328:C333 C145:C172 C336:C337 C260 C343 C339 C176 C68:C72 C49 C56:C57 C75:C83 C102:C117 C124:C131">
    <cfRule type="duplicateValues" dxfId="8331" priority="50413"/>
  </conditionalFormatting>
  <conditionalFormatting sqref="C336:C337 C26 C258 C59:C61 C140 C324:C326 C328:C334 C145:C172 C339 C341 C343 C176 C260 C68:C72 C49 C56:C57 C75:C83 C102:C117 C124:C131">
    <cfRule type="duplicateValues" dxfId="8330" priority="50428"/>
    <cfRule type="duplicateValues" dxfId="8329" priority="50429"/>
    <cfRule type="duplicateValues" dxfId="8328" priority="50430"/>
  </conditionalFormatting>
  <conditionalFormatting sqref="C341 C26 C258 C59:C61 C140 C328:C334 C145:C172 C336:C337 C339 C324:C326 C343 C176 C260 C68:C72 C49 C56:C57 C75:C83 C102:C117 C124:C131">
    <cfRule type="duplicateValues" dxfId="8327" priority="50473"/>
  </conditionalFormatting>
  <conditionalFormatting sqref="C341 C26 C59:C61 C140 C183:C188 C190:C195 C278 C247:C258 C328:C334 C145:C172 C336:C337 C339 C324:C326 C209:C245 C343 C176 C260:C270 C68:C72 C49 C56:C57 C75:C83 C102:C117 C124:C131">
    <cfRule type="duplicateValues" dxfId="8326" priority="50488"/>
  </conditionalFormatting>
  <conditionalFormatting sqref="C341 C56 C47 C141 C209:C215 C26 C226 C229:C231 C234:C237 C252:C307 C310:C320 C193:C203 C217:C218 C322 C59:C61 C68:C72 C75:C83 C102:C117 C124:C136">
    <cfRule type="duplicateValues" dxfId="8325" priority="50507"/>
  </conditionalFormatting>
  <conditionalFormatting sqref="C25">
    <cfRule type="duplicateValues" dxfId="8324" priority="52699"/>
  </conditionalFormatting>
  <conditionalFormatting sqref="C347 C561:C563 C25 C444 C580 C576 C202:C203 C198:C200 C565 C209:C343 C578 C446 C572:C573 C47:C49 C76:C83 C102:C117 C124:C179">
    <cfRule type="duplicateValues" dxfId="8323" priority="52705"/>
  </conditionalFormatting>
  <conditionalFormatting sqref="C347 C576 C25 C444 C580 C202:C203 C198:C200 C561:C563 C565:C569 C209:C343 C578 C446 C572:C573 C47:C49 C68:C72 C76:C83 C102:C117 C124:C179">
    <cfRule type="duplicateValues" dxfId="8322" priority="52721"/>
    <cfRule type="duplicateValues" dxfId="8321" priority="52722"/>
  </conditionalFormatting>
  <conditionalFormatting sqref="C347 C576 C25 C444 C580 C202:C203 C198:C200 C561:C563 C565:C569 C209:C343 C578 C446 C572:C573 C47:C49 C68:C72 C76:C83 C102:C117 C124:C179">
    <cfRule type="duplicateValues" dxfId="8320" priority="52755"/>
  </conditionalFormatting>
  <conditionalFormatting sqref="C578 C580 C572:C573 C576">
    <cfRule type="duplicateValues" dxfId="8319" priority="52772"/>
  </conditionalFormatting>
  <conditionalFormatting sqref="C347 C576 C25 C444 C580 C202:C203 C198:C200 C561:C563 C565:C570 C209:C343 C578 C446 C572:C573 C47:C49 C68:C72 C76:C83 C102:C117 C124:C179">
    <cfRule type="duplicateValues" dxfId="8318" priority="52776"/>
    <cfRule type="duplicateValues" dxfId="8317" priority="52777"/>
  </conditionalFormatting>
  <conditionalFormatting sqref="C347 C576 C25 C444 C580 C202:C203 C198:C200 C561:C563 C565:C570 C209:C343 C578 C446 C572:C573 C47:C49 C68:C72 C76:C83 C102:C117 C124:C179">
    <cfRule type="duplicateValues" dxfId="8316" priority="52810"/>
  </conditionalFormatting>
  <conditionalFormatting sqref="C580">
    <cfRule type="duplicateValues" dxfId="8315" priority="52827"/>
  </conditionalFormatting>
  <conditionalFormatting sqref="C576">
    <cfRule type="duplicateValues" dxfId="8314" priority="52829"/>
  </conditionalFormatting>
  <conditionalFormatting sqref="C347 C561:C563 C25 C444 C580 C202:C203 C198:C200 C565:C570 C209:C343 C446 C572:C573 C576 C578 C47:C49 C68:C72 C76:C83 C102:C117 C124:C179">
    <cfRule type="duplicateValues" dxfId="8313" priority="52846"/>
    <cfRule type="duplicateValues" dxfId="8312" priority="52847"/>
    <cfRule type="duplicateValues" dxfId="8311" priority="52848"/>
  </conditionalFormatting>
  <conditionalFormatting sqref="C347 C561:C563 C25 C444 C580 C202:C203 C198:C200 C565:C570 C209:C343 C446 C572:C573 C576 C578 C47:C49 C68:C72 C76:C83 C102:C117 C124:C179">
    <cfRule type="duplicateValues" dxfId="8310" priority="52897"/>
  </conditionalFormatting>
  <conditionalFormatting sqref="C347 C561:C563 C25 C580 C202:C203 C198:C200 C357:C361 C363:C367 C462 C432:C444 C565:C570 C209:C343 C446:C457 C572:C573 C576 C578 C47:C49 C392:C430 C68:C72 C76:C83 C102:C117 C124:C179">
    <cfRule type="duplicateValues" dxfId="8309" priority="52914"/>
  </conditionalFormatting>
  <conditionalFormatting sqref="C564">
    <cfRule type="duplicateValues" dxfId="8308" priority="52935"/>
  </conditionalFormatting>
  <conditionalFormatting sqref="C564">
    <cfRule type="duplicateValues" dxfId="8307" priority="52936"/>
    <cfRule type="duplicateValues" dxfId="8306" priority="52937"/>
  </conditionalFormatting>
  <conditionalFormatting sqref="C564">
    <cfRule type="duplicateValues" dxfId="8305" priority="52938"/>
    <cfRule type="duplicateValues" dxfId="8304" priority="52939"/>
    <cfRule type="duplicateValues" dxfId="8303" priority="52940"/>
  </conditionalFormatting>
  <conditionalFormatting sqref="C579">
    <cfRule type="duplicateValues" dxfId="8302" priority="52941"/>
  </conditionalFormatting>
  <conditionalFormatting sqref="C579">
    <cfRule type="duplicateValues" dxfId="8301" priority="52942"/>
    <cfRule type="duplicateValues" dxfId="8300" priority="52943"/>
  </conditionalFormatting>
  <conditionalFormatting sqref="C579">
    <cfRule type="duplicateValues" dxfId="8299" priority="52944"/>
    <cfRule type="duplicateValues" dxfId="8298" priority="52945"/>
    <cfRule type="duplicateValues" dxfId="8297" priority="52946"/>
  </conditionalFormatting>
  <conditionalFormatting sqref="C75">
    <cfRule type="duplicateValues" dxfId="8296" priority="52947"/>
  </conditionalFormatting>
  <conditionalFormatting sqref="C75">
    <cfRule type="duplicateValues" dxfId="8295" priority="52948"/>
    <cfRule type="duplicateValues" dxfId="8294" priority="52949"/>
  </conditionalFormatting>
  <conditionalFormatting sqref="C75">
    <cfRule type="duplicateValues" dxfId="8293" priority="52951"/>
    <cfRule type="duplicateValues" dxfId="8292" priority="52952"/>
    <cfRule type="duplicateValues" dxfId="8291" priority="52953"/>
  </conditionalFormatting>
  <conditionalFormatting sqref="C368">
    <cfRule type="duplicateValues" dxfId="8290" priority="52955"/>
  </conditionalFormatting>
  <conditionalFormatting sqref="C28">
    <cfRule type="duplicateValues" dxfId="8289" priority="52960"/>
  </conditionalFormatting>
  <conditionalFormatting sqref="C60:C61">
    <cfRule type="duplicateValues" dxfId="8288" priority="52995"/>
    <cfRule type="duplicateValues" dxfId="8287" priority="52996"/>
  </conditionalFormatting>
  <conditionalFormatting sqref="C60:C61">
    <cfRule type="duplicateValues" dxfId="8286" priority="52997"/>
  </conditionalFormatting>
  <conditionalFormatting sqref="C60:C61">
    <cfRule type="duplicateValues" dxfId="8285" priority="52998"/>
    <cfRule type="duplicateValues" dxfId="8284" priority="52999"/>
    <cfRule type="duplicateValues" dxfId="8283" priority="53000"/>
  </conditionalFormatting>
  <conditionalFormatting sqref="C106:C107">
    <cfRule type="duplicateValues" dxfId="8282" priority="53002"/>
  </conditionalFormatting>
  <conditionalFormatting sqref="C106:C107">
    <cfRule type="duplicateValues" dxfId="8281" priority="53003"/>
    <cfRule type="duplicateValues" dxfId="8280" priority="53004"/>
  </conditionalFormatting>
  <conditionalFormatting sqref="C106:C107">
    <cfRule type="duplicateValues" dxfId="8279" priority="53005"/>
    <cfRule type="duplicateValues" dxfId="8278" priority="53006"/>
    <cfRule type="duplicateValues" dxfId="8277" priority="53007"/>
  </conditionalFormatting>
  <conditionalFormatting sqref="C110:C114">
    <cfRule type="duplicateValues" dxfId="8276" priority="53009"/>
  </conditionalFormatting>
  <conditionalFormatting sqref="C110:C111 C113:C114">
    <cfRule type="duplicateValues" dxfId="8275" priority="53010"/>
  </conditionalFormatting>
  <conditionalFormatting sqref="C110:C111 C113:C114">
    <cfRule type="duplicateValues" dxfId="8274" priority="53012"/>
    <cfRule type="duplicateValues" dxfId="8273" priority="53013"/>
  </conditionalFormatting>
  <conditionalFormatting sqref="C110:C111 C113:C114">
    <cfRule type="duplicateValues" dxfId="8272" priority="53016"/>
    <cfRule type="duplicateValues" dxfId="8271" priority="53017"/>
    <cfRule type="duplicateValues" dxfId="8270" priority="53018"/>
  </conditionalFormatting>
  <conditionalFormatting sqref="C110:C114">
    <cfRule type="duplicateValues" dxfId="8269" priority="53022"/>
    <cfRule type="duplicateValues" dxfId="8268" priority="53023"/>
  </conditionalFormatting>
  <conditionalFormatting sqref="C110:C114">
    <cfRule type="duplicateValues" dxfId="8267" priority="53024"/>
    <cfRule type="duplicateValues" dxfId="8266" priority="53025"/>
    <cfRule type="duplicateValues" dxfId="8265" priority="53026"/>
  </conditionalFormatting>
  <conditionalFormatting sqref="C116:C117">
    <cfRule type="duplicateValues" dxfId="8264" priority="53030"/>
  </conditionalFormatting>
  <conditionalFormatting sqref="C116:C117">
    <cfRule type="duplicateValues" dxfId="8263" priority="53031"/>
    <cfRule type="duplicateValues" dxfId="8262" priority="53032"/>
  </conditionalFormatting>
  <conditionalFormatting sqref="C116:C117">
    <cfRule type="duplicateValues" dxfId="8261" priority="53033"/>
    <cfRule type="duplicateValues" dxfId="8260" priority="53034"/>
    <cfRule type="duplicateValues" dxfId="8259" priority="53035"/>
  </conditionalFormatting>
  <conditionalFormatting sqref="C154:C156">
    <cfRule type="duplicateValues" dxfId="8258" priority="53044"/>
  </conditionalFormatting>
  <conditionalFormatting sqref="C154:C156">
    <cfRule type="duplicateValues" dxfId="8257" priority="53045"/>
    <cfRule type="duplicateValues" dxfId="8256" priority="53046"/>
  </conditionalFormatting>
  <conditionalFormatting sqref="C154:C156">
    <cfRule type="duplicateValues" dxfId="8255" priority="53047"/>
    <cfRule type="duplicateValues" dxfId="8254" priority="53048"/>
    <cfRule type="duplicateValues" dxfId="8253" priority="53049"/>
  </conditionalFormatting>
  <conditionalFormatting sqref="C154">
    <cfRule type="duplicateValues" dxfId="8252" priority="53050"/>
  </conditionalFormatting>
  <conditionalFormatting sqref="C154">
    <cfRule type="duplicateValues" dxfId="8251" priority="53052"/>
    <cfRule type="duplicateValues" dxfId="8250" priority="53053"/>
  </conditionalFormatting>
  <conditionalFormatting sqref="C154">
    <cfRule type="duplicateValues" dxfId="8249" priority="53054"/>
    <cfRule type="duplicateValues" dxfId="8248" priority="53055"/>
    <cfRule type="duplicateValues" dxfId="8247" priority="53056"/>
  </conditionalFormatting>
  <conditionalFormatting sqref="C170">
    <cfRule type="duplicateValues" dxfId="8246" priority="53058"/>
  </conditionalFormatting>
  <conditionalFormatting sqref="C170">
    <cfRule type="duplicateValues" dxfId="8245" priority="53059"/>
    <cfRule type="duplicateValues" dxfId="8244" priority="53060"/>
  </conditionalFormatting>
  <conditionalFormatting sqref="C170">
    <cfRule type="duplicateValues" dxfId="8243" priority="53061"/>
    <cfRule type="duplicateValues" dxfId="8242" priority="53062"/>
    <cfRule type="duplicateValues" dxfId="8241" priority="53063"/>
  </conditionalFormatting>
  <conditionalFormatting sqref="C174">
    <cfRule type="duplicateValues" dxfId="8240" priority="53065"/>
  </conditionalFormatting>
  <conditionalFormatting sqref="C174:C175">
    <cfRule type="duplicateValues" dxfId="8239" priority="53066"/>
  </conditionalFormatting>
  <conditionalFormatting sqref="C174:C175">
    <cfRule type="duplicateValues" dxfId="8238" priority="53067"/>
    <cfRule type="duplicateValues" dxfId="8237" priority="53068"/>
  </conditionalFormatting>
  <conditionalFormatting sqref="C174:C175">
    <cfRule type="duplicateValues" dxfId="8236" priority="53069"/>
    <cfRule type="duplicateValues" dxfId="8235" priority="53070"/>
    <cfRule type="duplicateValues" dxfId="8234" priority="53071"/>
  </conditionalFormatting>
  <conditionalFormatting sqref="C174">
    <cfRule type="duplicateValues" dxfId="8233" priority="53072"/>
    <cfRule type="duplicateValues" dxfId="8232" priority="53073"/>
  </conditionalFormatting>
  <conditionalFormatting sqref="C174">
    <cfRule type="duplicateValues" dxfId="8231" priority="53074"/>
    <cfRule type="duplicateValues" dxfId="8230" priority="53075"/>
    <cfRule type="duplicateValues" dxfId="8229" priority="53076"/>
  </conditionalFormatting>
  <conditionalFormatting sqref="C192:C197">
    <cfRule type="duplicateValues" dxfId="8228" priority="53079"/>
  </conditionalFormatting>
  <conditionalFormatting sqref="C192:C197">
    <cfRule type="duplicateValues" dxfId="8227" priority="53080"/>
    <cfRule type="duplicateValues" dxfId="8226" priority="53081"/>
  </conditionalFormatting>
  <conditionalFormatting sqref="C192:C197">
    <cfRule type="duplicateValues" dxfId="8225" priority="53082"/>
    <cfRule type="duplicateValues" dxfId="8224" priority="53083"/>
    <cfRule type="duplicateValues" dxfId="8223" priority="53084"/>
  </conditionalFormatting>
  <conditionalFormatting sqref="C257:C258 C249:C255 C241:C243">
    <cfRule type="duplicateValues" dxfId="8222" priority="53095"/>
  </conditionalFormatting>
  <conditionalFormatting sqref="C298 C300">
    <cfRule type="duplicateValues" dxfId="8221" priority="53098"/>
  </conditionalFormatting>
  <conditionalFormatting sqref="C257:C258 C249:C255 C241:C243">
    <cfRule type="duplicateValues" dxfId="8220" priority="53100"/>
    <cfRule type="duplicateValues" dxfId="8219" priority="53101"/>
  </conditionalFormatting>
  <conditionalFormatting sqref="C257:C258 C249:C255 C241:C243">
    <cfRule type="duplicateValues" dxfId="8218" priority="53106"/>
    <cfRule type="duplicateValues" dxfId="8217" priority="53107"/>
    <cfRule type="duplicateValues" dxfId="8216" priority="53108"/>
  </conditionalFormatting>
  <conditionalFormatting sqref="C298 C300">
    <cfRule type="duplicateValues" dxfId="8215" priority="53123"/>
    <cfRule type="duplicateValues" dxfId="8214" priority="53124"/>
  </conditionalFormatting>
  <conditionalFormatting sqref="C298 C300">
    <cfRule type="duplicateValues" dxfId="8213" priority="53127"/>
    <cfRule type="duplicateValues" dxfId="8212" priority="53128"/>
    <cfRule type="duplicateValues" dxfId="8211" priority="53129"/>
  </conditionalFormatting>
  <conditionalFormatting sqref="C249:C285 C300:C310 C318 C287:C298">
    <cfRule type="duplicateValues" dxfId="8210" priority="53133"/>
  </conditionalFormatting>
  <conditionalFormatting sqref="C379 C381">
    <cfRule type="duplicateValues" dxfId="8209" priority="53149"/>
  </conditionalFormatting>
  <conditionalFormatting sqref="C381">
    <cfRule type="duplicateValues" dxfId="8208" priority="53151"/>
  </conditionalFormatting>
  <conditionalFormatting sqref="C380">
    <cfRule type="duplicateValues" dxfId="8207" priority="53152"/>
  </conditionalFormatting>
  <conditionalFormatting sqref="C380">
    <cfRule type="duplicateValues" dxfId="8206" priority="53153"/>
    <cfRule type="duplicateValues" dxfId="8205" priority="53154"/>
  </conditionalFormatting>
  <conditionalFormatting sqref="C380">
    <cfRule type="duplicateValues" dxfId="8204" priority="53155"/>
    <cfRule type="duplicateValues" dxfId="8203" priority="53156"/>
    <cfRule type="duplicateValues" dxfId="8202" priority="53157"/>
  </conditionalFormatting>
  <conditionalFormatting sqref="C382:C384">
    <cfRule type="duplicateValues" dxfId="8201" priority="53158"/>
  </conditionalFormatting>
  <conditionalFormatting sqref="C382:C384">
    <cfRule type="duplicateValues" dxfId="8200" priority="53159"/>
    <cfRule type="duplicateValues" dxfId="8199" priority="53160"/>
  </conditionalFormatting>
  <conditionalFormatting sqref="C382:C384">
    <cfRule type="duplicateValues" dxfId="8198" priority="53161"/>
    <cfRule type="duplicateValues" dxfId="8197" priority="53162"/>
    <cfRule type="duplicateValues" dxfId="8196" priority="53163"/>
  </conditionalFormatting>
  <conditionalFormatting sqref="C379">
    <cfRule type="duplicateValues" dxfId="8195" priority="53164"/>
  </conditionalFormatting>
  <conditionalFormatting sqref="C379 C381">
    <cfRule type="duplicateValues" dxfId="8194" priority="53165"/>
    <cfRule type="duplicateValues" dxfId="8193" priority="53166"/>
  </conditionalFormatting>
  <conditionalFormatting sqref="C379 C381">
    <cfRule type="duplicateValues" dxfId="8192" priority="53169"/>
    <cfRule type="duplicateValues" dxfId="8191" priority="53170"/>
    <cfRule type="duplicateValues" dxfId="8190" priority="53171"/>
  </conditionalFormatting>
  <conditionalFormatting sqref="C390:C391">
    <cfRule type="duplicateValues" dxfId="8189" priority="53178"/>
  </conditionalFormatting>
  <conditionalFormatting sqref="C390:C391">
    <cfRule type="duplicateValues" dxfId="8188" priority="53179"/>
    <cfRule type="duplicateValues" dxfId="8187" priority="53180"/>
  </conditionalFormatting>
  <conditionalFormatting sqref="C390:C391">
    <cfRule type="duplicateValues" dxfId="8186" priority="53181"/>
    <cfRule type="duplicateValues" dxfId="8185" priority="53182"/>
    <cfRule type="duplicateValues" dxfId="8184" priority="53183"/>
  </conditionalFormatting>
  <conditionalFormatting sqref="C405">
    <cfRule type="duplicateValues" dxfId="8183" priority="53184"/>
  </conditionalFormatting>
  <conditionalFormatting sqref="C405">
    <cfRule type="duplicateValues" dxfId="8182" priority="53186"/>
    <cfRule type="duplicateValues" dxfId="8181" priority="53187"/>
  </conditionalFormatting>
  <conditionalFormatting sqref="C405">
    <cfRule type="duplicateValues" dxfId="8180" priority="53188"/>
    <cfRule type="duplicateValues" dxfId="8179" priority="53189"/>
    <cfRule type="duplicateValues" dxfId="8178" priority="53190"/>
  </conditionalFormatting>
  <conditionalFormatting sqref="C437">
    <cfRule type="duplicateValues" dxfId="8177" priority="53191"/>
  </conditionalFormatting>
  <conditionalFormatting sqref="C437">
    <cfRule type="duplicateValues" dxfId="8176" priority="53193"/>
    <cfRule type="duplicateValues" dxfId="8175" priority="53194"/>
  </conditionalFormatting>
  <conditionalFormatting sqref="C437">
    <cfRule type="duplicateValues" dxfId="8174" priority="53195"/>
    <cfRule type="duplicateValues" dxfId="8173" priority="53196"/>
    <cfRule type="duplicateValues" dxfId="8172" priority="53197"/>
  </conditionalFormatting>
  <conditionalFormatting sqref="C452:C453">
    <cfRule type="duplicateValues" dxfId="8171" priority="53198"/>
  </conditionalFormatting>
  <conditionalFormatting sqref="C452:C453">
    <cfRule type="duplicateValues" dxfId="8170" priority="53200"/>
    <cfRule type="duplicateValues" dxfId="8169" priority="53201"/>
  </conditionalFormatting>
  <conditionalFormatting sqref="C452:C453">
    <cfRule type="duplicateValues" dxfId="8168" priority="53202"/>
    <cfRule type="duplicateValues" dxfId="8167" priority="53203"/>
    <cfRule type="duplicateValues" dxfId="8166" priority="53204"/>
  </conditionalFormatting>
  <conditionalFormatting sqref="C457">
    <cfRule type="duplicateValues" dxfId="8165" priority="53205"/>
  </conditionalFormatting>
  <conditionalFormatting sqref="C457">
    <cfRule type="duplicateValues" dxfId="8164" priority="53207"/>
    <cfRule type="duplicateValues" dxfId="8163" priority="53208"/>
  </conditionalFormatting>
  <conditionalFormatting sqref="C457">
    <cfRule type="duplicateValues" dxfId="8162" priority="53209"/>
    <cfRule type="duplicateValues" dxfId="8161" priority="53210"/>
    <cfRule type="duplicateValues" dxfId="8160" priority="53211"/>
  </conditionalFormatting>
  <conditionalFormatting sqref="C568">
    <cfRule type="duplicateValues" dxfId="8159" priority="53219"/>
    <cfRule type="duplicateValues" dxfId="8158" priority="53220"/>
  </conditionalFormatting>
  <conditionalFormatting sqref="C568">
    <cfRule type="duplicateValues" dxfId="8157" priority="53221"/>
  </conditionalFormatting>
  <conditionalFormatting sqref="C568">
    <cfRule type="duplicateValues" dxfId="8156" priority="53222"/>
    <cfRule type="duplicateValues" dxfId="8155" priority="53223"/>
    <cfRule type="duplicateValues" dxfId="8154" priority="53224"/>
  </conditionalFormatting>
  <conditionalFormatting sqref="C575">
    <cfRule type="duplicateValues" dxfId="8153" priority="53225"/>
  </conditionalFormatting>
  <conditionalFormatting sqref="C575">
    <cfRule type="duplicateValues" dxfId="8152" priority="53226"/>
    <cfRule type="duplicateValues" dxfId="8151" priority="53227"/>
  </conditionalFormatting>
  <conditionalFormatting sqref="C575">
    <cfRule type="duplicateValues" dxfId="8150" priority="53228"/>
    <cfRule type="duplicateValues" dxfId="8149" priority="53229"/>
    <cfRule type="duplicateValues" dxfId="8148" priority="53230"/>
  </conditionalFormatting>
  <conditionalFormatting sqref="C72">
    <cfRule type="duplicateValues" dxfId="8147" priority="53231"/>
    <cfRule type="duplicateValues" dxfId="8146" priority="53232"/>
  </conditionalFormatting>
  <conditionalFormatting sqref="C72">
    <cfRule type="duplicateValues" dxfId="8145" priority="53233"/>
  </conditionalFormatting>
  <conditionalFormatting sqref="C72">
    <cfRule type="duplicateValues" dxfId="8144" priority="53234"/>
    <cfRule type="duplicateValues" dxfId="8143" priority="53235"/>
    <cfRule type="duplicateValues" dxfId="8142" priority="53236"/>
  </conditionalFormatting>
  <conditionalFormatting sqref="C141">
    <cfRule type="duplicateValues" dxfId="8141" priority="53238"/>
  </conditionalFormatting>
  <conditionalFormatting sqref="C141">
    <cfRule type="duplicateValues" dxfId="8140" priority="53239"/>
    <cfRule type="duplicateValues" dxfId="8139" priority="53240"/>
  </conditionalFormatting>
  <conditionalFormatting sqref="C141">
    <cfRule type="duplicateValues" dxfId="8138" priority="53241"/>
    <cfRule type="duplicateValues" dxfId="8137" priority="53242"/>
    <cfRule type="duplicateValues" dxfId="8136" priority="53243"/>
  </conditionalFormatting>
  <conditionalFormatting sqref="C400:C401 C392:C398 C102:C117 C124:C198 C205 C365:C384 C70:C72 C47:C49">
    <cfRule type="duplicateValues" dxfId="8135" priority="53254"/>
  </conditionalFormatting>
  <conditionalFormatting sqref="C400:C401 C47:C49 C102:C117 C124:C198 C205 C392:C398 C365:C384 C70:C72 C75:C83 C56:C57 C59:C61">
    <cfRule type="duplicateValues" dxfId="8134" priority="53264"/>
    <cfRule type="duplicateValues" dxfId="8133" priority="53265"/>
  </conditionalFormatting>
  <conditionalFormatting sqref="C400:C401 C47:C49 C102:C117 C124:C198 C205 C392:C398 C365:C384 C70:C72 C75:C83 C56:C57 C59:C61">
    <cfRule type="duplicateValues" dxfId="8132" priority="53288"/>
  </conditionalFormatting>
  <conditionalFormatting sqref="C400:C401 C47:C49 C102:C117 C205 C392:C398 C124:C198 C365:C384 C70:C72 C75:C83 C56:C57 C59:C61">
    <cfRule type="duplicateValues" dxfId="8131" priority="53300"/>
  </conditionalFormatting>
  <conditionalFormatting sqref="C400:C401 C47:C49 C102:C117 C205 C392:C398 C124:C198 C365:C384 C70:C72 C75:C83 C56:C57 C59:C61">
    <cfRule type="duplicateValues" dxfId="8130" priority="53312"/>
    <cfRule type="duplicateValues" dxfId="8129" priority="53313"/>
    <cfRule type="duplicateValues" dxfId="8128" priority="53314"/>
  </conditionalFormatting>
  <conditionalFormatting sqref="C400:C401 C47:C49 C559 C205 C392:C398 C438:C477 C410 C413:C415 C419:C422 C124:C198 C365:C384 C70:C72 C75:C83 C578 C56:C57 C59:C61 C102:C117 C493:C506 C512:C557">
    <cfRule type="duplicateValues" dxfId="8127" priority="53348"/>
  </conditionalFormatting>
  <conditionalFormatting sqref="C418">
    <cfRule type="duplicateValues" dxfId="8126" priority="53397"/>
  </conditionalFormatting>
  <conditionalFormatting sqref="C418">
    <cfRule type="duplicateValues" dxfId="8125" priority="53399"/>
    <cfRule type="duplicateValues" dxfId="8124" priority="53400"/>
  </conditionalFormatting>
  <conditionalFormatting sqref="C418">
    <cfRule type="duplicateValues" dxfId="8123" priority="53401"/>
    <cfRule type="duplicateValues" dxfId="8122" priority="53402"/>
    <cfRule type="duplicateValues" dxfId="8121" priority="53403"/>
  </conditionalFormatting>
  <conditionalFormatting sqref="C167">
    <cfRule type="duplicateValues" dxfId="8120" priority="53404"/>
  </conditionalFormatting>
  <conditionalFormatting sqref="C167">
    <cfRule type="duplicateValues" dxfId="8119" priority="53405"/>
    <cfRule type="duplicateValues" dxfId="8118" priority="53406"/>
  </conditionalFormatting>
  <conditionalFormatting sqref="C167">
    <cfRule type="duplicateValues" dxfId="8117" priority="53407"/>
    <cfRule type="duplicateValues" dxfId="8116" priority="53408"/>
    <cfRule type="duplicateValues" dxfId="8115" priority="53409"/>
  </conditionalFormatting>
  <conditionalFormatting sqref="B558">
    <cfRule type="duplicateValues" dxfId="8114" priority="4905" stopIfTrue="1"/>
    <cfRule type="duplicateValues" dxfId="8113" priority="4906" stopIfTrue="1"/>
  </conditionalFormatting>
  <conditionalFormatting sqref="B560:B561">
    <cfRule type="duplicateValues" dxfId="8112" priority="4903" stopIfTrue="1"/>
    <cfRule type="duplicateValues" dxfId="8111" priority="4904" stopIfTrue="1"/>
  </conditionalFormatting>
  <conditionalFormatting sqref="B413:B414">
    <cfRule type="duplicateValues" dxfId="8110" priority="4902"/>
  </conditionalFormatting>
  <conditionalFormatting sqref="B412">
    <cfRule type="duplicateValues" dxfId="8109" priority="4901"/>
  </conditionalFormatting>
  <conditionalFormatting sqref="B554:B555">
    <cfRule type="duplicateValues" dxfId="8108" priority="4896" stopIfTrue="1"/>
    <cfRule type="duplicateValues" dxfId="8107" priority="4897" stopIfTrue="1"/>
  </conditionalFormatting>
  <conditionalFormatting sqref="B194">
    <cfRule type="duplicateValues" dxfId="8106" priority="4894" stopIfTrue="1"/>
    <cfRule type="duplicateValues" dxfId="8105" priority="4895" stopIfTrue="1"/>
  </conditionalFormatting>
  <conditionalFormatting sqref="C573 C343 C47:C49 C25 C554:C556 C565:C566 C569 C198:C199 C194:C196 C558 C205:C339 C571 C76:C82 C102:C117 C124:C175">
    <cfRule type="duplicateValues" dxfId="8104" priority="4893"/>
  </conditionalFormatting>
  <conditionalFormatting sqref="C573 C343 C47:C49 C25 C569 C68:C72 C198:C199 C194:C196 C554:C556 C558:C562 C205:C339 C571 C565:C566 C76:C82 C102:C117 C124:C175">
    <cfRule type="duplicateValues" dxfId="8103" priority="4891"/>
    <cfRule type="duplicateValues" dxfId="8102" priority="4892"/>
  </conditionalFormatting>
  <conditionalFormatting sqref="C573 C343 C47:C49 C25 C569 C68:C72 C198:C199 C194:C196 C554:C556 C558:C562 C205:C339 C571 C565:C566 C76:C82 C102:C117 C124:C175">
    <cfRule type="duplicateValues" dxfId="8101" priority="4890"/>
  </conditionalFormatting>
  <conditionalFormatting sqref="C565:C566 C569 C573 C571">
    <cfRule type="duplicateValues" dxfId="8100" priority="4889"/>
  </conditionalFormatting>
  <conditionalFormatting sqref="C569 C343 C47:C49 C25 C573 C68:C72 C198:C199 C194:C196 C554:C556 C558:C563 C205:C339 C571 C565:C566 C76:C82 C102:C117 C124:C175">
    <cfRule type="duplicateValues" dxfId="8099" priority="4887"/>
    <cfRule type="duplicateValues" dxfId="8098" priority="4888"/>
  </conditionalFormatting>
  <conditionalFormatting sqref="C569 C343 C47:C49 C25 C573 C68:C72 C198:C199 C194:C196 C554:C556 C558:C563 C205:C339 C571 C565:C566 C76:C82 C102:C117 C124:C175">
    <cfRule type="duplicateValues" dxfId="8097" priority="4886"/>
  </conditionalFormatting>
  <conditionalFormatting sqref="C573">
    <cfRule type="duplicateValues" dxfId="8096" priority="4885"/>
  </conditionalFormatting>
  <conditionalFormatting sqref="B358">
    <cfRule type="duplicateValues" dxfId="8095" priority="4884"/>
  </conditionalFormatting>
  <conditionalFormatting sqref="C343 C569 C47:C49 C25 C573 C68:C72 C198:C199 C194:C196 C554:C556 C558:C563 C205:C339 C571 C565:C566 C76:C82 C102:C117 C124:C175">
    <cfRule type="duplicateValues" dxfId="8094" priority="4883"/>
  </conditionalFormatting>
  <conditionalFormatting sqref="C573 C343 C47:C49 C25 C571 C68:C72 C198:C199 C194:C196 C554:C556 C558:C563 C205:C339 C565:C566 C569 C76:C82 C102:C117 C124:C175">
    <cfRule type="duplicateValues" dxfId="8093" priority="4880"/>
    <cfRule type="duplicateValues" dxfId="8092" priority="4881"/>
    <cfRule type="duplicateValues" dxfId="8091" priority="4882"/>
  </conditionalFormatting>
  <conditionalFormatting sqref="C573 C343 C571 C47:C49 C25 C554:C556 C68:C72 C198:C199 C194:C196 C558:C563 C205:C339 C565:C566 C569 C76:C82 C102:C117 C124:C175">
    <cfRule type="duplicateValues" dxfId="8090" priority="4879"/>
  </conditionalFormatting>
  <conditionalFormatting sqref="C443:C452 C343 C47:C49 C25 C68:C72 C198:C199 C194:C196 C353:C357 C359:C363 C388:C426 C571 C573 C558:C563 C205:C339 C565:C566 C569 C76:C82 C554:C556 C102:C117 C124:C175">
    <cfRule type="duplicateValues" dxfId="8089" priority="4878"/>
  </conditionalFormatting>
  <conditionalFormatting sqref="C557">
    <cfRule type="duplicateValues" dxfId="8088" priority="4877"/>
  </conditionalFormatting>
  <conditionalFormatting sqref="C557">
    <cfRule type="duplicateValues" dxfId="8087" priority="4875"/>
    <cfRule type="duplicateValues" dxfId="8086" priority="4876"/>
  </conditionalFormatting>
  <conditionalFormatting sqref="C557">
    <cfRule type="duplicateValues" dxfId="8085" priority="4872"/>
    <cfRule type="duplicateValues" dxfId="8084" priority="4873"/>
    <cfRule type="duplicateValues" dxfId="8083" priority="4874"/>
  </conditionalFormatting>
  <conditionalFormatting sqref="C572">
    <cfRule type="duplicateValues" dxfId="8082" priority="4871"/>
  </conditionalFormatting>
  <conditionalFormatting sqref="C572">
    <cfRule type="duplicateValues" dxfId="8081" priority="4869"/>
    <cfRule type="duplicateValues" dxfId="8080" priority="4870"/>
  </conditionalFormatting>
  <conditionalFormatting sqref="C572">
    <cfRule type="duplicateValues" dxfId="8079" priority="4866"/>
    <cfRule type="duplicateValues" dxfId="8078" priority="4867"/>
    <cfRule type="duplicateValues" dxfId="8077" priority="4868"/>
  </conditionalFormatting>
  <conditionalFormatting sqref="B453:B454">
    <cfRule type="duplicateValues" dxfId="8076" priority="4864" stopIfTrue="1"/>
    <cfRule type="duplicateValues" dxfId="8075" priority="4865" stopIfTrue="1"/>
  </conditionalFormatting>
  <conditionalFormatting sqref="B364">
    <cfRule type="duplicateValues" dxfId="8074" priority="4856"/>
  </conditionalFormatting>
  <conditionalFormatting sqref="C364">
    <cfRule type="duplicateValues" dxfId="8073" priority="4855"/>
  </conditionalFormatting>
  <conditionalFormatting sqref="C476">
    <cfRule type="duplicateValues" dxfId="8072" priority="4853"/>
    <cfRule type="duplicateValues" dxfId="8071" priority="4854"/>
  </conditionalFormatting>
  <conditionalFormatting sqref="C476">
    <cfRule type="duplicateValues" dxfId="8070" priority="4852"/>
  </conditionalFormatting>
  <conditionalFormatting sqref="B396:B397">
    <cfRule type="duplicateValues" dxfId="8069" priority="4851"/>
  </conditionalFormatting>
  <conditionalFormatting sqref="B554:B556 B22:B24 B26 B194:B196 B198:B199 B30:B32 B457 B201:B342 B344:B357 B381:B426 B76:B82 B86 B61:B74 B443:B452 B37:B54 B91:B93 B95:B175">
    <cfRule type="duplicateValues" dxfId="8068" priority="4849"/>
  </conditionalFormatting>
  <conditionalFormatting sqref="B554:B556 B22:B24 B26 B194:B196 B198:B199 B30:B32 B457 B201:B342 B344:B363 B381:B426 B76:B82 B86 B61:B74 B443:B452 B37:B54 B91:B93 B95:B175">
    <cfRule type="duplicateValues" dxfId="8067" priority="4848"/>
  </conditionalFormatting>
  <conditionalFormatting sqref="B61:B62">
    <cfRule type="duplicateValues" dxfId="8066" priority="4846"/>
  </conditionalFormatting>
  <conditionalFormatting sqref="C113:C114 C110:C111">
    <cfRule type="duplicateValues" dxfId="8065" priority="4837"/>
  </conditionalFormatting>
  <conditionalFormatting sqref="C113:C114 C110:C111">
    <cfRule type="duplicateValues" dxfId="8064" priority="4835"/>
    <cfRule type="duplicateValues" dxfId="8063" priority="4836"/>
  </conditionalFormatting>
  <conditionalFormatting sqref="C113:C114 C110:C111">
    <cfRule type="duplicateValues" dxfId="8062" priority="4832"/>
    <cfRule type="duplicateValues" dxfId="8061" priority="4833"/>
    <cfRule type="duplicateValues" dxfId="8060" priority="4834"/>
  </conditionalFormatting>
  <conditionalFormatting sqref="B113:B114 B110:B111">
    <cfRule type="duplicateValues" dxfId="8059" priority="4826"/>
  </conditionalFormatting>
  <conditionalFormatting sqref="C150:C152">
    <cfRule type="duplicateValues" dxfId="8058" priority="4810"/>
  </conditionalFormatting>
  <conditionalFormatting sqref="C150:C152">
    <cfRule type="duplicateValues" dxfId="8057" priority="4808"/>
    <cfRule type="duplicateValues" dxfId="8056" priority="4809"/>
  </conditionalFormatting>
  <conditionalFormatting sqref="C150:C152">
    <cfRule type="duplicateValues" dxfId="8055" priority="4805"/>
    <cfRule type="duplicateValues" dxfId="8054" priority="4806"/>
    <cfRule type="duplicateValues" dxfId="8053" priority="4807"/>
  </conditionalFormatting>
  <conditionalFormatting sqref="C150">
    <cfRule type="duplicateValues" dxfId="8052" priority="4804"/>
  </conditionalFormatting>
  <conditionalFormatting sqref="B150:B152">
    <cfRule type="duplicateValues" dxfId="8051" priority="4803"/>
  </conditionalFormatting>
  <conditionalFormatting sqref="C150">
    <cfRule type="duplicateValues" dxfId="8050" priority="4801"/>
    <cfRule type="duplicateValues" dxfId="8049" priority="4802"/>
  </conditionalFormatting>
  <conditionalFormatting sqref="C150">
    <cfRule type="duplicateValues" dxfId="8048" priority="4798"/>
    <cfRule type="duplicateValues" dxfId="8047" priority="4799"/>
    <cfRule type="duplicateValues" dxfId="8046" priority="4800"/>
  </conditionalFormatting>
  <conditionalFormatting sqref="B150">
    <cfRule type="duplicateValues" dxfId="8045" priority="4797"/>
  </conditionalFormatting>
  <conditionalFormatting sqref="C166">
    <cfRule type="duplicateValues" dxfId="8044" priority="4796"/>
  </conditionalFormatting>
  <conditionalFormatting sqref="C166">
    <cfRule type="duplicateValues" dxfId="8043" priority="4794"/>
    <cfRule type="duplicateValues" dxfId="8042" priority="4795"/>
  </conditionalFormatting>
  <conditionalFormatting sqref="C166">
    <cfRule type="duplicateValues" dxfId="8041" priority="4791"/>
    <cfRule type="duplicateValues" dxfId="8040" priority="4792"/>
    <cfRule type="duplicateValues" dxfId="8039" priority="4793"/>
  </conditionalFormatting>
  <conditionalFormatting sqref="B166">
    <cfRule type="duplicateValues" dxfId="8038" priority="4790"/>
  </conditionalFormatting>
  <conditionalFormatting sqref="C170:C171">
    <cfRule type="duplicateValues" dxfId="8037" priority="4788"/>
  </conditionalFormatting>
  <conditionalFormatting sqref="C170:C171">
    <cfRule type="duplicateValues" dxfId="8036" priority="4786"/>
    <cfRule type="duplicateValues" dxfId="8035" priority="4787"/>
  </conditionalFormatting>
  <conditionalFormatting sqref="C170:C171">
    <cfRule type="duplicateValues" dxfId="8034" priority="4783"/>
    <cfRule type="duplicateValues" dxfId="8033" priority="4784"/>
    <cfRule type="duplicateValues" dxfId="8032" priority="4785"/>
  </conditionalFormatting>
  <conditionalFormatting sqref="B170:B171">
    <cfRule type="duplicateValues" dxfId="8031" priority="4777"/>
  </conditionalFormatting>
  <conditionalFormatting sqref="C188:C193">
    <cfRule type="duplicateValues" dxfId="8030" priority="4775"/>
  </conditionalFormatting>
  <conditionalFormatting sqref="C188:C193">
    <cfRule type="duplicateValues" dxfId="8029" priority="4773"/>
    <cfRule type="duplicateValues" dxfId="8028" priority="4774"/>
  </conditionalFormatting>
  <conditionalFormatting sqref="C188:C193">
    <cfRule type="duplicateValues" dxfId="8027" priority="4770"/>
    <cfRule type="duplicateValues" dxfId="8026" priority="4771"/>
    <cfRule type="duplicateValues" dxfId="8025" priority="4772"/>
  </conditionalFormatting>
  <conditionalFormatting sqref="B188:B193">
    <cfRule type="duplicateValues" dxfId="8024" priority="4769"/>
  </conditionalFormatting>
  <conditionalFormatting sqref="B269">
    <cfRule type="duplicateValues" dxfId="8023" priority="4768"/>
  </conditionalFormatting>
  <conditionalFormatting sqref="B268">
    <cfRule type="duplicateValues" dxfId="8022" priority="4767"/>
  </conditionalFormatting>
  <conditionalFormatting sqref="B313">
    <cfRule type="duplicateValues" dxfId="8021" priority="4763" stopIfTrue="1"/>
    <cfRule type="duplicateValues" dxfId="8020" priority="4764" stopIfTrue="1"/>
  </conditionalFormatting>
  <conditionalFormatting sqref="B307:B308">
    <cfRule type="duplicateValues" dxfId="8019" priority="4761" stopIfTrue="1"/>
    <cfRule type="duplicateValues" dxfId="8018" priority="4762" stopIfTrue="1"/>
  </conditionalFormatting>
  <conditionalFormatting sqref="B253:B254">
    <cfRule type="duplicateValues" dxfId="8017" priority="4760"/>
  </conditionalFormatting>
  <conditionalFormatting sqref="C237:C239 C253:C254 C245:C251">
    <cfRule type="duplicateValues" dxfId="8016" priority="4759"/>
  </conditionalFormatting>
  <conditionalFormatting sqref="C296 C294">
    <cfRule type="duplicateValues" dxfId="8015" priority="4758"/>
  </conditionalFormatting>
  <conditionalFormatting sqref="C237:C239 C253:C254 C245:C251">
    <cfRule type="duplicateValues" dxfId="8014" priority="4756"/>
    <cfRule type="duplicateValues" dxfId="8013" priority="4757"/>
  </conditionalFormatting>
  <conditionalFormatting sqref="C237:C239 C253:C254 C245:C251">
    <cfRule type="duplicateValues" dxfId="8012" priority="4753"/>
    <cfRule type="duplicateValues" dxfId="8011" priority="4754"/>
    <cfRule type="duplicateValues" dxfId="8010" priority="4755"/>
  </conditionalFormatting>
  <conditionalFormatting sqref="B237">
    <cfRule type="duplicateValues" dxfId="8009" priority="4751"/>
  </conditionalFormatting>
  <conditionalFormatting sqref="C296 C294">
    <cfRule type="duplicateValues" dxfId="8008" priority="4749"/>
    <cfRule type="duplicateValues" dxfId="8007" priority="4750"/>
  </conditionalFormatting>
  <conditionalFormatting sqref="C296 C294">
    <cfRule type="duplicateValues" dxfId="8006" priority="4746"/>
    <cfRule type="duplicateValues" dxfId="8005" priority="4747"/>
    <cfRule type="duplicateValues" dxfId="8004" priority="4748"/>
  </conditionalFormatting>
  <conditionalFormatting sqref="C283:C294 C245:C281 C296:C306 C314">
    <cfRule type="duplicateValues" dxfId="8003" priority="4745"/>
  </conditionalFormatting>
  <conditionalFormatting sqref="B336:B339 B283:B327 B255:B267 B237:B252">
    <cfRule type="duplicateValues" dxfId="8002" priority="4744"/>
  </conditionalFormatting>
  <conditionalFormatting sqref="B336:B339 B255:B273 B283:B327 B237:B252">
    <cfRule type="duplicateValues" dxfId="8001" priority="4743"/>
  </conditionalFormatting>
  <conditionalFormatting sqref="B283:B294 B296:B306 B311:B327 B240:B281">
    <cfRule type="duplicateValues" dxfId="8000" priority="4742"/>
  </conditionalFormatting>
  <conditionalFormatting sqref="C377 C375">
    <cfRule type="duplicateValues" dxfId="7999" priority="4741"/>
  </conditionalFormatting>
  <conditionalFormatting sqref="C377">
    <cfRule type="duplicateValues" dxfId="7998" priority="4740"/>
  </conditionalFormatting>
  <conditionalFormatting sqref="C376">
    <cfRule type="duplicateValues" dxfId="7997" priority="4739"/>
  </conditionalFormatting>
  <conditionalFormatting sqref="C376">
    <cfRule type="duplicateValues" dxfId="7996" priority="4737"/>
    <cfRule type="duplicateValues" dxfId="7995" priority="4738"/>
  </conditionalFormatting>
  <conditionalFormatting sqref="C376">
    <cfRule type="duplicateValues" dxfId="7994" priority="4734"/>
    <cfRule type="duplicateValues" dxfId="7993" priority="4735"/>
    <cfRule type="duplicateValues" dxfId="7992" priority="4736"/>
  </conditionalFormatting>
  <conditionalFormatting sqref="C378:C380">
    <cfRule type="duplicateValues" dxfId="7991" priority="4733"/>
  </conditionalFormatting>
  <conditionalFormatting sqref="C378:C380">
    <cfRule type="duplicateValues" dxfId="7990" priority="4731"/>
    <cfRule type="duplicateValues" dxfId="7989" priority="4732"/>
  </conditionalFormatting>
  <conditionalFormatting sqref="C378:C380">
    <cfRule type="duplicateValues" dxfId="7988" priority="4728"/>
    <cfRule type="duplicateValues" dxfId="7987" priority="4729"/>
    <cfRule type="duplicateValues" dxfId="7986" priority="4730"/>
  </conditionalFormatting>
  <conditionalFormatting sqref="C375">
    <cfRule type="duplicateValues" dxfId="7985" priority="4727"/>
  </conditionalFormatting>
  <conditionalFormatting sqref="C377 C375">
    <cfRule type="duplicateValues" dxfId="7984" priority="4725"/>
    <cfRule type="duplicateValues" dxfId="7983" priority="4726"/>
  </conditionalFormatting>
  <conditionalFormatting sqref="C377 C375">
    <cfRule type="duplicateValues" dxfId="7982" priority="4722"/>
    <cfRule type="duplicateValues" dxfId="7981" priority="4723"/>
    <cfRule type="duplicateValues" dxfId="7980" priority="4724"/>
  </conditionalFormatting>
  <conditionalFormatting sqref="B377 B374:B375">
    <cfRule type="duplicateValues" dxfId="7979" priority="4721"/>
  </conditionalFormatting>
  <conditionalFormatting sqref="B386:B387">
    <cfRule type="duplicateValues" dxfId="7978" priority="4720"/>
  </conditionalFormatting>
  <conditionalFormatting sqref="C386:C387">
    <cfRule type="duplicateValues" dxfId="7977" priority="4719"/>
  </conditionalFormatting>
  <conditionalFormatting sqref="C386:C387">
    <cfRule type="duplicateValues" dxfId="7976" priority="4717"/>
    <cfRule type="duplicateValues" dxfId="7975" priority="4718"/>
  </conditionalFormatting>
  <conditionalFormatting sqref="C386:C387">
    <cfRule type="duplicateValues" dxfId="7974" priority="4714"/>
    <cfRule type="duplicateValues" dxfId="7973" priority="4715"/>
    <cfRule type="duplicateValues" dxfId="7972" priority="4716"/>
  </conditionalFormatting>
  <conditionalFormatting sqref="C401">
    <cfRule type="duplicateValues" dxfId="7971" priority="4713"/>
  </conditionalFormatting>
  <conditionalFormatting sqref="B401">
    <cfRule type="duplicateValues" dxfId="7970" priority="4712"/>
  </conditionalFormatting>
  <conditionalFormatting sqref="C401">
    <cfRule type="duplicateValues" dxfId="7969" priority="4710"/>
    <cfRule type="duplicateValues" dxfId="7968" priority="4711"/>
  </conditionalFormatting>
  <conditionalFormatting sqref="C401">
    <cfRule type="duplicateValues" dxfId="7967" priority="4707"/>
    <cfRule type="duplicateValues" dxfId="7966" priority="4708"/>
    <cfRule type="duplicateValues" dxfId="7965" priority="4709"/>
  </conditionalFormatting>
  <conditionalFormatting sqref="C448:C449">
    <cfRule type="duplicateValues" dxfId="7964" priority="4706"/>
  </conditionalFormatting>
  <conditionalFormatting sqref="B448:B449">
    <cfRule type="duplicateValues" dxfId="7963" priority="4705"/>
  </conditionalFormatting>
  <conditionalFormatting sqref="C448:C449">
    <cfRule type="duplicateValues" dxfId="7962" priority="4703"/>
    <cfRule type="duplicateValues" dxfId="7961" priority="4704"/>
  </conditionalFormatting>
  <conditionalFormatting sqref="C448:C449">
    <cfRule type="duplicateValues" dxfId="7960" priority="4700"/>
    <cfRule type="duplicateValues" dxfId="7959" priority="4701"/>
    <cfRule type="duplicateValues" dxfId="7958" priority="4702"/>
  </conditionalFormatting>
  <conditionalFormatting sqref="C452">
    <cfRule type="duplicateValues" dxfId="7957" priority="4699"/>
  </conditionalFormatting>
  <conditionalFormatting sqref="B452">
    <cfRule type="duplicateValues" dxfId="7956" priority="4698"/>
  </conditionalFormatting>
  <conditionalFormatting sqref="C452">
    <cfRule type="duplicateValues" dxfId="7955" priority="4696"/>
    <cfRule type="duplicateValues" dxfId="7954" priority="4697"/>
  </conditionalFormatting>
  <conditionalFormatting sqref="C452">
    <cfRule type="duplicateValues" dxfId="7953" priority="4693"/>
    <cfRule type="duplicateValues" dxfId="7952" priority="4694"/>
    <cfRule type="duplicateValues" dxfId="7951" priority="4695"/>
  </conditionalFormatting>
  <conditionalFormatting sqref="B496:B501">
    <cfRule type="duplicateValues" dxfId="7950" priority="4692"/>
  </conditionalFormatting>
  <conditionalFormatting sqref="C561">
    <cfRule type="duplicateValues" dxfId="7949" priority="4690"/>
    <cfRule type="duplicateValues" dxfId="7948" priority="4691"/>
  </conditionalFormatting>
  <conditionalFormatting sqref="C561">
    <cfRule type="duplicateValues" dxfId="7947" priority="4689"/>
  </conditionalFormatting>
  <conditionalFormatting sqref="C561">
    <cfRule type="duplicateValues" dxfId="7946" priority="4686"/>
    <cfRule type="duplicateValues" dxfId="7945" priority="4687"/>
    <cfRule type="duplicateValues" dxfId="7944" priority="4688"/>
  </conditionalFormatting>
  <conditionalFormatting sqref="C139">
    <cfRule type="duplicateValues" dxfId="7943" priority="4672"/>
  </conditionalFormatting>
  <conditionalFormatting sqref="C139">
    <cfRule type="duplicateValues" dxfId="7942" priority="4670"/>
    <cfRule type="duplicateValues" dxfId="7941" priority="4671"/>
  </conditionalFormatting>
  <conditionalFormatting sqref="C139">
    <cfRule type="duplicateValues" dxfId="7940" priority="4667"/>
    <cfRule type="duplicateValues" dxfId="7939" priority="4668"/>
    <cfRule type="duplicateValues" dxfId="7938" priority="4669"/>
  </conditionalFormatting>
  <conditionalFormatting sqref="B139">
    <cfRule type="duplicateValues" dxfId="7937" priority="4666"/>
  </conditionalFormatting>
  <conditionalFormatting sqref="B341">
    <cfRule type="duplicateValues" dxfId="7936" priority="4659"/>
  </conditionalFormatting>
  <conditionalFormatting sqref="B351">
    <cfRule type="duplicateValues" dxfId="7935" priority="4658"/>
  </conditionalFormatting>
  <conditionalFormatting sqref="B383:B384">
    <cfRule type="duplicateValues" dxfId="7934" priority="4657"/>
  </conditionalFormatting>
  <conditionalFormatting sqref="C396:C397 C388:C394 C473 C70:C72 C47:C49 C201 C476 C361:C380 C102:C117 C124:C194">
    <cfRule type="duplicateValues" dxfId="7933" priority="4656"/>
  </conditionalFormatting>
  <conditionalFormatting sqref="C473 C75:C82 C70:C72 C47:C49 C201 C388:C394 C361:C380 C476 C396:C397 C102:C117 C124:C194">
    <cfRule type="duplicateValues" dxfId="7932" priority="4654"/>
    <cfRule type="duplicateValues" dxfId="7931" priority="4655"/>
  </conditionalFormatting>
  <conditionalFormatting sqref="C473 C75:C82 C70:C72 C47:C49 C201 C388:C394 C361:C380 C476 C396:C397 C102:C117 C124:C194">
    <cfRule type="duplicateValues" dxfId="7930" priority="4653"/>
  </conditionalFormatting>
  <conditionalFormatting sqref="C473 C75:C82 C70:C72 C201 C388:C394 C47:C49 C361:C380 C476 C396:C397 C102:C117 C124:C194">
    <cfRule type="duplicateValues" dxfId="7929" priority="4652"/>
  </conditionalFormatting>
  <conditionalFormatting sqref="C473 C75:C82 C70:C72 C201 C388:C394 C47:C49 C361:C380 C476 C396:C397 C102:C117 C124:C194">
    <cfRule type="duplicateValues" dxfId="7928" priority="4649"/>
    <cfRule type="duplicateValues" dxfId="7927" priority="4650"/>
    <cfRule type="duplicateValues" dxfId="7926" priority="4651"/>
  </conditionalFormatting>
  <conditionalFormatting sqref="C396:C397 C75:C82 C443:C454 C460:C473 C201 C388:C394 C47:C49 C406 C409:C411 C415:C418 C124:C194 C361:C380 C70:C72 C552 C571 C102:C117 C476:C477 C493:C506 C512:C550">
    <cfRule type="duplicateValues" dxfId="7925" priority="4648"/>
  </conditionalFormatting>
  <conditionalFormatting sqref="B573 B569:B571 B565:B566 B558:B561 B467:B473 B398:B411 B201 B476:B485 B14:B25 B203:B342 B344:B395 B30:B32 B86 B61:B82 B443:B457 B37:B54 B91:B93 B95:B194">
    <cfRule type="duplicateValues" dxfId="7924" priority="4647"/>
  </conditionalFormatting>
  <conditionalFormatting sqref="B573 B569:B571 B565:B566 B558:B561 B467:B473 B398:B418 B201 B476:B485 B14:B25 B203:B342 B344:B395 B30:B32 B86 B61:B82 B443:B457 B37:B54 B91:B93 B95:B194">
    <cfRule type="duplicateValues" dxfId="7923" priority="4646"/>
  </conditionalFormatting>
  <conditionalFormatting sqref="C414">
    <cfRule type="duplicateValues" dxfId="7922" priority="4645"/>
  </conditionalFormatting>
  <conditionalFormatting sqref="B414">
    <cfRule type="duplicateValues" dxfId="7921" priority="4644"/>
  </conditionalFormatting>
  <conditionalFormatting sqref="C414">
    <cfRule type="duplicateValues" dxfId="7920" priority="4642"/>
    <cfRule type="duplicateValues" dxfId="7919" priority="4643"/>
  </conditionalFormatting>
  <conditionalFormatting sqref="C414">
    <cfRule type="duplicateValues" dxfId="7918" priority="4639"/>
    <cfRule type="duplicateValues" dxfId="7917" priority="4640"/>
    <cfRule type="duplicateValues" dxfId="7916" priority="4641"/>
  </conditionalFormatting>
  <conditionalFormatting sqref="C163">
    <cfRule type="duplicateValues" dxfId="7915" priority="4636"/>
  </conditionalFormatting>
  <conditionalFormatting sqref="C163">
    <cfRule type="duplicateValues" dxfId="7914" priority="4634"/>
    <cfRule type="duplicateValues" dxfId="7913" priority="4635"/>
  </conditionalFormatting>
  <conditionalFormatting sqref="C163">
    <cfRule type="duplicateValues" dxfId="7912" priority="4631"/>
    <cfRule type="duplicateValues" dxfId="7911" priority="4632"/>
    <cfRule type="duplicateValues" dxfId="7910" priority="4633"/>
  </conditionalFormatting>
  <conditionalFormatting sqref="B163">
    <cfRule type="duplicateValues" dxfId="7909" priority="4630"/>
  </conditionalFormatting>
  <conditionalFormatting sqref="C574:C667 C669:C688">
    <cfRule type="duplicateValues" dxfId="7908" priority="4623"/>
  </conditionalFormatting>
  <conditionalFormatting sqref="C574:C667 C669:C688">
    <cfRule type="duplicateValues" dxfId="7907" priority="4621"/>
    <cfRule type="duplicateValues" dxfId="7906" priority="4622"/>
  </conditionalFormatting>
  <conditionalFormatting sqref="C574:C667 C669:C688">
    <cfRule type="duplicateValues" dxfId="7905" priority="4618"/>
    <cfRule type="duplicateValues" dxfId="7904" priority="4619"/>
    <cfRule type="duplicateValues" dxfId="7903" priority="4620"/>
  </conditionalFormatting>
  <conditionalFormatting sqref="B668">
    <cfRule type="duplicateValues" dxfId="7902" priority="4617"/>
  </conditionalFormatting>
  <conditionalFormatting sqref="B667">
    <cfRule type="duplicateValues" dxfId="7901" priority="4616"/>
  </conditionalFormatting>
  <conditionalFormatting sqref="B459">
    <cfRule type="duplicateValues" dxfId="7900" priority="4615"/>
  </conditionalFormatting>
  <conditionalFormatting sqref="B456">
    <cfRule type="duplicateValues" dxfId="7899" priority="4614"/>
  </conditionalFormatting>
  <conditionalFormatting sqref="B65">
    <cfRule type="duplicateValues" dxfId="7898" priority="4613"/>
  </conditionalFormatting>
  <conditionalFormatting sqref="B28">
    <cfRule type="duplicateValues" dxfId="7897" priority="4611"/>
  </conditionalFormatting>
  <conditionalFormatting sqref="B50">
    <cfRule type="duplicateValues" dxfId="7896" priority="4604"/>
  </conditionalFormatting>
  <conditionalFormatting sqref="B53">
    <cfRule type="duplicateValues" dxfId="7895" priority="4603"/>
  </conditionalFormatting>
  <conditionalFormatting sqref="B62">
    <cfRule type="duplicateValues" dxfId="7894" priority="4602"/>
  </conditionalFormatting>
  <conditionalFormatting sqref="B66">
    <cfRule type="duplicateValues" dxfId="7893" priority="4601"/>
  </conditionalFormatting>
  <conditionalFormatting sqref="B87">
    <cfRule type="duplicateValues" dxfId="7892" priority="4600"/>
  </conditionalFormatting>
  <conditionalFormatting sqref="B429">
    <cfRule type="duplicateValues" dxfId="7891" priority="4599"/>
  </conditionalFormatting>
  <conditionalFormatting sqref="B441">
    <cfRule type="duplicateValues" dxfId="7890" priority="4598"/>
  </conditionalFormatting>
  <conditionalFormatting sqref="B458">
    <cfRule type="duplicateValues" dxfId="7889" priority="4596"/>
  </conditionalFormatting>
  <conditionalFormatting sqref="B51">
    <cfRule type="duplicateValues" dxfId="7888" priority="4588"/>
  </conditionalFormatting>
  <conditionalFormatting sqref="B52">
    <cfRule type="duplicateValues" dxfId="7887" priority="4581"/>
  </conditionalFormatting>
  <conditionalFormatting sqref="B54">
    <cfRule type="duplicateValues" dxfId="7886" priority="4574"/>
  </conditionalFormatting>
  <conditionalFormatting sqref="B64">
    <cfRule type="duplicateValues" dxfId="7885" priority="4567"/>
  </conditionalFormatting>
  <conditionalFormatting sqref="B83">
    <cfRule type="duplicateValues" dxfId="7884" priority="4566"/>
  </conditionalFormatting>
  <conditionalFormatting sqref="B428">
    <cfRule type="duplicateValues" dxfId="7883" priority="4565"/>
  </conditionalFormatting>
  <conditionalFormatting sqref="B88">
    <cfRule type="duplicateValues" dxfId="7882" priority="4564"/>
  </conditionalFormatting>
  <conditionalFormatting sqref="B430">
    <cfRule type="duplicateValues" dxfId="7881" priority="4563"/>
  </conditionalFormatting>
  <conditionalFormatting sqref="B433">
    <cfRule type="duplicateValues" dxfId="7880" priority="4562"/>
  </conditionalFormatting>
  <conditionalFormatting sqref="B435">
    <cfRule type="duplicateValues" dxfId="7879" priority="4561"/>
  </conditionalFormatting>
  <conditionalFormatting sqref="B436">
    <cfRule type="duplicateValues" dxfId="7878" priority="4560"/>
  </conditionalFormatting>
  <conditionalFormatting sqref="B438">
    <cfRule type="duplicateValues" dxfId="7877" priority="4558"/>
  </conditionalFormatting>
  <conditionalFormatting sqref="B439">
    <cfRule type="duplicateValues" dxfId="7876" priority="4557"/>
  </conditionalFormatting>
  <conditionalFormatting sqref="B440">
    <cfRule type="duplicateValues" dxfId="7875" priority="4556"/>
  </conditionalFormatting>
  <conditionalFormatting sqref="B442">
    <cfRule type="duplicateValues" dxfId="7874" priority="4555"/>
  </conditionalFormatting>
  <conditionalFormatting sqref="B455">
    <cfRule type="duplicateValues" dxfId="7873" priority="4554"/>
  </conditionalFormatting>
  <conditionalFormatting sqref="B58">
    <cfRule type="duplicateValues" dxfId="7872" priority="4553"/>
  </conditionalFormatting>
  <conditionalFormatting sqref="C689:C695">
    <cfRule type="duplicateValues" dxfId="7871" priority="4546"/>
  </conditionalFormatting>
  <conditionalFormatting sqref="C689:C695">
    <cfRule type="duplicateValues" dxfId="7870" priority="4544"/>
    <cfRule type="duplicateValues" dxfId="7869" priority="4545"/>
  </conditionalFormatting>
  <conditionalFormatting sqref="C689:C695">
    <cfRule type="duplicateValues" dxfId="7868" priority="4541"/>
    <cfRule type="duplicateValues" dxfId="7867" priority="4542"/>
    <cfRule type="duplicateValues" dxfId="7866" priority="4543"/>
  </conditionalFormatting>
  <conditionalFormatting sqref="B119">
    <cfRule type="duplicateValues" dxfId="7865" priority="65221"/>
  </conditionalFormatting>
  <conditionalFormatting sqref="C493:C506 C512:C557">
    <cfRule type="duplicateValues" dxfId="7864" priority="73555"/>
  </conditionalFormatting>
  <conditionalFormatting sqref="C493:C506 C512:C557">
    <cfRule type="duplicateValues" dxfId="7863" priority="73557"/>
    <cfRule type="duplicateValues" dxfId="7862" priority="73558"/>
  </conditionalFormatting>
  <conditionalFormatting sqref="C493:C506 C512:C557">
    <cfRule type="duplicateValues" dxfId="7861" priority="73561"/>
    <cfRule type="duplicateValues" dxfId="7860" priority="73562"/>
    <cfRule type="duplicateValues" dxfId="7859" priority="73563"/>
  </conditionalFormatting>
  <conditionalFormatting sqref="C493:C506 C512:C550">
    <cfRule type="duplicateValues" dxfId="7858" priority="73567"/>
  </conditionalFormatting>
  <conditionalFormatting sqref="C493:C506 C512:C550">
    <cfRule type="duplicateValues" dxfId="7857" priority="73569"/>
    <cfRule type="duplicateValues" dxfId="7856" priority="73570"/>
  </conditionalFormatting>
  <conditionalFormatting sqref="C493:C506 C512:C550">
    <cfRule type="duplicateValues" dxfId="7855" priority="73573"/>
    <cfRule type="duplicateValues" dxfId="7854" priority="73574"/>
    <cfRule type="duplicateValues" dxfId="7853" priority="73575"/>
  </conditionalFormatting>
  <conditionalFormatting sqref="C580 C347 C47:C49 C25 C561:C563 C572:C573 C576 C202:C203 C198:C200 C565 C209:C343 C578 C76:C82 C102:C117 C124:C179">
    <cfRule type="duplicateValues" dxfId="7852" priority="4167"/>
  </conditionalFormatting>
  <conditionalFormatting sqref="C580 C347 C47:C49 C25 C576 C68:C72 C202:C203 C198:C200 C561:C563 C565:C569 C209:C343 C578 C572:C573 C76:C82 C102:C117 C124:C179">
    <cfRule type="duplicateValues" dxfId="7851" priority="4165"/>
    <cfRule type="duplicateValues" dxfId="7850" priority="4166"/>
  </conditionalFormatting>
  <conditionalFormatting sqref="C580 C347 C47:C49 C25 C576 C68:C72 C202:C203 C198:C200 C561:C563 C565:C569 C209:C343 C578 C572:C573 C76:C82 C102:C117 C124:C179">
    <cfRule type="duplicateValues" dxfId="7849" priority="4164"/>
  </conditionalFormatting>
  <conditionalFormatting sqref="C572:C573 C576 C580 C578">
    <cfRule type="duplicateValues" dxfId="7848" priority="4163"/>
  </conditionalFormatting>
  <conditionalFormatting sqref="C576 C347 C47:C49 C25 C580 C68:C72 C202:C203 C198:C200 C561:C563 C565:C570 C209:C343 C578 C572:C573 C76:C82 C102:C117 C124:C179">
    <cfRule type="duplicateValues" dxfId="7847" priority="4161"/>
    <cfRule type="duplicateValues" dxfId="7846" priority="4162"/>
  </conditionalFormatting>
  <conditionalFormatting sqref="C576 C347 C47:C49 C25 C580 C68:C72 C202:C203 C198:C200 C561:C563 C565:C570 C209:C343 C578 C572:C573 C76:C82 C102:C117 C124:C179">
    <cfRule type="duplicateValues" dxfId="7845" priority="4160"/>
  </conditionalFormatting>
  <conditionalFormatting sqref="C347 C576 C47:C49 C25 C580 C68:C72 C202:C203 C198:C200 C561:C563 C565:C570 C209:C343 C578 C572:C573 C76:C82 C102:C117 C124:C179">
    <cfRule type="duplicateValues" dxfId="7844" priority="4157"/>
  </conditionalFormatting>
  <conditionalFormatting sqref="C580 C347 C47:C49 C25 C578 C68:C72 C202:C203 C198:C200 C561:C563 C565:C570 C209:C343 C572:C573 C576 C76:C82 C102:C117 C124:C179">
    <cfRule type="duplicateValues" dxfId="7843" priority="4154"/>
    <cfRule type="duplicateValues" dxfId="7842" priority="4155"/>
    <cfRule type="duplicateValues" dxfId="7841" priority="4156"/>
  </conditionalFormatting>
  <conditionalFormatting sqref="C580 C347 C578 C47:C49 C25 C561:C563 C68:C72 C202:C203 C198:C200 C565:C570 C209:C343 C572:C573 C576 C76:C82 C102:C117 C124:C179">
    <cfRule type="duplicateValues" dxfId="7840" priority="4153"/>
  </conditionalFormatting>
  <conditionalFormatting sqref="C447:C457 C347 C47:C49 C25 C68:C72 C202:C203 C198:C200 C357:C361 C363:C367 C392:C430 C578 C580 C565:C570 C209:C343 C572:C573 C576 C76:C82 C561:C563 C102:C117 C124:C179">
    <cfRule type="duplicateValues" dxfId="7839" priority="4152"/>
  </conditionalFormatting>
  <conditionalFormatting sqref="B561:B563 B22:B24 B26 B198:B200 B202:B203 B30:B32 B462 B205:B346 B348:B361 B385:B430 B76:B82 B86 B61:B74 B447:B457 B37:B54 B91:B93 B95:B179">
    <cfRule type="duplicateValues" dxfId="7838" priority="4123"/>
  </conditionalFormatting>
  <conditionalFormatting sqref="B561:B563 B22:B24 B26 B198:B200 B202:B203 B30:B32 B462 B205:B346 B348:B367 B385:B430 B76:B82 B86 B61:B74 B447:B457 B37:B54 B91:B93 B95:B179">
    <cfRule type="duplicateValues" dxfId="7837" priority="4122"/>
  </conditionalFormatting>
  <conditionalFormatting sqref="C113:C114">
    <cfRule type="duplicateValues" dxfId="7836" priority="4111"/>
  </conditionalFormatting>
  <conditionalFormatting sqref="C113:C114">
    <cfRule type="duplicateValues" dxfId="7835" priority="4109"/>
    <cfRule type="duplicateValues" dxfId="7834" priority="4110"/>
  </conditionalFormatting>
  <conditionalFormatting sqref="C113:C114">
    <cfRule type="duplicateValues" dxfId="7833" priority="4106"/>
    <cfRule type="duplicateValues" dxfId="7832" priority="4107"/>
    <cfRule type="duplicateValues" dxfId="7831" priority="4108"/>
  </conditionalFormatting>
  <conditionalFormatting sqref="C241:C243 C257:C258 C249:C255">
    <cfRule type="duplicateValues" dxfId="7830" priority="4033"/>
  </conditionalFormatting>
  <conditionalFormatting sqref="C300 C298">
    <cfRule type="duplicateValues" dxfId="7829" priority="4032"/>
  </conditionalFormatting>
  <conditionalFormatting sqref="C241:C243 C257:C258 C249:C255">
    <cfRule type="duplicateValues" dxfId="7828" priority="4030"/>
    <cfRule type="duplicateValues" dxfId="7827" priority="4031"/>
  </conditionalFormatting>
  <conditionalFormatting sqref="C241:C243 C257:C258 C249:C255">
    <cfRule type="duplicateValues" dxfId="7826" priority="4027"/>
    <cfRule type="duplicateValues" dxfId="7825" priority="4028"/>
    <cfRule type="duplicateValues" dxfId="7824" priority="4029"/>
  </conditionalFormatting>
  <conditionalFormatting sqref="C300 C298">
    <cfRule type="duplicateValues" dxfId="7823" priority="4023"/>
    <cfRule type="duplicateValues" dxfId="7822" priority="4024"/>
  </conditionalFormatting>
  <conditionalFormatting sqref="C300 C298">
    <cfRule type="duplicateValues" dxfId="7821" priority="4020"/>
    <cfRule type="duplicateValues" dxfId="7820" priority="4021"/>
    <cfRule type="duplicateValues" dxfId="7819" priority="4022"/>
  </conditionalFormatting>
  <conditionalFormatting sqref="C287:C298 C249:C285 C300:C310 C318">
    <cfRule type="duplicateValues" dxfId="7818" priority="4019"/>
  </conditionalFormatting>
  <conditionalFormatting sqref="B340:B343 B287:B331 B259:B271 B241:B256">
    <cfRule type="duplicateValues" dxfId="7817" priority="4018"/>
  </conditionalFormatting>
  <conditionalFormatting sqref="B340:B343 B259:B277 B287:B331 B241:B256">
    <cfRule type="duplicateValues" dxfId="7816" priority="4017"/>
  </conditionalFormatting>
  <conditionalFormatting sqref="B287:B298 B300:B310 B315:B331 B244:B285">
    <cfRule type="duplicateValues" dxfId="7815" priority="4016"/>
  </conditionalFormatting>
  <conditionalFormatting sqref="C381 C379">
    <cfRule type="duplicateValues" dxfId="7814" priority="4015"/>
  </conditionalFormatting>
  <conditionalFormatting sqref="C381 C379">
    <cfRule type="duplicateValues" dxfId="7813" priority="3999"/>
    <cfRule type="duplicateValues" dxfId="7812" priority="4000"/>
  </conditionalFormatting>
  <conditionalFormatting sqref="C381 C379">
    <cfRule type="duplicateValues" dxfId="7811" priority="3996"/>
    <cfRule type="duplicateValues" dxfId="7810" priority="3997"/>
    <cfRule type="duplicateValues" dxfId="7809" priority="3998"/>
  </conditionalFormatting>
  <conditionalFormatting sqref="B381 B378:B379">
    <cfRule type="duplicateValues" dxfId="7808" priority="3995"/>
  </conditionalFormatting>
  <conditionalFormatting sqref="C400:C401 C392:C398 C102:C117 C70:C72 C47:C49 C205 C124:C198 C365:C384">
    <cfRule type="duplicateValues" dxfId="7807" priority="3930"/>
  </conditionalFormatting>
  <conditionalFormatting sqref="C392:C398 C75:C82 C102:C117 C70:C72 C47:C49 C205 C365:C384 C124:C198 C400:C401">
    <cfRule type="duplicateValues" dxfId="7806" priority="3928"/>
    <cfRule type="duplicateValues" dxfId="7805" priority="3929"/>
  </conditionalFormatting>
  <conditionalFormatting sqref="C392:C398 C75:C82 C102:C117 C70:C72 C47:C49 C205 C365:C384 C124:C198 C400:C401">
    <cfRule type="duplicateValues" dxfId="7804" priority="3927"/>
  </conditionalFormatting>
  <conditionalFormatting sqref="C392:C398 C75:C82 C102:C117 C70:C72 C205 C47:C49 C365:C384 C124:C198 C400:C401">
    <cfRule type="duplicateValues" dxfId="7803" priority="3926"/>
  </conditionalFormatting>
  <conditionalFormatting sqref="C392:C398 C75:C82 C102:C117 C70:C72 C205 C47:C49 C365:C384 C124:C198 C400:C401">
    <cfRule type="duplicateValues" dxfId="7802" priority="3923"/>
    <cfRule type="duplicateValues" dxfId="7801" priority="3924"/>
    <cfRule type="duplicateValues" dxfId="7800" priority="3925"/>
  </conditionalFormatting>
  <conditionalFormatting sqref="C400:C401 C75:C82 C578 C465:C477 C205 C392:C398 C47:C49 C410 C413:C415 C419:C422 C124:C198 C365:C384 C70:C72 C559 C447:C459 C102:C117 C493:C506 C512:C557">
    <cfRule type="duplicateValues" dxfId="7799" priority="3922"/>
  </conditionalFormatting>
  <conditionalFormatting sqref="B580 B576:B578 B572:B573 B565:B568 B472:B478 B402:B415 B205 B481:B490 B14:B25 B207:B346 B348:B399 B30:B32 B86 B61:B82 B447:B462 B37:B54 B91:B93 B95:B198">
    <cfRule type="duplicateValues" dxfId="7798" priority="3921"/>
  </conditionalFormatting>
  <conditionalFormatting sqref="B580 B576:B578 B572:B573 B565:B568 B472:B478 B402:B422 B205 B481:B490 B14:B25 B207:B346 B348:B399 B30:B32 B86 B61:B82 B447:B462 B37:B54 B91:B93 B95:B198">
    <cfRule type="duplicateValues" dxfId="7797" priority="3920"/>
  </conditionalFormatting>
  <conditionalFormatting sqref="C581:C674 C676:C695">
    <cfRule type="duplicateValues" dxfId="7796" priority="3897"/>
  </conditionalFormatting>
  <conditionalFormatting sqref="C581:C674 C676:C695">
    <cfRule type="duplicateValues" dxfId="7795" priority="3895"/>
    <cfRule type="duplicateValues" dxfId="7794" priority="3896"/>
  </conditionalFormatting>
  <conditionalFormatting sqref="C581:C674 C676:C695">
    <cfRule type="duplicateValues" dxfId="7793" priority="3892"/>
    <cfRule type="duplicateValues" dxfId="7792" priority="3893"/>
    <cfRule type="duplicateValues" dxfId="7791" priority="3894"/>
  </conditionalFormatting>
  <conditionalFormatting sqref="B675">
    <cfRule type="duplicateValues" dxfId="7790" priority="3891"/>
  </conditionalFormatting>
  <conditionalFormatting sqref="B674">
    <cfRule type="duplicateValues" dxfId="7789" priority="3890"/>
  </conditionalFormatting>
  <conditionalFormatting sqref="B464">
    <cfRule type="duplicateValues" dxfId="7788" priority="3889"/>
  </conditionalFormatting>
  <conditionalFormatting sqref="B461">
    <cfRule type="duplicateValues" dxfId="7787" priority="3888"/>
  </conditionalFormatting>
  <conditionalFormatting sqref="B445">
    <cfRule type="duplicateValues" dxfId="7786" priority="3872"/>
  </conditionalFormatting>
  <conditionalFormatting sqref="B462">
    <cfRule type="duplicateValues" dxfId="7785" priority="3871"/>
  </conditionalFormatting>
  <conditionalFormatting sqref="B463">
    <cfRule type="duplicateValues" dxfId="7784" priority="3870"/>
  </conditionalFormatting>
  <conditionalFormatting sqref="B432">
    <cfRule type="duplicateValues" dxfId="7783" priority="3839"/>
  </conditionalFormatting>
  <conditionalFormatting sqref="B434">
    <cfRule type="duplicateValues" dxfId="7782" priority="3837"/>
  </conditionalFormatting>
  <conditionalFormatting sqref="B443">
    <cfRule type="duplicateValues" dxfId="7781" priority="3831"/>
  </conditionalFormatting>
  <conditionalFormatting sqref="B444">
    <cfRule type="duplicateValues" dxfId="7780" priority="3830"/>
  </conditionalFormatting>
  <conditionalFormatting sqref="B446">
    <cfRule type="duplicateValues" dxfId="7779" priority="3829"/>
  </conditionalFormatting>
  <conditionalFormatting sqref="C55">
    <cfRule type="duplicateValues" dxfId="7778" priority="3817"/>
  </conditionalFormatting>
  <conditionalFormatting sqref="C55">
    <cfRule type="duplicateValues" dxfId="7777" priority="3815"/>
    <cfRule type="duplicateValues" dxfId="7776" priority="3816"/>
  </conditionalFormatting>
  <conditionalFormatting sqref="C55">
    <cfRule type="duplicateValues" dxfId="7775" priority="3810"/>
    <cfRule type="duplicateValues" dxfId="7774" priority="3811"/>
    <cfRule type="duplicateValues" dxfId="7773" priority="3812"/>
  </conditionalFormatting>
  <conditionalFormatting sqref="C609:C611 C383 C47:C83 C25 C126:C215 C620:C621 C624 C238:C239 C234:C236 C613 C245:C379 C626 C110:C117">
    <cfRule type="duplicateValues" dxfId="7772" priority="2953"/>
  </conditionalFormatting>
  <conditionalFormatting sqref="C624 C383 C47:C83 C25 C126:C215 C102:C106 C238:C239 C234:C236 C609:C611 C613:C617 C245:C379 C626 C620:C621 C110:C117">
    <cfRule type="duplicateValues" dxfId="7771" priority="2951"/>
    <cfRule type="duplicateValues" dxfId="7770" priority="2952"/>
  </conditionalFormatting>
  <conditionalFormatting sqref="C624 C383 C47:C83 C25 C126:C215 C102:C106 C238:C239 C234:C236 C609:C611 C613:C617 C245:C379 C626 C620:C621 C110:C117">
    <cfRule type="duplicateValues" dxfId="7769" priority="2950"/>
  </conditionalFormatting>
  <conditionalFormatting sqref="C620:C621 C624 C626">
    <cfRule type="duplicateValues" dxfId="7768" priority="2949"/>
  </conditionalFormatting>
  <conditionalFormatting sqref="C624 C383 C47:C83 C25 C126:C215 C102:C106 C238:C239 C234:C236 C609:C611 C613:C618 C245:C379 C626 C620:C621 C110:C117">
    <cfRule type="duplicateValues" dxfId="7767" priority="2947"/>
    <cfRule type="duplicateValues" dxfId="7766" priority="2948"/>
  </conditionalFormatting>
  <conditionalFormatting sqref="C624 C383 C47:C83 C25 C126:C215 C102:C106 C238:C239 C234:C236 C609:C611 C613:C618 C245:C379 C626 C620:C621 C110:C117">
    <cfRule type="duplicateValues" dxfId="7765" priority="2946"/>
  </conditionalFormatting>
  <conditionalFormatting sqref="C383 C624 C47:C83 C25 C126:C215 C102:C106 C238:C239 C234:C236 C609:C611 C613:C618 C245:C379 C626 C620:C621 C110:C117">
    <cfRule type="duplicateValues" dxfId="7764" priority="2943"/>
  </conditionalFormatting>
  <conditionalFormatting sqref="C626 C383 C47:C83 C25 C126:C215 C102:C106 C238:C239 C234:C236 C609:C611 C613:C618 C245:C379 C620:C621 C624 C110:C117">
    <cfRule type="duplicateValues" dxfId="7763" priority="2940"/>
    <cfRule type="duplicateValues" dxfId="7762" priority="2941"/>
    <cfRule type="duplicateValues" dxfId="7761" priority="2942"/>
  </conditionalFormatting>
  <conditionalFormatting sqref="C609:C611 C383 C626 C47:C83 C25 C126:C215 C102:C106 C238:C239 C234:C236 C613:C618 C245:C379 C620:C621 C624 C110:C117">
    <cfRule type="duplicateValues" dxfId="7760" priority="2939"/>
  </conditionalFormatting>
  <conditionalFormatting sqref="C493:C503 C383 C47:C83 C25 C102:C106 C238:C239 C234:C236 C393:C397 C399:C403 C428:C466 C626 C126:C215 C613:C618 C245:C379 C620:C621 C624 C110:C117 C609:C611">
    <cfRule type="duplicateValues" dxfId="7759" priority="2938"/>
  </conditionalFormatting>
  <conditionalFormatting sqref="B509 B22:B24 B26 B234:B236 B238:B239 B30:B32 B241:B382 B384:B397 B421:B466 B110:B117 B121 B126:B215 B493:B503 B37:B88 B95:B108">
    <cfRule type="duplicateValues" dxfId="7758" priority="2909"/>
  </conditionalFormatting>
  <conditionalFormatting sqref="B509 B22:B24 B26 B234:B236 B238:B239 B30:B32 B241:B382 B384:B403 B421:B466 B110:B117 B121 B126:B215 B493:B503 B37:B88 B95:B108">
    <cfRule type="duplicateValues" dxfId="7757" priority="2908"/>
  </conditionalFormatting>
  <conditionalFormatting sqref="C146:C147">
    <cfRule type="duplicateValues" dxfId="7756" priority="2897"/>
  </conditionalFormatting>
  <conditionalFormatting sqref="C146:C147">
    <cfRule type="duplicateValues" dxfId="7755" priority="2895"/>
    <cfRule type="duplicateValues" dxfId="7754" priority="2896"/>
  </conditionalFormatting>
  <conditionalFormatting sqref="C146:C147">
    <cfRule type="duplicateValues" dxfId="7753" priority="2892"/>
    <cfRule type="duplicateValues" dxfId="7752" priority="2893"/>
    <cfRule type="duplicateValues" dxfId="7751" priority="2894"/>
  </conditionalFormatting>
  <conditionalFormatting sqref="B146:B147">
    <cfRule type="duplicateValues" dxfId="7750" priority="2886"/>
  </conditionalFormatting>
  <conditionalFormatting sqref="C277:C279 C285:C291">
    <cfRule type="duplicateValues" dxfId="7749" priority="2819"/>
  </conditionalFormatting>
  <conditionalFormatting sqref="C333">
    <cfRule type="duplicateValues" dxfId="7748" priority="2818"/>
  </conditionalFormatting>
  <conditionalFormatting sqref="C277:C279 C285:C291">
    <cfRule type="duplicateValues" dxfId="7747" priority="2816"/>
    <cfRule type="duplicateValues" dxfId="7746" priority="2817"/>
  </conditionalFormatting>
  <conditionalFormatting sqref="C277:C279 C285:C291">
    <cfRule type="duplicateValues" dxfId="7745" priority="2813"/>
    <cfRule type="duplicateValues" dxfId="7744" priority="2814"/>
    <cfRule type="duplicateValues" dxfId="7743" priority="2815"/>
  </conditionalFormatting>
  <conditionalFormatting sqref="C333">
    <cfRule type="duplicateValues" dxfId="7742" priority="2809"/>
    <cfRule type="duplicateValues" dxfId="7741" priority="2810"/>
  </conditionalFormatting>
  <conditionalFormatting sqref="C333">
    <cfRule type="duplicateValues" dxfId="7740" priority="2806"/>
    <cfRule type="duplicateValues" dxfId="7739" priority="2807"/>
    <cfRule type="duplicateValues" dxfId="7738" priority="2808"/>
  </conditionalFormatting>
  <conditionalFormatting sqref="C353 C323:C333 C285:C321">
    <cfRule type="duplicateValues" dxfId="7737" priority="2805"/>
  </conditionalFormatting>
  <conditionalFormatting sqref="B335:B345 B350:B366 B280:B321">
    <cfRule type="duplicateValues" dxfId="7736" priority="2802"/>
  </conditionalFormatting>
  <conditionalFormatting sqref="C415">
    <cfRule type="duplicateValues" dxfId="7735" priority="2801"/>
  </conditionalFormatting>
  <conditionalFormatting sqref="C415">
    <cfRule type="duplicateValues" dxfId="7734" priority="2785"/>
    <cfRule type="duplicateValues" dxfId="7733" priority="2786"/>
  </conditionalFormatting>
  <conditionalFormatting sqref="C415">
    <cfRule type="duplicateValues" dxfId="7732" priority="2782"/>
    <cfRule type="duplicateValues" dxfId="7731" priority="2783"/>
    <cfRule type="duplicateValues" dxfId="7730" priority="2784"/>
  </conditionalFormatting>
  <conditionalFormatting sqref="B414:B415">
    <cfRule type="duplicateValues" dxfId="7729" priority="2781"/>
  </conditionalFormatting>
  <conditionalFormatting sqref="C436:C437 C428:C434 C526 C104:C106 C47:C83 C241 C401:C420 C126:C234">
    <cfRule type="duplicateValues" dxfId="7728" priority="2716"/>
  </conditionalFormatting>
  <conditionalFormatting sqref="C526 C109:C117 C104:C106 C47:C83 C241 C428:C434 C401:C420 C436:C437 C126:C234">
    <cfRule type="duplicateValues" dxfId="7727" priority="2714"/>
    <cfRule type="duplicateValues" dxfId="7726" priority="2715"/>
  </conditionalFormatting>
  <conditionalFormatting sqref="C526 C109:C117 C104:C106 C47:C83 C241 C428:C434 C401:C420 C436:C437 C126:C234">
    <cfRule type="duplicateValues" dxfId="7725" priority="2713"/>
  </conditionalFormatting>
  <conditionalFormatting sqref="C526 C109:C117 C104:C106 C241 C428:C434 C47:C83 C401:C420 C436:C437 C126:C234">
    <cfRule type="duplicateValues" dxfId="7724" priority="2712"/>
  </conditionalFormatting>
  <conditionalFormatting sqref="C526 C109:C117 C104:C106 C241 C428:C434 C47:C83 C401:C420 C436:C437 C126:C234">
    <cfRule type="duplicateValues" dxfId="7723" priority="2709"/>
    <cfRule type="duplicateValues" dxfId="7722" priority="2710"/>
    <cfRule type="duplicateValues" dxfId="7721" priority="2711"/>
  </conditionalFormatting>
  <conditionalFormatting sqref="C436:C437 C109:C117 C126:C234 C513:C526 C241 C428:C434 C47:C83 C446 C449:C451 C455:C458 C529:C605 C401:C420 C104:C106 C607 C493:C506">
    <cfRule type="duplicateValues" dxfId="7720" priority="2708"/>
  </conditionalFormatting>
  <conditionalFormatting sqref="B624:B626 B620:B621 B613:B616 B520:B526 B438:B451 B241 B529:B538 B14:B25 B243:B382 B384:B435 B30:B32 B121 B126:B234 B493:B509 B37:B88 B95:B117">
    <cfRule type="duplicateValues" dxfId="7719" priority="2707"/>
  </conditionalFormatting>
  <conditionalFormatting sqref="B624:B626 B620:B621 B613:B616 B520:B526 B438:B458 B241 B529:B538 B14:B25 B243:B382 B384:B435 B30:B32 B121 B126:B234 B493:B509 B37:B88 B95:B117">
    <cfRule type="duplicateValues" dxfId="7718" priority="2706"/>
  </conditionalFormatting>
  <conditionalFormatting sqref="C732:C754">
    <cfRule type="duplicateValues" dxfId="7717" priority="2683"/>
  </conditionalFormatting>
  <conditionalFormatting sqref="C732:C754">
    <cfRule type="duplicateValues" dxfId="7716" priority="2681"/>
    <cfRule type="duplicateValues" dxfId="7715" priority="2682"/>
  </conditionalFormatting>
  <conditionalFormatting sqref="C732:C754">
    <cfRule type="duplicateValues" dxfId="7714" priority="2678"/>
    <cfRule type="duplicateValues" dxfId="7713" priority="2679"/>
    <cfRule type="duplicateValues" dxfId="7712" priority="2680"/>
  </conditionalFormatting>
  <conditionalFormatting sqref="B99:B100">
    <cfRule type="duplicateValues" dxfId="7711" priority="2597" stopIfTrue="1"/>
    <cfRule type="duplicateValues" dxfId="7710" priority="2598" stopIfTrue="1"/>
  </conditionalFormatting>
  <conditionalFormatting sqref="C405 C141:C175 C189:C191 C102:C117 C401:C403 C124:C127">
    <cfRule type="duplicateValues" dxfId="7709" priority="2582"/>
  </conditionalFormatting>
  <conditionalFormatting sqref="C401:C403 C141:C175 C405:C409 C102:C117 C189:C191 C124:C127">
    <cfRule type="duplicateValues" dxfId="7708" priority="2580"/>
    <cfRule type="duplicateValues" dxfId="7707" priority="2581"/>
  </conditionalFormatting>
  <conditionalFormatting sqref="C401:C403 C141:C175 C405:C409 C102:C117 C189:C191 C124:C127">
    <cfRule type="duplicateValues" dxfId="7706" priority="2579"/>
  </conditionalFormatting>
  <conditionalFormatting sqref="C401:C403 C189:C191 C405:C409 C102:C117 C141:C175 C124:C127">
    <cfRule type="duplicateValues" dxfId="7705" priority="2577"/>
    <cfRule type="duplicateValues" dxfId="7704" priority="2578"/>
  </conditionalFormatting>
  <conditionalFormatting sqref="C401:C403 C189:C191 C405:C409 C102:C117 C141:C175 C124:C127">
    <cfRule type="duplicateValues" dxfId="7703" priority="2576"/>
  </conditionalFormatting>
  <conditionalFormatting sqref="C405:C409 C141:C175 C401:C403 C102:C117 C189:C191 C124:C127">
    <cfRule type="duplicateValues" dxfId="7702" priority="2572"/>
    <cfRule type="duplicateValues" dxfId="7701" priority="2573"/>
    <cfRule type="duplicateValues" dxfId="7700" priority="2574"/>
  </conditionalFormatting>
  <conditionalFormatting sqref="C401:C403 C141:C175 C195:C196 C189:C191 C102:C117 C124:C127">
    <cfRule type="duplicateValues" dxfId="7699" priority="2571"/>
  </conditionalFormatting>
  <conditionalFormatting sqref="C405:C409 C141:C175 C195:C196 C102:C117 C401:C403 C124:C127">
    <cfRule type="duplicateValues" dxfId="7698" priority="2570"/>
  </conditionalFormatting>
  <conditionalFormatting sqref="C141:C178 C102:C117 C181:C189 C124:C127">
    <cfRule type="duplicateValues" dxfId="7697" priority="2560"/>
  </conditionalFormatting>
  <conditionalFormatting sqref="C198 C102:C117 C141:C178 C124:C127">
    <cfRule type="duplicateValues" dxfId="7696" priority="2558"/>
    <cfRule type="duplicateValues" dxfId="7695" priority="2559"/>
  </conditionalFormatting>
  <conditionalFormatting sqref="C198 C102:C117 C141:C178 C124:C127">
    <cfRule type="duplicateValues" dxfId="7694" priority="2557"/>
  </conditionalFormatting>
  <conditionalFormatting sqref="C198 C102:C117 C141:C178 C124:C127">
    <cfRule type="duplicateValues" dxfId="7693" priority="2553"/>
    <cfRule type="duplicateValues" dxfId="7692" priority="2554"/>
    <cfRule type="duplicateValues" dxfId="7691" priority="2555"/>
  </conditionalFormatting>
  <conditionalFormatting sqref="C399 C141:C178 C198 C181:C189 C102:C117 C124:C127">
    <cfRule type="duplicateValues" dxfId="7690" priority="2552"/>
  </conditionalFormatting>
  <conditionalFormatting sqref="B389:B396 B141:B178 B181:B189 B405:B409 B64:B70 B200 B72:B88 B92 B96:B127">
    <cfRule type="duplicateValues" dxfId="7689" priority="2551"/>
  </conditionalFormatting>
  <conditionalFormatting sqref="B405:B409 B141:B178 B181:B189 B64:B70 B200 B198 B72:B88 B92 B96:B127">
    <cfRule type="duplicateValues" dxfId="7688" priority="2550"/>
  </conditionalFormatting>
  <conditionalFormatting sqref="B195:B196 B198:B200 B141:B175 B189:B193 B64:B70 B72:B87 B92 B96:B127">
    <cfRule type="duplicateValues" dxfId="7687" priority="2547"/>
  </conditionalFormatting>
  <conditionalFormatting sqref="B405:B409 B141:B178 B64:B70 B389:B396 B200 B198 B72:B88 B92 B96:B127">
    <cfRule type="duplicateValues" dxfId="7686" priority="2545"/>
  </conditionalFormatting>
  <conditionalFormatting sqref="B405:B409 B64:B70 B141:B178 B389:B396 B200 B181:B189 B72:B88 B92 B96:B127">
    <cfRule type="duplicateValues" dxfId="7685" priority="2544"/>
  </conditionalFormatting>
  <conditionalFormatting sqref="B198:B200 B195:B196 B141:B175 B189:B193 B64:B70 B72:B87 B92 B96:B127">
    <cfRule type="duplicateValues" dxfId="7684" priority="2543"/>
  </conditionalFormatting>
  <conditionalFormatting sqref="B101:B102">
    <cfRule type="duplicateValues" dxfId="7683" priority="2537" stopIfTrue="1"/>
    <cfRule type="duplicateValues" dxfId="7682" priority="2538" stopIfTrue="1"/>
  </conditionalFormatting>
  <conditionalFormatting sqref="B27:B32">
    <cfRule type="duplicateValues" dxfId="7681" priority="2505"/>
  </conditionalFormatting>
  <conditionalFormatting sqref="C578 C347 C572:C573 C25 C47:C49 C576 C202:C203 C198:C200 C565 C209:C343 C102:C117 C561:C563 C124:C179">
    <cfRule type="duplicateValues" dxfId="7680" priority="2480"/>
  </conditionalFormatting>
  <conditionalFormatting sqref="C578 C347 C25 C47:C49 C572:C573 C202:C203 C198:C200 C561:C563 C565:C569 C209:C343 C102:C117 C576 C124:C179">
    <cfRule type="duplicateValues" dxfId="7679" priority="2478"/>
    <cfRule type="duplicateValues" dxfId="7678" priority="2479"/>
  </conditionalFormatting>
  <conditionalFormatting sqref="C578 C347 C25 C47:C49 C572:C573 C202:C203 C198:C200 C561:C563 C565:C569 C209:C343 C102:C117 C576 C124:C179">
    <cfRule type="duplicateValues" dxfId="7677" priority="2477"/>
  </conditionalFormatting>
  <conditionalFormatting sqref="C572:C573 C576 C578">
    <cfRule type="duplicateValues" dxfId="7676" priority="2476"/>
  </conditionalFormatting>
  <conditionalFormatting sqref="C576 C347 C25 C47:C49 C572:C573 C202:C203 C198:C200 C561:C563 C565:C570 C209:C343 C102:C117 C578 C124:C179">
    <cfRule type="duplicateValues" dxfId="7675" priority="2474"/>
    <cfRule type="duplicateValues" dxfId="7674" priority="2475"/>
  </conditionalFormatting>
  <conditionalFormatting sqref="C576 C347 C25 C47:C49 C572:C573 C202:C203 C198:C200 C561:C563 C565:C570 C209:C343 C102:C117 C578 C124:C179">
    <cfRule type="duplicateValues" dxfId="7673" priority="2473"/>
  </conditionalFormatting>
  <conditionalFormatting sqref="C347 C576 C25 C47:C49 C572:C573 C202:C203 C198:C200 C561:C563 C565:C570 C209:C343 C102:C117 C578 C124:C179">
    <cfRule type="duplicateValues" dxfId="7672" priority="2470"/>
  </conditionalFormatting>
  <conditionalFormatting sqref="C347 C47:C49 C25 C572:C573 C576 C202:C203 C198:C200 C561:C563 C565:C570 C209:C343 C102:C117 C578 C124:C179">
    <cfRule type="duplicateValues" dxfId="7671" priority="2467"/>
    <cfRule type="duplicateValues" dxfId="7670" priority="2468"/>
    <cfRule type="duplicateValues" dxfId="7669" priority="2469"/>
  </conditionalFormatting>
  <conditionalFormatting sqref="C347 C47:C49 C578 C25 C572:C573 C576 C202:C203 C198:C200 C565:C570 C209:C343 C102:C117 C561:C563 C124:C179">
    <cfRule type="duplicateValues" dxfId="7668" priority="2466"/>
  </conditionalFormatting>
  <conditionalFormatting sqref="C435:C436 C347 C392:C430 C25 C202:C203 C198:C200 C357:C361 C363:C367 C447:C457 C578 C576 C565:C570 C209:C343 C47:C49 C572:C573 C102:C117 C561:C563 C124:C179">
    <cfRule type="duplicateValues" dxfId="7667" priority="2465"/>
  </conditionalFormatting>
  <conditionalFormatting sqref="B446:B457 B22:B24 B198:B200 B202:B203 B462 B37:B54 B56:B74 B205:B346 B348:B361 B385:B430 B432:B444 B26:B32 B76:B88 B92 B96:B179">
    <cfRule type="duplicateValues" dxfId="7666" priority="2443"/>
  </conditionalFormatting>
  <conditionalFormatting sqref="B446:B457 B22:B24 B198:B200 B202:B203 B462 B37:B54 B56:B74 B205:B346 B348:B367 B385:B430 B432:B444 B26:B32 B76:B88 B92 B96:B179">
    <cfRule type="duplicateValues" dxfId="7665" priority="2442"/>
  </conditionalFormatting>
  <conditionalFormatting sqref="C241:C243 C249:C255">
    <cfRule type="duplicateValues" dxfId="7664" priority="2352"/>
  </conditionalFormatting>
  <conditionalFormatting sqref="C241:C243 C249:C255">
    <cfRule type="duplicateValues" dxfId="7663" priority="2349"/>
    <cfRule type="duplicateValues" dxfId="7662" priority="2350"/>
  </conditionalFormatting>
  <conditionalFormatting sqref="C241:C243 C249:C255">
    <cfRule type="duplicateValues" dxfId="7661" priority="2346"/>
    <cfRule type="duplicateValues" dxfId="7660" priority="2347"/>
    <cfRule type="duplicateValues" dxfId="7659" priority="2348"/>
  </conditionalFormatting>
  <conditionalFormatting sqref="C287:C298 C249:C285 C318">
    <cfRule type="duplicateValues" dxfId="7658" priority="2338"/>
  </conditionalFormatting>
  <conditionalFormatting sqref="C400:C401 C392:C398 C124:C198 C365:C384 C47:C49 C102:C117 C205">
    <cfRule type="duplicateValues" dxfId="7657" priority="2256"/>
  </conditionalFormatting>
  <conditionalFormatting sqref="C392:C398 C124:C198 C365:C384 C47:C49 C205 C102:C117 C400:C401">
    <cfRule type="duplicateValues" dxfId="7656" priority="2254"/>
    <cfRule type="duplicateValues" dxfId="7655" priority="2255"/>
  </conditionalFormatting>
  <conditionalFormatting sqref="C392:C398 C124:C198 C365:C384 C47:C49 C205 C102:C117 C400:C401">
    <cfRule type="duplicateValues" dxfId="7654" priority="2253"/>
  </conditionalFormatting>
  <conditionalFormatting sqref="C365:C384 C47:C49 C124:C198 C205 C392:C398 C102:C117 C400:C401">
    <cfRule type="duplicateValues" dxfId="7653" priority="2252"/>
  </conditionalFormatting>
  <conditionalFormatting sqref="C365:C384 C47:C49 C124:C198 C205 C392:C398 C102:C117 C400:C401">
    <cfRule type="duplicateValues" dxfId="7652" priority="2249"/>
    <cfRule type="duplicateValues" dxfId="7651" priority="2250"/>
    <cfRule type="duplicateValues" dxfId="7650" priority="2251"/>
  </conditionalFormatting>
  <conditionalFormatting sqref="C400:C401 C465:C477 C365:C384 C205 C392:C398 C47:C49 C410 C413:C415 C419:C422 C447:C459 C124:C198 C102:C117 C559 C493:C506 C512:C557">
    <cfRule type="duplicateValues" dxfId="7649" priority="2248"/>
  </conditionalFormatting>
  <conditionalFormatting sqref="B576:B578 B572:B573 B565:B568 B472:B478 B402:B415 B205 B481:B490 B14:B25 B37:B54 B207:B346 B348:B399 B27:B32 B432:B462 B56:B88 B92 B96:B198">
    <cfRule type="duplicateValues" dxfId="7648" priority="2247"/>
  </conditionalFormatting>
  <conditionalFormatting sqref="B576:B578 B572:B573 B565:B568 B472:B478 B402:B422 B205 B481:B490 B14:B25 B37:B54 B207:B346 B348:B399 B27:B32 B432:B462 B56:B88 B92 B96:B198">
    <cfRule type="duplicateValues" dxfId="7647" priority="2246"/>
  </conditionalFormatting>
  <conditionalFormatting sqref="C581:C673">
    <cfRule type="duplicateValues" dxfId="7646" priority="2229"/>
  </conditionalFormatting>
  <conditionalFormatting sqref="C581:C673">
    <cfRule type="duplicateValues" dxfId="7645" priority="2227"/>
    <cfRule type="duplicateValues" dxfId="7644" priority="2228"/>
  </conditionalFormatting>
  <conditionalFormatting sqref="C581:C673">
    <cfRule type="duplicateValues" dxfId="7643" priority="2224"/>
    <cfRule type="duplicateValues" dxfId="7642" priority="2225"/>
    <cfRule type="duplicateValues" dxfId="7641" priority="2226"/>
  </conditionalFormatting>
  <conditionalFormatting sqref="C512:C557">
    <cfRule type="duplicateValues" dxfId="7640" priority="2175"/>
  </conditionalFormatting>
  <conditionalFormatting sqref="C512:C557">
    <cfRule type="duplicateValues" dxfId="7639" priority="2173"/>
    <cfRule type="duplicateValues" dxfId="7638" priority="2174"/>
  </conditionalFormatting>
  <conditionalFormatting sqref="C512:C557">
    <cfRule type="duplicateValues" dxfId="7637" priority="2170"/>
    <cfRule type="duplicateValues" dxfId="7636" priority="2171"/>
    <cfRule type="duplicateValues" dxfId="7635" priority="2172"/>
  </conditionalFormatting>
  <conditionalFormatting sqref="C347 C124:C179 C47:C49 C25 C572:C573 C576 C202:C203 C198:C200 C565 C209:C343 C578 C76:C82 C561:C563 C102:C117">
    <cfRule type="duplicateValues" dxfId="7634" priority="2169"/>
  </conditionalFormatting>
  <conditionalFormatting sqref="C347 C124:C179 C47:C49 C25 C68:C72 C202:C203 C198:C200 C561:C563 C565:C569 C209:C343 C578 C572:C573 C76:C82 C576 C102:C117">
    <cfRule type="duplicateValues" dxfId="7633" priority="2167"/>
    <cfRule type="duplicateValues" dxfId="7632" priority="2168"/>
  </conditionalFormatting>
  <conditionalFormatting sqref="C347 C124:C179 C47:C49 C25 C68:C72 C202:C203 C198:C200 C561:C563 C565:C569 C209:C343 C578 C572:C573 C76:C82 C576 C102:C117">
    <cfRule type="duplicateValues" dxfId="7631" priority="2166"/>
  </conditionalFormatting>
  <conditionalFormatting sqref="C576 C347 C47:C49 C25 C68:C72 C202:C203 C198:C200 C561:C563 C565:C570 C209:C343 C578 C572:C573 C76:C82 C124:C179 C102:C117">
    <cfRule type="duplicateValues" dxfId="7630" priority="2164"/>
    <cfRule type="duplicateValues" dxfId="7629" priority="2165"/>
  </conditionalFormatting>
  <conditionalFormatting sqref="C576 C347 C47:C49 C25 C68:C72 C202:C203 C198:C200 C561:C563 C565:C570 C209:C343 C578 C572:C573 C76:C82 C124:C179 C102:C117">
    <cfRule type="duplicateValues" dxfId="7628" priority="2163"/>
  </conditionalFormatting>
  <conditionalFormatting sqref="C347 C576 C47:C49 C25 C68:C72 C202:C203 C198:C200 C561:C563 C565:C570 C209:C343 C578 C572:C573 C76:C82 C124:C179 C102:C117">
    <cfRule type="duplicateValues" dxfId="7627" priority="2162"/>
  </conditionalFormatting>
  <conditionalFormatting sqref="C347 C124:C179 C47:C49 C25 C68:C72 C202:C203 C198:C200 C561:C563 C565:C570 C209:C343 C572:C573 C576 C76:C82 C578 C102:C117">
    <cfRule type="duplicateValues" dxfId="7626" priority="2159"/>
    <cfRule type="duplicateValues" dxfId="7625" priority="2160"/>
    <cfRule type="duplicateValues" dxfId="7624" priority="2161"/>
  </conditionalFormatting>
  <conditionalFormatting sqref="C347 C124:C179 C578 C47:C49 C25 C68:C72 C202:C203 C198:C200 C565:C570 C209:C343 C572:C573 C576 C76:C82 C561:C563 C102:C117">
    <cfRule type="duplicateValues" dxfId="7623" priority="2158"/>
  </conditionalFormatting>
  <conditionalFormatting sqref="C447:C457 C347 C47:C49 C25 C68:C72 C202:C203 C198:C200 C357:C361 C363:C367 C392:C430 C578 C565:C570 C209:C343 C572:C573 C576 C76:C82 C124:C179 C561:C563 C102:C117">
    <cfRule type="duplicateValues" dxfId="7622" priority="2157"/>
  </conditionalFormatting>
  <conditionalFormatting sqref="B462 B22:B24 B26 B198:B200 B202:B203 B30:B32 B205:B346 B348:B361 B385:B430 B76:B82 B86 B447:B457 B37:B54 B61:B74 B92 B96:B179">
    <cfRule type="duplicateValues" dxfId="7621" priority="2150"/>
  </conditionalFormatting>
  <conditionalFormatting sqref="B462 B22:B24 B26 B198:B200 B202:B203 B30:B32 B205:B346 B348:B367 B385:B430 B76:B82 B86 B447:B457 B37:B54 B61:B74 B92 B96:B179">
    <cfRule type="duplicateValues" dxfId="7620" priority="2149"/>
  </conditionalFormatting>
  <conditionalFormatting sqref="C400:C401 C392:C398 C124:C198 C70:C72 C47:C49 C205 C102:C117 C365:C384">
    <cfRule type="duplicateValues" dxfId="7619" priority="2113"/>
  </conditionalFormatting>
  <conditionalFormatting sqref="C392:C398 C75:C82 C124:C198 C70:C72 C47:C49 C205 C365:C384 C102:C117 C400:C401">
    <cfRule type="duplicateValues" dxfId="7618" priority="2111"/>
    <cfRule type="duplicateValues" dxfId="7617" priority="2112"/>
  </conditionalFormatting>
  <conditionalFormatting sqref="C392:C398 C75:C82 C124:C198 C70:C72 C47:C49 C205 C365:C384 C102:C117 C400:C401">
    <cfRule type="duplicateValues" dxfId="7616" priority="2110"/>
  </conditionalFormatting>
  <conditionalFormatting sqref="C392:C398 C75:C82 C124:C198 C70:C72 C205 C47:C49 C365:C384 C102:C117 C400:C401">
    <cfRule type="duplicateValues" dxfId="7615" priority="2109"/>
  </conditionalFormatting>
  <conditionalFormatting sqref="C392:C398 C75:C82 C124:C198 C70:C72 C205 C47:C49 C365:C384 C102:C117 C400:C401">
    <cfRule type="duplicateValues" dxfId="7614" priority="2106"/>
    <cfRule type="duplicateValues" dxfId="7613" priority="2107"/>
    <cfRule type="duplicateValues" dxfId="7612" priority="2108"/>
  </conditionalFormatting>
  <conditionalFormatting sqref="C400:C401 C75:C82 C124:C198 C205 C392:C398 C47:C49 C410 C413:C415 C419:C422 C465:C477 C365:C384 C70:C72 C512:C557 C447:C459 C559 C102:C117 C493:C506">
    <cfRule type="duplicateValues" dxfId="7611" priority="2105"/>
  </conditionalFormatting>
  <conditionalFormatting sqref="B576:B578 B572:B573 B565:B568 B472:B478 B402:B415 B205 B481:B490 B14:B25 B207:B346 B348:B399 B30:B32 B86 B447:B462 B37:B54 B61:B82 B92 B96:B198">
    <cfRule type="duplicateValues" dxfId="7610" priority="2104"/>
  </conditionalFormatting>
  <conditionalFormatting sqref="B576:B578 B572:B573 B565:B568 B472:B478 B402:B422 B205 B481:B490 B14:B25 B207:B346 B348:B399 B30:B32 B86 B447:B462 B37:B54 B61:B82 B92 B96:B198">
    <cfRule type="duplicateValues" dxfId="7609" priority="2103"/>
  </conditionalFormatting>
  <conditionalFormatting sqref="C676:C695">
    <cfRule type="duplicateValues" dxfId="7608" priority="2102"/>
  </conditionalFormatting>
  <conditionalFormatting sqref="C676:C695">
    <cfRule type="duplicateValues" dxfId="7607" priority="2100"/>
    <cfRule type="duplicateValues" dxfId="7606" priority="2101"/>
  </conditionalFormatting>
  <conditionalFormatting sqref="C676:C695">
    <cfRule type="duplicateValues" dxfId="7605" priority="2097"/>
    <cfRule type="duplicateValues" dxfId="7604" priority="2098"/>
    <cfRule type="duplicateValues" dxfId="7603" priority="2099"/>
  </conditionalFormatting>
  <conditionalFormatting sqref="B509 B22:B24 B26 B234:B236 B238:B239 B30:B32 B241:B382 B384:B397 B421:B466 B110:B117 B121 B126:B215 B493:B503 B37:B88 B96:B108">
    <cfRule type="duplicateValues" dxfId="7602" priority="1951"/>
  </conditionalFormatting>
  <conditionalFormatting sqref="B509 B22:B24 B26 B234:B236 B238:B239 B30:B32 B241:B382 B384:B403 B421:B466 B110:B117 B121 B126:B215 B493:B503 B37:B88 B96:B108">
    <cfRule type="duplicateValues" dxfId="7601" priority="1950"/>
  </conditionalFormatting>
  <conditionalFormatting sqref="B624:B626 B620:B621 B613:B616 B520:B526 B438:B451 B241 B529:B538 B14:B25 B243:B382 B384:B435 B30:B32 B121 B126:B234 B493:B509 B37:B88 B96:B117">
    <cfRule type="duplicateValues" dxfId="7600" priority="1749"/>
  </conditionalFormatting>
  <conditionalFormatting sqref="B624:B626 B620:B621 B613:B616 B520:B526 B438:B458 B241 B529:B538 B14:B25 B243:B382 B384:B435 B30:B32 B121 B126:B234 B493:B509 B37:B88 B96:B117">
    <cfRule type="duplicateValues" dxfId="7599" priority="1748"/>
  </conditionalFormatting>
  <conditionalFormatting sqref="B613">
    <cfRule type="duplicateValues" dxfId="7598" priority="1486" stopIfTrue="1"/>
    <cfRule type="duplicateValues" dxfId="7597" priority="1487" stopIfTrue="1"/>
  </conditionalFormatting>
  <conditionalFormatting sqref="B615:B616">
    <cfRule type="duplicateValues" dxfId="7596" priority="1484" stopIfTrue="1"/>
    <cfRule type="duplicateValues" dxfId="7595" priority="1485" stopIfTrue="1"/>
  </conditionalFormatting>
  <conditionalFormatting sqref="B453:B454">
    <cfRule type="duplicateValues" dxfId="7594" priority="1483"/>
  </conditionalFormatting>
  <conditionalFormatting sqref="B609:B610">
    <cfRule type="duplicateValues" dxfId="7593" priority="1477" stopIfTrue="1"/>
    <cfRule type="duplicateValues" dxfId="7592" priority="1478" stopIfTrue="1"/>
  </conditionalFormatting>
  <conditionalFormatting sqref="B234">
    <cfRule type="duplicateValues" dxfId="7591" priority="1475" stopIfTrue="1"/>
    <cfRule type="duplicateValues" dxfId="7590" priority="1476" stopIfTrue="1"/>
  </conditionalFormatting>
  <conditionalFormatting sqref="C628">
    <cfRule type="duplicateValues" dxfId="7589" priority="1474"/>
  </conditionalFormatting>
  <conditionalFormatting sqref="C628">
    <cfRule type="duplicateValues" dxfId="7588" priority="1472"/>
    <cfRule type="duplicateValues" dxfId="7587" priority="1473"/>
  </conditionalFormatting>
  <conditionalFormatting sqref="B398">
    <cfRule type="duplicateValues" dxfId="7586" priority="1465"/>
  </conditionalFormatting>
  <conditionalFormatting sqref="C628">
    <cfRule type="duplicateValues" dxfId="7585" priority="1461"/>
    <cfRule type="duplicateValues" dxfId="7584" priority="1462"/>
    <cfRule type="duplicateValues" dxfId="7583" priority="1463"/>
  </conditionalFormatting>
  <conditionalFormatting sqref="C612">
    <cfRule type="duplicateValues" dxfId="7582" priority="1458"/>
  </conditionalFormatting>
  <conditionalFormatting sqref="C612">
    <cfRule type="duplicateValues" dxfId="7581" priority="1456"/>
    <cfRule type="duplicateValues" dxfId="7580" priority="1457"/>
  </conditionalFormatting>
  <conditionalFormatting sqref="C612">
    <cfRule type="duplicateValues" dxfId="7579" priority="1453"/>
    <cfRule type="duplicateValues" dxfId="7578" priority="1454"/>
    <cfRule type="duplicateValues" dxfId="7577" priority="1455"/>
  </conditionalFormatting>
  <conditionalFormatting sqref="C627">
    <cfRule type="duplicateValues" dxfId="7576" priority="1452"/>
  </conditionalFormatting>
  <conditionalFormatting sqref="C627">
    <cfRule type="duplicateValues" dxfId="7575" priority="1450"/>
    <cfRule type="duplicateValues" dxfId="7574" priority="1451"/>
  </conditionalFormatting>
  <conditionalFormatting sqref="C627">
    <cfRule type="duplicateValues" dxfId="7573" priority="1447"/>
    <cfRule type="duplicateValues" dxfId="7572" priority="1448"/>
    <cfRule type="duplicateValues" dxfId="7571" priority="1449"/>
  </conditionalFormatting>
  <conditionalFormatting sqref="B504:B506">
    <cfRule type="duplicateValues" dxfId="7570" priority="1445" stopIfTrue="1"/>
    <cfRule type="duplicateValues" dxfId="7569" priority="1446" stopIfTrue="1"/>
  </conditionalFormatting>
  <conditionalFormatting sqref="C109">
    <cfRule type="duplicateValues" dxfId="7568" priority="1444"/>
  </conditionalFormatting>
  <conditionalFormatting sqref="C109">
    <cfRule type="duplicateValues" dxfId="7567" priority="1442"/>
    <cfRule type="duplicateValues" dxfId="7566" priority="1443"/>
  </conditionalFormatting>
  <conditionalFormatting sqref="B109">
    <cfRule type="duplicateValues" dxfId="7565" priority="1441"/>
  </conditionalFormatting>
  <conditionalFormatting sqref="C109">
    <cfRule type="duplicateValues" dxfId="7564" priority="1438"/>
    <cfRule type="duplicateValues" dxfId="7563" priority="1439"/>
    <cfRule type="duplicateValues" dxfId="7562" priority="1440"/>
  </conditionalFormatting>
  <conditionalFormatting sqref="B404">
    <cfRule type="duplicateValues" dxfId="7561" priority="1437"/>
  </conditionalFormatting>
  <conditionalFormatting sqref="C404">
    <cfRule type="duplicateValues" dxfId="7560" priority="1436"/>
  </conditionalFormatting>
  <conditionalFormatting sqref="C529">
    <cfRule type="duplicateValues" dxfId="7559" priority="1434"/>
    <cfRule type="duplicateValues" dxfId="7558" priority="1435"/>
  </conditionalFormatting>
  <conditionalFormatting sqref="C529">
    <cfRule type="duplicateValues" dxfId="7557" priority="1433"/>
  </conditionalFormatting>
  <conditionalFormatting sqref="B436:B437">
    <cfRule type="duplicateValues" dxfId="7556" priority="1432"/>
  </conditionalFormatting>
  <conditionalFormatting sqref="B609:B611">
    <cfRule type="duplicateValues" dxfId="7555" priority="1430"/>
  </conditionalFormatting>
  <conditionalFormatting sqref="B95:B96">
    <cfRule type="duplicateValues" dxfId="7554" priority="1427"/>
  </conditionalFormatting>
  <conditionalFormatting sqref="C142:C143">
    <cfRule type="duplicateValues" dxfId="7553" priority="1426"/>
  </conditionalFormatting>
  <conditionalFormatting sqref="C142:C143">
    <cfRule type="duplicateValues" dxfId="7552" priority="1424"/>
    <cfRule type="duplicateValues" dxfId="7551" priority="1425"/>
  </conditionalFormatting>
  <conditionalFormatting sqref="C142:C143">
    <cfRule type="duplicateValues" dxfId="7550" priority="1421"/>
    <cfRule type="duplicateValues" dxfId="7549" priority="1422"/>
    <cfRule type="duplicateValues" dxfId="7548" priority="1423"/>
  </conditionalFormatting>
  <conditionalFormatting sqref="B142:B143">
    <cfRule type="duplicateValues" dxfId="7547" priority="1420"/>
  </conditionalFormatting>
  <conditionalFormatting sqref="C146:C150">
    <cfRule type="duplicateValues" dxfId="7546" priority="1419"/>
  </conditionalFormatting>
  <conditionalFormatting sqref="C149:C150">
    <cfRule type="duplicateValues" dxfId="7545" priority="1418"/>
  </conditionalFormatting>
  <conditionalFormatting sqref="C149:C150">
    <cfRule type="duplicateValues" dxfId="7544" priority="1416"/>
    <cfRule type="duplicateValues" dxfId="7543" priority="1417"/>
  </conditionalFormatting>
  <conditionalFormatting sqref="C149:C150">
    <cfRule type="duplicateValues" dxfId="7542" priority="1413"/>
    <cfRule type="duplicateValues" dxfId="7541" priority="1414"/>
    <cfRule type="duplicateValues" dxfId="7540" priority="1415"/>
  </conditionalFormatting>
  <conditionalFormatting sqref="C146:C150">
    <cfRule type="duplicateValues" dxfId="7539" priority="1411"/>
    <cfRule type="duplicateValues" dxfId="7538" priority="1412"/>
  </conditionalFormatting>
  <conditionalFormatting sqref="C146:C150">
    <cfRule type="duplicateValues" dxfId="7537" priority="1408"/>
    <cfRule type="duplicateValues" dxfId="7536" priority="1409"/>
    <cfRule type="duplicateValues" dxfId="7535" priority="1410"/>
  </conditionalFormatting>
  <conditionalFormatting sqref="B149:B150">
    <cfRule type="duplicateValues" dxfId="7534" priority="1407"/>
  </conditionalFormatting>
  <conditionalFormatting sqref="B146:B150">
    <cfRule type="duplicateValues" dxfId="7533" priority="1406"/>
  </conditionalFormatting>
  <conditionalFormatting sqref="C152:C154">
    <cfRule type="duplicateValues" dxfId="7532" priority="1405"/>
  </conditionalFormatting>
  <conditionalFormatting sqref="C152:C154">
    <cfRule type="duplicateValues" dxfId="7531" priority="1403"/>
    <cfRule type="duplicateValues" dxfId="7530" priority="1404"/>
  </conditionalFormatting>
  <conditionalFormatting sqref="C152:C154">
    <cfRule type="duplicateValues" dxfId="7529" priority="1400"/>
    <cfRule type="duplicateValues" dxfId="7528" priority="1401"/>
    <cfRule type="duplicateValues" dxfId="7527" priority="1402"/>
  </conditionalFormatting>
  <conditionalFormatting sqref="B152:B154">
    <cfRule type="duplicateValues" dxfId="7526" priority="1399"/>
  </conditionalFormatting>
  <conditionalFormatting sqref="C156:C157">
    <cfRule type="duplicateValues" dxfId="7525" priority="1398"/>
  </conditionalFormatting>
  <conditionalFormatting sqref="C156:C157">
    <cfRule type="duplicateValues" dxfId="7524" priority="1396"/>
    <cfRule type="duplicateValues" dxfId="7523" priority="1397"/>
  </conditionalFormatting>
  <conditionalFormatting sqref="C156:C157">
    <cfRule type="duplicateValues" dxfId="7522" priority="1393"/>
    <cfRule type="duplicateValues" dxfId="7521" priority="1394"/>
    <cfRule type="duplicateValues" dxfId="7520" priority="1395"/>
  </conditionalFormatting>
  <conditionalFormatting sqref="B156:B157">
    <cfRule type="duplicateValues" dxfId="7519" priority="1392"/>
  </conditionalFormatting>
  <conditionalFormatting sqref="C190:C192">
    <cfRule type="duplicateValues" dxfId="7518" priority="1391"/>
  </conditionalFormatting>
  <conditionalFormatting sqref="C190:C192">
    <cfRule type="duplicateValues" dxfId="7517" priority="1389"/>
    <cfRule type="duplicateValues" dxfId="7516" priority="1390"/>
  </conditionalFormatting>
  <conditionalFormatting sqref="C190:C192">
    <cfRule type="duplicateValues" dxfId="7515" priority="1386"/>
    <cfRule type="duplicateValues" dxfId="7514" priority="1387"/>
    <cfRule type="duplicateValues" dxfId="7513" priority="1388"/>
  </conditionalFormatting>
  <conditionalFormatting sqref="C190">
    <cfRule type="duplicateValues" dxfId="7512" priority="1385"/>
  </conditionalFormatting>
  <conditionalFormatting sqref="B190:B192">
    <cfRule type="duplicateValues" dxfId="7511" priority="1384"/>
  </conditionalFormatting>
  <conditionalFormatting sqref="C190">
    <cfRule type="duplicateValues" dxfId="7510" priority="1382"/>
    <cfRule type="duplicateValues" dxfId="7509" priority="1383"/>
  </conditionalFormatting>
  <conditionalFormatting sqref="C190">
    <cfRule type="duplicateValues" dxfId="7508" priority="1379"/>
    <cfRule type="duplicateValues" dxfId="7507" priority="1380"/>
    <cfRule type="duplicateValues" dxfId="7506" priority="1381"/>
  </conditionalFormatting>
  <conditionalFormatting sqref="B190">
    <cfRule type="duplicateValues" dxfId="7505" priority="1378"/>
  </conditionalFormatting>
  <conditionalFormatting sqref="C206">
    <cfRule type="duplicateValues" dxfId="7504" priority="1377"/>
  </conditionalFormatting>
  <conditionalFormatting sqref="C206">
    <cfRule type="duplicateValues" dxfId="7503" priority="1375"/>
    <cfRule type="duplicateValues" dxfId="7502" priority="1376"/>
  </conditionalFormatting>
  <conditionalFormatting sqref="C206">
    <cfRule type="duplicateValues" dxfId="7501" priority="1372"/>
    <cfRule type="duplicateValues" dxfId="7500" priority="1373"/>
    <cfRule type="duplicateValues" dxfId="7499" priority="1374"/>
  </conditionalFormatting>
  <conditionalFormatting sqref="B206">
    <cfRule type="duplicateValues" dxfId="7498" priority="1371"/>
  </conditionalFormatting>
  <conditionalFormatting sqref="C210">
    <cfRule type="duplicateValues" dxfId="7497" priority="1370"/>
  </conditionalFormatting>
  <conditionalFormatting sqref="C210:C211">
    <cfRule type="duplicateValues" dxfId="7496" priority="1369"/>
  </conditionalFormatting>
  <conditionalFormatting sqref="C210:C211">
    <cfRule type="duplicateValues" dxfId="7495" priority="1367"/>
    <cfRule type="duplicateValues" dxfId="7494" priority="1368"/>
  </conditionalFormatting>
  <conditionalFormatting sqref="C210:C211">
    <cfRule type="duplicateValues" dxfId="7493" priority="1364"/>
    <cfRule type="duplicateValues" dxfId="7492" priority="1365"/>
    <cfRule type="duplicateValues" dxfId="7491" priority="1366"/>
  </conditionalFormatting>
  <conditionalFormatting sqref="C210">
    <cfRule type="duplicateValues" dxfId="7490" priority="1362"/>
    <cfRule type="duplicateValues" dxfId="7489" priority="1363"/>
  </conditionalFormatting>
  <conditionalFormatting sqref="C210">
    <cfRule type="duplicateValues" dxfId="7488" priority="1359"/>
    <cfRule type="duplicateValues" dxfId="7487" priority="1360"/>
    <cfRule type="duplicateValues" dxfId="7486" priority="1361"/>
  </conditionalFormatting>
  <conditionalFormatting sqref="B210:B211">
    <cfRule type="duplicateValues" dxfId="7485" priority="1358"/>
  </conditionalFormatting>
  <conditionalFormatting sqref="B210">
    <cfRule type="duplicateValues" dxfId="7484" priority="1357"/>
  </conditionalFormatting>
  <conditionalFormatting sqref="C228:C233">
    <cfRule type="duplicateValues" dxfId="7483" priority="1356"/>
  </conditionalFormatting>
  <conditionalFormatting sqref="C228:C233">
    <cfRule type="duplicateValues" dxfId="7482" priority="1354"/>
    <cfRule type="duplicateValues" dxfId="7481" priority="1355"/>
  </conditionalFormatting>
  <conditionalFormatting sqref="C228:C233">
    <cfRule type="duplicateValues" dxfId="7480" priority="1351"/>
    <cfRule type="duplicateValues" dxfId="7479" priority="1352"/>
    <cfRule type="duplicateValues" dxfId="7478" priority="1353"/>
  </conditionalFormatting>
  <conditionalFormatting sqref="B228:B233">
    <cfRule type="duplicateValues" dxfId="7477" priority="1350"/>
  </conditionalFormatting>
  <conditionalFormatting sqref="B309">
    <cfRule type="duplicateValues" dxfId="7476" priority="1349"/>
  </conditionalFormatting>
  <conditionalFormatting sqref="B308">
    <cfRule type="duplicateValues" dxfId="7475" priority="1348"/>
  </conditionalFormatting>
  <conditionalFormatting sqref="B350:B351">
    <cfRule type="duplicateValues" dxfId="7474" priority="1346" stopIfTrue="1"/>
    <cfRule type="duplicateValues" dxfId="7473" priority="1347" stopIfTrue="1"/>
  </conditionalFormatting>
  <conditionalFormatting sqref="B352">
    <cfRule type="duplicateValues" dxfId="7472" priority="1344" stopIfTrue="1"/>
    <cfRule type="duplicateValues" dxfId="7471" priority="1345" stopIfTrue="1"/>
  </conditionalFormatting>
  <conditionalFormatting sqref="B346:B347">
    <cfRule type="duplicateValues" dxfId="7470" priority="1342" stopIfTrue="1"/>
    <cfRule type="duplicateValues" dxfId="7469" priority="1343" stopIfTrue="1"/>
  </conditionalFormatting>
  <conditionalFormatting sqref="B293:B294">
    <cfRule type="duplicateValues" dxfId="7468" priority="1341"/>
  </conditionalFormatting>
  <conditionalFormatting sqref="C293:C294">
    <cfRule type="duplicateValues" dxfId="7467" priority="1340"/>
  </conditionalFormatting>
  <conditionalFormatting sqref="C335">
    <cfRule type="duplicateValues" dxfId="7466" priority="1339"/>
  </conditionalFormatting>
  <conditionalFormatting sqref="C293:C294">
    <cfRule type="duplicateValues" dxfId="7465" priority="1337"/>
    <cfRule type="duplicateValues" dxfId="7464" priority="1338"/>
  </conditionalFormatting>
  <conditionalFormatting sqref="C293:C294">
    <cfRule type="duplicateValues" dxfId="7463" priority="1334"/>
    <cfRule type="duplicateValues" dxfId="7462" priority="1335"/>
    <cfRule type="duplicateValues" dxfId="7461" priority="1336"/>
  </conditionalFormatting>
  <conditionalFormatting sqref="B277">
    <cfRule type="duplicateValues" dxfId="7460" priority="1332"/>
  </conditionalFormatting>
  <conditionalFormatting sqref="C335">
    <cfRule type="duplicateValues" dxfId="7459" priority="1330"/>
    <cfRule type="duplicateValues" dxfId="7458" priority="1331"/>
  </conditionalFormatting>
  <conditionalFormatting sqref="C335">
    <cfRule type="duplicateValues" dxfId="7457" priority="1327"/>
    <cfRule type="duplicateValues" dxfId="7456" priority="1328"/>
    <cfRule type="duplicateValues" dxfId="7455" priority="1329"/>
  </conditionalFormatting>
  <conditionalFormatting sqref="C335:C345">
    <cfRule type="duplicateValues" dxfId="7454" priority="1326"/>
  </conditionalFormatting>
  <conditionalFormatting sqref="B376:B379">
    <cfRule type="duplicateValues" dxfId="7453" priority="1325"/>
  </conditionalFormatting>
  <conditionalFormatting sqref="C417">
    <cfRule type="duplicateValues" dxfId="7452" priority="1322"/>
  </conditionalFormatting>
  <conditionalFormatting sqref="C416">
    <cfRule type="duplicateValues" dxfId="7451" priority="1320"/>
  </conditionalFormatting>
  <conditionalFormatting sqref="C416">
    <cfRule type="duplicateValues" dxfId="7450" priority="1318"/>
    <cfRule type="duplicateValues" dxfId="7449" priority="1319"/>
  </conditionalFormatting>
  <conditionalFormatting sqref="C416">
    <cfRule type="duplicateValues" dxfId="7448" priority="1315"/>
    <cfRule type="duplicateValues" dxfId="7447" priority="1316"/>
    <cfRule type="duplicateValues" dxfId="7446" priority="1317"/>
  </conditionalFormatting>
  <conditionalFormatting sqref="C418:C420">
    <cfRule type="duplicateValues" dxfId="7445" priority="1314"/>
  </conditionalFormatting>
  <conditionalFormatting sqref="C418:C420">
    <cfRule type="duplicateValues" dxfId="7444" priority="1312"/>
    <cfRule type="duplicateValues" dxfId="7443" priority="1313"/>
  </conditionalFormatting>
  <conditionalFormatting sqref="C418:C420">
    <cfRule type="duplicateValues" dxfId="7442" priority="1309"/>
    <cfRule type="duplicateValues" dxfId="7441" priority="1310"/>
    <cfRule type="duplicateValues" dxfId="7440" priority="1311"/>
  </conditionalFormatting>
  <conditionalFormatting sqref="C417">
    <cfRule type="duplicateValues" dxfId="7439" priority="1306"/>
    <cfRule type="duplicateValues" dxfId="7438" priority="1307"/>
  </conditionalFormatting>
  <conditionalFormatting sqref="C417">
    <cfRule type="duplicateValues" dxfId="7437" priority="1303"/>
    <cfRule type="duplicateValues" dxfId="7436" priority="1304"/>
    <cfRule type="duplicateValues" dxfId="7435" priority="1305"/>
  </conditionalFormatting>
  <conditionalFormatting sqref="B417">
    <cfRule type="duplicateValues" dxfId="7434" priority="1302"/>
  </conditionalFormatting>
  <conditionalFormatting sqref="B426:B427">
    <cfRule type="duplicateValues" dxfId="7433" priority="1301"/>
  </conditionalFormatting>
  <conditionalFormatting sqref="C426:C427">
    <cfRule type="duplicateValues" dxfId="7432" priority="1300"/>
  </conditionalFormatting>
  <conditionalFormatting sqref="C426:C427">
    <cfRule type="duplicateValues" dxfId="7431" priority="1298"/>
    <cfRule type="duplicateValues" dxfId="7430" priority="1299"/>
  </conditionalFormatting>
  <conditionalFormatting sqref="C426:C427">
    <cfRule type="duplicateValues" dxfId="7429" priority="1295"/>
    <cfRule type="duplicateValues" dxfId="7428" priority="1296"/>
    <cfRule type="duplicateValues" dxfId="7427" priority="1297"/>
  </conditionalFormatting>
  <conditionalFormatting sqref="C441">
    <cfRule type="duplicateValues" dxfId="7426" priority="1294"/>
  </conditionalFormatting>
  <conditionalFormatting sqref="C441">
    <cfRule type="duplicateValues" dxfId="7425" priority="1291"/>
    <cfRule type="duplicateValues" dxfId="7424" priority="1292"/>
  </conditionalFormatting>
  <conditionalFormatting sqref="C441">
    <cfRule type="duplicateValues" dxfId="7423" priority="1288"/>
    <cfRule type="duplicateValues" dxfId="7422" priority="1289"/>
    <cfRule type="duplicateValues" dxfId="7421" priority="1290"/>
  </conditionalFormatting>
  <conditionalFormatting sqref="C498:C499">
    <cfRule type="duplicateValues" dxfId="7420" priority="1287"/>
  </conditionalFormatting>
  <conditionalFormatting sqref="B498:B499">
    <cfRule type="duplicateValues" dxfId="7419" priority="1286"/>
  </conditionalFormatting>
  <conditionalFormatting sqref="C498:C499">
    <cfRule type="duplicateValues" dxfId="7418" priority="1284"/>
    <cfRule type="duplicateValues" dxfId="7417" priority="1285"/>
  </conditionalFormatting>
  <conditionalFormatting sqref="C498:C499">
    <cfRule type="duplicateValues" dxfId="7416" priority="1281"/>
    <cfRule type="duplicateValues" dxfId="7415" priority="1282"/>
    <cfRule type="duplicateValues" dxfId="7414" priority="1283"/>
  </conditionalFormatting>
  <conditionalFormatting sqref="C503">
    <cfRule type="duplicateValues" dxfId="7413" priority="1280"/>
  </conditionalFormatting>
  <conditionalFormatting sqref="B503">
    <cfRule type="duplicateValues" dxfId="7412" priority="1279"/>
  </conditionalFormatting>
  <conditionalFormatting sqref="C503">
    <cfRule type="duplicateValues" dxfId="7411" priority="1277"/>
    <cfRule type="duplicateValues" dxfId="7410" priority="1278"/>
  </conditionalFormatting>
  <conditionalFormatting sqref="C503">
    <cfRule type="duplicateValues" dxfId="7409" priority="1274"/>
    <cfRule type="duplicateValues" dxfId="7408" priority="1275"/>
    <cfRule type="duplicateValues" dxfId="7407" priority="1276"/>
  </conditionalFormatting>
  <conditionalFormatting sqref="B549:B554">
    <cfRule type="duplicateValues" dxfId="7406" priority="1273"/>
  </conditionalFormatting>
  <conditionalFormatting sqref="C616">
    <cfRule type="duplicateValues" dxfId="7405" priority="1271"/>
    <cfRule type="duplicateValues" dxfId="7404" priority="1272"/>
  </conditionalFormatting>
  <conditionalFormatting sqref="C616">
    <cfRule type="duplicateValues" dxfId="7403" priority="1270"/>
  </conditionalFormatting>
  <conditionalFormatting sqref="C616">
    <cfRule type="duplicateValues" dxfId="7402" priority="1267"/>
    <cfRule type="duplicateValues" dxfId="7401" priority="1268"/>
    <cfRule type="duplicateValues" dxfId="7400" priority="1269"/>
  </conditionalFormatting>
  <conditionalFormatting sqref="C623">
    <cfRule type="duplicateValues" dxfId="7399" priority="1266"/>
  </conditionalFormatting>
  <conditionalFormatting sqref="C623">
    <cfRule type="duplicateValues" dxfId="7398" priority="1264"/>
    <cfRule type="duplicateValues" dxfId="7397" priority="1265"/>
  </conditionalFormatting>
  <conditionalFormatting sqref="C623">
    <cfRule type="duplicateValues" dxfId="7396" priority="1261"/>
    <cfRule type="duplicateValues" dxfId="7395" priority="1262"/>
    <cfRule type="duplicateValues" dxfId="7394" priority="1263"/>
  </conditionalFormatting>
  <conditionalFormatting sqref="C106">
    <cfRule type="duplicateValues" dxfId="7393" priority="1259"/>
    <cfRule type="duplicateValues" dxfId="7392" priority="1260"/>
  </conditionalFormatting>
  <conditionalFormatting sqref="C106">
    <cfRule type="duplicateValues" dxfId="7391" priority="1258"/>
  </conditionalFormatting>
  <conditionalFormatting sqref="C106">
    <cfRule type="duplicateValues" dxfId="7390" priority="1255"/>
    <cfRule type="duplicateValues" dxfId="7389" priority="1256"/>
    <cfRule type="duplicateValues" dxfId="7388" priority="1257"/>
  </conditionalFormatting>
  <conditionalFormatting sqref="B106">
    <cfRule type="duplicateValues" dxfId="7387" priority="1254"/>
  </conditionalFormatting>
  <conditionalFormatting sqref="C177">
    <cfRule type="duplicateValues" dxfId="7386" priority="1253"/>
  </conditionalFormatting>
  <conditionalFormatting sqref="C177">
    <cfRule type="duplicateValues" dxfId="7385" priority="1251"/>
    <cfRule type="duplicateValues" dxfId="7384" priority="1252"/>
  </conditionalFormatting>
  <conditionalFormatting sqref="C177">
    <cfRule type="duplicateValues" dxfId="7383" priority="1248"/>
    <cfRule type="duplicateValues" dxfId="7382" priority="1249"/>
    <cfRule type="duplicateValues" dxfId="7381" priority="1250"/>
  </conditionalFormatting>
  <conditionalFormatting sqref="B177">
    <cfRule type="duplicateValues" dxfId="7380" priority="1247"/>
  </conditionalFormatting>
  <conditionalFormatting sqref="B107">
    <cfRule type="duplicateValues" dxfId="7379" priority="1241"/>
  </conditionalFormatting>
  <conditionalFormatting sqref="B391">
    <cfRule type="duplicateValues" dxfId="7378" priority="1239"/>
  </conditionalFormatting>
  <conditionalFormatting sqref="B423:B424">
    <cfRule type="duplicateValues" dxfId="7377" priority="1238"/>
  </conditionalFormatting>
  <conditionalFormatting sqref="C529">
    <cfRule type="duplicateValues" dxfId="7376" priority="1230"/>
    <cfRule type="duplicateValues" dxfId="7375" priority="1231"/>
    <cfRule type="duplicateValues" dxfId="7374" priority="1232"/>
  </conditionalFormatting>
  <conditionalFormatting sqref="C626">
    <cfRule type="duplicateValues" dxfId="7373" priority="1229"/>
  </conditionalFormatting>
  <conditionalFormatting sqref="B628">
    <cfRule type="duplicateValues" dxfId="7372" priority="1228"/>
  </conditionalFormatting>
  <conditionalFormatting sqref="C454">
    <cfRule type="duplicateValues" dxfId="7371" priority="1226"/>
  </conditionalFormatting>
  <conditionalFormatting sqref="B454">
    <cfRule type="duplicateValues" dxfId="7370" priority="1225"/>
  </conditionalFormatting>
  <conditionalFormatting sqref="C454">
    <cfRule type="duplicateValues" dxfId="7369" priority="1223"/>
    <cfRule type="duplicateValues" dxfId="7368" priority="1224"/>
  </conditionalFormatting>
  <conditionalFormatting sqref="C454">
    <cfRule type="duplicateValues" dxfId="7367" priority="1220"/>
    <cfRule type="duplicateValues" dxfId="7366" priority="1221"/>
    <cfRule type="duplicateValues" dxfId="7365" priority="1222"/>
  </conditionalFormatting>
  <conditionalFormatting sqref="B89">
    <cfRule type="duplicateValues" dxfId="7364" priority="1218" stopIfTrue="1"/>
    <cfRule type="duplicateValues" dxfId="7363" priority="1219" stopIfTrue="1"/>
  </conditionalFormatting>
  <conditionalFormatting sqref="C203">
    <cfRule type="duplicateValues" dxfId="7362" priority="1217"/>
  </conditionalFormatting>
  <conditionalFormatting sqref="C203">
    <cfRule type="duplicateValues" dxfId="7361" priority="1215"/>
    <cfRule type="duplicateValues" dxfId="7360" priority="1216"/>
  </conditionalFormatting>
  <conditionalFormatting sqref="C203">
    <cfRule type="duplicateValues" dxfId="7359" priority="1212"/>
    <cfRule type="duplicateValues" dxfId="7358" priority="1213"/>
    <cfRule type="duplicateValues" dxfId="7357" priority="1214"/>
  </conditionalFormatting>
  <conditionalFormatting sqref="B203">
    <cfRule type="duplicateValues" dxfId="7356" priority="1211"/>
  </conditionalFormatting>
  <conditionalFormatting sqref="C540:C605">
    <cfRule type="duplicateValues" dxfId="7355" priority="1210"/>
  </conditionalFormatting>
  <conditionalFormatting sqref="C540:C605">
    <cfRule type="duplicateValues" dxfId="7354" priority="1208"/>
    <cfRule type="duplicateValues" dxfId="7353" priority="1209"/>
  </conditionalFormatting>
  <conditionalFormatting sqref="C540:C605">
    <cfRule type="duplicateValues" dxfId="7352" priority="1205"/>
    <cfRule type="duplicateValues" dxfId="7351" priority="1206"/>
    <cfRule type="duplicateValues" dxfId="7350" priority="1207"/>
  </conditionalFormatting>
  <conditionalFormatting sqref="C629:C730">
    <cfRule type="duplicateValues" dxfId="7349" priority="1204"/>
  </conditionalFormatting>
  <conditionalFormatting sqref="C629:C730">
    <cfRule type="duplicateValues" dxfId="7348" priority="1202"/>
    <cfRule type="duplicateValues" dxfId="7347" priority="1203"/>
  </conditionalFormatting>
  <conditionalFormatting sqref="C629:C730">
    <cfRule type="duplicateValues" dxfId="7346" priority="1199"/>
    <cfRule type="duplicateValues" dxfId="7345" priority="1200"/>
    <cfRule type="duplicateValues" dxfId="7344" priority="1201"/>
  </conditionalFormatting>
  <conditionalFormatting sqref="B731">
    <cfRule type="duplicateValues" dxfId="7343" priority="1198"/>
  </conditionalFormatting>
  <conditionalFormatting sqref="B729:B730">
    <cfRule type="duplicateValues" dxfId="7342" priority="1197"/>
  </conditionalFormatting>
  <conditionalFormatting sqref="B511:B512">
    <cfRule type="duplicateValues" dxfId="7341" priority="1196"/>
  </conditionalFormatting>
  <conditionalFormatting sqref="B508">
    <cfRule type="duplicateValues" dxfId="7340" priority="1195"/>
  </conditionalFormatting>
  <conditionalFormatting sqref="B99">
    <cfRule type="duplicateValues" dxfId="7339" priority="1194"/>
  </conditionalFormatting>
  <conditionalFormatting sqref="C27">
    <cfRule type="duplicateValues" dxfId="7338" priority="1191"/>
  </conditionalFormatting>
  <conditionalFormatting sqref="C27">
    <cfRule type="duplicateValues" dxfId="7337" priority="1189"/>
    <cfRule type="duplicateValues" dxfId="7336" priority="1190"/>
  </conditionalFormatting>
  <conditionalFormatting sqref="C27">
    <cfRule type="duplicateValues" dxfId="7335" priority="1186"/>
    <cfRule type="duplicateValues" dxfId="7334" priority="1187"/>
    <cfRule type="duplicateValues" dxfId="7333" priority="1188"/>
  </conditionalFormatting>
  <conditionalFormatting sqref="B84">
    <cfRule type="duplicateValues" dxfId="7332" priority="1185"/>
  </conditionalFormatting>
  <conditionalFormatting sqref="B96">
    <cfRule type="duplicateValues" dxfId="7331" priority="1183"/>
  </conditionalFormatting>
  <conditionalFormatting sqref="B100">
    <cfRule type="duplicateValues" dxfId="7330" priority="1182"/>
  </conditionalFormatting>
  <conditionalFormatting sqref="B122">
    <cfRule type="duplicateValues" dxfId="7329" priority="1181"/>
  </conditionalFormatting>
  <conditionalFormatting sqref="B479">
    <cfRule type="duplicateValues" dxfId="7328" priority="1180"/>
  </conditionalFormatting>
  <conditionalFormatting sqref="B491">
    <cfRule type="duplicateValues" dxfId="7327" priority="1179"/>
  </conditionalFormatting>
  <conditionalFormatting sqref="B509">
    <cfRule type="duplicateValues" dxfId="7326" priority="1178"/>
  </conditionalFormatting>
  <conditionalFormatting sqref="B510">
    <cfRule type="duplicateValues" dxfId="7325" priority="1177"/>
  </conditionalFormatting>
  <conditionalFormatting sqref="B85">
    <cfRule type="duplicateValues" dxfId="7324" priority="1169"/>
  </conditionalFormatting>
  <conditionalFormatting sqref="B86">
    <cfRule type="duplicateValues" dxfId="7323" priority="1162"/>
  </conditionalFormatting>
  <conditionalFormatting sqref="B98">
    <cfRule type="duplicateValues" dxfId="7322" priority="1148"/>
  </conditionalFormatting>
  <conditionalFormatting sqref="B118">
    <cfRule type="duplicateValues" dxfId="7321" priority="1147"/>
  </conditionalFormatting>
  <conditionalFormatting sqref="B478">
    <cfRule type="duplicateValues" dxfId="7320" priority="1146"/>
  </conditionalFormatting>
  <conditionalFormatting sqref="B123">
    <cfRule type="duplicateValues" dxfId="7319" priority="1145"/>
  </conditionalFormatting>
  <conditionalFormatting sqref="B480">
    <cfRule type="duplicateValues" dxfId="7318" priority="1144"/>
  </conditionalFormatting>
  <conditionalFormatting sqref="B483">
    <cfRule type="duplicateValues" dxfId="7317" priority="1143"/>
  </conditionalFormatting>
  <conditionalFormatting sqref="B485">
    <cfRule type="duplicateValues" dxfId="7316" priority="1142"/>
  </conditionalFormatting>
  <conditionalFormatting sqref="B486">
    <cfRule type="duplicateValues" dxfId="7315" priority="1141"/>
  </conditionalFormatting>
  <conditionalFormatting sqref="B487">
    <cfRule type="duplicateValues" dxfId="7314" priority="1140"/>
  </conditionalFormatting>
  <conditionalFormatting sqref="B488">
    <cfRule type="duplicateValues" dxfId="7313" priority="1139"/>
  </conditionalFormatting>
  <conditionalFormatting sqref="B489">
    <cfRule type="duplicateValues" dxfId="7312" priority="1138"/>
  </conditionalFormatting>
  <conditionalFormatting sqref="B490">
    <cfRule type="duplicateValues" dxfId="7311" priority="1137"/>
  </conditionalFormatting>
  <conditionalFormatting sqref="B492">
    <cfRule type="duplicateValues" dxfId="7310" priority="1136"/>
  </conditionalFormatting>
  <conditionalFormatting sqref="B507">
    <cfRule type="duplicateValues" dxfId="7309" priority="1135"/>
  </conditionalFormatting>
  <conditionalFormatting sqref="B92">
    <cfRule type="duplicateValues" dxfId="7308" priority="1134"/>
  </conditionalFormatting>
  <conditionalFormatting sqref="B144">
    <cfRule type="duplicateValues" dxfId="7307" priority="1126" stopIfTrue="1"/>
    <cfRule type="duplicateValues" dxfId="7306" priority="1127" stopIfTrue="1"/>
  </conditionalFormatting>
  <conditionalFormatting sqref="B169">
    <cfRule type="duplicateValues" dxfId="7305" priority="1124" stopIfTrue="1"/>
    <cfRule type="duplicateValues" dxfId="7304" priority="1125" stopIfTrue="1"/>
  </conditionalFormatting>
  <conditionalFormatting sqref="B74">
    <cfRule type="duplicateValues" dxfId="7303" priority="1122" stopIfTrue="1"/>
    <cfRule type="duplicateValues" dxfId="7302" priority="1123" stopIfTrue="1"/>
  </conditionalFormatting>
  <conditionalFormatting sqref="B75:B80">
    <cfRule type="duplicateValues" dxfId="7301" priority="1120" stopIfTrue="1"/>
    <cfRule type="duplicateValues" dxfId="7300" priority="1121" stopIfTrue="1"/>
  </conditionalFormatting>
  <conditionalFormatting sqref="B97">
    <cfRule type="duplicateValues" dxfId="7299" priority="1118" stopIfTrue="1"/>
    <cfRule type="duplicateValues" dxfId="7298" priority="1119" stopIfTrue="1"/>
  </conditionalFormatting>
  <conditionalFormatting sqref="C392">
    <cfRule type="duplicateValues" dxfId="7297" priority="1117"/>
  </conditionalFormatting>
  <conditionalFormatting sqref="C392">
    <cfRule type="duplicateValues" dxfId="7296" priority="1115"/>
    <cfRule type="duplicateValues" dxfId="7295" priority="1116"/>
  </conditionalFormatting>
  <conditionalFormatting sqref="C392">
    <cfRule type="duplicateValues" dxfId="7294" priority="1112"/>
    <cfRule type="duplicateValues" dxfId="7293" priority="1113"/>
    <cfRule type="duplicateValues" dxfId="7292" priority="1114"/>
  </conditionalFormatting>
  <conditionalFormatting sqref="B405">
    <cfRule type="duplicateValues" dxfId="7291" priority="1110" stopIfTrue="1"/>
    <cfRule type="duplicateValues" dxfId="7290" priority="1111" stopIfTrue="1"/>
  </conditionalFormatting>
  <conditionalFormatting sqref="B409">
    <cfRule type="duplicateValues" dxfId="7289" priority="1108" stopIfTrue="1"/>
    <cfRule type="duplicateValues" dxfId="7288" priority="1109" stopIfTrue="1"/>
  </conditionalFormatting>
  <conditionalFormatting sqref="B401:B402">
    <cfRule type="duplicateValues" dxfId="7287" priority="1106" stopIfTrue="1"/>
    <cfRule type="duplicateValues" dxfId="7286" priority="1107" stopIfTrue="1"/>
  </conditionalFormatting>
  <conditionalFormatting sqref="B189">
    <cfRule type="duplicateValues" dxfId="7285" priority="1104" stopIfTrue="1"/>
    <cfRule type="duplicateValues" dxfId="7284" priority="1105" stopIfTrue="1"/>
  </conditionalFormatting>
  <conditionalFormatting sqref="C195:C196">
    <cfRule type="duplicateValues" dxfId="7283" priority="1103"/>
  </conditionalFormatting>
  <conditionalFormatting sqref="C195:C196">
    <cfRule type="duplicateValues" dxfId="7282" priority="1101"/>
    <cfRule type="duplicateValues" dxfId="7281" priority="1102"/>
  </conditionalFormatting>
  <conditionalFormatting sqref="C195:C196">
    <cfRule type="duplicateValues" dxfId="7280" priority="1093"/>
    <cfRule type="duplicateValues" dxfId="7279" priority="1094"/>
    <cfRule type="duplicateValues" dxfId="7278" priority="1095"/>
  </conditionalFormatting>
  <conditionalFormatting sqref="C405:C409">
    <cfRule type="duplicateValues" dxfId="7277" priority="1092"/>
  </conditionalFormatting>
  <conditionalFormatting sqref="C189:C191">
    <cfRule type="duplicateValues" dxfId="7276" priority="1091"/>
  </conditionalFormatting>
  <conditionalFormatting sqref="B71">
    <cfRule type="duplicateValues" dxfId="7275" priority="1089" stopIfTrue="1"/>
    <cfRule type="duplicateValues" dxfId="7274" priority="1090" stopIfTrue="1"/>
  </conditionalFormatting>
  <conditionalFormatting sqref="C404">
    <cfRule type="duplicateValues" dxfId="7273" priority="1086"/>
    <cfRule type="duplicateValues" dxfId="7272" priority="1087"/>
  </conditionalFormatting>
  <conditionalFormatting sqref="C404">
    <cfRule type="duplicateValues" dxfId="7271" priority="1083"/>
    <cfRule type="duplicateValues" dxfId="7270" priority="1084"/>
    <cfRule type="duplicateValues" dxfId="7269" priority="1085"/>
  </conditionalFormatting>
  <conditionalFormatting sqref="C198">
    <cfRule type="duplicateValues" dxfId="7268" priority="1081"/>
  </conditionalFormatting>
  <conditionalFormatting sqref="C181:C189">
    <cfRule type="duplicateValues" dxfId="7267" priority="1079"/>
    <cfRule type="duplicateValues" dxfId="7266" priority="1080"/>
  </conditionalFormatting>
  <conditionalFormatting sqref="C181:C189">
    <cfRule type="duplicateValues" dxfId="7265" priority="1078"/>
  </conditionalFormatting>
  <conditionalFormatting sqref="C181:C189">
    <cfRule type="duplicateValues" dxfId="7264" priority="1074"/>
    <cfRule type="duplicateValues" dxfId="7263" priority="1075"/>
    <cfRule type="duplicateValues" dxfId="7262" priority="1076"/>
  </conditionalFormatting>
  <conditionalFormatting sqref="C389:C397">
    <cfRule type="duplicateValues" dxfId="7261" priority="1073"/>
  </conditionalFormatting>
  <conditionalFormatting sqref="B198">
    <cfRule type="duplicateValues" dxfId="7260" priority="1072"/>
  </conditionalFormatting>
  <conditionalFormatting sqref="B389:B396">
    <cfRule type="duplicateValues" dxfId="7259" priority="1071"/>
  </conditionalFormatting>
  <conditionalFormatting sqref="B168">
    <cfRule type="duplicateValues" dxfId="7258" priority="1069" stopIfTrue="1"/>
    <cfRule type="duplicateValues" dxfId="7257" priority="1070" stopIfTrue="1"/>
  </conditionalFormatting>
  <conditionalFormatting sqref="B401:B403">
    <cfRule type="duplicateValues" dxfId="7256" priority="1068"/>
  </conditionalFormatting>
  <conditionalFormatting sqref="B181:B189">
    <cfRule type="duplicateValues" dxfId="7255" priority="1066"/>
  </conditionalFormatting>
  <conditionalFormatting sqref="B76">
    <cfRule type="duplicateValues" dxfId="7254" priority="1062" stopIfTrue="1"/>
    <cfRule type="duplicateValues" dxfId="7253" priority="1063" stopIfTrue="1"/>
  </conditionalFormatting>
  <conditionalFormatting sqref="B77:B82">
    <cfRule type="duplicateValues" dxfId="7252" priority="1060" stopIfTrue="1"/>
    <cfRule type="duplicateValues" dxfId="7251" priority="1061" stopIfTrue="1"/>
  </conditionalFormatting>
  <conditionalFormatting sqref="B99">
    <cfRule type="duplicateValues" dxfId="7250" priority="1058" stopIfTrue="1"/>
    <cfRule type="duplicateValues" dxfId="7249" priority="1059" stopIfTrue="1"/>
  </conditionalFormatting>
  <conditionalFormatting sqref="B397">
    <cfRule type="duplicateValues" dxfId="7248" priority="1044" stopIfTrue="1"/>
    <cfRule type="duplicateValues" dxfId="7247" priority="1045" stopIfTrue="1"/>
  </conditionalFormatting>
  <conditionalFormatting sqref="B402">
    <cfRule type="duplicateValues" dxfId="7246" priority="1041" stopIfTrue="1"/>
    <cfRule type="duplicateValues" dxfId="7245" priority="1042" stopIfTrue="1"/>
  </conditionalFormatting>
  <conditionalFormatting sqref="B422:B432">
    <cfRule type="duplicateValues" dxfId="7244" priority="1039" stopIfTrue="1"/>
    <cfRule type="duplicateValues" dxfId="7243" priority="1040" stopIfTrue="1"/>
  </conditionalFormatting>
  <conditionalFormatting sqref="B456:B457">
    <cfRule type="duplicateValues" dxfId="7242" priority="1037" stopIfTrue="1"/>
    <cfRule type="duplicateValues" dxfId="7241" priority="1038" stopIfTrue="1"/>
  </conditionalFormatting>
  <conditionalFormatting sqref="B450:B453">
    <cfRule type="duplicateValues" dxfId="7240" priority="1035" stopIfTrue="1"/>
    <cfRule type="duplicateValues" dxfId="7239" priority="1036" stopIfTrue="1"/>
  </conditionalFormatting>
  <conditionalFormatting sqref="C571">
    <cfRule type="duplicateValues" dxfId="7238" priority="1033"/>
  </conditionalFormatting>
  <conditionalFormatting sqref="C571">
    <cfRule type="duplicateValues" dxfId="7237" priority="1031"/>
    <cfRule type="duplicateValues" dxfId="7236" priority="1032"/>
  </conditionalFormatting>
  <conditionalFormatting sqref="C571">
    <cfRule type="duplicateValues" dxfId="7235" priority="1028"/>
    <cfRule type="duplicateValues" dxfId="7234" priority="1029"/>
    <cfRule type="duplicateValues" dxfId="7233" priority="1030"/>
  </conditionalFormatting>
  <conditionalFormatting sqref="B37:B43">
    <cfRule type="duplicateValues" dxfId="7232" priority="1026"/>
  </conditionalFormatting>
  <conditionalFormatting sqref="C344">
    <cfRule type="duplicateValues" dxfId="7231" priority="1023"/>
  </conditionalFormatting>
  <conditionalFormatting sqref="B350:B354">
    <cfRule type="duplicateValues" dxfId="7230" priority="1022"/>
  </conditionalFormatting>
  <conditionalFormatting sqref="C577">
    <cfRule type="duplicateValues" dxfId="7229" priority="1020"/>
  </conditionalFormatting>
  <conditionalFormatting sqref="C577">
    <cfRule type="duplicateValues" dxfId="7228" priority="1018"/>
    <cfRule type="duplicateValues" dxfId="7227" priority="1019"/>
  </conditionalFormatting>
  <conditionalFormatting sqref="C577">
    <cfRule type="duplicateValues" dxfId="7226" priority="1015"/>
    <cfRule type="duplicateValues" dxfId="7225" priority="1016"/>
    <cfRule type="duplicateValues" dxfId="7224" priority="1017"/>
  </conditionalFormatting>
  <conditionalFormatting sqref="B577">
    <cfRule type="duplicateValues" dxfId="7223" priority="1014"/>
  </conditionalFormatting>
  <conditionalFormatting sqref="C580">
    <cfRule type="duplicateValues" dxfId="7222" priority="999"/>
    <cfRule type="duplicateValues" dxfId="7221" priority="1000"/>
  </conditionalFormatting>
  <conditionalFormatting sqref="C580">
    <cfRule type="duplicateValues" dxfId="7220" priority="988"/>
    <cfRule type="duplicateValues" dxfId="7219" priority="989"/>
    <cfRule type="duplicateValues" dxfId="7218" priority="990"/>
  </conditionalFormatting>
  <conditionalFormatting sqref="B561:B563">
    <cfRule type="duplicateValues" dxfId="7217" priority="964"/>
  </conditionalFormatting>
  <conditionalFormatting sqref="C257:C258">
    <cfRule type="duplicateValues" dxfId="7216" priority="873"/>
  </conditionalFormatting>
  <conditionalFormatting sqref="C300">
    <cfRule type="duplicateValues" dxfId="7215" priority="872"/>
  </conditionalFormatting>
  <conditionalFormatting sqref="C257:C258">
    <cfRule type="duplicateValues" dxfId="7214" priority="870"/>
    <cfRule type="duplicateValues" dxfId="7213" priority="871"/>
  </conditionalFormatting>
  <conditionalFormatting sqref="C257:C258">
    <cfRule type="duplicateValues" dxfId="7212" priority="867"/>
    <cfRule type="duplicateValues" dxfId="7211" priority="868"/>
    <cfRule type="duplicateValues" dxfId="7210" priority="869"/>
  </conditionalFormatting>
  <conditionalFormatting sqref="C300">
    <cfRule type="duplicateValues" dxfId="7209" priority="863"/>
    <cfRule type="duplicateValues" dxfId="7208" priority="864"/>
  </conditionalFormatting>
  <conditionalFormatting sqref="C300">
    <cfRule type="duplicateValues" dxfId="7207" priority="860"/>
    <cfRule type="duplicateValues" dxfId="7206" priority="861"/>
    <cfRule type="duplicateValues" dxfId="7205" priority="862"/>
  </conditionalFormatting>
  <conditionalFormatting sqref="C300:C310">
    <cfRule type="duplicateValues" dxfId="7204" priority="859"/>
  </conditionalFormatting>
  <conditionalFormatting sqref="C381">
    <cfRule type="duplicateValues" dxfId="7203" priority="839"/>
    <cfRule type="duplicateValues" dxfId="7202" priority="840"/>
  </conditionalFormatting>
  <conditionalFormatting sqref="C381">
    <cfRule type="duplicateValues" dxfId="7201" priority="836"/>
    <cfRule type="duplicateValues" dxfId="7200" priority="837"/>
    <cfRule type="duplicateValues" dxfId="7199" priority="838"/>
  </conditionalFormatting>
  <conditionalFormatting sqref="C578">
    <cfRule type="duplicateValues" dxfId="7198" priority="769"/>
  </conditionalFormatting>
  <conditionalFormatting sqref="B580">
    <cfRule type="duplicateValues" dxfId="7197" priority="768"/>
  </conditionalFormatting>
  <conditionalFormatting sqref="C676:C687">
    <cfRule type="duplicateValues" dxfId="7196" priority="750"/>
  </conditionalFormatting>
  <conditionalFormatting sqref="C676:C687">
    <cfRule type="duplicateValues" dxfId="7195" priority="748"/>
    <cfRule type="duplicateValues" dxfId="7194" priority="749"/>
  </conditionalFormatting>
  <conditionalFormatting sqref="C676:C687">
    <cfRule type="duplicateValues" dxfId="7193" priority="745"/>
    <cfRule type="duplicateValues" dxfId="7192" priority="746"/>
    <cfRule type="duplicateValues" dxfId="7191" priority="747"/>
  </conditionalFormatting>
  <conditionalFormatting sqref="B28:B29">
    <cfRule type="duplicateValues" dxfId="7190" priority="738"/>
  </conditionalFormatting>
  <conditionalFormatting sqref="B56">
    <cfRule type="duplicateValues" dxfId="7189" priority="736" stopIfTrue="1"/>
    <cfRule type="duplicateValues" dxfId="7188" priority="737" stopIfTrue="1"/>
  </conditionalFormatting>
  <conditionalFormatting sqref="C688:C695">
    <cfRule type="duplicateValues" dxfId="7187" priority="735"/>
  </conditionalFormatting>
  <conditionalFormatting sqref="C688:C695">
    <cfRule type="duplicateValues" dxfId="7186" priority="733"/>
    <cfRule type="duplicateValues" dxfId="7185" priority="734"/>
  </conditionalFormatting>
  <conditionalFormatting sqref="C688:C695">
    <cfRule type="duplicateValues" dxfId="7184" priority="730"/>
    <cfRule type="duplicateValues" dxfId="7183" priority="731"/>
    <cfRule type="duplicateValues" dxfId="7182" priority="732"/>
  </conditionalFormatting>
  <conditionalFormatting sqref="B688:B695">
    <cfRule type="duplicateValues" dxfId="7181" priority="729"/>
  </conditionalFormatting>
  <conditionalFormatting sqref="B46">
    <cfRule type="duplicateValues" dxfId="7180" priority="728"/>
  </conditionalFormatting>
  <conditionalFormatting sqref="B74">
    <cfRule type="duplicateValues" dxfId="7179" priority="727"/>
  </conditionalFormatting>
  <conditionalFormatting sqref="B121">
    <cfRule type="duplicateValues" dxfId="7178" priority="726"/>
  </conditionalFormatting>
  <conditionalFormatting sqref="B143">
    <cfRule type="duplicateValues" dxfId="7177" priority="724"/>
  </conditionalFormatting>
  <conditionalFormatting sqref="B141:B143">
    <cfRule type="duplicateValues" dxfId="7176" priority="723"/>
  </conditionalFormatting>
  <conditionalFormatting sqref="B152">
    <cfRule type="duplicateValues" dxfId="7175" priority="721"/>
  </conditionalFormatting>
  <conditionalFormatting sqref="B156">
    <cfRule type="duplicateValues" dxfId="7174" priority="720"/>
  </conditionalFormatting>
  <conditionalFormatting sqref="B157:B159">
    <cfRule type="duplicateValues" dxfId="7173" priority="719"/>
  </conditionalFormatting>
  <conditionalFormatting sqref="B157:B158">
    <cfRule type="duplicateValues" dxfId="7172" priority="717" stopIfTrue="1"/>
    <cfRule type="duplicateValues" dxfId="7171" priority="718" stopIfTrue="1"/>
  </conditionalFormatting>
  <conditionalFormatting sqref="B158:B159">
    <cfRule type="duplicateValues" dxfId="7170" priority="716"/>
  </conditionalFormatting>
  <conditionalFormatting sqref="B158">
    <cfRule type="duplicateValues" dxfId="7169" priority="715"/>
  </conditionalFormatting>
  <conditionalFormatting sqref="B160">
    <cfRule type="duplicateValues" dxfId="7168" priority="714"/>
  </conditionalFormatting>
  <conditionalFormatting sqref="B160">
    <cfRule type="duplicateValues" dxfId="7167" priority="712" stopIfTrue="1"/>
    <cfRule type="duplicateValues" dxfId="7166" priority="713" stopIfTrue="1"/>
  </conditionalFormatting>
  <conditionalFormatting sqref="B168:B170">
    <cfRule type="duplicateValues" dxfId="7165" priority="711"/>
  </conditionalFormatting>
  <conditionalFormatting sqref="B170">
    <cfRule type="duplicateValues" dxfId="7164" priority="709" stopIfTrue="1"/>
    <cfRule type="duplicateValues" dxfId="7163" priority="710" stopIfTrue="1"/>
  </conditionalFormatting>
  <conditionalFormatting sqref="B178:B179">
    <cfRule type="duplicateValues" dxfId="7162" priority="708"/>
  </conditionalFormatting>
  <conditionalFormatting sqref="B178">
    <cfRule type="duplicateValues" dxfId="7161" priority="707"/>
  </conditionalFormatting>
  <conditionalFormatting sqref="B234">
    <cfRule type="duplicateValues" dxfId="7160" priority="706"/>
  </conditionalFormatting>
  <conditionalFormatting sqref="B435:B436">
    <cfRule type="duplicateValues" dxfId="7159" priority="704" stopIfTrue="1"/>
    <cfRule type="duplicateValues" dxfId="7158" priority="705" stopIfTrue="1"/>
  </conditionalFormatting>
  <conditionalFormatting sqref="B447">
    <cfRule type="duplicateValues" dxfId="7157" priority="702"/>
  </conditionalFormatting>
  <conditionalFormatting sqref="B449">
    <cfRule type="duplicateValues" dxfId="7156" priority="701"/>
  </conditionalFormatting>
  <conditionalFormatting sqref="B473">
    <cfRule type="duplicateValues" dxfId="7155" priority="700"/>
  </conditionalFormatting>
  <conditionalFormatting sqref="B42">
    <cfRule type="duplicateValues" dxfId="7154" priority="699"/>
  </conditionalFormatting>
  <conditionalFormatting sqref="B501">
    <cfRule type="duplicateValues" dxfId="7153" priority="698"/>
  </conditionalFormatting>
  <conditionalFormatting sqref="B581:B686">
    <cfRule type="duplicateValues" dxfId="7152" priority="697"/>
  </conditionalFormatting>
  <conditionalFormatting sqref="C493:C506">
    <cfRule type="duplicateValues" dxfId="7151" priority="696"/>
  </conditionalFormatting>
  <conditionalFormatting sqref="C493:C506">
    <cfRule type="duplicateValues" dxfId="7150" priority="694"/>
    <cfRule type="duplicateValues" dxfId="7149" priority="695"/>
  </conditionalFormatting>
  <conditionalFormatting sqref="C493:C506">
    <cfRule type="duplicateValues" dxfId="7148" priority="691"/>
    <cfRule type="duplicateValues" dxfId="7147" priority="692"/>
    <cfRule type="duplicateValues" dxfId="7146" priority="693"/>
  </conditionalFormatting>
  <conditionalFormatting sqref="C581:C674">
    <cfRule type="duplicateValues" dxfId="7145" priority="623"/>
  </conditionalFormatting>
  <conditionalFormatting sqref="C581:C674">
    <cfRule type="duplicateValues" dxfId="7144" priority="621"/>
    <cfRule type="duplicateValues" dxfId="7143" priority="622"/>
  </conditionalFormatting>
  <conditionalFormatting sqref="C581:C674">
    <cfRule type="duplicateValues" dxfId="7142" priority="618"/>
    <cfRule type="duplicateValues" dxfId="7141" priority="619"/>
    <cfRule type="duplicateValues" dxfId="7140" priority="620"/>
  </conditionalFormatting>
  <conditionalFormatting sqref="C51">
    <cfRule type="duplicateValues" dxfId="7139" priority="595"/>
  </conditionalFormatting>
  <conditionalFormatting sqref="C51">
    <cfRule type="duplicateValues" dxfId="7138" priority="593"/>
    <cfRule type="duplicateValues" dxfId="7137" priority="594"/>
  </conditionalFormatting>
  <conditionalFormatting sqref="C51">
    <cfRule type="duplicateValues" dxfId="7136" priority="590"/>
    <cfRule type="duplicateValues" dxfId="7135" priority="591"/>
    <cfRule type="duplicateValues" dxfId="7134" priority="592"/>
  </conditionalFormatting>
  <conditionalFormatting sqref="C52">
    <cfRule type="duplicateValues" dxfId="7133" priority="588"/>
  </conditionalFormatting>
  <conditionalFormatting sqref="C52">
    <cfRule type="duplicateValues" dxfId="7132" priority="586"/>
    <cfRule type="duplicateValues" dxfId="7131" priority="587"/>
  </conditionalFormatting>
  <conditionalFormatting sqref="C52">
    <cfRule type="duplicateValues" dxfId="7130" priority="583"/>
    <cfRule type="duplicateValues" dxfId="7129" priority="584"/>
    <cfRule type="duplicateValues" dxfId="7128" priority="585"/>
  </conditionalFormatting>
  <conditionalFormatting sqref="C54">
    <cfRule type="duplicateValues" dxfId="7127" priority="581"/>
  </conditionalFormatting>
  <conditionalFormatting sqref="C54">
    <cfRule type="duplicateValues" dxfId="7126" priority="579"/>
    <cfRule type="duplicateValues" dxfId="7125" priority="580"/>
  </conditionalFormatting>
  <conditionalFormatting sqref="C54">
    <cfRule type="duplicateValues" dxfId="7124" priority="576"/>
    <cfRule type="duplicateValues" dxfId="7123" priority="577"/>
    <cfRule type="duplicateValues" dxfId="7122" priority="578"/>
  </conditionalFormatting>
  <conditionalFormatting sqref="C64">
    <cfRule type="duplicateValues" dxfId="7121" priority="574"/>
  </conditionalFormatting>
  <conditionalFormatting sqref="C64">
    <cfRule type="duplicateValues" dxfId="7120" priority="572"/>
    <cfRule type="duplicateValues" dxfId="7119" priority="573"/>
  </conditionalFormatting>
  <conditionalFormatting sqref="C64">
    <cfRule type="duplicateValues" dxfId="7118" priority="569"/>
    <cfRule type="duplicateValues" dxfId="7117" priority="570"/>
    <cfRule type="duplicateValues" dxfId="7116" priority="571"/>
  </conditionalFormatting>
  <conditionalFormatting sqref="C58">
    <cfRule type="duplicateValues" dxfId="7115" priority="555"/>
  </conditionalFormatting>
  <conditionalFormatting sqref="C58">
    <cfRule type="duplicateValues" dxfId="7114" priority="553"/>
    <cfRule type="duplicateValues" dxfId="7113" priority="554"/>
  </conditionalFormatting>
  <conditionalFormatting sqref="C58">
    <cfRule type="duplicateValues" dxfId="7112" priority="550"/>
    <cfRule type="duplicateValues" dxfId="7111" priority="551"/>
    <cfRule type="duplicateValues" dxfId="7110" priority="552"/>
  </conditionalFormatting>
  <conditionalFormatting sqref="B85:B86">
    <cfRule type="duplicateValues" dxfId="7109" priority="177"/>
  </conditionalFormatting>
  <conditionalFormatting sqref="B97:B98">
    <cfRule type="duplicateValues" dxfId="7108" priority="135"/>
  </conditionalFormatting>
  <conditionalFormatting sqref="B101">
    <cfRule type="duplicateValues" dxfId="7107" priority="127" stopIfTrue="1"/>
    <cfRule type="duplicateValues" dxfId="7106" priority="128" stopIfTrue="1"/>
  </conditionalFormatting>
  <conditionalFormatting sqref="B101">
    <cfRule type="duplicateValues" dxfId="7105" priority="126"/>
  </conditionalFormatting>
  <conditionalFormatting sqref="B118">
    <cfRule type="duplicateValues" dxfId="7104" priority="118" stopIfTrue="1"/>
    <cfRule type="duplicateValues" dxfId="7103" priority="119" stopIfTrue="1"/>
  </conditionalFormatting>
  <conditionalFormatting sqref="B123">
    <cfRule type="duplicateValues" dxfId="7102" priority="101" stopIfTrue="1"/>
    <cfRule type="duplicateValues" dxfId="7101" priority="102" stopIfTrue="1"/>
  </conditionalFormatting>
  <conditionalFormatting sqref="B124:B125">
    <cfRule type="duplicateValues" dxfId="7100" priority="73"/>
  </conditionalFormatting>
  <conditionalFormatting sqref="B124:B125">
    <cfRule type="duplicateValues" dxfId="7099" priority="71"/>
    <cfRule type="duplicateValues" dxfId="7098" priority="72"/>
  </conditionalFormatting>
  <conditionalFormatting sqref="B124:B125">
    <cfRule type="duplicateValues" dxfId="7097" priority="64"/>
    <cfRule type="duplicateValues" dxfId="7096" priority="65"/>
    <cfRule type="duplicateValues" dxfId="7095" priority="66"/>
  </conditionalFormatting>
  <conditionalFormatting sqref="C269:C271 C274:C277 C292:C343 C241:C243 C257:C258 C249:C255 C266">
    <cfRule type="duplicateValues" dxfId="7094" priority="74921"/>
  </conditionalFormatting>
  <conditionalFormatting sqref="C262 C265:C267 C270:C273 C288:C339 C237:C239 C253:C254 C245:C251">
    <cfRule type="duplicateValues" dxfId="7093" priority="75389"/>
  </conditionalFormatting>
  <conditionalFormatting sqref="C266 C269:C271 C274:C277 C292:C343 C241:C243 C257:C258 C249:C255">
    <cfRule type="duplicateValues" dxfId="7092" priority="75883"/>
  </conditionalFormatting>
  <conditionalFormatting sqref="C302 C305:C307 C310:C313 C328:C379 C277:C279 C285:C291">
    <cfRule type="duplicateValues" dxfId="7091" priority="76286"/>
  </conditionalFormatting>
  <conditionalFormatting sqref="B323:B366 B295:B307 B277:B292">
    <cfRule type="duplicateValues" dxfId="7090" priority="76296"/>
  </conditionalFormatting>
  <conditionalFormatting sqref="B295:B313 B323:B366 B277:B292">
    <cfRule type="duplicateValues" dxfId="7089" priority="76300"/>
  </conditionalFormatting>
  <conditionalFormatting sqref="C266 C269:C271 C274:C277 C292:C343 C241:C243 C249:C255">
    <cfRule type="duplicateValues" dxfId="7088" priority="76779"/>
  </conditionalFormatting>
  <conditionalFormatting sqref="B323:B333">
    <cfRule type="duplicateValues" dxfId="7087" priority="77385"/>
  </conditionalFormatting>
  <pageMargins left="0.59055118110236227" right="0.59055118110236227" top="1.1811023622047245" bottom="0.59055118110236227" header="0.31496062992125984" footer="0.31496062992125984"/>
  <pageSetup paperSize="8" scale="4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BC341"/>
  <sheetViews>
    <sheetView view="pageBreakPreview" zoomScale="54" zoomScaleNormal="70" zoomScaleSheetLayoutView="54" workbookViewId="0"/>
  </sheetViews>
  <sheetFormatPr defaultRowHeight="15"/>
  <cols>
    <col min="1" max="1" width="9.875" style="51" customWidth="1"/>
    <col min="2" max="2" width="45.875" style="270" customWidth="1"/>
    <col min="3" max="3" width="17" style="51" customWidth="1"/>
    <col min="4" max="4" width="16.625" style="51" customWidth="1"/>
    <col min="5" max="10" width="9.125" style="51" customWidth="1"/>
    <col min="11" max="11" width="16.125" style="51" customWidth="1"/>
    <col min="12" max="12" width="11.25" style="51" bestFit="1" customWidth="1"/>
    <col min="13" max="17" width="9.125" style="51" customWidth="1"/>
    <col min="18" max="18" width="16.125" style="51" customWidth="1"/>
    <col min="19" max="19" width="11.25" style="51" bestFit="1" customWidth="1"/>
    <col min="20" max="24" width="9.125" style="51" customWidth="1"/>
    <col min="25" max="25" width="16.375" style="51" customWidth="1"/>
    <col min="26" max="31" width="9.125" style="51" customWidth="1"/>
    <col min="32" max="32" width="16.375" style="51" customWidth="1"/>
    <col min="33" max="38" width="9.125" style="51" customWidth="1"/>
    <col min="39" max="16384" width="9" style="271"/>
  </cols>
  <sheetData>
    <row r="1" spans="1:38" ht="22.5" customHeight="1">
      <c r="AI1" s="113"/>
      <c r="AJ1" s="113"/>
      <c r="AK1" s="113"/>
      <c r="AL1" s="9" t="s">
        <v>1930</v>
      </c>
    </row>
    <row r="2" spans="1:38" ht="22.5" customHeight="1">
      <c r="AI2" s="216"/>
      <c r="AJ2" s="216"/>
      <c r="AK2" s="216"/>
      <c r="AL2" s="10" t="s">
        <v>266</v>
      </c>
    </row>
    <row r="3" spans="1:38" ht="22.5" customHeight="1">
      <c r="AK3" s="114"/>
      <c r="AL3" s="10" t="s">
        <v>1920</v>
      </c>
    </row>
    <row r="4" spans="1:38" s="48" customFormat="1" ht="24.75" customHeight="1">
      <c r="A4" s="396" t="s">
        <v>405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</row>
    <row r="5" spans="1:38" s="48" customFormat="1" ht="27" customHeight="1">
      <c r="A5" s="397" t="s">
        <v>1721</v>
      </c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  <c r="M5" s="398"/>
      <c r="N5" s="398"/>
      <c r="O5" s="398"/>
      <c r="P5" s="398"/>
      <c r="Q5" s="398"/>
      <c r="R5" s="398"/>
      <c r="S5" s="398"/>
      <c r="T5" s="398"/>
      <c r="U5" s="398"/>
      <c r="V5" s="398"/>
      <c r="W5" s="398"/>
      <c r="X5" s="398"/>
      <c r="Y5" s="398"/>
      <c r="Z5" s="398"/>
      <c r="AA5" s="398"/>
      <c r="AB5" s="398"/>
      <c r="AC5" s="398"/>
      <c r="AD5" s="398"/>
      <c r="AE5" s="398"/>
      <c r="AF5" s="398"/>
      <c r="AG5" s="398"/>
      <c r="AH5" s="398"/>
      <c r="AI5" s="398"/>
      <c r="AJ5" s="398"/>
      <c r="AK5" s="398"/>
      <c r="AL5" s="398"/>
    </row>
    <row r="6" spans="1:38" s="48" customFormat="1" ht="22.5" customHeight="1">
      <c r="A6" s="399" t="s">
        <v>388</v>
      </c>
      <c r="B6" s="399"/>
      <c r="C6" s="399"/>
      <c r="D6" s="399"/>
      <c r="E6" s="399"/>
      <c r="F6" s="399"/>
      <c r="G6" s="399"/>
      <c r="H6" s="399"/>
      <c r="I6" s="399"/>
      <c r="J6" s="399"/>
      <c r="K6" s="399"/>
      <c r="L6" s="399"/>
      <c r="M6" s="399"/>
      <c r="N6" s="399"/>
      <c r="O6" s="399"/>
      <c r="P6" s="399"/>
      <c r="Q6" s="399"/>
      <c r="R6" s="399"/>
      <c r="S6" s="399"/>
      <c r="T6" s="399"/>
      <c r="U6" s="399"/>
      <c r="V6" s="399"/>
      <c r="W6" s="399"/>
      <c r="X6" s="399"/>
      <c r="Y6" s="399"/>
      <c r="Z6" s="399"/>
      <c r="AA6" s="399"/>
      <c r="AB6" s="399"/>
      <c r="AC6" s="399"/>
      <c r="AD6" s="399"/>
      <c r="AE6" s="399"/>
      <c r="AF6" s="399"/>
      <c r="AG6" s="399"/>
      <c r="AH6" s="399"/>
      <c r="AI6" s="399"/>
      <c r="AJ6" s="399"/>
      <c r="AK6" s="399"/>
      <c r="AL6" s="399"/>
    </row>
    <row r="7" spans="1:38" s="48" customFormat="1" ht="15.75" customHeight="1">
      <c r="A7" s="400" t="s">
        <v>406</v>
      </c>
      <c r="B7" s="400"/>
      <c r="C7" s="400"/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400"/>
      <c r="R7" s="400"/>
      <c r="S7" s="400"/>
      <c r="T7" s="400"/>
      <c r="U7" s="400"/>
      <c r="V7" s="400"/>
      <c r="W7" s="400"/>
      <c r="X7" s="400"/>
      <c r="Y7" s="400"/>
      <c r="Z7" s="400"/>
      <c r="AA7" s="400"/>
      <c r="AB7" s="400"/>
      <c r="AC7" s="400"/>
      <c r="AD7" s="400"/>
      <c r="AE7" s="400"/>
      <c r="AF7" s="400"/>
      <c r="AG7" s="400"/>
      <c r="AH7" s="400"/>
      <c r="AI7" s="400"/>
      <c r="AJ7" s="400"/>
      <c r="AK7" s="400"/>
      <c r="AL7" s="400"/>
    </row>
    <row r="8" spans="1:38" s="48" customFormat="1" ht="20.25" customHeight="1">
      <c r="A8" s="49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</row>
    <row r="9" spans="1:38" s="48" customFormat="1" ht="21" customHeight="1">
      <c r="A9" s="401" t="s">
        <v>59</v>
      </c>
      <c r="B9" s="401" t="s">
        <v>16</v>
      </c>
      <c r="C9" s="401" t="s">
        <v>390</v>
      </c>
      <c r="D9" s="402" t="s">
        <v>1722</v>
      </c>
      <c r="E9" s="402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2"/>
      <c r="R9" s="402"/>
      <c r="S9" s="402"/>
      <c r="T9" s="402"/>
      <c r="U9" s="402"/>
      <c r="V9" s="402"/>
      <c r="W9" s="402"/>
      <c r="X9" s="402"/>
      <c r="Y9" s="402"/>
      <c r="Z9" s="402"/>
      <c r="AA9" s="402"/>
      <c r="AB9" s="402"/>
      <c r="AC9" s="402"/>
      <c r="AD9" s="402"/>
      <c r="AE9" s="402"/>
      <c r="AF9" s="402"/>
      <c r="AG9" s="402"/>
      <c r="AH9" s="402"/>
      <c r="AI9" s="402"/>
      <c r="AJ9" s="402"/>
      <c r="AK9" s="402"/>
      <c r="AL9" s="402"/>
    </row>
    <row r="10" spans="1:38" s="48" customFormat="1" ht="15.75">
      <c r="A10" s="401"/>
      <c r="B10" s="401"/>
      <c r="C10" s="401"/>
      <c r="D10" s="402" t="s">
        <v>0</v>
      </c>
      <c r="E10" s="402"/>
      <c r="F10" s="402"/>
      <c r="G10" s="402"/>
      <c r="H10" s="402"/>
      <c r="I10" s="402"/>
      <c r="J10" s="402"/>
      <c r="K10" s="402" t="s">
        <v>1</v>
      </c>
      <c r="L10" s="402"/>
      <c r="M10" s="402"/>
      <c r="N10" s="402"/>
      <c r="O10" s="402"/>
      <c r="P10" s="402"/>
      <c r="Q10" s="402"/>
      <c r="R10" s="402" t="s">
        <v>2</v>
      </c>
      <c r="S10" s="402"/>
      <c r="T10" s="402"/>
      <c r="U10" s="402"/>
      <c r="V10" s="402"/>
      <c r="W10" s="402"/>
      <c r="X10" s="402"/>
      <c r="Y10" s="402" t="s">
        <v>3</v>
      </c>
      <c r="Z10" s="402"/>
      <c r="AA10" s="402"/>
      <c r="AB10" s="402"/>
      <c r="AC10" s="402"/>
      <c r="AD10" s="402"/>
      <c r="AE10" s="402"/>
      <c r="AF10" s="401" t="s">
        <v>1723</v>
      </c>
      <c r="AG10" s="401"/>
      <c r="AH10" s="401"/>
      <c r="AI10" s="401"/>
      <c r="AJ10" s="401"/>
      <c r="AK10" s="401"/>
      <c r="AL10" s="401"/>
    </row>
    <row r="11" spans="1:38" s="48" customFormat="1" ht="31.5">
      <c r="A11" s="401"/>
      <c r="B11" s="401"/>
      <c r="C11" s="401"/>
      <c r="D11" s="258" t="s">
        <v>24</v>
      </c>
      <c r="E11" s="402" t="s">
        <v>23</v>
      </c>
      <c r="F11" s="402"/>
      <c r="G11" s="402"/>
      <c r="H11" s="402"/>
      <c r="I11" s="402"/>
      <c r="J11" s="402"/>
      <c r="K11" s="258" t="s">
        <v>24</v>
      </c>
      <c r="L11" s="401" t="s">
        <v>23</v>
      </c>
      <c r="M11" s="401"/>
      <c r="N11" s="401"/>
      <c r="O11" s="401"/>
      <c r="P11" s="401"/>
      <c r="Q11" s="401"/>
      <c r="R11" s="258" t="s">
        <v>24</v>
      </c>
      <c r="S11" s="401" t="s">
        <v>23</v>
      </c>
      <c r="T11" s="401"/>
      <c r="U11" s="401"/>
      <c r="V11" s="401"/>
      <c r="W11" s="401"/>
      <c r="X11" s="401"/>
      <c r="Y11" s="258" t="s">
        <v>24</v>
      </c>
      <c r="Z11" s="401" t="s">
        <v>23</v>
      </c>
      <c r="AA11" s="401"/>
      <c r="AB11" s="401"/>
      <c r="AC11" s="401"/>
      <c r="AD11" s="401"/>
      <c r="AE11" s="401"/>
      <c r="AF11" s="258" t="s">
        <v>24</v>
      </c>
      <c r="AG11" s="401" t="s">
        <v>23</v>
      </c>
      <c r="AH11" s="401"/>
      <c r="AI11" s="401"/>
      <c r="AJ11" s="401"/>
      <c r="AK11" s="401"/>
      <c r="AL11" s="401"/>
    </row>
    <row r="12" spans="1:38" s="48" customFormat="1" ht="75.75" customHeight="1">
      <c r="A12" s="401"/>
      <c r="B12" s="401"/>
      <c r="C12" s="401"/>
      <c r="D12" s="120" t="s">
        <v>10</v>
      </c>
      <c r="E12" s="120" t="s">
        <v>10</v>
      </c>
      <c r="F12" s="120" t="s">
        <v>399</v>
      </c>
      <c r="G12" s="120" t="s">
        <v>400</v>
      </c>
      <c r="H12" s="120" t="s">
        <v>401</v>
      </c>
      <c r="I12" s="120" t="s">
        <v>402</v>
      </c>
      <c r="J12" s="120" t="s">
        <v>403</v>
      </c>
      <c r="K12" s="120" t="s">
        <v>10</v>
      </c>
      <c r="L12" s="120" t="s">
        <v>10</v>
      </c>
      <c r="M12" s="120" t="s">
        <v>399</v>
      </c>
      <c r="N12" s="120" t="s">
        <v>400</v>
      </c>
      <c r="O12" s="120" t="s">
        <v>401</v>
      </c>
      <c r="P12" s="120" t="s">
        <v>402</v>
      </c>
      <c r="Q12" s="120" t="s">
        <v>403</v>
      </c>
      <c r="R12" s="120" t="s">
        <v>10</v>
      </c>
      <c r="S12" s="120" t="s">
        <v>10</v>
      </c>
      <c r="T12" s="120" t="s">
        <v>399</v>
      </c>
      <c r="U12" s="120" t="s">
        <v>400</v>
      </c>
      <c r="V12" s="120" t="s">
        <v>401</v>
      </c>
      <c r="W12" s="120" t="s">
        <v>402</v>
      </c>
      <c r="X12" s="120" t="s">
        <v>403</v>
      </c>
      <c r="Y12" s="120" t="s">
        <v>10</v>
      </c>
      <c r="Z12" s="120" t="s">
        <v>10</v>
      </c>
      <c r="AA12" s="120" t="s">
        <v>399</v>
      </c>
      <c r="AB12" s="120" t="s">
        <v>400</v>
      </c>
      <c r="AC12" s="120" t="s">
        <v>401</v>
      </c>
      <c r="AD12" s="120" t="s">
        <v>402</v>
      </c>
      <c r="AE12" s="120" t="s">
        <v>404</v>
      </c>
      <c r="AF12" s="120" t="s">
        <v>10</v>
      </c>
      <c r="AG12" s="120" t="s">
        <v>10</v>
      </c>
      <c r="AH12" s="120" t="s">
        <v>399</v>
      </c>
      <c r="AI12" s="120" t="s">
        <v>400</v>
      </c>
      <c r="AJ12" s="120" t="s">
        <v>401</v>
      </c>
      <c r="AK12" s="120" t="s">
        <v>402</v>
      </c>
      <c r="AL12" s="120" t="s">
        <v>404</v>
      </c>
    </row>
    <row r="13" spans="1:38" s="48" customFormat="1" ht="15.75">
      <c r="A13" s="259">
        <v>1</v>
      </c>
      <c r="B13" s="259">
        <v>2</v>
      </c>
      <c r="C13" s="259">
        <v>3</v>
      </c>
      <c r="D13" s="121" t="s">
        <v>36</v>
      </c>
      <c r="E13" s="121" t="s">
        <v>37</v>
      </c>
      <c r="F13" s="121" t="s">
        <v>38</v>
      </c>
      <c r="G13" s="121" t="s">
        <v>39</v>
      </c>
      <c r="H13" s="121" t="s">
        <v>40</v>
      </c>
      <c r="I13" s="121" t="s">
        <v>41</v>
      </c>
      <c r="J13" s="121" t="s">
        <v>63</v>
      </c>
      <c r="K13" s="121" t="s">
        <v>64</v>
      </c>
      <c r="L13" s="121" t="s">
        <v>65</v>
      </c>
      <c r="M13" s="121" t="s">
        <v>66</v>
      </c>
      <c r="N13" s="121" t="s">
        <v>67</v>
      </c>
      <c r="O13" s="121" t="s">
        <v>68</v>
      </c>
      <c r="P13" s="121" t="s">
        <v>69</v>
      </c>
      <c r="Q13" s="121" t="s">
        <v>70</v>
      </c>
      <c r="R13" s="121" t="s">
        <v>71</v>
      </c>
      <c r="S13" s="121" t="s">
        <v>72</v>
      </c>
      <c r="T13" s="121" t="s">
        <v>73</v>
      </c>
      <c r="U13" s="121" t="s">
        <v>74</v>
      </c>
      <c r="V13" s="121" t="s">
        <v>75</v>
      </c>
      <c r="W13" s="121" t="s">
        <v>76</v>
      </c>
      <c r="X13" s="121" t="s">
        <v>93</v>
      </c>
      <c r="Y13" s="121" t="s">
        <v>77</v>
      </c>
      <c r="Z13" s="121" t="s">
        <v>78</v>
      </c>
      <c r="AA13" s="121" t="s">
        <v>79</v>
      </c>
      <c r="AB13" s="121" t="s">
        <v>80</v>
      </c>
      <c r="AC13" s="121" t="s">
        <v>81</v>
      </c>
      <c r="AD13" s="121" t="s">
        <v>82</v>
      </c>
      <c r="AE13" s="121" t="s">
        <v>94</v>
      </c>
      <c r="AF13" s="121" t="s">
        <v>29</v>
      </c>
      <c r="AG13" s="121" t="s">
        <v>32</v>
      </c>
      <c r="AH13" s="121" t="s">
        <v>44</v>
      </c>
      <c r="AI13" s="121" t="s">
        <v>47</v>
      </c>
      <c r="AJ13" s="121" t="s">
        <v>50</v>
      </c>
      <c r="AK13" s="121" t="s">
        <v>51</v>
      </c>
      <c r="AL13" s="121" t="s">
        <v>52</v>
      </c>
    </row>
    <row r="14" spans="1:38" s="272" customFormat="1" ht="31.5">
      <c r="A14" s="122" t="s">
        <v>162</v>
      </c>
      <c r="B14" s="123" t="s">
        <v>190</v>
      </c>
      <c r="C14" s="124" t="s">
        <v>272</v>
      </c>
      <c r="D14" s="124">
        <f>SUM(D15:D20)</f>
        <v>0.3</v>
      </c>
      <c r="E14" s="124">
        <f t="shared" ref="E14:AE14" si="0">SUM(E15:E20)</f>
        <v>25.979725210000002</v>
      </c>
      <c r="F14" s="124">
        <f t="shared" si="0"/>
        <v>1.46</v>
      </c>
      <c r="G14" s="124">
        <f t="shared" si="0"/>
        <v>0</v>
      </c>
      <c r="H14" s="124">
        <f t="shared" si="0"/>
        <v>5.8939999999999992</v>
      </c>
      <c r="I14" s="124">
        <f t="shared" si="0"/>
        <v>0</v>
      </c>
      <c r="J14" s="124">
        <f t="shared" si="0"/>
        <v>0</v>
      </c>
      <c r="K14" s="124">
        <f t="shared" si="0"/>
        <v>0.6</v>
      </c>
      <c r="L14" s="124">
        <f t="shared" si="0"/>
        <v>96.383428529999989</v>
      </c>
      <c r="M14" s="124">
        <f t="shared" si="0"/>
        <v>2.2800000000000002</v>
      </c>
      <c r="N14" s="124">
        <f t="shared" si="0"/>
        <v>0</v>
      </c>
      <c r="O14" s="124">
        <f t="shared" si="0"/>
        <v>8.5849999999999991</v>
      </c>
      <c r="P14" s="124">
        <f t="shared" si="0"/>
        <v>0</v>
      </c>
      <c r="Q14" s="124">
        <f t="shared" si="0"/>
        <v>30</v>
      </c>
      <c r="R14" s="124">
        <f t="shared" si="0"/>
        <v>0</v>
      </c>
      <c r="S14" s="124">
        <f t="shared" si="0"/>
        <v>120.68696434999998</v>
      </c>
      <c r="T14" s="124">
        <f t="shared" si="0"/>
        <v>6.3940000000000001</v>
      </c>
      <c r="U14" s="124">
        <f t="shared" si="0"/>
        <v>0</v>
      </c>
      <c r="V14" s="124">
        <f t="shared" si="0"/>
        <v>24.274000000000001</v>
      </c>
      <c r="W14" s="124">
        <f t="shared" si="0"/>
        <v>0</v>
      </c>
      <c r="X14" s="124">
        <f t="shared" si="0"/>
        <v>1</v>
      </c>
      <c r="Y14" s="124">
        <f t="shared" si="0"/>
        <v>6.6919600000000008</v>
      </c>
      <c r="Z14" s="124">
        <f t="shared" si="0"/>
        <v>380.6444124030844</v>
      </c>
      <c r="AA14" s="124">
        <f>SUM(AA15:AA20)</f>
        <v>26.103999999999999</v>
      </c>
      <c r="AB14" s="124">
        <f t="shared" si="0"/>
        <v>0</v>
      </c>
      <c r="AC14" s="124">
        <f t="shared" si="0"/>
        <v>31.320999999999998</v>
      </c>
      <c r="AD14" s="124">
        <f t="shared" si="0"/>
        <v>0</v>
      </c>
      <c r="AE14" s="124">
        <f t="shared" si="0"/>
        <v>5</v>
      </c>
      <c r="AF14" s="124">
        <f>SUM(D14,K14,R14,Y14)</f>
        <v>7.5919600000000003</v>
      </c>
      <c r="AG14" s="124">
        <f t="shared" ref="AG14:AL14" si="1">SUM(E14,L14,S14,Z14)</f>
        <v>623.69453049308436</v>
      </c>
      <c r="AH14" s="124">
        <f t="shared" si="1"/>
        <v>36.238</v>
      </c>
      <c r="AI14" s="124">
        <f t="shared" si="1"/>
        <v>0</v>
      </c>
      <c r="AJ14" s="124">
        <f t="shared" si="1"/>
        <v>70.073999999999998</v>
      </c>
      <c r="AK14" s="124">
        <f t="shared" si="1"/>
        <v>0</v>
      </c>
      <c r="AL14" s="124">
        <f t="shared" si="1"/>
        <v>36</v>
      </c>
    </row>
    <row r="15" spans="1:38" ht="15.75">
      <c r="A15" s="34" t="s">
        <v>163</v>
      </c>
      <c r="B15" s="35" t="s">
        <v>192</v>
      </c>
      <c r="C15" s="66" t="s">
        <v>272</v>
      </c>
      <c r="D15" s="66">
        <f>D22</f>
        <v>0</v>
      </c>
      <c r="E15" s="66">
        <f t="shared" ref="E15:AE15" si="2">E22</f>
        <v>2.3483039999999997</v>
      </c>
      <c r="F15" s="66">
        <f t="shared" si="2"/>
        <v>0</v>
      </c>
      <c r="G15" s="66">
        <f t="shared" si="2"/>
        <v>0</v>
      </c>
      <c r="H15" s="66">
        <f t="shared" si="2"/>
        <v>0</v>
      </c>
      <c r="I15" s="66">
        <f t="shared" si="2"/>
        <v>0</v>
      </c>
      <c r="J15" s="66">
        <f t="shared" si="2"/>
        <v>0</v>
      </c>
      <c r="K15" s="66">
        <f t="shared" si="2"/>
        <v>0</v>
      </c>
      <c r="L15" s="66">
        <f t="shared" si="2"/>
        <v>2.3483039999999997</v>
      </c>
      <c r="M15" s="66">
        <f t="shared" si="2"/>
        <v>0</v>
      </c>
      <c r="N15" s="66">
        <f t="shared" si="2"/>
        <v>0</v>
      </c>
      <c r="O15" s="66">
        <f t="shared" si="2"/>
        <v>0</v>
      </c>
      <c r="P15" s="66">
        <f t="shared" si="2"/>
        <v>0</v>
      </c>
      <c r="Q15" s="66">
        <f t="shared" si="2"/>
        <v>0</v>
      </c>
      <c r="R15" s="66">
        <f t="shared" si="2"/>
        <v>0</v>
      </c>
      <c r="S15" s="66">
        <f t="shared" si="2"/>
        <v>2.3483039999999997</v>
      </c>
      <c r="T15" s="66">
        <f t="shared" si="2"/>
        <v>0</v>
      </c>
      <c r="U15" s="66">
        <f t="shared" si="2"/>
        <v>0</v>
      </c>
      <c r="V15" s="66">
        <f t="shared" si="2"/>
        <v>0</v>
      </c>
      <c r="W15" s="66">
        <f t="shared" si="2"/>
        <v>0</v>
      </c>
      <c r="X15" s="66">
        <f t="shared" si="2"/>
        <v>0</v>
      </c>
      <c r="Y15" s="66">
        <f t="shared" si="2"/>
        <v>0</v>
      </c>
      <c r="Z15" s="66">
        <f t="shared" si="2"/>
        <v>158.36878341308437</v>
      </c>
      <c r="AA15" s="66">
        <f t="shared" si="2"/>
        <v>13.170000000000002</v>
      </c>
      <c r="AB15" s="66">
        <f t="shared" si="2"/>
        <v>0</v>
      </c>
      <c r="AC15" s="66">
        <f t="shared" si="2"/>
        <v>14.466999999999999</v>
      </c>
      <c r="AD15" s="66">
        <f t="shared" si="2"/>
        <v>0</v>
      </c>
      <c r="AE15" s="66">
        <f t="shared" si="2"/>
        <v>0</v>
      </c>
      <c r="AF15" s="66">
        <f t="shared" ref="AF15:AF78" si="3">SUM(D15,K15,R15,Y15)</f>
        <v>0</v>
      </c>
      <c r="AG15" s="66">
        <f t="shared" ref="AG15:AG78" si="4">SUM(E15,L15,S15,Z15)</f>
        <v>165.41369541308438</v>
      </c>
      <c r="AH15" s="66">
        <f t="shared" ref="AH15:AH78" si="5">SUM(F15,M15,T15,AA15)</f>
        <v>13.170000000000002</v>
      </c>
      <c r="AI15" s="66">
        <f t="shared" ref="AI15:AI78" si="6">SUM(G15,N15,U15,AB15)</f>
        <v>0</v>
      </c>
      <c r="AJ15" s="66">
        <f t="shared" ref="AJ15:AJ78" si="7">SUM(H15,O15,V15,AC15)</f>
        <v>14.466999999999999</v>
      </c>
      <c r="AK15" s="66">
        <f t="shared" ref="AK15:AK78" si="8">SUM(I15,P15,W15,AD15)</f>
        <v>0</v>
      </c>
      <c r="AL15" s="66">
        <f t="shared" ref="AL15:AL78" si="9">SUM(J15,Q15,X15,AE15)</f>
        <v>0</v>
      </c>
    </row>
    <row r="16" spans="1:38" ht="31.5">
      <c r="A16" s="34" t="s">
        <v>164</v>
      </c>
      <c r="B16" s="35" t="s">
        <v>193</v>
      </c>
      <c r="C16" s="66" t="s">
        <v>272</v>
      </c>
      <c r="D16" s="66">
        <f>D69</f>
        <v>0</v>
      </c>
      <c r="E16" s="66">
        <f t="shared" ref="E16:AE16" si="10">E69</f>
        <v>11.46893405</v>
      </c>
      <c r="F16" s="66">
        <f t="shared" si="10"/>
        <v>0</v>
      </c>
      <c r="G16" s="66">
        <f t="shared" si="10"/>
        <v>0</v>
      </c>
      <c r="H16" s="66">
        <f t="shared" si="10"/>
        <v>2.198</v>
      </c>
      <c r="I16" s="66">
        <f t="shared" si="10"/>
        <v>0</v>
      </c>
      <c r="J16" s="66">
        <f t="shared" si="10"/>
        <v>0</v>
      </c>
      <c r="K16" s="66">
        <f t="shared" si="10"/>
        <v>0</v>
      </c>
      <c r="L16" s="66">
        <f t="shared" si="10"/>
        <v>37.759936830000001</v>
      </c>
      <c r="M16" s="66">
        <f t="shared" si="10"/>
        <v>0.88000000000000012</v>
      </c>
      <c r="N16" s="66">
        <f t="shared" si="10"/>
        <v>0</v>
      </c>
      <c r="O16" s="66">
        <f t="shared" si="10"/>
        <v>8.5749999999999993</v>
      </c>
      <c r="P16" s="66">
        <f t="shared" si="10"/>
        <v>0</v>
      </c>
      <c r="Q16" s="66">
        <f t="shared" si="10"/>
        <v>0</v>
      </c>
      <c r="R16" s="66">
        <f t="shared" si="10"/>
        <v>0</v>
      </c>
      <c r="S16" s="66">
        <f t="shared" si="10"/>
        <v>86.278739779999981</v>
      </c>
      <c r="T16" s="66">
        <f t="shared" si="10"/>
        <v>5.1440000000000001</v>
      </c>
      <c r="U16" s="66">
        <f t="shared" si="10"/>
        <v>0</v>
      </c>
      <c r="V16" s="66">
        <f t="shared" si="10"/>
        <v>15.948</v>
      </c>
      <c r="W16" s="66">
        <f t="shared" si="10"/>
        <v>0</v>
      </c>
      <c r="X16" s="66">
        <f t="shared" si="10"/>
        <v>0</v>
      </c>
      <c r="Y16" s="66">
        <f t="shared" si="10"/>
        <v>0</v>
      </c>
      <c r="Z16" s="66">
        <f>Z69</f>
        <v>114.3595009</v>
      </c>
      <c r="AA16" s="66">
        <f t="shared" si="10"/>
        <v>12.373999999999999</v>
      </c>
      <c r="AB16" s="66">
        <f t="shared" si="10"/>
        <v>0</v>
      </c>
      <c r="AC16" s="66">
        <f t="shared" si="10"/>
        <v>11.777000000000001</v>
      </c>
      <c r="AD16" s="66">
        <f t="shared" si="10"/>
        <v>0</v>
      </c>
      <c r="AE16" s="66">
        <f t="shared" si="10"/>
        <v>0</v>
      </c>
      <c r="AF16" s="66">
        <f t="shared" si="3"/>
        <v>0</v>
      </c>
      <c r="AG16" s="66">
        <f t="shared" si="4"/>
        <v>249.86711155999998</v>
      </c>
      <c r="AH16" s="66">
        <f t="shared" si="5"/>
        <v>18.398</v>
      </c>
      <c r="AI16" s="66">
        <f t="shared" si="6"/>
        <v>0</v>
      </c>
      <c r="AJ16" s="66">
        <f t="shared" si="7"/>
        <v>38.498000000000005</v>
      </c>
      <c r="AK16" s="66">
        <f t="shared" si="8"/>
        <v>0</v>
      </c>
      <c r="AL16" s="66">
        <f t="shared" si="9"/>
        <v>0</v>
      </c>
    </row>
    <row r="17" spans="1:38" ht="63">
      <c r="A17" s="34" t="s">
        <v>165</v>
      </c>
      <c r="B17" s="35" t="s">
        <v>194</v>
      </c>
      <c r="C17" s="66" t="s">
        <v>272</v>
      </c>
      <c r="D17" s="66">
        <f>D231</f>
        <v>0</v>
      </c>
      <c r="E17" s="66">
        <f t="shared" ref="E17:AE17" si="11">E231</f>
        <v>0</v>
      </c>
      <c r="F17" s="66">
        <f t="shared" si="11"/>
        <v>0</v>
      </c>
      <c r="G17" s="66">
        <f t="shared" si="11"/>
        <v>0</v>
      </c>
      <c r="H17" s="66">
        <f t="shared" si="11"/>
        <v>0</v>
      </c>
      <c r="I17" s="66">
        <f t="shared" si="11"/>
        <v>0</v>
      </c>
      <c r="J17" s="66">
        <f t="shared" si="11"/>
        <v>0</v>
      </c>
      <c r="K17" s="66">
        <f t="shared" si="11"/>
        <v>0</v>
      </c>
      <c r="L17" s="66">
        <f t="shared" si="11"/>
        <v>0</v>
      </c>
      <c r="M17" s="66">
        <f t="shared" si="11"/>
        <v>0</v>
      </c>
      <c r="N17" s="66">
        <f t="shared" si="11"/>
        <v>0</v>
      </c>
      <c r="O17" s="66">
        <f t="shared" si="11"/>
        <v>0</v>
      </c>
      <c r="P17" s="66">
        <f t="shared" si="11"/>
        <v>0</v>
      </c>
      <c r="Q17" s="66">
        <f t="shared" si="11"/>
        <v>0</v>
      </c>
      <c r="R17" s="66">
        <f t="shared" si="11"/>
        <v>0</v>
      </c>
      <c r="S17" s="66">
        <f t="shared" si="11"/>
        <v>0</v>
      </c>
      <c r="T17" s="66">
        <f t="shared" si="11"/>
        <v>0</v>
      </c>
      <c r="U17" s="66">
        <f t="shared" si="11"/>
        <v>0</v>
      </c>
      <c r="V17" s="66">
        <f t="shared" si="11"/>
        <v>0</v>
      </c>
      <c r="W17" s="66">
        <f t="shared" si="11"/>
        <v>0</v>
      </c>
      <c r="X17" s="66">
        <f t="shared" si="11"/>
        <v>0</v>
      </c>
      <c r="Y17" s="66">
        <f t="shared" si="11"/>
        <v>0</v>
      </c>
      <c r="Z17" s="66">
        <f>Z231</f>
        <v>0</v>
      </c>
      <c r="AA17" s="66">
        <f t="shared" si="11"/>
        <v>0</v>
      </c>
      <c r="AB17" s="66">
        <f t="shared" si="11"/>
        <v>0</v>
      </c>
      <c r="AC17" s="66">
        <f t="shared" si="11"/>
        <v>0</v>
      </c>
      <c r="AD17" s="66">
        <f t="shared" si="11"/>
        <v>0</v>
      </c>
      <c r="AE17" s="66">
        <f t="shared" si="11"/>
        <v>0</v>
      </c>
      <c r="AF17" s="66">
        <f t="shared" si="3"/>
        <v>0</v>
      </c>
      <c r="AG17" s="66">
        <f t="shared" si="4"/>
        <v>0</v>
      </c>
      <c r="AH17" s="66">
        <f t="shared" si="5"/>
        <v>0</v>
      </c>
      <c r="AI17" s="66">
        <f t="shared" si="6"/>
        <v>0</v>
      </c>
      <c r="AJ17" s="66">
        <f t="shared" si="7"/>
        <v>0</v>
      </c>
      <c r="AK17" s="66">
        <f t="shared" si="8"/>
        <v>0</v>
      </c>
      <c r="AL17" s="66">
        <f t="shared" si="9"/>
        <v>0</v>
      </c>
    </row>
    <row r="18" spans="1:38" ht="31.5">
      <c r="A18" s="34" t="s">
        <v>166</v>
      </c>
      <c r="B18" s="35" t="s">
        <v>195</v>
      </c>
      <c r="C18" s="66" t="s">
        <v>272</v>
      </c>
      <c r="D18" s="66">
        <f>D234</f>
        <v>0</v>
      </c>
      <c r="E18" s="66">
        <f t="shared" ref="E18:AE18" si="12">E234</f>
        <v>8.1204146500000007</v>
      </c>
      <c r="F18" s="66">
        <f t="shared" si="12"/>
        <v>0.25</v>
      </c>
      <c r="G18" s="66">
        <f t="shared" si="12"/>
        <v>0</v>
      </c>
      <c r="H18" s="66">
        <f t="shared" si="12"/>
        <v>2.46</v>
      </c>
      <c r="I18" s="66">
        <f t="shared" si="12"/>
        <v>0</v>
      </c>
      <c r="J18" s="66">
        <f t="shared" si="12"/>
        <v>0</v>
      </c>
      <c r="K18" s="66">
        <f t="shared" si="12"/>
        <v>0</v>
      </c>
      <c r="L18" s="66">
        <f t="shared" si="12"/>
        <v>2.4778130300000001</v>
      </c>
      <c r="M18" s="66">
        <f t="shared" si="12"/>
        <v>0.5</v>
      </c>
      <c r="N18" s="66">
        <f t="shared" si="12"/>
        <v>0</v>
      </c>
      <c r="O18" s="66">
        <f t="shared" si="12"/>
        <v>0.01</v>
      </c>
      <c r="P18" s="66">
        <f t="shared" si="12"/>
        <v>0</v>
      </c>
      <c r="Q18" s="66">
        <f t="shared" si="12"/>
        <v>0</v>
      </c>
      <c r="R18" s="66">
        <f t="shared" si="12"/>
        <v>0</v>
      </c>
      <c r="S18" s="66">
        <f t="shared" si="12"/>
        <v>20.706023420000001</v>
      </c>
      <c r="T18" s="66">
        <f t="shared" si="12"/>
        <v>0.85</v>
      </c>
      <c r="U18" s="66">
        <f t="shared" si="12"/>
        <v>0</v>
      </c>
      <c r="V18" s="66">
        <f t="shared" si="12"/>
        <v>2.8790000000000009</v>
      </c>
      <c r="W18" s="66">
        <f t="shared" si="12"/>
        <v>0</v>
      </c>
      <c r="X18" s="66">
        <f t="shared" si="12"/>
        <v>0</v>
      </c>
      <c r="Y18" s="66">
        <f t="shared" si="12"/>
        <v>0</v>
      </c>
      <c r="Z18" s="66">
        <f t="shared" si="12"/>
        <v>32.15063353</v>
      </c>
      <c r="AA18" s="66">
        <f t="shared" si="12"/>
        <v>0.4</v>
      </c>
      <c r="AB18" s="66">
        <f t="shared" si="12"/>
        <v>0</v>
      </c>
      <c r="AC18" s="66">
        <f t="shared" si="12"/>
        <v>3.1630000000000003</v>
      </c>
      <c r="AD18" s="66">
        <f t="shared" si="12"/>
        <v>0</v>
      </c>
      <c r="AE18" s="66">
        <f t="shared" si="12"/>
        <v>0</v>
      </c>
      <c r="AF18" s="66">
        <f>SUM(D18,K18,R18,Y18)</f>
        <v>0</v>
      </c>
      <c r="AG18" s="66">
        <f t="shared" si="4"/>
        <v>63.454884630000002</v>
      </c>
      <c r="AH18" s="66">
        <f t="shared" si="5"/>
        <v>2</v>
      </c>
      <c r="AI18" s="66">
        <f t="shared" si="6"/>
        <v>0</v>
      </c>
      <c r="AJ18" s="66">
        <f t="shared" si="7"/>
        <v>8.5120000000000005</v>
      </c>
      <c r="AK18" s="66">
        <f t="shared" si="8"/>
        <v>0</v>
      </c>
      <c r="AL18" s="66">
        <f t="shared" si="9"/>
        <v>0</v>
      </c>
    </row>
    <row r="19" spans="1:38" ht="31.5">
      <c r="A19" s="34" t="s">
        <v>167</v>
      </c>
      <c r="B19" s="35" t="s">
        <v>196</v>
      </c>
      <c r="C19" s="66" t="s">
        <v>272</v>
      </c>
      <c r="D19" s="66">
        <f>D330</f>
        <v>0</v>
      </c>
      <c r="E19" s="66">
        <f t="shared" ref="E19:AE19" si="13">E330</f>
        <v>0</v>
      </c>
      <c r="F19" s="66">
        <f t="shared" si="13"/>
        <v>0</v>
      </c>
      <c r="G19" s="66">
        <f t="shared" si="13"/>
        <v>0</v>
      </c>
      <c r="H19" s="66">
        <f t="shared" si="13"/>
        <v>0</v>
      </c>
      <c r="I19" s="66">
        <f t="shared" si="13"/>
        <v>0</v>
      </c>
      <c r="J19" s="66">
        <f t="shared" si="13"/>
        <v>0</v>
      </c>
      <c r="K19" s="66">
        <f t="shared" si="13"/>
        <v>0</v>
      </c>
      <c r="L19" s="66">
        <f t="shared" si="13"/>
        <v>0</v>
      </c>
      <c r="M19" s="66">
        <f t="shared" si="13"/>
        <v>0</v>
      </c>
      <c r="N19" s="66">
        <f t="shared" si="13"/>
        <v>0</v>
      </c>
      <c r="O19" s="66">
        <f t="shared" si="13"/>
        <v>0</v>
      </c>
      <c r="P19" s="66">
        <f t="shared" si="13"/>
        <v>0</v>
      </c>
      <c r="Q19" s="66">
        <f t="shared" si="13"/>
        <v>0</v>
      </c>
      <c r="R19" s="66">
        <f t="shared" si="13"/>
        <v>0</v>
      </c>
      <c r="S19" s="66">
        <f t="shared" si="13"/>
        <v>0</v>
      </c>
      <c r="T19" s="66">
        <f t="shared" si="13"/>
        <v>0</v>
      </c>
      <c r="U19" s="66">
        <f t="shared" si="13"/>
        <v>0</v>
      </c>
      <c r="V19" s="66">
        <f t="shared" si="13"/>
        <v>0</v>
      </c>
      <c r="W19" s="66">
        <f t="shared" si="13"/>
        <v>0</v>
      </c>
      <c r="X19" s="66">
        <f t="shared" si="13"/>
        <v>0</v>
      </c>
      <c r="Y19" s="66">
        <f t="shared" si="13"/>
        <v>0</v>
      </c>
      <c r="Z19" s="66">
        <f t="shared" si="13"/>
        <v>0</v>
      </c>
      <c r="AA19" s="66">
        <f t="shared" si="13"/>
        <v>0</v>
      </c>
      <c r="AB19" s="66">
        <f t="shared" si="13"/>
        <v>0</v>
      </c>
      <c r="AC19" s="66">
        <f t="shared" si="13"/>
        <v>0</v>
      </c>
      <c r="AD19" s="66">
        <f t="shared" si="13"/>
        <v>0</v>
      </c>
      <c r="AE19" s="66">
        <f t="shared" si="13"/>
        <v>0</v>
      </c>
      <c r="AF19" s="66">
        <f t="shared" si="3"/>
        <v>0</v>
      </c>
      <c r="AG19" s="66">
        <f t="shared" si="4"/>
        <v>0</v>
      </c>
      <c r="AH19" s="66">
        <f t="shared" si="5"/>
        <v>0</v>
      </c>
      <c r="AI19" s="66">
        <f t="shared" si="6"/>
        <v>0</v>
      </c>
      <c r="AJ19" s="66">
        <f t="shared" si="7"/>
        <v>0</v>
      </c>
      <c r="AK19" s="66">
        <f t="shared" si="8"/>
        <v>0</v>
      </c>
      <c r="AL19" s="66">
        <f t="shared" si="9"/>
        <v>0</v>
      </c>
    </row>
    <row r="20" spans="1:38" s="51" customFormat="1" ht="15.75">
      <c r="A20" s="34" t="s">
        <v>168</v>
      </c>
      <c r="B20" s="35" t="s">
        <v>197</v>
      </c>
      <c r="C20" s="66" t="s">
        <v>272</v>
      </c>
      <c r="D20" s="66">
        <f>D331</f>
        <v>0.3</v>
      </c>
      <c r="E20" s="66">
        <f t="shared" ref="E20:AE20" si="14">E331</f>
        <v>4.0420725100000006</v>
      </c>
      <c r="F20" s="66">
        <f t="shared" si="14"/>
        <v>1.21</v>
      </c>
      <c r="G20" s="66">
        <f t="shared" si="14"/>
        <v>0</v>
      </c>
      <c r="H20" s="66">
        <f t="shared" si="14"/>
        <v>1.236</v>
      </c>
      <c r="I20" s="66">
        <f t="shared" si="14"/>
        <v>0</v>
      </c>
      <c r="J20" s="66">
        <f t="shared" si="14"/>
        <v>0</v>
      </c>
      <c r="K20" s="66">
        <f t="shared" si="14"/>
        <v>0.6</v>
      </c>
      <c r="L20" s="66">
        <f t="shared" si="14"/>
        <v>53.797374669999989</v>
      </c>
      <c r="M20" s="66">
        <f t="shared" si="14"/>
        <v>0.9</v>
      </c>
      <c r="N20" s="66">
        <f t="shared" si="14"/>
        <v>0</v>
      </c>
      <c r="O20" s="66">
        <f t="shared" si="14"/>
        <v>0</v>
      </c>
      <c r="P20" s="66">
        <f t="shared" si="14"/>
        <v>0</v>
      </c>
      <c r="Q20" s="66">
        <f t="shared" si="14"/>
        <v>30</v>
      </c>
      <c r="R20" s="66">
        <f t="shared" si="14"/>
        <v>0</v>
      </c>
      <c r="S20" s="66">
        <f t="shared" si="14"/>
        <v>11.35389715</v>
      </c>
      <c r="T20" s="66">
        <f t="shared" si="14"/>
        <v>0.4</v>
      </c>
      <c r="U20" s="66">
        <f t="shared" si="14"/>
        <v>0</v>
      </c>
      <c r="V20" s="66">
        <f t="shared" si="14"/>
        <v>5.4470000000000001</v>
      </c>
      <c r="W20" s="66">
        <f t="shared" si="14"/>
        <v>0</v>
      </c>
      <c r="X20" s="66">
        <f t="shared" si="14"/>
        <v>1</v>
      </c>
      <c r="Y20" s="66">
        <f t="shared" si="14"/>
        <v>6.6919600000000008</v>
      </c>
      <c r="Z20" s="66">
        <f>Z331</f>
        <v>75.765494560000008</v>
      </c>
      <c r="AA20" s="66">
        <f t="shared" si="14"/>
        <v>0.16</v>
      </c>
      <c r="AB20" s="66">
        <f t="shared" si="14"/>
        <v>0</v>
      </c>
      <c r="AC20" s="66">
        <f t="shared" si="14"/>
        <v>1.9139999999999997</v>
      </c>
      <c r="AD20" s="66">
        <f t="shared" si="14"/>
        <v>0</v>
      </c>
      <c r="AE20" s="66">
        <f t="shared" si="14"/>
        <v>5</v>
      </c>
      <c r="AF20" s="66">
        <f t="shared" si="3"/>
        <v>7.5919600000000003</v>
      </c>
      <c r="AG20" s="66">
        <f t="shared" si="4"/>
        <v>144.95883888999998</v>
      </c>
      <c r="AH20" s="66">
        <f t="shared" si="5"/>
        <v>2.67</v>
      </c>
      <c r="AI20" s="66">
        <f t="shared" si="6"/>
        <v>0</v>
      </c>
      <c r="AJ20" s="66">
        <f t="shared" si="7"/>
        <v>8.5969999999999995</v>
      </c>
      <c r="AK20" s="66">
        <f t="shared" si="8"/>
        <v>0</v>
      </c>
      <c r="AL20" s="66">
        <f t="shared" si="9"/>
        <v>36</v>
      </c>
    </row>
    <row r="21" spans="1:38" s="272" customFormat="1" ht="26.25" customHeight="1">
      <c r="A21" s="122" t="s">
        <v>169</v>
      </c>
      <c r="B21" s="123" t="s">
        <v>161</v>
      </c>
      <c r="C21" s="124" t="s">
        <v>218</v>
      </c>
      <c r="D21" s="124">
        <f>D14</f>
        <v>0.3</v>
      </c>
      <c r="E21" s="124">
        <f t="shared" ref="E21:AE21" si="15">E14</f>
        <v>25.979725210000002</v>
      </c>
      <c r="F21" s="124">
        <f t="shared" si="15"/>
        <v>1.46</v>
      </c>
      <c r="G21" s="124">
        <f t="shared" si="15"/>
        <v>0</v>
      </c>
      <c r="H21" s="124">
        <f t="shared" si="15"/>
        <v>5.8939999999999992</v>
      </c>
      <c r="I21" s="124">
        <f t="shared" si="15"/>
        <v>0</v>
      </c>
      <c r="J21" s="124">
        <f t="shared" si="15"/>
        <v>0</v>
      </c>
      <c r="K21" s="124">
        <f t="shared" si="15"/>
        <v>0.6</v>
      </c>
      <c r="L21" s="124">
        <f t="shared" si="15"/>
        <v>96.383428529999989</v>
      </c>
      <c r="M21" s="124">
        <f t="shared" si="15"/>
        <v>2.2800000000000002</v>
      </c>
      <c r="N21" s="124">
        <f t="shared" si="15"/>
        <v>0</v>
      </c>
      <c r="O21" s="124">
        <f t="shared" si="15"/>
        <v>8.5849999999999991</v>
      </c>
      <c r="P21" s="124">
        <f t="shared" si="15"/>
        <v>0</v>
      </c>
      <c r="Q21" s="124">
        <f t="shared" si="15"/>
        <v>30</v>
      </c>
      <c r="R21" s="124">
        <f t="shared" si="15"/>
        <v>0</v>
      </c>
      <c r="S21" s="124">
        <f t="shared" si="15"/>
        <v>120.68696434999998</v>
      </c>
      <c r="T21" s="124">
        <f t="shared" si="15"/>
        <v>6.3940000000000001</v>
      </c>
      <c r="U21" s="124">
        <f t="shared" si="15"/>
        <v>0</v>
      </c>
      <c r="V21" s="124">
        <f t="shared" si="15"/>
        <v>24.274000000000001</v>
      </c>
      <c r="W21" s="124">
        <f t="shared" si="15"/>
        <v>0</v>
      </c>
      <c r="X21" s="124">
        <f t="shared" si="15"/>
        <v>1</v>
      </c>
      <c r="Y21" s="124">
        <f t="shared" si="15"/>
        <v>6.6919600000000008</v>
      </c>
      <c r="Z21" s="124">
        <f t="shared" si="15"/>
        <v>380.6444124030844</v>
      </c>
      <c r="AA21" s="124">
        <f>AA14</f>
        <v>26.103999999999999</v>
      </c>
      <c r="AB21" s="124">
        <f t="shared" si="15"/>
        <v>0</v>
      </c>
      <c r="AC21" s="124">
        <f t="shared" si="15"/>
        <v>31.320999999999998</v>
      </c>
      <c r="AD21" s="124">
        <f t="shared" si="15"/>
        <v>0</v>
      </c>
      <c r="AE21" s="124">
        <f t="shared" si="15"/>
        <v>5</v>
      </c>
      <c r="AF21" s="124">
        <f t="shared" si="3"/>
        <v>7.5919600000000003</v>
      </c>
      <c r="AG21" s="124">
        <f t="shared" si="4"/>
        <v>623.69453049308436</v>
      </c>
      <c r="AH21" s="124">
        <f t="shared" si="5"/>
        <v>36.238</v>
      </c>
      <c r="AI21" s="124">
        <f t="shared" si="6"/>
        <v>0</v>
      </c>
      <c r="AJ21" s="124">
        <f t="shared" si="7"/>
        <v>70.073999999999998</v>
      </c>
      <c r="AK21" s="124">
        <f t="shared" si="8"/>
        <v>0</v>
      </c>
      <c r="AL21" s="124">
        <f t="shared" si="9"/>
        <v>36</v>
      </c>
    </row>
    <row r="22" spans="1:38" s="273" customFormat="1" ht="31.5">
      <c r="A22" s="91" t="s">
        <v>113</v>
      </c>
      <c r="B22" s="92" t="s">
        <v>198</v>
      </c>
      <c r="C22" s="100" t="s">
        <v>218</v>
      </c>
      <c r="D22" s="100">
        <f>SUM(D23,D54,D57,D66)</f>
        <v>0</v>
      </c>
      <c r="E22" s="100">
        <f t="shared" ref="E22:AE22" si="16">SUM(E23,E54,E57,E66)</f>
        <v>2.3483039999999997</v>
      </c>
      <c r="F22" s="100">
        <f t="shared" si="16"/>
        <v>0</v>
      </c>
      <c r="G22" s="100">
        <f t="shared" si="16"/>
        <v>0</v>
      </c>
      <c r="H22" s="100">
        <f>SUM(H23,H54,H57,H66)</f>
        <v>0</v>
      </c>
      <c r="I22" s="100">
        <f t="shared" si="16"/>
        <v>0</v>
      </c>
      <c r="J22" s="100">
        <f t="shared" si="16"/>
        <v>0</v>
      </c>
      <c r="K22" s="100">
        <f t="shared" si="16"/>
        <v>0</v>
      </c>
      <c r="L22" s="100">
        <f t="shared" si="16"/>
        <v>2.3483039999999997</v>
      </c>
      <c r="M22" s="100">
        <f t="shared" si="16"/>
        <v>0</v>
      </c>
      <c r="N22" s="100">
        <f t="shared" si="16"/>
        <v>0</v>
      </c>
      <c r="O22" s="100">
        <f t="shared" si="16"/>
        <v>0</v>
      </c>
      <c r="P22" s="100">
        <f t="shared" si="16"/>
        <v>0</v>
      </c>
      <c r="Q22" s="100">
        <f t="shared" si="16"/>
        <v>0</v>
      </c>
      <c r="R22" s="100">
        <f t="shared" si="16"/>
        <v>0</v>
      </c>
      <c r="S22" s="100">
        <f t="shared" si="16"/>
        <v>2.3483039999999997</v>
      </c>
      <c r="T22" s="100">
        <f t="shared" si="16"/>
        <v>0</v>
      </c>
      <c r="U22" s="100">
        <f t="shared" si="16"/>
        <v>0</v>
      </c>
      <c r="V22" s="100">
        <f t="shared" si="16"/>
        <v>0</v>
      </c>
      <c r="W22" s="100">
        <f t="shared" si="16"/>
        <v>0</v>
      </c>
      <c r="X22" s="100">
        <f t="shared" si="16"/>
        <v>0</v>
      </c>
      <c r="Y22" s="100">
        <f t="shared" si="16"/>
        <v>0</v>
      </c>
      <c r="Z22" s="100">
        <f t="shared" si="16"/>
        <v>158.36878341308437</v>
      </c>
      <c r="AA22" s="100">
        <f t="shared" si="16"/>
        <v>13.170000000000002</v>
      </c>
      <c r="AB22" s="100">
        <f t="shared" si="16"/>
        <v>0</v>
      </c>
      <c r="AC22" s="100">
        <f t="shared" si="16"/>
        <v>14.466999999999999</v>
      </c>
      <c r="AD22" s="100">
        <f t="shared" si="16"/>
        <v>0</v>
      </c>
      <c r="AE22" s="100">
        <f t="shared" si="16"/>
        <v>0</v>
      </c>
      <c r="AF22" s="100">
        <f t="shared" si="3"/>
        <v>0</v>
      </c>
      <c r="AG22" s="100">
        <f t="shared" si="4"/>
        <v>165.41369541308438</v>
      </c>
      <c r="AH22" s="100">
        <f t="shared" si="5"/>
        <v>13.170000000000002</v>
      </c>
      <c r="AI22" s="100">
        <f t="shared" si="6"/>
        <v>0</v>
      </c>
      <c r="AJ22" s="100">
        <f t="shared" si="7"/>
        <v>14.466999999999999</v>
      </c>
      <c r="AK22" s="100">
        <f t="shared" si="8"/>
        <v>0</v>
      </c>
      <c r="AL22" s="100">
        <f t="shared" si="9"/>
        <v>0</v>
      </c>
    </row>
    <row r="23" spans="1:38" s="274" customFormat="1" ht="47.25">
      <c r="A23" s="126" t="s">
        <v>114</v>
      </c>
      <c r="B23" s="127" t="s">
        <v>199</v>
      </c>
      <c r="C23" s="129" t="s">
        <v>218</v>
      </c>
      <c r="D23" s="129">
        <f>SUM(D24,D26,D28,)</f>
        <v>0</v>
      </c>
      <c r="E23" s="129">
        <f t="shared" ref="E23:AE23" si="17">SUM(E24,E26,E28,)</f>
        <v>2.3483039999999997</v>
      </c>
      <c r="F23" s="129">
        <f t="shared" si="17"/>
        <v>0</v>
      </c>
      <c r="G23" s="129">
        <f t="shared" si="17"/>
        <v>0</v>
      </c>
      <c r="H23" s="129">
        <f t="shared" si="17"/>
        <v>0</v>
      </c>
      <c r="I23" s="129">
        <f t="shared" si="17"/>
        <v>0</v>
      </c>
      <c r="J23" s="129">
        <f>SUM(J24,J26,J28,)</f>
        <v>0</v>
      </c>
      <c r="K23" s="129">
        <f t="shared" si="17"/>
        <v>0</v>
      </c>
      <c r="L23" s="129">
        <f t="shared" si="17"/>
        <v>2.3483039999999997</v>
      </c>
      <c r="M23" s="129">
        <f t="shared" si="17"/>
        <v>0</v>
      </c>
      <c r="N23" s="129">
        <f t="shared" si="17"/>
        <v>0</v>
      </c>
      <c r="O23" s="129">
        <f t="shared" si="17"/>
        <v>0</v>
      </c>
      <c r="P23" s="129">
        <f t="shared" si="17"/>
        <v>0</v>
      </c>
      <c r="Q23" s="129">
        <f t="shared" si="17"/>
        <v>0</v>
      </c>
      <c r="R23" s="129">
        <f t="shared" si="17"/>
        <v>0</v>
      </c>
      <c r="S23" s="129">
        <f t="shared" si="17"/>
        <v>2.3483039999999997</v>
      </c>
      <c r="T23" s="129">
        <f t="shared" si="17"/>
        <v>0</v>
      </c>
      <c r="U23" s="129">
        <f t="shared" si="17"/>
        <v>0</v>
      </c>
      <c r="V23" s="129">
        <f t="shared" si="17"/>
        <v>0</v>
      </c>
      <c r="W23" s="129">
        <f t="shared" si="17"/>
        <v>0</v>
      </c>
      <c r="X23" s="129">
        <f t="shared" si="17"/>
        <v>0</v>
      </c>
      <c r="Y23" s="129">
        <f t="shared" si="17"/>
        <v>0</v>
      </c>
      <c r="Z23" s="129">
        <f t="shared" si="17"/>
        <v>158.36878341308437</v>
      </c>
      <c r="AA23" s="129">
        <f t="shared" si="17"/>
        <v>13.170000000000002</v>
      </c>
      <c r="AB23" s="129">
        <f t="shared" si="17"/>
        <v>0</v>
      </c>
      <c r="AC23" s="129">
        <f t="shared" si="17"/>
        <v>14.466999999999999</v>
      </c>
      <c r="AD23" s="129">
        <f t="shared" si="17"/>
        <v>0</v>
      </c>
      <c r="AE23" s="129">
        <f t="shared" si="17"/>
        <v>0</v>
      </c>
      <c r="AF23" s="129">
        <f t="shared" si="3"/>
        <v>0</v>
      </c>
      <c r="AG23" s="129">
        <f t="shared" si="4"/>
        <v>165.41369541308438</v>
      </c>
      <c r="AH23" s="129">
        <f t="shared" si="5"/>
        <v>13.170000000000002</v>
      </c>
      <c r="AI23" s="129">
        <f t="shared" si="6"/>
        <v>0</v>
      </c>
      <c r="AJ23" s="129">
        <f t="shared" si="7"/>
        <v>14.466999999999999</v>
      </c>
      <c r="AK23" s="129">
        <f t="shared" si="8"/>
        <v>0</v>
      </c>
      <c r="AL23" s="129">
        <f t="shared" si="9"/>
        <v>0</v>
      </c>
    </row>
    <row r="24" spans="1:38" s="275" customFormat="1" ht="63">
      <c r="A24" s="132" t="s">
        <v>128</v>
      </c>
      <c r="B24" s="157" t="s">
        <v>200</v>
      </c>
      <c r="C24" s="131" t="s">
        <v>218</v>
      </c>
      <c r="D24" s="131">
        <f>SUM(D25)</f>
        <v>0</v>
      </c>
      <c r="E24" s="131">
        <f t="shared" ref="E24:AE24" si="18">SUM(E25)</f>
        <v>0.94070399999999998</v>
      </c>
      <c r="F24" s="131">
        <f t="shared" si="18"/>
        <v>0</v>
      </c>
      <c r="G24" s="131">
        <f t="shared" si="18"/>
        <v>0</v>
      </c>
      <c r="H24" s="131">
        <f t="shared" si="18"/>
        <v>0</v>
      </c>
      <c r="I24" s="131">
        <f t="shared" si="18"/>
        <v>0</v>
      </c>
      <c r="J24" s="131">
        <f>SUM(J25)</f>
        <v>0</v>
      </c>
      <c r="K24" s="131">
        <f t="shared" si="18"/>
        <v>0</v>
      </c>
      <c r="L24" s="131">
        <f t="shared" si="18"/>
        <v>0.94070399999999998</v>
      </c>
      <c r="M24" s="131">
        <f t="shared" si="18"/>
        <v>0</v>
      </c>
      <c r="N24" s="131">
        <f t="shared" si="18"/>
        <v>0</v>
      </c>
      <c r="O24" s="131">
        <f t="shared" si="18"/>
        <v>0</v>
      </c>
      <c r="P24" s="131">
        <f t="shared" si="18"/>
        <v>0</v>
      </c>
      <c r="Q24" s="131">
        <f t="shared" si="18"/>
        <v>0</v>
      </c>
      <c r="R24" s="131">
        <f t="shared" si="18"/>
        <v>0</v>
      </c>
      <c r="S24" s="131">
        <f t="shared" si="18"/>
        <v>0.94070399999999998</v>
      </c>
      <c r="T24" s="131">
        <f t="shared" si="18"/>
        <v>0</v>
      </c>
      <c r="U24" s="131">
        <f t="shared" si="18"/>
        <v>0</v>
      </c>
      <c r="V24" s="131">
        <f t="shared" si="18"/>
        <v>0</v>
      </c>
      <c r="W24" s="131">
        <f t="shared" si="18"/>
        <v>0</v>
      </c>
      <c r="X24" s="131">
        <f t="shared" si="18"/>
        <v>0</v>
      </c>
      <c r="Y24" s="131">
        <f t="shared" si="18"/>
        <v>0</v>
      </c>
      <c r="Z24" s="131">
        <f t="shared" si="18"/>
        <v>22.177887999999999</v>
      </c>
      <c r="AA24" s="131">
        <f t="shared" si="18"/>
        <v>0</v>
      </c>
      <c r="AB24" s="131">
        <f t="shared" si="18"/>
        <v>0</v>
      </c>
      <c r="AC24" s="131">
        <f t="shared" si="18"/>
        <v>0</v>
      </c>
      <c r="AD24" s="131">
        <f t="shared" si="18"/>
        <v>0</v>
      </c>
      <c r="AE24" s="131">
        <f t="shared" si="18"/>
        <v>0</v>
      </c>
      <c r="AF24" s="131">
        <f t="shared" si="3"/>
        <v>0</v>
      </c>
      <c r="AG24" s="131">
        <f t="shared" si="4"/>
        <v>25</v>
      </c>
      <c r="AH24" s="131">
        <f t="shared" si="5"/>
        <v>0</v>
      </c>
      <c r="AI24" s="131">
        <f t="shared" si="6"/>
        <v>0</v>
      </c>
      <c r="AJ24" s="131">
        <f t="shared" si="7"/>
        <v>0</v>
      </c>
      <c r="AK24" s="131">
        <f t="shared" si="8"/>
        <v>0</v>
      </c>
      <c r="AL24" s="131">
        <f t="shared" si="9"/>
        <v>0</v>
      </c>
    </row>
    <row r="25" spans="1:38" s="51" customFormat="1" ht="63">
      <c r="A25" s="63" t="s">
        <v>128</v>
      </c>
      <c r="B25" s="54" t="s">
        <v>273</v>
      </c>
      <c r="C25" s="34" t="s">
        <v>982</v>
      </c>
      <c r="D25" s="276">
        <v>0</v>
      </c>
      <c r="E25" s="276">
        <v>0.94070399999999998</v>
      </c>
      <c r="F25" s="276">
        <v>0</v>
      </c>
      <c r="G25" s="276">
        <v>0</v>
      </c>
      <c r="H25" s="276">
        <v>0</v>
      </c>
      <c r="I25" s="276">
        <v>0</v>
      </c>
      <c r="J25" s="276">
        <v>0</v>
      </c>
      <c r="K25" s="276">
        <v>0</v>
      </c>
      <c r="L25" s="276">
        <v>0.94070399999999998</v>
      </c>
      <c r="M25" s="276">
        <v>0</v>
      </c>
      <c r="N25" s="276">
        <v>0</v>
      </c>
      <c r="O25" s="276">
        <v>0</v>
      </c>
      <c r="P25" s="276">
        <v>0</v>
      </c>
      <c r="Q25" s="276">
        <v>0</v>
      </c>
      <c r="R25" s="276">
        <v>0</v>
      </c>
      <c r="S25" s="276">
        <v>0.94070399999999998</v>
      </c>
      <c r="T25" s="276">
        <v>0</v>
      </c>
      <c r="U25" s="276">
        <v>0</v>
      </c>
      <c r="V25" s="276">
        <v>0</v>
      </c>
      <c r="W25" s="276">
        <v>0</v>
      </c>
      <c r="X25" s="276">
        <v>0</v>
      </c>
      <c r="Y25" s="276">
        <v>0</v>
      </c>
      <c r="Z25" s="277">
        <v>22.177887999999999</v>
      </c>
      <c r="AA25" s="265">
        <v>0</v>
      </c>
      <c r="AB25" s="276">
        <v>0</v>
      </c>
      <c r="AC25" s="277">
        <v>0</v>
      </c>
      <c r="AD25" s="276">
        <v>0</v>
      </c>
      <c r="AE25" s="276">
        <v>0</v>
      </c>
      <c r="AF25" s="276">
        <f t="shared" si="3"/>
        <v>0</v>
      </c>
      <c r="AG25" s="276">
        <f t="shared" si="4"/>
        <v>25</v>
      </c>
      <c r="AH25" s="265">
        <f t="shared" si="5"/>
        <v>0</v>
      </c>
      <c r="AI25" s="265">
        <f t="shared" si="6"/>
        <v>0</v>
      </c>
      <c r="AJ25" s="265">
        <f t="shared" si="7"/>
        <v>0</v>
      </c>
      <c r="AK25" s="265">
        <f t="shared" si="8"/>
        <v>0</v>
      </c>
      <c r="AL25" s="265">
        <f t="shared" si="9"/>
        <v>0</v>
      </c>
    </row>
    <row r="26" spans="1:38" s="275" customFormat="1" ht="63">
      <c r="A26" s="132" t="s">
        <v>129</v>
      </c>
      <c r="B26" s="157" t="s">
        <v>275</v>
      </c>
      <c r="C26" s="131" t="s">
        <v>218</v>
      </c>
      <c r="D26" s="131">
        <f>SUM(D27)</f>
        <v>0</v>
      </c>
      <c r="E26" s="131">
        <f t="shared" ref="E26:AE26" si="19">SUM(E27)</f>
        <v>1.4076</v>
      </c>
      <c r="F26" s="131">
        <f t="shared" si="19"/>
        <v>0</v>
      </c>
      <c r="G26" s="131">
        <f t="shared" si="19"/>
        <v>0</v>
      </c>
      <c r="H26" s="131">
        <f t="shared" si="19"/>
        <v>0</v>
      </c>
      <c r="I26" s="131">
        <f t="shared" si="19"/>
        <v>0</v>
      </c>
      <c r="J26" s="131">
        <f>SUM(J27)</f>
        <v>0</v>
      </c>
      <c r="K26" s="131">
        <f t="shared" si="19"/>
        <v>0</v>
      </c>
      <c r="L26" s="131">
        <f t="shared" si="19"/>
        <v>1.4076</v>
      </c>
      <c r="M26" s="131">
        <f t="shared" si="19"/>
        <v>0</v>
      </c>
      <c r="N26" s="131">
        <f t="shared" si="19"/>
        <v>0</v>
      </c>
      <c r="O26" s="131">
        <f t="shared" si="19"/>
        <v>0</v>
      </c>
      <c r="P26" s="131">
        <f t="shared" si="19"/>
        <v>0</v>
      </c>
      <c r="Q26" s="131">
        <f t="shared" si="19"/>
        <v>0</v>
      </c>
      <c r="R26" s="131">
        <f t="shared" si="19"/>
        <v>0</v>
      </c>
      <c r="S26" s="131">
        <f t="shared" si="19"/>
        <v>1.4076</v>
      </c>
      <c r="T26" s="131">
        <f t="shared" si="19"/>
        <v>0</v>
      </c>
      <c r="U26" s="131">
        <f t="shared" si="19"/>
        <v>0</v>
      </c>
      <c r="V26" s="131">
        <f t="shared" si="19"/>
        <v>0</v>
      </c>
      <c r="W26" s="131">
        <f t="shared" si="19"/>
        <v>0</v>
      </c>
      <c r="X26" s="131">
        <f t="shared" si="19"/>
        <v>0</v>
      </c>
      <c r="Y26" s="131">
        <f t="shared" si="19"/>
        <v>0</v>
      </c>
      <c r="Z26" s="131">
        <f t="shared" si="19"/>
        <v>20.777200000000004</v>
      </c>
      <c r="AA26" s="131">
        <f t="shared" si="19"/>
        <v>0</v>
      </c>
      <c r="AB26" s="131">
        <f t="shared" si="19"/>
        <v>0</v>
      </c>
      <c r="AC26" s="131">
        <f t="shared" si="19"/>
        <v>0</v>
      </c>
      <c r="AD26" s="131">
        <f t="shared" si="19"/>
        <v>0</v>
      </c>
      <c r="AE26" s="131">
        <f t="shared" si="19"/>
        <v>0</v>
      </c>
      <c r="AF26" s="131">
        <f t="shared" si="3"/>
        <v>0</v>
      </c>
      <c r="AG26" s="131">
        <f t="shared" si="4"/>
        <v>25.000000000000004</v>
      </c>
      <c r="AH26" s="131">
        <f t="shared" si="5"/>
        <v>0</v>
      </c>
      <c r="AI26" s="131">
        <f t="shared" si="6"/>
        <v>0</v>
      </c>
      <c r="AJ26" s="131">
        <f t="shared" si="7"/>
        <v>0</v>
      </c>
      <c r="AK26" s="131">
        <f t="shared" si="8"/>
        <v>0</v>
      </c>
      <c r="AL26" s="131">
        <f t="shared" si="9"/>
        <v>0</v>
      </c>
    </row>
    <row r="27" spans="1:38" s="51" customFormat="1" ht="47.25">
      <c r="A27" s="199" t="s">
        <v>129</v>
      </c>
      <c r="B27" s="200" t="s">
        <v>276</v>
      </c>
      <c r="C27" s="199" t="s">
        <v>983</v>
      </c>
      <c r="D27" s="276">
        <v>0</v>
      </c>
      <c r="E27" s="276">
        <v>1.4076</v>
      </c>
      <c r="F27" s="276">
        <v>0</v>
      </c>
      <c r="G27" s="276">
        <v>0</v>
      </c>
      <c r="H27" s="276">
        <v>0</v>
      </c>
      <c r="I27" s="276">
        <v>0</v>
      </c>
      <c r="J27" s="276">
        <v>0</v>
      </c>
      <c r="K27" s="276">
        <v>0</v>
      </c>
      <c r="L27" s="276">
        <v>1.4076</v>
      </c>
      <c r="M27" s="276">
        <v>0</v>
      </c>
      <c r="N27" s="276">
        <v>0</v>
      </c>
      <c r="O27" s="276">
        <v>0</v>
      </c>
      <c r="P27" s="276">
        <v>0</v>
      </c>
      <c r="Q27" s="276">
        <v>0</v>
      </c>
      <c r="R27" s="276">
        <v>0</v>
      </c>
      <c r="S27" s="276">
        <v>1.4076</v>
      </c>
      <c r="T27" s="276">
        <v>0</v>
      </c>
      <c r="U27" s="276">
        <v>0</v>
      </c>
      <c r="V27" s="276">
        <v>0</v>
      </c>
      <c r="W27" s="276">
        <v>0</v>
      </c>
      <c r="X27" s="276">
        <v>0</v>
      </c>
      <c r="Y27" s="276">
        <v>0</v>
      </c>
      <c r="Z27" s="154">
        <v>20.777200000000004</v>
      </c>
      <c r="AA27" s="277">
        <v>0</v>
      </c>
      <c r="AB27" s="276">
        <v>0</v>
      </c>
      <c r="AC27" s="277">
        <v>0</v>
      </c>
      <c r="AD27" s="276">
        <v>0</v>
      </c>
      <c r="AE27" s="276">
        <v>0</v>
      </c>
      <c r="AF27" s="276">
        <f t="shared" si="3"/>
        <v>0</v>
      </c>
      <c r="AG27" s="276">
        <f t="shared" si="4"/>
        <v>25.000000000000004</v>
      </c>
      <c r="AH27" s="265">
        <f t="shared" si="5"/>
        <v>0</v>
      </c>
      <c r="AI27" s="265">
        <f t="shared" si="6"/>
        <v>0</v>
      </c>
      <c r="AJ27" s="265">
        <f t="shared" si="7"/>
        <v>0</v>
      </c>
      <c r="AK27" s="265">
        <f t="shared" si="8"/>
        <v>0</v>
      </c>
      <c r="AL27" s="265">
        <f t="shared" si="9"/>
        <v>0</v>
      </c>
    </row>
    <row r="28" spans="1:38" s="275" customFormat="1" ht="47.25">
      <c r="A28" s="132" t="s">
        <v>170</v>
      </c>
      <c r="B28" s="157" t="s">
        <v>201</v>
      </c>
      <c r="C28" s="131" t="s">
        <v>218</v>
      </c>
      <c r="D28" s="131">
        <f>SUM(D29:D53)</f>
        <v>0</v>
      </c>
      <c r="E28" s="131">
        <f t="shared" ref="E28:AE28" si="20">SUM(E29:E53)</f>
        <v>0</v>
      </c>
      <c r="F28" s="131">
        <f t="shared" si="20"/>
        <v>0</v>
      </c>
      <c r="G28" s="131">
        <f t="shared" si="20"/>
        <v>0</v>
      </c>
      <c r="H28" s="131">
        <f t="shared" si="20"/>
        <v>0</v>
      </c>
      <c r="I28" s="131">
        <f t="shared" si="20"/>
        <v>0</v>
      </c>
      <c r="J28" s="131">
        <f t="shared" si="20"/>
        <v>0</v>
      </c>
      <c r="K28" s="131">
        <f t="shared" si="20"/>
        <v>0</v>
      </c>
      <c r="L28" s="131">
        <f t="shared" si="20"/>
        <v>0</v>
      </c>
      <c r="M28" s="131">
        <f t="shared" si="20"/>
        <v>0</v>
      </c>
      <c r="N28" s="131">
        <f t="shared" si="20"/>
        <v>0</v>
      </c>
      <c r="O28" s="131">
        <f t="shared" si="20"/>
        <v>0</v>
      </c>
      <c r="P28" s="131">
        <f t="shared" si="20"/>
        <v>0</v>
      </c>
      <c r="Q28" s="131">
        <f t="shared" si="20"/>
        <v>0</v>
      </c>
      <c r="R28" s="131">
        <f t="shared" si="20"/>
        <v>0</v>
      </c>
      <c r="S28" s="131">
        <f t="shared" si="20"/>
        <v>0</v>
      </c>
      <c r="T28" s="131">
        <f t="shared" si="20"/>
        <v>0</v>
      </c>
      <c r="U28" s="131">
        <f t="shared" si="20"/>
        <v>0</v>
      </c>
      <c r="V28" s="131">
        <f t="shared" si="20"/>
        <v>0</v>
      </c>
      <c r="W28" s="131">
        <f t="shared" si="20"/>
        <v>0</v>
      </c>
      <c r="X28" s="131">
        <f t="shared" si="20"/>
        <v>0</v>
      </c>
      <c r="Y28" s="131">
        <f t="shared" si="20"/>
        <v>0</v>
      </c>
      <c r="Z28" s="131">
        <f t="shared" si="20"/>
        <v>115.41369541308438</v>
      </c>
      <c r="AA28" s="131">
        <f t="shared" si="20"/>
        <v>13.170000000000002</v>
      </c>
      <c r="AB28" s="131">
        <f t="shared" si="20"/>
        <v>0</v>
      </c>
      <c r="AC28" s="131">
        <f t="shared" si="20"/>
        <v>14.466999999999999</v>
      </c>
      <c r="AD28" s="131">
        <f t="shared" si="20"/>
        <v>0</v>
      </c>
      <c r="AE28" s="131">
        <f t="shared" si="20"/>
        <v>0</v>
      </c>
      <c r="AF28" s="131">
        <f t="shared" si="3"/>
        <v>0</v>
      </c>
      <c r="AG28" s="131">
        <f t="shared" si="4"/>
        <v>115.41369541308438</v>
      </c>
      <c r="AH28" s="131">
        <f t="shared" si="5"/>
        <v>13.170000000000002</v>
      </c>
      <c r="AI28" s="131">
        <f t="shared" si="6"/>
        <v>0</v>
      </c>
      <c r="AJ28" s="131">
        <f t="shared" si="7"/>
        <v>14.466999999999999</v>
      </c>
      <c r="AK28" s="131">
        <f t="shared" si="8"/>
        <v>0</v>
      </c>
      <c r="AL28" s="131">
        <f t="shared" si="9"/>
        <v>0</v>
      </c>
    </row>
    <row r="29" spans="1:38" s="274" customFormat="1" ht="47.25">
      <c r="A29" s="63" t="s">
        <v>170</v>
      </c>
      <c r="B29" s="54" t="s">
        <v>1006</v>
      </c>
      <c r="C29" s="63" t="s">
        <v>1007</v>
      </c>
      <c r="D29" s="265">
        <v>0</v>
      </c>
      <c r="E29" s="265">
        <v>0</v>
      </c>
      <c r="F29" s="265">
        <v>0</v>
      </c>
      <c r="G29" s="265">
        <v>0</v>
      </c>
      <c r="H29" s="265">
        <v>0</v>
      </c>
      <c r="I29" s="265">
        <v>0</v>
      </c>
      <c r="J29" s="265">
        <v>0</v>
      </c>
      <c r="K29" s="265">
        <v>0</v>
      </c>
      <c r="L29" s="265">
        <v>0</v>
      </c>
      <c r="M29" s="265">
        <v>0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5">
        <v>0</v>
      </c>
      <c r="Y29" s="265">
        <v>0</v>
      </c>
      <c r="Z29" s="265">
        <v>5.9366304300000001</v>
      </c>
      <c r="AA29" s="265">
        <v>0.8</v>
      </c>
      <c r="AB29" s="265">
        <v>0</v>
      </c>
      <c r="AC29" s="265">
        <v>1.409</v>
      </c>
      <c r="AD29" s="265">
        <v>0</v>
      </c>
      <c r="AE29" s="265">
        <v>0</v>
      </c>
      <c r="AF29" s="265">
        <f t="shared" si="3"/>
        <v>0</v>
      </c>
      <c r="AG29" s="276">
        <f t="shared" si="4"/>
        <v>5.9366304300000001</v>
      </c>
      <c r="AH29" s="265">
        <f t="shared" si="5"/>
        <v>0.8</v>
      </c>
      <c r="AI29" s="265">
        <f t="shared" si="6"/>
        <v>0</v>
      </c>
      <c r="AJ29" s="265">
        <f t="shared" si="7"/>
        <v>1.409</v>
      </c>
      <c r="AK29" s="265">
        <f t="shared" si="8"/>
        <v>0</v>
      </c>
      <c r="AL29" s="265">
        <f t="shared" si="9"/>
        <v>0</v>
      </c>
    </row>
    <row r="30" spans="1:38" s="51" customFormat="1" ht="31.5">
      <c r="A30" s="133" t="s">
        <v>960</v>
      </c>
      <c r="B30" s="134" t="s">
        <v>1758</v>
      </c>
      <c r="C30" s="133" t="s">
        <v>1759</v>
      </c>
      <c r="D30" s="265">
        <v>0</v>
      </c>
      <c r="E30" s="265">
        <v>0</v>
      </c>
      <c r="F30" s="265">
        <v>0</v>
      </c>
      <c r="G30" s="265">
        <v>0</v>
      </c>
      <c r="H30" s="265">
        <v>0</v>
      </c>
      <c r="I30" s="265">
        <v>0</v>
      </c>
      <c r="J30" s="265">
        <v>0</v>
      </c>
      <c r="K30" s="265">
        <v>0</v>
      </c>
      <c r="L30" s="265">
        <v>0</v>
      </c>
      <c r="M30" s="265">
        <v>0</v>
      </c>
      <c r="N30" s="265">
        <v>0</v>
      </c>
      <c r="O30" s="265">
        <v>0</v>
      </c>
      <c r="P30" s="265">
        <v>0</v>
      </c>
      <c r="Q30" s="265">
        <v>0</v>
      </c>
      <c r="R30" s="265">
        <v>0</v>
      </c>
      <c r="S30" s="265">
        <v>0</v>
      </c>
      <c r="T30" s="265">
        <v>0</v>
      </c>
      <c r="U30" s="265">
        <v>0</v>
      </c>
      <c r="V30" s="265">
        <v>0</v>
      </c>
      <c r="W30" s="265">
        <v>0</v>
      </c>
      <c r="X30" s="265">
        <v>0</v>
      </c>
      <c r="Y30" s="265">
        <v>0</v>
      </c>
      <c r="Z30" s="265">
        <v>1.29014085</v>
      </c>
      <c r="AA30" s="265">
        <v>0</v>
      </c>
      <c r="AB30" s="265">
        <v>0</v>
      </c>
      <c r="AC30" s="265">
        <v>0.32800000000000001</v>
      </c>
      <c r="AD30" s="265">
        <v>0</v>
      </c>
      <c r="AE30" s="265">
        <v>0</v>
      </c>
      <c r="AF30" s="265">
        <f t="shared" si="3"/>
        <v>0</v>
      </c>
      <c r="AG30" s="265">
        <f t="shared" si="4"/>
        <v>1.29014085</v>
      </c>
      <c r="AH30" s="265">
        <f t="shared" si="5"/>
        <v>0</v>
      </c>
      <c r="AI30" s="265">
        <f t="shared" si="6"/>
        <v>0</v>
      </c>
      <c r="AJ30" s="265">
        <f t="shared" si="7"/>
        <v>0.32800000000000001</v>
      </c>
      <c r="AK30" s="265">
        <f t="shared" si="8"/>
        <v>0</v>
      </c>
      <c r="AL30" s="265">
        <f t="shared" si="9"/>
        <v>0</v>
      </c>
    </row>
    <row r="31" spans="1:38" s="51" customFormat="1" ht="47.25">
      <c r="A31" s="133" t="s">
        <v>964</v>
      </c>
      <c r="B31" s="134" t="s">
        <v>1762</v>
      </c>
      <c r="C31" s="133" t="s">
        <v>1763</v>
      </c>
      <c r="D31" s="265">
        <v>0</v>
      </c>
      <c r="E31" s="265">
        <v>0</v>
      </c>
      <c r="F31" s="265">
        <v>0</v>
      </c>
      <c r="G31" s="265">
        <v>0</v>
      </c>
      <c r="H31" s="265">
        <v>0</v>
      </c>
      <c r="I31" s="265">
        <v>0</v>
      </c>
      <c r="J31" s="265">
        <v>0</v>
      </c>
      <c r="K31" s="265">
        <v>0</v>
      </c>
      <c r="L31" s="265">
        <v>0</v>
      </c>
      <c r="M31" s="265">
        <v>0</v>
      </c>
      <c r="N31" s="265">
        <v>0</v>
      </c>
      <c r="O31" s="265">
        <v>0</v>
      </c>
      <c r="P31" s="265">
        <v>0</v>
      </c>
      <c r="Q31" s="265">
        <v>0</v>
      </c>
      <c r="R31" s="265">
        <v>0</v>
      </c>
      <c r="S31" s="265">
        <v>0</v>
      </c>
      <c r="T31" s="265">
        <v>0</v>
      </c>
      <c r="U31" s="265">
        <v>0</v>
      </c>
      <c r="V31" s="265">
        <v>0</v>
      </c>
      <c r="W31" s="265">
        <v>0</v>
      </c>
      <c r="X31" s="265">
        <v>0</v>
      </c>
      <c r="Y31" s="265">
        <v>0</v>
      </c>
      <c r="Z31" s="265">
        <v>5.6563104100000006</v>
      </c>
      <c r="AA31" s="265">
        <v>0</v>
      </c>
      <c r="AB31" s="265">
        <v>0</v>
      </c>
      <c r="AC31" s="265">
        <v>0.44700000000000001</v>
      </c>
      <c r="AD31" s="265">
        <v>0</v>
      </c>
      <c r="AE31" s="265">
        <v>0</v>
      </c>
      <c r="AF31" s="265">
        <f t="shared" si="3"/>
        <v>0</v>
      </c>
      <c r="AG31" s="265">
        <f t="shared" si="4"/>
        <v>5.6563104100000006</v>
      </c>
      <c r="AH31" s="265">
        <f t="shared" si="5"/>
        <v>0</v>
      </c>
      <c r="AI31" s="265">
        <f t="shared" si="6"/>
        <v>0</v>
      </c>
      <c r="AJ31" s="265">
        <f t="shared" si="7"/>
        <v>0.44700000000000001</v>
      </c>
      <c r="AK31" s="265">
        <f t="shared" si="8"/>
        <v>0</v>
      </c>
      <c r="AL31" s="265">
        <f t="shared" si="9"/>
        <v>0</v>
      </c>
    </row>
    <row r="32" spans="1:38" s="51" customFormat="1" ht="94.5">
      <c r="A32" s="133" t="s">
        <v>966</v>
      </c>
      <c r="B32" s="134" t="s">
        <v>1764</v>
      </c>
      <c r="C32" s="133" t="s">
        <v>1765</v>
      </c>
      <c r="D32" s="265">
        <v>0</v>
      </c>
      <c r="E32" s="265">
        <v>0</v>
      </c>
      <c r="F32" s="265">
        <v>0</v>
      </c>
      <c r="G32" s="265">
        <v>0</v>
      </c>
      <c r="H32" s="265">
        <v>0</v>
      </c>
      <c r="I32" s="265">
        <v>0</v>
      </c>
      <c r="J32" s="265">
        <v>0</v>
      </c>
      <c r="K32" s="265">
        <v>0</v>
      </c>
      <c r="L32" s="265">
        <v>0</v>
      </c>
      <c r="M32" s="265">
        <v>0</v>
      </c>
      <c r="N32" s="265">
        <v>0</v>
      </c>
      <c r="O32" s="265">
        <v>0</v>
      </c>
      <c r="P32" s="265">
        <v>0</v>
      </c>
      <c r="Q32" s="265">
        <v>0</v>
      </c>
      <c r="R32" s="265">
        <v>0</v>
      </c>
      <c r="S32" s="265">
        <v>0</v>
      </c>
      <c r="T32" s="265">
        <v>0</v>
      </c>
      <c r="U32" s="265">
        <v>0</v>
      </c>
      <c r="V32" s="265">
        <v>0</v>
      </c>
      <c r="W32" s="265">
        <v>0</v>
      </c>
      <c r="X32" s="265">
        <v>0</v>
      </c>
      <c r="Y32" s="265">
        <v>0</v>
      </c>
      <c r="Z32" s="265">
        <v>34.369609569999994</v>
      </c>
      <c r="AA32" s="265">
        <v>5</v>
      </c>
      <c r="AB32" s="265">
        <v>0</v>
      </c>
      <c r="AC32" s="265">
        <v>2.7959999999999998</v>
      </c>
      <c r="AD32" s="265">
        <v>0</v>
      </c>
      <c r="AE32" s="265">
        <v>0</v>
      </c>
      <c r="AF32" s="265">
        <f t="shared" si="3"/>
        <v>0</v>
      </c>
      <c r="AG32" s="265">
        <f t="shared" si="4"/>
        <v>34.369609569999994</v>
      </c>
      <c r="AH32" s="265">
        <f t="shared" si="5"/>
        <v>5</v>
      </c>
      <c r="AI32" s="265">
        <f t="shared" si="6"/>
        <v>0</v>
      </c>
      <c r="AJ32" s="265">
        <f t="shared" si="7"/>
        <v>2.7959999999999998</v>
      </c>
      <c r="AK32" s="265">
        <f t="shared" si="8"/>
        <v>0</v>
      </c>
      <c r="AL32" s="265">
        <f t="shared" si="9"/>
        <v>0</v>
      </c>
    </row>
    <row r="33" spans="1:38" s="51" customFormat="1" ht="31.5">
      <c r="A33" s="133" t="s">
        <v>1768</v>
      </c>
      <c r="B33" s="134" t="s">
        <v>1769</v>
      </c>
      <c r="C33" s="133" t="s">
        <v>1770</v>
      </c>
      <c r="D33" s="265">
        <v>0</v>
      </c>
      <c r="E33" s="265">
        <v>0</v>
      </c>
      <c r="F33" s="265">
        <v>0</v>
      </c>
      <c r="G33" s="265">
        <v>0</v>
      </c>
      <c r="H33" s="265">
        <v>0</v>
      </c>
      <c r="I33" s="265">
        <v>0</v>
      </c>
      <c r="J33" s="265">
        <v>0</v>
      </c>
      <c r="K33" s="265">
        <v>0</v>
      </c>
      <c r="L33" s="265">
        <v>0</v>
      </c>
      <c r="M33" s="265">
        <v>0</v>
      </c>
      <c r="N33" s="265">
        <v>0</v>
      </c>
      <c r="O33" s="265">
        <v>0</v>
      </c>
      <c r="P33" s="265">
        <v>0</v>
      </c>
      <c r="Q33" s="265">
        <v>0</v>
      </c>
      <c r="R33" s="265">
        <v>0</v>
      </c>
      <c r="S33" s="265">
        <v>0</v>
      </c>
      <c r="T33" s="265">
        <v>0</v>
      </c>
      <c r="U33" s="265">
        <v>0</v>
      </c>
      <c r="V33" s="265">
        <v>0</v>
      </c>
      <c r="W33" s="265">
        <v>0</v>
      </c>
      <c r="X33" s="265">
        <v>0</v>
      </c>
      <c r="Y33" s="265">
        <v>0</v>
      </c>
      <c r="Z33" s="265">
        <v>0.37814249999999999</v>
      </c>
      <c r="AA33" s="265">
        <v>0</v>
      </c>
      <c r="AB33" s="265">
        <v>0</v>
      </c>
      <c r="AC33" s="265">
        <v>1.2E-2</v>
      </c>
      <c r="AD33" s="265">
        <v>0</v>
      </c>
      <c r="AE33" s="265">
        <v>0</v>
      </c>
      <c r="AF33" s="265">
        <f t="shared" si="3"/>
        <v>0</v>
      </c>
      <c r="AG33" s="265">
        <f t="shared" si="4"/>
        <v>0.37814249999999999</v>
      </c>
      <c r="AH33" s="265">
        <f t="shared" si="5"/>
        <v>0</v>
      </c>
      <c r="AI33" s="265">
        <f t="shared" si="6"/>
        <v>0</v>
      </c>
      <c r="AJ33" s="265">
        <f t="shared" si="7"/>
        <v>1.2E-2</v>
      </c>
      <c r="AK33" s="265">
        <f t="shared" si="8"/>
        <v>0</v>
      </c>
      <c r="AL33" s="265">
        <f t="shared" si="9"/>
        <v>0</v>
      </c>
    </row>
    <row r="34" spans="1:38" s="51" customFormat="1" ht="47.25">
      <c r="A34" s="133" t="s">
        <v>1771</v>
      </c>
      <c r="B34" s="134" t="s">
        <v>1772</v>
      </c>
      <c r="C34" s="133" t="s">
        <v>1773</v>
      </c>
      <c r="D34" s="265">
        <v>0</v>
      </c>
      <c r="E34" s="265">
        <v>0</v>
      </c>
      <c r="F34" s="265">
        <v>0</v>
      </c>
      <c r="G34" s="265">
        <v>0</v>
      </c>
      <c r="H34" s="265">
        <v>0</v>
      </c>
      <c r="I34" s="265">
        <v>0</v>
      </c>
      <c r="J34" s="265">
        <v>0</v>
      </c>
      <c r="K34" s="265">
        <v>0</v>
      </c>
      <c r="L34" s="265">
        <v>0</v>
      </c>
      <c r="M34" s="265">
        <v>0</v>
      </c>
      <c r="N34" s="265">
        <v>0</v>
      </c>
      <c r="O34" s="265">
        <v>0</v>
      </c>
      <c r="P34" s="265">
        <v>0</v>
      </c>
      <c r="Q34" s="265">
        <v>0</v>
      </c>
      <c r="R34" s="265">
        <v>0</v>
      </c>
      <c r="S34" s="265">
        <v>0</v>
      </c>
      <c r="T34" s="265">
        <v>0</v>
      </c>
      <c r="U34" s="265">
        <v>0</v>
      </c>
      <c r="V34" s="265">
        <v>0</v>
      </c>
      <c r="W34" s="265">
        <v>0</v>
      </c>
      <c r="X34" s="265">
        <v>0</v>
      </c>
      <c r="Y34" s="265">
        <v>0</v>
      </c>
      <c r="Z34" s="265">
        <v>2.1117988208856002</v>
      </c>
      <c r="AA34" s="265">
        <v>0.4</v>
      </c>
      <c r="AB34" s="265">
        <v>0</v>
      </c>
      <c r="AC34" s="265">
        <v>5.0000000000000001E-3</v>
      </c>
      <c r="AD34" s="265">
        <v>0</v>
      </c>
      <c r="AE34" s="265">
        <v>0</v>
      </c>
      <c r="AF34" s="265">
        <f t="shared" si="3"/>
        <v>0</v>
      </c>
      <c r="AG34" s="265">
        <f t="shared" si="4"/>
        <v>2.1117988208856002</v>
      </c>
      <c r="AH34" s="265">
        <f t="shared" si="5"/>
        <v>0.4</v>
      </c>
      <c r="AI34" s="265">
        <f t="shared" si="6"/>
        <v>0</v>
      </c>
      <c r="AJ34" s="265">
        <f t="shared" si="7"/>
        <v>5.0000000000000001E-3</v>
      </c>
      <c r="AK34" s="265">
        <f t="shared" si="8"/>
        <v>0</v>
      </c>
      <c r="AL34" s="265">
        <f t="shared" si="9"/>
        <v>0</v>
      </c>
    </row>
    <row r="35" spans="1:38" s="51" customFormat="1" ht="31.5">
      <c r="A35" s="133" t="s">
        <v>1774</v>
      </c>
      <c r="B35" s="134" t="s">
        <v>1775</v>
      </c>
      <c r="C35" s="133" t="s">
        <v>1776</v>
      </c>
      <c r="D35" s="265">
        <v>0</v>
      </c>
      <c r="E35" s="265">
        <v>0</v>
      </c>
      <c r="F35" s="265">
        <v>0</v>
      </c>
      <c r="G35" s="265">
        <v>0</v>
      </c>
      <c r="H35" s="265">
        <v>0</v>
      </c>
      <c r="I35" s="265">
        <v>0</v>
      </c>
      <c r="J35" s="265">
        <v>0</v>
      </c>
      <c r="K35" s="265">
        <v>0</v>
      </c>
      <c r="L35" s="265">
        <v>0</v>
      </c>
      <c r="M35" s="265">
        <v>0</v>
      </c>
      <c r="N35" s="265">
        <v>0</v>
      </c>
      <c r="O35" s="265">
        <v>0</v>
      </c>
      <c r="P35" s="265">
        <v>0</v>
      </c>
      <c r="Q35" s="265">
        <v>0</v>
      </c>
      <c r="R35" s="265">
        <v>0</v>
      </c>
      <c r="S35" s="265">
        <v>0</v>
      </c>
      <c r="T35" s="265">
        <v>0</v>
      </c>
      <c r="U35" s="265">
        <v>0</v>
      </c>
      <c r="V35" s="265">
        <v>0</v>
      </c>
      <c r="W35" s="265">
        <v>0</v>
      </c>
      <c r="X35" s="265">
        <v>0</v>
      </c>
      <c r="Y35" s="265">
        <v>0</v>
      </c>
      <c r="Z35" s="265">
        <v>2.1117988208855998</v>
      </c>
      <c r="AA35" s="265">
        <v>0.4</v>
      </c>
      <c r="AB35" s="265">
        <v>0</v>
      </c>
      <c r="AC35" s="265">
        <v>0</v>
      </c>
      <c r="AD35" s="265">
        <v>0</v>
      </c>
      <c r="AE35" s="265">
        <v>0</v>
      </c>
      <c r="AF35" s="265">
        <f t="shared" si="3"/>
        <v>0</v>
      </c>
      <c r="AG35" s="265">
        <f t="shared" si="4"/>
        <v>2.1117988208855998</v>
      </c>
      <c r="AH35" s="265">
        <f t="shared" si="5"/>
        <v>0.4</v>
      </c>
      <c r="AI35" s="265">
        <f t="shared" si="6"/>
        <v>0</v>
      </c>
      <c r="AJ35" s="265">
        <f t="shared" si="7"/>
        <v>0</v>
      </c>
      <c r="AK35" s="265">
        <f t="shared" si="8"/>
        <v>0</v>
      </c>
      <c r="AL35" s="265">
        <f t="shared" si="9"/>
        <v>0</v>
      </c>
    </row>
    <row r="36" spans="1:38" s="51" customFormat="1" ht="31.5">
      <c r="A36" s="133" t="s">
        <v>1777</v>
      </c>
      <c r="B36" s="134" t="s">
        <v>1778</v>
      </c>
      <c r="C36" s="133" t="s">
        <v>1779</v>
      </c>
      <c r="D36" s="265">
        <v>0</v>
      </c>
      <c r="E36" s="265">
        <v>0</v>
      </c>
      <c r="F36" s="265">
        <v>0</v>
      </c>
      <c r="G36" s="265">
        <v>0</v>
      </c>
      <c r="H36" s="265">
        <v>0</v>
      </c>
      <c r="I36" s="265">
        <v>0</v>
      </c>
      <c r="J36" s="265">
        <v>0</v>
      </c>
      <c r="K36" s="265">
        <v>0</v>
      </c>
      <c r="L36" s="265">
        <v>0</v>
      </c>
      <c r="M36" s="265">
        <v>0</v>
      </c>
      <c r="N36" s="265">
        <v>0</v>
      </c>
      <c r="O36" s="265">
        <v>0</v>
      </c>
      <c r="P36" s="265">
        <v>0</v>
      </c>
      <c r="Q36" s="265">
        <v>0</v>
      </c>
      <c r="R36" s="265">
        <v>0</v>
      </c>
      <c r="S36" s="265">
        <v>0</v>
      </c>
      <c r="T36" s="265">
        <v>0</v>
      </c>
      <c r="U36" s="265">
        <v>0</v>
      </c>
      <c r="V36" s="265">
        <v>0</v>
      </c>
      <c r="W36" s="265">
        <v>0</v>
      </c>
      <c r="X36" s="265">
        <v>0</v>
      </c>
      <c r="Y36" s="265">
        <v>0</v>
      </c>
      <c r="Z36" s="265">
        <v>4.2212928813132002</v>
      </c>
      <c r="AA36" s="265">
        <v>0.63</v>
      </c>
      <c r="AB36" s="265">
        <v>0</v>
      </c>
      <c r="AC36" s="265">
        <v>3.0000000000000001E-3</v>
      </c>
      <c r="AD36" s="265">
        <v>0</v>
      </c>
      <c r="AE36" s="265">
        <v>0</v>
      </c>
      <c r="AF36" s="265">
        <f t="shared" si="3"/>
        <v>0</v>
      </c>
      <c r="AG36" s="265">
        <f t="shared" si="4"/>
        <v>4.2212928813132002</v>
      </c>
      <c r="AH36" s="265">
        <f t="shared" si="5"/>
        <v>0.63</v>
      </c>
      <c r="AI36" s="265">
        <f t="shared" si="6"/>
        <v>0</v>
      </c>
      <c r="AJ36" s="265">
        <f t="shared" si="7"/>
        <v>3.0000000000000001E-3</v>
      </c>
      <c r="AK36" s="265">
        <f t="shared" si="8"/>
        <v>0</v>
      </c>
      <c r="AL36" s="265">
        <f t="shared" si="9"/>
        <v>0</v>
      </c>
    </row>
    <row r="37" spans="1:38" s="51" customFormat="1" ht="63">
      <c r="A37" s="133" t="s">
        <v>1786</v>
      </c>
      <c r="B37" s="134" t="s">
        <v>1787</v>
      </c>
      <c r="C37" s="133" t="s">
        <v>1788</v>
      </c>
      <c r="D37" s="265">
        <v>0</v>
      </c>
      <c r="E37" s="265">
        <v>0</v>
      </c>
      <c r="F37" s="265">
        <v>0</v>
      </c>
      <c r="G37" s="265">
        <v>0</v>
      </c>
      <c r="H37" s="265">
        <v>0</v>
      </c>
      <c r="I37" s="265">
        <v>0</v>
      </c>
      <c r="J37" s="265">
        <v>0</v>
      </c>
      <c r="K37" s="265">
        <v>0</v>
      </c>
      <c r="L37" s="265">
        <v>0</v>
      </c>
      <c r="M37" s="265">
        <v>0</v>
      </c>
      <c r="N37" s="265">
        <v>0</v>
      </c>
      <c r="O37" s="265">
        <v>0</v>
      </c>
      <c r="P37" s="265">
        <v>0</v>
      </c>
      <c r="Q37" s="265">
        <v>0</v>
      </c>
      <c r="R37" s="265">
        <v>0</v>
      </c>
      <c r="S37" s="265">
        <v>0</v>
      </c>
      <c r="T37" s="265">
        <v>0</v>
      </c>
      <c r="U37" s="265">
        <v>0</v>
      </c>
      <c r="V37" s="265">
        <v>0</v>
      </c>
      <c r="W37" s="265">
        <v>0</v>
      </c>
      <c r="X37" s="265">
        <v>0</v>
      </c>
      <c r="Y37" s="265">
        <v>0</v>
      </c>
      <c r="Z37" s="265">
        <v>2.0523988600000003</v>
      </c>
      <c r="AA37" s="265">
        <v>0.25</v>
      </c>
      <c r="AB37" s="265">
        <v>0</v>
      </c>
      <c r="AC37" s="265">
        <v>0.14000000000000001</v>
      </c>
      <c r="AD37" s="265">
        <v>0</v>
      </c>
      <c r="AE37" s="265">
        <v>0</v>
      </c>
      <c r="AF37" s="265">
        <f t="shared" si="3"/>
        <v>0</v>
      </c>
      <c r="AG37" s="265">
        <f t="shared" si="4"/>
        <v>2.0523988600000003</v>
      </c>
      <c r="AH37" s="265">
        <f t="shared" si="5"/>
        <v>0.25</v>
      </c>
      <c r="AI37" s="265">
        <f t="shared" si="6"/>
        <v>0</v>
      </c>
      <c r="AJ37" s="265">
        <f t="shared" si="7"/>
        <v>0.14000000000000001</v>
      </c>
      <c r="AK37" s="265">
        <f t="shared" si="8"/>
        <v>0</v>
      </c>
      <c r="AL37" s="265">
        <f t="shared" si="9"/>
        <v>0</v>
      </c>
    </row>
    <row r="38" spans="1:38" s="51" customFormat="1" ht="63">
      <c r="A38" s="133" t="s">
        <v>1798</v>
      </c>
      <c r="B38" s="134" t="s">
        <v>1799</v>
      </c>
      <c r="C38" s="133" t="s">
        <v>1800</v>
      </c>
      <c r="D38" s="265">
        <v>0</v>
      </c>
      <c r="E38" s="265">
        <v>0</v>
      </c>
      <c r="F38" s="265">
        <v>0</v>
      </c>
      <c r="G38" s="265">
        <v>0</v>
      </c>
      <c r="H38" s="265">
        <v>0</v>
      </c>
      <c r="I38" s="265">
        <v>0</v>
      </c>
      <c r="J38" s="265">
        <v>0</v>
      </c>
      <c r="K38" s="265">
        <v>0</v>
      </c>
      <c r="L38" s="265">
        <v>0</v>
      </c>
      <c r="M38" s="265">
        <v>0</v>
      </c>
      <c r="N38" s="265">
        <v>0</v>
      </c>
      <c r="O38" s="265">
        <v>0</v>
      </c>
      <c r="P38" s="265">
        <v>0</v>
      </c>
      <c r="Q38" s="265">
        <v>0</v>
      </c>
      <c r="R38" s="265">
        <v>0</v>
      </c>
      <c r="S38" s="265">
        <v>0</v>
      </c>
      <c r="T38" s="265">
        <v>0</v>
      </c>
      <c r="U38" s="265">
        <v>0</v>
      </c>
      <c r="V38" s="265">
        <v>0</v>
      </c>
      <c r="W38" s="265">
        <v>0</v>
      </c>
      <c r="X38" s="265">
        <v>0</v>
      </c>
      <c r="Y38" s="265">
        <v>0</v>
      </c>
      <c r="Z38" s="265">
        <v>1.0584</v>
      </c>
      <c r="AA38" s="265">
        <v>0.63</v>
      </c>
      <c r="AB38" s="265">
        <v>0</v>
      </c>
      <c r="AC38" s="265">
        <v>0</v>
      </c>
      <c r="AD38" s="265">
        <v>0</v>
      </c>
      <c r="AE38" s="265">
        <v>0</v>
      </c>
      <c r="AF38" s="265">
        <f t="shared" si="3"/>
        <v>0</v>
      </c>
      <c r="AG38" s="265">
        <f t="shared" si="4"/>
        <v>1.0584</v>
      </c>
      <c r="AH38" s="265">
        <f t="shared" si="5"/>
        <v>0.63</v>
      </c>
      <c r="AI38" s="265">
        <f t="shared" si="6"/>
        <v>0</v>
      </c>
      <c r="AJ38" s="265">
        <f t="shared" si="7"/>
        <v>0</v>
      </c>
      <c r="AK38" s="265">
        <f t="shared" si="8"/>
        <v>0</v>
      </c>
      <c r="AL38" s="265">
        <f t="shared" si="9"/>
        <v>0</v>
      </c>
    </row>
    <row r="39" spans="1:38" s="51" customFormat="1" ht="31.5">
      <c r="A39" s="133" t="s">
        <v>1804</v>
      </c>
      <c r="B39" s="134" t="s">
        <v>1805</v>
      </c>
      <c r="C39" s="133" t="s">
        <v>1806</v>
      </c>
      <c r="D39" s="265">
        <v>0</v>
      </c>
      <c r="E39" s="265">
        <v>0</v>
      </c>
      <c r="F39" s="265">
        <v>0</v>
      </c>
      <c r="G39" s="265">
        <v>0</v>
      </c>
      <c r="H39" s="265">
        <v>0</v>
      </c>
      <c r="I39" s="265">
        <v>0</v>
      </c>
      <c r="J39" s="265">
        <v>0</v>
      </c>
      <c r="K39" s="265">
        <v>0</v>
      </c>
      <c r="L39" s="265">
        <v>0</v>
      </c>
      <c r="M39" s="265">
        <v>0</v>
      </c>
      <c r="N39" s="265">
        <v>0</v>
      </c>
      <c r="O39" s="265">
        <v>0</v>
      </c>
      <c r="P39" s="265">
        <v>0</v>
      </c>
      <c r="Q39" s="265">
        <v>0</v>
      </c>
      <c r="R39" s="265">
        <v>0</v>
      </c>
      <c r="S39" s="265">
        <v>0</v>
      </c>
      <c r="T39" s="265">
        <v>0</v>
      </c>
      <c r="U39" s="265">
        <v>0</v>
      </c>
      <c r="V39" s="265">
        <v>0</v>
      </c>
      <c r="W39" s="265">
        <v>0</v>
      </c>
      <c r="X39" s="265">
        <v>0</v>
      </c>
      <c r="Y39" s="265">
        <v>0</v>
      </c>
      <c r="Z39" s="265">
        <v>0.4</v>
      </c>
      <c r="AA39" s="265">
        <v>0</v>
      </c>
      <c r="AB39" s="265">
        <v>0</v>
      </c>
      <c r="AC39" s="265">
        <v>0</v>
      </c>
      <c r="AD39" s="265">
        <v>0</v>
      </c>
      <c r="AE39" s="265">
        <v>0</v>
      </c>
      <c r="AF39" s="265">
        <f t="shared" si="3"/>
        <v>0</v>
      </c>
      <c r="AG39" s="265">
        <f t="shared" si="4"/>
        <v>0.4</v>
      </c>
      <c r="AH39" s="265">
        <f t="shared" si="5"/>
        <v>0</v>
      </c>
      <c r="AI39" s="265">
        <f t="shared" si="6"/>
        <v>0</v>
      </c>
      <c r="AJ39" s="265">
        <f t="shared" si="7"/>
        <v>0</v>
      </c>
      <c r="AK39" s="265">
        <f t="shared" si="8"/>
        <v>0</v>
      </c>
      <c r="AL39" s="265">
        <f t="shared" si="9"/>
        <v>0</v>
      </c>
    </row>
    <row r="40" spans="1:38" s="51" customFormat="1" ht="126">
      <c r="A40" s="133" t="s">
        <v>1807</v>
      </c>
      <c r="B40" s="134" t="s">
        <v>1808</v>
      </c>
      <c r="C40" s="133" t="s">
        <v>1809</v>
      </c>
      <c r="D40" s="265">
        <v>0</v>
      </c>
      <c r="E40" s="265">
        <v>0</v>
      </c>
      <c r="F40" s="265">
        <v>0</v>
      </c>
      <c r="G40" s="265">
        <v>0</v>
      </c>
      <c r="H40" s="265">
        <v>0</v>
      </c>
      <c r="I40" s="265">
        <v>0</v>
      </c>
      <c r="J40" s="265">
        <v>0</v>
      </c>
      <c r="K40" s="265">
        <v>0</v>
      </c>
      <c r="L40" s="265">
        <v>0</v>
      </c>
      <c r="M40" s="265">
        <v>0</v>
      </c>
      <c r="N40" s="265">
        <v>0</v>
      </c>
      <c r="O40" s="265">
        <v>0</v>
      </c>
      <c r="P40" s="265">
        <v>0</v>
      </c>
      <c r="Q40" s="265">
        <v>0</v>
      </c>
      <c r="R40" s="265">
        <v>0</v>
      </c>
      <c r="S40" s="265">
        <v>0</v>
      </c>
      <c r="T40" s="265">
        <v>0</v>
      </c>
      <c r="U40" s="265">
        <v>0</v>
      </c>
      <c r="V40" s="265">
        <v>0</v>
      </c>
      <c r="W40" s="265">
        <v>0</v>
      </c>
      <c r="X40" s="265">
        <v>0</v>
      </c>
      <c r="Y40" s="265">
        <v>0</v>
      </c>
      <c r="Z40" s="265">
        <v>4.0147975599999999</v>
      </c>
      <c r="AA40" s="265">
        <v>0.4</v>
      </c>
      <c r="AB40" s="265">
        <v>0</v>
      </c>
      <c r="AC40" s="265">
        <v>0.51700000000000002</v>
      </c>
      <c r="AD40" s="265">
        <v>0</v>
      </c>
      <c r="AE40" s="265">
        <v>0</v>
      </c>
      <c r="AF40" s="265">
        <f t="shared" si="3"/>
        <v>0</v>
      </c>
      <c r="AG40" s="265">
        <f t="shared" si="4"/>
        <v>4.0147975599999999</v>
      </c>
      <c r="AH40" s="265">
        <f t="shared" si="5"/>
        <v>0.4</v>
      </c>
      <c r="AI40" s="265">
        <f t="shared" si="6"/>
        <v>0</v>
      </c>
      <c r="AJ40" s="265">
        <f t="shared" si="7"/>
        <v>0.51700000000000002</v>
      </c>
      <c r="AK40" s="265">
        <f t="shared" si="8"/>
        <v>0</v>
      </c>
      <c r="AL40" s="265">
        <f t="shared" si="9"/>
        <v>0</v>
      </c>
    </row>
    <row r="41" spans="1:38" s="51" customFormat="1" ht="63">
      <c r="A41" s="133" t="s">
        <v>1810</v>
      </c>
      <c r="B41" s="134" t="s">
        <v>1811</v>
      </c>
      <c r="C41" s="133" t="s">
        <v>1812</v>
      </c>
      <c r="D41" s="265">
        <v>0</v>
      </c>
      <c r="E41" s="265">
        <v>0</v>
      </c>
      <c r="F41" s="265">
        <v>0</v>
      </c>
      <c r="G41" s="265">
        <v>0</v>
      </c>
      <c r="H41" s="265">
        <v>0</v>
      </c>
      <c r="I41" s="265">
        <v>0</v>
      </c>
      <c r="J41" s="265">
        <v>0</v>
      </c>
      <c r="K41" s="265">
        <v>0</v>
      </c>
      <c r="L41" s="265">
        <v>0</v>
      </c>
      <c r="M41" s="265">
        <v>0</v>
      </c>
      <c r="N41" s="265">
        <v>0</v>
      </c>
      <c r="O41" s="265">
        <v>0</v>
      </c>
      <c r="P41" s="265">
        <v>0</v>
      </c>
      <c r="Q41" s="265">
        <v>0</v>
      </c>
      <c r="R41" s="265">
        <v>0</v>
      </c>
      <c r="S41" s="265">
        <v>0</v>
      </c>
      <c r="T41" s="265">
        <v>0</v>
      </c>
      <c r="U41" s="265">
        <v>0</v>
      </c>
      <c r="V41" s="265">
        <v>0</v>
      </c>
      <c r="W41" s="265">
        <v>0</v>
      </c>
      <c r="X41" s="265">
        <v>0</v>
      </c>
      <c r="Y41" s="265">
        <v>0</v>
      </c>
      <c r="Z41" s="265">
        <v>11.78412966</v>
      </c>
      <c r="AA41" s="265">
        <v>0</v>
      </c>
      <c r="AB41" s="265">
        <v>0</v>
      </c>
      <c r="AC41" s="265">
        <v>1.6</v>
      </c>
      <c r="AD41" s="265">
        <v>0</v>
      </c>
      <c r="AE41" s="265">
        <v>0</v>
      </c>
      <c r="AF41" s="265">
        <f t="shared" si="3"/>
        <v>0</v>
      </c>
      <c r="AG41" s="265">
        <f t="shared" si="4"/>
        <v>11.78412966</v>
      </c>
      <c r="AH41" s="265">
        <f t="shared" si="5"/>
        <v>0</v>
      </c>
      <c r="AI41" s="265">
        <f t="shared" si="6"/>
        <v>0</v>
      </c>
      <c r="AJ41" s="265">
        <f t="shared" si="7"/>
        <v>1.6</v>
      </c>
      <c r="AK41" s="265">
        <f t="shared" si="8"/>
        <v>0</v>
      </c>
      <c r="AL41" s="265">
        <f t="shared" si="9"/>
        <v>0</v>
      </c>
    </row>
    <row r="42" spans="1:38" s="51" customFormat="1" ht="47.25">
      <c r="A42" s="133" t="s">
        <v>1813</v>
      </c>
      <c r="B42" s="134" t="s">
        <v>1814</v>
      </c>
      <c r="C42" s="133" t="s">
        <v>1815</v>
      </c>
      <c r="D42" s="265">
        <v>0</v>
      </c>
      <c r="E42" s="265">
        <v>0</v>
      </c>
      <c r="F42" s="265">
        <v>0</v>
      </c>
      <c r="G42" s="265">
        <v>0</v>
      </c>
      <c r="H42" s="265">
        <v>0</v>
      </c>
      <c r="I42" s="265">
        <v>0</v>
      </c>
      <c r="J42" s="265">
        <v>0</v>
      </c>
      <c r="K42" s="265">
        <v>0</v>
      </c>
      <c r="L42" s="265">
        <v>0</v>
      </c>
      <c r="M42" s="265">
        <v>0</v>
      </c>
      <c r="N42" s="265">
        <v>0</v>
      </c>
      <c r="O42" s="265">
        <v>0</v>
      </c>
      <c r="P42" s="265">
        <v>0</v>
      </c>
      <c r="Q42" s="265">
        <v>0</v>
      </c>
      <c r="R42" s="265">
        <v>0</v>
      </c>
      <c r="S42" s="265">
        <v>0</v>
      </c>
      <c r="T42" s="265">
        <v>0</v>
      </c>
      <c r="U42" s="265">
        <v>0</v>
      </c>
      <c r="V42" s="265">
        <v>0</v>
      </c>
      <c r="W42" s="265">
        <v>0</v>
      </c>
      <c r="X42" s="265">
        <v>0</v>
      </c>
      <c r="Y42" s="265">
        <v>0</v>
      </c>
      <c r="Z42" s="265">
        <v>1.06316491</v>
      </c>
      <c r="AA42" s="265">
        <v>0</v>
      </c>
      <c r="AB42" s="265">
        <v>0</v>
      </c>
      <c r="AC42" s="265">
        <v>0.13500000000000001</v>
      </c>
      <c r="AD42" s="265">
        <v>0</v>
      </c>
      <c r="AE42" s="265">
        <v>0</v>
      </c>
      <c r="AF42" s="265">
        <f t="shared" si="3"/>
        <v>0</v>
      </c>
      <c r="AG42" s="265">
        <f t="shared" si="4"/>
        <v>1.06316491</v>
      </c>
      <c r="AH42" s="265">
        <f t="shared" si="5"/>
        <v>0</v>
      </c>
      <c r="AI42" s="265">
        <f t="shared" si="6"/>
        <v>0</v>
      </c>
      <c r="AJ42" s="265">
        <f t="shared" si="7"/>
        <v>0.13500000000000001</v>
      </c>
      <c r="AK42" s="265">
        <f t="shared" si="8"/>
        <v>0</v>
      </c>
      <c r="AL42" s="265">
        <f t="shared" si="9"/>
        <v>0</v>
      </c>
    </row>
    <row r="43" spans="1:38" s="51" customFormat="1" ht="173.25">
      <c r="A43" s="133" t="s">
        <v>1816</v>
      </c>
      <c r="B43" s="134" t="s">
        <v>1817</v>
      </c>
      <c r="C43" s="133" t="s">
        <v>1818</v>
      </c>
      <c r="D43" s="265">
        <v>0</v>
      </c>
      <c r="E43" s="265">
        <v>0</v>
      </c>
      <c r="F43" s="265">
        <v>0</v>
      </c>
      <c r="G43" s="265">
        <v>0</v>
      </c>
      <c r="H43" s="265">
        <v>0</v>
      </c>
      <c r="I43" s="265">
        <v>0</v>
      </c>
      <c r="J43" s="265">
        <v>0</v>
      </c>
      <c r="K43" s="265">
        <v>0</v>
      </c>
      <c r="L43" s="265">
        <v>0</v>
      </c>
      <c r="M43" s="265">
        <v>0</v>
      </c>
      <c r="N43" s="265">
        <v>0</v>
      </c>
      <c r="O43" s="265">
        <v>0</v>
      </c>
      <c r="P43" s="265">
        <v>0</v>
      </c>
      <c r="Q43" s="265">
        <v>0</v>
      </c>
      <c r="R43" s="265">
        <v>0</v>
      </c>
      <c r="S43" s="265">
        <v>0</v>
      </c>
      <c r="T43" s="265">
        <v>0</v>
      </c>
      <c r="U43" s="265">
        <v>0</v>
      </c>
      <c r="V43" s="265">
        <v>0</v>
      </c>
      <c r="W43" s="265">
        <v>0</v>
      </c>
      <c r="X43" s="265">
        <v>0</v>
      </c>
      <c r="Y43" s="265">
        <v>0</v>
      </c>
      <c r="Z43" s="265">
        <v>2.1895396200000001</v>
      </c>
      <c r="AA43" s="265">
        <v>1</v>
      </c>
      <c r="AB43" s="265">
        <v>0</v>
      </c>
      <c r="AC43" s="265">
        <v>4.2000000000000003E-2</v>
      </c>
      <c r="AD43" s="265">
        <v>0</v>
      </c>
      <c r="AE43" s="265">
        <v>0</v>
      </c>
      <c r="AF43" s="265">
        <f t="shared" si="3"/>
        <v>0</v>
      </c>
      <c r="AG43" s="265">
        <f t="shared" si="4"/>
        <v>2.1895396200000001</v>
      </c>
      <c r="AH43" s="265">
        <f t="shared" si="5"/>
        <v>1</v>
      </c>
      <c r="AI43" s="265">
        <f t="shared" si="6"/>
        <v>0</v>
      </c>
      <c r="AJ43" s="265">
        <f t="shared" si="7"/>
        <v>4.2000000000000003E-2</v>
      </c>
      <c r="AK43" s="265">
        <f t="shared" si="8"/>
        <v>0</v>
      </c>
      <c r="AL43" s="265">
        <f t="shared" si="9"/>
        <v>0</v>
      </c>
    </row>
    <row r="44" spans="1:38" s="51" customFormat="1" ht="47.25">
      <c r="A44" s="133" t="s">
        <v>1819</v>
      </c>
      <c r="B44" s="134" t="s">
        <v>1820</v>
      </c>
      <c r="C44" s="133" t="s">
        <v>1821</v>
      </c>
      <c r="D44" s="265">
        <v>0</v>
      </c>
      <c r="E44" s="265">
        <v>0</v>
      </c>
      <c r="F44" s="265">
        <v>0</v>
      </c>
      <c r="G44" s="265">
        <v>0</v>
      </c>
      <c r="H44" s="265">
        <v>0</v>
      </c>
      <c r="I44" s="265">
        <v>0</v>
      </c>
      <c r="J44" s="265">
        <v>0</v>
      </c>
      <c r="K44" s="265">
        <v>0</v>
      </c>
      <c r="L44" s="265">
        <v>0</v>
      </c>
      <c r="M44" s="265">
        <v>0</v>
      </c>
      <c r="N44" s="265">
        <v>0</v>
      </c>
      <c r="O44" s="265">
        <v>0</v>
      </c>
      <c r="P44" s="265">
        <v>0</v>
      </c>
      <c r="Q44" s="265">
        <v>0</v>
      </c>
      <c r="R44" s="265">
        <v>0</v>
      </c>
      <c r="S44" s="265">
        <v>0</v>
      </c>
      <c r="T44" s="265">
        <v>0</v>
      </c>
      <c r="U44" s="265">
        <v>0</v>
      </c>
      <c r="V44" s="265">
        <v>0</v>
      </c>
      <c r="W44" s="265">
        <v>0</v>
      </c>
      <c r="X44" s="265">
        <v>0</v>
      </c>
      <c r="Y44" s="265">
        <v>0</v>
      </c>
      <c r="Z44" s="265">
        <v>1.68135138</v>
      </c>
      <c r="AA44" s="265">
        <v>0</v>
      </c>
      <c r="AB44" s="265">
        <v>0</v>
      </c>
      <c r="AC44" s="265">
        <v>0.50800000000000001</v>
      </c>
      <c r="AD44" s="265">
        <v>0</v>
      </c>
      <c r="AE44" s="265">
        <v>0</v>
      </c>
      <c r="AF44" s="265">
        <f t="shared" si="3"/>
        <v>0</v>
      </c>
      <c r="AG44" s="265">
        <f t="shared" si="4"/>
        <v>1.68135138</v>
      </c>
      <c r="AH44" s="265">
        <f t="shared" si="5"/>
        <v>0</v>
      </c>
      <c r="AI44" s="265">
        <f t="shared" si="6"/>
        <v>0</v>
      </c>
      <c r="AJ44" s="265">
        <f t="shared" si="7"/>
        <v>0.50800000000000001</v>
      </c>
      <c r="AK44" s="265">
        <f t="shared" si="8"/>
        <v>0</v>
      </c>
      <c r="AL44" s="265">
        <f t="shared" si="9"/>
        <v>0</v>
      </c>
    </row>
    <row r="45" spans="1:38" s="51" customFormat="1" ht="78.75">
      <c r="A45" s="133" t="s">
        <v>1825</v>
      </c>
      <c r="B45" s="134" t="s">
        <v>1826</v>
      </c>
      <c r="C45" s="133" t="s">
        <v>1827</v>
      </c>
      <c r="D45" s="265">
        <v>0</v>
      </c>
      <c r="E45" s="265">
        <v>0</v>
      </c>
      <c r="F45" s="265">
        <v>0</v>
      </c>
      <c r="G45" s="265">
        <v>0</v>
      </c>
      <c r="H45" s="265">
        <v>0</v>
      </c>
      <c r="I45" s="265">
        <v>0</v>
      </c>
      <c r="J45" s="265">
        <v>0</v>
      </c>
      <c r="K45" s="265">
        <v>0</v>
      </c>
      <c r="L45" s="265">
        <v>0</v>
      </c>
      <c r="M45" s="265">
        <v>0</v>
      </c>
      <c r="N45" s="265">
        <v>0</v>
      </c>
      <c r="O45" s="265">
        <v>0</v>
      </c>
      <c r="P45" s="265">
        <v>0</v>
      </c>
      <c r="Q45" s="265">
        <v>0</v>
      </c>
      <c r="R45" s="265">
        <v>0</v>
      </c>
      <c r="S45" s="265">
        <v>0</v>
      </c>
      <c r="T45" s="265">
        <v>0</v>
      </c>
      <c r="U45" s="265">
        <v>0</v>
      </c>
      <c r="V45" s="265">
        <v>0</v>
      </c>
      <c r="W45" s="265">
        <v>0</v>
      </c>
      <c r="X45" s="265">
        <v>0</v>
      </c>
      <c r="Y45" s="265">
        <v>0</v>
      </c>
      <c r="Z45" s="265">
        <v>18.592288669999999</v>
      </c>
      <c r="AA45" s="265">
        <v>0</v>
      </c>
      <c r="AB45" s="265">
        <v>0</v>
      </c>
      <c r="AC45" s="265">
        <v>3.57</v>
      </c>
      <c r="AD45" s="265">
        <v>0</v>
      </c>
      <c r="AE45" s="265">
        <v>0</v>
      </c>
      <c r="AF45" s="265">
        <f t="shared" si="3"/>
        <v>0</v>
      </c>
      <c r="AG45" s="265">
        <f t="shared" si="4"/>
        <v>18.592288669999999</v>
      </c>
      <c r="AH45" s="265">
        <f t="shared" si="5"/>
        <v>0</v>
      </c>
      <c r="AI45" s="265">
        <f t="shared" si="6"/>
        <v>0</v>
      </c>
      <c r="AJ45" s="265">
        <f t="shared" si="7"/>
        <v>3.57</v>
      </c>
      <c r="AK45" s="265">
        <f t="shared" si="8"/>
        <v>0</v>
      </c>
      <c r="AL45" s="265">
        <f t="shared" si="9"/>
        <v>0</v>
      </c>
    </row>
    <row r="46" spans="1:38" s="51" customFormat="1" ht="299.25">
      <c r="A46" s="133" t="s">
        <v>1831</v>
      </c>
      <c r="B46" s="134" t="s">
        <v>1832</v>
      </c>
      <c r="C46" s="133" t="s">
        <v>1833</v>
      </c>
      <c r="D46" s="265">
        <v>0</v>
      </c>
      <c r="E46" s="265">
        <v>0</v>
      </c>
      <c r="F46" s="265">
        <v>0</v>
      </c>
      <c r="G46" s="265">
        <v>0</v>
      </c>
      <c r="H46" s="265">
        <v>0</v>
      </c>
      <c r="I46" s="265">
        <v>0</v>
      </c>
      <c r="J46" s="265">
        <v>0</v>
      </c>
      <c r="K46" s="265">
        <v>0</v>
      </c>
      <c r="L46" s="265">
        <v>0</v>
      </c>
      <c r="M46" s="265">
        <v>0</v>
      </c>
      <c r="N46" s="265">
        <v>0</v>
      </c>
      <c r="O46" s="265">
        <v>0</v>
      </c>
      <c r="P46" s="265">
        <v>0</v>
      </c>
      <c r="Q46" s="265">
        <v>0</v>
      </c>
      <c r="R46" s="265">
        <v>0</v>
      </c>
      <c r="S46" s="265">
        <v>0</v>
      </c>
      <c r="T46" s="265">
        <v>0</v>
      </c>
      <c r="U46" s="265">
        <v>0</v>
      </c>
      <c r="V46" s="265">
        <v>0</v>
      </c>
      <c r="W46" s="265">
        <v>0</v>
      </c>
      <c r="X46" s="265">
        <v>0</v>
      </c>
      <c r="Y46" s="265">
        <v>0</v>
      </c>
      <c r="Z46" s="265">
        <v>5.6361104800000001</v>
      </c>
      <c r="AA46" s="265">
        <v>2</v>
      </c>
      <c r="AB46" s="265">
        <v>0</v>
      </c>
      <c r="AC46" s="265">
        <v>0.90900000000000003</v>
      </c>
      <c r="AD46" s="265">
        <v>0</v>
      </c>
      <c r="AE46" s="265">
        <v>0</v>
      </c>
      <c r="AF46" s="265">
        <f t="shared" si="3"/>
        <v>0</v>
      </c>
      <c r="AG46" s="265">
        <f t="shared" si="4"/>
        <v>5.6361104800000001</v>
      </c>
      <c r="AH46" s="265">
        <f t="shared" si="5"/>
        <v>2</v>
      </c>
      <c r="AI46" s="265">
        <f t="shared" si="6"/>
        <v>0</v>
      </c>
      <c r="AJ46" s="265">
        <f t="shared" si="7"/>
        <v>0.90900000000000003</v>
      </c>
      <c r="AK46" s="265">
        <f t="shared" si="8"/>
        <v>0</v>
      </c>
      <c r="AL46" s="265">
        <f t="shared" si="9"/>
        <v>0</v>
      </c>
    </row>
    <row r="47" spans="1:38" s="51" customFormat="1" ht="31.5">
      <c r="A47" s="133" t="s">
        <v>1834</v>
      </c>
      <c r="B47" s="134" t="s">
        <v>1835</v>
      </c>
      <c r="C47" s="133" t="s">
        <v>1836</v>
      </c>
      <c r="D47" s="265">
        <v>0</v>
      </c>
      <c r="E47" s="265">
        <v>0</v>
      </c>
      <c r="F47" s="265">
        <v>0</v>
      </c>
      <c r="G47" s="265">
        <v>0</v>
      </c>
      <c r="H47" s="265">
        <v>0</v>
      </c>
      <c r="I47" s="265">
        <v>0</v>
      </c>
      <c r="J47" s="265">
        <v>0</v>
      </c>
      <c r="K47" s="265">
        <v>0</v>
      </c>
      <c r="L47" s="265">
        <v>0</v>
      </c>
      <c r="M47" s="265">
        <v>0</v>
      </c>
      <c r="N47" s="265">
        <v>0</v>
      </c>
      <c r="O47" s="265">
        <v>0</v>
      </c>
      <c r="P47" s="265">
        <v>0</v>
      </c>
      <c r="Q47" s="265">
        <v>0</v>
      </c>
      <c r="R47" s="265">
        <v>0</v>
      </c>
      <c r="S47" s="265">
        <v>0</v>
      </c>
      <c r="T47" s="265">
        <v>0</v>
      </c>
      <c r="U47" s="265">
        <v>0</v>
      </c>
      <c r="V47" s="265">
        <v>0</v>
      </c>
      <c r="W47" s="265">
        <v>0</v>
      </c>
      <c r="X47" s="265">
        <v>0</v>
      </c>
      <c r="Y47" s="265">
        <v>0</v>
      </c>
      <c r="Z47" s="265">
        <v>0.74543121000000001</v>
      </c>
      <c r="AA47" s="265">
        <v>0</v>
      </c>
      <c r="AB47" s="265">
        <v>0</v>
      </c>
      <c r="AC47" s="265">
        <v>0.32800000000000001</v>
      </c>
      <c r="AD47" s="265">
        <v>0</v>
      </c>
      <c r="AE47" s="265">
        <v>0</v>
      </c>
      <c r="AF47" s="265">
        <f t="shared" si="3"/>
        <v>0</v>
      </c>
      <c r="AG47" s="265">
        <f t="shared" si="4"/>
        <v>0.74543121000000001</v>
      </c>
      <c r="AH47" s="265">
        <f t="shared" si="5"/>
        <v>0</v>
      </c>
      <c r="AI47" s="265">
        <f t="shared" si="6"/>
        <v>0</v>
      </c>
      <c r="AJ47" s="265">
        <f t="shared" si="7"/>
        <v>0.32800000000000001</v>
      </c>
      <c r="AK47" s="265">
        <f t="shared" si="8"/>
        <v>0</v>
      </c>
      <c r="AL47" s="265">
        <f t="shared" si="9"/>
        <v>0</v>
      </c>
    </row>
    <row r="48" spans="1:38" s="51" customFormat="1" ht="47.25">
      <c r="A48" s="133" t="s">
        <v>1837</v>
      </c>
      <c r="B48" s="134" t="s">
        <v>1838</v>
      </c>
      <c r="C48" s="133" t="s">
        <v>1839</v>
      </c>
      <c r="D48" s="265">
        <v>0</v>
      </c>
      <c r="E48" s="265">
        <v>0</v>
      </c>
      <c r="F48" s="265">
        <v>0</v>
      </c>
      <c r="G48" s="265">
        <v>0</v>
      </c>
      <c r="H48" s="265">
        <v>0</v>
      </c>
      <c r="I48" s="265">
        <v>0</v>
      </c>
      <c r="J48" s="265">
        <v>0</v>
      </c>
      <c r="K48" s="265">
        <v>0</v>
      </c>
      <c r="L48" s="265">
        <v>0</v>
      </c>
      <c r="M48" s="265">
        <v>0</v>
      </c>
      <c r="N48" s="265">
        <v>0</v>
      </c>
      <c r="O48" s="265">
        <v>0</v>
      </c>
      <c r="P48" s="265">
        <v>0</v>
      </c>
      <c r="Q48" s="265">
        <v>0</v>
      </c>
      <c r="R48" s="265">
        <v>0</v>
      </c>
      <c r="S48" s="265">
        <v>0</v>
      </c>
      <c r="T48" s="265">
        <v>0</v>
      </c>
      <c r="U48" s="265">
        <v>0</v>
      </c>
      <c r="V48" s="265">
        <v>0</v>
      </c>
      <c r="W48" s="265">
        <v>0</v>
      </c>
      <c r="X48" s="265">
        <v>0</v>
      </c>
      <c r="Y48" s="265">
        <v>0</v>
      </c>
      <c r="Z48" s="265">
        <v>0.86001899999999998</v>
      </c>
      <c r="AA48" s="265">
        <v>0.4</v>
      </c>
      <c r="AB48" s="265">
        <v>0</v>
      </c>
      <c r="AC48" s="265">
        <v>0</v>
      </c>
      <c r="AD48" s="265">
        <v>0</v>
      </c>
      <c r="AE48" s="265">
        <v>0</v>
      </c>
      <c r="AF48" s="265">
        <f t="shared" si="3"/>
        <v>0</v>
      </c>
      <c r="AG48" s="265">
        <f t="shared" si="4"/>
        <v>0.86001899999999998</v>
      </c>
      <c r="AH48" s="265">
        <f t="shared" si="5"/>
        <v>0.4</v>
      </c>
      <c r="AI48" s="265">
        <f t="shared" si="6"/>
        <v>0</v>
      </c>
      <c r="AJ48" s="265">
        <f t="shared" si="7"/>
        <v>0</v>
      </c>
      <c r="AK48" s="265">
        <f t="shared" si="8"/>
        <v>0</v>
      </c>
      <c r="AL48" s="265">
        <f t="shared" si="9"/>
        <v>0</v>
      </c>
    </row>
    <row r="49" spans="1:38" s="51" customFormat="1" ht="141.75">
      <c r="A49" s="133" t="s">
        <v>1840</v>
      </c>
      <c r="B49" s="134" t="s">
        <v>1841</v>
      </c>
      <c r="C49" s="133" t="s">
        <v>1842</v>
      </c>
      <c r="D49" s="265">
        <v>0</v>
      </c>
      <c r="E49" s="265">
        <v>0</v>
      </c>
      <c r="F49" s="265">
        <v>0</v>
      </c>
      <c r="G49" s="265">
        <v>0</v>
      </c>
      <c r="H49" s="265">
        <v>0</v>
      </c>
      <c r="I49" s="265">
        <v>0</v>
      </c>
      <c r="J49" s="265">
        <v>0</v>
      </c>
      <c r="K49" s="265">
        <v>0</v>
      </c>
      <c r="L49" s="265">
        <v>0</v>
      </c>
      <c r="M49" s="265">
        <v>0</v>
      </c>
      <c r="N49" s="265">
        <v>0</v>
      </c>
      <c r="O49" s="265">
        <v>0</v>
      </c>
      <c r="P49" s="265">
        <v>0</v>
      </c>
      <c r="Q49" s="265">
        <v>0</v>
      </c>
      <c r="R49" s="265">
        <v>0</v>
      </c>
      <c r="S49" s="265">
        <v>0</v>
      </c>
      <c r="T49" s="265">
        <v>0</v>
      </c>
      <c r="U49" s="265">
        <v>0</v>
      </c>
      <c r="V49" s="265">
        <v>0</v>
      </c>
      <c r="W49" s="265">
        <v>0</v>
      </c>
      <c r="X49" s="265">
        <v>0</v>
      </c>
      <c r="Y49" s="265">
        <v>0</v>
      </c>
      <c r="Z49" s="265">
        <v>3.6011162699999999</v>
      </c>
      <c r="AA49" s="265">
        <v>1.26</v>
      </c>
      <c r="AB49" s="265">
        <v>0</v>
      </c>
      <c r="AC49" s="265">
        <v>0.41299999999999998</v>
      </c>
      <c r="AD49" s="265">
        <v>0</v>
      </c>
      <c r="AE49" s="265">
        <v>0</v>
      </c>
      <c r="AF49" s="265">
        <f t="shared" si="3"/>
        <v>0</v>
      </c>
      <c r="AG49" s="265">
        <f t="shared" si="4"/>
        <v>3.6011162699999999</v>
      </c>
      <c r="AH49" s="265">
        <f t="shared" si="5"/>
        <v>1.26</v>
      </c>
      <c r="AI49" s="265">
        <f t="shared" si="6"/>
        <v>0</v>
      </c>
      <c r="AJ49" s="265">
        <f t="shared" si="7"/>
        <v>0.41299999999999998</v>
      </c>
      <c r="AK49" s="265">
        <f t="shared" si="8"/>
        <v>0</v>
      </c>
      <c r="AL49" s="265">
        <f t="shared" si="9"/>
        <v>0</v>
      </c>
    </row>
    <row r="50" spans="1:38" s="51" customFormat="1" ht="78.75">
      <c r="A50" s="133" t="s">
        <v>1843</v>
      </c>
      <c r="B50" s="134" t="s">
        <v>1844</v>
      </c>
      <c r="C50" s="133" t="s">
        <v>1845</v>
      </c>
      <c r="D50" s="265">
        <v>0</v>
      </c>
      <c r="E50" s="265">
        <v>0</v>
      </c>
      <c r="F50" s="265">
        <v>0</v>
      </c>
      <c r="G50" s="265">
        <v>0</v>
      </c>
      <c r="H50" s="265">
        <v>0</v>
      </c>
      <c r="I50" s="265">
        <v>0</v>
      </c>
      <c r="J50" s="265">
        <v>0</v>
      </c>
      <c r="K50" s="265">
        <v>0</v>
      </c>
      <c r="L50" s="265">
        <v>0</v>
      </c>
      <c r="M50" s="265">
        <v>0</v>
      </c>
      <c r="N50" s="265">
        <v>0</v>
      </c>
      <c r="O50" s="265">
        <v>0</v>
      </c>
      <c r="P50" s="265">
        <v>0</v>
      </c>
      <c r="Q50" s="265">
        <v>0</v>
      </c>
      <c r="R50" s="265">
        <v>0</v>
      </c>
      <c r="S50" s="265">
        <v>0</v>
      </c>
      <c r="T50" s="265">
        <v>0</v>
      </c>
      <c r="U50" s="265">
        <v>0</v>
      </c>
      <c r="V50" s="265">
        <v>0</v>
      </c>
      <c r="W50" s="265">
        <v>0</v>
      </c>
      <c r="X50" s="265">
        <v>0</v>
      </c>
      <c r="Y50" s="265">
        <v>0</v>
      </c>
      <c r="Z50" s="265">
        <v>0.80253089</v>
      </c>
      <c r="AA50" s="265">
        <v>0</v>
      </c>
      <c r="AB50" s="265">
        <v>0</v>
      </c>
      <c r="AC50" s="265">
        <v>0.185</v>
      </c>
      <c r="AD50" s="265">
        <v>0</v>
      </c>
      <c r="AE50" s="265">
        <v>0</v>
      </c>
      <c r="AF50" s="265">
        <f t="shared" si="3"/>
        <v>0</v>
      </c>
      <c r="AG50" s="265">
        <f t="shared" si="4"/>
        <v>0.80253089</v>
      </c>
      <c r="AH50" s="265">
        <f t="shared" si="5"/>
        <v>0</v>
      </c>
      <c r="AI50" s="265">
        <f t="shared" si="6"/>
        <v>0</v>
      </c>
      <c r="AJ50" s="265">
        <f t="shared" si="7"/>
        <v>0.185</v>
      </c>
      <c r="AK50" s="265">
        <f t="shared" si="8"/>
        <v>0</v>
      </c>
      <c r="AL50" s="265">
        <f t="shared" si="9"/>
        <v>0</v>
      </c>
    </row>
    <row r="51" spans="1:38" s="51" customFormat="1" ht="47.25">
      <c r="A51" s="133" t="s">
        <v>1846</v>
      </c>
      <c r="B51" s="134" t="s">
        <v>1847</v>
      </c>
      <c r="C51" s="133" t="s">
        <v>1848</v>
      </c>
      <c r="D51" s="265">
        <v>0</v>
      </c>
      <c r="E51" s="265">
        <v>0</v>
      </c>
      <c r="F51" s="265">
        <v>0</v>
      </c>
      <c r="G51" s="265">
        <v>0</v>
      </c>
      <c r="H51" s="265">
        <v>0</v>
      </c>
      <c r="I51" s="265">
        <v>0</v>
      </c>
      <c r="J51" s="265">
        <v>0</v>
      </c>
      <c r="K51" s="265">
        <v>0</v>
      </c>
      <c r="L51" s="265">
        <v>0</v>
      </c>
      <c r="M51" s="265">
        <v>0</v>
      </c>
      <c r="N51" s="265">
        <v>0</v>
      </c>
      <c r="O51" s="265">
        <v>0</v>
      </c>
      <c r="P51" s="265">
        <v>0</v>
      </c>
      <c r="Q51" s="265">
        <v>0</v>
      </c>
      <c r="R51" s="265">
        <v>0</v>
      </c>
      <c r="S51" s="265">
        <v>0</v>
      </c>
      <c r="T51" s="265">
        <v>0</v>
      </c>
      <c r="U51" s="265">
        <v>0</v>
      </c>
      <c r="V51" s="265">
        <v>0</v>
      </c>
      <c r="W51" s="265">
        <v>0</v>
      </c>
      <c r="X51" s="265">
        <v>0</v>
      </c>
      <c r="Y51" s="265">
        <v>0</v>
      </c>
      <c r="Z51" s="265">
        <v>4.7566926199999999</v>
      </c>
      <c r="AA51" s="265">
        <v>0</v>
      </c>
      <c r="AB51" s="265">
        <v>0</v>
      </c>
      <c r="AC51" s="265">
        <v>1.1200000000000001</v>
      </c>
      <c r="AD51" s="265">
        <v>0</v>
      </c>
      <c r="AE51" s="265">
        <v>0</v>
      </c>
      <c r="AF51" s="265">
        <f t="shared" si="3"/>
        <v>0</v>
      </c>
      <c r="AG51" s="265">
        <f t="shared" si="4"/>
        <v>4.7566926199999999</v>
      </c>
      <c r="AH51" s="265">
        <f t="shared" si="5"/>
        <v>0</v>
      </c>
      <c r="AI51" s="265">
        <f t="shared" si="6"/>
        <v>0</v>
      </c>
      <c r="AJ51" s="265">
        <f t="shared" si="7"/>
        <v>1.1200000000000001</v>
      </c>
      <c r="AK51" s="265">
        <f t="shared" si="8"/>
        <v>0</v>
      </c>
      <c r="AL51" s="265">
        <f t="shared" si="9"/>
        <v>0</v>
      </c>
    </row>
    <row r="52" spans="1:38" s="51" customFormat="1" ht="31.5">
      <c r="A52" s="133" t="s">
        <v>1849</v>
      </c>
      <c r="B52" s="134" t="s">
        <v>1850</v>
      </c>
      <c r="C52" s="133" t="s">
        <v>1851</v>
      </c>
      <c r="D52" s="265">
        <v>0</v>
      </c>
      <c r="E52" s="265">
        <v>0</v>
      </c>
      <c r="F52" s="265">
        <v>0</v>
      </c>
      <c r="G52" s="265">
        <v>0</v>
      </c>
      <c r="H52" s="265">
        <v>0</v>
      </c>
      <c r="I52" s="265">
        <v>0</v>
      </c>
      <c r="J52" s="265">
        <v>0</v>
      </c>
      <c r="K52" s="265">
        <v>0</v>
      </c>
      <c r="L52" s="265">
        <v>0</v>
      </c>
      <c r="M52" s="265">
        <v>0</v>
      </c>
      <c r="N52" s="265">
        <v>0</v>
      </c>
      <c r="O52" s="265">
        <v>0</v>
      </c>
      <c r="P52" s="265">
        <v>0</v>
      </c>
      <c r="Q52" s="265">
        <v>0</v>
      </c>
      <c r="R52" s="265">
        <v>0</v>
      </c>
      <c r="S52" s="265">
        <v>0</v>
      </c>
      <c r="T52" s="265">
        <v>0</v>
      </c>
      <c r="U52" s="265">
        <v>0</v>
      </c>
      <c r="V52" s="265">
        <v>0</v>
      </c>
      <c r="W52" s="265">
        <v>0</v>
      </c>
      <c r="X52" s="265">
        <v>0</v>
      </c>
      <c r="Y52" s="265">
        <v>0</v>
      </c>
      <c r="Z52" s="265">
        <v>0</v>
      </c>
      <c r="AA52" s="265">
        <v>0</v>
      </c>
      <c r="AB52" s="265">
        <v>0</v>
      </c>
      <c r="AC52" s="265">
        <v>0</v>
      </c>
      <c r="AD52" s="265">
        <v>0</v>
      </c>
      <c r="AE52" s="265">
        <v>0</v>
      </c>
      <c r="AF52" s="265">
        <f t="shared" si="3"/>
        <v>0</v>
      </c>
      <c r="AG52" s="265">
        <f t="shared" si="4"/>
        <v>0</v>
      </c>
      <c r="AH52" s="265">
        <f t="shared" si="5"/>
        <v>0</v>
      </c>
      <c r="AI52" s="265">
        <f t="shared" si="6"/>
        <v>0</v>
      </c>
      <c r="AJ52" s="265">
        <f t="shared" si="7"/>
        <v>0</v>
      </c>
      <c r="AK52" s="265">
        <f t="shared" si="8"/>
        <v>0</v>
      </c>
      <c r="AL52" s="265">
        <f t="shared" si="9"/>
        <v>0</v>
      </c>
    </row>
    <row r="53" spans="1:38" s="51" customFormat="1" ht="15.75">
      <c r="A53" s="133" t="s">
        <v>170</v>
      </c>
      <c r="B53" s="134" t="s">
        <v>1852</v>
      </c>
      <c r="C53" s="133" t="s">
        <v>1853</v>
      </c>
      <c r="D53" s="265">
        <v>0</v>
      </c>
      <c r="E53" s="265">
        <v>0</v>
      </c>
      <c r="F53" s="265">
        <v>0</v>
      </c>
      <c r="G53" s="265">
        <v>0</v>
      </c>
      <c r="H53" s="265">
        <v>0</v>
      </c>
      <c r="I53" s="265">
        <v>0</v>
      </c>
      <c r="J53" s="265">
        <v>0</v>
      </c>
      <c r="K53" s="265">
        <v>0</v>
      </c>
      <c r="L53" s="265">
        <v>0</v>
      </c>
      <c r="M53" s="265">
        <v>0</v>
      </c>
      <c r="N53" s="265">
        <v>0</v>
      </c>
      <c r="O53" s="265">
        <v>0</v>
      </c>
      <c r="P53" s="265">
        <v>0</v>
      </c>
      <c r="Q53" s="265">
        <v>0</v>
      </c>
      <c r="R53" s="265">
        <v>0</v>
      </c>
      <c r="S53" s="265">
        <v>0</v>
      </c>
      <c r="T53" s="265">
        <v>0</v>
      </c>
      <c r="U53" s="265">
        <v>0</v>
      </c>
      <c r="V53" s="265">
        <v>0</v>
      </c>
      <c r="W53" s="265">
        <v>0</v>
      </c>
      <c r="X53" s="265">
        <v>0</v>
      </c>
      <c r="Y53" s="265">
        <v>0</v>
      </c>
      <c r="Z53" s="265">
        <v>0.1</v>
      </c>
      <c r="AA53" s="265">
        <v>0</v>
      </c>
      <c r="AB53" s="265">
        <v>0</v>
      </c>
      <c r="AC53" s="265">
        <v>0</v>
      </c>
      <c r="AD53" s="265">
        <v>0</v>
      </c>
      <c r="AE53" s="265">
        <v>0</v>
      </c>
      <c r="AF53" s="265">
        <f t="shared" si="3"/>
        <v>0</v>
      </c>
      <c r="AG53" s="265">
        <f t="shared" si="4"/>
        <v>0.1</v>
      </c>
      <c r="AH53" s="265">
        <f t="shared" si="5"/>
        <v>0</v>
      </c>
      <c r="AI53" s="265">
        <f t="shared" si="6"/>
        <v>0</v>
      </c>
      <c r="AJ53" s="265">
        <f t="shared" si="7"/>
        <v>0</v>
      </c>
      <c r="AK53" s="265">
        <f t="shared" si="8"/>
        <v>0</v>
      </c>
      <c r="AL53" s="265">
        <f t="shared" si="9"/>
        <v>0</v>
      </c>
    </row>
    <row r="54" spans="1:38" s="274" customFormat="1" ht="31.5">
      <c r="A54" s="126" t="s">
        <v>115</v>
      </c>
      <c r="B54" s="127" t="s">
        <v>202</v>
      </c>
      <c r="C54" s="129" t="s">
        <v>218</v>
      </c>
      <c r="D54" s="129">
        <f>SUM(D55:D56)</f>
        <v>0</v>
      </c>
      <c r="E54" s="129">
        <f t="shared" ref="E54:AE54" si="21">SUM(E55:E56)</f>
        <v>0</v>
      </c>
      <c r="F54" s="129">
        <f t="shared" si="21"/>
        <v>0</v>
      </c>
      <c r="G54" s="129">
        <f t="shared" si="21"/>
        <v>0</v>
      </c>
      <c r="H54" s="129">
        <f t="shared" si="21"/>
        <v>0</v>
      </c>
      <c r="I54" s="129">
        <f t="shared" si="21"/>
        <v>0</v>
      </c>
      <c r="J54" s="129">
        <f t="shared" si="21"/>
        <v>0</v>
      </c>
      <c r="K54" s="129">
        <f t="shared" si="21"/>
        <v>0</v>
      </c>
      <c r="L54" s="129">
        <f t="shared" si="21"/>
        <v>0</v>
      </c>
      <c r="M54" s="129">
        <f t="shared" si="21"/>
        <v>0</v>
      </c>
      <c r="N54" s="129">
        <f t="shared" si="21"/>
        <v>0</v>
      </c>
      <c r="O54" s="129">
        <f t="shared" si="21"/>
        <v>0</v>
      </c>
      <c r="P54" s="129">
        <f t="shared" si="21"/>
        <v>0</v>
      </c>
      <c r="Q54" s="129">
        <f t="shared" si="21"/>
        <v>0</v>
      </c>
      <c r="R54" s="129">
        <f t="shared" si="21"/>
        <v>0</v>
      </c>
      <c r="S54" s="129">
        <f t="shared" si="21"/>
        <v>0</v>
      </c>
      <c r="T54" s="129">
        <f t="shared" si="21"/>
        <v>0</v>
      </c>
      <c r="U54" s="129">
        <f t="shared" si="21"/>
        <v>0</v>
      </c>
      <c r="V54" s="129">
        <f t="shared" si="21"/>
        <v>0</v>
      </c>
      <c r="W54" s="129">
        <f t="shared" si="21"/>
        <v>0</v>
      </c>
      <c r="X54" s="129">
        <f t="shared" si="21"/>
        <v>0</v>
      </c>
      <c r="Y54" s="129">
        <f t="shared" si="21"/>
        <v>0</v>
      </c>
      <c r="Z54" s="129">
        <f t="shared" si="21"/>
        <v>0</v>
      </c>
      <c r="AA54" s="129">
        <f t="shared" si="21"/>
        <v>0</v>
      </c>
      <c r="AB54" s="129">
        <f t="shared" si="21"/>
        <v>0</v>
      </c>
      <c r="AC54" s="129">
        <f t="shared" si="21"/>
        <v>0</v>
      </c>
      <c r="AD54" s="129">
        <f t="shared" si="21"/>
        <v>0</v>
      </c>
      <c r="AE54" s="129">
        <f t="shared" si="21"/>
        <v>0</v>
      </c>
      <c r="AF54" s="129">
        <f t="shared" si="3"/>
        <v>0</v>
      </c>
      <c r="AG54" s="129">
        <f t="shared" si="4"/>
        <v>0</v>
      </c>
      <c r="AH54" s="129">
        <f t="shared" si="5"/>
        <v>0</v>
      </c>
      <c r="AI54" s="129">
        <f t="shared" si="6"/>
        <v>0</v>
      </c>
      <c r="AJ54" s="129">
        <f t="shared" si="7"/>
        <v>0</v>
      </c>
      <c r="AK54" s="129">
        <f t="shared" si="8"/>
        <v>0</v>
      </c>
      <c r="AL54" s="129">
        <f t="shared" si="9"/>
        <v>0</v>
      </c>
    </row>
    <row r="55" spans="1:38" s="275" customFormat="1" ht="63">
      <c r="A55" s="132" t="s">
        <v>171</v>
      </c>
      <c r="B55" s="157" t="s">
        <v>203</v>
      </c>
      <c r="C55" s="131" t="s">
        <v>1717</v>
      </c>
      <c r="D55" s="131">
        <v>0</v>
      </c>
      <c r="E55" s="131">
        <v>0</v>
      </c>
      <c r="F55" s="131">
        <v>0</v>
      </c>
      <c r="G55" s="131">
        <v>0</v>
      </c>
      <c r="H55" s="131">
        <v>0</v>
      </c>
      <c r="I55" s="131">
        <v>0</v>
      </c>
      <c r="J55" s="131">
        <v>0</v>
      </c>
      <c r="K55" s="131">
        <v>0</v>
      </c>
      <c r="L55" s="131">
        <v>0</v>
      </c>
      <c r="M55" s="131">
        <v>0</v>
      </c>
      <c r="N55" s="131">
        <v>0</v>
      </c>
      <c r="O55" s="131">
        <v>0</v>
      </c>
      <c r="P55" s="131">
        <v>0</v>
      </c>
      <c r="Q55" s="131">
        <v>0</v>
      </c>
      <c r="R55" s="131">
        <v>0</v>
      </c>
      <c r="S55" s="131">
        <v>0</v>
      </c>
      <c r="T55" s="131">
        <v>0</v>
      </c>
      <c r="U55" s="131">
        <v>0</v>
      </c>
      <c r="V55" s="131">
        <v>0</v>
      </c>
      <c r="W55" s="131">
        <v>0</v>
      </c>
      <c r="X55" s="131">
        <v>0</v>
      </c>
      <c r="Y55" s="131">
        <v>0</v>
      </c>
      <c r="Z55" s="131">
        <v>0</v>
      </c>
      <c r="AA55" s="131">
        <v>0</v>
      </c>
      <c r="AB55" s="131">
        <v>0</v>
      </c>
      <c r="AC55" s="131">
        <v>0</v>
      </c>
      <c r="AD55" s="131">
        <v>0</v>
      </c>
      <c r="AE55" s="131">
        <v>0</v>
      </c>
      <c r="AF55" s="131">
        <f t="shared" si="3"/>
        <v>0</v>
      </c>
      <c r="AG55" s="131">
        <f t="shared" si="4"/>
        <v>0</v>
      </c>
      <c r="AH55" s="131">
        <f t="shared" si="5"/>
        <v>0</v>
      </c>
      <c r="AI55" s="131">
        <f t="shared" si="6"/>
        <v>0</v>
      </c>
      <c r="AJ55" s="131">
        <f t="shared" si="7"/>
        <v>0</v>
      </c>
      <c r="AK55" s="131">
        <f t="shared" si="8"/>
        <v>0</v>
      </c>
      <c r="AL55" s="131">
        <f t="shared" si="9"/>
        <v>0</v>
      </c>
    </row>
    <row r="56" spans="1:38" s="275" customFormat="1" ht="47.25">
      <c r="A56" s="132" t="s">
        <v>172</v>
      </c>
      <c r="B56" s="157" t="s">
        <v>204</v>
      </c>
      <c r="C56" s="131" t="s">
        <v>1718</v>
      </c>
      <c r="D56" s="131">
        <v>0</v>
      </c>
      <c r="E56" s="131">
        <v>0</v>
      </c>
      <c r="F56" s="131">
        <v>0</v>
      </c>
      <c r="G56" s="131">
        <v>0</v>
      </c>
      <c r="H56" s="131">
        <v>0</v>
      </c>
      <c r="I56" s="131">
        <v>0</v>
      </c>
      <c r="J56" s="131">
        <v>0</v>
      </c>
      <c r="K56" s="131">
        <v>0</v>
      </c>
      <c r="L56" s="131">
        <v>0</v>
      </c>
      <c r="M56" s="131">
        <v>0</v>
      </c>
      <c r="N56" s="131">
        <v>0</v>
      </c>
      <c r="O56" s="131">
        <v>0</v>
      </c>
      <c r="P56" s="131">
        <v>0</v>
      </c>
      <c r="Q56" s="131">
        <v>0</v>
      </c>
      <c r="R56" s="131">
        <v>0</v>
      </c>
      <c r="S56" s="131">
        <v>0</v>
      </c>
      <c r="T56" s="131">
        <v>0</v>
      </c>
      <c r="U56" s="131">
        <v>0</v>
      </c>
      <c r="V56" s="131">
        <v>0</v>
      </c>
      <c r="W56" s="131">
        <v>0</v>
      </c>
      <c r="X56" s="131">
        <v>0</v>
      </c>
      <c r="Y56" s="131">
        <v>0</v>
      </c>
      <c r="Z56" s="131">
        <v>0</v>
      </c>
      <c r="AA56" s="131">
        <v>0</v>
      </c>
      <c r="AB56" s="131">
        <v>0</v>
      </c>
      <c r="AC56" s="131">
        <v>0</v>
      </c>
      <c r="AD56" s="131">
        <v>0</v>
      </c>
      <c r="AE56" s="131">
        <v>0</v>
      </c>
      <c r="AF56" s="131">
        <f t="shared" si="3"/>
        <v>0</v>
      </c>
      <c r="AG56" s="131">
        <f t="shared" si="4"/>
        <v>0</v>
      </c>
      <c r="AH56" s="131">
        <f t="shared" si="5"/>
        <v>0</v>
      </c>
      <c r="AI56" s="131">
        <f t="shared" si="6"/>
        <v>0</v>
      </c>
      <c r="AJ56" s="131">
        <f t="shared" si="7"/>
        <v>0</v>
      </c>
      <c r="AK56" s="131">
        <f t="shared" si="8"/>
        <v>0</v>
      </c>
      <c r="AL56" s="131">
        <f t="shared" si="9"/>
        <v>0</v>
      </c>
    </row>
    <row r="57" spans="1:38" s="274" customFormat="1" ht="47.25">
      <c r="A57" s="126" t="s">
        <v>116</v>
      </c>
      <c r="B57" s="127" t="s">
        <v>205</v>
      </c>
      <c r="C57" s="129" t="s">
        <v>218</v>
      </c>
      <c r="D57" s="129">
        <f>SUM(D58,D62)</f>
        <v>0</v>
      </c>
      <c r="E57" s="129">
        <f t="shared" ref="E57:AE57" si="22">SUM(E58,E62)</f>
        <v>0</v>
      </c>
      <c r="F57" s="129">
        <f t="shared" si="22"/>
        <v>0</v>
      </c>
      <c r="G57" s="129">
        <f t="shared" si="22"/>
        <v>0</v>
      </c>
      <c r="H57" s="129">
        <f t="shared" si="22"/>
        <v>0</v>
      </c>
      <c r="I57" s="129">
        <f t="shared" si="22"/>
        <v>0</v>
      </c>
      <c r="J57" s="129">
        <f t="shared" si="22"/>
        <v>0</v>
      </c>
      <c r="K57" s="129">
        <f t="shared" si="22"/>
        <v>0</v>
      </c>
      <c r="L57" s="129">
        <f t="shared" si="22"/>
        <v>0</v>
      </c>
      <c r="M57" s="129">
        <f t="shared" si="22"/>
        <v>0</v>
      </c>
      <c r="N57" s="129">
        <f t="shared" si="22"/>
        <v>0</v>
      </c>
      <c r="O57" s="129">
        <f t="shared" si="22"/>
        <v>0</v>
      </c>
      <c r="P57" s="129">
        <f t="shared" si="22"/>
        <v>0</v>
      </c>
      <c r="Q57" s="129">
        <f t="shared" si="22"/>
        <v>0</v>
      </c>
      <c r="R57" s="129">
        <f t="shared" si="22"/>
        <v>0</v>
      </c>
      <c r="S57" s="129">
        <f t="shared" si="22"/>
        <v>0</v>
      </c>
      <c r="T57" s="129">
        <f t="shared" si="22"/>
        <v>0</v>
      </c>
      <c r="U57" s="129">
        <f t="shared" si="22"/>
        <v>0</v>
      </c>
      <c r="V57" s="129">
        <f t="shared" si="22"/>
        <v>0</v>
      </c>
      <c r="W57" s="129">
        <f t="shared" si="22"/>
        <v>0</v>
      </c>
      <c r="X57" s="129">
        <f t="shared" si="22"/>
        <v>0</v>
      </c>
      <c r="Y57" s="129">
        <f t="shared" si="22"/>
        <v>0</v>
      </c>
      <c r="Z57" s="129">
        <f t="shared" si="22"/>
        <v>0</v>
      </c>
      <c r="AA57" s="129">
        <f t="shared" si="22"/>
        <v>0</v>
      </c>
      <c r="AB57" s="129">
        <f t="shared" si="22"/>
        <v>0</v>
      </c>
      <c r="AC57" s="129">
        <f t="shared" si="22"/>
        <v>0</v>
      </c>
      <c r="AD57" s="129">
        <f t="shared" si="22"/>
        <v>0</v>
      </c>
      <c r="AE57" s="129">
        <f t="shared" si="22"/>
        <v>0</v>
      </c>
      <c r="AF57" s="129">
        <f t="shared" si="3"/>
        <v>0</v>
      </c>
      <c r="AG57" s="129">
        <f t="shared" si="4"/>
        <v>0</v>
      </c>
      <c r="AH57" s="129">
        <f t="shared" si="5"/>
        <v>0</v>
      </c>
      <c r="AI57" s="129">
        <f t="shared" si="6"/>
        <v>0</v>
      </c>
      <c r="AJ57" s="129">
        <f t="shared" si="7"/>
        <v>0</v>
      </c>
      <c r="AK57" s="129">
        <f t="shared" si="8"/>
        <v>0</v>
      </c>
      <c r="AL57" s="129">
        <f t="shared" si="9"/>
        <v>0</v>
      </c>
    </row>
    <row r="58" spans="1:38" s="275" customFormat="1" ht="31.5">
      <c r="A58" s="132" t="s">
        <v>130</v>
      </c>
      <c r="B58" s="157" t="s">
        <v>206</v>
      </c>
      <c r="C58" s="131" t="s">
        <v>218</v>
      </c>
      <c r="D58" s="131">
        <f>SUM(D59:D61)</f>
        <v>0</v>
      </c>
      <c r="E58" s="131">
        <f t="shared" ref="E58:AE58" si="23">SUM(E59:E61)</f>
        <v>0</v>
      </c>
      <c r="F58" s="131">
        <f t="shared" si="23"/>
        <v>0</v>
      </c>
      <c r="G58" s="131">
        <f t="shared" si="23"/>
        <v>0</v>
      </c>
      <c r="H58" s="131">
        <f t="shared" si="23"/>
        <v>0</v>
      </c>
      <c r="I58" s="131">
        <f t="shared" si="23"/>
        <v>0</v>
      </c>
      <c r="J58" s="131">
        <f t="shared" si="23"/>
        <v>0</v>
      </c>
      <c r="K58" s="131">
        <f t="shared" si="23"/>
        <v>0</v>
      </c>
      <c r="L58" s="131">
        <f t="shared" si="23"/>
        <v>0</v>
      </c>
      <c r="M58" s="131">
        <f t="shared" si="23"/>
        <v>0</v>
      </c>
      <c r="N58" s="131">
        <f t="shared" si="23"/>
        <v>0</v>
      </c>
      <c r="O58" s="131">
        <f t="shared" si="23"/>
        <v>0</v>
      </c>
      <c r="P58" s="131">
        <f t="shared" si="23"/>
        <v>0</v>
      </c>
      <c r="Q58" s="131">
        <f t="shared" si="23"/>
        <v>0</v>
      </c>
      <c r="R58" s="131">
        <f t="shared" si="23"/>
        <v>0</v>
      </c>
      <c r="S58" s="131">
        <f t="shared" si="23"/>
        <v>0</v>
      </c>
      <c r="T58" s="131">
        <f t="shared" si="23"/>
        <v>0</v>
      </c>
      <c r="U58" s="131">
        <f t="shared" si="23"/>
        <v>0</v>
      </c>
      <c r="V58" s="131">
        <f t="shared" si="23"/>
        <v>0</v>
      </c>
      <c r="W58" s="131">
        <f t="shared" si="23"/>
        <v>0</v>
      </c>
      <c r="X58" s="131">
        <f t="shared" si="23"/>
        <v>0</v>
      </c>
      <c r="Y58" s="131">
        <f t="shared" si="23"/>
        <v>0</v>
      </c>
      <c r="Z58" s="131">
        <f t="shared" si="23"/>
        <v>0</v>
      </c>
      <c r="AA58" s="131">
        <f t="shared" si="23"/>
        <v>0</v>
      </c>
      <c r="AB58" s="131">
        <f t="shared" si="23"/>
        <v>0</v>
      </c>
      <c r="AC58" s="131">
        <f t="shared" si="23"/>
        <v>0</v>
      </c>
      <c r="AD58" s="131">
        <f t="shared" si="23"/>
        <v>0</v>
      </c>
      <c r="AE58" s="131">
        <f t="shared" si="23"/>
        <v>0</v>
      </c>
      <c r="AF58" s="131">
        <f t="shared" si="3"/>
        <v>0</v>
      </c>
      <c r="AG58" s="131">
        <f t="shared" si="4"/>
        <v>0</v>
      </c>
      <c r="AH58" s="131">
        <f t="shared" si="5"/>
        <v>0</v>
      </c>
      <c r="AI58" s="131">
        <f t="shared" si="6"/>
        <v>0</v>
      </c>
      <c r="AJ58" s="131">
        <f t="shared" si="7"/>
        <v>0</v>
      </c>
      <c r="AK58" s="131">
        <f t="shared" si="8"/>
        <v>0</v>
      </c>
      <c r="AL58" s="131">
        <f t="shared" si="9"/>
        <v>0</v>
      </c>
    </row>
    <row r="59" spans="1:38" s="281" customFormat="1" ht="94.5">
      <c r="A59" s="209" t="s">
        <v>130</v>
      </c>
      <c r="B59" s="211" t="s">
        <v>207</v>
      </c>
      <c r="C59" s="279" t="s">
        <v>218</v>
      </c>
      <c r="D59" s="280">
        <v>0</v>
      </c>
      <c r="E59" s="280">
        <v>0</v>
      </c>
      <c r="F59" s="280">
        <v>0</v>
      </c>
      <c r="G59" s="280">
        <v>0</v>
      </c>
      <c r="H59" s="280">
        <v>0</v>
      </c>
      <c r="I59" s="280">
        <v>0</v>
      </c>
      <c r="J59" s="280">
        <v>0</v>
      </c>
      <c r="K59" s="280">
        <v>0</v>
      </c>
      <c r="L59" s="280">
        <v>0</v>
      </c>
      <c r="M59" s="280">
        <v>0</v>
      </c>
      <c r="N59" s="280">
        <v>0</v>
      </c>
      <c r="O59" s="280">
        <v>0</v>
      </c>
      <c r="P59" s="280">
        <v>0</v>
      </c>
      <c r="Q59" s="280">
        <v>0</v>
      </c>
      <c r="R59" s="280">
        <v>0</v>
      </c>
      <c r="S59" s="280">
        <v>0</v>
      </c>
      <c r="T59" s="280">
        <v>0</v>
      </c>
      <c r="U59" s="280">
        <v>0</v>
      </c>
      <c r="V59" s="280">
        <v>0</v>
      </c>
      <c r="W59" s="280">
        <v>0</v>
      </c>
      <c r="X59" s="280">
        <v>0</v>
      </c>
      <c r="Y59" s="280">
        <v>0</v>
      </c>
      <c r="Z59" s="280">
        <v>0</v>
      </c>
      <c r="AA59" s="280">
        <v>0</v>
      </c>
      <c r="AB59" s="280">
        <v>0</v>
      </c>
      <c r="AC59" s="280">
        <v>0</v>
      </c>
      <c r="AD59" s="280">
        <v>0</v>
      </c>
      <c r="AE59" s="280">
        <v>0</v>
      </c>
      <c r="AF59" s="280">
        <f t="shared" si="3"/>
        <v>0</v>
      </c>
      <c r="AG59" s="280">
        <f t="shared" si="4"/>
        <v>0</v>
      </c>
      <c r="AH59" s="280">
        <f t="shared" si="5"/>
        <v>0</v>
      </c>
      <c r="AI59" s="280">
        <f t="shared" si="6"/>
        <v>0</v>
      </c>
      <c r="AJ59" s="280">
        <f t="shared" si="7"/>
        <v>0</v>
      </c>
      <c r="AK59" s="280">
        <f t="shared" si="8"/>
        <v>0</v>
      </c>
      <c r="AL59" s="280">
        <f t="shared" si="9"/>
        <v>0</v>
      </c>
    </row>
    <row r="60" spans="1:38" s="281" customFormat="1" ht="78.75">
      <c r="A60" s="209" t="s">
        <v>130</v>
      </c>
      <c r="B60" s="211" t="s">
        <v>208</v>
      </c>
      <c r="C60" s="279" t="s">
        <v>218</v>
      </c>
      <c r="D60" s="280">
        <v>0</v>
      </c>
      <c r="E60" s="280">
        <v>0</v>
      </c>
      <c r="F60" s="280">
        <v>0</v>
      </c>
      <c r="G60" s="280">
        <v>0</v>
      </c>
      <c r="H60" s="280">
        <v>0</v>
      </c>
      <c r="I60" s="280">
        <v>0</v>
      </c>
      <c r="J60" s="280">
        <v>0</v>
      </c>
      <c r="K60" s="280">
        <v>0</v>
      </c>
      <c r="L60" s="280">
        <v>0</v>
      </c>
      <c r="M60" s="280">
        <v>0</v>
      </c>
      <c r="N60" s="280">
        <v>0</v>
      </c>
      <c r="O60" s="280">
        <v>0</v>
      </c>
      <c r="P60" s="280">
        <v>0</v>
      </c>
      <c r="Q60" s="280">
        <v>0</v>
      </c>
      <c r="R60" s="280">
        <v>0</v>
      </c>
      <c r="S60" s="280">
        <v>0</v>
      </c>
      <c r="T60" s="280">
        <v>0</v>
      </c>
      <c r="U60" s="280">
        <v>0</v>
      </c>
      <c r="V60" s="280">
        <v>0</v>
      </c>
      <c r="W60" s="280">
        <v>0</v>
      </c>
      <c r="X60" s="280">
        <v>0</v>
      </c>
      <c r="Y60" s="280">
        <v>0</v>
      </c>
      <c r="Z60" s="280">
        <v>0</v>
      </c>
      <c r="AA60" s="280">
        <v>0</v>
      </c>
      <c r="AB60" s="280">
        <v>0</v>
      </c>
      <c r="AC60" s="280">
        <v>0</v>
      </c>
      <c r="AD60" s="280">
        <v>0</v>
      </c>
      <c r="AE60" s="280">
        <v>0</v>
      </c>
      <c r="AF60" s="280">
        <f t="shared" si="3"/>
        <v>0</v>
      </c>
      <c r="AG60" s="280">
        <f t="shared" si="4"/>
        <v>0</v>
      </c>
      <c r="AH60" s="280">
        <f t="shared" si="5"/>
        <v>0</v>
      </c>
      <c r="AI60" s="280">
        <f t="shared" si="6"/>
        <v>0</v>
      </c>
      <c r="AJ60" s="280">
        <f t="shared" si="7"/>
        <v>0</v>
      </c>
      <c r="AK60" s="280">
        <f t="shared" si="8"/>
        <v>0</v>
      </c>
      <c r="AL60" s="280">
        <f t="shared" si="9"/>
        <v>0</v>
      </c>
    </row>
    <row r="61" spans="1:38" s="281" customFormat="1" ht="94.5">
      <c r="A61" s="209" t="s">
        <v>130</v>
      </c>
      <c r="B61" s="211" t="s">
        <v>209</v>
      </c>
      <c r="C61" s="279" t="s">
        <v>218</v>
      </c>
      <c r="D61" s="280">
        <v>0</v>
      </c>
      <c r="E61" s="280">
        <v>0</v>
      </c>
      <c r="F61" s="280">
        <v>0</v>
      </c>
      <c r="G61" s="280">
        <v>0</v>
      </c>
      <c r="H61" s="280">
        <v>0</v>
      </c>
      <c r="I61" s="280">
        <v>0</v>
      </c>
      <c r="J61" s="280">
        <v>0</v>
      </c>
      <c r="K61" s="280">
        <v>0</v>
      </c>
      <c r="L61" s="280">
        <v>0</v>
      </c>
      <c r="M61" s="280">
        <v>0</v>
      </c>
      <c r="N61" s="280">
        <v>0</v>
      </c>
      <c r="O61" s="280">
        <v>0</v>
      </c>
      <c r="P61" s="280">
        <v>0</v>
      </c>
      <c r="Q61" s="280">
        <v>0</v>
      </c>
      <c r="R61" s="280">
        <v>0</v>
      </c>
      <c r="S61" s="280">
        <v>0</v>
      </c>
      <c r="T61" s="280">
        <v>0</v>
      </c>
      <c r="U61" s="280">
        <v>0</v>
      </c>
      <c r="V61" s="280">
        <v>0</v>
      </c>
      <c r="W61" s="280">
        <v>0</v>
      </c>
      <c r="X61" s="280">
        <v>0</v>
      </c>
      <c r="Y61" s="280">
        <v>0</v>
      </c>
      <c r="Z61" s="280">
        <v>0</v>
      </c>
      <c r="AA61" s="280">
        <v>0</v>
      </c>
      <c r="AB61" s="280">
        <v>0</v>
      </c>
      <c r="AC61" s="280">
        <v>0</v>
      </c>
      <c r="AD61" s="280">
        <v>0</v>
      </c>
      <c r="AE61" s="280">
        <v>0</v>
      </c>
      <c r="AF61" s="280">
        <f t="shared" si="3"/>
        <v>0</v>
      </c>
      <c r="AG61" s="280">
        <f t="shared" si="4"/>
        <v>0</v>
      </c>
      <c r="AH61" s="280">
        <f t="shared" si="5"/>
        <v>0</v>
      </c>
      <c r="AI61" s="280">
        <f t="shared" si="6"/>
        <v>0</v>
      </c>
      <c r="AJ61" s="280">
        <f t="shared" si="7"/>
        <v>0</v>
      </c>
      <c r="AK61" s="280">
        <f t="shared" si="8"/>
        <v>0</v>
      </c>
      <c r="AL61" s="280">
        <f t="shared" si="9"/>
        <v>0</v>
      </c>
    </row>
    <row r="62" spans="1:38" s="275" customFormat="1" ht="31.5">
      <c r="A62" s="132" t="s">
        <v>131</v>
      </c>
      <c r="B62" s="157" t="s">
        <v>277</v>
      </c>
      <c r="C62" s="131" t="s">
        <v>1719</v>
      </c>
      <c r="D62" s="131">
        <f>SUM(D63:D65)</f>
        <v>0</v>
      </c>
      <c r="E62" s="131">
        <f t="shared" ref="E62:AE62" si="24">SUM(E63:E65)</f>
        <v>0</v>
      </c>
      <c r="F62" s="131">
        <f t="shared" si="24"/>
        <v>0</v>
      </c>
      <c r="G62" s="131">
        <f t="shared" si="24"/>
        <v>0</v>
      </c>
      <c r="H62" s="131">
        <f t="shared" si="24"/>
        <v>0</v>
      </c>
      <c r="I62" s="131">
        <f t="shared" si="24"/>
        <v>0</v>
      </c>
      <c r="J62" s="131">
        <f t="shared" si="24"/>
        <v>0</v>
      </c>
      <c r="K62" s="131">
        <f t="shared" si="24"/>
        <v>0</v>
      </c>
      <c r="L62" s="131">
        <f t="shared" si="24"/>
        <v>0</v>
      </c>
      <c r="M62" s="131">
        <f t="shared" si="24"/>
        <v>0</v>
      </c>
      <c r="N62" s="131">
        <f t="shared" si="24"/>
        <v>0</v>
      </c>
      <c r="O62" s="131">
        <f t="shared" si="24"/>
        <v>0</v>
      </c>
      <c r="P62" s="131">
        <f t="shared" si="24"/>
        <v>0</v>
      </c>
      <c r="Q62" s="131">
        <f t="shared" si="24"/>
        <v>0</v>
      </c>
      <c r="R62" s="131">
        <f t="shared" si="24"/>
        <v>0</v>
      </c>
      <c r="S62" s="131">
        <f t="shared" si="24"/>
        <v>0</v>
      </c>
      <c r="T62" s="131">
        <f t="shared" si="24"/>
        <v>0</v>
      </c>
      <c r="U62" s="131">
        <f t="shared" si="24"/>
        <v>0</v>
      </c>
      <c r="V62" s="131">
        <f t="shared" si="24"/>
        <v>0</v>
      </c>
      <c r="W62" s="131">
        <f t="shared" si="24"/>
        <v>0</v>
      </c>
      <c r="X62" s="131">
        <f t="shared" si="24"/>
        <v>0</v>
      </c>
      <c r="Y62" s="131">
        <f t="shared" si="24"/>
        <v>0</v>
      </c>
      <c r="Z62" s="131">
        <f t="shared" si="24"/>
        <v>0</v>
      </c>
      <c r="AA62" s="131">
        <f t="shared" si="24"/>
        <v>0</v>
      </c>
      <c r="AB62" s="131">
        <f t="shared" si="24"/>
        <v>0</v>
      </c>
      <c r="AC62" s="131">
        <f t="shared" si="24"/>
        <v>0</v>
      </c>
      <c r="AD62" s="131">
        <f t="shared" si="24"/>
        <v>0</v>
      </c>
      <c r="AE62" s="131">
        <f t="shared" si="24"/>
        <v>0</v>
      </c>
      <c r="AF62" s="131">
        <f t="shared" si="3"/>
        <v>0</v>
      </c>
      <c r="AG62" s="131">
        <f t="shared" si="4"/>
        <v>0</v>
      </c>
      <c r="AH62" s="131">
        <f t="shared" si="5"/>
        <v>0</v>
      </c>
      <c r="AI62" s="131">
        <f t="shared" si="6"/>
        <v>0</v>
      </c>
      <c r="AJ62" s="131">
        <f t="shared" si="7"/>
        <v>0</v>
      </c>
      <c r="AK62" s="131">
        <f t="shared" si="8"/>
        <v>0</v>
      </c>
      <c r="AL62" s="131">
        <f t="shared" si="9"/>
        <v>0</v>
      </c>
    </row>
    <row r="63" spans="1:38" s="281" customFormat="1" ht="94.5">
      <c r="A63" s="209" t="s">
        <v>131</v>
      </c>
      <c r="B63" s="211" t="s">
        <v>278</v>
      </c>
      <c r="C63" s="279" t="s">
        <v>218</v>
      </c>
      <c r="D63" s="280">
        <v>0</v>
      </c>
      <c r="E63" s="280">
        <v>0</v>
      </c>
      <c r="F63" s="280">
        <v>0</v>
      </c>
      <c r="G63" s="280">
        <v>0</v>
      </c>
      <c r="H63" s="280">
        <v>0</v>
      </c>
      <c r="I63" s="280">
        <v>0</v>
      </c>
      <c r="J63" s="280">
        <v>0</v>
      </c>
      <c r="K63" s="280">
        <v>0</v>
      </c>
      <c r="L63" s="280">
        <v>0</v>
      </c>
      <c r="M63" s="280">
        <v>0</v>
      </c>
      <c r="N63" s="280">
        <v>0</v>
      </c>
      <c r="O63" s="280">
        <v>0</v>
      </c>
      <c r="P63" s="280">
        <v>0</v>
      </c>
      <c r="Q63" s="280">
        <v>0</v>
      </c>
      <c r="R63" s="280">
        <v>0</v>
      </c>
      <c r="S63" s="280">
        <v>0</v>
      </c>
      <c r="T63" s="280">
        <v>0</v>
      </c>
      <c r="U63" s="280">
        <v>0</v>
      </c>
      <c r="V63" s="280">
        <v>0</v>
      </c>
      <c r="W63" s="280">
        <v>0</v>
      </c>
      <c r="X63" s="280">
        <v>0</v>
      </c>
      <c r="Y63" s="280">
        <v>0</v>
      </c>
      <c r="Z63" s="280">
        <v>0</v>
      </c>
      <c r="AA63" s="280">
        <v>0</v>
      </c>
      <c r="AB63" s="280">
        <v>0</v>
      </c>
      <c r="AC63" s="280">
        <v>0</v>
      </c>
      <c r="AD63" s="280">
        <v>0</v>
      </c>
      <c r="AE63" s="280">
        <v>0</v>
      </c>
      <c r="AF63" s="280">
        <f t="shared" si="3"/>
        <v>0</v>
      </c>
      <c r="AG63" s="280">
        <f t="shared" si="4"/>
        <v>0</v>
      </c>
      <c r="AH63" s="280">
        <f t="shared" si="5"/>
        <v>0</v>
      </c>
      <c r="AI63" s="280">
        <f t="shared" si="6"/>
        <v>0</v>
      </c>
      <c r="AJ63" s="280">
        <f t="shared" si="7"/>
        <v>0</v>
      </c>
      <c r="AK63" s="280">
        <f t="shared" si="8"/>
        <v>0</v>
      </c>
      <c r="AL63" s="280">
        <f t="shared" si="9"/>
        <v>0</v>
      </c>
    </row>
    <row r="64" spans="1:38" s="281" customFormat="1" ht="78.75">
      <c r="A64" s="209" t="s">
        <v>131</v>
      </c>
      <c r="B64" s="211" t="s">
        <v>208</v>
      </c>
      <c r="C64" s="279" t="s">
        <v>218</v>
      </c>
      <c r="D64" s="280">
        <v>0</v>
      </c>
      <c r="E64" s="280">
        <v>0</v>
      </c>
      <c r="F64" s="280">
        <v>0</v>
      </c>
      <c r="G64" s="280">
        <v>0</v>
      </c>
      <c r="H64" s="280">
        <v>0</v>
      </c>
      <c r="I64" s="280">
        <v>0</v>
      </c>
      <c r="J64" s="280">
        <v>0</v>
      </c>
      <c r="K64" s="280">
        <v>0</v>
      </c>
      <c r="L64" s="280">
        <v>0</v>
      </c>
      <c r="M64" s="280">
        <v>0</v>
      </c>
      <c r="N64" s="280">
        <v>0</v>
      </c>
      <c r="O64" s="280">
        <v>0</v>
      </c>
      <c r="P64" s="280">
        <v>0</v>
      </c>
      <c r="Q64" s="280">
        <v>0</v>
      </c>
      <c r="R64" s="280">
        <v>0</v>
      </c>
      <c r="S64" s="280">
        <v>0</v>
      </c>
      <c r="T64" s="280">
        <v>0</v>
      </c>
      <c r="U64" s="280">
        <v>0</v>
      </c>
      <c r="V64" s="280">
        <v>0</v>
      </c>
      <c r="W64" s="280">
        <v>0</v>
      </c>
      <c r="X64" s="280">
        <v>0</v>
      </c>
      <c r="Y64" s="280">
        <v>0</v>
      </c>
      <c r="Z64" s="280">
        <v>0</v>
      </c>
      <c r="AA64" s="280">
        <v>0</v>
      </c>
      <c r="AB64" s="280">
        <v>0</v>
      </c>
      <c r="AC64" s="280">
        <v>0</v>
      </c>
      <c r="AD64" s="280">
        <v>0</v>
      </c>
      <c r="AE64" s="280">
        <v>0</v>
      </c>
      <c r="AF64" s="280">
        <f t="shared" si="3"/>
        <v>0</v>
      </c>
      <c r="AG64" s="280">
        <f t="shared" si="4"/>
        <v>0</v>
      </c>
      <c r="AH64" s="280">
        <f t="shared" si="5"/>
        <v>0</v>
      </c>
      <c r="AI64" s="280">
        <f t="shared" si="6"/>
        <v>0</v>
      </c>
      <c r="AJ64" s="280">
        <f t="shared" si="7"/>
        <v>0</v>
      </c>
      <c r="AK64" s="280">
        <f t="shared" si="8"/>
        <v>0</v>
      </c>
      <c r="AL64" s="280">
        <f t="shared" si="9"/>
        <v>0</v>
      </c>
    </row>
    <row r="65" spans="1:55" s="281" customFormat="1" ht="94.5">
      <c r="A65" s="209" t="s">
        <v>131</v>
      </c>
      <c r="B65" s="211" t="s">
        <v>279</v>
      </c>
      <c r="C65" s="279" t="s">
        <v>218</v>
      </c>
      <c r="D65" s="280">
        <v>0</v>
      </c>
      <c r="E65" s="280">
        <v>0</v>
      </c>
      <c r="F65" s="280">
        <v>0</v>
      </c>
      <c r="G65" s="280">
        <v>0</v>
      </c>
      <c r="H65" s="280">
        <v>0</v>
      </c>
      <c r="I65" s="280">
        <v>0</v>
      </c>
      <c r="J65" s="280">
        <v>0</v>
      </c>
      <c r="K65" s="280">
        <v>0</v>
      </c>
      <c r="L65" s="280">
        <v>0</v>
      </c>
      <c r="M65" s="280">
        <v>0</v>
      </c>
      <c r="N65" s="280">
        <v>0</v>
      </c>
      <c r="O65" s="280">
        <v>0</v>
      </c>
      <c r="P65" s="280">
        <v>0</v>
      </c>
      <c r="Q65" s="280">
        <v>0</v>
      </c>
      <c r="R65" s="280">
        <v>0</v>
      </c>
      <c r="S65" s="280">
        <v>0</v>
      </c>
      <c r="T65" s="280">
        <v>0</v>
      </c>
      <c r="U65" s="280">
        <v>0</v>
      </c>
      <c r="V65" s="280">
        <v>0</v>
      </c>
      <c r="W65" s="280">
        <v>0</v>
      </c>
      <c r="X65" s="280">
        <v>0</v>
      </c>
      <c r="Y65" s="280">
        <v>0</v>
      </c>
      <c r="Z65" s="280">
        <v>0</v>
      </c>
      <c r="AA65" s="280">
        <v>0</v>
      </c>
      <c r="AB65" s="280">
        <v>0</v>
      </c>
      <c r="AC65" s="280">
        <v>0</v>
      </c>
      <c r="AD65" s="280">
        <v>0</v>
      </c>
      <c r="AE65" s="280">
        <v>0</v>
      </c>
      <c r="AF65" s="280">
        <f t="shared" si="3"/>
        <v>0</v>
      </c>
      <c r="AG65" s="280">
        <f t="shared" si="4"/>
        <v>0</v>
      </c>
      <c r="AH65" s="280">
        <f t="shared" si="5"/>
        <v>0</v>
      </c>
      <c r="AI65" s="280">
        <f t="shared" si="6"/>
        <v>0</v>
      </c>
      <c r="AJ65" s="280">
        <f t="shared" si="7"/>
        <v>0</v>
      </c>
      <c r="AK65" s="280">
        <f t="shared" si="8"/>
        <v>0</v>
      </c>
      <c r="AL65" s="280">
        <f t="shared" si="9"/>
        <v>0</v>
      </c>
    </row>
    <row r="66" spans="1:55" s="274" customFormat="1" ht="78.75">
      <c r="A66" s="126" t="s">
        <v>117</v>
      </c>
      <c r="B66" s="127" t="s">
        <v>210</v>
      </c>
      <c r="C66" s="129" t="s">
        <v>218</v>
      </c>
      <c r="D66" s="129">
        <f>SUM(D67:D68)</f>
        <v>0</v>
      </c>
      <c r="E66" s="129">
        <f t="shared" ref="E66:AE66" si="25">SUM(E67:E68)</f>
        <v>0</v>
      </c>
      <c r="F66" s="129">
        <f t="shared" si="25"/>
        <v>0</v>
      </c>
      <c r="G66" s="129">
        <f t="shared" si="25"/>
        <v>0</v>
      </c>
      <c r="H66" s="129">
        <f t="shared" si="25"/>
        <v>0</v>
      </c>
      <c r="I66" s="129">
        <f t="shared" si="25"/>
        <v>0</v>
      </c>
      <c r="J66" s="129">
        <f t="shared" si="25"/>
        <v>0</v>
      </c>
      <c r="K66" s="129">
        <f t="shared" si="25"/>
        <v>0</v>
      </c>
      <c r="L66" s="129">
        <f t="shared" si="25"/>
        <v>0</v>
      </c>
      <c r="M66" s="129">
        <f t="shared" si="25"/>
        <v>0</v>
      </c>
      <c r="N66" s="129">
        <f t="shared" si="25"/>
        <v>0</v>
      </c>
      <c r="O66" s="129">
        <f t="shared" si="25"/>
        <v>0</v>
      </c>
      <c r="P66" s="129">
        <f t="shared" si="25"/>
        <v>0</v>
      </c>
      <c r="Q66" s="129">
        <f t="shared" si="25"/>
        <v>0</v>
      </c>
      <c r="R66" s="129">
        <f t="shared" si="25"/>
        <v>0</v>
      </c>
      <c r="S66" s="129">
        <f t="shared" si="25"/>
        <v>0</v>
      </c>
      <c r="T66" s="129">
        <f t="shared" si="25"/>
        <v>0</v>
      </c>
      <c r="U66" s="129">
        <f t="shared" si="25"/>
        <v>0</v>
      </c>
      <c r="V66" s="129">
        <f t="shared" si="25"/>
        <v>0</v>
      </c>
      <c r="W66" s="129">
        <f t="shared" si="25"/>
        <v>0</v>
      </c>
      <c r="X66" s="129">
        <f t="shared" si="25"/>
        <v>0</v>
      </c>
      <c r="Y66" s="129">
        <f t="shared" si="25"/>
        <v>0</v>
      </c>
      <c r="Z66" s="129">
        <f t="shared" si="25"/>
        <v>0</v>
      </c>
      <c r="AA66" s="129">
        <f t="shared" si="25"/>
        <v>0</v>
      </c>
      <c r="AB66" s="129">
        <f t="shared" si="25"/>
        <v>0</v>
      </c>
      <c r="AC66" s="129">
        <f t="shared" si="25"/>
        <v>0</v>
      </c>
      <c r="AD66" s="129">
        <f t="shared" si="25"/>
        <v>0</v>
      </c>
      <c r="AE66" s="129">
        <f t="shared" si="25"/>
        <v>0</v>
      </c>
      <c r="AF66" s="129">
        <f t="shared" si="3"/>
        <v>0</v>
      </c>
      <c r="AG66" s="129">
        <f t="shared" si="4"/>
        <v>0</v>
      </c>
      <c r="AH66" s="129">
        <f t="shared" si="5"/>
        <v>0</v>
      </c>
      <c r="AI66" s="129">
        <f t="shared" si="6"/>
        <v>0</v>
      </c>
      <c r="AJ66" s="129">
        <f t="shared" si="7"/>
        <v>0</v>
      </c>
      <c r="AK66" s="129">
        <f t="shared" si="8"/>
        <v>0</v>
      </c>
      <c r="AL66" s="129">
        <f t="shared" si="9"/>
        <v>0</v>
      </c>
    </row>
    <row r="67" spans="1:55" s="275" customFormat="1" ht="63">
      <c r="A67" s="132" t="s">
        <v>173</v>
      </c>
      <c r="B67" s="157" t="s">
        <v>211</v>
      </c>
      <c r="C67" s="131" t="s">
        <v>218</v>
      </c>
      <c r="D67" s="131">
        <v>0</v>
      </c>
      <c r="E67" s="131">
        <v>0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1">
        <v>0</v>
      </c>
      <c r="L67" s="131">
        <v>0</v>
      </c>
      <c r="M67" s="131">
        <v>0</v>
      </c>
      <c r="N67" s="131">
        <v>0</v>
      </c>
      <c r="O67" s="131">
        <v>0</v>
      </c>
      <c r="P67" s="131">
        <v>0</v>
      </c>
      <c r="Q67" s="131">
        <v>0</v>
      </c>
      <c r="R67" s="131">
        <v>0</v>
      </c>
      <c r="S67" s="131">
        <v>0</v>
      </c>
      <c r="T67" s="131">
        <v>0</v>
      </c>
      <c r="U67" s="131">
        <v>0</v>
      </c>
      <c r="V67" s="131">
        <v>0</v>
      </c>
      <c r="W67" s="131">
        <v>0</v>
      </c>
      <c r="X67" s="131">
        <v>0</v>
      </c>
      <c r="Y67" s="131">
        <v>0</v>
      </c>
      <c r="Z67" s="131">
        <v>0</v>
      </c>
      <c r="AA67" s="131">
        <v>0</v>
      </c>
      <c r="AB67" s="131">
        <v>0</v>
      </c>
      <c r="AC67" s="131">
        <v>0</v>
      </c>
      <c r="AD67" s="131">
        <v>0</v>
      </c>
      <c r="AE67" s="131">
        <v>0</v>
      </c>
      <c r="AF67" s="131">
        <f t="shared" si="3"/>
        <v>0</v>
      </c>
      <c r="AG67" s="131">
        <f t="shared" si="4"/>
        <v>0</v>
      </c>
      <c r="AH67" s="131">
        <f t="shared" si="5"/>
        <v>0</v>
      </c>
      <c r="AI67" s="131">
        <f t="shared" si="6"/>
        <v>0</v>
      </c>
      <c r="AJ67" s="131">
        <f t="shared" si="7"/>
        <v>0</v>
      </c>
      <c r="AK67" s="131">
        <f t="shared" si="8"/>
        <v>0</v>
      </c>
      <c r="AL67" s="131">
        <f t="shared" si="9"/>
        <v>0</v>
      </c>
    </row>
    <row r="68" spans="1:55" s="275" customFormat="1" ht="78.75">
      <c r="A68" s="132" t="s">
        <v>174</v>
      </c>
      <c r="B68" s="157" t="s">
        <v>212</v>
      </c>
      <c r="C68" s="131" t="s">
        <v>218</v>
      </c>
      <c r="D68" s="131">
        <v>0</v>
      </c>
      <c r="E68" s="131">
        <v>0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1">
        <v>0</v>
      </c>
      <c r="L68" s="131">
        <v>0</v>
      </c>
      <c r="M68" s="131">
        <v>0</v>
      </c>
      <c r="N68" s="131">
        <v>0</v>
      </c>
      <c r="O68" s="131">
        <v>0</v>
      </c>
      <c r="P68" s="131">
        <v>0</v>
      </c>
      <c r="Q68" s="131">
        <v>0</v>
      </c>
      <c r="R68" s="131">
        <v>0</v>
      </c>
      <c r="S68" s="131">
        <v>0</v>
      </c>
      <c r="T68" s="131">
        <v>0</v>
      </c>
      <c r="U68" s="131">
        <v>0</v>
      </c>
      <c r="V68" s="131">
        <v>0</v>
      </c>
      <c r="W68" s="131">
        <v>0</v>
      </c>
      <c r="X68" s="131">
        <v>0</v>
      </c>
      <c r="Y68" s="131">
        <v>0</v>
      </c>
      <c r="Z68" s="131">
        <v>0</v>
      </c>
      <c r="AA68" s="131">
        <v>0</v>
      </c>
      <c r="AB68" s="131">
        <v>0</v>
      </c>
      <c r="AC68" s="131">
        <v>0</v>
      </c>
      <c r="AD68" s="131">
        <v>0</v>
      </c>
      <c r="AE68" s="131">
        <v>0</v>
      </c>
      <c r="AF68" s="131">
        <f t="shared" si="3"/>
        <v>0</v>
      </c>
      <c r="AG68" s="131">
        <f t="shared" si="4"/>
        <v>0</v>
      </c>
      <c r="AH68" s="131">
        <f t="shared" si="5"/>
        <v>0</v>
      </c>
      <c r="AI68" s="131">
        <f t="shared" si="6"/>
        <v>0</v>
      </c>
      <c r="AJ68" s="131">
        <f t="shared" si="7"/>
        <v>0</v>
      </c>
      <c r="AK68" s="131">
        <f t="shared" si="8"/>
        <v>0</v>
      </c>
      <c r="AL68" s="131">
        <f t="shared" si="9"/>
        <v>0</v>
      </c>
    </row>
    <row r="69" spans="1:55" s="273" customFormat="1" ht="31.5">
      <c r="A69" s="91" t="s">
        <v>118</v>
      </c>
      <c r="B69" s="96" t="s">
        <v>213</v>
      </c>
      <c r="C69" s="93" t="s">
        <v>218</v>
      </c>
      <c r="D69" s="266">
        <f>SUM(D70,D81,D211,D222)</f>
        <v>0</v>
      </c>
      <c r="E69" s="266">
        <f t="shared" ref="E69:AE69" si="26">SUM(E70,E81,E211,E222)</f>
        <v>11.46893405</v>
      </c>
      <c r="F69" s="266">
        <f t="shared" si="26"/>
        <v>0</v>
      </c>
      <c r="G69" s="266">
        <f t="shared" si="26"/>
        <v>0</v>
      </c>
      <c r="H69" s="266">
        <f t="shared" si="26"/>
        <v>2.198</v>
      </c>
      <c r="I69" s="266">
        <f t="shared" si="26"/>
        <v>0</v>
      </c>
      <c r="J69" s="266">
        <f t="shared" si="26"/>
        <v>0</v>
      </c>
      <c r="K69" s="266">
        <f t="shared" si="26"/>
        <v>0</v>
      </c>
      <c r="L69" s="266">
        <f t="shared" si="26"/>
        <v>37.759936830000001</v>
      </c>
      <c r="M69" s="266">
        <f t="shared" si="26"/>
        <v>0.88000000000000012</v>
      </c>
      <c r="N69" s="266">
        <f t="shared" si="26"/>
        <v>0</v>
      </c>
      <c r="O69" s="266">
        <f t="shared" si="26"/>
        <v>8.5749999999999993</v>
      </c>
      <c r="P69" s="266">
        <f t="shared" si="26"/>
        <v>0</v>
      </c>
      <c r="Q69" s="266">
        <f t="shared" si="26"/>
        <v>0</v>
      </c>
      <c r="R69" s="266">
        <f t="shared" si="26"/>
        <v>0</v>
      </c>
      <c r="S69" s="266">
        <f t="shared" si="26"/>
        <v>86.278739779999981</v>
      </c>
      <c r="T69" s="266">
        <f t="shared" si="26"/>
        <v>5.1440000000000001</v>
      </c>
      <c r="U69" s="266">
        <f t="shared" si="26"/>
        <v>0</v>
      </c>
      <c r="V69" s="266">
        <f t="shared" si="26"/>
        <v>15.948</v>
      </c>
      <c r="W69" s="266">
        <f t="shared" si="26"/>
        <v>0</v>
      </c>
      <c r="X69" s="266">
        <f t="shared" si="26"/>
        <v>0</v>
      </c>
      <c r="Y69" s="266">
        <f t="shared" si="26"/>
        <v>0</v>
      </c>
      <c r="Z69" s="266">
        <f t="shared" si="26"/>
        <v>114.3595009</v>
      </c>
      <c r="AA69" s="266">
        <f t="shared" si="26"/>
        <v>12.373999999999999</v>
      </c>
      <c r="AB69" s="266">
        <f t="shared" si="26"/>
        <v>0</v>
      </c>
      <c r="AC69" s="266">
        <f t="shared" si="26"/>
        <v>11.777000000000001</v>
      </c>
      <c r="AD69" s="266">
        <f t="shared" si="26"/>
        <v>0</v>
      </c>
      <c r="AE69" s="266">
        <f t="shared" si="26"/>
        <v>0</v>
      </c>
      <c r="AF69" s="266">
        <f t="shared" si="3"/>
        <v>0</v>
      </c>
      <c r="AG69" s="266">
        <f t="shared" si="4"/>
        <v>249.86711155999998</v>
      </c>
      <c r="AH69" s="266">
        <f t="shared" si="5"/>
        <v>18.398</v>
      </c>
      <c r="AI69" s="266">
        <f t="shared" si="6"/>
        <v>0</v>
      </c>
      <c r="AJ69" s="266">
        <f t="shared" si="7"/>
        <v>38.498000000000005</v>
      </c>
      <c r="AK69" s="266">
        <f t="shared" si="8"/>
        <v>0</v>
      </c>
      <c r="AL69" s="266">
        <f t="shared" si="9"/>
        <v>0</v>
      </c>
    </row>
    <row r="70" spans="1:55" s="274" customFormat="1" ht="63">
      <c r="A70" s="126" t="s">
        <v>132</v>
      </c>
      <c r="B70" s="127" t="s">
        <v>214</v>
      </c>
      <c r="C70" s="129" t="s">
        <v>218</v>
      </c>
      <c r="D70" s="129">
        <f>SUM(D71,D78)</f>
        <v>0</v>
      </c>
      <c r="E70" s="129">
        <f t="shared" ref="E70:AE70" si="27">SUM(E71,E78)</f>
        <v>0</v>
      </c>
      <c r="F70" s="129">
        <f t="shared" si="27"/>
        <v>0</v>
      </c>
      <c r="G70" s="129">
        <f t="shared" si="27"/>
        <v>0</v>
      </c>
      <c r="H70" s="129">
        <f t="shared" si="27"/>
        <v>0</v>
      </c>
      <c r="I70" s="129">
        <f t="shared" si="27"/>
        <v>0</v>
      </c>
      <c r="J70" s="129">
        <f t="shared" si="27"/>
        <v>0</v>
      </c>
      <c r="K70" s="129">
        <f t="shared" si="27"/>
        <v>0</v>
      </c>
      <c r="L70" s="129">
        <f t="shared" si="27"/>
        <v>0.30464233000000002</v>
      </c>
      <c r="M70" s="129">
        <f t="shared" si="27"/>
        <v>0.16</v>
      </c>
      <c r="N70" s="129">
        <f t="shared" si="27"/>
        <v>0</v>
      </c>
      <c r="O70" s="129">
        <f t="shared" si="27"/>
        <v>0</v>
      </c>
      <c r="P70" s="129">
        <f t="shared" si="27"/>
        <v>0</v>
      </c>
      <c r="Q70" s="129">
        <f t="shared" si="27"/>
        <v>0</v>
      </c>
      <c r="R70" s="129">
        <f t="shared" si="27"/>
        <v>0</v>
      </c>
      <c r="S70" s="129">
        <f t="shared" si="27"/>
        <v>2.0586282699999998</v>
      </c>
      <c r="T70" s="129">
        <f t="shared" si="27"/>
        <v>4.3339999999999996</v>
      </c>
      <c r="U70" s="129">
        <f t="shared" si="27"/>
        <v>0</v>
      </c>
      <c r="V70" s="129">
        <f t="shared" si="27"/>
        <v>0</v>
      </c>
      <c r="W70" s="129">
        <f t="shared" si="27"/>
        <v>0</v>
      </c>
      <c r="X70" s="129">
        <f t="shared" si="27"/>
        <v>0</v>
      </c>
      <c r="Y70" s="129">
        <f t="shared" si="27"/>
        <v>0</v>
      </c>
      <c r="Z70" s="129">
        <f t="shared" si="27"/>
        <v>13.705654769999999</v>
      </c>
      <c r="AA70" s="129">
        <f t="shared" si="27"/>
        <v>11.623999999999999</v>
      </c>
      <c r="AB70" s="129">
        <f t="shared" si="27"/>
        <v>0</v>
      </c>
      <c r="AC70" s="129">
        <f t="shared" si="27"/>
        <v>0</v>
      </c>
      <c r="AD70" s="129">
        <f t="shared" si="27"/>
        <v>0</v>
      </c>
      <c r="AE70" s="129">
        <f t="shared" si="27"/>
        <v>0</v>
      </c>
      <c r="AF70" s="129">
        <f t="shared" si="3"/>
        <v>0</v>
      </c>
      <c r="AG70" s="129">
        <f t="shared" si="4"/>
        <v>16.068925369999999</v>
      </c>
      <c r="AH70" s="129">
        <f t="shared" si="5"/>
        <v>16.117999999999999</v>
      </c>
      <c r="AI70" s="129">
        <f t="shared" si="6"/>
        <v>0</v>
      </c>
      <c r="AJ70" s="129">
        <f t="shared" si="7"/>
        <v>0</v>
      </c>
      <c r="AK70" s="129">
        <f t="shared" si="8"/>
        <v>0</v>
      </c>
      <c r="AL70" s="129">
        <f t="shared" si="9"/>
        <v>0</v>
      </c>
    </row>
    <row r="71" spans="1:55" s="275" customFormat="1" ht="31.5">
      <c r="A71" s="132" t="s">
        <v>133</v>
      </c>
      <c r="B71" s="157" t="s">
        <v>215</v>
      </c>
      <c r="C71" s="131" t="s">
        <v>218</v>
      </c>
      <c r="D71" s="131">
        <f>SUM(D72:D77)</f>
        <v>0</v>
      </c>
      <c r="E71" s="131">
        <f t="shared" ref="E71:AE71" si="28">SUM(E72:E77)</f>
        <v>0</v>
      </c>
      <c r="F71" s="131">
        <f t="shared" si="28"/>
        <v>0</v>
      </c>
      <c r="G71" s="131">
        <f t="shared" si="28"/>
        <v>0</v>
      </c>
      <c r="H71" s="131">
        <f t="shared" si="28"/>
        <v>0</v>
      </c>
      <c r="I71" s="131">
        <f t="shared" si="28"/>
        <v>0</v>
      </c>
      <c r="J71" s="131">
        <f t="shared" si="28"/>
        <v>0</v>
      </c>
      <c r="K71" s="131">
        <f t="shared" si="28"/>
        <v>0</v>
      </c>
      <c r="L71" s="131">
        <f t="shared" si="28"/>
        <v>0</v>
      </c>
      <c r="M71" s="131">
        <f t="shared" si="28"/>
        <v>0</v>
      </c>
      <c r="N71" s="131">
        <f t="shared" si="28"/>
        <v>0</v>
      </c>
      <c r="O71" s="131">
        <f t="shared" si="28"/>
        <v>0</v>
      </c>
      <c r="P71" s="131">
        <f t="shared" si="28"/>
        <v>0</v>
      </c>
      <c r="Q71" s="131">
        <f t="shared" si="28"/>
        <v>0</v>
      </c>
      <c r="R71" s="131">
        <f t="shared" si="28"/>
        <v>0</v>
      </c>
      <c r="S71" s="131">
        <f t="shared" si="28"/>
        <v>0</v>
      </c>
      <c r="T71" s="131">
        <f t="shared" si="28"/>
        <v>0</v>
      </c>
      <c r="U71" s="131">
        <f t="shared" si="28"/>
        <v>0</v>
      </c>
      <c r="V71" s="131">
        <f t="shared" si="28"/>
        <v>0</v>
      </c>
      <c r="W71" s="131">
        <f t="shared" si="28"/>
        <v>0</v>
      </c>
      <c r="X71" s="131">
        <f t="shared" si="28"/>
        <v>0</v>
      </c>
      <c r="Y71" s="131">
        <f t="shared" si="28"/>
        <v>0</v>
      </c>
      <c r="Z71" s="131">
        <f t="shared" si="28"/>
        <v>0</v>
      </c>
      <c r="AA71" s="131">
        <f t="shared" si="28"/>
        <v>0</v>
      </c>
      <c r="AB71" s="131">
        <f t="shared" si="28"/>
        <v>0</v>
      </c>
      <c r="AC71" s="131">
        <f t="shared" si="28"/>
        <v>0</v>
      </c>
      <c r="AD71" s="131">
        <f t="shared" si="28"/>
        <v>0</v>
      </c>
      <c r="AE71" s="131">
        <f t="shared" si="28"/>
        <v>0</v>
      </c>
      <c r="AF71" s="131">
        <f t="shared" si="3"/>
        <v>0</v>
      </c>
      <c r="AG71" s="131">
        <f t="shared" si="4"/>
        <v>0</v>
      </c>
      <c r="AH71" s="131">
        <f t="shared" si="5"/>
        <v>0</v>
      </c>
      <c r="AI71" s="131">
        <f t="shared" si="6"/>
        <v>0</v>
      </c>
      <c r="AJ71" s="131">
        <f t="shared" si="7"/>
        <v>0</v>
      </c>
      <c r="AK71" s="131">
        <f t="shared" si="8"/>
        <v>0</v>
      </c>
      <c r="AL71" s="131">
        <f t="shared" si="9"/>
        <v>0</v>
      </c>
    </row>
    <row r="72" spans="1:55" s="51" customFormat="1" ht="31.5">
      <c r="A72" s="199" t="s">
        <v>133</v>
      </c>
      <c r="B72" s="200" t="s">
        <v>1854</v>
      </c>
      <c r="C72" s="199" t="s">
        <v>509</v>
      </c>
      <c r="D72" s="265">
        <v>0</v>
      </c>
      <c r="E72" s="265">
        <v>0</v>
      </c>
      <c r="F72" s="265">
        <v>0</v>
      </c>
      <c r="G72" s="265">
        <v>0</v>
      </c>
      <c r="H72" s="265">
        <v>0</v>
      </c>
      <c r="I72" s="265">
        <v>0</v>
      </c>
      <c r="J72" s="265">
        <v>0</v>
      </c>
      <c r="K72" s="265">
        <v>0</v>
      </c>
      <c r="L72" s="265">
        <v>0</v>
      </c>
      <c r="M72" s="265">
        <v>0</v>
      </c>
      <c r="N72" s="265">
        <v>0</v>
      </c>
      <c r="O72" s="265">
        <v>0</v>
      </c>
      <c r="P72" s="265">
        <v>0</v>
      </c>
      <c r="Q72" s="265">
        <v>0</v>
      </c>
      <c r="R72" s="265">
        <v>0</v>
      </c>
      <c r="S72" s="265">
        <v>0</v>
      </c>
      <c r="T72" s="265">
        <v>0</v>
      </c>
      <c r="U72" s="265">
        <v>0</v>
      </c>
      <c r="V72" s="265">
        <v>0</v>
      </c>
      <c r="W72" s="265">
        <v>0</v>
      </c>
      <c r="X72" s="265">
        <v>0</v>
      </c>
      <c r="Y72" s="265">
        <v>0</v>
      </c>
      <c r="Z72" s="265">
        <v>0</v>
      </c>
      <c r="AA72" s="282">
        <v>0</v>
      </c>
      <c r="AB72" s="265">
        <v>0</v>
      </c>
      <c r="AC72" s="265">
        <v>0</v>
      </c>
      <c r="AD72" s="265">
        <v>0</v>
      </c>
      <c r="AE72" s="265">
        <v>0</v>
      </c>
      <c r="AF72" s="265">
        <f t="shared" si="3"/>
        <v>0</v>
      </c>
      <c r="AG72" s="265">
        <f t="shared" si="4"/>
        <v>0</v>
      </c>
      <c r="AH72" s="265">
        <f t="shared" si="5"/>
        <v>0</v>
      </c>
      <c r="AI72" s="265">
        <f t="shared" si="6"/>
        <v>0</v>
      </c>
      <c r="AJ72" s="265">
        <f t="shared" si="7"/>
        <v>0</v>
      </c>
      <c r="AK72" s="265">
        <f t="shared" si="8"/>
        <v>0</v>
      </c>
      <c r="AL72" s="265">
        <f t="shared" si="9"/>
        <v>0</v>
      </c>
    </row>
    <row r="73" spans="1:55" s="51" customFormat="1" ht="31.5">
      <c r="A73" s="63" t="s">
        <v>133</v>
      </c>
      <c r="B73" s="54" t="s">
        <v>1023</v>
      </c>
      <c r="C73" s="63" t="s">
        <v>1024</v>
      </c>
      <c r="D73" s="265">
        <v>0</v>
      </c>
      <c r="E73" s="265">
        <v>0</v>
      </c>
      <c r="F73" s="265">
        <v>0</v>
      </c>
      <c r="G73" s="265">
        <v>0</v>
      </c>
      <c r="H73" s="265">
        <v>0</v>
      </c>
      <c r="I73" s="265">
        <v>0</v>
      </c>
      <c r="J73" s="265">
        <v>0</v>
      </c>
      <c r="K73" s="265">
        <v>0</v>
      </c>
      <c r="L73" s="265">
        <v>0</v>
      </c>
      <c r="M73" s="265">
        <v>0</v>
      </c>
      <c r="N73" s="265">
        <v>0</v>
      </c>
      <c r="O73" s="265">
        <v>0</v>
      </c>
      <c r="P73" s="265">
        <v>0</v>
      </c>
      <c r="Q73" s="265">
        <v>0</v>
      </c>
      <c r="R73" s="265">
        <v>0</v>
      </c>
      <c r="S73" s="265">
        <v>0</v>
      </c>
      <c r="T73" s="265">
        <v>0</v>
      </c>
      <c r="U73" s="265">
        <v>0</v>
      </c>
      <c r="V73" s="265">
        <v>0</v>
      </c>
      <c r="W73" s="265">
        <v>0</v>
      </c>
      <c r="X73" s="265">
        <v>0</v>
      </c>
      <c r="Y73" s="265">
        <v>0</v>
      </c>
      <c r="Z73" s="265">
        <v>0</v>
      </c>
      <c r="AA73" s="282">
        <v>0</v>
      </c>
      <c r="AB73" s="265">
        <v>0</v>
      </c>
      <c r="AC73" s="265">
        <v>0</v>
      </c>
      <c r="AD73" s="265">
        <v>0</v>
      </c>
      <c r="AE73" s="265">
        <v>0</v>
      </c>
      <c r="AF73" s="265">
        <f t="shared" si="3"/>
        <v>0</v>
      </c>
      <c r="AG73" s="265">
        <f t="shared" si="4"/>
        <v>0</v>
      </c>
      <c r="AH73" s="265">
        <f t="shared" si="5"/>
        <v>0</v>
      </c>
      <c r="AI73" s="265">
        <f t="shared" si="6"/>
        <v>0</v>
      </c>
      <c r="AJ73" s="265">
        <f t="shared" si="7"/>
        <v>0</v>
      </c>
      <c r="AK73" s="265">
        <f t="shared" si="8"/>
        <v>0</v>
      </c>
      <c r="AL73" s="265">
        <f t="shared" si="9"/>
        <v>0</v>
      </c>
    </row>
    <row r="74" spans="1:55" s="51" customFormat="1" ht="31.5">
      <c r="A74" s="63" t="s">
        <v>133</v>
      </c>
      <c r="B74" s="54" t="s">
        <v>1025</v>
      </c>
      <c r="C74" s="63" t="s">
        <v>1026</v>
      </c>
      <c r="D74" s="265">
        <v>0</v>
      </c>
      <c r="E74" s="265">
        <v>0</v>
      </c>
      <c r="F74" s="265">
        <v>0</v>
      </c>
      <c r="G74" s="265">
        <v>0</v>
      </c>
      <c r="H74" s="265">
        <v>0</v>
      </c>
      <c r="I74" s="265">
        <v>0</v>
      </c>
      <c r="J74" s="265">
        <v>0</v>
      </c>
      <c r="K74" s="265">
        <v>0</v>
      </c>
      <c r="L74" s="265">
        <v>0</v>
      </c>
      <c r="M74" s="265">
        <v>0</v>
      </c>
      <c r="N74" s="265">
        <v>0</v>
      </c>
      <c r="O74" s="265">
        <v>0</v>
      </c>
      <c r="P74" s="265">
        <v>0</v>
      </c>
      <c r="Q74" s="265">
        <v>0</v>
      </c>
      <c r="R74" s="265">
        <v>0</v>
      </c>
      <c r="S74" s="265">
        <v>0</v>
      </c>
      <c r="T74" s="265">
        <v>0</v>
      </c>
      <c r="U74" s="265">
        <v>0</v>
      </c>
      <c r="V74" s="265">
        <v>0</v>
      </c>
      <c r="W74" s="265">
        <v>0</v>
      </c>
      <c r="X74" s="265">
        <v>0</v>
      </c>
      <c r="Y74" s="265">
        <v>0</v>
      </c>
      <c r="Z74" s="265">
        <v>0</v>
      </c>
      <c r="AA74" s="282">
        <v>0</v>
      </c>
      <c r="AB74" s="265">
        <v>0</v>
      </c>
      <c r="AC74" s="265">
        <v>0</v>
      </c>
      <c r="AD74" s="265">
        <v>0</v>
      </c>
      <c r="AE74" s="265">
        <v>0</v>
      </c>
      <c r="AF74" s="265">
        <f t="shared" si="3"/>
        <v>0</v>
      </c>
      <c r="AG74" s="265">
        <f t="shared" si="4"/>
        <v>0</v>
      </c>
      <c r="AH74" s="265">
        <f t="shared" si="5"/>
        <v>0</v>
      </c>
      <c r="AI74" s="265">
        <f t="shared" si="6"/>
        <v>0</v>
      </c>
      <c r="AJ74" s="265">
        <f t="shared" si="7"/>
        <v>0</v>
      </c>
      <c r="AK74" s="265">
        <f t="shared" si="8"/>
        <v>0</v>
      </c>
      <c r="AL74" s="265">
        <f t="shared" si="9"/>
        <v>0</v>
      </c>
    </row>
    <row r="75" spans="1:55" s="51" customFormat="1" ht="15.75">
      <c r="A75" s="63" t="s">
        <v>133</v>
      </c>
      <c r="B75" s="54" t="s">
        <v>1027</v>
      </c>
      <c r="C75" s="63" t="s">
        <v>1028</v>
      </c>
      <c r="D75" s="265">
        <v>0</v>
      </c>
      <c r="E75" s="265">
        <v>0</v>
      </c>
      <c r="F75" s="265">
        <v>0</v>
      </c>
      <c r="G75" s="265">
        <v>0</v>
      </c>
      <c r="H75" s="265">
        <v>0</v>
      </c>
      <c r="I75" s="265">
        <v>0</v>
      </c>
      <c r="J75" s="265">
        <v>0</v>
      </c>
      <c r="K75" s="265">
        <v>0</v>
      </c>
      <c r="L75" s="265">
        <v>0</v>
      </c>
      <c r="M75" s="265">
        <v>0</v>
      </c>
      <c r="N75" s="265">
        <v>0</v>
      </c>
      <c r="O75" s="265">
        <v>0</v>
      </c>
      <c r="P75" s="265">
        <v>0</v>
      </c>
      <c r="Q75" s="265">
        <v>0</v>
      </c>
      <c r="R75" s="265">
        <v>0</v>
      </c>
      <c r="S75" s="265">
        <v>0</v>
      </c>
      <c r="T75" s="265">
        <v>0</v>
      </c>
      <c r="U75" s="265">
        <v>0</v>
      </c>
      <c r="V75" s="265">
        <v>0</v>
      </c>
      <c r="W75" s="265">
        <v>0</v>
      </c>
      <c r="X75" s="265">
        <v>0</v>
      </c>
      <c r="Y75" s="265">
        <v>0</v>
      </c>
      <c r="Z75" s="265">
        <v>0</v>
      </c>
      <c r="AA75" s="282">
        <v>0</v>
      </c>
      <c r="AB75" s="265">
        <v>0</v>
      </c>
      <c r="AC75" s="265">
        <v>0</v>
      </c>
      <c r="AD75" s="265">
        <v>0</v>
      </c>
      <c r="AE75" s="265">
        <v>0</v>
      </c>
      <c r="AF75" s="265">
        <f t="shared" si="3"/>
        <v>0</v>
      </c>
      <c r="AG75" s="265">
        <f t="shared" si="4"/>
        <v>0</v>
      </c>
      <c r="AH75" s="265">
        <f t="shared" si="5"/>
        <v>0</v>
      </c>
      <c r="AI75" s="265">
        <f t="shared" si="6"/>
        <v>0</v>
      </c>
      <c r="AJ75" s="265">
        <f t="shared" si="7"/>
        <v>0</v>
      </c>
      <c r="AK75" s="265">
        <f t="shared" si="8"/>
        <v>0</v>
      </c>
      <c r="AL75" s="265">
        <f t="shared" si="9"/>
        <v>0</v>
      </c>
    </row>
    <row r="76" spans="1:55" s="51" customFormat="1" ht="15.75">
      <c r="A76" s="63" t="s">
        <v>133</v>
      </c>
      <c r="B76" s="54" t="s">
        <v>1029</v>
      </c>
      <c r="C76" s="63" t="s">
        <v>1030</v>
      </c>
      <c r="D76" s="265">
        <v>0</v>
      </c>
      <c r="E76" s="265">
        <v>0</v>
      </c>
      <c r="F76" s="265">
        <v>0</v>
      </c>
      <c r="G76" s="265">
        <v>0</v>
      </c>
      <c r="H76" s="265">
        <v>0</v>
      </c>
      <c r="I76" s="265">
        <v>0</v>
      </c>
      <c r="J76" s="265">
        <v>0</v>
      </c>
      <c r="K76" s="265">
        <v>0</v>
      </c>
      <c r="L76" s="265">
        <v>0</v>
      </c>
      <c r="M76" s="265">
        <v>0</v>
      </c>
      <c r="N76" s="265">
        <v>0</v>
      </c>
      <c r="O76" s="265">
        <v>0</v>
      </c>
      <c r="P76" s="265">
        <v>0</v>
      </c>
      <c r="Q76" s="265">
        <v>0</v>
      </c>
      <c r="R76" s="265">
        <v>0</v>
      </c>
      <c r="S76" s="265">
        <v>0</v>
      </c>
      <c r="T76" s="265">
        <v>0</v>
      </c>
      <c r="U76" s="265">
        <v>0</v>
      </c>
      <c r="V76" s="265">
        <v>0</v>
      </c>
      <c r="W76" s="265">
        <v>0</v>
      </c>
      <c r="X76" s="265">
        <v>0</v>
      </c>
      <c r="Y76" s="265">
        <v>0</v>
      </c>
      <c r="Z76" s="277">
        <v>0</v>
      </c>
      <c r="AA76" s="283">
        <v>0</v>
      </c>
      <c r="AB76" s="265">
        <v>0</v>
      </c>
      <c r="AC76" s="265">
        <v>0</v>
      </c>
      <c r="AD76" s="265">
        <v>0</v>
      </c>
      <c r="AE76" s="265">
        <v>0</v>
      </c>
      <c r="AF76" s="265">
        <f t="shared" si="3"/>
        <v>0</v>
      </c>
      <c r="AG76" s="265">
        <f t="shared" si="4"/>
        <v>0</v>
      </c>
      <c r="AH76" s="265">
        <f t="shared" si="5"/>
        <v>0</v>
      </c>
      <c r="AI76" s="265">
        <f t="shared" si="6"/>
        <v>0</v>
      </c>
      <c r="AJ76" s="265">
        <f t="shared" si="7"/>
        <v>0</v>
      </c>
      <c r="AK76" s="265">
        <f t="shared" si="8"/>
        <v>0</v>
      </c>
      <c r="AL76" s="265">
        <f t="shared" si="9"/>
        <v>0</v>
      </c>
      <c r="AM76" s="284"/>
      <c r="AN76" s="284"/>
      <c r="AO76" s="284"/>
      <c r="AP76" s="284"/>
      <c r="AQ76" s="284"/>
      <c r="AR76" s="284"/>
      <c r="AS76" s="284"/>
      <c r="AT76" s="284"/>
      <c r="AU76" s="284"/>
      <c r="AV76" s="284"/>
      <c r="AW76" s="284"/>
      <c r="AX76" s="284"/>
      <c r="AY76" s="284"/>
      <c r="AZ76" s="284"/>
    </row>
    <row r="77" spans="1:55" s="51" customFormat="1" ht="15.75">
      <c r="A77" s="133" t="s">
        <v>133</v>
      </c>
      <c r="B77" s="134" t="s">
        <v>1910</v>
      </c>
      <c r="C77" s="133" t="s">
        <v>1855</v>
      </c>
      <c r="D77" s="265">
        <v>0</v>
      </c>
      <c r="E77" s="265">
        <v>0</v>
      </c>
      <c r="F77" s="265">
        <v>0</v>
      </c>
      <c r="G77" s="265">
        <v>0</v>
      </c>
      <c r="H77" s="265">
        <v>0</v>
      </c>
      <c r="I77" s="265">
        <v>0</v>
      </c>
      <c r="J77" s="265">
        <v>0</v>
      </c>
      <c r="K77" s="265">
        <v>0</v>
      </c>
      <c r="L77" s="265">
        <v>0</v>
      </c>
      <c r="M77" s="265">
        <v>0</v>
      </c>
      <c r="N77" s="265">
        <v>0</v>
      </c>
      <c r="O77" s="265">
        <v>0</v>
      </c>
      <c r="P77" s="265">
        <v>0</v>
      </c>
      <c r="Q77" s="265">
        <v>0</v>
      </c>
      <c r="R77" s="265">
        <v>0</v>
      </c>
      <c r="S77" s="265">
        <v>0</v>
      </c>
      <c r="T77" s="265">
        <v>0</v>
      </c>
      <c r="U77" s="265">
        <v>0</v>
      </c>
      <c r="V77" s="265">
        <v>0</v>
      </c>
      <c r="W77" s="265">
        <v>0</v>
      </c>
      <c r="X77" s="265">
        <v>0</v>
      </c>
      <c r="Y77" s="265">
        <v>0</v>
      </c>
      <c r="Z77" s="265">
        <v>0</v>
      </c>
      <c r="AA77" s="282">
        <v>0</v>
      </c>
      <c r="AB77" s="265">
        <v>0</v>
      </c>
      <c r="AC77" s="265">
        <v>0</v>
      </c>
      <c r="AD77" s="265">
        <v>0</v>
      </c>
      <c r="AE77" s="265">
        <v>0</v>
      </c>
      <c r="AF77" s="265">
        <f t="shared" si="3"/>
        <v>0</v>
      </c>
      <c r="AG77" s="265">
        <f t="shared" si="4"/>
        <v>0</v>
      </c>
      <c r="AH77" s="265">
        <f t="shared" si="5"/>
        <v>0</v>
      </c>
      <c r="AI77" s="265">
        <f t="shared" si="6"/>
        <v>0</v>
      </c>
      <c r="AJ77" s="265">
        <f t="shared" si="7"/>
        <v>0</v>
      </c>
      <c r="AK77" s="265">
        <f t="shared" si="8"/>
        <v>0</v>
      </c>
      <c r="AL77" s="265">
        <f t="shared" si="9"/>
        <v>0</v>
      </c>
      <c r="AM77" s="284"/>
      <c r="AN77" s="284"/>
      <c r="AO77" s="284"/>
      <c r="AP77" s="284"/>
      <c r="AQ77" s="284"/>
      <c r="AR77" s="284"/>
      <c r="AS77" s="284"/>
      <c r="AT77" s="284"/>
      <c r="AU77" s="284"/>
      <c r="AV77" s="284"/>
      <c r="AW77" s="284"/>
      <c r="AX77" s="284"/>
      <c r="AY77" s="284"/>
      <c r="AZ77" s="284"/>
    </row>
    <row r="78" spans="1:55" s="275" customFormat="1" ht="47.25">
      <c r="A78" s="132" t="s">
        <v>134</v>
      </c>
      <c r="B78" s="157" t="s">
        <v>216</v>
      </c>
      <c r="C78" s="131" t="s">
        <v>218</v>
      </c>
      <c r="D78" s="131">
        <f>SUM(D79:D80)</f>
        <v>0</v>
      </c>
      <c r="E78" s="131">
        <f t="shared" ref="E78:AE78" si="29">SUM(E79:E80)</f>
        <v>0</v>
      </c>
      <c r="F78" s="131">
        <f t="shared" si="29"/>
        <v>0</v>
      </c>
      <c r="G78" s="131">
        <f t="shared" si="29"/>
        <v>0</v>
      </c>
      <c r="H78" s="131">
        <f t="shared" si="29"/>
        <v>0</v>
      </c>
      <c r="I78" s="131">
        <f t="shared" si="29"/>
        <v>0</v>
      </c>
      <c r="J78" s="131">
        <f t="shared" si="29"/>
        <v>0</v>
      </c>
      <c r="K78" s="131">
        <f t="shared" si="29"/>
        <v>0</v>
      </c>
      <c r="L78" s="131">
        <f t="shared" si="29"/>
        <v>0.30464233000000002</v>
      </c>
      <c r="M78" s="131">
        <f t="shared" si="29"/>
        <v>0.16</v>
      </c>
      <c r="N78" s="131">
        <f t="shared" si="29"/>
        <v>0</v>
      </c>
      <c r="O78" s="131">
        <f t="shared" si="29"/>
        <v>0</v>
      </c>
      <c r="P78" s="131">
        <f t="shared" si="29"/>
        <v>0</v>
      </c>
      <c r="Q78" s="131">
        <f t="shared" si="29"/>
        <v>0</v>
      </c>
      <c r="R78" s="131">
        <f t="shared" si="29"/>
        <v>0</v>
      </c>
      <c r="S78" s="131">
        <f t="shared" si="29"/>
        <v>2.0586282699999998</v>
      </c>
      <c r="T78" s="131">
        <f t="shared" si="29"/>
        <v>4.3339999999999996</v>
      </c>
      <c r="U78" s="131">
        <f t="shared" si="29"/>
        <v>0</v>
      </c>
      <c r="V78" s="131">
        <f t="shared" si="29"/>
        <v>0</v>
      </c>
      <c r="W78" s="131">
        <f t="shared" si="29"/>
        <v>0</v>
      </c>
      <c r="X78" s="131">
        <f t="shared" si="29"/>
        <v>0</v>
      </c>
      <c r="Y78" s="131">
        <f t="shared" si="29"/>
        <v>0</v>
      </c>
      <c r="Z78" s="131">
        <f t="shared" si="29"/>
        <v>13.705654769999999</v>
      </c>
      <c r="AA78" s="131">
        <f t="shared" si="29"/>
        <v>11.623999999999999</v>
      </c>
      <c r="AB78" s="131">
        <f t="shared" si="29"/>
        <v>0</v>
      </c>
      <c r="AC78" s="131">
        <f t="shared" si="29"/>
        <v>0</v>
      </c>
      <c r="AD78" s="131">
        <f t="shared" si="29"/>
        <v>0</v>
      </c>
      <c r="AE78" s="131">
        <f t="shared" si="29"/>
        <v>0</v>
      </c>
      <c r="AF78" s="131">
        <f t="shared" si="3"/>
        <v>0</v>
      </c>
      <c r="AG78" s="131">
        <f t="shared" si="4"/>
        <v>16.068925369999999</v>
      </c>
      <c r="AH78" s="131">
        <f t="shared" si="5"/>
        <v>16.117999999999999</v>
      </c>
      <c r="AI78" s="131">
        <f t="shared" si="6"/>
        <v>0</v>
      </c>
      <c r="AJ78" s="131">
        <f t="shared" si="7"/>
        <v>0</v>
      </c>
      <c r="AK78" s="131">
        <f t="shared" si="8"/>
        <v>0</v>
      </c>
      <c r="AL78" s="131">
        <f t="shared" si="9"/>
        <v>0</v>
      </c>
    </row>
    <row r="79" spans="1:55" s="51" customFormat="1" ht="31.5">
      <c r="A79" s="63" t="s">
        <v>134</v>
      </c>
      <c r="B79" s="60" t="s">
        <v>1699</v>
      </c>
      <c r="C79" s="198" t="s">
        <v>1037</v>
      </c>
      <c r="D79" s="265">
        <v>0</v>
      </c>
      <c r="E79" s="265">
        <v>0</v>
      </c>
      <c r="F79" s="265">
        <v>0</v>
      </c>
      <c r="G79" s="265">
        <v>0</v>
      </c>
      <c r="H79" s="265">
        <v>0</v>
      </c>
      <c r="I79" s="265">
        <v>0</v>
      </c>
      <c r="J79" s="265">
        <v>0</v>
      </c>
      <c r="K79" s="265">
        <v>0</v>
      </c>
      <c r="L79" s="265">
        <v>0.30464233000000002</v>
      </c>
      <c r="M79" s="265">
        <v>0.16</v>
      </c>
      <c r="N79" s="265">
        <v>0</v>
      </c>
      <c r="O79" s="265">
        <v>0</v>
      </c>
      <c r="P79" s="265">
        <v>0</v>
      </c>
      <c r="Q79" s="265">
        <v>0</v>
      </c>
      <c r="R79" s="265">
        <v>0</v>
      </c>
      <c r="S79" s="265">
        <v>2.0586282699999998</v>
      </c>
      <c r="T79" s="265">
        <v>4.3339999999999996</v>
      </c>
      <c r="U79" s="265">
        <v>0</v>
      </c>
      <c r="V79" s="265">
        <v>0</v>
      </c>
      <c r="W79" s="265">
        <v>0</v>
      </c>
      <c r="X79" s="265">
        <v>0</v>
      </c>
      <c r="Y79" s="265">
        <v>0</v>
      </c>
      <c r="Z79" s="265">
        <v>13.705654769999999</v>
      </c>
      <c r="AA79" s="265">
        <v>11.623999999999999</v>
      </c>
      <c r="AB79" s="265">
        <v>0</v>
      </c>
      <c r="AC79" s="265">
        <v>0</v>
      </c>
      <c r="AD79" s="265">
        <v>0</v>
      </c>
      <c r="AE79" s="265">
        <v>0</v>
      </c>
      <c r="AF79" s="265">
        <f t="shared" ref="AF79:AF142" si="30">SUM(D79,K79,R79,Y79)</f>
        <v>0</v>
      </c>
      <c r="AG79" s="265">
        <f t="shared" ref="AG79:AG142" si="31">SUM(E79,L79,S79,Z79)</f>
        <v>16.068925369999999</v>
      </c>
      <c r="AH79" s="265">
        <f t="shared" ref="AH79:AH142" si="32">SUM(F79,M79,T79,AA79)</f>
        <v>16.117999999999999</v>
      </c>
      <c r="AI79" s="265">
        <f t="shared" ref="AI79:AI142" si="33">SUM(G79,N79,U79,AB79)</f>
        <v>0</v>
      </c>
      <c r="AJ79" s="265">
        <f t="shared" ref="AJ79:AJ142" si="34">SUM(H79,O79,V79,AC79)</f>
        <v>0</v>
      </c>
      <c r="AK79" s="265">
        <f t="shared" ref="AK79:AK142" si="35">SUM(I79,P79,W79,AD79)</f>
        <v>0</v>
      </c>
      <c r="AL79" s="265">
        <f t="shared" ref="AL79:AL142" si="36">SUM(J79,Q79,X79,AE79)</f>
        <v>0</v>
      </c>
      <c r="AM79" s="284"/>
      <c r="AN79" s="284"/>
      <c r="AO79" s="284"/>
      <c r="AP79" s="284"/>
      <c r="AQ79" s="284"/>
      <c r="AR79" s="284"/>
      <c r="AS79" s="284"/>
      <c r="AT79" s="284"/>
      <c r="AU79" s="284"/>
      <c r="AV79" s="284"/>
      <c r="AW79" s="284"/>
      <c r="AX79" s="284"/>
      <c r="AY79" s="284"/>
      <c r="AZ79" s="284"/>
    </row>
    <row r="80" spans="1:55" s="231" customFormat="1" ht="47.25">
      <c r="A80" s="63" t="s">
        <v>134</v>
      </c>
      <c r="B80" s="54" t="s">
        <v>1038</v>
      </c>
      <c r="C80" s="63" t="s">
        <v>1039</v>
      </c>
      <c r="D80" s="277">
        <v>0</v>
      </c>
      <c r="E80" s="277">
        <v>0</v>
      </c>
      <c r="F80" s="277">
        <v>0</v>
      </c>
      <c r="G80" s="277">
        <v>0</v>
      </c>
      <c r="H80" s="277">
        <v>0</v>
      </c>
      <c r="I80" s="277">
        <v>0</v>
      </c>
      <c r="J80" s="277">
        <v>0</v>
      </c>
      <c r="K80" s="277">
        <v>0</v>
      </c>
      <c r="L80" s="277">
        <v>0</v>
      </c>
      <c r="M80" s="277">
        <v>0</v>
      </c>
      <c r="N80" s="277">
        <v>0</v>
      </c>
      <c r="O80" s="277">
        <v>0</v>
      </c>
      <c r="P80" s="277">
        <v>0</v>
      </c>
      <c r="Q80" s="265">
        <v>0</v>
      </c>
      <c r="R80" s="265">
        <v>0</v>
      </c>
      <c r="S80" s="265">
        <v>0</v>
      </c>
      <c r="T80" s="265">
        <v>0</v>
      </c>
      <c r="U80" s="265">
        <v>0</v>
      </c>
      <c r="V80" s="265">
        <v>0</v>
      </c>
      <c r="W80" s="265">
        <v>0</v>
      </c>
      <c r="X80" s="265">
        <v>0</v>
      </c>
      <c r="Y80" s="265">
        <v>0</v>
      </c>
      <c r="Z80" s="265">
        <v>0</v>
      </c>
      <c r="AA80" s="265">
        <v>0</v>
      </c>
      <c r="AB80" s="265">
        <v>0</v>
      </c>
      <c r="AC80" s="265">
        <v>0</v>
      </c>
      <c r="AD80" s="265">
        <v>0</v>
      </c>
      <c r="AE80" s="265">
        <v>0</v>
      </c>
      <c r="AF80" s="277">
        <f t="shared" si="30"/>
        <v>0</v>
      </c>
      <c r="AG80" s="277">
        <f t="shared" si="31"/>
        <v>0</v>
      </c>
      <c r="AH80" s="277">
        <f t="shared" si="32"/>
        <v>0</v>
      </c>
      <c r="AI80" s="277">
        <f t="shared" si="33"/>
        <v>0</v>
      </c>
      <c r="AJ80" s="277">
        <f t="shared" si="34"/>
        <v>0</v>
      </c>
      <c r="AK80" s="277">
        <f t="shared" si="35"/>
        <v>0</v>
      </c>
      <c r="AL80" s="277">
        <f t="shared" si="36"/>
        <v>0</v>
      </c>
      <c r="AM80" s="286"/>
      <c r="AN80" s="286"/>
      <c r="AO80" s="286"/>
      <c r="AP80" s="286"/>
      <c r="AQ80" s="286"/>
      <c r="AR80" s="286"/>
      <c r="AS80" s="286"/>
      <c r="AT80" s="286"/>
      <c r="AU80" s="286"/>
      <c r="AV80" s="286"/>
      <c r="AW80" s="286"/>
      <c r="AX80" s="177"/>
      <c r="AY80" s="177"/>
      <c r="AZ80" s="286"/>
      <c r="BA80" s="230"/>
      <c r="BB80" s="230"/>
      <c r="BC80" s="230"/>
    </row>
    <row r="81" spans="1:38" s="274" customFormat="1" ht="47.25">
      <c r="A81" s="126" t="s">
        <v>135</v>
      </c>
      <c r="B81" s="127" t="s">
        <v>217</v>
      </c>
      <c r="C81" s="129" t="s">
        <v>218</v>
      </c>
      <c r="D81" s="129">
        <f>SUM(D82,D210)</f>
        <v>0</v>
      </c>
      <c r="E81" s="129">
        <f t="shared" ref="E81:AE81" si="37">SUM(E82,E210)</f>
        <v>5.78846697</v>
      </c>
      <c r="F81" s="129">
        <f t="shared" si="37"/>
        <v>0</v>
      </c>
      <c r="G81" s="129">
        <f t="shared" si="37"/>
        <v>0</v>
      </c>
      <c r="H81" s="129">
        <f t="shared" si="37"/>
        <v>2.198</v>
      </c>
      <c r="I81" s="129">
        <f t="shared" si="37"/>
        <v>0</v>
      </c>
      <c r="J81" s="129">
        <f t="shared" si="37"/>
        <v>0</v>
      </c>
      <c r="K81" s="129">
        <f t="shared" si="37"/>
        <v>0</v>
      </c>
      <c r="L81" s="129">
        <f t="shared" si="37"/>
        <v>23.536827919999997</v>
      </c>
      <c r="M81" s="129">
        <f t="shared" si="37"/>
        <v>0.72000000000000008</v>
      </c>
      <c r="N81" s="129">
        <f t="shared" si="37"/>
        <v>0</v>
      </c>
      <c r="O81" s="129">
        <f t="shared" si="37"/>
        <v>8.5749999999999993</v>
      </c>
      <c r="P81" s="129">
        <f t="shared" si="37"/>
        <v>0</v>
      </c>
      <c r="Q81" s="129">
        <f t="shared" si="37"/>
        <v>0</v>
      </c>
      <c r="R81" s="129">
        <f t="shared" si="37"/>
        <v>0</v>
      </c>
      <c r="S81" s="129">
        <f t="shared" si="37"/>
        <v>60.334979409999995</v>
      </c>
      <c r="T81" s="129">
        <f t="shared" si="37"/>
        <v>0.81</v>
      </c>
      <c r="U81" s="129">
        <f t="shared" si="37"/>
        <v>0</v>
      </c>
      <c r="V81" s="129">
        <f t="shared" si="37"/>
        <v>15.948</v>
      </c>
      <c r="W81" s="129">
        <f t="shared" si="37"/>
        <v>0</v>
      </c>
      <c r="X81" s="129">
        <f t="shared" si="37"/>
        <v>0</v>
      </c>
      <c r="Y81" s="129">
        <f t="shared" si="37"/>
        <v>0</v>
      </c>
      <c r="Z81" s="129">
        <f t="shared" si="37"/>
        <v>51.547038069999999</v>
      </c>
      <c r="AA81" s="129">
        <f t="shared" si="37"/>
        <v>0.75</v>
      </c>
      <c r="AB81" s="129">
        <f t="shared" si="37"/>
        <v>0</v>
      </c>
      <c r="AC81" s="129">
        <f t="shared" si="37"/>
        <v>11.777000000000001</v>
      </c>
      <c r="AD81" s="129">
        <f t="shared" si="37"/>
        <v>0</v>
      </c>
      <c r="AE81" s="129">
        <f t="shared" si="37"/>
        <v>0</v>
      </c>
      <c r="AF81" s="129">
        <f t="shared" si="30"/>
        <v>0</v>
      </c>
      <c r="AG81" s="129">
        <f t="shared" si="31"/>
        <v>141.20731237000001</v>
      </c>
      <c r="AH81" s="129">
        <f t="shared" si="32"/>
        <v>2.2800000000000002</v>
      </c>
      <c r="AI81" s="129">
        <f t="shared" si="33"/>
        <v>0</v>
      </c>
      <c r="AJ81" s="129">
        <f t="shared" si="34"/>
        <v>38.498000000000005</v>
      </c>
      <c r="AK81" s="129">
        <f t="shared" si="35"/>
        <v>0</v>
      </c>
      <c r="AL81" s="129">
        <f t="shared" si="36"/>
        <v>0</v>
      </c>
    </row>
    <row r="82" spans="1:38" s="275" customFormat="1" ht="31.5">
      <c r="A82" s="132" t="s">
        <v>175</v>
      </c>
      <c r="B82" s="157" t="s">
        <v>219</v>
      </c>
      <c r="C82" s="131" t="s">
        <v>218</v>
      </c>
      <c r="D82" s="131">
        <f>SUM(D83:D209)</f>
        <v>0</v>
      </c>
      <c r="E82" s="131">
        <f t="shared" ref="E82:AE82" si="38">SUM(E83:E209)</f>
        <v>5.78846697</v>
      </c>
      <c r="F82" s="131">
        <f t="shared" si="38"/>
        <v>0</v>
      </c>
      <c r="G82" s="131">
        <f t="shared" si="38"/>
        <v>0</v>
      </c>
      <c r="H82" s="131">
        <f t="shared" si="38"/>
        <v>2.198</v>
      </c>
      <c r="I82" s="131">
        <f t="shared" si="38"/>
        <v>0</v>
      </c>
      <c r="J82" s="131">
        <f t="shared" si="38"/>
        <v>0</v>
      </c>
      <c r="K82" s="131">
        <f t="shared" si="38"/>
        <v>0</v>
      </c>
      <c r="L82" s="131">
        <f t="shared" si="38"/>
        <v>23.536827919999997</v>
      </c>
      <c r="M82" s="131">
        <f t="shared" si="38"/>
        <v>0.72000000000000008</v>
      </c>
      <c r="N82" s="131">
        <f t="shared" si="38"/>
        <v>0</v>
      </c>
      <c r="O82" s="131">
        <f t="shared" si="38"/>
        <v>8.5749999999999993</v>
      </c>
      <c r="P82" s="131">
        <f t="shared" si="38"/>
        <v>0</v>
      </c>
      <c r="Q82" s="131">
        <f t="shared" si="38"/>
        <v>0</v>
      </c>
      <c r="R82" s="131">
        <f t="shared" si="38"/>
        <v>0</v>
      </c>
      <c r="S82" s="131">
        <f t="shared" si="38"/>
        <v>60.334979409999995</v>
      </c>
      <c r="T82" s="131">
        <f t="shared" si="38"/>
        <v>0.81</v>
      </c>
      <c r="U82" s="131">
        <f t="shared" si="38"/>
        <v>0</v>
      </c>
      <c r="V82" s="131">
        <f t="shared" si="38"/>
        <v>15.948</v>
      </c>
      <c r="W82" s="131">
        <f t="shared" si="38"/>
        <v>0</v>
      </c>
      <c r="X82" s="131">
        <f t="shared" si="38"/>
        <v>0</v>
      </c>
      <c r="Y82" s="131">
        <f t="shared" si="38"/>
        <v>0</v>
      </c>
      <c r="Z82" s="131">
        <f t="shared" si="38"/>
        <v>51.547038069999999</v>
      </c>
      <c r="AA82" s="131">
        <f t="shared" si="38"/>
        <v>0.75</v>
      </c>
      <c r="AB82" s="131">
        <f t="shared" si="38"/>
        <v>0</v>
      </c>
      <c r="AC82" s="131">
        <f t="shared" si="38"/>
        <v>11.777000000000001</v>
      </c>
      <c r="AD82" s="131">
        <f t="shared" si="38"/>
        <v>0</v>
      </c>
      <c r="AE82" s="131">
        <f t="shared" si="38"/>
        <v>0</v>
      </c>
      <c r="AF82" s="131">
        <f t="shared" si="30"/>
        <v>0</v>
      </c>
      <c r="AG82" s="131">
        <f t="shared" si="31"/>
        <v>141.20731237000001</v>
      </c>
      <c r="AH82" s="131">
        <f t="shared" si="32"/>
        <v>2.2800000000000002</v>
      </c>
      <c r="AI82" s="131">
        <f t="shared" si="33"/>
        <v>0</v>
      </c>
      <c r="AJ82" s="131">
        <f t="shared" si="34"/>
        <v>38.498000000000005</v>
      </c>
      <c r="AK82" s="131">
        <f t="shared" si="35"/>
        <v>0</v>
      </c>
      <c r="AL82" s="131">
        <f t="shared" si="36"/>
        <v>0</v>
      </c>
    </row>
    <row r="83" spans="1:38" s="51" customFormat="1" ht="31.5">
      <c r="A83" s="63" t="s">
        <v>175</v>
      </c>
      <c r="B83" s="257" t="s">
        <v>424</v>
      </c>
      <c r="C83" s="198" t="s">
        <v>1040</v>
      </c>
      <c r="D83" s="265">
        <v>0</v>
      </c>
      <c r="E83" s="265">
        <v>0</v>
      </c>
      <c r="F83" s="265">
        <v>0</v>
      </c>
      <c r="G83" s="265">
        <v>0</v>
      </c>
      <c r="H83" s="265">
        <v>0</v>
      </c>
      <c r="I83" s="265">
        <v>0</v>
      </c>
      <c r="J83" s="265">
        <v>0</v>
      </c>
      <c r="K83" s="265">
        <v>0</v>
      </c>
      <c r="L83" s="265">
        <v>0.10805656</v>
      </c>
      <c r="M83" s="265">
        <v>0</v>
      </c>
      <c r="N83" s="265">
        <v>0</v>
      </c>
      <c r="O83" s="265">
        <v>0</v>
      </c>
      <c r="P83" s="265">
        <v>0</v>
      </c>
      <c r="Q83" s="265">
        <v>0</v>
      </c>
      <c r="R83" s="265">
        <v>0</v>
      </c>
      <c r="S83" s="265">
        <v>7.4767543099999996</v>
      </c>
      <c r="T83" s="265">
        <v>0</v>
      </c>
      <c r="U83" s="265">
        <v>0</v>
      </c>
      <c r="V83" s="265">
        <v>0</v>
      </c>
      <c r="W83" s="265">
        <v>0</v>
      </c>
      <c r="X83" s="265">
        <v>0</v>
      </c>
      <c r="Y83" s="265">
        <v>0</v>
      </c>
      <c r="Z83" s="265">
        <v>12.76518913</v>
      </c>
      <c r="AA83" s="265">
        <v>0</v>
      </c>
      <c r="AB83" s="265">
        <v>0</v>
      </c>
      <c r="AC83" s="282">
        <v>0</v>
      </c>
      <c r="AD83" s="265">
        <v>0</v>
      </c>
      <c r="AE83" s="265">
        <v>0</v>
      </c>
      <c r="AF83" s="265">
        <f t="shared" si="30"/>
        <v>0</v>
      </c>
      <c r="AG83" s="265">
        <f t="shared" si="31"/>
        <v>20.349999999999998</v>
      </c>
      <c r="AH83" s="265">
        <f t="shared" si="32"/>
        <v>0</v>
      </c>
      <c r="AI83" s="265">
        <f t="shared" si="33"/>
        <v>0</v>
      </c>
      <c r="AJ83" s="265">
        <f t="shared" si="34"/>
        <v>0</v>
      </c>
      <c r="AK83" s="265">
        <f t="shared" si="35"/>
        <v>0</v>
      </c>
      <c r="AL83" s="265">
        <f t="shared" si="36"/>
        <v>0</v>
      </c>
    </row>
    <row r="84" spans="1:38" s="51" customFormat="1" ht="31.5">
      <c r="A84" s="63" t="s">
        <v>175</v>
      </c>
      <c r="B84" s="54" t="s">
        <v>291</v>
      </c>
      <c r="C84" s="63" t="s">
        <v>292</v>
      </c>
      <c r="D84" s="265">
        <v>0</v>
      </c>
      <c r="E84" s="265">
        <v>0</v>
      </c>
      <c r="F84" s="265">
        <v>0</v>
      </c>
      <c r="G84" s="265">
        <v>0</v>
      </c>
      <c r="H84" s="265">
        <v>0</v>
      </c>
      <c r="I84" s="265">
        <v>0</v>
      </c>
      <c r="J84" s="265">
        <v>0</v>
      </c>
      <c r="K84" s="265">
        <v>0</v>
      </c>
      <c r="L84" s="265">
        <v>0</v>
      </c>
      <c r="M84" s="265">
        <v>0</v>
      </c>
      <c r="N84" s="265">
        <v>0</v>
      </c>
      <c r="O84" s="265">
        <v>0</v>
      </c>
      <c r="P84" s="265">
        <v>0</v>
      </c>
      <c r="Q84" s="265">
        <v>0</v>
      </c>
      <c r="R84" s="265">
        <v>0</v>
      </c>
      <c r="S84" s="265">
        <v>8.0861165499999998</v>
      </c>
      <c r="T84" s="265">
        <v>0</v>
      </c>
      <c r="U84" s="265">
        <v>0</v>
      </c>
      <c r="V84" s="265">
        <v>2.6579999999999999</v>
      </c>
      <c r="W84" s="265">
        <v>0</v>
      </c>
      <c r="X84" s="265">
        <v>0</v>
      </c>
      <c r="Y84" s="265">
        <v>0</v>
      </c>
      <c r="Z84" s="265">
        <v>0</v>
      </c>
      <c r="AA84" s="265">
        <v>0</v>
      </c>
      <c r="AB84" s="265">
        <v>0</v>
      </c>
      <c r="AC84" s="265">
        <v>0</v>
      </c>
      <c r="AD84" s="265">
        <v>0</v>
      </c>
      <c r="AE84" s="265">
        <v>0</v>
      </c>
      <c r="AF84" s="265">
        <f t="shared" si="30"/>
        <v>0</v>
      </c>
      <c r="AG84" s="265">
        <f t="shared" si="31"/>
        <v>8.0861165499999998</v>
      </c>
      <c r="AH84" s="265">
        <f t="shared" si="32"/>
        <v>0</v>
      </c>
      <c r="AI84" s="265">
        <f t="shared" si="33"/>
        <v>0</v>
      </c>
      <c r="AJ84" s="265">
        <f t="shared" si="34"/>
        <v>2.6579999999999999</v>
      </c>
      <c r="AK84" s="265">
        <f t="shared" si="35"/>
        <v>0</v>
      </c>
      <c r="AL84" s="265">
        <f t="shared" si="36"/>
        <v>0</v>
      </c>
    </row>
    <row r="85" spans="1:38" s="51" customFormat="1" ht="47.25">
      <c r="A85" s="63" t="s">
        <v>175</v>
      </c>
      <c r="B85" s="54" t="s">
        <v>1041</v>
      </c>
      <c r="C85" s="63" t="s">
        <v>1856</v>
      </c>
      <c r="D85" s="265">
        <v>0</v>
      </c>
      <c r="E85" s="265">
        <v>0</v>
      </c>
      <c r="F85" s="265">
        <v>0</v>
      </c>
      <c r="G85" s="265">
        <v>0</v>
      </c>
      <c r="H85" s="265">
        <v>0</v>
      </c>
      <c r="I85" s="265">
        <v>0</v>
      </c>
      <c r="J85" s="265">
        <v>0</v>
      </c>
      <c r="K85" s="265">
        <v>0</v>
      </c>
      <c r="L85" s="265">
        <v>0</v>
      </c>
      <c r="M85" s="265">
        <v>0</v>
      </c>
      <c r="N85" s="265">
        <v>0</v>
      </c>
      <c r="O85" s="265">
        <v>0</v>
      </c>
      <c r="P85" s="265">
        <v>0</v>
      </c>
      <c r="Q85" s="265">
        <v>0</v>
      </c>
      <c r="R85" s="265">
        <v>0</v>
      </c>
      <c r="S85" s="265">
        <v>0</v>
      </c>
      <c r="T85" s="265">
        <v>0</v>
      </c>
      <c r="U85" s="265">
        <v>0</v>
      </c>
      <c r="V85" s="265">
        <v>0</v>
      </c>
      <c r="W85" s="265">
        <v>0</v>
      </c>
      <c r="X85" s="265">
        <v>0</v>
      </c>
      <c r="Y85" s="265">
        <v>0</v>
      </c>
      <c r="Z85" s="154">
        <v>6.0278316600000004</v>
      </c>
      <c r="AA85" s="154">
        <v>0</v>
      </c>
      <c r="AB85" s="154">
        <v>0</v>
      </c>
      <c r="AC85" s="154">
        <v>1.7370000000000001</v>
      </c>
      <c r="AD85" s="154">
        <v>0</v>
      </c>
      <c r="AE85" s="154">
        <v>0</v>
      </c>
      <c r="AF85" s="265">
        <f t="shared" si="30"/>
        <v>0</v>
      </c>
      <c r="AG85" s="265">
        <f t="shared" si="31"/>
        <v>6.0278316600000004</v>
      </c>
      <c r="AH85" s="265">
        <f t="shared" si="32"/>
        <v>0</v>
      </c>
      <c r="AI85" s="265">
        <f t="shared" si="33"/>
        <v>0</v>
      </c>
      <c r="AJ85" s="265">
        <f t="shared" si="34"/>
        <v>1.7370000000000001</v>
      </c>
      <c r="AK85" s="265">
        <f t="shared" si="35"/>
        <v>0</v>
      </c>
      <c r="AL85" s="265">
        <f t="shared" si="36"/>
        <v>0</v>
      </c>
    </row>
    <row r="86" spans="1:38" s="278" customFormat="1" ht="47.25">
      <c r="A86" s="63" t="s">
        <v>175</v>
      </c>
      <c r="B86" s="54" t="s">
        <v>1043</v>
      </c>
      <c r="C86" s="63" t="s">
        <v>1044</v>
      </c>
      <c r="D86" s="265">
        <v>0</v>
      </c>
      <c r="E86" s="265">
        <v>0</v>
      </c>
      <c r="F86" s="265">
        <v>0</v>
      </c>
      <c r="G86" s="265">
        <v>0</v>
      </c>
      <c r="H86" s="265">
        <v>0</v>
      </c>
      <c r="I86" s="265">
        <v>0</v>
      </c>
      <c r="J86" s="265">
        <v>0</v>
      </c>
      <c r="K86" s="265">
        <v>0</v>
      </c>
      <c r="L86" s="265">
        <v>0</v>
      </c>
      <c r="M86" s="265">
        <v>0</v>
      </c>
      <c r="N86" s="265">
        <v>0</v>
      </c>
      <c r="O86" s="265">
        <v>0</v>
      </c>
      <c r="P86" s="265">
        <v>0</v>
      </c>
      <c r="Q86" s="265">
        <v>0</v>
      </c>
      <c r="R86" s="265">
        <v>0</v>
      </c>
      <c r="S86" s="265">
        <v>0</v>
      </c>
      <c r="T86" s="265">
        <v>0</v>
      </c>
      <c r="U86" s="265">
        <v>0</v>
      </c>
      <c r="V86" s="265">
        <v>0</v>
      </c>
      <c r="W86" s="265">
        <v>0</v>
      </c>
      <c r="X86" s="265">
        <v>0</v>
      </c>
      <c r="Y86" s="265">
        <v>0</v>
      </c>
      <c r="Z86" s="154">
        <v>6.26997187</v>
      </c>
      <c r="AA86" s="154">
        <v>0.4</v>
      </c>
      <c r="AB86" s="154">
        <v>0</v>
      </c>
      <c r="AC86" s="154">
        <v>1.8340000000000001</v>
      </c>
      <c r="AD86" s="154">
        <v>0</v>
      </c>
      <c r="AE86" s="154">
        <v>0</v>
      </c>
      <c r="AF86" s="265">
        <f t="shared" si="30"/>
        <v>0</v>
      </c>
      <c r="AG86" s="265">
        <f t="shared" si="31"/>
        <v>6.26997187</v>
      </c>
      <c r="AH86" s="265">
        <f t="shared" si="32"/>
        <v>0.4</v>
      </c>
      <c r="AI86" s="265">
        <f t="shared" si="33"/>
        <v>0</v>
      </c>
      <c r="AJ86" s="265">
        <f t="shared" si="34"/>
        <v>1.8340000000000001</v>
      </c>
      <c r="AK86" s="265">
        <f t="shared" si="35"/>
        <v>0</v>
      </c>
      <c r="AL86" s="265">
        <f t="shared" si="36"/>
        <v>0</v>
      </c>
    </row>
    <row r="87" spans="1:38" s="278" customFormat="1" ht="15.75">
      <c r="A87" s="63" t="s">
        <v>175</v>
      </c>
      <c r="B87" s="54" t="s">
        <v>310</v>
      </c>
      <c r="C87" s="63" t="s">
        <v>311</v>
      </c>
      <c r="D87" s="265">
        <v>0</v>
      </c>
      <c r="E87" s="265">
        <v>0</v>
      </c>
      <c r="F87" s="265">
        <v>0</v>
      </c>
      <c r="G87" s="265">
        <v>0</v>
      </c>
      <c r="H87" s="265">
        <v>0</v>
      </c>
      <c r="I87" s="265">
        <v>0</v>
      </c>
      <c r="J87" s="265">
        <v>0</v>
      </c>
      <c r="K87" s="265">
        <v>0</v>
      </c>
      <c r="L87" s="265">
        <v>0</v>
      </c>
      <c r="M87" s="265">
        <v>0</v>
      </c>
      <c r="N87" s="265">
        <v>0</v>
      </c>
      <c r="O87" s="265">
        <v>0</v>
      </c>
      <c r="P87" s="265">
        <v>0</v>
      </c>
      <c r="Q87" s="265">
        <v>0</v>
      </c>
      <c r="R87" s="265">
        <v>0</v>
      </c>
      <c r="S87" s="265">
        <v>0.46178140000000001</v>
      </c>
      <c r="T87" s="265">
        <v>0</v>
      </c>
      <c r="U87" s="265">
        <v>0</v>
      </c>
      <c r="V87" s="265">
        <v>1.4999999999999999E-2</v>
      </c>
      <c r="W87" s="265">
        <v>0</v>
      </c>
      <c r="X87" s="265">
        <v>0</v>
      </c>
      <c r="Y87" s="265">
        <v>0</v>
      </c>
      <c r="Z87" s="265">
        <v>0</v>
      </c>
      <c r="AA87" s="154">
        <v>0</v>
      </c>
      <c r="AB87" s="154">
        <v>0</v>
      </c>
      <c r="AC87" s="265">
        <v>0</v>
      </c>
      <c r="AD87" s="154">
        <v>0</v>
      </c>
      <c r="AE87" s="154">
        <v>0</v>
      </c>
      <c r="AF87" s="265">
        <f t="shared" si="30"/>
        <v>0</v>
      </c>
      <c r="AG87" s="265">
        <f t="shared" si="31"/>
        <v>0.46178140000000001</v>
      </c>
      <c r="AH87" s="265">
        <f t="shared" si="32"/>
        <v>0</v>
      </c>
      <c r="AI87" s="265">
        <f t="shared" si="33"/>
        <v>0</v>
      </c>
      <c r="AJ87" s="265">
        <f t="shared" si="34"/>
        <v>1.4999999999999999E-2</v>
      </c>
      <c r="AK87" s="265">
        <f t="shared" si="35"/>
        <v>0</v>
      </c>
      <c r="AL87" s="265">
        <f t="shared" si="36"/>
        <v>0</v>
      </c>
    </row>
    <row r="88" spans="1:38" s="278" customFormat="1" ht="31.5">
      <c r="A88" s="63" t="s">
        <v>175</v>
      </c>
      <c r="B88" s="54" t="s">
        <v>425</v>
      </c>
      <c r="C88" s="63" t="s">
        <v>452</v>
      </c>
      <c r="D88" s="265">
        <v>0</v>
      </c>
      <c r="E88" s="265">
        <v>0</v>
      </c>
      <c r="F88" s="265">
        <v>0</v>
      </c>
      <c r="G88" s="265">
        <v>0</v>
      </c>
      <c r="H88" s="265">
        <v>0</v>
      </c>
      <c r="I88" s="265">
        <v>0</v>
      </c>
      <c r="J88" s="265">
        <v>0</v>
      </c>
      <c r="K88" s="265">
        <v>0</v>
      </c>
      <c r="L88" s="265">
        <v>0</v>
      </c>
      <c r="M88" s="265">
        <v>0</v>
      </c>
      <c r="N88" s="265">
        <v>0</v>
      </c>
      <c r="O88" s="265">
        <v>0</v>
      </c>
      <c r="P88" s="265">
        <v>0</v>
      </c>
      <c r="Q88" s="265">
        <v>0</v>
      </c>
      <c r="R88" s="265">
        <v>0</v>
      </c>
      <c r="S88" s="265">
        <v>0</v>
      </c>
      <c r="T88" s="265">
        <v>0</v>
      </c>
      <c r="U88" s="265">
        <v>0</v>
      </c>
      <c r="V88" s="265">
        <v>0</v>
      </c>
      <c r="W88" s="265">
        <v>0</v>
      </c>
      <c r="X88" s="265">
        <v>0</v>
      </c>
      <c r="Y88" s="265">
        <v>0</v>
      </c>
      <c r="Z88" s="265">
        <v>0</v>
      </c>
      <c r="AA88" s="265">
        <v>0</v>
      </c>
      <c r="AB88" s="265">
        <v>0</v>
      </c>
      <c r="AC88" s="265">
        <v>0</v>
      </c>
      <c r="AD88" s="265">
        <v>0</v>
      </c>
      <c r="AE88" s="265">
        <v>0</v>
      </c>
      <c r="AF88" s="265">
        <f t="shared" si="30"/>
        <v>0</v>
      </c>
      <c r="AG88" s="265">
        <f t="shared" si="31"/>
        <v>0</v>
      </c>
      <c r="AH88" s="265">
        <f t="shared" si="32"/>
        <v>0</v>
      </c>
      <c r="AI88" s="265">
        <f t="shared" si="33"/>
        <v>0</v>
      </c>
      <c r="AJ88" s="265">
        <f t="shared" si="34"/>
        <v>0</v>
      </c>
      <c r="AK88" s="265">
        <f t="shared" si="35"/>
        <v>0</v>
      </c>
      <c r="AL88" s="265">
        <f t="shared" si="36"/>
        <v>0</v>
      </c>
    </row>
    <row r="89" spans="1:38" s="278" customFormat="1" ht="94.5">
      <c r="A89" s="133" t="s">
        <v>175</v>
      </c>
      <c r="B89" s="134" t="s">
        <v>302</v>
      </c>
      <c r="C89" s="133" t="s">
        <v>303</v>
      </c>
      <c r="D89" s="265">
        <v>0</v>
      </c>
      <c r="E89" s="265">
        <v>0</v>
      </c>
      <c r="F89" s="265">
        <v>0</v>
      </c>
      <c r="G89" s="265">
        <v>0</v>
      </c>
      <c r="H89" s="265">
        <v>0</v>
      </c>
      <c r="I89" s="265">
        <v>0</v>
      </c>
      <c r="J89" s="265">
        <v>0</v>
      </c>
      <c r="K89" s="265">
        <v>0</v>
      </c>
      <c r="L89" s="265">
        <v>7.1432560799999996</v>
      </c>
      <c r="M89" s="265">
        <v>0.4</v>
      </c>
      <c r="N89" s="265">
        <v>0</v>
      </c>
      <c r="O89" s="265">
        <v>3.0019999999999998</v>
      </c>
      <c r="P89" s="265">
        <v>0</v>
      </c>
      <c r="Q89" s="265">
        <v>0</v>
      </c>
      <c r="R89" s="265">
        <v>0</v>
      </c>
      <c r="S89" s="265">
        <v>0</v>
      </c>
      <c r="T89" s="265">
        <v>0</v>
      </c>
      <c r="U89" s="265">
        <v>0</v>
      </c>
      <c r="V89" s="265">
        <v>0</v>
      </c>
      <c r="W89" s="265">
        <v>0</v>
      </c>
      <c r="X89" s="265">
        <v>0</v>
      </c>
      <c r="Y89" s="265">
        <v>0</v>
      </c>
      <c r="Z89" s="265">
        <v>0</v>
      </c>
      <c r="AA89" s="265">
        <v>0</v>
      </c>
      <c r="AB89" s="265">
        <v>0</v>
      </c>
      <c r="AC89" s="265">
        <v>0</v>
      </c>
      <c r="AD89" s="265">
        <v>0</v>
      </c>
      <c r="AE89" s="265">
        <v>0</v>
      </c>
      <c r="AF89" s="265">
        <f t="shared" si="30"/>
        <v>0</v>
      </c>
      <c r="AG89" s="265">
        <f t="shared" si="31"/>
        <v>7.1432560799999996</v>
      </c>
      <c r="AH89" s="265">
        <f t="shared" si="32"/>
        <v>0.4</v>
      </c>
      <c r="AI89" s="265">
        <f t="shared" si="33"/>
        <v>0</v>
      </c>
      <c r="AJ89" s="265">
        <f t="shared" si="34"/>
        <v>3.0019999999999998</v>
      </c>
      <c r="AK89" s="265">
        <f t="shared" si="35"/>
        <v>0</v>
      </c>
      <c r="AL89" s="265">
        <f t="shared" si="36"/>
        <v>0</v>
      </c>
    </row>
    <row r="90" spans="1:38" s="278" customFormat="1" ht="63">
      <c r="A90" s="133" t="s">
        <v>175</v>
      </c>
      <c r="B90" s="134" t="s">
        <v>534</v>
      </c>
      <c r="C90" s="133" t="s">
        <v>535</v>
      </c>
      <c r="D90" s="265">
        <v>0</v>
      </c>
      <c r="E90" s="265">
        <v>0</v>
      </c>
      <c r="F90" s="265">
        <v>0</v>
      </c>
      <c r="G90" s="265">
        <v>0</v>
      </c>
      <c r="H90" s="265">
        <v>0</v>
      </c>
      <c r="I90" s="265">
        <v>0</v>
      </c>
      <c r="J90" s="265">
        <v>0</v>
      </c>
      <c r="K90" s="265">
        <v>0</v>
      </c>
      <c r="L90" s="265">
        <v>0</v>
      </c>
      <c r="M90" s="265">
        <v>0</v>
      </c>
      <c r="N90" s="265">
        <v>0</v>
      </c>
      <c r="O90" s="265">
        <v>0</v>
      </c>
      <c r="P90" s="265">
        <v>0</v>
      </c>
      <c r="Q90" s="265">
        <v>0</v>
      </c>
      <c r="R90" s="265">
        <v>0</v>
      </c>
      <c r="S90" s="265">
        <v>0</v>
      </c>
      <c r="T90" s="265">
        <v>0</v>
      </c>
      <c r="U90" s="265">
        <v>0</v>
      </c>
      <c r="V90" s="265">
        <v>0</v>
      </c>
      <c r="W90" s="265">
        <v>0</v>
      </c>
      <c r="X90" s="265">
        <v>0</v>
      </c>
      <c r="Y90" s="265">
        <v>0</v>
      </c>
      <c r="Z90" s="265">
        <v>0</v>
      </c>
      <c r="AA90" s="265">
        <v>0</v>
      </c>
      <c r="AB90" s="265">
        <v>0</v>
      </c>
      <c r="AC90" s="265">
        <v>0</v>
      </c>
      <c r="AD90" s="265">
        <v>0</v>
      </c>
      <c r="AE90" s="265">
        <v>0</v>
      </c>
      <c r="AF90" s="265">
        <f t="shared" si="30"/>
        <v>0</v>
      </c>
      <c r="AG90" s="265">
        <f t="shared" si="31"/>
        <v>0</v>
      </c>
      <c r="AH90" s="265">
        <f t="shared" si="32"/>
        <v>0</v>
      </c>
      <c r="AI90" s="265">
        <f t="shared" si="33"/>
        <v>0</v>
      </c>
      <c r="AJ90" s="265">
        <f t="shared" si="34"/>
        <v>0</v>
      </c>
      <c r="AK90" s="265">
        <f t="shared" si="35"/>
        <v>0</v>
      </c>
      <c r="AL90" s="265">
        <f t="shared" si="36"/>
        <v>0</v>
      </c>
    </row>
    <row r="91" spans="1:38" s="278" customFormat="1" ht="63">
      <c r="A91" s="133" t="s">
        <v>175</v>
      </c>
      <c r="B91" s="134" t="s">
        <v>536</v>
      </c>
      <c r="C91" s="133" t="s">
        <v>537</v>
      </c>
      <c r="D91" s="265">
        <v>0</v>
      </c>
      <c r="E91" s="265">
        <v>0</v>
      </c>
      <c r="F91" s="265">
        <v>0</v>
      </c>
      <c r="G91" s="265">
        <v>0</v>
      </c>
      <c r="H91" s="265">
        <v>0</v>
      </c>
      <c r="I91" s="265">
        <v>0</v>
      </c>
      <c r="J91" s="265">
        <v>0</v>
      </c>
      <c r="K91" s="265">
        <v>0</v>
      </c>
      <c r="L91" s="265">
        <v>0</v>
      </c>
      <c r="M91" s="265">
        <v>0</v>
      </c>
      <c r="N91" s="265">
        <v>0</v>
      </c>
      <c r="O91" s="265">
        <v>0</v>
      </c>
      <c r="P91" s="265">
        <v>0</v>
      </c>
      <c r="Q91" s="265">
        <v>0</v>
      </c>
      <c r="R91" s="265">
        <v>0</v>
      </c>
      <c r="S91" s="265">
        <v>0</v>
      </c>
      <c r="T91" s="265">
        <v>0</v>
      </c>
      <c r="U91" s="265">
        <v>0</v>
      </c>
      <c r="V91" s="265">
        <v>0</v>
      </c>
      <c r="W91" s="265">
        <v>0</v>
      </c>
      <c r="X91" s="265">
        <v>0</v>
      </c>
      <c r="Y91" s="265">
        <v>0</v>
      </c>
      <c r="Z91" s="265">
        <v>0</v>
      </c>
      <c r="AA91" s="265">
        <v>0</v>
      </c>
      <c r="AB91" s="265">
        <v>0</v>
      </c>
      <c r="AC91" s="265">
        <v>0</v>
      </c>
      <c r="AD91" s="265">
        <v>0</v>
      </c>
      <c r="AE91" s="265">
        <v>0</v>
      </c>
      <c r="AF91" s="265">
        <f t="shared" si="30"/>
        <v>0</v>
      </c>
      <c r="AG91" s="265">
        <f t="shared" si="31"/>
        <v>0</v>
      </c>
      <c r="AH91" s="265">
        <f t="shared" si="32"/>
        <v>0</v>
      </c>
      <c r="AI91" s="265">
        <f t="shared" si="33"/>
        <v>0</v>
      </c>
      <c r="AJ91" s="265">
        <f t="shared" si="34"/>
        <v>0</v>
      </c>
      <c r="AK91" s="265">
        <f t="shared" si="35"/>
        <v>0</v>
      </c>
      <c r="AL91" s="265">
        <f t="shared" si="36"/>
        <v>0</v>
      </c>
    </row>
    <row r="92" spans="1:38" s="278" customFormat="1" ht="15.75">
      <c r="A92" s="63" t="s">
        <v>175</v>
      </c>
      <c r="B92" s="54" t="s">
        <v>312</v>
      </c>
      <c r="C92" s="63" t="s">
        <v>313</v>
      </c>
      <c r="D92" s="265">
        <v>0</v>
      </c>
      <c r="E92" s="265">
        <v>0</v>
      </c>
      <c r="F92" s="265">
        <v>0</v>
      </c>
      <c r="G92" s="265">
        <v>0</v>
      </c>
      <c r="H92" s="265">
        <v>0</v>
      </c>
      <c r="I92" s="265">
        <v>0</v>
      </c>
      <c r="J92" s="265">
        <v>0</v>
      </c>
      <c r="K92" s="265">
        <v>0</v>
      </c>
      <c r="L92" s="265">
        <v>0</v>
      </c>
      <c r="M92" s="265">
        <v>0</v>
      </c>
      <c r="N92" s="265">
        <v>0</v>
      </c>
      <c r="O92" s="265">
        <v>0</v>
      </c>
      <c r="P92" s="265">
        <v>0</v>
      </c>
      <c r="Q92" s="265">
        <v>0</v>
      </c>
      <c r="R92" s="265">
        <v>0</v>
      </c>
      <c r="S92" s="265">
        <v>0</v>
      </c>
      <c r="T92" s="265">
        <v>0</v>
      </c>
      <c r="U92" s="265">
        <v>0</v>
      </c>
      <c r="V92" s="265">
        <v>0</v>
      </c>
      <c r="W92" s="265">
        <v>0</v>
      </c>
      <c r="X92" s="265">
        <v>0</v>
      </c>
      <c r="Y92" s="265">
        <v>0</v>
      </c>
      <c r="Z92" s="265">
        <v>0</v>
      </c>
      <c r="AA92" s="265">
        <v>0</v>
      </c>
      <c r="AB92" s="265">
        <v>0</v>
      </c>
      <c r="AC92" s="265">
        <v>0</v>
      </c>
      <c r="AD92" s="265">
        <v>0</v>
      </c>
      <c r="AE92" s="265">
        <v>0</v>
      </c>
      <c r="AF92" s="265">
        <f t="shared" si="30"/>
        <v>0</v>
      </c>
      <c r="AG92" s="265">
        <f t="shared" si="31"/>
        <v>0</v>
      </c>
      <c r="AH92" s="265">
        <f t="shared" si="32"/>
        <v>0</v>
      </c>
      <c r="AI92" s="265">
        <f t="shared" si="33"/>
        <v>0</v>
      </c>
      <c r="AJ92" s="265">
        <f t="shared" si="34"/>
        <v>0</v>
      </c>
      <c r="AK92" s="265">
        <f t="shared" si="35"/>
        <v>0</v>
      </c>
      <c r="AL92" s="265">
        <f t="shared" si="36"/>
        <v>0</v>
      </c>
    </row>
    <row r="93" spans="1:38" s="278" customFormat="1" ht="47.25">
      <c r="A93" s="63" t="s">
        <v>175</v>
      </c>
      <c r="B93" s="54" t="s">
        <v>430</v>
      </c>
      <c r="C93" s="63" t="s">
        <v>457</v>
      </c>
      <c r="D93" s="265">
        <v>0</v>
      </c>
      <c r="E93" s="265">
        <v>0</v>
      </c>
      <c r="F93" s="265">
        <v>0</v>
      </c>
      <c r="G93" s="265">
        <v>0</v>
      </c>
      <c r="H93" s="265">
        <v>0</v>
      </c>
      <c r="I93" s="265">
        <v>0</v>
      </c>
      <c r="J93" s="265">
        <v>0</v>
      </c>
      <c r="K93" s="265">
        <v>0</v>
      </c>
      <c r="L93" s="265">
        <v>0</v>
      </c>
      <c r="M93" s="265">
        <v>0</v>
      </c>
      <c r="N93" s="265">
        <v>0</v>
      </c>
      <c r="O93" s="265">
        <v>0</v>
      </c>
      <c r="P93" s="265">
        <v>0</v>
      </c>
      <c r="Q93" s="265">
        <v>0</v>
      </c>
      <c r="R93" s="265">
        <v>0</v>
      </c>
      <c r="S93" s="265">
        <v>0</v>
      </c>
      <c r="T93" s="265">
        <v>0</v>
      </c>
      <c r="U93" s="265">
        <v>0</v>
      </c>
      <c r="V93" s="265">
        <v>0</v>
      </c>
      <c r="W93" s="265">
        <v>0</v>
      </c>
      <c r="X93" s="265">
        <v>0</v>
      </c>
      <c r="Y93" s="265">
        <v>0</v>
      </c>
      <c r="Z93" s="265">
        <v>0</v>
      </c>
      <c r="AA93" s="265">
        <v>0</v>
      </c>
      <c r="AB93" s="265">
        <v>0</v>
      </c>
      <c r="AC93" s="265">
        <v>0</v>
      </c>
      <c r="AD93" s="265">
        <v>0</v>
      </c>
      <c r="AE93" s="265">
        <v>0</v>
      </c>
      <c r="AF93" s="265">
        <f t="shared" si="30"/>
        <v>0</v>
      </c>
      <c r="AG93" s="265">
        <f t="shared" si="31"/>
        <v>0</v>
      </c>
      <c r="AH93" s="265">
        <f t="shared" si="32"/>
        <v>0</v>
      </c>
      <c r="AI93" s="265">
        <f t="shared" si="33"/>
        <v>0</v>
      </c>
      <c r="AJ93" s="265">
        <f t="shared" si="34"/>
        <v>0</v>
      </c>
      <c r="AK93" s="265">
        <f t="shared" si="35"/>
        <v>0</v>
      </c>
      <c r="AL93" s="265">
        <f t="shared" si="36"/>
        <v>0</v>
      </c>
    </row>
    <row r="94" spans="1:38" s="278" customFormat="1" ht="47.25">
      <c r="A94" s="63" t="s">
        <v>175</v>
      </c>
      <c r="B94" s="54" t="s">
        <v>431</v>
      </c>
      <c r="C94" s="63" t="s">
        <v>458</v>
      </c>
      <c r="D94" s="265">
        <v>0</v>
      </c>
      <c r="E94" s="265">
        <v>0</v>
      </c>
      <c r="F94" s="265">
        <v>0</v>
      </c>
      <c r="G94" s="265">
        <v>0</v>
      </c>
      <c r="H94" s="265">
        <v>0</v>
      </c>
      <c r="I94" s="265">
        <v>0</v>
      </c>
      <c r="J94" s="265">
        <v>0</v>
      </c>
      <c r="K94" s="265">
        <v>0</v>
      </c>
      <c r="L94" s="265">
        <v>0</v>
      </c>
      <c r="M94" s="265">
        <v>0</v>
      </c>
      <c r="N94" s="265">
        <v>0</v>
      </c>
      <c r="O94" s="265">
        <v>0</v>
      </c>
      <c r="P94" s="265">
        <v>0</v>
      </c>
      <c r="Q94" s="265">
        <v>0</v>
      </c>
      <c r="R94" s="265">
        <v>0</v>
      </c>
      <c r="S94" s="265">
        <v>10.946003839999999</v>
      </c>
      <c r="T94" s="265">
        <v>0</v>
      </c>
      <c r="U94" s="265">
        <v>0</v>
      </c>
      <c r="V94" s="265">
        <v>2.956</v>
      </c>
      <c r="W94" s="265">
        <v>0</v>
      </c>
      <c r="X94" s="265">
        <v>0</v>
      </c>
      <c r="Y94" s="265">
        <v>0</v>
      </c>
      <c r="Z94" s="265">
        <v>0</v>
      </c>
      <c r="AA94" s="265">
        <v>0</v>
      </c>
      <c r="AB94" s="265">
        <v>0</v>
      </c>
      <c r="AC94" s="265">
        <v>0</v>
      </c>
      <c r="AD94" s="265">
        <v>0</v>
      </c>
      <c r="AE94" s="265">
        <v>0</v>
      </c>
      <c r="AF94" s="265">
        <f t="shared" si="30"/>
        <v>0</v>
      </c>
      <c r="AG94" s="265">
        <f t="shared" si="31"/>
        <v>10.946003839999999</v>
      </c>
      <c r="AH94" s="265">
        <f t="shared" si="32"/>
        <v>0</v>
      </c>
      <c r="AI94" s="265">
        <f t="shared" si="33"/>
        <v>0</v>
      </c>
      <c r="AJ94" s="265">
        <f t="shared" si="34"/>
        <v>2.956</v>
      </c>
      <c r="AK94" s="265">
        <f t="shared" si="35"/>
        <v>0</v>
      </c>
      <c r="AL94" s="265">
        <f t="shared" si="36"/>
        <v>0</v>
      </c>
    </row>
    <row r="95" spans="1:38" s="278" customFormat="1" ht="31.5">
      <c r="A95" s="63" t="s">
        <v>175</v>
      </c>
      <c r="B95" s="54" t="s">
        <v>435</v>
      </c>
      <c r="C95" s="63" t="s">
        <v>462</v>
      </c>
      <c r="D95" s="265">
        <v>0</v>
      </c>
      <c r="E95" s="265">
        <v>0</v>
      </c>
      <c r="F95" s="265">
        <v>0</v>
      </c>
      <c r="G95" s="265">
        <v>0</v>
      </c>
      <c r="H95" s="265">
        <v>0</v>
      </c>
      <c r="I95" s="265">
        <v>0</v>
      </c>
      <c r="J95" s="265">
        <v>0</v>
      </c>
      <c r="K95" s="265">
        <v>0</v>
      </c>
      <c r="L95" s="265">
        <v>0</v>
      </c>
      <c r="M95" s="265">
        <v>0</v>
      </c>
      <c r="N95" s="265">
        <v>0</v>
      </c>
      <c r="O95" s="265">
        <v>0</v>
      </c>
      <c r="P95" s="265">
        <v>0</v>
      </c>
      <c r="Q95" s="265">
        <v>0</v>
      </c>
      <c r="R95" s="265">
        <v>0</v>
      </c>
      <c r="S95" s="265">
        <v>8.7758082999999996</v>
      </c>
      <c r="T95" s="265">
        <v>0</v>
      </c>
      <c r="U95" s="265">
        <v>0</v>
      </c>
      <c r="V95" s="265">
        <v>4.0910000000000002</v>
      </c>
      <c r="W95" s="265">
        <v>0</v>
      </c>
      <c r="X95" s="265">
        <v>0</v>
      </c>
      <c r="Y95" s="265">
        <v>0</v>
      </c>
      <c r="Z95" s="265">
        <v>0</v>
      </c>
      <c r="AA95" s="265">
        <v>0</v>
      </c>
      <c r="AB95" s="265">
        <v>0</v>
      </c>
      <c r="AC95" s="265">
        <v>0</v>
      </c>
      <c r="AD95" s="265">
        <v>0</v>
      </c>
      <c r="AE95" s="265">
        <v>0</v>
      </c>
      <c r="AF95" s="265">
        <f t="shared" si="30"/>
        <v>0</v>
      </c>
      <c r="AG95" s="265">
        <f t="shared" si="31"/>
        <v>8.7758082999999996</v>
      </c>
      <c r="AH95" s="265">
        <f t="shared" si="32"/>
        <v>0</v>
      </c>
      <c r="AI95" s="265">
        <f t="shared" si="33"/>
        <v>0</v>
      </c>
      <c r="AJ95" s="265">
        <f t="shared" si="34"/>
        <v>4.0910000000000002</v>
      </c>
      <c r="AK95" s="265">
        <f t="shared" si="35"/>
        <v>0</v>
      </c>
      <c r="AL95" s="265">
        <f t="shared" si="36"/>
        <v>0</v>
      </c>
    </row>
    <row r="96" spans="1:38" s="278" customFormat="1" ht="63">
      <c r="A96" s="63" t="s">
        <v>175</v>
      </c>
      <c r="B96" s="54" t="s">
        <v>314</v>
      </c>
      <c r="C96" s="63" t="s">
        <v>315</v>
      </c>
      <c r="D96" s="265">
        <v>0</v>
      </c>
      <c r="E96" s="265">
        <v>0</v>
      </c>
      <c r="F96" s="265">
        <v>0</v>
      </c>
      <c r="G96" s="265">
        <v>0</v>
      </c>
      <c r="H96" s="265">
        <v>0</v>
      </c>
      <c r="I96" s="265">
        <v>0</v>
      </c>
      <c r="J96" s="265">
        <v>0</v>
      </c>
      <c r="K96" s="265">
        <v>0</v>
      </c>
      <c r="L96" s="265">
        <v>0</v>
      </c>
      <c r="M96" s="265">
        <v>0</v>
      </c>
      <c r="N96" s="265">
        <v>0</v>
      </c>
      <c r="O96" s="265">
        <v>0</v>
      </c>
      <c r="P96" s="265">
        <v>0</v>
      </c>
      <c r="Q96" s="265">
        <v>0</v>
      </c>
      <c r="R96" s="265">
        <v>0</v>
      </c>
      <c r="S96" s="265">
        <v>1.15990365</v>
      </c>
      <c r="T96" s="265">
        <v>0</v>
      </c>
      <c r="U96" s="265">
        <v>0</v>
      </c>
      <c r="V96" s="265">
        <v>0.36199999999999999</v>
      </c>
      <c r="W96" s="265">
        <v>0</v>
      </c>
      <c r="X96" s="265">
        <v>0</v>
      </c>
      <c r="Y96" s="265">
        <v>0</v>
      </c>
      <c r="Z96" s="265">
        <v>0</v>
      </c>
      <c r="AA96" s="265">
        <v>0</v>
      </c>
      <c r="AB96" s="265">
        <v>0</v>
      </c>
      <c r="AC96" s="265">
        <v>0</v>
      </c>
      <c r="AD96" s="265">
        <v>0</v>
      </c>
      <c r="AE96" s="265">
        <v>0</v>
      </c>
      <c r="AF96" s="265">
        <f t="shared" si="30"/>
        <v>0</v>
      </c>
      <c r="AG96" s="265">
        <f t="shared" si="31"/>
        <v>1.15990365</v>
      </c>
      <c r="AH96" s="265">
        <f t="shared" si="32"/>
        <v>0</v>
      </c>
      <c r="AI96" s="265">
        <f t="shared" si="33"/>
        <v>0</v>
      </c>
      <c r="AJ96" s="265">
        <f t="shared" si="34"/>
        <v>0.36199999999999999</v>
      </c>
      <c r="AK96" s="265">
        <f t="shared" si="35"/>
        <v>0</v>
      </c>
      <c r="AL96" s="265">
        <f t="shared" si="36"/>
        <v>0</v>
      </c>
    </row>
    <row r="97" spans="1:38" s="278" customFormat="1" ht="31.5">
      <c r="A97" s="63" t="s">
        <v>175</v>
      </c>
      <c r="B97" s="54" t="s">
        <v>316</v>
      </c>
      <c r="C97" s="63" t="s">
        <v>317</v>
      </c>
      <c r="D97" s="265">
        <v>0</v>
      </c>
      <c r="E97" s="265">
        <v>0</v>
      </c>
      <c r="F97" s="265">
        <v>0</v>
      </c>
      <c r="G97" s="265">
        <v>0</v>
      </c>
      <c r="H97" s="265">
        <v>0</v>
      </c>
      <c r="I97" s="265">
        <v>0</v>
      </c>
      <c r="J97" s="265">
        <v>0</v>
      </c>
      <c r="K97" s="265">
        <v>0</v>
      </c>
      <c r="L97" s="265">
        <v>3.4467196699999998</v>
      </c>
      <c r="M97" s="265">
        <v>0</v>
      </c>
      <c r="N97" s="265">
        <v>0</v>
      </c>
      <c r="O97" s="265">
        <v>1.151</v>
      </c>
      <c r="P97" s="265">
        <v>0</v>
      </c>
      <c r="Q97" s="265">
        <v>0</v>
      </c>
      <c r="R97" s="265">
        <v>0</v>
      </c>
      <c r="S97" s="265">
        <v>0</v>
      </c>
      <c r="T97" s="265">
        <v>0</v>
      </c>
      <c r="U97" s="265">
        <v>0</v>
      </c>
      <c r="V97" s="265">
        <v>0</v>
      </c>
      <c r="W97" s="265">
        <v>0</v>
      </c>
      <c r="X97" s="265">
        <v>0</v>
      </c>
      <c r="Y97" s="265">
        <v>0</v>
      </c>
      <c r="Z97" s="265">
        <v>0</v>
      </c>
      <c r="AA97" s="265">
        <v>0</v>
      </c>
      <c r="AB97" s="265">
        <v>0</v>
      </c>
      <c r="AC97" s="265">
        <v>0</v>
      </c>
      <c r="AD97" s="265">
        <v>0</v>
      </c>
      <c r="AE97" s="265">
        <v>0</v>
      </c>
      <c r="AF97" s="265">
        <f t="shared" si="30"/>
        <v>0</v>
      </c>
      <c r="AG97" s="265">
        <f t="shared" si="31"/>
        <v>3.4467196699999998</v>
      </c>
      <c r="AH97" s="265">
        <f t="shared" si="32"/>
        <v>0</v>
      </c>
      <c r="AI97" s="265">
        <f t="shared" si="33"/>
        <v>0</v>
      </c>
      <c r="AJ97" s="265">
        <f t="shared" si="34"/>
        <v>1.151</v>
      </c>
      <c r="AK97" s="265">
        <f t="shared" si="35"/>
        <v>0</v>
      </c>
      <c r="AL97" s="265">
        <f t="shared" si="36"/>
        <v>0</v>
      </c>
    </row>
    <row r="98" spans="1:38" s="278" customFormat="1" ht="47.25">
      <c r="A98" s="133" t="s">
        <v>175</v>
      </c>
      <c r="B98" s="134" t="s">
        <v>538</v>
      </c>
      <c r="C98" s="133" t="s">
        <v>539</v>
      </c>
      <c r="D98" s="265">
        <v>0</v>
      </c>
      <c r="E98" s="265">
        <v>0</v>
      </c>
      <c r="F98" s="265">
        <v>0</v>
      </c>
      <c r="G98" s="265">
        <v>0</v>
      </c>
      <c r="H98" s="265">
        <v>0</v>
      </c>
      <c r="I98" s="265">
        <v>0</v>
      </c>
      <c r="J98" s="265">
        <v>0</v>
      </c>
      <c r="K98" s="265">
        <v>0</v>
      </c>
      <c r="L98" s="265">
        <v>0</v>
      </c>
      <c r="M98" s="265">
        <v>0</v>
      </c>
      <c r="N98" s="265">
        <v>0</v>
      </c>
      <c r="O98" s="265">
        <v>0</v>
      </c>
      <c r="P98" s="265">
        <v>0</v>
      </c>
      <c r="Q98" s="265">
        <v>0</v>
      </c>
      <c r="R98" s="265">
        <v>0</v>
      </c>
      <c r="S98" s="265">
        <v>0</v>
      </c>
      <c r="T98" s="265">
        <v>0</v>
      </c>
      <c r="U98" s="265">
        <v>0</v>
      </c>
      <c r="V98" s="265">
        <v>0</v>
      </c>
      <c r="W98" s="265">
        <v>0</v>
      </c>
      <c r="X98" s="265">
        <v>0</v>
      </c>
      <c r="Y98" s="265">
        <v>0</v>
      </c>
      <c r="Z98" s="265">
        <v>0</v>
      </c>
      <c r="AA98" s="265">
        <v>0</v>
      </c>
      <c r="AB98" s="265">
        <v>0</v>
      </c>
      <c r="AC98" s="265">
        <v>0</v>
      </c>
      <c r="AD98" s="265">
        <v>0</v>
      </c>
      <c r="AE98" s="265">
        <v>0</v>
      </c>
      <c r="AF98" s="265">
        <f t="shared" si="30"/>
        <v>0</v>
      </c>
      <c r="AG98" s="265">
        <f t="shared" si="31"/>
        <v>0</v>
      </c>
      <c r="AH98" s="265">
        <f t="shared" si="32"/>
        <v>0</v>
      </c>
      <c r="AI98" s="265">
        <f t="shared" si="33"/>
        <v>0</v>
      </c>
      <c r="AJ98" s="265">
        <f t="shared" si="34"/>
        <v>0</v>
      </c>
      <c r="AK98" s="265">
        <f t="shared" si="35"/>
        <v>0</v>
      </c>
      <c r="AL98" s="265">
        <f t="shared" si="36"/>
        <v>0</v>
      </c>
    </row>
    <row r="99" spans="1:38" s="278" customFormat="1" ht="31.5">
      <c r="A99" s="63" t="s">
        <v>175</v>
      </c>
      <c r="B99" s="54" t="s">
        <v>540</v>
      </c>
      <c r="C99" s="63" t="s">
        <v>541</v>
      </c>
      <c r="D99" s="265">
        <v>0</v>
      </c>
      <c r="E99" s="265">
        <v>0</v>
      </c>
      <c r="F99" s="265">
        <v>0</v>
      </c>
      <c r="G99" s="265">
        <v>0</v>
      </c>
      <c r="H99" s="265">
        <v>0</v>
      </c>
      <c r="I99" s="265">
        <v>0</v>
      </c>
      <c r="J99" s="265">
        <v>0</v>
      </c>
      <c r="K99" s="265">
        <v>0</v>
      </c>
      <c r="L99" s="265">
        <v>0</v>
      </c>
      <c r="M99" s="265">
        <v>0</v>
      </c>
      <c r="N99" s="265">
        <v>0</v>
      </c>
      <c r="O99" s="265">
        <v>0</v>
      </c>
      <c r="P99" s="265">
        <v>0</v>
      </c>
      <c r="Q99" s="265">
        <v>0</v>
      </c>
      <c r="R99" s="265">
        <v>0</v>
      </c>
      <c r="S99" s="265">
        <v>0</v>
      </c>
      <c r="T99" s="265">
        <v>0</v>
      </c>
      <c r="U99" s="265">
        <v>0</v>
      </c>
      <c r="V99" s="265">
        <v>0</v>
      </c>
      <c r="W99" s="265">
        <v>0</v>
      </c>
      <c r="X99" s="265">
        <v>0</v>
      </c>
      <c r="Y99" s="265">
        <v>0</v>
      </c>
      <c r="Z99" s="265">
        <v>0</v>
      </c>
      <c r="AA99" s="265">
        <v>0</v>
      </c>
      <c r="AB99" s="265">
        <v>0</v>
      </c>
      <c r="AC99" s="265">
        <v>0</v>
      </c>
      <c r="AD99" s="265">
        <v>0</v>
      </c>
      <c r="AE99" s="265">
        <v>0</v>
      </c>
      <c r="AF99" s="265">
        <f t="shared" si="30"/>
        <v>0</v>
      </c>
      <c r="AG99" s="265">
        <f t="shared" si="31"/>
        <v>0</v>
      </c>
      <c r="AH99" s="265">
        <f t="shared" si="32"/>
        <v>0</v>
      </c>
      <c r="AI99" s="265">
        <f t="shared" si="33"/>
        <v>0</v>
      </c>
      <c r="AJ99" s="265">
        <f t="shared" si="34"/>
        <v>0</v>
      </c>
      <c r="AK99" s="265">
        <f t="shared" si="35"/>
        <v>0</v>
      </c>
      <c r="AL99" s="265">
        <f t="shared" si="36"/>
        <v>0</v>
      </c>
    </row>
    <row r="100" spans="1:38" s="278" customFormat="1" ht="31.5">
      <c r="A100" s="63" t="s">
        <v>175</v>
      </c>
      <c r="B100" s="54" t="s">
        <v>543</v>
      </c>
      <c r="C100" s="63" t="s">
        <v>544</v>
      </c>
      <c r="D100" s="265">
        <v>0</v>
      </c>
      <c r="E100" s="265">
        <v>0</v>
      </c>
      <c r="F100" s="265">
        <v>0</v>
      </c>
      <c r="G100" s="265">
        <v>0</v>
      </c>
      <c r="H100" s="265">
        <v>0</v>
      </c>
      <c r="I100" s="265">
        <v>0</v>
      </c>
      <c r="J100" s="265">
        <v>0</v>
      </c>
      <c r="K100" s="265">
        <v>0</v>
      </c>
      <c r="L100" s="265">
        <v>0</v>
      </c>
      <c r="M100" s="265">
        <v>0</v>
      </c>
      <c r="N100" s="265">
        <v>0</v>
      </c>
      <c r="O100" s="265">
        <v>0</v>
      </c>
      <c r="P100" s="265">
        <v>0</v>
      </c>
      <c r="Q100" s="265">
        <v>0</v>
      </c>
      <c r="R100" s="265">
        <v>0</v>
      </c>
      <c r="S100" s="265">
        <v>0</v>
      </c>
      <c r="T100" s="265">
        <v>0</v>
      </c>
      <c r="U100" s="265">
        <v>0</v>
      </c>
      <c r="V100" s="265">
        <v>0</v>
      </c>
      <c r="W100" s="265">
        <v>0</v>
      </c>
      <c r="X100" s="265">
        <v>0</v>
      </c>
      <c r="Y100" s="265">
        <v>0</v>
      </c>
      <c r="Z100" s="265">
        <v>0</v>
      </c>
      <c r="AA100" s="265">
        <v>0</v>
      </c>
      <c r="AB100" s="265">
        <v>0</v>
      </c>
      <c r="AC100" s="265">
        <v>0</v>
      </c>
      <c r="AD100" s="265">
        <v>0</v>
      </c>
      <c r="AE100" s="265">
        <v>0</v>
      </c>
      <c r="AF100" s="265">
        <f t="shared" si="30"/>
        <v>0</v>
      </c>
      <c r="AG100" s="265">
        <f t="shared" si="31"/>
        <v>0</v>
      </c>
      <c r="AH100" s="265">
        <f t="shared" si="32"/>
        <v>0</v>
      </c>
      <c r="AI100" s="265">
        <f t="shared" si="33"/>
        <v>0</v>
      </c>
      <c r="AJ100" s="265">
        <f t="shared" si="34"/>
        <v>0</v>
      </c>
      <c r="AK100" s="265">
        <f t="shared" si="35"/>
        <v>0</v>
      </c>
      <c r="AL100" s="265">
        <f t="shared" si="36"/>
        <v>0</v>
      </c>
    </row>
    <row r="101" spans="1:38" s="278" customFormat="1" ht="31.5">
      <c r="A101" s="63" t="s">
        <v>175</v>
      </c>
      <c r="B101" s="54" t="s">
        <v>547</v>
      </c>
      <c r="C101" s="63" t="s">
        <v>548</v>
      </c>
      <c r="D101" s="265">
        <v>0</v>
      </c>
      <c r="E101" s="265">
        <v>0</v>
      </c>
      <c r="F101" s="265">
        <v>0</v>
      </c>
      <c r="G101" s="265">
        <v>0</v>
      </c>
      <c r="H101" s="265">
        <v>0</v>
      </c>
      <c r="I101" s="265">
        <v>0</v>
      </c>
      <c r="J101" s="265">
        <v>0</v>
      </c>
      <c r="K101" s="265">
        <v>0</v>
      </c>
      <c r="L101" s="265">
        <v>0</v>
      </c>
      <c r="M101" s="265">
        <v>0</v>
      </c>
      <c r="N101" s="265">
        <v>0</v>
      </c>
      <c r="O101" s="265">
        <v>0</v>
      </c>
      <c r="P101" s="265">
        <v>0</v>
      </c>
      <c r="Q101" s="265">
        <v>0</v>
      </c>
      <c r="R101" s="265">
        <v>0</v>
      </c>
      <c r="S101" s="265">
        <v>0</v>
      </c>
      <c r="T101" s="265">
        <v>0</v>
      </c>
      <c r="U101" s="265">
        <v>0</v>
      </c>
      <c r="V101" s="265">
        <v>0</v>
      </c>
      <c r="W101" s="265">
        <v>0</v>
      </c>
      <c r="X101" s="265">
        <v>0</v>
      </c>
      <c r="Y101" s="265">
        <v>0</v>
      </c>
      <c r="Z101" s="265">
        <v>5.8037476899999998</v>
      </c>
      <c r="AA101" s="265">
        <v>0</v>
      </c>
      <c r="AB101" s="265">
        <v>0</v>
      </c>
      <c r="AC101" s="265">
        <v>1.919</v>
      </c>
      <c r="AD101" s="265">
        <v>0</v>
      </c>
      <c r="AE101" s="265">
        <v>0</v>
      </c>
      <c r="AF101" s="265">
        <f t="shared" si="30"/>
        <v>0</v>
      </c>
      <c r="AG101" s="265">
        <f t="shared" si="31"/>
        <v>5.8037476899999998</v>
      </c>
      <c r="AH101" s="265">
        <f t="shared" si="32"/>
        <v>0</v>
      </c>
      <c r="AI101" s="265">
        <f t="shared" si="33"/>
        <v>0</v>
      </c>
      <c r="AJ101" s="265">
        <f t="shared" si="34"/>
        <v>1.919</v>
      </c>
      <c r="AK101" s="265">
        <f t="shared" si="35"/>
        <v>0</v>
      </c>
      <c r="AL101" s="265">
        <f t="shared" si="36"/>
        <v>0</v>
      </c>
    </row>
    <row r="102" spans="1:38" s="278" customFormat="1" ht="47.25">
      <c r="A102" s="63" t="s">
        <v>175</v>
      </c>
      <c r="B102" s="54" t="s">
        <v>551</v>
      </c>
      <c r="C102" s="63" t="s">
        <v>552</v>
      </c>
      <c r="D102" s="265">
        <v>0</v>
      </c>
      <c r="E102" s="265">
        <v>0</v>
      </c>
      <c r="F102" s="265">
        <v>0</v>
      </c>
      <c r="G102" s="265">
        <v>0</v>
      </c>
      <c r="H102" s="265">
        <v>0</v>
      </c>
      <c r="I102" s="265">
        <v>0</v>
      </c>
      <c r="J102" s="265">
        <v>0</v>
      </c>
      <c r="K102" s="265">
        <v>0</v>
      </c>
      <c r="L102" s="265">
        <v>0</v>
      </c>
      <c r="M102" s="265">
        <v>0</v>
      </c>
      <c r="N102" s="265">
        <v>0</v>
      </c>
      <c r="O102" s="265">
        <v>0</v>
      </c>
      <c r="P102" s="265">
        <v>0</v>
      </c>
      <c r="Q102" s="265">
        <v>0</v>
      </c>
      <c r="R102" s="265">
        <v>0</v>
      </c>
      <c r="S102" s="265">
        <v>0</v>
      </c>
      <c r="T102" s="265">
        <v>0</v>
      </c>
      <c r="U102" s="265">
        <v>0</v>
      </c>
      <c r="V102" s="265">
        <v>0</v>
      </c>
      <c r="W102" s="265">
        <v>0</v>
      </c>
      <c r="X102" s="265">
        <v>0</v>
      </c>
      <c r="Y102" s="265">
        <v>0</v>
      </c>
      <c r="Z102" s="265">
        <v>0</v>
      </c>
      <c r="AA102" s="265">
        <v>0</v>
      </c>
      <c r="AB102" s="265">
        <v>0</v>
      </c>
      <c r="AC102" s="265">
        <v>0</v>
      </c>
      <c r="AD102" s="265">
        <v>0</v>
      </c>
      <c r="AE102" s="265">
        <v>0</v>
      </c>
      <c r="AF102" s="265">
        <f t="shared" si="30"/>
        <v>0</v>
      </c>
      <c r="AG102" s="265">
        <f t="shared" si="31"/>
        <v>0</v>
      </c>
      <c r="AH102" s="265">
        <f t="shared" si="32"/>
        <v>0</v>
      </c>
      <c r="AI102" s="265">
        <f t="shared" si="33"/>
        <v>0</v>
      </c>
      <c r="AJ102" s="265">
        <f t="shared" si="34"/>
        <v>0</v>
      </c>
      <c r="AK102" s="265">
        <f t="shared" si="35"/>
        <v>0</v>
      </c>
      <c r="AL102" s="265">
        <f t="shared" si="36"/>
        <v>0</v>
      </c>
    </row>
    <row r="103" spans="1:38" s="278" customFormat="1" ht="47.25">
      <c r="A103" s="63" t="s">
        <v>175</v>
      </c>
      <c r="B103" s="54" t="s">
        <v>553</v>
      </c>
      <c r="C103" s="63" t="s">
        <v>554</v>
      </c>
      <c r="D103" s="265">
        <v>0</v>
      </c>
      <c r="E103" s="265">
        <v>0</v>
      </c>
      <c r="F103" s="265">
        <v>0</v>
      </c>
      <c r="G103" s="265">
        <v>0</v>
      </c>
      <c r="H103" s="265">
        <v>0</v>
      </c>
      <c r="I103" s="265">
        <v>0</v>
      </c>
      <c r="J103" s="265">
        <v>0</v>
      </c>
      <c r="K103" s="265">
        <v>0</v>
      </c>
      <c r="L103" s="265">
        <v>0</v>
      </c>
      <c r="M103" s="265">
        <v>0</v>
      </c>
      <c r="N103" s="265">
        <v>0</v>
      </c>
      <c r="O103" s="265">
        <v>0</v>
      </c>
      <c r="P103" s="265">
        <v>0</v>
      </c>
      <c r="Q103" s="265">
        <v>0</v>
      </c>
      <c r="R103" s="265">
        <v>0</v>
      </c>
      <c r="S103" s="265">
        <v>0</v>
      </c>
      <c r="T103" s="265">
        <v>0</v>
      </c>
      <c r="U103" s="265">
        <v>0</v>
      </c>
      <c r="V103" s="265">
        <v>0</v>
      </c>
      <c r="W103" s="265">
        <v>0</v>
      </c>
      <c r="X103" s="265">
        <v>0</v>
      </c>
      <c r="Y103" s="265">
        <v>0</v>
      </c>
      <c r="Z103" s="265">
        <v>0</v>
      </c>
      <c r="AA103" s="265">
        <v>0</v>
      </c>
      <c r="AB103" s="265">
        <v>0</v>
      </c>
      <c r="AC103" s="265">
        <v>0</v>
      </c>
      <c r="AD103" s="265">
        <v>0</v>
      </c>
      <c r="AE103" s="265">
        <v>0</v>
      </c>
      <c r="AF103" s="265">
        <f t="shared" si="30"/>
        <v>0</v>
      </c>
      <c r="AG103" s="265">
        <f t="shared" si="31"/>
        <v>0</v>
      </c>
      <c r="AH103" s="265">
        <f t="shared" si="32"/>
        <v>0</v>
      </c>
      <c r="AI103" s="265">
        <f t="shared" si="33"/>
        <v>0</v>
      </c>
      <c r="AJ103" s="265">
        <f t="shared" si="34"/>
        <v>0</v>
      </c>
      <c r="AK103" s="265">
        <f t="shared" si="35"/>
        <v>0</v>
      </c>
      <c r="AL103" s="265">
        <f t="shared" si="36"/>
        <v>0</v>
      </c>
    </row>
    <row r="104" spans="1:38" s="278" customFormat="1" ht="47.25">
      <c r="A104" s="63" t="s">
        <v>175</v>
      </c>
      <c r="B104" s="54" t="s">
        <v>555</v>
      </c>
      <c r="C104" s="63" t="s">
        <v>556</v>
      </c>
      <c r="D104" s="265">
        <v>0</v>
      </c>
      <c r="E104" s="265">
        <v>0</v>
      </c>
      <c r="F104" s="265">
        <v>0</v>
      </c>
      <c r="G104" s="265">
        <v>0</v>
      </c>
      <c r="H104" s="265">
        <v>0</v>
      </c>
      <c r="I104" s="265">
        <v>0</v>
      </c>
      <c r="J104" s="265">
        <v>0</v>
      </c>
      <c r="K104" s="265">
        <v>0</v>
      </c>
      <c r="L104" s="265">
        <v>0</v>
      </c>
      <c r="M104" s="265">
        <v>0</v>
      </c>
      <c r="N104" s="265">
        <v>0</v>
      </c>
      <c r="O104" s="265">
        <v>0</v>
      </c>
      <c r="P104" s="265">
        <v>0</v>
      </c>
      <c r="Q104" s="265">
        <v>0</v>
      </c>
      <c r="R104" s="265">
        <v>0</v>
      </c>
      <c r="S104" s="265">
        <v>0</v>
      </c>
      <c r="T104" s="265">
        <v>0</v>
      </c>
      <c r="U104" s="265">
        <v>0</v>
      </c>
      <c r="V104" s="265">
        <v>0</v>
      </c>
      <c r="W104" s="265">
        <v>0</v>
      </c>
      <c r="X104" s="265">
        <v>0</v>
      </c>
      <c r="Y104" s="265">
        <v>0</v>
      </c>
      <c r="Z104" s="265">
        <v>0</v>
      </c>
      <c r="AA104" s="265">
        <v>0</v>
      </c>
      <c r="AB104" s="265">
        <v>0</v>
      </c>
      <c r="AC104" s="265">
        <v>0</v>
      </c>
      <c r="AD104" s="265">
        <v>0</v>
      </c>
      <c r="AE104" s="265">
        <v>0</v>
      </c>
      <c r="AF104" s="265">
        <f t="shared" si="30"/>
        <v>0</v>
      </c>
      <c r="AG104" s="277">
        <f t="shared" si="31"/>
        <v>0</v>
      </c>
      <c r="AH104" s="277">
        <f t="shared" si="32"/>
        <v>0</v>
      </c>
      <c r="AI104" s="277">
        <f t="shared" si="33"/>
        <v>0</v>
      </c>
      <c r="AJ104" s="277">
        <f t="shared" si="34"/>
        <v>0</v>
      </c>
      <c r="AK104" s="277">
        <f t="shared" si="35"/>
        <v>0</v>
      </c>
      <c r="AL104" s="277">
        <f t="shared" si="36"/>
        <v>0</v>
      </c>
    </row>
    <row r="105" spans="1:38" s="51" customFormat="1" ht="78.75">
      <c r="A105" s="63" t="s">
        <v>175</v>
      </c>
      <c r="B105" s="54" t="s">
        <v>557</v>
      </c>
      <c r="C105" s="63" t="s">
        <v>558</v>
      </c>
      <c r="D105" s="265">
        <v>0</v>
      </c>
      <c r="E105" s="265">
        <v>0</v>
      </c>
      <c r="F105" s="265">
        <v>0</v>
      </c>
      <c r="G105" s="265">
        <v>0</v>
      </c>
      <c r="H105" s="265">
        <v>0</v>
      </c>
      <c r="I105" s="265">
        <v>0</v>
      </c>
      <c r="J105" s="265">
        <v>0</v>
      </c>
      <c r="K105" s="265">
        <v>0</v>
      </c>
      <c r="L105" s="265">
        <v>0</v>
      </c>
      <c r="M105" s="265">
        <v>0</v>
      </c>
      <c r="N105" s="265">
        <v>0</v>
      </c>
      <c r="O105" s="265">
        <v>0</v>
      </c>
      <c r="P105" s="265">
        <v>0</v>
      </c>
      <c r="Q105" s="265">
        <v>0</v>
      </c>
      <c r="R105" s="265">
        <v>0</v>
      </c>
      <c r="S105" s="265">
        <v>0</v>
      </c>
      <c r="T105" s="265">
        <v>0</v>
      </c>
      <c r="U105" s="265">
        <v>0</v>
      </c>
      <c r="V105" s="265">
        <v>0</v>
      </c>
      <c r="W105" s="265">
        <v>0</v>
      </c>
      <c r="X105" s="265">
        <v>0</v>
      </c>
      <c r="Y105" s="265">
        <v>0</v>
      </c>
      <c r="Z105" s="265">
        <v>0</v>
      </c>
      <c r="AA105" s="265">
        <v>0</v>
      </c>
      <c r="AB105" s="265">
        <v>0</v>
      </c>
      <c r="AC105" s="265">
        <v>0</v>
      </c>
      <c r="AD105" s="265">
        <v>0</v>
      </c>
      <c r="AE105" s="265">
        <v>0</v>
      </c>
      <c r="AF105" s="265">
        <f t="shared" si="30"/>
        <v>0</v>
      </c>
      <c r="AG105" s="277">
        <f t="shared" si="31"/>
        <v>0</v>
      </c>
      <c r="AH105" s="277">
        <f t="shared" si="32"/>
        <v>0</v>
      </c>
      <c r="AI105" s="277">
        <f t="shared" si="33"/>
        <v>0</v>
      </c>
      <c r="AJ105" s="277">
        <f t="shared" si="34"/>
        <v>0</v>
      </c>
      <c r="AK105" s="277">
        <f t="shared" si="35"/>
        <v>0</v>
      </c>
      <c r="AL105" s="277">
        <f t="shared" si="36"/>
        <v>0</v>
      </c>
    </row>
    <row r="106" spans="1:38" s="51" customFormat="1" ht="47.25">
      <c r="A106" s="63" t="s">
        <v>175</v>
      </c>
      <c r="B106" s="54" t="s">
        <v>1697</v>
      </c>
      <c r="C106" s="63" t="s">
        <v>559</v>
      </c>
      <c r="D106" s="265">
        <v>0</v>
      </c>
      <c r="E106" s="265">
        <v>0</v>
      </c>
      <c r="F106" s="265">
        <v>0</v>
      </c>
      <c r="G106" s="265">
        <v>0</v>
      </c>
      <c r="H106" s="265">
        <v>0</v>
      </c>
      <c r="I106" s="265">
        <v>0</v>
      </c>
      <c r="J106" s="265">
        <v>0</v>
      </c>
      <c r="K106" s="265">
        <v>0</v>
      </c>
      <c r="L106" s="265">
        <v>0</v>
      </c>
      <c r="M106" s="265">
        <v>0</v>
      </c>
      <c r="N106" s="265">
        <v>0</v>
      </c>
      <c r="O106" s="265">
        <v>0</v>
      </c>
      <c r="P106" s="265">
        <v>0</v>
      </c>
      <c r="Q106" s="265">
        <v>0</v>
      </c>
      <c r="R106" s="265">
        <v>0</v>
      </c>
      <c r="S106" s="265">
        <v>0</v>
      </c>
      <c r="T106" s="265">
        <v>0</v>
      </c>
      <c r="U106" s="265">
        <v>0</v>
      </c>
      <c r="V106" s="265">
        <v>0</v>
      </c>
      <c r="W106" s="265">
        <v>0</v>
      </c>
      <c r="X106" s="265">
        <v>0</v>
      </c>
      <c r="Y106" s="265">
        <v>0</v>
      </c>
      <c r="Z106" s="265">
        <v>0</v>
      </c>
      <c r="AA106" s="265">
        <v>0</v>
      </c>
      <c r="AB106" s="265">
        <v>0</v>
      </c>
      <c r="AC106" s="265">
        <v>0</v>
      </c>
      <c r="AD106" s="265">
        <v>0</v>
      </c>
      <c r="AE106" s="265">
        <v>0</v>
      </c>
      <c r="AF106" s="265">
        <f t="shared" si="30"/>
        <v>0</v>
      </c>
      <c r="AG106" s="277">
        <f t="shared" si="31"/>
        <v>0</v>
      </c>
      <c r="AH106" s="277">
        <f t="shared" si="32"/>
        <v>0</v>
      </c>
      <c r="AI106" s="277">
        <f t="shared" si="33"/>
        <v>0</v>
      </c>
      <c r="AJ106" s="277">
        <f t="shared" si="34"/>
        <v>0</v>
      </c>
      <c r="AK106" s="277">
        <f t="shared" si="35"/>
        <v>0</v>
      </c>
      <c r="AL106" s="277">
        <f t="shared" si="36"/>
        <v>0</v>
      </c>
    </row>
    <row r="107" spans="1:38" s="51" customFormat="1" ht="63">
      <c r="A107" s="63" t="s">
        <v>175</v>
      </c>
      <c r="B107" s="54" t="s">
        <v>560</v>
      </c>
      <c r="C107" s="63" t="s">
        <v>561</v>
      </c>
      <c r="D107" s="265">
        <v>0</v>
      </c>
      <c r="E107" s="265">
        <v>0</v>
      </c>
      <c r="F107" s="265">
        <v>0</v>
      </c>
      <c r="G107" s="265">
        <v>0</v>
      </c>
      <c r="H107" s="265">
        <v>0</v>
      </c>
      <c r="I107" s="265">
        <v>0</v>
      </c>
      <c r="J107" s="265">
        <v>0</v>
      </c>
      <c r="K107" s="265">
        <v>0</v>
      </c>
      <c r="L107" s="265">
        <v>0</v>
      </c>
      <c r="M107" s="265">
        <v>0</v>
      </c>
      <c r="N107" s="265">
        <v>0</v>
      </c>
      <c r="O107" s="265">
        <v>0</v>
      </c>
      <c r="P107" s="265">
        <v>0</v>
      </c>
      <c r="Q107" s="265">
        <v>0</v>
      </c>
      <c r="R107" s="265">
        <v>0</v>
      </c>
      <c r="S107" s="265">
        <v>0</v>
      </c>
      <c r="T107" s="265">
        <v>0</v>
      </c>
      <c r="U107" s="265">
        <v>0</v>
      </c>
      <c r="V107" s="265">
        <v>0</v>
      </c>
      <c r="W107" s="265">
        <v>0</v>
      </c>
      <c r="X107" s="265">
        <v>0</v>
      </c>
      <c r="Y107" s="265">
        <v>0</v>
      </c>
      <c r="Z107" s="265">
        <v>0</v>
      </c>
      <c r="AA107" s="265">
        <v>0</v>
      </c>
      <c r="AB107" s="265">
        <v>0</v>
      </c>
      <c r="AC107" s="265">
        <v>0</v>
      </c>
      <c r="AD107" s="265">
        <v>0</v>
      </c>
      <c r="AE107" s="265">
        <v>0</v>
      </c>
      <c r="AF107" s="265">
        <f t="shared" si="30"/>
        <v>0</v>
      </c>
      <c r="AG107" s="277">
        <f t="shared" si="31"/>
        <v>0</v>
      </c>
      <c r="AH107" s="277">
        <f t="shared" si="32"/>
        <v>0</v>
      </c>
      <c r="AI107" s="277">
        <f t="shared" si="33"/>
        <v>0</v>
      </c>
      <c r="AJ107" s="277">
        <f t="shared" si="34"/>
        <v>0</v>
      </c>
      <c r="AK107" s="277">
        <f t="shared" si="35"/>
        <v>0</v>
      </c>
      <c r="AL107" s="277">
        <f t="shared" si="36"/>
        <v>0</v>
      </c>
    </row>
    <row r="108" spans="1:38" ht="31.5">
      <c r="A108" s="133" t="s">
        <v>175</v>
      </c>
      <c r="B108" s="134" t="s">
        <v>562</v>
      </c>
      <c r="C108" s="133" t="s">
        <v>563</v>
      </c>
      <c r="D108" s="265">
        <v>0</v>
      </c>
      <c r="E108" s="265">
        <v>0</v>
      </c>
      <c r="F108" s="265">
        <v>0</v>
      </c>
      <c r="G108" s="265">
        <v>0</v>
      </c>
      <c r="H108" s="265">
        <v>0</v>
      </c>
      <c r="I108" s="265">
        <v>0</v>
      </c>
      <c r="J108" s="265">
        <v>0</v>
      </c>
      <c r="K108" s="265">
        <v>0</v>
      </c>
      <c r="L108" s="265">
        <v>0</v>
      </c>
      <c r="M108" s="265">
        <v>0</v>
      </c>
      <c r="N108" s="265">
        <v>0</v>
      </c>
      <c r="O108" s="265">
        <v>0</v>
      </c>
      <c r="P108" s="265">
        <v>0</v>
      </c>
      <c r="Q108" s="265">
        <v>0</v>
      </c>
      <c r="R108" s="265">
        <v>0</v>
      </c>
      <c r="S108" s="265">
        <v>0</v>
      </c>
      <c r="T108" s="265">
        <v>0</v>
      </c>
      <c r="U108" s="265">
        <v>0</v>
      </c>
      <c r="V108" s="265">
        <v>0</v>
      </c>
      <c r="W108" s="265">
        <v>0</v>
      </c>
      <c r="X108" s="265">
        <v>0</v>
      </c>
      <c r="Y108" s="265">
        <v>0</v>
      </c>
      <c r="Z108" s="265">
        <v>0</v>
      </c>
      <c r="AA108" s="265">
        <v>0</v>
      </c>
      <c r="AB108" s="265">
        <v>0</v>
      </c>
      <c r="AC108" s="265">
        <v>0</v>
      </c>
      <c r="AD108" s="265">
        <v>0</v>
      </c>
      <c r="AE108" s="265">
        <v>0</v>
      </c>
      <c r="AF108" s="265">
        <f t="shared" si="30"/>
        <v>0</v>
      </c>
      <c r="AG108" s="277">
        <f t="shared" si="31"/>
        <v>0</v>
      </c>
      <c r="AH108" s="277">
        <f t="shared" si="32"/>
        <v>0</v>
      </c>
      <c r="AI108" s="277">
        <f t="shared" si="33"/>
        <v>0</v>
      </c>
      <c r="AJ108" s="277">
        <f t="shared" si="34"/>
        <v>0</v>
      </c>
      <c r="AK108" s="277">
        <f t="shared" si="35"/>
        <v>0</v>
      </c>
      <c r="AL108" s="277">
        <f t="shared" si="36"/>
        <v>0</v>
      </c>
    </row>
    <row r="109" spans="1:38" s="278" customFormat="1" ht="47.25">
      <c r="A109" s="133" t="s">
        <v>175</v>
      </c>
      <c r="B109" s="134" t="s">
        <v>564</v>
      </c>
      <c r="C109" s="133" t="s">
        <v>565</v>
      </c>
      <c r="D109" s="265">
        <v>0</v>
      </c>
      <c r="E109" s="265">
        <v>0</v>
      </c>
      <c r="F109" s="265">
        <v>0</v>
      </c>
      <c r="G109" s="265">
        <v>0</v>
      </c>
      <c r="H109" s="265">
        <v>0</v>
      </c>
      <c r="I109" s="265">
        <v>0</v>
      </c>
      <c r="J109" s="265">
        <v>0</v>
      </c>
      <c r="K109" s="265">
        <v>0</v>
      </c>
      <c r="L109" s="265">
        <v>0</v>
      </c>
      <c r="M109" s="265">
        <v>0</v>
      </c>
      <c r="N109" s="265">
        <v>0</v>
      </c>
      <c r="O109" s="265">
        <v>0</v>
      </c>
      <c r="P109" s="265">
        <v>0</v>
      </c>
      <c r="Q109" s="265">
        <v>0</v>
      </c>
      <c r="R109" s="265">
        <v>0</v>
      </c>
      <c r="S109" s="265">
        <v>0</v>
      </c>
      <c r="T109" s="265">
        <v>0</v>
      </c>
      <c r="U109" s="265">
        <v>0</v>
      </c>
      <c r="V109" s="265">
        <v>0</v>
      </c>
      <c r="W109" s="265">
        <v>0</v>
      </c>
      <c r="X109" s="265">
        <v>0</v>
      </c>
      <c r="Y109" s="265">
        <v>0</v>
      </c>
      <c r="Z109" s="265">
        <v>0</v>
      </c>
      <c r="AA109" s="265">
        <v>0</v>
      </c>
      <c r="AB109" s="265">
        <v>0</v>
      </c>
      <c r="AC109" s="265">
        <v>0</v>
      </c>
      <c r="AD109" s="265">
        <v>0</v>
      </c>
      <c r="AE109" s="265">
        <v>0</v>
      </c>
      <c r="AF109" s="265">
        <f t="shared" si="30"/>
        <v>0</v>
      </c>
      <c r="AG109" s="277">
        <f t="shared" si="31"/>
        <v>0</v>
      </c>
      <c r="AH109" s="277">
        <f t="shared" si="32"/>
        <v>0</v>
      </c>
      <c r="AI109" s="277">
        <f t="shared" si="33"/>
        <v>0</v>
      </c>
      <c r="AJ109" s="277">
        <f t="shared" si="34"/>
        <v>0</v>
      </c>
      <c r="AK109" s="277">
        <f t="shared" si="35"/>
        <v>0</v>
      </c>
      <c r="AL109" s="277">
        <f t="shared" si="36"/>
        <v>0</v>
      </c>
    </row>
    <row r="110" spans="1:38" s="278" customFormat="1" ht="47.25">
      <c r="A110" s="63" t="s">
        <v>175</v>
      </c>
      <c r="B110" s="54" t="s">
        <v>567</v>
      </c>
      <c r="C110" s="63" t="s">
        <v>568</v>
      </c>
      <c r="D110" s="265">
        <v>0</v>
      </c>
      <c r="E110" s="265">
        <v>0</v>
      </c>
      <c r="F110" s="265">
        <v>0</v>
      </c>
      <c r="G110" s="265">
        <v>0</v>
      </c>
      <c r="H110" s="265">
        <v>0</v>
      </c>
      <c r="I110" s="265">
        <v>0</v>
      </c>
      <c r="J110" s="265">
        <v>0</v>
      </c>
      <c r="K110" s="265">
        <v>0</v>
      </c>
      <c r="L110" s="265">
        <v>0</v>
      </c>
      <c r="M110" s="265">
        <v>0</v>
      </c>
      <c r="N110" s="265">
        <v>0</v>
      </c>
      <c r="O110" s="265">
        <v>0</v>
      </c>
      <c r="P110" s="265">
        <v>0</v>
      </c>
      <c r="Q110" s="265">
        <v>0</v>
      </c>
      <c r="R110" s="265">
        <v>0</v>
      </c>
      <c r="S110" s="265">
        <v>0</v>
      </c>
      <c r="T110" s="265">
        <v>0</v>
      </c>
      <c r="U110" s="265">
        <v>0</v>
      </c>
      <c r="V110" s="265">
        <v>0</v>
      </c>
      <c r="W110" s="265">
        <v>0</v>
      </c>
      <c r="X110" s="265">
        <v>0</v>
      </c>
      <c r="Y110" s="265">
        <v>0</v>
      </c>
      <c r="Z110" s="265">
        <v>0</v>
      </c>
      <c r="AA110" s="265">
        <v>0</v>
      </c>
      <c r="AB110" s="265">
        <v>0</v>
      </c>
      <c r="AC110" s="265">
        <v>0</v>
      </c>
      <c r="AD110" s="265">
        <v>0</v>
      </c>
      <c r="AE110" s="265">
        <v>0</v>
      </c>
      <c r="AF110" s="265">
        <f t="shared" si="30"/>
        <v>0</v>
      </c>
      <c r="AG110" s="277">
        <f t="shared" si="31"/>
        <v>0</v>
      </c>
      <c r="AH110" s="277">
        <f t="shared" si="32"/>
        <v>0</v>
      </c>
      <c r="AI110" s="277">
        <f t="shared" si="33"/>
        <v>0</v>
      </c>
      <c r="AJ110" s="277">
        <f t="shared" si="34"/>
        <v>0</v>
      </c>
      <c r="AK110" s="277">
        <f t="shared" si="35"/>
        <v>0</v>
      </c>
      <c r="AL110" s="277">
        <f t="shared" si="36"/>
        <v>0</v>
      </c>
    </row>
    <row r="111" spans="1:38" s="278" customFormat="1" ht="47.25">
      <c r="A111" s="63" t="s">
        <v>175</v>
      </c>
      <c r="B111" s="54" t="s">
        <v>569</v>
      </c>
      <c r="C111" s="63" t="s">
        <v>570</v>
      </c>
      <c r="D111" s="265">
        <v>0</v>
      </c>
      <c r="E111" s="265">
        <v>0</v>
      </c>
      <c r="F111" s="265">
        <v>0</v>
      </c>
      <c r="G111" s="265">
        <v>0</v>
      </c>
      <c r="H111" s="265">
        <v>0</v>
      </c>
      <c r="I111" s="265">
        <v>0</v>
      </c>
      <c r="J111" s="265">
        <v>0</v>
      </c>
      <c r="K111" s="265">
        <v>0</v>
      </c>
      <c r="L111" s="265">
        <v>0</v>
      </c>
      <c r="M111" s="265">
        <v>0</v>
      </c>
      <c r="N111" s="265">
        <v>0</v>
      </c>
      <c r="O111" s="265">
        <v>0</v>
      </c>
      <c r="P111" s="265">
        <v>0</v>
      </c>
      <c r="Q111" s="265">
        <v>0</v>
      </c>
      <c r="R111" s="265">
        <v>0</v>
      </c>
      <c r="S111" s="265">
        <v>0</v>
      </c>
      <c r="T111" s="265">
        <v>0</v>
      </c>
      <c r="U111" s="265">
        <v>0</v>
      </c>
      <c r="V111" s="265">
        <v>0</v>
      </c>
      <c r="W111" s="265">
        <v>0</v>
      </c>
      <c r="X111" s="265">
        <v>0</v>
      </c>
      <c r="Y111" s="265">
        <v>0</v>
      </c>
      <c r="Z111" s="265">
        <v>0</v>
      </c>
      <c r="AA111" s="265">
        <v>0</v>
      </c>
      <c r="AB111" s="265">
        <v>0</v>
      </c>
      <c r="AC111" s="265">
        <v>0</v>
      </c>
      <c r="AD111" s="265">
        <v>0</v>
      </c>
      <c r="AE111" s="265">
        <v>0</v>
      </c>
      <c r="AF111" s="265">
        <f t="shared" si="30"/>
        <v>0</v>
      </c>
      <c r="AG111" s="277">
        <f t="shared" si="31"/>
        <v>0</v>
      </c>
      <c r="AH111" s="277">
        <f t="shared" si="32"/>
        <v>0</v>
      </c>
      <c r="AI111" s="277">
        <f t="shared" si="33"/>
        <v>0</v>
      </c>
      <c r="AJ111" s="277">
        <f t="shared" si="34"/>
        <v>0</v>
      </c>
      <c r="AK111" s="277">
        <f t="shared" si="35"/>
        <v>0</v>
      </c>
      <c r="AL111" s="277">
        <f t="shared" si="36"/>
        <v>0</v>
      </c>
    </row>
    <row r="112" spans="1:38" s="278" customFormat="1" ht="63">
      <c r="A112" s="63" t="s">
        <v>175</v>
      </c>
      <c r="B112" s="54" t="s">
        <v>571</v>
      </c>
      <c r="C112" s="63" t="s">
        <v>572</v>
      </c>
      <c r="D112" s="265">
        <v>0</v>
      </c>
      <c r="E112" s="265">
        <v>0</v>
      </c>
      <c r="F112" s="265">
        <v>0</v>
      </c>
      <c r="G112" s="265">
        <v>0</v>
      </c>
      <c r="H112" s="265">
        <v>0</v>
      </c>
      <c r="I112" s="265">
        <v>0</v>
      </c>
      <c r="J112" s="265">
        <v>0</v>
      </c>
      <c r="K112" s="265">
        <v>0</v>
      </c>
      <c r="L112" s="265">
        <v>0</v>
      </c>
      <c r="M112" s="265">
        <v>0</v>
      </c>
      <c r="N112" s="265">
        <v>0</v>
      </c>
      <c r="O112" s="265">
        <v>0</v>
      </c>
      <c r="P112" s="265">
        <v>0</v>
      </c>
      <c r="Q112" s="265">
        <v>0</v>
      </c>
      <c r="R112" s="265">
        <v>0</v>
      </c>
      <c r="S112" s="265">
        <v>0</v>
      </c>
      <c r="T112" s="265">
        <v>0</v>
      </c>
      <c r="U112" s="265">
        <v>0</v>
      </c>
      <c r="V112" s="265">
        <v>0</v>
      </c>
      <c r="W112" s="265">
        <v>0</v>
      </c>
      <c r="X112" s="265">
        <v>0</v>
      </c>
      <c r="Y112" s="265">
        <v>0</v>
      </c>
      <c r="Z112" s="265">
        <v>0</v>
      </c>
      <c r="AA112" s="265">
        <v>0</v>
      </c>
      <c r="AB112" s="265">
        <v>0</v>
      </c>
      <c r="AC112" s="265">
        <v>0</v>
      </c>
      <c r="AD112" s="265">
        <v>0</v>
      </c>
      <c r="AE112" s="265">
        <v>0</v>
      </c>
      <c r="AF112" s="265">
        <f t="shared" si="30"/>
        <v>0</v>
      </c>
      <c r="AG112" s="277">
        <f t="shared" si="31"/>
        <v>0</v>
      </c>
      <c r="AH112" s="277">
        <f t="shared" si="32"/>
        <v>0</v>
      </c>
      <c r="AI112" s="277">
        <f t="shared" si="33"/>
        <v>0</v>
      </c>
      <c r="AJ112" s="277">
        <f t="shared" si="34"/>
        <v>0</v>
      </c>
      <c r="AK112" s="277">
        <f t="shared" si="35"/>
        <v>0</v>
      </c>
      <c r="AL112" s="277">
        <f t="shared" si="36"/>
        <v>0</v>
      </c>
    </row>
    <row r="113" spans="1:38" s="51" customFormat="1" ht="31.5">
      <c r="A113" s="63" t="s">
        <v>175</v>
      </c>
      <c r="B113" s="54" t="s">
        <v>573</v>
      </c>
      <c r="C113" s="63" t="s">
        <v>574</v>
      </c>
      <c r="D113" s="265">
        <v>0</v>
      </c>
      <c r="E113" s="265">
        <v>0</v>
      </c>
      <c r="F113" s="265">
        <v>0</v>
      </c>
      <c r="G113" s="265">
        <v>0</v>
      </c>
      <c r="H113" s="265">
        <v>0</v>
      </c>
      <c r="I113" s="265">
        <v>0</v>
      </c>
      <c r="J113" s="265">
        <v>0</v>
      </c>
      <c r="K113" s="265">
        <v>0</v>
      </c>
      <c r="L113" s="265">
        <v>0</v>
      </c>
      <c r="M113" s="265">
        <v>0</v>
      </c>
      <c r="N113" s="265">
        <v>0</v>
      </c>
      <c r="O113" s="265">
        <v>0</v>
      </c>
      <c r="P113" s="265">
        <v>0</v>
      </c>
      <c r="Q113" s="265">
        <v>0</v>
      </c>
      <c r="R113" s="265">
        <v>0</v>
      </c>
      <c r="S113" s="265">
        <v>0</v>
      </c>
      <c r="T113" s="265">
        <v>0</v>
      </c>
      <c r="U113" s="265">
        <v>0</v>
      </c>
      <c r="V113" s="265">
        <v>0</v>
      </c>
      <c r="W113" s="265">
        <v>0</v>
      </c>
      <c r="X113" s="265">
        <v>0</v>
      </c>
      <c r="Y113" s="265">
        <v>0</v>
      </c>
      <c r="Z113" s="265">
        <v>0</v>
      </c>
      <c r="AA113" s="265">
        <v>0</v>
      </c>
      <c r="AB113" s="265">
        <v>0</v>
      </c>
      <c r="AC113" s="265">
        <v>0</v>
      </c>
      <c r="AD113" s="265">
        <v>0</v>
      </c>
      <c r="AE113" s="265">
        <v>0</v>
      </c>
      <c r="AF113" s="265">
        <f t="shared" si="30"/>
        <v>0</v>
      </c>
      <c r="AG113" s="277">
        <f t="shared" si="31"/>
        <v>0</v>
      </c>
      <c r="AH113" s="277">
        <f t="shared" si="32"/>
        <v>0</v>
      </c>
      <c r="AI113" s="277">
        <f t="shared" si="33"/>
        <v>0</v>
      </c>
      <c r="AJ113" s="277">
        <f t="shared" si="34"/>
        <v>0</v>
      </c>
      <c r="AK113" s="277">
        <f t="shared" si="35"/>
        <v>0</v>
      </c>
      <c r="AL113" s="277">
        <f t="shared" si="36"/>
        <v>0</v>
      </c>
    </row>
    <row r="114" spans="1:38" ht="31.5">
      <c r="A114" s="63" t="s">
        <v>175</v>
      </c>
      <c r="B114" s="54" t="s">
        <v>575</v>
      </c>
      <c r="C114" s="63" t="s">
        <v>576</v>
      </c>
      <c r="D114" s="265">
        <v>0</v>
      </c>
      <c r="E114" s="265">
        <v>0</v>
      </c>
      <c r="F114" s="265">
        <v>0</v>
      </c>
      <c r="G114" s="265">
        <v>0</v>
      </c>
      <c r="H114" s="265">
        <v>0</v>
      </c>
      <c r="I114" s="265">
        <v>0</v>
      </c>
      <c r="J114" s="265">
        <v>0</v>
      </c>
      <c r="K114" s="265">
        <v>0</v>
      </c>
      <c r="L114" s="265">
        <v>0</v>
      </c>
      <c r="M114" s="265">
        <v>0</v>
      </c>
      <c r="N114" s="265">
        <v>0</v>
      </c>
      <c r="O114" s="265">
        <v>0</v>
      </c>
      <c r="P114" s="265">
        <v>0</v>
      </c>
      <c r="Q114" s="265">
        <v>0</v>
      </c>
      <c r="R114" s="265">
        <v>0</v>
      </c>
      <c r="S114" s="265">
        <v>0</v>
      </c>
      <c r="T114" s="265">
        <v>0</v>
      </c>
      <c r="U114" s="265">
        <v>0</v>
      </c>
      <c r="V114" s="265">
        <v>0</v>
      </c>
      <c r="W114" s="265">
        <v>0</v>
      </c>
      <c r="X114" s="265">
        <v>0</v>
      </c>
      <c r="Y114" s="265">
        <v>0</v>
      </c>
      <c r="Z114" s="265">
        <v>0</v>
      </c>
      <c r="AA114" s="265">
        <v>0</v>
      </c>
      <c r="AB114" s="265">
        <v>0</v>
      </c>
      <c r="AC114" s="265">
        <v>0</v>
      </c>
      <c r="AD114" s="265">
        <v>0</v>
      </c>
      <c r="AE114" s="265">
        <v>0</v>
      </c>
      <c r="AF114" s="265">
        <f t="shared" si="30"/>
        <v>0</v>
      </c>
      <c r="AG114" s="277">
        <f t="shared" si="31"/>
        <v>0</v>
      </c>
      <c r="AH114" s="277">
        <f t="shared" si="32"/>
        <v>0</v>
      </c>
      <c r="AI114" s="277">
        <f t="shared" si="33"/>
        <v>0</v>
      </c>
      <c r="AJ114" s="277">
        <f t="shared" si="34"/>
        <v>0</v>
      </c>
      <c r="AK114" s="277">
        <f t="shared" si="35"/>
        <v>0</v>
      </c>
      <c r="AL114" s="277">
        <f t="shared" si="36"/>
        <v>0</v>
      </c>
    </row>
    <row r="115" spans="1:38" ht="31.5">
      <c r="A115" s="63" t="s">
        <v>175</v>
      </c>
      <c r="B115" s="54" t="s">
        <v>577</v>
      </c>
      <c r="C115" s="63" t="s">
        <v>578</v>
      </c>
      <c r="D115" s="265">
        <v>0</v>
      </c>
      <c r="E115" s="265">
        <v>0</v>
      </c>
      <c r="F115" s="265">
        <v>0</v>
      </c>
      <c r="G115" s="265">
        <v>0</v>
      </c>
      <c r="H115" s="265">
        <v>0</v>
      </c>
      <c r="I115" s="265">
        <v>0</v>
      </c>
      <c r="J115" s="265">
        <v>0</v>
      </c>
      <c r="K115" s="265">
        <v>0</v>
      </c>
      <c r="L115" s="265">
        <v>0</v>
      </c>
      <c r="M115" s="265">
        <v>0</v>
      </c>
      <c r="N115" s="265">
        <v>0</v>
      </c>
      <c r="O115" s="265">
        <v>0</v>
      </c>
      <c r="P115" s="265">
        <v>0</v>
      </c>
      <c r="Q115" s="265">
        <v>0</v>
      </c>
      <c r="R115" s="265">
        <v>0</v>
      </c>
      <c r="S115" s="265">
        <v>0</v>
      </c>
      <c r="T115" s="265">
        <v>0</v>
      </c>
      <c r="U115" s="265">
        <v>0</v>
      </c>
      <c r="V115" s="265">
        <v>0</v>
      </c>
      <c r="W115" s="265">
        <v>0</v>
      </c>
      <c r="X115" s="265">
        <v>0</v>
      </c>
      <c r="Y115" s="265">
        <v>0</v>
      </c>
      <c r="Z115" s="265">
        <v>0</v>
      </c>
      <c r="AA115" s="265">
        <v>0</v>
      </c>
      <c r="AB115" s="265">
        <v>0</v>
      </c>
      <c r="AC115" s="265">
        <v>0</v>
      </c>
      <c r="AD115" s="265">
        <v>0</v>
      </c>
      <c r="AE115" s="265">
        <v>0</v>
      </c>
      <c r="AF115" s="265">
        <f t="shared" si="30"/>
        <v>0</v>
      </c>
      <c r="AG115" s="277">
        <f t="shared" si="31"/>
        <v>0</v>
      </c>
      <c r="AH115" s="277">
        <f t="shared" si="32"/>
        <v>0</v>
      </c>
      <c r="AI115" s="277">
        <f t="shared" si="33"/>
        <v>0</v>
      </c>
      <c r="AJ115" s="277">
        <f t="shared" si="34"/>
        <v>0</v>
      </c>
      <c r="AK115" s="277">
        <f t="shared" si="35"/>
        <v>0</v>
      </c>
      <c r="AL115" s="277">
        <f t="shared" si="36"/>
        <v>0</v>
      </c>
    </row>
    <row r="116" spans="1:38" ht="31.5">
      <c r="A116" s="63" t="s">
        <v>175</v>
      </c>
      <c r="B116" s="54" t="s">
        <v>579</v>
      </c>
      <c r="C116" s="63" t="s">
        <v>580</v>
      </c>
      <c r="D116" s="265">
        <v>0</v>
      </c>
      <c r="E116" s="265">
        <v>0</v>
      </c>
      <c r="F116" s="265">
        <v>0</v>
      </c>
      <c r="G116" s="265">
        <v>0</v>
      </c>
      <c r="H116" s="265">
        <v>0</v>
      </c>
      <c r="I116" s="265">
        <v>0</v>
      </c>
      <c r="J116" s="265">
        <v>0</v>
      </c>
      <c r="K116" s="265">
        <v>0</v>
      </c>
      <c r="L116" s="265">
        <v>0</v>
      </c>
      <c r="M116" s="265">
        <v>0</v>
      </c>
      <c r="N116" s="265">
        <v>0</v>
      </c>
      <c r="O116" s="265">
        <v>0</v>
      </c>
      <c r="P116" s="265">
        <v>0</v>
      </c>
      <c r="Q116" s="265">
        <v>0</v>
      </c>
      <c r="R116" s="265">
        <v>0</v>
      </c>
      <c r="S116" s="265">
        <v>0</v>
      </c>
      <c r="T116" s="265">
        <v>0</v>
      </c>
      <c r="U116" s="265">
        <v>0</v>
      </c>
      <c r="V116" s="265">
        <v>0</v>
      </c>
      <c r="W116" s="265">
        <v>0</v>
      </c>
      <c r="X116" s="265">
        <v>0</v>
      </c>
      <c r="Y116" s="265">
        <v>0</v>
      </c>
      <c r="Z116" s="265">
        <v>0</v>
      </c>
      <c r="AA116" s="265">
        <v>0</v>
      </c>
      <c r="AB116" s="265">
        <v>0</v>
      </c>
      <c r="AC116" s="265">
        <v>0</v>
      </c>
      <c r="AD116" s="265">
        <v>0</v>
      </c>
      <c r="AE116" s="265">
        <v>0</v>
      </c>
      <c r="AF116" s="265">
        <f t="shared" si="30"/>
        <v>0</v>
      </c>
      <c r="AG116" s="277">
        <f t="shared" si="31"/>
        <v>0</v>
      </c>
      <c r="AH116" s="277">
        <f t="shared" si="32"/>
        <v>0</v>
      </c>
      <c r="AI116" s="277">
        <f t="shared" si="33"/>
        <v>0</v>
      </c>
      <c r="AJ116" s="277">
        <f t="shared" si="34"/>
        <v>0</v>
      </c>
      <c r="AK116" s="277">
        <f t="shared" si="35"/>
        <v>0</v>
      </c>
      <c r="AL116" s="277">
        <f t="shared" si="36"/>
        <v>0</v>
      </c>
    </row>
    <row r="117" spans="1:38" ht="31.5">
      <c r="A117" s="63" t="s">
        <v>175</v>
      </c>
      <c r="B117" s="54" t="s">
        <v>581</v>
      </c>
      <c r="C117" s="63" t="s">
        <v>582</v>
      </c>
      <c r="D117" s="265">
        <v>0</v>
      </c>
      <c r="E117" s="265">
        <v>0</v>
      </c>
      <c r="F117" s="265">
        <v>0</v>
      </c>
      <c r="G117" s="265">
        <v>0</v>
      </c>
      <c r="H117" s="265">
        <v>0</v>
      </c>
      <c r="I117" s="265">
        <v>0</v>
      </c>
      <c r="J117" s="265">
        <v>0</v>
      </c>
      <c r="K117" s="265">
        <v>0</v>
      </c>
      <c r="L117" s="265">
        <v>0</v>
      </c>
      <c r="M117" s="265">
        <v>0</v>
      </c>
      <c r="N117" s="265">
        <v>0</v>
      </c>
      <c r="O117" s="265">
        <v>0</v>
      </c>
      <c r="P117" s="265">
        <v>0</v>
      </c>
      <c r="Q117" s="265">
        <v>0</v>
      </c>
      <c r="R117" s="265">
        <v>0</v>
      </c>
      <c r="S117" s="265">
        <v>0</v>
      </c>
      <c r="T117" s="265">
        <v>0</v>
      </c>
      <c r="U117" s="265">
        <v>0</v>
      </c>
      <c r="V117" s="265">
        <v>0</v>
      </c>
      <c r="W117" s="265">
        <v>0</v>
      </c>
      <c r="X117" s="265">
        <v>0</v>
      </c>
      <c r="Y117" s="265">
        <v>0</v>
      </c>
      <c r="Z117" s="265">
        <v>0</v>
      </c>
      <c r="AA117" s="265">
        <v>0</v>
      </c>
      <c r="AB117" s="265">
        <v>0</v>
      </c>
      <c r="AC117" s="265">
        <v>0</v>
      </c>
      <c r="AD117" s="265">
        <v>0</v>
      </c>
      <c r="AE117" s="265">
        <v>0</v>
      </c>
      <c r="AF117" s="265">
        <f t="shared" si="30"/>
        <v>0</v>
      </c>
      <c r="AG117" s="277">
        <f t="shared" si="31"/>
        <v>0</v>
      </c>
      <c r="AH117" s="277">
        <f t="shared" si="32"/>
        <v>0</v>
      </c>
      <c r="AI117" s="277">
        <f t="shared" si="33"/>
        <v>0</v>
      </c>
      <c r="AJ117" s="277">
        <f t="shared" si="34"/>
        <v>0</v>
      </c>
      <c r="AK117" s="277">
        <f t="shared" si="35"/>
        <v>0</v>
      </c>
      <c r="AL117" s="277">
        <f t="shared" si="36"/>
        <v>0</v>
      </c>
    </row>
    <row r="118" spans="1:38" ht="47.25">
      <c r="A118" s="63" t="s">
        <v>175</v>
      </c>
      <c r="B118" s="54" t="s">
        <v>583</v>
      </c>
      <c r="C118" s="63" t="s">
        <v>584</v>
      </c>
      <c r="D118" s="265">
        <v>0</v>
      </c>
      <c r="E118" s="265">
        <v>0</v>
      </c>
      <c r="F118" s="265">
        <v>0</v>
      </c>
      <c r="G118" s="265">
        <v>0</v>
      </c>
      <c r="H118" s="265">
        <v>0</v>
      </c>
      <c r="I118" s="265">
        <v>0</v>
      </c>
      <c r="J118" s="265">
        <v>0</v>
      </c>
      <c r="K118" s="265">
        <v>0</v>
      </c>
      <c r="L118" s="265">
        <v>4.8057335400000003</v>
      </c>
      <c r="M118" s="265">
        <v>0</v>
      </c>
      <c r="N118" s="265">
        <v>0</v>
      </c>
      <c r="O118" s="265">
        <v>1.9219999999999999</v>
      </c>
      <c r="P118" s="265">
        <v>0</v>
      </c>
      <c r="Q118" s="265">
        <v>0</v>
      </c>
      <c r="R118" s="265">
        <v>0</v>
      </c>
      <c r="S118" s="265">
        <v>0</v>
      </c>
      <c r="T118" s="265">
        <v>0</v>
      </c>
      <c r="U118" s="265">
        <v>0</v>
      </c>
      <c r="V118" s="265">
        <v>0</v>
      </c>
      <c r="W118" s="265">
        <v>0</v>
      </c>
      <c r="X118" s="265">
        <v>0</v>
      </c>
      <c r="Y118" s="265">
        <v>0</v>
      </c>
      <c r="Z118" s="265">
        <v>0</v>
      </c>
      <c r="AA118" s="265">
        <v>0</v>
      </c>
      <c r="AB118" s="265">
        <v>0</v>
      </c>
      <c r="AC118" s="265">
        <v>0</v>
      </c>
      <c r="AD118" s="265">
        <v>0</v>
      </c>
      <c r="AE118" s="265">
        <v>0</v>
      </c>
      <c r="AF118" s="265">
        <f t="shared" si="30"/>
        <v>0</v>
      </c>
      <c r="AG118" s="265">
        <f t="shared" si="31"/>
        <v>4.8057335400000003</v>
      </c>
      <c r="AH118" s="265">
        <f t="shared" si="32"/>
        <v>0</v>
      </c>
      <c r="AI118" s="265">
        <f t="shared" si="33"/>
        <v>0</v>
      </c>
      <c r="AJ118" s="265">
        <f t="shared" si="34"/>
        <v>1.9219999999999999</v>
      </c>
      <c r="AK118" s="265">
        <f t="shared" si="35"/>
        <v>0</v>
      </c>
      <c r="AL118" s="265">
        <f t="shared" si="36"/>
        <v>0</v>
      </c>
    </row>
    <row r="119" spans="1:38" ht="31.5">
      <c r="A119" s="63" t="s">
        <v>175</v>
      </c>
      <c r="B119" s="54" t="s">
        <v>585</v>
      </c>
      <c r="C119" s="63" t="s">
        <v>586</v>
      </c>
      <c r="D119" s="265">
        <v>0</v>
      </c>
      <c r="E119" s="265">
        <v>0</v>
      </c>
      <c r="F119" s="265">
        <v>0</v>
      </c>
      <c r="G119" s="265">
        <v>0</v>
      </c>
      <c r="H119" s="265">
        <v>0</v>
      </c>
      <c r="I119" s="265">
        <v>0</v>
      </c>
      <c r="J119" s="265">
        <v>0</v>
      </c>
      <c r="K119" s="265">
        <v>0</v>
      </c>
      <c r="L119" s="265">
        <v>0</v>
      </c>
      <c r="M119" s="265">
        <v>0</v>
      </c>
      <c r="N119" s="265">
        <v>0</v>
      </c>
      <c r="O119" s="265">
        <v>0</v>
      </c>
      <c r="P119" s="265">
        <v>0</v>
      </c>
      <c r="Q119" s="265">
        <v>0</v>
      </c>
      <c r="R119" s="265">
        <v>0</v>
      </c>
      <c r="S119" s="265">
        <v>0</v>
      </c>
      <c r="T119" s="265">
        <v>0</v>
      </c>
      <c r="U119" s="265">
        <v>0</v>
      </c>
      <c r="V119" s="265">
        <v>0</v>
      </c>
      <c r="W119" s="265">
        <v>0</v>
      </c>
      <c r="X119" s="265">
        <v>0</v>
      </c>
      <c r="Y119" s="265">
        <v>0</v>
      </c>
      <c r="Z119" s="265">
        <v>0</v>
      </c>
      <c r="AA119" s="265">
        <v>0</v>
      </c>
      <c r="AB119" s="265">
        <v>0</v>
      </c>
      <c r="AC119" s="265">
        <v>0</v>
      </c>
      <c r="AD119" s="265">
        <v>0</v>
      </c>
      <c r="AE119" s="265">
        <v>0</v>
      </c>
      <c r="AF119" s="265">
        <f t="shared" si="30"/>
        <v>0</v>
      </c>
      <c r="AG119" s="277">
        <f t="shared" si="31"/>
        <v>0</v>
      </c>
      <c r="AH119" s="277">
        <f t="shared" si="32"/>
        <v>0</v>
      </c>
      <c r="AI119" s="277">
        <f t="shared" si="33"/>
        <v>0</v>
      </c>
      <c r="AJ119" s="277">
        <f t="shared" si="34"/>
        <v>0</v>
      </c>
      <c r="AK119" s="277">
        <f t="shared" si="35"/>
        <v>0</v>
      </c>
      <c r="AL119" s="277">
        <f t="shared" si="36"/>
        <v>0</v>
      </c>
    </row>
    <row r="120" spans="1:38" ht="31.5">
      <c r="A120" s="133" t="s">
        <v>175</v>
      </c>
      <c r="B120" s="134" t="s">
        <v>587</v>
      </c>
      <c r="C120" s="133" t="s">
        <v>588</v>
      </c>
      <c r="D120" s="265">
        <v>0</v>
      </c>
      <c r="E120" s="265">
        <v>0</v>
      </c>
      <c r="F120" s="265">
        <v>0</v>
      </c>
      <c r="G120" s="265">
        <v>0</v>
      </c>
      <c r="H120" s="265">
        <v>0</v>
      </c>
      <c r="I120" s="265">
        <v>0</v>
      </c>
      <c r="J120" s="265">
        <v>0</v>
      </c>
      <c r="K120" s="265">
        <v>0</v>
      </c>
      <c r="L120" s="265">
        <v>0</v>
      </c>
      <c r="M120" s="265">
        <v>0</v>
      </c>
      <c r="N120" s="265">
        <v>0</v>
      </c>
      <c r="O120" s="265">
        <v>0</v>
      </c>
      <c r="P120" s="265">
        <v>0</v>
      </c>
      <c r="Q120" s="265">
        <v>0</v>
      </c>
      <c r="R120" s="265">
        <v>0</v>
      </c>
      <c r="S120" s="265">
        <v>0</v>
      </c>
      <c r="T120" s="265">
        <v>0</v>
      </c>
      <c r="U120" s="265">
        <v>0</v>
      </c>
      <c r="V120" s="265">
        <v>0</v>
      </c>
      <c r="W120" s="265">
        <v>0</v>
      </c>
      <c r="X120" s="265">
        <v>0</v>
      </c>
      <c r="Y120" s="265">
        <v>0</v>
      </c>
      <c r="Z120" s="265">
        <v>0</v>
      </c>
      <c r="AA120" s="265">
        <v>0</v>
      </c>
      <c r="AB120" s="265">
        <v>0</v>
      </c>
      <c r="AC120" s="265">
        <v>0</v>
      </c>
      <c r="AD120" s="265">
        <v>0</v>
      </c>
      <c r="AE120" s="265">
        <v>0</v>
      </c>
      <c r="AF120" s="265">
        <f t="shared" si="30"/>
        <v>0</v>
      </c>
      <c r="AG120" s="277">
        <f t="shared" si="31"/>
        <v>0</v>
      </c>
      <c r="AH120" s="277">
        <f t="shared" si="32"/>
        <v>0</v>
      </c>
      <c r="AI120" s="277">
        <f t="shared" si="33"/>
        <v>0</v>
      </c>
      <c r="AJ120" s="277">
        <f t="shared" si="34"/>
        <v>0</v>
      </c>
      <c r="AK120" s="277">
        <f t="shared" si="35"/>
        <v>0</v>
      </c>
      <c r="AL120" s="277">
        <f t="shared" si="36"/>
        <v>0</v>
      </c>
    </row>
    <row r="121" spans="1:38" ht="31.5">
      <c r="A121" s="63" t="s">
        <v>175</v>
      </c>
      <c r="B121" s="54" t="s">
        <v>589</v>
      </c>
      <c r="C121" s="63" t="s">
        <v>590</v>
      </c>
      <c r="D121" s="265">
        <v>0</v>
      </c>
      <c r="E121" s="265">
        <v>0</v>
      </c>
      <c r="F121" s="265">
        <v>0</v>
      </c>
      <c r="G121" s="265">
        <v>0</v>
      </c>
      <c r="H121" s="265">
        <v>0</v>
      </c>
      <c r="I121" s="265">
        <v>0</v>
      </c>
      <c r="J121" s="265">
        <v>0</v>
      </c>
      <c r="K121" s="265">
        <v>0</v>
      </c>
      <c r="L121" s="265">
        <v>0</v>
      </c>
      <c r="M121" s="265">
        <v>0</v>
      </c>
      <c r="N121" s="265">
        <v>0</v>
      </c>
      <c r="O121" s="265">
        <v>0</v>
      </c>
      <c r="P121" s="265">
        <v>0</v>
      </c>
      <c r="Q121" s="265">
        <v>0</v>
      </c>
      <c r="R121" s="265">
        <v>0</v>
      </c>
      <c r="S121" s="265">
        <v>0</v>
      </c>
      <c r="T121" s="265">
        <v>0</v>
      </c>
      <c r="U121" s="265">
        <v>0</v>
      </c>
      <c r="V121" s="265">
        <v>0</v>
      </c>
      <c r="W121" s="265">
        <v>0</v>
      </c>
      <c r="X121" s="265">
        <v>0</v>
      </c>
      <c r="Y121" s="265">
        <v>0</v>
      </c>
      <c r="Z121" s="265">
        <v>0</v>
      </c>
      <c r="AA121" s="265">
        <v>0</v>
      </c>
      <c r="AB121" s="265">
        <v>0</v>
      </c>
      <c r="AC121" s="265">
        <v>0</v>
      </c>
      <c r="AD121" s="265">
        <v>0</v>
      </c>
      <c r="AE121" s="265">
        <v>0</v>
      </c>
      <c r="AF121" s="265">
        <f t="shared" si="30"/>
        <v>0</v>
      </c>
      <c r="AG121" s="277">
        <f t="shared" si="31"/>
        <v>0</v>
      </c>
      <c r="AH121" s="277">
        <f t="shared" si="32"/>
        <v>0</v>
      </c>
      <c r="AI121" s="277">
        <f t="shared" si="33"/>
        <v>0</v>
      </c>
      <c r="AJ121" s="277">
        <f t="shared" si="34"/>
        <v>0</v>
      </c>
      <c r="AK121" s="277">
        <f t="shared" si="35"/>
        <v>0</v>
      </c>
      <c r="AL121" s="277">
        <f t="shared" si="36"/>
        <v>0</v>
      </c>
    </row>
    <row r="122" spans="1:38" ht="47.25">
      <c r="A122" s="63" t="s">
        <v>175</v>
      </c>
      <c r="B122" s="54" t="s">
        <v>591</v>
      </c>
      <c r="C122" s="63" t="s">
        <v>592</v>
      </c>
      <c r="D122" s="265">
        <v>0</v>
      </c>
      <c r="E122" s="265">
        <v>0</v>
      </c>
      <c r="F122" s="265">
        <v>0</v>
      </c>
      <c r="G122" s="265">
        <v>0</v>
      </c>
      <c r="H122" s="265">
        <v>0</v>
      </c>
      <c r="I122" s="265">
        <v>0</v>
      </c>
      <c r="J122" s="265">
        <v>0</v>
      </c>
      <c r="K122" s="265">
        <v>0</v>
      </c>
      <c r="L122" s="265">
        <v>0</v>
      </c>
      <c r="M122" s="265">
        <v>0</v>
      </c>
      <c r="N122" s="265">
        <v>0</v>
      </c>
      <c r="O122" s="265">
        <v>0</v>
      </c>
      <c r="P122" s="265">
        <v>0</v>
      </c>
      <c r="Q122" s="265">
        <v>0</v>
      </c>
      <c r="R122" s="265">
        <v>0</v>
      </c>
      <c r="S122" s="265">
        <v>0</v>
      </c>
      <c r="T122" s="265">
        <v>0</v>
      </c>
      <c r="U122" s="265">
        <v>0</v>
      </c>
      <c r="V122" s="265">
        <v>0</v>
      </c>
      <c r="W122" s="265">
        <v>0</v>
      </c>
      <c r="X122" s="265">
        <v>0</v>
      </c>
      <c r="Y122" s="265">
        <v>0</v>
      </c>
      <c r="Z122" s="265">
        <v>0</v>
      </c>
      <c r="AA122" s="265">
        <v>0</v>
      </c>
      <c r="AB122" s="265">
        <v>0</v>
      </c>
      <c r="AC122" s="265">
        <v>0</v>
      </c>
      <c r="AD122" s="265">
        <v>0</v>
      </c>
      <c r="AE122" s="265">
        <v>0</v>
      </c>
      <c r="AF122" s="265">
        <f t="shared" si="30"/>
        <v>0</v>
      </c>
      <c r="AG122" s="277">
        <f t="shared" si="31"/>
        <v>0</v>
      </c>
      <c r="AH122" s="277">
        <f t="shared" si="32"/>
        <v>0</v>
      </c>
      <c r="AI122" s="277">
        <f t="shared" si="33"/>
        <v>0</v>
      </c>
      <c r="AJ122" s="277">
        <f t="shared" si="34"/>
        <v>0</v>
      </c>
      <c r="AK122" s="277">
        <f t="shared" si="35"/>
        <v>0</v>
      </c>
      <c r="AL122" s="277">
        <f t="shared" si="36"/>
        <v>0</v>
      </c>
    </row>
    <row r="123" spans="1:38" ht="31.5">
      <c r="A123" s="133" t="s">
        <v>175</v>
      </c>
      <c r="B123" s="134" t="s">
        <v>593</v>
      </c>
      <c r="C123" s="133" t="s">
        <v>594</v>
      </c>
      <c r="D123" s="265">
        <v>0</v>
      </c>
      <c r="E123" s="265">
        <v>0</v>
      </c>
      <c r="F123" s="265">
        <v>0</v>
      </c>
      <c r="G123" s="265">
        <v>0</v>
      </c>
      <c r="H123" s="265">
        <v>0</v>
      </c>
      <c r="I123" s="265">
        <v>0</v>
      </c>
      <c r="J123" s="265">
        <v>0</v>
      </c>
      <c r="K123" s="265">
        <v>0</v>
      </c>
      <c r="L123" s="265">
        <v>0</v>
      </c>
      <c r="M123" s="265">
        <v>0</v>
      </c>
      <c r="N123" s="265">
        <v>0</v>
      </c>
      <c r="O123" s="265">
        <v>0</v>
      </c>
      <c r="P123" s="265">
        <v>0</v>
      </c>
      <c r="Q123" s="265">
        <v>0</v>
      </c>
      <c r="R123" s="265">
        <v>0</v>
      </c>
      <c r="S123" s="265">
        <v>0</v>
      </c>
      <c r="T123" s="265">
        <v>0</v>
      </c>
      <c r="U123" s="265">
        <v>0</v>
      </c>
      <c r="V123" s="265">
        <v>0</v>
      </c>
      <c r="W123" s="265">
        <v>0</v>
      </c>
      <c r="X123" s="265">
        <v>0</v>
      </c>
      <c r="Y123" s="265">
        <v>0</v>
      </c>
      <c r="Z123" s="265">
        <v>0</v>
      </c>
      <c r="AA123" s="265">
        <v>0</v>
      </c>
      <c r="AB123" s="265">
        <v>0</v>
      </c>
      <c r="AC123" s="265">
        <v>0</v>
      </c>
      <c r="AD123" s="265">
        <v>0</v>
      </c>
      <c r="AE123" s="265">
        <v>0</v>
      </c>
      <c r="AF123" s="265">
        <f t="shared" si="30"/>
        <v>0</v>
      </c>
      <c r="AG123" s="277">
        <f t="shared" si="31"/>
        <v>0</v>
      </c>
      <c r="AH123" s="277">
        <f t="shared" si="32"/>
        <v>0</v>
      </c>
      <c r="AI123" s="277">
        <f t="shared" si="33"/>
        <v>0</v>
      </c>
      <c r="AJ123" s="277">
        <f t="shared" si="34"/>
        <v>0</v>
      </c>
      <c r="AK123" s="277">
        <f t="shared" si="35"/>
        <v>0</v>
      </c>
      <c r="AL123" s="277">
        <f t="shared" si="36"/>
        <v>0</v>
      </c>
    </row>
    <row r="124" spans="1:38" ht="31.5">
      <c r="A124" s="63" t="s">
        <v>175</v>
      </c>
      <c r="B124" s="54" t="s">
        <v>595</v>
      </c>
      <c r="C124" s="63" t="s">
        <v>596</v>
      </c>
      <c r="D124" s="265">
        <v>0</v>
      </c>
      <c r="E124" s="265">
        <v>0</v>
      </c>
      <c r="F124" s="265">
        <v>0</v>
      </c>
      <c r="G124" s="265">
        <v>0</v>
      </c>
      <c r="H124" s="265">
        <v>0</v>
      </c>
      <c r="I124" s="265">
        <v>0</v>
      </c>
      <c r="J124" s="265">
        <v>0</v>
      </c>
      <c r="K124" s="265">
        <v>0</v>
      </c>
      <c r="L124" s="265">
        <v>0</v>
      </c>
      <c r="M124" s="265">
        <v>0</v>
      </c>
      <c r="N124" s="265">
        <v>0</v>
      </c>
      <c r="O124" s="265">
        <v>0</v>
      </c>
      <c r="P124" s="265">
        <v>0</v>
      </c>
      <c r="Q124" s="265">
        <v>0</v>
      </c>
      <c r="R124" s="265">
        <v>0</v>
      </c>
      <c r="S124" s="265">
        <v>2.2573787200000002</v>
      </c>
      <c r="T124" s="265">
        <v>0</v>
      </c>
      <c r="U124" s="265">
        <v>0</v>
      </c>
      <c r="V124" s="265">
        <v>1.042</v>
      </c>
      <c r="W124" s="265">
        <v>0</v>
      </c>
      <c r="X124" s="265">
        <v>0</v>
      </c>
      <c r="Y124" s="265">
        <v>0</v>
      </c>
      <c r="Z124" s="265">
        <v>0</v>
      </c>
      <c r="AA124" s="265">
        <v>0</v>
      </c>
      <c r="AB124" s="265">
        <v>0</v>
      </c>
      <c r="AC124" s="265">
        <v>0</v>
      </c>
      <c r="AD124" s="265">
        <v>0</v>
      </c>
      <c r="AE124" s="265">
        <v>0</v>
      </c>
      <c r="AF124" s="265">
        <f t="shared" si="30"/>
        <v>0</v>
      </c>
      <c r="AG124" s="265">
        <f t="shared" si="31"/>
        <v>2.2573787200000002</v>
      </c>
      <c r="AH124" s="265">
        <f t="shared" si="32"/>
        <v>0</v>
      </c>
      <c r="AI124" s="265">
        <f t="shared" si="33"/>
        <v>0</v>
      </c>
      <c r="AJ124" s="265">
        <f t="shared" si="34"/>
        <v>1.042</v>
      </c>
      <c r="AK124" s="265">
        <f t="shared" si="35"/>
        <v>0</v>
      </c>
      <c r="AL124" s="265">
        <f t="shared" si="36"/>
        <v>0</v>
      </c>
    </row>
    <row r="125" spans="1:38" ht="31.5">
      <c r="A125" s="63" t="s">
        <v>175</v>
      </c>
      <c r="B125" s="54" t="s">
        <v>597</v>
      </c>
      <c r="C125" s="63" t="s">
        <v>598</v>
      </c>
      <c r="D125" s="265">
        <v>0</v>
      </c>
      <c r="E125" s="265">
        <v>0</v>
      </c>
      <c r="F125" s="265">
        <v>0</v>
      </c>
      <c r="G125" s="265">
        <v>0</v>
      </c>
      <c r="H125" s="265">
        <v>0</v>
      </c>
      <c r="I125" s="265">
        <v>0</v>
      </c>
      <c r="J125" s="265">
        <v>0</v>
      </c>
      <c r="K125" s="265">
        <v>0</v>
      </c>
      <c r="L125" s="265">
        <v>0</v>
      </c>
      <c r="M125" s="265">
        <v>0</v>
      </c>
      <c r="N125" s="265">
        <v>0</v>
      </c>
      <c r="O125" s="265">
        <v>0</v>
      </c>
      <c r="P125" s="265">
        <v>0</v>
      </c>
      <c r="Q125" s="265">
        <v>0</v>
      </c>
      <c r="R125" s="265">
        <v>0</v>
      </c>
      <c r="S125" s="265">
        <v>0</v>
      </c>
      <c r="T125" s="265">
        <v>0</v>
      </c>
      <c r="U125" s="265">
        <v>0</v>
      </c>
      <c r="V125" s="265">
        <v>0</v>
      </c>
      <c r="W125" s="265">
        <v>0</v>
      </c>
      <c r="X125" s="265">
        <v>0</v>
      </c>
      <c r="Y125" s="265">
        <v>0</v>
      </c>
      <c r="Z125" s="265">
        <v>0</v>
      </c>
      <c r="AA125" s="265">
        <v>0</v>
      </c>
      <c r="AB125" s="265">
        <v>0</v>
      </c>
      <c r="AC125" s="265">
        <v>0</v>
      </c>
      <c r="AD125" s="265">
        <v>0</v>
      </c>
      <c r="AE125" s="265">
        <v>0</v>
      </c>
      <c r="AF125" s="265">
        <f t="shared" si="30"/>
        <v>0</v>
      </c>
      <c r="AG125" s="277">
        <f t="shared" si="31"/>
        <v>0</v>
      </c>
      <c r="AH125" s="277">
        <f t="shared" si="32"/>
        <v>0</v>
      </c>
      <c r="AI125" s="277">
        <f t="shared" si="33"/>
        <v>0</v>
      </c>
      <c r="AJ125" s="277">
        <f t="shared" si="34"/>
        <v>0</v>
      </c>
      <c r="AK125" s="277">
        <f t="shared" si="35"/>
        <v>0</v>
      </c>
      <c r="AL125" s="277">
        <f t="shared" si="36"/>
        <v>0</v>
      </c>
    </row>
    <row r="126" spans="1:38" ht="47.25">
      <c r="A126" s="133" t="s">
        <v>175</v>
      </c>
      <c r="B126" s="134" t="s">
        <v>603</v>
      </c>
      <c r="C126" s="133" t="s">
        <v>604</v>
      </c>
      <c r="D126" s="265">
        <v>0</v>
      </c>
      <c r="E126" s="265">
        <v>0</v>
      </c>
      <c r="F126" s="265">
        <v>0</v>
      </c>
      <c r="G126" s="265">
        <v>0</v>
      </c>
      <c r="H126" s="265">
        <v>0</v>
      </c>
      <c r="I126" s="265">
        <v>0</v>
      </c>
      <c r="J126" s="265">
        <v>0</v>
      </c>
      <c r="K126" s="265">
        <v>0</v>
      </c>
      <c r="L126" s="265">
        <v>0.91814682000000003</v>
      </c>
      <c r="M126" s="265">
        <v>0</v>
      </c>
      <c r="N126" s="265">
        <v>0</v>
      </c>
      <c r="O126" s="265">
        <v>0.22800000000000001</v>
      </c>
      <c r="P126" s="265">
        <v>0</v>
      </c>
      <c r="Q126" s="265">
        <v>0</v>
      </c>
      <c r="R126" s="265">
        <v>0</v>
      </c>
      <c r="S126" s="265">
        <v>0</v>
      </c>
      <c r="T126" s="265">
        <v>0</v>
      </c>
      <c r="U126" s="265">
        <v>0</v>
      </c>
      <c r="V126" s="265">
        <v>0</v>
      </c>
      <c r="W126" s="265">
        <v>0</v>
      </c>
      <c r="X126" s="265">
        <v>0</v>
      </c>
      <c r="Y126" s="265">
        <v>0</v>
      </c>
      <c r="Z126" s="265">
        <v>0</v>
      </c>
      <c r="AA126" s="265">
        <v>0</v>
      </c>
      <c r="AB126" s="265">
        <v>0</v>
      </c>
      <c r="AC126" s="265">
        <v>0</v>
      </c>
      <c r="AD126" s="265">
        <v>0</v>
      </c>
      <c r="AE126" s="265">
        <v>0</v>
      </c>
      <c r="AF126" s="265">
        <f t="shared" si="30"/>
        <v>0</v>
      </c>
      <c r="AG126" s="265">
        <f t="shared" si="31"/>
        <v>0.91814682000000003</v>
      </c>
      <c r="AH126" s="265">
        <f t="shared" si="32"/>
        <v>0</v>
      </c>
      <c r="AI126" s="265">
        <f t="shared" si="33"/>
        <v>0</v>
      </c>
      <c r="AJ126" s="265">
        <f t="shared" si="34"/>
        <v>0.22800000000000001</v>
      </c>
      <c r="AK126" s="265">
        <f t="shared" si="35"/>
        <v>0</v>
      </c>
      <c r="AL126" s="265">
        <f t="shared" si="36"/>
        <v>0</v>
      </c>
    </row>
    <row r="127" spans="1:38" ht="47.25">
      <c r="A127" s="63" t="s">
        <v>175</v>
      </c>
      <c r="B127" s="54" t="s">
        <v>609</v>
      </c>
      <c r="C127" s="63" t="s">
        <v>610</v>
      </c>
      <c r="D127" s="265">
        <v>0</v>
      </c>
      <c r="E127" s="265">
        <v>0</v>
      </c>
      <c r="F127" s="265">
        <v>0</v>
      </c>
      <c r="G127" s="265">
        <v>0</v>
      </c>
      <c r="H127" s="265">
        <v>0</v>
      </c>
      <c r="I127" s="265">
        <v>0</v>
      </c>
      <c r="J127" s="265">
        <v>0</v>
      </c>
      <c r="K127" s="265">
        <v>0</v>
      </c>
      <c r="L127" s="265">
        <v>0</v>
      </c>
      <c r="M127" s="265">
        <v>0</v>
      </c>
      <c r="N127" s="265">
        <v>0</v>
      </c>
      <c r="O127" s="265">
        <v>0</v>
      </c>
      <c r="P127" s="265">
        <v>0</v>
      </c>
      <c r="Q127" s="265">
        <v>0</v>
      </c>
      <c r="R127" s="265">
        <v>0</v>
      </c>
      <c r="S127" s="265">
        <v>5.88733723</v>
      </c>
      <c r="T127" s="265">
        <v>0.4</v>
      </c>
      <c r="U127" s="265">
        <v>0</v>
      </c>
      <c r="V127" s="265">
        <v>0.876</v>
      </c>
      <c r="W127" s="265">
        <v>0</v>
      </c>
      <c r="X127" s="265">
        <v>0</v>
      </c>
      <c r="Y127" s="265">
        <v>0</v>
      </c>
      <c r="Z127" s="265">
        <v>0</v>
      </c>
      <c r="AA127" s="265">
        <v>0</v>
      </c>
      <c r="AB127" s="265">
        <v>0</v>
      </c>
      <c r="AC127" s="265">
        <v>0</v>
      </c>
      <c r="AD127" s="265">
        <v>0</v>
      </c>
      <c r="AE127" s="265">
        <v>0</v>
      </c>
      <c r="AF127" s="265">
        <f t="shared" si="30"/>
        <v>0</v>
      </c>
      <c r="AG127" s="265">
        <f t="shared" si="31"/>
        <v>5.88733723</v>
      </c>
      <c r="AH127" s="265">
        <f t="shared" si="32"/>
        <v>0.4</v>
      </c>
      <c r="AI127" s="265">
        <f t="shared" si="33"/>
        <v>0</v>
      </c>
      <c r="AJ127" s="265">
        <f t="shared" si="34"/>
        <v>0.876</v>
      </c>
      <c r="AK127" s="265">
        <f t="shared" si="35"/>
        <v>0</v>
      </c>
      <c r="AL127" s="265">
        <f t="shared" si="36"/>
        <v>0</v>
      </c>
    </row>
    <row r="128" spans="1:38" ht="78.75">
      <c r="A128" s="63" t="s">
        <v>175</v>
      </c>
      <c r="B128" s="54" t="s">
        <v>611</v>
      </c>
      <c r="C128" s="63" t="s">
        <v>612</v>
      </c>
      <c r="D128" s="265">
        <v>0</v>
      </c>
      <c r="E128" s="265">
        <v>0</v>
      </c>
      <c r="F128" s="265">
        <v>0</v>
      </c>
      <c r="G128" s="265">
        <v>0</v>
      </c>
      <c r="H128" s="265">
        <v>0</v>
      </c>
      <c r="I128" s="265">
        <v>0</v>
      </c>
      <c r="J128" s="265">
        <v>0</v>
      </c>
      <c r="K128" s="265">
        <v>0</v>
      </c>
      <c r="L128" s="265">
        <v>0</v>
      </c>
      <c r="M128" s="265">
        <v>0</v>
      </c>
      <c r="N128" s="265">
        <v>0</v>
      </c>
      <c r="O128" s="265">
        <v>0</v>
      </c>
      <c r="P128" s="265">
        <v>0</v>
      </c>
      <c r="Q128" s="265">
        <v>0</v>
      </c>
      <c r="R128" s="265">
        <v>0</v>
      </c>
      <c r="S128" s="265">
        <v>4.7779517900000004</v>
      </c>
      <c r="T128" s="265">
        <v>0.25</v>
      </c>
      <c r="U128" s="265">
        <v>0</v>
      </c>
      <c r="V128" s="265">
        <v>1.04</v>
      </c>
      <c r="W128" s="265">
        <v>0</v>
      </c>
      <c r="X128" s="265">
        <v>0</v>
      </c>
      <c r="Y128" s="265">
        <v>0</v>
      </c>
      <c r="Z128" s="265">
        <v>0</v>
      </c>
      <c r="AA128" s="265">
        <v>0</v>
      </c>
      <c r="AB128" s="265">
        <v>0</v>
      </c>
      <c r="AC128" s="265">
        <v>0</v>
      </c>
      <c r="AD128" s="265">
        <v>0</v>
      </c>
      <c r="AE128" s="265">
        <v>0</v>
      </c>
      <c r="AF128" s="265">
        <f t="shared" si="30"/>
        <v>0</v>
      </c>
      <c r="AG128" s="265">
        <f t="shared" si="31"/>
        <v>4.7779517900000004</v>
      </c>
      <c r="AH128" s="265">
        <f t="shared" si="32"/>
        <v>0.25</v>
      </c>
      <c r="AI128" s="265">
        <f t="shared" si="33"/>
        <v>0</v>
      </c>
      <c r="AJ128" s="265">
        <f t="shared" si="34"/>
        <v>1.04</v>
      </c>
      <c r="AK128" s="265">
        <f t="shared" si="35"/>
        <v>0</v>
      </c>
      <c r="AL128" s="265">
        <f t="shared" si="36"/>
        <v>0</v>
      </c>
    </row>
    <row r="129" spans="1:38" ht="31.5">
      <c r="A129" s="73" t="s">
        <v>175</v>
      </c>
      <c r="B129" s="80" t="s">
        <v>617</v>
      </c>
      <c r="C129" s="58" t="s">
        <v>618</v>
      </c>
      <c r="D129" s="265">
        <v>0</v>
      </c>
      <c r="E129" s="265">
        <v>0</v>
      </c>
      <c r="F129" s="265">
        <v>0</v>
      </c>
      <c r="G129" s="265">
        <v>0</v>
      </c>
      <c r="H129" s="265">
        <v>0</v>
      </c>
      <c r="I129" s="265">
        <v>0</v>
      </c>
      <c r="J129" s="265">
        <v>0</v>
      </c>
      <c r="K129" s="265">
        <v>0</v>
      </c>
      <c r="L129" s="265">
        <v>0</v>
      </c>
      <c r="M129" s="265">
        <v>0</v>
      </c>
      <c r="N129" s="265">
        <v>0</v>
      </c>
      <c r="O129" s="265">
        <v>0</v>
      </c>
      <c r="P129" s="265">
        <v>0</v>
      </c>
      <c r="Q129" s="265">
        <v>0</v>
      </c>
      <c r="R129" s="265">
        <v>0</v>
      </c>
      <c r="S129" s="265">
        <v>0.91692653000000002</v>
      </c>
      <c r="T129" s="265">
        <v>0</v>
      </c>
      <c r="U129" s="265">
        <v>0</v>
      </c>
      <c r="V129" s="265">
        <v>0.32300000000000001</v>
      </c>
      <c r="W129" s="265">
        <v>0</v>
      </c>
      <c r="X129" s="265">
        <v>0</v>
      </c>
      <c r="Y129" s="265">
        <v>0</v>
      </c>
      <c r="Z129" s="265">
        <v>0</v>
      </c>
      <c r="AA129" s="265">
        <v>0</v>
      </c>
      <c r="AB129" s="265">
        <v>0</v>
      </c>
      <c r="AC129" s="265">
        <v>0</v>
      </c>
      <c r="AD129" s="265">
        <v>0</v>
      </c>
      <c r="AE129" s="265">
        <v>0</v>
      </c>
      <c r="AF129" s="265">
        <f t="shared" si="30"/>
        <v>0</v>
      </c>
      <c r="AG129" s="265">
        <f t="shared" si="31"/>
        <v>0.91692653000000002</v>
      </c>
      <c r="AH129" s="265">
        <f t="shared" si="32"/>
        <v>0</v>
      </c>
      <c r="AI129" s="265">
        <f t="shared" si="33"/>
        <v>0</v>
      </c>
      <c r="AJ129" s="265">
        <f t="shared" si="34"/>
        <v>0.32300000000000001</v>
      </c>
      <c r="AK129" s="265">
        <f t="shared" si="35"/>
        <v>0</v>
      </c>
      <c r="AL129" s="265">
        <f t="shared" si="36"/>
        <v>0</v>
      </c>
    </row>
    <row r="130" spans="1:38" ht="31.5">
      <c r="A130" s="73" t="s">
        <v>175</v>
      </c>
      <c r="B130" s="80" t="s">
        <v>619</v>
      </c>
      <c r="C130" s="58" t="s">
        <v>620</v>
      </c>
      <c r="D130" s="265">
        <v>0</v>
      </c>
      <c r="E130" s="265">
        <v>0</v>
      </c>
      <c r="F130" s="265">
        <v>0</v>
      </c>
      <c r="G130" s="265">
        <v>0</v>
      </c>
      <c r="H130" s="265">
        <v>0</v>
      </c>
      <c r="I130" s="265">
        <v>0</v>
      </c>
      <c r="J130" s="265">
        <v>0</v>
      </c>
      <c r="K130" s="265">
        <v>0</v>
      </c>
      <c r="L130" s="265">
        <v>0</v>
      </c>
      <c r="M130" s="265">
        <v>0</v>
      </c>
      <c r="N130" s="265">
        <v>0</v>
      </c>
      <c r="O130" s="265">
        <v>0</v>
      </c>
      <c r="P130" s="265">
        <v>0</v>
      </c>
      <c r="Q130" s="265">
        <v>0</v>
      </c>
      <c r="R130" s="265">
        <v>0</v>
      </c>
      <c r="S130" s="265">
        <v>2.5708694699999999</v>
      </c>
      <c r="T130" s="265">
        <v>0</v>
      </c>
      <c r="U130" s="265">
        <v>0</v>
      </c>
      <c r="V130" s="265">
        <v>0.68899999999999995</v>
      </c>
      <c r="W130" s="265">
        <v>0</v>
      </c>
      <c r="X130" s="265">
        <v>0</v>
      </c>
      <c r="Y130" s="265">
        <v>0</v>
      </c>
      <c r="Z130" s="265">
        <v>0</v>
      </c>
      <c r="AA130" s="265">
        <v>0</v>
      </c>
      <c r="AB130" s="265">
        <v>0</v>
      </c>
      <c r="AC130" s="265">
        <v>0</v>
      </c>
      <c r="AD130" s="265">
        <v>0</v>
      </c>
      <c r="AE130" s="265">
        <v>0</v>
      </c>
      <c r="AF130" s="265">
        <f t="shared" si="30"/>
        <v>0</v>
      </c>
      <c r="AG130" s="265">
        <f t="shared" si="31"/>
        <v>2.5708694699999999</v>
      </c>
      <c r="AH130" s="265">
        <f t="shared" si="32"/>
        <v>0</v>
      </c>
      <c r="AI130" s="265">
        <f t="shared" si="33"/>
        <v>0</v>
      </c>
      <c r="AJ130" s="265">
        <f t="shared" si="34"/>
        <v>0.68899999999999995</v>
      </c>
      <c r="AK130" s="265">
        <f t="shared" si="35"/>
        <v>0</v>
      </c>
      <c r="AL130" s="265">
        <f t="shared" si="36"/>
        <v>0</v>
      </c>
    </row>
    <row r="131" spans="1:38" ht="31.5">
      <c r="A131" s="73" t="s">
        <v>175</v>
      </c>
      <c r="B131" s="80" t="s">
        <v>625</v>
      </c>
      <c r="C131" s="58" t="s">
        <v>626</v>
      </c>
      <c r="D131" s="265">
        <v>0</v>
      </c>
      <c r="E131" s="265">
        <v>0</v>
      </c>
      <c r="F131" s="265">
        <v>0</v>
      </c>
      <c r="G131" s="265">
        <v>0</v>
      </c>
      <c r="H131" s="265">
        <v>0</v>
      </c>
      <c r="I131" s="265">
        <v>0</v>
      </c>
      <c r="J131" s="265">
        <v>0</v>
      </c>
      <c r="K131" s="265">
        <v>0</v>
      </c>
      <c r="L131" s="265">
        <v>0</v>
      </c>
      <c r="M131" s="265">
        <v>0</v>
      </c>
      <c r="N131" s="265">
        <v>0</v>
      </c>
      <c r="O131" s="265">
        <v>0</v>
      </c>
      <c r="P131" s="265">
        <v>0</v>
      </c>
      <c r="Q131" s="265">
        <v>0</v>
      </c>
      <c r="R131" s="265">
        <v>0</v>
      </c>
      <c r="S131" s="265">
        <v>2.4582180400000002</v>
      </c>
      <c r="T131" s="265">
        <v>0</v>
      </c>
      <c r="U131" s="265">
        <v>0</v>
      </c>
      <c r="V131" s="265">
        <v>0.81299999999999994</v>
      </c>
      <c r="W131" s="265">
        <v>0</v>
      </c>
      <c r="X131" s="265">
        <v>0</v>
      </c>
      <c r="Y131" s="265">
        <v>0</v>
      </c>
      <c r="Z131" s="265">
        <v>0</v>
      </c>
      <c r="AA131" s="265">
        <v>0</v>
      </c>
      <c r="AB131" s="265">
        <v>0</v>
      </c>
      <c r="AC131" s="265">
        <v>0</v>
      </c>
      <c r="AD131" s="265">
        <v>0</v>
      </c>
      <c r="AE131" s="265">
        <v>0</v>
      </c>
      <c r="AF131" s="265">
        <f t="shared" si="30"/>
        <v>0</v>
      </c>
      <c r="AG131" s="265">
        <f t="shared" si="31"/>
        <v>2.4582180400000002</v>
      </c>
      <c r="AH131" s="265">
        <f t="shared" si="32"/>
        <v>0</v>
      </c>
      <c r="AI131" s="265">
        <f t="shared" si="33"/>
        <v>0</v>
      </c>
      <c r="AJ131" s="265">
        <f t="shared" si="34"/>
        <v>0.81299999999999994</v>
      </c>
      <c r="AK131" s="265">
        <f t="shared" si="35"/>
        <v>0</v>
      </c>
      <c r="AL131" s="265">
        <f t="shared" si="36"/>
        <v>0</v>
      </c>
    </row>
    <row r="132" spans="1:38" ht="31.5">
      <c r="A132" s="73" t="s">
        <v>175</v>
      </c>
      <c r="B132" s="80" t="s">
        <v>627</v>
      </c>
      <c r="C132" s="58" t="s">
        <v>628</v>
      </c>
      <c r="D132" s="265">
        <v>0</v>
      </c>
      <c r="E132" s="265">
        <v>0</v>
      </c>
      <c r="F132" s="265">
        <v>0</v>
      </c>
      <c r="G132" s="265">
        <v>0</v>
      </c>
      <c r="H132" s="265">
        <v>0</v>
      </c>
      <c r="I132" s="265">
        <v>0</v>
      </c>
      <c r="J132" s="265">
        <v>0</v>
      </c>
      <c r="K132" s="265">
        <v>0</v>
      </c>
      <c r="L132" s="265">
        <v>0</v>
      </c>
      <c r="M132" s="265">
        <v>0</v>
      </c>
      <c r="N132" s="265">
        <v>0</v>
      </c>
      <c r="O132" s="265">
        <v>0</v>
      </c>
      <c r="P132" s="265">
        <v>0</v>
      </c>
      <c r="Q132" s="265">
        <v>0</v>
      </c>
      <c r="R132" s="265">
        <v>0</v>
      </c>
      <c r="S132" s="265">
        <v>0</v>
      </c>
      <c r="T132" s="265">
        <v>0</v>
      </c>
      <c r="U132" s="265">
        <v>0</v>
      </c>
      <c r="V132" s="265">
        <v>0</v>
      </c>
      <c r="W132" s="265">
        <v>0</v>
      </c>
      <c r="X132" s="265">
        <v>0</v>
      </c>
      <c r="Y132" s="265">
        <v>0</v>
      </c>
      <c r="Z132" s="265">
        <v>2.0666246099999999</v>
      </c>
      <c r="AA132" s="265">
        <v>0.25</v>
      </c>
      <c r="AB132" s="265">
        <v>0</v>
      </c>
      <c r="AC132" s="265">
        <v>0.40200000000000002</v>
      </c>
      <c r="AD132" s="265">
        <v>0</v>
      </c>
      <c r="AE132" s="265">
        <v>0</v>
      </c>
      <c r="AF132" s="265">
        <f t="shared" si="30"/>
        <v>0</v>
      </c>
      <c r="AG132" s="265">
        <f t="shared" si="31"/>
        <v>2.0666246099999999</v>
      </c>
      <c r="AH132" s="265">
        <f t="shared" si="32"/>
        <v>0.25</v>
      </c>
      <c r="AI132" s="265">
        <f t="shared" si="33"/>
        <v>0</v>
      </c>
      <c r="AJ132" s="265">
        <f t="shared" si="34"/>
        <v>0.40200000000000002</v>
      </c>
      <c r="AK132" s="265">
        <f t="shared" si="35"/>
        <v>0</v>
      </c>
      <c r="AL132" s="265">
        <f t="shared" si="36"/>
        <v>0</v>
      </c>
    </row>
    <row r="133" spans="1:38" ht="31.5">
      <c r="A133" s="73" t="s">
        <v>175</v>
      </c>
      <c r="B133" s="80" t="s">
        <v>629</v>
      </c>
      <c r="C133" s="58" t="s">
        <v>630</v>
      </c>
      <c r="D133" s="265">
        <v>0</v>
      </c>
      <c r="E133" s="265">
        <v>0</v>
      </c>
      <c r="F133" s="265">
        <v>0</v>
      </c>
      <c r="G133" s="265">
        <v>0</v>
      </c>
      <c r="H133" s="265">
        <v>0</v>
      </c>
      <c r="I133" s="265">
        <v>0</v>
      </c>
      <c r="J133" s="265">
        <v>0</v>
      </c>
      <c r="K133" s="265">
        <v>0</v>
      </c>
      <c r="L133" s="265">
        <v>0</v>
      </c>
      <c r="M133" s="265">
        <v>0</v>
      </c>
      <c r="N133" s="265">
        <v>0</v>
      </c>
      <c r="O133" s="265">
        <v>0</v>
      </c>
      <c r="P133" s="265">
        <v>0</v>
      </c>
      <c r="Q133" s="265">
        <v>0</v>
      </c>
      <c r="R133" s="265">
        <v>0</v>
      </c>
      <c r="S133" s="265">
        <v>1.5698766</v>
      </c>
      <c r="T133" s="265">
        <v>0</v>
      </c>
      <c r="U133" s="265">
        <v>0</v>
      </c>
      <c r="V133" s="265">
        <v>0.42499999999999999</v>
      </c>
      <c r="W133" s="265">
        <v>0</v>
      </c>
      <c r="X133" s="265">
        <v>0</v>
      </c>
      <c r="Y133" s="265">
        <v>0</v>
      </c>
      <c r="Z133" s="265">
        <v>0</v>
      </c>
      <c r="AA133" s="265">
        <v>0</v>
      </c>
      <c r="AB133" s="265">
        <v>0</v>
      </c>
      <c r="AC133" s="265">
        <v>0</v>
      </c>
      <c r="AD133" s="265">
        <v>0</v>
      </c>
      <c r="AE133" s="265">
        <v>0</v>
      </c>
      <c r="AF133" s="265">
        <f t="shared" si="30"/>
        <v>0</v>
      </c>
      <c r="AG133" s="265">
        <f t="shared" si="31"/>
        <v>1.5698766</v>
      </c>
      <c r="AH133" s="265">
        <f t="shared" si="32"/>
        <v>0</v>
      </c>
      <c r="AI133" s="265">
        <f t="shared" si="33"/>
        <v>0</v>
      </c>
      <c r="AJ133" s="265">
        <f t="shared" si="34"/>
        <v>0.42499999999999999</v>
      </c>
      <c r="AK133" s="265">
        <f t="shared" si="35"/>
        <v>0</v>
      </c>
      <c r="AL133" s="265">
        <f t="shared" si="36"/>
        <v>0</v>
      </c>
    </row>
    <row r="134" spans="1:38" ht="31.5">
      <c r="A134" s="73" t="s">
        <v>175</v>
      </c>
      <c r="B134" s="80" t="s">
        <v>631</v>
      </c>
      <c r="C134" s="58" t="s">
        <v>632</v>
      </c>
      <c r="D134" s="265">
        <v>0</v>
      </c>
      <c r="E134" s="265">
        <v>0</v>
      </c>
      <c r="F134" s="265">
        <v>0</v>
      </c>
      <c r="G134" s="265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5">
        <v>0</v>
      </c>
      <c r="O134" s="265">
        <v>0</v>
      </c>
      <c r="P134" s="265">
        <v>0</v>
      </c>
      <c r="Q134" s="265">
        <v>0</v>
      </c>
      <c r="R134" s="265">
        <v>0</v>
      </c>
      <c r="S134" s="265">
        <v>0</v>
      </c>
      <c r="T134" s="265">
        <v>0</v>
      </c>
      <c r="U134" s="265">
        <v>0</v>
      </c>
      <c r="V134" s="265">
        <v>0</v>
      </c>
      <c r="W134" s="265">
        <v>0</v>
      </c>
      <c r="X134" s="265">
        <v>0</v>
      </c>
      <c r="Y134" s="265">
        <v>0</v>
      </c>
      <c r="Z134" s="265">
        <v>0</v>
      </c>
      <c r="AA134" s="265">
        <v>0</v>
      </c>
      <c r="AB134" s="265">
        <v>0</v>
      </c>
      <c r="AC134" s="265">
        <v>0</v>
      </c>
      <c r="AD134" s="265">
        <v>0</v>
      </c>
      <c r="AE134" s="265">
        <v>0</v>
      </c>
      <c r="AF134" s="265">
        <f t="shared" si="30"/>
        <v>0</v>
      </c>
      <c r="AG134" s="265">
        <f t="shared" si="31"/>
        <v>0</v>
      </c>
      <c r="AH134" s="265">
        <f t="shared" si="32"/>
        <v>0</v>
      </c>
      <c r="AI134" s="265">
        <f t="shared" si="33"/>
        <v>0</v>
      </c>
      <c r="AJ134" s="265">
        <f t="shared" si="34"/>
        <v>0</v>
      </c>
      <c r="AK134" s="265">
        <f t="shared" si="35"/>
        <v>0</v>
      </c>
      <c r="AL134" s="265">
        <f t="shared" si="36"/>
        <v>0</v>
      </c>
    </row>
    <row r="135" spans="1:38" ht="31.5">
      <c r="A135" s="73" t="s">
        <v>175</v>
      </c>
      <c r="B135" s="80" t="s">
        <v>633</v>
      </c>
      <c r="C135" s="58" t="s">
        <v>634</v>
      </c>
      <c r="D135" s="265">
        <v>0</v>
      </c>
      <c r="E135" s="265">
        <v>0</v>
      </c>
      <c r="F135" s="265">
        <v>0</v>
      </c>
      <c r="G135" s="265">
        <v>0</v>
      </c>
      <c r="H135" s="265">
        <v>0</v>
      </c>
      <c r="I135" s="265">
        <v>0</v>
      </c>
      <c r="J135" s="265">
        <v>0</v>
      </c>
      <c r="K135" s="265">
        <v>0</v>
      </c>
      <c r="L135" s="265">
        <v>4.33805657</v>
      </c>
      <c r="M135" s="265">
        <v>0.16</v>
      </c>
      <c r="N135" s="265">
        <v>0</v>
      </c>
      <c r="O135" s="265">
        <v>1.462</v>
      </c>
      <c r="P135" s="265">
        <v>0</v>
      </c>
      <c r="Q135" s="265">
        <v>0</v>
      </c>
      <c r="R135" s="265">
        <v>0</v>
      </c>
      <c r="S135" s="265">
        <v>0</v>
      </c>
      <c r="T135" s="265">
        <v>0</v>
      </c>
      <c r="U135" s="265">
        <v>0</v>
      </c>
      <c r="V135" s="265">
        <v>0</v>
      </c>
      <c r="W135" s="265">
        <v>0</v>
      </c>
      <c r="X135" s="265">
        <v>0</v>
      </c>
      <c r="Y135" s="265">
        <v>0</v>
      </c>
      <c r="Z135" s="265">
        <v>0</v>
      </c>
      <c r="AA135" s="265">
        <v>0</v>
      </c>
      <c r="AB135" s="265">
        <v>0</v>
      </c>
      <c r="AC135" s="265">
        <v>0</v>
      </c>
      <c r="AD135" s="265">
        <v>0</v>
      </c>
      <c r="AE135" s="265">
        <v>0</v>
      </c>
      <c r="AF135" s="265">
        <f t="shared" si="30"/>
        <v>0</v>
      </c>
      <c r="AG135" s="265">
        <f t="shared" si="31"/>
        <v>4.33805657</v>
      </c>
      <c r="AH135" s="265">
        <f t="shared" si="32"/>
        <v>0.16</v>
      </c>
      <c r="AI135" s="265">
        <f t="shared" si="33"/>
        <v>0</v>
      </c>
      <c r="AJ135" s="265">
        <f t="shared" si="34"/>
        <v>1.462</v>
      </c>
      <c r="AK135" s="265">
        <f t="shared" si="35"/>
        <v>0</v>
      </c>
      <c r="AL135" s="265">
        <f t="shared" si="36"/>
        <v>0</v>
      </c>
    </row>
    <row r="136" spans="1:38" ht="47.25">
      <c r="A136" s="73" t="s">
        <v>175</v>
      </c>
      <c r="B136" s="80" t="s">
        <v>635</v>
      </c>
      <c r="C136" s="58" t="s">
        <v>636</v>
      </c>
      <c r="D136" s="265">
        <v>0</v>
      </c>
      <c r="E136" s="265">
        <v>0</v>
      </c>
      <c r="F136" s="265">
        <v>0</v>
      </c>
      <c r="G136" s="265">
        <v>0</v>
      </c>
      <c r="H136" s="265">
        <v>0</v>
      </c>
      <c r="I136" s="265">
        <v>0</v>
      </c>
      <c r="J136" s="265">
        <v>0</v>
      </c>
      <c r="K136" s="265">
        <v>0</v>
      </c>
      <c r="L136" s="265">
        <v>1.2946178800000001</v>
      </c>
      <c r="M136" s="265">
        <v>0.16</v>
      </c>
      <c r="N136" s="265">
        <v>0</v>
      </c>
      <c r="O136" s="265">
        <v>0.21</v>
      </c>
      <c r="P136" s="265">
        <v>0</v>
      </c>
      <c r="Q136" s="265">
        <v>0</v>
      </c>
      <c r="R136" s="265">
        <v>0</v>
      </c>
      <c r="S136" s="265">
        <v>0</v>
      </c>
      <c r="T136" s="265">
        <v>0</v>
      </c>
      <c r="U136" s="265">
        <v>0</v>
      </c>
      <c r="V136" s="265">
        <v>0</v>
      </c>
      <c r="W136" s="265">
        <v>0</v>
      </c>
      <c r="X136" s="265">
        <v>0</v>
      </c>
      <c r="Y136" s="265">
        <v>0</v>
      </c>
      <c r="Z136" s="265">
        <v>0</v>
      </c>
      <c r="AA136" s="265">
        <v>0</v>
      </c>
      <c r="AB136" s="265">
        <v>0</v>
      </c>
      <c r="AC136" s="265">
        <v>0</v>
      </c>
      <c r="AD136" s="265">
        <v>0</v>
      </c>
      <c r="AE136" s="265">
        <v>0</v>
      </c>
      <c r="AF136" s="265">
        <f t="shared" si="30"/>
        <v>0</v>
      </c>
      <c r="AG136" s="265">
        <f t="shared" si="31"/>
        <v>1.2946178800000001</v>
      </c>
      <c r="AH136" s="265">
        <f t="shared" si="32"/>
        <v>0.16</v>
      </c>
      <c r="AI136" s="265">
        <f t="shared" si="33"/>
        <v>0</v>
      </c>
      <c r="AJ136" s="265">
        <f t="shared" si="34"/>
        <v>0.21</v>
      </c>
      <c r="AK136" s="265">
        <f t="shared" si="35"/>
        <v>0</v>
      </c>
      <c r="AL136" s="265">
        <f t="shared" si="36"/>
        <v>0</v>
      </c>
    </row>
    <row r="137" spans="1:38" ht="31.5">
      <c r="A137" s="73" t="s">
        <v>175</v>
      </c>
      <c r="B137" s="80" t="s">
        <v>637</v>
      </c>
      <c r="C137" s="58" t="s">
        <v>638</v>
      </c>
      <c r="D137" s="265">
        <v>0</v>
      </c>
      <c r="E137" s="265">
        <v>0</v>
      </c>
      <c r="F137" s="265">
        <v>0</v>
      </c>
      <c r="G137" s="265">
        <v>0</v>
      </c>
      <c r="H137" s="265">
        <v>0</v>
      </c>
      <c r="I137" s="265">
        <v>0</v>
      </c>
      <c r="J137" s="265">
        <v>0</v>
      </c>
      <c r="K137" s="265">
        <v>0</v>
      </c>
      <c r="L137" s="265">
        <v>0</v>
      </c>
      <c r="M137" s="265">
        <v>0</v>
      </c>
      <c r="N137" s="265">
        <v>0</v>
      </c>
      <c r="O137" s="265">
        <v>0</v>
      </c>
      <c r="P137" s="265">
        <v>0</v>
      </c>
      <c r="Q137" s="265">
        <v>0</v>
      </c>
      <c r="R137" s="265">
        <v>0</v>
      </c>
      <c r="S137" s="265">
        <v>0</v>
      </c>
      <c r="T137" s="265">
        <v>0</v>
      </c>
      <c r="U137" s="265">
        <v>0</v>
      </c>
      <c r="V137" s="265">
        <v>0</v>
      </c>
      <c r="W137" s="265">
        <v>0</v>
      </c>
      <c r="X137" s="265">
        <v>0</v>
      </c>
      <c r="Y137" s="265">
        <v>0</v>
      </c>
      <c r="Z137" s="265">
        <v>0</v>
      </c>
      <c r="AA137" s="265">
        <v>0</v>
      </c>
      <c r="AB137" s="265">
        <v>0</v>
      </c>
      <c r="AC137" s="265">
        <v>0</v>
      </c>
      <c r="AD137" s="265">
        <v>0</v>
      </c>
      <c r="AE137" s="265">
        <v>0</v>
      </c>
      <c r="AF137" s="265">
        <f t="shared" si="30"/>
        <v>0</v>
      </c>
      <c r="AG137" s="265">
        <f t="shared" si="31"/>
        <v>0</v>
      </c>
      <c r="AH137" s="265">
        <f t="shared" si="32"/>
        <v>0</v>
      </c>
      <c r="AI137" s="265">
        <f t="shared" si="33"/>
        <v>0</v>
      </c>
      <c r="AJ137" s="265">
        <f t="shared" si="34"/>
        <v>0</v>
      </c>
      <c r="AK137" s="265">
        <f t="shared" si="35"/>
        <v>0</v>
      </c>
      <c r="AL137" s="265">
        <f t="shared" si="36"/>
        <v>0</v>
      </c>
    </row>
    <row r="138" spans="1:38" ht="31.5">
      <c r="A138" s="143" t="s">
        <v>175</v>
      </c>
      <c r="B138" s="144" t="s">
        <v>639</v>
      </c>
      <c r="C138" s="136" t="s">
        <v>640</v>
      </c>
      <c r="D138" s="265">
        <v>0</v>
      </c>
      <c r="E138" s="265">
        <v>0</v>
      </c>
      <c r="F138" s="265">
        <v>0</v>
      </c>
      <c r="G138" s="265">
        <v>0</v>
      </c>
      <c r="H138" s="265">
        <v>0</v>
      </c>
      <c r="I138" s="265">
        <v>0</v>
      </c>
      <c r="J138" s="265">
        <v>0</v>
      </c>
      <c r="K138" s="265">
        <v>0</v>
      </c>
      <c r="L138" s="265">
        <v>0</v>
      </c>
      <c r="M138" s="265">
        <v>0</v>
      </c>
      <c r="N138" s="265">
        <v>0</v>
      </c>
      <c r="O138" s="265">
        <v>0</v>
      </c>
      <c r="P138" s="265">
        <v>0</v>
      </c>
      <c r="Q138" s="265">
        <v>0</v>
      </c>
      <c r="R138" s="265">
        <v>0</v>
      </c>
      <c r="S138" s="265">
        <v>0</v>
      </c>
      <c r="T138" s="265">
        <v>0</v>
      </c>
      <c r="U138" s="265">
        <v>0</v>
      </c>
      <c r="V138" s="265">
        <v>0</v>
      </c>
      <c r="W138" s="265">
        <v>0</v>
      </c>
      <c r="X138" s="265">
        <v>0</v>
      </c>
      <c r="Y138" s="265">
        <v>0</v>
      </c>
      <c r="Z138" s="265">
        <v>0</v>
      </c>
      <c r="AA138" s="265">
        <v>0</v>
      </c>
      <c r="AB138" s="265">
        <v>0</v>
      </c>
      <c r="AC138" s="265">
        <v>0</v>
      </c>
      <c r="AD138" s="265">
        <v>0</v>
      </c>
      <c r="AE138" s="265">
        <v>0</v>
      </c>
      <c r="AF138" s="265">
        <f t="shared" si="30"/>
        <v>0</v>
      </c>
      <c r="AG138" s="265">
        <f t="shared" si="31"/>
        <v>0</v>
      </c>
      <c r="AH138" s="265">
        <f t="shared" si="32"/>
        <v>0</v>
      </c>
      <c r="AI138" s="265">
        <f t="shared" si="33"/>
        <v>0</v>
      </c>
      <c r="AJ138" s="265">
        <f t="shared" si="34"/>
        <v>0</v>
      </c>
      <c r="AK138" s="265">
        <f t="shared" si="35"/>
        <v>0</v>
      </c>
      <c r="AL138" s="265">
        <f t="shared" si="36"/>
        <v>0</v>
      </c>
    </row>
    <row r="139" spans="1:38" ht="63">
      <c r="A139" s="63" t="s">
        <v>175</v>
      </c>
      <c r="B139" s="56" t="s">
        <v>657</v>
      </c>
      <c r="C139" s="55" t="s">
        <v>658</v>
      </c>
      <c r="D139" s="265">
        <v>0</v>
      </c>
      <c r="E139" s="265">
        <v>5.78846697</v>
      </c>
      <c r="F139" s="265">
        <v>0</v>
      </c>
      <c r="G139" s="265">
        <v>0</v>
      </c>
      <c r="H139" s="265">
        <v>2.198</v>
      </c>
      <c r="I139" s="265">
        <v>0</v>
      </c>
      <c r="J139" s="265">
        <v>0</v>
      </c>
      <c r="K139" s="265">
        <v>0</v>
      </c>
      <c r="L139" s="265">
        <v>0</v>
      </c>
      <c r="M139" s="265">
        <v>0</v>
      </c>
      <c r="N139" s="265">
        <v>0</v>
      </c>
      <c r="O139" s="265">
        <v>0</v>
      </c>
      <c r="P139" s="265">
        <v>0</v>
      </c>
      <c r="Q139" s="265">
        <v>0</v>
      </c>
      <c r="R139" s="265">
        <v>0</v>
      </c>
      <c r="S139" s="265">
        <v>0</v>
      </c>
      <c r="T139" s="265">
        <v>0</v>
      </c>
      <c r="U139" s="265">
        <v>0</v>
      </c>
      <c r="V139" s="265">
        <v>0</v>
      </c>
      <c r="W139" s="265">
        <v>0</v>
      </c>
      <c r="X139" s="265">
        <v>0</v>
      </c>
      <c r="Y139" s="265">
        <v>0</v>
      </c>
      <c r="Z139" s="265">
        <v>0</v>
      </c>
      <c r="AA139" s="265">
        <v>0</v>
      </c>
      <c r="AB139" s="265">
        <v>0</v>
      </c>
      <c r="AC139" s="265">
        <v>0</v>
      </c>
      <c r="AD139" s="265">
        <v>0</v>
      </c>
      <c r="AE139" s="265">
        <v>0</v>
      </c>
      <c r="AF139" s="265">
        <f t="shared" si="30"/>
        <v>0</v>
      </c>
      <c r="AG139" s="265">
        <f t="shared" si="31"/>
        <v>5.78846697</v>
      </c>
      <c r="AH139" s="265">
        <f t="shared" si="32"/>
        <v>0</v>
      </c>
      <c r="AI139" s="265">
        <f t="shared" si="33"/>
        <v>0</v>
      </c>
      <c r="AJ139" s="265">
        <f t="shared" si="34"/>
        <v>2.198</v>
      </c>
      <c r="AK139" s="265">
        <f t="shared" si="35"/>
        <v>0</v>
      </c>
      <c r="AL139" s="265">
        <f t="shared" si="36"/>
        <v>0</v>
      </c>
    </row>
    <row r="140" spans="1:38" ht="31.5">
      <c r="A140" s="74" t="s">
        <v>175</v>
      </c>
      <c r="B140" s="56" t="s">
        <v>659</v>
      </c>
      <c r="C140" s="55" t="s">
        <v>660</v>
      </c>
      <c r="D140" s="265">
        <v>0</v>
      </c>
      <c r="E140" s="265">
        <v>0</v>
      </c>
      <c r="F140" s="265">
        <v>0</v>
      </c>
      <c r="G140" s="265">
        <v>0</v>
      </c>
      <c r="H140" s="265">
        <v>0</v>
      </c>
      <c r="I140" s="265">
        <v>0</v>
      </c>
      <c r="J140" s="265">
        <v>0</v>
      </c>
      <c r="K140" s="265">
        <v>0</v>
      </c>
      <c r="L140" s="265">
        <v>0</v>
      </c>
      <c r="M140" s="265">
        <v>0</v>
      </c>
      <c r="N140" s="265">
        <v>0</v>
      </c>
      <c r="O140" s="265">
        <v>0</v>
      </c>
      <c r="P140" s="265">
        <v>0</v>
      </c>
      <c r="Q140" s="265">
        <v>0</v>
      </c>
      <c r="R140" s="265">
        <v>0</v>
      </c>
      <c r="S140" s="265">
        <v>0</v>
      </c>
      <c r="T140" s="265">
        <v>0</v>
      </c>
      <c r="U140" s="265">
        <v>0</v>
      </c>
      <c r="V140" s="265">
        <v>0</v>
      </c>
      <c r="W140" s="265">
        <v>0</v>
      </c>
      <c r="X140" s="265">
        <v>0</v>
      </c>
      <c r="Y140" s="265">
        <v>0</v>
      </c>
      <c r="Z140" s="265">
        <v>14.593061329999999</v>
      </c>
      <c r="AA140" s="265">
        <v>0.1</v>
      </c>
      <c r="AB140" s="265">
        <v>0</v>
      </c>
      <c r="AC140" s="265">
        <v>4.5720000000000001</v>
      </c>
      <c r="AD140" s="265">
        <v>0</v>
      </c>
      <c r="AE140" s="265">
        <v>0</v>
      </c>
      <c r="AF140" s="265">
        <f t="shared" si="30"/>
        <v>0</v>
      </c>
      <c r="AG140" s="265">
        <f t="shared" si="31"/>
        <v>14.593061329999999</v>
      </c>
      <c r="AH140" s="265">
        <f t="shared" si="32"/>
        <v>0.1</v>
      </c>
      <c r="AI140" s="265">
        <f t="shared" si="33"/>
        <v>0</v>
      </c>
      <c r="AJ140" s="265">
        <f t="shared" si="34"/>
        <v>4.5720000000000001</v>
      </c>
      <c r="AK140" s="265">
        <f t="shared" si="35"/>
        <v>0</v>
      </c>
      <c r="AL140" s="265">
        <f t="shared" si="36"/>
        <v>0</v>
      </c>
    </row>
    <row r="141" spans="1:38" ht="63">
      <c r="A141" s="63" t="s">
        <v>175</v>
      </c>
      <c r="B141" s="56" t="s">
        <v>1045</v>
      </c>
      <c r="C141" s="55" t="s">
        <v>663</v>
      </c>
      <c r="D141" s="265">
        <v>0</v>
      </c>
      <c r="E141" s="265">
        <v>0</v>
      </c>
      <c r="F141" s="265">
        <v>0</v>
      </c>
      <c r="G141" s="265">
        <v>0</v>
      </c>
      <c r="H141" s="265">
        <v>0</v>
      </c>
      <c r="I141" s="265">
        <v>0</v>
      </c>
      <c r="J141" s="265">
        <v>0</v>
      </c>
      <c r="K141" s="265">
        <v>0</v>
      </c>
      <c r="L141" s="265">
        <v>0</v>
      </c>
      <c r="M141" s="265">
        <v>0</v>
      </c>
      <c r="N141" s="265">
        <v>0</v>
      </c>
      <c r="O141" s="265">
        <v>0</v>
      </c>
      <c r="P141" s="265">
        <v>0</v>
      </c>
      <c r="Q141" s="265">
        <v>0</v>
      </c>
      <c r="R141" s="265">
        <v>0</v>
      </c>
      <c r="S141" s="265">
        <v>0</v>
      </c>
      <c r="T141" s="265">
        <v>0</v>
      </c>
      <c r="U141" s="265">
        <v>0</v>
      </c>
      <c r="V141" s="265">
        <v>0</v>
      </c>
      <c r="W141" s="265">
        <v>0</v>
      </c>
      <c r="X141" s="265">
        <v>0</v>
      </c>
      <c r="Y141" s="265">
        <v>0</v>
      </c>
      <c r="Z141" s="265">
        <v>0</v>
      </c>
      <c r="AA141" s="265">
        <v>0</v>
      </c>
      <c r="AB141" s="265">
        <v>0</v>
      </c>
      <c r="AC141" s="265">
        <v>0</v>
      </c>
      <c r="AD141" s="265">
        <v>0</v>
      </c>
      <c r="AE141" s="265">
        <v>0</v>
      </c>
      <c r="AF141" s="265">
        <f t="shared" si="30"/>
        <v>0</v>
      </c>
      <c r="AG141" s="265">
        <f t="shared" si="31"/>
        <v>0</v>
      </c>
      <c r="AH141" s="265">
        <f t="shared" si="32"/>
        <v>0</v>
      </c>
      <c r="AI141" s="265">
        <f t="shared" si="33"/>
        <v>0</v>
      </c>
      <c r="AJ141" s="265">
        <f t="shared" si="34"/>
        <v>0</v>
      </c>
      <c r="AK141" s="265">
        <f t="shared" si="35"/>
        <v>0</v>
      </c>
      <c r="AL141" s="265">
        <f t="shared" si="36"/>
        <v>0</v>
      </c>
    </row>
    <row r="142" spans="1:38" ht="31.5">
      <c r="A142" s="63" t="s">
        <v>175</v>
      </c>
      <c r="B142" s="54" t="s">
        <v>668</v>
      </c>
      <c r="C142" s="64" t="s">
        <v>669</v>
      </c>
      <c r="D142" s="265">
        <v>0</v>
      </c>
      <c r="E142" s="265">
        <v>0</v>
      </c>
      <c r="F142" s="265">
        <v>0</v>
      </c>
      <c r="G142" s="265">
        <v>0</v>
      </c>
      <c r="H142" s="265">
        <v>0</v>
      </c>
      <c r="I142" s="265">
        <v>0</v>
      </c>
      <c r="J142" s="265">
        <v>0</v>
      </c>
      <c r="K142" s="265">
        <v>0</v>
      </c>
      <c r="L142" s="265">
        <v>0</v>
      </c>
      <c r="M142" s="265">
        <v>0</v>
      </c>
      <c r="N142" s="265">
        <v>0</v>
      </c>
      <c r="O142" s="265">
        <v>0</v>
      </c>
      <c r="P142" s="265">
        <v>0</v>
      </c>
      <c r="Q142" s="265">
        <v>0</v>
      </c>
      <c r="R142" s="265">
        <v>0</v>
      </c>
      <c r="S142" s="265">
        <v>0</v>
      </c>
      <c r="T142" s="265">
        <v>0</v>
      </c>
      <c r="U142" s="265">
        <v>0</v>
      </c>
      <c r="V142" s="265">
        <v>0</v>
      </c>
      <c r="W142" s="265">
        <v>0</v>
      </c>
      <c r="X142" s="265">
        <v>0</v>
      </c>
      <c r="Y142" s="265">
        <v>0</v>
      </c>
      <c r="Z142" s="265">
        <v>0</v>
      </c>
      <c r="AA142" s="265">
        <v>0</v>
      </c>
      <c r="AB142" s="265">
        <v>0</v>
      </c>
      <c r="AC142" s="265">
        <v>0</v>
      </c>
      <c r="AD142" s="265">
        <v>0</v>
      </c>
      <c r="AE142" s="265">
        <v>0</v>
      </c>
      <c r="AF142" s="265">
        <f t="shared" si="30"/>
        <v>0</v>
      </c>
      <c r="AG142" s="265">
        <f t="shared" si="31"/>
        <v>0</v>
      </c>
      <c r="AH142" s="265">
        <f t="shared" si="32"/>
        <v>0</v>
      </c>
      <c r="AI142" s="265">
        <f t="shared" si="33"/>
        <v>0</v>
      </c>
      <c r="AJ142" s="265">
        <f t="shared" si="34"/>
        <v>0</v>
      </c>
      <c r="AK142" s="265">
        <f t="shared" si="35"/>
        <v>0</v>
      </c>
      <c r="AL142" s="265">
        <f t="shared" si="36"/>
        <v>0</v>
      </c>
    </row>
    <row r="143" spans="1:38" ht="31.5">
      <c r="A143" s="63" t="s">
        <v>175</v>
      </c>
      <c r="B143" s="57" t="s">
        <v>700</v>
      </c>
      <c r="C143" s="64" t="s">
        <v>701</v>
      </c>
      <c r="D143" s="265">
        <v>0</v>
      </c>
      <c r="E143" s="265">
        <v>0</v>
      </c>
      <c r="F143" s="265">
        <v>0</v>
      </c>
      <c r="G143" s="265">
        <v>0</v>
      </c>
      <c r="H143" s="265">
        <v>0</v>
      </c>
      <c r="I143" s="265">
        <v>0</v>
      </c>
      <c r="J143" s="265">
        <v>0</v>
      </c>
      <c r="K143" s="265">
        <v>0</v>
      </c>
      <c r="L143" s="265">
        <v>1.4822408</v>
      </c>
      <c r="M143" s="265">
        <v>0</v>
      </c>
      <c r="N143" s="265">
        <v>0</v>
      </c>
      <c r="O143" s="265">
        <v>0.6</v>
      </c>
      <c r="P143" s="265">
        <v>0</v>
      </c>
      <c r="Q143" s="265">
        <v>0</v>
      </c>
      <c r="R143" s="265">
        <v>0</v>
      </c>
      <c r="S143" s="265">
        <v>0</v>
      </c>
      <c r="T143" s="265">
        <v>0</v>
      </c>
      <c r="U143" s="265">
        <v>0</v>
      </c>
      <c r="V143" s="265">
        <v>0</v>
      </c>
      <c r="W143" s="265">
        <v>0</v>
      </c>
      <c r="X143" s="265">
        <v>0</v>
      </c>
      <c r="Y143" s="265">
        <v>0</v>
      </c>
      <c r="Z143" s="265">
        <v>0</v>
      </c>
      <c r="AA143" s="265">
        <v>0</v>
      </c>
      <c r="AB143" s="265">
        <v>0</v>
      </c>
      <c r="AC143" s="265">
        <v>0</v>
      </c>
      <c r="AD143" s="265">
        <v>0</v>
      </c>
      <c r="AE143" s="265">
        <v>0</v>
      </c>
      <c r="AF143" s="265">
        <f t="shared" ref="AF143:AF206" si="39">SUM(D143,K143,R143,Y143)</f>
        <v>0</v>
      </c>
      <c r="AG143" s="265">
        <f t="shared" ref="AG143:AG206" si="40">SUM(E143,L143,S143,Z143)</f>
        <v>1.4822408</v>
      </c>
      <c r="AH143" s="265">
        <f t="shared" ref="AH143:AH206" si="41">SUM(F143,M143,T143,AA143)</f>
        <v>0</v>
      </c>
      <c r="AI143" s="265">
        <f t="shared" ref="AI143:AI206" si="42">SUM(G143,N143,U143,AB143)</f>
        <v>0</v>
      </c>
      <c r="AJ143" s="265">
        <f t="shared" ref="AJ143:AJ206" si="43">SUM(H143,O143,V143,AC143)</f>
        <v>0.6</v>
      </c>
      <c r="AK143" s="265">
        <f t="shared" ref="AK143:AK206" si="44">SUM(I143,P143,W143,AD143)</f>
        <v>0</v>
      </c>
      <c r="AL143" s="265">
        <f t="shared" ref="AL143:AL206" si="45">SUM(J143,Q143,X143,AE143)</f>
        <v>0</v>
      </c>
    </row>
    <row r="144" spans="1:38" ht="31.5">
      <c r="A144" s="63" t="s">
        <v>175</v>
      </c>
      <c r="B144" s="57" t="s">
        <v>718</v>
      </c>
      <c r="C144" s="64" t="s">
        <v>719</v>
      </c>
      <c r="D144" s="265">
        <v>0</v>
      </c>
      <c r="E144" s="265">
        <v>0</v>
      </c>
      <c r="F144" s="265">
        <v>0</v>
      </c>
      <c r="G144" s="265">
        <v>0</v>
      </c>
      <c r="H144" s="265">
        <v>0</v>
      </c>
      <c r="I144" s="265">
        <v>0</v>
      </c>
      <c r="J144" s="265">
        <v>0</v>
      </c>
      <c r="K144" s="265">
        <v>0</v>
      </c>
      <c r="L144" s="265">
        <v>0</v>
      </c>
      <c r="M144" s="265">
        <v>0</v>
      </c>
      <c r="N144" s="265">
        <v>0</v>
      </c>
      <c r="O144" s="265">
        <v>0</v>
      </c>
      <c r="P144" s="265">
        <v>0</v>
      </c>
      <c r="Q144" s="265">
        <v>0</v>
      </c>
      <c r="R144" s="265">
        <v>0</v>
      </c>
      <c r="S144" s="265">
        <v>0</v>
      </c>
      <c r="T144" s="265">
        <v>0</v>
      </c>
      <c r="U144" s="265">
        <v>0</v>
      </c>
      <c r="V144" s="265">
        <v>0</v>
      </c>
      <c r="W144" s="265">
        <v>0</v>
      </c>
      <c r="X144" s="265">
        <v>0</v>
      </c>
      <c r="Y144" s="265">
        <v>0</v>
      </c>
      <c r="Z144" s="265">
        <v>0</v>
      </c>
      <c r="AA144" s="265">
        <v>0</v>
      </c>
      <c r="AB144" s="265">
        <v>0</v>
      </c>
      <c r="AC144" s="265">
        <v>0</v>
      </c>
      <c r="AD144" s="265">
        <v>0</v>
      </c>
      <c r="AE144" s="265">
        <v>0</v>
      </c>
      <c r="AF144" s="265">
        <f t="shared" si="39"/>
        <v>0</v>
      </c>
      <c r="AG144" s="265">
        <f t="shared" si="40"/>
        <v>0</v>
      </c>
      <c r="AH144" s="265">
        <f t="shared" si="41"/>
        <v>0</v>
      </c>
      <c r="AI144" s="265">
        <f t="shared" si="42"/>
        <v>0</v>
      </c>
      <c r="AJ144" s="265">
        <f t="shared" si="43"/>
        <v>0</v>
      </c>
      <c r="AK144" s="265">
        <f t="shared" si="44"/>
        <v>0</v>
      </c>
      <c r="AL144" s="265">
        <f t="shared" si="45"/>
        <v>0</v>
      </c>
    </row>
    <row r="145" spans="1:38" ht="47.25">
      <c r="A145" s="63" t="s">
        <v>175</v>
      </c>
      <c r="B145" s="57" t="s">
        <v>720</v>
      </c>
      <c r="C145" s="64" t="s">
        <v>721</v>
      </c>
      <c r="D145" s="265">
        <v>0</v>
      </c>
      <c r="E145" s="265">
        <v>0</v>
      </c>
      <c r="F145" s="265">
        <v>0</v>
      </c>
      <c r="G145" s="265">
        <v>0</v>
      </c>
      <c r="H145" s="265">
        <v>0</v>
      </c>
      <c r="I145" s="265">
        <v>0</v>
      </c>
      <c r="J145" s="265">
        <v>0</v>
      </c>
      <c r="K145" s="265">
        <v>0</v>
      </c>
      <c r="L145" s="265">
        <v>0</v>
      </c>
      <c r="M145" s="265">
        <v>0</v>
      </c>
      <c r="N145" s="265">
        <v>0</v>
      </c>
      <c r="O145" s="265">
        <v>0</v>
      </c>
      <c r="P145" s="265">
        <v>0</v>
      </c>
      <c r="Q145" s="265">
        <v>0</v>
      </c>
      <c r="R145" s="265">
        <v>0</v>
      </c>
      <c r="S145" s="265">
        <v>0</v>
      </c>
      <c r="T145" s="265">
        <v>0</v>
      </c>
      <c r="U145" s="265">
        <v>0</v>
      </c>
      <c r="V145" s="265">
        <v>0</v>
      </c>
      <c r="W145" s="265">
        <v>0</v>
      </c>
      <c r="X145" s="265">
        <v>0</v>
      </c>
      <c r="Y145" s="265">
        <v>0</v>
      </c>
      <c r="Z145" s="265">
        <v>0</v>
      </c>
      <c r="AA145" s="265">
        <v>0</v>
      </c>
      <c r="AB145" s="265">
        <v>0</v>
      </c>
      <c r="AC145" s="265">
        <v>0</v>
      </c>
      <c r="AD145" s="265">
        <v>0</v>
      </c>
      <c r="AE145" s="265">
        <v>0</v>
      </c>
      <c r="AF145" s="265">
        <f t="shared" si="39"/>
        <v>0</v>
      </c>
      <c r="AG145" s="265">
        <f t="shared" si="40"/>
        <v>0</v>
      </c>
      <c r="AH145" s="265">
        <f t="shared" si="41"/>
        <v>0</v>
      </c>
      <c r="AI145" s="265">
        <f t="shared" si="42"/>
        <v>0</v>
      </c>
      <c r="AJ145" s="265">
        <f t="shared" si="43"/>
        <v>0</v>
      </c>
      <c r="AK145" s="265">
        <f t="shared" si="44"/>
        <v>0</v>
      </c>
      <c r="AL145" s="265">
        <f t="shared" si="45"/>
        <v>0</v>
      </c>
    </row>
    <row r="146" spans="1:38" ht="47.25">
      <c r="A146" s="63" t="s">
        <v>175</v>
      </c>
      <c r="B146" s="57" t="s">
        <v>722</v>
      </c>
      <c r="C146" s="64" t="s">
        <v>723</v>
      </c>
      <c r="D146" s="265">
        <v>0</v>
      </c>
      <c r="E146" s="265">
        <v>0</v>
      </c>
      <c r="F146" s="265">
        <v>0</v>
      </c>
      <c r="G146" s="265">
        <v>0</v>
      </c>
      <c r="H146" s="265">
        <v>0</v>
      </c>
      <c r="I146" s="265">
        <v>0</v>
      </c>
      <c r="J146" s="265">
        <v>0</v>
      </c>
      <c r="K146" s="265">
        <v>0</v>
      </c>
      <c r="L146" s="265">
        <v>0</v>
      </c>
      <c r="M146" s="265">
        <v>0</v>
      </c>
      <c r="N146" s="265">
        <v>0</v>
      </c>
      <c r="O146" s="265">
        <v>0</v>
      </c>
      <c r="P146" s="265">
        <v>0</v>
      </c>
      <c r="Q146" s="265">
        <v>0</v>
      </c>
      <c r="R146" s="265">
        <v>0</v>
      </c>
      <c r="S146" s="265">
        <v>0</v>
      </c>
      <c r="T146" s="265">
        <v>0</v>
      </c>
      <c r="U146" s="265">
        <v>0</v>
      </c>
      <c r="V146" s="265">
        <v>0</v>
      </c>
      <c r="W146" s="265">
        <v>0</v>
      </c>
      <c r="X146" s="265">
        <v>0</v>
      </c>
      <c r="Y146" s="265">
        <v>0</v>
      </c>
      <c r="Z146" s="265">
        <v>0</v>
      </c>
      <c r="AA146" s="265">
        <v>0</v>
      </c>
      <c r="AB146" s="265">
        <v>0</v>
      </c>
      <c r="AC146" s="265">
        <v>0</v>
      </c>
      <c r="AD146" s="265">
        <v>0</v>
      </c>
      <c r="AE146" s="265">
        <v>0</v>
      </c>
      <c r="AF146" s="265">
        <f t="shared" si="39"/>
        <v>0</v>
      </c>
      <c r="AG146" s="265">
        <f t="shared" si="40"/>
        <v>0</v>
      </c>
      <c r="AH146" s="265">
        <f t="shared" si="41"/>
        <v>0</v>
      </c>
      <c r="AI146" s="265">
        <f t="shared" si="42"/>
        <v>0</v>
      </c>
      <c r="AJ146" s="265">
        <f t="shared" si="43"/>
        <v>0</v>
      </c>
      <c r="AK146" s="265">
        <f t="shared" si="44"/>
        <v>0</v>
      </c>
      <c r="AL146" s="265">
        <f t="shared" si="45"/>
        <v>0</v>
      </c>
    </row>
    <row r="147" spans="1:38" ht="31.5">
      <c r="A147" s="63" t="s">
        <v>175</v>
      </c>
      <c r="B147" s="57" t="s">
        <v>724</v>
      </c>
      <c r="C147" s="64" t="s">
        <v>725</v>
      </c>
      <c r="D147" s="265">
        <v>0</v>
      </c>
      <c r="E147" s="265">
        <v>0</v>
      </c>
      <c r="F147" s="265">
        <v>0</v>
      </c>
      <c r="G147" s="265">
        <v>0</v>
      </c>
      <c r="H147" s="265">
        <v>0</v>
      </c>
      <c r="I147" s="265">
        <v>0</v>
      </c>
      <c r="J147" s="265">
        <v>0</v>
      </c>
      <c r="K147" s="265">
        <v>0</v>
      </c>
      <c r="L147" s="265">
        <v>0</v>
      </c>
      <c r="M147" s="265">
        <v>0</v>
      </c>
      <c r="N147" s="265">
        <v>0</v>
      </c>
      <c r="O147" s="265">
        <v>0</v>
      </c>
      <c r="P147" s="265">
        <v>0</v>
      </c>
      <c r="Q147" s="265">
        <v>0</v>
      </c>
      <c r="R147" s="265">
        <v>0</v>
      </c>
      <c r="S147" s="265">
        <v>0</v>
      </c>
      <c r="T147" s="265">
        <v>0</v>
      </c>
      <c r="U147" s="265">
        <v>0</v>
      </c>
      <c r="V147" s="265">
        <v>0</v>
      </c>
      <c r="W147" s="265">
        <v>0</v>
      </c>
      <c r="X147" s="265">
        <v>0</v>
      </c>
      <c r="Y147" s="265">
        <v>0</v>
      </c>
      <c r="Z147" s="265">
        <v>4.0206117800000003</v>
      </c>
      <c r="AA147" s="265">
        <v>0</v>
      </c>
      <c r="AB147" s="265">
        <v>0</v>
      </c>
      <c r="AC147" s="265">
        <v>1.3129999999999999</v>
      </c>
      <c r="AD147" s="265">
        <v>0</v>
      </c>
      <c r="AE147" s="265">
        <v>0</v>
      </c>
      <c r="AF147" s="265">
        <f t="shared" si="39"/>
        <v>0</v>
      </c>
      <c r="AG147" s="265">
        <f t="shared" si="40"/>
        <v>4.0206117800000003</v>
      </c>
      <c r="AH147" s="265">
        <f t="shared" si="41"/>
        <v>0</v>
      </c>
      <c r="AI147" s="265">
        <f t="shared" si="42"/>
        <v>0</v>
      </c>
      <c r="AJ147" s="265">
        <f t="shared" si="43"/>
        <v>1.3129999999999999</v>
      </c>
      <c r="AK147" s="265">
        <f t="shared" si="44"/>
        <v>0</v>
      </c>
      <c r="AL147" s="265">
        <f t="shared" si="45"/>
        <v>0</v>
      </c>
    </row>
    <row r="148" spans="1:38" ht="31.5">
      <c r="A148" s="63" t="s">
        <v>175</v>
      </c>
      <c r="B148" s="57" t="s">
        <v>726</v>
      </c>
      <c r="C148" s="64" t="s">
        <v>727</v>
      </c>
      <c r="D148" s="265">
        <v>0</v>
      </c>
      <c r="E148" s="265">
        <v>0</v>
      </c>
      <c r="F148" s="265">
        <v>0</v>
      </c>
      <c r="G148" s="265">
        <v>0</v>
      </c>
      <c r="H148" s="265">
        <v>0</v>
      </c>
      <c r="I148" s="265">
        <v>0</v>
      </c>
      <c r="J148" s="265">
        <v>0</v>
      </c>
      <c r="K148" s="265">
        <v>0</v>
      </c>
      <c r="L148" s="265">
        <v>0</v>
      </c>
      <c r="M148" s="265">
        <v>0</v>
      </c>
      <c r="N148" s="265">
        <v>0</v>
      </c>
      <c r="O148" s="265">
        <v>0</v>
      </c>
      <c r="P148" s="265">
        <v>0</v>
      </c>
      <c r="Q148" s="265">
        <v>0</v>
      </c>
      <c r="R148" s="265">
        <v>0</v>
      </c>
      <c r="S148" s="265">
        <v>0</v>
      </c>
      <c r="T148" s="265">
        <v>0</v>
      </c>
      <c r="U148" s="265">
        <v>0</v>
      </c>
      <c r="V148" s="265">
        <v>0</v>
      </c>
      <c r="W148" s="265">
        <v>0</v>
      </c>
      <c r="X148" s="265">
        <v>0</v>
      </c>
      <c r="Y148" s="265">
        <v>0</v>
      </c>
      <c r="Z148" s="265">
        <v>0</v>
      </c>
      <c r="AA148" s="265">
        <v>0</v>
      </c>
      <c r="AB148" s="265">
        <v>0</v>
      </c>
      <c r="AC148" s="265">
        <v>0</v>
      </c>
      <c r="AD148" s="265">
        <v>0</v>
      </c>
      <c r="AE148" s="265">
        <v>0</v>
      </c>
      <c r="AF148" s="265">
        <f t="shared" si="39"/>
        <v>0</v>
      </c>
      <c r="AG148" s="265">
        <f t="shared" si="40"/>
        <v>0</v>
      </c>
      <c r="AH148" s="265">
        <f t="shared" si="41"/>
        <v>0</v>
      </c>
      <c r="AI148" s="265">
        <f t="shared" si="42"/>
        <v>0</v>
      </c>
      <c r="AJ148" s="265">
        <f t="shared" si="43"/>
        <v>0</v>
      </c>
      <c r="AK148" s="265">
        <f t="shared" si="44"/>
        <v>0</v>
      </c>
      <c r="AL148" s="265">
        <f t="shared" si="45"/>
        <v>0</v>
      </c>
    </row>
    <row r="149" spans="1:38" ht="31.5">
      <c r="A149" s="63" t="s">
        <v>175</v>
      </c>
      <c r="B149" s="57" t="s">
        <v>730</v>
      </c>
      <c r="C149" s="64" t="s">
        <v>731</v>
      </c>
      <c r="D149" s="265">
        <v>0</v>
      </c>
      <c r="E149" s="265">
        <v>0</v>
      </c>
      <c r="F149" s="265">
        <v>0</v>
      </c>
      <c r="G149" s="265">
        <v>0</v>
      </c>
      <c r="H149" s="265">
        <v>0</v>
      </c>
      <c r="I149" s="265">
        <v>0</v>
      </c>
      <c r="J149" s="265">
        <v>0</v>
      </c>
      <c r="K149" s="265">
        <v>0</v>
      </c>
      <c r="L149" s="265">
        <v>0</v>
      </c>
      <c r="M149" s="265">
        <v>0</v>
      </c>
      <c r="N149" s="265">
        <v>0</v>
      </c>
      <c r="O149" s="265">
        <v>0</v>
      </c>
      <c r="P149" s="265">
        <v>0</v>
      </c>
      <c r="Q149" s="265">
        <v>0</v>
      </c>
      <c r="R149" s="265">
        <v>0</v>
      </c>
      <c r="S149" s="265">
        <v>0</v>
      </c>
      <c r="T149" s="265">
        <v>0</v>
      </c>
      <c r="U149" s="265">
        <v>0</v>
      </c>
      <c r="V149" s="265">
        <v>0</v>
      </c>
      <c r="W149" s="265">
        <v>0</v>
      </c>
      <c r="X149" s="265">
        <v>0</v>
      </c>
      <c r="Y149" s="265">
        <v>0</v>
      </c>
      <c r="Z149" s="265">
        <v>0</v>
      </c>
      <c r="AA149" s="265">
        <v>0</v>
      </c>
      <c r="AB149" s="265">
        <v>0</v>
      </c>
      <c r="AC149" s="265">
        <v>0</v>
      </c>
      <c r="AD149" s="265">
        <v>0</v>
      </c>
      <c r="AE149" s="265">
        <v>0</v>
      </c>
      <c r="AF149" s="265">
        <f t="shared" si="39"/>
        <v>0</v>
      </c>
      <c r="AG149" s="265">
        <f t="shared" si="40"/>
        <v>0</v>
      </c>
      <c r="AH149" s="265">
        <f t="shared" si="41"/>
        <v>0</v>
      </c>
      <c r="AI149" s="265">
        <f t="shared" si="42"/>
        <v>0</v>
      </c>
      <c r="AJ149" s="265">
        <f t="shared" si="43"/>
        <v>0</v>
      </c>
      <c r="AK149" s="265">
        <f t="shared" si="44"/>
        <v>0</v>
      </c>
      <c r="AL149" s="265">
        <f t="shared" si="45"/>
        <v>0</v>
      </c>
    </row>
    <row r="150" spans="1:38" ht="31.5">
      <c r="A150" s="63" t="s">
        <v>175</v>
      </c>
      <c r="B150" s="57" t="s">
        <v>732</v>
      </c>
      <c r="C150" s="64" t="s">
        <v>733</v>
      </c>
      <c r="D150" s="265">
        <v>0</v>
      </c>
      <c r="E150" s="265">
        <v>0</v>
      </c>
      <c r="F150" s="265">
        <v>0</v>
      </c>
      <c r="G150" s="265">
        <v>0</v>
      </c>
      <c r="H150" s="265">
        <v>0</v>
      </c>
      <c r="I150" s="265">
        <v>0</v>
      </c>
      <c r="J150" s="265">
        <v>0</v>
      </c>
      <c r="K150" s="265">
        <v>0</v>
      </c>
      <c r="L150" s="265">
        <v>0</v>
      </c>
      <c r="M150" s="265">
        <v>0</v>
      </c>
      <c r="N150" s="265">
        <v>0</v>
      </c>
      <c r="O150" s="265">
        <v>0</v>
      </c>
      <c r="P150" s="265">
        <v>0</v>
      </c>
      <c r="Q150" s="265">
        <v>0</v>
      </c>
      <c r="R150" s="265">
        <v>0</v>
      </c>
      <c r="S150" s="265">
        <v>0</v>
      </c>
      <c r="T150" s="265">
        <v>0</v>
      </c>
      <c r="U150" s="265">
        <v>0</v>
      </c>
      <c r="V150" s="265">
        <v>0</v>
      </c>
      <c r="W150" s="265">
        <v>0</v>
      </c>
      <c r="X150" s="265">
        <v>0</v>
      </c>
      <c r="Y150" s="265">
        <v>0</v>
      </c>
      <c r="Z150" s="265">
        <v>0</v>
      </c>
      <c r="AA150" s="265">
        <v>0</v>
      </c>
      <c r="AB150" s="265">
        <v>0</v>
      </c>
      <c r="AC150" s="265">
        <v>0</v>
      </c>
      <c r="AD150" s="265">
        <v>0</v>
      </c>
      <c r="AE150" s="265">
        <v>0</v>
      </c>
      <c r="AF150" s="265">
        <f t="shared" si="39"/>
        <v>0</v>
      </c>
      <c r="AG150" s="265">
        <f t="shared" si="40"/>
        <v>0</v>
      </c>
      <c r="AH150" s="265">
        <f t="shared" si="41"/>
        <v>0</v>
      </c>
      <c r="AI150" s="265">
        <f t="shared" si="42"/>
        <v>0</v>
      </c>
      <c r="AJ150" s="265">
        <f t="shared" si="43"/>
        <v>0</v>
      </c>
      <c r="AK150" s="265">
        <f t="shared" si="44"/>
        <v>0</v>
      </c>
      <c r="AL150" s="265">
        <f t="shared" si="45"/>
        <v>0</v>
      </c>
    </row>
    <row r="151" spans="1:38" ht="31.5">
      <c r="A151" s="63" t="s">
        <v>175</v>
      </c>
      <c r="B151" s="57" t="s">
        <v>1046</v>
      </c>
      <c r="C151" s="64" t="s">
        <v>1047</v>
      </c>
      <c r="D151" s="265">
        <v>0</v>
      </c>
      <c r="E151" s="265">
        <v>0</v>
      </c>
      <c r="F151" s="265">
        <v>0</v>
      </c>
      <c r="G151" s="265">
        <v>0</v>
      </c>
      <c r="H151" s="265">
        <v>0</v>
      </c>
      <c r="I151" s="265">
        <v>0</v>
      </c>
      <c r="J151" s="265">
        <v>0</v>
      </c>
      <c r="K151" s="265">
        <v>0</v>
      </c>
      <c r="L151" s="265">
        <v>0</v>
      </c>
      <c r="M151" s="265">
        <v>0</v>
      </c>
      <c r="N151" s="265">
        <v>0</v>
      </c>
      <c r="O151" s="265">
        <v>0</v>
      </c>
      <c r="P151" s="265">
        <v>0</v>
      </c>
      <c r="Q151" s="265">
        <v>0</v>
      </c>
      <c r="R151" s="265">
        <v>0</v>
      </c>
      <c r="S151" s="265">
        <v>0</v>
      </c>
      <c r="T151" s="265">
        <v>0</v>
      </c>
      <c r="U151" s="265">
        <v>0</v>
      </c>
      <c r="V151" s="265">
        <v>0</v>
      </c>
      <c r="W151" s="265">
        <v>0</v>
      </c>
      <c r="X151" s="265">
        <v>0</v>
      </c>
      <c r="Y151" s="265">
        <v>0</v>
      </c>
      <c r="Z151" s="265">
        <v>0</v>
      </c>
      <c r="AA151" s="265">
        <v>0</v>
      </c>
      <c r="AB151" s="265">
        <v>0</v>
      </c>
      <c r="AC151" s="265">
        <v>0</v>
      </c>
      <c r="AD151" s="265">
        <v>0</v>
      </c>
      <c r="AE151" s="265">
        <v>0</v>
      </c>
      <c r="AF151" s="265">
        <f t="shared" si="39"/>
        <v>0</v>
      </c>
      <c r="AG151" s="265">
        <f t="shared" si="40"/>
        <v>0</v>
      </c>
      <c r="AH151" s="265">
        <f t="shared" si="41"/>
        <v>0</v>
      </c>
      <c r="AI151" s="265">
        <f t="shared" si="42"/>
        <v>0</v>
      </c>
      <c r="AJ151" s="265">
        <f t="shared" si="43"/>
        <v>0</v>
      </c>
      <c r="AK151" s="265">
        <f t="shared" si="44"/>
        <v>0</v>
      </c>
      <c r="AL151" s="265">
        <f t="shared" si="45"/>
        <v>0</v>
      </c>
    </row>
    <row r="152" spans="1:38" ht="31.5">
      <c r="A152" s="133" t="s">
        <v>175</v>
      </c>
      <c r="B152" s="145" t="s">
        <v>1048</v>
      </c>
      <c r="C152" s="146" t="s">
        <v>1049</v>
      </c>
      <c r="D152" s="265">
        <v>0</v>
      </c>
      <c r="E152" s="265">
        <v>0</v>
      </c>
      <c r="F152" s="265">
        <v>0</v>
      </c>
      <c r="G152" s="265">
        <v>0</v>
      </c>
      <c r="H152" s="265">
        <v>0</v>
      </c>
      <c r="I152" s="265">
        <v>0</v>
      </c>
      <c r="J152" s="265">
        <v>0</v>
      </c>
      <c r="K152" s="265">
        <v>0</v>
      </c>
      <c r="L152" s="265">
        <v>0</v>
      </c>
      <c r="M152" s="265">
        <v>0</v>
      </c>
      <c r="N152" s="265">
        <v>0</v>
      </c>
      <c r="O152" s="265">
        <v>0</v>
      </c>
      <c r="P152" s="265">
        <v>0</v>
      </c>
      <c r="Q152" s="265">
        <v>0</v>
      </c>
      <c r="R152" s="265">
        <v>0</v>
      </c>
      <c r="S152" s="265">
        <v>0</v>
      </c>
      <c r="T152" s="265">
        <v>0</v>
      </c>
      <c r="U152" s="265">
        <v>0</v>
      </c>
      <c r="V152" s="265">
        <v>0</v>
      </c>
      <c r="W152" s="265">
        <v>0</v>
      </c>
      <c r="X152" s="265">
        <v>0</v>
      </c>
      <c r="Y152" s="265">
        <v>0</v>
      </c>
      <c r="Z152" s="265">
        <v>0</v>
      </c>
      <c r="AA152" s="265">
        <v>0</v>
      </c>
      <c r="AB152" s="265">
        <v>0</v>
      </c>
      <c r="AC152" s="265">
        <v>0</v>
      </c>
      <c r="AD152" s="265">
        <v>0</v>
      </c>
      <c r="AE152" s="265">
        <v>0</v>
      </c>
      <c r="AF152" s="265">
        <f t="shared" si="39"/>
        <v>0</v>
      </c>
      <c r="AG152" s="277">
        <f t="shared" si="40"/>
        <v>0</v>
      </c>
      <c r="AH152" s="277">
        <f t="shared" si="41"/>
        <v>0</v>
      </c>
      <c r="AI152" s="277">
        <f t="shared" si="42"/>
        <v>0</v>
      </c>
      <c r="AJ152" s="277">
        <f t="shared" si="43"/>
        <v>0</v>
      </c>
      <c r="AK152" s="277">
        <f t="shared" si="44"/>
        <v>0</v>
      </c>
      <c r="AL152" s="277">
        <f t="shared" si="45"/>
        <v>0</v>
      </c>
    </row>
    <row r="153" spans="1:38" ht="31.5">
      <c r="A153" s="133" t="s">
        <v>175</v>
      </c>
      <c r="B153" s="142" t="s">
        <v>1064</v>
      </c>
      <c r="C153" s="146" t="s">
        <v>1065</v>
      </c>
      <c r="D153" s="265">
        <v>0</v>
      </c>
      <c r="E153" s="265">
        <v>0</v>
      </c>
      <c r="F153" s="265">
        <v>0</v>
      </c>
      <c r="G153" s="265">
        <v>0</v>
      </c>
      <c r="H153" s="265">
        <v>0</v>
      </c>
      <c r="I153" s="265">
        <v>0</v>
      </c>
      <c r="J153" s="265">
        <v>0</v>
      </c>
      <c r="K153" s="265">
        <v>0</v>
      </c>
      <c r="L153" s="265">
        <v>0</v>
      </c>
      <c r="M153" s="265">
        <v>0</v>
      </c>
      <c r="N153" s="265">
        <v>0</v>
      </c>
      <c r="O153" s="265">
        <v>0</v>
      </c>
      <c r="P153" s="265">
        <v>0</v>
      </c>
      <c r="Q153" s="265">
        <v>0</v>
      </c>
      <c r="R153" s="265">
        <v>0</v>
      </c>
      <c r="S153" s="265">
        <v>0</v>
      </c>
      <c r="T153" s="265">
        <v>0</v>
      </c>
      <c r="U153" s="265">
        <v>0</v>
      </c>
      <c r="V153" s="265">
        <v>0</v>
      </c>
      <c r="W153" s="265">
        <v>0</v>
      </c>
      <c r="X153" s="265">
        <v>0</v>
      </c>
      <c r="Y153" s="265">
        <v>0</v>
      </c>
      <c r="Z153" s="265">
        <v>0</v>
      </c>
      <c r="AA153" s="265">
        <v>0</v>
      </c>
      <c r="AB153" s="265">
        <v>0</v>
      </c>
      <c r="AC153" s="265">
        <v>0</v>
      </c>
      <c r="AD153" s="265">
        <v>0</v>
      </c>
      <c r="AE153" s="265">
        <v>0</v>
      </c>
      <c r="AF153" s="265">
        <f t="shared" si="39"/>
        <v>0</v>
      </c>
      <c r="AG153" s="277">
        <f t="shared" si="40"/>
        <v>0</v>
      </c>
      <c r="AH153" s="277">
        <f t="shared" si="41"/>
        <v>0</v>
      </c>
      <c r="AI153" s="277">
        <f t="shared" si="42"/>
        <v>0</v>
      </c>
      <c r="AJ153" s="277">
        <f t="shared" si="43"/>
        <v>0</v>
      </c>
      <c r="AK153" s="277">
        <f t="shared" si="44"/>
        <v>0</v>
      </c>
      <c r="AL153" s="277">
        <f t="shared" si="45"/>
        <v>0</v>
      </c>
    </row>
    <row r="154" spans="1:38" ht="31.5">
      <c r="A154" s="133" t="s">
        <v>175</v>
      </c>
      <c r="B154" s="142" t="s">
        <v>1066</v>
      </c>
      <c r="C154" s="146" t="s">
        <v>1067</v>
      </c>
      <c r="D154" s="265">
        <v>0</v>
      </c>
      <c r="E154" s="265">
        <v>0</v>
      </c>
      <c r="F154" s="265">
        <v>0</v>
      </c>
      <c r="G154" s="265">
        <v>0</v>
      </c>
      <c r="H154" s="265">
        <v>0</v>
      </c>
      <c r="I154" s="265">
        <v>0</v>
      </c>
      <c r="J154" s="265">
        <v>0</v>
      </c>
      <c r="K154" s="265">
        <v>0</v>
      </c>
      <c r="L154" s="265">
        <v>0</v>
      </c>
      <c r="M154" s="265">
        <v>0</v>
      </c>
      <c r="N154" s="265">
        <v>0</v>
      </c>
      <c r="O154" s="265">
        <v>0</v>
      </c>
      <c r="P154" s="265">
        <v>0</v>
      </c>
      <c r="Q154" s="265">
        <v>0</v>
      </c>
      <c r="R154" s="265">
        <v>0</v>
      </c>
      <c r="S154" s="265">
        <v>0</v>
      </c>
      <c r="T154" s="265">
        <v>0</v>
      </c>
      <c r="U154" s="265">
        <v>0</v>
      </c>
      <c r="V154" s="265">
        <v>0</v>
      </c>
      <c r="W154" s="265">
        <v>0</v>
      </c>
      <c r="X154" s="265">
        <v>0</v>
      </c>
      <c r="Y154" s="265">
        <v>0</v>
      </c>
      <c r="Z154" s="265">
        <v>0</v>
      </c>
      <c r="AA154" s="265">
        <v>0</v>
      </c>
      <c r="AB154" s="265">
        <v>0</v>
      </c>
      <c r="AC154" s="265">
        <v>0</v>
      </c>
      <c r="AD154" s="265">
        <v>0</v>
      </c>
      <c r="AE154" s="265">
        <v>0</v>
      </c>
      <c r="AF154" s="265">
        <f t="shared" si="39"/>
        <v>0</v>
      </c>
      <c r="AG154" s="277">
        <f t="shared" si="40"/>
        <v>0</v>
      </c>
      <c r="AH154" s="277">
        <f t="shared" si="41"/>
        <v>0</v>
      </c>
      <c r="AI154" s="277">
        <f t="shared" si="42"/>
        <v>0</v>
      </c>
      <c r="AJ154" s="277">
        <f t="shared" si="43"/>
        <v>0</v>
      </c>
      <c r="AK154" s="277">
        <f t="shared" si="44"/>
        <v>0</v>
      </c>
      <c r="AL154" s="277">
        <f t="shared" si="45"/>
        <v>0</v>
      </c>
    </row>
    <row r="155" spans="1:38" ht="31.5">
      <c r="A155" s="133" t="s">
        <v>175</v>
      </c>
      <c r="B155" s="142" t="s">
        <v>1070</v>
      </c>
      <c r="C155" s="146" t="s">
        <v>1071</v>
      </c>
      <c r="D155" s="265">
        <v>0</v>
      </c>
      <c r="E155" s="265">
        <v>0</v>
      </c>
      <c r="F155" s="265">
        <v>0</v>
      </c>
      <c r="G155" s="265">
        <v>0</v>
      </c>
      <c r="H155" s="265">
        <v>0</v>
      </c>
      <c r="I155" s="265">
        <v>0</v>
      </c>
      <c r="J155" s="265">
        <v>0</v>
      </c>
      <c r="K155" s="265">
        <v>0</v>
      </c>
      <c r="L155" s="265">
        <v>0</v>
      </c>
      <c r="M155" s="265">
        <v>0</v>
      </c>
      <c r="N155" s="265">
        <v>0</v>
      </c>
      <c r="O155" s="265">
        <v>0</v>
      </c>
      <c r="P155" s="265">
        <v>0</v>
      </c>
      <c r="Q155" s="265">
        <v>0</v>
      </c>
      <c r="R155" s="265">
        <v>0</v>
      </c>
      <c r="S155" s="265">
        <v>0</v>
      </c>
      <c r="T155" s="265">
        <v>0</v>
      </c>
      <c r="U155" s="265">
        <v>0</v>
      </c>
      <c r="V155" s="265">
        <v>0</v>
      </c>
      <c r="W155" s="265">
        <v>0</v>
      </c>
      <c r="X155" s="265">
        <v>0</v>
      </c>
      <c r="Y155" s="265">
        <v>0</v>
      </c>
      <c r="Z155" s="265">
        <v>0</v>
      </c>
      <c r="AA155" s="265">
        <v>0</v>
      </c>
      <c r="AB155" s="265">
        <v>0</v>
      </c>
      <c r="AC155" s="265">
        <v>0</v>
      </c>
      <c r="AD155" s="265">
        <v>0</v>
      </c>
      <c r="AE155" s="265">
        <v>0</v>
      </c>
      <c r="AF155" s="265">
        <f t="shared" si="39"/>
        <v>0</v>
      </c>
      <c r="AG155" s="277">
        <f t="shared" si="40"/>
        <v>0</v>
      </c>
      <c r="AH155" s="277">
        <f t="shared" si="41"/>
        <v>0</v>
      </c>
      <c r="AI155" s="277">
        <f t="shared" si="42"/>
        <v>0</v>
      </c>
      <c r="AJ155" s="277">
        <f t="shared" si="43"/>
        <v>0</v>
      </c>
      <c r="AK155" s="277">
        <f t="shared" si="44"/>
        <v>0</v>
      </c>
      <c r="AL155" s="277">
        <f t="shared" si="45"/>
        <v>0</v>
      </c>
    </row>
    <row r="156" spans="1:38" ht="47.25">
      <c r="A156" s="133" t="s">
        <v>175</v>
      </c>
      <c r="B156" s="142" t="s">
        <v>1072</v>
      </c>
      <c r="C156" s="146" t="s">
        <v>1073</v>
      </c>
      <c r="D156" s="265">
        <v>0</v>
      </c>
      <c r="E156" s="265">
        <v>0</v>
      </c>
      <c r="F156" s="265">
        <v>0</v>
      </c>
      <c r="G156" s="265">
        <v>0</v>
      </c>
      <c r="H156" s="265">
        <v>0</v>
      </c>
      <c r="I156" s="265">
        <v>0</v>
      </c>
      <c r="J156" s="265">
        <v>0</v>
      </c>
      <c r="K156" s="265">
        <v>0</v>
      </c>
      <c r="L156" s="265">
        <v>0</v>
      </c>
      <c r="M156" s="265">
        <v>0</v>
      </c>
      <c r="N156" s="265">
        <v>0</v>
      </c>
      <c r="O156" s="265">
        <v>0</v>
      </c>
      <c r="P156" s="265">
        <v>0</v>
      </c>
      <c r="Q156" s="265">
        <v>0</v>
      </c>
      <c r="R156" s="265">
        <v>0</v>
      </c>
      <c r="S156" s="265">
        <v>0</v>
      </c>
      <c r="T156" s="265">
        <v>0</v>
      </c>
      <c r="U156" s="265">
        <v>0</v>
      </c>
      <c r="V156" s="265">
        <v>0</v>
      </c>
      <c r="W156" s="265">
        <v>0</v>
      </c>
      <c r="X156" s="265">
        <v>0</v>
      </c>
      <c r="Y156" s="265">
        <v>0</v>
      </c>
      <c r="Z156" s="265">
        <v>0</v>
      </c>
      <c r="AA156" s="265">
        <v>0</v>
      </c>
      <c r="AB156" s="265">
        <v>0</v>
      </c>
      <c r="AC156" s="265">
        <v>0</v>
      </c>
      <c r="AD156" s="265">
        <v>0</v>
      </c>
      <c r="AE156" s="265">
        <v>0</v>
      </c>
      <c r="AF156" s="265">
        <f t="shared" si="39"/>
        <v>0</v>
      </c>
      <c r="AG156" s="277">
        <f t="shared" si="40"/>
        <v>0</v>
      </c>
      <c r="AH156" s="277">
        <f t="shared" si="41"/>
        <v>0</v>
      </c>
      <c r="AI156" s="277">
        <f t="shared" si="42"/>
        <v>0</v>
      </c>
      <c r="AJ156" s="277">
        <f t="shared" si="43"/>
        <v>0</v>
      </c>
      <c r="AK156" s="277">
        <f t="shared" si="44"/>
        <v>0</v>
      </c>
      <c r="AL156" s="277">
        <f t="shared" si="45"/>
        <v>0</v>
      </c>
    </row>
    <row r="157" spans="1:38" ht="15.75">
      <c r="A157" s="133" t="s">
        <v>175</v>
      </c>
      <c r="B157" s="142" t="s">
        <v>1074</v>
      </c>
      <c r="C157" s="146" t="s">
        <v>1075</v>
      </c>
      <c r="D157" s="265">
        <v>0</v>
      </c>
      <c r="E157" s="265">
        <v>0</v>
      </c>
      <c r="F157" s="265">
        <v>0</v>
      </c>
      <c r="G157" s="265">
        <v>0</v>
      </c>
      <c r="H157" s="265">
        <v>0</v>
      </c>
      <c r="I157" s="265">
        <v>0</v>
      </c>
      <c r="J157" s="265">
        <v>0</v>
      </c>
      <c r="K157" s="265">
        <v>0</v>
      </c>
      <c r="L157" s="265">
        <v>0</v>
      </c>
      <c r="M157" s="265">
        <v>0</v>
      </c>
      <c r="N157" s="265">
        <v>0</v>
      </c>
      <c r="O157" s="265">
        <v>0</v>
      </c>
      <c r="P157" s="265">
        <v>0</v>
      </c>
      <c r="Q157" s="265">
        <v>0</v>
      </c>
      <c r="R157" s="265">
        <v>0</v>
      </c>
      <c r="S157" s="265">
        <v>0</v>
      </c>
      <c r="T157" s="265">
        <v>0</v>
      </c>
      <c r="U157" s="265">
        <v>0</v>
      </c>
      <c r="V157" s="265">
        <v>0</v>
      </c>
      <c r="W157" s="265">
        <v>0</v>
      </c>
      <c r="X157" s="265">
        <v>0</v>
      </c>
      <c r="Y157" s="265">
        <v>0</v>
      </c>
      <c r="Z157" s="265">
        <v>0</v>
      </c>
      <c r="AA157" s="265">
        <v>0</v>
      </c>
      <c r="AB157" s="265">
        <v>0</v>
      </c>
      <c r="AC157" s="265">
        <v>0</v>
      </c>
      <c r="AD157" s="265">
        <v>0</v>
      </c>
      <c r="AE157" s="265">
        <v>0</v>
      </c>
      <c r="AF157" s="265">
        <f t="shared" si="39"/>
        <v>0</v>
      </c>
      <c r="AG157" s="277">
        <f t="shared" si="40"/>
        <v>0</v>
      </c>
      <c r="AH157" s="277">
        <f t="shared" si="41"/>
        <v>0</v>
      </c>
      <c r="AI157" s="277">
        <f t="shared" si="42"/>
        <v>0</v>
      </c>
      <c r="AJ157" s="277">
        <f t="shared" si="43"/>
        <v>0</v>
      </c>
      <c r="AK157" s="277">
        <f t="shared" si="44"/>
        <v>0</v>
      </c>
      <c r="AL157" s="277">
        <f t="shared" si="45"/>
        <v>0</v>
      </c>
    </row>
    <row r="158" spans="1:38" ht="31.5">
      <c r="A158" s="133" t="s">
        <v>175</v>
      </c>
      <c r="B158" s="142" t="s">
        <v>1076</v>
      </c>
      <c r="C158" s="146" t="s">
        <v>1077</v>
      </c>
      <c r="D158" s="265">
        <v>0</v>
      </c>
      <c r="E158" s="265">
        <v>0</v>
      </c>
      <c r="F158" s="265">
        <v>0</v>
      </c>
      <c r="G158" s="265">
        <v>0</v>
      </c>
      <c r="H158" s="265">
        <v>0</v>
      </c>
      <c r="I158" s="265">
        <v>0</v>
      </c>
      <c r="J158" s="265">
        <v>0</v>
      </c>
      <c r="K158" s="265">
        <v>0</v>
      </c>
      <c r="L158" s="265">
        <v>0</v>
      </c>
      <c r="M158" s="265">
        <v>0</v>
      </c>
      <c r="N158" s="265">
        <v>0</v>
      </c>
      <c r="O158" s="265">
        <v>0</v>
      </c>
      <c r="P158" s="265">
        <v>0</v>
      </c>
      <c r="Q158" s="265">
        <v>0</v>
      </c>
      <c r="R158" s="265">
        <v>0</v>
      </c>
      <c r="S158" s="265">
        <v>0</v>
      </c>
      <c r="T158" s="265">
        <v>0</v>
      </c>
      <c r="U158" s="265">
        <v>0</v>
      </c>
      <c r="V158" s="265">
        <v>0</v>
      </c>
      <c r="W158" s="265">
        <v>0</v>
      </c>
      <c r="X158" s="265">
        <v>0</v>
      </c>
      <c r="Y158" s="265">
        <v>0</v>
      </c>
      <c r="Z158" s="265">
        <v>0</v>
      </c>
      <c r="AA158" s="265">
        <v>0</v>
      </c>
      <c r="AB158" s="265">
        <v>0</v>
      </c>
      <c r="AC158" s="265">
        <v>0</v>
      </c>
      <c r="AD158" s="265">
        <v>0</v>
      </c>
      <c r="AE158" s="265">
        <v>0</v>
      </c>
      <c r="AF158" s="265">
        <f t="shared" si="39"/>
        <v>0</v>
      </c>
      <c r="AG158" s="277">
        <f t="shared" si="40"/>
        <v>0</v>
      </c>
      <c r="AH158" s="277">
        <f t="shared" si="41"/>
        <v>0</v>
      </c>
      <c r="AI158" s="277">
        <f t="shared" si="42"/>
        <v>0</v>
      </c>
      <c r="AJ158" s="277">
        <f t="shared" si="43"/>
        <v>0</v>
      </c>
      <c r="AK158" s="277">
        <f t="shared" si="44"/>
        <v>0</v>
      </c>
      <c r="AL158" s="277">
        <f t="shared" si="45"/>
        <v>0</v>
      </c>
    </row>
    <row r="159" spans="1:38" ht="15.75">
      <c r="A159" s="133" t="s">
        <v>175</v>
      </c>
      <c r="B159" s="142" t="s">
        <v>1078</v>
      </c>
      <c r="C159" s="146" t="s">
        <v>1079</v>
      </c>
      <c r="D159" s="265">
        <v>0</v>
      </c>
      <c r="E159" s="265">
        <v>0</v>
      </c>
      <c r="F159" s="265">
        <v>0</v>
      </c>
      <c r="G159" s="265">
        <v>0</v>
      </c>
      <c r="H159" s="265">
        <v>0</v>
      </c>
      <c r="I159" s="265">
        <v>0</v>
      </c>
      <c r="J159" s="265">
        <v>0</v>
      </c>
      <c r="K159" s="265">
        <v>0</v>
      </c>
      <c r="L159" s="265">
        <v>0</v>
      </c>
      <c r="M159" s="265">
        <v>0</v>
      </c>
      <c r="N159" s="265">
        <v>0</v>
      </c>
      <c r="O159" s="265">
        <v>0</v>
      </c>
      <c r="P159" s="265">
        <v>0</v>
      </c>
      <c r="Q159" s="265">
        <v>0</v>
      </c>
      <c r="R159" s="265">
        <v>0</v>
      </c>
      <c r="S159" s="265">
        <v>0</v>
      </c>
      <c r="T159" s="265">
        <v>0</v>
      </c>
      <c r="U159" s="265">
        <v>0</v>
      </c>
      <c r="V159" s="265">
        <v>0</v>
      </c>
      <c r="W159" s="265">
        <v>0</v>
      </c>
      <c r="X159" s="265">
        <v>0</v>
      </c>
      <c r="Y159" s="265">
        <v>0</v>
      </c>
      <c r="Z159" s="265">
        <v>0</v>
      </c>
      <c r="AA159" s="265">
        <v>0</v>
      </c>
      <c r="AB159" s="265">
        <v>0</v>
      </c>
      <c r="AC159" s="265">
        <v>0</v>
      </c>
      <c r="AD159" s="265">
        <v>0</v>
      </c>
      <c r="AE159" s="265">
        <v>0</v>
      </c>
      <c r="AF159" s="265">
        <f t="shared" si="39"/>
        <v>0</v>
      </c>
      <c r="AG159" s="277">
        <f t="shared" si="40"/>
        <v>0</v>
      </c>
      <c r="AH159" s="277">
        <f t="shared" si="41"/>
        <v>0</v>
      </c>
      <c r="AI159" s="277">
        <f t="shared" si="42"/>
        <v>0</v>
      </c>
      <c r="AJ159" s="277">
        <f t="shared" si="43"/>
        <v>0</v>
      </c>
      <c r="AK159" s="277">
        <f t="shared" si="44"/>
        <v>0</v>
      </c>
      <c r="AL159" s="277">
        <f t="shared" si="45"/>
        <v>0</v>
      </c>
    </row>
    <row r="160" spans="1:38" ht="15.75">
      <c r="A160" s="133" t="s">
        <v>175</v>
      </c>
      <c r="B160" s="142" t="s">
        <v>1080</v>
      </c>
      <c r="C160" s="146" t="s">
        <v>1081</v>
      </c>
      <c r="D160" s="265">
        <v>0</v>
      </c>
      <c r="E160" s="265">
        <v>0</v>
      </c>
      <c r="F160" s="265">
        <v>0</v>
      </c>
      <c r="G160" s="265">
        <v>0</v>
      </c>
      <c r="H160" s="265">
        <v>0</v>
      </c>
      <c r="I160" s="265">
        <v>0</v>
      </c>
      <c r="J160" s="265">
        <v>0</v>
      </c>
      <c r="K160" s="265">
        <v>0</v>
      </c>
      <c r="L160" s="265">
        <v>0</v>
      </c>
      <c r="M160" s="265">
        <v>0</v>
      </c>
      <c r="N160" s="265">
        <v>0</v>
      </c>
      <c r="O160" s="265">
        <v>0</v>
      </c>
      <c r="P160" s="265">
        <v>0</v>
      </c>
      <c r="Q160" s="265">
        <v>0</v>
      </c>
      <c r="R160" s="265">
        <v>0</v>
      </c>
      <c r="S160" s="265">
        <v>0</v>
      </c>
      <c r="T160" s="265">
        <v>0</v>
      </c>
      <c r="U160" s="265">
        <v>0</v>
      </c>
      <c r="V160" s="265">
        <v>0</v>
      </c>
      <c r="W160" s="265">
        <v>0</v>
      </c>
      <c r="X160" s="265">
        <v>0</v>
      </c>
      <c r="Y160" s="265">
        <v>0</v>
      </c>
      <c r="Z160" s="265">
        <v>0</v>
      </c>
      <c r="AA160" s="265">
        <v>0</v>
      </c>
      <c r="AB160" s="265">
        <v>0</v>
      </c>
      <c r="AC160" s="265">
        <v>0</v>
      </c>
      <c r="AD160" s="265">
        <v>0</v>
      </c>
      <c r="AE160" s="265">
        <v>0</v>
      </c>
      <c r="AF160" s="265">
        <f t="shared" si="39"/>
        <v>0</v>
      </c>
      <c r="AG160" s="277">
        <f t="shared" si="40"/>
        <v>0</v>
      </c>
      <c r="AH160" s="277">
        <f t="shared" si="41"/>
        <v>0</v>
      </c>
      <c r="AI160" s="277">
        <f t="shared" si="42"/>
        <v>0</v>
      </c>
      <c r="AJ160" s="277">
        <f t="shared" si="43"/>
        <v>0</v>
      </c>
      <c r="AK160" s="277">
        <f t="shared" si="44"/>
        <v>0</v>
      </c>
      <c r="AL160" s="277">
        <f t="shared" si="45"/>
        <v>0</v>
      </c>
    </row>
    <row r="161" spans="1:38" ht="15.75">
      <c r="A161" s="133" t="s">
        <v>175</v>
      </c>
      <c r="B161" s="142" t="s">
        <v>1082</v>
      </c>
      <c r="C161" s="146" t="s">
        <v>1083</v>
      </c>
      <c r="D161" s="265">
        <v>0</v>
      </c>
      <c r="E161" s="265">
        <v>0</v>
      </c>
      <c r="F161" s="265">
        <v>0</v>
      </c>
      <c r="G161" s="265">
        <v>0</v>
      </c>
      <c r="H161" s="265">
        <v>0</v>
      </c>
      <c r="I161" s="265">
        <v>0</v>
      </c>
      <c r="J161" s="265">
        <v>0</v>
      </c>
      <c r="K161" s="265">
        <v>0</v>
      </c>
      <c r="L161" s="265">
        <v>0</v>
      </c>
      <c r="M161" s="265">
        <v>0</v>
      </c>
      <c r="N161" s="265">
        <v>0</v>
      </c>
      <c r="O161" s="265">
        <v>0</v>
      </c>
      <c r="P161" s="265">
        <v>0</v>
      </c>
      <c r="Q161" s="265">
        <v>0</v>
      </c>
      <c r="R161" s="265">
        <v>0</v>
      </c>
      <c r="S161" s="265">
        <v>0</v>
      </c>
      <c r="T161" s="265">
        <v>0</v>
      </c>
      <c r="U161" s="265">
        <v>0</v>
      </c>
      <c r="V161" s="265">
        <v>0</v>
      </c>
      <c r="W161" s="265">
        <v>0</v>
      </c>
      <c r="X161" s="265">
        <v>0</v>
      </c>
      <c r="Y161" s="265">
        <v>0</v>
      </c>
      <c r="Z161" s="265">
        <v>0</v>
      </c>
      <c r="AA161" s="265">
        <v>0</v>
      </c>
      <c r="AB161" s="265">
        <v>0</v>
      </c>
      <c r="AC161" s="265">
        <v>0</v>
      </c>
      <c r="AD161" s="265">
        <v>0</v>
      </c>
      <c r="AE161" s="265">
        <v>0</v>
      </c>
      <c r="AF161" s="265">
        <f t="shared" si="39"/>
        <v>0</v>
      </c>
      <c r="AG161" s="277">
        <f t="shared" si="40"/>
        <v>0</v>
      </c>
      <c r="AH161" s="277">
        <f t="shared" si="41"/>
        <v>0</v>
      </c>
      <c r="AI161" s="277">
        <f t="shared" si="42"/>
        <v>0</v>
      </c>
      <c r="AJ161" s="277">
        <f t="shared" si="43"/>
        <v>0</v>
      </c>
      <c r="AK161" s="277">
        <f t="shared" si="44"/>
        <v>0</v>
      </c>
      <c r="AL161" s="277">
        <f t="shared" si="45"/>
        <v>0</v>
      </c>
    </row>
    <row r="162" spans="1:38" ht="63">
      <c r="A162" s="133" t="s">
        <v>175</v>
      </c>
      <c r="B162" s="142" t="s">
        <v>1084</v>
      </c>
      <c r="C162" s="146" t="s">
        <v>1085</v>
      </c>
      <c r="D162" s="265">
        <v>0</v>
      </c>
      <c r="E162" s="265">
        <v>0</v>
      </c>
      <c r="F162" s="265">
        <v>0</v>
      </c>
      <c r="G162" s="265">
        <v>0</v>
      </c>
      <c r="H162" s="265">
        <v>0</v>
      </c>
      <c r="I162" s="265">
        <v>0</v>
      </c>
      <c r="J162" s="265">
        <v>0</v>
      </c>
      <c r="K162" s="265">
        <v>0</v>
      </c>
      <c r="L162" s="265">
        <v>0</v>
      </c>
      <c r="M162" s="265">
        <v>0</v>
      </c>
      <c r="N162" s="265">
        <v>0</v>
      </c>
      <c r="O162" s="265">
        <v>0</v>
      </c>
      <c r="P162" s="265">
        <v>0</v>
      </c>
      <c r="Q162" s="265">
        <v>0</v>
      </c>
      <c r="R162" s="265">
        <v>0</v>
      </c>
      <c r="S162" s="265">
        <v>0</v>
      </c>
      <c r="T162" s="265">
        <v>0</v>
      </c>
      <c r="U162" s="265">
        <v>0</v>
      </c>
      <c r="V162" s="265">
        <v>0</v>
      </c>
      <c r="W162" s="265">
        <v>0</v>
      </c>
      <c r="X162" s="265">
        <v>0</v>
      </c>
      <c r="Y162" s="265">
        <v>0</v>
      </c>
      <c r="Z162" s="265">
        <v>0</v>
      </c>
      <c r="AA162" s="265">
        <v>0</v>
      </c>
      <c r="AB162" s="265">
        <v>0</v>
      </c>
      <c r="AC162" s="265">
        <v>0</v>
      </c>
      <c r="AD162" s="265">
        <v>0</v>
      </c>
      <c r="AE162" s="265">
        <v>0</v>
      </c>
      <c r="AF162" s="265">
        <f t="shared" si="39"/>
        <v>0</v>
      </c>
      <c r="AG162" s="277">
        <f t="shared" si="40"/>
        <v>0</v>
      </c>
      <c r="AH162" s="277">
        <f t="shared" si="41"/>
        <v>0</v>
      </c>
      <c r="AI162" s="277">
        <f t="shared" si="42"/>
        <v>0</v>
      </c>
      <c r="AJ162" s="277">
        <f t="shared" si="43"/>
        <v>0</v>
      </c>
      <c r="AK162" s="277">
        <f t="shared" si="44"/>
        <v>0</v>
      </c>
      <c r="AL162" s="277">
        <f t="shared" si="45"/>
        <v>0</v>
      </c>
    </row>
    <row r="163" spans="1:38" ht="78.75">
      <c r="A163" s="133" t="s">
        <v>175</v>
      </c>
      <c r="B163" s="142" t="s">
        <v>1086</v>
      </c>
      <c r="C163" s="146" t="s">
        <v>1087</v>
      </c>
      <c r="D163" s="265">
        <v>0</v>
      </c>
      <c r="E163" s="265">
        <v>0</v>
      </c>
      <c r="F163" s="265">
        <v>0</v>
      </c>
      <c r="G163" s="265">
        <v>0</v>
      </c>
      <c r="H163" s="265">
        <v>0</v>
      </c>
      <c r="I163" s="265">
        <v>0</v>
      </c>
      <c r="J163" s="265">
        <v>0</v>
      </c>
      <c r="K163" s="265">
        <v>0</v>
      </c>
      <c r="L163" s="265">
        <v>0</v>
      </c>
      <c r="M163" s="265">
        <v>0</v>
      </c>
      <c r="N163" s="265">
        <v>0</v>
      </c>
      <c r="O163" s="265">
        <v>0</v>
      </c>
      <c r="P163" s="265">
        <v>0</v>
      </c>
      <c r="Q163" s="265">
        <v>0</v>
      </c>
      <c r="R163" s="265">
        <v>0</v>
      </c>
      <c r="S163" s="265">
        <v>0</v>
      </c>
      <c r="T163" s="265">
        <v>0</v>
      </c>
      <c r="U163" s="265">
        <v>0</v>
      </c>
      <c r="V163" s="265">
        <v>0</v>
      </c>
      <c r="W163" s="265">
        <v>0</v>
      </c>
      <c r="X163" s="265">
        <v>0</v>
      </c>
      <c r="Y163" s="265">
        <v>0</v>
      </c>
      <c r="Z163" s="265">
        <v>0</v>
      </c>
      <c r="AA163" s="265">
        <v>0</v>
      </c>
      <c r="AB163" s="265">
        <v>0</v>
      </c>
      <c r="AC163" s="265">
        <v>0</v>
      </c>
      <c r="AD163" s="265">
        <v>0</v>
      </c>
      <c r="AE163" s="265">
        <v>0</v>
      </c>
      <c r="AF163" s="265">
        <f t="shared" si="39"/>
        <v>0</v>
      </c>
      <c r="AG163" s="277">
        <f t="shared" si="40"/>
        <v>0</v>
      </c>
      <c r="AH163" s="277">
        <f t="shared" si="41"/>
        <v>0</v>
      </c>
      <c r="AI163" s="277">
        <f t="shared" si="42"/>
        <v>0</v>
      </c>
      <c r="AJ163" s="277">
        <f t="shared" si="43"/>
        <v>0</v>
      </c>
      <c r="AK163" s="277">
        <f t="shared" si="44"/>
        <v>0</v>
      </c>
      <c r="AL163" s="277">
        <f t="shared" si="45"/>
        <v>0</v>
      </c>
    </row>
    <row r="164" spans="1:38" ht="63">
      <c r="A164" s="133" t="s">
        <v>175</v>
      </c>
      <c r="B164" s="142" t="s">
        <v>1088</v>
      </c>
      <c r="C164" s="146" t="s">
        <v>1089</v>
      </c>
      <c r="D164" s="265">
        <v>0</v>
      </c>
      <c r="E164" s="265">
        <v>0</v>
      </c>
      <c r="F164" s="265">
        <v>0</v>
      </c>
      <c r="G164" s="265">
        <v>0</v>
      </c>
      <c r="H164" s="265">
        <v>0</v>
      </c>
      <c r="I164" s="265">
        <v>0</v>
      </c>
      <c r="J164" s="265">
        <v>0</v>
      </c>
      <c r="K164" s="265">
        <v>0</v>
      </c>
      <c r="L164" s="265">
        <v>0</v>
      </c>
      <c r="M164" s="265">
        <v>0</v>
      </c>
      <c r="N164" s="265">
        <v>0</v>
      </c>
      <c r="O164" s="265">
        <v>0</v>
      </c>
      <c r="P164" s="265">
        <v>0</v>
      </c>
      <c r="Q164" s="265">
        <v>0</v>
      </c>
      <c r="R164" s="265">
        <v>0</v>
      </c>
      <c r="S164" s="265">
        <v>0</v>
      </c>
      <c r="T164" s="265">
        <v>0</v>
      </c>
      <c r="U164" s="265">
        <v>0</v>
      </c>
      <c r="V164" s="265">
        <v>0</v>
      </c>
      <c r="W164" s="265">
        <v>0</v>
      </c>
      <c r="X164" s="265">
        <v>0</v>
      </c>
      <c r="Y164" s="265">
        <v>0</v>
      </c>
      <c r="Z164" s="265">
        <v>0</v>
      </c>
      <c r="AA164" s="265">
        <v>0</v>
      </c>
      <c r="AB164" s="265">
        <v>0</v>
      </c>
      <c r="AC164" s="265">
        <v>0</v>
      </c>
      <c r="AD164" s="265">
        <v>0</v>
      </c>
      <c r="AE164" s="265">
        <v>0</v>
      </c>
      <c r="AF164" s="265">
        <f t="shared" si="39"/>
        <v>0</v>
      </c>
      <c r="AG164" s="277">
        <f t="shared" si="40"/>
        <v>0</v>
      </c>
      <c r="AH164" s="277">
        <f t="shared" si="41"/>
        <v>0</v>
      </c>
      <c r="AI164" s="277">
        <f t="shared" si="42"/>
        <v>0</v>
      </c>
      <c r="AJ164" s="277">
        <f t="shared" si="43"/>
        <v>0</v>
      </c>
      <c r="AK164" s="277">
        <f t="shared" si="44"/>
        <v>0</v>
      </c>
      <c r="AL164" s="277">
        <f t="shared" si="45"/>
        <v>0</v>
      </c>
    </row>
    <row r="165" spans="1:38" ht="47.25">
      <c r="A165" s="133" t="s">
        <v>175</v>
      </c>
      <c r="B165" s="142" t="s">
        <v>1090</v>
      </c>
      <c r="C165" s="146" t="s">
        <v>1091</v>
      </c>
      <c r="D165" s="265">
        <v>0</v>
      </c>
      <c r="E165" s="265">
        <v>0</v>
      </c>
      <c r="F165" s="265">
        <v>0</v>
      </c>
      <c r="G165" s="265">
        <v>0</v>
      </c>
      <c r="H165" s="265">
        <v>0</v>
      </c>
      <c r="I165" s="265">
        <v>0</v>
      </c>
      <c r="J165" s="265">
        <v>0</v>
      </c>
      <c r="K165" s="265">
        <v>0</v>
      </c>
      <c r="L165" s="265">
        <v>0</v>
      </c>
      <c r="M165" s="265">
        <v>0</v>
      </c>
      <c r="N165" s="265">
        <v>0</v>
      </c>
      <c r="O165" s="265">
        <v>0</v>
      </c>
      <c r="P165" s="265">
        <v>0</v>
      </c>
      <c r="Q165" s="265">
        <v>0</v>
      </c>
      <c r="R165" s="265">
        <v>0</v>
      </c>
      <c r="S165" s="265">
        <v>0</v>
      </c>
      <c r="T165" s="265">
        <v>0</v>
      </c>
      <c r="U165" s="265">
        <v>0</v>
      </c>
      <c r="V165" s="265">
        <v>0</v>
      </c>
      <c r="W165" s="265">
        <v>0</v>
      </c>
      <c r="X165" s="265">
        <v>0</v>
      </c>
      <c r="Y165" s="265">
        <v>0</v>
      </c>
      <c r="Z165" s="265">
        <v>0</v>
      </c>
      <c r="AA165" s="265">
        <v>0</v>
      </c>
      <c r="AB165" s="265">
        <v>0</v>
      </c>
      <c r="AC165" s="265">
        <v>0</v>
      </c>
      <c r="AD165" s="265">
        <v>0</v>
      </c>
      <c r="AE165" s="265">
        <v>0</v>
      </c>
      <c r="AF165" s="265">
        <f t="shared" si="39"/>
        <v>0</v>
      </c>
      <c r="AG165" s="277">
        <f t="shared" si="40"/>
        <v>0</v>
      </c>
      <c r="AH165" s="277">
        <f t="shared" si="41"/>
        <v>0</v>
      </c>
      <c r="AI165" s="277">
        <f t="shared" si="42"/>
        <v>0</v>
      </c>
      <c r="AJ165" s="277">
        <f t="shared" si="43"/>
        <v>0</v>
      </c>
      <c r="AK165" s="277">
        <f t="shared" si="44"/>
        <v>0</v>
      </c>
      <c r="AL165" s="277">
        <f t="shared" si="45"/>
        <v>0</v>
      </c>
    </row>
    <row r="166" spans="1:38" ht="63">
      <c r="A166" s="133" t="s">
        <v>175</v>
      </c>
      <c r="B166" s="142" t="s">
        <v>1092</v>
      </c>
      <c r="C166" s="146" t="s">
        <v>1093</v>
      </c>
      <c r="D166" s="265">
        <v>0</v>
      </c>
      <c r="E166" s="265">
        <v>0</v>
      </c>
      <c r="F166" s="265">
        <v>0</v>
      </c>
      <c r="G166" s="265">
        <v>0</v>
      </c>
      <c r="H166" s="265">
        <v>0</v>
      </c>
      <c r="I166" s="265">
        <v>0</v>
      </c>
      <c r="J166" s="265">
        <v>0</v>
      </c>
      <c r="K166" s="265">
        <v>0</v>
      </c>
      <c r="L166" s="265">
        <v>0</v>
      </c>
      <c r="M166" s="265">
        <v>0</v>
      </c>
      <c r="N166" s="265">
        <v>0</v>
      </c>
      <c r="O166" s="265">
        <v>0</v>
      </c>
      <c r="P166" s="265">
        <v>0</v>
      </c>
      <c r="Q166" s="265">
        <v>0</v>
      </c>
      <c r="R166" s="265">
        <v>0</v>
      </c>
      <c r="S166" s="265">
        <v>0</v>
      </c>
      <c r="T166" s="265">
        <v>0</v>
      </c>
      <c r="U166" s="265">
        <v>0</v>
      </c>
      <c r="V166" s="265">
        <v>0</v>
      </c>
      <c r="W166" s="265">
        <v>0</v>
      </c>
      <c r="X166" s="265">
        <v>0</v>
      </c>
      <c r="Y166" s="265">
        <v>0</v>
      </c>
      <c r="Z166" s="265">
        <v>0</v>
      </c>
      <c r="AA166" s="265">
        <v>0</v>
      </c>
      <c r="AB166" s="265">
        <v>0</v>
      </c>
      <c r="AC166" s="265">
        <v>0</v>
      </c>
      <c r="AD166" s="265">
        <v>0</v>
      </c>
      <c r="AE166" s="265">
        <v>0</v>
      </c>
      <c r="AF166" s="265">
        <f t="shared" si="39"/>
        <v>0</v>
      </c>
      <c r="AG166" s="277">
        <f t="shared" si="40"/>
        <v>0</v>
      </c>
      <c r="AH166" s="277">
        <f t="shared" si="41"/>
        <v>0</v>
      </c>
      <c r="AI166" s="277">
        <f t="shared" si="42"/>
        <v>0</v>
      </c>
      <c r="AJ166" s="277">
        <f t="shared" si="43"/>
        <v>0</v>
      </c>
      <c r="AK166" s="277">
        <f t="shared" si="44"/>
        <v>0</v>
      </c>
      <c r="AL166" s="277">
        <f t="shared" si="45"/>
        <v>0</v>
      </c>
    </row>
    <row r="167" spans="1:38" ht="47.25">
      <c r="A167" s="133" t="s">
        <v>175</v>
      </c>
      <c r="B167" s="142" t="s">
        <v>1094</v>
      </c>
      <c r="C167" s="146" t="s">
        <v>1095</v>
      </c>
      <c r="D167" s="265">
        <v>0</v>
      </c>
      <c r="E167" s="265">
        <v>0</v>
      </c>
      <c r="F167" s="265">
        <v>0</v>
      </c>
      <c r="G167" s="265">
        <v>0</v>
      </c>
      <c r="H167" s="265">
        <v>0</v>
      </c>
      <c r="I167" s="265">
        <v>0</v>
      </c>
      <c r="J167" s="265">
        <v>0</v>
      </c>
      <c r="K167" s="265">
        <v>0</v>
      </c>
      <c r="L167" s="265">
        <v>0</v>
      </c>
      <c r="M167" s="265">
        <v>0</v>
      </c>
      <c r="N167" s="265">
        <v>0</v>
      </c>
      <c r="O167" s="265">
        <v>0</v>
      </c>
      <c r="P167" s="265">
        <v>0</v>
      </c>
      <c r="Q167" s="265">
        <v>0</v>
      </c>
      <c r="R167" s="265">
        <v>0</v>
      </c>
      <c r="S167" s="265">
        <v>0</v>
      </c>
      <c r="T167" s="265">
        <v>0</v>
      </c>
      <c r="U167" s="265">
        <v>0</v>
      </c>
      <c r="V167" s="265">
        <v>0</v>
      </c>
      <c r="W167" s="265">
        <v>0</v>
      </c>
      <c r="X167" s="265">
        <v>0</v>
      </c>
      <c r="Y167" s="265">
        <v>0</v>
      </c>
      <c r="Z167" s="265">
        <v>0</v>
      </c>
      <c r="AA167" s="265">
        <v>0</v>
      </c>
      <c r="AB167" s="265">
        <v>0</v>
      </c>
      <c r="AC167" s="265">
        <v>0</v>
      </c>
      <c r="AD167" s="265">
        <v>0</v>
      </c>
      <c r="AE167" s="265">
        <v>0</v>
      </c>
      <c r="AF167" s="265">
        <f t="shared" si="39"/>
        <v>0</v>
      </c>
      <c r="AG167" s="277">
        <f t="shared" si="40"/>
        <v>0</v>
      </c>
      <c r="AH167" s="277">
        <f t="shared" si="41"/>
        <v>0</v>
      </c>
      <c r="AI167" s="277">
        <f t="shared" si="42"/>
        <v>0</v>
      </c>
      <c r="AJ167" s="277">
        <f t="shared" si="43"/>
        <v>0</v>
      </c>
      <c r="AK167" s="277">
        <f t="shared" si="44"/>
        <v>0</v>
      </c>
      <c r="AL167" s="277">
        <f t="shared" si="45"/>
        <v>0</v>
      </c>
    </row>
    <row r="168" spans="1:38" ht="47.25">
      <c r="A168" s="133" t="s">
        <v>175</v>
      </c>
      <c r="B168" s="142" t="s">
        <v>1096</v>
      </c>
      <c r="C168" s="146" t="s">
        <v>1097</v>
      </c>
      <c r="D168" s="265">
        <v>0</v>
      </c>
      <c r="E168" s="265">
        <v>0</v>
      </c>
      <c r="F168" s="265">
        <v>0</v>
      </c>
      <c r="G168" s="265">
        <v>0</v>
      </c>
      <c r="H168" s="265">
        <v>0</v>
      </c>
      <c r="I168" s="265">
        <v>0</v>
      </c>
      <c r="J168" s="265">
        <v>0</v>
      </c>
      <c r="K168" s="265">
        <v>0</v>
      </c>
      <c r="L168" s="265">
        <v>0</v>
      </c>
      <c r="M168" s="265">
        <v>0</v>
      </c>
      <c r="N168" s="265">
        <v>0</v>
      </c>
      <c r="O168" s="265">
        <v>0</v>
      </c>
      <c r="P168" s="265">
        <v>0</v>
      </c>
      <c r="Q168" s="265">
        <v>0</v>
      </c>
      <c r="R168" s="265">
        <v>0</v>
      </c>
      <c r="S168" s="265">
        <v>0</v>
      </c>
      <c r="T168" s="265">
        <v>0</v>
      </c>
      <c r="U168" s="265">
        <v>0</v>
      </c>
      <c r="V168" s="265">
        <v>0</v>
      </c>
      <c r="W168" s="265">
        <v>0</v>
      </c>
      <c r="X168" s="265">
        <v>0</v>
      </c>
      <c r="Y168" s="265">
        <v>0</v>
      </c>
      <c r="Z168" s="265">
        <v>0</v>
      </c>
      <c r="AA168" s="265">
        <v>0</v>
      </c>
      <c r="AB168" s="265">
        <v>0</v>
      </c>
      <c r="AC168" s="265">
        <v>0</v>
      </c>
      <c r="AD168" s="265">
        <v>0</v>
      </c>
      <c r="AE168" s="265">
        <v>0</v>
      </c>
      <c r="AF168" s="265">
        <f t="shared" si="39"/>
        <v>0</v>
      </c>
      <c r="AG168" s="277">
        <f t="shared" si="40"/>
        <v>0</v>
      </c>
      <c r="AH168" s="277">
        <f t="shared" si="41"/>
        <v>0</v>
      </c>
      <c r="AI168" s="277">
        <f t="shared" si="42"/>
        <v>0</v>
      </c>
      <c r="AJ168" s="277">
        <f t="shared" si="43"/>
        <v>0</v>
      </c>
      <c r="AK168" s="277">
        <f t="shared" si="44"/>
        <v>0</v>
      </c>
      <c r="AL168" s="277">
        <f t="shared" si="45"/>
        <v>0</v>
      </c>
    </row>
    <row r="169" spans="1:38" ht="63">
      <c r="A169" s="133" t="s">
        <v>175</v>
      </c>
      <c r="B169" s="142" t="s">
        <v>1098</v>
      </c>
      <c r="C169" s="146" t="s">
        <v>1099</v>
      </c>
      <c r="D169" s="265">
        <v>0</v>
      </c>
      <c r="E169" s="265">
        <v>0</v>
      </c>
      <c r="F169" s="265">
        <v>0</v>
      </c>
      <c r="G169" s="265">
        <v>0</v>
      </c>
      <c r="H169" s="265">
        <v>0</v>
      </c>
      <c r="I169" s="265">
        <v>0</v>
      </c>
      <c r="J169" s="265">
        <v>0</v>
      </c>
      <c r="K169" s="265">
        <v>0</v>
      </c>
      <c r="L169" s="265">
        <v>0</v>
      </c>
      <c r="M169" s="265">
        <v>0</v>
      </c>
      <c r="N169" s="265">
        <v>0</v>
      </c>
      <c r="O169" s="265">
        <v>0</v>
      </c>
      <c r="P169" s="265">
        <v>0</v>
      </c>
      <c r="Q169" s="265">
        <v>0</v>
      </c>
      <c r="R169" s="265">
        <v>0</v>
      </c>
      <c r="S169" s="265">
        <v>0</v>
      </c>
      <c r="T169" s="265">
        <v>0</v>
      </c>
      <c r="U169" s="265">
        <v>0</v>
      </c>
      <c r="V169" s="265">
        <v>0</v>
      </c>
      <c r="W169" s="265">
        <v>0</v>
      </c>
      <c r="X169" s="265">
        <v>0</v>
      </c>
      <c r="Y169" s="265">
        <v>0</v>
      </c>
      <c r="Z169" s="265">
        <v>0</v>
      </c>
      <c r="AA169" s="265">
        <v>0</v>
      </c>
      <c r="AB169" s="265">
        <v>0</v>
      </c>
      <c r="AC169" s="265">
        <v>0</v>
      </c>
      <c r="AD169" s="265">
        <v>0</v>
      </c>
      <c r="AE169" s="265">
        <v>0</v>
      </c>
      <c r="AF169" s="265">
        <f t="shared" si="39"/>
        <v>0</v>
      </c>
      <c r="AG169" s="277">
        <f t="shared" si="40"/>
        <v>0</v>
      </c>
      <c r="AH169" s="277">
        <f t="shared" si="41"/>
        <v>0</v>
      </c>
      <c r="AI169" s="277">
        <f t="shared" si="42"/>
        <v>0</v>
      </c>
      <c r="AJ169" s="277">
        <f t="shared" si="43"/>
        <v>0</v>
      </c>
      <c r="AK169" s="277">
        <f t="shared" si="44"/>
        <v>0</v>
      </c>
      <c r="AL169" s="277">
        <f t="shared" si="45"/>
        <v>0</v>
      </c>
    </row>
    <row r="170" spans="1:38" ht="78.75">
      <c r="A170" s="133" t="s">
        <v>175</v>
      </c>
      <c r="B170" s="142" t="s">
        <v>1100</v>
      </c>
      <c r="C170" s="146" t="s">
        <v>1101</v>
      </c>
      <c r="D170" s="265">
        <v>0</v>
      </c>
      <c r="E170" s="265">
        <v>0</v>
      </c>
      <c r="F170" s="265">
        <v>0</v>
      </c>
      <c r="G170" s="265">
        <v>0</v>
      </c>
      <c r="H170" s="265">
        <v>0</v>
      </c>
      <c r="I170" s="265">
        <v>0</v>
      </c>
      <c r="J170" s="265">
        <v>0</v>
      </c>
      <c r="K170" s="265">
        <v>0</v>
      </c>
      <c r="L170" s="265">
        <v>0</v>
      </c>
      <c r="M170" s="265">
        <v>0</v>
      </c>
      <c r="N170" s="265">
        <v>0</v>
      </c>
      <c r="O170" s="265">
        <v>0</v>
      </c>
      <c r="P170" s="265">
        <v>0</v>
      </c>
      <c r="Q170" s="265">
        <v>0</v>
      </c>
      <c r="R170" s="265">
        <v>0</v>
      </c>
      <c r="S170" s="265">
        <v>0</v>
      </c>
      <c r="T170" s="265">
        <v>0</v>
      </c>
      <c r="U170" s="265">
        <v>0</v>
      </c>
      <c r="V170" s="265">
        <v>0</v>
      </c>
      <c r="W170" s="265">
        <v>0</v>
      </c>
      <c r="X170" s="265">
        <v>0</v>
      </c>
      <c r="Y170" s="265">
        <v>0</v>
      </c>
      <c r="Z170" s="265">
        <v>0</v>
      </c>
      <c r="AA170" s="265">
        <v>0</v>
      </c>
      <c r="AB170" s="265">
        <v>0</v>
      </c>
      <c r="AC170" s="265">
        <v>0</v>
      </c>
      <c r="AD170" s="265">
        <v>0</v>
      </c>
      <c r="AE170" s="265">
        <v>0</v>
      </c>
      <c r="AF170" s="265">
        <f t="shared" si="39"/>
        <v>0</v>
      </c>
      <c r="AG170" s="277">
        <f t="shared" si="40"/>
        <v>0</v>
      </c>
      <c r="AH170" s="277">
        <f t="shared" si="41"/>
        <v>0</v>
      </c>
      <c r="AI170" s="277">
        <f t="shared" si="42"/>
        <v>0</v>
      </c>
      <c r="AJ170" s="277">
        <f t="shared" si="43"/>
        <v>0</v>
      </c>
      <c r="AK170" s="277">
        <f t="shared" si="44"/>
        <v>0</v>
      </c>
      <c r="AL170" s="277">
        <f t="shared" si="45"/>
        <v>0</v>
      </c>
    </row>
    <row r="171" spans="1:38" ht="47.25">
      <c r="A171" s="133" t="s">
        <v>175</v>
      </c>
      <c r="B171" s="142" t="s">
        <v>1102</v>
      </c>
      <c r="C171" s="146" t="s">
        <v>1103</v>
      </c>
      <c r="D171" s="265">
        <v>0</v>
      </c>
      <c r="E171" s="265">
        <v>0</v>
      </c>
      <c r="F171" s="265">
        <v>0</v>
      </c>
      <c r="G171" s="265">
        <v>0</v>
      </c>
      <c r="H171" s="265">
        <v>0</v>
      </c>
      <c r="I171" s="265">
        <v>0</v>
      </c>
      <c r="J171" s="265">
        <v>0</v>
      </c>
      <c r="K171" s="265">
        <v>0</v>
      </c>
      <c r="L171" s="265">
        <v>0</v>
      </c>
      <c r="M171" s="265">
        <v>0</v>
      </c>
      <c r="N171" s="265">
        <v>0</v>
      </c>
      <c r="O171" s="265">
        <v>0</v>
      </c>
      <c r="P171" s="265">
        <v>0</v>
      </c>
      <c r="Q171" s="265">
        <v>0</v>
      </c>
      <c r="R171" s="265">
        <v>0</v>
      </c>
      <c r="S171" s="265">
        <v>0</v>
      </c>
      <c r="T171" s="265">
        <v>0</v>
      </c>
      <c r="U171" s="265">
        <v>0</v>
      </c>
      <c r="V171" s="265">
        <v>0</v>
      </c>
      <c r="W171" s="265">
        <v>0</v>
      </c>
      <c r="X171" s="265">
        <v>0</v>
      </c>
      <c r="Y171" s="265">
        <v>0</v>
      </c>
      <c r="Z171" s="265">
        <v>0</v>
      </c>
      <c r="AA171" s="265">
        <v>0</v>
      </c>
      <c r="AB171" s="265">
        <v>0</v>
      </c>
      <c r="AC171" s="265">
        <v>0</v>
      </c>
      <c r="AD171" s="265">
        <v>0</v>
      </c>
      <c r="AE171" s="265">
        <v>0</v>
      </c>
      <c r="AF171" s="265">
        <f t="shared" si="39"/>
        <v>0</v>
      </c>
      <c r="AG171" s="277">
        <f t="shared" si="40"/>
        <v>0</v>
      </c>
      <c r="AH171" s="277">
        <f t="shared" si="41"/>
        <v>0</v>
      </c>
      <c r="AI171" s="277">
        <f t="shared" si="42"/>
        <v>0</v>
      </c>
      <c r="AJ171" s="277">
        <f t="shared" si="43"/>
        <v>0</v>
      </c>
      <c r="AK171" s="277">
        <f t="shared" si="44"/>
        <v>0</v>
      </c>
      <c r="AL171" s="277">
        <f t="shared" si="45"/>
        <v>0</v>
      </c>
    </row>
    <row r="172" spans="1:38" ht="31.5">
      <c r="A172" s="133" t="s">
        <v>175</v>
      </c>
      <c r="B172" s="142" t="s">
        <v>1104</v>
      </c>
      <c r="C172" s="146" t="s">
        <v>1105</v>
      </c>
      <c r="D172" s="265">
        <v>0</v>
      </c>
      <c r="E172" s="265">
        <v>0</v>
      </c>
      <c r="F172" s="265">
        <v>0</v>
      </c>
      <c r="G172" s="265">
        <v>0</v>
      </c>
      <c r="H172" s="265">
        <v>0</v>
      </c>
      <c r="I172" s="265">
        <v>0</v>
      </c>
      <c r="J172" s="265">
        <v>0</v>
      </c>
      <c r="K172" s="265">
        <v>0</v>
      </c>
      <c r="L172" s="265">
        <v>0</v>
      </c>
      <c r="M172" s="265">
        <v>0</v>
      </c>
      <c r="N172" s="265">
        <v>0</v>
      </c>
      <c r="O172" s="265">
        <v>0</v>
      </c>
      <c r="P172" s="265">
        <v>0</v>
      </c>
      <c r="Q172" s="265">
        <v>0</v>
      </c>
      <c r="R172" s="265">
        <v>0</v>
      </c>
      <c r="S172" s="265">
        <v>0</v>
      </c>
      <c r="T172" s="265">
        <v>0</v>
      </c>
      <c r="U172" s="265">
        <v>0</v>
      </c>
      <c r="V172" s="265">
        <v>0</v>
      </c>
      <c r="W172" s="265">
        <v>0</v>
      </c>
      <c r="X172" s="265">
        <v>0</v>
      </c>
      <c r="Y172" s="265">
        <v>0</v>
      </c>
      <c r="Z172" s="265">
        <v>0</v>
      </c>
      <c r="AA172" s="265">
        <v>0</v>
      </c>
      <c r="AB172" s="265">
        <v>0</v>
      </c>
      <c r="AC172" s="265">
        <v>0</v>
      </c>
      <c r="AD172" s="265">
        <v>0</v>
      </c>
      <c r="AE172" s="265">
        <v>0</v>
      </c>
      <c r="AF172" s="265">
        <f t="shared" si="39"/>
        <v>0</v>
      </c>
      <c r="AG172" s="277">
        <f t="shared" si="40"/>
        <v>0</v>
      </c>
      <c r="AH172" s="277">
        <f t="shared" si="41"/>
        <v>0</v>
      </c>
      <c r="AI172" s="277">
        <f t="shared" si="42"/>
        <v>0</v>
      </c>
      <c r="AJ172" s="277">
        <f t="shared" si="43"/>
        <v>0</v>
      </c>
      <c r="AK172" s="277">
        <f t="shared" si="44"/>
        <v>0</v>
      </c>
      <c r="AL172" s="277">
        <f t="shared" si="45"/>
        <v>0</v>
      </c>
    </row>
    <row r="173" spans="1:38" ht="63">
      <c r="A173" s="133" t="s">
        <v>175</v>
      </c>
      <c r="B173" s="142" t="s">
        <v>1106</v>
      </c>
      <c r="C173" s="146" t="s">
        <v>1107</v>
      </c>
      <c r="D173" s="265">
        <v>0</v>
      </c>
      <c r="E173" s="265">
        <v>0</v>
      </c>
      <c r="F173" s="265">
        <v>0</v>
      </c>
      <c r="G173" s="265">
        <v>0</v>
      </c>
      <c r="H173" s="265">
        <v>0</v>
      </c>
      <c r="I173" s="265">
        <v>0</v>
      </c>
      <c r="J173" s="265">
        <v>0</v>
      </c>
      <c r="K173" s="265">
        <v>0</v>
      </c>
      <c r="L173" s="265">
        <v>0</v>
      </c>
      <c r="M173" s="265">
        <v>0</v>
      </c>
      <c r="N173" s="265">
        <v>0</v>
      </c>
      <c r="O173" s="265">
        <v>0</v>
      </c>
      <c r="P173" s="265">
        <v>0</v>
      </c>
      <c r="Q173" s="265">
        <v>0</v>
      </c>
      <c r="R173" s="265">
        <v>0</v>
      </c>
      <c r="S173" s="265">
        <v>0</v>
      </c>
      <c r="T173" s="265">
        <v>0</v>
      </c>
      <c r="U173" s="265">
        <v>0</v>
      </c>
      <c r="V173" s="265">
        <v>0</v>
      </c>
      <c r="W173" s="265">
        <v>0</v>
      </c>
      <c r="X173" s="265">
        <v>0</v>
      </c>
      <c r="Y173" s="265">
        <v>0</v>
      </c>
      <c r="Z173" s="265">
        <v>0</v>
      </c>
      <c r="AA173" s="265">
        <v>0</v>
      </c>
      <c r="AB173" s="265">
        <v>0</v>
      </c>
      <c r="AC173" s="265">
        <v>0</v>
      </c>
      <c r="AD173" s="265">
        <v>0</v>
      </c>
      <c r="AE173" s="265">
        <v>0</v>
      </c>
      <c r="AF173" s="265">
        <f t="shared" si="39"/>
        <v>0</v>
      </c>
      <c r="AG173" s="277">
        <f t="shared" si="40"/>
        <v>0</v>
      </c>
      <c r="AH173" s="277">
        <f t="shared" si="41"/>
        <v>0</v>
      </c>
      <c r="AI173" s="277">
        <f t="shared" si="42"/>
        <v>0</v>
      </c>
      <c r="AJ173" s="277">
        <f t="shared" si="43"/>
        <v>0</v>
      </c>
      <c r="AK173" s="277">
        <f t="shared" si="44"/>
        <v>0</v>
      </c>
      <c r="AL173" s="277">
        <f t="shared" si="45"/>
        <v>0</v>
      </c>
    </row>
    <row r="174" spans="1:38" ht="31.5">
      <c r="A174" s="133" t="s">
        <v>175</v>
      </c>
      <c r="B174" s="142" t="s">
        <v>1108</v>
      </c>
      <c r="C174" s="146" t="s">
        <v>1109</v>
      </c>
      <c r="D174" s="265">
        <v>0</v>
      </c>
      <c r="E174" s="265">
        <v>0</v>
      </c>
      <c r="F174" s="265">
        <v>0</v>
      </c>
      <c r="G174" s="265">
        <v>0</v>
      </c>
      <c r="H174" s="265">
        <v>0</v>
      </c>
      <c r="I174" s="265">
        <v>0</v>
      </c>
      <c r="J174" s="265">
        <v>0</v>
      </c>
      <c r="K174" s="265">
        <v>0</v>
      </c>
      <c r="L174" s="265">
        <v>0</v>
      </c>
      <c r="M174" s="265">
        <v>0</v>
      </c>
      <c r="N174" s="265">
        <v>0</v>
      </c>
      <c r="O174" s="265">
        <v>0</v>
      </c>
      <c r="P174" s="265">
        <v>0</v>
      </c>
      <c r="Q174" s="265">
        <v>0</v>
      </c>
      <c r="R174" s="265">
        <v>0</v>
      </c>
      <c r="S174" s="265">
        <v>0</v>
      </c>
      <c r="T174" s="265">
        <v>0</v>
      </c>
      <c r="U174" s="265">
        <v>0</v>
      </c>
      <c r="V174" s="265">
        <v>0</v>
      </c>
      <c r="W174" s="265">
        <v>0</v>
      </c>
      <c r="X174" s="265">
        <v>0</v>
      </c>
      <c r="Y174" s="265">
        <v>0</v>
      </c>
      <c r="Z174" s="265">
        <v>0</v>
      </c>
      <c r="AA174" s="265">
        <v>0</v>
      </c>
      <c r="AB174" s="265">
        <v>0</v>
      </c>
      <c r="AC174" s="265">
        <v>0</v>
      </c>
      <c r="AD174" s="265">
        <v>0</v>
      </c>
      <c r="AE174" s="265">
        <v>0</v>
      </c>
      <c r="AF174" s="265">
        <f t="shared" si="39"/>
        <v>0</v>
      </c>
      <c r="AG174" s="277">
        <f t="shared" si="40"/>
        <v>0</v>
      </c>
      <c r="AH174" s="277">
        <f t="shared" si="41"/>
        <v>0</v>
      </c>
      <c r="AI174" s="277">
        <f t="shared" si="42"/>
        <v>0</v>
      </c>
      <c r="AJ174" s="277">
        <f t="shared" si="43"/>
        <v>0</v>
      </c>
      <c r="AK174" s="277">
        <f t="shared" si="44"/>
        <v>0</v>
      </c>
      <c r="AL174" s="277">
        <f t="shared" si="45"/>
        <v>0</v>
      </c>
    </row>
    <row r="175" spans="1:38" ht="78.75">
      <c r="A175" s="133" t="s">
        <v>175</v>
      </c>
      <c r="B175" s="142" t="s">
        <v>1110</v>
      </c>
      <c r="C175" s="146" t="s">
        <v>1111</v>
      </c>
      <c r="D175" s="265">
        <v>0</v>
      </c>
      <c r="E175" s="265">
        <v>0</v>
      </c>
      <c r="F175" s="265">
        <v>0</v>
      </c>
      <c r="G175" s="265">
        <v>0</v>
      </c>
      <c r="H175" s="265">
        <v>0</v>
      </c>
      <c r="I175" s="265">
        <v>0</v>
      </c>
      <c r="J175" s="265">
        <v>0</v>
      </c>
      <c r="K175" s="265">
        <v>0</v>
      </c>
      <c r="L175" s="265">
        <v>0</v>
      </c>
      <c r="M175" s="265">
        <v>0</v>
      </c>
      <c r="N175" s="265">
        <v>0</v>
      </c>
      <c r="O175" s="265">
        <v>0</v>
      </c>
      <c r="P175" s="265">
        <v>0</v>
      </c>
      <c r="Q175" s="265">
        <v>0</v>
      </c>
      <c r="R175" s="265">
        <v>0</v>
      </c>
      <c r="S175" s="265">
        <v>0</v>
      </c>
      <c r="T175" s="265">
        <v>0</v>
      </c>
      <c r="U175" s="265">
        <v>0</v>
      </c>
      <c r="V175" s="265">
        <v>0</v>
      </c>
      <c r="W175" s="265">
        <v>0</v>
      </c>
      <c r="X175" s="265">
        <v>0</v>
      </c>
      <c r="Y175" s="265">
        <v>0</v>
      </c>
      <c r="Z175" s="265">
        <v>0</v>
      </c>
      <c r="AA175" s="265">
        <v>0</v>
      </c>
      <c r="AB175" s="265">
        <v>0</v>
      </c>
      <c r="AC175" s="265">
        <v>0</v>
      </c>
      <c r="AD175" s="265">
        <v>0</v>
      </c>
      <c r="AE175" s="265">
        <v>0</v>
      </c>
      <c r="AF175" s="265">
        <f t="shared" si="39"/>
        <v>0</v>
      </c>
      <c r="AG175" s="277">
        <f t="shared" si="40"/>
        <v>0</v>
      </c>
      <c r="AH175" s="277">
        <f t="shared" si="41"/>
        <v>0</v>
      </c>
      <c r="AI175" s="277">
        <f t="shared" si="42"/>
        <v>0</v>
      </c>
      <c r="AJ175" s="277">
        <f t="shared" si="43"/>
        <v>0</v>
      </c>
      <c r="AK175" s="277">
        <f t="shared" si="44"/>
        <v>0</v>
      </c>
      <c r="AL175" s="277">
        <f t="shared" si="45"/>
        <v>0</v>
      </c>
    </row>
    <row r="176" spans="1:38" ht="47.25">
      <c r="A176" s="133" t="s">
        <v>175</v>
      </c>
      <c r="B176" s="142" t="s">
        <v>1112</v>
      </c>
      <c r="C176" s="146" t="s">
        <v>1113</v>
      </c>
      <c r="D176" s="265">
        <v>0</v>
      </c>
      <c r="E176" s="265">
        <v>0</v>
      </c>
      <c r="F176" s="265">
        <v>0</v>
      </c>
      <c r="G176" s="265">
        <v>0</v>
      </c>
      <c r="H176" s="265">
        <v>0</v>
      </c>
      <c r="I176" s="265">
        <v>0</v>
      </c>
      <c r="J176" s="265">
        <v>0</v>
      </c>
      <c r="K176" s="265">
        <v>0</v>
      </c>
      <c r="L176" s="265">
        <v>0</v>
      </c>
      <c r="M176" s="265">
        <v>0</v>
      </c>
      <c r="N176" s="265">
        <v>0</v>
      </c>
      <c r="O176" s="265">
        <v>0</v>
      </c>
      <c r="P176" s="265">
        <v>0</v>
      </c>
      <c r="Q176" s="265">
        <v>0</v>
      </c>
      <c r="R176" s="265">
        <v>0</v>
      </c>
      <c r="S176" s="265">
        <v>0</v>
      </c>
      <c r="T176" s="265">
        <v>0</v>
      </c>
      <c r="U176" s="265">
        <v>0</v>
      </c>
      <c r="V176" s="265">
        <v>0</v>
      </c>
      <c r="W176" s="265">
        <v>0</v>
      </c>
      <c r="X176" s="265">
        <v>0</v>
      </c>
      <c r="Y176" s="265">
        <v>0</v>
      </c>
      <c r="Z176" s="265">
        <v>0</v>
      </c>
      <c r="AA176" s="265">
        <v>0</v>
      </c>
      <c r="AB176" s="265">
        <v>0</v>
      </c>
      <c r="AC176" s="265">
        <v>0</v>
      </c>
      <c r="AD176" s="265">
        <v>0</v>
      </c>
      <c r="AE176" s="265">
        <v>0</v>
      </c>
      <c r="AF176" s="265">
        <f t="shared" si="39"/>
        <v>0</v>
      </c>
      <c r="AG176" s="277">
        <f t="shared" si="40"/>
        <v>0</v>
      </c>
      <c r="AH176" s="277">
        <f t="shared" si="41"/>
        <v>0</v>
      </c>
      <c r="AI176" s="277">
        <f t="shared" si="42"/>
        <v>0</v>
      </c>
      <c r="AJ176" s="277">
        <f t="shared" si="43"/>
        <v>0</v>
      </c>
      <c r="AK176" s="277">
        <f t="shared" si="44"/>
        <v>0</v>
      </c>
      <c r="AL176" s="277">
        <f t="shared" si="45"/>
        <v>0</v>
      </c>
    </row>
    <row r="177" spans="1:38" ht="63">
      <c r="A177" s="133" t="s">
        <v>175</v>
      </c>
      <c r="B177" s="142" t="s">
        <v>1114</v>
      </c>
      <c r="C177" s="146" t="s">
        <v>1115</v>
      </c>
      <c r="D177" s="265">
        <v>0</v>
      </c>
      <c r="E177" s="265">
        <v>0</v>
      </c>
      <c r="F177" s="265">
        <v>0</v>
      </c>
      <c r="G177" s="265">
        <v>0</v>
      </c>
      <c r="H177" s="265">
        <v>0</v>
      </c>
      <c r="I177" s="265">
        <v>0</v>
      </c>
      <c r="J177" s="265">
        <v>0</v>
      </c>
      <c r="K177" s="265">
        <v>0</v>
      </c>
      <c r="L177" s="265">
        <v>0</v>
      </c>
      <c r="M177" s="265">
        <v>0</v>
      </c>
      <c r="N177" s="265">
        <v>0</v>
      </c>
      <c r="O177" s="265">
        <v>0</v>
      </c>
      <c r="P177" s="265">
        <v>0</v>
      </c>
      <c r="Q177" s="265">
        <v>0</v>
      </c>
      <c r="R177" s="265">
        <v>0</v>
      </c>
      <c r="S177" s="265">
        <v>0</v>
      </c>
      <c r="T177" s="265">
        <v>0</v>
      </c>
      <c r="U177" s="265">
        <v>0</v>
      </c>
      <c r="V177" s="265">
        <v>0</v>
      </c>
      <c r="W177" s="265">
        <v>0</v>
      </c>
      <c r="X177" s="265">
        <v>0</v>
      </c>
      <c r="Y177" s="265">
        <v>0</v>
      </c>
      <c r="Z177" s="265">
        <v>0</v>
      </c>
      <c r="AA177" s="265">
        <v>0</v>
      </c>
      <c r="AB177" s="265">
        <v>0</v>
      </c>
      <c r="AC177" s="265">
        <v>0</v>
      </c>
      <c r="AD177" s="265">
        <v>0</v>
      </c>
      <c r="AE177" s="265">
        <v>0</v>
      </c>
      <c r="AF177" s="265">
        <f t="shared" si="39"/>
        <v>0</v>
      </c>
      <c r="AG177" s="277">
        <f t="shared" si="40"/>
        <v>0</v>
      </c>
      <c r="AH177" s="277">
        <f t="shared" si="41"/>
        <v>0</v>
      </c>
      <c r="AI177" s="277">
        <f t="shared" si="42"/>
        <v>0</v>
      </c>
      <c r="AJ177" s="277">
        <f t="shared" si="43"/>
        <v>0</v>
      </c>
      <c r="AK177" s="277">
        <f t="shared" si="44"/>
        <v>0</v>
      </c>
      <c r="AL177" s="277">
        <f t="shared" si="45"/>
        <v>0</v>
      </c>
    </row>
    <row r="178" spans="1:38" ht="31.5">
      <c r="A178" s="133" t="s">
        <v>175</v>
      </c>
      <c r="B178" s="142" t="s">
        <v>1116</v>
      </c>
      <c r="C178" s="146" t="s">
        <v>1117</v>
      </c>
      <c r="D178" s="265">
        <v>0</v>
      </c>
      <c r="E178" s="265">
        <v>0</v>
      </c>
      <c r="F178" s="265">
        <v>0</v>
      </c>
      <c r="G178" s="265">
        <v>0</v>
      </c>
      <c r="H178" s="265">
        <v>0</v>
      </c>
      <c r="I178" s="265">
        <v>0</v>
      </c>
      <c r="J178" s="265">
        <v>0</v>
      </c>
      <c r="K178" s="265">
        <v>0</v>
      </c>
      <c r="L178" s="265">
        <v>0</v>
      </c>
      <c r="M178" s="265">
        <v>0</v>
      </c>
      <c r="N178" s="265">
        <v>0</v>
      </c>
      <c r="O178" s="265">
        <v>0</v>
      </c>
      <c r="P178" s="265">
        <v>0</v>
      </c>
      <c r="Q178" s="265">
        <v>0</v>
      </c>
      <c r="R178" s="265">
        <v>0</v>
      </c>
      <c r="S178" s="265">
        <v>0</v>
      </c>
      <c r="T178" s="265">
        <v>0</v>
      </c>
      <c r="U178" s="265">
        <v>0</v>
      </c>
      <c r="V178" s="265">
        <v>0</v>
      </c>
      <c r="W178" s="265">
        <v>0</v>
      </c>
      <c r="X178" s="265">
        <v>0</v>
      </c>
      <c r="Y178" s="265">
        <v>0</v>
      </c>
      <c r="Z178" s="265">
        <v>0</v>
      </c>
      <c r="AA178" s="265">
        <v>0</v>
      </c>
      <c r="AB178" s="265">
        <v>0</v>
      </c>
      <c r="AC178" s="265">
        <v>0</v>
      </c>
      <c r="AD178" s="265">
        <v>0</v>
      </c>
      <c r="AE178" s="265">
        <v>0</v>
      </c>
      <c r="AF178" s="265">
        <f t="shared" si="39"/>
        <v>0</v>
      </c>
      <c r="AG178" s="277">
        <f t="shared" si="40"/>
        <v>0</v>
      </c>
      <c r="AH178" s="277">
        <f t="shared" si="41"/>
        <v>0</v>
      </c>
      <c r="AI178" s="277">
        <f t="shared" si="42"/>
        <v>0</v>
      </c>
      <c r="AJ178" s="277">
        <f t="shared" si="43"/>
        <v>0</v>
      </c>
      <c r="AK178" s="277">
        <f t="shared" si="44"/>
        <v>0</v>
      </c>
      <c r="AL178" s="277">
        <f t="shared" si="45"/>
        <v>0</v>
      </c>
    </row>
    <row r="179" spans="1:38" ht="31.5">
      <c r="A179" s="133" t="s">
        <v>175</v>
      </c>
      <c r="B179" s="142" t="s">
        <v>1118</v>
      </c>
      <c r="C179" s="146" t="s">
        <v>1119</v>
      </c>
      <c r="D179" s="265">
        <v>0</v>
      </c>
      <c r="E179" s="265">
        <v>0</v>
      </c>
      <c r="F179" s="265">
        <v>0</v>
      </c>
      <c r="G179" s="265">
        <v>0</v>
      </c>
      <c r="H179" s="265">
        <v>0</v>
      </c>
      <c r="I179" s="265">
        <v>0</v>
      </c>
      <c r="J179" s="265">
        <v>0</v>
      </c>
      <c r="K179" s="265">
        <v>0</v>
      </c>
      <c r="L179" s="265">
        <v>0</v>
      </c>
      <c r="M179" s="265">
        <v>0</v>
      </c>
      <c r="N179" s="265">
        <v>0</v>
      </c>
      <c r="O179" s="265">
        <v>0</v>
      </c>
      <c r="P179" s="265">
        <v>0</v>
      </c>
      <c r="Q179" s="265">
        <v>0</v>
      </c>
      <c r="R179" s="265">
        <v>0</v>
      </c>
      <c r="S179" s="265">
        <v>0</v>
      </c>
      <c r="T179" s="265">
        <v>0</v>
      </c>
      <c r="U179" s="265">
        <v>0</v>
      </c>
      <c r="V179" s="265">
        <v>0</v>
      </c>
      <c r="W179" s="265">
        <v>0</v>
      </c>
      <c r="X179" s="265">
        <v>0</v>
      </c>
      <c r="Y179" s="265">
        <v>0</v>
      </c>
      <c r="Z179" s="265">
        <v>0</v>
      </c>
      <c r="AA179" s="265">
        <v>0</v>
      </c>
      <c r="AB179" s="265">
        <v>0</v>
      </c>
      <c r="AC179" s="265">
        <v>0</v>
      </c>
      <c r="AD179" s="265">
        <v>0</v>
      </c>
      <c r="AE179" s="265">
        <v>0</v>
      </c>
      <c r="AF179" s="265">
        <f t="shared" si="39"/>
        <v>0</v>
      </c>
      <c r="AG179" s="277">
        <f t="shared" si="40"/>
        <v>0</v>
      </c>
      <c r="AH179" s="277">
        <f t="shared" si="41"/>
        <v>0</v>
      </c>
      <c r="AI179" s="277">
        <f t="shared" si="42"/>
        <v>0</v>
      </c>
      <c r="AJ179" s="277">
        <f t="shared" si="43"/>
        <v>0</v>
      </c>
      <c r="AK179" s="277">
        <f t="shared" si="44"/>
        <v>0</v>
      </c>
      <c r="AL179" s="277">
        <f t="shared" si="45"/>
        <v>0</v>
      </c>
    </row>
    <row r="180" spans="1:38" ht="31.5">
      <c r="A180" s="133" t="s">
        <v>175</v>
      </c>
      <c r="B180" s="142" t="s">
        <v>1120</v>
      </c>
      <c r="C180" s="146" t="s">
        <v>1121</v>
      </c>
      <c r="D180" s="265">
        <v>0</v>
      </c>
      <c r="E180" s="265">
        <v>0</v>
      </c>
      <c r="F180" s="265">
        <v>0</v>
      </c>
      <c r="G180" s="265">
        <v>0</v>
      </c>
      <c r="H180" s="265">
        <v>0</v>
      </c>
      <c r="I180" s="265">
        <v>0</v>
      </c>
      <c r="J180" s="265">
        <v>0</v>
      </c>
      <c r="K180" s="265">
        <v>0</v>
      </c>
      <c r="L180" s="265">
        <v>0</v>
      </c>
      <c r="M180" s="265">
        <v>0</v>
      </c>
      <c r="N180" s="265">
        <v>0</v>
      </c>
      <c r="O180" s="265">
        <v>0</v>
      </c>
      <c r="P180" s="265">
        <v>0</v>
      </c>
      <c r="Q180" s="265">
        <v>0</v>
      </c>
      <c r="R180" s="265">
        <v>0</v>
      </c>
      <c r="S180" s="265">
        <v>0</v>
      </c>
      <c r="T180" s="265">
        <v>0</v>
      </c>
      <c r="U180" s="265">
        <v>0</v>
      </c>
      <c r="V180" s="265">
        <v>0</v>
      </c>
      <c r="W180" s="265">
        <v>0</v>
      </c>
      <c r="X180" s="265">
        <v>0</v>
      </c>
      <c r="Y180" s="265">
        <v>0</v>
      </c>
      <c r="Z180" s="265">
        <v>0</v>
      </c>
      <c r="AA180" s="265">
        <v>0</v>
      </c>
      <c r="AB180" s="265">
        <v>0</v>
      </c>
      <c r="AC180" s="265">
        <v>0</v>
      </c>
      <c r="AD180" s="265">
        <v>0</v>
      </c>
      <c r="AE180" s="265">
        <v>0</v>
      </c>
      <c r="AF180" s="265">
        <f t="shared" si="39"/>
        <v>0</v>
      </c>
      <c r="AG180" s="277">
        <f t="shared" si="40"/>
        <v>0</v>
      </c>
      <c r="AH180" s="277">
        <f t="shared" si="41"/>
        <v>0</v>
      </c>
      <c r="AI180" s="277">
        <f t="shared" si="42"/>
        <v>0</v>
      </c>
      <c r="AJ180" s="277">
        <f t="shared" si="43"/>
        <v>0</v>
      </c>
      <c r="AK180" s="277">
        <f t="shared" si="44"/>
        <v>0</v>
      </c>
      <c r="AL180" s="277">
        <f t="shared" si="45"/>
        <v>0</v>
      </c>
    </row>
    <row r="181" spans="1:38" ht="31.5">
      <c r="A181" s="133" t="s">
        <v>175</v>
      </c>
      <c r="B181" s="142" t="s">
        <v>1122</v>
      </c>
      <c r="C181" s="146" t="s">
        <v>1123</v>
      </c>
      <c r="D181" s="265">
        <v>0</v>
      </c>
      <c r="E181" s="265">
        <v>0</v>
      </c>
      <c r="F181" s="265">
        <v>0</v>
      </c>
      <c r="G181" s="265">
        <v>0</v>
      </c>
      <c r="H181" s="265">
        <v>0</v>
      </c>
      <c r="I181" s="265">
        <v>0</v>
      </c>
      <c r="J181" s="265">
        <v>0</v>
      </c>
      <c r="K181" s="265">
        <v>0</v>
      </c>
      <c r="L181" s="265">
        <v>0</v>
      </c>
      <c r="M181" s="265">
        <v>0</v>
      </c>
      <c r="N181" s="265">
        <v>0</v>
      </c>
      <c r="O181" s="265">
        <v>0</v>
      </c>
      <c r="P181" s="265">
        <v>0</v>
      </c>
      <c r="Q181" s="265">
        <v>0</v>
      </c>
      <c r="R181" s="265">
        <v>0</v>
      </c>
      <c r="S181" s="265">
        <v>0</v>
      </c>
      <c r="T181" s="265">
        <v>0</v>
      </c>
      <c r="U181" s="265">
        <v>0</v>
      </c>
      <c r="V181" s="265">
        <v>0</v>
      </c>
      <c r="W181" s="265">
        <v>0</v>
      </c>
      <c r="X181" s="265">
        <v>0</v>
      </c>
      <c r="Y181" s="265">
        <v>0</v>
      </c>
      <c r="Z181" s="265">
        <v>0</v>
      </c>
      <c r="AA181" s="265">
        <v>0</v>
      </c>
      <c r="AB181" s="265">
        <v>0</v>
      </c>
      <c r="AC181" s="265">
        <v>0</v>
      </c>
      <c r="AD181" s="265">
        <v>0</v>
      </c>
      <c r="AE181" s="265">
        <v>0</v>
      </c>
      <c r="AF181" s="265">
        <f t="shared" si="39"/>
        <v>0</v>
      </c>
      <c r="AG181" s="277">
        <f t="shared" si="40"/>
        <v>0</v>
      </c>
      <c r="AH181" s="277">
        <f t="shared" si="41"/>
        <v>0</v>
      </c>
      <c r="AI181" s="277">
        <f t="shared" si="42"/>
        <v>0</v>
      </c>
      <c r="AJ181" s="277">
        <f t="shared" si="43"/>
        <v>0</v>
      </c>
      <c r="AK181" s="277">
        <f t="shared" si="44"/>
        <v>0</v>
      </c>
      <c r="AL181" s="277">
        <f t="shared" si="45"/>
        <v>0</v>
      </c>
    </row>
    <row r="182" spans="1:38" ht="47.25">
      <c r="A182" s="133" t="s">
        <v>175</v>
      </c>
      <c r="B182" s="142" t="s">
        <v>1124</v>
      </c>
      <c r="C182" s="146" t="s">
        <v>1125</v>
      </c>
      <c r="D182" s="265">
        <v>0</v>
      </c>
      <c r="E182" s="265">
        <v>0</v>
      </c>
      <c r="F182" s="265">
        <v>0</v>
      </c>
      <c r="G182" s="265">
        <v>0</v>
      </c>
      <c r="H182" s="265">
        <v>0</v>
      </c>
      <c r="I182" s="265">
        <v>0</v>
      </c>
      <c r="J182" s="265">
        <v>0</v>
      </c>
      <c r="K182" s="265">
        <v>0</v>
      </c>
      <c r="L182" s="265">
        <v>0</v>
      </c>
      <c r="M182" s="265">
        <v>0</v>
      </c>
      <c r="N182" s="265">
        <v>0</v>
      </c>
      <c r="O182" s="265">
        <v>0</v>
      </c>
      <c r="P182" s="265">
        <v>0</v>
      </c>
      <c r="Q182" s="265">
        <v>0</v>
      </c>
      <c r="R182" s="265">
        <v>0</v>
      </c>
      <c r="S182" s="265">
        <v>0</v>
      </c>
      <c r="T182" s="265">
        <v>0</v>
      </c>
      <c r="U182" s="265">
        <v>0</v>
      </c>
      <c r="V182" s="265">
        <v>0</v>
      </c>
      <c r="W182" s="265">
        <v>0</v>
      </c>
      <c r="X182" s="265">
        <v>0</v>
      </c>
      <c r="Y182" s="265">
        <v>0</v>
      </c>
      <c r="Z182" s="265">
        <v>0</v>
      </c>
      <c r="AA182" s="265">
        <v>0</v>
      </c>
      <c r="AB182" s="265">
        <v>0</v>
      </c>
      <c r="AC182" s="265">
        <v>0</v>
      </c>
      <c r="AD182" s="265">
        <v>0</v>
      </c>
      <c r="AE182" s="265">
        <v>0</v>
      </c>
      <c r="AF182" s="265">
        <f t="shared" si="39"/>
        <v>0</v>
      </c>
      <c r="AG182" s="277">
        <f t="shared" si="40"/>
        <v>0</v>
      </c>
      <c r="AH182" s="277">
        <f t="shared" si="41"/>
        <v>0</v>
      </c>
      <c r="AI182" s="277">
        <f t="shared" si="42"/>
        <v>0</v>
      </c>
      <c r="AJ182" s="277">
        <f t="shared" si="43"/>
        <v>0</v>
      </c>
      <c r="AK182" s="277">
        <f t="shared" si="44"/>
        <v>0</v>
      </c>
      <c r="AL182" s="277">
        <f t="shared" si="45"/>
        <v>0</v>
      </c>
    </row>
    <row r="183" spans="1:38" ht="31.5">
      <c r="A183" s="133" t="s">
        <v>175</v>
      </c>
      <c r="B183" s="147" t="s">
        <v>1126</v>
      </c>
      <c r="C183" s="146" t="s">
        <v>1127</v>
      </c>
      <c r="D183" s="265">
        <v>0</v>
      </c>
      <c r="E183" s="265">
        <v>0</v>
      </c>
      <c r="F183" s="265">
        <v>0</v>
      </c>
      <c r="G183" s="265">
        <v>0</v>
      </c>
      <c r="H183" s="265">
        <v>0</v>
      </c>
      <c r="I183" s="265">
        <v>0</v>
      </c>
      <c r="J183" s="265">
        <v>0</v>
      </c>
      <c r="K183" s="265">
        <v>0</v>
      </c>
      <c r="L183" s="265">
        <v>0</v>
      </c>
      <c r="M183" s="265">
        <v>0</v>
      </c>
      <c r="N183" s="265">
        <v>0</v>
      </c>
      <c r="O183" s="265">
        <v>0</v>
      </c>
      <c r="P183" s="265">
        <v>0</v>
      </c>
      <c r="Q183" s="265">
        <v>0</v>
      </c>
      <c r="R183" s="265">
        <v>0</v>
      </c>
      <c r="S183" s="265">
        <v>0</v>
      </c>
      <c r="T183" s="265">
        <v>0</v>
      </c>
      <c r="U183" s="265">
        <v>0</v>
      </c>
      <c r="V183" s="265">
        <v>0</v>
      </c>
      <c r="W183" s="265">
        <v>0</v>
      </c>
      <c r="X183" s="265">
        <v>0</v>
      </c>
      <c r="Y183" s="265">
        <v>0</v>
      </c>
      <c r="Z183" s="265">
        <v>0</v>
      </c>
      <c r="AA183" s="265">
        <v>0</v>
      </c>
      <c r="AB183" s="265">
        <v>0</v>
      </c>
      <c r="AC183" s="265">
        <v>0</v>
      </c>
      <c r="AD183" s="265">
        <v>0</v>
      </c>
      <c r="AE183" s="265">
        <v>0</v>
      </c>
      <c r="AF183" s="265">
        <f t="shared" si="39"/>
        <v>0</v>
      </c>
      <c r="AG183" s="277">
        <f t="shared" si="40"/>
        <v>0</v>
      </c>
      <c r="AH183" s="277">
        <f t="shared" si="41"/>
        <v>0</v>
      </c>
      <c r="AI183" s="277">
        <f t="shared" si="42"/>
        <v>0</v>
      </c>
      <c r="AJ183" s="277">
        <f t="shared" si="43"/>
        <v>0</v>
      </c>
      <c r="AK183" s="277">
        <f t="shared" si="44"/>
        <v>0</v>
      </c>
      <c r="AL183" s="277">
        <f t="shared" si="45"/>
        <v>0</v>
      </c>
    </row>
    <row r="184" spans="1:38" ht="31.5">
      <c r="A184" s="133" t="s">
        <v>175</v>
      </c>
      <c r="B184" s="147" t="s">
        <v>1128</v>
      </c>
      <c r="C184" s="146" t="s">
        <v>1129</v>
      </c>
      <c r="D184" s="265">
        <v>0</v>
      </c>
      <c r="E184" s="265">
        <v>0</v>
      </c>
      <c r="F184" s="265">
        <v>0</v>
      </c>
      <c r="G184" s="265">
        <v>0</v>
      </c>
      <c r="H184" s="265">
        <v>0</v>
      </c>
      <c r="I184" s="265">
        <v>0</v>
      </c>
      <c r="J184" s="265">
        <v>0</v>
      </c>
      <c r="K184" s="265">
        <v>0</v>
      </c>
      <c r="L184" s="265">
        <v>0</v>
      </c>
      <c r="M184" s="265">
        <v>0</v>
      </c>
      <c r="N184" s="265">
        <v>0</v>
      </c>
      <c r="O184" s="265">
        <v>0</v>
      </c>
      <c r="P184" s="265">
        <v>0</v>
      </c>
      <c r="Q184" s="265">
        <v>0</v>
      </c>
      <c r="R184" s="265">
        <v>0</v>
      </c>
      <c r="S184" s="265">
        <v>0</v>
      </c>
      <c r="T184" s="265">
        <v>0</v>
      </c>
      <c r="U184" s="265">
        <v>0</v>
      </c>
      <c r="V184" s="265">
        <v>0</v>
      </c>
      <c r="W184" s="265">
        <v>0</v>
      </c>
      <c r="X184" s="265">
        <v>0</v>
      </c>
      <c r="Y184" s="265">
        <v>0</v>
      </c>
      <c r="Z184" s="265">
        <v>0</v>
      </c>
      <c r="AA184" s="265">
        <v>0</v>
      </c>
      <c r="AB184" s="265">
        <v>0</v>
      </c>
      <c r="AC184" s="265">
        <v>0</v>
      </c>
      <c r="AD184" s="265">
        <v>0</v>
      </c>
      <c r="AE184" s="265">
        <v>0</v>
      </c>
      <c r="AF184" s="265">
        <f t="shared" si="39"/>
        <v>0</v>
      </c>
      <c r="AG184" s="277">
        <f t="shared" si="40"/>
        <v>0</v>
      </c>
      <c r="AH184" s="277">
        <f t="shared" si="41"/>
        <v>0</v>
      </c>
      <c r="AI184" s="277">
        <f t="shared" si="42"/>
        <v>0</v>
      </c>
      <c r="AJ184" s="277">
        <f t="shared" si="43"/>
        <v>0</v>
      </c>
      <c r="AK184" s="277">
        <f t="shared" si="44"/>
        <v>0</v>
      </c>
      <c r="AL184" s="277">
        <f t="shared" si="45"/>
        <v>0</v>
      </c>
    </row>
    <row r="185" spans="1:38" ht="31.5">
      <c r="A185" s="133" t="s">
        <v>175</v>
      </c>
      <c r="B185" s="147" t="s">
        <v>1130</v>
      </c>
      <c r="C185" s="146" t="s">
        <v>1131</v>
      </c>
      <c r="D185" s="265">
        <v>0</v>
      </c>
      <c r="E185" s="265">
        <v>0</v>
      </c>
      <c r="F185" s="265">
        <v>0</v>
      </c>
      <c r="G185" s="265">
        <v>0</v>
      </c>
      <c r="H185" s="265">
        <v>0</v>
      </c>
      <c r="I185" s="265">
        <v>0</v>
      </c>
      <c r="J185" s="265">
        <v>0</v>
      </c>
      <c r="K185" s="265">
        <v>0</v>
      </c>
      <c r="L185" s="265">
        <v>0</v>
      </c>
      <c r="M185" s="265">
        <v>0</v>
      </c>
      <c r="N185" s="265">
        <v>0</v>
      </c>
      <c r="O185" s="265">
        <v>0</v>
      </c>
      <c r="P185" s="265">
        <v>0</v>
      </c>
      <c r="Q185" s="265">
        <v>0</v>
      </c>
      <c r="R185" s="265">
        <v>0</v>
      </c>
      <c r="S185" s="265">
        <v>0</v>
      </c>
      <c r="T185" s="265">
        <v>0</v>
      </c>
      <c r="U185" s="265">
        <v>0</v>
      </c>
      <c r="V185" s="265">
        <v>0</v>
      </c>
      <c r="W185" s="265">
        <v>0</v>
      </c>
      <c r="X185" s="265">
        <v>0</v>
      </c>
      <c r="Y185" s="265">
        <v>0</v>
      </c>
      <c r="Z185" s="265">
        <v>0</v>
      </c>
      <c r="AA185" s="265">
        <v>0</v>
      </c>
      <c r="AB185" s="265">
        <v>0</v>
      </c>
      <c r="AC185" s="265">
        <v>0</v>
      </c>
      <c r="AD185" s="265">
        <v>0</v>
      </c>
      <c r="AE185" s="265">
        <v>0</v>
      </c>
      <c r="AF185" s="265">
        <f t="shared" si="39"/>
        <v>0</v>
      </c>
      <c r="AG185" s="277">
        <f t="shared" si="40"/>
        <v>0</v>
      </c>
      <c r="AH185" s="277">
        <f t="shared" si="41"/>
        <v>0</v>
      </c>
      <c r="AI185" s="277">
        <f t="shared" si="42"/>
        <v>0</v>
      </c>
      <c r="AJ185" s="277">
        <f t="shared" si="43"/>
        <v>0</v>
      </c>
      <c r="AK185" s="277">
        <f t="shared" si="44"/>
        <v>0</v>
      </c>
      <c r="AL185" s="277">
        <f t="shared" si="45"/>
        <v>0</v>
      </c>
    </row>
    <row r="186" spans="1:38" ht="31.5">
      <c r="A186" s="133" t="s">
        <v>175</v>
      </c>
      <c r="B186" s="147" t="s">
        <v>1132</v>
      </c>
      <c r="C186" s="146" t="s">
        <v>1133</v>
      </c>
      <c r="D186" s="265">
        <v>0</v>
      </c>
      <c r="E186" s="265">
        <v>0</v>
      </c>
      <c r="F186" s="265">
        <v>0</v>
      </c>
      <c r="G186" s="265">
        <v>0</v>
      </c>
      <c r="H186" s="265">
        <v>0</v>
      </c>
      <c r="I186" s="265">
        <v>0</v>
      </c>
      <c r="J186" s="265">
        <v>0</v>
      </c>
      <c r="K186" s="265">
        <v>0</v>
      </c>
      <c r="L186" s="265">
        <v>0</v>
      </c>
      <c r="M186" s="265">
        <v>0</v>
      </c>
      <c r="N186" s="265">
        <v>0</v>
      </c>
      <c r="O186" s="265">
        <v>0</v>
      </c>
      <c r="P186" s="265">
        <v>0</v>
      </c>
      <c r="Q186" s="265">
        <v>0</v>
      </c>
      <c r="R186" s="265">
        <v>0</v>
      </c>
      <c r="S186" s="265">
        <v>0</v>
      </c>
      <c r="T186" s="265">
        <v>0</v>
      </c>
      <c r="U186" s="265">
        <v>0</v>
      </c>
      <c r="V186" s="265">
        <v>0</v>
      </c>
      <c r="W186" s="265">
        <v>0</v>
      </c>
      <c r="X186" s="265">
        <v>0</v>
      </c>
      <c r="Y186" s="265">
        <v>0</v>
      </c>
      <c r="Z186" s="265">
        <v>0</v>
      </c>
      <c r="AA186" s="265">
        <v>0</v>
      </c>
      <c r="AB186" s="265">
        <v>0</v>
      </c>
      <c r="AC186" s="265">
        <v>0</v>
      </c>
      <c r="AD186" s="265">
        <v>0</v>
      </c>
      <c r="AE186" s="265">
        <v>0</v>
      </c>
      <c r="AF186" s="265">
        <f t="shared" si="39"/>
        <v>0</v>
      </c>
      <c r="AG186" s="277">
        <f t="shared" si="40"/>
        <v>0</v>
      </c>
      <c r="AH186" s="277">
        <f t="shared" si="41"/>
        <v>0</v>
      </c>
      <c r="AI186" s="277">
        <f t="shared" si="42"/>
        <v>0</v>
      </c>
      <c r="AJ186" s="277">
        <f t="shared" si="43"/>
        <v>0</v>
      </c>
      <c r="AK186" s="277">
        <f t="shared" si="44"/>
        <v>0</v>
      </c>
      <c r="AL186" s="277">
        <f t="shared" si="45"/>
        <v>0</v>
      </c>
    </row>
    <row r="187" spans="1:38" ht="31.5">
      <c r="A187" s="133" t="s">
        <v>175</v>
      </c>
      <c r="B187" s="147" t="s">
        <v>1134</v>
      </c>
      <c r="C187" s="146" t="s">
        <v>1135</v>
      </c>
      <c r="D187" s="265">
        <v>0</v>
      </c>
      <c r="E187" s="265">
        <v>0</v>
      </c>
      <c r="F187" s="265">
        <v>0</v>
      </c>
      <c r="G187" s="265">
        <v>0</v>
      </c>
      <c r="H187" s="265">
        <v>0</v>
      </c>
      <c r="I187" s="265">
        <v>0</v>
      </c>
      <c r="J187" s="265">
        <v>0</v>
      </c>
      <c r="K187" s="265">
        <v>0</v>
      </c>
      <c r="L187" s="265">
        <v>0</v>
      </c>
      <c r="M187" s="265">
        <v>0</v>
      </c>
      <c r="N187" s="265">
        <v>0</v>
      </c>
      <c r="O187" s="265">
        <v>0</v>
      </c>
      <c r="P187" s="265">
        <v>0</v>
      </c>
      <c r="Q187" s="265">
        <v>0</v>
      </c>
      <c r="R187" s="265">
        <v>0</v>
      </c>
      <c r="S187" s="265">
        <v>0</v>
      </c>
      <c r="T187" s="265">
        <v>0</v>
      </c>
      <c r="U187" s="265">
        <v>0</v>
      </c>
      <c r="V187" s="265">
        <v>0</v>
      </c>
      <c r="W187" s="265">
        <v>0</v>
      </c>
      <c r="X187" s="265">
        <v>0</v>
      </c>
      <c r="Y187" s="265">
        <v>0</v>
      </c>
      <c r="Z187" s="265">
        <v>0</v>
      </c>
      <c r="AA187" s="265">
        <v>0</v>
      </c>
      <c r="AB187" s="265">
        <v>0</v>
      </c>
      <c r="AC187" s="265">
        <v>0</v>
      </c>
      <c r="AD187" s="265">
        <v>0</v>
      </c>
      <c r="AE187" s="265">
        <v>0</v>
      </c>
      <c r="AF187" s="265">
        <f t="shared" si="39"/>
        <v>0</v>
      </c>
      <c r="AG187" s="277">
        <f t="shared" si="40"/>
        <v>0</v>
      </c>
      <c r="AH187" s="277">
        <f t="shared" si="41"/>
        <v>0</v>
      </c>
      <c r="AI187" s="277">
        <f t="shared" si="42"/>
        <v>0</v>
      </c>
      <c r="AJ187" s="277">
        <f t="shared" si="43"/>
        <v>0</v>
      </c>
      <c r="AK187" s="277">
        <f t="shared" si="44"/>
        <v>0</v>
      </c>
      <c r="AL187" s="277">
        <f t="shared" si="45"/>
        <v>0</v>
      </c>
    </row>
    <row r="188" spans="1:38" ht="31.5">
      <c r="A188" s="133" t="s">
        <v>175</v>
      </c>
      <c r="B188" s="147" t="s">
        <v>1136</v>
      </c>
      <c r="C188" s="146" t="s">
        <v>1137</v>
      </c>
      <c r="D188" s="265">
        <v>0</v>
      </c>
      <c r="E188" s="265">
        <v>0</v>
      </c>
      <c r="F188" s="265">
        <v>0</v>
      </c>
      <c r="G188" s="265">
        <v>0</v>
      </c>
      <c r="H188" s="265">
        <v>0</v>
      </c>
      <c r="I188" s="265">
        <v>0</v>
      </c>
      <c r="J188" s="265">
        <v>0</v>
      </c>
      <c r="K188" s="265">
        <v>0</v>
      </c>
      <c r="L188" s="265">
        <v>0</v>
      </c>
      <c r="M188" s="265">
        <v>0</v>
      </c>
      <c r="N188" s="265">
        <v>0</v>
      </c>
      <c r="O188" s="265">
        <v>0</v>
      </c>
      <c r="P188" s="265">
        <v>0</v>
      </c>
      <c r="Q188" s="265">
        <v>0</v>
      </c>
      <c r="R188" s="265">
        <v>0</v>
      </c>
      <c r="S188" s="265">
        <v>0</v>
      </c>
      <c r="T188" s="265">
        <v>0</v>
      </c>
      <c r="U188" s="265">
        <v>0</v>
      </c>
      <c r="V188" s="265">
        <v>0</v>
      </c>
      <c r="W188" s="265">
        <v>0</v>
      </c>
      <c r="X188" s="265">
        <v>0</v>
      </c>
      <c r="Y188" s="265">
        <v>0</v>
      </c>
      <c r="Z188" s="265">
        <v>0</v>
      </c>
      <c r="AA188" s="265">
        <v>0</v>
      </c>
      <c r="AB188" s="265">
        <v>0</v>
      </c>
      <c r="AC188" s="265">
        <v>0</v>
      </c>
      <c r="AD188" s="265">
        <v>0</v>
      </c>
      <c r="AE188" s="265">
        <v>0</v>
      </c>
      <c r="AF188" s="265">
        <f t="shared" si="39"/>
        <v>0</v>
      </c>
      <c r="AG188" s="277">
        <f t="shared" si="40"/>
        <v>0</v>
      </c>
      <c r="AH188" s="277">
        <f t="shared" si="41"/>
        <v>0</v>
      </c>
      <c r="AI188" s="277">
        <f t="shared" si="42"/>
        <v>0</v>
      </c>
      <c r="AJ188" s="277">
        <f t="shared" si="43"/>
        <v>0</v>
      </c>
      <c r="AK188" s="277">
        <f t="shared" si="44"/>
        <v>0</v>
      </c>
      <c r="AL188" s="277">
        <f t="shared" si="45"/>
        <v>0</v>
      </c>
    </row>
    <row r="189" spans="1:38" ht="31.5">
      <c r="A189" s="133" t="s">
        <v>175</v>
      </c>
      <c r="B189" s="147" t="s">
        <v>1138</v>
      </c>
      <c r="C189" s="146" t="s">
        <v>1139</v>
      </c>
      <c r="D189" s="265">
        <v>0</v>
      </c>
      <c r="E189" s="265">
        <v>0</v>
      </c>
      <c r="F189" s="265">
        <v>0</v>
      </c>
      <c r="G189" s="265">
        <v>0</v>
      </c>
      <c r="H189" s="265">
        <v>0</v>
      </c>
      <c r="I189" s="265">
        <v>0</v>
      </c>
      <c r="J189" s="265">
        <v>0</v>
      </c>
      <c r="K189" s="265">
        <v>0</v>
      </c>
      <c r="L189" s="265">
        <v>0</v>
      </c>
      <c r="M189" s="265">
        <v>0</v>
      </c>
      <c r="N189" s="265">
        <v>0</v>
      </c>
      <c r="O189" s="265">
        <v>0</v>
      </c>
      <c r="P189" s="265">
        <v>0</v>
      </c>
      <c r="Q189" s="265">
        <v>0</v>
      </c>
      <c r="R189" s="265">
        <v>0</v>
      </c>
      <c r="S189" s="265">
        <v>0</v>
      </c>
      <c r="T189" s="265">
        <v>0</v>
      </c>
      <c r="U189" s="265">
        <v>0</v>
      </c>
      <c r="V189" s="265">
        <v>0</v>
      </c>
      <c r="W189" s="265">
        <v>0</v>
      </c>
      <c r="X189" s="265">
        <v>0</v>
      </c>
      <c r="Y189" s="265">
        <v>0</v>
      </c>
      <c r="Z189" s="265">
        <v>0</v>
      </c>
      <c r="AA189" s="265">
        <v>0</v>
      </c>
      <c r="AB189" s="265">
        <v>0</v>
      </c>
      <c r="AC189" s="265">
        <v>0</v>
      </c>
      <c r="AD189" s="265">
        <v>0</v>
      </c>
      <c r="AE189" s="265">
        <v>0</v>
      </c>
      <c r="AF189" s="265">
        <f t="shared" si="39"/>
        <v>0</v>
      </c>
      <c r="AG189" s="277">
        <f t="shared" si="40"/>
        <v>0</v>
      </c>
      <c r="AH189" s="277">
        <f t="shared" si="41"/>
        <v>0</v>
      </c>
      <c r="AI189" s="277">
        <f t="shared" si="42"/>
        <v>0</v>
      </c>
      <c r="AJ189" s="277">
        <f t="shared" si="43"/>
        <v>0</v>
      </c>
      <c r="AK189" s="277">
        <f t="shared" si="44"/>
        <v>0</v>
      </c>
      <c r="AL189" s="277">
        <f t="shared" si="45"/>
        <v>0</v>
      </c>
    </row>
    <row r="190" spans="1:38" ht="31.5">
      <c r="A190" s="133" t="s">
        <v>175</v>
      </c>
      <c r="B190" s="147" t="s">
        <v>1140</v>
      </c>
      <c r="C190" s="146" t="s">
        <v>1141</v>
      </c>
      <c r="D190" s="265">
        <v>0</v>
      </c>
      <c r="E190" s="265">
        <v>0</v>
      </c>
      <c r="F190" s="265">
        <v>0</v>
      </c>
      <c r="G190" s="265">
        <v>0</v>
      </c>
      <c r="H190" s="265">
        <v>0</v>
      </c>
      <c r="I190" s="265">
        <v>0</v>
      </c>
      <c r="J190" s="265">
        <v>0</v>
      </c>
      <c r="K190" s="265">
        <v>0</v>
      </c>
      <c r="L190" s="265">
        <v>0</v>
      </c>
      <c r="M190" s="265">
        <v>0</v>
      </c>
      <c r="N190" s="265">
        <v>0</v>
      </c>
      <c r="O190" s="265">
        <v>0</v>
      </c>
      <c r="P190" s="265">
        <v>0</v>
      </c>
      <c r="Q190" s="265">
        <v>0</v>
      </c>
      <c r="R190" s="265">
        <v>0</v>
      </c>
      <c r="S190" s="265">
        <v>0</v>
      </c>
      <c r="T190" s="265">
        <v>0</v>
      </c>
      <c r="U190" s="265">
        <v>0</v>
      </c>
      <c r="V190" s="265">
        <v>0</v>
      </c>
      <c r="W190" s="265">
        <v>0</v>
      </c>
      <c r="X190" s="265">
        <v>0</v>
      </c>
      <c r="Y190" s="265">
        <v>0</v>
      </c>
      <c r="Z190" s="265">
        <v>0</v>
      </c>
      <c r="AA190" s="265">
        <v>0</v>
      </c>
      <c r="AB190" s="265">
        <v>0</v>
      </c>
      <c r="AC190" s="265">
        <v>0</v>
      </c>
      <c r="AD190" s="265">
        <v>0</v>
      </c>
      <c r="AE190" s="265">
        <v>0</v>
      </c>
      <c r="AF190" s="265">
        <f t="shared" si="39"/>
        <v>0</v>
      </c>
      <c r="AG190" s="277">
        <f t="shared" si="40"/>
        <v>0</v>
      </c>
      <c r="AH190" s="277">
        <f t="shared" si="41"/>
        <v>0</v>
      </c>
      <c r="AI190" s="277">
        <f t="shared" si="42"/>
        <v>0</v>
      </c>
      <c r="AJ190" s="277">
        <f t="shared" si="43"/>
        <v>0</v>
      </c>
      <c r="AK190" s="277">
        <f t="shared" si="44"/>
        <v>0</v>
      </c>
      <c r="AL190" s="277">
        <f t="shared" si="45"/>
        <v>0</v>
      </c>
    </row>
    <row r="191" spans="1:38" ht="31.5">
      <c r="A191" s="133" t="s">
        <v>175</v>
      </c>
      <c r="B191" s="147" t="s">
        <v>1142</v>
      </c>
      <c r="C191" s="146" t="s">
        <v>1143</v>
      </c>
      <c r="D191" s="265">
        <v>0</v>
      </c>
      <c r="E191" s="265">
        <v>0</v>
      </c>
      <c r="F191" s="265">
        <v>0</v>
      </c>
      <c r="G191" s="265">
        <v>0</v>
      </c>
      <c r="H191" s="265">
        <v>0</v>
      </c>
      <c r="I191" s="265">
        <v>0</v>
      </c>
      <c r="J191" s="265">
        <v>0</v>
      </c>
      <c r="K191" s="265">
        <v>0</v>
      </c>
      <c r="L191" s="265">
        <v>0</v>
      </c>
      <c r="M191" s="265">
        <v>0</v>
      </c>
      <c r="N191" s="265">
        <v>0</v>
      </c>
      <c r="O191" s="265">
        <v>0</v>
      </c>
      <c r="P191" s="265">
        <v>0</v>
      </c>
      <c r="Q191" s="265">
        <v>0</v>
      </c>
      <c r="R191" s="265">
        <v>0</v>
      </c>
      <c r="S191" s="265">
        <v>0</v>
      </c>
      <c r="T191" s="265">
        <v>0</v>
      </c>
      <c r="U191" s="265">
        <v>0</v>
      </c>
      <c r="V191" s="265">
        <v>0</v>
      </c>
      <c r="W191" s="265">
        <v>0</v>
      </c>
      <c r="X191" s="265">
        <v>0</v>
      </c>
      <c r="Y191" s="265">
        <v>0</v>
      </c>
      <c r="Z191" s="265">
        <v>0</v>
      </c>
      <c r="AA191" s="265">
        <v>0</v>
      </c>
      <c r="AB191" s="265">
        <v>0</v>
      </c>
      <c r="AC191" s="265">
        <v>0</v>
      </c>
      <c r="AD191" s="265">
        <v>0</v>
      </c>
      <c r="AE191" s="265">
        <v>0</v>
      </c>
      <c r="AF191" s="265">
        <f t="shared" si="39"/>
        <v>0</v>
      </c>
      <c r="AG191" s="277">
        <f t="shared" si="40"/>
        <v>0</v>
      </c>
      <c r="AH191" s="277">
        <f t="shared" si="41"/>
        <v>0</v>
      </c>
      <c r="AI191" s="277">
        <f t="shared" si="42"/>
        <v>0</v>
      </c>
      <c r="AJ191" s="277">
        <f t="shared" si="43"/>
        <v>0</v>
      </c>
      <c r="AK191" s="277">
        <f t="shared" si="44"/>
        <v>0</v>
      </c>
      <c r="AL191" s="277">
        <f t="shared" si="45"/>
        <v>0</v>
      </c>
    </row>
    <row r="192" spans="1:38" ht="31.5">
      <c r="A192" s="133" t="s">
        <v>175</v>
      </c>
      <c r="B192" s="147" t="s">
        <v>1144</v>
      </c>
      <c r="C192" s="146" t="s">
        <v>1145</v>
      </c>
      <c r="D192" s="265">
        <v>0</v>
      </c>
      <c r="E192" s="265">
        <v>0</v>
      </c>
      <c r="F192" s="265">
        <v>0</v>
      </c>
      <c r="G192" s="265">
        <v>0</v>
      </c>
      <c r="H192" s="265">
        <v>0</v>
      </c>
      <c r="I192" s="265">
        <v>0</v>
      </c>
      <c r="J192" s="265">
        <v>0</v>
      </c>
      <c r="K192" s="265">
        <v>0</v>
      </c>
      <c r="L192" s="265">
        <v>0</v>
      </c>
      <c r="M192" s="265">
        <v>0</v>
      </c>
      <c r="N192" s="265">
        <v>0</v>
      </c>
      <c r="O192" s="265">
        <v>0</v>
      </c>
      <c r="P192" s="265">
        <v>0</v>
      </c>
      <c r="Q192" s="265">
        <v>0</v>
      </c>
      <c r="R192" s="265">
        <v>0</v>
      </c>
      <c r="S192" s="265">
        <v>0</v>
      </c>
      <c r="T192" s="265">
        <v>0</v>
      </c>
      <c r="U192" s="265">
        <v>0</v>
      </c>
      <c r="V192" s="265">
        <v>0</v>
      </c>
      <c r="W192" s="265">
        <v>0</v>
      </c>
      <c r="X192" s="265">
        <v>0</v>
      </c>
      <c r="Y192" s="265">
        <v>0</v>
      </c>
      <c r="Z192" s="265">
        <v>0</v>
      </c>
      <c r="AA192" s="265">
        <v>0</v>
      </c>
      <c r="AB192" s="265">
        <v>0</v>
      </c>
      <c r="AC192" s="265">
        <v>0</v>
      </c>
      <c r="AD192" s="265">
        <v>0</v>
      </c>
      <c r="AE192" s="265">
        <v>0</v>
      </c>
      <c r="AF192" s="265">
        <f t="shared" si="39"/>
        <v>0</v>
      </c>
      <c r="AG192" s="277">
        <f t="shared" si="40"/>
        <v>0</v>
      </c>
      <c r="AH192" s="277">
        <f t="shared" si="41"/>
        <v>0</v>
      </c>
      <c r="AI192" s="277">
        <f t="shared" si="42"/>
        <v>0</v>
      </c>
      <c r="AJ192" s="277">
        <f t="shared" si="43"/>
        <v>0</v>
      </c>
      <c r="AK192" s="277">
        <f t="shared" si="44"/>
        <v>0</v>
      </c>
      <c r="AL192" s="277">
        <f t="shared" si="45"/>
        <v>0</v>
      </c>
    </row>
    <row r="193" spans="1:38" ht="31.5">
      <c r="A193" s="133" t="s">
        <v>175</v>
      </c>
      <c r="B193" s="147" t="s">
        <v>1146</v>
      </c>
      <c r="C193" s="146" t="s">
        <v>1147</v>
      </c>
      <c r="D193" s="265">
        <v>0</v>
      </c>
      <c r="E193" s="265">
        <v>0</v>
      </c>
      <c r="F193" s="265">
        <v>0</v>
      </c>
      <c r="G193" s="265">
        <v>0</v>
      </c>
      <c r="H193" s="265">
        <v>0</v>
      </c>
      <c r="I193" s="265">
        <v>0</v>
      </c>
      <c r="J193" s="265">
        <v>0</v>
      </c>
      <c r="K193" s="265">
        <v>0</v>
      </c>
      <c r="L193" s="265">
        <v>0</v>
      </c>
      <c r="M193" s="265">
        <v>0</v>
      </c>
      <c r="N193" s="265">
        <v>0</v>
      </c>
      <c r="O193" s="265">
        <v>0</v>
      </c>
      <c r="P193" s="265">
        <v>0</v>
      </c>
      <c r="Q193" s="265">
        <v>0</v>
      </c>
      <c r="R193" s="265">
        <v>0</v>
      </c>
      <c r="S193" s="265">
        <v>0</v>
      </c>
      <c r="T193" s="265">
        <v>0</v>
      </c>
      <c r="U193" s="265">
        <v>0</v>
      </c>
      <c r="V193" s="265">
        <v>0</v>
      </c>
      <c r="W193" s="265">
        <v>0</v>
      </c>
      <c r="X193" s="265">
        <v>0</v>
      </c>
      <c r="Y193" s="265">
        <v>0</v>
      </c>
      <c r="Z193" s="265">
        <v>0</v>
      </c>
      <c r="AA193" s="265">
        <v>0</v>
      </c>
      <c r="AB193" s="265">
        <v>0</v>
      </c>
      <c r="AC193" s="265">
        <v>0</v>
      </c>
      <c r="AD193" s="265">
        <v>0</v>
      </c>
      <c r="AE193" s="265">
        <v>0</v>
      </c>
      <c r="AF193" s="265">
        <f t="shared" si="39"/>
        <v>0</v>
      </c>
      <c r="AG193" s="277">
        <f t="shared" si="40"/>
        <v>0</v>
      </c>
      <c r="AH193" s="277">
        <f t="shared" si="41"/>
        <v>0</v>
      </c>
      <c r="AI193" s="277">
        <f t="shared" si="42"/>
        <v>0</v>
      </c>
      <c r="AJ193" s="277">
        <f t="shared" si="43"/>
        <v>0</v>
      </c>
      <c r="AK193" s="277">
        <f t="shared" si="44"/>
        <v>0</v>
      </c>
      <c r="AL193" s="277">
        <f t="shared" si="45"/>
        <v>0</v>
      </c>
    </row>
    <row r="194" spans="1:38" ht="31.5">
      <c r="A194" s="133" t="s">
        <v>175</v>
      </c>
      <c r="B194" s="147" t="s">
        <v>1148</v>
      </c>
      <c r="C194" s="146" t="s">
        <v>1149</v>
      </c>
      <c r="D194" s="265">
        <v>0</v>
      </c>
      <c r="E194" s="265">
        <v>0</v>
      </c>
      <c r="F194" s="265">
        <v>0</v>
      </c>
      <c r="G194" s="265">
        <v>0</v>
      </c>
      <c r="H194" s="265">
        <v>0</v>
      </c>
      <c r="I194" s="265">
        <v>0</v>
      </c>
      <c r="J194" s="265">
        <v>0</v>
      </c>
      <c r="K194" s="265">
        <v>0</v>
      </c>
      <c r="L194" s="265">
        <v>0</v>
      </c>
      <c r="M194" s="265">
        <v>0</v>
      </c>
      <c r="N194" s="265">
        <v>0</v>
      </c>
      <c r="O194" s="265">
        <v>0</v>
      </c>
      <c r="P194" s="265">
        <v>0</v>
      </c>
      <c r="Q194" s="265">
        <v>0</v>
      </c>
      <c r="R194" s="265">
        <v>0</v>
      </c>
      <c r="S194" s="265">
        <v>0</v>
      </c>
      <c r="T194" s="265">
        <v>0</v>
      </c>
      <c r="U194" s="265">
        <v>0</v>
      </c>
      <c r="V194" s="265">
        <v>0</v>
      </c>
      <c r="W194" s="265">
        <v>0</v>
      </c>
      <c r="X194" s="265">
        <v>0</v>
      </c>
      <c r="Y194" s="265">
        <v>0</v>
      </c>
      <c r="Z194" s="265">
        <v>0</v>
      </c>
      <c r="AA194" s="265">
        <v>0</v>
      </c>
      <c r="AB194" s="265">
        <v>0</v>
      </c>
      <c r="AC194" s="265">
        <v>0</v>
      </c>
      <c r="AD194" s="265">
        <v>0</v>
      </c>
      <c r="AE194" s="265">
        <v>0</v>
      </c>
      <c r="AF194" s="265">
        <f t="shared" si="39"/>
        <v>0</v>
      </c>
      <c r="AG194" s="277">
        <f t="shared" si="40"/>
        <v>0</v>
      </c>
      <c r="AH194" s="277">
        <f t="shared" si="41"/>
        <v>0</v>
      </c>
      <c r="AI194" s="277">
        <f t="shared" si="42"/>
        <v>0</v>
      </c>
      <c r="AJ194" s="277">
        <f t="shared" si="43"/>
        <v>0</v>
      </c>
      <c r="AK194" s="277">
        <f t="shared" si="44"/>
        <v>0</v>
      </c>
      <c r="AL194" s="277">
        <f t="shared" si="45"/>
        <v>0</v>
      </c>
    </row>
    <row r="195" spans="1:38" ht="31.5">
      <c r="A195" s="133" t="s">
        <v>175</v>
      </c>
      <c r="B195" s="147" t="s">
        <v>1150</v>
      </c>
      <c r="C195" s="146" t="s">
        <v>1151</v>
      </c>
      <c r="D195" s="265">
        <v>0</v>
      </c>
      <c r="E195" s="265">
        <v>0</v>
      </c>
      <c r="F195" s="265">
        <v>0</v>
      </c>
      <c r="G195" s="265">
        <v>0</v>
      </c>
      <c r="H195" s="265">
        <v>0</v>
      </c>
      <c r="I195" s="265">
        <v>0</v>
      </c>
      <c r="J195" s="265">
        <v>0</v>
      </c>
      <c r="K195" s="265">
        <v>0</v>
      </c>
      <c r="L195" s="265">
        <v>0</v>
      </c>
      <c r="M195" s="265">
        <v>0</v>
      </c>
      <c r="N195" s="265">
        <v>0</v>
      </c>
      <c r="O195" s="265">
        <v>0</v>
      </c>
      <c r="P195" s="265">
        <v>0</v>
      </c>
      <c r="Q195" s="265">
        <v>0</v>
      </c>
      <c r="R195" s="265">
        <v>0</v>
      </c>
      <c r="S195" s="265">
        <v>0</v>
      </c>
      <c r="T195" s="265">
        <v>0</v>
      </c>
      <c r="U195" s="265">
        <v>0</v>
      </c>
      <c r="V195" s="265">
        <v>0</v>
      </c>
      <c r="W195" s="265">
        <v>0</v>
      </c>
      <c r="X195" s="265">
        <v>0</v>
      </c>
      <c r="Y195" s="265">
        <v>0</v>
      </c>
      <c r="Z195" s="265">
        <v>0</v>
      </c>
      <c r="AA195" s="265">
        <v>0</v>
      </c>
      <c r="AB195" s="265">
        <v>0</v>
      </c>
      <c r="AC195" s="265">
        <v>0</v>
      </c>
      <c r="AD195" s="265">
        <v>0</v>
      </c>
      <c r="AE195" s="265">
        <v>0</v>
      </c>
      <c r="AF195" s="265">
        <f t="shared" si="39"/>
        <v>0</v>
      </c>
      <c r="AG195" s="277">
        <f t="shared" si="40"/>
        <v>0</v>
      </c>
      <c r="AH195" s="277">
        <f t="shared" si="41"/>
        <v>0</v>
      </c>
      <c r="AI195" s="277">
        <f t="shared" si="42"/>
        <v>0</v>
      </c>
      <c r="AJ195" s="277">
        <f t="shared" si="43"/>
        <v>0</v>
      </c>
      <c r="AK195" s="277">
        <f t="shared" si="44"/>
        <v>0</v>
      </c>
      <c r="AL195" s="277">
        <f t="shared" si="45"/>
        <v>0</v>
      </c>
    </row>
    <row r="196" spans="1:38" ht="47.25">
      <c r="A196" s="133" t="s">
        <v>175</v>
      </c>
      <c r="B196" s="147" t="s">
        <v>1152</v>
      </c>
      <c r="C196" s="146" t="s">
        <v>1153</v>
      </c>
      <c r="D196" s="265">
        <v>0</v>
      </c>
      <c r="E196" s="265">
        <v>0</v>
      </c>
      <c r="F196" s="265">
        <v>0</v>
      </c>
      <c r="G196" s="265">
        <v>0</v>
      </c>
      <c r="H196" s="265">
        <v>0</v>
      </c>
      <c r="I196" s="265">
        <v>0</v>
      </c>
      <c r="J196" s="265">
        <v>0</v>
      </c>
      <c r="K196" s="265">
        <v>0</v>
      </c>
      <c r="L196" s="265">
        <v>0</v>
      </c>
      <c r="M196" s="265">
        <v>0</v>
      </c>
      <c r="N196" s="265">
        <v>0</v>
      </c>
      <c r="O196" s="265">
        <v>0</v>
      </c>
      <c r="P196" s="265">
        <v>0</v>
      </c>
      <c r="Q196" s="265">
        <v>0</v>
      </c>
      <c r="R196" s="265">
        <v>0</v>
      </c>
      <c r="S196" s="265">
        <v>0</v>
      </c>
      <c r="T196" s="265">
        <v>0</v>
      </c>
      <c r="U196" s="265">
        <v>0</v>
      </c>
      <c r="V196" s="265">
        <v>0</v>
      </c>
      <c r="W196" s="265">
        <v>0</v>
      </c>
      <c r="X196" s="265">
        <v>0</v>
      </c>
      <c r="Y196" s="265">
        <v>0</v>
      </c>
      <c r="Z196" s="265">
        <v>0</v>
      </c>
      <c r="AA196" s="265">
        <v>0</v>
      </c>
      <c r="AB196" s="265">
        <v>0</v>
      </c>
      <c r="AC196" s="265">
        <v>0</v>
      </c>
      <c r="AD196" s="265">
        <v>0</v>
      </c>
      <c r="AE196" s="265">
        <v>0</v>
      </c>
      <c r="AF196" s="265">
        <f t="shared" si="39"/>
        <v>0</v>
      </c>
      <c r="AG196" s="277">
        <f t="shared" si="40"/>
        <v>0</v>
      </c>
      <c r="AH196" s="277">
        <f t="shared" si="41"/>
        <v>0</v>
      </c>
      <c r="AI196" s="277">
        <f t="shared" si="42"/>
        <v>0</v>
      </c>
      <c r="AJ196" s="277">
        <f t="shared" si="43"/>
        <v>0</v>
      </c>
      <c r="AK196" s="277">
        <f t="shared" si="44"/>
        <v>0</v>
      </c>
      <c r="AL196" s="277">
        <f t="shared" si="45"/>
        <v>0</v>
      </c>
    </row>
    <row r="197" spans="1:38" ht="31.5">
      <c r="A197" s="133" t="s">
        <v>175</v>
      </c>
      <c r="B197" s="147" t="s">
        <v>1154</v>
      </c>
      <c r="C197" s="146" t="s">
        <v>1155</v>
      </c>
      <c r="D197" s="265">
        <v>0</v>
      </c>
      <c r="E197" s="265">
        <v>0</v>
      </c>
      <c r="F197" s="265">
        <v>0</v>
      </c>
      <c r="G197" s="265">
        <v>0</v>
      </c>
      <c r="H197" s="265">
        <v>0</v>
      </c>
      <c r="I197" s="265">
        <v>0</v>
      </c>
      <c r="J197" s="265">
        <v>0</v>
      </c>
      <c r="K197" s="265">
        <v>0</v>
      </c>
      <c r="L197" s="265">
        <v>0</v>
      </c>
      <c r="M197" s="265">
        <v>0</v>
      </c>
      <c r="N197" s="265">
        <v>0</v>
      </c>
      <c r="O197" s="265">
        <v>0</v>
      </c>
      <c r="P197" s="265">
        <v>0</v>
      </c>
      <c r="Q197" s="265">
        <v>0</v>
      </c>
      <c r="R197" s="265">
        <v>0</v>
      </c>
      <c r="S197" s="265">
        <v>0</v>
      </c>
      <c r="T197" s="265">
        <v>0</v>
      </c>
      <c r="U197" s="265">
        <v>0</v>
      </c>
      <c r="V197" s="265">
        <v>0</v>
      </c>
      <c r="W197" s="265">
        <v>0</v>
      </c>
      <c r="X197" s="265">
        <v>0</v>
      </c>
      <c r="Y197" s="265">
        <v>0</v>
      </c>
      <c r="Z197" s="265">
        <v>0</v>
      </c>
      <c r="AA197" s="265">
        <v>0</v>
      </c>
      <c r="AB197" s="265">
        <v>0</v>
      </c>
      <c r="AC197" s="265">
        <v>0</v>
      </c>
      <c r="AD197" s="265">
        <v>0</v>
      </c>
      <c r="AE197" s="265">
        <v>0</v>
      </c>
      <c r="AF197" s="265">
        <f t="shared" si="39"/>
        <v>0</v>
      </c>
      <c r="AG197" s="277">
        <f t="shared" si="40"/>
        <v>0</v>
      </c>
      <c r="AH197" s="277">
        <f t="shared" si="41"/>
        <v>0</v>
      </c>
      <c r="AI197" s="277">
        <f t="shared" si="42"/>
        <v>0</v>
      </c>
      <c r="AJ197" s="277">
        <f t="shared" si="43"/>
        <v>0</v>
      </c>
      <c r="AK197" s="277">
        <f t="shared" si="44"/>
        <v>0</v>
      </c>
      <c r="AL197" s="277">
        <f t="shared" si="45"/>
        <v>0</v>
      </c>
    </row>
    <row r="198" spans="1:38" ht="78.75">
      <c r="A198" s="133" t="s">
        <v>175</v>
      </c>
      <c r="B198" s="147" t="s">
        <v>1156</v>
      </c>
      <c r="C198" s="146" t="s">
        <v>1157</v>
      </c>
      <c r="D198" s="265">
        <v>0</v>
      </c>
      <c r="E198" s="265">
        <v>0</v>
      </c>
      <c r="F198" s="265">
        <v>0</v>
      </c>
      <c r="G198" s="265">
        <v>0</v>
      </c>
      <c r="H198" s="265">
        <v>0</v>
      </c>
      <c r="I198" s="265">
        <v>0</v>
      </c>
      <c r="J198" s="265">
        <v>0</v>
      </c>
      <c r="K198" s="265">
        <v>0</v>
      </c>
      <c r="L198" s="265">
        <v>0</v>
      </c>
      <c r="M198" s="265">
        <v>0</v>
      </c>
      <c r="N198" s="265">
        <v>0</v>
      </c>
      <c r="O198" s="265">
        <v>0</v>
      </c>
      <c r="P198" s="265">
        <v>0</v>
      </c>
      <c r="Q198" s="265">
        <v>0</v>
      </c>
      <c r="R198" s="265">
        <v>0</v>
      </c>
      <c r="S198" s="265">
        <v>0</v>
      </c>
      <c r="T198" s="265">
        <v>0</v>
      </c>
      <c r="U198" s="265">
        <v>0</v>
      </c>
      <c r="V198" s="265">
        <v>0</v>
      </c>
      <c r="W198" s="265">
        <v>0</v>
      </c>
      <c r="X198" s="265">
        <v>0</v>
      </c>
      <c r="Y198" s="265">
        <v>0</v>
      </c>
      <c r="Z198" s="265">
        <v>0</v>
      </c>
      <c r="AA198" s="265">
        <v>0</v>
      </c>
      <c r="AB198" s="265">
        <v>0</v>
      </c>
      <c r="AC198" s="265">
        <v>0</v>
      </c>
      <c r="AD198" s="265">
        <v>0</v>
      </c>
      <c r="AE198" s="265">
        <v>0</v>
      </c>
      <c r="AF198" s="265">
        <f t="shared" si="39"/>
        <v>0</v>
      </c>
      <c r="AG198" s="277">
        <f t="shared" si="40"/>
        <v>0</v>
      </c>
      <c r="AH198" s="277">
        <f t="shared" si="41"/>
        <v>0</v>
      </c>
      <c r="AI198" s="277">
        <f t="shared" si="42"/>
        <v>0</v>
      </c>
      <c r="AJ198" s="277">
        <f t="shared" si="43"/>
        <v>0</v>
      </c>
      <c r="AK198" s="277">
        <f t="shared" si="44"/>
        <v>0</v>
      </c>
      <c r="AL198" s="277">
        <f t="shared" si="45"/>
        <v>0</v>
      </c>
    </row>
    <row r="199" spans="1:38" ht="31.5">
      <c r="A199" s="133" t="s">
        <v>175</v>
      </c>
      <c r="B199" s="147" t="s">
        <v>1158</v>
      </c>
      <c r="C199" s="146" t="s">
        <v>1159</v>
      </c>
      <c r="D199" s="265">
        <v>0</v>
      </c>
      <c r="E199" s="265">
        <v>0</v>
      </c>
      <c r="F199" s="265">
        <v>0</v>
      </c>
      <c r="G199" s="265">
        <v>0</v>
      </c>
      <c r="H199" s="265">
        <v>0</v>
      </c>
      <c r="I199" s="265">
        <v>0</v>
      </c>
      <c r="J199" s="265">
        <v>0</v>
      </c>
      <c r="K199" s="265">
        <v>0</v>
      </c>
      <c r="L199" s="265">
        <v>0</v>
      </c>
      <c r="M199" s="265">
        <v>0</v>
      </c>
      <c r="N199" s="265">
        <v>0</v>
      </c>
      <c r="O199" s="265">
        <v>0</v>
      </c>
      <c r="P199" s="265">
        <v>0</v>
      </c>
      <c r="Q199" s="265">
        <v>0</v>
      </c>
      <c r="R199" s="265">
        <v>0</v>
      </c>
      <c r="S199" s="265">
        <v>0</v>
      </c>
      <c r="T199" s="265">
        <v>0</v>
      </c>
      <c r="U199" s="265">
        <v>0</v>
      </c>
      <c r="V199" s="265">
        <v>0</v>
      </c>
      <c r="W199" s="265">
        <v>0</v>
      </c>
      <c r="X199" s="265">
        <v>0</v>
      </c>
      <c r="Y199" s="265">
        <v>0</v>
      </c>
      <c r="Z199" s="265">
        <v>0</v>
      </c>
      <c r="AA199" s="265">
        <v>0</v>
      </c>
      <c r="AB199" s="265">
        <v>0</v>
      </c>
      <c r="AC199" s="265">
        <v>0</v>
      </c>
      <c r="AD199" s="265">
        <v>0</v>
      </c>
      <c r="AE199" s="265">
        <v>0</v>
      </c>
      <c r="AF199" s="265">
        <f t="shared" si="39"/>
        <v>0</v>
      </c>
      <c r="AG199" s="277">
        <f t="shared" si="40"/>
        <v>0</v>
      </c>
      <c r="AH199" s="277">
        <f t="shared" si="41"/>
        <v>0</v>
      </c>
      <c r="AI199" s="277">
        <f t="shared" si="42"/>
        <v>0</v>
      </c>
      <c r="AJ199" s="277">
        <f t="shared" si="43"/>
        <v>0</v>
      </c>
      <c r="AK199" s="277">
        <f t="shared" si="44"/>
        <v>0</v>
      </c>
      <c r="AL199" s="277">
        <f t="shared" si="45"/>
        <v>0</v>
      </c>
    </row>
    <row r="200" spans="1:38" ht="31.5">
      <c r="A200" s="133" t="s">
        <v>175</v>
      </c>
      <c r="B200" s="147" t="s">
        <v>1160</v>
      </c>
      <c r="C200" s="146" t="s">
        <v>1161</v>
      </c>
      <c r="D200" s="265">
        <v>0</v>
      </c>
      <c r="E200" s="265">
        <v>0</v>
      </c>
      <c r="F200" s="265">
        <v>0</v>
      </c>
      <c r="G200" s="265">
        <v>0</v>
      </c>
      <c r="H200" s="265">
        <v>0</v>
      </c>
      <c r="I200" s="265">
        <v>0</v>
      </c>
      <c r="J200" s="265">
        <v>0</v>
      </c>
      <c r="K200" s="265">
        <v>0</v>
      </c>
      <c r="L200" s="265">
        <v>0</v>
      </c>
      <c r="M200" s="265">
        <v>0</v>
      </c>
      <c r="N200" s="265">
        <v>0</v>
      </c>
      <c r="O200" s="265">
        <v>0</v>
      </c>
      <c r="P200" s="265">
        <v>0</v>
      </c>
      <c r="Q200" s="265">
        <v>0</v>
      </c>
      <c r="R200" s="265">
        <v>0</v>
      </c>
      <c r="S200" s="265">
        <v>0</v>
      </c>
      <c r="T200" s="265">
        <v>0</v>
      </c>
      <c r="U200" s="265">
        <v>0</v>
      </c>
      <c r="V200" s="265">
        <v>0</v>
      </c>
      <c r="W200" s="265">
        <v>0</v>
      </c>
      <c r="X200" s="265">
        <v>0</v>
      </c>
      <c r="Y200" s="265">
        <v>0</v>
      </c>
      <c r="Z200" s="265">
        <v>0</v>
      </c>
      <c r="AA200" s="265">
        <v>0</v>
      </c>
      <c r="AB200" s="265">
        <v>0</v>
      </c>
      <c r="AC200" s="265">
        <v>0</v>
      </c>
      <c r="AD200" s="265">
        <v>0</v>
      </c>
      <c r="AE200" s="265">
        <v>0</v>
      </c>
      <c r="AF200" s="265">
        <f t="shared" si="39"/>
        <v>0</v>
      </c>
      <c r="AG200" s="277">
        <f t="shared" si="40"/>
        <v>0</v>
      </c>
      <c r="AH200" s="277">
        <f t="shared" si="41"/>
        <v>0</v>
      </c>
      <c r="AI200" s="277">
        <f t="shared" si="42"/>
        <v>0</v>
      </c>
      <c r="AJ200" s="277">
        <f t="shared" si="43"/>
        <v>0</v>
      </c>
      <c r="AK200" s="277">
        <f t="shared" si="44"/>
        <v>0</v>
      </c>
      <c r="AL200" s="277">
        <f t="shared" si="45"/>
        <v>0</v>
      </c>
    </row>
    <row r="201" spans="1:38" ht="31.5">
      <c r="A201" s="133" t="s">
        <v>175</v>
      </c>
      <c r="B201" s="147" t="s">
        <v>1162</v>
      </c>
      <c r="C201" s="146" t="s">
        <v>1163</v>
      </c>
      <c r="D201" s="265">
        <v>0</v>
      </c>
      <c r="E201" s="265">
        <v>0</v>
      </c>
      <c r="F201" s="265">
        <v>0</v>
      </c>
      <c r="G201" s="265">
        <v>0</v>
      </c>
      <c r="H201" s="265">
        <v>0</v>
      </c>
      <c r="I201" s="265">
        <v>0</v>
      </c>
      <c r="J201" s="265">
        <v>0</v>
      </c>
      <c r="K201" s="265">
        <v>0</v>
      </c>
      <c r="L201" s="265">
        <v>0</v>
      </c>
      <c r="M201" s="265">
        <v>0</v>
      </c>
      <c r="N201" s="265">
        <v>0</v>
      </c>
      <c r="O201" s="265">
        <v>0</v>
      </c>
      <c r="P201" s="265">
        <v>0</v>
      </c>
      <c r="Q201" s="265">
        <v>0</v>
      </c>
      <c r="R201" s="265">
        <v>0</v>
      </c>
      <c r="S201" s="265">
        <v>0</v>
      </c>
      <c r="T201" s="265">
        <v>0</v>
      </c>
      <c r="U201" s="265">
        <v>0</v>
      </c>
      <c r="V201" s="265">
        <v>0</v>
      </c>
      <c r="W201" s="265">
        <v>0</v>
      </c>
      <c r="X201" s="265">
        <v>0</v>
      </c>
      <c r="Y201" s="265">
        <v>0</v>
      </c>
      <c r="Z201" s="265">
        <v>0</v>
      </c>
      <c r="AA201" s="265">
        <v>0</v>
      </c>
      <c r="AB201" s="265">
        <v>0</v>
      </c>
      <c r="AC201" s="265">
        <v>0</v>
      </c>
      <c r="AD201" s="265">
        <v>0</v>
      </c>
      <c r="AE201" s="265">
        <v>0</v>
      </c>
      <c r="AF201" s="265">
        <f t="shared" si="39"/>
        <v>0</v>
      </c>
      <c r="AG201" s="277">
        <f t="shared" si="40"/>
        <v>0</v>
      </c>
      <c r="AH201" s="277">
        <f t="shared" si="41"/>
        <v>0</v>
      </c>
      <c r="AI201" s="277">
        <f t="shared" si="42"/>
        <v>0</v>
      </c>
      <c r="AJ201" s="277">
        <f t="shared" si="43"/>
        <v>0</v>
      </c>
      <c r="AK201" s="277">
        <f t="shared" si="44"/>
        <v>0</v>
      </c>
      <c r="AL201" s="277">
        <f t="shared" si="45"/>
        <v>0</v>
      </c>
    </row>
    <row r="202" spans="1:38" s="275" customFormat="1" ht="78.75">
      <c r="A202" s="133" t="s">
        <v>175</v>
      </c>
      <c r="B202" s="147" t="s">
        <v>1164</v>
      </c>
      <c r="C202" s="146" t="s">
        <v>1165</v>
      </c>
      <c r="D202" s="265">
        <v>0</v>
      </c>
      <c r="E202" s="265">
        <v>0</v>
      </c>
      <c r="F202" s="265">
        <v>0</v>
      </c>
      <c r="G202" s="265">
        <v>0</v>
      </c>
      <c r="H202" s="265">
        <v>0</v>
      </c>
      <c r="I202" s="265">
        <v>0</v>
      </c>
      <c r="J202" s="265">
        <v>0</v>
      </c>
      <c r="K202" s="265">
        <v>0</v>
      </c>
      <c r="L202" s="265">
        <v>0</v>
      </c>
      <c r="M202" s="265">
        <v>0</v>
      </c>
      <c r="N202" s="265">
        <v>0</v>
      </c>
      <c r="O202" s="265">
        <v>0</v>
      </c>
      <c r="P202" s="265">
        <v>0</v>
      </c>
      <c r="Q202" s="265">
        <v>0</v>
      </c>
      <c r="R202" s="265">
        <v>0</v>
      </c>
      <c r="S202" s="265">
        <v>2.9900529800000002</v>
      </c>
      <c r="T202" s="265">
        <v>0.16</v>
      </c>
      <c r="U202" s="265">
        <v>0</v>
      </c>
      <c r="V202" s="265">
        <v>0.65800000000000003</v>
      </c>
      <c r="W202" s="265">
        <v>0</v>
      </c>
      <c r="X202" s="265">
        <v>0</v>
      </c>
      <c r="Y202" s="265">
        <v>0</v>
      </c>
      <c r="Z202" s="265">
        <v>0</v>
      </c>
      <c r="AA202" s="265">
        <v>0</v>
      </c>
      <c r="AB202" s="265">
        <v>0</v>
      </c>
      <c r="AC202" s="265">
        <v>0</v>
      </c>
      <c r="AD202" s="265">
        <v>0</v>
      </c>
      <c r="AE202" s="265">
        <v>0</v>
      </c>
      <c r="AF202" s="265">
        <f t="shared" si="39"/>
        <v>0</v>
      </c>
      <c r="AG202" s="265">
        <f t="shared" si="40"/>
        <v>2.9900529800000002</v>
      </c>
      <c r="AH202" s="265">
        <f t="shared" si="41"/>
        <v>0.16</v>
      </c>
      <c r="AI202" s="265">
        <f t="shared" si="42"/>
        <v>0</v>
      </c>
      <c r="AJ202" s="265">
        <f t="shared" si="43"/>
        <v>0.65800000000000003</v>
      </c>
      <c r="AK202" s="265">
        <f t="shared" si="44"/>
        <v>0</v>
      </c>
      <c r="AL202" s="265">
        <f t="shared" si="45"/>
        <v>0</v>
      </c>
    </row>
    <row r="203" spans="1:38" s="274" customFormat="1" ht="31.5">
      <c r="A203" s="133" t="s">
        <v>175</v>
      </c>
      <c r="B203" s="147" t="s">
        <v>1166</v>
      </c>
      <c r="C203" s="146" t="s">
        <v>1167</v>
      </c>
      <c r="D203" s="265">
        <v>0</v>
      </c>
      <c r="E203" s="265">
        <v>0</v>
      </c>
      <c r="F203" s="265">
        <v>0</v>
      </c>
      <c r="G203" s="265">
        <v>0</v>
      </c>
      <c r="H203" s="265">
        <v>0</v>
      </c>
      <c r="I203" s="265">
        <v>0</v>
      </c>
      <c r="J203" s="265">
        <v>0</v>
      </c>
      <c r="K203" s="265">
        <v>0</v>
      </c>
      <c r="L203" s="265">
        <v>0</v>
      </c>
      <c r="M203" s="265">
        <v>0</v>
      </c>
      <c r="N203" s="265">
        <v>0</v>
      </c>
      <c r="O203" s="265">
        <v>0</v>
      </c>
      <c r="P203" s="265">
        <v>0</v>
      </c>
      <c r="Q203" s="265">
        <v>0</v>
      </c>
      <c r="R203" s="265">
        <v>0</v>
      </c>
      <c r="S203" s="265">
        <v>0</v>
      </c>
      <c r="T203" s="265">
        <v>0</v>
      </c>
      <c r="U203" s="265">
        <v>0</v>
      </c>
      <c r="V203" s="265">
        <v>0</v>
      </c>
      <c r="W203" s="265">
        <v>0</v>
      </c>
      <c r="X203" s="265">
        <v>0</v>
      </c>
      <c r="Y203" s="265">
        <v>0</v>
      </c>
      <c r="Z203" s="265">
        <v>0</v>
      </c>
      <c r="AA203" s="265">
        <v>0</v>
      </c>
      <c r="AB203" s="265">
        <v>0</v>
      </c>
      <c r="AC203" s="265">
        <v>0</v>
      </c>
      <c r="AD203" s="265">
        <v>0</v>
      </c>
      <c r="AE203" s="265">
        <v>0</v>
      </c>
      <c r="AF203" s="265">
        <f t="shared" si="39"/>
        <v>0</v>
      </c>
      <c r="AG203" s="277">
        <f t="shared" si="40"/>
        <v>0</v>
      </c>
      <c r="AH203" s="277">
        <f t="shared" si="41"/>
        <v>0</v>
      </c>
      <c r="AI203" s="277">
        <f t="shared" si="42"/>
        <v>0</v>
      </c>
      <c r="AJ203" s="277">
        <f t="shared" si="43"/>
        <v>0</v>
      </c>
      <c r="AK203" s="277">
        <f t="shared" si="44"/>
        <v>0</v>
      </c>
      <c r="AL203" s="277">
        <f t="shared" si="45"/>
        <v>0</v>
      </c>
    </row>
    <row r="204" spans="1:38" s="275" customFormat="1" ht="31.5">
      <c r="A204" s="133" t="s">
        <v>175</v>
      </c>
      <c r="B204" s="147" t="s">
        <v>1168</v>
      </c>
      <c r="C204" s="146" t="s">
        <v>1169</v>
      </c>
      <c r="D204" s="265">
        <v>0</v>
      </c>
      <c r="E204" s="265">
        <v>0</v>
      </c>
      <c r="F204" s="265">
        <v>0</v>
      </c>
      <c r="G204" s="265">
        <v>0</v>
      </c>
      <c r="H204" s="265">
        <v>0</v>
      </c>
      <c r="I204" s="265">
        <v>0</v>
      </c>
      <c r="J204" s="265">
        <v>0</v>
      </c>
      <c r="K204" s="265">
        <v>0</v>
      </c>
      <c r="L204" s="265">
        <v>0</v>
      </c>
      <c r="M204" s="265">
        <v>0</v>
      </c>
      <c r="N204" s="265">
        <v>0</v>
      </c>
      <c r="O204" s="265">
        <v>0</v>
      </c>
      <c r="P204" s="265">
        <v>0</v>
      </c>
      <c r="Q204" s="265">
        <v>0</v>
      </c>
      <c r="R204" s="265">
        <v>0</v>
      </c>
      <c r="S204" s="265">
        <v>0</v>
      </c>
      <c r="T204" s="265">
        <v>0</v>
      </c>
      <c r="U204" s="265">
        <v>0</v>
      </c>
      <c r="V204" s="265">
        <v>0</v>
      </c>
      <c r="W204" s="265">
        <v>0</v>
      </c>
      <c r="X204" s="265">
        <v>0</v>
      </c>
      <c r="Y204" s="265">
        <v>0</v>
      </c>
      <c r="Z204" s="265">
        <v>0</v>
      </c>
      <c r="AA204" s="265">
        <v>0</v>
      </c>
      <c r="AB204" s="265">
        <v>0</v>
      </c>
      <c r="AC204" s="265">
        <v>0</v>
      </c>
      <c r="AD204" s="265">
        <v>0</v>
      </c>
      <c r="AE204" s="265">
        <v>0</v>
      </c>
      <c r="AF204" s="265">
        <f t="shared" si="39"/>
        <v>0</v>
      </c>
      <c r="AG204" s="277">
        <f t="shared" si="40"/>
        <v>0</v>
      </c>
      <c r="AH204" s="277">
        <f t="shared" si="41"/>
        <v>0</v>
      </c>
      <c r="AI204" s="277">
        <f t="shared" si="42"/>
        <v>0</v>
      </c>
      <c r="AJ204" s="277">
        <f t="shared" si="43"/>
        <v>0</v>
      </c>
      <c r="AK204" s="277">
        <f t="shared" si="44"/>
        <v>0</v>
      </c>
      <c r="AL204" s="277">
        <f t="shared" si="45"/>
        <v>0</v>
      </c>
    </row>
    <row r="205" spans="1:38" ht="31.5">
      <c r="A205" s="133" t="s">
        <v>175</v>
      </c>
      <c r="B205" s="147" t="s">
        <v>1170</v>
      </c>
      <c r="C205" s="146" t="s">
        <v>1171</v>
      </c>
      <c r="D205" s="265">
        <v>0</v>
      </c>
      <c r="E205" s="265">
        <v>0</v>
      </c>
      <c r="F205" s="265">
        <v>0</v>
      </c>
      <c r="G205" s="265">
        <v>0</v>
      </c>
      <c r="H205" s="265">
        <v>0</v>
      </c>
      <c r="I205" s="265">
        <v>0</v>
      </c>
      <c r="J205" s="265">
        <v>0</v>
      </c>
      <c r="K205" s="265">
        <v>0</v>
      </c>
      <c r="L205" s="265">
        <v>0</v>
      </c>
      <c r="M205" s="265">
        <v>0</v>
      </c>
      <c r="N205" s="265">
        <v>0</v>
      </c>
      <c r="O205" s="265">
        <v>0</v>
      </c>
      <c r="P205" s="265">
        <v>0</v>
      </c>
      <c r="Q205" s="265">
        <v>0</v>
      </c>
      <c r="R205" s="265">
        <v>0</v>
      </c>
      <c r="S205" s="265">
        <v>0</v>
      </c>
      <c r="T205" s="265">
        <v>0</v>
      </c>
      <c r="U205" s="265">
        <v>0</v>
      </c>
      <c r="V205" s="265">
        <v>0</v>
      </c>
      <c r="W205" s="265">
        <v>0</v>
      </c>
      <c r="X205" s="265">
        <v>0</v>
      </c>
      <c r="Y205" s="265">
        <v>0</v>
      </c>
      <c r="Z205" s="265">
        <v>0</v>
      </c>
      <c r="AA205" s="265">
        <v>0</v>
      </c>
      <c r="AB205" s="265">
        <v>0</v>
      </c>
      <c r="AC205" s="265">
        <v>0</v>
      </c>
      <c r="AD205" s="265">
        <v>0</v>
      </c>
      <c r="AE205" s="265">
        <v>0</v>
      </c>
      <c r="AF205" s="265">
        <f t="shared" si="39"/>
        <v>0</v>
      </c>
      <c r="AG205" s="277">
        <f t="shared" si="40"/>
        <v>0</v>
      </c>
      <c r="AH205" s="277">
        <f t="shared" si="41"/>
        <v>0</v>
      </c>
      <c r="AI205" s="277">
        <f t="shared" si="42"/>
        <v>0</v>
      </c>
      <c r="AJ205" s="277">
        <f t="shared" si="43"/>
        <v>0</v>
      </c>
      <c r="AK205" s="277">
        <f t="shared" si="44"/>
        <v>0</v>
      </c>
      <c r="AL205" s="277">
        <f t="shared" si="45"/>
        <v>0</v>
      </c>
    </row>
    <row r="206" spans="1:38" s="275" customFormat="1" ht="63">
      <c r="A206" s="133" t="s">
        <v>175</v>
      </c>
      <c r="B206" s="147" t="s">
        <v>1198</v>
      </c>
      <c r="C206" s="146" t="s">
        <v>1199</v>
      </c>
      <c r="D206" s="265">
        <v>0</v>
      </c>
      <c r="E206" s="265">
        <v>0</v>
      </c>
      <c r="F206" s="265">
        <v>0</v>
      </c>
      <c r="G206" s="265">
        <v>0</v>
      </c>
      <c r="H206" s="265">
        <v>0</v>
      </c>
      <c r="I206" s="265">
        <v>0</v>
      </c>
      <c r="J206" s="265">
        <v>0</v>
      </c>
      <c r="K206" s="265">
        <v>0</v>
      </c>
      <c r="L206" s="265">
        <v>0</v>
      </c>
      <c r="M206" s="265">
        <v>0</v>
      </c>
      <c r="N206" s="265">
        <v>0</v>
      </c>
      <c r="O206" s="265">
        <v>0</v>
      </c>
      <c r="P206" s="265">
        <v>0</v>
      </c>
      <c r="Q206" s="265">
        <v>0</v>
      </c>
      <c r="R206" s="265">
        <v>0</v>
      </c>
      <c r="S206" s="265">
        <v>0</v>
      </c>
      <c r="T206" s="265">
        <v>0</v>
      </c>
      <c r="U206" s="265">
        <v>0</v>
      </c>
      <c r="V206" s="265">
        <v>0</v>
      </c>
      <c r="W206" s="265">
        <v>0</v>
      </c>
      <c r="X206" s="265">
        <v>0</v>
      </c>
      <c r="Y206" s="265">
        <v>0</v>
      </c>
      <c r="Z206" s="265">
        <v>0</v>
      </c>
      <c r="AA206" s="265">
        <v>0</v>
      </c>
      <c r="AB206" s="265">
        <v>0</v>
      </c>
      <c r="AC206" s="265">
        <v>0</v>
      </c>
      <c r="AD206" s="265">
        <v>0</v>
      </c>
      <c r="AE206" s="265">
        <v>0</v>
      </c>
      <c r="AF206" s="265">
        <f t="shared" si="39"/>
        <v>0</v>
      </c>
      <c r="AG206" s="277">
        <f t="shared" si="40"/>
        <v>0</v>
      </c>
      <c r="AH206" s="277">
        <f t="shared" si="41"/>
        <v>0</v>
      </c>
      <c r="AI206" s="277">
        <f t="shared" si="42"/>
        <v>0</v>
      </c>
      <c r="AJ206" s="277">
        <f t="shared" si="43"/>
        <v>0</v>
      </c>
      <c r="AK206" s="277">
        <f t="shared" si="44"/>
        <v>0</v>
      </c>
      <c r="AL206" s="277">
        <f t="shared" si="45"/>
        <v>0</v>
      </c>
    </row>
    <row r="207" spans="1:38" s="275" customFormat="1" ht="31.5">
      <c r="A207" s="133" t="s">
        <v>175</v>
      </c>
      <c r="B207" s="147" t="s">
        <v>1245</v>
      </c>
      <c r="C207" s="146" t="s">
        <v>1246</v>
      </c>
      <c r="D207" s="265">
        <v>0</v>
      </c>
      <c r="E207" s="265">
        <v>0</v>
      </c>
      <c r="F207" s="265">
        <v>0</v>
      </c>
      <c r="G207" s="265">
        <v>0</v>
      </c>
      <c r="H207" s="265">
        <v>0</v>
      </c>
      <c r="I207" s="265">
        <v>0</v>
      </c>
      <c r="J207" s="265">
        <v>0</v>
      </c>
      <c r="K207" s="265">
        <v>0</v>
      </c>
      <c r="L207" s="265">
        <v>0</v>
      </c>
      <c r="M207" s="265">
        <v>0</v>
      </c>
      <c r="N207" s="265">
        <v>0</v>
      </c>
      <c r="O207" s="265">
        <v>0</v>
      </c>
      <c r="P207" s="265">
        <v>0</v>
      </c>
      <c r="Q207" s="265">
        <v>0</v>
      </c>
      <c r="R207" s="265">
        <v>0</v>
      </c>
      <c r="S207" s="265">
        <v>0</v>
      </c>
      <c r="T207" s="265">
        <v>0</v>
      </c>
      <c r="U207" s="265">
        <v>0</v>
      </c>
      <c r="V207" s="265">
        <v>0</v>
      </c>
      <c r="W207" s="265">
        <v>0</v>
      </c>
      <c r="X207" s="265">
        <v>0</v>
      </c>
      <c r="Y207" s="265">
        <v>0</v>
      </c>
      <c r="Z207" s="265">
        <v>0</v>
      </c>
      <c r="AA207" s="265">
        <v>0</v>
      </c>
      <c r="AB207" s="265">
        <v>0</v>
      </c>
      <c r="AC207" s="265">
        <v>0</v>
      </c>
      <c r="AD207" s="265">
        <v>0</v>
      </c>
      <c r="AE207" s="265">
        <v>0</v>
      </c>
      <c r="AF207" s="265">
        <f t="shared" ref="AF207:AF270" si="46">SUM(D207,K207,R207,Y207)</f>
        <v>0</v>
      </c>
      <c r="AG207" s="277">
        <f t="shared" ref="AG207:AG270" si="47">SUM(E207,L207,S207,Z207)</f>
        <v>0</v>
      </c>
      <c r="AH207" s="277">
        <f t="shared" ref="AH207:AH270" si="48">SUM(F207,M207,T207,AA207)</f>
        <v>0</v>
      </c>
      <c r="AI207" s="277">
        <f t="shared" ref="AI207:AI270" si="49">SUM(G207,N207,U207,AB207)</f>
        <v>0</v>
      </c>
      <c r="AJ207" s="277">
        <f t="shared" ref="AJ207:AJ270" si="50">SUM(H207,O207,V207,AC207)</f>
        <v>0</v>
      </c>
      <c r="AK207" s="277">
        <f t="shared" ref="AK207:AK270" si="51">SUM(I207,P207,W207,AD207)</f>
        <v>0</v>
      </c>
      <c r="AL207" s="277">
        <f t="shared" ref="AL207:AL270" si="52">SUM(J207,Q207,X207,AE207)</f>
        <v>0</v>
      </c>
    </row>
    <row r="208" spans="1:38" s="275" customFormat="1" ht="47.25">
      <c r="A208" s="133" t="s">
        <v>175</v>
      </c>
      <c r="B208" s="150" t="s">
        <v>1333</v>
      </c>
      <c r="C208" s="146" t="s">
        <v>1334</v>
      </c>
      <c r="D208" s="265">
        <v>0</v>
      </c>
      <c r="E208" s="265">
        <v>0</v>
      </c>
      <c r="F208" s="265">
        <v>0</v>
      </c>
      <c r="G208" s="265">
        <v>0</v>
      </c>
      <c r="H208" s="265">
        <v>0</v>
      </c>
      <c r="I208" s="265">
        <v>0</v>
      </c>
      <c r="J208" s="265">
        <v>0</v>
      </c>
      <c r="K208" s="265">
        <v>0</v>
      </c>
      <c r="L208" s="265">
        <v>0</v>
      </c>
      <c r="M208" s="265">
        <v>0</v>
      </c>
      <c r="N208" s="265">
        <v>0</v>
      </c>
      <c r="O208" s="265">
        <v>0</v>
      </c>
      <c r="P208" s="265">
        <v>0</v>
      </c>
      <c r="Q208" s="265">
        <v>0</v>
      </c>
      <c r="R208" s="265">
        <v>0</v>
      </c>
      <c r="S208" s="265">
        <v>0</v>
      </c>
      <c r="T208" s="265">
        <v>0</v>
      </c>
      <c r="U208" s="265">
        <v>0</v>
      </c>
      <c r="V208" s="265">
        <v>0</v>
      </c>
      <c r="W208" s="265">
        <v>0</v>
      </c>
      <c r="X208" s="265">
        <v>0</v>
      </c>
      <c r="Y208" s="265">
        <v>0</v>
      </c>
      <c r="Z208" s="265">
        <v>0</v>
      </c>
      <c r="AA208" s="265">
        <v>0</v>
      </c>
      <c r="AB208" s="265">
        <v>0</v>
      </c>
      <c r="AC208" s="265">
        <v>0</v>
      </c>
      <c r="AD208" s="265">
        <v>0</v>
      </c>
      <c r="AE208" s="265">
        <v>0</v>
      </c>
      <c r="AF208" s="265">
        <f t="shared" si="46"/>
        <v>0</v>
      </c>
      <c r="AG208" s="277">
        <f t="shared" si="47"/>
        <v>0</v>
      </c>
      <c r="AH208" s="277">
        <f t="shared" si="48"/>
        <v>0</v>
      </c>
      <c r="AI208" s="277">
        <f t="shared" si="49"/>
        <v>0</v>
      </c>
      <c r="AJ208" s="277">
        <f t="shared" si="50"/>
        <v>0</v>
      </c>
      <c r="AK208" s="277">
        <f t="shared" si="51"/>
        <v>0</v>
      </c>
      <c r="AL208" s="277">
        <f t="shared" si="52"/>
        <v>0</v>
      </c>
    </row>
    <row r="209" spans="1:38" s="275" customFormat="1" ht="31.5">
      <c r="A209" s="63" t="s">
        <v>175</v>
      </c>
      <c r="B209" s="54" t="s">
        <v>1417</v>
      </c>
      <c r="C209" s="63" t="s">
        <v>1418</v>
      </c>
      <c r="D209" s="265">
        <v>0</v>
      </c>
      <c r="E209" s="265">
        <v>0</v>
      </c>
      <c r="F209" s="265">
        <v>0</v>
      </c>
      <c r="G209" s="265">
        <v>0</v>
      </c>
      <c r="H209" s="265">
        <v>0</v>
      </c>
      <c r="I209" s="265">
        <v>0</v>
      </c>
      <c r="J209" s="265">
        <v>0</v>
      </c>
      <c r="K209" s="265">
        <v>0</v>
      </c>
      <c r="L209" s="265">
        <v>0</v>
      </c>
      <c r="M209" s="265">
        <v>0</v>
      </c>
      <c r="N209" s="265">
        <v>0</v>
      </c>
      <c r="O209" s="265">
        <v>0</v>
      </c>
      <c r="P209" s="265">
        <v>0</v>
      </c>
      <c r="Q209" s="265">
        <v>0</v>
      </c>
      <c r="R209" s="265">
        <v>0</v>
      </c>
      <c r="S209" s="265">
        <v>0</v>
      </c>
      <c r="T209" s="265">
        <v>0</v>
      </c>
      <c r="U209" s="265">
        <v>0</v>
      </c>
      <c r="V209" s="265">
        <v>0</v>
      </c>
      <c r="W209" s="265">
        <v>0</v>
      </c>
      <c r="X209" s="265">
        <v>0</v>
      </c>
      <c r="Y209" s="265">
        <v>0</v>
      </c>
      <c r="Z209" s="265">
        <v>0</v>
      </c>
      <c r="AA209" s="265">
        <v>0</v>
      </c>
      <c r="AB209" s="265">
        <v>0</v>
      </c>
      <c r="AC209" s="265">
        <v>0</v>
      </c>
      <c r="AD209" s="265">
        <v>0</v>
      </c>
      <c r="AE209" s="265">
        <v>0</v>
      </c>
      <c r="AF209" s="265">
        <f t="shared" si="46"/>
        <v>0</v>
      </c>
      <c r="AG209" s="277">
        <f t="shared" si="47"/>
        <v>0</v>
      </c>
      <c r="AH209" s="277">
        <f t="shared" si="48"/>
        <v>0</v>
      </c>
      <c r="AI209" s="277">
        <f t="shared" si="49"/>
        <v>0</v>
      </c>
      <c r="AJ209" s="277">
        <f t="shared" si="50"/>
        <v>0</v>
      </c>
      <c r="AK209" s="277">
        <f t="shared" si="51"/>
        <v>0</v>
      </c>
      <c r="AL209" s="277">
        <f t="shared" si="52"/>
        <v>0</v>
      </c>
    </row>
    <row r="210" spans="1:38" s="275" customFormat="1" ht="31.5">
      <c r="A210" s="132" t="s">
        <v>176</v>
      </c>
      <c r="B210" s="157" t="s">
        <v>220</v>
      </c>
      <c r="C210" s="131" t="s">
        <v>218</v>
      </c>
      <c r="D210" s="131">
        <v>0</v>
      </c>
      <c r="E210" s="131">
        <v>0</v>
      </c>
      <c r="F210" s="131">
        <v>0</v>
      </c>
      <c r="G210" s="131">
        <v>0</v>
      </c>
      <c r="H210" s="131">
        <v>0</v>
      </c>
      <c r="I210" s="131">
        <v>0</v>
      </c>
      <c r="J210" s="131">
        <v>0</v>
      </c>
      <c r="K210" s="131">
        <v>0</v>
      </c>
      <c r="L210" s="131">
        <v>0</v>
      </c>
      <c r="M210" s="131">
        <v>0</v>
      </c>
      <c r="N210" s="131">
        <v>0</v>
      </c>
      <c r="O210" s="131">
        <v>0</v>
      </c>
      <c r="P210" s="131">
        <v>0</v>
      </c>
      <c r="Q210" s="131">
        <v>0</v>
      </c>
      <c r="R210" s="131">
        <v>0</v>
      </c>
      <c r="S210" s="131">
        <v>0</v>
      </c>
      <c r="T210" s="131">
        <v>0</v>
      </c>
      <c r="U210" s="131">
        <v>0</v>
      </c>
      <c r="V210" s="131">
        <v>0</v>
      </c>
      <c r="W210" s="131">
        <v>0</v>
      </c>
      <c r="X210" s="131">
        <v>0</v>
      </c>
      <c r="Y210" s="131">
        <v>0</v>
      </c>
      <c r="Z210" s="131">
        <v>0</v>
      </c>
      <c r="AA210" s="131">
        <v>0</v>
      </c>
      <c r="AB210" s="131">
        <v>0</v>
      </c>
      <c r="AC210" s="131">
        <v>0</v>
      </c>
      <c r="AD210" s="131">
        <v>0</v>
      </c>
      <c r="AE210" s="131">
        <v>0</v>
      </c>
      <c r="AF210" s="131">
        <f t="shared" si="46"/>
        <v>0</v>
      </c>
      <c r="AG210" s="131">
        <f t="shared" si="47"/>
        <v>0</v>
      </c>
      <c r="AH210" s="131">
        <f t="shared" si="48"/>
        <v>0</v>
      </c>
      <c r="AI210" s="131">
        <f t="shared" si="49"/>
        <v>0</v>
      </c>
      <c r="AJ210" s="131">
        <f t="shared" si="50"/>
        <v>0</v>
      </c>
      <c r="AK210" s="131">
        <f t="shared" si="51"/>
        <v>0</v>
      </c>
      <c r="AL210" s="131">
        <f t="shared" si="52"/>
        <v>0</v>
      </c>
    </row>
    <row r="211" spans="1:38" s="274" customFormat="1" ht="31.5">
      <c r="A211" s="126" t="s">
        <v>136</v>
      </c>
      <c r="B211" s="127" t="s">
        <v>221</v>
      </c>
      <c r="C211" s="129" t="s">
        <v>218</v>
      </c>
      <c r="D211" s="129">
        <f>SUM(D212,D214,D216:D221)</f>
        <v>0</v>
      </c>
      <c r="E211" s="129">
        <f t="shared" ref="E211:AE211" si="53">SUM(E212,E214,E216:E221)</f>
        <v>5.6804670799999997</v>
      </c>
      <c r="F211" s="129">
        <f t="shared" si="53"/>
        <v>0</v>
      </c>
      <c r="G211" s="129">
        <f t="shared" si="53"/>
        <v>0</v>
      </c>
      <c r="H211" s="129">
        <f t="shared" si="53"/>
        <v>0</v>
      </c>
      <c r="I211" s="129">
        <f t="shared" si="53"/>
        <v>0</v>
      </c>
      <c r="J211" s="129">
        <f t="shared" si="53"/>
        <v>0</v>
      </c>
      <c r="K211" s="129">
        <f t="shared" si="53"/>
        <v>0</v>
      </c>
      <c r="L211" s="129">
        <f t="shared" si="53"/>
        <v>13.91846658</v>
      </c>
      <c r="M211" s="129">
        <f t="shared" si="53"/>
        <v>0</v>
      </c>
      <c r="N211" s="129">
        <f t="shared" si="53"/>
        <v>0</v>
      </c>
      <c r="O211" s="129">
        <f t="shared" si="53"/>
        <v>0</v>
      </c>
      <c r="P211" s="129">
        <f t="shared" si="53"/>
        <v>0</v>
      </c>
      <c r="Q211" s="129">
        <f t="shared" si="53"/>
        <v>0</v>
      </c>
      <c r="R211" s="129">
        <f t="shared" si="53"/>
        <v>0</v>
      </c>
      <c r="S211" s="129">
        <f t="shared" si="53"/>
        <v>16.414258279999999</v>
      </c>
      <c r="T211" s="129">
        <f t="shared" si="53"/>
        <v>0</v>
      </c>
      <c r="U211" s="129">
        <f t="shared" si="53"/>
        <v>0</v>
      </c>
      <c r="V211" s="129">
        <f t="shared" si="53"/>
        <v>0</v>
      </c>
      <c r="W211" s="129">
        <f t="shared" si="53"/>
        <v>0</v>
      </c>
      <c r="X211" s="129">
        <f t="shared" si="53"/>
        <v>0</v>
      </c>
      <c r="Y211" s="129">
        <f t="shared" si="53"/>
        <v>0</v>
      </c>
      <c r="Z211" s="129">
        <f t="shared" si="53"/>
        <v>41.986808060000001</v>
      </c>
      <c r="AA211" s="129">
        <f t="shared" si="53"/>
        <v>0</v>
      </c>
      <c r="AB211" s="129">
        <f t="shared" si="53"/>
        <v>0</v>
      </c>
      <c r="AC211" s="129">
        <f t="shared" si="53"/>
        <v>0</v>
      </c>
      <c r="AD211" s="129">
        <f t="shared" si="53"/>
        <v>0</v>
      </c>
      <c r="AE211" s="129">
        <f t="shared" si="53"/>
        <v>0</v>
      </c>
      <c r="AF211" s="129">
        <f t="shared" si="46"/>
        <v>0</v>
      </c>
      <c r="AG211" s="129">
        <f t="shared" si="47"/>
        <v>78</v>
      </c>
      <c r="AH211" s="129">
        <f t="shared" si="48"/>
        <v>0</v>
      </c>
      <c r="AI211" s="129">
        <f t="shared" si="49"/>
        <v>0</v>
      </c>
      <c r="AJ211" s="129">
        <f t="shared" si="50"/>
        <v>0</v>
      </c>
      <c r="AK211" s="129">
        <f t="shared" si="51"/>
        <v>0</v>
      </c>
      <c r="AL211" s="129">
        <f t="shared" si="52"/>
        <v>0</v>
      </c>
    </row>
    <row r="212" spans="1:38" s="275" customFormat="1" ht="31.5">
      <c r="A212" s="132" t="s">
        <v>137</v>
      </c>
      <c r="B212" s="157" t="s">
        <v>222</v>
      </c>
      <c r="C212" s="131" t="s">
        <v>218</v>
      </c>
      <c r="D212" s="131">
        <f>D213</f>
        <v>0</v>
      </c>
      <c r="E212" s="131">
        <f t="shared" ref="E212:AD212" si="54">E213</f>
        <v>5.2621902599999997</v>
      </c>
      <c r="F212" s="131">
        <f t="shared" si="54"/>
        <v>0</v>
      </c>
      <c r="G212" s="131">
        <f t="shared" si="54"/>
        <v>0</v>
      </c>
      <c r="H212" s="131">
        <f t="shared" si="54"/>
        <v>0</v>
      </c>
      <c r="I212" s="131">
        <f t="shared" si="54"/>
        <v>0</v>
      </c>
      <c r="J212" s="131">
        <f t="shared" si="54"/>
        <v>0</v>
      </c>
      <c r="K212" s="131">
        <f t="shared" si="54"/>
        <v>0</v>
      </c>
      <c r="L212" s="131">
        <f t="shared" si="54"/>
        <v>13.91846658</v>
      </c>
      <c r="M212" s="131">
        <f t="shared" si="54"/>
        <v>0</v>
      </c>
      <c r="N212" s="131">
        <f t="shared" si="54"/>
        <v>0</v>
      </c>
      <c r="O212" s="131">
        <f t="shared" si="54"/>
        <v>0</v>
      </c>
      <c r="P212" s="131">
        <f t="shared" si="54"/>
        <v>0</v>
      </c>
      <c r="Q212" s="131">
        <f t="shared" si="54"/>
        <v>0</v>
      </c>
      <c r="R212" s="131">
        <f t="shared" si="54"/>
        <v>0</v>
      </c>
      <c r="S212" s="131">
        <f t="shared" si="54"/>
        <v>16.414258279999999</v>
      </c>
      <c r="T212" s="131">
        <f t="shared" si="54"/>
        <v>0</v>
      </c>
      <c r="U212" s="131">
        <f t="shared" si="54"/>
        <v>0</v>
      </c>
      <c r="V212" s="131">
        <f t="shared" si="54"/>
        <v>0</v>
      </c>
      <c r="W212" s="131">
        <f t="shared" si="54"/>
        <v>0</v>
      </c>
      <c r="X212" s="131">
        <f t="shared" si="54"/>
        <v>0</v>
      </c>
      <c r="Y212" s="131">
        <f t="shared" si="54"/>
        <v>0</v>
      </c>
      <c r="Z212" s="131">
        <f t="shared" si="54"/>
        <v>32.846100567999997</v>
      </c>
      <c r="AA212" s="131">
        <f t="shared" si="54"/>
        <v>0</v>
      </c>
      <c r="AB212" s="131">
        <f t="shared" si="54"/>
        <v>0</v>
      </c>
      <c r="AC212" s="131">
        <f t="shared" si="54"/>
        <v>0</v>
      </c>
      <c r="AD212" s="131">
        <f t="shared" si="54"/>
        <v>0</v>
      </c>
      <c r="AE212" s="131">
        <f>AE213</f>
        <v>0</v>
      </c>
      <c r="AF212" s="131">
        <f t="shared" si="46"/>
        <v>0</v>
      </c>
      <c r="AG212" s="131">
        <f t="shared" si="47"/>
        <v>68.441015687999993</v>
      </c>
      <c r="AH212" s="131">
        <f t="shared" si="48"/>
        <v>0</v>
      </c>
      <c r="AI212" s="131">
        <f t="shared" si="49"/>
        <v>0</v>
      </c>
      <c r="AJ212" s="131">
        <f t="shared" si="50"/>
        <v>0</v>
      </c>
      <c r="AK212" s="131">
        <f t="shared" si="51"/>
        <v>0</v>
      </c>
      <c r="AL212" s="131">
        <f t="shared" si="52"/>
        <v>0</v>
      </c>
    </row>
    <row r="213" spans="1:38" s="274" customFormat="1" ht="15.75">
      <c r="A213" s="63" t="s">
        <v>137</v>
      </c>
      <c r="B213" s="35" t="s">
        <v>1912</v>
      </c>
      <c r="C213" s="198" t="s">
        <v>1429</v>
      </c>
      <c r="D213" s="265">
        <v>0</v>
      </c>
      <c r="E213" s="265">
        <v>5.2621902599999997</v>
      </c>
      <c r="F213" s="265">
        <v>0</v>
      </c>
      <c r="G213" s="265">
        <v>0</v>
      </c>
      <c r="H213" s="265">
        <v>0</v>
      </c>
      <c r="I213" s="265">
        <v>0</v>
      </c>
      <c r="J213" s="265">
        <v>0</v>
      </c>
      <c r="K213" s="265">
        <v>0</v>
      </c>
      <c r="L213" s="265">
        <v>13.91846658</v>
      </c>
      <c r="M213" s="265">
        <v>0</v>
      </c>
      <c r="N213" s="265">
        <v>0</v>
      </c>
      <c r="O213" s="265">
        <v>0</v>
      </c>
      <c r="P213" s="265">
        <v>0</v>
      </c>
      <c r="Q213" s="265">
        <v>0</v>
      </c>
      <c r="R213" s="265"/>
      <c r="S213" s="265">
        <v>16.414258279999999</v>
      </c>
      <c r="T213" s="265">
        <v>0</v>
      </c>
      <c r="U213" s="265">
        <v>0</v>
      </c>
      <c r="V213" s="265">
        <v>0</v>
      </c>
      <c r="W213" s="265">
        <v>0</v>
      </c>
      <c r="X213" s="265">
        <v>0</v>
      </c>
      <c r="Y213" s="265">
        <v>0</v>
      </c>
      <c r="Z213" s="155">
        <v>32.846100567999997</v>
      </c>
      <c r="AA213" s="265">
        <v>0</v>
      </c>
      <c r="AB213" s="265">
        <v>0</v>
      </c>
      <c r="AC213" s="265">
        <v>0</v>
      </c>
      <c r="AD213" s="265">
        <v>0</v>
      </c>
      <c r="AE213" s="265">
        <v>0</v>
      </c>
      <c r="AF213" s="265">
        <f t="shared" si="46"/>
        <v>0</v>
      </c>
      <c r="AG213" s="265">
        <f t="shared" si="47"/>
        <v>68.441015687999993</v>
      </c>
      <c r="AH213" s="265">
        <f t="shared" si="48"/>
        <v>0</v>
      </c>
      <c r="AI213" s="265">
        <f t="shared" si="49"/>
        <v>0</v>
      </c>
      <c r="AJ213" s="265">
        <f t="shared" si="50"/>
        <v>0</v>
      </c>
      <c r="AK213" s="265">
        <f t="shared" si="51"/>
        <v>0</v>
      </c>
      <c r="AL213" s="265">
        <f t="shared" si="52"/>
        <v>0</v>
      </c>
    </row>
    <row r="214" spans="1:38" s="275" customFormat="1" ht="31.5">
      <c r="A214" s="132" t="s">
        <v>138</v>
      </c>
      <c r="B214" s="157" t="s">
        <v>223</v>
      </c>
      <c r="C214" s="131" t="s">
        <v>218</v>
      </c>
      <c r="D214" s="131">
        <f>D215</f>
        <v>0</v>
      </c>
      <c r="E214" s="131">
        <f t="shared" ref="E214:AE214" si="55">E215</f>
        <v>0.41827681999999999</v>
      </c>
      <c r="F214" s="131">
        <f t="shared" si="55"/>
        <v>0</v>
      </c>
      <c r="G214" s="131">
        <f t="shared" si="55"/>
        <v>0</v>
      </c>
      <c r="H214" s="131">
        <f t="shared" si="55"/>
        <v>0</v>
      </c>
      <c r="I214" s="131">
        <f t="shared" si="55"/>
        <v>0</v>
      </c>
      <c r="J214" s="131">
        <f t="shared" si="55"/>
        <v>0</v>
      </c>
      <c r="K214" s="131">
        <f t="shared" si="55"/>
        <v>0</v>
      </c>
      <c r="L214" s="131">
        <f t="shared" si="55"/>
        <v>0</v>
      </c>
      <c r="M214" s="131">
        <f t="shared" si="55"/>
        <v>0</v>
      </c>
      <c r="N214" s="131">
        <f t="shared" si="55"/>
        <v>0</v>
      </c>
      <c r="O214" s="131">
        <f t="shared" si="55"/>
        <v>0</v>
      </c>
      <c r="P214" s="131">
        <f t="shared" si="55"/>
        <v>0</v>
      </c>
      <c r="Q214" s="131">
        <f t="shared" si="55"/>
        <v>0</v>
      </c>
      <c r="R214" s="131">
        <f t="shared" si="55"/>
        <v>0</v>
      </c>
      <c r="S214" s="131">
        <f t="shared" si="55"/>
        <v>0</v>
      </c>
      <c r="T214" s="131">
        <f t="shared" si="55"/>
        <v>0</v>
      </c>
      <c r="U214" s="131">
        <f t="shared" si="55"/>
        <v>0</v>
      </c>
      <c r="V214" s="131">
        <f t="shared" si="55"/>
        <v>0</v>
      </c>
      <c r="W214" s="131">
        <f t="shared" si="55"/>
        <v>0</v>
      </c>
      <c r="X214" s="131">
        <f t="shared" si="55"/>
        <v>0</v>
      </c>
      <c r="Y214" s="131">
        <f t="shared" si="55"/>
        <v>0</v>
      </c>
      <c r="Z214" s="131">
        <f t="shared" si="55"/>
        <v>9.1407074920000007</v>
      </c>
      <c r="AA214" s="131">
        <f t="shared" si="55"/>
        <v>0</v>
      </c>
      <c r="AB214" s="131">
        <f t="shared" si="55"/>
        <v>0</v>
      </c>
      <c r="AC214" s="131">
        <f t="shared" si="55"/>
        <v>0</v>
      </c>
      <c r="AD214" s="131">
        <f t="shared" si="55"/>
        <v>0</v>
      </c>
      <c r="AE214" s="131">
        <f t="shared" si="55"/>
        <v>0</v>
      </c>
      <c r="AF214" s="131">
        <f t="shared" si="46"/>
        <v>0</v>
      </c>
      <c r="AG214" s="131">
        <f t="shared" si="47"/>
        <v>9.5589843119999998</v>
      </c>
      <c r="AH214" s="131">
        <f t="shared" si="48"/>
        <v>0</v>
      </c>
      <c r="AI214" s="131">
        <f t="shared" si="49"/>
        <v>0</v>
      </c>
      <c r="AJ214" s="131">
        <f t="shared" si="50"/>
        <v>0</v>
      </c>
      <c r="AK214" s="131">
        <f t="shared" si="51"/>
        <v>0</v>
      </c>
      <c r="AL214" s="131">
        <f t="shared" si="52"/>
        <v>0</v>
      </c>
    </row>
    <row r="215" spans="1:38" ht="15.75">
      <c r="A215" s="63" t="s">
        <v>138</v>
      </c>
      <c r="B215" s="35" t="s">
        <v>1707</v>
      </c>
      <c r="C215" s="198" t="s">
        <v>1430</v>
      </c>
      <c r="D215" s="265">
        <v>0</v>
      </c>
      <c r="E215" s="265">
        <v>0.41827681999999999</v>
      </c>
      <c r="F215" s="265">
        <v>0</v>
      </c>
      <c r="G215" s="265">
        <v>0</v>
      </c>
      <c r="H215" s="265">
        <v>0</v>
      </c>
      <c r="I215" s="265">
        <v>0</v>
      </c>
      <c r="J215" s="265">
        <v>0</v>
      </c>
      <c r="K215" s="265">
        <v>0</v>
      </c>
      <c r="L215" s="265">
        <v>0</v>
      </c>
      <c r="M215" s="265">
        <v>0</v>
      </c>
      <c r="N215" s="265">
        <v>0</v>
      </c>
      <c r="O215" s="265">
        <v>0</v>
      </c>
      <c r="P215" s="265">
        <v>0</v>
      </c>
      <c r="Q215" s="265">
        <v>0</v>
      </c>
      <c r="R215" s="265"/>
      <c r="S215" s="265">
        <v>0</v>
      </c>
      <c r="T215" s="265">
        <v>0</v>
      </c>
      <c r="U215" s="265">
        <v>0</v>
      </c>
      <c r="V215" s="265">
        <v>0</v>
      </c>
      <c r="W215" s="265">
        <v>0</v>
      </c>
      <c r="X215" s="265">
        <v>0</v>
      </c>
      <c r="Y215" s="265">
        <v>0</v>
      </c>
      <c r="Z215" s="154">
        <v>9.1407074920000007</v>
      </c>
      <c r="AA215" s="265">
        <v>0</v>
      </c>
      <c r="AB215" s="265">
        <v>0</v>
      </c>
      <c r="AC215" s="265">
        <v>0</v>
      </c>
      <c r="AD215" s="265">
        <v>0</v>
      </c>
      <c r="AE215" s="265">
        <v>0</v>
      </c>
      <c r="AF215" s="265">
        <f t="shared" si="46"/>
        <v>0</v>
      </c>
      <c r="AG215" s="265">
        <f t="shared" si="47"/>
        <v>9.5589843119999998</v>
      </c>
      <c r="AH215" s="265">
        <f t="shared" si="48"/>
        <v>0</v>
      </c>
      <c r="AI215" s="265">
        <f t="shared" si="49"/>
        <v>0</v>
      </c>
      <c r="AJ215" s="265">
        <f t="shared" si="50"/>
        <v>0</v>
      </c>
      <c r="AK215" s="265">
        <f t="shared" si="51"/>
        <v>0</v>
      </c>
      <c r="AL215" s="265">
        <f t="shared" si="52"/>
        <v>0</v>
      </c>
    </row>
    <row r="216" spans="1:38" s="275" customFormat="1" ht="31.5">
      <c r="A216" s="132" t="s">
        <v>177</v>
      </c>
      <c r="B216" s="157" t="s">
        <v>224</v>
      </c>
      <c r="C216" s="131" t="s">
        <v>218</v>
      </c>
      <c r="D216" s="131">
        <v>0</v>
      </c>
      <c r="E216" s="131">
        <v>0</v>
      </c>
      <c r="F216" s="131">
        <v>0</v>
      </c>
      <c r="G216" s="131">
        <v>0</v>
      </c>
      <c r="H216" s="131">
        <v>0</v>
      </c>
      <c r="I216" s="131">
        <v>0</v>
      </c>
      <c r="J216" s="131">
        <v>0</v>
      </c>
      <c r="K216" s="131">
        <v>0</v>
      </c>
      <c r="L216" s="131">
        <v>0</v>
      </c>
      <c r="M216" s="131">
        <v>0</v>
      </c>
      <c r="N216" s="131">
        <v>0</v>
      </c>
      <c r="O216" s="131">
        <v>0</v>
      </c>
      <c r="P216" s="131">
        <v>0</v>
      </c>
      <c r="Q216" s="131">
        <v>0</v>
      </c>
      <c r="R216" s="131">
        <v>0</v>
      </c>
      <c r="S216" s="131">
        <v>0</v>
      </c>
      <c r="T216" s="131">
        <v>0</v>
      </c>
      <c r="U216" s="131">
        <v>0</v>
      </c>
      <c r="V216" s="131">
        <v>0</v>
      </c>
      <c r="W216" s="131">
        <v>0</v>
      </c>
      <c r="X216" s="131">
        <v>0</v>
      </c>
      <c r="Y216" s="131">
        <v>0</v>
      </c>
      <c r="Z216" s="131">
        <v>0</v>
      </c>
      <c r="AA216" s="131">
        <v>0</v>
      </c>
      <c r="AB216" s="131">
        <v>0</v>
      </c>
      <c r="AC216" s="131">
        <v>0</v>
      </c>
      <c r="AD216" s="131">
        <v>0</v>
      </c>
      <c r="AE216" s="131">
        <v>0</v>
      </c>
      <c r="AF216" s="131">
        <f t="shared" si="46"/>
        <v>0</v>
      </c>
      <c r="AG216" s="131">
        <f t="shared" si="47"/>
        <v>0</v>
      </c>
      <c r="AH216" s="131">
        <f t="shared" si="48"/>
        <v>0</v>
      </c>
      <c r="AI216" s="131">
        <f t="shared" si="49"/>
        <v>0</v>
      </c>
      <c r="AJ216" s="131">
        <f t="shared" si="50"/>
        <v>0</v>
      </c>
      <c r="AK216" s="131">
        <f t="shared" si="51"/>
        <v>0</v>
      </c>
      <c r="AL216" s="131">
        <f t="shared" si="52"/>
        <v>0</v>
      </c>
    </row>
    <row r="217" spans="1:38" s="275" customFormat="1" ht="31.5">
      <c r="A217" s="132" t="s">
        <v>178</v>
      </c>
      <c r="B217" s="157" t="s">
        <v>225</v>
      </c>
      <c r="C217" s="131" t="s">
        <v>218</v>
      </c>
      <c r="D217" s="131">
        <v>0</v>
      </c>
      <c r="E217" s="131">
        <v>0</v>
      </c>
      <c r="F217" s="131">
        <v>0</v>
      </c>
      <c r="G217" s="131">
        <v>0</v>
      </c>
      <c r="H217" s="131">
        <v>0</v>
      </c>
      <c r="I217" s="131">
        <v>0</v>
      </c>
      <c r="J217" s="131">
        <v>0</v>
      </c>
      <c r="K217" s="131">
        <v>0</v>
      </c>
      <c r="L217" s="131">
        <v>0</v>
      </c>
      <c r="M217" s="131">
        <v>0</v>
      </c>
      <c r="N217" s="131">
        <v>0</v>
      </c>
      <c r="O217" s="131">
        <v>0</v>
      </c>
      <c r="P217" s="131">
        <v>0</v>
      </c>
      <c r="Q217" s="131">
        <v>0</v>
      </c>
      <c r="R217" s="131">
        <v>0</v>
      </c>
      <c r="S217" s="131">
        <v>0</v>
      </c>
      <c r="T217" s="131">
        <v>0</v>
      </c>
      <c r="U217" s="131">
        <v>0</v>
      </c>
      <c r="V217" s="131">
        <v>0</v>
      </c>
      <c r="W217" s="131">
        <v>0</v>
      </c>
      <c r="X217" s="131">
        <v>0</v>
      </c>
      <c r="Y217" s="131">
        <v>0</v>
      </c>
      <c r="Z217" s="131">
        <v>0</v>
      </c>
      <c r="AA217" s="131">
        <v>0</v>
      </c>
      <c r="AB217" s="131">
        <v>0</v>
      </c>
      <c r="AC217" s="131">
        <v>0</v>
      </c>
      <c r="AD217" s="131">
        <v>0</v>
      </c>
      <c r="AE217" s="131">
        <v>0</v>
      </c>
      <c r="AF217" s="131">
        <f t="shared" si="46"/>
        <v>0</v>
      </c>
      <c r="AG217" s="131">
        <f t="shared" si="47"/>
        <v>0</v>
      </c>
      <c r="AH217" s="131">
        <f t="shared" si="48"/>
        <v>0</v>
      </c>
      <c r="AI217" s="131">
        <f t="shared" si="49"/>
        <v>0</v>
      </c>
      <c r="AJ217" s="131">
        <f t="shared" si="50"/>
        <v>0</v>
      </c>
      <c r="AK217" s="131">
        <f t="shared" si="51"/>
        <v>0</v>
      </c>
      <c r="AL217" s="131">
        <f t="shared" si="52"/>
        <v>0</v>
      </c>
    </row>
    <row r="218" spans="1:38" s="275" customFormat="1" ht="47.25">
      <c r="A218" s="132" t="s">
        <v>179</v>
      </c>
      <c r="B218" s="157" t="s">
        <v>226</v>
      </c>
      <c r="C218" s="131" t="s">
        <v>218</v>
      </c>
      <c r="D218" s="131">
        <v>0</v>
      </c>
      <c r="E218" s="131">
        <v>0</v>
      </c>
      <c r="F218" s="131">
        <v>0</v>
      </c>
      <c r="G218" s="131">
        <v>0</v>
      </c>
      <c r="H218" s="131">
        <v>0</v>
      </c>
      <c r="I218" s="131">
        <v>0</v>
      </c>
      <c r="J218" s="131">
        <v>0</v>
      </c>
      <c r="K218" s="131">
        <v>0</v>
      </c>
      <c r="L218" s="131">
        <v>0</v>
      </c>
      <c r="M218" s="131">
        <v>0</v>
      </c>
      <c r="N218" s="131">
        <v>0</v>
      </c>
      <c r="O218" s="131">
        <v>0</v>
      </c>
      <c r="P218" s="131">
        <v>0</v>
      </c>
      <c r="Q218" s="131">
        <v>0</v>
      </c>
      <c r="R218" s="131">
        <v>0</v>
      </c>
      <c r="S218" s="131">
        <v>0</v>
      </c>
      <c r="T218" s="131">
        <v>0</v>
      </c>
      <c r="U218" s="131">
        <v>0</v>
      </c>
      <c r="V218" s="131">
        <v>0</v>
      </c>
      <c r="W218" s="131">
        <v>0</v>
      </c>
      <c r="X218" s="131">
        <v>0</v>
      </c>
      <c r="Y218" s="131">
        <v>0</v>
      </c>
      <c r="Z218" s="131">
        <v>0</v>
      </c>
      <c r="AA218" s="131">
        <v>0</v>
      </c>
      <c r="AB218" s="131">
        <v>0</v>
      </c>
      <c r="AC218" s="131">
        <v>0</v>
      </c>
      <c r="AD218" s="131">
        <v>0</v>
      </c>
      <c r="AE218" s="131">
        <v>0</v>
      </c>
      <c r="AF218" s="131">
        <f t="shared" si="46"/>
        <v>0</v>
      </c>
      <c r="AG218" s="131">
        <f t="shared" si="47"/>
        <v>0</v>
      </c>
      <c r="AH218" s="131">
        <f t="shared" si="48"/>
        <v>0</v>
      </c>
      <c r="AI218" s="131">
        <f t="shared" si="49"/>
        <v>0</v>
      </c>
      <c r="AJ218" s="131">
        <f t="shared" si="50"/>
        <v>0</v>
      </c>
      <c r="AK218" s="131">
        <f t="shared" si="51"/>
        <v>0</v>
      </c>
      <c r="AL218" s="131">
        <f t="shared" si="52"/>
        <v>0</v>
      </c>
    </row>
    <row r="219" spans="1:38" s="275" customFormat="1" ht="47.25">
      <c r="A219" s="132" t="s">
        <v>180</v>
      </c>
      <c r="B219" s="157" t="s">
        <v>227</v>
      </c>
      <c r="C219" s="131" t="s">
        <v>218</v>
      </c>
      <c r="D219" s="131">
        <v>0</v>
      </c>
      <c r="E219" s="131">
        <v>0</v>
      </c>
      <c r="F219" s="131">
        <v>0</v>
      </c>
      <c r="G219" s="131">
        <v>0</v>
      </c>
      <c r="H219" s="131">
        <v>0</v>
      </c>
      <c r="I219" s="131">
        <v>0</v>
      </c>
      <c r="J219" s="131">
        <v>0</v>
      </c>
      <c r="K219" s="131">
        <v>0</v>
      </c>
      <c r="L219" s="131">
        <v>0</v>
      </c>
      <c r="M219" s="131">
        <v>0</v>
      </c>
      <c r="N219" s="131">
        <v>0</v>
      </c>
      <c r="O219" s="131">
        <v>0</v>
      </c>
      <c r="P219" s="131">
        <v>0</v>
      </c>
      <c r="Q219" s="131">
        <v>0</v>
      </c>
      <c r="R219" s="131">
        <v>0</v>
      </c>
      <c r="S219" s="131">
        <v>0</v>
      </c>
      <c r="T219" s="131">
        <v>0</v>
      </c>
      <c r="U219" s="131">
        <v>0</v>
      </c>
      <c r="V219" s="131">
        <v>0</v>
      </c>
      <c r="W219" s="131">
        <v>0</v>
      </c>
      <c r="X219" s="131">
        <v>0</v>
      </c>
      <c r="Y219" s="131">
        <v>0</v>
      </c>
      <c r="Z219" s="131">
        <v>0</v>
      </c>
      <c r="AA219" s="131">
        <v>0</v>
      </c>
      <c r="AB219" s="131">
        <v>0</v>
      </c>
      <c r="AC219" s="131">
        <v>0</v>
      </c>
      <c r="AD219" s="131">
        <v>0</v>
      </c>
      <c r="AE219" s="131">
        <v>0</v>
      </c>
      <c r="AF219" s="131">
        <f t="shared" si="46"/>
        <v>0</v>
      </c>
      <c r="AG219" s="131">
        <f t="shared" si="47"/>
        <v>0</v>
      </c>
      <c r="AH219" s="131">
        <f t="shared" si="48"/>
        <v>0</v>
      </c>
      <c r="AI219" s="131">
        <f t="shared" si="49"/>
        <v>0</v>
      </c>
      <c r="AJ219" s="131">
        <f t="shared" si="50"/>
        <v>0</v>
      </c>
      <c r="AK219" s="131">
        <f t="shared" si="51"/>
        <v>0</v>
      </c>
      <c r="AL219" s="131">
        <f t="shared" si="52"/>
        <v>0</v>
      </c>
    </row>
    <row r="220" spans="1:38" s="275" customFormat="1" ht="47.25">
      <c r="A220" s="132" t="s">
        <v>181</v>
      </c>
      <c r="B220" s="157" t="s">
        <v>228</v>
      </c>
      <c r="C220" s="131" t="s">
        <v>218</v>
      </c>
      <c r="D220" s="131">
        <v>0</v>
      </c>
      <c r="E220" s="131">
        <v>0</v>
      </c>
      <c r="F220" s="131">
        <v>0</v>
      </c>
      <c r="G220" s="131">
        <v>0</v>
      </c>
      <c r="H220" s="131">
        <v>0</v>
      </c>
      <c r="I220" s="131">
        <v>0</v>
      </c>
      <c r="J220" s="131">
        <v>0</v>
      </c>
      <c r="K220" s="131">
        <v>0</v>
      </c>
      <c r="L220" s="131">
        <v>0</v>
      </c>
      <c r="M220" s="131">
        <v>0</v>
      </c>
      <c r="N220" s="131">
        <v>0</v>
      </c>
      <c r="O220" s="131">
        <v>0</v>
      </c>
      <c r="P220" s="131">
        <v>0</v>
      </c>
      <c r="Q220" s="131">
        <v>0</v>
      </c>
      <c r="R220" s="131">
        <v>0</v>
      </c>
      <c r="S220" s="131">
        <v>0</v>
      </c>
      <c r="T220" s="131">
        <v>0</v>
      </c>
      <c r="U220" s="131">
        <v>0</v>
      </c>
      <c r="V220" s="131">
        <v>0</v>
      </c>
      <c r="W220" s="131">
        <v>0</v>
      </c>
      <c r="X220" s="131">
        <v>0</v>
      </c>
      <c r="Y220" s="131">
        <v>0</v>
      </c>
      <c r="Z220" s="131">
        <v>0</v>
      </c>
      <c r="AA220" s="131">
        <v>0</v>
      </c>
      <c r="AB220" s="131">
        <v>0</v>
      </c>
      <c r="AC220" s="131">
        <v>0</v>
      </c>
      <c r="AD220" s="131">
        <v>0</v>
      </c>
      <c r="AE220" s="131">
        <v>0</v>
      </c>
      <c r="AF220" s="131">
        <f t="shared" si="46"/>
        <v>0</v>
      </c>
      <c r="AG220" s="131">
        <f t="shared" si="47"/>
        <v>0</v>
      </c>
      <c r="AH220" s="131">
        <f t="shared" si="48"/>
        <v>0</v>
      </c>
      <c r="AI220" s="131">
        <f t="shared" si="49"/>
        <v>0</v>
      </c>
      <c r="AJ220" s="131">
        <f t="shared" si="50"/>
        <v>0</v>
      </c>
      <c r="AK220" s="131">
        <f t="shared" si="51"/>
        <v>0</v>
      </c>
      <c r="AL220" s="131">
        <f t="shared" si="52"/>
        <v>0</v>
      </c>
    </row>
    <row r="221" spans="1:38" s="275" customFormat="1" ht="47.25">
      <c r="A221" s="132" t="s">
        <v>182</v>
      </c>
      <c r="B221" s="157" t="s">
        <v>229</v>
      </c>
      <c r="C221" s="131" t="s">
        <v>218</v>
      </c>
      <c r="D221" s="131">
        <v>0</v>
      </c>
      <c r="E221" s="131">
        <v>0</v>
      </c>
      <c r="F221" s="131">
        <v>0</v>
      </c>
      <c r="G221" s="131">
        <v>0</v>
      </c>
      <c r="H221" s="131">
        <v>0</v>
      </c>
      <c r="I221" s="131">
        <v>0</v>
      </c>
      <c r="J221" s="131">
        <v>0</v>
      </c>
      <c r="K221" s="131">
        <v>0</v>
      </c>
      <c r="L221" s="131">
        <v>0</v>
      </c>
      <c r="M221" s="131">
        <v>0</v>
      </c>
      <c r="N221" s="131">
        <v>0</v>
      </c>
      <c r="O221" s="131">
        <v>0</v>
      </c>
      <c r="P221" s="131">
        <v>0</v>
      </c>
      <c r="Q221" s="131">
        <v>0</v>
      </c>
      <c r="R221" s="131">
        <v>0</v>
      </c>
      <c r="S221" s="131">
        <v>0</v>
      </c>
      <c r="T221" s="131">
        <v>0</v>
      </c>
      <c r="U221" s="131">
        <v>0</v>
      </c>
      <c r="V221" s="131">
        <v>0</v>
      </c>
      <c r="W221" s="131">
        <v>0</v>
      </c>
      <c r="X221" s="131">
        <v>0</v>
      </c>
      <c r="Y221" s="131">
        <v>0</v>
      </c>
      <c r="Z221" s="131">
        <v>0</v>
      </c>
      <c r="AA221" s="131">
        <v>0</v>
      </c>
      <c r="AB221" s="131">
        <v>0</v>
      </c>
      <c r="AC221" s="131">
        <v>0</v>
      </c>
      <c r="AD221" s="131">
        <v>0</v>
      </c>
      <c r="AE221" s="131">
        <v>0</v>
      </c>
      <c r="AF221" s="131">
        <f t="shared" si="46"/>
        <v>0</v>
      </c>
      <c r="AG221" s="131">
        <f t="shared" si="47"/>
        <v>0</v>
      </c>
      <c r="AH221" s="131">
        <f t="shared" si="48"/>
        <v>0</v>
      </c>
      <c r="AI221" s="131">
        <f t="shared" si="49"/>
        <v>0</v>
      </c>
      <c r="AJ221" s="131">
        <f t="shared" si="50"/>
        <v>0</v>
      </c>
      <c r="AK221" s="131">
        <f t="shared" si="51"/>
        <v>0</v>
      </c>
      <c r="AL221" s="131">
        <f t="shared" si="52"/>
        <v>0</v>
      </c>
    </row>
    <row r="222" spans="1:38" s="274" customFormat="1" ht="47.25">
      <c r="A222" s="126" t="s">
        <v>183</v>
      </c>
      <c r="B222" s="127" t="s">
        <v>230</v>
      </c>
      <c r="C222" s="129" t="s">
        <v>218</v>
      </c>
      <c r="D222" s="129">
        <f>SUM(D223,D230)</f>
        <v>0</v>
      </c>
      <c r="E222" s="129">
        <f t="shared" ref="E222:AE222" si="56">SUM(E223,E230)</f>
        <v>0</v>
      </c>
      <c r="F222" s="129">
        <f t="shared" si="56"/>
        <v>0</v>
      </c>
      <c r="G222" s="129">
        <f t="shared" si="56"/>
        <v>0</v>
      </c>
      <c r="H222" s="129">
        <f t="shared" si="56"/>
        <v>0</v>
      </c>
      <c r="I222" s="129">
        <f t="shared" si="56"/>
        <v>0</v>
      </c>
      <c r="J222" s="129">
        <f t="shared" si="56"/>
        <v>0</v>
      </c>
      <c r="K222" s="129">
        <f t="shared" si="56"/>
        <v>0</v>
      </c>
      <c r="L222" s="129">
        <f t="shared" si="56"/>
        <v>0</v>
      </c>
      <c r="M222" s="129">
        <f t="shared" si="56"/>
        <v>0</v>
      </c>
      <c r="N222" s="129">
        <f t="shared" si="56"/>
        <v>0</v>
      </c>
      <c r="O222" s="129">
        <f t="shared" si="56"/>
        <v>0</v>
      </c>
      <c r="P222" s="129">
        <f t="shared" si="56"/>
        <v>0</v>
      </c>
      <c r="Q222" s="129">
        <f t="shared" si="56"/>
        <v>0</v>
      </c>
      <c r="R222" s="129">
        <f t="shared" si="56"/>
        <v>0</v>
      </c>
      <c r="S222" s="129">
        <f t="shared" si="56"/>
        <v>7.4708738200000004</v>
      </c>
      <c r="T222" s="129">
        <f t="shared" si="56"/>
        <v>0</v>
      </c>
      <c r="U222" s="129">
        <f t="shared" si="56"/>
        <v>0</v>
      </c>
      <c r="V222" s="129">
        <f t="shared" si="56"/>
        <v>0</v>
      </c>
      <c r="W222" s="129">
        <f t="shared" si="56"/>
        <v>0</v>
      </c>
      <c r="X222" s="129">
        <f t="shared" si="56"/>
        <v>0</v>
      </c>
      <c r="Y222" s="129">
        <f t="shared" si="56"/>
        <v>0</v>
      </c>
      <c r="Z222" s="129">
        <f t="shared" si="56"/>
        <v>7.1199999999999992</v>
      </c>
      <c r="AA222" s="129">
        <f t="shared" si="56"/>
        <v>0</v>
      </c>
      <c r="AB222" s="129">
        <f t="shared" si="56"/>
        <v>0</v>
      </c>
      <c r="AC222" s="129">
        <f t="shared" si="56"/>
        <v>0</v>
      </c>
      <c r="AD222" s="129">
        <f t="shared" si="56"/>
        <v>0</v>
      </c>
      <c r="AE222" s="129">
        <f t="shared" si="56"/>
        <v>0</v>
      </c>
      <c r="AF222" s="129">
        <f t="shared" si="46"/>
        <v>0</v>
      </c>
      <c r="AG222" s="129">
        <f t="shared" si="47"/>
        <v>14.590873819999999</v>
      </c>
      <c r="AH222" s="129">
        <f t="shared" si="48"/>
        <v>0</v>
      </c>
      <c r="AI222" s="129">
        <f t="shared" si="49"/>
        <v>0</v>
      </c>
      <c r="AJ222" s="129">
        <f t="shared" si="50"/>
        <v>0</v>
      </c>
      <c r="AK222" s="129">
        <f t="shared" si="51"/>
        <v>0</v>
      </c>
      <c r="AL222" s="129">
        <f t="shared" si="52"/>
        <v>0</v>
      </c>
    </row>
    <row r="223" spans="1:38" s="275" customFormat="1" ht="31.5">
      <c r="A223" s="132" t="s">
        <v>184</v>
      </c>
      <c r="B223" s="157" t="s">
        <v>231</v>
      </c>
      <c r="C223" s="131" t="s">
        <v>218</v>
      </c>
      <c r="D223" s="131">
        <f>SUM(D224:D229)</f>
        <v>0</v>
      </c>
      <c r="E223" s="131">
        <f t="shared" ref="E223:AE223" si="57">SUM(E224:E229)</f>
        <v>0</v>
      </c>
      <c r="F223" s="131">
        <f t="shared" si="57"/>
        <v>0</v>
      </c>
      <c r="G223" s="131">
        <f t="shared" si="57"/>
        <v>0</v>
      </c>
      <c r="H223" s="131">
        <f t="shared" si="57"/>
        <v>0</v>
      </c>
      <c r="I223" s="131">
        <f t="shared" si="57"/>
        <v>0</v>
      </c>
      <c r="J223" s="131">
        <f t="shared" si="57"/>
        <v>0</v>
      </c>
      <c r="K223" s="131">
        <f t="shared" si="57"/>
        <v>0</v>
      </c>
      <c r="L223" s="131">
        <f t="shared" si="57"/>
        <v>0</v>
      </c>
      <c r="M223" s="131">
        <f t="shared" si="57"/>
        <v>0</v>
      </c>
      <c r="N223" s="131">
        <f t="shared" si="57"/>
        <v>0</v>
      </c>
      <c r="O223" s="131">
        <f t="shared" si="57"/>
        <v>0</v>
      </c>
      <c r="P223" s="131">
        <f t="shared" si="57"/>
        <v>0</v>
      </c>
      <c r="Q223" s="131">
        <f t="shared" si="57"/>
        <v>0</v>
      </c>
      <c r="R223" s="131">
        <f t="shared" si="57"/>
        <v>0</v>
      </c>
      <c r="S223" s="131">
        <f t="shared" si="57"/>
        <v>7.4708738200000004</v>
      </c>
      <c r="T223" s="131">
        <f t="shared" si="57"/>
        <v>0</v>
      </c>
      <c r="U223" s="131">
        <f t="shared" si="57"/>
        <v>0</v>
      </c>
      <c r="V223" s="131">
        <f t="shared" si="57"/>
        <v>0</v>
      </c>
      <c r="W223" s="131">
        <f t="shared" si="57"/>
        <v>0</v>
      </c>
      <c r="X223" s="131">
        <f t="shared" si="57"/>
        <v>0</v>
      </c>
      <c r="Y223" s="131">
        <f t="shared" si="57"/>
        <v>0</v>
      </c>
      <c r="Z223" s="131">
        <f t="shared" si="57"/>
        <v>7.1199999999999992</v>
      </c>
      <c r="AA223" s="131">
        <f t="shared" si="57"/>
        <v>0</v>
      </c>
      <c r="AB223" s="131">
        <f t="shared" si="57"/>
        <v>0</v>
      </c>
      <c r="AC223" s="131">
        <f t="shared" si="57"/>
        <v>0</v>
      </c>
      <c r="AD223" s="131">
        <f t="shared" si="57"/>
        <v>0</v>
      </c>
      <c r="AE223" s="131">
        <f t="shared" si="57"/>
        <v>0</v>
      </c>
      <c r="AF223" s="131">
        <f t="shared" si="46"/>
        <v>0</v>
      </c>
      <c r="AG223" s="131">
        <f t="shared" si="47"/>
        <v>14.590873819999999</v>
      </c>
      <c r="AH223" s="131">
        <f t="shared" si="48"/>
        <v>0</v>
      </c>
      <c r="AI223" s="131">
        <f t="shared" si="49"/>
        <v>0</v>
      </c>
      <c r="AJ223" s="131">
        <f t="shared" si="50"/>
        <v>0</v>
      </c>
      <c r="AK223" s="131">
        <f t="shared" si="51"/>
        <v>0</v>
      </c>
      <c r="AL223" s="131">
        <f t="shared" si="52"/>
        <v>0</v>
      </c>
    </row>
    <row r="224" spans="1:38" s="275" customFormat="1" ht="94.5">
      <c r="A224" s="63" t="s">
        <v>184</v>
      </c>
      <c r="B224" s="54" t="s">
        <v>437</v>
      </c>
      <c r="C224" s="63" t="s">
        <v>464</v>
      </c>
      <c r="D224" s="265">
        <v>0</v>
      </c>
      <c r="E224" s="265">
        <v>0</v>
      </c>
      <c r="F224" s="265">
        <v>0</v>
      </c>
      <c r="G224" s="265">
        <v>0</v>
      </c>
      <c r="H224" s="265">
        <v>0</v>
      </c>
      <c r="I224" s="265">
        <v>0</v>
      </c>
      <c r="J224" s="265">
        <v>0</v>
      </c>
      <c r="K224" s="265">
        <v>0</v>
      </c>
      <c r="L224" s="265">
        <v>0</v>
      </c>
      <c r="M224" s="265">
        <v>0</v>
      </c>
      <c r="N224" s="265">
        <v>0</v>
      </c>
      <c r="O224" s="265">
        <v>0</v>
      </c>
      <c r="P224" s="265">
        <v>0</v>
      </c>
      <c r="Q224" s="265">
        <v>0</v>
      </c>
      <c r="R224" s="265">
        <v>0</v>
      </c>
      <c r="S224" s="265">
        <v>0</v>
      </c>
      <c r="T224" s="265">
        <v>0</v>
      </c>
      <c r="U224" s="265">
        <v>0</v>
      </c>
      <c r="V224" s="265">
        <v>0</v>
      </c>
      <c r="W224" s="265">
        <v>0</v>
      </c>
      <c r="X224" s="265">
        <v>0</v>
      </c>
      <c r="Y224" s="265">
        <v>0</v>
      </c>
      <c r="Z224" s="265">
        <v>0</v>
      </c>
      <c r="AA224" s="265">
        <v>0</v>
      </c>
      <c r="AB224" s="265">
        <v>0</v>
      </c>
      <c r="AC224" s="265">
        <v>0</v>
      </c>
      <c r="AD224" s="265">
        <v>0</v>
      </c>
      <c r="AE224" s="265">
        <v>0</v>
      </c>
      <c r="AF224" s="265">
        <f t="shared" si="46"/>
        <v>0</v>
      </c>
      <c r="AG224" s="265">
        <f t="shared" si="47"/>
        <v>0</v>
      </c>
      <c r="AH224" s="265">
        <f t="shared" si="48"/>
        <v>0</v>
      </c>
      <c r="AI224" s="265">
        <f t="shared" si="49"/>
        <v>0</v>
      </c>
      <c r="AJ224" s="265">
        <f t="shared" si="50"/>
        <v>0</v>
      </c>
      <c r="AK224" s="265">
        <f t="shared" si="51"/>
        <v>0</v>
      </c>
      <c r="AL224" s="265">
        <f t="shared" si="52"/>
        <v>0</v>
      </c>
    </row>
    <row r="225" spans="1:38" s="273" customFormat="1" ht="31.5">
      <c r="A225" s="63" t="s">
        <v>184</v>
      </c>
      <c r="B225" s="54" t="s">
        <v>1431</v>
      </c>
      <c r="C225" s="63" t="s">
        <v>734</v>
      </c>
      <c r="D225" s="265">
        <v>0</v>
      </c>
      <c r="E225" s="265">
        <v>0</v>
      </c>
      <c r="F225" s="265">
        <v>0</v>
      </c>
      <c r="G225" s="265">
        <v>0</v>
      </c>
      <c r="H225" s="265">
        <v>0</v>
      </c>
      <c r="I225" s="265">
        <v>0</v>
      </c>
      <c r="J225" s="265">
        <v>0</v>
      </c>
      <c r="K225" s="265">
        <v>0</v>
      </c>
      <c r="L225" s="265">
        <v>0</v>
      </c>
      <c r="M225" s="265">
        <v>0</v>
      </c>
      <c r="N225" s="265">
        <v>0</v>
      </c>
      <c r="O225" s="265">
        <v>0</v>
      </c>
      <c r="P225" s="265">
        <v>0</v>
      </c>
      <c r="Q225" s="265">
        <v>0</v>
      </c>
      <c r="R225" s="265">
        <v>0</v>
      </c>
      <c r="S225" s="265">
        <v>0</v>
      </c>
      <c r="T225" s="265">
        <v>0</v>
      </c>
      <c r="U225" s="265">
        <v>0</v>
      </c>
      <c r="V225" s="265">
        <v>0</v>
      </c>
      <c r="W225" s="265">
        <v>0</v>
      </c>
      <c r="X225" s="265">
        <v>0</v>
      </c>
      <c r="Y225" s="265">
        <v>0</v>
      </c>
      <c r="Z225" s="265">
        <v>7.1199999999999992</v>
      </c>
      <c r="AA225" s="265">
        <v>0</v>
      </c>
      <c r="AB225" s="265">
        <v>0</v>
      </c>
      <c r="AC225" s="265">
        <v>0</v>
      </c>
      <c r="AD225" s="265">
        <v>0</v>
      </c>
      <c r="AE225" s="265">
        <v>0</v>
      </c>
      <c r="AF225" s="265">
        <f t="shared" si="46"/>
        <v>0</v>
      </c>
      <c r="AG225" s="265">
        <f t="shared" si="47"/>
        <v>7.1199999999999992</v>
      </c>
      <c r="AH225" s="265">
        <f t="shared" si="48"/>
        <v>0</v>
      </c>
      <c r="AI225" s="265">
        <f t="shared" si="49"/>
        <v>0</v>
      </c>
      <c r="AJ225" s="265">
        <f t="shared" si="50"/>
        <v>0</v>
      </c>
      <c r="AK225" s="265">
        <f t="shared" si="51"/>
        <v>0</v>
      </c>
      <c r="AL225" s="265">
        <f t="shared" si="52"/>
        <v>0</v>
      </c>
    </row>
    <row r="226" spans="1:38" s="274" customFormat="1" ht="47.25">
      <c r="A226" s="133" t="s">
        <v>184</v>
      </c>
      <c r="B226" s="134" t="s">
        <v>739</v>
      </c>
      <c r="C226" s="133" t="s">
        <v>740</v>
      </c>
      <c r="D226" s="265">
        <v>0</v>
      </c>
      <c r="E226" s="265">
        <v>0</v>
      </c>
      <c r="F226" s="265">
        <v>0</v>
      </c>
      <c r="G226" s="265">
        <v>0</v>
      </c>
      <c r="H226" s="265">
        <v>0</v>
      </c>
      <c r="I226" s="265">
        <v>0</v>
      </c>
      <c r="J226" s="265">
        <v>0</v>
      </c>
      <c r="K226" s="265">
        <v>0</v>
      </c>
      <c r="L226" s="265">
        <v>0</v>
      </c>
      <c r="M226" s="265">
        <v>0</v>
      </c>
      <c r="N226" s="265">
        <v>0</v>
      </c>
      <c r="O226" s="265">
        <v>0</v>
      </c>
      <c r="P226" s="265">
        <v>0</v>
      </c>
      <c r="Q226" s="265">
        <v>0</v>
      </c>
      <c r="R226" s="265">
        <v>0</v>
      </c>
      <c r="S226" s="265">
        <v>7.4708738200000004</v>
      </c>
      <c r="T226" s="265">
        <v>0</v>
      </c>
      <c r="U226" s="265">
        <v>0</v>
      </c>
      <c r="V226" s="265">
        <v>0</v>
      </c>
      <c r="W226" s="265">
        <v>0</v>
      </c>
      <c r="X226" s="265">
        <v>0</v>
      </c>
      <c r="Y226" s="265">
        <v>0</v>
      </c>
      <c r="Z226" s="265">
        <v>0</v>
      </c>
      <c r="AA226" s="265">
        <v>0</v>
      </c>
      <c r="AB226" s="265">
        <v>0</v>
      </c>
      <c r="AC226" s="265">
        <v>0</v>
      </c>
      <c r="AD226" s="265">
        <v>0</v>
      </c>
      <c r="AE226" s="265">
        <v>0</v>
      </c>
      <c r="AF226" s="265">
        <f t="shared" si="46"/>
        <v>0</v>
      </c>
      <c r="AG226" s="265">
        <f t="shared" si="47"/>
        <v>7.4708738200000004</v>
      </c>
      <c r="AH226" s="265">
        <f t="shared" si="48"/>
        <v>0</v>
      </c>
      <c r="AI226" s="265">
        <f t="shared" si="49"/>
        <v>0</v>
      </c>
      <c r="AJ226" s="265">
        <f t="shared" si="50"/>
        <v>0</v>
      </c>
      <c r="AK226" s="265">
        <f t="shared" si="51"/>
        <v>0</v>
      </c>
      <c r="AL226" s="265">
        <f t="shared" si="52"/>
        <v>0</v>
      </c>
    </row>
    <row r="227" spans="1:38" s="274" customFormat="1" ht="15.75">
      <c r="A227" s="133" t="s">
        <v>184</v>
      </c>
      <c r="B227" s="134" t="s">
        <v>741</v>
      </c>
      <c r="C227" s="133" t="s">
        <v>742</v>
      </c>
      <c r="D227" s="265">
        <v>0</v>
      </c>
      <c r="E227" s="265">
        <v>0</v>
      </c>
      <c r="F227" s="265">
        <v>0</v>
      </c>
      <c r="G227" s="265">
        <v>0</v>
      </c>
      <c r="H227" s="265">
        <v>0</v>
      </c>
      <c r="I227" s="265">
        <v>0</v>
      </c>
      <c r="J227" s="265">
        <v>0</v>
      </c>
      <c r="K227" s="265">
        <v>0</v>
      </c>
      <c r="L227" s="265">
        <v>0</v>
      </c>
      <c r="M227" s="265">
        <v>0</v>
      </c>
      <c r="N227" s="265">
        <v>0</v>
      </c>
      <c r="O227" s="265">
        <v>0</v>
      </c>
      <c r="P227" s="265">
        <v>0</v>
      </c>
      <c r="Q227" s="265">
        <v>0</v>
      </c>
      <c r="R227" s="265">
        <v>0</v>
      </c>
      <c r="S227" s="265">
        <v>0</v>
      </c>
      <c r="T227" s="265">
        <v>0</v>
      </c>
      <c r="U227" s="265">
        <v>0</v>
      </c>
      <c r="V227" s="265">
        <v>0</v>
      </c>
      <c r="W227" s="265">
        <v>0</v>
      </c>
      <c r="X227" s="265">
        <v>0</v>
      </c>
      <c r="Y227" s="265">
        <v>0</v>
      </c>
      <c r="Z227" s="265">
        <v>0</v>
      </c>
      <c r="AA227" s="265">
        <v>0</v>
      </c>
      <c r="AB227" s="265">
        <v>0</v>
      </c>
      <c r="AC227" s="265">
        <v>0</v>
      </c>
      <c r="AD227" s="265">
        <v>0</v>
      </c>
      <c r="AE227" s="265">
        <v>0</v>
      </c>
      <c r="AF227" s="265">
        <f t="shared" si="46"/>
        <v>0</v>
      </c>
      <c r="AG227" s="265">
        <f t="shared" si="47"/>
        <v>0</v>
      </c>
      <c r="AH227" s="265">
        <f t="shared" si="48"/>
        <v>0</v>
      </c>
      <c r="AI227" s="265">
        <f t="shared" si="49"/>
        <v>0</v>
      </c>
      <c r="AJ227" s="265">
        <f t="shared" si="50"/>
        <v>0</v>
      </c>
      <c r="AK227" s="265">
        <f t="shared" si="51"/>
        <v>0</v>
      </c>
      <c r="AL227" s="265">
        <f t="shared" si="52"/>
        <v>0</v>
      </c>
    </row>
    <row r="228" spans="1:38" s="273" customFormat="1" ht="15.75">
      <c r="A228" s="133" t="s">
        <v>184</v>
      </c>
      <c r="B228" s="134" t="s">
        <v>1436</v>
      </c>
      <c r="C228" s="133" t="s">
        <v>1437</v>
      </c>
      <c r="D228" s="265">
        <v>0</v>
      </c>
      <c r="E228" s="265">
        <v>0</v>
      </c>
      <c r="F228" s="265">
        <v>0</v>
      </c>
      <c r="G228" s="265">
        <v>0</v>
      </c>
      <c r="H228" s="265">
        <v>0</v>
      </c>
      <c r="I228" s="265">
        <v>0</v>
      </c>
      <c r="J228" s="265">
        <v>0</v>
      </c>
      <c r="K228" s="265">
        <v>0</v>
      </c>
      <c r="L228" s="265">
        <v>0</v>
      </c>
      <c r="M228" s="265">
        <v>0</v>
      </c>
      <c r="N228" s="265">
        <v>0</v>
      </c>
      <c r="O228" s="265">
        <v>0</v>
      </c>
      <c r="P228" s="265">
        <v>0</v>
      </c>
      <c r="Q228" s="265">
        <v>0</v>
      </c>
      <c r="R228" s="265">
        <v>0</v>
      </c>
      <c r="S228" s="265">
        <v>0</v>
      </c>
      <c r="T228" s="265">
        <v>0</v>
      </c>
      <c r="U228" s="265">
        <v>0</v>
      </c>
      <c r="V228" s="265">
        <v>0</v>
      </c>
      <c r="W228" s="265">
        <v>0</v>
      </c>
      <c r="X228" s="265">
        <v>0</v>
      </c>
      <c r="Y228" s="265">
        <v>0</v>
      </c>
      <c r="Z228" s="265">
        <v>0</v>
      </c>
      <c r="AA228" s="265">
        <v>0</v>
      </c>
      <c r="AB228" s="265">
        <v>0</v>
      </c>
      <c r="AC228" s="265">
        <v>0</v>
      </c>
      <c r="AD228" s="265">
        <v>0</v>
      </c>
      <c r="AE228" s="277">
        <v>0</v>
      </c>
      <c r="AF228" s="277">
        <f t="shared" si="46"/>
        <v>0</v>
      </c>
      <c r="AG228" s="277">
        <f t="shared" si="47"/>
        <v>0</v>
      </c>
      <c r="AH228" s="277">
        <f t="shared" si="48"/>
        <v>0</v>
      </c>
      <c r="AI228" s="277">
        <f t="shared" si="49"/>
        <v>0</v>
      </c>
      <c r="AJ228" s="277">
        <f t="shared" si="50"/>
        <v>0</v>
      </c>
      <c r="AK228" s="277">
        <f t="shared" si="51"/>
        <v>0</v>
      </c>
      <c r="AL228" s="277">
        <f t="shared" si="52"/>
        <v>0</v>
      </c>
    </row>
    <row r="229" spans="1:38" ht="15.75">
      <c r="A229" s="61" t="s">
        <v>184</v>
      </c>
      <c r="B229" s="82" t="s">
        <v>1440</v>
      </c>
      <c r="C229" s="62" t="s">
        <v>1441</v>
      </c>
      <c r="D229" s="265">
        <v>0</v>
      </c>
      <c r="E229" s="265">
        <v>0</v>
      </c>
      <c r="F229" s="265">
        <v>0</v>
      </c>
      <c r="G229" s="265">
        <v>0</v>
      </c>
      <c r="H229" s="265">
        <v>0</v>
      </c>
      <c r="I229" s="265">
        <v>0</v>
      </c>
      <c r="J229" s="265">
        <v>0</v>
      </c>
      <c r="K229" s="265">
        <v>0</v>
      </c>
      <c r="L229" s="265">
        <v>0</v>
      </c>
      <c r="M229" s="265">
        <v>0</v>
      </c>
      <c r="N229" s="265">
        <v>0</v>
      </c>
      <c r="O229" s="265">
        <v>0</v>
      </c>
      <c r="P229" s="265">
        <v>0</v>
      </c>
      <c r="Q229" s="265">
        <v>0</v>
      </c>
      <c r="R229" s="265">
        <v>0</v>
      </c>
      <c r="S229" s="265">
        <v>0</v>
      </c>
      <c r="T229" s="265">
        <v>0</v>
      </c>
      <c r="U229" s="265">
        <v>0</v>
      </c>
      <c r="V229" s="265">
        <v>0</v>
      </c>
      <c r="W229" s="265">
        <v>0</v>
      </c>
      <c r="X229" s="265">
        <v>0</v>
      </c>
      <c r="Y229" s="265">
        <v>0</v>
      </c>
      <c r="Z229" s="265">
        <v>0</v>
      </c>
      <c r="AA229" s="265">
        <v>0</v>
      </c>
      <c r="AB229" s="265">
        <v>0</v>
      </c>
      <c r="AC229" s="265">
        <v>0</v>
      </c>
      <c r="AD229" s="265">
        <v>0</v>
      </c>
      <c r="AE229" s="265">
        <v>0</v>
      </c>
      <c r="AF229" s="277">
        <f t="shared" si="46"/>
        <v>0</v>
      </c>
      <c r="AG229" s="277">
        <f t="shared" si="47"/>
        <v>0</v>
      </c>
      <c r="AH229" s="277">
        <f t="shared" si="48"/>
        <v>0</v>
      </c>
      <c r="AI229" s="277">
        <f t="shared" si="49"/>
        <v>0</v>
      </c>
      <c r="AJ229" s="277">
        <f t="shared" si="50"/>
        <v>0</v>
      </c>
      <c r="AK229" s="277">
        <f t="shared" si="51"/>
        <v>0</v>
      </c>
      <c r="AL229" s="277">
        <f t="shared" si="52"/>
        <v>0</v>
      </c>
    </row>
    <row r="230" spans="1:38" s="275" customFormat="1" ht="47.25">
      <c r="A230" s="132" t="s">
        <v>185</v>
      </c>
      <c r="B230" s="157" t="s">
        <v>232</v>
      </c>
      <c r="C230" s="131" t="s">
        <v>218</v>
      </c>
      <c r="D230" s="131">
        <v>0</v>
      </c>
      <c r="E230" s="131">
        <v>0</v>
      </c>
      <c r="F230" s="131">
        <v>0</v>
      </c>
      <c r="G230" s="131">
        <v>0</v>
      </c>
      <c r="H230" s="131">
        <v>0</v>
      </c>
      <c r="I230" s="131">
        <v>0</v>
      </c>
      <c r="J230" s="131">
        <v>0</v>
      </c>
      <c r="K230" s="131">
        <v>0</v>
      </c>
      <c r="L230" s="131">
        <v>0</v>
      </c>
      <c r="M230" s="131">
        <v>0</v>
      </c>
      <c r="N230" s="131">
        <v>0</v>
      </c>
      <c r="O230" s="131">
        <v>0</v>
      </c>
      <c r="P230" s="131">
        <v>0</v>
      </c>
      <c r="Q230" s="131">
        <v>0</v>
      </c>
      <c r="R230" s="131">
        <v>0</v>
      </c>
      <c r="S230" s="131">
        <v>0</v>
      </c>
      <c r="T230" s="131">
        <v>0</v>
      </c>
      <c r="U230" s="131">
        <v>0</v>
      </c>
      <c r="V230" s="131">
        <v>0</v>
      </c>
      <c r="W230" s="131">
        <v>0</v>
      </c>
      <c r="X230" s="131">
        <v>0</v>
      </c>
      <c r="Y230" s="131">
        <v>0</v>
      </c>
      <c r="Z230" s="131">
        <v>0</v>
      </c>
      <c r="AA230" s="131">
        <v>0</v>
      </c>
      <c r="AB230" s="131">
        <v>0</v>
      </c>
      <c r="AC230" s="131">
        <v>0</v>
      </c>
      <c r="AD230" s="131">
        <v>0</v>
      </c>
      <c r="AE230" s="131">
        <v>0</v>
      </c>
      <c r="AF230" s="131">
        <f t="shared" si="46"/>
        <v>0</v>
      </c>
      <c r="AG230" s="131">
        <f t="shared" si="47"/>
        <v>0</v>
      </c>
      <c r="AH230" s="131">
        <f t="shared" si="48"/>
        <v>0</v>
      </c>
      <c r="AI230" s="131">
        <f t="shared" si="49"/>
        <v>0</v>
      </c>
      <c r="AJ230" s="131">
        <f t="shared" si="50"/>
        <v>0</v>
      </c>
      <c r="AK230" s="131">
        <f t="shared" si="51"/>
        <v>0</v>
      </c>
      <c r="AL230" s="131">
        <f t="shared" si="52"/>
        <v>0</v>
      </c>
    </row>
    <row r="231" spans="1:38" s="273" customFormat="1" ht="63">
      <c r="A231" s="91" t="s">
        <v>139</v>
      </c>
      <c r="B231" s="96" t="s">
        <v>233</v>
      </c>
      <c r="C231" s="93" t="s">
        <v>218</v>
      </c>
      <c r="D231" s="266">
        <f>SUM(D232:D233)</f>
        <v>0</v>
      </c>
      <c r="E231" s="266">
        <f t="shared" ref="E231:AE231" si="58">SUM(E232:E233)</f>
        <v>0</v>
      </c>
      <c r="F231" s="266">
        <f t="shared" si="58"/>
        <v>0</v>
      </c>
      <c r="G231" s="266">
        <f t="shared" si="58"/>
        <v>0</v>
      </c>
      <c r="H231" s="266">
        <f t="shared" si="58"/>
        <v>0</v>
      </c>
      <c r="I231" s="266">
        <f t="shared" si="58"/>
        <v>0</v>
      </c>
      <c r="J231" s="266">
        <f t="shared" si="58"/>
        <v>0</v>
      </c>
      <c r="K231" s="266">
        <f t="shared" si="58"/>
        <v>0</v>
      </c>
      <c r="L231" s="266">
        <f t="shared" si="58"/>
        <v>0</v>
      </c>
      <c r="M231" s="266">
        <f t="shared" si="58"/>
        <v>0</v>
      </c>
      <c r="N231" s="266">
        <f t="shared" si="58"/>
        <v>0</v>
      </c>
      <c r="O231" s="266">
        <f t="shared" si="58"/>
        <v>0</v>
      </c>
      <c r="P231" s="266">
        <f t="shared" si="58"/>
        <v>0</v>
      </c>
      <c r="Q231" s="266">
        <f t="shared" si="58"/>
        <v>0</v>
      </c>
      <c r="R231" s="266">
        <f t="shared" si="58"/>
        <v>0</v>
      </c>
      <c r="S231" s="266">
        <f t="shared" si="58"/>
        <v>0</v>
      </c>
      <c r="T231" s="266">
        <f t="shared" si="58"/>
        <v>0</v>
      </c>
      <c r="U231" s="266">
        <f t="shared" si="58"/>
        <v>0</v>
      </c>
      <c r="V231" s="266">
        <f t="shared" si="58"/>
        <v>0</v>
      </c>
      <c r="W231" s="266">
        <f t="shared" si="58"/>
        <v>0</v>
      </c>
      <c r="X231" s="266">
        <f t="shared" si="58"/>
        <v>0</v>
      </c>
      <c r="Y231" s="266">
        <f t="shared" si="58"/>
        <v>0</v>
      </c>
      <c r="Z231" s="266">
        <f t="shared" si="58"/>
        <v>0</v>
      </c>
      <c r="AA231" s="266">
        <f t="shared" si="58"/>
        <v>0</v>
      </c>
      <c r="AB231" s="266">
        <f t="shared" si="58"/>
        <v>0</v>
      </c>
      <c r="AC231" s="266">
        <f t="shared" si="58"/>
        <v>0</v>
      </c>
      <c r="AD231" s="266">
        <f t="shared" si="58"/>
        <v>0</v>
      </c>
      <c r="AE231" s="266">
        <f t="shared" si="58"/>
        <v>0</v>
      </c>
      <c r="AF231" s="266">
        <f t="shared" si="46"/>
        <v>0</v>
      </c>
      <c r="AG231" s="266">
        <f t="shared" si="47"/>
        <v>0</v>
      </c>
      <c r="AH231" s="266">
        <f t="shared" si="48"/>
        <v>0</v>
      </c>
      <c r="AI231" s="266">
        <f t="shared" si="49"/>
        <v>0</v>
      </c>
      <c r="AJ231" s="266">
        <f t="shared" si="50"/>
        <v>0</v>
      </c>
      <c r="AK231" s="266">
        <f t="shared" si="51"/>
        <v>0</v>
      </c>
      <c r="AL231" s="266">
        <f t="shared" si="52"/>
        <v>0</v>
      </c>
    </row>
    <row r="232" spans="1:38" s="274" customFormat="1" ht="63">
      <c r="A232" s="126" t="s">
        <v>186</v>
      </c>
      <c r="B232" s="127" t="s">
        <v>234</v>
      </c>
      <c r="C232" s="129" t="s">
        <v>218</v>
      </c>
      <c r="D232" s="129">
        <v>0</v>
      </c>
      <c r="E232" s="129">
        <v>0</v>
      </c>
      <c r="F232" s="129">
        <v>0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29">
        <v>0</v>
      </c>
      <c r="P232" s="129">
        <v>0</v>
      </c>
      <c r="Q232" s="129">
        <v>0</v>
      </c>
      <c r="R232" s="129">
        <v>0</v>
      </c>
      <c r="S232" s="129">
        <v>0</v>
      </c>
      <c r="T232" s="129">
        <v>0</v>
      </c>
      <c r="U232" s="129">
        <v>0</v>
      </c>
      <c r="V232" s="129">
        <v>0</v>
      </c>
      <c r="W232" s="129">
        <v>0</v>
      </c>
      <c r="X232" s="129">
        <v>0</v>
      </c>
      <c r="Y232" s="129">
        <v>0</v>
      </c>
      <c r="Z232" s="129">
        <v>0</v>
      </c>
      <c r="AA232" s="129">
        <v>0</v>
      </c>
      <c r="AB232" s="129">
        <v>0</v>
      </c>
      <c r="AC232" s="129">
        <v>0</v>
      </c>
      <c r="AD232" s="129">
        <v>0</v>
      </c>
      <c r="AE232" s="129">
        <v>0</v>
      </c>
      <c r="AF232" s="129">
        <f t="shared" si="46"/>
        <v>0</v>
      </c>
      <c r="AG232" s="129">
        <f t="shared" si="47"/>
        <v>0</v>
      </c>
      <c r="AH232" s="129">
        <f t="shared" si="48"/>
        <v>0</v>
      </c>
      <c r="AI232" s="129">
        <f t="shared" si="49"/>
        <v>0</v>
      </c>
      <c r="AJ232" s="129">
        <f t="shared" si="50"/>
        <v>0</v>
      </c>
      <c r="AK232" s="129">
        <f t="shared" si="51"/>
        <v>0</v>
      </c>
      <c r="AL232" s="129">
        <f t="shared" si="52"/>
        <v>0</v>
      </c>
    </row>
    <row r="233" spans="1:38" s="274" customFormat="1" ht="47.25">
      <c r="A233" s="126" t="s">
        <v>187</v>
      </c>
      <c r="B233" s="127" t="s">
        <v>235</v>
      </c>
      <c r="C233" s="129" t="s">
        <v>218</v>
      </c>
      <c r="D233" s="129">
        <v>0</v>
      </c>
      <c r="E233" s="129">
        <v>0</v>
      </c>
      <c r="F233" s="129">
        <v>0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29">
        <v>0</v>
      </c>
      <c r="S233" s="129">
        <v>0</v>
      </c>
      <c r="T233" s="129">
        <v>0</v>
      </c>
      <c r="U233" s="129">
        <v>0</v>
      </c>
      <c r="V233" s="129">
        <v>0</v>
      </c>
      <c r="W233" s="129">
        <v>0</v>
      </c>
      <c r="X233" s="129">
        <v>0</v>
      </c>
      <c r="Y233" s="129">
        <v>0</v>
      </c>
      <c r="Z233" s="129">
        <v>0</v>
      </c>
      <c r="AA233" s="129">
        <v>0</v>
      </c>
      <c r="AB233" s="129">
        <v>0</v>
      </c>
      <c r="AC233" s="129">
        <v>0</v>
      </c>
      <c r="AD233" s="129">
        <v>0</v>
      </c>
      <c r="AE233" s="129">
        <v>0</v>
      </c>
      <c r="AF233" s="129">
        <f t="shared" si="46"/>
        <v>0</v>
      </c>
      <c r="AG233" s="129">
        <f t="shared" si="47"/>
        <v>0</v>
      </c>
      <c r="AH233" s="129">
        <f t="shared" si="48"/>
        <v>0</v>
      </c>
      <c r="AI233" s="129">
        <f t="shared" si="49"/>
        <v>0</v>
      </c>
      <c r="AJ233" s="129">
        <f t="shared" si="50"/>
        <v>0</v>
      </c>
      <c r="AK233" s="129">
        <f t="shared" si="51"/>
        <v>0</v>
      </c>
      <c r="AL233" s="129">
        <f t="shared" si="52"/>
        <v>0</v>
      </c>
    </row>
    <row r="234" spans="1:38" s="273" customFormat="1" ht="31.5">
      <c r="A234" s="91" t="s">
        <v>140</v>
      </c>
      <c r="B234" s="96" t="s">
        <v>236</v>
      </c>
      <c r="C234" s="93" t="s">
        <v>218</v>
      </c>
      <c r="D234" s="266">
        <f>SUM(D235:D329)</f>
        <v>0</v>
      </c>
      <c r="E234" s="266">
        <f t="shared" ref="E234:AE234" si="59">SUM(E235:E329)</f>
        <v>8.1204146500000007</v>
      </c>
      <c r="F234" s="266">
        <f t="shared" si="59"/>
        <v>0.25</v>
      </c>
      <c r="G234" s="266">
        <f t="shared" si="59"/>
        <v>0</v>
      </c>
      <c r="H234" s="266">
        <f t="shared" si="59"/>
        <v>2.46</v>
      </c>
      <c r="I234" s="266">
        <f t="shared" si="59"/>
        <v>0</v>
      </c>
      <c r="J234" s="266">
        <f t="shared" si="59"/>
        <v>0</v>
      </c>
      <c r="K234" s="266">
        <f t="shared" si="59"/>
        <v>0</v>
      </c>
      <c r="L234" s="266">
        <f t="shared" si="59"/>
        <v>2.4778130300000001</v>
      </c>
      <c r="M234" s="266">
        <f t="shared" si="59"/>
        <v>0.5</v>
      </c>
      <c r="N234" s="266">
        <f t="shared" si="59"/>
        <v>0</v>
      </c>
      <c r="O234" s="266">
        <f t="shared" si="59"/>
        <v>0.01</v>
      </c>
      <c r="P234" s="266">
        <f t="shared" si="59"/>
        <v>0</v>
      </c>
      <c r="Q234" s="266">
        <f t="shared" si="59"/>
        <v>0</v>
      </c>
      <c r="R234" s="266">
        <f t="shared" si="59"/>
        <v>0</v>
      </c>
      <c r="S234" s="266">
        <f t="shared" si="59"/>
        <v>20.706023420000001</v>
      </c>
      <c r="T234" s="266">
        <f t="shared" si="59"/>
        <v>0.85</v>
      </c>
      <c r="U234" s="266">
        <f t="shared" si="59"/>
        <v>0</v>
      </c>
      <c r="V234" s="266">
        <f t="shared" si="59"/>
        <v>2.8790000000000009</v>
      </c>
      <c r="W234" s="266">
        <f t="shared" si="59"/>
        <v>0</v>
      </c>
      <c r="X234" s="266">
        <f t="shared" si="59"/>
        <v>0</v>
      </c>
      <c r="Y234" s="266">
        <f t="shared" si="59"/>
        <v>0</v>
      </c>
      <c r="Z234" s="266">
        <f t="shared" si="59"/>
        <v>32.15063353</v>
      </c>
      <c r="AA234" s="266">
        <f t="shared" si="59"/>
        <v>0.4</v>
      </c>
      <c r="AB234" s="266">
        <f t="shared" si="59"/>
        <v>0</v>
      </c>
      <c r="AC234" s="266">
        <f t="shared" si="59"/>
        <v>3.1630000000000003</v>
      </c>
      <c r="AD234" s="266">
        <f t="shared" si="59"/>
        <v>0</v>
      </c>
      <c r="AE234" s="266">
        <f t="shared" si="59"/>
        <v>0</v>
      </c>
      <c r="AF234" s="266">
        <f t="shared" si="46"/>
        <v>0</v>
      </c>
      <c r="AG234" s="266">
        <f t="shared" si="47"/>
        <v>63.454884630000002</v>
      </c>
      <c r="AH234" s="266">
        <f t="shared" si="48"/>
        <v>2</v>
      </c>
      <c r="AI234" s="266">
        <f t="shared" si="49"/>
        <v>0</v>
      </c>
      <c r="AJ234" s="266">
        <f t="shared" si="50"/>
        <v>8.5120000000000005</v>
      </c>
      <c r="AK234" s="266">
        <f t="shared" si="51"/>
        <v>0</v>
      </c>
      <c r="AL234" s="266">
        <f t="shared" si="52"/>
        <v>0</v>
      </c>
    </row>
    <row r="235" spans="1:38" s="51" customFormat="1" ht="63">
      <c r="A235" s="133" t="s">
        <v>140</v>
      </c>
      <c r="B235" s="134" t="s">
        <v>1881</v>
      </c>
      <c r="C235" s="198" t="s">
        <v>1882</v>
      </c>
      <c r="D235" s="265">
        <v>0</v>
      </c>
      <c r="E235" s="265">
        <v>0</v>
      </c>
      <c r="F235" s="265">
        <v>0</v>
      </c>
      <c r="G235" s="265">
        <v>0</v>
      </c>
      <c r="H235" s="265">
        <v>0</v>
      </c>
      <c r="I235" s="265">
        <v>0</v>
      </c>
      <c r="J235" s="265">
        <v>0</v>
      </c>
      <c r="K235" s="265">
        <v>0</v>
      </c>
      <c r="L235" s="265">
        <v>0</v>
      </c>
      <c r="M235" s="265">
        <v>0</v>
      </c>
      <c r="N235" s="265">
        <v>0</v>
      </c>
      <c r="O235" s="265">
        <v>0</v>
      </c>
      <c r="P235" s="265">
        <v>0</v>
      </c>
      <c r="Q235" s="265">
        <v>0</v>
      </c>
      <c r="R235" s="265">
        <v>0</v>
      </c>
      <c r="S235" s="265">
        <v>0</v>
      </c>
      <c r="T235" s="265">
        <v>0</v>
      </c>
      <c r="U235" s="265">
        <v>0</v>
      </c>
      <c r="V235" s="265">
        <v>0</v>
      </c>
      <c r="W235" s="265">
        <v>0</v>
      </c>
      <c r="X235" s="265">
        <v>0</v>
      </c>
      <c r="Y235" s="265">
        <v>0</v>
      </c>
      <c r="Z235" s="265">
        <v>0</v>
      </c>
      <c r="AA235" s="265">
        <v>0</v>
      </c>
      <c r="AB235" s="265">
        <v>0</v>
      </c>
      <c r="AC235" s="265">
        <v>0</v>
      </c>
      <c r="AD235" s="265">
        <v>0</v>
      </c>
      <c r="AE235" s="265">
        <v>0</v>
      </c>
      <c r="AF235" s="265">
        <f t="shared" si="46"/>
        <v>0</v>
      </c>
      <c r="AG235" s="265">
        <f t="shared" si="47"/>
        <v>0</v>
      </c>
      <c r="AH235" s="265">
        <f t="shared" si="48"/>
        <v>0</v>
      </c>
      <c r="AI235" s="265">
        <f t="shared" si="49"/>
        <v>0</v>
      </c>
      <c r="AJ235" s="265">
        <f t="shared" si="50"/>
        <v>0</v>
      </c>
      <c r="AK235" s="265">
        <f t="shared" si="51"/>
        <v>0</v>
      </c>
      <c r="AL235" s="265">
        <f t="shared" si="52"/>
        <v>0</v>
      </c>
    </row>
    <row r="236" spans="1:38" ht="31.5">
      <c r="A236" s="63" t="s">
        <v>140</v>
      </c>
      <c r="B236" s="83" t="s">
        <v>337</v>
      </c>
      <c r="C236" s="55" t="s">
        <v>338</v>
      </c>
      <c r="D236" s="265">
        <v>0</v>
      </c>
      <c r="E236" s="265">
        <v>0</v>
      </c>
      <c r="F236" s="265">
        <v>0</v>
      </c>
      <c r="G236" s="265">
        <v>0</v>
      </c>
      <c r="H236" s="265">
        <v>0</v>
      </c>
      <c r="I236" s="265">
        <v>0</v>
      </c>
      <c r="J236" s="265">
        <v>0</v>
      </c>
      <c r="K236" s="265">
        <v>0</v>
      </c>
      <c r="L236" s="265">
        <v>0</v>
      </c>
      <c r="M236" s="265">
        <v>0</v>
      </c>
      <c r="N236" s="265">
        <v>0</v>
      </c>
      <c r="O236" s="265">
        <v>0</v>
      </c>
      <c r="P236" s="265">
        <v>0</v>
      </c>
      <c r="Q236" s="265">
        <v>0</v>
      </c>
      <c r="R236" s="265">
        <v>0</v>
      </c>
      <c r="S236" s="265">
        <v>4.4427022599999999</v>
      </c>
      <c r="T236" s="265">
        <v>0.25</v>
      </c>
      <c r="U236" s="265">
        <v>0</v>
      </c>
      <c r="V236" s="265">
        <v>0</v>
      </c>
      <c r="W236" s="265">
        <v>0</v>
      </c>
      <c r="X236" s="265">
        <v>0</v>
      </c>
      <c r="Y236" s="265">
        <v>0</v>
      </c>
      <c r="Z236" s="265">
        <v>0</v>
      </c>
      <c r="AA236" s="265">
        <v>0</v>
      </c>
      <c r="AB236" s="265">
        <v>0</v>
      </c>
      <c r="AC236" s="265">
        <v>0</v>
      </c>
      <c r="AD236" s="265">
        <v>0</v>
      </c>
      <c r="AE236" s="265">
        <v>0</v>
      </c>
      <c r="AF236" s="265">
        <f t="shared" si="46"/>
        <v>0</v>
      </c>
      <c r="AG236" s="265">
        <f t="shared" si="47"/>
        <v>4.4427022599999999</v>
      </c>
      <c r="AH236" s="265">
        <f t="shared" si="48"/>
        <v>0.25</v>
      </c>
      <c r="AI236" s="265">
        <f t="shared" si="49"/>
        <v>0</v>
      </c>
      <c r="AJ236" s="265">
        <f t="shared" si="50"/>
        <v>0</v>
      </c>
      <c r="AK236" s="265">
        <f t="shared" si="51"/>
        <v>0</v>
      </c>
      <c r="AL236" s="265">
        <f t="shared" si="52"/>
        <v>0</v>
      </c>
    </row>
    <row r="237" spans="1:38" ht="47.25">
      <c r="A237" s="63" t="s">
        <v>140</v>
      </c>
      <c r="B237" s="35" t="s">
        <v>447</v>
      </c>
      <c r="C237" s="55" t="s">
        <v>474</v>
      </c>
      <c r="D237" s="265">
        <v>0</v>
      </c>
      <c r="E237" s="265">
        <v>0</v>
      </c>
      <c r="F237" s="265">
        <v>0</v>
      </c>
      <c r="G237" s="265">
        <v>0</v>
      </c>
      <c r="H237" s="265">
        <v>0</v>
      </c>
      <c r="I237" s="265">
        <v>0</v>
      </c>
      <c r="J237" s="265">
        <v>0</v>
      </c>
      <c r="K237" s="265">
        <v>0</v>
      </c>
      <c r="L237" s="265">
        <v>0</v>
      </c>
      <c r="M237" s="265">
        <v>0</v>
      </c>
      <c r="N237" s="265">
        <v>0</v>
      </c>
      <c r="O237" s="265">
        <v>0</v>
      </c>
      <c r="P237" s="265">
        <v>0</v>
      </c>
      <c r="Q237" s="265">
        <v>0</v>
      </c>
      <c r="R237" s="265">
        <v>0</v>
      </c>
      <c r="S237" s="265">
        <v>0</v>
      </c>
      <c r="T237" s="265">
        <v>0</v>
      </c>
      <c r="U237" s="265">
        <v>0</v>
      </c>
      <c r="V237" s="265">
        <v>0</v>
      </c>
      <c r="W237" s="265">
        <v>0</v>
      </c>
      <c r="X237" s="265">
        <v>0</v>
      </c>
      <c r="Y237" s="265">
        <v>0</v>
      </c>
      <c r="Z237" s="265">
        <v>0</v>
      </c>
      <c r="AA237" s="265">
        <v>0</v>
      </c>
      <c r="AB237" s="265">
        <v>0</v>
      </c>
      <c r="AC237" s="265">
        <v>0</v>
      </c>
      <c r="AD237" s="265">
        <v>0</v>
      </c>
      <c r="AE237" s="265">
        <v>0</v>
      </c>
      <c r="AF237" s="265">
        <f t="shared" si="46"/>
        <v>0</v>
      </c>
      <c r="AG237" s="265">
        <f t="shared" si="47"/>
        <v>0</v>
      </c>
      <c r="AH237" s="265">
        <f t="shared" si="48"/>
        <v>0</v>
      </c>
      <c r="AI237" s="265">
        <f t="shared" si="49"/>
        <v>0</v>
      </c>
      <c r="AJ237" s="265">
        <f t="shared" si="50"/>
        <v>0</v>
      </c>
      <c r="AK237" s="265">
        <f t="shared" si="51"/>
        <v>0</v>
      </c>
      <c r="AL237" s="265">
        <f t="shared" si="52"/>
        <v>0</v>
      </c>
    </row>
    <row r="238" spans="1:38" ht="31.5">
      <c r="A238" s="63" t="s">
        <v>140</v>
      </c>
      <c r="B238" s="83" t="s">
        <v>448</v>
      </c>
      <c r="C238" s="55" t="s">
        <v>475</v>
      </c>
      <c r="D238" s="265">
        <v>0</v>
      </c>
      <c r="E238" s="265">
        <v>0</v>
      </c>
      <c r="F238" s="265">
        <v>0</v>
      </c>
      <c r="G238" s="265">
        <v>0</v>
      </c>
      <c r="H238" s="265">
        <v>0</v>
      </c>
      <c r="I238" s="265">
        <v>0</v>
      </c>
      <c r="J238" s="265">
        <v>0</v>
      </c>
      <c r="K238" s="265">
        <v>0</v>
      </c>
      <c r="L238" s="265">
        <v>0</v>
      </c>
      <c r="M238" s="265">
        <v>0</v>
      </c>
      <c r="N238" s="265">
        <v>0</v>
      </c>
      <c r="O238" s="265">
        <v>0</v>
      </c>
      <c r="P238" s="265">
        <v>0</v>
      </c>
      <c r="Q238" s="265">
        <v>0</v>
      </c>
      <c r="R238" s="265">
        <v>0</v>
      </c>
      <c r="S238" s="265">
        <v>0</v>
      </c>
      <c r="T238" s="265">
        <v>0</v>
      </c>
      <c r="U238" s="265">
        <v>0</v>
      </c>
      <c r="V238" s="265">
        <v>0</v>
      </c>
      <c r="W238" s="265">
        <v>0</v>
      </c>
      <c r="X238" s="265">
        <v>0</v>
      </c>
      <c r="Y238" s="265">
        <v>0</v>
      </c>
      <c r="Z238" s="265">
        <v>0</v>
      </c>
      <c r="AA238" s="265">
        <v>0</v>
      </c>
      <c r="AB238" s="265">
        <v>0</v>
      </c>
      <c r="AC238" s="265">
        <v>0</v>
      </c>
      <c r="AD238" s="265">
        <v>0</v>
      </c>
      <c r="AE238" s="265">
        <v>0</v>
      </c>
      <c r="AF238" s="265">
        <f t="shared" si="46"/>
        <v>0</v>
      </c>
      <c r="AG238" s="265">
        <f t="shared" si="47"/>
        <v>0</v>
      </c>
      <c r="AH238" s="265">
        <f t="shared" si="48"/>
        <v>0</v>
      </c>
      <c r="AI238" s="265">
        <f t="shared" si="49"/>
        <v>0</v>
      </c>
      <c r="AJ238" s="265">
        <f t="shared" si="50"/>
        <v>0</v>
      </c>
      <c r="AK238" s="265">
        <f t="shared" si="51"/>
        <v>0</v>
      </c>
      <c r="AL238" s="265">
        <f t="shared" si="52"/>
        <v>0</v>
      </c>
    </row>
    <row r="239" spans="1:38" ht="78.75">
      <c r="A239" s="63" t="s">
        <v>140</v>
      </c>
      <c r="B239" s="83" t="s">
        <v>745</v>
      </c>
      <c r="C239" s="55" t="s">
        <v>746</v>
      </c>
      <c r="D239" s="265">
        <v>0</v>
      </c>
      <c r="E239" s="265">
        <v>0</v>
      </c>
      <c r="F239" s="265">
        <v>0</v>
      </c>
      <c r="G239" s="265">
        <v>0</v>
      </c>
      <c r="H239" s="265">
        <v>0</v>
      </c>
      <c r="I239" s="265">
        <v>0</v>
      </c>
      <c r="J239" s="265">
        <v>0</v>
      </c>
      <c r="K239" s="265">
        <v>0</v>
      </c>
      <c r="L239" s="265">
        <v>0</v>
      </c>
      <c r="M239" s="265">
        <v>0</v>
      </c>
      <c r="N239" s="265">
        <v>0</v>
      </c>
      <c r="O239" s="265">
        <v>0</v>
      </c>
      <c r="P239" s="265">
        <v>0</v>
      </c>
      <c r="Q239" s="265">
        <v>0</v>
      </c>
      <c r="R239" s="265">
        <v>0</v>
      </c>
      <c r="S239" s="265">
        <v>0</v>
      </c>
      <c r="T239" s="265">
        <v>0</v>
      </c>
      <c r="U239" s="265">
        <v>0</v>
      </c>
      <c r="V239" s="265">
        <v>0</v>
      </c>
      <c r="W239" s="265">
        <v>0</v>
      </c>
      <c r="X239" s="265">
        <v>0</v>
      </c>
      <c r="Y239" s="265">
        <v>0</v>
      </c>
      <c r="Z239" s="265">
        <v>0</v>
      </c>
      <c r="AA239" s="265">
        <v>0</v>
      </c>
      <c r="AB239" s="265">
        <v>0</v>
      </c>
      <c r="AC239" s="265">
        <v>0</v>
      </c>
      <c r="AD239" s="265">
        <v>0</v>
      </c>
      <c r="AE239" s="265">
        <v>0</v>
      </c>
      <c r="AF239" s="265">
        <f t="shared" si="46"/>
        <v>0</v>
      </c>
      <c r="AG239" s="265">
        <f t="shared" si="47"/>
        <v>0</v>
      </c>
      <c r="AH239" s="265">
        <f t="shared" si="48"/>
        <v>0</v>
      </c>
      <c r="AI239" s="265">
        <f t="shared" si="49"/>
        <v>0</v>
      </c>
      <c r="AJ239" s="265">
        <f t="shared" si="50"/>
        <v>0</v>
      </c>
      <c r="AK239" s="265">
        <f t="shared" si="51"/>
        <v>0</v>
      </c>
      <c r="AL239" s="265">
        <f t="shared" si="52"/>
        <v>0</v>
      </c>
    </row>
    <row r="240" spans="1:38" ht="31.5">
      <c r="A240" s="63" t="s">
        <v>140</v>
      </c>
      <c r="B240" s="83" t="s">
        <v>345</v>
      </c>
      <c r="C240" s="55" t="s">
        <v>346</v>
      </c>
      <c r="D240" s="265">
        <v>0</v>
      </c>
      <c r="E240" s="265">
        <v>0</v>
      </c>
      <c r="F240" s="265">
        <v>0</v>
      </c>
      <c r="G240" s="265">
        <v>0</v>
      </c>
      <c r="H240" s="265">
        <v>0</v>
      </c>
      <c r="I240" s="265">
        <v>0</v>
      </c>
      <c r="J240" s="265">
        <v>0</v>
      </c>
      <c r="K240" s="265">
        <v>0</v>
      </c>
      <c r="L240" s="265">
        <v>0</v>
      </c>
      <c r="M240" s="265">
        <v>0</v>
      </c>
      <c r="N240" s="265">
        <v>0</v>
      </c>
      <c r="O240" s="265">
        <v>0</v>
      </c>
      <c r="P240" s="265">
        <v>0</v>
      </c>
      <c r="Q240" s="265">
        <v>0</v>
      </c>
      <c r="R240" s="265">
        <v>0</v>
      </c>
      <c r="S240" s="265">
        <v>0</v>
      </c>
      <c r="T240" s="265">
        <v>0</v>
      </c>
      <c r="U240" s="265">
        <v>0</v>
      </c>
      <c r="V240" s="265">
        <v>0</v>
      </c>
      <c r="W240" s="265">
        <v>0</v>
      </c>
      <c r="X240" s="265">
        <v>0</v>
      </c>
      <c r="Y240" s="265">
        <v>0</v>
      </c>
      <c r="Z240" s="265">
        <v>0</v>
      </c>
      <c r="AA240" s="265">
        <v>0</v>
      </c>
      <c r="AB240" s="265">
        <v>0</v>
      </c>
      <c r="AC240" s="265">
        <v>0</v>
      </c>
      <c r="AD240" s="265">
        <v>0</v>
      </c>
      <c r="AE240" s="265">
        <v>0</v>
      </c>
      <c r="AF240" s="265">
        <f t="shared" si="46"/>
        <v>0</v>
      </c>
      <c r="AG240" s="265">
        <f t="shared" si="47"/>
        <v>0</v>
      </c>
      <c r="AH240" s="265">
        <f t="shared" si="48"/>
        <v>0</v>
      </c>
      <c r="AI240" s="265">
        <f t="shared" si="49"/>
        <v>0</v>
      </c>
      <c r="AJ240" s="265">
        <f t="shared" si="50"/>
        <v>0</v>
      </c>
      <c r="AK240" s="265">
        <f t="shared" si="51"/>
        <v>0</v>
      </c>
      <c r="AL240" s="265">
        <f t="shared" si="52"/>
        <v>0</v>
      </c>
    </row>
    <row r="241" spans="1:38" ht="47.25">
      <c r="A241" s="63" t="s">
        <v>140</v>
      </c>
      <c r="B241" s="83" t="s">
        <v>438</v>
      </c>
      <c r="C241" s="55" t="s">
        <v>465</v>
      </c>
      <c r="D241" s="265">
        <v>0</v>
      </c>
      <c r="E241" s="265">
        <v>0</v>
      </c>
      <c r="F241" s="265">
        <v>0</v>
      </c>
      <c r="G241" s="265">
        <v>0</v>
      </c>
      <c r="H241" s="265">
        <v>0</v>
      </c>
      <c r="I241" s="265">
        <v>0</v>
      </c>
      <c r="J241" s="265">
        <v>0</v>
      </c>
      <c r="K241" s="265">
        <v>0</v>
      </c>
      <c r="L241" s="265">
        <v>0</v>
      </c>
      <c r="M241" s="265">
        <v>0</v>
      </c>
      <c r="N241" s="265">
        <v>0</v>
      </c>
      <c r="O241" s="265">
        <v>0</v>
      </c>
      <c r="P241" s="265">
        <v>0</v>
      </c>
      <c r="Q241" s="265">
        <v>0</v>
      </c>
      <c r="R241" s="265">
        <v>0</v>
      </c>
      <c r="S241" s="265">
        <v>1.6796009599999999</v>
      </c>
      <c r="T241" s="265">
        <v>0.1</v>
      </c>
      <c r="U241" s="265">
        <v>0</v>
      </c>
      <c r="V241" s="265">
        <v>0.19700000000000001</v>
      </c>
      <c r="W241" s="265">
        <v>0</v>
      </c>
      <c r="X241" s="265">
        <v>0</v>
      </c>
      <c r="Y241" s="265">
        <v>0</v>
      </c>
      <c r="Z241" s="265">
        <v>0</v>
      </c>
      <c r="AA241" s="265">
        <v>0</v>
      </c>
      <c r="AB241" s="265">
        <v>0</v>
      </c>
      <c r="AC241" s="265">
        <v>0</v>
      </c>
      <c r="AD241" s="265">
        <v>0</v>
      </c>
      <c r="AE241" s="265">
        <v>0</v>
      </c>
      <c r="AF241" s="265">
        <f t="shared" si="46"/>
        <v>0</v>
      </c>
      <c r="AG241" s="265">
        <f t="shared" si="47"/>
        <v>1.6796009599999999</v>
      </c>
      <c r="AH241" s="265">
        <f t="shared" si="48"/>
        <v>0.1</v>
      </c>
      <c r="AI241" s="265">
        <f t="shared" si="49"/>
        <v>0</v>
      </c>
      <c r="AJ241" s="265">
        <f t="shared" si="50"/>
        <v>0.19700000000000001</v>
      </c>
      <c r="AK241" s="265">
        <f t="shared" si="51"/>
        <v>0</v>
      </c>
      <c r="AL241" s="265">
        <f t="shared" si="52"/>
        <v>0</v>
      </c>
    </row>
    <row r="242" spans="1:38" ht="47.25">
      <c r="A242" s="133" t="s">
        <v>140</v>
      </c>
      <c r="B242" s="151" t="s">
        <v>441</v>
      </c>
      <c r="C242" s="138" t="s">
        <v>468</v>
      </c>
      <c r="D242" s="265">
        <v>0</v>
      </c>
      <c r="E242" s="265">
        <v>8.1204146500000007</v>
      </c>
      <c r="F242" s="265">
        <v>0.25</v>
      </c>
      <c r="G242" s="265">
        <v>0</v>
      </c>
      <c r="H242" s="265">
        <v>2.46</v>
      </c>
      <c r="I242" s="265">
        <v>0</v>
      </c>
      <c r="J242" s="265">
        <v>0</v>
      </c>
      <c r="K242" s="265">
        <v>0</v>
      </c>
      <c r="L242" s="265">
        <v>0</v>
      </c>
      <c r="M242" s="265">
        <v>0</v>
      </c>
      <c r="N242" s="265">
        <v>0</v>
      </c>
      <c r="O242" s="265">
        <v>0</v>
      </c>
      <c r="P242" s="265">
        <v>0</v>
      </c>
      <c r="Q242" s="265">
        <v>0</v>
      </c>
      <c r="R242" s="265">
        <v>0</v>
      </c>
      <c r="S242" s="265">
        <v>0</v>
      </c>
      <c r="T242" s="265">
        <v>0</v>
      </c>
      <c r="U242" s="265">
        <v>0</v>
      </c>
      <c r="V242" s="265">
        <v>0</v>
      </c>
      <c r="W242" s="265">
        <v>0</v>
      </c>
      <c r="X242" s="265">
        <v>0</v>
      </c>
      <c r="Y242" s="265">
        <v>0</v>
      </c>
      <c r="Z242" s="265">
        <v>0</v>
      </c>
      <c r="AA242" s="265">
        <v>0</v>
      </c>
      <c r="AB242" s="265">
        <v>0</v>
      </c>
      <c r="AC242" s="265">
        <v>0</v>
      </c>
      <c r="AD242" s="265">
        <v>0</v>
      </c>
      <c r="AE242" s="265">
        <v>0</v>
      </c>
      <c r="AF242" s="265">
        <f t="shared" si="46"/>
        <v>0</v>
      </c>
      <c r="AG242" s="265">
        <f t="shared" si="47"/>
        <v>8.1204146500000007</v>
      </c>
      <c r="AH242" s="265">
        <f t="shared" si="48"/>
        <v>0.25</v>
      </c>
      <c r="AI242" s="265">
        <f t="shared" si="49"/>
        <v>0</v>
      </c>
      <c r="AJ242" s="265">
        <f t="shared" si="50"/>
        <v>2.46</v>
      </c>
      <c r="AK242" s="265">
        <f t="shared" si="51"/>
        <v>0</v>
      </c>
      <c r="AL242" s="265">
        <f t="shared" si="52"/>
        <v>0</v>
      </c>
    </row>
    <row r="243" spans="1:38" ht="31.5">
      <c r="A243" s="133" t="s">
        <v>140</v>
      </c>
      <c r="B243" s="151" t="s">
        <v>445</v>
      </c>
      <c r="C243" s="138" t="s">
        <v>472</v>
      </c>
      <c r="D243" s="265">
        <v>0</v>
      </c>
      <c r="E243" s="265">
        <v>0</v>
      </c>
      <c r="F243" s="265">
        <v>0</v>
      </c>
      <c r="G243" s="265">
        <v>0</v>
      </c>
      <c r="H243" s="265">
        <v>0</v>
      </c>
      <c r="I243" s="265">
        <v>0</v>
      </c>
      <c r="J243" s="265">
        <v>0</v>
      </c>
      <c r="K243" s="265">
        <v>0</v>
      </c>
      <c r="L243" s="265">
        <v>0</v>
      </c>
      <c r="M243" s="265">
        <v>0</v>
      </c>
      <c r="N243" s="265">
        <v>0</v>
      </c>
      <c r="O243" s="265">
        <v>0</v>
      </c>
      <c r="P243" s="265">
        <v>0</v>
      </c>
      <c r="Q243" s="265">
        <v>0</v>
      </c>
      <c r="R243" s="265">
        <v>0</v>
      </c>
      <c r="S243" s="265">
        <v>0</v>
      </c>
      <c r="T243" s="265">
        <v>0</v>
      </c>
      <c r="U243" s="265">
        <v>0</v>
      </c>
      <c r="V243" s="265">
        <v>0</v>
      </c>
      <c r="W243" s="265">
        <v>0</v>
      </c>
      <c r="X243" s="265">
        <v>0</v>
      </c>
      <c r="Y243" s="265">
        <v>0</v>
      </c>
      <c r="Z243" s="265">
        <v>20.78372779</v>
      </c>
      <c r="AA243" s="265">
        <v>0</v>
      </c>
      <c r="AB243" s="265">
        <v>0</v>
      </c>
      <c r="AC243" s="265">
        <v>2.2909999999999999</v>
      </c>
      <c r="AD243" s="265">
        <v>0</v>
      </c>
      <c r="AE243" s="265">
        <v>0</v>
      </c>
      <c r="AF243" s="265">
        <f t="shared" si="46"/>
        <v>0</v>
      </c>
      <c r="AG243" s="265">
        <f t="shared" si="47"/>
        <v>20.78372779</v>
      </c>
      <c r="AH243" s="265">
        <f t="shared" si="48"/>
        <v>0</v>
      </c>
      <c r="AI243" s="265">
        <f t="shared" si="49"/>
        <v>0</v>
      </c>
      <c r="AJ243" s="265">
        <f t="shared" si="50"/>
        <v>2.2909999999999999</v>
      </c>
      <c r="AK243" s="265">
        <f t="shared" si="51"/>
        <v>0</v>
      </c>
      <c r="AL243" s="265">
        <f t="shared" si="52"/>
        <v>0</v>
      </c>
    </row>
    <row r="244" spans="1:38" ht="47.25">
      <c r="A244" s="133" t="s">
        <v>140</v>
      </c>
      <c r="B244" s="152" t="s">
        <v>757</v>
      </c>
      <c r="C244" s="138" t="s">
        <v>758</v>
      </c>
      <c r="D244" s="265">
        <v>0</v>
      </c>
      <c r="E244" s="265">
        <v>0</v>
      </c>
      <c r="F244" s="265">
        <v>0</v>
      </c>
      <c r="G244" s="265">
        <v>0</v>
      </c>
      <c r="H244" s="265">
        <v>0</v>
      </c>
      <c r="I244" s="265">
        <v>0</v>
      </c>
      <c r="J244" s="265">
        <v>0</v>
      </c>
      <c r="K244" s="265">
        <v>0</v>
      </c>
      <c r="L244" s="265">
        <v>0</v>
      </c>
      <c r="M244" s="265">
        <v>0</v>
      </c>
      <c r="N244" s="265">
        <v>0</v>
      </c>
      <c r="O244" s="265">
        <v>0</v>
      </c>
      <c r="P244" s="265">
        <v>0</v>
      </c>
      <c r="Q244" s="265">
        <v>0</v>
      </c>
      <c r="R244" s="265">
        <v>0</v>
      </c>
      <c r="S244" s="265">
        <v>0</v>
      </c>
      <c r="T244" s="265">
        <v>0</v>
      </c>
      <c r="U244" s="265">
        <v>0</v>
      </c>
      <c r="V244" s="265">
        <v>0</v>
      </c>
      <c r="W244" s="265">
        <v>0</v>
      </c>
      <c r="X244" s="265">
        <v>0</v>
      </c>
      <c r="Y244" s="265">
        <v>0</v>
      </c>
      <c r="Z244" s="265">
        <v>7.4649532000000001</v>
      </c>
      <c r="AA244" s="265">
        <v>0</v>
      </c>
      <c r="AB244" s="265">
        <v>0</v>
      </c>
      <c r="AC244" s="265">
        <v>0.47799999999999998</v>
      </c>
      <c r="AD244" s="265">
        <v>0</v>
      </c>
      <c r="AE244" s="265">
        <v>0</v>
      </c>
      <c r="AF244" s="265">
        <f t="shared" si="46"/>
        <v>0</v>
      </c>
      <c r="AG244" s="265">
        <f t="shared" si="47"/>
        <v>7.4649532000000001</v>
      </c>
      <c r="AH244" s="265">
        <f t="shared" si="48"/>
        <v>0</v>
      </c>
      <c r="AI244" s="265">
        <f t="shared" si="49"/>
        <v>0</v>
      </c>
      <c r="AJ244" s="265">
        <f t="shared" si="50"/>
        <v>0.47799999999999998</v>
      </c>
      <c r="AK244" s="265">
        <f t="shared" si="51"/>
        <v>0</v>
      </c>
      <c r="AL244" s="265">
        <f t="shared" si="52"/>
        <v>0</v>
      </c>
    </row>
    <row r="245" spans="1:38" ht="31.5">
      <c r="A245" s="133" t="s">
        <v>140</v>
      </c>
      <c r="B245" s="152" t="s">
        <v>759</v>
      </c>
      <c r="C245" s="138" t="s">
        <v>760</v>
      </c>
      <c r="D245" s="265">
        <v>0</v>
      </c>
      <c r="E245" s="265">
        <v>0</v>
      </c>
      <c r="F245" s="265">
        <v>0</v>
      </c>
      <c r="G245" s="265">
        <v>0</v>
      </c>
      <c r="H245" s="265">
        <v>0</v>
      </c>
      <c r="I245" s="265">
        <v>0</v>
      </c>
      <c r="J245" s="265">
        <v>0</v>
      </c>
      <c r="K245" s="265">
        <v>0</v>
      </c>
      <c r="L245" s="265">
        <v>0</v>
      </c>
      <c r="M245" s="265">
        <v>0</v>
      </c>
      <c r="N245" s="265">
        <v>0</v>
      </c>
      <c r="O245" s="265">
        <v>0</v>
      </c>
      <c r="P245" s="265">
        <v>0</v>
      </c>
      <c r="Q245" s="265">
        <v>0</v>
      </c>
      <c r="R245" s="265">
        <v>0</v>
      </c>
      <c r="S245" s="265">
        <v>0.20879482999999999</v>
      </c>
      <c r="T245" s="265">
        <v>0</v>
      </c>
      <c r="U245" s="265">
        <v>0</v>
      </c>
      <c r="V245" s="265">
        <v>0.03</v>
      </c>
      <c r="W245" s="265">
        <v>0</v>
      </c>
      <c r="X245" s="265">
        <v>0</v>
      </c>
      <c r="Y245" s="265">
        <v>0</v>
      </c>
      <c r="Z245" s="265">
        <v>0</v>
      </c>
      <c r="AA245" s="265">
        <v>0</v>
      </c>
      <c r="AB245" s="265">
        <v>0</v>
      </c>
      <c r="AC245" s="265">
        <v>0</v>
      </c>
      <c r="AD245" s="265">
        <v>0</v>
      </c>
      <c r="AE245" s="265">
        <v>0</v>
      </c>
      <c r="AF245" s="265">
        <f t="shared" si="46"/>
        <v>0</v>
      </c>
      <c r="AG245" s="265">
        <f t="shared" si="47"/>
        <v>0.20879482999999999</v>
      </c>
      <c r="AH245" s="265">
        <f t="shared" si="48"/>
        <v>0</v>
      </c>
      <c r="AI245" s="265">
        <f t="shared" si="49"/>
        <v>0</v>
      </c>
      <c r="AJ245" s="265">
        <f t="shared" si="50"/>
        <v>0.03</v>
      </c>
      <c r="AK245" s="265">
        <f t="shared" si="51"/>
        <v>0</v>
      </c>
      <c r="AL245" s="265">
        <f t="shared" si="52"/>
        <v>0</v>
      </c>
    </row>
    <row r="246" spans="1:38" ht="31.5">
      <c r="A246" s="133" t="s">
        <v>140</v>
      </c>
      <c r="B246" s="152" t="s">
        <v>761</v>
      </c>
      <c r="C246" s="138" t="s">
        <v>762</v>
      </c>
      <c r="D246" s="265">
        <v>0</v>
      </c>
      <c r="E246" s="265">
        <v>0</v>
      </c>
      <c r="F246" s="265">
        <v>0</v>
      </c>
      <c r="G246" s="265">
        <v>0</v>
      </c>
      <c r="H246" s="265">
        <v>0</v>
      </c>
      <c r="I246" s="265">
        <v>0</v>
      </c>
      <c r="J246" s="265">
        <v>0</v>
      </c>
      <c r="K246" s="265">
        <v>0</v>
      </c>
      <c r="L246" s="265">
        <v>0</v>
      </c>
      <c r="M246" s="265">
        <v>0</v>
      </c>
      <c r="N246" s="265">
        <v>0</v>
      </c>
      <c r="O246" s="265">
        <v>0</v>
      </c>
      <c r="P246" s="265">
        <v>0</v>
      </c>
      <c r="Q246" s="265">
        <v>0</v>
      </c>
      <c r="R246" s="265">
        <v>0</v>
      </c>
      <c r="S246" s="265">
        <v>0.15553248</v>
      </c>
      <c r="T246" s="265">
        <v>0</v>
      </c>
      <c r="U246" s="265">
        <v>0</v>
      </c>
      <c r="V246" s="265">
        <v>3.3000000000000002E-2</v>
      </c>
      <c r="W246" s="265">
        <v>0</v>
      </c>
      <c r="X246" s="265">
        <v>0</v>
      </c>
      <c r="Y246" s="265">
        <v>0</v>
      </c>
      <c r="Z246" s="265">
        <v>0</v>
      </c>
      <c r="AA246" s="265">
        <v>0</v>
      </c>
      <c r="AB246" s="265">
        <v>0</v>
      </c>
      <c r="AC246" s="265">
        <v>0</v>
      </c>
      <c r="AD246" s="265">
        <v>0</v>
      </c>
      <c r="AE246" s="265">
        <v>0</v>
      </c>
      <c r="AF246" s="265">
        <f t="shared" si="46"/>
        <v>0</v>
      </c>
      <c r="AG246" s="265">
        <f t="shared" si="47"/>
        <v>0.15553248</v>
      </c>
      <c r="AH246" s="265">
        <f t="shared" si="48"/>
        <v>0</v>
      </c>
      <c r="AI246" s="265">
        <f t="shared" si="49"/>
        <v>0</v>
      </c>
      <c r="AJ246" s="265">
        <f t="shared" si="50"/>
        <v>3.3000000000000002E-2</v>
      </c>
      <c r="AK246" s="265">
        <f t="shared" si="51"/>
        <v>0</v>
      </c>
      <c r="AL246" s="265">
        <f t="shared" si="52"/>
        <v>0</v>
      </c>
    </row>
    <row r="247" spans="1:38" ht="47.25">
      <c r="A247" s="133" t="s">
        <v>140</v>
      </c>
      <c r="B247" s="152" t="s">
        <v>763</v>
      </c>
      <c r="C247" s="138" t="s">
        <v>764</v>
      </c>
      <c r="D247" s="265">
        <v>0</v>
      </c>
      <c r="E247" s="265">
        <v>0</v>
      </c>
      <c r="F247" s="265">
        <v>0</v>
      </c>
      <c r="G247" s="265">
        <v>0</v>
      </c>
      <c r="H247" s="265">
        <v>0</v>
      </c>
      <c r="I247" s="265">
        <v>0</v>
      </c>
      <c r="J247" s="265">
        <v>0</v>
      </c>
      <c r="K247" s="265">
        <v>0</v>
      </c>
      <c r="L247" s="265">
        <v>0</v>
      </c>
      <c r="M247" s="265">
        <v>0</v>
      </c>
      <c r="N247" s="265">
        <v>0</v>
      </c>
      <c r="O247" s="265">
        <v>0</v>
      </c>
      <c r="P247" s="265">
        <v>0</v>
      </c>
      <c r="Q247" s="265">
        <v>0</v>
      </c>
      <c r="R247" s="265">
        <v>0</v>
      </c>
      <c r="S247" s="265">
        <v>0.74248349000000002</v>
      </c>
      <c r="T247" s="265">
        <v>0</v>
      </c>
      <c r="U247" s="265">
        <v>0</v>
      </c>
      <c r="V247" s="265">
        <v>0.16</v>
      </c>
      <c r="W247" s="265">
        <v>0</v>
      </c>
      <c r="X247" s="265">
        <v>0</v>
      </c>
      <c r="Y247" s="265">
        <v>0</v>
      </c>
      <c r="Z247" s="265">
        <v>0</v>
      </c>
      <c r="AA247" s="265">
        <v>0</v>
      </c>
      <c r="AB247" s="265">
        <v>0</v>
      </c>
      <c r="AC247" s="265">
        <v>0</v>
      </c>
      <c r="AD247" s="265">
        <v>0</v>
      </c>
      <c r="AE247" s="265">
        <v>0</v>
      </c>
      <c r="AF247" s="265">
        <f t="shared" si="46"/>
        <v>0</v>
      </c>
      <c r="AG247" s="265">
        <f t="shared" si="47"/>
        <v>0.74248349000000002</v>
      </c>
      <c r="AH247" s="265">
        <f t="shared" si="48"/>
        <v>0</v>
      </c>
      <c r="AI247" s="265">
        <f t="shared" si="49"/>
        <v>0</v>
      </c>
      <c r="AJ247" s="265">
        <f t="shared" si="50"/>
        <v>0.16</v>
      </c>
      <c r="AK247" s="265">
        <f t="shared" si="51"/>
        <v>0</v>
      </c>
      <c r="AL247" s="265">
        <f t="shared" si="52"/>
        <v>0</v>
      </c>
    </row>
    <row r="248" spans="1:38" ht="47.25">
      <c r="A248" s="133" t="s">
        <v>140</v>
      </c>
      <c r="B248" s="152" t="s">
        <v>765</v>
      </c>
      <c r="C248" s="138" t="s">
        <v>766</v>
      </c>
      <c r="D248" s="265">
        <v>0</v>
      </c>
      <c r="E248" s="265">
        <v>0</v>
      </c>
      <c r="F248" s="265">
        <v>0</v>
      </c>
      <c r="G248" s="265">
        <v>0</v>
      </c>
      <c r="H248" s="265">
        <v>0</v>
      </c>
      <c r="I248" s="265">
        <v>0</v>
      </c>
      <c r="J248" s="265">
        <v>0</v>
      </c>
      <c r="K248" s="265">
        <v>0</v>
      </c>
      <c r="L248" s="265">
        <v>0</v>
      </c>
      <c r="M248" s="265">
        <v>0</v>
      </c>
      <c r="N248" s="265">
        <v>0</v>
      </c>
      <c r="O248" s="265">
        <v>0</v>
      </c>
      <c r="P248" s="265">
        <v>0</v>
      </c>
      <c r="Q248" s="265">
        <v>0</v>
      </c>
      <c r="R248" s="265">
        <v>0</v>
      </c>
      <c r="S248" s="265">
        <v>1.0895443300000001</v>
      </c>
      <c r="T248" s="265">
        <v>0</v>
      </c>
      <c r="U248" s="265">
        <v>0</v>
      </c>
      <c r="V248" s="265">
        <v>0.17399999999999999</v>
      </c>
      <c r="W248" s="265">
        <v>0</v>
      </c>
      <c r="X248" s="265">
        <v>0</v>
      </c>
      <c r="Y248" s="265">
        <v>0</v>
      </c>
      <c r="Z248" s="265">
        <v>0</v>
      </c>
      <c r="AA248" s="265">
        <v>0</v>
      </c>
      <c r="AB248" s="265">
        <v>0</v>
      </c>
      <c r="AC248" s="265">
        <v>0</v>
      </c>
      <c r="AD248" s="265">
        <v>0</v>
      </c>
      <c r="AE248" s="265">
        <v>0</v>
      </c>
      <c r="AF248" s="265">
        <f t="shared" si="46"/>
        <v>0</v>
      </c>
      <c r="AG248" s="265">
        <f t="shared" si="47"/>
        <v>1.0895443300000001</v>
      </c>
      <c r="AH248" s="265">
        <f t="shared" si="48"/>
        <v>0</v>
      </c>
      <c r="AI248" s="265">
        <f t="shared" si="49"/>
        <v>0</v>
      </c>
      <c r="AJ248" s="265">
        <f t="shared" si="50"/>
        <v>0.17399999999999999</v>
      </c>
      <c r="AK248" s="265">
        <f t="shared" si="51"/>
        <v>0</v>
      </c>
      <c r="AL248" s="265">
        <f t="shared" si="52"/>
        <v>0</v>
      </c>
    </row>
    <row r="249" spans="1:38" ht="47.25">
      <c r="A249" s="133" t="s">
        <v>140</v>
      </c>
      <c r="B249" s="152" t="s">
        <v>767</v>
      </c>
      <c r="C249" s="138" t="s">
        <v>768</v>
      </c>
      <c r="D249" s="265">
        <v>0</v>
      </c>
      <c r="E249" s="265">
        <v>0</v>
      </c>
      <c r="F249" s="265">
        <v>0</v>
      </c>
      <c r="G249" s="265">
        <v>0</v>
      </c>
      <c r="H249" s="265">
        <v>0</v>
      </c>
      <c r="I249" s="265">
        <v>0</v>
      </c>
      <c r="J249" s="265">
        <v>0</v>
      </c>
      <c r="K249" s="265">
        <v>0</v>
      </c>
      <c r="L249" s="265">
        <v>0</v>
      </c>
      <c r="M249" s="265">
        <v>0</v>
      </c>
      <c r="N249" s="265">
        <v>0</v>
      </c>
      <c r="O249" s="265">
        <v>0</v>
      </c>
      <c r="P249" s="265">
        <v>0</v>
      </c>
      <c r="Q249" s="265">
        <v>0</v>
      </c>
      <c r="R249" s="265">
        <v>0</v>
      </c>
      <c r="S249" s="265">
        <v>1.11597441</v>
      </c>
      <c r="T249" s="265">
        <v>0</v>
      </c>
      <c r="U249" s="265">
        <v>0</v>
      </c>
      <c r="V249" s="265">
        <v>0.26900000000000002</v>
      </c>
      <c r="W249" s="265">
        <v>0</v>
      </c>
      <c r="X249" s="265">
        <v>0</v>
      </c>
      <c r="Y249" s="265">
        <v>0</v>
      </c>
      <c r="Z249" s="265">
        <v>0</v>
      </c>
      <c r="AA249" s="265">
        <v>0</v>
      </c>
      <c r="AB249" s="265">
        <v>0</v>
      </c>
      <c r="AC249" s="265">
        <v>0</v>
      </c>
      <c r="AD249" s="265">
        <v>0</v>
      </c>
      <c r="AE249" s="265">
        <v>0</v>
      </c>
      <c r="AF249" s="265">
        <f t="shared" si="46"/>
        <v>0</v>
      </c>
      <c r="AG249" s="265">
        <f t="shared" si="47"/>
        <v>1.11597441</v>
      </c>
      <c r="AH249" s="265">
        <f t="shared" si="48"/>
        <v>0</v>
      </c>
      <c r="AI249" s="265">
        <f t="shared" si="49"/>
        <v>0</v>
      </c>
      <c r="AJ249" s="265">
        <f t="shared" si="50"/>
        <v>0.26900000000000002</v>
      </c>
      <c r="AK249" s="265">
        <f t="shared" si="51"/>
        <v>0</v>
      </c>
      <c r="AL249" s="265">
        <f t="shared" si="52"/>
        <v>0</v>
      </c>
    </row>
    <row r="250" spans="1:38" ht="47.25">
      <c r="A250" s="133" t="s">
        <v>140</v>
      </c>
      <c r="B250" s="151" t="s">
        <v>769</v>
      </c>
      <c r="C250" s="138" t="s">
        <v>770</v>
      </c>
      <c r="D250" s="265">
        <v>0</v>
      </c>
      <c r="E250" s="265">
        <v>0</v>
      </c>
      <c r="F250" s="265">
        <v>0</v>
      </c>
      <c r="G250" s="265">
        <v>0</v>
      </c>
      <c r="H250" s="265">
        <v>0</v>
      </c>
      <c r="I250" s="265">
        <v>0</v>
      </c>
      <c r="J250" s="265">
        <v>0</v>
      </c>
      <c r="K250" s="265">
        <v>0</v>
      </c>
      <c r="L250" s="265">
        <v>0</v>
      </c>
      <c r="M250" s="265">
        <v>0</v>
      </c>
      <c r="N250" s="265">
        <v>0</v>
      </c>
      <c r="O250" s="265">
        <v>0</v>
      </c>
      <c r="P250" s="265">
        <v>0</v>
      </c>
      <c r="Q250" s="265">
        <v>0</v>
      </c>
      <c r="R250" s="265">
        <v>0</v>
      </c>
      <c r="S250" s="265">
        <v>0.54792594999999999</v>
      </c>
      <c r="T250" s="265">
        <v>0</v>
      </c>
      <c r="U250" s="265">
        <v>0</v>
      </c>
      <c r="V250" s="265">
        <v>9.5000000000000001E-2</v>
      </c>
      <c r="W250" s="265">
        <v>0</v>
      </c>
      <c r="X250" s="265">
        <v>0</v>
      </c>
      <c r="Y250" s="265">
        <v>0</v>
      </c>
      <c r="Z250" s="265">
        <v>0</v>
      </c>
      <c r="AA250" s="265">
        <v>0</v>
      </c>
      <c r="AB250" s="265">
        <v>0</v>
      </c>
      <c r="AC250" s="265">
        <v>0</v>
      </c>
      <c r="AD250" s="265">
        <v>0</v>
      </c>
      <c r="AE250" s="265">
        <v>0</v>
      </c>
      <c r="AF250" s="265">
        <f t="shared" si="46"/>
        <v>0</v>
      </c>
      <c r="AG250" s="265">
        <f t="shared" si="47"/>
        <v>0.54792594999999999</v>
      </c>
      <c r="AH250" s="265">
        <f t="shared" si="48"/>
        <v>0</v>
      </c>
      <c r="AI250" s="265">
        <f t="shared" si="49"/>
        <v>0</v>
      </c>
      <c r="AJ250" s="265">
        <f t="shared" si="50"/>
        <v>9.5000000000000001E-2</v>
      </c>
      <c r="AK250" s="265">
        <f t="shared" si="51"/>
        <v>0</v>
      </c>
      <c r="AL250" s="265">
        <f t="shared" si="52"/>
        <v>0</v>
      </c>
    </row>
    <row r="251" spans="1:38" ht="47.25">
      <c r="A251" s="133" t="s">
        <v>140</v>
      </c>
      <c r="B251" s="151" t="s">
        <v>771</v>
      </c>
      <c r="C251" s="138" t="s">
        <v>772</v>
      </c>
      <c r="D251" s="265">
        <v>0</v>
      </c>
      <c r="E251" s="265">
        <v>0</v>
      </c>
      <c r="F251" s="265">
        <v>0</v>
      </c>
      <c r="G251" s="265">
        <v>0</v>
      </c>
      <c r="H251" s="265">
        <v>0</v>
      </c>
      <c r="I251" s="265">
        <v>0</v>
      </c>
      <c r="J251" s="265">
        <v>0</v>
      </c>
      <c r="K251" s="265">
        <v>0</v>
      </c>
      <c r="L251" s="265">
        <v>0</v>
      </c>
      <c r="M251" s="265">
        <v>0</v>
      </c>
      <c r="N251" s="265">
        <v>0</v>
      </c>
      <c r="O251" s="265">
        <v>0</v>
      </c>
      <c r="P251" s="265">
        <v>0</v>
      </c>
      <c r="Q251" s="265">
        <v>0</v>
      </c>
      <c r="R251" s="265">
        <v>0</v>
      </c>
      <c r="S251" s="265">
        <v>0.81226567999999999</v>
      </c>
      <c r="T251" s="265">
        <v>0</v>
      </c>
      <c r="U251" s="265">
        <v>0</v>
      </c>
      <c r="V251" s="265">
        <v>0.13400000000000001</v>
      </c>
      <c r="W251" s="265">
        <v>0</v>
      </c>
      <c r="X251" s="265">
        <v>0</v>
      </c>
      <c r="Y251" s="265">
        <v>0</v>
      </c>
      <c r="Z251" s="265">
        <v>0</v>
      </c>
      <c r="AA251" s="265">
        <v>0</v>
      </c>
      <c r="AB251" s="265">
        <v>0</v>
      </c>
      <c r="AC251" s="265">
        <v>0</v>
      </c>
      <c r="AD251" s="265">
        <v>0</v>
      </c>
      <c r="AE251" s="265">
        <v>0</v>
      </c>
      <c r="AF251" s="265">
        <f t="shared" si="46"/>
        <v>0</v>
      </c>
      <c r="AG251" s="265">
        <f t="shared" si="47"/>
        <v>0.81226567999999999</v>
      </c>
      <c r="AH251" s="265">
        <f t="shared" si="48"/>
        <v>0</v>
      </c>
      <c r="AI251" s="265">
        <f t="shared" si="49"/>
        <v>0</v>
      </c>
      <c r="AJ251" s="265">
        <f t="shared" si="50"/>
        <v>0.13400000000000001</v>
      </c>
      <c r="AK251" s="265">
        <f t="shared" si="51"/>
        <v>0</v>
      </c>
      <c r="AL251" s="265">
        <f t="shared" si="52"/>
        <v>0</v>
      </c>
    </row>
    <row r="252" spans="1:38" ht="47.25">
      <c r="A252" s="133" t="s">
        <v>140</v>
      </c>
      <c r="B252" s="174" t="s">
        <v>773</v>
      </c>
      <c r="C252" s="138" t="s">
        <v>774</v>
      </c>
      <c r="D252" s="265">
        <v>0</v>
      </c>
      <c r="E252" s="265">
        <v>0</v>
      </c>
      <c r="F252" s="265">
        <v>0</v>
      </c>
      <c r="G252" s="265">
        <v>0</v>
      </c>
      <c r="H252" s="265">
        <v>0</v>
      </c>
      <c r="I252" s="265">
        <v>0</v>
      </c>
      <c r="J252" s="265">
        <v>0</v>
      </c>
      <c r="K252" s="265">
        <v>0</v>
      </c>
      <c r="L252" s="265">
        <v>0</v>
      </c>
      <c r="M252" s="265">
        <v>0</v>
      </c>
      <c r="N252" s="265">
        <v>0</v>
      </c>
      <c r="O252" s="265">
        <v>0</v>
      </c>
      <c r="P252" s="265">
        <v>0</v>
      </c>
      <c r="Q252" s="265">
        <v>0</v>
      </c>
      <c r="R252" s="265">
        <v>0</v>
      </c>
      <c r="S252" s="265">
        <v>0.88401507999999995</v>
      </c>
      <c r="T252" s="265">
        <v>0</v>
      </c>
      <c r="U252" s="265">
        <v>0</v>
      </c>
      <c r="V252" s="265">
        <v>0.18</v>
      </c>
      <c r="W252" s="265">
        <v>0</v>
      </c>
      <c r="X252" s="265">
        <v>0</v>
      </c>
      <c r="Y252" s="265">
        <v>0</v>
      </c>
      <c r="Z252" s="265">
        <v>0</v>
      </c>
      <c r="AA252" s="265">
        <v>0</v>
      </c>
      <c r="AB252" s="265">
        <v>0</v>
      </c>
      <c r="AC252" s="265">
        <v>0</v>
      </c>
      <c r="AD252" s="265">
        <v>0</v>
      </c>
      <c r="AE252" s="265">
        <v>0</v>
      </c>
      <c r="AF252" s="265">
        <f t="shared" si="46"/>
        <v>0</v>
      </c>
      <c r="AG252" s="265">
        <f t="shared" si="47"/>
        <v>0.88401507999999995</v>
      </c>
      <c r="AH252" s="265">
        <f t="shared" si="48"/>
        <v>0</v>
      </c>
      <c r="AI252" s="265">
        <f t="shared" si="49"/>
        <v>0</v>
      </c>
      <c r="AJ252" s="265">
        <f t="shared" si="50"/>
        <v>0.18</v>
      </c>
      <c r="AK252" s="265">
        <f t="shared" si="51"/>
        <v>0</v>
      </c>
      <c r="AL252" s="265">
        <f t="shared" si="52"/>
        <v>0</v>
      </c>
    </row>
    <row r="253" spans="1:38" ht="31.5">
      <c r="A253" s="133" t="s">
        <v>140</v>
      </c>
      <c r="B253" s="151" t="s">
        <v>775</v>
      </c>
      <c r="C253" s="138" t="s">
        <v>776</v>
      </c>
      <c r="D253" s="265">
        <v>0</v>
      </c>
      <c r="E253" s="265">
        <v>0</v>
      </c>
      <c r="F253" s="265">
        <v>0</v>
      </c>
      <c r="G253" s="265">
        <v>0</v>
      </c>
      <c r="H253" s="265">
        <v>0</v>
      </c>
      <c r="I253" s="265">
        <v>0</v>
      </c>
      <c r="J253" s="265">
        <v>0</v>
      </c>
      <c r="K253" s="265">
        <v>0</v>
      </c>
      <c r="L253" s="265">
        <v>0</v>
      </c>
      <c r="M253" s="265">
        <v>0</v>
      </c>
      <c r="N253" s="265">
        <v>0</v>
      </c>
      <c r="O253" s="265">
        <v>0</v>
      </c>
      <c r="P253" s="265">
        <v>0</v>
      </c>
      <c r="Q253" s="265">
        <v>0</v>
      </c>
      <c r="R253" s="265">
        <v>0</v>
      </c>
      <c r="S253" s="265">
        <v>0.57503831999999999</v>
      </c>
      <c r="T253" s="265">
        <v>0</v>
      </c>
      <c r="U253" s="265">
        <v>0</v>
      </c>
      <c r="V253" s="265">
        <v>8.7999999999999995E-2</v>
      </c>
      <c r="W253" s="265">
        <v>0</v>
      </c>
      <c r="X253" s="265">
        <v>0</v>
      </c>
      <c r="Y253" s="265">
        <v>0</v>
      </c>
      <c r="Z253" s="265">
        <v>0</v>
      </c>
      <c r="AA253" s="265">
        <v>0</v>
      </c>
      <c r="AB253" s="265">
        <v>0</v>
      </c>
      <c r="AC253" s="265">
        <v>0</v>
      </c>
      <c r="AD253" s="265">
        <v>0</v>
      </c>
      <c r="AE253" s="265">
        <v>0</v>
      </c>
      <c r="AF253" s="265">
        <f t="shared" si="46"/>
        <v>0</v>
      </c>
      <c r="AG253" s="265">
        <f t="shared" si="47"/>
        <v>0.57503831999999999</v>
      </c>
      <c r="AH253" s="265">
        <f t="shared" si="48"/>
        <v>0</v>
      </c>
      <c r="AI253" s="265">
        <f t="shared" si="49"/>
        <v>0</v>
      </c>
      <c r="AJ253" s="265">
        <f t="shared" si="50"/>
        <v>8.7999999999999995E-2</v>
      </c>
      <c r="AK253" s="265">
        <f t="shared" si="51"/>
        <v>0</v>
      </c>
      <c r="AL253" s="265">
        <f t="shared" si="52"/>
        <v>0</v>
      </c>
    </row>
    <row r="254" spans="1:38" ht="31.5">
      <c r="A254" s="133" t="s">
        <v>140</v>
      </c>
      <c r="B254" s="151" t="s">
        <v>777</v>
      </c>
      <c r="C254" s="138" t="s">
        <v>778</v>
      </c>
      <c r="D254" s="265">
        <v>0</v>
      </c>
      <c r="E254" s="265">
        <v>0</v>
      </c>
      <c r="F254" s="265">
        <v>0</v>
      </c>
      <c r="G254" s="265">
        <v>0</v>
      </c>
      <c r="H254" s="265">
        <v>0</v>
      </c>
      <c r="I254" s="265">
        <v>0</v>
      </c>
      <c r="J254" s="265">
        <v>0</v>
      </c>
      <c r="K254" s="265">
        <v>0</v>
      </c>
      <c r="L254" s="265">
        <v>0</v>
      </c>
      <c r="M254" s="265">
        <v>0</v>
      </c>
      <c r="N254" s="265">
        <v>0</v>
      </c>
      <c r="O254" s="265">
        <v>0</v>
      </c>
      <c r="P254" s="265">
        <v>0</v>
      </c>
      <c r="Q254" s="265">
        <v>0</v>
      </c>
      <c r="R254" s="265">
        <v>0</v>
      </c>
      <c r="S254" s="265">
        <v>0.83234174000000005</v>
      </c>
      <c r="T254" s="265">
        <v>0</v>
      </c>
      <c r="U254" s="265">
        <v>0</v>
      </c>
      <c r="V254" s="265">
        <v>0.13400000000000001</v>
      </c>
      <c r="W254" s="265">
        <v>0</v>
      </c>
      <c r="X254" s="265">
        <v>0</v>
      </c>
      <c r="Y254" s="265">
        <v>0</v>
      </c>
      <c r="Z254" s="265">
        <v>0</v>
      </c>
      <c r="AA254" s="265">
        <v>0</v>
      </c>
      <c r="AB254" s="265">
        <v>0</v>
      </c>
      <c r="AC254" s="265">
        <v>0</v>
      </c>
      <c r="AD254" s="265">
        <v>0</v>
      </c>
      <c r="AE254" s="265">
        <v>0</v>
      </c>
      <c r="AF254" s="265">
        <f t="shared" si="46"/>
        <v>0</v>
      </c>
      <c r="AG254" s="265">
        <f t="shared" si="47"/>
        <v>0.83234174000000005</v>
      </c>
      <c r="AH254" s="265">
        <f t="shared" si="48"/>
        <v>0</v>
      </c>
      <c r="AI254" s="265">
        <f t="shared" si="49"/>
        <v>0</v>
      </c>
      <c r="AJ254" s="265">
        <f t="shared" si="50"/>
        <v>0.13400000000000001</v>
      </c>
      <c r="AK254" s="265">
        <f t="shared" si="51"/>
        <v>0</v>
      </c>
      <c r="AL254" s="265">
        <f t="shared" si="52"/>
        <v>0</v>
      </c>
    </row>
    <row r="255" spans="1:38" ht="31.5">
      <c r="A255" s="133" t="s">
        <v>140</v>
      </c>
      <c r="B255" s="151" t="s">
        <v>779</v>
      </c>
      <c r="C255" s="138" t="s">
        <v>780</v>
      </c>
      <c r="D255" s="265">
        <v>0</v>
      </c>
      <c r="E255" s="265">
        <v>0</v>
      </c>
      <c r="F255" s="265">
        <v>0</v>
      </c>
      <c r="G255" s="265">
        <v>0</v>
      </c>
      <c r="H255" s="265">
        <v>0</v>
      </c>
      <c r="I255" s="265">
        <v>0</v>
      </c>
      <c r="J255" s="265">
        <v>0</v>
      </c>
      <c r="K255" s="265">
        <v>0</v>
      </c>
      <c r="L255" s="265">
        <v>0</v>
      </c>
      <c r="M255" s="265">
        <v>0</v>
      </c>
      <c r="N255" s="265">
        <v>0</v>
      </c>
      <c r="O255" s="265">
        <v>0</v>
      </c>
      <c r="P255" s="265">
        <v>0</v>
      </c>
      <c r="Q255" s="265">
        <v>0</v>
      </c>
      <c r="R255" s="265">
        <v>0</v>
      </c>
      <c r="S255" s="265">
        <v>2.5397642899999999</v>
      </c>
      <c r="T255" s="265">
        <v>0</v>
      </c>
      <c r="U255" s="265">
        <v>0</v>
      </c>
      <c r="V255" s="265">
        <v>0.57399999999999995</v>
      </c>
      <c r="W255" s="265">
        <v>0</v>
      </c>
      <c r="X255" s="265">
        <v>0</v>
      </c>
      <c r="Y255" s="265">
        <v>0</v>
      </c>
      <c r="Z255" s="265">
        <v>0</v>
      </c>
      <c r="AA255" s="265">
        <v>0</v>
      </c>
      <c r="AB255" s="265">
        <v>0</v>
      </c>
      <c r="AC255" s="265">
        <v>0</v>
      </c>
      <c r="AD255" s="265">
        <v>0</v>
      </c>
      <c r="AE255" s="265">
        <v>0</v>
      </c>
      <c r="AF255" s="265">
        <f t="shared" si="46"/>
        <v>0</v>
      </c>
      <c r="AG255" s="265">
        <f t="shared" si="47"/>
        <v>2.5397642899999999</v>
      </c>
      <c r="AH255" s="265">
        <f t="shared" si="48"/>
        <v>0</v>
      </c>
      <c r="AI255" s="265">
        <f t="shared" si="49"/>
        <v>0</v>
      </c>
      <c r="AJ255" s="265">
        <f t="shared" si="50"/>
        <v>0.57399999999999995</v>
      </c>
      <c r="AK255" s="265">
        <f t="shared" si="51"/>
        <v>0</v>
      </c>
      <c r="AL255" s="265">
        <f t="shared" si="52"/>
        <v>0</v>
      </c>
    </row>
    <row r="256" spans="1:38" ht="31.5">
      <c r="A256" s="133" t="s">
        <v>140</v>
      </c>
      <c r="B256" s="151" t="s">
        <v>782</v>
      </c>
      <c r="C256" s="138" t="s">
        <v>783</v>
      </c>
      <c r="D256" s="265">
        <v>0</v>
      </c>
      <c r="E256" s="265">
        <v>0</v>
      </c>
      <c r="F256" s="265">
        <v>0</v>
      </c>
      <c r="G256" s="265">
        <v>0</v>
      </c>
      <c r="H256" s="265">
        <v>0</v>
      </c>
      <c r="I256" s="265">
        <v>0</v>
      </c>
      <c r="J256" s="265">
        <v>0</v>
      </c>
      <c r="K256" s="265">
        <v>0</v>
      </c>
      <c r="L256" s="265">
        <v>0</v>
      </c>
      <c r="M256" s="265">
        <v>0</v>
      </c>
      <c r="N256" s="265">
        <v>0</v>
      </c>
      <c r="O256" s="265">
        <v>0</v>
      </c>
      <c r="P256" s="265">
        <v>0</v>
      </c>
      <c r="Q256" s="265">
        <v>0</v>
      </c>
      <c r="R256" s="265">
        <v>0</v>
      </c>
      <c r="S256" s="265">
        <v>0</v>
      </c>
      <c r="T256" s="265">
        <v>0</v>
      </c>
      <c r="U256" s="265">
        <v>0</v>
      </c>
      <c r="V256" s="265">
        <v>0</v>
      </c>
      <c r="W256" s="265">
        <v>0</v>
      </c>
      <c r="X256" s="265">
        <v>0</v>
      </c>
      <c r="Y256" s="265">
        <v>0</v>
      </c>
      <c r="Z256" s="265">
        <v>0</v>
      </c>
      <c r="AA256" s="265">
        <v>0</v>
      </c>
      <c r="AB256" s="265">
        <v>0</v>
      </c>
      <c r="AC256" s="265">
        <v>0</v>
      </c>
      <c r="AD256" s="265">
        <v>0</v>
      </c>
      <c r="AE256" s="265">
        <v>0</v>
      </c>
      <c r="AF256" s="265">
        <f t="shared" si="46"/>
        <v>0</v>
      </c>
      <c r="AG256" s="265">
        <f t="shared" si="47"/>
        <v>0</v>
      </c>
      <c r="AH256" s="265">
        <f t="shared" si="48"/>
        <v>0</v>
      </c>
      <c r="AI256" s="265">
        <f t="shared" si="49"/>
        <v>0</v>
      </c>
      <c r="AJ256" s="265">
        <f t="shared" si="50"/>
        <v>0</v>
      </c>
      <c r="AK256" s="265">
        <f t="shared" si="51"/>
        <v>0</v>
      </c>
      <c r="AL256" s="265">
        <f t="shared" si="52"/>
        <v>0</v>
      </c>
    </row>
    <row r="257" spans="1:38" ht="47.25">
      <c r="A257" s="133" t="s">
        <v>140</v>
      </c>
      <c r="B257" s="151" t="s">
        <v>784</v>
      </c>
      <c r="C257" s="138" t="s">
        <v>785</v>
      </c>
      <c r="D257" s="265">
        <v>0</v>
      </c>
      <c r="E257" s="265">
        <v>0</v>
      </c>
      <c r="F257" s="265">
        <v>0</v>
      </c>
      <c r="G257" s="265">
        <v>0</v>
      </c>
      <c r="H257" s="265">
        <v>0</v>
      </c>
      <c r="I257" s="265">
        <v>0</v>
      </c>
      <c r="J257" s="265">
        <v>0</v>
      </c>
      <c r="K257" s="265">
        <v>0</v>
      </c>
      <c r="L257" s="265">
        <v>0</v>
      </c>
      <c r="M257" s="265">
        <v>0</v>
      </c>
      <c r="N257" s="265">
        <v>0</v>
      </c>
      <c r="O257" s="265">
        <v>0</v>
      </c>
      <c r="P257" s="265">
        <v>0</v>
      </c>
      <c r="Q257" s="265">
        <v>0</v>
      </c>
      <c r="R257" s="265">
        <v>0</v>
      </c>
      <c r="S257" s="265">
        <v>0</v>
      </c>
      <c r="T257" s="265">
        <v>0</v>
      </c>
      <c r="U257" s="265">
        <v>0</v>
      </c>
      <c r="V257" s="265">
        <v>0</v>
      </c>
      <c r="W257" s="265">
        <v>0</v>
      </c>
      <c r="X257" s="265">
        <v>0</v>
      </c>
      <c r="Y257" s="265">
        <v>0</v>
      </c>
      <c r="Z257" s="265">
        <v>0</v>
      </c>
      <c r="AA257" s="265">
        <v>0</v>
      </c>
      <c r="AB257" s="265">
        <v>0</v>
      </c>
      <c r="AC257" s="265">
        <v>0</v>
      </c>
      <c r="AD257" s="265">
        <v>0</v>
      </c>
      <c r="AE257" s="265">
        <v>0</v>
      </c>
      <c r="AF257" s="265">
        <f t="shared" si="46"/>
        <v>0</v>
      </c>
      <c r="AG257" s="265">
        <f t="shared" si="47"/>
        <v>0</v>
      </c>
      <c r="AH257" s="265">
        <f t="shared" si="48"/>
        <v>0</v>
      </c>
      <c r="AI257" s="265">
        <f t="shared" si="49"/>
        <v>0</v>
      </c>
      <c r="AJ257" s="265">
        <f t="shared" si="50"/>
        <v>0</v>
      </c>
      <c r="AK257" s="265">
        <f t="shared" si="51"/>
        <v>0</v>
      </c>
      <c r="AL257" s="265">
        <f t="shared" si="52"/>
        <v>0</v>
      </c>
    </row>
    <row r="258" spans="1:38" ht="47.25">
      <c r="A258" s="133" t="s">
        <v>140</v>
      </c>
      <c r="B258" s="151" t="s">
        <v>786</v>
      </c>
      <c r="C258" s="138" t="s">
        <v>787</v>
      </c>
      <c r="D258" s="265">
        <v>0</v>
      </c>
      <c r="E258" s="265">
        <v>0</v>
      </c>
      <c r="F258" s="265">
        <v>0</v>
      </c>
      <c r="G258" s="265">
        <v>0</v>
      </c>
      <c r="H258" s="265">
        <v>0</v>
      </c>
      <c r="I258" s="265">
        <v>0</v>
      </c>
      <c r="J258" s="265">
        <v>0</v>
      </c>
      <c r="K258" s="265">
        <v>0</v>
      </c>
      <c r="L258" s="265">
        <v>0</v>
      </c>
      <c r="M258" s="265">
        <v>0</v>
      </c>
      <c r="N258" s="265">
        <v>0</v>
      </c>
      <c r="O258" s="265">
        <v>0</v>
      </c>
      <c r="P258" s="265">
        <v>0</v>
      </c>
      <c r="Q258" s="265">
        <v>0</v>
      </c>
      <c r="R258" s="265">
        <v>0</v>
      </c>
      <c r="S258" s="265">
        <v>0</v>
      </c>
      <c r="T258" s="265">
        <v>0</v>
      </c>
      <c r="U258" s="265">
        <v>0</v>
      </c>
      <c r="V258" s="265">
        <v>0</v>
      </c>
      <c r="W258" s="265">
        <v>0</v>
      </c>
      <c r="X258" s="265">
        <v>0</v>
      </c>
      <c r="Y258" s="265">
        <v>0</v>
      </c>
      <c r="Z258" s="265">
        <v>0</v>
      </c>
      <c r="AA258" s="265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f t="shared" si="46"/>
        <v>0</v>
      </c>
      <c r="AG258" s="265">
        <f t="shared" si="47"/>
        <v>0</v>
      </c>
      <c r="AH258" s="265">
        <f t="shared" si="48"/>
        <v>0</v>
      </c>
      <c r="AI258" s="265">
        <f t="shared" si="49"/>
        <v>0</v>
      </c>
      <c r="AJ258" s="265">
        <f t="shared" si="50"/>
        <v>0</v>
      </c>
      <c r="AK258" s="265">
        <f t="shared" si="51"/>
        <v>0</v>
      </c>
      <c r="AL258" s="265">
        <f t="shared" si="52"/>
        <v>0</v>
      </c>
    </row>
    <row r="259" spans="1:38" ht="31.5">
      <c r="A259" s="133" t="s">
        <v>140</v>
      </c>
      <c r="B259" s="151" t="s">
        <v>788</v>
      </c>
      <c r="C259" s="138" t="s">
        <v>789</v>
      </c>
      <c r="D259" s="265">
        <v>0</v>
      </c>
      <c r="E259" s="265">
        <v>0</v>
      </c>
      <c r="F259" s="265">
        <v>0</v>
      </c>
      <c r="G259" s="265">
        <v>0</v>
      </c>
      <c r="H259" s="265">
        <v>0</v>
      </c>
      <c r="I259" s="265">
        <v>0</v>
      </c>
      <c r="J259" s="265">
        <v>0</v>
      </c>
      <c r="K259" s="265">
        <v>0</v>
      </c>
      <c r="L259" s="265">
        <v>0</v>
      </c>
      <c r="M259" s="265">
        <v>0</v>
      </c>
      <c r="N259" s="265">
        <v>0</v>
      </c>
      <c r="O259" s="265">
        <v>0</v>
      </c>
      <c r="P259" s="265">
        <v>0</v>
      </c>
      <c r="Q259" s="265">
        <v>0</v>
      </c>
      <c r="R259" s="265">
        <v>0</v>
      </c>
      <c r="S259" s="265">
        <v>0</v>
      </c>
      <c r="T259" s="265">
        <v>0</v>
      </c>
      <c r="U259" s="265">
        <v>0</v>
      </c>
      <c r="V259" s="265">
        <v>0</v>
      </c>
      <c r="W259" s="265">
        <v>0</v>
      </c>
      <c r="X259" s="265">
        <v>0</v>
      </c>
      <c r="Y259" s="265">
        <v>0</v>
      </c>
      <c r="Z259" s="265">
        <v>0</v>
      </c>
      <c r="AA259" s="265">
        <v>0</v>
      </c>
      <c r="AB259" s="265">
        <v>0</v>
      </c>
      <c r="AC259" s="265">
        <v>0</v>
      </c>
      <c r="AD259" s="265">
        <v>0</v>
      </c>
      <c r="AE259" s="265">
        <v>0</v>
      </c>
      <c r="AF259" s="265">
        <f t="shared" si="46"/>
        <v>0</v>
      </c>
      <c r="AG259" s="265">
        <f t="shared" si="47"/>
        <v>0</v>
      </c>
      <c r="AH259" s="265">
        <f t="shared" si="48"/>
        <v>0</v>
      </c>
      <c r="AI259" s="265">
        <f t="shared" si="49"/>
        <v>0</v>
      </c>
      <c r="AJ259" s="265">
        <f t="shared" si="50"/>
        <v>0</v>
      </c>
      <c r="AK259" s="265">
        <f t="shared" si="51"/>
        <v>0</v>
      </c>
      <c r="AL259" s="265">
        <f t="shared" si="52"/>
        <v>0</v>
      </c>
    </row>
    <row r="260" spans="1:38" ht="31.5">
      <c r="A260" s="133" t="s">
        <v>140</v>
      </c>
      <c r="B260" s="151" t="s">
        <v>790</v>
      </c>
      <c r="C260" s="138" t="s">
        <v>791</v>
      </c>
      <c r="D260" s="265">
        <v>0</v>
      </c>
      <c r="E260" s="265">
        <v>0</v>
      </c>
      <c r="F260" s="265">
        <v>0</v>
      </c>
      <c r="G260" s="265">
        <v>0</v>
      </c>
      <c r="H260" s="265">
        <v>0</v>
      </c>
      <c r="I260" s="265">
        <v>0</v>
      </c>
      <c r="J260" s="265">
        <v>0</v>
      </c>
      <c r="K260" s="265">
        <v>0</v>
      </c>
      <c r="L260" s="265">
        <v>0</v>
      </c>
      <c r="M260" s="265">
        <v>0</v>
      </c>
      <c r="N260" s="265">
        <v>0</v>
      </c>
      <c r="O260" s="265">
        <v>0</v>
      </c>
      <c r="P260" s="265">
        <v>0</v>
      </c>
      <c r="Q260" s="265">
        <v>0</v>
      </c>
      <c r="R260" s="265">
        <v>0</v>
      </c>
      <c r="S260" s="265">
        <v>0</v>
      </c>
      <c r="T260" s="265">
        <v>0</v>
      </c>
      <c r="U260" s="265">
        <v>0</v>
      </c>
      <c r="V260" s="265">
        <v>0</v>
      </c>
      <c r="W260" s="265">
        <v>0</v>
      </c>
      <c r="X260" s="265">
        <v>0</v>
      </c>
      <c r="Y260" s="265">
        <v>0</v>
      </c>
      <c r="Z260" s="265">
        <v>0</v>
      </c>
      <c r="AA260" s="265">
        <v>0</v>
      </c>
      <c r="AB260" s="265">
        <v>0</v>
      </c>
      <c r="AC260" s="265">
        <v>0</v>
      </c>
      <c r="AD260" s="265">
        <v>0</v>
      </c>
      <c r="AE260" s="265">
        <v>0</v>
      </c>
      <c r="AF260" s="265">
        <f t="shared" si="46"/>
        <v>0</v>
      </c>
      <c r="AG260" s="265">
        <f t="shared" si="47"/>
        <v>0</v>
      </c>
      <c r="AH260" s="265">
        <f t="shared" si="48"/>
        <v>0</v>
      </c>
      <c r="AI260" s="265">
        <f t="shared" si="49"/>
        <v>0</v>
      </c>
      <c r="AJ260" s="265">
        <f t="shared" si="50"/>
        <v>0</v>
      </c>
      <c r="AK260" s="265">
        <f t="shared" si="51"/>
        <v>0</v>
      </c>
      <c r="AL260" s="265">
        <f t="shared" si="52"/>
        <v>0</v>
      </c>
    </row>
    <row r="261" spans="1:38" ht="31.5">
      <c r="A261" s="133" t="s">
        <v>140</v>
      </c>
      <c r="B261" s="151" t="s">
        <v>792</v>
      </c>
      <c r="C261" s="138" t="s">
        <v>793</v>
      </c>
      <c r="D261" s="265">
        <v>0</v>
      </c>
      <c r="E261" s="265">
        <v>0</v>
      </c>
      <c r="F261" s="265">
        <v>0</v>
      </c>
      <c r="G261" s="265">
        <v>0</v>
      </c>
      <c r="H261" s="265">
        <v>0</v>
      </c>
      <c r="I261" s="265">
        <v>0</v>
      </c>
      <c r="J261" s="265">
        <v>0</v>
      </c>
      <c r="K261" s="265">
        <v>0</v>
      </c>
      <c r="L261" s="265">
        <v>0</v>
      </c>
      <c r="M261" s="265">
        <v>0</v>
      </c>
      <c r="N261" s="265">
        <v>0</v>
      </c>
      <c r="O261" s="265">
        <v>0</v>
      </c>
      <c r="P261" s="265">
        <v>0</v>
      </c>
      <c r="Q261" s="265">
        <v>0</v>
      </c>
      <c r="R261" s="265">
        <v>0</v>
      </c>
      <c r="S261" s="265">
        <v>0</v>
      </c>
      <c r="T261" s="265">
        <v>0</v>
      </c>
      <c r="U261" s="265">
        <v>0</v>
      </c>
      <c r="V261" s="265">
        <v>0</v>
      </c>
      <c r="W261" s="265">
        <v>0</v>
      </c>
      <c r="X261" s="265">
        <v>0</v>
      </c>
      <c r="Y261" s="265">
        <v>0</v>
      </c>
      <c r="Z261" s="265">
        <v>0</v>
      </c>
      <c r="AA261" s="265">
        <v>0</v>
      </c>
      <c r="AB261" s="265">
        <v>0</v>
      </c>
      <c r="AC261" s="265">
        <v>0</v>
      </c>
      <c r="AD261" s="265">
        <v>0</v>
      </c>
      <c r="AE261" s="265">
        <v>0</v>
      </c>
      <c r="AF261" s="265">
        <f t="shared" si="46"/>
        <v>0</v>
      </c>
      <c r="AG261" s="265">
        <f t="shared" si="47"/>
        <v>0</v>
      </c>
      <c r="AH261" s="265">
        <f t="shared" si="48"/>
        <v>0</v>
      </c>
      <c r="AI261" s="265">
        <f t="shared" si="49"/>
        <v>0</v>
      </c>
      <c r="AJ261" s="265">
        <f t="shared" si="50"/>
        <v>0</v>
      </c>
      <c r="AK261" s="265">
        <f t="shared" si="51"/>
        <v>0</v>
      </c>
      <c r="AL261" s="265">
        <f t="shared" si="52"/>
        <v>0</v>
      </c>
    </row>
    <row r="262" spans="1:38" ht="31.5">
      <c r="A262" s="133" t="s">
        <v>140</v>
      </c>
      <c r="B262" s="151" t="s">
        <v>794</v>
      </c>
      <c r="C262" s="138" t="s">
        <v>795</v>
      </c>
      <c r="D262" s="265">
        <v>0</v>
      </c>
      <c r="E262" s="265">
        <v>0</v>
      </c>
      <c r="F262" s="265">
        <v>0</v>
      </c>
      <c r="G262" s="265">
        <v>0</v>
      </c>
      <c r="H262" s="265">
        <v>0</v>
      </c>
      <c r="I262" s="265">
        <v>0</v>
      </c>
      <c r="J262" s="265">
        <v>0</v>
      </c>
      <c r="K262" s="265">
        <v>0</v>
      </c>
      <c r="L262" s="265">
        <v>0</v>
      </c>
      <c r="M262" s="265">
        <v>0</v>
      </c>
      <c r="N262" s="265">
        <v>0</v>
      </c>
      <c r="O262" s="265">
        <v>0</v>
      </c>
      <c r="P262" s="265">
        <v>0</v>
      </c>
      <c r="Q262" s="265">
        <v>0</v>
      </c>
      <c r="R262" s="265">
        <v>0</v>
      </c>
      <c r="S262" s="265">
        <v>0</v>
      </c>
      <c r="T262" s="265">
        <v>0</v>
      </c>
      <c r="U262" s="265">
        <v>0</v>
      </c>
      <c r="V262" s="265">
        <v>0</v>
      </c>
      <c r="W262" s="265">
        <v>0</v>
      </c>
      <c r="X262" s="265">
        <v>0</v>
      </c>
      <c r="Y262" s="265">
        <v>0</v>
      </c>
      <c r="Z262" s="265">
        <v>0</v>
      </c>
      <c r="AA262" s="265">
        <v>0</v>
      </c>
      <c r="AB262" s="265">
        <v>0</v>
      </c>
      <c r="AC262" s="265">
        <v>0</v>
      </c>
      <c r="AD262" s="265">
        <v>0</v>
      </c>
      <c r="AE262" s="265">
        <v>0</v>
      </c>
      <c r="AF262" s="265">
        <f t="shared" si="46"/>
        <v>0</v>
      </c>
      <c r="AG262" s="265">
        <f t="shared" si="47"/>
        <v>0</v>
      </c>
      <c r="AH262" s="265">
        <f t="shared" si="48"/>
        <v>0</v>
      </c>
      <c r="AI262" s="265">
        <f t="shared" si="49"/>
        <v>0</v>
      </c>
      <c r="AJ262" s="265">
        <f t="shared" si="50"/>
        <v>0</v>
      </c>
      <c r="AK262" s="265">
        <f t="shared" si="51"/>
        <v>0</v>
      </c>
      <c r="AL262" s="265">
        <f t="shared" si="52"/>
        <v>0</v>
      </c>
    </row>
    <row r="263" spans="1:38" ht="31.5">
      <c r="A263" s="133" t="s">
        <v>140</v>
      </c>
      <c r="B263" s="151" t="s">
        <v>796</v>
      </c>
      <c r="C263" s="138" t="s">
        <v>797</v>
      </c>
      <c r="D263" s="265">
        <v>0</v>
      </c>
      <c r="E263" s="265">
        <v>0</v>
      </c>
      <c r="F263" s="265">
        <v>0</v>
      </c>
      <c r="G263" s="265">
        <v>0</v>
      </c>
      <c r="H263" s="265">
        <v>0</v>
      </c>
      <c r="I263" s="265">
        <v>0</v>
      </c>
      <c r="J263" s="265">
        <v>0</v>
      </c>
      <c r="K263" s="265">
        <v>0</v>
      </c>
      <c r="L263" s="265">
        <v>0</v>
      </c>
      <c r="M263" s="265">
        <v>0</v>
      </c>
      <c r="N263" s="265">
        <v>0</v>
      </c>
      <c r="O263" s="265">
        <v>0</v>
      </c>
      <c r="P263" s="265">
        <v>0</v>
      </c>
      <c r="Q263" s="265">
        <v>0</v>
      </c>
      <c r="R263" s="265">
        <v>0</v>
      </c>
      <c r="S263" s="265">
        <v>0</v>
      </c>
      <c r="T263" s="265">
        <v>0</v>
      </c>
      <c r="U263" s="265">
        <v>0</v>
      </c>
      <c r="V263" s="265">
        <v>0</v>
      </c>
      <c r="W263" s="265">
        <v>0</v>
      </c>
      <c r="X263" s="265">
        <v>0</v>
      </c>
      <c r="Y263" s="265">
        <v>0</v>
      </c>
      <c r="Z263" s="265">
        <v>0.33077817999999998</v>
      </c>
      <c r="AA263" s="265">
        <v>0</v>
      </c>
      <c r="AB263" s="265">
        <v>0</v>
      </c>
      <c r="AC263" s="265">
        <v>3.4000000000000002E-2</v>
      </c>
      <c r="AD263" s="265">
        <v>0</v>
      </c>
      <c r="AE263" s="265">
        <v>0</v>
      </c>
      <c r="AF263" s="265">
        <f t="shared" si="46"/>
        <v>0</v>
      </c>
      <c r="AG263" s="265">
        <f t="shared" si="47"/>
        <v>0.33077817999999998</v>
      </c>
      <c r="AH263" s="265">
        <f t="shared" si="48"/>
        <v>0</v>
      </c>
      <c r="AI263" s="265">
        <f t="shared" si="49"/>
        <v>0</v>
      </c>
      <c r="AJ263" s="265">
        <f t="shared" si="50"/>
        <v>3.4000000000000002E-2</v>
      </c>
      <c r="AK263" s="265">
        <f t="shared" si="51"/>
        <v>0</v>
      </c>
      <c r="AL263" s="265">
        <f t="shared" si="52"/>
        <v>0</v>
      </c>
    </row>
    <row r="264" spans="1:38" ht="31.5">
      <c r="A264" s="133" t="s">
        <v>140</v>
      </c>
      <c r="B264" s="151" t="s">
        <v>798</v>
      </c>
      <c r="C264" s="138" t="s">
        <v>799</v>
      </c>
      <c r="D264" s="265">
        <v>0</v>
      </c>
      <c r="E264" s="265">
        <v>0</v>
      </c>
      <c r="F264" s="265">
        <v>0</v>
      </c>
      <c r="G264" s="265">
        <v>0</v>
      </c>
      <c r="H264" s="265">
        <v>0</v>
      </c>
      <c r="I264" s="265">
        <v>0</v>
      </c>
      <c r="J264" s="265">
        <v>0</v>
      </c>
      <c r="K264" s="265">
        <v>0</v>
      </c>
      <c r="L264" s="265">
        <v>0</v>
      </c>
      <c r="M264" s="265">
        <v>0</v>
      </c>
      <c r="N264" s="265">
        <v>0</v>
      </c>
      <c r="O264" s="265">
        <v>0</v>
      </c>
      <c r="P264" s="265">
        <v>0</v>
      </c>
      <c r="Q264" s="265">
        <v>0</v>
      </c>
      <c r="R264" s="265">
        <v>0</v>
      </c>
      <c r="S264" s="265">
        <v>0</v>
      </c>
      <c r="T264" s="265">
        <v>0</v>
      </c>
      <c r="U264" s="265">
        <v>0</v>
      </c>
      <c r="V264" s="265">
        <v>0</v>
      </c>
      <c r="W264" s="265">
        <v>0</v>
      </c>
      <c r="X264" s="265">
        <v>0</v>
      </c>
      <c r="Y264" s="265">
        <v>0</v>
      </c>
      <c r="Z264" s="265">
        <v>0.60682349999999996</v>
      </c>
      <c r="AA264" s="265">
        <v>0</v>
      </c>
      <c r="AB264" s="265">
        <v>0</v>
      </c>
      <c r="AC264" s="265">
        <v>9.0999999999999998E-2</v>
      </c>
      <c r="AD264" s="265">
        <v>0</v>
      </c>
      <c r="AE264" s="265">
        <v>0</v>
      </c>
      <c r="AF264" s="265">
        <f t="shared" si="46"/>
        <v>0</v>
      </c>
      <c r="AG264" s="265">
        <f t="shared" si="47"/>
        <v>0.60682349999999996</v>
      </c>
      <c r="AH264" s="265">
        <f t="shared" si="48"/>
        <v>0</v>
      </c>
      <c r="AI264" s="265">
        <f t="shared" si="49"/>
        <v>0</v>
      </c>
      <c r="AJ264" s="265">
        <f t="shared" si="50"/>
        <v>9.0999999999999998E-2</v>
      </c>
      <c r="AK264" s="265">
        <f t="shared" si="51"/>
        <v>0</v>
      </c>
      <c r="AL264" s="265">
        <f t="shared" si="52"/>
        <v>0</v>
      </c>
    </row>
    <row r="265" spans="1:38" ht="31.5">
      <c r="A265" s="133" t="s">
        <v>140</v>
      </c>
      <c r="B265" s="151" t="s">
        <v>800</v>
      </c>
      <c r="C265" s="138" t="s">
        <v>801</v>
      </c>
      <c r="D265" s="265">
        <v>0</v>
      </c>
      <c r="E265" s="265">
        <v>0</v>
      </c>
      <c r="F265" s="265">
        <v>0</v>
      </c>
      <c r="G265" s="265">
        <v>0</v>
      </c>
      <c r="H265" s="265">
        <v>0</v>
      </c>
      <c r="I265" s="265">
        <v>0</v>
      </c>
      <c r="J265" s="265">
        <v>0</v>
      </c>
      <c r="K265" s="265">
        <v>0</v>
      </c>
      <c r="L265" s="265">
        <v>0</v>
      </c>
      <c r="M265" s="265">
        <v>0</v>
      </c>
      <c r="N265" s="265">
        <v>0</v>
      </c>
      <c r="O265" s="265">
        <v>0</v>
      </c>
      <c r="P265" s="265">
        <v>0</v>
      </c>
      <c r="Q265" s="265">
        <v>0</v>
      </c>
      <c r="R265" s="265">
        <v>0</v>
      </c>
      <c r="S265" s="265">
        <v>0</v>
      </c>
      <c r="T265" s="265">
        <v>0</v>
      </c>
      <c r="U265" s="265">
        <v>0</v>
      </c>
      <c r="V265" s="265">
        <v>0</v>
      </c>
      <c r="W265" s="265">
        <v>0</v>
      </c>
      <c r="X265" s="265">
        <v>0</v>
      </c>
      <c r="Y265" s="265">
        <v>0</v>
      </c>
      <c r="Z265" s="265">
        <v>0.68051437000000004</v>
      </c>
      <c r="AA265" s="265">
        <v>0</v>
      </c>
      <c r="AB265" s="265">
        <v>0</v>
      </c>
      <c r="AC265" s="265">
        <v>0.152</v>
      </c>
      <c r="AD265" s="265">
        <v>0</v>
      </c>
      <c r="AE265" s="265">
        <v>0</v>
      </c>
      <c r="AF265" s="265">
        <f t="shared" si="46"/>
        <v>0</v>
      </c>
      <c r="AG265" s="265">
        <f t="shared" si="47"/>
        <v>0.68051437000000004</v>
      </c>
      <c r="AH265" s="265">
        <f t="shared" si="48"/>
        <v>0</v>
      </c>
      <c r="AI265" s="265">
        <f t="shared" si="49"/>
        <v>0</v>
      </c>
      <c r="AJ265" s="265">
        <f t="shared" si="50"/>
        <v>0.152</v>
      </c>
      <c r="AK265" s="265">
        <f t="shared" si="51"/>
        <v>0</v>
      </c>
      <c r="AL265" s="265">
        <f t="shared" si="52"/>
        <v>0</v>
      </c>
    </row>
    <row r="266" spans="1:38" ht="63">
      <c r="A266" s="133" t="s">
        <v>140</v>
      </c>
      <c r="B266" s="171" t="s">
        <v>810</v>
      </c>
      <c r="C266" s="138" t="s">
        <v>811</v>
      </c>
      <c r="D266" s="265">
        <v>0</v>
      </c>
      <c r="E266" s="265">
        <v>0</v>
      </c>
      <c r="F266" s="265">
        <v>0</v>
      </c>
      <c r="G266" s="265">
        <v>0</v>
      </c>
      <c r="H266" s="265">
        <v>0</v>
      </c>
      <c r="I266" s="265">
        <v>0</v>
      </c>
      <c r="J266" s="265">
        <v>0</v>
      </c>
      <c r="K266" s="265">
        <v>0</v>
      </c>
      <c r="L266" s="265">
        <v>0</v>
      </c>
      <c r="M266" s="265">
        <v>0</v>
      </c>
      <c r="N266" s="265">
        <v>0</v>
      </c>
      <c r="O266" s="265">
        <v>0</v>
      </c>
      <c r="P266" s="265">
        <v>0</v>
      </c>
      <c r="Q266" s="265">
        <v>0</v>
      </c>
      <c r="R266" s="265">
        <v>0</v>
      </c>
      <c r="S266" s="265">
        <v>0</v>
      </c>
      <c r="T266" s="265">
        <v>0</v>
      </c>
      <c r="U266" s="265">
        <v>0</v>
      </c>
      <c r="V266" s="265">
        <v>0</v>
      </c>
      <c r="W266" s="265">
        <v>0</v>
      </c>
      <c r="X266" s="265">
        <v>0</v>
      </c>
      <c r="Y266" s="265">
        <v>0</v>
      </c>
      <c r="Z266" s="265">
        <v>0</v>
      </c>
      <c r="AA266" s="265">
        <v>0</v>
      </c>
      <c r="AB266" s="265">
        <v>0</v>
      </c>
      <c r="AC266" s="265">
        <v>0</v>
      </c>
      <c r="AD266" s="265">
        <v>0</v>
      </c>
      <c r="AE266" s="265">
        <v>0</v>
      </c>
      <c r="AF266" s="265">
        <f t="shared" si="46"/>
        <v>0</v>
      </c>
      <c r="AG266" s="265">
        <f t="shared" si="47"/>
        <v>0</v>
      </c>
      <c r="AH266" s="265">
        <f t="shared" si="48"/>
        <v>0</v>
      </c>
      <c r="AI266" s="265">
        <f t="shared" si="49"/>
        <v>0</v>
      </c>
      <c r="AJ266" s="265">
        <f t="shared" si="50"/>
        <v>0</v>
      </c>
      <c r="AK266" s="265">
        <f t="shared" si="51"/>
        <v>0</v>
      </c>
      <c r="AL266" s="265">
        <f t="shared" si="52"/>
        <v>0</v>
      </c>
    </row>
    <row r="267" spans="1:38" ht="47.25">
      <c r="A267" s="133" t="s">
        <v>140</v>
      </c>
      <c r="B267" s="171" t="s">
        <v>812</v>
      </c>
      <c r="C267" s="138" t="s">
        <v>813</v>
      </c>
      <c r="D267" s="265">
        <v>0</v>
      </c>
      <c r="E267" s="265">
        <v>0</v>
      </c>
      <c r="F267" s="265">
        <v>0</v>
      </c>
      <c r="G267" s="265">
        <v>0</v>
      </c>
      <c r="H267" s="265">
        <v>0</v>
      </c>
      <c r="I267" s="265">
        <v>0</v>
      </c>
      <c r="J267" s="265">
        <v>0</v>
      </c>
      <c r="K267" s="265">
        <v>0</v>
      </c>
      <c r="L267" s="265">
        <v>0</v>
      </c>
      <c r="M267" s="265">
        <v>0</v>
      </c>
      <c r="N267" s="265">
        <v>0</v>
      </c>
      <c r="O267" s="265">
        <v>0</v>
      </c>
      <c r="P267" s="265">
        <v>0</v>
      </c>
      <c r="Q267" s="265">
        <v>0</v>
      </c>
      <c r="R267" s="265">
        <v>0</v>
      </c>
      <c r="S267" s="265">
        <v>0</v>
      </c>
      <c r="T267" s="265">
        <v>0</v>
      </c>
      <c r="U267" s="265">
        <v>0</v>
      </c>
      <c r="V267" s="265">
        <v>0</v>
      </c>
      <c r="W267" s="265">
        <v>0</v>
      </c>
      <c r="X267" s="265">
        <v>0</v>
      </c>
      <c r="Y267" s="265">
        <v>0</v>
      </c>
      <c r="Z267" s="265">
        <v>0</v>
      </c>
      <c r="AA267" s="265">
        <v>0</v>
      </c>
      <c r="AB267" s="265">
        <v>0</v>
      </c>
      <c r="AC267" s="265">
        <v>0</v>
      </c>
      <c r="AD267" s="265">
        <v>0</v>
      </c>
      <c r="AE267" s="265">
        <v>0</v>
      </c>
      <c r="AF267" s="265">
        <f t="shared" si="46"/>
        <v>0</v>
      </c>
      <c r="AG267" s="265">
        <f t="shared" si="47"/>
        <v>0</v>
      </c>
      <c r="AH267" s="265">
        <f t="shared" si="48"/>
        <v>0</v>
      </c>
      <c r="AI267" s="265">
        <f t="shared" si="49"/>
        <v>0</v>
      </c>
      <c r="AJ267" s="265">
        <f t="shared" si="50"/>
        <v>0</v>
      </c>
      <c r="AK267" s="265">
        <f t="shared" si="51"/>
        <v>0</v>
      </c>
      <c r="AL267" s="265">
        <f t="shared" si="52"/>
        <v>0</v>
      </c>
    </row>
    <row r="268" spans="1:38" ht="47.25">
      <c r="A268" s="133" t="s">
        <v>140</v>
      </c>
      <c r="B268" s="171" t="s">
        <v>814</v>
      </c>
      <c r="C268" s="138" t="s">
        <v>815</v>
      </c>
      <c r="D268" s="265">
        <v>0</v>
      </c>
      <c r="E268" s="265">
        <v>0</v>
      </c>
      <c r="F268" s="265">
        <v>0</v>
      </c>
      <c r="G268" s="265">
        <v>0</v>
      </c>
      <c r="H268" s="265">
        <v>0</v>
      </c>
      <c r="I268" s="265">
        <v>0</v>
      </c>
      <c r="J268" s="265">
        <v>0</v>
      </c>
      <c r="K268" s="265">
        <v>0</v>
      </c>
      <c r="L268" s="265">
        <v>0</v>
      </c>
      <c r="M268" s="265">
        <v>0</v>
      </c>
      <c r="N268" s="265">
        <v>0</v>
      </c>
      <c r="O268" s="265">
        <v>0</v>
      </c>
      <c r="P268" s="265">
        <v>0</v>
      </c>
      <c r="Q268" s="265">
        <v>0</v>
      </c>
      <c r="R268" s="265">
        <v>0</v>
      </c>
      <c r="S268" s="265">
        <v>0</v>
      </c>
      <c r="T268" s="265">
        <v>0</v>
      </c>
      <c r="U268" s="265">
        <v>0</v>
      </c>
      <c r="V268" s="265">
        <v>0</v>
      </c>
      <c r="W268" s="265">
        <v>0</v>
      </c>
      <c r="X268" s="265">
        <v>0</v>
      </c>
      <c r="Y268" s="265">
        <v>0</v>
      </c>
      <c r="Z268" s="265">
        <v>0</v>
      </c>
      <c r="AA268" s="265">
        <v>0</v>
      </c>
      <c r="AB268" s="265">
        <v>0</v>
      </c>
      <c r="AC268" s="265">
        <v>0</v>
      </c>
      <c r="AD268" s="265">
        <v>0</v>
      </c>
      <c r="AE268" s="265">
        <v>0</v>
      </c>
      <c r="AF268" s="265">
        <f t="shared" si="46"/>
        <v>0</v>
      </c>
      <c r="AG268" s="265">
        <f t="shared" si="47"/>
        <v>0</v>
      </c>
      <c r="AH268" s="265">
        <f t="shared" si="48"/>
        <v>0</v>
      </c>
      <c r="AI268" s="265">
        <f t="shared" si="49"/>
        <v>0</v>
      </c>
      <c r="AJ268" s="265">
        <f t="shared" si="50"/>
        <v>0</v>
      </c>
      <c r="AK268" s="265">
        <f t="shared" si="51"/>
        <v>0</v>
      </c>
      <c r="AL268" s="265">
        <f t="shared" si="52"/>
        <v>0</v>
      </c>
    </row>
    <row r="269" spans="1:38" ht="63">
      <c r="A269" s="133" t="s">
        <v>140</v>
      </c>
      <c r="B269" s="171" t="s">
        <v>816</v>
      </c>
      <c r="C269" s="138" t="s">
        <v>817</v>
      </c>
      <c r="D269" s="265">
        <v>0</v>
      </c>
      <c r="E269" s="265">
        <v>0</v>
      </c>
      <c r="F269" s="265">
        <v>0</v>
      </c>
      <c r="G269" s="265">
        <v>0</v>
      </c>
      <c r="H269" s="265">
        <v>0</v>
      </c>
      <c r="I269" s="265">
        <v>0</v>
      </c>
      <c r="J269" s="265">
        <v>0</v>
      </c>
      <c r="K269" s="265">
        <v>0</v>
      </c>
      <c r="L269" s="265">
        <v>2.4778130300000001</v>
      </c>
      <c r="M269" s="265">
        <v>0.5</v>
      </c>
      <c r="N269" s="265">
        <v>0</v>
      </c>
      <c r="O269" s="265">
        <v>0.01</v>
      </c>
      <c r="P269" s="265">
        <v>0</v>
      </c>
      <c r="Q269" s="265">
        <v>0</v>
      </c>
      <c r="R269" s="265">
        <v>0</v>
      </c>
      <c r="S269" s="265">
        <v>0</v>
      </c>
      <c r="T269" s="265">
        <v>0</v>
      </c>
      <c r="U269" s="265">
        <v>0</v>
      </c>
      <c r="V269" s="265">
        <v>0</v>
      </c>
      <c r="W269" s="265">
        <v>0</v>
      </c>
      <c r="X269" s="265">
        <v>0</v>
      </c>
      <c r="Y269" s="265">
        <v>0</v>
      </c>
      <c r="Z269" s="265">
        <v>0</v>
      </c>
      <c r="AA269" s="265">
        <v>0</v>
      </c>
      <c r="AB269" s="265">
        <v>0</v>
      </c>
      <c r="AC269" s="265">
        <v>0</v>
      </c>
      <c r="AD269" s="265">
        <v>0</v>
      </c>
      <c r="AE269" s="265">
        <v>0</v>
      </c>
      <c r="AF269" s="265">
        <f t="shared" si="46"/>
        <v>0</v>
      </c>
      <c r="AG269" s="265">
        <f t="shared" si="47"/>
        <v>2.4778130300000001</v>
      </c>
      <c r="AH269" s="265">
        <f t="shared" si="48"/>
        <v>0.5</v>
      </c>
      <c r="AI269" s="265">
        <f t="shared" si="49"/>
        <v>0</v>
      </c>
      <c r="AJ269" s="265">
        <f t="shared" si="50"/>
        <v>0.01</v>
      </c>
      <c r="AK269" s="265">
        <f t="shared" si="51"/>
        <v>0</v>
      </c>
      <c r="AL269" s="265">
        <f t="shared" si="52"/>
        <v>0</v>
      </c>
    </row>
    <row r="270" spans="1:38" ht="47.25">
      <c r="A270" s="133" t="s">
        <v>140</v>
      </c>
      <c r="B270" s="171" t="s">
        <v>824</v>
      </c>
      <c r="C270" s="138" t="s">
        <v>825</v>
      </c>
      <c r="D270" s="265">
        <v>0</v>
      </c>
      <c r="E270" s="265">
        <v>0</v>
      </c>
      <c r="F270" s="265">
        <v>0</v>
      </c>
      <c r="G270" s="265">
        <v>0</v>
      </c>
      <c r="H270" s="265">
        <v>0</v>
      </c>
      <c r="I270" s="265">
        <v>0</v>
      </c>
      <c r="J270" s="265">
        <v>0</v>
      </c>
      <c r="K270" s="265">
        <v>0</v>
      </c>
      <c r="L270" s="265">
        <v>0</v>
      </c>
      <c r="M270" s="265">
        <v>0</v>
      </c>
      <c r="N270" s="265">
        <v>0</v>
      </c>
      <c r="O270" s="265">
        <v>0</v>
      </c>
      <c r="P270" s="265">
        <v>0</v>
      </c>
      <c r="Q270" s="265">
        <v>0</v>
      </c>
      <c r="R270" s="265">
        <v>0</v>
      </c>
      <c r="S270" s="265">
        <v>0</v>
      </c>
      <c r="T270" s="265">
        <v>0</v>
      </c>
      <c r="U270" s="265">
        <v>0</v>
      </c>
      <c r="V270" s="265">
        <v>0</v>
      </c>
      <c r="W270" s="265">
        <v>0</v>
      </c>
      <c r="X270" s="265">
        <v>0</v>
      </c>
      <c r="Y270" s="265">
        <v>0</v>
      </c>
      <c r="Z270" s="265">
        <v>0</v>
      </c>
      <c r="AA270" s="265">
        <v>0</v>
      </c>
      <c r="AB270" s="265">
        <v>0</v>
      </c>
      <c r="AC270" s="265">
        <v>0</v>
      </c>
      <c r="AD270" s="265">
        <v>0</v>
      </c>
      <c r="AE270" s="265">
        <v>0</v>
      </c>
      <c r="AF270" s="265">
        <f t="shared" si="46"/>
        <v>0</v>
      </c>
      <c r="AG270" s="265">
        <f t="shared" si="47"/>
        <v>0</v>
      </c>
      <c r="AH270" s="265">
        <f t="shared" si="48"/>
        <v>0</v>
      </c>
      <c r="AI270" s="265">
        <f t="shared" si="49"/>
        <v>0</v>
      </c>
      <c r="AJ270" s="265">
        <f t="shared" si="50"/>
        <v>0</v>
      </c>
      <c r="AK270" s="265">
        <f t="shared" si="51"/>
        <v>0</v>
      </c>
      <c r="AL270" s="265">
        <f t="shared" si="52"/>
        <v>0</v>
      </c>
    </row>
    <row r="271" spans="1:38" ht="47.25">
      <c r="A271" s="133" t="s">
        <v>140</v>
      </c>
      <c r="B271" s="171" t="s">
        <v>826</v>
      </c>
      <c r="C271" s="138" t="s">
        <v>827</v>
      </c>
      <c r="D271" s="265">
        <v>0</v>
      </c>
      <c r="E271" s="265">
        <v>0</v>
      </c>
      <c r="F271" s="265">
        <v>0</v>
      </c>
      <c r="G271" s="265">
        <v>0</v>
      </c>
      <c r="H271" s="265">
        <v>0</v>
      </c>
      <c r="I271" s="265">
        <v>0</v>
      </c>
      <c r="J271" s="265">
        <v>0</v>
      </c>
      <c r="K271" s="265">
        <v>0</v>
      </c>
      <c r="L271" s="265">
        <v>0</v>
      </c>
      <c r="M271" s="265">
        <v>0</v>
      </c>
      <c r="N271" s="265">
        <v>0</v>
      </c>
      <c r="O271" s="265">
        <v>0</v>
      </c>
      <c r="P271" s="265">
        <v>0</v>
      </c>
      <c r="Q271" s="265">
        <v>0</v>
      </c>
      <c r="R271" s="265">
        <v>0</v>
      </c>
      <c r="S271" s="265">
        <v>0.58449523000000003</v>
      </c>
      <c r="T271" s="265">
        <v>0</v>
      </c>
      <c r="U271" s="265">
        <v>0</v>
      </c>
      <c r="V271" s="265">
        <v>0.17299999999999999</v>
      </c>
      <c r="W271" s="265">
        <v>0</v>
      </c>
      <c r="X271" s="265">
        <v>0</v>
      </c>
      <c r="Y271" s="265">
        <v>0</v>
      </c>
      <c r="Z271" s="265">
        <v>0</v>
      </c>
      <c r="AA271" s="265">
        <v>0</v>
      </c>
      <c r="AB271" s="265">
        <v>0</v>
      </c>
      <c r="AC271" s="265">
        <v>0</v>
      </c>
      <c r="AD271" s="265">
        <v>0</v>
      </c>
      <c r="AE271" s="265">
        <v>0</v>
      </c>
      <c r="AF271" s="265">
        <f t="shared" ref="AF271:AF334" si="60">SUM(D271,K271,R271,Y271)</f>
        <v>0</v>
      </c>
      <c r="AG271" s="265">
        <f t="shared" ref="AG271:AG334" si="61">SUM(E271,L271,S271,Z271)</f>
        <v>0.58449523000000003</v>
      </c>
      <c r="AH271" s="265">
        <f t="shared" ref="AH271:AH334" si="62">SUM(F271,M271,T271,AA271)</f>
        <v>0</v>
      </c>
      <c r="AI271" s="265">
        <f t="shared" ref="AI271:AI334" si="63">SUM(G271,N271,U271,AB271)</f>
        <v>0</v>
      </c>
      <c r="AJ271" s="265">
        <f t="shared" ref="AJ271:AJ334" si="64">SUM(H271,O271,V271,AC271)</f>
        <v>0.17299999999999999</v>
      </c>
      <c r="AK271" s="265">
        <f t="shared" ref="AK271:AK334" si="65">SUM(I271,P271,W271,AD271)</f>
        <v>0</v>
      </c>
      <c r="AL271" s="265">
        <f t="shared" ref="AL271:AL334" si="66">SUM(J271,Q271,X271,AE271)</f>
        <v>0</v>
      </c>
    </row>
    <row r="272" spans="1:38" ht="47.25">
      <c r="A272" s="133" t="s">
        <v>140</v>
      </c>
      <c r="B272" s="171" t="s">
        <v>828</v>
      </c>
      <c r="C272" s="138" t="s">
        <v>829</v>
      </c>
      <c r="D272" s="265">
        <v>0</v>
      </c>
      <c r="E272" s="265">
        <v>0</v>
      </c>
      <c r="F272" s="265">
        <v>0</v>
      </c>
      <c r="G272" s="265">
        <v>0</v>
      </c>
      <c r="H272" s="265">
        <v>0</v>
      </c>
      <c r="I272" s="265">
        <v>0</v>
      </c>
      <c r="J272" s="265">
        <v>0</v>
      </c>
      <c r="K272" s="265">
        <v>0</v>
      </c>
      <c r="L272" s="265">
        <v>0</v>
      </c>
      <c r="M272" s="265">
        <v>0</v>
      </c>
      <c r="N272" s="265">
        <v>0</v>
      </c>
      <c r="O272" s="265">
        <v>0</v>
      </c>
      <c r="P272" s="265">
        <v>0</v>
      </c>
      <c r="Q272" s="265">
        <v>0</v>
      </c>
      <c r="R272" s="265">
        <v>0</v>
      </c>
      <c r="S272" s="265">
        <v>0.42849931000000002</v>
      </c>
      <c r="T272" s="265">
        <v>0</v>
      </c>
      <c r="U272" s="265">
        <v>0</v>
      </c>
      <c r="V272" s="265">
        <v>9.5000000000000001E-2</v>
      </c>
      <c r="W272" s="265">
        <v>0</v>
      </c>
      <c r="X272" s="265">
        <v>0</v>
      </c>
      <c r="Y272" s="265">
        <v>0</v>
      </c>
      <c r="Z272" s="265">
        <v>0</v>
      </c>
      <c r="AA272" s="265">
        <v>0</v>
      </c>
      <c r="AB272" s="265">
        <v>0</v>
      </c>
      <c r="AC272" s="265">
        <v>0</v>
      </c>
      <c r="AD272" s="265">
        <v>0</v>
      </c>
      <c r="AE272" s="265">
        <v>0</v>
      </c>
      <c r="AF272" s="265">
        <f t="shared" si="60"/>
        <v>0</v>
      </c>
      <c r="AG272" s="265">
        <f t="shared" si="61"/>
        <v>0.42849931000000002</v>
      </c>
      <c r="AH272" s="265">
        <f t="shared" si="62"/>
        <v>0</v>
      </c>
      <c r="AI272" s="265">
        <f t="shared" si="63"/>
        <v>0</v>
      </c>
      <c r="AJ272" s="265">
        <f t="shared" si="64"/>
        <v>9.5000000000000001E-2</v>
      </c>
      <c r="AK272" s="265">
        <f t="shared" si="65"/>
        <v>0</v>
      </c>
      <c r="AL272" s="265">
        <f t="shared" si="66"/>
        <v>0</v>
      </c>
    </row>
    <row r="273" spans="1:38" ht="47.25">
      <c r="A273" s="133" t="s">
        <v>140</v>
      </c>
      <c r="B273" s="171" t="s">
        <v>830</v>
      </c>
      <c r="C273" s="138" t="s">
        <v>831</v>
      </c>
      <c r="D273" s="265">
        <v>0</v>
      </c>
      <c r="E273" s="265">
        <v>0</v>
      </c>
      <c r="F273" s="265">
        <v>0</v>
      </c>
      <c r="G273" s="265">
        <v>0</v>
      </c>
      <c r="H273" s="265">
        <v>0</v>
      </c>
      <c r="I273" s="265">
        <v>0</v>
      </c>
      <c r="J273" s="265">
        <v>0</v>
      </c>
      <c r="K273" s="265">
        <v>0</v>
      </c>
      <c r="L273" s="265">
        <v>0</v>
      </c>
      <c r="M273" s="265">
        <v>0</v>
      </c>
      <c r="N273" s="265">
        <v>0</v>
      </c>
      <c r="O273" s="265">
        <v>0</v>
      </c>
      <c r="P273" s="265">
        <v>0</v>
      </c>
      <c r="Q273" s="265">
        <v>0</v>
      </c>
      <c r="R273" s="265">
        <v>0</v>
      </c>
      <c r="S273" s="265">
        <v>0.47786907000000001</v>
      </c>
      <c r="T273" s="265">
        <v>0</v>
      </c>
      <c r="U273" s="265">
        <v>0</v>
      </c>
      <c r="V273" s="265">
        <v>0.115</v>
      </c>
      <c r="W273" s="265">
        <v>0</v>
      </c>
      <c r="X273" s="265">
        <v>0</v>
      </c>
      <c r="Y273" s="265">
        <v>0</v>
      </c>
      <c r="Z273" s="265">
        <v>0</v>
      </c>
      <c r="AA273" s="265">
        <v>0</v>
      </c>
      <c r="AB273" s="265">
        <v>0</v>
      </c>
      <c r="AC273" s="265">
        <v>0</v>
      </c>
      <c r="AD273" s="265">
        <v>0</v>
      </c>
      <c r="AE273" s="265">
        <v>0</v>
      </c>
      <c r="AF273" s="265">
        <f t="shared" si="60"/>
        <v>0</v>
      </c>
      <c r="AG273" s="265">
        <f t="shared" si="61"/>
        <v>0.47786907000000001</v>
      </c>
      <c r="AH273" s="265">
        <f t="shared" si="62"/>
        <v>0</v>
      </c>
      <c r="AI273" s="265">
        <f t="shared" si="63"/>
        <v>0</v>
      </c>
      <c r="AJ273" s="265">
        <f t="shared" si="64"/>
        <v>0.115</v>
      </c>
      <c r="AK273" s="265">
        <f t="shared" si="65"/>
        <v>0</v>
      </c>
      <c r="AL273" s="265">
        <f t="shared" si="66"/>
        <v>0</v>
      </c>
    </row>
    <row r="274" spans="1:38" ht="47.25">
      <c r="A274" s="133" t="s">
        <v>140</v>
      </c>
      <c r="B274" s="171" t="s">
        <v>832</v>
      </c>
      <c r="C274" s="138" t="s">
        <v>833</v>
      </c>
      <c r="D274" s="265">
        <v>0</v>
      </c>
      <c r="E274" s="265">
        <v>0</v>
      </c>
      <c r="F274" s="265">
        <v>0</v>
      </c>
      <c r="G274" s="265">
        <v>0</v>
      </c>
      <c r="H274" s="265">
        <v>0</v>
      </c>
      <c r="I274" s="265">
        <v>0</v>
      </c>
      <c r="J274" s="265">
        <v>0</v>
      </c>
      <c r="K274" s="265">
        <v>0</v>
      </c>
      <c r="L274" s="265">
        <v>0</v>
      </c>
      <c r="M274" s="265">
        <v>0</v>
      </c>
      <c r="N274" s="265">
        <v>0</v>
      </c>
      <c r="O274" s="265">
        <v>0</v>
      </c>
      <c r="P274" s="265">
        <v>0</v>
      </c>
      <c r="Q274" s="265">
        <v>0</v>
      </c>
      <c r="R274" s="265">
        <v>0</v>
      </c>
      <c r="S274" s="265">
        <v>0.51780219000000005</v>
      </c>
      <c r="T274" s="265">
        <v>0</v>
      </c>
      <c r="U274" s="265">
        <v>0</v>
      </c>
      <c r="V274" s="265">
        <v>0.115</v>
      </c>
      <c r="W274" s="265">
        <v>0</v>
      </c>
      <c r="X274" s="265">
        <v>0</v>
      </c>
      <c r="Y274" s="265">
        <v>0</v>
      </c>
      <c r="Z274" s="265">
        <v>0</v>
      </c>
      <c r="AA274" s="265">
        <v>0</v>
      </c>
      <c r="AB274" s="265">
        <v>0</v>
      </c>
      <c r="AC274" s="265">
        <v>0</v>
      </c>
      <c r="AD274" s="265">
        <v>0</v>
      </c>
      <c r="AE274" s="265">
        <v>0</v>
      </c>
      <c r="AF274" s="265">
        <f t="shared" si="60"/>
        <v>0</v>
      </c>
      <c r="AG274" s="265">
        <f t="shared" si="61"/>
        <v>0.51780219000000005</v>
      </c>
      <c r="AH274" s="265">
        <f t="shared" si="62"/>
        <v>0</v>
      </c>
      <c r="AI274" s="265">
        <f t="shared" si="63"/>
        <v>0</v>
      </c>
      <c r="AJ274" s="265">
        <f t="shared" si="64"/>
        <v>0.115</v>
      </c>
      <c r="AK274" s="265">
        <f t="shared" si="65"/>
        <v>0</v>
      </c>
      <c r="AL274" s="265">
        <f t="shared" si="66"/>
        <v>0</v>
      </c>
    </row>
    <row r="275" spans="1:38" ht="47.25">
      <c r="A275" s="133" t="s">
        <v>140</v>
      </c>
      <c r="B275" s="171" t="s">
        <v>834</v>
      </c>
      <c r="C275" s="138" t="s">
        <v>835</v>
      </c>
      <c r="D275" s="265">
        <v>0</v>
      </c>
      <c r="E275" s="265">
        <v>0</v>
      </c>
      <c r="F275" s="265">
        <v>0</v>
      </c>
      <c r="G275" s="265">
        <v>0</v>
      </c>
      <c r="H275" s="265">
        <v>0</v>
      </c>
      <c r="I275" s="265">
        <v>0</v>
      </c>
      <c r="J275" s="265">
        <v>0</v>
      </c>
      <c r="K275" s="265">
        <v>0</v>
      </c>
      <c r="L275" s="265">
        <v>0</v>
      </c>
      <c r="M275" s="265">
        <v>0</v>
      </c>
      <c r="N275" s="265">
        <v>0</v>
      </c>
      <c r="O275" s="265">
        <v>0</v>
      </c>
      <c r="P275" s="265">
        <v>0</v>
      </c>
      <c r="Q275" s="265">
        <v>0</v>
      </c>
      <c r="R275" s="265">
        <v>0</v>
      </c>
      <c r="S275" s="265">
        <v>0</v>
      </c>
      <c r="T275" s="265">
        <v>0</v>
      </c>
      <c r="U275" s="265">
        <v>0</v>
      </c>
      <c r="V275" s="265">
        <v>0</v>
      </c>
      <c r="W275" s="265">
        <v>0</v>
      </c>
      <c r="X275" s="265">
        <v>0</v>
      </c>
      <c r="Y275" s="265">
        <v>0</v>
      </c>
      <c r="Z275" s="265">
        <v>1.8651072499999999</v>
      </c>
      <c r="AA275" s="265">
        <v>0.4</v>
      </c>
      <c r="AB275" s="265">
        <v>0</v>
      </c>
      <c r="AC275" s="265">
        <v>6.0999999999999999E-2</v>
      </c>
      <c r="AD275" s="265">
        <v>0</v>
      </c>
      <c r="AE275" s="265">
        <v>0</v>
      </c>
      <c r="AF275" s="265">
        <f t="shared" si="60"/>
        <v>0</v>
      </c>
      <c r="AG275" s="265">
        <f t="shared" si="61"/>
        <v>1.8651072499999999</v>
      </c>
      <c r="AH275" s="265">
        <f t="shared" si="62"/>
        <v>0.4</v>
      </c>
      <c r="AI275" s="265">
        <f t="shared" si="63"/>
        <v>0</v>
      </c>
      <c r="AJ275" s="265">
        <f t="shared" si="64"/>
        <v>6.0999999999999999E-2</v>
      </c>
      <c r="AK275" s="265">
        <f t="shared" si="65"/>
        <v>0</v>
      </c>
      <c r="AL275" s="265">
        <f t="shared" si="66"/>
        <v>0</v>
      </c>
    </row>
    <row r="276" spans="1:38" ht="47.25">
      <c r="A276" s="133" t="s">
        <v>140</v>
      </c>
      <c r="B276" s="171" t="s">
        <v>836</v>
      </c>
      <c r="C276" s="138" t="s">
        <v>837</v>
      </c>
      <c r="D276" s="265">
        <v>0</v>
      </c>
      <c r="E276" s="265">
        <v>0</v>
      </c>
      <c r="F276" s="265">
        <v>0</v>
      </c>
      <c r="G276" s="265">
        <v>0</v>
      </c>
      <c r="H276" s="265">
        <v>0</v>
      </c>
      <c r="I276" s="265">
        <v>0</v>
      </c>
      <c r="J276" s="265">
        <v>0</v>
      </c>
      <c r="K276" s="265">
        <v>0</v>
      </c>
      <c r="L276" s="265">
        <v>0</v>
      </c>
      <c r="M276" s="265">
        <v>0</v>
      </c>
      <c r="N276" s="265">
        <v>0</v>
      </c>
      <c r="O276" s="265">
        <v>0</v>
      </c>
      <c r="P276" s="265">
        <v>0</v>
      </c>
      <c r="Q276" s="265">
        <v>0</v>
      </c>
      <c r="R276" s="265">
        <v>0</v>
      </c>
      <c r="S276" s="265">
        <v>0</v>
      </c>
      <c r="T276" s="265">
        <v>0</v>
      </c>
      <c r="U276" s="265">
        <v>0</v>
      </c>
      <c r="V276" s="265">
        <v>0</v>
      </c>
      <c r="W276" s="265">
        <v>0</v>
      </c>
      <c r="X276" s="265">
        <v>0</v>
      </c>
      <c r="Y276" s="265">
        <v>0</v>
      </c>
      <c r="Z276" s="265">
        <v>0.41872924</v>
      </c>
      <c r="AA276" s="265">
        <v>0</v>
      </c>
      <c r="AB276" s="265">
        <v>0</v>
      </c>
      <c r="AC276" s="265">
        <v>5.6000000000000001E-2</v>
      </c>
      <c r="AD276" s="265">
        <v>0</v>
      </c>
      <c r="AE276" s="265">
        <v>0</v>
      </c>
      <c r="AF276" s="265">
        <f t="shared" si="60"/>
        <v>0</v>
      </c>
      <c r="AG276" s="265">
        <f t="shared" si="61"/>
        <v>0.41872924</v>
      </c>
      <c r="AH276" s="265">
        <f t="shared" si="62"/>
        <v>0</v>
      </c>
      <c r="AI276" s="265">
        <f t="shared" si="63"/>
        <v>0</v>
      </c>
      <c r="AJ276" s="265">
        <f t="shared" si="64"/>
        <v>5.6000000000000001E-2</v>
      </c>
      <c r="AK276" s="265">
        <f t="shared" si="65"/>
        <v>0</v>
      </c>
      <c r="AL276" s="265">
        <f t="shared" si="66"/>
        <v>0</v>
      </c>
    </row>
    <row r="277" spans="1:38" ht="31.5">
      <c r="A277" s="133" t="s">
        <v>140</v>
      </c>
      <c r="B277" s="171" t="s">
        <v>838</v>
      </c>
      <c r="C277" s="138" t="s">
        <v>839</v>
      </c>
      <c r="D277" s="265">
        <v>0</v>
      </c>
      <c r="E277" s="265">
        <v>0</v>
      </c>
      <c r="F277" s="265">
        <v>0</v>
      </c>
      <c r="G277" s="265">
        <v>0</v>
      </c>
      <c r="H277" s="265">
        <v>0</v>
      </c>
      <c r="I277" s="265">
        <v>0</v>
      </c>
      <c r="J277" s="265">
        <v>0</v>
      </c>
      <c r="K277" s="265">
        <v>0</v>
      </c>
      <c r="L277" s="265">
        <v>0</v>
      </c>
      <c r="M277" s="265">
        <v>0</v>
      </c>
      <c r="N277" s="265">
        <v>0</v>
      </c>
      <c r="O277" s="265">
        <v>0</v>
      </c>
      <c r="P277" s="265">
        <v>0</v>
      </c>
      <c r="Q277" s="265">
        <v>0</v>
      </c>
      <c r="R277" s="265">
        <v>0</v>
      </c>
      <c r="S277" s="265">
        <v>2.2383502499999999</v>
      </c>
      <c r="T277" s="265">
        <v>0.4</v>
      </c>
      <c r="U277" s="265">
        <v>0</v>
      </c>
      <c r="V277" s="265">
        <v>0.18099999999999999</v>
      </c>
      <c r="W277" s="265">
        <v>0</v>
      </c>
      <c r="X277" s="265">
        <v>0</v>
      </c>
      <c r="Y277" s="265">
        <v>0</v>
      </c>
      <c r="Z277" s="265">
        <v>0</v>
      </c>
      <c r="AA277" s="265">
        <v>0</v>
      </c>
      <c r="AB277" s="265">
        <v>0</v>
      </c>
      <c r="AC277" s="265">
        <v>0</v>
      </c>
      <c r="AD277" s="265">
        <v>0</v>
      </c>
      <c r="AE277" s="265">
        <v>0</v>
      </c>
      <c r="AF277" s="265">
        <f t="shared" si="60"/>
        <v>0</v>
      </c>
      <c r="AG277" s="265">
        <f t="shared" si="61"/>
        <v>2.2383502499999999</v>
      </c>
      <c r="AH277" s="265">
        <f t="shared" si="62"/>
        <v>0.4</v>
      </c>
      <c r="AI277" s="265">
        <f t="shared" si="63"/>
        <v>0</v>
      </c>
      <c r="AJ277" s="265">
        <f t="shared" si="64"/>
        <v>0.18099999999999999</v>
      </c>
      <c r="AK277" s="265">
        <f t="shared" si="65"/>
        <v>0</v>
      </c>
      <c r="AL277" s="265">
        <f t="shared" si="66"/>
        <v>0</v>
      </c>
    </row>
    <row r="278" spans="1:38" ht="47.25">
      <c r="A278" s="133" t="s">
        <v>140</v>
      </c>
      <c r="B278" s="171" t="s">
        <v>840</v>
      </c>
      <c r="C278" s="138" t="s">
        <v>841</v>
      </c>
      <c r="D278" s="265">
        <v>0</v>
      </c>
      <c r="E278" s="265">
        <v>0</v>
      </c>
      <c r="F278" s="265">
        <v>0</v>
      </c>
      <c r="G278" s="265">
        <v>0</v>
      </c>
      <c r="H278" s="265">
        <v>0</v>
      </c>
      <c r="I278" s="265">
        <v>0</v>
      </c>
      <c r="J278" s="265">
        <v>0</v>
      </c>
      <c r="K278" s="265">
        <v>0</v>
      </c>
      <c r="L278" s="265">
        <v>0</v>
      </c>
      <c r="M278" s="265">
        <v>0</v>
      </c>
      <c r="N278" s="265">
        <v>0</v>
      </c>
      <c r="O278" s="265">
        <v>0</v>
      </c>
      <c r="P278" s="265">
        <v>0</v>
      </c>
      <c r="Q278" s="265">
        <v>0</v>
      </c>
      <c r="R278" s="265">
        <v>0</v>
      </c>
      <c r="S278" s="265">
        <v>0</v>
      </c>
      <c r="T278" s="265">
        <v>0</v>
      </c>
      <c r="U278" s="265">
        <v>0</v>
      </c>
      <c r="V278" s="265">
        <v>0</v>
      </c>
      <c r="W278" s="265">
        <v>0</v>
      </c>
      <c r="X278" s="265">
        <v>0</v>
      </c>
      <c r="Y278" s="265">
        <v>0</v>
      </c>
      <c r="Z278" s="265">
        <v>0</v>
      </c>
      <c r="AA278" s="265">
        <v>0</v>
      </c>
      <c r="AB278" s="265">
        <v>0</v>
      </c>
      <c r="AC278" s="265">
        <v>0</v>
      </c>
      <c r="AD278" s="265">
        <v>0</v>
      </c>
      <c r="AE278" s="265">
        <v>0</v>
      </c>
      <c r="AF278" s="265">
        <f t="shared" si="60"/>
        <v>0</v>
      </c>
      <c r="AG278" s="265">
        <f t="shared" si="61"/>
        <v>0</v>
      </c>
      <c r="AH278" s="265">
        <f t="shared" si="62"/>
        <v>0</v>
      </c>
      <c r="AI278" s="265">
        <f t="shared" si="63"/>
        <v>0</v>
      </c>
      <c r="AJ278" s="265">
        <f t="shared" si="64"/>
        <v>0</v>
      </c>
      <c r="AK278" s="265">
        <f t="shared" si="65"/>
        <v>0</v>
      </c>
      <c r="AL278" s="265">
        <f t="shared" si="66"/>
        <v>0</v>
      </c>
    </row>
    <row r="279" spans="1:38" ht="31.5">
      <c r="A279" s="133" t="s">
        <v>140</v>
      </c>
      <c r="B279" s="171" t="s">
        <v>844</v>
      </c>
      <c r="C279" s="138" t="s">
        <v>845</v>
      </c>
      <c r="D279" s="265">
        <v>0</v>
      </c>
      <c r="E279" s="265">
        <v>0</v>
      </c>
      <c r="F279" s="265">
        <v>0</v>
      </c>
      <c r="G279" s="265">
        <v>0</v>
      </c>
      <c r="H279" s="265">
        <v>0</v>
      </c>
      <c r="I279" s="265">
        <v>0</v>
      </c>
      <c r="J279" s="265">
        <v>0</v>
      </c>
      <c r="K279" s="265">
        <v>0</v>
      </c>
      <c r="L279" s="265">
        <v>0</v>
      </c>
      <c r="M279" s="265">
        <v>0</v>
      </c>
      <c r="N279" s="265">
        <v>0</v>
      </c>
      <c r="O279" s="265">
        <v>0</v>
      </c>
      <c r="P279" s="265">
        <v>0</v>
      </c>
      <c r="Q279" s="265">
        <v>0</v>
      </c>
      <c r="R279" s="265">
        <v>0</v>
      </c>
      <c r="S279" s="265">
        <v>0</v>
      </c>
      <c r="T279" s="265">
        <v>0</v>
      </c>
      <c r="U279" s="265">
        <v>0</v>
      </c>
      <c r="V279" s="265">
        <v>0</v>
      </c>
      <c r="W279" s="265">
        <v>0</v>
      </c>
      <c r="X279" s="265">
        <v>0</v>
      </c>
      <c r="Y279" s="265">
        <v>0</v>
      </c>
      <c r="Z279" s="265">
        <v>0</v>
      </c>
      <c r="AA279" s="265">
        <v>0</v>
      </c>
      <c r="AB279" s="265">
        <v>0</v>
      </c>
      <c r="AC279" s="265">
        <v>0</v>
      </c>
      <c r="AD279" s="265">
        <v>0</v>
      </c>
      <c r="AE279" s="265">
        <v>0</v>
      </c>
      <c r="AF279" s="265">
        <f t="shared" si="60"/>
        <v>0</v>
      </c>
      <c r="AG279" s="265">
        <f t="shared" si="61"/>
        <v>0</v>
      </c>
      <c r="AH279" s="265">
        <f t="shared" si="62"/>
        <v>0</v>
      </c>
      <c r="AI279" s="277">
        <f t="shared" si="63"/>
        <v>0</v>
      </c>
      <c r="AJ279" s="277">
        <f t="shared" si="64"/>
        <v>0</v>
      </c>
      <c r="AK279" s="277">
        <f t="shared" si="65"/>
        <v>0</v>
      </c>
      <c r="AL279" s="277">
        <f t="shared" si="66"/>
        <v>0</v>
      </c>
    </row>
    <row r="280" spans="1:38" ht="31.5">
      <c r="A280" s="133" t="s">
        <v>140</v>
      </c>
      <c r="B280" s="171" t="s">
        <v>846</v>
      </c>
      <c r="C280" s="138" t="s">
        <v>847</v>
      </c>
      <c r="D280" s="265">
        <v>0</v>
      </c>
      <c r="E280" s="265">
        <v>0</v>
      </c>
      <c r="F280" s="265">
        <v>0</v>
      </c>
      <c r="G280" s="265">
        <v>0</v>
      </c>
      <c r="H280" s="265">
        <v>0</v>
      </c>
      <c r="I280" s="265">
        <v>0</v>
      </c>
      <c r="J280" s="265">
        <v>0</v>
      </c>
      <c r="K280" s="265">
        <v>0</v>
      </c>
      <c r="L280" s="265">
        <v>0</v>
      </c>
      <c r="M280" s="265">
        <v>0</v>
      </c>
      <c r="N280" s="265">
        <v>0</v>
      </c>
      <c r="O280" s="265">
        <v>0</v>
      </c>
      <c r="P280" s="265">
        <v>0</v>
      </c>
      <c r="Q280" s="265">
        <v>0</v>
      </c>
      <c r="R280" s="265">
        <v>0</v>
      </c>
      <c r="S280" s="265">
        <v>0</v>
      </c>
      <c r="T280" s="265">
        <v>0</v>
      </c>
      <c r="U280" s="265">
        <v>0</v>
      </c>
      <c r="V280" s="265">
        <v>0</v>
      </c>
      <c r="W280" s="265">
        <v>0</v>
      </c>
      <c r="X280" s="265">
        <v>0</v>
      </c>
      <c r="Y280" s="265">
        <v>0</v>
      </c>
      <c r="Z280" s="265">
        <v>0</v>
      </c>
      <c r="AA280" s="265">
        <v>0</v>
      </c>
      <c r="AB280" s="265">
        <v>0</v>
      </c>
      <c r="AC280" s="265">
        <v>0</v>
      </c>
      <c r="AD280" s="265">
        <v>0</v>
      </c>
      <c r="AE280" s="265">
        <v>0</v>
      </c>
      <c r="AF280" s="265">
        <f t="shared" si="60"/>
        <v>0</v>
      </c>
      <c r="AG280" s="265">
        <f t="shared" si="61"/>
        <v>0</v>
      </c>
      <c r="AH280" s="265">
        <f t="shared" si="62"/>
        <v>0</v>
      </c>
      <c r="AI280" s="277">
        <f t="shared" si="63"/>
        <v>0</v>
      </c>
      <c r="AJ280" s="277">
        <f t="shared" si="64"/>
        <v>0</v>
      </c>
      <c r="AK280" s="277">
        <f t="shared" si="65"/>
        <v>0</v>
      </c>
      <c r="AL280" s="277">
        <f t="shared" si="66"/>
        <v>0</v>
      </c>
    </row>
    <row r="281" spans="1:38" ht="31.5">
      <c r="A281" s="133" t="s">
        <v>140</v>
      </c>
      <c r="B281" s="171" t="s">
        <v>848</v>
      </c>
      <c r="C281" s="138" t="s">
        <v>849</v>
      </c>
      <c r="D281" s="265">
        <v>0</v>
      </c>
      <c r="E281" s="265">
        <v>0</v>
      </c>
      <c r="F281" s="265">
        <v>0</v>
      </c>
      <c r="G281" s="265">
        <v>0</v>
      </c>
      <c r="H281" s="265">
        <v>0</v>
      </c>
      <c r="I281" s="265">
        <v>0</v>
      </c>
      <c r="J281" s="265">
        <v>0</v>
      </c>
      <c r="K281" s="265">
        <v>0</v>
      </c>
      <c r="L281" s="265">
        <v>0</v>
      </c>
      <c r="M281" s="265">
        <v>0</v>
      </c>
      <c r="N281" s="265">
        <v>0</v>
      </c>
      <c r="O281" s="265">
        <v>0</v>
      </c>
      <c r="P281" s="265">
        <v>0</v>
      </c>
      <c r="Q281" s="265">
        <v>0</v>
      </c>
      <c r="R281" s="265">
        <v>0</v>
      </c>
      <c r="S281" s="265">
        <v>0</v>
      </c>
      <c r="T281" s="265">
        <v>0</v>
      </c>
      <c r="U281" s="265">
        <v>0</v>
      </c>
      <c r="V281" s="265">
        <v>0</v>
      </c>
      <c r="W281" s="265">
        <v>0</v>
      </c>
      <c r="X281" s="265">
        <v>0</v>
      </c>
      <c r="Y281" s="265">
        <v>0</v>
      </c>
      <c r="Z281" s="265">
        <v>0</v>
      </c>
      <c r="AA281" s="265">
        <v>0</v>
      </c>
      <c r="AB281" s="265">
        <v>0</v>
      </c>
      <c r="AC281" s="265">
        <v>0</v>
      </c>
      <c r="AD281" s="265">
        <v>0</v>
      </c>
      <c r="AE281" s="265">
        <v>0</v>
      </c>
      <c r="AF281" s="265">
        <f t="shared" si="60"/>
        <v>0</v>
      </c>
      <c r="AG281" s="265">
        <f t="shared" si="61"/>
        <v>0</v>
      </c>
      <c r="AH281" s="265">
        <f t="shared" si="62"/>
        <v>0</v>
      </c>
      <c r="AI281" s="277">
        <f t="shared" si="63"/>
        <v>0</v>
      </c>
      <c r="AJ281" s="277">
        <f t="shared" si="64"/>
        <v>0</v>
      </c>
      <c r="AK281" s="277">
        <f t="shared" si="65"/>
        <v>0</v>
      </c>
      <c r="AL281" s="277">
        <f t="shared" si="66"/>
        <v>0</v>
      </c>
    </row>
    <row r="282" spans="1:38" ht="31.5">
      <c r="A282" s="133" t="s">
        <v>140</v>
      </c>
      <c r="B282" s="171" t="s">
        <v>850</v>
      </c>
      <c r="C282" s="138" t="s">
        <v>851</v>
      </c>
      <c r="D282" s="265">
        <v>0</v>
      </c>
      <c r="E282" s="265">
        <v>0</v>
      </c>
      <c r="F282" s="265">
        <v>0</v>
      </c>
      <c r="G282" s="265">
        <v>0</v>
      </c>
      <c r="H282" s="265">
        <v>0</v>
      </c>
      <c r="I282" s="265">
        <v>0</v>
      </c>
      <c r="J282" s="265">
        <v>0</v>
      </c>
      <c r="K282" s="265">
        <v>0</v>
      </c>
      <c r="L282" s="265">
        <v>0</v>
      </c>
      <c r="M282" s="265">
        <v>0</v>
      </c>
      <c r="N282" s="265">
        <v>0</v>
      </c>
      <c r="O282" s="265">
        <v>0</v>
      </c>
      <c r="P282" s="265">
        <v>0</v>
      </c>
      <c r="Q282" s="265">
        <v>0</v>
      </c>
      <c r="R282" s="265">
        <v>0</v>
      </c>
      <c r="S282" s="265">
        <v>0</v>
      </c>
      <c r="T282" s="265">
        <v>0</v>
      </c>
      <c r="U282" s="265">
        <v>0</v>
      </c>
      <c r="V282" s="265">
        <v>0</v>
      </c>
      <c r="W282" s="265">
        <v>0</v>
      </c>
      <c r="X282" s="265">
        <v>0</v>
      </c>
      <c r="Y282" s="265">
        <v>0</v>
      </c>
      <c r="Z282" s="265">
        <v>0</v>
      </c>
      <c r="AA282" s="265">
        <v>0</v>
      </c>
      <c r="AB282" s="265">
        <v>0</v>
      </c>
      <c r="AC282" s="265">
        <v>0</v>
      </c>
      <c r="AD282" s="265">
        <v>0</v>
      </c>
      <c r="AE282" s="265">
        <v>0</v>
      </c>
      <c r="AF282" s="265">
        <f t="shared" si="60"/>
        <v>0</v>
      </c>
      <c r="AG282" s="265">
        <f t="shared" si="61"/>
        <v>0</v>
      </c>
      <c r="AH282" s="265">
        <f t="shared" si="62"/>
        <v>0</v>
      </c>
      <c r="AI282" s="277">
        <f t="shared" si="63"/>
        <v>0</v>
      </c>
      <c r="AJ282" s="277">
        <f t="shared" si="64"/>
        <v>0</v>
      </c>
      <c r="AK282" s="277">
        <f t="shared" si="65"/>
        <v>0</v>
      </c>
      <c r="AL282" s="277">
        <f t="shared" si="66"/>
        <v>0</v>
      </c>
    </row>
    <row r="283" spans="1:38" ht="31.5">
      <c r="A283" s="133" t="s">
        <v>140</v>
      </c>
      <c r="B283" s="171" t="s">
        <v>852</v>
      </c>
      <c r="C283" s="138" t="s">
        <v>853</v>
      </c>
      <c r="D283" s="265">
        <v>0</v>
      </c>
      <c r="E283" s="265">
        <v>0</v>
      </c>
      <c r="F283" s="265">
        <v>0</v>
      </c>
      <c r="G283" s="265">
        <v>0</v>
      </c>
      <c r="H283" s="265">
        <v>0</v>
      </c>
      <c r="I283" s="265">
        <v>0</v>
      </c>
      <c r="J283" s="265">
        <v>0</v>
      </c>
      <c r="K283" s="265">
        <v>0</v>
      </c>
      <c r="L283" s="265">
        <v>0</v>
      </c>
      <c r="M283" s="265">
        <v>0</v>
      </c>
      <c r="N283" s="265">
        <v>0</v>
      </c>
      <c r="O283" s="265">
        <v>0</v>
      </c>
      <c r="P283" s="265">
        <v>0</v>
      </c>
      <c r="Q283" s="265">
        <v>0</v>
      </c>
      <c r="R283" s="265">
        <v>0</v>
      </c>
      <c r="S283" s="265">
        <v>0</v>
      </c>
      <c r="T283" s="265">
        <v>0</v>
      </c>
      <c r="U283" s="265">
        <v>0</v>
      </c>
      <c r="V283" s="265">
        <v>0</v>
      </c>
      <c r="W283" s="265">
        <v>0</v>
      </c>
      <c r="X283" s="265">
        <v>0</v>
      </c>
      <c r="Y283" s="265">
        <v>0</v>
      </c>
      <c r="Z283" s="265">
        <v>0</v>
      </c>
      <c r="AA283" s="265">
        <v>0</v>
      </c>
      <c r="AB283" s="265">
        <v>0</v>
      </c>
      <c r="AC283" s="265">
        <v>0</v>
      </c>
      <c r="AD283" s="265">
        <v>0</v>
      </c>
      <c r="AE283" s="265">
        <v>0</v>
      </c>
      <c r="AF283" s="265">
        <f t="shared" si="60"/>
        <v>0</v>
      </c>
      <c r="AG283" s="265">
        <f t="shared" si="61"/>
        <v>0</v>
      </c>
      <c r="AH283" s="265">
        <f t="shared" si="62"/>
        <v>0</v>
      </c>
      <c r="AI283" s="277">
        <f t="shared" si="63"/>
        <v>0</v>
      </c>
      <c r="AJ283" s="277">
        <f t="shared" si="64"/>
        <v>0</v>
      </c>
      <c r="AK283" s="277">
        <f t="shared" si="65"/>
        <v>0</v>
      </c>
      <c r="AL283" s="277">
        <f t="shared" si="66"/>
        <v>0</v>
      </c>
    </row>
    <row r="284" spans="1:38" ht="31.5">
      <c r="A284" s="133" t="s">
        <v>140</v>
      </c>
      <c r="B284" s="171" t="s">
        <v>854</v>
      </c>
      <c r="C284" s="138" t="s">
        <v>855</v>
      </c>
      <c r="D284" s="265">
        <v>0</v>
      </c>
      <c r="E284" s="265">
        <v>0</v>
      </c>
      <c r="F284" s="265">
        <v>0</v>
      </c>
      <c r="G284" s="265">
        <v>0</v>
      </c>
      <c r="H284" s="265">
        <v>0</v>
      </c>
      <c r="I284" s="265">
        <v>0</v>
      </c>
      <c r="J284" s="265">
        <v>0</v>
      </c>
      <c r="K284" s="265">
        <v>0</v>
      </c>
      <c r="L284" s="265">
        <v>0</v>
      </c>
      <c r="M284" s="265">
        <v>0</v>
      </c>
      <c r="N284" s="265">
        <v>0</v>
      </c>
      <c r="O284" s="265">
        <v>0</v>
      </c>
      <c r="P284" s="265">
        <v>0</v>
      </c>
      <c r="Q284" s="265">
        <v>0</v>
      </c>
      <c r="R284" s="265">
        <v>0</v>
      </c>
      <c r="S284" s="265">
        <v>0</v>
      </c>
      <c r="T284" s="265">
        <v>0</v>
      </c>
      <c r="U284" s="265">
        <v>0</v>
      </c>
      <c r="V284" s="265">
        <v>0</v>
      </c>
      <c r="W284" s="265">
        <v>0</v>
      </c>
      <c r="X284" s="265">
        <v>0</v>
      </c>
      <c r="Y284" s="265">
        <v>0</v>
      </c>
      <c r="Z284" s="265">
        <v>0</v>
      </c>
      <c r="AA284" s="265">
        <v>0</v>
      </c>
      <c r="AB284" s="265">
        <v>0</v>
      </c>
      <c r="AC284" s="265">
        <v>0</v>
      </c>
      <c r="AD284" s="265">
        <v>0</v>
      </c>
      <c r="AE284" s="265">
        <v>0</v>
      </c>
      <c r="AF284" s="265">
        <f t="shared" si="60"/>
        <v>0</v>
      </c>
      <c r="AG284" s="265">
        <f t="shared" si="61"/>
        <v>0</v>
      </c>
      <c r="AH284" s="265">
        <f t="shared" si="62"/>
        <v>0</v>
      </c>
      <c r="AI284" s="277">
        <f t="shared" si="63"/>
        <v>0</v>
      </c>
      <c r="AJ284" s="277">
        <f t="shared" si="64"/>
        <v>0</v>
      </c>
      <c r="AK284" s="277">
        <f t="shared" si="65"/>
        <v>0</v>
      </c>
      <c r="AL284" s="277">
        <f t="shared" si="66"/>
        <v>0</v>
      </c>
    </row>
    <row r="285" spans="1:38" ht="31.5">
      <c r="A285" s="133" t="s">
        <v>140</v>
      </c>
      <c r="B285" s="171" t="s">
        <v>856</v>
      </c>
      <c r="C285" s="138" t="s">
        <v>857</v>
      </c>
      <c r="D285" s="265">
        <v>0</v>
      </c>
      <c r="E285" s="265">
        <v>0</v>
      </c>
      <c r="F285" s="265">
        <v>0</v>
      </c>
      <c r="G285" s="265">
        <v>0</v>
      </c>
      <c r="H285" s="265">
        <v>0</v>
      </c>
      <c r="I285" s="265">
        <v>0</v>
      </c>
      <c r="J285" s="265">
        <v>0</v>
      </c>
      <c r="K285" s="265">
        <v>0</v>
      </c>
      <c r="L285" s="265">
        <v>0</v>
      </c>
      <c r="M285" s="265">
        <v>0</v>
      </c>
      <c r="N285" s="265">
        <v>0</v>
      </c>
      <c r="O285" s="265">
        <v>0</v>
      </c>
      <c r="P285" s="265">
        <v>0</v>
      </c>
      <c r="Q285" s="265">
        <v>0</v>
      </c>
      <c r="R285" s="265">
        <v>0</v>
      </c>
      <c r="S285" s="265">
        <v>0</v>
      </c>
      <c r="T285" s="265">
        <v>0</v>
      </c>
      <c r="U285" s="265">
        <v>0</v>
      </c>
      <c r="V285" s="265">
        <v>0</v>
      </c>
      <c r="W285" s="265">
        <v>0</v>
      </c>
      <c r="X285" s="265">
        <v>0</v>
      </c>
      <c r="Y285" s="265">
        <v>0</v>
      </c>
      <c r="Z285" s="265">
        <v>0</v>
      </c>
      <c r="AA285" s="265">
        <v>0</v>
      </c>
      <c r="AB285" s="265">
        <v>0</v>
      </c>
      <c r="AC285" s="265">
        <v>0</v>
      </c>
      <c r="AD285" s="265">
        <v>0</v>
      </c>
      <c r="AE285" s="265">
        <v>0</v>
      </c>
      <c r="AF285" s="265">
        <f t="shared" si="60"/>
        <v>0</v>
      </c>
      <c r="AG285" s="265">
        <f t="shared" si="61"/>
        <v>0</v>
      </c>
      <c r="AH285" s="265">
        <f t="shared" si="62"/>
        <v>0</v>
      </c>
      <c r="AI285" s="277">
        <f t="shared" si="63"/>
        <v>0</v>
      </c>
      <c r="AJ285" s="277">
        <f t="shared" si="64"/>
        <v>0</v>
      </c>
      <c r="AK285" s="277">
        <f t="shared" si="65"/>
        <v>0</v>
      </c>
      <c r="AL285" s="277">
        <f t="shared" si="66"/>
        <v>0</v>
      </c>
    </row>
    <row r="286" spans="1:38" ht="31.5">
      <c r="A286" s="133" t="s">
        <v>140</v>
      </c>
      <c r="B286" s="171" t="s">
        <v>858</v>
      </c>
      <c r="C286" s="138" t="s">
        <v>859</v>
      </c>
      <c r="D286" s="265">
        <v>0</v>
      </c>
      <c r="E286" s="265">
        <v>0</v>
      </c>
      <c r="F286" s="265">
        <v>0</v>
      </c>
      <c r="G286" s="265">
        <v>0</v>
      </c>
      <c r="H286" s="265">
        <v>0</v>
      </c>
      <c r="I286" s="265">
        <v>0</v>
      </c>
      <c r="J286" s="265">
        <v>0</v>
      </c>
      <c r="K286" s="265">
        <v>0</v>
      </c>
      <c r="L286" s="265">
        <v>0</v>
      </c>
      <c r="M286" s="265">
        <v>0</v>
      </c>
      <c r="N286" s="265">
        <v>0</v>
      </c>
      <c r="O286" s="265">
        <v>0</v>
      </c>
      <c r="P286" s="265">
        <v>0</v>
      </c>
      <c r="Q286" s="265">
        <v>0</v>
      </c>
      <c r="R286" s="265">
        <v>0</v>
      </c>
      <c r="S286" s="265">
        <v>0</v>
      </c>
      <c r="T286" s="265">
        <v>0</v>
      </c>
      <c r="U286" s="265">
        <v>0</v>
      </c>
      <c r="V286" s="265">
        <v>0</v>
      </c>
      <c r="W286" s="265">
        <v>0</v>
      </c>
      <c r="X286" s="265">
        <v>0</v>
      </c>
      <c r="Y286" s="265">
        <v>0</v>
      </c>
      <c r="Z286" s="265">
        <v>0</v>
      </c>
      <c r="AA286" s="265">
        <v>0</v>
      </c>
      <c r="AB286" s="265">
        <v>0</v>
      </c>
      <c r="AC286" s="265">
        <v>0</v>
      </c>
      <c r="AD286" s="265">
        <v>0</v>
      </c>
      <c r="AE286" s="265">
        <v>0</v>
      </c>
      <c r="AF286" s="265">
        <f t="shared" si="60"/>
        <v>0</v>
      </c>
      <c r="AG286" s="265">
        <f t="shared" si="61"/>
        <v>0</v>
      </c>
      <c r="AH286" s="265">
        <f t="shared" si="62"/>
        <v>0</v>
      </c>
      <c r="AI286" s="277">
        <f t="shared" si="63"/>
        <v>0</v>
      </c>
      <c r="AJ286" s="277">
        <f t="shared" si="64"/>
        <v>0</v>
      </c>
      <c r="AK286" s="277">
        <f t="shared" si="65"/>
        <v>0</v>
      </c>
      <c r="AL286" s="277">
        <f t="shared" si="66"/>
        <v>0</v>
      </c>
    </row>
    <row r="287" spans="1:38" ht="31.5">
      <c r="A287" s="133" t="s">
        <v>140</v>
      </c>
      <c r="B287" s="171" t="s">
        <v>860</v>
      </c>
      <c r="C287" s="138" t="s">
        <v>861</v>
      </c>
      <c r="D287" s="265">
        <v>0</v>
      </c>
      <c r="E287" s="265">
        <v>0</v>
      </c>
      <c r="F287" s="265">
        <v>0</v>
      </c>
      <c r="G287" s="265">
        <v>0</v>
      </c>
      <c r="H287" s="265">
        <v>0</v>
      </c>
      <c r="I287" s="265">
        <v>0</v>
      </c>
      <c r="J287" s="265">
        <v>0</v>
      </c>
      <c r="K287" s="265">
        <v>0</v>
      </c>
      <c r="L287" s="265">
        <v>0</v>
      </c>
      <c r="M287" s="265">
        <v>0</v>
      </c>
      <c r="N287" s="265">
        <v>0</v>
      </c>
      <c r="O287" s="265">
        <v>0</v>
      </c>
      <c r="P287" s="265">
        <v>0</v>
      </c>
      <c r="Q287" s="265">
        <v>0</v>
      </c>
      <c r="R287" s="265">
        <v>0</v>
      </c>
      <c r="S287" s="265">
        <v>0</v>
      </c>
      <c r="T287" s="265">
        <v>0</v>
      </c>
      <c r="U287" s="265">
        <v>0</v>
      </c>
      <c r="V287" s="265">
        <v>0</v>
      </c>
      <c r="W287" s="265">
        <v>0</v>
      </c>
      <c r="X287" s="265">
        <v>0</v>
      </c>
      <c r="Y287" s="265">
        <v>0</v>
      </c>
      <c r="Z287" s="265">
        <v>0</v>
      </c>
      <c r="AA287" s="265">
        <v>0</v>
      </c>
      <c r="AB287" s="265">
        <v>0</v>
      </c>
      <c r="AC287" s="265">
        <v>0</v>
      </c>
      <c r="AD287" s="265">
        <v>0</v>
      </c>
      <c r="AE287" s="265">
        <v>0</v>
      </c>
      <c r="AF287" s="265">
        <f t="shared" si="60"/>
        <v>0</v>
      </c>
      <c r="AG287" s="265">
        <f t="shared" si="61"/>
        <v>0</v>
      </c>
      <c r="AH287" s="265">
        <f t="shared" si="62"/>
        <v>0</v>
      </c>
      <c r="AI287" s="277">
        <f t="shared" si="63"/>
        <v>0</v>
      </c>
      <c r="AJ287" s="277">
        <f t="shared" si="64"/>
        <v>0</v>
      </c>
      <c r="AK287" s="277">
        <f t="shared" si="65"/>
        <v>0</v>
      </c>
      <c r="AL287" s="277">
        <f t="shared" si="66"/>
        <v>0</v>
      </c>
    </row>
    <row r="288" spans="1:38" ht="31.5">
      <c r="A288" s="133" t="s">
        <v>140</v>
      </c>
      <c r="B288" s="171" t="s">
        <v>862</v>
      </c>
      <c r="C288" s="138" t="s">
        <v>863</v>
      </c>
      <c r="D288" s="265">
        <v>0</v>
      </c>
      <c r="E288" s="265">
        <v>0</v>
      </c>
      <c r="F288" s="265">
        <v>0</v>
      </c>
      <c r="G288" s="265">
        <v>0</v>
      </c>
      <c r="H288" s="265">
        <v>0</v>
      </c>
      <c r="I288" s="265">
        <v>0</v>
      </c>
      <c r="J288" s="265">
        <v>0</v>
      </c>
      <c r="K288" s="265">
        <v>0</v>
      </c>
      <c r="L288" s="265">
        <v>0</v>
      </c>
      <c r="M288" s="265">
        <v>0</v>
      </c>
      <c r="N288" s="265">
        <v>0</v>
      </c>
      <c r="O288" s="265">
        <v>0</v>
      </c>
      <c r="P288" s="265">
        <v>0</v>
      </c>
      <c r="Q288" s="265">
        <v>0</v>
      </c>
      <c r="R288" s="265">
        <v>0</v>
      </c>
      <c r="S288" s="265">
        <v>0</v>
      </c>
      <c r="T288" s="265">
        <v>0</v>
      </c>
      <c r="U288" s="265">
        <v>0</v>
      </c>
      <c r="V288" s="265">
        <v>0</v>
      </c>
      <c r="W288" s="265">
        <v>0</v>
      </c>
      <c r="X288" s="265">
        <v>0</v>
      </c>
      <c r="Y288" s="265">
        <v>0</v>
      </c>
      <c r="Z288" s="265">
        <v>0</v>
      </c>
      <c r="AA288" s="265">
        <v>0</v>
      </c>
      <c r="AB288" s="265">
        <v>0</v>
      </c>
      <c r="AC288" s="265">
        <v>0</v>
      </c>
      <c r="AD288" s="265">
        <v>0</v>
      </c>
      <c r="AE288" s="265">
        <v>0</v>
      </c>
      <c r="AF288" s="265">
        <f t="shared" si="60"/>
        <v>0</v>
      </c>
      <c r="AG288" s="265">
        <f t="shared" si="61"/>
        <v>0</v>
      </c>
      <c r="AH288" s="265">
        <f t="shared" si="62"/>
        <v>0</v>
      </c>
      <c r="AI288" s="277">
        <f t="shared" si="63"/>
        <v>0</v>
      </c>
      <c r="AJ288" s="277">
        <f t="shared" si="64"/>
        <v>0</v>
      </c>
      <c r="AK288" s="277">
        <f t="shared" si="65"/>
        <v>0</v>
      </c>
      <c r="AL288" s="277">
        <f t="shared" si="66"/>
        <v>0</v>
      </c>
    </row>
    <row r="289" spans="1:38" ht="31.5">
      <c r="A289" s="133" t="s">
        <v>140</v>
      </c>
      <c r="B289" s="171" t="s">
        <v>864</v>
      </c>
      <c r="C289" s="138" t="s">
        <v>865</v>
      </c>
      <c r="D289" s="265">
        <v>0</v>
      </c>
      <c r="E289" s="265">
        <v>0</v>
      </c>
      <c r="F289" s="265">
        <v>0</v>
      </c>
      <c r="G289" s="265">
        <v>0</v>
      </c>
      <c r="H289" s="265">
        <v>0</v>
      </c>
      <c r="I289" s="265">
        <v>0</v>
      </c>
      <c r="J289" s="265">
        <v>0</v>
      </c>
      <c r="K289" s="265">
        <v>0</v>
      </c>
      <c r="L289" s="265">
        <v>0</v>
      </c>
      <c r="M289" s="265">
        <v>0</v>
      </c>
      <c r="N289" s="265">
        <v>0</v>
      </c>
      <c r="O289" s="265">
        <v>0</v>
      </c>
      <c r="P289" s="265">
        <v>0</v>
      </c>
      <c r="Q289" s="265">
        <v>0</v>
      </c>
      <c r="R289" s="265">
        <v>0</v>
      </c>
      <c r="S289" s="265">
        <v>0</v>
      </c>
      <c r="T289" s="265">
        <v>0</v>
      </c>
      <c r="U289" s="265">
        <v>0</v>
      </c>
      <c r="V289" s="265">
        <v>0</v>
      </c>
      <c r="W289" s="265">
        <v>0</v>
      </c>
      <c r="X289" s="265">
        <v>0</v>
      </c>
      <c r="Y289" s="265">
        <v>0</v>
      </c>
      <c r="Z289" s="265">
        <v>0</v>
      </c>
      <c r="AA289" s="265">
        <v>0</v>
      </c>
      <c r="AB289" s="265">
        <v>0</v>
      </c>
      <c r="AC289" s="265">
        <v>0</v>
      </c>
      <c r="AD289" s="265">
        <v>0</v>
      </c>
      <c r="AE289" s="265">
        <v>0</v>
      </c>
      <c r="AF289" s="265">
        <f t="shared" si="60"/>
        <v>0</v>
      </c>
      <c r="AG289" s="265">
        <f t="shared" si="61"/>
        <v>0</v>
      </c>
      <c r="AH289" s="265">
        <f t="shared" si="62"/>
        <v>0</v>
      </c>
      <c r="AI289" s="277">
        <f t="shared" si="63"/>
        <v>0</v>
      </c>
      <c r="AJ289" s="277">
        <f t="shared" si="64"/>
        <v>0</v>
      </c>
      <c r="AK289" s="277">
        <f t="shared" si="65"/>
        <v>0</v>
      </c>
      <c r="AL289" s="277">
        <f t="shared" si="66"/>
        <v>0</v>
      </c>
    </row>
    <row r="290" spans="1:38" ht="31.5">
      <c r="A290" s="133" t="s">
        <v>140</v>
      </c>
      <c r="B290" s="171" t="s">
        <v>866</v>
      </c>
      <c r="C290" s="138" t="s">
        <v>867</v>
      </c>
      <c r="D290" s="265">
        <v>0</v>
      </c>
      <c r="E290" s="265">
        <v>0</v>
      </c>
      <c r="F290" s="265">
        <v>0</v>
      </c>
      <c r="G290" s="265">
        <v>0</v>
      </c>
      <c r="H290" s="265">
        <v>0</v>
      </c>
      <c r="I290" s="265">
        <v>0</v>
      </c>
      <c r="J290" s="265">
        <v>0</v>
      </c>
      <c r="K290" s="265">
        <v>0</v>
      </c>
      <c r="L290" s="265">
        <v>0</v>
      </c>
      <c r="M290" s="265">
        <v>0</v>
      </c>
      <c r="N290" s="265">
        <v>0</v>
      </c>
      <c r="O290" s="265">
        <v>0</v>
      </c>
      <c r="P290" s="265">
        <v>0</v>
      </c>
      <c r="Q290" s="265">
        <v>0</v>
      </c>
      <c r="R290" s="265">
        <v>0</v>
      </c>
      <c r="S290" s="265">
        <v>0</v>
      </c>
      <c r="T290" s="265">
        <v>0</v>
      </c>
      <c r="U290" s="265">
        <v>0</v>
      </c>
      <c r="V290" s="265">
        <v>0</v>
      </c>
      <c r="W290" s="265">
        <v>0</v>
      </c>
      <c r="X290" s="265">
        <v>0</v>
      </c>
      <c r="Y290" s="265">
        <v>0</v>
      </c>
      <c r="Z290" s="265">
        <v>0</v>
      </c>
      <c r="AA290" s="265">
        <v>0</v>
      </c>
      <c r="AB290" s="265">
        <v>0</v>
      </c>
      <c r="AC290" s="265">
        <v>0</v>
      </c>
      <c r="AD290" s="265">
        <v>0</v>
      </c>
      <c r="AE290" s="265">
        <v>0</v>
      </c>
      <c r="AF290" s="265">
        <f t="shared" si="60"/>
        <v>0</v>
      </c>
      <c r="AG290" s="265">
        <f t="shared" si="61"/>
        <v>0</v>
      </c>
      <c r="AH290" s="265">
        <f t="shared" si="62"/>
        <v>0</v>
      </c>
      <c r="AI290" s="277">
        <f t="shared" si="63"/>
        <v>0</v>
      </c>
      <c r="AJ290" s="277">
        <f t="shared" si="64"/>
        <v>0</v>
      </c>
      <c r="AK290" s="277">
        <f t="shared" si="65"/>
        <v>0</v>
      </c>
      <c r="AL290" s="277">
        <f t="shared" si="66"/>
        <v>0</v>
      </c>
    </row>
    <row r="291" spans="1:38" ht="31.5">
      <c r="A291" s="133" t="s">
        <v>140</v>
      </c>
      <c r="B291" s="171" t="s">
        <v>868</v>
      </c>
      <c r="C291" s="138" t="s">
        <v>869</v>
      </c>
      <c r="D291" s="265">
        <v>0</v>
      </c>
      <c r="E291" s="265">
        <v>0</v>
      </c>
      <c r="F291" s="265">
        <v>0</v>
      </c>
      <c r="G291" s="265">
        <v>0</v>
      </c>
      <c r="H291" s="265">
        <v>0</v>
      </c>
      <c r="I291" s="265">
        <v>0</v>
      </c>
      <c r="J291" s="265">
        <v>0</v>
      </c>
      <c r="K291" s="265">
        <v>0</v>
      </c>
      <c r="L291" s="265">
        <v>0</v>
      </c>
      <c r="M291" s="265">
        <v>0</v>
      </c>
      <c r="N291" s="265">
        <v>0</v>
      </c>
      <c r="O291" s="265">
        <v>0</v>
      </c>
      <c r="P291" s="265">
        <v>0</v>
      </c>
      <c r="Q291" s="265">
        <v>0</v>
      </c>
      <c r="R291" s="265">
        <v>0</v>
      </c>
      <c r="S291" s="265">
        <v>0</v>
      </c>
      <c r="T291" s="265">
        <v>0</v>
      </c>
      <c r="U291" s="265">
        <v>0</v>
      </c>
      <c r="V291" s="265">
        <v>0</v>
      </c>
      <c r="W291" s="265">
        <v>0</v>
      </c>
      <c r="X291" s="265">
        <v>0</v>
      </c>
      <c r="Y291" s="265">
        <v>0</v>
      </c>
      <c r="Z291" s="265">
        <v>0</v>
      </c>
      <c r="AA291" s="265">
        <v>0</v>
      </c>
      <c r="AB291" s="265">
        <v>0</v>
      </c>
      <c r="AC291" s="265">
        <v>0</v>
      </c>
      <c r="AD291" s="265">
        <v>0</v>
      </c>
      <c r="AE291" s="265">
        <v>0</v>
      </c>
      <c r="AF291" s="265">
        <f t="shared" si="60"/>
        <v>0</v>
      </c>
      <c r="AG291" s="265">
        <f t="shared" si="61"/>
        <v>0</v>
      </c>
      <c r="AH291" s="265">
        <f t="shared" si="62"/>
        <v>0</v>
      </c>
      <c r="AI291" s="277">
        <f t="shared" si="63"/>
        <v>0</v>
      </c>
      <c r="AJ291" s="277">
        <f t="shared" si="64"/>
        <v>0</v>
      </c>
      <c r="AK291" s="277">
        <f t="shared" si="65"/>
        <v>0</v>
      </c>
      <c r="AL291" s="277">
        <f t="shared" si="66"/>
        <v>0</v>
      </c>
    </row>
    <row r="292" spans="1:38" ht="31.5">
      <c r="A292" s="133" t="s">
        <v>140</v>
      </c>
      <c r="B292" s="171" t="s">
        <v>870</v>
      </c>
      <c r="C292" s="138" t="s">
        <v>871</v>
      </c>
      <c r="D292" s="265">
        <v>0</v>
      </c>
      <c r="E292" s="265">
        <v>0</v>
      </c>
      <c r="F292" s="265">
        <v>0</v>
      </c>
      <c r="G292" s="265">
        <v>0</v>
      </c>
      <c r="H292" s="265">
        <v>0</v>
      </c>
      <c r="I292" s="265">
        <v>0</v>
      </c>
      <c r="J292" s="265">
        <v>0</v>
      </c>
      <c r="K292" s="265">
        <v>0</v>
      </c>
      <c r="L292" s="265">
        <v>0</v>
      </c>
      <c r="M292" s="265">
        <v>0</v>
      </c>
      <c r="N292" s="265">
        <v>0</v>
      </c>
      <c r="O292" s="265">
        <v>0</v>
      </c>
      <c r="P292" s="265">
        <v>0</v>
      </c>
      <c r="Q292" s="265">
        <v>0</v>
      </c>
      <c r="R292" s="265">
        <v>0</v>
      </c>
      <c r="S292" s="265">
        <v>0</v>
      </c>
      <c r="T292" s="265">
        <v>0</v>
      </c>
      <c r="U292" s="265">
        <v>0</v>
      </c>
      <c r="V292" s="265">
        <v>0</v>
      </c>
      <c r="W292" s="265">
        <v>0</v>
      </c>
      <c r="X292" s="265">
        <v>0</v>
      </c>
      <c r="Y292" s="265">
        <v>0</v>
      </c>
      <c r="Z292" s="265">
        <v>0</v>
      </c>
      <c r="AA292" s="265">
        <v>0</v>
      </c>
      <c r="AB292" s="265">
        <v>0</v>
      </c>
      <c r="AC292" s="265">
        <v>0</v>
      </c>
      <c r="AD292" s="265">
        <v>0</v>
      </c>
      <c r="AE292" s="265">
        <v>0</v>
      </c>
      <c r="AF292" s="265">
        <f t="shared" si="60"/>
        <v>0</v>
      </c>
      <c r="AG292" s="265">
        <f t="shared" si="61"/>
        <v>0</v>
      </c>
      <c r="AH292" s="265">
        <f t="shared" si="62"/>
        <v>0</v>
      </c>
      <c r="AI292" s="277">
        <f t="shared" si="63"/>
        <v>0</v>
      </c>
      <c r="AJ292" s="277">
        <f t="shared" si="64"/>
        <v>0</v>
      </c>
      <c r="AK292" s="277">
        <f t="shared" si="65"/>
        <v>0</v>
      </c>
      <c r="AL292" s="277">
        <f t="shared" si="66"/>
        <v>0</v>
      </c>
    </row>
    <row r="293" spans="1:38" ht="31.5">
      <c r="A293" s="63" t="s">
        <v>140</v>
      </c>
      <c r="B293" s="35" t="s">
        <v>872</v>
      </c>
      <c r="C293" s="34" t="s">
        <v>873</v>
      </c>
      <c r="D293" s="265">
        <v>0</v>
      </c>
      <c r="E293" s="265">
        <v>0</v>
      </c>
      <c r="F293" s="265">
        <v>0</v>
      </c>
      <c r="G293" s="265">
        <v>0</v>
      </c>
      <c r="H293" s="265">
        <v>0</v>
      </c>
      <c r="I293" s="265">
        <v>0</v>
      </c>
      <c r="J293" s="265">
        <v>0</v>
      </c>
      <c r="K293" s="265">
        <v>0</v>
      </c>
      <c r="L293" s="265">
        <v>0</v>
      </c>
      <c r="M293" s="265">
        <v>0</v>
      </c>
      <c r="N293" s="265">
        <v>0</v>
      </c>
      <c r="O293" s="265">
        <v>0</v>
      </c>
      <c r="P293" s="265">
        <v>0</v>
      </c>
      <c r="Q293" s="265">
        <v>0</v>
      </c>
      <c r="R293" s="265">
        <v>0</v>
      </c>
      <c r="S293" s="265">
        <v>0</v>
      </c>
      <c r="T293" s="265">
        <v>0</v>
      </c>
      <c r="U293" s="265">
        <v>0</v>
      </c>
      <c r="V293" s="265">
        <v>0</v>
      </c>
      <c r="W293" s="265">
        <v>0</v>
      </c>
      <c r="X293" s="265">
        <v>0</v>
      </c>
      <c r="Y293" s="265">
        <v>0</v>
      </c>
      <c r="Z293" s="265">
        <v>0</v>
      </c>
      <c r="AA293" s="265">
        <v>0</v>
      </c>
      <c r="AB293" s="265">
        <v>0</v>
      </c>
      <c r="AC293" s="265">
        <v>0</v>
      </c>
      <c r="AD293" s="265">
        <v>0</v>
      </c>
      <c r="AE293" s="265">
        <v>0</v>
      </c>
      <c r="AF293" s="265">
        <f t="shared" si="60"/>
        <v>0</v>
      </c>
      <c r="AG293" s="265">
        <f t="shared" si="61"/>
        <v>0</v>
      </c>
      <c r="AH293" s="265">
        <f t="shared" si="62"/>
        <v>0</v>
      </c>
      <c r="AI293" s="277">
        <f t="shared" si="63"/>
        <v>0</v>
      </c>
      <c r="AJ293" s="277">
        <f t="shared" si="64"/>
        <v>0</v>
      </c>
      <c r="AK293" s="277">
        <f t="shared" si="65"/>
        <v>0</v>
      </c>
      <c r="AL293" s="277">
        <f t="shared" si="66"/>
        <v>0</v>
      </c>
    </row>
    <row r="294" spans="1:38" ht="31.5">
      <c r="A294" s="63" t="s">
        <v>140</v>
      </c>
      <c r="B294" s="35" t="s">
        <v>874</v>
      </c>
      <c r="C294" s="63" t="s">
        <v>875</v>
      </c>
      <c r="D294" s="265">
        <v>0</v>
      </c>
      <c r="E294" s="265">
        <v>0</v>
      </c>
      <c r="F294" s="265">
        <v>0</v>
      </c>
      <c r="G294" s="265">
        <v>0</v>
      </c>
      <c r="H294" s="265">
        <v>0</v>
      </c>
      <c r="I294" s="265">
        <v>0</v>
      </c>
      <c r="J294" s="265">
        <v>0</v>
      </c>
      <c r="K294" s="265">
        <v>0</v>
      </c>
      <c r="L294" s="265">
        <v>0</v>
      </c>
      <c r="M294" s="265">
        <v>0</v>
      </c>
      <c r="N294" s="265">
        <v>0</v>
      </c>
      <c r="O294" s="265">
        <v>0</v>
      </c>
      <c r="P294" s="265">
        <v>0</v>
      </c>
      <c r="Q294" s="265">
        <v>0</v>
      </c>
      <c r="R294" s="265">
        <v>0</v>
      </c>
      <c r="S294" s="265">
        <v>0</v>
      </c>
      <c r="T294" s="265">
        <v>0</v>
      </c>
      <c r="U294" s="265">
        <v>0</v>
      </c>
      <c r="V294" s="265">
        <v>0</v>
      </c>
      <c r="W294" s="265">
        <v>0</v>
      </c>
      <c r="X294" s="265">
        <v>0</v>
      </c>
      <c r="Y294" s="265">
        <v>0</v>
      </c>
      <c r="Z294" s="265">
        <v>0</v>
      </c>
      <c r="AA294" s="265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f t="shared" si="60"/>
        <v>0</v>
      </c>
      <c r="AG294" s="265">
        <f t="shared" si="61"/>
        <v>0</v>
      </c>
      <c r="AH294" s="265">
        <f t="shared" si="62"/>
        <v>0</v>
      </c>
      <c r="AI294" s="277">
        <f t="shared" si="63"/>
        <v>0</v>
      </c>
      <c r="AJ294" s="277">
        <f t="shared" si="64"/>
        <v>0</v>
      </c>
      <c r="AK294" s="277">
        <f t="shared" si="65"/>
        <v>0</v>
      </c>
      <c r="AL294" s="277">
        <f t="shared" si="66"/>
        <v>0</v>
      </c>
    </row>
    <row r="295" spans="1:38" ht="31.5">
      <c r="A295" s="63" t="s">
        <v>140</v>
      </c>
      <c r="B295" s="35" t="s">
        <v>876</v>
      </c>
      <c r="C295" s="63" t="s">
        <v>877</v>
      </c>
      <c r="D295" s="265">
        <v>0</v>
      </c>
      <c r="E295" s="265">
        <v>0</v>
      </c>
      <c r="F295" s="265">
        <v>0</v>
      </c>
      <c r="G295" s="265">
        <v>0</v>
      </c>
      <c r="H295" s="265">
        <v>0</v>
      </c>
      <c r="I295" s="265">
        <v>0</v>
      </c>
      <c r="J295" s="265">
        <v>0</v>
      </c>
      <c r="K295" s="265">
        <v>0</v>
      </c>
      <c r="L295" s="265">
        <v>0</v>
      </c>
      <c r="M295" s="265">
        <v>0</v>
      </c>
      <c r="N295" s="265">
        <v>0</v>
      </c>
      <c r="O295" s="265">
        <v>0</v>
      </c>
      <c r="P295" s="265">
        <v>0</v>
      </c>
      <c r="Q295" s="265">
        <v>0</v>
      </c>
      <c r="R295" s="265">
        <v>0</v>
      </c>
      <c r="S295" s="265">
        <v>0</v>
      </c>
      <c r="T295" s="265">
        <v>0</v>
      </c>
      <c r="U295" s="265">
        <v>0</v>
      </c>
      <c r="V295" s="265">
        <v>0</v>
      </c>
      <c r="W295" s="265">
        <v>0</v>
      </c>
      <c r="X295" s="265">
        <v>0</v>
      </c>
      <c r="Y295" s="265">
        <v>0</v>
      </c>
      <c r="Z295" s="265">
        <v>0</v>
      </c>
      <c r="AA295" s="265">
        <v>0</v>
      </c>
      <c r="AB295" s="265">
        <v>0</v>
      </c>
      <c r="AC295" s="265">
        <v>0</v>
      </c>
      <c r="AD295" s="265">
        <v>0</v>
      </c>
      <c r="AE295" s="265">
        <v>0</v>
      </c>
      <c r="AF295" s="265">
        <f t="shared" si="60"/>
        <v>0</v>
      </c>
      <c r="AG295" s="265">
        <f t="shared" si="61"/>
        <v>0</v>
      </c>
      <c r="AH295" s="265">
        <f t="shared" si="62"/>
        <v>0</v>
      </c>
      <c r="AI295" s="277">
        <f t="shared" si="63"/>
        <v>0</v>
      </c>
      <c r="AJ295" s="277">
        <f t="shared" si="64"/>
        <v>0</v>
      </c>
      <c r="AK295" s="277">
        <f t="shared" si="65"/>
        <v>0</v>
      </c>
      <c r="AL295" s="277">
        <f t="shared" si="66"/>
        <v>0</v>
      </c>
    </row>
    <row r="296" spans="1:38" ht="31.5">
      <c r="A296" s="63" t="s">
        <v>140</v>
      </c>
      <c r="B296" s="54" t="s">
        <v>878</v>
      </c>
      <c r="C296" s="63" t="s">
        <v>879</v>
      </c>
      <c r="D296" s="265">
        <v>0</v>
      </c>
      <c r="E296" s="265">
        <v>0</v>
      </c>
      <c r="F296" s="265">
        <v>0</v>
      </c>
      <c r="G296" s="265">
        <v>0</v>
      </c>
      <c r="H296" s="265">
        <v>0</v>
      </c>
      <c r="I296" s="265">
        <v>0</v>
      </c>
      <c r="J296" s="265">
        <v>0</v>
      </c>
      <c r="K296" s="265">
        <v>0</v>
      </c>
      <c r="L296" s="265">
        <v>0</v>
      </c>
      <c r="M296" s="265">
        <v>0</v>
      </c>
      <c r="N296" s="265">
        <v>0</v>
      </c>
      <c r="O296" s="265">
        <v>0</v>
      </c>
      <c r="P296" s="265">
        <v>0</v>
      </c>
      <c r="Q296" s="265">
        <v>0</v>
      </c>
      <c r="R296" s="265">
        <v>0</v>
      </c>
      <c r="S296" s="265">
        <v>0</v>
      </c>
      <c r="T296" s="265">
        <v>0</v>
      </c>
      <c r="U296" s="265">
        <v>0</v>
      </c>
      <c r="V296" s="265">
        <v>0</v>
      </c>
      <c r="W296" s="265">
        <v>0</v>
      </c>
      <c r="X296" s="265">
        <v>0</v>
      </c>
      <c r="Y296" s="265">
        <v>0</v>
      </c>
      <c r="Z296" s="265">
        <v>0</v>
      </c>
      <c r="AA296" s="265">
        <v>0</v>
      </c>
      <c r="AB296" s="265">
        <v>0</v>
      </c>
      <c r="AC296" s="265">
        <v>0</v>
      </c>
      <c r="AD296" s="265">
        <v>0</v>
      </c>
      <c r="AE296" s="265">
        <v>0</v>
      </c>
      <c r="AF296" s="265">
        <f t="shared" si="60"/>
        <v>0</v>
      </c>
      <c r="AG296" s="265">
        <f t="shared" si="61"/>
        <v>0</v>
      </c>
      <c r="AH296" s="265">
        <f t="shared" si="62"/>
        <v>0</v>
      </c>
      <c r="AI296" s="277">
        <f t="shared" si="63"/>
        <v>0</v>
      </c>
      <c r="AJ296" s="277">
        <f t="shared" si="64"/>
        <v>0</v>
      </c>
      <c r="AK296" s="277">
        <f t="shared" si="65"/>
        <v>0</v>
      </c>
      <c r="AL296" s="277">
        <f t="shared" si="66"/>
        <v>0</v>
      </c>
    </row>
    <row r="297" spans="1:38" ht="63">
      <c r="A297" s="63" t="s">
        <v>140</v>
      </c>
      <c r="B297" s="54" t="s">
        <v>1456</v>
      </c>
      <c r="C297" s="63" t="s">
        <v>1457</v>
      </c>
      <c r="D297" s="265">
        <v>0</v>
      </c>
      <c r="E297" s="265">
        <v>0</v>
      </c>
      <c r="F297" s="265">
        <v>0</v>
      </c>
      <c r="G297" s="265">
        <v>0</v>
      </c>
      <c r="H297" s="265">
        <v>0</v>
      </c>
      <c r="I297" s="265">
        <v>0</v>
      </c>
      <c r="J297" s="265">
        <v>0</v>
      </c>
      <c r="K297" s="265">
        <v>0</v>
      </c>
      <c r="L297" s="265">
        <v>0</v>
      </c>
      <c r="M297" s="265">
        <v>0</v>
      </c>
      <c r="N297" s="265">
        <v>0</v>
      </c>
      <c r="O297" s="265">
        <v>0</v>
      </c>
      <c r="P297" s="265">
        <v>0</v>
      </c>
      <c r="Q297" s="265">
        <v>0</v>
      </c>
      <c r="R297" s="265">
        <v>0</v>
      </c>
      <c r="S297" s="265">
        <v>0</v>
      </c>
      <c r="T297" s="265">
        <v>0</v>
      </c>
      <c r="U297" s="265">
        <v>0</v>
      </c>
      <c r="V297" s="265">
        <v>0</v>
      </c>
      <c r="W297" s="265">
        <v>0</v>
      </c>
      <c r="X297" s="265">
        <v>0</v>
      </c>
      <c r="Y297" s="265">
        <v>0</v>
      </c>
      <c r="Z297" s="265">
        <v>0</v>
      </c>
      <c r="AA297" s="265">
        <v>0</v>
      </c>
      <c r="AB297" s="265">
        <v>0</v>
      </c>
      <c r="AC297" s="265">
        <v>0</v>
      </c>
      <c r="AD297" s="265">
        <v>0</v>
      </c>
      <c r="AE297" s="265">
        <v>0</v>
      </c>
      <c r="AF297" s="265">
        <f t="shared" si="60"/>
        <v>0</v>
      </c>
      <c r="AG297" s="265">
        <f t="shared" si="61"/>
        <v>0</v>
      </c>
      <c r="AH297" s="265">
        <f t="shared" si="62"/>
        <v>0</v>
      </c>
      <c r="AI297" s="277">
        <f t="shared" si="63"/>
        <v>0</v>
      </c>
      <c r="AJ297" s="277">
        <f t="shared" si="64"/>
        <v>0</v>
      </c>
      <c r="AK297" s="277">
        <f t="shared" si="65"/>
        <v>0</v>
      </c>
      <c r="AL297" s="277">
        <f t="shared" si="66"/>
        <v>0</v>
      </c>
    </row>
    <row r="298" spans="1:38" ht="47.25">
      <c r="A298" s="63" t="s">
        <v>140</v>
      </c>
      <c r="B298" s="56" t="s">
        <v>1458</v>
      </c>
      <c r="C298" s="55" t="s">
        <v>1459</v>
      </c>
      <c r="D298" s="265">
        <v>0</v>
      </c>
      <c r="E298" s="265">
        <v>0</v>
      </c>
      <c r="F298" s="265">
        <v>0</v>
      </c>
      <c r="G298" s="265">
        <v>0</v>
      </c>
      <c r="H298" s="265">
        <v>0</v>
      </c>
      <c r="I298" s="265">
        <v>0</v>
      </c>
      <c r="J298" s="265">
        <v>0</v>
      </c>
      <c r="K298" s="265">
        <v>0</v>
      </c>
      <c r="L298" s="265">
        <v>0</v>
      </c>
      <c r="M298" s="265">
        <v>0</v>
      </c>
      <c r="N298" s="265">
        <v>0</v>
      </c>
      <c r="O298" s="265">
        <v>0</v>
      </c>
      <c r="P298" s="265">
        <v>0</v>
      </c>
      <c r="Q298" s="265">
        <v>0</v>
      </c>
      <c r="R298" s="265">
        <v>0</v>
      </c>
      <c r="S298" s="265">
        <v>0</v>
      </c>
      <c r="T298" s="265">
        <v>0</v>
      </c>
      <c r="U298" s="265">
        <v>0</v>
      </c>
      <c r="V298" s="265">
        <v>0</v>
      </c>
      <c r="W298" s="265">
        <v>0</v>
      </c>
      <c r="X298" s="265">
        <v>0</v>
      </c>
      <c r="Y298" s="265">
        <v>0</v>
      </c>
      <c r="Z298" s="265">
        <v>0</v>
      </c>
      <c r="AA298" s="265">
        <v>0</v>
      </c>
      <c r="AB298" s="265">
        <v>0</v>
      </c>
      <c r="AC298" s="265">
        <v>0</v>
      </c>
      <c r="AD298" s="265">
        <v>0</v>
      </c>
      <c r="AE298" s="265">
        <v>0</v>
      </c>
      <c r="AF298" s="265">
        <f t="shared" si="60"/>
        <v>0</v>
      </c>
      <c r="AG298" s="265">
        <f t="shared" si="61"/>
        <v>0</v>
      </c>
      <c r="AH298" s="265">
        <f t="shared" si="62"/>
        <v>0</v>
      </c>
      <c r="AI298" s="277">
        <f t="shared" si="63"/>
        <v>0</v>
      </c>
      <c r="AJ298" s="277">
        <f t="shared" si="64"/>
        <v>0</v>
      </c>
      <c r="AK298" s="277">
        <f t="shared" si="65"/>
        <v>0</v>
      </c>
      <c r="AL298" s="277">
        <f t="shared" si="66"/>
        <v>0</v>
      </c>
    </row>
    <row r="299" spans="1:38" ht="31.5">
      <c r="A299" s="63" t="s">
        <v>140</v>
      </c>
      <c r="B299" s="56" t="s">
        <v>1460</v>
      </c>
      <c r="C299" s="55" t="s">
        <v>1461</v>
      </c>
      <c r="D299" s="265">
        <v>0</v>
      </c>
      <c r="E299" s="265">
        <v>0</v>
      </c>
      <c r="F299" s="265">
        <v>0</v>
      </c>
      <c r="G299" s="265">
        <v>0</v>
      </c>
      <c r="H299" s="265">
        <v>0</v>
      </c>
      <c r="I299" s="265">
        <v>0</v>
      </c>
      <c r="J299" s="265">
        <v>0</v>
      </c>
      <c r="K299" s="265">
        <v>0</v>
      </c>
      <c r="L299" s="265">
        <v>0</v>
      </c>
      <c r="M299" s="265">
        <v>0</v>
      </c>
      <c r="N299" s="265">
        <v>0</v>
      </c>
      <c r="O299" s="265">
        <v>0</v>
      </c>
      <c r="P299" s="265">
        <v>0</v>
      </c>
      <c r="Q299" s="265">
        <v>0</v>
      </c>
      <c r="R299" s="265">
        <v>0</v>
      </c>
      <c r="S299" s="265">
        <v>0</v>
      </c>
      <c r="T299" s="265">
        <v>0</v>
      </c>
      <c r="U299" s="265">
        <v>0</v>
      </c>
      <c r="V299" s="265">
        <v>0</v>
      </c>
      <c r="W299" s="265">
        <v>0</v>
      </c>
      <c r="X299" s="265">
        <v>0</v>
      </c>
      <c r="Y299" s="265">
        <v>0</v>
      </c>
      <c r="Z299" s="265">
        <v>0</v>
      </c>
      <c r="AA299" s="265">
        <v>0</v>
      </c>
      <c r="AB299" s="265">
        <v>0</v>
      </c>
      <c r="AC299" s="265">
        <v>0</v>
      </c>
      <c r="AD299" s="265">
        <v>0</v>
      </c>
      <c r="AE299" s="265">
        <v>0</v>
      </c>
      <c r="AF299" s="265">
        <f t="shared" si="60"/>
        <v>0</v>
      </c>
      <c r="AG299" s="265">
        <f t="shared" si="61"/>
        <v>0</v>
      </c>
      <c r="AH299" s="265">
        <f t="shared" si="62"/>
        <v>0</v>
      </c>
      <c r="AI299" s="277">
        <f t="shared" si="63"/>
        <v>0</v>
      </c>
      <c r="AJ299" s="277">
        <f t="shared" si="64"/>
        <v>0</v>
      </c>
      <c r="AK299" s="277">
        <f t="shared" si="65"/>
        <v>0</v>
      </c>
      <c r="AL299" s="277">
        <f t="shared" si="66"/>
        <v>0</v>
      </c>
    </row>
    <row r="300" spans="1:38" ht="31.5">
      <c r="A300" s="63" t="s">
        <v>140</v>
      </c>
      <c r="B300" s="35" t="s">
        <v>1468</v>
      </c>
      <c r="C300" s="64" t="s">
        <v>1469</v>
      </c>
      <c r="D300" s="265">
        <v>0</v>
      </c>
      <c r="E300" s="265">
        <v>0</v>
      </c>
      <c r="F300" s="265">
        <v>0</v>
      </c>
      <c r="G300" s="265">
        <v>0</v>
      </c>
      <c r="H300" s="265">
        <v>0</v>
      </c>
      <c r="I300" s="265">
        <v>0</v>
      </c>
      <c r="J300" s="265">
        <v>0</v>
      </c>
      <c r="K300" s="265">
        <v>0</v>
      </c>
      <c r="L300" s="265">
        <v>0</v>
      </c>
      <c r="M300" s="265">
        <v>0</v>
      </c>
      <c r="N300" s="265">
        <v>0</v>
      </c>
      <c r="O300" s="265">
        <v>0</v>
      </c>
      <c r="P300" s="265">
        <v>0</v>
      </c>
      <c r="Q300" s="265">
        <v>0</v>
      </c>
      <c r="R300" s="265">
        <v>0</v>
      </c>
      <c r="S300" s="265">
        <v>0</v>
      </c>
      <c r="T300" s="265">
        <v>0</v>
      </c>
      <c r="U300" s="265">
        <v>0</v>
      </c>
      <c r="V300" s="265">
        <v>0</v>
      </c>
      <c r="W300" s="265">
        <v>0</v>
      </c>
      <c r="X300" s="265">
        <v>0</v>
      </c>
      <c r="Y300" s="265">
        <v>0</v>
      </c>
      <c r="Z300" s="265">
        <v>0</v>
      </c>
      <c r="AA300" s="265">
        <v>0</v>
      </c>
      <c r="AB300" s="265">
        <v>0</v>
      </c>
      <c r="AC300" s="265">
        <v>0</v>
      </c>
      <c r="AD300" s="265">
        <v>0</v>
      </c>
      <c r="AE300" s="265">
        <v>0</v>
      </c>
      <c r="AF300" s="265">
        <f t="shared" si="60"/>
        <v>0</v>
      </c>
      <c r="AG300" s="265">
        <f t="shared" si="61"/>
        <v>0</v>
      </c>
      <c r="AH300" s="265">
        <f t="shared" si="62"/>
        <v>0</v>
      </c>
      <c r="AI300" s="277">
        <f t="shared" si="63"/>
        <v>0</v>
      </c>
      <c r="AJ300" s="277">
        <f t="shared" si="64"/>
        <v>0</v>
      </c>
      <c r="AK300" s="277">
        <f t="shared" si="65"/>
        <v>0</v>
      </c>
      <c r="AL300" s="277">
        <f t="shared" si="66"/>
        <v>0</v>
      </c>
    </row>
    <row r="301" spans="1:38" ht="31.5">
      <c r="A301" s="63" t="s">
        <v>140</v>
      </c>
      <c r="B301" s="35" t="s">
        <v>1470</v>
      </c>
      <c r="C301" s="64" t="s">
        <v>1471</v>
      </c>
      <c r="D301" s="265">
        <v>0</v>
      </c>
      <c r="E301" s="265">
        <v>0</v>
      </c>
      <c r="F301" s="265">
        <v>0</v>
      </c>
      <c r="G301" s="265">
        <v>0</v>
      </c>
      <c r="H301" s="265">
        <v>0</v>
      </c>
      <c r="I301" s="265">
        <v>0</v>
      </c>
      <c r="J301" s="265">
        <v>0</v>
      </c>
      <c r="K301" s="265">
        <v>0</v>
      </c>
      <c r="L301" s="265">
        <v>0</v>
      </c>
      <c r="M301" s="265">
        <v>0</v>
      </c>
      <c r="N301" s="265">
        <v>0</v>
      </c>
      <c r="O301" s="265">
        <v>0</v>
      </c>
      <c r="P301" s="265">
        <v>0</v>
      </c>
      <c r="Q301" s="265">
        <v>0</v>
      </c>
      <c r="R301" s="265">
        <v>0</v>
      </c>
      <c r="S301" s="265">
        <v>0</v>
      </c>
      <c r="T301" s="265">
        <v>0</v>
      </c>
      <c r="U301" s="265">
        <v>0</v>
      </c>
      <c r="V301" s="265">
        <v>0</v>
      </c>
      <c r="W301" s="265">
        <v>0</v>
      </c>
      <c r="X301" s="265">
        <v>0</v>
      </c>
      <c r="Y301" s="265">
        <v>0</v>
      </c>
      <c r="Z301" s="265">
        <v>0</v>
      </c>
      <c r="AA301" s="265">
        <v>0</v>
      </c>
      <c r="AB301" s="265">
        <v>0</v>
      </c>
      <c r="AC301" s="265">
        <v>0</v>
      </c>
      <c r="AD301" s="265">
        <v>0</v>
      </c>
      <c r="AE301" s="265">
        <v>0</v>
      </c>
      <c r="AF301" s="265">
        <f t="shared" si="60"/>
        <v>0</v>
      </c>
      <c r="AG301" s="265">
        <f t="shared" si="61"/>
        <v>0</v>
      </c>
      <c r="AH301" s="265">
        <f t="shared" si="62"/>
        <v>0</v>
      </c>
      <c r="AI301" s="277">
        <f t="shared" si="63"/>
        <v>0</v>
      </c>
      <c r="AJ301" s="277">
        <f t="shared" si="64"/>
        <v>0</v>
      </c>
      <c r="AK301" s="277">
        <f t="shared" si="65"/>
        <v>0</v>
      </c>
      <c r="AL301" s="277">
        <f t="shared" si="66"/>
        <v>0</v>
      </c>
    </row>
    <row r="302" spans="1:38" ht="47.25">
      <c r="A302" s="76" t="s">
        <v>140</v>
      </c>
      <c r="B302" s="35" t="s">
        <v>1472</v>
      </c>
      <c r="C302" s="59" t="s">
        <v>1473</v>
      </c>
      <c r="D302" s="265">
        <v>0</v>
      </c>
      <c r="E302" s="265">
        <v>0</v>
      </c>
      <c r="F302" s="265">
        <v>0</v>
      </c>
      <c r="G302" s="265">
        <v>0</v>
      </c>
      <c r="H302" s="265">
        <v>0</v>
      </c>
      <c r="I302" s="265">
        <v>0</v>
      </c>
      <c r="J302" s="265">
        <v>0</v>
      </c>
      <c r="K302" s="265">
        <v>0</v>
      </c>
      <c r="L302" s="265">
        <v>0</v>
      </c>
      <c r="M302" s="265">
        <v>0</v>
      </c>
      <c r="N302" s="265">
        <v>0</v>
      </c>
      <c r="O302" s="265">
        <v>0</v>
      </c>
      <c r="P302" s="265">
        <v>0</v>
      </c>
      <c r="Q302" s="265">
        <v>0</v>
      </c>
      <c r="R302" s="265">
        <v>0</v>
      </c>
      <c r="S302" s="265">
        <v>0</v>
      </c>
      <c r="T302" s="265">
        <v>0</v>
      </c>
      <c r="U302" s="265">
        <v>0</v>
      </c>
      <c r="V302" s="265">
        <v>0</v>
      </c>
      <c r="W302" s="265">
        <v>0</v>
      </c>
      <c r="X302" s="265">
        <v>0</v>
      </c>
      <c r="Y302" s="265">
        <v>0</v>
      </c>
      <c r="Z302" s="265">
        <v>0</v>
      </c>
      <c r="AA302" s="265">
        <v>0</v>
      </c>
      <c r="AB302" s="265">
        <v>0</v>
      </c>
      <c r="AC302" s="265">
        <v>0</v>
      </c>
      <c r="AD302" s="265">
        <v>0</v>
      </c>
      <c r="AE302" s="265">
        <v>0</v>
      </c>
      <c r="AF302" s="265">
        <f t="shared" si="60"/>
        <v>0</v>
      </c>
      <c r="AG302" s="265">
        <f t="shared" si="61"/>
        <v>0</v>
      </c>
      <c r="AH302" s="265">
        <f t="shared" si="62"/>
        <v>0</v>
      </c>
      <c r="AI302" s="277">
        <f t="shared" si="63"/>
        <v>0</v>
      </c>
      <c r="AJ302" s="277">
        <f t="shared" si="64"/>
        <v>0</v>
      </c>
      <c r="AK302" s="277">
        <f t="shared" si="65"/>
        <v>0</v>
      </c>
      <c r="AL302" s="277">
        <f t="shared" si="66"/>
        <v>0</v>
      </c>
    </row>
    <row r="303" spans="1:38" ht="47.25">
      <c r="A303" s="76" t="s">
        <v>140</v>
      </c>
      <c r="B303" s="60" t="s">
        <v>1474</v>
      </c>
      <c r="C303" s="59" t="s">
        <v>1475</v>
      </c>
      <c r="D303" s="265">
        <v>0</v>
      </c>
      <c r="E303" s="265">
        <v>0</v>
      </c>
      <c r="F303" s="265">
        <v>0</v>
      </c>
      <c r="G303" s="265">
        <v>0</v>
      </c>
      <c r="H303" s="265">
        <v>0</v>
      </c>
      <c r="I303" s="265">
        <v>0</v>
      </c>
      <c r="J303" s="265">
        <v>0</v>
      </c>
      <c r="K303" s="265">
        <v>0</v>
      </c>
      <c r="L303" s="265">
        <v>0</v>
      </c>
      <c r="M303" s="265">
        <v>0</v>
      </c>
      <c r="N303" s="265">
        <v>0</v>
      </c>
      <c r="O303" s="265">
        <v>0</v>
      </c>
      <c r="P303" s="265">
        <v>0</v>
      </c>
      <c r="Q303" s="265">
        <v>0</v>
      </c>
      <c r="R303" s="265">
        <v>0</v>
      </c>
      <c r="S303" s="265">
        <v>0</v>
      </c>
      <c r="T303" s="265">
        <v>0</v>
      </c>
      <c r="U303" s="265">
        <v>0</v>
      </c>
      <c r="V303" s="265">
        <v>0</v>
      </c>
      <c r="W303" s="265">
        <v>0</v>
      </c>
      <c r="X303" s="265">
        <v>0</v>
      </c>
      <c r="Y303" s="265">
        <v>0</v>
      </c>
      <c r="Z303" s="265">
        <v>0</v>
      </c>
      <c r="AA303" s="265">
        <v>0</v>
      </c>
      <c r="AB303" s="265">
        <v>0</v>
      </c>
      <c r="AC303" s="265">
        <v>0</v>
      </c>
      <c r="AD303" s="265">
        <v>0</v>
      </c>
      <c r="AE303" s="265">
        <v>0</v>
      </c>
      <c r="AF303" s="265">
        <f t="shared" si="60"/>
        <v>0</v>
      </c>
      <c r="AG303" s="265">
        <f t="shared" si="61"/>
        <v>0</v>
      </c>
      <c r="AH303" s="265">
        <f t="shared" si="62"/>
        <v>0</v>
      </c>
      <c r="AI303" s="277">
        <f t="shared" si="63"/>
        <v>0</v>
      </c>
      <c r="AJ303" s="277">
        <f t="shared" si="64"/>
        <v>0</v>
      </c>
      <c r="AK303" s="277">
        <f t="shared" si="65"/>
        <v>0</v>
      </c>
      <c r="AL303" s="277">
        <f t="shared" si="66"/>
        <v>0</v>
      </c>
    </row>
    <row r="304" spans="1:38" ht="47.25">
      <c r="A304" s="59" t="s">
        <v>140</v>
      </c>
      <c r="B304" s="60" t="s">
        <v>1476</v>
      </c>
      <c r="C304" s="84" t="s">
        <v>1477</v>
      </c>
      <c r="D304" s="265">
        <v>0</v>
      </c>
      <c r="E304" s="265">
        <v>0</v>
      </c>
      <c r="F304" s="265">
        <v>0</v>
      </c>
      <c r="G304" s="265">
        <v>0</v>
      </c>
      <c r="H304" s="265">
        <v>0</v>
      </c>
      <c r="I304" s="265">
        <v>0</v>
      </c>
      <c r="J304" s="265">
        <v>0</v>
      </c>
      <c r="K304" s="265">
        <v>0</v>
      </c>
      <c r="L304" s="265">
        <v>0</v>
      </c>
      <c r="M304" s="265">
        <v>0</v>
      </c>
      <c r="N304" s="265">
        <v>0</v>
      </c>
      <c r="O304" s="265">
        <v>0</v>
      </c>
      <c r="P304" s="265">
        <v>0</v>
      </c>
      <c r="Q304" s="265">
        <v>0</v>
      </c>
      <c r="R304" s="265">
        <v>0</v>
      </c>
      <c r="S304" s="265">
        <v>0</v>
      </c>
      <c r="T304" s="265">
        <v>0</v>
      </c>
      <c r="U304" s="265">
        <v>0</v>
      </c>
      <c r="V304" s="265">
        <v>0</v>
      </c>
      <c r="W304" s="265">
        <v>0</v>
      </c>
      <c r="X304" s="265">
        <v>0</v>
      </c>
      <c r="Y304" s="265">
        <v>0</v>
      </c>
      <c r="Z304" s="265">
        <v>0</v>
      </c>
      <c r="AA304" s="265">
        <v>0</v>
      </c>
      <c r="AB304" s="265">
        <v>0</v>
      </c>
      <c r="AC304" s="265">
        <v>0</v>
      </c>
      <c r="AD304" s="265">
        <v>0</v>
      </c>
      <c r="AE304" s="265">
        <v>0</v>
      </c>
      <c r="AF304" s="265">
        <f t="shared" si="60"/>
        <v>0</v>
      </c>
      <c r="AG304" s="265">
        <f t="shared" si="61"/>
        <v>0</v>
      </c>
      <c r="AH304" s="265">
        <f t="shared" si="62"/>
        <v>0</v>
      </c>
      <c r="AI304" s="277">
        <f t="shared" si="63"/>
        <v>0</v>
      </c>
      <c r="AJ304" s="277">
        <f t="shared" si="64"/>
        <v>0</v>
      </c>
      <c r="AK304" s="277">
        <f t="shared" si="65"/>
        <v>0</v>
      </c>
      <c r="AL304" s="277">
        <f t="shared" si="66"/>
        <v>0</v>
      </c>
    </row>
    <row r="305" spans="1:38" ht="31.5">
      <c r="A305" s="59" t="s">
        <v>140</v>
      </c>
      <c r="B305" s="35" t="s">
        <v>1478</v>
      </c>
      <c r="C305" s="34" t="s">
        <v>1479</v>
      </c>
      <c r="D305" s="265">
        <v>0</v>
      </c>
      <c r="E305" s="265">
        <v>0</v>
      </c>
      <c r="F305" s="265">
        <v>0</v>
      </c>
      <c r="G305" s="265">
        <v>0</v>
      </c>
      <c r="H305" s="265">
        <v>0</v>
      </c>
      <c r="I305" s="265">
        <v>0</v>
      </c>
      <c r="J305" s="265">
        <v>0</v>
      </c>
      <c r="K305" s="265">
        <v>0</v>
      </c>
      <c r="L305" s="265">
        <v>0</v>
      </c>
      <c r="M305" s="265">
        <v>0</v>
      </c>
      <c r="N305" s="265">
        <v>0</v>
      </c>
      <c r="O305" s="265">
        <v>0</v>
      </c>
      <c r="P305" s="265">
        <v>0</v>
      </c>
      <c r="Q305" s="265">
        <v>0</v>
      </c>
      <c r="R305" s="265">
        <v>0</v>
      </c>
      <c r="S305" s="265">
        <v>0</v>
      </c>
      <c r="T305" s="265">
        <v>0</v>
      </c>
      <c r="U305" s="265">
        <v>0</v>
      </c>
      <c r="V305" s="265">
        <v>0</v>
      </c>
      <c r="W305" s="265">
        <v>0</v>
      </c>
      <c r="X305" s="265">
        <v>0</v>
      </c>
      <c r="Y305" s="265">
        <v>0</v>
      </c>
      <c r="Z305" s="265">
        <v>0</v>
      </c>
      <c r="AA305" s="265">
        <v>0</v>
      </c>
      <c r="AB305" s="265">
        <v>0</v>
      </c>
      <c r="AC305" s="265">
        <v>0</v>
      </c>
      <c r="AD305" s="265">
        <v>0</v>
      </c>
      <c r="AE305" s="265">
        <v>0</v>
      </c>
      <c r="AF305" s="265">
        <f t="shared" si="60"/>
        <v>0</v>
      </c>
      <c r="AG305" s="265">
        <f t="shared" si="61"/>
        <v>0</v>
      </c>
      <c r="AH305" s="265">
        <f t="shared" si="62"/>
        <v>0</v>
      </c>
      <c r="AI305" s="277">
        <f t="shared" si="63"/>
        <v>0</v>
      </c>
      <c r="AJ305" s="277">
        <f t="shared" si="64"/>
        <v>0</v>
      </c>
      <c r="AK305" s="277">
        <f t="shared" si="65"/>
        <v>0</v>
      </c>
      <c r="AL305" s="277">
        <f t="shared" si="66"/>
        <v>0</v>
      </c>
    </row>
    <row r="306" spans="1:38" ht="47.25">
      <c r="A306" s="153" t="s">
        <v>140</v>
      </c>
      <c r="B306" s="148" t="s">
        <v>1480</v>
      </c>
      <c r="C306" s="135" t="s">
        <v>1481</v>
      </c>
      <c r="D306" s="265">
        <v>0</v>
      </c>
      <c r="E306" s="265">
        <v>0</v>
      </c>
      <c r="F306" s="265">
        <v>0</v>
      </c>
      <c r="G306" s="265">
        <v>0</v>
      </c>
      <c r="H306" s="265">
        <v>0</v>
      </c>
      <c r="I306" s="265">
        <v>0</v>
      </c>
      <c r="J306" s="265">
        <v>0</v>
      </c>
      <c r="K306" s="265">
        <v>0</v>
      </c>
      <c r="L306" s="265">
        <v>0</v>
      </c>
      <c r="M306" s="265">
        <v>0</v>
      </c>
      <c r="N306" s="265">
        <v>0</v>
      </c>
      <c r="O306" s="265">
        <v>0</v>
      </c>
      <c r="P306" s="265">
        <v>0</v>
      </c>
      <c r="Q306" s="265">
        <v>0</v>
      </c>
      <c r="R306" s="265">
        <v>0</v>
      </c>
      <c r="S306" s="265">
        <v>0</v>
      </c>
      <c r="T306" s="265">
        <v>0</v>
      </c>
      <c r="U306" s="265">
        <v>0</v>
      </c>
      <c r="V306" s="265">
        <v>0</v>
      </c>
      <c r="W306" s="265">
        <v>0</v>
      </c>
      <c r="X306" s="265">
        <v>0</v>
      </c>
      <c r="Y306" s="265">
        <v>0</v>
      </c>
      <c r="Z306" s="265">
        <v>0</v>
      </c>
      <c r="AA306" s="265">
        <v>0</v>
      </c>
      <c r="AB306" s="265">
        <v>0</v>
      </c>
      <c r="AC306" s="265">
        <v>0</v>
      </c>
      <c r="AD306" s="265">
        <v>0</v>
      </c>
      <c r="AE306" s="265">
        <v>0</v>
      </c>
      <c r="AF306" s="265">
        <f t="shared" si="60"/>
        <v>0</v>
      </c>
      <c r="AG306" s="265">
        <f t="shared" si="61"/>
        <v>0</v>
      </c>
      <c r="AH306" s="265">
        <f t="shared" si="62"/>
        <v>0</v>
      </c>
      <c r="AI306" s="277">
        <f t="shared" si="63"/>
        <v>0</v>
      </c>
      <c r="AJ306" s="277">
        <f t="shared" si="64"/>
        <v>0</v>
      </c>
      <c r="AK306" s="277">
        <f t="shared" si="65"/>
        <v>0</v>
      </c>
      <c r="AL306" s="277">
        <f t="shared" si="66"/>
        <v>0</v>
      </c>
    </row>
    <row r="307" spans="1:38" ht="31.5">
      <c r="A307" s="59" t="s">
        <v>140</v>
      </c>
      <c r="B307" s="60" t="s">
        <v>1482</v>
      </c>
      <c r="C307" s="64" t="s">
        <v>1483</v>
      </c>
      <c r="D307" s="265">
        <v>0</v>
      </c>
      <c r="E307" s="265">
        <v>0</v>
      </c>
      <c r="F307" s="265">
        <v>0</v>
      </c>
      <c r="G307" s="265">
        <v>0</v>
      </c>
      <c r="H307" s="265">
        <v>0</v>
      </c>
      <c r="I307" s="265">
        <v>0</v>
      </c>
      <c r="J307" s="265">
        <v>0</v>
      </c>
      <c r="K307" s="265">
        <v>0</v>
      </c>
      <c r="L307" s="265">
        <v>0</v>
      </c>
      <c r="M307" s="265">
        <v>0</v>
      </c>
      <c r="N307" s="265">
        <v>0</v>
      </c>
      <c r="O307" s="265">
        <v>0</v>
      </c>
      <c r="P307" s="265">
        <v>0</v>
      </c>
      <c r="Q307" s="265">
        <v>0</v>
      </c>
      <c r="R307" s="265">
        <v>0</v>
      </c>
      <c r="S307" s="265">
        <v>0</v>
      </c>
      <c r="T307" s="265">
        <v>0</v>
      </c>
      <c r="U307" s="265">
        <v>0</v>
      </c>
      <c r="V307" s="265">
        <v>0</v>
      </c>
      <c r="W307" s="265">
        <v>0</v>
      </c>
      <c r="X307" s="265">
        <v>0</v>
      </c>
      <c r="Y307" s="265">
        <v>0</v>
      </c>
      <c r="Z307" s="265">
        <v>0</v>
      </c>
      <c r="AA307" s="265">
        <v>0</v>
      </c>
      <c r="AB307" s="265">
        <v>0</v>
      </c>
      <c r="AC307" s="265">
        <v>0</v>
      </c>
      <c r="AD307" s="265">
        <v>0</v>
      </c>
      <c r="AE307" s="265">
        <v>0</v>
      </c>
      <c r="AF307" s="265">
        <f t="shared" si="60"/>
        <v>0</v>
      </c>
      <c r="AG307" s="265">
        <f t="shared" si="61"/>
        <v>0</v>
      </c>
      <c r="AH307" s="265">
        <f t="shared" si="62"/>
        <v>0</v>
      </c>
      <c r="AI307" s="277">
        <f t="shared" si="63"/>
        <v>0</v>
      </c>
      <c r="AJ307" s="277">
        <f t="shared" si="64"/>
        <v>0</v>
      </c>
      <c r="AK307" s="277">
        <f t="shared" si="65"/>
        <v>0</v>
      </c>
      <c r="AL307" s="277">
        <f t="shared" si="66"/>
        <v>0</v>
      </c>
    </row>
    <row r="308" spans="1:38" ht="31.5">
      <c r="A308" s="59" t="s">
        <v>140</v>
      </c>
      <c r="B308" s="60" t="s">
        <v>1484</v>
      </c>
      <c r="C308" s="34" t="s">
        <v>1485</v>
      </c>
      <c r="D308" s="265">
        <v>0</v>
      </c>
      <c r="E308" s="265">
        <v>0</v>
      </c>
      <c r="F308" s="265">
        <v>0</v>
      </c>
      <c r="G308" s="265">
        <v>0</v>
      </c>
      <c r="H308" s="265">
        <v>0</v>
      </c>
      <c r="I308" s="265">
        <v>0</v>
      </c>
      <c r="J308" s="265">
        <v>0</v>
      </c>
      <c r="K308" s="265">
        <v>0</v>
      </c>
      <c r="L308" s="265">
        <v>0</v>
      </c>
      <c r="M308" s="265">
        <v>0</v>
      </c>
      <c r="N308" s="265">
        <v>0</v>
      </c>
      <c r="O308" s="265">
        <v>0</v>
      </c>
      <c r="P308" s="265">
        <v>0</v>
      </c>
      <c r="Q308" s="265">
        <v>0</v>
      </c>
      <c r="R308" s="265">
        <v>0</v>
      </c>
      <c r="S308" s="265">
        <v>0</v>
      </c>
      <c r="T308" s="265">
        <v>0</v>
      </c>
      <c r="U308" s="265">
        <v>0</v>
      </c>
      <c r="V308" s="265">
        <v>0</v>
      </c>
      <c r="W308" s="265">
        <v>0</v>
      </c>
      <c r="X308" s="265">
        <v>0</v>
      </c>
      <c r="Y308" s="265">
        <v>0</v>
      </c>
      <c r="Z308" s="265">
        <v>0</v>
      </c>
      <c r="AA308" s="265">
        <v>0</v>
      </c>
      <c r="AB308" s="265">
        <v>0</v>
      </c>
      <c r="AC308" s="265">
        <v>0</v>
      </c>
      <c r="AD308" s="265">
        <v>0</v>
      </c>
      <c r="AE308" s="265">
        <v>0</v>
      </c>
      <c r="AF308" s="265">
        <f t="shared" si="60"/>
        <v>0</v>
      </c>
      <c r="AG308" s="265">
        <f t="shared" si="61"/>
        <v>0</v>
      </c>
      <c r="AH308" s="265">
        <f t="shared" si="62"/>
        <v>0</v>
      </c>
      <c r="AI308" s="277">
        <f t="shared" si="63"/>
        <v>0</v>
      </c>
      <c r="AJ308" s="277">
        <f t="shared" si="64"/>
        <v>0</v>
      </c>
      <c r="AK308" s="277">
        <f t="shared" si="65"/>
        <v>0</v>
      </c>
      <c r="AL308" s="277">
        <f t="shared" si="66"/>
        <v>0</v>
      </c>
    </row>
    <row r="309" spans="1:38" ht="63">
      <c r="A309" s="59" t="s">
        <v>140</v>
      </c>
      <c r="B309" s="60" t="s">
        <v>1486</v>
      </c>
      <c r="C309" s="59" t="s">
        <v>1487</v>
      </c>
      <c r="D309" s="265">
        <v>0</v>
      </c>
      <c r="E309" s="265">
        <v>0</v>
      </c>
      <c r="F309" s="265">
        <v>0</v>
      </c>
      <c r="G309" s="265">
        <v>0</v>
      </c>
      <c r="H309" s="265">
        <v>0</v>
      </c>
      <c r="I309" s="265">
        <v>0</v>
      </c>
      <c r="J309" s="265">
        <v>0</v>
      </c>
      <c r="K309" s="265">
        <v>0</v>
      </c>
      <c r="L309" s="265">
        <v>0</v>
      </c>
      <c r="M309" s="265">
        <v>0</v>
      </c>
      <c r="N309" s="265">
        <v>0</v>
      </c>
      <c r="O309" s="265">
        <v>0</v>
      </c>
      <c r="P309" s="265">
        <v>0</v>
      </c>
      <c r="Q309" s="265">
        <v>0</v>
      </c>
      <c r="R309" s="265">
        <v>0</v>
      </c>
      <c r="S309" s="265">
        <v>0</v>
      </c>
      <c r="T309" s="265">
        <v>0</v>
      </c>
      <c r="U309" s="265">
        <v>0</v>
      </c>
      <c r="V309" s="265">
        <v>0</v>
      </c>
      <c r="W309" s="265">
        <v>0</v>
      </c>
      <c r="X309" s="265">
        <v>0</v>
      </c>
      <c r="Y309" s="265">
        <v>0</v>
      </c>
      <c r="Z309" s="265">
        <v>0</v>
      </c>
      <c r="AA309" s="265">
        <v>0</v>
      </c>
      <c r="AB309" s="265">
        <v>0</v>
      </c>
      <c r="AC309" s="265">
        <v>0</v>
      </c>
      <c r="AD309" s="265">
        <v>0</v>
      </c>
      <c r="AE309" s="265">
        <v>0</v>
      </c>
      <c r="AF309" s="265">
        <f t="shared" si="60"/>
        <v>0</v>
      </c>
      <c r="AG309" s="265">
        <f t="shared" si="61"/>
        <v>0</v>
      </c>
      <c r="AH309" s="265">
        <f t="shared" si="62"/>
        <v>0</v>
      </c>
      <c r="AI309" s="277">
        <f t="shared" si="63"/>
        <v>0</v>
      </c>
      <c r="AJ309" s="277">
        <f t="shared" si="64"/>
        <v>0</v>
      </c>
      <c r="AK309" s="277">
        <f t="shared" si="65"/>
        <v>0</v>
      </c>
      <c r="AL309" s="277">
        <f t="shared" si="66"/>
        <v>0</v>
      </c>
    </row>
    <row r="310" spans="1:38" ht="63">
      <c r="A310" s="65" t="s">
        <v>140</v>
      </c>
      <c r="B310" s="35" t="s">
        <v>1488</v>
      </c>
      <c r="C310" s="59" t="s">
        <v>1489</v>
      </c>
      <c r="D310" s="265">
        <v>0</v>
      </c>
      <c r="E310" s="265">
        <v>0</v>
      </c>
      <c r="F310" s="265">
        <v>0</v>
      </c>
      <c r="G310" s="265">
        <v>0</v>
      </c>
      <c r="H310" s="265">
        <v>0</v>
      </c>
      <c r="I310" s="265">
        <v>0</v>
      </c>
      <c r="J310" s="265">
        <v>0</v>
      </c>
      <c r="K310" s="265">
        <v>0</v>
      </c>
      <c r="L310" s="265">
        <v>0</v>
      </c>
      <c r="M310" s="265">
        <v>0</v>
      </c>
      <c r="N310" s="265">
        <v>0</v>
      </c>
      <c r="O310" s="265">
        <v>0</v>
      </c>
      <c r="P310" s="265">
        <v>0</v>
      </c>
      <c r="Q310" s="265">
        <v>0</v>
      </c>
      <c r="R310" s="265">
        <v>0</v>
      </c>
      <c r="S310" s="265">
        <v>0</v>
      </c>
      <c r="T310" s="265">
        <v>0</v>
      </c>
      <c r="U310" s="265">
        <v>0</v>
      </c>
      <c r="V310" s="265">
        <v>0</v>
      </c>
      <c r="W310" s="265">
        <v>0</v>
      </c>
      <c r="X310" s="265">
        <v>0</v>
      </c>
      <c r="Y310" s="265">
        <v>0</v>
      </c>
      <c r="Z310" s="265">
        <v>0</v>
      </c>
      <c r="AA310" s="265">
        <v>0</v>
      </c>
      <c r="AB310" s="265">
        <v>0</v>
      </c>
      <c r="AC310" s="265">
        <v>0</v>
      </c>
      <c r="AD310" s="265">
        <v>0</v>
      </c>
      <c r="AE310" s="265">
        <v>0</v>
      </c>
      <c r="AF310" s="265">
        <f t="shared" si="60"/>
        <v>0</v>
      </c>
      <c r="AG310" s="265">
        <f t="shared" si="61"/>
        <v>0</v>
      </c>
      <c r="AH310" s="265">
        <f t="shared" si="62"/>
        <v>0</v>
      </c>
      <c r="AI310" s="277">
        <f t="shared" si="63"/>
        <v>0</v>
      </c>
      <c r="AJ310" s="277">
        <f t="shared" si="64"/>
        <v>0</v>
      </c>
      <c r="AK310" s="277">
        <f t="shared" si="65"/>
        <v>0</v>
      </c>
      <c r="AL310" s="277">
        <f t="shared" si="66"/>
        <v>0</v>
      </c>
    </row>
    <row r="311" spans="1:38" ht="63">
      <c r="A311" s="65" t="s">
        <v>140</v>
      </c>
      <c r="B311" s="60" t="s">
        <v>1490</v>
      </c>
      <c r="C311" s="59" t="s">
        <v>1491</v>
      </c>
      <c r="D311" s="265">
        <v>0</v>
      </c>
      <c r="E311" s="265">
        <v>0</v>
      </c>
      <c r="F311" s="265">
        <v>0</v>
      </c>
      <c r="G311" s="265">
        <v>0</v>
      </c>
      <c r="H311" s="265">
        <v>0</v>
      </c>
      <c r="I311" s="265">
        <v>0</v>
      </c>
      <c r="J311" s="265">
        <v>0</v>
      </c>
      <c r="K311" s="265">
        <v>0</v>
      </c>
      <c r="L311" s="265">
        <v>0</v>
      </c>
      <c r="M311" s="265">
        <v>0</v>
      </c>
      <c r="N311" s="265">
        <v>0</v>
      </c>
      <c r="O311" s="265">
        <v>0</v>
      </c>
      <c r="P311" s="265">
        <v>0</v>
      </c>
      <c r="Q311" s="265">
        <v>0</v>
      </c>
      <c r="R311" s="265">
        <v>0</v>
      </c>
      <c r="S311" s="265">
        <v>0</v>
      </c>
      <c r="T311" s="265">
        <v>0</v>
      </c>
      <c r="U311" s="265">
        <v>0</v>
      </c>
      <c r="V311" s="265">
        <v>0</v>
      </c>
      <c r="W311" s="265">
        <v>0</v>
      </c>
      <c r="X311" s="265">
        <v>0</v>
      </c>
      <c r="Y311" s="265">
        <v>0</v>
      </c>
      <c r="Z311" s="265">
        <v>0</v>
      </c>
      <c r="AA311" s="265">
        <v>0</v>
      </c>
      <c r="AB311" s="265">
        <v>0</v>
      </c>
      <c r="AC311" s="265">
        <v>0</v>
      </c>
      <c r="AD311" s="265">
        <v>0</v>
      </c>
      <c r="AE311" s="265">
        <v>0</v>
      </c>
      <c r="AF311" s="265">
        <f t="shared" si="60"/>
        <v>0</v>
      </c>
      <c r="AG311" s="265">
        <f t="shared" si="61"/>
        <v>0</v>
      </c>
      <c r="AH311" s="265">
        <f t="shared" si="62"/>
        <v>0</v>
      </c>
      <c r="AI311" s="277">
        <f t="shared" si="63"/>
        <v>0</v>
      </c>
      <c r="AJ311" s="277">
        <f t="shared" si="64"/>
        <v>0</v>
      </c>
      <c r="AK311" s="277">
        <f t="shared" si="65"/>
        <v>0</v>
      </c>
      <c r="AL311" s="277">
        <f t="shared" si="66"/>
        <v>0</v>
      </c>
    </row>
    <row r="312" spans="1:38" ht="47.25">
      <c r="A312" s="65" t="s">
        <v>140</v>
      </c>
      <c r="B312" s="35" t="s">
        <v>1492</v>
      </c>
      <c r="C312" s="59" t="s">
        <v>1493</v>
      </c>
      <c r="D312" s="265">
        <v>0</v>
      </c>
      <c r="E312" s="265">
        <v>0</v>
      </c>
      <c r="F312" s="265">
        <v>0</v>
      </c>
      <c r="G312" s="265">
        <v>0</v>
      </c>
      <c r="H312" s="265">
        <v>0</v>
      </c>
      <c r="I312" s="265">
        <v>0</v>
      </c>
      <c r="J312" s="265">
        <v>0</v>
      </c>
      <c r="K312" s="265">
        <v>0</v>
      </c>
      <c r="L312" s="265">
        <v>0</v>
      </c>
      <c r="M312" s="265">
        <v>0</v>
      </c>
      <c r="N312" s="265">
        <v>0</v>
      </c>
      <c r="O312" s="265">
        <v>0</v>
      </c>
      <c r="P312" s="265">
        <v>0</v>
      </c>
      <c r="Q312" s="265">
        <v>0</v>
      </c>
      <c r="R312" s="265">
        <v>0</v>
      </c>
      <c r="S312" s="265">
        <v>0</v>
      </c>
      <c r="T312" s="265">
        <v>0</v>
      </c>
      <c r="U312" s="265">
        <v>0</v>
      </c>
      <c r="V312" s="265">
        <v>0</v>
      </c>
      <c r="W312" s="265">
        <v>0</v>
      </c>
      <c r="X312" s="265">
        <v>0</v>
      </c>
      <c r="Y312" s="265">
        <v>0</v>
      </c>
      <c r="Z312" s="265">
        <v>0</v>
      </c>
      <c r="AA312" s="265">
        <v>0</v>
      </c>
      <c r="AB312" s="265">
        <v>0</v>
      </c>
      <c r="AC312" s="265">
        <v>0</v>
      </c>
      <c r="AD312" s="265">
        <v>0</v>
      </c>
      <c r="AE312" s="265">
        <v>0</v>
      </c>
      <c r="AF312" s="265">
        <f t="shared" si="60"/>
        <v>0</v>
      </c>
      <c r="AG312" s="265">
        <f t="shared" si="61"/>
        <v>0</v>
      </c>
      <c r="AH312" s="265">
        <f t="shared" si="62"/>
        <v>0</v>
      </c>
      <c r="AI312" s="277">
        <f t="shared" si="63"/>
        <v>0</v>
      </c>
      <c r="AJ312" s="277">
        <f t="shared" si="64"/>
        <v>0</v>
      </c>
      <c r="AK312" s="277">
        <f t="shared" si="65"/>
        <v>0</v>
      </c>
      <c r="AL312" s="277">
        <f t="shared" si="66"/>
        <v>0</v>
      </c>
    </row>
    <row r="313" spans="1:38" ht="47.25">
      <c r="A313" s="65" t="s">
        <v>140</v>
      </c>
      <c r="B313" s="35" t="s">
        <v>1494</v>
      </c>
      <c r="C313" s="59" t="s">
        <v>1495</v>
      </c>
      <c r="D313" s="265">
        <v>0</v>
      </c>
      <c r="E313" s="265">
        <v>0</v>
      </c>
      <c r="F313" s="265">
        <v>0</v>
      </c>
      <c r="G313" s="265">
        <v>0</v>
      </c>
      <c r="H313" s="265">
        <v>0</v>
      </c>
      <c r="I313" s="265">
        <v>0</v>
      </c>
      <c r="J313" s="265">
        <v>0</v>
      </c>
      <c r="K313" s="265">
        <v>0</v>
      </c>
      <c r="L313" s="265">
        <v>0</v>
      </c>
      <c r="M313" s="265">
        <v>0</v>
      </c>
      <c r="N313" s="265">
        <v>0</v>
      </c>
      <c r="O313" s="265">
        <v>0</v>
      </c>
      <c r="P313" s="265">
        <v>0</v>
      </c>
      <c r="Q313" s="265">
        <v>0</v>
      </c>
      <c r="R313" s="265">
        <v>0</v>
      </c>
      <c r="S313" s="265">
        <v>0</v>
      </c>
      <c r="T313" s="265">
        <v>0</v>
      </c>
      <c r="U313" s="265">
        <v>0</v>
      </c>
      <c r="V313" s="265">
        <v>0</v>
      </c>
      <c r="W313" s="265">
        <v>0</v>
      </c>
      <c r="X313" s="265">
        <v>0</v>
      </c>
      <c r="Y313" s="265">
        <v>0</v>
      </c>
      <c r="Z313" s="265">
        <v>0</v>
      </c>
      <c r="AA313" s="265">
        <v>0</v>
      </c>
      <c r="AB313" s="265">
        <v>0</v>
      </c>
      <c r="AC313" s="265">
        <v>0</v>
      </c>
      <c r="AD313" s="265">
        <v>0</v>
      </c>
      <c r="AE313" s="265">
        <v>0</v>
      </c>
      <c r="AF313" s="265">
        <f t="shared" si="60"/>
        <v>0</v>
      </c>
      <c r="AG313" s="265">
        <f t="shared" si="61"/>
        <v>0</v>
      </c>
      <c r="AH313" s="265">
        <f t="shared" si="62"/>
        <v>0</v>
      </c>
      <c r="AI313" s="277">
        <f t="shared" si="63"/>
        <v>0</v>
      </c>
      <c r="AJ313" s="277">
        <f t="shared" si="64"/>
        <v>0</v>
      </c>
      <c r="AK313" s="277">
        <f t="shared" si="65"/>
        <v>0</v>
      </c>
      <c r="AL313" s="277">
        <f t="shared" si="66"/>
        <v>0</v>
      </c>
    </row>
    <row r="314" spans="1:38" ht="47.25">
      <c r="A314" s="65" t="s">
        <v>140</v>
      </c>
      <c r="B314" s="35" t="s">
        <v>1496</v>
      </c>
      <c r="C314" s="59" t="s">
        <v>1497</v>
      </c>
      <c r="D314" s="265">
        <v>0</v>
      </c>
      <c r="E314" s="265">
        <v>0</v>
      </c>
      <c r="F314" s="265">
        <v>0</v>
      </c>
      <c r="G314" s="265">
        <v>0</v>
      </c>
      <c r="H314" s="265">
        <v>0</v>
      </c>
      <c r="I314" s="265">
        <v>0</v>
      </c>
      <c r="J314" s="265">
        <v>0</v>
      </c>
      <c r="K314" s="265">
        <v>0</v>
      </c>
      <c r="L314" s="265">
        <v>0</v>
      </c>
      <c r="M314" s="265">
        <v>0</v>
      </c>
      <c r="N314" s="265">
        <v>0</v>
      </c>
      <c r="O314" s="265">
        <v>0</v>
      </c>
      <c r="P314" s="265">
        <v>0</v>
      </c>
      <c r="Q314" s="265">
        <v>0</v>
      </c>
      <c r="R314" s="265">
        <v>0</v>
      </c>
      <c r="S314" s="265">
        <v>0</v>
      </c>
      <c r="T314" s="265">
        <v>0</v>
      </c>
      <c r="U314" s="265">
        <v>0</v>
      </c>
      <c r="V314" s="265">
        <v>0</v>
      </c>
      <c r="W314" s="265">
        <v>0</v>
      </c>
      <c r="X314" s="265">
        <v>0</v>
      </c>
      <c r="Y314" s="265">
        <v>0</v>
      </c>
      <c r="Z314" s="265">
        <v>0</v>
      </c>
      <c r="AA314" s="265">
        <v>0</v>
      </c>
      <c r="AB314" s="265">
        <v>0</v>
      </c>
      <c r="AC314" s="265">
        <v>0</v>
      </c>
      <c r="AD314" s="265">
        <v>0</v>
      </c>
      <c r="AE314" s="265">
        <v>0</v>
      </c>
      <c r="AF314" s="265">
        <f t="shared" si="60"/>
        <v>0</v>
      </c>
      <c r="AG314" s="265">
        <f t="shared" si="61"/>
        <v>0</v>
      </c>
      <c r="AH314" s="265">
        <f t="shared" si="62"/>
        <v>0</v>
      </c>
      <c r="AI314" s="277">
        <f t="shared" si="63"/>
        <v>0</v>
      </c>
      <c r="AJ314" s="277">
        <f t="shared" si="64"/>
        <v>0</v>
      </c>
      <c r="AK314" s="277">
        <f t="shared" si="65"/>
        <v>0</v>
      </c>
      <c r="AL314" s="277">
        <f t="shared" si="66"/>
        <v>0</v>
      </c>
    </row>
    <row r="315" spans="1:38" ht="31.5">
      <c r="A315" s="65" t="s">
        <v>140</v>
      </c>
      <c r="B315" s="35" t="s">
        <v>1498</v>
      </c>
      <c r="C315" s="59" t="s">
        <v>1499</v>
      </c>
      <c r="D315" s="265">
        <v>0</v>
      </c>
      <c r="E315" s="265">
        <v>0</v>
      </c>
      <c r="F315" s="265">
        <v>0</v>
      </c>
      <c r="G315" s="265">
        <v>0</v>
      </c>
      <c r="H315" s="265">
        <v>0</v>
      </c>
      <c r="I315" s="265">
        <v>0</v>
      </c>
      <c r="J315" s="265">
        <v>0</v>
      </c>
      <c r="K315" s="265">
        <v>0</v>
      </c>
      <c r="L315" s="265">
        <v>0</v>
      </c>
      <c r="M315" s="265">
        <v>0</v>
      </c>
      <c r="N315" s="265">
        <v>0</v>
      </c>
      <c r="O315" s="265">
        <v>0</v>
      </c>
      <c r="P315" s="265">
        <v>0</v>
      </c>
      <c r="Q315" s="265">
        <v>0</v>
      </c>
      <c r="R315" s="265">
        <v>0</v>
      </c>
      <c r="S315" s="265">
        <v>0</v>
      </c>
      <c r="T315" s="265">
        <v>0</v>
      </c>
      <c r="U315" s="265">
        <v>0</v>
      </c>
      <c r="V315" s="265">
        <v>0</v>
      </c>
      <c r="W315" s="265">
        <v>0</v>
      </c>
      <c r="X315" s="265">
        <v>0</v>
      </c>
      <c r="Y315" s="265">
        <v>0</v>
      </c>
      <c r="Z315" s="265">
        <v>0</v>
      </c>
      <c r="AA315" s="265">
        <v>0</v>
      </c>
      <c r="AB315" s="265">
        <v>0</v>
      </c>
      <c r="AC315" s="265">
        <v>0</v>
      </c>
      <c r="AD315" s="265">
        <v>0</v>
      </c>
      <c r="AE315" s="265">
        <v>0</v>
      </c>
      <c r="AF315" s="265">
        <f t="shared" si="60"/>
        <v>0</v>
      </c>
      <c r="AG315" s="265">
        <f t="shared" si="61"/>
        <v>0</v>
      </c>
      <c r="AH315" s="265">
        <f t="shared" si="62"/>
        <v>0</v>
      </c>
      <c r="AI315" s="277">
        <f t="shared" si="63"/>
        <v>0</v>
      </c>
      <c r="AJ315" s="277">
        <f t="shared" si="64"/>
        <v>0</v>
      </c>
      <c r="AK315" s="277">
        <f t="shared" si="65"/>
        <v>0</v>
      </c>
      <c r="AL315" s="277">
        <f t="shared" si="66"/>
        <v>0</v>
      </c>
    </row>
    <row r="316" spans="1:38" ht="31.5">
      <c r="A316" s="65" t="s">
        <v>140</v>
      </c>
      <c r="B316" s="35" t="s">
        <v>1500</v>
      </c>
      <c r="C316" s="59" t="s">
        <v>1501</v>
      </c>
      <c r="D316" s="265">
        <v>0</v>
      </c>
      <c r="E316" s="265">
        <v>0</v>
      </c>
      <c r="F316" s="265">
        <v>0</v>
      </c>
      <c r="G316" s="265">
        <v>0</v>
      </c>
      <c r="H316" s="265">
        <v>0</v>
      </c>
      <c r="I316" s="265">
        <v>0</v>
      </c>
      <c r="J316" s="265">
        <v>0</v>
      </c>
      <c r="K316" s="265">
        <v>0</v>
      </c>
      <c r="L316" s="265">
        <v>0</v>
      </c>
      <c r="M316" s="265">
        <v>0</v>
      </c>
      <c r="N316" s="265">
        <v>0</v>
      </c>
      <c r="O316" s="265">
        <v>0</v>
      </c>
      <c r="P316" s="265">
        <v>0</v>
      </c>
      <c r="Q316" s="265">
        <v>0</v>
      </c>
      <c r="R316" s="265">
        <v>0</v>
      </c>
      <c r="S316" s="265">
        <v>0</v>
      </c>
      <c r="T316" s="265">
        <v>0</v>
      </c>
      <c r="U316" s="265">
        <v>0</v>
      </c>
      <c r="V316" s="265">
        <v>0</v>
      </c>
      <c r="W316" s="265">
        <v>0</v>
      </c>
      <c r="X316" s="265">
        <v>0</v>
      </c>
      <c r="Y316" s="265">
        <v>0</v>
      </c>
      <c r="Z316" s="265">
        <v>0</v>
      </c>
      <c r="AA316" s="265">
        <v>0</v>
      </c>
      <c r="AB316" s="265">
        <v>0</v>
      </c>
      <c r="AC316" s="265">
        <v>0</v>
      </c>
      <c r="AD316" s="265">
        <v>0</v>
      </c>
      <c r="AE316" s="265">
        <v>0</v>
      </c>
      <c r="AF316" s="265">
        <f t="shared" si="60"/>
        <v>0</v>
      </c>
      <c r="AG316" s="265">
        <f t="shared" si="61"/>
        <v>0</v>
      </c>
      <c r="AH316" s="265">
        <f t="shared" si="62"/>
        <v>0</v>
      </c>
      <c r="AI316" s="277">
        <f t="shared" si="63"/>
        <v>0</v>
      </c>
      <c r="AJ316" s="277">
        <f t="shared" si="64"/>
        <v>0</v>
      </c>
      <c r="AK316" s="277">
        <f t="shared" si="65"/>
        <v>0</v>
      </c>
      <c r="AL316" s="277">
        <f t="shared" si="66"/>
        <v>0</v>
      </c>
    </row>
    <row r="317" spans="1:38" ht="31.5">
      <c r="A317" s="65" t="s">
        <v>140</v>
      </c>
      <c r="B317" s="35" t="s">
        <v>1506</v>
      </c>
      <c r="C317" s="59" t="s">
        <v>1507</v>
      </c>
      <c r="D317" s="265">
        <v>0</v>
      </c>
      <c r="E317" s="265">
        <v>0</v>
      </c>
      <c r="F317" s="265">
        <v>0</v>
      </c>
      <c r="G317" s="265">
        <v>0</v>
      </c>
      <c r="H317" s="265">
        <v>0</v>
      </c>
      <c r="I317" s="265">
        <v>0</v>
      </c>
      <c r="J317" s="265">
        <v>0</v>
      </c>
      <c r="K317" s="265">
        <v>0</v>
      </c>
      <c r="L317" s="265">
        <v>0</v>
      </c>
      <c r="M317" s="265">
        <v>0</v>
      </c>
      <c r="N317" s="265">
        <v>0</v>
      </c>
      <c r="O317" s="265">
        <v>0</v>
      </c>
      <c r="P317" s="265">
        <v>0</v>
      </c>
      <c r="Q317" s="265">
        <v>0</v>
      </c>
      <c r="R317" s="265">
        <v>0</v>
      </c>
      <c r="S317" s="265">
        <v>0</v>
      </c>
      <c r="T317" s="265">
        <v>0</v>
      </c>
      <c r="U317" s="265">
        <v>0</v>
      </c>
      <c r="V317" s="265">
        <v>0</v>
      </c>
      <c r="W317" s="265">
        <v>0</v>
      </c>
      <c r="X317" s="265">
        <v>0</v>
      </c>
      <c r="Y317" s="265">
        <v>0</v>
      </c>
      <c r="Z317" s="265">
        <v>0</v>
      </c>
      <c r="AA317" s="265">
        <v>0</v>
      </c>
      <c r="AB317" s="265">
        <v>0</v>
      </c>
      <c r="AC317" s="265">
        <v>0</v>
      </c>
      <c r="AD317" s="265">
        <v>0</v>
      </c>
      <c r="AE317" s="265">
        <v>0</v>
      </c>
      <c r="AF317" s="265">
        <f t="shared" si="60"/>
        <v>0</v>
      </c>
      <c r="AG317" s="265">
        <f t="shared" si="61"/>
        <v>0</v>
      </c>
      <c r="AH317" s="265">
        <f t="shared" si="62"/>
        <v>0</v>
      </c>
      <c r="AI317" s="277">
        <f t="shared" si="63"/>
        <v>0</v>
      </c>
      <c r="AJ317" s="277">
        <f t="shared" si="64"/>
        <v>0</v>
      </c>
      <c r="AK317" s="277">
        <f t="shared" si="65"/>
        <v>0</v>
      </c>
      <c r="AL317" s="277">
        <f t="shared" si="66"/>
        <v>0</v>
      </c>
    </row>
    <row r="318" spans="1:38" ht="31.5">
      <c r="A318" s="65" t="s">
        <v>140</v>
      </c>
      <c r="B318" s="35" t="s">
        <v>1508</v>
      </c>
      <c r="C318" s="59" t="s">
        <v>1509</v>
      </c>
      <c r="D318" s="265">
        <v>0</v>
      </c>
      <c r="E318" s="265">
        <v>0</v>
      </c>
      <c r="F318" s="265">
        <v>0</v>
      </c>
      <c r="G318" s="265">
        <v>0</v>
      </c>
      <c r="H318" s="265">
        <v>0</v>
      </c>
      <c r="I318" s="265">
        <v>0</v>
      </c>
      <c r="J318" s="265">
        <v>0</v>
      </c>
      <c r="K318" s="265">
        <v>0</v>
      </c>
      <c r="L318" s="265">
        <v>0</v>
      </c>
      <c r="M318" s="265">
        <v>0</v>
      </c>
      <c r="N318" s="265">
        <v>0</v>
      </c>
      <c r="O318" s="265">
        <v>0</v>
      </c>
      <c r="P318" s="265">
        <v>0</v>
      </c>
      <c r="Q318" s="265">
        <v>0</v>
      </c>
      <c r="R318" s="265">
        <v>0</v>
      </c>
      <c r="S318" s="265">
        <v>0</v>
      </c>
      <c r="T318" s="265">
        <v>0</v>
      </c>
      <c r="U318" s="265">
        <v>0</v>
      </c>
      <c r="V318" s="265">
        <v>0</v>
      </c>
      <c r="W318" s="265">
        <v>0</v>
      </c>
      <c r="X318" s="265">
        <v>0</v>
      </c>
      <c r="Y318" s="265">
        <v>0</v>
      </c>
      <c r="Z318" s="265">
        <v>0</v>
      </c>
      <c r="AA318" s="265">
        <v>0</v>
      </c>
      <c r="AB318" s="265">
        <v>0</v>
      </c>
      <c r="AC318" s="265">
        <v>0</v>
      </c>
      <c r="AD318" s="265">
        <v>0</v>
      </c>
      <c r="AE318" s="265">
        <v>0</v>
      </c>
      <c r="AF318" s="265">
        <f t="shared" si="60"/>
        <v>0</v>
      </c>
      <c r="AG318" s="265">
        <f t="shared" si="61"/>
        <v>0</v>
      </c>
      <c r="AH318" s="265">
        <f t="shared" si="62"/>
        <v>0</v>
      </c>
      <c r="AI318" s="277">
        <f t="shared" si="63"/>
        <v>0</v>
      </c>
      <c r="AJ318" s="277">
        <f t="shared" si="64"/>
        <v>0</v>
      </c>
      <c r="AK318" s="277">
        <f t="shared" si="65"/>
        <v>0</v>
      </c>
      <c r="AL318" s="277">
        <f t="shared" si="66"/>
        <v>0</v>
      </c>
    </row>
    <row r="319" spans="1:38" ht="31.5">
      <c r="A319" s="65" t="s">
        <v>140</v>
      </c>
      <c r="B319" s="35" t="s">
        <v>1510</v>
      </c>
      <c r="C319" s="59" t="s">
        <v>1511</v>
      </c>
      <c r="D319" s="265">
        <v>0</v>
      </c>
      <c r="E319" s="265">
        <v>0</v>
      </c>
      <c r="F319" s="265">
        <v>0</v>
      </c>
      <c r="G319" s="265">
        <v>0</v>
      </c>
      <c r="H319" s="265">
        <v>0</v>
      </c>
      <c r="I319" s="265">
        <v>0</v>
      </c>
      <c r="J319" s="265">
        <v>0</v>
      </c>
      <c r="K319" s="265">
        <v>0</v>
      </c>
      <c r="L319" s="265">
        <v>0</v>
      </c>
      <c r="M319" s="265">
        <v>0</v>
      </c>
      <c r="N319" s="265">
        <v>0</v>
      </c>
      <c r="O319" s="265">
        <v>0</v>
      </c>
      <c r="P319" s="265">
        <v>0</v>
      </c>
      <c r="Q319" s="265">
        <v>0</v>
      </c>
      <c r="R319" s="265">
        <v>0</v>
      </c>
      <c r="S319" s="265">
        <v>0</v>
      </c>
      <c r="T319" s="265">
        <v>0</v>
      </c>
      <c r="U319" s="265">
        <v>0</v>
      </c>
      <c r="V319" s="265">
        <v>0</v>
      </c>
      <c r="W319" s="265">
        <v>0</v>
      </c>
      <c r="X319" s="265">
        <v>0</v>
      </c>
      <c r="Y319" s="265">
        <v>0</v>
      </c>
      <c r="Z319" s="265">
        <v>0</v>
      </c>
      <c r="AA319" s="265">
        <v>0</v>
      </c>
      <c r="AB319" s="265">
        <v>0</v>
      </c>
      <c r="AC319" s="265">
        <v>0</v>
      </c>
      <c r="AD319" s="265">
        <v>0</v>
      </c>
      <c r="AE319" s="265">
        <v>0</v>
      </c>
      <c r="AF319" s="265">
        <f t="shared" si="60"/>
        <v>0</v>
      </c>
      <c r="AG319" s="265">
        <f t="shared" si="61"/>
        <v>0</v>
      </c>
      <c r="AH319" s="265">
        <f t="shared" si="62"/>
        <v>0</v>
      </c>
      <c r="AI319" s="277">
        <f t="shared" si="63"/>
        <v>0</v>
      </c>
      <c r="AJ319" s="277">
        <f t="shared" si="64"/>
        <v>0</v>
      </c>
      <c r="AK319" s="277">
        <f t="shared" si="65"/>
        <v>0</v>
      </c>
      <c r="AL319" s="277">
        <f t="shared" si="66"/>
        <v>0</v>
      </c>
    </row>
    <row r="320" spans="1:38" ht="15.75">
      <c r="A320" s="65" t="s">
        <v>140</v>
      </c>
      <c r="B320" s="35" t="s">
        <v>1513</v>
      </c>
      <c r="C320" s="59" t="s">
        <v>1514</v>
      </c>
      <c r="D320" s="265">
        <v>0</v>
      </c>
      <c r="E320" s="265">
        <v>0</v>
      </c>
      <c r="F320" s="265">
        <v>0</v>
      </c>
      <c r="G320" s="265">
        <v>0</v>
      </c>
      <c r="H320" s="265">
        <v>0</v>
      </c>
      <c r="I320" s="265">
        <v>0</v>
      </c>
      <c r="J320" s="265">
        <v>0</v>
      </c>
      <c r="K320" s="265">
        <v>0</v>
      </c>
      <c r="L320" s="265">
        <v>0</v>
      </c>
      <c r="M320" s="265">
        <v>0</v>
      </c>
      <c r="N320" s="265">
        <v>0</v>
      </c>
      <c r="O320" s="265">
        <v>0</v>
      </c>
      <c r="P320" s="265">
        <v>0</v>
      </c>
      <c r="Q320" s="265">
        <v>0</v>
      </c>
      <c r="R320" s="265">
        <v>0</v>
      </c>
      <c r="S320" s="265">
        <v>0</v>
      </c>
      <c r="T320" s="265">
        <v>0</v>
      </c>
      <c r="U320" s="265">
        <v>0</v>
      </c>
      <c r="V320" s="265">
        <v>0</v>
      </c>
      <c r="W320" s="265">
        <v>0</v>
      </c>
      <c r="X320" s="265">
        <v>0</v>
      </c>
      <c r="Y320" s="265">
        <v>0</v>
      </c>
      <c r="Z320" s="265">
        <v>0</v>
      </c>
      <c r="AA320" s="265">
        <v>0</v>
      </c>
      <c r="AB320" s="265">
        <v>0</v>
      </c>
      <c r="AC320" s="265">
        <v>0</v>
      </c>
      <c r="AD320" s="265">
        <v>0</v>
      </c>
      <c r="AE320" s="265">
        <v>0</v>
      </c>
      <c r="AF320" s="265">
        <f t="shared" si="60"/>
        <v>0</v>
      </c>
      <c r="AG320" s="265">
        <f t="shared" si="61"/>
        <v>0</v>
      </c>
      <c r="AH320" s="265">
        <f t="shared" si="62"/>
        <v>0</v>
      </c>
      <c r="AI320" s="277">
        <f t="shared" si="63"/>
        <v>0</v>
      </c>
      <c r="AJ320" s="277">
        <f t="shared" si="64"/>
        <v>0</v>
      </c>
      <c r="AK320" s="277">
        <f t="shared" si="65"/>
        <v>0</v>
      </c>
      <c r="AL320" s="277">
        <f t="shared" si="66"/>
        <v>0</v>
      </c>
    </row>
    <row r="321" spans="1:38" ht="31.5">
      <c r="A321" s="65" t="s">
        <v>140</v>
      </c>
      <c r="B321" s="35" t="s">
        <v>1515</v>
      </c>
      <c r="C321" s="59" t="s">
        <v>1516</v>
      </c>
      <c r="D321" s="265">
        <v>0</v>
      </c>
      <c r="E321" s="265">
        <v>0</v>
      </c>
      <c r="F321" s="265">
        <v>0</v>
      </c>
      <c r="G321" s="265">
        <v>0</v>
      </c>
      <c r="H321" s="265">
        <v>0</v>
      </c>
      <c r="I321" s="265">
        <v>0</v>
      </c>
      <c r="J321" s="265">
        <v>0</v>
      </c>
      <c r="K321" s="265">
        <v>0</v>
      </c>
      <c r="L321" s="265">
        <v>0</v>
      </c>
      <c r="M321" s="265">
        <v>0</v>
      </c>
      <c r="N321" s="265">
        <v>0</v>
      </c>
      <c r="O321" s="265">
        <v>0</v>
      </c>
      <c r="P321" s="265">
        <v>0</v>
      </c>
      <c r="Q321" s="265">
        <v>0</v>
      </c>
      <c r="R321" s="265">
        <v>0</v>
      </c>
      <c r="S321" s="265">
        <v>0</v>
      </c>
      <c r="T321" s="265">
        <v>0</v>
      </c>
      <c r="U321" s="265">
        <v>0</v>
      </c>
      <c r="V321" s="265">
        <v>0</v>
      </c>
      <c r="W321" s="265">
        <v>0</v>
      </c>
      <c r="X321" s="265">
        <v>0</v>
      </c>
      <c r="Y321" s="265">
        <v>0</v>
      </c>
      <c r="Z321" s="265">
        <v>0</v>
      </c>
      <c r="AA321" s="265">
        <v>0</v>
      </c>
      <c r="AB321" s="265">
        <v>0</v>
      </c>
      <c r="AC321" s="265">
        <v>0</v>
      </c>
      <c r="AD321" s="265">
        <v>0</v>
      </c>
      <c r="AE321" s="265">
        <v>0</v>
      </c>
      <c r="AF321" s="265">
        <f t="shared" si="60"/>
        <v>0</v>
      </c>
      <c r="AG321" s="265">
        <f t="shared" si="61"/>
        <v>0</v>
      </c>
      <c r="AH321" s="265">
        <f t="shared" si="62"/>
        <v>0</v>
      </c>
      <c r="AI321" s="277">
        <f t="shared" si="63"/>
        <v>0</v>
      </c>
      <c r="AJ321" s="277">
        <f t="shared" si="64"/>
        <v>0</v>
      </c>
      <c r="AK321" s="277">
        <f t="shared" si="65"/>
        <v>0</v>
      </c>
      <c r="AL321" s="277">
        <f t="shared" si="66"/>
        <v>0</v>
      </c>
    </row>
    <row r="322" spans="1:38" ht="31.5">
      <c r="A322" s="65" t="s">
        <v>140</v>
      </c>
      <c r="B322" s="35" t="s">
        <v>1517</v>
      </c>
      <c r="C322" s="59" t="s">
        <v>1518</v>
      </c>
      <c r="D322" s="265">
        <v>0</v>
      </c>
      <c r="E322" s="265">
        <v>0</v>
      </c>
      <c r="F322" s="265">
        <v>0</v>
      </c>
      <c r="G322" s="265">
        <v>0</v>
      </c>
      <c r="H322" s="265">
        <v>0</v>
      </c>
      <c r="I322" s="265">
        <v>0</v>
      </c>
      <c r="J322" s="265">
        <v>0</v>
      </c>
      <c r="K322" s="265">
        <v>0</v>
      </c>
      <c r="L322" s="265">
        <v>0</v>
      </c>
      <c r="M322" s="265">
        <v>0</v>
      </c>
      <c r="N322" s="265">
        <v>0</v>
      </c>
      <c r="O322" s="265">
        <v>0</v>
      </c>
      <c r="P322" s="265">
        <v>0</v>
      </c>
      <c r="Q322" s="265">
        <v>0</v>
      </c>
      <c r="R322" s="265">
        <v>0</v>
      </c>
      <c r="S322" s="265">
        <v>0</v>
      </c>
      <c r="T322" s="265">
        <v>0</v>
      </c>
      <c r="U322" s="265">
        <v>0</v>
      </c>
      <c r="V322" s="265">
        <v>0</v>
      </c>
      <c r="W322" s="265">
        <v>0</v>
      </c>
      <c r="X322" s="265">
        <v>0</v>
      </c>
      <c r="Y322" s="265">
        <v>0</v>
      </c>
      <c r="Z322" s="265">
        <v>0</v>
      </c>
      <c r="AA322" s="265">
        <v>0</v>
      </c>
      <c r="AB322" s="265">
        <v>0</v>
      </c>
      <c r="AC322" s="265">
        <v>0</v>
      </c>
      <c r="AD322" s="265">
        <v>0</v>
      </c>
      <c r="AE322" s="265">
        <v>0</v>
      </c>
      <c r="AF322" s="265">
        <f t="shared" si="60"/>
        <v>0</v>
      </c>
      <c r="AG322" s="265">
        <f t="shared" si="61"/>
        <v>0</v>
      </c>
      <c r="AH322" s="265">
        <f t="shared" si="62"/>
        <v>0</v>
      </c>
      <c r="AI322" s="277">
        <f t="shared" si="63"/>
        <v>0</v>
      </c>
      <c r="AJ322" s="277">
        <f t="shared" si="64"/>
        <v>0</v>
      </c>
      <c r="AK322" s="277">
        <f t="shared" si="65"/>
        <v>0</v>
      </c>
      <c r="AL322" s="277">
        <f t="shared" si="66"/>
        <v>0</v>
      </c>
    </row>
    <row r="323" spans="1:38" ht="31.5">
      <c r="A323" s="65" t="s">
        <v>140</v>
      </c>
      <c r="B323" s="35" t="s">
        <v>1521</v>
      </c>
      <c r="C323" s="59" t="s">
        <v>1522</v>
      </c>
      <c r="D323" s="265">
        <v>0</v>
      </c>
      <c r="E323" s="265">
        <v>0</v>
      </c>
      <c r="F323" s="265">
        <v>0</v>
      </c>
      <c r="G323" s="265">
        <v>0</v>
      </c>
      <c r="H323" s="265">
        <v>0</v>
      </c>
      <c r="I323" s="265">
        <v>0</v>
      </c>
      <c r="J323" s="265">
        <v>0</v>
      </c>
      <c r="K323" s="265">
        <v>0</v>
      </c>
      <c r="L323" s="265">
        <v>0</v>
      </c>
      <c r="M323" s="265">
        <v>0</v>
      </c>
      <c r="N323" s="265">
        <v>0</v>
      </c>
      <c r="O323" s="265">
        <v>0</v>
      </c>
      <c r="P323" s="265">
        <v>0</v>
      </c>
      <c r="Q323" s="265">
        <v>0</v>
      </c>
      <c r="R323" s="265">
        <v>0</v>
      </c>
      <c r="S323" s="265">
        <v>0</v>
      </c>
      <c r="T323" s="265">
        <v>0</v>
      </c>
      <c r="U323" s="265">
        <v>0</v>
      </c>
      <c r="V323" s="265">
        <v>0</v>
      </c>
      <c r="W323" s="265">
        <v>0</v>
      </c>
      <c r="X323" s="265">
        <v>0</v>
      </c>
      <c r="Y323" s="265">
        <v>0</v>
      </c>
      <c r="Z323" s="265">
        <v>0</v>
      </c>
      <c r="AA323" s="265">
        <v>0</v>
      </c>
      <c r="AB323" s="265">
        <v>0</v>
      </c>
      <c r="AC323" s="265">
        <v>0</v>
      </c>
      <c r="AD323" s="265">
        <v>0</v>
      </c>
      <c r="AE323" s="265">
        <v>0</v>
      </c>
      <c r="AF323" s="265">
        <f t="shared" si="60"/>
        <v>0</v>
      </c>
      <c r="AG323" s="265">
        <f t="shared" si="61"/>
        <v>0</v>
      </c>
      <c r="AH323" s="265">
        <f t="shared" si="62"/>
        <v>0</v>
      </c>
      <c r="AI323" s="277">
        <f t="shared" si="63"/>
        <v>0</v>
      </c>
      <c r="AJ323" s="277">
        <f t="shared" si="64"/>
        <v>0</v>
      </c>
      <c r="AK323" s="277">
        <f t="shared" si="65"/>
        <v>0</v>
      </c>
      <c r="AL323" s="277">
        <f t="shared" si="66"/>
        <v>0</v>
      </c>
    </row>
    <row r="324" spans="1:38" ht="63">
      <c r="A324" s="65" t="s">
        <v>140</v>
      </c>
      <c r="B324" s="35" t="s">
        <v>1523</v>
      </c>
      <c r="C324" s="59" t="s">
        <v>1524</v>
      </c>
      <c r="D324" s="265">
        <v>0</v>
      </c>
      <c r="E324" s="265">
        <v>0</v>
      </c>
      <c r="F324" s="265">
        <v>0</v>
      </c>
      <c r="G324" s="265">
        <v>0</v>
      </c>
      <c r="H324" s="265">
        <v>0</v>
      </c>
      <c r="I324" s="265">
        <v>0</v>
      </c>
      <c r="J324" s="265">
        <v>0</v>
      </c>
      <c r="K324" s="265">
        <v>0</v>
      </c>
      <c r="L324" s="265">
        <v>0</v>
      </c>
      <c r="M324" s="265">
        <v>0</v>
      </c>
      <c r="N324" s="265">
        <v>0</v>
      </c>
      <c r="O324" s="265">
        <v>0</v>
      </c>
      <c r="P324" s="265">
        <v>0</v>
      </c>
      <c r="Q324" s="265">
        <v>0</v>
      </c>
      <c r="R324" s="265">
        <v>0</v>
      </c>
      <c r="S324" s="265">
        <v>0</v>
      </c>
      <c r="T324" s="265">
        <v>0</v>
      </c>
      <c r="U324" s="265">
        <v>0</v>
      </c>
      <c r="V324" s="265">
        <v>0</v>
      </c>
      <c r="W324" s="265">
        <v>0</v>
      </c>
      <c r="X324" s="265">
        <v>0</v>
      </c>
      <c r="Y324" s="265">
        <v>0</v>
      </c>
      <c r="Z324" s="265">
        <v>0</v>
      </c>
      <c r="AA324" s="265">
        <v>0</v>
      </c>
      <c r="AB324" s="265">
        <v>0</v>
      </c>
      <c r="AC324" s="265">
        <v>0</v>
      </c>
      <c r="AD324" s="265">
        <v>0</v>
      </c>
      <c r="AE324" s="265">
        <v>0</v>
      </c>
      <c r="AF324" s="265">
        <f t="shared" si="60"/>
        <v>0</v>
      </c>
      <c r="AG324" s="265">
        <f t="shared" si="61"/>
        <v>0</v>
      </c>
      <c r="AH324" s="265">
        <f t="shared" si="62"/>
        <v>0</v>
      </c>
      <c r="AI324" s="277">
        <f t="shared" si="63"/>
        <v>0</v>
      </c>
      <c r="AJ324" s="277">
        <f t="shared" si="64"/>
        <v>0</v>
      </c>
      <c r="AK324" s="277">
        <f t="shared" si="65"/>
        <v>0</v>
      </c>
      <c r="AL324" s="277">
        <f t="shared" si="66"/>
        <v>0</v>
      </c>
    </row>
    <row r="325" spans="1:38" ht="31.5">
      <c r="A325" s="65" t="s">
        <v>140</v>
      </c>
      <c r="B325" s="35" t="s">
        <v>1527</v>
      </c>
      <c r="C325" s="59" t="s">
        <v>1528</v>
      </c>
      <c r="D325" s="265">
        <v>0</v>
      </c>
      <c r="E325" s="265">
        <v>0</v>
      </c>
      <c r="F325" s="265">
        <v>0</v>
      </c>
      <c r="G325" s="265">
        <v>0</v>
      </c>
      <c r="H325" s="265">
        <v>0</v>
      </c>
      <c r="I325" s="265">
        <v>0</v>
      </c>
      <c r="J325" s="265">
        <v>0</v>
      </c>
      <c r="K325" s="265">
        <v>0</v>
      </c>
      <c r="L325" s="265">
        <v>0</v>
      </c>
      <c r="M325" s="265">
        <v>0</v>
      </c>
      <c r="N325" s="265">
        <v>0</v>
      </c>
      <c r="O325" s="265">
        <v>0</v>
      </c>
      <c r="P325" s="265">
        <v>0</v>
      </c>
      <c r="Q325" s="265">
        <v>0</v>
      </c>
      <c r="R325" s="265">
        <v>0</v>
      </c>
      <c r="S325" s="265">
        <v>0</v>
      </c>
      <c r="T325" s="265">
        <v>0</v>
      </c>
      <c r="U325" s="265">
        <v>0</v>
      </c>
      <c r="V325" s="265">
        <v>0</v>
      </c>
      <c r="W325" s="265">
        <v>0</v>
      </c>
      <c r="X325" s="265">
        <v>0</v>
      </c>
      <c r="Y325" s="265">
        <v>0</v>
      </c>
      <c r="Z325" s="265">
        <v>0</v>
      </c>
      <c r="AA325" s="265">
        <v>0</v>
      </c>
      <c r="AB325" s="265">
        <v>0</v>
      </c>
      <c r="AC325" s="265">
        <v>0</v>
      </c>
      <c r="AD325" s="265">
        <v>0</v>
      </c>
      <c r="AE325" s="265">
        <v>0</v>
      </c>
      <c r="AF325" s="265">
        <f t="shared" si="60"/>
        <v>0</v>
      </c>
      <c r="AG325" s="265">
        <f t="shared" si="61"/>
        <v>0</v>
      </c>
      <c r="AH325" s="265">
        <f t="shared" si="62"/>
        <v>0</v>
      </c>
      <c r="AI325" s="277">
        <f t="shared" si="63"/>
        <v>0</v>
      </c>
      <c r="AJ325" s="277">
        <f t="shared" si="64"/>
        <v>0</v>
      </c>
      <c r="AK325" s="277">
        <f t="shared" si="65"/>
        <v>0</v>
      </c>
      <c r="AL325" s="277">
        <f t="shared" si="66"/>
        <v>0</v>
      </c>
    </row>
    <row r="326" spans="1:38" ht="15.75">
      <c r="A326" s="65" t="s">
        <v>140</v>
      </c>
      <c r="B326" s="35" t="s">
        <v>1581</v>
      </c>
      <c r="C326" s="59" t="s">
        <v>1582</v>
      </c>
      <c r="D326" s="265">
        <v>0</v>
      </c>
      <c r="E326" s="265">
        <v>0</v>
      </c>
      <c r="F326" s="265">
        <v>0</v>
      </c>
      <c r="G326" s="265">
        <v>0</v>
      </c>
      <c r="H326" s="265">
        <v>0</v>
      </c>
      <c r="I326" s="265">
        <v>0</v>
      </c>
      <c r="J326" s="265">
        <v>0</v>
      </c>
      <c r="K326" s="265">
        <v>0</v>
      </c>
      <c r="L326" s="265">
        <v>0</v>
      </c>
      <c r="M326" s="265">
        <v>0</v>
      </c>
      <c r="N326" s="265">
        <v>0</v>
      </c>
      <c r="O326" s="265">
        <v>0</v>
      </c>
      <c r="P326" s="265">
        <v>0</v>
      </c>
      <c r="Q326" s="265">
        <v>0</v>
      </c>
      <c r="R326" s="265">
        <v>0</v>
      </c>
      <c r="S326" s="265">
        <v>0</v>
      </c>
      <c r="T326" s="265">
        <v>0</v>
      </c>
      <c r="U326" s="265">
        <v>0</v>
      </c>
      <c r="V326" s="265">
        <v>0</v>
      </c>
      <c r="W326" s="265">
        <v>0</v>
      </c>
      <c r="X326" s="265">
        <v>0</v>
      </c>
      <c r="Y326" s="265">
        <v>0</v>
      </c>
      <c r="Z326" s="265">
        <v>0</v>
      </c>
      <c r="AA326" s="265">
        <v>0</v>
      </c>
      <c r="AB326" s="265">
        <v>0</v>
      </c>
      <c r="AC326" s="265">
        <v>0</v>
      </c>
      <c r="AD326" s="265">
        <v>0</v>
      </c>
      <c r="AE326" s="265">
        <v>0</v>
      </c>
      <c r="AF326" s="265">
        <f t="shared" si="60"/>
        <v>0</v>
      </c>
      <c r="AG326" s="265">
        <f t="shared" si="61"/>
        <v>0</v>
      </c>
      <c r="AH326" s="265">
        <f t="shared" si="62"/>
        <v>0</v>
      </c>
      <c r="AI326" s="277">
        <f t="shared" si="63"/>
        <v>0</v>
      </c>
      <c r="AJ326" s="277">
        <f t="shared" si="64"/>
        <v>0</v>
      </c>
      <c r="AK326" s="277">
        <f t="shared" si="65"/>
        <v>0</v>
      </c>
      <c r="AL326" s="277">
        <f t="shared" si="66"/>
        <v>0</v>
      </c>
    </row>
    <row r="327" spans="1:38" ht="78.75">
      <c r="A327" s="65" t="s">
        <v>140</v>
      </c>
      <c r="B327" s="35" t="s">
        <v>1591</v>
      </c>
      <c r="C327" s="59" t="s">
        <v>1592</v>
      </c>
      <c r="D327" s="265">
        <v>0</v>
      </c>
      <c r="E327" s="265">
        <v>0</v>
      </c>
      <c r="F327" s="265">
        <v>0</v>
      </c>
      <c r="G327" s="265">
        <v>0</v>
      </c>
      <c r="H327" s="265">
        <v>0</v>
      </c>
      <c r="I327" s="265">
        <v>0</v>
      </c>
      <c r="J327" s="265">
        <v>0</v>
      </c>
      <c r="K327" s="265">
        <v>0</v>
      </c>
      <c r="L327" s="265">
        <v>0</v>
      </c>
      <c r="M327" s="265">
        <v>0</v>
      </c>
      <c r="N327" s="265">
        <v>0</v>
      </c>
      <c r="O327" s="265">
        <v>0</v>
      </c>
      <c r="P327" s="265">
        <v>0</v>
      </c>
      <c r="Q327" s="265">
        <v>0</v>
      </c>
      <c r="R327" s="265">
        <v>0</v>
      </c>
      <c r="S327" s="265">
        <v>0</v>
      </c>
      <c r="T327" s="265">
        <v>0</v>
      </c>
      <c r="U327" s="265">
        <v>0</v>
      </c>
      <c r="V327" s="265">
        <v>0</v>
      </c>
      <c r="W327" s="265">
        <v>0</v>
      </c>
      <c r="X327" s="265">
        <v>0</v>
      </c>
      <c r="Y327" s="265">
        <v>0</v>
      </c>
      <c r="Z327" s="265">
        <v>0</v>
      </c>
      <c r="AA327" s="265">
        <v>0</v>
      </c>
      <c r="AB327" s="265">
        <v>0</v>
      </c>
      <c r="AC327" s="265">
        <v>0</v>
      </c>
      <c r="AD327" s="265">
        <v>0</v>
      </c>
      <c r="AE327" s="265">
        <v>0</v>
      </c>
      <c r="AF327" s="265">
        <f t="shared" si="60"/>
        <v>0</v>
      </c>
      <c r="AG327" s="265">
        <f t="shared" si="61"/>
        <v>0</v>
      </c>
      <c r="AH327" s="265">
        <f t="shared" si="62"/>
        <v>0</v>
      </c>
      <c r="AI327" s="277">
        <f t="shared" si="63"/>
        <v>0</v>
      </c>
      <c r="AJ327" s="277">
        <f t="shared" si="64"/>
        <v>0</v>
      </c>
      <c r="AK327" s="277">
        <f t="shared" si="65"/>
        <v>0</v>
      </c>
      <c r="AL327" s="277">
        <f t="shared" si="66"/>
        <v>0</v>
      </c>
    </row>
    <row r="328" spans="1:38" ht="15.75">
      <c r="A328" s="65" t="s">
        <v>140</v>
      </c>
      <c r="B328" s="35" t="s">
        <v>1669</v>
      </c>
      <c r="C328" s="59" t="s">
        <v>1670</v>
      </c>
      <c r="D328" s="265">
        <v>0</v>
      </c>
      <c r="E328" s="265">
        <v>0</v>
      </c>
      <c r="F328" s="265">
        <v>0</v>
      </c>
      <c r="G328" s="265">
        <v>0</v>
      </c>
      <c r="H328" s="265">
        <v>0</v>
      </c>
      <c r="I328" s="265">
        <v>0</v>
      </c>
      <c r="J328" s="265">
        <v>0</v>
      </c>
      <c r="K328" s="265">
        <v>0</v>
      </c>
      <c r="L328" s="265">
        <v>0</v>
      </c>
      <c r="M328" s="265">
        <v>0</v>
      </c>
      <c r="N328" s="265">
        <v>0</v>
      </c>
      <c r="O328" s="265">
        <v>0</v>
      </c>
      <c r="P328" s="265">
        <v>0</v>
      </c>
      <c r="Q328" s="265">
        <v>0</v>
      </c>
      <c r="R328" s="265">
        <v>0</v>
      </c>
      <c r="S328" s="265">
        <v>0</v>
      </c>
      <c r="T328" s="265">
        <v>0</v>
      </c>
      <c r="U328" s="265">
        <v>0</v>
      </c>
      <c r="V328" s="265">
        <v>0</v>
      </c>
      <c r="W328" s="265">
        <v>0</v>
      </c>
      <c r="X328" s="265">
        <v>0</v>
      </c>
      <c r="Y328" s="265">
        <v>0</v>
      </c>
      <c r="Z328" s="265">
        <v>0</v>
      </c>
      <c r="AA328" s="265">
        <v>0</v>
      </c>
      <c r="AB328" s="265">
        <v>0</v>
      </c>
      <c r="AC328" s="265">
        <v>0</v>
      </c>
      <c r="AD328" s="265">
        <v>0</v>
      </c>
      <c r="AE328" s="265">
        <v>0</v>
      </c>
      <c r="AF328" s="265">
        <f t="shared" si="60"/>
        <v>0</v>
      </c>
      <c r="AG328" s="265">
        <f t="shared" si="61"/>
        <v>0</v>
      </c>
      <c r="AH328" s="265">
        <f t="shared" si="62"/>
        <v>0</v>
      </c>
      <c r="AI328" s="277">
        <f t="shared" si="63"/>
        <v>0</v>
      </c>
      <c r="AJ328" s="277">
        <f t="shared" si="64"/>
        <v>0</v>
      </c>
      <c r="AK328" s="277">
        <f t="shared" si="65"/>
        <v>0</v>
      </c>
      <c r="AL328" s="277">
        <f t="shared" si="66"/>
        <v>0</v>
      </c>
    </row>
    <row r="329" spans="1:38" s="51" customFormat="1" ht="47.25">
      <c r="A329" s="297" t="s">
        <v>140</v>
      </c>
      <c r="B329" s="134" t="s">
        <v>1883</v>
      </c>
      <c r="C329" s="135" t="s">
        <v>1884</v>
      </c>
      <c r="D329" s="265">
        <v>0</v>
      </c>
      <c r="E329" s="265">
        <v>0</v>
      </c>
      <c r="F329" s="265">
        <v>0</v>
      </c>
      <c r="G329" s="265">
        <v>0</v>
      </c>
      <c r="H329" s="265">
        <v>0</v>
      </c>
      <c r="I329" s="265">
        <v>0</v>
      </c>
      <c r="J329" s="265">
        <v>0</v>
      </c>
      <c r="K329" s="265">
        <v>0</v>
      </c>
      <c r="L329" s="265">
        <v>0</v>
      </c>
      <c r="M329" s="265">
        <v>0</v>
      </c>
      <c r="N329" s="265">
        <v>0</v>
      </c>
      <c r="O329" s="265">
        <v>0</v>
      </c>
      <c r="P329" s="265">
        <v>0</v>
      </c>
      <c r="Q329" s="265">
        <v>0</v>
      </c>
      <c r="R329" s="265">
        <v>0</v>
      </c>
      <c r="S329" s="265">
        <v>0.83302354999999995</v>
      </c>
      <c r="T329" s="265">
        <v>0.1</v>
      </c>
      <c r="U329" s="265">
        <v>0</v>
      </c>
      <c r="V329" s="265">
        <v>0.13200000000000001</v>
      </c>
      <c r="W329" s="265">
        <v>0</v>
      </c>
      <c r="X329" s="265">
        <v>0</v>
      </c>
      <c r="Y329" s="265">
        <v>0</v>
      </c>
      <c r="Z329" s="265">
        <v>0</v>
      </c>
      <c r="AA329" s="265">
        <v>0</v>
      </c>
      <c r="AB329" s="265">
        <v>0</v>
      </c>
      <c r="AC329" s="265">
        <v>0</v>
      </c>
      <c r="AD329" s="265">
        <v>0</v>
      </c>
      <c r="AE329" s="265">
        <v>0</v>
      </c>
      <c r="AF329" s="265">
        <f t="shared" si="60"/>
        <v>0</v>
      </c>
      <c r="AG329" s="265">
        <f t="shared" si="61"/>
        <v>0.83302354999999995</v>
      </c>
      <c r="AH329" s="265">
        <f t="shared" si="62"/>
        <v>0.1</v>
      </c>
      <c r="AI329" s="265">
        <f t="shared" si="63"/>
        <v>0</v>
      </c>
      <c r="AJ329" s="265">
        <f t="shared" si="64"/>
        <v>0.13200000000000001</v>
      </c>
      <c r="AK329" s="265">
        <f t="shared" si="65"/>
        <v>0</v>
      </c>
      <c r="AL329" s="265">
        <f t="shared" si="66"/>
        <v>0</v>
      </c>
    </row>
    <row r="330" spans="1:38" s="273" customFormat="1" ht="47.25">
      <c r="A330" s="91" t="s">
        <v>188</v>
      </c>
      <c r="B330" s="96" t="s">
        <v>237</v>
      </c>
      <c r="C330" s="93" t="s">
        <v>218</v>
      </c>
      <c r="D330" s="266">
        <v>0</v>
      </c>
      <c r="E330" s="266">
        <v>0</v>
      </c>
      <c r="F330" s="266">
        <v>0</v>
      </c>
      <c r="G330" s="266">
        <v>0</v>
      </c>
      <c r="H330" s="266">
        <v>0</v>
      </c>
      <c r="I330" s="266">
        <v>0</v>
      </c>
      <c r="J330" s="266">
        <v>0</v>
      </c>
      <c r="K330" s="266">
        <v>0</v>
      </c>
      <c r="L330" s="266">
        <v>0</v>
      </c>
      <c r="M330" s="266">
        <v>0</v>
      </c>
      <c r="N330" s="266">
        <v>0</v>
      </c>
      <c r="O330" s="266">
        <v>0</v>
      </c>
      <c r="P330" s="266">
        <v>0</v>
      </c>
      <c r="Q330" s="266">
        <v>0</v>
      </c>
      <c r="R330" s="266">
        <v>0</v>
      </c>
      <c r="S330" s="266">
        <v>0</v>
      </c>
      <c r="T330" s="266">
        <v>0</v>
      </c>
      <c r="U330" s="266">
        <v>0</v>
      </c>
      <c r="V330" s="266">
        <v>0</v>
      </c>
      <c r="W330" s="266">
        <v>0</v>
      </c>
      <c r="X330" s="266">
        <v>0</v>
      </c>
      <c r="Y330" s="266">
        <v>0</v>
      </c>
      <c r="Z330" s="266">
        <v>0</v>
      </c>
      <c r="AA330" s="266">
        <v>0</v>
      </c>
      <c r="AB330" s="266">
        <v>0</v>
      </c>
      <c r="AC330" s="266">
        <v>0</v>
      </c>
      <c r="AD330" s="266">
        <v>0</v>
      </c>
      <c r="AE330" s="266">
        <v>0</v>
      </c>
      <c r="AF330" s="266">
        <f t="shared" si="60"/>
        <v>0</v>
      </c>
      <c r="AG330" s="266">
        <f t="shared" si="61"/>
        <v>0</v>
      </c>
      <c r="AH330" s="266">
        <f t="shared" si="62"/>
        <v>0</v>
      </c>
      <c r="AI330" s="266">
        <f t="shared" si="63"/>
        <v>0</v>
      </c>
      <c r="AJ330" s="266">
        <f t="shared" si="64"/>
        <v>0</v>
      </c>
      <c r="AK330" s="266">
        <f t="shared" si="65"/>
        <v>0</v>
      </c>
      <c r="AL330" s="266">
        <f t="shared" si="66"/>
        <v>0</v>
      </c>
    </row>
    <row r="331" spans="1:38" s="273" customFormat="1" ht="31.5">
      <c r="A331" s="91" t="s">
        <v>189</v>
      </c>
      <c r="B331" s="96" t="s">
        <v>238</v>
      </c>
      <c r="C331" s="93" t="s">
        <v>218</v>
      </c>
      <c r="D331" s="266">
        <f>SUM(D332:D341)</f>
        <v>0.3</v>
      </c>
      <c r="E331" s="266">
        <f t="shared" ref="E331:AE331" si="67">SUM(E332:E341)</f>
        <v>4.0420725100000006</v>
      </c>
      <c r="F331" s="266">
        <f t="shared" si="67"/>
        <v>1.21</v>
      </c>
      <c r="G331" s="266">
        <f t="shared" si="67"/>
        <v>0</v>
      </c>
      <c r="H331" s="266">
        <f t="shared" si="67"/>
        <v>1.236</v>
      </c>
      <c r="I331" s="266">
        <f t="shared" si="67"/>
        <v>0</v>
      </c>
      <c r="J331" s="266">
        <f t="shared" si="67"/>
        <v>0</v>
      </c>
      <c r="K331" s="266">
        <f t="shared" si="67"/>
        <v>0.6</v>
      </c>
      <c r="L331" s="266">
        <f t="shared" si="67"/>
        <v>53.797374669999989</v>
      </c>
      <c r="M331" s="266">
        <f t="shared" si="67"/>
        <v>0.9</v>
      </c>
      <c r="N331" s="266">
        <f t="shared" si="67"/>
        <v>0</v>
      </c>
      <c r="O331" s="266">
        <f t="shared" si="67"/>
        <v>0</v>
      </c>
      <c r="P331" s="266">
        <f t="shared" si="67"/>
        <v>0</v>
      </c>
      <c r="Q331" s="266">
        <f t="shared" si="67"/>
        <v>30</v>
      </c>
      <c r="R331" s="266">
        <f t="shared" si="67"/>
        <v>0</v>
      </c>
      <c r="S331" s="266">
        <f t="shared" si="67"/>
        <v>11.35389715</v>
      </c>
      <c r="T331" s="266">
        <f t="shared" si="67"/>
        <v>0.4</v>
      </c>
      <c r="U331" s="266">
        <f t="shared" si="67"/>
        <v>0</v>
      </c>
      <c r="V331" s="266">
        <f t="shared" si="67"/>
        <v>5.4470000000000001</v>
      </c>
      <c r="W331" s="266">
        <f t="shared" si="67"/>
        <v>0</v>
      </c>
      <c r="X331" s="266">
        <f t="shared" si="67"/>
        <v>1</v>
      </c>
      <c r="Y331" s="266">
        <f t="shared" si="67"/>
        <v>6.6919600000000008</v>
      </c>
      <c r="Z331" s="266">
        <f t="shared" si="67"/>
        <v>75.765494560000008</v>
      </c>
      <c r="AA331" s="266">
        <f t="shared" si="67"/>
        <v>0.16</v>
      </c>
      <c r="AB331" s="266">
        <f t="shared" si="67"/>
        <v>0</v>
      </c>
      <c r="AC331" s="266">
        <f t="shared" si="67"/>
        <v>1.9139999999999997</v>
      </c>
      <c r="AD331" s="266">
        <f t="shared" si="67"/>
        <v>0</v>
      </c>
      <c r="AE331" s="266">
        <f t="shared" si="67"/>
        <v>5</v>
      </c>
      <c r="AF331" s="266">
        <f t="shared" si="60"/>
        <v>7.5919600000000003</v>
      </c>
      <c r="AG331" s="266">
        <f t="shared" si="61"/>
        <v>144.95883888999998</v>
      </c>
      <c r="AH331" s="266">
        <f t="shared" si="62"/>
        <v>2.67</v>
      </c>
      <c r="AI331" s="266">
        <f t="shared" si="63"/>
        <v>0</v>
      </c>
      <c r="AJ331" s="266">
        <f t="shared" si="64"/>
        <v>8.5969999999999995</v>
      </c>
      <c r="AK331" s="266">
        <f t="shared" si="65"/>
        <v>0</v>
      </c>
      <c r="AL331" s="266">
        <f t="shared" si="66"/>
        <v>36</v>
      </c>
    </row>
    <row r="332" spans="1:38" s="273" customFormat="1" ht="63">
      <c r="A332" s="65" t="s">
        <v>189</v>
      </c>
      <c r="B332" s="35" t="s">
        <v>1677</v>
      </c>
      <c r="C332" s="59" t="s">
        <v>1678</v>
      </c>
      <c r="D332" s="265">
        <v>0</v>
      </c>
      <c r="E332" s="265">
        <v>0</v>
      </c>
      <c r="F332" s="265">
        <v>0</v>
      </c>
      <c r="G332" s="265">
        <v>0</v>
      </c>
      <c r="H332" s="265">
        <v>0</v>
      </c>
      <c r="I332" s="265">
        <v>0</v>
      </c>
      <c r="J332" s="265">
        <v>0</v>
      </c>
      <c r="K332" s="265">
        <v>0</v>
      </c>
      <c r="L332" s="265">
        <v>0</v>
      </c>
      <c r="M332" s="265">
        <v>0</v>
      </c>
      <c r="N332" s="265">
        <v>0</v>
      </c>
      <c r="O332" s="265">
        <v>0</v>
      </c>
      <c r="P332" s="265">
        <v>0</v>
      </c>
      <c r="Q332" s="265">
        <v>0</v>
      </c>
      <c r="R332" s="265">
        <v>0</v>
      </c>
      <c r="S332" s="265">
        <v>0</v>
      </c>
      <c r="T332" s="265">
        <v>0</v>
      </c>
      <c r="U332" s="265">
        <v>0</v>
      </c>
      <c r="V332" s="265">
        <v>0</v>
      </c>
      <c r="W332" s="265">
        <v>0</v>
      </c>
      <c r="X332" s="265">
        <v>0</v>
      </c>
      <c r="Y332" s="265">
        <v>0</v>
      </c>
      <c r="Z332" s="265">
        <v>0</v>
      </c>
      <c r="AA332" s="265">
        <v>0</v>
      </c>
      <c r="AB332" s="265">
        <v>0</v>
      </c>
      <c r="AC332" s="265">
        <v>0</v>
      </c>
      <c r="AD332" s="265">
        <v>0</v>
      </c>
      <c r="AE332" s="265">
        <v>0</v>
      </c>
      <c r="AF332" s="265">
        <f t="shared" si="60"/>
        <v>0</v>
      </c>
      <c r="AG332" s="265">
        <f t="shared" si="61"/>
        <v>0</v>
      </c>
      <c r="AH332" s="265">
        <f t="shared" si="62"/>
        <v>0</v>
      </c>
      <c r="AI332" s="265">
        <f t="shared" si="63"/>
        <v>0</v>
      </c>
      <c r="AJ332" s="265">
        <f t="shared" si="64"/>
        <v>0</v>
      </c>
      <c r="AK332" s="265">
        <f t="shared" si="65"/>
        <v>0</v>
      </c>
      <c r="AL332" s="265">
        <f t="shared" si="66"/>
        <v>0</v>
      </c>
    </row>
    <row r="333" spans="1:38" ht="47.25">
      <c r="A333" s="65" t="s">
        <v>189</v>
      </c>
      <c r="B333" s="35" t="s">
        <v>347</v>
      </c>
      <c r="C333" s="59" t="s">
        <v>1680</v>
      </c>
      <c r="D333" s="265">
        <v>0</v>
      </c>
      <c r="E333" s="265">
        <v>0</v>
      </c>
      <c r="F333" s="265">
        <v>0</v>
      </c>
      <c r="G333" s="265">
        <v>0</v>
      </c>
      <c r="H333" s="265">
        <v>0</v>
      </c>
      <c r="I333" s="265">
        <v>0</v>
      </c>
      <c r="J333" s="265">
        <v>0</v>
      </c>
      <c r="K333" s="265">
        <v>0</v>
      </c>
      <c r="L333" s="265">
        <v>1.5171637899999999</v>
      </c>
      <c r="M333" s="265">
        <v>0</v>
      </c>
      <c r="N333" s="265">
        <v>0</v>
      </c>
      <c r="O333" s="265">
        <v>0</v>
      </c>
      <c r="P333" s="265">
        <v>0</v>
      </c>
      <c r="Q333" s="265">
        <v>0</v>
      </c>
      <c r="R333" s="265">
        <v>0</v>
      </c>
      <c r="S333" s="265">
        <v>0</v>
      </c>
      <c r="T333" s="265">
        <v>0</v>
      </c>
      <c r="U333" s="265">
        <v>0</v>
      </c>
      <c r="V333" s="265">
        <v>0</v>
      </c>
      <c r="W333" s="265">
        <v>0</v>
      </c>
      <c r="X333" s="265">
        <v>0</v>
      </c>
      <c r="Y333" s="265">
        <v>0</v>
      </c>
      <c r="Z333" s="265">
        <v>0.71594603999999995</v>
      </c>
      <c r="AA333" s="265">
        <v>0</v>
      </c>
      <c r="AB333" s="265">
        <v>0</v>
      </c>
      <c r="AC333" s="265">
        <v>0</v>
      </c>
      <c r="AD333" s="265">
        <v>0</v>
      </c>
      <c r="AE333" s="265">
        <v>0</v>
      </c>
      <c r="AF333" s="265">
        <f t="shared" si="60"/>
        <v>0</v>
      </c>
      <c r="AG333" s="265">
        <f t="shared" si="61"/>
        <v>2.2331098300000001</v>
      </c>
      <c r="AH333" s="265">
        <f t="shared" si="62"/>
        <v>0</v>
      </c>
      <c r="AI333" s="265">
        <f t="shared" si="63"/>
        <v>0</v>
      </c>
      <c r="AJ333" s="265">
        <f t="shared" si="64"/>
        <v>0</v>
      </c>
      <c r="AK333" s="265">
        <f t="shared" si="65"/>
        <v>0</v>
      </c>
      <c r="AL333" s="265">
        <f t="shared" si="66"/>
        <v>0</v>
      </c>
    </row>
    <row r="334" spans="1:38" ht="15.75">
      <c r="A334" s="65" t="s">
        <v>189</v>
      </c>
      <c r="B334" s="35" t="s">
        <v>350</v>
      </c>
      <c r="C334" s="59" t="s">
        <v>1681</v>
      </c>
      <c r="D334" s="265">
        <v>0.3</v>
      </c>
      <c r="E334" s="265">
        <v>0</v>
      </c>
      <c r="F334" s="265">
        <v>0</v>
      </c>
      <c r="G334" s="265">
        <v>0</v>
      </c>
      <c r="H334" s="265">
        <v>0</v>
      </c>
      <c r="I334" s="265">
        <v>0</v>
      </c>
      <c r="J334" s="265">
        <v>0</v>
      </c>
      <c r="K334" s="265">
        <v>0.6</v>
      </c>
      <c r="L334" s="265">
        <v>3.5455920000000001</v>
      </c>
      <c r="M334" s="265">
        <v>0</v>
      </c>
      <c r="N334" s="265">
        <v>0</v>
      </c>
      <c r="O334" s="265">
        <v>0</v>
      </c>
      <c r="P334" s="265">
        <v>0</v>
      </c>
      <c r="Q334" s="265">
        <v>0</v>
      </c>
      <c r="R334" s="265">
        <v>0</v>
      </c>
      <c r="S334" s="265">
        <v>0.59996667000000004</v>
      </c>
      <c r="T334" s="265">
        <v>0</v>
      </c>
      <c r="U334" s="265">
        <v>0</v>
      </c>
      <c r="V334" s="265">
        <v>0</v>
      </c>
      <c r="W334" s="265">
        <v>0</v>
      </c>
      <c r="X334" s="265">
        <v>0</v>
      </c>
      <c r="Y334" s="265">
        <v>6.6919600000000008</v>
      </c>
      <c r="Z334" s="265">
        <v>58.855071860000002</v>
      </c>
      <c r="AA334" s="265">
        <v>0</v>
      </c>
      <c r="AB334" s="265">
        <v>0</v>
      </c>
      <c r="AC334" s="265">
        <v>0</v>
      </c>
      <c r="AD334" s="265">
        <v>0</v>
      </c>
      <c r="AE334" s="265">
        <v>0</v>
      </c>
      <c r="AF334" s="265">
        <f t="shared" si="60"/>
        <v>7.5919600000000003</v>
      </c>
      <c r="AG334" s="265">
        <f t="shared" si="61"/>
        <v>63.000630530000002</v>
      </c>
      <c r="AH334" s="265">
        <f t="shared" si="62"/>
        <v>0</v>
      </c>
      <c r="AI334" s="265">
        <f t="shared" si="63"/>
        <v>0</v>
      </c>
      <c r="AJ334" s="265">
        <f t="shared" si="64"/>
        <v>0</v>
      </c>
      <c r="AK334" s="265">
        <f t="shared" si="65"/>
        <v>0</v>
      </c>
      <c r="AL334" s="265">
        <f t="shared" si="66"/>
        <v>0</v>
      </c>
    </row>
    <row r="335" spans="1:38" ht="47.25">
      <c r="A335" s="65" t="s">
        <v>352</v>
      </c>
      <c r="B335" s="35" t="s">
        <v>351</v>
      </c>
      <c r="C335" s="59" t="s">
        <v>1682</v>
      </c>
      <c r="D335" s="265">
        <v>0</v>
      </c>
      <c r="E335" s="265">
        <v>0</v>
      </c>
      <c r="F335" s="265">
        <v>0</v>
      </c>
      <c r="G335" s="265">
        <v>0</v>
      </c>
      <c r="H335" s="265">
        <v>0</v>
      </c>
      <c r="I335" s="265">
        <v>0</v>
      </c>
      <c r="J335" s="265">
        <v>0</v>
      </c>
      <c r="K335" s="265">
        <v>0</v>
      </c>
      <c r="L335" s="265">
        <v>0.31569999999999998</v>
      </c>
      <c r="M335" s="265">
        <v>0</v>
      </c>
      <c r="N335" s="265">
        <v>0</v>
      </c>
      <c r="O335" s="265">
        <v>0</v>
      </c>
      <c r="P335" s="265">
        <v>0</v>
      </c>
      <c r="Q335" s="265">
        <v>0</v>
      </c>
      <c r="R335" s="265">
        <v>0</v>
      </c>
      <c r="S335" s="265">
        <v>3.0114813800000002</v>
      </c>
      <c r="T335" s="265">
        <v>0</v>
      </c>
      <c r="U335" s="265">
        <v>0</v>
      </c>
      <c r="V335" s="265">
        <v>0</v>
      </c>
      <c r="W335" s="265">
        <v>0</v>
      </c>
      <c r="X335" s="265">
        <v>0</v>
      </c>
      <c r="Y335" s="265">
        <v>0</v>
      </c>
      <c r="Z335" s="265">
        <v>-1.3800000004948743E-6</v>
      </c>
      <c r="AA335" s="265">
        <v>0</v>
      </c>
      <c r="AB335" s="265">
        <v>0</v>
      </c>
      <c r="AC335" s="265">
        <v>0</v>
      </c>
      <c r="AD335" s="265">
        <v>0</v>
      </c>
      <c r="AE335" s="265">
        <v>0</v>
      </c>
      <c r="AF335" s="265">
        <f t="shared" ref="AF335:AF341" si="68">SUM(D335,K335,R335,Y335)</f>
        <v>0</v>
      </c>
      <c r="AG335" s="265">
        <f t="shared" ref="AG335:AG341" si="69">SUM(E335,L335,S335,Z335)</f>
        <v>3.3271799999999998</v>
      </c>
      <c r="AH335" s="265">
        <f t="shared" ref="AH335:AH341" si="70">SUM(F335,M335,T335,AA335)</f>
        <v>0</v>
      </c>
      <c r="AI335" s="265">
        <f t="shared" ref="AI335:AI341" si="71">SUM(G335,N335,U335,AB335)</f>
        <v>0</v>
      </c>
      <c r="AJ335" s="265">
        <f t="shared" ref="AJ335:AJ341" si="72">SUM(H335,O335,V335,AC335)</f>
        <v>0</v>
      </c>
      <c r="AK335" s="265">
        <f t="shared" ref="AK335:AK341" si="73">SUM(I335,P335,W335,AD335)</f>
        <v>0</v>
      </c>
      <c r="AL335" s="265">
        <f t="shared" ref="AL335:AL341" si="74">SUM(J335,Q335,X335,AE335)</f>
        <v>0</v>
      </c>
    </row>
    <row r="336" spans="1:38" ht="15.75">
      <c r="A336" s="65" t="s">
        <v>189</v>
      </c>
      <c r="B336" s="35" t="s">
        <v>349</v>
      </c>
      <c r="C336" s="59" t="s">
        <v>1683</v>
      </c>
      <c r="D336" s="265">
        <v>0</v>
      </c>
      <c r="E336" s="265">
        <v>0</v>
      </c>
      <c r="F336" s="265">
        <v>0</v>
      </c>
      <c r="G336" s="265">
        <v>0</v>
      </c>
      <c r="H336" s="265">
        <v>0</v>
      </c>
      <c r="I336" s="265">
        <v>0</v>
      </c>
      <c r="J336" s="265">
        <v>0</v>
      </c>
      <c r="K336" s="265">
        <v>0</v>
      </c>
      <c r="L336" s="265">
        <v>0</v>
      </c>
      <c r="M336" s="265">
        <v>0</v>
      </c>
      <c r="N336" s="265">
        <v>0</v>
      </c>
      <c r="O336" s="265">
        <v>0</v>
      </c>
      <c r="P336" s="265">
        <v>0</v>
      </c>
      <c r="Q336" s="265">
        <v>0</v>
      </c>
      <c r="R336" s="265">
        <v>0</v>
      </c>
      <c r="S336" s="265">
        <v>4.52812386</v>
      </c>
      <c r="T336" s="265">
        <v>0</v>
      </c>
      <c r="U336" s="265">
        <v>0</v>
      </c>
      <c r="V336" s="265">
        <v>0</v>
      </c>
      <c r="W336" s="265">
        <v>0</v>
      </c>
      <c r="X336" s="265">
        <v>0</v>
      </c>
      <c r="Y336" s="265">
        <v>0</v>
      </c>
      <c r="Z336" s="265">
        <v>0.51770914000000001</v>
      </c>
      <c r="AA336" s="265">
        <v>0</v>
      </c>
      <c r="AB336" s="265">
        <v>0</v>
      </c>
      <c r="AC336" s="265">
        <v>0</v>
      </c>
      <c r="AD336" s="265">
        <v>0</v>
      </c>
      <c r="AE336" s="265">
        <v>0</v>
      </c>
      <c r="AF336" s="265">
        <f t="shared" si="68"/>
        <v>0</v>
      </c>
      <c r="AG336" s="265">
        <f t="shared" si="69"/>
        <v>5.045833</v>
      </c>
      <c r="AH336" s="265">
        <f t="shared" si="70"/>
        <v>0</v>
      </c>
      <c r="AI336" s="265">
        <f t="shared" si="71"/>
        <v>0</v>
      </c>
      <c r="AJ336" s="265">
        <f t="shared" si="72"/>
        <v>0</v>
      </c>
      <c r="AK336" s="265">
        <f t="shared" si="73"/>
        <v>0</v>
      </c>
      <c r="AL336" s="265">
        <f t="shared" si="74"/>
        <v>0</v>
      </c>
    </row>
    <row r="337" spans="1:38" ht="31.5">
      <c r="A337" s="65" t="s">
        <v>189</v>
      </c>
      <c r="B337" s="35" t="s">
        <v>356</v>
      </c>
      <c r="C337" s="59" t="s">
        <v>1684</v>
      </c>
      <c r="D337" s="265">
        <v>0</v>
      </c>
      <c r="E337" s="265">
        <v>0</v>
      </c>
      <c r="F337" s="265">
        <v>0</v>
      </c>
      <c r="G337" s="265">
        <v>0</v>
      </c>
      <c r="H337" s="265">
        <v>0</v>
      </c>
      <c r="I337" s="265">
        <v>0</v>
      </c>
      <c r="J337" s="265">
        <v>0</v>
      </c>
      <c r="K337" s="265">
        <v>0</v>
      </c>
      <c r="L337" s="265">
        <v>40.514069739999997</v>
      </c>
      <c r="M337" s="265">
        <v>0</v>
      </c>
      <c r="N337" s="265">
        <v>0</v>
      </c>
      <c r="O337" s="265">
        <v>0</v>
      </c>
      <c r="P337" s="265">
        <v>0</v>
      </c>
      <c r="Q337" s="265">
        <v>15</v>
      </c>
      <c r="R337" s="265">
        <v>0</v>
      </c>
      <c r="S337" s="265">
        <v>0.92833332999999996</v>
      </c>
      <c r="T337" s="265">
        <v>0</v>
      </c>
      <c r="U337" s="265">
        <v>0</v>
      </c>
      <c r="V337" s="265">
        <v>0</v>
      </c>
      <c r="W337" s="265">
        <v>0</v>
      </c>
      <c r="X337" s="265">
        <v>1</v>
      </c>
      <c r="Y337" s="265">
        <v>0</v>
      </c>
      <c r="Z337" s="265">
        <v>11.633083330000007</v>
      </c>
      <c r="AA337" s="265">
        <v>0</v>
      </c>
      <c r="AB337" s="265">
        <v>0</v>
      </c>
      <c r="AC337" s="265">
        <v>0</v>
      </c>
      <c r="AD337" s="265">
        <v>0</v>
      </c>
      <c r="AE337" s="265">
        <v>4</v>
      </c>
      <c r="AF337" s="265">
        <f t="shared" si="68"/>
        <v>0</v>
      </c>
      <c r="AG337" s="265">
        <f t="shared" si="69"/>
        <v>53.075486400000003</v>
      </c>
      <c r="AH337" s="265">
        <f t="shared" si="70"/>
        <v>0</v>
      </c>
      <c r="AI337" s="265">
        <f t="shared" si="71"/>
        <v>0</v>
      </c>
      <c r="AJ337" s="265">
        <f t="shared" si="72"/>
        <v>0</v>
      </c>
      <c r="AK337" s="265">
        <f t="shared" si="73"/>
        <v>0</v>
      </c>
      <c r="AL337" s="265">
        <f t="shared" si="74"/>
        <v>20</v>
      </c>
    </row>
    <row r="338" spans="1:38" ht="15.75">
      <c r="A338" s="65" t="s">
        <v>189</v>
      </c>
      <c r="B338" s="35" t="s">
        <v>358</v>
      </c>
      <c r="C338" s="59" t="s">
        <v>1685</v>
      </c>
      <c r="D338" s="265">
        <v>0</v>
      </c>
      <c r="E338" s="265">
        <v>2.6670725100000001</v>
      </c>
      <c r="F338" s="265">
        <v>1.21</v>
      </c>
      <c r="G338" s="265">
        <v>0</v>
      </c>
      <c r="H338" s="265">
        <v>1.236</v>
      </c>
      <c r="I338" s="265">
        <v>0</v>
      </c>
      <c r="J338" s="265">
        <v>0</v>
      </c>
      <c r="K338" s="265">
        <v>0</v>
      </c>
      <c r="L338" s="265">
        <v>9.3333400000000007E-3</v>
      </c>
      <c r="M338" s="265">
        <v>0.9</v>
      </c>
      <c r="N338" s="265">
        <v>0</v>
      </c>
      <c r="O338" s="265">
        <v>0</v>
      </c>
      <c r="P338" s="265">
        <v>0</v>
      </c>
      <c r="Q338" s="265">
        <v>0</v>
      </c>
      <c r="R338" s="265">
        <v>0</v>
      </c>
      <c r="S338" s="265">
        <v>0</v>
      </c>
      <c r="T338" s="265">
        <v>0</v>
      </c>
      <c r="U338" s="265">
        <v>0</v>
      </c>
      <c r="V338" s="265">
        <v>0</v>
      </c>
      <c r="W338" s="265">
        <v>0</v>
      </c>
      <c r="X338" s="265">
        <v>0</v>
      </c>
      <c r="Y338" s="265">
        <v>0</v>
      </c>
      <c r="Z338" s="265">
        <v>2.3594150000000057E-2</v>
      </c>
      <c r="AA338" s="265">
        <v>0.16</v>
      </c>
      <c r="AB338" s="265">
        <v>0</v>
      </c>
      <c r="AC338" s="265">
        <v>0</v>
      </c>
      <c r="AD338" s="265">
        <v>0</v>
      </c>
      <c r="AE338" s="265">
        <v>0</v>
      </c>
      <c r="AF338" s="265">
        <f t="shared" si="68"/>
        <v>0</v>
      </c>
      <c r="AG338" s="265">
        <f t="shared" si="69"/>
        <v>2.7</v>
      </c>
      <c r="AH338" s="265">
        <f t="shared" si="70"/>
        <v>2.27</v>
      </c>
      <c r="AI338" s="265">
        <f t="shared" si="71"/>
        <v>0</v>
      </c>
      <c r="AJ338" s="265">
        <f t="shared" si="72"/>
        <v>1.236</v>
      </c>
      <c r="AK338" s="265">
        <f t="shared" si="73"/>
        <v>0</v>
      </c>
      <c r="AL338" s="265">
        <f t="shared" si="74"/>
        <v>0</v>
      </c>
    </row>
    <row r="339" spans="1:38" s="51" customFormat="1" ht="15.75">
      <c r="A339" s="297" t="s">
        <v>189</v>
      </c>
      <c r="B339" s="134" t="s">
        <v>360</v>
      </c>
      <c r="C339" s="135" t="s">
        <v>1903</v>
      </c>
      <c r="D339" s="265">
        <v>0</v>
      </c>
      <c r="E339" s="265">
        <v>0</v>
      </c>
      <c r="F339" s="265">
        <v>0</v>
      </c>
      <c r="G339" s="265">
        <v>0</v>
      </c>
      <c r="H339" s="265">
        <v>0</v>
      </c>
      <c r="I339" s="265">
        <v>0</v>
      </c>
      <c r="J339" s="265">
        <v>0</v>
      </c>
      <c r="K339" s="265">
        <v>0</v>
      </c>
      <c r="L339" s="265">
        <v>0</v>
      </c>
      <c r="M339" s="265">
        <v>0</v>
      </c>
      <c r="N339" s="265">
        <v>0</v>
      </c>
      <c r="O339" s="265">
        <v>0</v>
      </c>
      <c r="P339" s="265">
        <v>0</v>
      </c>
      <c r="Q339" s="265">
        <v>0</v>
      </c>
      <c r="R339" s="265">
        <v>0</v>
      </c>
      <c r="S339" s="265">
        <v>2.2859919099999999</v>
      </c>
      <c r="T339" s="265">
        <v>0.4</v>
      </c>
      <c r="U339" s="265">
        <v>0</v>
      </c>
      <c r="V339" s="265">
        <v>5.4470000000000001</v>
      </c>
      <c r="W339" s="265">
        <v>0</v>
      </c>
      <c r="X339" s="265">
        <v>0</v>
      </c>
      <c r="Y339" s="265">
        <v>0</v>
      </c>
      <c r="Z339" s="265">
        <v>2.95300809</v>
      </c>
      <c r="AA339" s="265">
        <v>0</v>
      </c>
      <c r="AB339" s="265">
        <v>0</v>
      </c>
      <c r="AC339" s="265">
        <v>1.9139999999999997</v>
      </c>
      <c r="AD339" s="265">
        <v>0</v>
      </c>
      <c r="AE339" s="265">
        <v>0</v>
      </c>
      <c r="AF339" s="265">
        <f t="shared" si="68"/>
        <v>0</v>
      </c>
      <c r="AG339" s="265">
        <f t="shared" si="69"/>
        <v>5.2389999999999999</v>
      </c>
      <c r="AH339" s="265">
        <f t="shared" si="70"/>
        <v>0.4</v>
      </c>
      <c r="AI339" s="265">
        <f t="shared" si="71"/>
        <v>0</v>
      </c>
      <c r="AJ339" s="265">
        <f t="shared" si="72"/>
        <v>7.3609999999999998</v>
      </c>
      <c r="AK339" s="265">
        <f t="shared" si="73"/>
        <v>0</v>
      </c>
      <c r="AL339" s="265">
        <f t="shared" si="74"/>
        <v>0</v>
      </c>
    </row>
    <row r="340" spans="1:38" ht="31.5">
      <c r="A340" s="65" t="s">
        <v>189</v>
      </c>
      <c r="B340" s="35" t="s">
        <v>1686</v>
      </c>
      <c r="C340" s="59" t="s">
        <v>1687</v>
      </c>
      <c r="D340" s="265">
        <v>0</v>
      </c>
      <c r="E340" s="265">
        <v>0</v>
      </c>
      <c r="F340" s="265">
        <v>0</v>
      </c>
      <c r="G340" s="265">
        <v>0</v>
      </c>
      <c r="H340" s="265">
        <v>0</v>
      </c>
      <c r="I340" s="265">
        <v>0</v>
      </c>
      <c r="J340" s="265">
        <v>0</v>
      </c>
      <c r="K340" s="265">
        <v>0</v>
      </c>
      <c r="L340" s="265">
        <v>4.7451108</v>
      </c>
      <c r="M340" s="265">
        <v>0</v>
      </c>
      <c r="N340" s="265">
        <v>0</v>
      </c>
      <c r="O340" s="265">
        <v>0</v>
      </c>
      <c r="P340" s="265">
        <v>0</v>
      </c>
      <c r="Q340" s="265">
        <v>15</v>
      </c>
      <c r="R340" s="265">
        <v>0</v>
      </c>
      <c r="S340" s="265">
        <v>0</v>
      </c>
      <c r="T340" s="265">
        <v>0</v>
      </c>
      <c r="U340" s="265">
        <v>0</v>
      </c>
      <c r="V340" s="265">
        <v>0</v>
      </c>
      <c r="W340" s="265">
        <v>0</v>
      </c>
      <c r="X340" s="265">
        <v>0</v>
      </c>
      <c r="Y340" s="265">
        <v>0</v>
      </c>
      <c r="Z340" s="265">
        <v>0.43333333000000002</v>
      </c>
      <c r="AA340" s="265">
        <v>0</v>
      </c>
      <c r="AB340" s="265">
        <v>0</v>
      </c>
      <c r="AC340" s="265">
        <v>0</v>
      </c>
      <c r="AD340" s="265">
        <v>0</v>
      </c>
      <c r="AE340" s="265">
        <v>1</v>
      </c>
      <c r="AF340" s="265">
        <f t="shared" si="68"/>
        <v>0</v>
      </c>
      <c r="AG340" s="265">
        <f t="shared" si="69"/>
        <v>5.1784441299999999</v>
      </c>
      <c r="AH340" s="265">
        <f t="shared" si="70"/>
        <v>0</v>
      </c>
      <c r="AI340" s="265">
        <f t="shared" si="71"/>
        <v>0</v>
      </c>
      <c r="AJ340" s="265">
        <f t="shared" si="72"/>
        <v>0</v>
      </c>
      <c r="AK340" s="265">
        <f t="shared" si="73"/>
        <v>0</v>
      </c>
      <c r="AL340" s="265">
        <f t="shared" si="74"/>
        <v>16</v>
      </c>
    </row>
    <row r="341" spans="1:38" ht="15.75">
      <c r="A341" s="65" t="s">
        <v>189</v>
      </c>
      <c r="B341" s="35" t="s">
        <v>362</v>
      </c>
      <c r="C341" s="59" t="s">
        <v>1688</v>
      </c>
      <c r="D341" s="265">
        <v>0</v>
      </c>
      <c r="E341" s="265">
        <v>1.375</v>
      </c>
      <c r="F341" s="265">
        <v>0</v>
      </c>
      <c r="G341" s="265">
        <v>0</v>
      </c>
      <c r="H341" s="265">
        <v>0</v>
      </c>
      <c r="I341" s="265">
        <v>0</v>
      </c>
      <c r="J341" s="265">
        <v>0</v>
      </c>
      <c r="K341" s="265">
        <v>0</v>
      </c>
      <c r="L341" s="265">
        <v>3.1504050000000001</v>
      </c>
      <c r="M341" s="265">
        <v>0</v>
      </c>
      <c r="N341" s="265">
        <v>0</v>
      </c>
      <c r="O341" s="265">
        <v>0</v>
      </c>
      <c r="P341" s="265">
        <v>0</v>
      </c>
      <c r="Q341" s="265">
        <v>0</v>
      </c>
      <c r="R341" s="265">
        <v>0</v>
      </c>
      <c r="S341" s="265">
        <v>0</v>
      </c>
      <c r="T341" s="265">
        <v>0</v>
      </c>
      <c r="U341" s="265">
        <v>0</v>
      </c>
      <c r="V341" s="265">
        <v>0</v>
      </c>
      <c r="W341" s="265">
        <v>0</v>
      </c>
      <c r="X341" s="265">
        <v>0</v>
      </c>
      <c r="Y341" s="265">
        <v>0</v>
      </c>
      <c r="Z341" s="265">
        <v>0.63375000000000004</v>
      </c>
      <c r="AA341" s="265">
        <v>0</v>
      </c>
      <c r="AB341" s="265">
        <v>0</v>
      </c>
      <c r="AC341" s="265">
        <v>0</v>
      </c>
      <c r="AD341" s="265">
        <v>0</v>
      </c>
      <c r="AE341" s="265">
        <v>0</v>
      </c>
      <c r="AF341" s="265">
        <f t="shared" si="68"/>
        <v>0</v>
      </c>
      <c r="AG341" s="265">
        <f t="shared" si="69"/>
        <v>5.1591550000000002</v>
      </c>
      <c r="AH341" s="265">
        <f t="shared" si="70"/>
        <v>0</v>
      </c>
      <c r="AI341" s="265">
        <f t="shared" si="71"/>
        <v>0</v>
      </c>
      <c r="AJ341" s="265">
        <f t="shared" si="72"/>
        <v>0</v>
      </c>
      <c r="AK341" s="265">
        <f t="shared" si="73"/>
        <v>0</v>
      </c>
      <c r="AL341" s="265">
        <f t="shared" si="74"/>
        <v>0</v>
      </c>
    </row>
  </sheetData>
  <mergeCells count="18">
    <mergeCell ref="Z11:AE11"/>
    <mergeCell ref="AG11:AL11"/>
    <mergeCell ref="A4:AL4"/>
    <mergeCell ref="A5:AL5"/>
    <mergeCell ref="A6:AL6"/>
    <mergeCell ref="A7:AL7"/>
    <mergeCell ref="A9:A12"/>
    <mergeCell ref="B9:B12"/>
    <mergeCell ref="C9:C12"/>
    <mergeCell ref="D9:AL9"/>
    <mergeCell ref="D10:J10"/>
    <mergeCell ref="K10:Q10"/>
    <mergeCell ref="R10:X10"/>
    <mergeCell ref="Y10:AE10"/>
    <mergeCell ref="AF10:AL10"/>
    <mergeCell ref="E11:J11"/>
    <mergeCell ref="L11:Q11"/>
    <mergeCell ref="S11:X11"/>
  </mergeCells>
  <conditionalFormatting sqref="B100 B86:B97">
    <cfRule type="duplicateValues" dxfId="7086" priority="5026" stopIfTrue="1"/>
    <cfRule type="duplicateValues" dxfId="7085" priority="5027" stopIfTrue="1"/>
  </conditionalFormatting>
  <conditionalFormatting sqref="B100 B85:B93 B95:B97">
    <cfRule type="duplicateValues" dxfId="7084" priority="4940" stopIfTrue="1"/>
    <cfRule type="duplicateValues" dxfId="7083" priority="4941" stopIfTrue="1"/>
  </conditionalFormatting>
  <conditionalFormatting sqref="B14">
    <cfRule type="duplicateValues" dxfId="7082" priority="4868"/>
  </conditionalFormatting>
  <conditionalFormatting sqref="B21">
    <cfRule type="duplicateValues" dxfId="7081" priority="4862"/>
  </conditionalFormatting>
  <conditionalFormatting sqref="B24">
    <cfRule type="duplicateValues" dxfId="7080" priority="4859"/>
  </conditionalFormatting>
  <conditionalFormatting sqref="B26">
    <cfRule type="duplicateValues" dxfId="7079" priority="4854"/>
  </conditionalFormatting>
  <conditionalFormatting sqref="B23">
    <cfRule type="duplicateValues" dxfId="7078" priority="4844"/>
  </conditionalFormatting>
  <conditionalFormatting sqref="B32">
    <cfRule type="duplicateValues" dxfId="7077" priority="4829"/>
  </conditionalFormatting>
  <conditionalFormatting sqref="B29">
    <cfRule type="duplicateValues" dxfId="7076" priority="4814"/>
  </conditionalFormatting>
  <conditionalFormatting sqref="B41">
    <cfRule type="duplicateValues" dxfId="7075" priority="4784"/>
  </conditionalFormatting>
  <conditionalFormatting sqref="B45">
    <cfRule type="duplicateValues" dxfId="7074" priority="4783"/>
  </conditionalFormatting>
  <conditionalFormatting sqref="B213">
    <cfRule type="duplicateValues" dxfId="7073" priority="4782"/>
  </conditionalFormatting>
  <conditionalFormatting sqref="B203">
    <cfRule type="duplicateValues" dxfId="7072" priority="4781"/>
  </conditionalFormatting>
  <conditionalFormatting sqref="B226:B227">
    <cfRule type="duplicateValues" dxfId="7071" priority="4780"/>
  </conditionalFormatting>
  <conditionalFormatting sqref="B54">
    <cfRule type="duplicateValues" dxfId="7070" priority="4779"/>
  </conditionalFormatting>
  <conditionalFormatting sqref="C49:C50">
    <cfRule type="duplicateValues" dxfId="7069" priority="4705"/>
  </conditionalFormatting>
  <conditionalFormatting sqref="C49">
    <cfRule type="duplicateValues" dxfId="7068" priority="4704"/>
  </conditionalFormatting>
  <conditionalFormatting sqref="C50">
    <cfRule type="duplicateValues" dxfId="7067" priority="4700"/>
  </conditionalFormatting>
  <conditionalFormatting sqref="C62">
    <cfRule type="duplicateValues" dxfId="7066" priority="4698"/>
  </conditionalFormatting>
  <conditionalFormatting sqref="B22:B24">
    <cfRule type="duplicateValues" dxfId="7065" priority="4695"/>
  </conditionalFormatting>
  <conditionalFormatting sqref="B14:B24">
    <cfRule type="duplicateValues" dxfId="7064" priority="4691"/>
  </conditionalFormatting>
  <conditionalFormatting sqref="B241">
    <cfRule type="duplicateValues" dxfId="7063" priority="4689"/>
  </conditionalFormatting>
  <conditionalFormatting sqref="B244">
    <cfRule type="duplicateValues" dxfId="7062" priority="4688"/>
  </conditionalFormatting>
  <conditionalFormatting sqref="B330:B331">
    <cfRule type="duplicateValues" dxfId="7061" priority="4687"/>
  </conditionalFormatting>
  <conditionalFormatting sqref="B51">
    <cfRule type="duplicateValues" dxfId="7060" priority="4684"/>
  </conditionalFormatting>
  <conditionalFormatting sqref="B60">
    <cfRule type="duplicateValues" dxfId="7059" priority="4683"/>
  </conditionalFormatting>
  <conditionalFormatting sqref="B76">
    <cfRule type="duplicateValues" dxfId="7058" priority="4681"/>
  </conditionalFormatting>
  <conditionalFormatting sqref="B220">
    <cfRule type="duplicateValues" dxfId="7057" priority="4680"/>
  </conditionalFormatting>
  <conditionalFormatting sqref="B230">
    <cfRule type="duplicateValues" dxfId="7056" priority="4679"/>
  </conditionalFormatting>
  <conditionalFormatting sqref="B242:B243">
    <cfRule type="duplicateValues" dxfId="7055" priority="4678"/>
  </conditionalFormatting>
  <conditionalFormatting sqref="B48">
    <cfRule type="duplicateValues" dxfId="7054" priority="4677"/>
  </conditionalFormatting>
  <conditionalFormatting sqref="C26">
    <cfRule type="duplicateValues" dxfId="7053" priority="4676"/>
  </conditionalFormatting>
  <conditionalFormatting sqref="B28">
    <cfRule type="duplicateValues" dxfId="7052" priority="4675"/>
  </conditionalFormatting>
  <conditionalFormatting sqref="C28">
    <cfRule type="duplicateValues" dxfId="7051" priority="4674"/>
  </conditionalFormatting>
  <conditionalFormatting sqref="B49:B50">
    <cfRule type="duplicateValues" dxfId="7050" priority="4673"/>
  </conditionalFormatting>
  <conditionalFormatting sqref="C52">
    <cfRule type="duplicateValues" dxfId="7049" priority="4671"/>
  </conditionalFormatting>
  <conditionalFormatting sqref="B52">
    <cfRule type="duplicateValues" dxfId="7048" priority="4670"/>
  </conditionalFormatting>
  <conditionalFormatting sqref="C56">
    <cfRule type="duplicateValues" dxfId="7047" priority="4669"/>
  </conditionalFormatting>
  <conditionalFormatting sqref="B56">
    <cfRule type="duplicateValues" dxfId="7046" priority="4668"/>
  </conditionalFormatting>
  <conditionalFormatting sqref="B61:B62">
    <cfRule type="duplicateValues" dxfId="7045" priority="4666"/>
  </conditionalFormatting>
  <conditionalFormatting sqref="C74">
    <cfRule type="duplicateValues" dxfId="7044" priority="4665"/>
  </conditionalFormatting>
  <conditionalFormatting sqref="B74">
    <cfRule type="duplicateValues" dxfId="7043" priority="4664"/>
  </conditionalFormatting>
  <conditionalFormatting sqref="C77">
    <cfRule type="duplicateValues" dxfId="7042" priority="4661"/>
  </conditionalFormatting>
  <conditionalFormatting sqref="B77">
    <cfRule type="duplicateValues" dxfId="7041" priority="4660"/>
  </conditionalFormatting>
  <conditionalFormatting sqref="B219">
    <cfRule type="duplicateValues" dxfId="7040" priority="4658"/>
  </conditionalFormatting>
  <conditionalFormatting sqref="B221">
    <cfRule type="duplicateValues" dxfId="7039" priority="4656"/>
  </conditionalFormatting>
  <conditionalFormatting sqref="C223:C229">
    <cfRule type="duplicateValues" dxfId="7038" priority="4655"/>
  </conditionalFormatting>
  <conditionalFormatting sqref="B223:B229">
    <cfRule type="duplicateValues" dxfId="7037" priority="4654"/>
  </conditionalFormatting>
  <conditionalFormatting sqref="C231">
    <cfRule type="duplicateValues" dxfId="7036" priority="4653"/>
  </conditionalFormatting>
  <conditionalFormatting sqref="B231">
    <cfRule type="duplicateValues" dxfId="7035" priority="4652"/>
  </conditionalFormatting>
  <conditionalFormatting sqref="C240">
    <cfRule type="duplicateValues" dxfId="7034" priority="4651"/>
  </conditionalFormatting>
  <conditionalFormatting sqref="B240">
    <cfRule type="duplicateValues" dxfId="7033" priority="4650"/>
  </conditionalFormatting>
  <conditionalFormatting sqref="B53">
    <cfRule type="duplicateValues" dxfId="7032" priority="4641" stopIfTrue="1"/>
    <cfRule type="duplicateValues" dxfId="7031" priority="4642" stopIfTrue="1"/>
  </conditionalFormatting>
  <conditionalFormatting sqref="B91:B94">
    <cfRule type="duplicateValues" dxfId="7030" priority="4576"/>
  </conditionalFormatting>
  <conditionalFormatting sqref="B79">
    <cfRule type="duplicateValues" dxfId="7029" priority="4575"/>
  </conditionalFormatting>
  <conditionalFormatting sqref="B167:B198">
    <cfRule type="duplicateValues" dxfId="7028" priority="4574"/>
  </conditionalFormatting>
  <conditionalFormatting sqref="B224:B226">
    <cfRule type="duplicateValues" dxfId="7027" priority="4573"/>
  </conditionalFormatting>
  <conditionalFormatting sqref="B236">
    <cfRule type="duplicateValues" dxfId="7026" priority="4572"/>
  </conditionalFormatting>
  <conditionalFormatting sqref="B142:B166 B80 B85:B90">
    <cfRule type="duplicateValues" dxfId="7025" priority="4571"/>
  </conditionalFormatting>
  <conditionalFormatting sqref="B237:B275">
    <cfRule type="duplicateValues" dxfId="7024" priority="4570"/>
  </conditionalFormatting>
  <conditionalFormatting sqref="B227:B229">
    <cfRule type="duplicateValues" dxfId="7023" priority="4569"/>
  </conditionalFormatting>
  <conditionalFormatting sqref="B235">
    <cfRule type="duplicateValues" dxfId="7022" priority="4568"/>
  </conditionalFormatting>
  <conditionalFormatting sqref="C303:C304 C309 C307">
    <cfRule type="duplicateValues" dxfId="7021" priority="4550"/>
  </conditionalFormatting>
  <conditionalFormatting sqref="C200">
    <cfRule type="duplicateValues" dxfId="7020" priority="4419"/>
  </conditionalFormatting>
  <conditionalFormatting sqref="C200">
    <cfRule type="duplicateValues" dxfId="7019" priority="4410"/>
    <cfRule type="duplicateValues" dxfId="7018" priority="4411"/>
  </conditionalFormatting>
  <conditionalFormatting sqref="C200">
    <cfRule type="duplicateValues" dxfId="7017" priority="4407"/>
    <cfRule type="duplicateValues" dxfId="7016" priority="4408"/>
    <cfRule type="duplicateValues" dxfId="7015" priority="4409"/>
  </conditionalFormatting>
  <conditionalFormatting sqref="B69:B70">
    <cfRule type="duplicateValues" dxfId="7014" priority="4198" stopIfTrue="1"/>
    <cfRule type="duplicateValues" dxfId="7013" priority="4199" stopIfTrue="1"/>
  </conditionalFormatting>
  <conditionalFormatting sqref="B71">
    <cfRule type="duplicateValues" dxfId="7012" priority="4138" stopIfTrue="1"/>
    <cfRule type="duplicateValues" dxfId="7011" priority="4139" stopIfTrue="1"/>
  </conditionalFormatting>
  <conditionalFormatting sqref="C268">
    <cfRule type="duplicateValues" dxfId="7010" priority="4077"/>
  </conditionalFormatting>
  <conditionalFormatting sqref="C76">
    <cfRule type="duplicateValues" dxfId="7009" priority="4031"/>
  </conditionalFormatting>
  <conditionalFormatting sqref="C76">
    <cfRule type="duplicateValues" dxfId="7008" priority="4029"/>
    <cfRule type="duplicateValues" dxfId="7007" priority="4030"/>
  </conditionalFormatting>
  <conditionalFormatting sqref="C76">
    <cfRule type="duplicateValues" dxfId="7006" priority="4026"/>
    <cfRule type="duplicateValues" dxfId="7005" priority="4027"/>
    <cfRule type="duplicateValues" dxfId="7004" priority="4028"/>
  </conditionalFormatting>
  <conditionalFormatting sqref="C165">
    <cfRule type="duplicateValues" dxfId="7003" priority="3952"/>
  </conditionalFormatting>
  <conditionalFormatting sqref="C165">
    <cfRule type="duplicateValues" dxfId="7002" priority="3943"/>
    <cfRule type="duplicateValues" dxfId="7001" priority="3944"/>
  </conditionalFormatting>
  <conditionalFormatting sqref="C165">
    <cfRule type="duplicateValues" dxfId="7000" priority="3940"/>
    <cfRule type="duplicateValues" dxfId="6999" priority="3941"/>
    <cfRule type="duplicateValues" dxfId="6998" priority="3942"/>
  </conditionalFormatting>
  <conditionalFormatting sqref="C327">
    <cfRule type="duplicateValues" dxfId="6997" priority="3075"/>
  </conditionalFormatting>
  <conditionalFormatting sqref="C327">
    <cfRule type="duplicateValues" dxfId="6996" priority="3073"/>
    <cfRule type="duplicateValues" dxfId="6995" priority="3074"/>
  </conditionalFormatting>
  <conditionalFormatting sqref="C327">
    <cfRule type="duplicateValues" dxfId="6994" priority="3070"/>
    <cfRule type="duplicateValues" dxfId="6993" priority="3071"/>
    <cfRule type="duplicateValues" dxfId="6992" priority="3072"/>
  </conditionalFormatting>
  <conditionalFormatting sqref="C312:C321 C330">
    <cfRule type="duplicateValues" dxfId="6991" priority="91848"/>
  </conditionalFormatting>
  <conditionalFormatting sqref="C312:C321 C330">
    <cfRule type="duplicateValues" dxfId="6990" priority="91851"/>
    <cfRule type="duplicateValues" dxfId="6989" priority="91852"/>
  </conditionalFormatting>
  <conditionalFormatting sqref="C312:C321 C330">
    <cfRule type="duplicateValues" dxfId="6988" priority="91857"/>
    <cfRule type="duplicateValues" dxfId="6987" priority="91858"/>
    <cfRule type="duplicateValues" dxfId="6986" priority="91859"/>
  </conditionalFormatting>
  <conditionalFormatting sqref="C330">
    <cfRule type="duplicateValues" dxfId="6985" priority="91866"/>
  </conditionalFormatting>
  <conditionalFormatting sqref="C330">
    <cfRule type="duplicateValues" dxfId="6984" priority="91868"/>
    <cfRule type="duplicateValues" dxfId="6983" priority="91869"/>
  </conditionalFormatting>
  <conditionalFormatting sqref="C330">
    <cfRule type="duplicateValues" dxfId="6982" priority="91872"/>
    <cfRule type="duplicateValues" dxfId="6981" priority="91873"/>
    <cfRule type="duplicateValues" dxfId="6980" priority="91874"/>
  </conditionalFormatting>
  <conditionalFormatting sqref="C79:C80 C101:C107 C89:C99 C72:C77 C83:C86">
    <cfRule type="duplicateValues" dxfId="6979" priority="102211"/>
  </conditionalFormatting>
  <conditionalFormatting sqref="C79:C80 C101:C107 C89:C99 C72:C77 C83:C86">
    <cfRule type="duplicateValues" dxfId="6978" priority="102217"/>
    <cfRule type="duplicateValues" dxfId="6977" priority="102218"/>
  </conditionalFormatting>
  <conditionalFormatting sqref="C79:C80 C101:C107 C89:C99 C72:C77 C83:C86">
    <cfRule type="duplicateValues" dxfId="6976" priority="102230"/>
    <cfRule type="duplicateValues" dxfId="6975" priority="102231"/>
    <cfRule type="duplicateValues" dxfId="6974" priority="102232"/>
  </conditionalFormatting>
  <conditionalFormatting sqref="C79:C80 C89:C99 C101:C107 C72:C77 C83:C86">
    <cfRule type="duplicateValues" dxfId="6973" priority="102248"/>
  </conditionalFormatting>
  <conditionalFormatting sqref="B89:B99 B101:B107 B117 B38:B42 B62 B44:B58 B67:B86">
    <cfRule type="duplicateValues" dxfId="6972" priority="102498"/>
  </conditionalFormatting>
  <conditionalFormatting sqref="B89:B99 B101:B107 B115 B38:B42 B62 B44:B58 B67:B86">
    <cfRule type="duplicateValues" dxfId="6971" priority="102506"/>
  </conditionalFormatting>
  <conditionalFormatting sqref="B101:B107 B89:B99 B115 B38:B42 B62 B44:B58 B67:B86">
    <cfRule type="duplicateValues" dxfId="6970" priority="102514"/>
  </conditionalFormatting>
  <conditionalFormatting sqref="B89:B99 B117 B101:B107 B38:B42 B62 B44:B58 B67:B86">
    <cfRule type="duplicateValues" dxfId="6969" priority="102522"/>
  </conditionalFormatting>
  <conditionalFormatting sqref="C79:C80 C89:C97 C107:C109 C72:C77 C83:C86">
    <cfRule type="duplicateValues" dxfId="6968" priority="102536"/>
  </conditionalFormatting>
  <conditionalFormatting sqref="C79:C80 C107:C109 C89:C97 C72:C77 C83:C86">
    <cfRule type="duplicateValues" dxfId="6967" priority="102542"/>
    <cfRule type="duplicateValues" dxfId="6966" priority="102543"/>
  </conditionalFormatting>
  <conditionalFormatting sqref="C79:C80 C107:C109 C89:C97 C72:C77 C83:C86">
    <cfRule type="duplicateValues" dxfId="6965" priority="102554"/>
  </conditionalFormatting>
  <conditionalFormatting sqref="C79:C80 C89:C97 C107:C109 C72:C77 C83:C86">
    <cfRule type="duplicateValues" dxfId="6964" priority="102560"/>
    <cfRule type="duplicateValues" dxfId="6963" priority="102561"/>
  </conditionalFormatting>
  <conditionalFormatting sqref="C79:C80 C107:C109 C89:C97 C72:C77 C83:C86">
    <cfRule type="duplicateValues" dxfId="6962" priority="102578"/>
    <cfRule type="duplicateValues" dxfId="6961" priority="102579"/>
    <cfRule type="duplicateValues" dxfId="6960" priority="102580"/>
  </conditionalFormatting>
  <conditionalFormatting sqref="B112:B113 B89:B97 B107:B110 B38:B42 B62 B44:B57 B67:B86">
    <cfRule type="duplicateValues" dxfId="6959" priority="102609"/>
  </conditionalFormatting>
  <conditionalFormatting sqref="C122 C79:C80 C72:C77 C207">
    <cfRule type="duplicateValues" dxfId="6958" priority="102617"/>
  </conditionalFormatting>
  <conditionalFormatting sqref="C122 C79:C80 C207 C72:C77">
    <cfRule type="duplicateValues" dxfId="6957" priority="102622"/>
    <cfRule type="duplicateValues" dxfId="6956" priority="102623"/>
  </conditionalFormatting>
  <conditionalFormatting sqref="C122 C79:C80 C207 C72:C77">
    <cfRule type="duplicateValues" dxfId="6955" priority="102632"/>
  </conditionalFormatting>
  <conditionalFormatting sqref="C122 C79:C80 C72:C77 C207">
    <cfRule type="duplicateValues" dxfId="6954" priority="102642"/>
    <cfRule type="duplicateValues" dxfId="6953" priority="102643"/>
    <cfRule type="duplicateValues" dxfId="6952" priority="102644"/>
  </conditionalFormatting>
  <conditionalFormatting sqref="C122 C79:C80 C62 C207 C42:C44 C72:C77 C56">
    <cfRule type="duplicateValues" dxfId="6951" priority="102657"/>
  </conditionalFormatting>
  <conditionalFormatting sqref="C122 C79:C80 C46:C52 C62 C42:C44 C72:C77 C207 C56">
    <cfRule type="duplicateValues" dxfId="6950" priority="102665"/>
    <cfRule type="duplicateValues" dxfId="6949" priority="102666"/>
  </conditionalFormatting>
  <conditionalFormatting sqref="C122 C79:C80 C46:C52 C62 C42:C44 C72:C77 C207 C56">
    <cfRule type="duplicateValues" dxfId="6948" priority="102683"/>
  </conditionalFormatting>
  <conditionalFormatting sqref="C122 C79:C80 C46:C52 C62 C42:C44 C72:C77 C207 C56">
    <cfRule type="duplicateValues" dxfId="6947" priority="102701"/>
    <cfRule type="duplicateValues" dxfId="6946" priority="102702"/>
    <cfRule type="duplicateValues" dxfId="6945" priority="102703"/>
  </conditionalFormatting>
  <conditionalFormatting sqref="C152:C158">
    <cfRule type="duplicateValues" dxfId="6944" priority="102738"/>
  </conditionalFormatting>
  <conditionalFormatting sqref="C152:C158">
    <cfRule type="duplicateValues" dxfId="6943" priority="102740"/>
    <cfRule type="duplicateValues" dxfId="6942" priority="102741"/>
  </conditionalFormatting>
  <conditionalFormatting sqref="C152:C158">
    <cfRule type="duplicateValues" dxfId="6941" priority="102744"/>
    <cfRule type="duplicateValues" dxfId="6940" priority="102745"/>
    <cfRule type="duplicateValues" dxfId="6939" priority="102746"/>
  </conditionalFormatting>
  <conditionalFormatting sqref="C167:C177 C143:C153 C155:C165">
    <cfRule type="duplicateValues" dxfId="6938" priority="102751"/>
  </conditionalFormatting>
  <conditionalFormatting sqref="C153:C188 C190:C200">
    <cfRule type="duplicateValues" dxfId="6937" priority="102757"/>
  </conditionalFormatting>
  <conditionalFormatting sqref="C30:C53 C208 C84:C138">
    <cfRule type="duplicateValues" dxfId="6936" priority="102799"/>
  </conditionalFormatting>
  <conditionalFormatting sqref="C30:C53 C73:C77 C208 C84:C138">
    <cfRule type="duplicateValues" dxfId="6935" priority="102803"/>
    <cfRule type="duplicateValues" dxfId="6934" priority="102804"/>
  </conditionalFormatting>
  <conditionalFormatting sqref="C30:C53 C73:C77 C208 C84:C138">
    <cfRule type="duplicateValues" dxfId="6933" priority="102813"/>
  </conditionalFormatting>
  <conditionalFormatting sqref="C30:C53 C73:C77 C208 C84:C138">
    <cfRule type="duplicateValues" dxfId="6932" priority="102823"/>
    <cfRule type="duplicateValues" dxfId="6931" priority="102824"/>
    <cfRule type="duplicateValues" dxfId="6930" priority="102825"/>
  </conditionalFormatting>
  <conditionalFormatting sqref="C268 C254 C122 C79:C80 C83:C115 C207:C208 C213 C72:C77 C235:C252 C224:C225">
    <cfRule type="duplicateValues" dxfId="6929" priority="102838"/>
  </conditionalFormatting>
  <conditionalFormatting sqref="C268 C254 C213 C122 C79:C80 C83:C115 C207:C208 C42:C44 C56 C62 C46:C52 C72:C77 C235:C252 C224:C225">
    <cfRule type="duplicateValues" dxfId="6928" priority="102849"/>
  </conditionalFormatting>
  <conditionalFormatting sqref="B143:B153 B182:B198 B155:B165">
    <cfRule type="duplicateValues" dxfId="6927" priority="102908"/>
  </conditionalFormatting>
  <conditionalFormatting sqref="B202:B206 B190:B200">
    <cfRule type="duplicateValues" dxfId="6926" priority="102912"/>
  </conditionalFormatting>
  <conditionalFormatting sqref="B155:B198">
    <cfRule type="duplicateValues" dxfId="6925" priority="102915"/>
  </conditionalFormatting>
  <conditionalFormatting sqref="C169 C160:C161 C177:C180 C152:C158 C195:C207">
    <cfRule type="duplicateValues" dxfId="6924" priority="102920"/>
  </conditionalFormatting>
  <conditionalFormatting sqref="C256:C257 C119:C120 C79:C80 C83:C99 C268 C115:C117 C72:C77 C266 C126:C205">
    <cfRule type="duplicateValues" dxfId="6923" priority="102926"/>
  </conditionalFormatting>
  <conditionalFormatting sqref="C256:C257 C119:C120 C79:C80 C83:C99 C266 C268 C72:C77 C115:C117 C126:C205">
    <cfRule type="duplicateValues" dxfId="6922" priority="102936"/>
    <cfRule type="duplicateValues" dxfId="6921" priority="102937"/>
  </conditionalFormatting>
  <conditionalFormatting sqref="C256:C257 C119:C120 C79:C80 C83:C99 C266 C268 C72:C77 C115:C117 C126:C205">
    <cfRule type="duplicateValues" dxfId="6920" priority="102956"/>
  </conditionalFormatting>
  <conditionalFormatting sqref="C256:C257 C119:C120 C79:C80 C83:C99 C268 C266 C72:C77 C115:C117 C126:C205">
    <cfRule type="duplicateValues" dxfId="6919" priority="102966"/>
    <cfRule type="duplicateValues" dxfId="6918" priority="102967"/>
  </conditionalFormatting>
  <conditionalFormatting sqref="C256:C257 C119:C120 C79:C80 C83:C99 C268 C266 C72:C77 C115:C117 C126:C205">
    <cfRule type="duplicateValues" dxfId="6917" priority="102986"/>
  </conditionalFormatting>
  <conditionalFormatting sqref="C256:C257 C119:C120 C79:C80 C72:C77 C268 C83:C99 C115:C117 C266 C126:C205">
    <cfRule type="duplicateValues" dxfId="6916" priority="103006"/>
    <cfRule type="duplicateValues" dxfId="6915" priority="103007"/>
    <cfRule type="duplicateValues" dxfId="6914" priority="103008"/>
  </conditionalFormatting>
  <conditionalFormatting sqref="C256:C257 C119:C120 C79:C80 C72:C77 C268 C83:C99 C115:C117 C266 C126:C205">
    <cfRule type="duplicateValues" dxfId="6913" priority="103036"/>
  </conditionalFormatting>
  <conditionalFormatting sqref="C72:C77 C256:C257 C119:C120 C79:C80 C208 C115:C117 C268 C266 C259:C264 C126:C205">
    <cfRule type="duplicateValues" dxfId="6912" priority="103046"/>
  </conditionalFormatting>
  <conditionalFormatting sqref="C256:C257 C119:C120 C79:C80 C56 C72:C77 C62 C46:C52 C266 C115:C117 C259 C83:C99 C126:C205">
    <cfRule type="duplicateValues" dxfId="6911" priority="103057"/>
  </conditionalFormatting>
  <conditionalFormatting sqref="C256:C257 C119:C120 C79:C80 C56 C266 C72:C77 C62 C40:C44 C115:C117 C259:C263 C268 C83:C99 C126:C205">
    <cfRule type="duplicateValues" dxfId="6910" priority="103070"/>
    <cfRule type="duplicateValues" dxfId="6909" priority="103071"/>
  </conditionalFormatting>
  <conditionalFormatting sqref="C256:C257 C119:C120 C79:C80 C56 C266 C72:C77 C62 C40:C44 C115:C117 C259:C263 C268 C83:C99 C126:C205">
    <cfRule type="duplicateValues" dxfId="6908" priority="103098"/>
  </conditionalFormatting>
  <conditionalFormatting sqref="C256:C257 C119:C120 C79:C80 C56 C266 C72:C77 C62 C40:C44 C115:C117 C259:C264 C268 C83:C99 C126:C205">
    <cfRule type="duplicateValues" dxfId="6907" priority="103112"/>
    <cfRule type="duplicateValues" dxfId="6906" priority="103113"/>
  </conditionalFormatting>
  <conditionalFormatting sqref="C256:C257 C119:C120 C79:C80 C56 C266 C72:C77 C62 C40:C44 C115:C117 C259:C264 C268 C83:C99 C126:C205">
    <cfRule type="duplicateValues" dxfId="6905" priority="103140"/>
  </conditionalFormatting>
  <conditionalFormatting sqref="C256:C257 C119:C120 C79:C80 C56 C268 C72:C77 C62 C40:C44 C115:C117 C259:C264 C46:C52 C83:C99 C126:C205">
    <cfRule type="duplicateValues" dxfId="6904" priority="103168"/>
    <cfRule type="duplicateValues" dxfId="6903" priority="103169"/>
    <cfRule type="duplicateValues" dxfId="6902" priority="103170"/>
  </conditionalFormatting>
  <conditionalFormatting sqref="C256:C257 C119:C120 C79:C80 C56 C268 C72:C77 C62 C40:C44 C115:C117 C259:C264 C46:C52 C83:C99 C126:C205">
    <cfRule type="duplicateValues" dxfId="6901" priority="103210"/>
  </conditionalFormatting>
  <conditionalFormatting sqref="C256:C257 C119:C120 C79:C80 C72:C77 C62 C40:C44 C115:C117 C208 C268 C259:C264 C266 C83:C99 C56 C126:C205">
    <cfRule type="duplicateValues" dxfId="6900" priority="103224"/>
  </conditionalFormatting>
  <conditionalFormatting sqref="B115:B117 B119:B120 B208:B209 B122:B206 B22:B32 B62 B34:B58 B67:B99">
    <cfRule type="duplicateValues" dxfId="6899" priority="103239"/>
  </conditionalFormatting>
  <conditionalFormatting sqref="B115:B117 B22:B25 B119:B120 B28:B32 B208:B209 B56 B37:B52 B122:B206 B62 B67:B99">
    <cfRule type="duplicateValues" dxfId="6898" priority="103257"/>
  </conditionalFormatting>
  <conditionalFormatting sqref="B124:B207 B122 B266:B268 B259:B262 B14:B24 B26:B32 B209:B210 B62 B34:B58 B67:B115">
    <cfRule type="duplicateValues" dxfId="6897" priority="103279"/>
  </conditionalFormatting>
  <conditionalFormatting sqref="B122 B266:B268 B259:B262 B14:B24 B26:B32 B124:B210 B62 B34:B58 B67:B115">
    <cfRule type="duplicateValues" dxfId="6896" priority="103290"/>
  </conditionalFormatting>
  <conditionalFormatting sqref="B124:B207 B28:B32 B122 B266:B268 B259:B262 B37:B52 B14:B24 B56 B209:B210 B62 B67:B115">
    <cfRule type="duplicateValues" dxfId="6895" priority="103300"/>
  </conditionalFormatting>
  <conditionalFormatting sqref="B28:B32 B122 B266:B268 B259:B262 B37:B52 B14:B24 B56 B124:B210 B62 B67:B115">
    <cfRule type="duplicateValues" dxfId="6894" priority="103312"/>
  </conditionalFormatting>
  <conditionalFormatting sqref="C303:C304 C80 C309 C30:C53 C73:C77 C307 C140 C299 C296:C297 C84:C128 C143:C207">
    <cfRule type="duplicateValues" dxfId="6893" priority="103323"/>
  </conditionalFormatting>
  <conditionalFormatting sqref="C303:C304 C80 C307 C309 C73:C77 C30:C53 C140 C296:C297 C299:C300 C84:C128 C143:C207">
    <cfRule type="duplicateValues" dxfId="6892" priority="103335"/>
    <cfRule type="duplicateValues" dxfId="6891" priority="103336"/>
  </conditionalFormatting>
  <conditionalFormatting sqref="C303:C304 C80 C307 C309 C73:C77 C30:C53 C140 C296:C297 C299:C300 C84:C128 C143:C207">
    <cfRule type="duplicateValues" dxfId="6890" priority="103359"/>
  </conditionalFormatting>
  <conditionalFormatting sqref="C303:C304 C80 C307 C309 C73:C77 C30:C53 C140 C296:C297 C299:C301 C84:C128 C143:C207">
    <cfRule type="duplicateValues" dxfId="6889" priority="103371"/>
    <cfRule type="duplicateValues" dxfId="6888" priority="103372"/>
  </conditionalFormatting>
  <conditionalFormatting sqref="C303:C304 C80 C307 C309 C73:C77 C30:C53 C140 C296:C297 C299:C301 C84:C128 C143:C207">
    <cfRule type="duplicateValues" dxfId="6887" priority="103395"/>
  </conditionalFormatting>
  <conditionalFormatting sqref="C303:C304 C80 C309 C307 C73:C77 C30:C53 C140 C296:C297 C299:C301 C84:C128 C143:C207">
    <cfRule type="duplicateValues" dxfId="6886" priority="103419"/>
    <cfRule type="duplicateValues" dxfId="6885" priority="103420"/>
    <cfRule type="duplicateValues" dxfId="6884" priority="103421"/>
  </conditionalFormatting>
  <conditionalFormatting sqref="C303:C304 C80 C309 C307 C73:C77 C30:C53 C140 C296:C297 C299:C301 C84:C128 C143:C207">
    <cfRule type="duplicateValues" dxfId="6883" priority="103455"/>
  </conditionalFormatting>
  <conditionalFormatting sqref="C149:C152 C142 C159:C205">
    <cfRule type="duplicateValues" dxfId="6882" priority="103467"/>
  </conditionalFormatting>
  <conditionalFormatting sqref="B152:B159 B190:B207">
    <cfRule type="duplicateValues" dxfId="6881" priority="103472"/>
  </conditionalFormatting>
  <conditionalFormatting sqref="B152:B159">
    <cfRule type="duplicateValues" dxfId="6880" priority="103475"/>
  </conditionalFormatting>
  <conditionalFormatting sqref="C224:C225">
    <cfRule type="duplicateValues" dxfId="6879" priority="103478"/>
  </conditionalFormatting>
  <conditionalFormatting sqref="C224:C225">
    <cfRule type="duplicateValues" dxfId="6878" priority="103480"/>
    <cfRule type="duplicateValues" dxfId="6877" priority="103481"/>
  </conditionalFormatting>
  <conditionalFormatting sqref="C224:C225">
    <cfRule type="duplicateValues" dxfId="6876" priority="103484"/>
    <cfRule type="duplicateValues" dxfId="6875" priority="103485"/>
    <cfRule type="duplicateValues" dxfId="6874" priority="103486"/>
  </conditionalFormatting>
  <conditionalFormatting sqref="C294 C80 C73:C77 C236:C292 C84:C138 C208 C30:C53 C224:C225">
    <cfRule type="duplicateValues" dxfId="6873" priority="103490"/>
  </conditionalFormatting>
  <conditionalFormatting sqref="C303:C304 C80 C311 C143:C207 C30:C53 C140 C209 C309 C73:C77 C296:C297 C299:C301 C84:C128 C224:C225">
    <cfRule type="duplicateValues" dxfId="6872" priority="103499"/>
  </conditionalFormatting>
  <conditionalFormatting sqref="B80 B22:B25 B140 B296:B297 B84:B128 B209 B142:B207 B224:B225 B28:B58 B67:B77">
    <cfRule type="duplicateValues" dxfId="6871" priority="103513"/>
  </conditionalFormatting>
  <conditionalFormatting sqref="B80">
    <cfRule type="duplicateValues" dxfId="6870" priority="103535"/>
  </conditionalFormatting>
  <conditionalFormatting sqref="B303:B304 B80 B307:B309 B238:B241 B236 B299 B84:B138 B14:B24 B142:B208 B230:B232 B224:B225 B28:B58 B67:B77">
    <cfRule type="duplicateValues" dxfId="6869" priority="103557"/>
  </conditionalFormatting>
  <conditionalFormatting sqref="B303:B304">
    <cfRule type="duplicateValues" dxfId="6868" priority="103585"/>
  </conditionalFormatting>
  <conditionalFormatting sqref="B67:B68 B70 B56:B62 C56 C58 C62">
    <cfRule type="duplicateValues" dxfId="6867" priority="2981" stopIfTrue="1"/>
    <cfRule type="duplicateValues" dxfId="6866" priority="2982" stopIfTrue="1"/>
  </conditionalFormatting>
  <conditionalFormatting sqref="B67:B68 B70 B55:B62 C55:C56 C58 C62">
    <cfRule type="duplicateValues" dxfId="6865" priority="2979" stopIfTrue="1"/>
    <cfRule type="duplicateValues" dxfId="6864" priority="2980" stopIfTrue="1"/>
  </conditionalFormatting>
  <conditionalFormatting sqref="B14">
    <cfRule type="duplicateValues" dxfId="6863" priority="2978"/>
  </conditionalFormatting>
  <conditionalFormatting sqref="B21">
    <cfRule type="duplicateValues" dxfId="6862" priority="2977"/>
  </conditionalFormatting>
  <conditionalFormatting sqref="B24">
    <cfRule type="duplicateValues" dxfId="6861" priority="2976"/>
  </conditionalFormatting>
  <conditionalFormatting sqref="B25:C25">
    <cfRule type="duplicateValues" dxfId="6860" priority="2975"/>
  </conditionalFormatting>
  <conditionalFormatting sqref="B23">
    <cfRule type="duplicateValues" dxfId="6859" priority="2974"/>
  </conditionalFormatting>
  <conditionalFormatting sqref="B27:C27">
    <cfRule type="duplicateValues" dxfId="6858" priority="2973"/>
  </conditionalFormatting>
  <conditionalFormatting sqref="B120:C120">
    <cfRule type="duplicateValues" dxfId="6857" priority="2972"/>
  </conditionalFormatting>
  <conditionalFormatting sqref="B136:C137">
    <cfRule type="duplicateValues" dxfId="6856" priority="2971"/>
  </conditionalFormatting>
  <conditionalFormatting sqref="B22:B24">
    <cfRule type="duplicateValues" dxfId="6855" priority="2970"/>
  </conditionalFormatting>
  <conditionalFormatting sqref="B14:B24">
    <cfRule type="duplicateValues" dxfId="6854" priority="2969"/>
  </conditionalFormatting>
  <conditionalFormatting sqref="B197:C198">
    <cfRule type="duplicateValues" dxfId="6853" priority="2968"/>
  </conditionalFormatting>
  <conditionalFormatting sqref="B46:C46">
    <cfRule type="duplicateValues" dxfId="6852" priority="2967"/>
  </conditionalFormatting>
  <conditionalFormatting sqref="B30:C30">
    <cfRule type="duplicateValues" dxfId="6851" priority="2966"/>
  </conditionalFormatting>
  <conditionalFormatting sqref="B31:C31">
    <cfRule type="duplicateValues" dxfId="6850" priority="2965"/>
  </conditionalFormatting>
  <conditionalFormatting sqref="B34:C34">
    <cfRule type="duplicateValues" dxfId="6849" priority="2964"/>
  </conditionalFormatting>
  <conditionalFormatting sqref="B45:C45">
    <cfRule type="duplicateValues" dxfId="6848" priority="2963"/>
  </conditionalFormatting>
  <conditionalFormatting sqref="B38:C38">
    <cfRule type="duplicateValues" dxfId="6847" priority="2962"/>
  </conditionalFormatting>
  <conditionalFormatting sqref="B47:C47">
    <cfRule type="duplicateValues" dxfId="6846" priority="2961"/>
  </conditionalFormatting>
  <conditionalFormatting sqref="B131:C131">
    <cfRule type="duplicateValues" dxfId="6845" priority="2960"/>
  </conditionalFormatting>
  <conditionalFormatting sqref="B141:C141">
    <cfRule type="duplicateValues" dxfId="6844" priority="2959"/>
  </conditionalFormatting>
  <conditionalFormatting sqref="B32:C32">
    <cfRule type="duplicateValues" dxfId="6843" priority="2957" stopIfTrue="1"/>
    <cfRule type="duplicateValues" dxfId="6842" priority="2958" stopIfTrue="1"/>
  </conditionalFormatting>
  <conditionalFormatting sqref="B299">
    <cfRule type="duplicateValues" dxfId="6841" priority="2955" stopIfTrue="1"/>
    <cfRule type="duplicateValues" dxfId="6840" priority="2956" stopIfTrue="1"/>
  </conditionalFormatting>
  <conditionalFormatting sqref="B296">
    <cfRule type="duplicateValues" dxfId="6839" priority="2952" stopIfTrue="1"/>
    <cfRule type="duplicateValues" dxfId="6838" priority="2953" stopIfTrue="1"/>
  </conditionalFormatting>
  <conditionalFormatting sqref="C311">
    <cfRule type="duplicateValues" dxfId="6837" priority="2951"/>
  </conditionalFormatting>
  <conditionalFormatting sqref="C298">
    <cfRule type="duplicateValues" dxfId="6836" priority="2949"/>
  </conditionalFormatting>
  <conditionalFormatting sqref="C298">
    <cfRule type="duplicateValues" dxfId="6835" priority="2947"/>
    <cfRule type="duplicateValues" dxfId="6834" priority="2948"/>
  </conditionalFormatting>
  <conditionalFormatting sqref="C298">
    <cfRule type="duplicateValues" dxfId="6833" priority="2944"/>
    <cfRule type="duplicateValues" dxfId="6832" priority="2945"/>
    <cfRule type="duplicateValues" dxfId="6831" priority="2946"/>
  </conditionalFormatting>
  <conditionalFormatting sqref="C310">
    <cfRule type="duplicateValues" dxfId="6830" priority="2943"/>
  </conditionalFormatting>
  <conditionalFormatting sqref="C310">
    <cfRule type="duplicateValues" dxfId="6829" priority="2941"/>
    <cfRule type="duplicateValues" dxfId="6828" priority="2942"/>
  </conditionalFormatting>
  <conditionalFormatting sqref="C310">
    <cfRule type="duplicateValues" dxfId="6827" priority="2938"/>
    <cfRule type="duplicateValues" dxfId="6826" priority="2939"/>
    <cfRule type="duplicateValues" dxfId="6825" priority="2940"/>
  </conditionalFormatting>
  <conditionalFormatting sqref="C90:C91">
    <cfRule type="duplicateValues" dxfId="6824" priority="2935"/>
  </conditionalFormatting>
  <conditionalFormatting sqref="C90:C91">
    <cfRule type="duplicateValues" dxfId="6823" priority="2933"/>
    <cfRule type="duplicateValues" dxfId="6822" priority="2934"/>
  </conditionalFormatting>
  <conditionalFormatting sqref="C90:C91">
    <cfRule type="duplicateValues" dxfId="6821" priority="2930"/>
    <cfRule type="duplicateValues" dxfId="6820" priority="2931"/>
    <cfRule type="duplicateValues" dxfId="6819" priority="2932"/>
  </conditionalFormatting>
  <conditionalFormatting sqref="B90:B91">
    <cfRule type="duplicateValues" dxfId="6818" priority="2929"/>
  </conditionalFormatting>
  <conditionalFormatting sqref="C108">
    <cfRule type="duplicateValues" dxfId="6817" priority="2928"/>
  </conditionalFormatting>
  <conditionalFormatting sqref="C108">
    <cfRule type="duplicateValues" dxfId="6816" priority="2926"/>
    <cfRule type="duplicateValues" dxfId="6815" priority="2927"/>
  </conditionalFormatting>
  <conditionalFormatting sqref="C108">
    <cfRule type="duplicateValues" dxfId="6814" priority="2923"/>
    <cfRule type="duplicateValues" dxfId="6813" priority="2924"/>
    <cfRule type="duplicateValues" dxfId="6812" priority="2925"/>
  </conditionalFormatting>
  <conditionalFormatting sqref="B108">
    <cfRule type="duplicateValues" dxfId="6811" priority="2922"/>
  </conditionalFormatting>
  <conditionalFormatting sqref="C123">
    <cfRule type="duplicateValues" dxfId="6810" priority="2921"/>
  </conditionalFormatting>
  <conditionalFormatting sqref="C123">
    <cfRule type="duplicateValues" dxfId="6809" priority="2919"/>
    <cfRule type="duplicateValues" dxfId="6808" priority="2920"/>
  </conditionalFormatting>
  <conditionalFormatting sqref="C123">
    <cfRule type="duplicateValues" dxfId="6807" priority="2916"/>
    <cfRule type="duplicateValues" dxfId="6806" priority="2917"/>
    <cfRule type="duplicateValues" dxfId="6805" priority="2918"/>
  </conditionalFormatting>
  <conditionalFormatting sqref="B123">
    <cfRule type="duplicateValues" dxfId="6804" priority="2915"/>
  </conditionalFormatting>
  <conditionalFormatting sqref="C126">
    <cfRule type="duplicateValues" dxfId="6803" priority="2914"/>
  </conditionalFormatting>
  <conditionalFormatting sqref="C126">
    <cfRule type="duplicateValues" dxfId="6802" priority="2912"/>
    <cfRule type="duplicateValues" dxfId="6801" priority="2913"/>
  </conditionalFormatting>
  <conditionalFormatting sqref="C126">
    <cfRule type="duplicateValues" dxfId="6800" priority="2909"/>
    <cfRule type="duplicateValues" dxfId="6799" priority="2910"/>
    <cfRule type="duplicateValues" dxfId="6798" priority="2911"/>
  </conditionalFormatting>
  <conditionalFormatting sqref="B126">
    <cfRule type="duplicateValues" dxfId="6797" priority="2908"/>
  </conditionalFormatting>
  <conditionalFormatting sqref="B176">
    <cfRule type="duplicateValues" dxfId="6796" priority="2907"/>
  </conditionalFormatting>
  <conditionalFormatting sqref="B175">
    <cfRule type="duplicateValues" dxfId="6795" priority="2906"/>
  </conditionalFormatting>
  <conditionalFormatting sqref="B206">
    <cfRule type="duplicateValues" dxfId="6794" priority="2904" stopIfTrue="1"/>
    <cfRule type="duplicateValues" dxfId="6793" priority="2905" stopIfTrue="1"/>
  </conditionalFormatting>
  <conditionalFormatting sqref="B160:B161">
    <cfRule type="duplicateValues" dxfId="6792" priority="2903"/>
  </conditionalFormatting>
  <conditionalFormatting sqref="C202">
    <cfRule type="duplicateValues" dxfId="6791" priority="2902"/>
  </conditionalFormatting>
  <conditionalFormatting sqref="B152">
    <cfRule type="duplicateValues" dxfId="6790" priority="2901"/>
  </conditionalFormatting>
  <conditionalFormatting sqref="C202">
    <cfRule type="duplicateValues" dxfId="6789" priority="2899"/>
    <cfRule type="duplicateValues" dxfId="6788" priority="2900"/>
  </conditionalFormatting>
  <conditionalFormatting sqref="C202">
    <cfRule type="duplicateValues" dxfId="6787" priority="2896"/>
    <cfRule type="duplicateValues" dxfId="6786" priority="2897"/>
    <cfRule type="duplicateValues" dxfId="6785" priority="2898"/>
  </conditionalFormatting>
  <conditionalFormatting sqref="B244:B249">
    <cfRule type="duplicateValues" dxfId="6784" priority="2895"/>
  </conditionalFormatting>
  <conditionalFormatting sqref="C306">
    <cfRule type="duplicateValues" dxfId="6783" priority="2894"/>
  </conditionalFormatting>
  <conditionalFormatting sqref="C306">
    <cfRule type="duplicateValues" dxfId="6782" priority="2892"/>
    <cfRule type="duplicateValues" dxfId="6781" priority="2893"/>
  </conditionalFormatting>
  <conditionalFormatting sqref="C306">
    <cfRule type="duplicateValues" dxfId="6780" priority="2889"/>
    <cfRule type="duplicateValues" dxfId="6779" priority="2890"/>
    <cfRule type="duplicateValues" dxfId="6778" priority="2891"/>
  </conditionalFormatting>
  <conditionalFormatting sqref="C98">
    <cfRule type="duplicateValues" dxfId="6777" priority="2888"/>
  </conditionalFormatting>
  <conditionalFormatting sqref="C98">
    <cfRule type="duplicateValues" dxfId="6776" priority="2886"/>
    <cfRule type="duplicateValues" dxfId="6775" priority="2887"/>
  </conditionalFormatting>
  <conditionalFormatting sqref="C98">
    <cfRule type="duplicateValues" dxfId="6774" priority="2883"/>
    <cfRule type="duplicateValues" dxfId="6773" priority="2884"/>
    <cfRule type="duplicateValues" dxfId="6772" priority="2885"/>
  </conditionalFormatting>
  <conditionalFormatting sqref="B98">
    <cfRule type="duplicateValues" dxfId="6771" priority="2882"/>
  </conditionalFormatting>
  <conditionalFormatting sqref="B72">
    <cfRule type="duplicateValues" dxfId="6770" priority="2879"/>
  </conditionalFormatting>
  <conditionalFormatting sqref="B59">
    <cfRule type="duplicateValues" dxfId="6769" priority="2877" stopIfTrue="1"/>
    <cfRule type="duplicateValues" dxfId="6768" priority="2878" stopIfTrue="1"/>
  </conditionalFormatting>
  <conditionalFormatting sqref="C120">
    <cfRule type="duplicateValues" dxfId="6767" priority="2876"/>
  </conditionalFormatting>
  <conditionalFormatting sqref="C120">
    <cfRule type="duplicateValues" dxfId="6766" priority="2874"/>
    <cfRule type="duplicateValues" dxfId="6765" priority="2875"/>
  </conditionalFormatting>
  <conditionalFormatting sqref="C120">
    <cfRule type="duplicateValues" dxfId="6764" priority="2871"/>
    <cfRule type="duplicateValues" dxfId="6763" priority="2872"/>
    <cfRule type="duplicateValues" dxfId="6762" priority="2873"/>
  </conditionalFormatting>
  <conditionalFormatting sqref="B120">
    <cfRule type="duplicateValues" dxfId="6761" priority="2870"/>
  </conditionalFormatting>
  <conditionalFormatting sqref="B331">
    <cfRule type="duplicateValues" dxfId="6760" priority="2869"/>
  </conditionalFormatting>
  <conditionalFormatting sqref="B234:B235">
    <cfRule type="duplicateValues" dxfId="6759" priority="2868"/>
  </conditionalFormatting>
  <conditionalFormatting sqref="B69">
    <cfRule type="duplicateValues" dxfId="6758" priority="2866"/>
  </conditionalFormatting>
  <conditionalFormatting sqref="B27">
    <cfRule type="duplicateValues" dxfId="6757" priority="2865"/>
  </conditionalFormatting>
  <conditionalFormatting sqref="C26">
    <cfRule type="duplicateValues" dxfId="6756" priority="2862"/>
    <cfRule type="duplicateValues" dxfId="6755" priority="2863"/>
  </conditionalFormatting>
  <conditionalFormatting sqref="C26">
    <cfRule type="duplicateValues" dxfId="6754" priority="2859"/>
    <cfRule type="duplicateValues" dxfId="6753" priority="2860"/>
    <cfRule type="duplicateValues" dxfId="6752" priority="2861"/>
  </conditionalFormatting>
  <conditionalFormatting sqref="B57">
    <cfRule type="duplicateValues" dxfId="6751" priority="2857"/>
  </conditionalFormatting>
  <conditionalFormatting sqref="B70">
    <cfRule type="duplicateValues" dxfId="6750" priority="2855"/>
  </conditionalFormatting>
  <conditionalFormatting sqref="B81">
    <cfRule type="duplicateValues" dxfId="6749" priority="2854"/>
  </conditionalFormatting>
  <conditionalFormatting sqref="B211">
    <cfRule type="duplicateValues" dxfId="6748" priority="2853"/>
  </conditionalFormatting>
  <conditionalFormatting sqref="B222">
    <cfRule type="duplicateValues" dxfId="6747" priority="2852"/>
  </conditionalFormatting>
  <conditionalFormatting sqref="B232">
    <cfRule type="duplicateValues" dxfId="6746" priority="2851"/>
  </conditionalFormatting>
  <conditionalFormatting sqref="B233">
    <cfRule type="duplicateValues" dxfId="6745" priority="2850"/>
  </conditionalFormatting>
  <conditionalFormatting sqref="C55">
    <cfRule type="duplicateValues" dxfId="6744" priority="2848"/>
  </conditionalFormatting>
  <conditionalFormatting sqref="C55">
    <cfRule type="duplicateValues" dxfId="6743" priority="2846"/>
    <cfRule type="duplicateValues" dxfId="6742" priority="2847"/>
  </conditionalFormatting>
  <conditionalFormatting sqref="C55">
    <cfRule type="duplicateValues" dxfId="6741" priority="2843"/>
    <cfRule type="duplicateValues" dxfId="6740" priority="2844"/>
    <cfRule type="duplicateValues" dxfId="6739" priority="2845"/>
  </conditionalFormatting>
  <conditionalFormatting sqref="B55">
    <cfRule type="duplicateValues" dxfId="6738" priority="2842"/>
  </conditionalFormatting>
  <conditionalFormatting sqref="C56">
    <cfRule type="duplicateValues" dxfId="6737" priority="2839"/>
    <cfRule type="duplicateValues" dxfId="6736" priority="2840"/>
  </conditionalFormatting>
  <conditionalFormatting sqref="C56">
    <cfRule type="duplicateValues" dxfId="6735" priority="2836"/>
    <cfRule type="duplicateValues" dxfId="6734" priority="2837"/>
    <cfRule type="duplicateValues" dxfId="6733" priority="2838"/>
  </conditionalFormatting>
  <conditionalFormatting sqref="C58">
    <cfRule type="duplicateValues" dxfId="6732" priority="2834"/>
  </conditionalFormatting>
  <conditionalFormatting sqref="C58">
    <cfRule type="duplicateValues" dxfId="6731" priority="2832"/>
    <cfRule type="duplicateValues" dxfId="6730" priority="2833"/>
  </conditionalFormatting>
  <conditionalFormatting sqref="C58">
    <cfRule type="duplicateValues" dxfId="6729" priority="2829"/>
    <cfRule type="duplicateValues" dxfId="6728" priority="2830"/>
    <cfRule type="duplicateValues" dxfId="6727" priority="2831"/>
  </conditionalFormatting>
  <conditionalFormatting sqref="B58">
    <cfRule type="duplicateValues" dxfId="6726" priority="2828"/>
  </conditionalFormatting>
  <conditionalFormatting sqref="B68">
    <cfRule type="duplicateValues" dxfId="6725" priority="2821"/>
  </conditionalFormatting>
  <conditionalFormatting sqref="B78">
    <cfRule type="duplicateValues" dxfId="6724" priority="2820"/>
  </conditionalFormatting>
  <conditionalFormatting sqref="B210">
    <cfRule type="duplicateValues" dxfId="6723" priority="2819"/>
  </conditionalFormatting>
  <conditionalFormatting sqref="B82">
    <cfRule type="duplicateValues" dxfId="6722" priority="2818"/>
  </conditionalFormatting>
  <conditionalFormatting sqref="B212">
    <cfRule type="duplicateValues" dxfId="6721" priority="2817"/>
  </conditionalFormatting>
  <conditionalFormatting sqref="B214">
    <cfRule type="duplicateValues" dxfId="6720" priority="2816"/>
  </conditionalFormatting>
  <conditionalFormatting sqref="B216">
    <cfRule type="duplicateValues" dxfId="6719" priority="2815"/>
  </conditionalFormatting>
  <conditionalFormatting sqref="B217">
    <cfRule type="duplicateValues" dxfId="6718" priority="2814"/>
  </conditionalFormatting>
  <conditionalFormatting sqref="B218">
    <cfRule type="duplicateValues" dxfId="6717" priority="2813"/>
  </conditionalFormatting>
  <conditionalFormatting sqref="B223">
    <cfRule type="duplicateValues" dxfId="6716" priority="2809"/>
  </conditionalFormatting>
  <conditionalFormatting sqref="B62">
    <cfRule type="duplicateValues" dxfId="6715" priority="2807"/>
  </conditionalFormatting>
  <conditionalFormatting sqref="C62">
    <cfRule type="duplicateValues" dxfId="6714" priority="2806"/>
  </conditionalFormatting>
  <conditionalFormatting sqref="C62">
    <cfRule type="duplicateValues" dxfId="6713" priority="2804"/>
    <cfRule type="duplicateValues" dxfId="6712" priority="2805"/>
  </conditionalFormatting>
  <conditionalFormatting sqref="C62">
    <cfRule type="duplicateValues" dxfId="6711" priority="2801"/>
    <cfRule type="duplicateValues" dxfId="6710" priority="2802"/>
    <cfRule type="duplicateValues" dxfId="6709" priority="2803"/>
  </conditionalFormatting>
  <conditionalFormatting sqref="B45">
    <cfRule type="duplicateValues" dxfId="6708" priority="2799" stopIfTrue="1"/>
    <cfRule type="duplicateValues" dxfId="6707" priority="2800" stopIfTrue="1"/>
  </conditionalFormatting>
  <conditionalFormatting sqref="B46:B50">
    <cfRule type="duplicateValues" dxfId="6706" priority="2797" stopIfTrue="1"/>
    <cfRule type="duplicateValues" dxfId="6705" priority="2798" stopIfTrue="1"/>
  </conditionalFormatting>
  <conditionalFormatting sqref="B67">
    <cfRule type="duplicateValues" dxfId="6704" priority="2795" stopIfTrue="1"/>
    <cfRule type="duplicateValues" dxfId="6703" priority="2796" stopIfTrue="1"/>
  </conditionalFormatting>
  <conditionalFormatting sqref="B107">
    <cfRule type="duplicateValues" dxfId="6702" priority="2793" stopIfTrue="1"/>
    <cfRule type="duplicateValues" dxfId="6701" priority="2794" stopIfTrue="1"/>
  </conditionalFormatting>
  <conditionalFormatting sqref="C112:C113">
    <cfRule type="duplicateValues" dxfId="6700" priority="2792"/>
  </conditionalFormatting>
  <conditionalFormatting sqref="B43">
    <cfRule type="duplicateValues" dxfId="6699" priority="2790" stopIfTrue="1"/>
    <cfRule type="duplicateValues" dxfId="6698" priority="2791" stopIfTrue="1"/>
  </conditionalFormatting>
  <conditionalFormatting sqref="B46">
    <cfRule type="duplicateValues" dxfId="6697" priority="2788" stopIfTrue="1"/>
    <cfRule type="duplicateValues" dxfId="6696" priority="2789" stopIfTrue="1"/>
  </conditionalFormatting>
  <conditionalFormatting sqref="B69">
    <cfRule type="duplicateValues" dxfId="6695" priority="2786" stopIfTrue="1"/>
    <cfRule type="duplicateValues" dxfId="6694" priority="2787" stopIfTrue="1"/>
  </conditionalFormatting>
  <conditionalFormatting sqref="B90">
    <cfRule type="duplicateValues" dxfId="6693" priority="2784" stopIfTrue="1"/>
    <cfRule type="duplicateValues" dxfId="6692" priority="2785" stopIfTrue="1"/>
  </conditionalFormatting>
  <conditionalFormatting sqref="B116">
    <cfRule type="duplicateValues" dxfId="6691" priority="2782" stopIfTrue="1"/>
    <cfRule type="duplicateValues" dxfId="6690" priority="2783" stopIfTrue="1"/>
  </conditionalFormatting>
  <conditionalFormatting sqref="C265">
    <cfRule type="duplicateValues" dxfId="6689" priority="2781"/>
  </conditionalFormatting>
  <conditionalFormatting sqref="C265">
    <cfRule type="duplicateValues" dxfId="6688" priority="2779"/>
    <cfRule type="duplicateValues" dxfId="6687" priority="2780"/>
  </conditionalFormatting>
  <conditionalFormatting sqref="C265">
    <cfRule type="duplicateValues" dxfId="6686" priority="2776"/>
    <cfRule type="duplicateValues" dxfId="6685" priority="2777"/>
    <cfRule type="duplicateValues" dxfId="6684" priority="2778"/>
  </conditionalFormatting>
  <conditionalFormatting sqref="C267">
    <cfRule type="duplicateValues" dxfId="6683" priority="2775"/>
  </conditionalFormatting>
  <conditionalFormatting sqref="C267">
    <cfRule type="duplicateValues" dxfId="6682" priority="2773"/>
    <cfRule type="duplicateValues" dxfId="6681" priority="2774"/>
  </conditionalFormatting>
  <conditionalFormatting sqref="C267">
    <cfRule type="duplicateValues" dxfId="6680" priority="2770"/>
    <cfRule type="duplicateValues" dxfId="6679" priority="2771"/>
    <cfRule type="duplicateValues" dxfId="6678" priority="2772"/>
  </conditionalFormatting>
  <conditionalFormatting sqref="B267">
    <cfRule type="duplicateValues" dxfId="6677" priority="2769"/>
  </conditionalFormatting>
  <conditionalFormatting sqref="B259">
    <cfRule type="duplicateValues" dxfId="6676" priority="2767" stopIfTrue="1"/>
    <cfRule type="duplicateValues" dxfId="6675" priority="2768" stopIfTrue="1"/>
  </conditionalFormatting>
  <conditionalFormatting sqref="B261:B262">
    <cfRule type="duplicateValues" dxfId="6674" priority="2765" stopIfTrue="1"/>
    <cfRule type="duplicateValues" dxfId="6673" priority="2766" stopIfTrue="1"/>
  </conditionalFormatting>
  <conditionalFormatting sqref="B256">
    <cfRule type="duplicateValues" dxfId="6672" priority="2763" stopIfTrue="1"/>
    <cfRule type="duplicateValues" dxfId="6671" priority="2764" stopIfTrue="1"/>
  </conditionalFormatting>
  <conditionalFormatting sqref="B115">
    <cfRule type="duplicateValues" dxfId="6670" priority="2761" stopIfTrue="1"/>
    <cfRule type="duplicateValues" dxfId="6669" priority="2762" stopIfTrue="1"/>
  </conditionalFormatting>
  <conditionalFormatting sqref="C266">
    <cfRule type="duplicateValues" dxfId="6668" priority="2760"/>
  </conditionalFormatting>
  <conditionalFormatting sqref="C258">
    <cfRule type="duplicateValues" dxfId="6667" priority="2759"/>
  </conditionalFormatting>
  <conditionalFormatting sqref="C258">
    <cfRule type="duplicateValues" dxfId="6666" priority="2757"/>
    <cfRule type="duplicateValues" dxfId="6665" priority="2758"/>
  </conditionalFormatting>
  <conditionalFormatting sqref="C258">
    <cfRule type="duplicateValues" dxfId="6664" priority="2754"/>
    <cfRule type="duplicateValues" dxfId="6663" priority="2755"/>
    <cfRule type="duplicateValues" dxfId="6662" priority="2756"/>
  </conditionalFormatting>
  <conditionalFormatting sqref="C269">
    <cfRule type="duplicateValues" dxfId="6661" priority="2753"/>
  </conditionalFormatting>
  <conditionalFormatting sqref="C269">
    <cfRule type="duplicateValues" dxfId="6660" priority="2751"/>
    <cfRule type="duplicateValues" dxfId="6659" priority="2752"/>
  </conditionalFormatting>
  <conditionalFormatting sqref="C269">
    <cfRule type="duplicateValues" dxfId="6658" priority="2748"/>
    <cfRule type="duplicateValues" dxfId="6657" priority="2749"/>
    <cfRule type="duplicateValues" dxfId="6656" priority="2750"/>
  </conditionalFormatting>
  <conditionalFormatting sqref="B37">
    <cfRule type="duplicateValues" dxfId="6655" priority="2747"/>
  </conditionalFormatting>
  <conditionalFormatting sqref="C72">
    <cfRule type="duplicateValues" dxfId="6654" priority="2746"/>
  </conditionalFormatting>
  <conditionalFormatting sqref="C72">
    <cfRule type="duplicateValues" dxfId="6653" priority="2744"/>
    <cfRule type="duplicateValues" dxfId="6652" priority="2745"/>
  </conditionalFormatting>
  <conditionalFormatting sqref="C72">
    <cfRule type="duplicateValues" dxfId="6651" priority="2741"/>
    <cfRule type="duplicateValues" dxfId="6650" priority="2742"/>
    <cfRule type="duplicateValues" dxfId="6649" priority="2743"/>
  </conditionalFormatting>
  <conditionalFormatting sqref="C73:C76">
    <cfRule type="duplicateValues" dxfId="6648" priority="2740"/>
  </conditionalFormatting>
  <conditionalFormatting sqref="C73:C74">
    <cfRule type="duplicateValues" dxfId="6647" priority="2739"/>
  </conditionalFormatting>
  <conditionalFormatting sqref="C73:C74">
    <cfRule type="duplicateValues" dxfId="6646" priority="2737"/>
    <cfRule type="duplicateValues" dxfId="6645" priority="2738"/>
  </conditionalFormatting>
  <conditionalFormatting sqref="C73:C74">
    <cfRule type="duplicateValues" dxfId="6644" priority="2734"/>
    <cfRule type="duplicateValues" dxfId="6643" priority="2735"/>
    <cfRule type="duplicateValues" dxfId="6642" priority="2736"/>
  </conditionalFormatting>
  <conditionalFormatting sqref="C73:C76">
    <cfRule type="duplicateValues" dxfId="6641" priority="2732"/>
    <cfRule type="duplicateValues" dxfId="6640" priority="2733"/>
  </conditionalFormatting>
  <conditionalFormatting sqref="C73:C76">
    <cfRule type="duplicateValues" dxfId="6639" priority="2729"/>
    <cfRule type="duplicateValues" dxfId="6638" priority="2730"/>
    <cfRule type="duplicateValues" dxfId="6637" priority="2731"/>
  </conditionalFormatting>
  <conditionalFormatting sqref="B73:B74">
    <cfRule type="duplicateValues" dxfId="6636" priority="2728"/>
  </conditionalFormatting>
  <conditionalFormatting sqref="B73:B76">
    <cfRule type="duplicateValues" dxfId="6635" priority="2727"/>
  </conditionalFormatting>
  <conditionalFormatting sqref="C77">
    <cfRule type="duplicateValues" dxfId="6634" priority="2724"/>
    <cfRule type="duplicateValues" dxfId="6633" priority="2725"/>
  </conditionalFormatting>
  <conditionalFormatting sqref="C77">
    <cfRule type="duplicateValues" dxfId="6632" priority="2721"/>
    <cfRule type="duplicateValues" dxfId="6631" priority="2722"/>
    <cfRule type="duplicateValues" dxfId="6630" priority="2723"/>
  </conditionalFormatting>
  <conditionalFormatting sqref="B77:B78">
    <cfRule type="duplicateValues" dxfId="6629" priority="2720"/>
  </conditionalFormatting>
  <conditionalFormatting sqref="C93">
    <cfRule type="duplicateValues" dxfId="6628" priority="2719"/>
  </conditionalFormatting>
  <conditionalFormatting sqref="C93">
    <cfRule type="duplicateValues" dxfId="6627" priority="2717"/>
    <cfRule type="duplicateValues" dxfId="6626" priority="2718"/>
  </conditionalFormatting>
  <conditionalFormatting sqref="C93">
    <cfRule type="duplicateValues" dxfId="6625" priority="2714"/>
    <cfRule type="duplicateValues" dxfId="6624" priority="2715"/>
    <cfRule type="duplicateValues" dxfId="6623" priority="2716"/>
  </conditionalFormatting>
  <conditionalFormatting sqref="B93">
    <cfRule type="duplicateValues" dxfId="6622" priority="2713"/>
  </conditionalFormatting>
  <conditionalFormatting sqref="B148">
    <cfRule type="duplicateValues" dxfId="6621" priority="2712"/>
  </conditionalFormatting>
  <conditionalFormatting sqref="B182:B183">
    <cfRule type="duplicateValues" dxfId="6620" priority="2710" stopIfTrue="1"/>
    <cfRule type="duplicateValues" dxfId="6619" priority="2711" stopIfTrue="1"/>
  </conditionalFormatting>
  <conditionalFormatting sqref="B184">
    <cfRule type="duplicateValues" dxfId="6618" priority="2708" stopIfTrue="1"/>
    <cfRule type="duplicateValues" dxfId="6617" priority="2709" stopIfTrue="1"/>
  </conditionalFormatting>
  <conditionalFormatting sqref="C167">
    <cfRule type="duplicateValues" dxfId="6616" priority="2707"/>
  </conditionalFormatting>
  <conditionalFormatting sqref="C167">
    <cfRule type="duplicateValues" dxfId="6615" priority="2705"/>
    <cfRule type="duplicateValues" dxfId="6614" priority="2706"/>
  </conditionalFormatting>
  <conditionalFormatting sqref="C167">
    <cfRule type="duplicateValues" dxfId="6613" priority="2702"/>
    <cfRule type="duplicateValues" dxfId="6612" priority="2703"/>
    <cfRule type="duplicateValues" dxfId="6611" priority="2704"/>
  </conditionalFormatting>
  <conditionalFormatting sqref="C262">
    <cfRule type="duplicateValues" dxfId="6610" priority="2700"/>
    <cfRule type="duplicateValues" dxfId="6609" priority="2701"/>
  </conditionalFormatting>
  <conditionalFormatting sqref="C262">
    <cfRule type="duplicateValues" dxfId="6608" priority="2699"/>
  </conditionalFormatting>
  <conditionalFormatting sqref="C262">
    <cfRule type="duplicateValues" dxfId="6607" priority="2696"/>
    <cfRule type="duplicateValues" dxfId="6606" priority="2697"/>
    <cfRule type="duplicateValues" dxfId="6605" priority="2698"/>
  </conditionalFormatting>
  <conditionalFormatting sqref="B44">
    <cfRule type="duplicateValues" dxfId="6604" priority="2695"/>
  </conditionalFormatting>
  <conditionalFormatting sqref="B33">
    <cfRule type="duplicateValues" dxfId="6603" priority="2693" stopIfTrue="1"/>
    <cfRule type="duplicateValues" dxfId="6602" priority="2694" stopIfTrue="1"/>
  </conditionalFormatting>
  <conditionalFormatting sqref="B34">
    <cfRule type="duplicateValues" dxfId="6601" priority="2691" stopIfTrue="1"/>
    <cfRule type="duplicateValues" dxfId="6600" priority="2692" stopIfTrue="1"/>
  </conditionalFormatting>
  <conditionalFormatting sqref="B80">
    <cfRule type="duplicateValues" dxfId="6599" priority="2689"/>
  </conditionalFormatting>
  <conditionalFormatting sqref="B90">
    <cfRule type="duplicateValues" dxfId="6598" priority="2688"/>
  </conditionalFormatting>
  <conditionalFormatting sqref="B92">
    <cfRule type="duplicateValues" dxfId="6597" priority="2687"/>
  </conditionalFormatting>
  <conditionalFormatting sqref="B92">
    <cfRule type="duplicateValues" dxfId="6596" priority="2685" stopIfTrue="1"/>
    <cfRule type="duplicateValues" dxfId="6595" priority="2686" stopIfTrue="1"/>
  </conditionalFormatting>
  <conditionalFormatting sqref="B93">
    <cfRule type="duplicateValues" dxfId="6594" priority="2683" stopIfTrue="1"/>
    <cfRule type="duplicateValues" dxfId="6593" priority="2684" stopIfTrue="1"/>
  </conditionalFormatting>
  <conditionalFormatting sqref="B99">
    <cfRule type="duplicateValues" dxfId="6592" priority="2682"/>
  </conditionalFormatting>
  <conditionalFormatting sqref="C44">
    <cfRule type="duplicateValues" dxfId="6591" priority="2666"/>
    <cfRule type="duplicateValues" dxfId="6590" priority="2667"/>
  </conditionalFormatting>
  <conditionalFormatting sqref="C44">
    <cfRule type="duplicateValues" dxfId="6589" priority="2665"/>
  </conditionalFormatting>
  <conditionalFormatting sqref="C44">
    <cfRule type="duplicateValues" dxfId="6588" priority="2662"/>
    <cfRule type="duplicateValues" dxfId="6587" priority="2663"/>
    <cfRule type="duplicateValues" dxfId="6586" priority="2664"/>
  </conditionalFormatting>
  <conditionalFormatting sqref="B38">
    <cfRule type="duplicateValues" dxfId="6585" priority="2661"/>
  </conditionalFormatting>
  <conditionalFormatting sqref="B30">
    <cfRule type="duplicateValues" dxfId="6584" priority="2660"/>
  </conditionalFormatting>
  <conditionalFormatting sqref="B209">
    <cfRule type="duplicateValues" dxfId="6583" priority="2658"/>
  </conditionalFormatting>
  <conditionalFormatting sqref="C31">
    <cfRule type="duplicateValues" dxfId="6582" priority="2657"/>
  </conditionalFormatting>
  <conditionalFormatting sqref="C31">
    <cfRule type="duplicateValues" dxfId="6581" priority="2655"/>
    <cfRule type="duplicateValues" dxfId="6580" priority="2656"/>
  </conditionalFormatting>
  <conditionalFormatting sqref="C31">
    <cfRule type="duplicateValues" dxfId="6579" priority="2652"/>
    <cfRule type="duplicateValues" dxfId="6578" priority="2653"/>
    <cfRule type="duplicateValues" dxfId="6577" priority="2654"/>
  </conditionalFormatting>
  <conditionalFormatting sqref="B31">
    <cfRule type="duplicateValues" dxfId="6576" priority="2651"/>
  </conditionalFormatting>
  <conditionalFormatting sqref="B53">
    <cfRule type="duplicateValues" dxfId="6575" priority="2650"/>
  </conditionalFormatting>
  <conditionalFormatting sqref="B36">
    <cfRule type="duplicateValues" dxfId="6574" priority="2649"/>
  </conditionalFormatting>
  <conditionalFormatting sqref="C36">
    <cfRule type="duplicateValues" dxfId="6573" priority="2648"/>
  </conditionalFormatting>
  <conditionalFormatting sqref="C36">
    <cfRule type="duplicateValues" dxfId="6572" priority="2646"/>
    <cfRule type="duplicateValues" dxfId="6571" priority="2647"/>
  </conditionalFormatting>
  <conditionalFormatting sqref="C36">
    <cfRule type="duplicateValues" dxfId="6570" priority="2643"/>
    <cfRule type="duplicateValues" dxfId="6569" priority="2644"/>
    <cfRule type="duplicateValues" dxfId="6568" priority="2645"/>
  </conditionalFormatting>
  <conditionalFormatting sqref="B256:B257">
    <cfRule type="duplicateValues" dxfId="6567" priority="2642"/>
  </conditionalFormatting>
  <conditionalFormatting sqref="C311">
    <cfRule type="duplicateValues" dxfId="6566" priority="2639"/>
    <cfRule type="duplicateValues" dxfId="6565" priority="2640"/>
  </conditionalFormatting>
  <conditionalFormatting sqref="C311">
    <cfRule type="duplicateValues" dxfId="6564" priority="2636"/>
    <cfRule type="duplicateValues" dxfId="6563" priority="2637"/>
    <cfRule type="duplicateValues" dxfId="6562" priority="2638"/>
  </conditionalFormatting>
  <conditionalFormatting sqref="C160:C161">
    <cfRule type="duplicateValues" dxfId="6561" priority="2635"/>
  </conditionalFormatting>
  <conditionalFormatting sqref="C160:C161">
    <cfRule type="duplicateValues" dxfId="6560" priority="2632"/>
    <cfRule type="duplicateValues" dxfId="6559" priority="2633"/>
  </conditionalFormatting>
  <conditionalFormatting sqref="C160:C161">
    <cfRule type="duplicateValues" dxfId="6558" priority="2629"/>
    <cfRule type="duplicateValues" dxfId="6557" priority="2630"/>
    <cfRule type="duplicateValues" dxfId="6556" priority="2631"/>
  </conditionalFormatting>
  <conditionalFormatting sqref="C309">
    <cfRule type="duplicateValues" dxfId="6555" priority="2623"/>
  </conditionalFormatting>
  <conditionalFormatting sqref="B55:B56">
    <cfRule type="duplicateValues" dxfId="6554" priority="2622"/>
  </conditionalFormatting>
  <conditionalFormatting sqref="C55:C56">
    <cfRule type="duplicateValues" dxfId="6553" priority="2621"/>
  </conditionalFormatting>
  <conditionalFormatting sqref="C55:C56">
    <cfRule type="duplicateValues" dxfId="6552" priority="2619"/>
    <cfRule type="duplicateValues" dxfId="6551" priority="2620"/>
  </conditionalFormatting>
  <conditionalFormatting sqref="C55:C56">
    <cfRule type="duplicateValues" dxfId="6550" priority="2616"/>
    <cfRule type="duplicateValues" dxfId="6549" priority="2617"/>
    <cfRule type="duplicateValues" dxfId="6548" priority="2618"/>
  </conditionalFormatting>
  <conditionalFormatting sqref="B67:B68">
    <cfRule type="duplicateValues" dxfId="6547" priority="2615"/>
  </conditionalFormatting>
  <conditionalFormatting sqref="B71">
    <cfRule type="duplicateValues" dxfId="6546" priority="2612"/>
  </conditionalFormatting>
  <conditionalFormatting sqref="B78">
    <cfRule type="duplicateValues" dxfId="6545" priority="2610" stopIfTrue="1"/>
    <cfRule type="duplicateValues" dxfId="6544" priority="2611" stopIfTrue="1"/>
  </conditionalFormatting>
  <conditionalFormatting sqref="B82">
    <cfRule type="duplicateValues" dxfId="6543" priority="2608" stopIfTrue="1"/>
    <cfRule type="duplicateValues" dxfId="6542" priority="2609" stopIfTrue="1"/>
  </conditionalFormatting>
  <conditionalFormatting sqref="B83">
    <cfRule type="duplicateValues" dxfId="6541" priority="2607"/>
  </conditionalFormatting>
  <conditionalFormatting sqref="B83">
    <cfRule type="duplicateValues" dxfId="6540" priority="2605"/>
    <cfRule type="duplicateValues" dxfId="6539" priority="2606"/>
  </conditionalFormatting>
  <conditionalFormatting sqref="B83">
    <cfRule type="duplicateValues" dxfId="6538" priority="2602"/>
    <cfRule type="duplicateValues" dxfId="6537" priority="2603"/>
    <cfRule type="duplicateValues" dxfId="6536" priority="2604"/>
  </conditionalFormatting>
  <conditionalFormatting sqref="B26:B29">
    <cfRule type="duplicateValues" dxfId="6535" priority="2601"/>
  </conditionalFormatting>
  <conditionalFormatting sqref="B37:C37">
    <cfRule type="duplicateValues" dxfId="6534" priority="2600"/>
  </conditionalFormatting>
  <conditionalFormatting sqref="B47:B52">
    <cfRule type="duplicateValues" dxfId="6533" priority="2598" stopIfTrue="1"/>
    <cfRule type="duplicateValues" dxfId="6532" priority="2599" stopIfTrue="1"/>
  </conditionalFormatting>
  <conditionalFormatting sqref="C79:C80">
    <cfRule type="duplicateValues" dxfId="6531" priority="2597"/>
  </conditionalFormatting>
  <conditionalFormatting sqref="C79:C80">
    <cfRule type="duplicateValues" dxfId="6530" priority="2595"/>
    <cfRule type="duplicateValues" dxfId="6529" priority="2596"/>
  </conditionalFormatting>
  <conditionalFormatting sqref="C79:C80">
    <cfRule type="duplicateValues" dxfId="6528" priority="2592"/>
    <cfRule type="duplicateValues" dxfId="6527" priority="2593"/>
    <cfRule type="duplicateValues" dxfId="6526" priority="2594"/>
  </conditionalFormatting>
  <conditionalFormatting sqref="B79:B80">
    <cfRule type="duplicateValues" dxfId="6525" priority="2591"/>
  </conditionalFormatting>
  <conditionalFormatting sqref="C167:C177">
    <cfRule type="duplicateValues" dxfId="6524" priority="2590"/>
  </conditionalFormatting>
  <conditionalFormatting sqref="B155:B165">
    <cfRule type="duplicateValues" dxfId="6523" priority="2589"/>
  </conditionalFormatting>
  <conditionalFormatting sqref="B178:B179">
    <cfRule type="duplicateValues" dxfId="6522" priority="2587" stopIfTrue="1"/>
    <cfRule type="duplicateValues" dxfId="6521" priority="2588" stopIfTrue="1"/>
  </conditionalFormatting>
  <conditionalFormatting sqref="B330">
    <cfRule type="duplicateValues" dxfId="6520" priority="2586"/>
  </conditionalFormatting>
  <conditionalFormatting sqref="B326">
    <cfRule type="duplicateValues" dxfId="6519" priority="2585"/>
  </conditionalFormatting>
  <conditionalFormatting sqref="C322:C329">
    <cfRule type="duplicateValues" dxfId="6518" priority="2584"/>
  </conditionalFormatting>
  <conditionalFormatting sqref="C322:C329">
    <cfRule type="duplicateValues" dxfId="6517" priority="2582"/>
    <cfRule type="duplicateValues" dxfId="6516" priority="2583"/>
  </conditionalFormatting>
  <conditionalFormatting sqref="C322:C329">
    <cfRule type="duplicateValues" dxfId="6515" priority="2579"/>
    <cfRule type="duplicateValues" dxfId="6514" priority="2580"/>
    <cfRule type="duplicateValues" dxfId="6513" priority="2581"/>
  </conditionalFormatting>
  <conditionalFormatting sqref="C322:C325">
    <cfRule type="duplicateValues" dxfId="6512" priority="2578"/>
  </conditionalFormatting>
  <conditionalFormatting sqref="C322:C325">
    <cfRule type="duplicateValues" dxfId="6511" priority="2576"/>
    <cfRule type="duplicateValues" dxfId="6510" priority="2577"/>
  </conditionalFormatting>
  <conditionalFormatting sqref="C322:C325">
    <cfRule type="duplicateValues" dxfId="6509" priority="2573"/>
    <cfRule type="duplicateValues" dxfId="6508" priority="2574"/>
    <cfRule type="duplicateValues" dxfId="6507" priority="2575"/>
  </conditionalFormatting>
  <conditionalFormatting sqref="B322:B327">
    <cfRule type="duplicateValues" dxfId="6506" priority="2566"/>
  </conditionalFormatting>
  <conditionalFormatting sqref="C322:C327">
    <cfRule type="duplicateValues" dxfId="6505" priority="2565"/>
  </conditionalFormatting>
  <conditionalFormatting sqref="C322:C327">
    <cfRule type="duplicateValues" dxfId="6504" priority="2563"/>
    <cfRule type="duplicateValues" dxfId="6503" priority="2564"/>
  </conditionalFormatting>
  <conditionalFormatting sqref="C322:C327">
    <cfRule type="duplicateValues" dxfId="6502" priority="2560"/>
    <cfRule type="duplicateValues" dxfId="6501" priority="2561"/>
    <cfRule type="duplicateValues" dxfId="6500" priority="2562"/>
  </conditionalFormatting>
  <conditionalFormatting sqref="C322:C326">
    <cfRule type="duplicateValues" dxfId="6499" priority="2559"/>
  </conditionalFormatting>
  <conditionalFormatting sqref="C322:C326">
    <cfRule type="duplicateValues" dxfId="6498" priority="2557"/>
    <cfRule type="duplicateValues" dxfId="6497" priority="2558"/>
  </conditionalFormatting>
  <conditionalFormatting sqref="C322:C326">
    <cfRule type="duplicateValues" dxfId="6496" priority="2554"/>
    <cfRule type="duplicateValues" dxfId="6495" priority="2555"/>
    <cfRule type="duplicateValues" dxfId="6494" priority="2556"/>
  </conditionalFormatting>
  <conditionalFormatting sqref="C242:C292">
    <cfRule type="duplicateValues" dxfId="6493" priority="2553"/>
  </conditionalFormatting>
  <conditionalFormatting sqref="C242:C292">
    <cfRule type="duplicateValues" dxfId="6492" priority="2551"/>
    <cfRule type="duplicateValues" dxfId="6491" priority="2552"/>
  </conditionalFormatting>
  <conditionalFormatting sqref="C242:C292">
    <cfRule type="duplicateValues" dxfId="6490" priority="2548"/>
    <cfRule type="duplicateValues" dxfId="6489" priority="2549"/>
    <cfRule type="duplicateValues" dxfId="6488" priority="2550"/>
  </conditionalFormatting>
  <conditionalFormatting sqref="C312:C321">
    <cfRule type="duplicateValues" dxfId="6487" priority="2541"/>
  </conditionalFormatting>
  <conditionalFormatting sqref="C312:C321">
    <cfRule type="duplicateValues" dxfId="6486" priority="2539"/>
    <cfRule type="duplicateValues" dxfId="6485" priority="2540"/>
  </conditionalFormatting>
  <conditionalFormatting sqref="C312:C321">
    <cfRule type="duplicateValues" dxfId="6484" priority="2536"/>
    <cfRule type="duplicateValues" dxfId="6483" priority="2537"/>
    <cfRule type="duplicateValues" dxfId="6482" priority="2538"/>
  </conditionalFormatting>
  <conditionalFormatting sqref="C270:C321">
    <cfRule type="duplicateValues" dxfId="6481" priority="2535"/>
  </conditionalFormatting>
  <conditionalFormatting sqref="C270:C321">
    <cfRule type="duplicateValues" dxfId="6480" priority="2533"/>
    <cfRule type="duplicateValues" dxfId="6479" priority="2534"/>
  </conditionalFormatting>
  <conditionalFormatting sqref="C270:C321">
    <cfRule type="duplicateValues" dxfId="6478" priority="2530"/>
    <cfRule type="duplicateValues" dxfId="6477" priority="2531"/>
    <cfRule type="duplicateValues" dxfId="6476" priority="2532"/>
  </conditionalFormatting>
  <conditionalFormatting sqref="B270:B321">
    <cfRule type="duplicateValues" dxfId="6475" priority="2529"/>
  </conditionalFormatting>
  <conditionalFormatting sqref="B190:B200">
    <cfRule type="duplicateValues" dxfId="6474" priority="2528"/>
  </conditionalFormatting>
  <conditionalFormatting sqref="C226:C227">
    <cfRule type="duplicateValues" dxfId="6473" priority="2527"/>
  </conditionalFormatting>
  <conditionalFormatting sqref="C226:C227">
    <cfRule type="duplicateValues" dxfId="6472" priority="2524"/>
    <cfRule type="duplicateValues" dxfId="6471" priority="2525"/>
  </conditionalFormatting>
  <conditionalFormatting sqref="C226:C227">
    <cfRule type="duplicateValues" dxfId="6470" priority="2521"/>
    <cfRule type="duplicateValues" dxfId="6469" priority="2522"/>
    <cfRule type="duplicateValues" dxfId="6468" priority="2523"/>
  </conditionalFormatting>
  <conditionalFormatting sqref="C226:C228">
    <cfRule type="duplicateValues" dxfId="6467" priority="2520"/>
  </conditionalFormatting>
  <conditionalFormatting sqref="C226:C228">
    <cfRule type="duplicateValues" dxfId="6466" priority="2518"/>
    <cfRule type="duplicateValues" dxfId="6465" priority="2519"/>
  </conditionalFormatting>
  <conditionalFormatting sqref="C226:C228">
    <cfRule type="duplicateValues" dxfId="6464" priority="2515"/>
    <cfRule type="duplicateValues" dxfId="6463" priority="2516"/>
    <cfRule type="duplicateValues" dxfId="6462" priority="2517"/>
  </conditionalFormatting>
  <conditionalFormatting sqref="B226:B228">
    <cfRule type="duplicateValues" dxfId="6461" priority="2514"/>
  </conditionalFormatting>
  <conditionalFormatting sqref="C228">
    <cfRule type="duplicateValues" dxfId="6460" priority="2513"/>
  </conditionalFormatting>
  <conditionalFormatting sqref="B228">
    <cfRule type="duplicateValues" dxfId="6459" priority="2512"/>
  </conditionalFormatting>
  <conditionalFormatting sqref="C228">
    <cfRule type="duplicateValues" dxfId="6458" priority="2510"/>
    <cfRule type="duplicateValues" dxfId="6457" priority="2511"/>
  </conditionalFormatting>
  <conditionalFormatting sqref="C228">
    <cfRule type="duplicateValues" dxfId="6456" priority="2507"/>
    <cfRule type="duplicateValues" dxfId="6455" priority="2508"/>
    <cfRule type="duplicateValues" dxfId="6454" priority="2509"/>
  </conditionalFormatting>
  <conditionalFormatting sqref="B229">
    <cfRule type="duplicateValues" dxfId="6453" priority="2505" stopIfTrue="1"/>
    <cfRule type="duplicateValues" dxfId="6452" priority="2506" stopIfTrue="1"/>
  </conditionalFormatting>
  <conditionalFormatting sqref="B229">
    <cfRule type="duplicateValues" dxfId="6451" priority="2504"/>
  </conditionalFormatting>
  <conditionalFormatting sqref="C229">
    <cfRule type="duplicateValues" dxfId="6450" priority="2503"/>
  </conditionalFormatting>
  <conditionalFormatting sqref="C229">
    <cfRule type="duplicateValues" dxfId="6449" priority="2501"/>
    <cfRule type="duplicateValues" dxfId="6448" priority="2502"/>
  </conditionalFormatting>
  <conditionalFormatting sqref="C229">
    <cfRule type="duplicateValues" dxfId="6447" priority="2498"/>
    <cfRule type="duplicateValues" dxfId="6446" priority="2499"/>
    <cfRule type="duplicateValues" dxfId="6445" priority="2500"/>
  </conditionalFormatting>
  <conditionalFormatting sqref="B142:C142">
    <cfRule type="duplicateValues" dxfId="6444" priority="2497"/>
  </conditionalFormatting>
  <conditionalFormatting sqref="C89">
    <cfRule type="duplicateValues" dxfId="6443" priority="2496"/>
  </conditionalFormatting>
  <conditionalFormatting sqref="C89">
    <cfRule type="duplicateValues" dxfId="6442" priority="2493"/>
    <cfRule type="duplicateValues" dxfId="6441" priority="2494"/>
  </conditionalFormatting>
  <conditionalFormatting sqref="C89">
    <cfRule type="duplicateValues" dxfId="6440" priority="2490"/>
    <cfRule type="duplicateValues" dxfId="6439" priority="2491"/>
    <cfRule type="duplicateValues" dxfId="6438" priority="2492"/>
  </conditionalFormatting>
  <conditionalFormatting sqref="B89">
    <cfRule type="duplicateValues" dxfId="6437" priority="2484"/>
  </conditionalFormatting>
  <conditionalFormatting sqref="C208">
    <cfRule type="duplicateValues" dxfId="6436" priority="2482"/>
  </conditionalFormatting>
  <conditionalFormatting sqref="C208">
    <cfRule type="duplicateValues" dxfId="6435" priority="2480"/>
    <cfRule type="duplicateValues" dxfId="6434" priority="2481"/>
  </conditionalFormatting>
  <conditionalFormatting sqref="C208">
    <cfRule type="duplicateValues" dxfId="6433" priority="2477"/>
    <cfRule type="duplicateValues" dxfId="6432" priority="2478"/>
    <cfRule type="duplicateValues" dxfId="6431" priority="2479"/>
  </conditionalFormatting>
  <conditionalFormatting sqref="C115">
    <cfRule type="duplicateValues" dxfId="6430" priority="2476"/>
  </conditionalFormatting>
  <conditionalFormatting sqref="C115">
    <cfRule type="duplicateValues" dxfId="6429" priority="2474"/>
    <cfRule type="duplicateValues" dxfId="6428" priority="2475"/>
  </conditionalFormatting>
  <conditionalFormatting sqref="C101:C107">
    <cfRule type="duplicateValues" dxfId="6427" priority="2473"/>
  </conditionalFormatting>
  <conditionalFormatting sqref="C115">
    <cfRule type="duplicateValues" dxfId="6426" priority="2470"/>
    <cfRule type="duplicateValues" dxfId="6425" priority="2471"/>
    <cfRule type="duplicateValues" dxfId="6424" priority="2472"/>
  </conditionalFormatting>
  <conditionalFormatting sqref="B206">
    <cfRule type="duplicateValues" dxfId="6423" priority="2468"/>
  </conditionalFormatting>
  <conditionalFormatting sqref="C90">
    <cfRule type="duplicateValues" dxfId="6422" priority="2467"/>
  </conditionalFormatting>
  <conditionalFormatting sqref="C90">
    <cfRule type="duplicateValues" dxfId="6421" priority="2465"/>
    <cfRule type="duplicateValues" dxfId="6420" priority="2466"/>
  </conditionalFormatting>
  <conditionalFormatting sqref="C90">
    <cfRule type="duplicateValues" dxfId="6419" priority="2462"/>
    <cfRule type="duplicateValues" dxfId="6418" priority="2463"/>
    <cfRule type="duplicateValues" dxfId="6417" priority="2464"/>
  </conditionalFormatting>
  <conditionalFormatting sqref="C95">
    <cfRule type="duplicateValues" dxfId="6416" priority="2460"/>
  </conditionalFormatting>
  <conditionalFormatting sqref="C95">
    <cfRule type="duplicateValues" dxfId="6415" priority="2458"/>
    <cfRule type="duplicateValues" dxfId="6414" priority="2459"/>
  </conditionalFormatting>
  <conditionalFormatting sqref="C95">
    <cfRule type="duplicateValues" dxfId="6413" priority="2455"/>
    <cfRule type="duplicateValues" dxfId="6412" priority="2456"/>
    <cfRule type="duplicateValues" dxfId="6411" priority="2457"/>
  </conditionalFormatting>
  <conditionalFormatting sqref="B95">
    <cfRule type="duplicateValues" dxfId="6410" priority="2454"/>
  </conditionalFormatting>
  <conditionalFormatting sqref="C110:C114">
    <cfRule type="duplicateValues" dxfId="6409" priority="2453"/>
  </conditionalFormatting>
  <conditionalFormatting sqref="C110:C114">
    <cfRule type="duplicateValues" dxfId="6408" priority="2451"/>
    <cfRule type="duplicateValues" dxfId="6407" priority="2452"/>
  </conditionalFormatting>
  <conditionalFormatting sqref="C110:C114">
    <cfRule type="duplicateValues" dxfId="6406" priority="2448"/>
    <cfRule type="duplicateValues" dxfId="6405" priority="2449"/>
    <cfRule type="duplicateValues" dxfId="6404" priority="2450"/>
  </conditionalFormatting>
  <conditionalFormatting sqref="B110:B114">
    <cfRule type="duplicateValues" dxfId="6403" priority="2447"/>
  </conditionalFormatting>
  <conditionalFormatting sqref="C142">
    <cfRule type="duplicateValues" dxfId="6402" priority="2446"/>
  </conditionalFormatting>
  <conditionalFormatting sqref="C142">
    <cfRule type="duplicateValues" dxfId="6401" priority="2444"/>
    <cfRule type="duplicateValues" dxfId="6400" priority="2445"/>
  </conditionalFormatting>
  <conditionalFormatting sqref="C142">
    <cfRule type="duplicateValues" dxfId="6399" priority="2441"/>
    <cfRule type="duplicateValues" dxfId="6398" priority="2442"/>
    <cfRule type="duplicateValues" dxfId="6397" priority="2443"/>
  </conditionalFormatting>
  <conditionalFormatting sqref="B115">
    <cfRule type="duplicateValues" dxfId="6396" priority="2439"/>
  </conditionalFormatting>
  <conditionalFormatting sqref="B117">
    <cfRule type="duplicateValues" dxfId="6395" priority="2438"/>
  </conditionalFormatting>
  <conditionalFormatting sqref="B91">
    <cfRule type="duplicateValues" dxfId="6394" priority="2435"/>
  </conditionalFormatting>
  <conditionalFormatting sqref="B91">
    <cfRule type="duplicateValues" dxfId="6393" priority="2433" stopIfTrue="1"/>
    <cfRule type="duplicateValues" dxfId="6392" priority="2434" stopIfTrue="1"/>
  </conditionalFormatting>
  <conditionalFormatting sqref="B97">
    <cfRule type="duplicateValues" dxfId="6391" priority="2431" stopIfTrue="1"/>
    <cfRule type="duplicateValues" dxfId="6390" priority="2432" stopIfTrue="1"/>
  </conditionalFormatting>
  <conditionalFormatting sqref="C112:C113">
    <cfRule type="duplicateValues" dxfId="6389" priority="2427"/>
    <cfRule type="duplicateValues" dxfId="6388" priority="2428"/>
  </conditionalFormatting>
  <conditionalFormatting sqref="C112:C113">
    <cfRule type="duplicateValues" dxfId="6387" priority="2420"/>
    <cfRule type="duplicateValues" dxfId="6386" priority="2421"/>
    <cfRule type="duplicateValues" dxfId="6385" priority="2422"/>
  </conditionalFormatting>
  <conditionalFormatting sqref="C108:C109">
    <cfRule type="duplicateValues" dxfId="6384" priority="2418"/>
  </conditionalFormatting>
  <conditionalFormatting sqref="C108:C109">
    <cfRule type="duplicateValues" dxfId="6383" priority="2416"/>
    <cfRule type="duplicateValues" dxfId="6382" priority="2417"/>
  </conditionalFormatting>
  <conditionalFormatting sqref="C108:C109">
    <cfRule type="duplicateValues" dxfId="6381" priority="2413"/>
    <cfRule type="duplicateValues" dxfId="6380" priority="2414"/>
    <cfRule type="duplicateValues" dxfId="6379" priority="2415"/>
  </conditionalFormatting>
  <conditionalFormatting sqref="B108:B109">
    <cfRule type="duplicateValues" dxfId="6378" priority="2412"/>
  </conditionalFormatting>
  <conditionalFormatting sqref="B115:B117">
    <cfRule type="duplicateValues" dxfId="6377" priority="2411"/>
  </conditionalFormatting>
  <conditionalFormatting sqref="C83:C115">
    <cfRule type="duplicateValues" dxfId="6376" priority="2410"/>
  </conditionalFormatting>
  <conditionalFormatting sqref="C83:C115">
    <cfRule type="duplicateValues" dxfId="6375" priority="2408"/>
    <cfRule type="duplicateValues" dxfId="6374" priority="2409"/>
  </conditionalFormatting>
  <conditionalFormatting sqref="C83:C115">
    <cfRule type="duplicateValues" dxfId="6373" priority="2403"/>
    <cfRule type="duplicateValues" dxfId="6372" priority="2404"/>
    <cfRule type="duplicateValues" dxfId="6371" priority="2405"/>
  </conditionalFormatting>
  <conditionalFormatting sqref="B133:C138">
    <cfRule type="duplicateValues" dxfId="6370" priority="2394"/>
  </conditionalFormatting>
  <conditionalFormatting sqref="C138">
    <cfRule type="duplicateValues" dxfId="6369" priority="2393"/>
  </conditionalFormatting>
  <conditionalFormatting sqref="C138">
    <cfRule type="duplicateValues" dxfId="6368" priority="2391"/>
    <cfRule type="duplicateValues" dxfId="6367" priority="2392"/>
  </conditionalFormatting>
  <conditionalFormatting sqref="C138">
    <cfRule type="duplicateValues" dxfId="6366" priority="2388"/>
    <cfRule type="duplicateValues" dxfId="6365" priority="2389"/>
    <cfRule type="duplicateValues" dxfId="6364" priority="2390"/>
  </conditionalFormatting>
  <conditionalFormatting sqref="B138">
    <cfRule type="duplicateValues" dxfId="6363" priority="2387"/>
  </conditionalFormatting>
  <conditionalFormatting sqref="C185">
    <cfRule type="duplicateValues" dxfId="6362" priority="2380"/>
  </conditionalFormatting>
  <conditionalFormatting sqref="C202:C205">
    <cfRule type="duplicateValues" dxfId="6361" priority="2379"/>
  </conditionalFormatting>
  <conditionalFormatting sqref="C80">
    <cfRule type="duplicateValues" dxfId="6360" priority="2378"/>
  </conditionalFormatting>
  <conditionalFormatting sqref="C80">
    <cfRule type="duplicateValues" dxfId="6359" priority="2376"/>
    <cfRule type="duplicateValues" dxfId="6358" priority="2377"/>
  </conditionalFormatting>
  <conditionalFormatting sqref="C80">
    <cfRule type="duplicateValues" dxfId="6357" priority="2371"/>
    <cfRule type="duplicateValues" dxfId="6356" priority="2372"/>
    <cfRule type="duplicateValues" dxfId="6355" priority="2373"/>
  </conditionalFormatting>
  <conditionalFormatting sqref="C215">
    <cfRule type="duplicateValues" dxfId="6354" priority="2370"/>
  </conditionalFormatting>
  <conditionalFormatting sqref="B167:B177">
    <cfRule type="duplicateValues" dxfId="6353" priority="2368"/>
  </conditionalFormatting>
  <conditionalFormatting sqref="B153:B188">
    <cfRule type="duplicateValues" dxfId="6352" priority="2367"/>
  </conditionalFormatting>
  <conditionalFormatting sqref="B142:B147">
    <cfRule type="duplicateValues" dxfId="6351" priority="2366"/>
  </conditionalFormatting>
  <conditionalFormatting sqref="B142:B152">
    <cfRule type="duplicateValues" dxfId="6350" priority="2365"/>
  </conditionalFormatting>
  <conditionalFormatting sqref="C172:C174">
    <cfRule type="duplicateValues" dxfId="6349" priority="2363"/>
  </conditionalFormatting>
  <conditionalFormatting sqref="C259">
    <cfRule type="duplicateValues" dxfId="6348" priority="2362"/>
  </conditionalFormatting>
  <conditionalFormatting sqref="C259:C263">
    <cfRule type="duplicateValues" dxfId="6347" priority="2360"/>
    <cfRule type="duplicateValues" dxfId="6346" priority="2361"/>
  </conditionalFormatting>
  <conditionalFormatting sqref="C259:C263">
    <cfRule type="duplicateValues" dxfId="6345" priority="2359"/>
  </conditionalFormatting>
  <conditionalFormatting sqref="C259:C264">
    <cfRule type="duplicateValues" dxfId="6344" priority="2357"/>
    <cfRule type="duplicateValues" dxfId="6343" priority="2358"/>
  </conditionalFormatting>
  <conditionalFormatting sqref="C259:C264">
    <cfRule type="duplicateValues" dxfId="6342" priority="2356"/>
  </conditionalFormatting>
  <conditionalFormatting sqref="C259:C264">
    <cfRule type="duplicateValues" dxfId="6341" priority="2352"/>
    <cfRule type="duplicateValues" dxfId="6340" priority="2353"/>
    <cfRule type="duplicateValues" dxfId="6339" priority="2354"/>
  </conditionalFormatting>
  <conditionalFormatting sqref="C83:C99">
    <cfRule type="duplicateValues" dxfId="6338" priority="2350"/>
  </conditionalFormatting>
  <conditionalFormatting sqref="C46:C52">
    <cfRule type="duplicateValues" dxfId="6337" priority="2347"/>
    <cfRule type="duplicateValues" dxfId="6336" priority="2348"/>
  </conditionalFormatting>
  <conditionalFormatting sqref="C46:C52">
    <cfRule type="duplicateValues" dxfId="6335" priority="2346"/>
  </conditionalFormatting>
  <conditionalFormatting sqref="C266">
    <cfRule type="duplicateValues" dxfId="6334" priority="2339"/>
    <cfRule type="duplicateValues" dxfId="6333" priority="2340"/>
    <cfRule type="duplicateValues" dxfId="6332" priority="2341"/>
  </conditionalFormatting>
  <conditionalFormatting sqref="B213:B221">
    <cfRule type="duplicateValues" dxfId="6331" priority="2332"/>
  </conditionalFormatting>
  <conditionalFormatting sqref="C145:C147">
    <cfRule type="duplicateValues" dxfId="6330" priority="2316"/>
  </conditionalFormatting>
  <conditionalFormatting sqref="B207">
    <cfRule type="duplicateValues" dxfId="6329" priority="2315"/>
  </conditionalFormatting>
  <conditionalFormatting sqref="B162:B174">
    <cfRule type="duplicateValues" dxfId="6328" priority="2314"/>
  </conditionalFormatting>
  <conditionalFormatting sqref="B162:B180">
    <cfRule type="duplicateValues" dxfId="6327" priority="2313"/>
  </conditionalFormatting>
  <conditionalFormatting sqref="C235:C252">
    <cfRule type="duplicateValues" dxfId="6326" priority="2312"/>
  </conditionalFormatting>
  <conditionalFormatting sqref="C235:C252">
    <cfRule type="duplicateValues" dxfId="6325" priority="2310"/>
    <cfRule type="duplicateValues" dxfId="6324" priority="2311"/>
  </conditionalFormatting>
  <conditionalFormatting sqref="C235:C252">
    <cfRule type="duplicateValues" dxfId="6323" priority="2307"/>
    <cfRule type="duplicateValues" dxfId="6322" priority="2308"/>
    <cfRule type="duplicateValues" dxfId="6321" priority="2309"/>
  </conditionalFormatting>
  <conditionalFormatting sqref="C307">
    <cfRule type="duplicateValues" dxfId="6320" priority="2305"/>
  </conditionalFormatting>
  <conditionalFormatting sqref="B311">
    <cfRule type="duplicateValues" dxfId="6319" priority="2300"/>
  </conditionalFormatting>
  <conditionalFormatting sqref="C332:C341">
    <cfRule type="duplicateValues" dxfId="6318" priority="104954"/>
  </conditionalFormatting>
  <conditionalFormatting sqref="C332:C341">
    <cfRule type="duplicateValues" dxfId="6317" priority="104955"/>
    <cfRule type="duplicateValues" dxfId="6316" priority="104956"/>
  </conditionalFormatting>
  <conditionalFormatting sqref="C332:C341">
    <cfRule type="duplicateValues" dxfId="6315" priority="104957"/>
    <cfRule type="duplicateValues" dxfId="6314" priority="104958"/>
    <cfRule type="duplicateValues" dxfId="6313" priority="104959"/>
  </conditionalFormatting>
  <conditionalFormatting sqref="B26">
    <cfRule type="duplicateValues" dxfId="6312" priority="1325"/>
  </conditionalFormatting>
  <conditionalFormatting sqref="B26">
    <cfRule type="duplicateValues" dxfId="6311" priority="1324"/>
  </conditionalFormatting>
  <conditionalFormatting sqref="B26">
    <cfRule type="duplicateValues" dxfId="6310" priority="1323"/>
  </conditionalFormatting>
  <conditionalFormatting sqref="B26">
    <cfRule type="duplicateValues" dxfId="6309" priority="1322"/>
  </conditionalFormatting>
  <conditionalFormatting sqref="B26">
    <cfRule type="duplicateValues" dxfId="6308" priority="1321"/>
  </conditionalFormatting>
  <conditionalFormatting sqref="B26">
    <cfRule type="duplicateValues" dxfId="6307" priority="1320"/>
  </conditionalFormatting>
  <conditionalFormatting sqref="B26">
    <cfRule type="duplicateValues" dxfId="6306" priority="1319"/>
  </conditionalFormatting>
  <conditionalFormatting sqref="B26">
    <cfRule type="duplicateValues" dxfId="6305" priority="1318"/>
  </conditionalFormatting>
  <conditionalFormatting sqref="B26">
    <cfRule type="duplicateValues" dxfId="6304" priority="1317"/>
  </conditionalFormatting>
  <conditionalFormatting sqref="B26">
    <cfRule type="duplicateValues" dxfId="6303" priority="1316"/>
  </conditionalFormatting>
  <conditionalFormatting sqref="B26">
    <cfRule type="duplicateValues" dxfId="6302" priority="1315"/>
  </conditionalFormatting>
  <conditionalFormatting sqref="B26">
    <cfRule type="duplicateValues" dxfId="6301" priority="1314"/>
  </conditionalFormatting>
  <conditionalFormatting sqref="B26">
    <cfRule type="duplicateValues" dxfId="6300" priority="1313"/>
  </conditionalFormatting>
  <conditionalFormatting sqref="B28">
    <cfRule type="duplicateValues" dxfId="6299" priority="1312"/>
  </conditionalFormatting>
  <conditionalFormatting sqref="C28">
    <cfRule type="duplicateValues" dxfId="6298" priority="1311"/>
  </conditionalFormatting>
  <conditionalFormatting sqref="C28">
    <cfRule type="duplicateValues" dxfId="6297" priority="1309"/>
    <cfRule type="duplicateValues" dxfId="6296" priority="1310"/>
  </conditionalFormatting>
  <conditionalFormatting sqref="C28">
    <cfRule type="duplicateValues" dxfId="6295" priority="1306"/>
    <cfRule type="duplicateValues" dxfId="6294" priority="1307"/>
    <cfRule type="duplicateValues" dxfId="6293" priority="1308"/>
  </conditionalFormatting>
  <conditionalFormatting sqref="B28">
    <cfRule type="duplicateValues" dxfId="6292" priority="1305"/>
  </conditionalFormatting>
  <conditionalFormatting sqref="B28">
    <cfRule type="duplicateValues" dxfId="6291" priority="1304"/>
  </conditionalFormatting>
  <conditionalFormatting sqref="B28">
    <cfRule type="duplicateValues" dxfId="6290" priority="1303"/>
  </conditionalFormatting>
  <conditionalFormatting sqref="B28">
    <cfRule type="duplicateValues" dxfId="6289" priority="1302"/>
  </conditionalFormatting>
  <conditionalFormatting sqref="B28">
    <cfRule type="duplicateValues" dxfId="6288" priority="1301"/>
  </conditionalFormatting>
  <conditionalFormatting sqref="B28">
    <cfRule type="duplicateValues" dxfId="6287" priority="1300"/>
  </conditionalFormatting>
  <conditionalFormatting sqref="B28">
    <cfRule type="duplicateValues" dxfId="6286" priority="1299"/>
  </conditionalFormatting>
  <conditionalFormatting sqref="B28">
    <cfRule type="duplicateValues" dxfId="6285" priority="1298"/>
  </conditionalFormatting>
  <conditionalFormatting sqref="B28">
    <cfRule type="duplicateValues" dxfId="6284" priority="1297"/>
  </conditionalFormatting>
  <conditionalFormatting sqref="B28">
    <cfRule type="duplicateValues" dxfId="6283" priority="1296"/>
  </conditionalFormatting>
  <conditionalFormatting sqref="B28">
    <cfRule type="duplicateValues" dxfId="6282" priority="1295"/>
  </conditionalFormatting>
  <conditionalFormatting sqref="B28">
    <cfRule type="duplicateValues" dxfId="6281" priority="1294"/>
  </conditionalFormatting>
  <conditionalFormatting sqref="B28">
    <cfRule type="duplicateValues" dxfId="6280" priority="1293"/>
  </conditionalFormatting>
  <conditionalFormatting sqref="B55">
    <cfRule type="duplicateValues" dxfId="6279" priority="1292"/>
  </conditionalFormatting>
  <conditionalFormatting sqref="C55">
    <cfRule type="duplicateValues" dxfId="6278" priority="1291"/>
  </conditionalFormatting>
  <conditionalFormatting sqref="B55">
    <cfRule type="duplicateValues" dxfId="6277" priority="1290"/>
  </conditionalFormatting>
  <conditionalFormatting sqref="B55">
    <cfRule type="duplicateValues" dxfId="6276" priority="1289"/>
  </conditionalFormatting>
  <conditionalFormatting sqref="B55">
    <cfRule type="duplicateValues" dxfId="6275" priority="1288"/>
  </conditionalFormatting>
  <conditionalFormatting sqref="B55">
    <cfRule type="duplicateValues" dxfId="6274" priority="1287"/>
  </conditionalFormatting>
  <conditionalFormatting sqref="B55">
    <cfRule type="duplicateValues" dxfId="6273" priority="1286"/>
  </conditionalFormatting>
  <conditionalFormatting sqref="C55">
    <cfRule type="duplicateValues" dxfId="6272" priority="1285"/>
  </conditionalFormatting>
  <conditionalFormatting sqref="C55">
    <cfRule type="duplicateValues" dxfId="6271" priority="1283"/>
    <cfRule type="duplicateValues" dxfId="6270" priority="1284"/>
  </conditionalFormatting>
  <conditionalFormatting sqref="C55">
    <cfRule type="duplicateValues" dxfId="6269" priority="1280"/>
    <cfRule type="duplicateValues" dxfId="6268" priority="1281"/>
    <cfRule type="duplicateValues" dxfId="6267" priority="1282"/>
  </conditionalFormatting>
  <conditionalFormatting sqref="B55">
    <cfRule type="duplicateValues" dxfId="6266" priority="1279"/>
  </conditionalFormatting>
  <conditionalFormatting sqref="B55">
    <cfRule type="duplicateValues" dxfId="6265" priority="1278"/>
  </conditionalFormatting>
  <conditionalFormatting sqref="B55">
    <cfRule type="duplicateValues" dxfId="6264" priority="1277"/>
  </conditionalFormatting>
  <conditionalFormatting sqref="B55">
    <cfRule type="duplicateValues" dxfId="6263" priority="1276"/>
  </conditionalFormatting>
  <conditionalFormatting sqref="B55">
    <cfRule type="duplicateValues" dxfId="6262" priority="1275"/>
  </conditionalFormatting>
  <conditionalFormatting sqref="B55">
    <cfRule type="duplicateValues" dxfId="6261" priority="1274"/>
  </conditionalFormatting>
  <conditionalFormatting sqref="B55">
    <cfRule type="duplicateValues" dxfId="6260" priority="1273"/>
  </conditionalFormatting>
  <conditionalFormatting sqref="B55">
    <cfRule type="duplicateValues" dxfId="6259" priority="1272"/>
  </conditionalFormatting>
  <conditionalFormatting sqref="B55">
    <cfRule type="duplicateValues" dxfId="6258" priority="1271"/>
  </conditionalFormatting>
  <conditionalFormatting sqref="B55">
    <cfRule type="duplicateValues" dxfId="6257" priority="1270"/>
  </conditionalFormatting>
  <conditionalFormatting sqref="B55">
    <cfRule type="duplicateValues" dxfId="6256" priority="1269"/>
  </conditionalFormatting>
  <conditionalFormatting sqref="B55">
    <cfRule type="duplicateValues" dxfId="6255" priority="1268"/>
  </conditionalFormatting>
  <conditionalFormatting sqref="B55">
    <cfRule type="duplicateValues" dxfId="6254" priority="1267"/>
  </conditionalFormatting>
  <conditionalFormatting sqref="C56">
    <cfRule type="duplicateValues" dxfId="6253" priority="1266"/>
  </conditionalFormatting>
  <conditionalFormatting sqref="C56">
    <cfRule type="duplicateValues" dxfId="6252" priority="1264"/>
    <cfRule type="duplicateValues" dxfId="6251" priority="1265"/>
  </conditionalFormatting>
  <conditionalFormatting sqref="C56">
    <cfRule type="duplicateValues" dxfId="6250" priority="1261"/>
    <cfRule type="duplicateValues" dxfId="6249" priority="1262"/>
    <cfRule type="duplicateValues" dxfId="6248" priority="1263"/>
  </conditionalFormatting>
  <conditionalFormatting sqref="B56">
    <cfRule type="duplicateValues" dxfId="6247" priority="1260"/>
  </conditionalFormatting>
  <conditionalFormatting sqref="B56">
    <cfRule type="duplicateValues" dxfId="6246" priority="1259"/>
  </conditionalFormatting>
  <conditionalFormatting sqref="C56">
    <cfRule type="duplicateValues" dxfId="6245" priority="1258"/>
  </conditionalFormatting>
  <conditionalFormatting sqref="B56">
    <cfRule type="duplicateValues" dxfId="6244" priority="1257"/>
  </conditionalFormatting>
  <conditionalFormatting sqref="B56">
    <cfRule type="duplicateValues" dxfId="6243" priority="1256"/>
  </conditionalFormatting>
  <conditionalFormatting sqref="B56">
    <cfRule type="duplicateValues" dxfId="6242" priority="1255"/>
  </conditionalFormatting>
  <conditionalFormatting sqref="B56">
    <cfRule type="duplicateValues" dxfId="6241" priority="1254"/>
  </conditionalFormatting>
  <conditionalFormatting sqref="B56">
    <cfRule type="duplicateValues" dxfId="6240" priority="1253"/>
  </conditionalFormatting>
  <conditionalFormatting sqref="C56">
    <cfRule type="duplicateValues" dxfId="6239" priority="1252"/>
  </conditionalFormatting>
  <conditionalFormatting sqref="C56">
    <cfRule type="duplicateValues" dxfId="6238" priority="1250"/>
    <cfRule type="duplicateValues" dxfId="6237" priority="1251"/>
  </conditionalFormatting>
  <conditionalFormatting sqref="C56">
    <cfRule type="duplicateValues" dxfId="6236" priority="1247"/>
    <cfRule type="duplicateValues" dxfId="6235" priority="1248"/>
    <cfRule type="duplicateValues" dxfId="6234" priority="1249"/>
  </conditionalFormatting>
  <conditionalFormatting sqref="B56">
    <cfRule type="duplicateValues" dxfId="6233" priority="1246"/>
  </conditionalFormatting>
  <conditionalFormatting sqref="B56">
    <cfRule type="duplicateValues" dxfId="6232" priority="1245"/>
  </conditionalFormatting>
  <conditionalFormatting sqref="B56">
    <cfRule type="duplicateValues" dxfId="6231" priority="1244"/>
  </conditionalFormatting>
  <conditionalFormatting sqref="B56">
    <cfRule type="duplicateValues" dxfId="6230" priority="1243"/>
  </conditionalFormatting>
  <conditionalFormatting sqref="B56">
    <cfRule type="duplicateValues" dxfId="6229" priority="1242"/>
  </conditionalFormatting>
  <conditionalFormatting sqref="B56">
    <cfRule type="duplicateValues" dxfId="6228" priority="1241"/>
  </conditionalFormatting>
  <conditionalFormatting sqref="B56">
    <cfRule type="duplicateValues" dxfId="6227" priority="1240"/>
  </conditionalFormatting>
  <conditionalFormatting sqref="B56">
    <cfRule type="duplicateValues" dxfId="6226" priority="1239"/>
  </conditionalFormatting>
  <conditionalFormatting sqref="B56">
    <cfRule type="duplicateValues" dxfId="6225" priority="1238"/>
  </conditionalFormatting>
  <conditionalFormatting sqref="B56">
    <cfRule type="duplicateValues" dxfId="6224" priority="1237"/>
  </conditionalFormatting>
  <conditionalFormatting sqref="B56">
    <cfRule type="duplicateValues" dxfId="6223" priority="1236"/>
  </conditionalFormatting>
  <conditionalFormatting sqref="B56">
    <cfRule type="duplicateValues" dxfId="6222" priority="1235"/>
  </conditionalFormatting>
  <conditionalFormatting sqref="B56">
    <cfRule type="duplicateValues" dxfId="6221" priority="1234"/>
  </conditionalFormatting>
  <conditionalFormatting sqref="B67:B68">
    <cfRule type="duplicateValues" dxfId="6220" priority="1232"/>
  </conditionalFormatting>
  <conditionalFormatting sqref="B67:B68">
    <cfRule type="duplicateValues" dxfId="6219" priority="1206"/>
  </conditionalFormatting>
  <conditionalFormatting sqref="B67:B68">
    <cfRule type="duplicateValues" dxfId="6218" priority="1193"/>
  </conditionalFormatting>
  <conditionalFormatting sqref="B67:B68">
    <cfRule type="duplicateValues" dxfId="6217" priority="1192"/>
  </conditionalFormatting>
  <conditionalFormatting sqref="B67:B68">
    <cfRule type="duplicateValues" dxfId="6216" priority="1190"/>
  </conditionalFormatting>
  <conditionalFormatting sqref="B67:B68">
    <cfRule type="duplicateValues" dxfId="6215" priority="1189"/>
  </conditionalFormatting>
  <conditionalFormatting sqref="B67:B68">
    <cfRule type="duplicateValues" dxfId="6214" priority="1188"/>
  </conditionalFormatting>
  <conditionalFormatting sqref="B67:B68">
    <cfRule type="duplicateValues" dxfId="6213" priority="1187"/>
  </conditionalFormatting>
  <conditionalFormatting sqref="B67:B68">
    <cfRule type="duplicateValues" dxfId="6212" priority="1186"/>
  </conditionalFormatting>
  <conditionalFormatting sqref="B67:B68">
    <cfRule type="duplicateValues" dxfId="6211" priority="1179"/>
  </conditionalFormatting>
  <conditionalFormatting sqref="B67:B68">
    <cfRule type="duplicateValues" dxfId="6210" priority="1178"/>
  </conditionalFormatting>
  <conditionalFormatting sqref="B67:B68">
    <cfRule type="duplicateValues" dxfId="6209" priority="1177"/>
  </conditionalFormatting>
  <conditionalFormatting sqref="B67:B68">
    <cfRule type="duplicateValues" dxfId="6208" priority="1176"/>
  </conditionalFormatting>
  <conditionalFormatting sqref="B67:B68">
    <cfRule type="duplicateValues" dxfId="6207" priority="1175"/>
  </conditionalFormatting>
  <conditionalFormatting sqref="B67:B68">
    <cfRule type="duplicateValues" dxfId="6206" priority="1174"/>
  </conditionalFormatting>
  <conditionalFormatting sqref="B67:B68">
    <cfRule type="duplicateValues" dxfId="6205" priority="1173"/>
  </conditionalFormatting>
  <conditionalFormatting sqref="B67:B68">
    <cfRule type="duplicateValues" dxfId="6204" priority="1172"/>
  </conditionalFormatting>
  <conditionalFormatting sqref="B67:B68">
    <cfRule type="duplicateValues" dxfId="6203" priority="1171"/>
  </conditionalFormatting>
  <conditionalFormatting sqref="B67:B68">
    <cfRule type="duplicateValues" dxfId="6202" priority="1170"/>
  </conditionalFormatting>
  <conditionalFormatting sqref="B67:B68">
    <cfRule type="duplicateValues" dxfId="6201" priority="1169"/>
  </conditionalFormatting>
  <conditionalFormatting sqref="B67:B68">
    <cfRule type="duplicateValues" dxfId="6200" priority="1168"/>
  </conditionalFormatting>
  <conditionalFormatting sqref="B67:B68">
    <cfRule type="duplicateValues" dxfId="6199" priority="1167"/>
  </conditionalFormatting>
  <conditionalFormatting sqref="B71:C71">
    <cfRule type="duplicateValues" dxfId="6198" priority="1165" stopIfTrue="1"/>
    <cfRule type="duplicateValues" dxfId="6197" priority="1166" stopIfTrue="1"/>
  </conditionalFormatting>
  <conditionalFormatting sqref="B71:C71">
    <cfRule type="duplicateValues" dxfId="6196" priority="1163" stopIfTrue="1"/>
    <cfRule type="duplicateValues" dxfId="6195" priority="1164" stopIfTrue="1"/>
  </conditionalFormatting>
  <conditionalFormatting sqref="B71">
    <cfRule type="duplicateValues" dxfId="6194" priority="1161" stopIfTrue="1"/>
    <cfRule type="duplicateValues" dxfId="6193" priority="1162" stopIfTrue="1"/>
  </conditionalFormatting>
  <conditionalFormatting sqref="B71">
    <cfRule type="duplicateValues" dxfId="6192" priority="1160"/>
  </conditionalFormatting>
  <conditionalFormatting sqref="C71">
    <cfRule type="duplicateValues" dxfId="6191" priority="1159"/>
  </conditionalFormatting>
  <conditionalFormatting sqref="B71">
    <cfRule type="duplicateValues" dxfId="6190" priority="1158"/>
  </conditionalFormatting>
  <conditionalFormatting sqref="C71">
    <cfRule type="duplicateValues" dxfId="6189" priority="1157"/>
  </conditionalFormatting>
  <conditionalFormatting sqref="C71">
    <cfRule type="duplicateValues" dxfId="6188" priority="1155"/>
    <cfRule type="duplicateValues" dxfId="6187" priority="1156"/>
  </conditionalFormatting>
  <conditionalFormatting sqref="C71">
    <cfRule type="duplicateValues" dxfId="6186" priority="1154"/>
  </conditionalFormatting>
  <conditionalFormatting sqref="C71">
    <cfRule type="duplicateValues" dxfId="6185" priority="1151"/>
    <cfRule type="duplicateValues" dxfId="6184" priority="1152"/>
    <cfRule type="duplicateValues" dxfId="6183" priority="1153"/>
  </conditionalFormatting>
  <conditionalFormatting sqref="C71">
    <cfRule type="duplicateValues" dxfId="6182" priority="1150"/>
  </conditionalFormatting>
  <conditionalFormatting sqref="C71">
    <cfRule type="duplicateValues" dxfId="6181" priority="1149"/>
  </conditionalFormatting>
  <conditionalFormatting sqref="C71">
    <cfRule type="duplicateValues" dxfId="6180" priority="1147"/>
    <cfRule type="duplicateValues" dxfId="6179" priority="1148"/>
  </conditionalFormatting>
  <conditionalFormatting sqref="C71">
    <cfRule type="duplicateValues" dxfId="6178" priority="1146"/>
  </conditionalFormatting>
  <conditionalFormatting sqref="C71">
    <cfRule type="duplicateValues" dxfId="6177" priority="1144"/>
    <cfRule type="duplicateValues" dxfId="6176" priority="1145"/>
  </conditionalFormatting>
  <conditionalFormatting sqref="C71">
    <cfRule type="duplicateValues" dxfId="6175" priority="1143"/>
  </conditionalFormatting>
  <conditionalFormatting sqref="C71">
    <cfRule type="duplicateValues" dxfId="6174" priority="1140"/>
    <cfRule type="duplicateValues" dxfId="6173" priority="1141"/>
    <cfRule type="duplicateValues" dxfId="6172" priority="1142"/>
  </conditionalFormatting>
  <conditionalFormatting sqref="C71">
    <cfRule type="duplicateValues" dxfId="6171" priority="1139"/>
  </conditionalFormatting>
  <conditionalFormatting sqref="C71">
    <cfRule type="duplicateValues" dxfId="6170" priority="1138"/>
  </conditionalFormatting>
  <conditionalFormatting sqref="C71">
    <cfRule type="duplicateValues" dxfId="6169" priority="1136"/>
    <cfRule type="duplicateValues" dxfId="6168" priority="1137"/>
  </conditionalFormatting>
  <conditionalFormatting sqref="C71">
    <cfRule type="duplicateValues" dxfId="6167" priority="1133"/>
    <cfRule type="duplicateValues" dxfId="6166" priority="1134"/>
    <cfRule type="duplicateValues" dxfId="6165" priority="1135"/>
  </conditionalFormatting>
  <conditionalFormatting sqref="B71">
    <cfRule type="duplicateValues" dxfId="6164" priority="1132"/>
  </conditionalFormatting>
  <conditionalFormatting sqref="C71">
    <cfRule type="duplicateValues" dxfId="6163" priority="1131"/>
  </conditionalFormatting>
  <conditionalFormatting sqref="C71">
    <cfRule type="duplicateValues" dxfId="6162" priority="1129"/>
    <cfRule type="duplicateValues" dxfId="6161" priority="1130"/>
  </conditionalFormatting>
  <conditionalFormatting sqref="C71">
    <cfRule type="duplicateValues" dxfId="6160" priority="1126"/>
    <cfRule type="duplicateValues" dxfId="6159" priority="1127"/>
    <cfRule type="duplicateValues" dxfId="6158" priority="1128"/>
  </conditionalFormatting>
  <conditionalFormatting sqref="C71">
    <cfRule type="duplicateValues" dxfId="6157" priority="1125"/>
  </conditionalFormatting>
  <conditionalFormatting sqref="C71">
    <cfRule type="duplicateValues" dxfId="6156" priority="1123"/>
    <cfRule type="duplicateValues" dxfId="6155" priority="1124"/>
  </conditionalFormatting>
  <conditionalFormatting sqref="C71">
    <cfRule type="duplicateValues" dxfId="6154" priority="1120"/>
    <cfRule type="duplicateValues" dxfId="6153" priority="1121"/>
    <cfRule type="duplicateValues" dxfId="6152" priority="1122"/>
  </conditionalFormatting>
  <conditionalFormatting sqref="B71">
    <cfRule type="duplicateValues" dxfId="6151" priority="1119"/>
  </conditionalFormatting>
  <conditionalFormatting sqref="B71">
    <cfRule type="duplicateValues" dxfId="6150" priority="1118"/>
  </conditionalFormatting>
  <conditionalFormatting sqref="C71">
    <cfRule type="duplicateValues" dxfId="6149" priority="1117"/>
  </conditionalFormatting>
  <conditionalFormatting sqref="B71">
    <cfRule type="duplicateValues" dxfId="6148" priority="1116"/>
  </conditionalFormatting>
  <conditionalFormatting sqref="B71">
    <cfRule type="duplicateValues" dxfId="6147" priority="1115"/>
  </conditionalFormatting>
  <conditionalFormatting sqref="B71">
    <cfRule type="duplicateValues" dxfId="6146" priority="1114"/>
  </conditionalFormatting>
  <conditionalFormatting sqref="B71">
    <cfRule type="duplicateValues" dxfId="6145" priority="1113"/>
  </conditionalFormatting>
  <conditionalFormatting sqref="B71">
    <cfRule type="duplicateValues" dxfId="6144" priority="1112"/>
  </conditionalFormatting>
  <conditionalFormatting sqref="C71">
    <cfRule type="duplicateValues" dxfId="6143" priority="1111"/>
  </conditionalFormatting>
  <conditionalFormatting sqref="C71">
    <cfRule type="duplicateValues" dxfId="6142" priority="1109"/>
    <cfRule type="duplicateValues" dxfId="6141" priority="1110"/>
  </conditionalFormatting>
  <conditionalFormatting sqref="C71">
    <cfRule type="duplicateValues" dxfId="6140" priority="1106"/>
    <cfRule type="duplicateValues" dxfId="6139" priority="1107"/>
    <cfRule type="duplicateValues" dxfId="6138" priority="1108"/>
  </conditionalFormatting>
  <conditionalFormatting sqref="B71">
    <cfRule type="duplicateValues" dxfId="6137" priority="1105"/>
  </conditionalFormatting>
  <conditionalFormatting sqref="B71">
    <cfRule type="duplicateValues" dxfId="6136" priority="1104"/>
  </conditionalFormatting>
  <conditionalFormatting sqref="B71">
    <cfRule type="duplicateValues" dxfId="6135" priority="1103"/>
  </conditionalFormatting>
  <conditionalFormatting sqref="B71">
    <cfRule type="duplicateValues" dxfId="6134" priority="1102"/>
  </conditionalFormatting>
  <conditionalFormatting sqref="B71">
    <cfRule type="duplicateValues" dxfId="6133" priority="1101"/>
  </conditionalFormatting>
  <conditionalFormatting sqref="B71">
    <cfRule type="duplicateValues" dxfId="6132" priority="1100"/>
  </conditionalFormatting>
  <conditionalFormatting sqref="B71">
    <cfRule type="duplicateValues" dxfId="6131" priority="1099"/>
  </conditionalFormatting>
  <conditionalFormatting sqref="B71">
    <cfRule type="duplicateValues" dxfId="6130" priority="1098"/>
  </conditionalFormatting>
  <conditionalFormatting sqref="B71">
    <cfRule type="duplicateValues" dxfId="6129" priority="1097"/>
  </conditionalFormatting>
  <conditionalFormatting sqref="B71">
    <cfRule type="duplicateValues" dxfId="6128" priority="1096"/>
  </conditionalFormatting>
  <conditionalFormatting sqref="B71">
    <cfRule type="duplicateValues" dxfId="6127" priority="1095"/>
  </conditionalFormatting>
  <conditionalFormatting sqref="B71">
    <cfRule type="duplicateValues" dxfId="6126" priority="1094"/>
  </conditionalFormatting>
  <conditionalFormatting sqref="B71">
    <cfRule type="duplicateValues" dxfId="6125" priority="1093"/>
  </conditionalFormatting>
  <conditionalFormatting sqref="B78">
    <cfRule type="duplicateValues" dxfId="6124" priority="1091" stopIfTrue="1"/>
    <cfRule type="duplicateValues" dxfId="6123" priority="1092" stopIfTrue="1"/>
  </conditionalFormatting>
  <conditionalFormatting sqref="B78">
    <cfRule type="duplicateValues" dxfId="6122" priority="1090"/>
  </conditionalFormatting>
  <conditionalFormatting sqref="B78">
    <cfRule type="duplicateValues" dxfId="6121" priority="1089"/>
  </conditionalFormatting>
  <conditionalFormatting sqref="B78">
    <cfRule type="duplicateValues" dxfId="6120" priority="1088"/>
  </conditionalFormatting>
  <conditionalFormatting sqref="B78">
    <cfRule type="duplicateValues" dxfId="6119" priority="1087"/>
  </conditionalFormatting>
  <conditionalFormatting sqref="B78">
    <cfRule type="duplicateValues" dxfId="6118" priority="1086"/>
  </conditionalFormatting>
  <conditionalFormatting sqref="B78:C78">
    <cfRule type="duplicateValues" dxfId="6117" priority="1084" stopIfTrue="1"/>
    <cfRule type="duplicateValues" dxfId="6116" priority="1085" stopIfTrue="1"/>
  </conditionalFormatting>
  <conditionalFormatting sqref="B78:C78">
    <cfRule type="duplicateValues" dxfId="6115" priority="1082" stopIfTrue="1"/>
    <cfRule type="duplicateValues" dxfId="6114" priority="1083" stopIfTrue="1"/>
  </conditionalFormatting>
  <conditionalFormatting sqref="B78">
    <cfRule type="duplicateValues" dxfId="6113" priority="1080" stopIfTrue="1"/>
    <cfRule type="duplicateValues" dxfId="6112" priority="1081" stopIfTrue="1"/>
  </conditionalFormatting>
  <conditionalFormatting sqref="B78">
    <cfRule type="duplicateValues" dxfId="6111" priority="1079"/>
  </conditionalFormatting>
  <conditionalFormatting sqref="C78">
    <cfRule type="duplicateValues" dxfId="6110" priority="1078"/>
  </conditionalFormatting>
  <conditionalFormatting sqref="B78">
    <cfRule type="duplicateValues" dxfId="6109" priority="1077"/>
  </conditionalFormatting>
  <conditionalFormatting sqref="C78">
    <cfRule type="duplicateValues" dxfId="6108" priority="1076"/>
  </conditionalFormatting>
  <conditionalFormatting sqref="C78">
    <cfRule type="duplicateValues" dxfId="6107" priority="1074"/>
    <cfRule type="duplicateValues" dxfId="6106" priority="1075"/>
  </conditionalFormatting>
  <conditionalFormatting sqref="C78">
    <cfRule type="duplicateValues" dxfId="6105" priority="1073"/>
  </conditionalFormatting>
  <conditionalFormatting sqref="C78">
    <cfRule type="duplicateValues" dxfId="6104" priority="1070"/>
    <cfRule type="duplicateValues" dxfId="6103" priority="1071"/>
    <cfRule type="duplicateValues" dxfId="6102" priority="1072"/>
  </conditionalFormatting>
  <conditionalFormatting sqref="C78">
    <cfRule type="duplicateValues" dxfId="6101" priority="1069"/>
  </conditionalFormatting>
  <conditionalFormatting sqref="C78">
    <cfRule type="duplicateValues" dxfId="6100" priority="1068"/>
  </conditionalFormatting>
  <conditionalFormatting sqref="C78">
    <cfRule type="duplicateValues" dxfId="6099" priority="1066"/>
    <cfRule type="duplicateValues" dxfId="6098" priority="1067"/>
  </conditionalFormatting>
  <conditionalFormatting sqref="C78">
    <cfRule type="duplicateValues" dxfId="6097" priority="1065"/>
  </conditionalFormatting>
  <conditionalFormatting sqref="C78">
    <cfRule type="duplicateValues" dxfId="6096" priority="1063"/>
    <cfRule type="duplicateValues" dxfId="6095" priority="1064"/>
  </conditionalFormatting>
  <conditionalFormatting sqref="C78">
    <cfRule type="duplicateValues" dxfId="6094" priority="1062"/>
  </conditionalFormatting>
  <conditionalFormatting sqref="C78">
    <cfRule type="duplicateValues" dxfId="6093" priority="1059"/>
    <cfRule type="duplicateValues" dxfId="6092" priority="1060"/>
    <cfRule type="duplicateValues" dxfId="6091" priority="1061"/>
  </conditionalFormatting>
  <conditionalFormatting sqref="C78">
    <cfRule type="duplicateValues" dxfId="6090" priority="1058"/>
  </conditionalFormatting>
  <conditionalFormatting sqref="C78">
    <cfRule type="duplicateValues" dxfId="6089" priority="1057"/>
  </conditionalFormatting>
  <conditionalFormatting sqref="C78">
    <cfRule type="duplicateValues" dxfId="6088" priority="1055"/>
    <cfRule type="duplicateValues" dxfId="6087" priority="1056"/>
  </conditionalFormatting>
  <conditionalFormatting sqref="C78">
    <cfRule type="duplicateValues" dxfId="6086" priority="1052"/>
    <cfRule type="duplicateValues" dxfId="6085" priority="1053"/>
    <cfRule type="duplicateValues" dxfId="6084" priority="1054"/>
  </conditionalFormatting>
  <conditionalFormatting sqref="B78">
    <cfRule type="duplicateValues" dxfId="6083" priority="1051"/>
  </conditionalFormatting>
  <conditionalFormatting sqref="C78">
    <cfRule type="duplicateValues" dxfId="6082" priority="1050"/>
  </conditionalFormatting>
  <conditionalFormatting sqref="C78">
    <cfRule type="duplicateValues" dxfId="6081" priority="1048"/>
    <cfRule type="duplicateValues" dxfId="6080" priority="1049"/>
  </conditionalFormatting>
  <conditionalFormatting sqref="C78">
    <cfRule type="duplicateValues" dxfId="6079" priority="1045"/>
    <cfRule type="duplicateValues" dxfId="6078" priority="1046"/>
    <cfRule type="duplicateValues" dxfId="6077" priority="1047"/>
  </conditionalFormatting>
  <conditionalFormatting sqref="C78">
    <cfRule type="duplicateValues" dxfId="6076" priority="1044"/>
  </conditionalFormatting>
  <conditionalFormatting sqref="C78">
    <cfRule type="duplicateValues" dxfId="6075" priority="1042"/>
    <cfRule type="duplicateValues" dxfId="6074" priority="1043"/>
  </conditionalFormatting>
  <conditionalFormatting sqref="C78">
    <cfRule type="duplicateValues" dxfId="6073" priority="1039"/>
    <cfRule type="duplicateValues" dxfId="6072" priority="1040"/>
    <cfRule type="duplicateValues" dxfId="6071" priority="1041"/>
  </conditionalFormatting>
  <conditionalFormatting sqref="B78">
    <cfRule type="duplicateValues" dxfId="6070" priority="1038"/>
  </conditionalFormatting>
  <conditionalFormatting sqref="B78">
    <cfRule type="duplicateValues" dxfId="6069" priority="1037"/>
  </conditionalFormatting>
  <conditionalFormatting sqref="C78">
    <cfRule type="duplicateValues" dxfId="6068" priority="1036"/>
  </conditionalFormatting>
  <conditionalFormatting sqref="B78">
    <cfRule type="duplicateValues" dxfId="6067" priority="1035"/>
  </conditionalFormatting>
  <conditionalFormatting sqref="B78">
    <cfRule type="duplicateValues" dxfId="6066" priority="1034"/>
  </conditionalFormatting>
  <conditionalFormatting sqref="B78">
    <cfRule type="duplicateValues" dxfId="6065" priority="1033"/>
  </conditionalFormatting>
  <conditionalFormatting sqref="B78">
    <cfRule type="duplicateValues" dxfId="6064" priority="1032"/>
  </conditionalFormatting>
  <conditionalFormatting sqref="B78">
    <cfRule type="duplicateValues" dxfId="6063" priority="1031"/>
  </conditionalFormatting>
  <conditionalFormatting sqref="C78">
    <cfRule type="duplicateValues" dxfId="6062" priority="1030"/>
  </conditionalFormatting>
  <conditionalFormatting sqref="C78">
    <cfRule type="duplicateValues" dxfId="6061" priority="1028"/>
    <cfRule type="duplicateValues" dxfId="6060" priority="1029"/>
  </conditionalFormatting>
  <conditionalFormatting sqref="C78">
    <cfRule type="duplicateValues" dxfId="6059" priority="1025"/>
    <cfRule type="duplicateValues" dxfId="6058" priority="1026"/>
    <cfRule type="duplicateValues" dxfId="6057" priority="1027"/>
  </conditionalFormatting>
  <conditionalFormatting sqref="B78">
    <cfRule type="duplicateValues" dxfId="6056" priority="1024"/>
  </conditionalFormatting>
  <conditionalFormatting sqref="B78">
    <cfRule type="duplicateValues" dxfId="6055" priority="1023"/>
  </conditionalFormatting>
  <conditionalFormatting sqref="B78">
    <cfRule type="duplicateValues" dxfId="6054" priority="1022"/>
  </conditionalFormatting>
  <conditionalFormatting sqref="B78">
    <cfRule type="duplicateValues" dxfId="6053" priority="1021"/>
  </conditionalFormatting>
  <conditionalFormatting sqref="B78">
    <cfRule type="duplicateValues" dxfId="6052" priority="1020"/>
  </conditionalFormatting>
  <conditionalFormatting sqref="B78">
    <cfRule type="duplicateValues" dxfId="6051" priority="1019"/>
  </conditionalFormatting>
  <conditionalFormatting sqref="B78">
    <cfRule type="duplicateValues" dxfId="6050" priority="1018"/>
  </conditionalFormatting>
  <conditionalFormatting sqref="B78">
    <cfRule type="duplicateValues" dxfId="6049" priority="1017"/>
  </conditionalFormatting>
  <conditionalFormatting sqref="B78">
    <cfRule type="duplicateValues" dxfId="6048" priority="1016"/>
  </conditionalFormatting>
  <conditionalFormatting sqref="B78">
    <cfRule type="duplicateValues" dxfId="6047" priority="1015"/>
  </conditionalFormatting>
  <conditionalFormatting sqref="B78">
    <cfRule type="duplicateValues" dxfId="6046" priority="1014"/>
  </conditionalFormatting>
  <conditionalFormatting sqref="B78">
    <cfRule type="duplicateValues" dxfId="6045" priority="1013"/>
  </conditionalFormatting>
  <conditionalFormatting sqref="B78">
    <cfRule type="duplicateValues" dxfId="6044" priority="1012"/>
  </conditionalFormatting>
  <conditionalFormatting sqref="B82">
    <cfRule type="duplicateValues" dxfId="6043" priority="1011"/>
  </conditionalFormatting>
  <conditionalFormatting sqref="B82">
    <cfRule type="duplicateValues" dxfId="6042" priority="1010"/>
  </conditionalFormatting>
  <conditionalFormatting sqref="B82">
    <cfRule type="duplicateValues" dxfId="6041" priority="1008" stopIfTrue="1"/>
    <cfRule type="duplicateValues" dxfId="6040" priority="1009" stopIfTrue="1"/>
  </conditionalFormatting>
  <conditionalFormatting sqref="B82">
    <cfRule type="duplicateValues" dxfId="6039" priority="1006" stopIfTrue="1"/>
    <cfRule type="duplicateValues" dxfId="6038" priority="1007" stopIfTrue="1"/>
  </conditionalFormatting>
  <conditionalFormatting sqref="B82">
    <cfRule type="duplicateValues" dxfId="6037" priority="1005"/>
  </conditionalFormatting>
  <conditionalFormatting sqref="B82">
    <cfRule type="duplicateValues" dxfId="6036" priority="1004"/>
  </conditionalFormatting>
  <conditionalFormatting sqref="B82">
    <cfRule type="duplicateValues" dxfId="6035" priority="1003"/>
  </conditionalFormatting>
  <conditionalFormatting sqref="B82">
    <cfRule type="duplicateValues" dxfId="6034" priority="1002"/>
  </conditionalFormatting>
  <conditionalFormatting sqref="B82">
    <cfRule type="duplicateValues" dxfId="6033" priority="1001"/>
  </conditionalFormatting>
  <conditionalFormatting sqref="B82:C82">
    <cfRule type="duplicateValues" dxfId="6032" priority="999" stopIfTrue="1"/>
    <cfRule type="duplicateValues" dxfId="6031" priority="1000" stopIfTrue="1"/>
  </conditionalFormatting>
  <conditionalFormatting sqref="B82:C82">
    <cfRule type="duplicateValues" dxfId="6030" priority="997" stopIfTrue="1"/>
    <cfRule type="duplicateValues" dxfId="6029" priority="998" stopIfTrue="1"/>
  </conditionalFormatting>
  <conditionalFormatting sqref="B82">
    <cfRule type="duplicateValues" dxfId="6028" priority="995" stopIfTrue="1"/>
    <cfRule type="duplicateValues" dxfId="6027" priority="996" stopIfTrue="1"/>
  </conditionalFormatting>
  <conditionalFormatting sqref="B82">
    <cfRule type="duplicateValues" dxfId="6026" priority="994"/>
  </conditionalFormatting>
  <conditionalFormatting sqref="C82">
    <cfRule type="duplicateValues" dxfId="6025" priority="993"/>
  </conditionalFormatting>
  <conditionalFormatting sqref="B82">
    <cfRule type="duplicateValues" dxfId="6024" priority="992"/>
  </conditionalFormatting>
  <conditionalFormatting sqref="C82">
    <cfRule type="duplicateValues" dxfId="6023" priority="991"/>
  </conditionalFormatting>
  <conditionalFormatting sqref="C82">
    <cfRule type="duplicateValues" dxfId="6022" priority="989"/>
    <cfRule type="duplicateValues" dxfId="6021" priority="990"/>
  </conditionalFormatting>
  <conditionalFormatting sqref="C82">
    <cfRule type="duplicateValues" dxfId="6020" priority="988"/>
  </conditionalFormatting>
  <conditionalFormatting sqref="C82">
    <cfRule type="duplicateValues" dxfId="6019" priority="985"/>
    <cfRule type="duplicateValues" dxfId="6018" priority="986"/>
    <cfRule type="duplicateValues" dxfId="6017" priority="987"/>
  </conditionalFormatting>
  <conditionalFormatting sqref="C82">
    <cfRule type="duplicateValues" dxfId="6016" priority="984"/>
  </conditionalFormatting>
  <conditionalFormatting sqref="C82">
    <cfRule type="duplicateValues" dxfId="6015" priority="983"/>
  </conditionalFormatting>
  <conditionalFormatting sqref="C82">
    <cfRule type="duplicateValues" dxfId="6014" priority="981"/>
    <cfRule type="duplicateValues" dxfId="6013" priority="982"/>
  </conditionalFormatting>
  <conditionalFormatting sqref="C82">
    <cfRule type="duplicateValues" dxfId="6012" priority="980"/>
  </conditionalFormatting>
  <conditionalFormatting sqref="C82">
    <cfRule type="duplicateValues" dxfId="6011" priority="978"/>
    <cfRule type="duplicateValues" dxfId="6010" priority="979"/>
  </conditionalFormatting>
  <conditionalFormatting sqref="C82">
    <cfRule type="duplicateValues" dxfId="6009" priority="977"/>
  </conditionalFormatting>
  <conditionalFormatting sqref="C82">
    <cfRule type="duplicateValues" dxfId="6008" priority="974"/>
    <cfRule type="duplicateValues" dxfId="6007" priority="975"/>
    <cfRule type="duplicateValues" dxfId="6006" priority="976"/>
  </conditionalFormatting>
  <conditionalFormatting sqref="C82">
    <cfRule type="duplicateValues" dxfId="6005" priority="973"/>
  </conditionalFormatting>
  <conditionalFormatting sqref="C82">
    <cfRule type="duplicateValues" dxfId="6004" priority="972"/>
  </conditionalFormatting>
  <conditionalFormatting sqref="C82">
    <cfRule type="duplicateValues" dxfId="6003" priority="970"/>
    <cfRule type="duplicateValues" dxfId="6002" priority="971"/>
  </conditionalFormatting>
  <conditionalFormatting sqref="C82">
    <cfRule type="duplicateValues" dxfId="6001" priority="967"/>
    <cfRule type="duplicateValues" dxfId="6000" priority="968"/>
    <cfRule type="duplicateValues" dxfId="5999" priority="969"/>
  </conditionalFormatting>
  <conditionalFormatting sqref="B82">
    <cfRule type="duplicateValues" dxfId="5998" priority="966"/>
  </conditionalFormatting>
  <conditionalFormatting sqref="C82">
    <cfRule type="duplicateValues" dxfId="5997" priority="965"/>
  </conditionalFormatting>
  <conditionalFormatting sqref="C82">
    <cfRule type="duplicateValues" dxfId="5996" priority="963"/>
    <cfRule type="duplicateValues" dxfId="5995" priority="964"/>
  </conditionalFormatting>
  <conditionalFormatting sqref="C82">
    <cfRule type="duplicateValues" dxfId="5994" priority="960"/>
    <cfRule type="duplicateValues" dxfId="5993" priority="961"/>
    <cfRule type="duplicateValues" dxfId="5992" priority="962"/>
  </conditionalFormatting>
  <conditionalFormatting sqref="C82">
    <cfRule type="duplicateValues" dxfId="5991" priority="959"/>
  </conditionalFormatting>
  <conditionalFormatting sqref="C82">
    <cfRule type="duplicateValues" dxfId="5990" priority="957"/>
    <cfRule type="duplicateValues" dxfId="5989" priority="958"/>
  </conditionalFormatting>
  <conditionalFormatting sqref="C82">
    <cfRule type="duplicateValues" dxfId="5988" priority="954"/>
    <cfRule type="duplicateValues" dxfId="5987" priority="955"/>
    <cfRule type="duplicateValues" dxfId="5986" priority="956"/>
  </conditionalFormatting>
  <conditionalFormatting sqref="B82">
    <cfRule type="duplicateValues" dxfId="5985" priority="953"/>
  </conditionalFormatting>
  <conditionalFormatting sqref="B82">
    <cfRule type="duplicateValues" dxfId="5984" priority="952"/>
  </conditionalFormatting>
  <conditionalFormatting sqref="C82">
    <cfRule type="duplicateValues" dxfId="5983" priority="951"/>
  </conditionalFormatting>
  <conditionalFormatting sqref="B82">
    <cfRule type="duplicateValues" dxfId="5982" priority="950"/>
  </conditionalFormatting>
  <conditionalFormatting sqref="B82">
    <cfRule type="duplicateValues" dxfId="5981" priority="949"/>
  </conditionalFormatting>
  <conditionalFormatting sqref="B82">
    <cfRule type="duplicateValues" dxfId="5980" priority="948"/>
  </conditionalFormatting>
  <conditionalFormatting sqref="B82">
    <cfRule type="duplicateValues" dxfId="5979" priority="947"/>
  </conditionalFormatting>
  <conditionalFormatting sqref="B82">
    <cfRule type="duplicateValues" dxfId="5978" priority="946"/>
  </conditionalFormatting>
  <conditionalFormatting sqref="C82">
    <cfRule type="duplicateValues" dxfId="5977" priority="945"/>
  </conditionalFormatting>
  <conditionalFormatting sqref="C82">
    <cfRule type="duplicateValues" dxfId="5976" priority="943"/>
    <cfRule type="duplicateValues" dxfId="5975" priority="944"/>
  </conditionalFormatting>
  <conditionalFormatting sqref="C82">
    <cfRule type="duplicateValues" dxfId="5974" priority="940"/>
    <cfRule type="duplicateValues" dxfId="5973" priority="941"/>
    <cfRule type="duplicateValues" dxfId="5972" priority="942"/>
  </conditionalFormatting>
  <conditionalFormatting sqref="B82">
    <cfRule type="duplicateValues" dxfId="5971" priority="939"/>
  </conditionalFormatting>
  <conditionalFormatting sqref="B82">
    <cfRule type="duplicateValues" dxfId="5970" priority="938"/>
  </conditionalFormatting>
  <conditionalFormatting sqref="B82">
    <cfRule type="duplicateValues" dxfId="5969" priority="937"/>
  </conditionalFormatting>
  <conditionalFormatting sqref="B82">
    <cfRule type="duplicateValues" dxfId="5968" priority="936"/>
  </conditionalFormatting>
  <conditionalFormatting sqref="B82">
    <cfRule type="duplicateValues" dxfId="5967" priority="935"/>
  </conditionalFormatting>
  <conditionalFormatting sqref="B82">
    <cfRule type="duplicateValues" dxfId="5966" priority="934"/>
  </conditionalFormatting>
  <conditionalFormatting sqref="B82">
    <cfRule type="duplicateValues" dxfId="5965" priority="933"/>
  </conditionalFormatting>
  <conditionalFormatting sqref="B82">
    <cfRule type="duplicateValues" dxfId="5964" priority="932"/>
  </conditionalFormatting>
  <conditionalFormatting sqref="B82">
    <cfRule type="duplicateValues" dxfId="5963" priority="931"/>
  </conditionalFormatting>
  <conditionalFormatting sqref="B82">
    <cfRule type="duplicateValues" dxfId="5962" priority="930"/>
  </conditionalFormatting>
  <conditionalFormatting sqref="B82">
    <cfRule type="duplicateValues" dxfId="5961" priority="929"/>
  </conditionalFormatting>
  <conditionalFormatting sqref="B82">
    <cfRule type="duplicateValues" dxfId="5960" priority="928"/>
  </conditionalFormatting>
  <conditionalFormatting sqref="B82">
    <cfRule type="duplicateValues" dxfId="5959" priority="927"/>
  </conditionalFormatting>
  <conditionalFormatting sqref="B210">
    <cfRule type="duplicateValues" dxfId="5958" priority="926"/>
  </conditionalFormatting>
  <conditionalFormatting sqref="B210">
    <cfRule type="duplicateValues" dxfId="5957" priority="925"/>
  </conditionalFormatting>
  <conditionalFormatting sqref="B210">
    <cfRule type="duplicateValues" dxfId="5956" priority="924"/>
  </conditionalFormatting>
  <conditionalFormatting sqref="B210">
    <cfRule type="duplicateValues" dxfId="5955" priority="923"/>
  </conditionalFormatting>
  <conditionalFormatting sqref="B210">
    <cfRule type="duplicateValues" dxfId="5954" priority="922"/>
  </conditionalFormatting>
  <conditionalFormatting sqref="B210">
    <cfRule type="duplicateValues" dxfId="5953" priority="921"/>
  </conditionalFormatting>
  <conditionalFormatting sqref="B210">
    <cfRule type="duplicateValues" dxfId="5952" priority="920"/>
  </conditionalFormatting>
  <conditionalFormatting sqref="B210">
    <cfRule type="duplicateValues" dxfId="5951" priority="919"/>
  </conditionalFormatting>
  <conditionalFormatting sqref="B210">
    <cfRule type="duplicateValues" dxfId="5950" priority="917" stopIfTrue="1"/>
    <cfRule type="duplicateValues" dxfId="5949" priority="918" stopIfTrue="1"/>
  </conditionalFormatting>
  <conditionalFormatting sqref="B210">
    <cfRule type="duplicateValues" dxfId="5948" priority="916"/>
  </conditionalFormatting>
  <conditionalFormatting sqref="B210">
    <cfRule type="duplicateValues" dxfId="5947" priority="915"/>
  </conditionalFormatting>
  <conditionalFormatting sqref="B210">
    <cfRule type="duplicateValues" dxfId="5946" priority="913" stopIfTrue="1"/>
    <cfRule type="duplicateValues" dxfId="5945" priority="914" stopIfTrue="1"/>
  </conditionalFormatting>
  <conditionalFormatting sqref="B210">
    <cfRule type="duplicateValues" dxfId="5944" priority="911" stopIfTrue="1"/>
    <cfRule type="duplicateValues" dxfId="5943" priority="912" stopIfTrue="1"/>
  </conditionalFormatting>
  <conditionalFormatting sqref="B210">
    <cfRule type="duplicateValues" dxfId="5942" priority="910"/>
  </conditionalFormatting>
  <conditionalFormatting sqref="B210">
    <cfRule type="duplicateValues" dxfId="5941" priority="909"/>
  </conditionalFormatting>
  <conditionalFormatting sqref="B210">
    <cfRule type="duplicateValues" dxfId="5940" priority="908"/>
  </conditionalFormatting>
  <conditionalFormatting sqref="B210">
    <cfRule type="duplicateValues" dxfId="5939" priority="907"/>
  </conditionalFormatting>
  <conditionalFormatting sqref="B210">
    <cfRule type="duplicateValues" dxfId="5938" priority="906"/>
  </conditionalFormatting>
  <conditionalFormatting sqref="B210:C210">
    <cfRule type="duplicateValues" dxfId="5937" priority="904" stopIfTrue="1"/>
    <cfRule type="duplicateValues" dxfId="5936" priority="905" stopIfTrue="1"/>
  </conditionalFormatting>
  <conditionalFormatting sqref="B210:C210">
    <cfRule type="duplicateValues" dxfId="5935" priority="902" stopIfTrue="1"/>
    <cfRule type="duplicateValues" dxfId="5934" priority="903" stopIfTrue="1"/>
  </conditionalFormatting>
  <conditionalFormatting sqref="B210">
    <cfRule type="duplicateValues" dxfId="5933" priority="900" stopIfTrue="1"/>
    <cfRule type="duplicateValues" dxfId="5932" priority="901" stopIfTrue="1"/>
  </conditionalFormatting>
  <conditionalFormatting sqref="B210">
    <cfRule type="duplicateValues" dxfId="5931" priority="899"/>
  </conditionalFormatting>
  <conditionalFormatting sqref="C210">
    <cfRule type="duplicateValues" dxfId="5930" priority="898"/>
  </conditionalFormatting>
  <conditionalFormatting sqref="B210">
    <cfRule type="duplicateValues" dxfId="5929" priority="897"/>
  </conditionalFormatting>
  <conditionalFormatting sqref="C210">
    <cfRule type="duplicateValues" dxfId="5928" priority="896"/>
  </conditionalFormatting>
  <conditionalFormatting sqref="C210">
    <cfRule type="duplicateValues" dxfId="5927" priority="894"/>
    <cfRule type="duplicateValues" dxfId="5926" priority="895"/>
  </conditionalFormatting>
  <conditionalFormatting sqref="C210">
    <cfRule type="duplicateValues" dxfId="5925" priority="893"/>
  </conditionalFormatting>
  <conditionalFormatting sqref="C210">
    <cfRule type="duplicateValues" dxfId="5924" priority="890"/>
    <cfRule type="duplicateValues" dxfId="5923" priority="891"/>
    <cfRule type="duplicateValues" dxfId="5922" priority="892"/>
  </conditionalFormatting>
  <conditionalFormatting sqref="C210">
    <cfRule type="duplicateValues" dxfId="5921" priority="889"/>
  </conditionalFormatting>
  <conditionalFormatting sqref="C210">
    <cfRule type="duplicateValues" dxfId="5920" priority="888"/>
  </conditionalFormatting>
  <conditionalFormatting sqref="C210">
    <cfRule type="duplicateValues" dxfId="5919" priority="886"/>
    <cfRule type="duplicateValues" dxfId="5918" priority="887"/>
  </conditionalFormatting>
  <conditionalFormatting sqref="C210">
    <cfRule type="duplicateValues" dxfId="5917" priority="885"/>
  </conditionalFormatting>
  <conditionalFormatting sqref="C210">
    <cfRule type="duplicateValues" dxfId="5916" priority="883"/>
    <cfRule type="duplicateValues" dxfId="5915" priority="884"/>
  </conditionalFormatting>
  <conditionalFormatting sqref="C210">
    <cfRule type="duplicateValues" dxfId="5914" priority="882"/>
  </conditionalFormatting>
  <conditionalFormatting sqref="C210">
    <cfRule type="duplicateValues" dxfId="5913" priority="879"/>
    <cfRule type="duplicateValues" dxfId="5912" priority="880"/>
    <cfRule type="duplicateValues" dxfId="5911" priority="881"/>
  </conditionalFormatting>
  <conditionalFormatting sqref="C210">
    <cfRule type="duplicateValues" dxfId="5910" priority="878"/>
  </conditionalFormatting>
  <conditionalFormatting sqref="C210">
    <cfRule type="duplicateValues" dxfId="5909" priority="877"/>
  </conditionalFormatting>
  <conditionalFormatting sqref="C210">
    <cfRule type="duplicateValues" dxfId="5908" priority="875"/>
    <cfRule type="duplicateValues" dxfId="5907" priority="876"/>
  </conditionalFormatting>
  <conditionalFormatting sqref="C210">
    <cfRule type="duplicateValues" dxfId="5906" priority="872"/>
    <cfRule type="duplicateValues" dxfId="5905" priority="873"/>
    <cfRule type="duplicateValues" dxfId="5904" priority="874"/>
  </conditionalFormatting>
  <conditionalFormatting sqref="B210">
    <cfRule type="duplicateValues" dxfId="5903" priority="871"/>
  </conditionalFormatting>
  <conditionalFormatting sqref="C210">
    <cfRule type="duplicateValues" dxfId="5902" priority="870"/>
  </conditionalFormatting>
  <conditionalFormatting sqref="C210">
    <cfRule type="duplicateValues" dxfId="5901" priority="868"/>
    <cfRule type="duplicateValues" dxfId="5900" priority="869"/>
  </conditionalFormatting>
  <conditionalFormatting sqref="C210">
    <cfRule type="duplicateValues" dxfId="5899" priority="865"/>
    <cfRule type="duplicateValues" dxfId="5898" priority="866"/>
    <cfRule type="duplicateValues" dxfId="5897" priority="867"/>
  </conditionalFormatting>
  <conditionalFormatting sqref="C210">
    <cfRule type="duplicateValues" dxfId="5896" priority="864"/>
  </conditionalFormatting>
  <conditionalFormatting sqref="C210">
    <cfRule type="duplicateValues" dxfId="5895" priority="862"/>
    <cfRule type="duplicateValues" dxfId="5894" priority="863"/>
  </conditionalFormatting>
  <conditionalFormatting sqref="C210">
    <cfRule type="duplicateValues" dxfId="5893" priority="859"/>
    <cfRule type="duplicateValues" dxfId="5892" priority="860"/>
    <cfRule type="duplicateValues" dxfId="5891" priority="861"/>
  </conditionalFormatting>
  <conditionalFormatting sqref="B210">
    <cfRule type="duplicateValues" dxfId="5890" priority="858"/>
  </conditionalFormatting>
  <conditionalFormatting sqref="B210">
    <cfRule type="duplicateValues" dxfId="5889" priority="857"/>
  </conditionalFormatting>
  <conditionalFormatting sqref="C210">
    <cfRule type="duplicateValues" dxfId="5888" priority="856"/>
  </conditionalFormatting>
  <conditionalFormatting sqref="B210">
    <cfRule type="duplicateValues" dxfId="5887" priority="855"/>
  </conditionalFormatting>
  <conditionalFormatting sqref="B210">
    <cfRule type="duplicateValues" dxfId="5886" priority="854"/>
  </conditionalFormatting>
  <conditionalFormatting sqref="B210">
    <cfRule type="duplicateValues" dxfId="5885" priority="853"/>
  </conditionalFormatting>
  <conditionalFormatting sqref="B210">
    <cfRule type="duplicateValues" dxfId="5884" priority="852"/>
  </conditionalFormatting>
  <conditionalFormatting sqref="B210">
    <cfRule type="duplicateValues" dxfId="5883" priority="851"/>
  </conditionalFormatting>
  <conditionalFormatting sqref="C210">
    <cfRule type="duplicateValues" dxfId="5882" priority="850"/>
  </conditionalFormatting>
  <conditionalFormatting sqref="C210">
    <cfRule type="duplicateValues" dxfId="5881" priority="848"/>
    <cfRule type="duplicateValues" dxfId="5880" priority="849"/>
  </conditionalFormatting>
  <conditionalFormatting sqref="C210">
    <cfRule type="duplicateValues" dxfId="5879" priority="845"/>
    <cfRule type="duplicateValues" dxfId="5878" priority="846"/>
    <cfRule type="duplicateValues" dxfId="5877" priority="847"/>
  </conditionalFormatting>
  <conditionalFormatting sqref="B210">
    <cfRule type="duplicateValues" dxfId="5876" priority="844"/>
  </conditionalFormatting>
  <conditionalFormatting sqref="B210">
    <cfRule type="duplicateValues" dxfId="5875" priority="843"/>
  </conditionalFormatting>
  <conditionalFormatting sqref="B210">
    <cfRule type="duplicateValues" dxfId="5874" priority="842"/>
  </conditionalFormatting>
  <conditionalFormatting sqref="B210">
    <cfRule type="duplicateValues" dxfId="5873" priority="841"/>
  </conditionalFormatting>
  <conditionalFormatting sqref="B210">
    <cfRule type="duplicateValues" dxfId="5872" priority="840"/>
  </conditionalFormatting>
  <conditionalFormatting sqref="B210">
    <cfRule type="duplicateValues" dxfId="5871" priority="839"/>
  </conditionalFormatting>
  <conditionalFormatting sqref="B210">
    <cfRule type="duplicateValues" dxfId="5870" priority="838"/>
  </conditionalFormatting>
  <conditionalFormatting sqref="B210">
    <cfRule type="duplicateValues" dxfId="5869" priority="837"/>
  </conditionalFormatting>
  <conditionalFormatting sqref="B210">
    <cfRule type="duplicateValues" dxfId="5868" priority="836"/>
  </conditionalFormatting>
  <conditionalFormatting sqref="B210">
    <cfRule type="duplicateValues" dxfId="5867" priority="835"/>
  </conditionalFormatting>
  <conditionalFormatting sqref="B210">
    <cfRule type="duplicateValues" dxfId="5866" priority="834"/>
  </conditionalFormatting>
  <conditionalFormatting sqref="B210">
    <cfRule type="duplicateValues" dxfId="5865" priority="833"/>
  </conditionalFormatting>
  <conditionalFormatting sqref="B210">
    <cfRule type="duplicateValues" dxfId="5864" priority="832"/>
  </conditionalFormatting>
  <conditionalFormatting sqref="B212">
    <cfRule type="duplicateValues" dxfId="5863" priority="831"/>
  </conditionalFormatting>
  <conditionalFormatting sqref="B212">
    <cfRule type="duplicateValues" dxfId="5862" priority="830"/>
  </conditionalFormatting>
  <conditionalFormatting sqref="B212">
    <cfRule type="duplicateValues" dxfId="5861" priority="829"/>
  </conditionalFormatting>
  <conditionalFormatting sqref="B212">
    <cfRule type="duplicateValues" dxfId="5860" priority="828"/>
  </conditionalFormatting>
  <conditionalFormatting sqref="B212">
    <cfRule type="duplicateValues" dxfId="5859" priority="827"/>
  </conditionalFormatting>
  <conditionalFormatting sqref="B212">
    <cfRule type="duplicateValues" dxfId="5858" priority="826"/>
  </conditionalFormatting>
  <conditionalFormatting sqref="B212">
    <cfRule type="duplicateValues" dxfId="5857" priority="825"/>
  </conditionalFormatting>
  <conditionalFormatting sqref="B212">
    <cfRule type="duplicateValues" dxfId="5856" priority="824"/>
  </conditionalFormatting>
  <conditionalFormatting sqref="B212">
    <cfRule type="duplicateValues" dxfId="5855" priority="823"/>
  </conditionalFormatting>
  <conditionalFormatting sqref="B212">
    <cfRule type="duplicateValues" dxfId="5854" priority="822"/>
  </conditionalFormatting>
  <conditionalFormatting sqref="B212">
    <cfRule type="duplicateValues" dxfId="5853" priority="821"/>
  </conditionalFormatting>
  <conditionalFormatting sqref="B212">
    <cfRule type="duplicateValues" dxfId="5852" priority="820"/>
  </conditionalFormatting>
  <conditionalFormatting sqref="B212">
    <cfRule type="duplicateValues" dxfId="5851" priority="819"/>
  </conditionalFormatting>
  <conditionalFormatting sqref="B212">
    <cfRule type="duplicateValues" dxfId="5850" priority="817" stopIfTrue="1"/>
    <cfRule type="duplicateValues" dxfId="5849" priority="818" stopIfTrue="1"/>
  </conditionalFormatting>
  <conditionalFormatting sqref="B212">
    <cfRule type="duplicateValues" dxfId="5848" priority="816"/>
  </conditionalFormatting>
  <conditionalFormatting sqref="B212">
    <cfRule type="duplicateValues" dxfId="5847" priority="815"/>
  </conditionalFormatting>
  <conditionalFormatting sqref="B212">
    <cfRule type="duplicateValues" dxfId="5846" priority="813" stopIfTrue="1"/>
    <cfRule type="duplicateValues" dxfId="5845" priority="814" stopIfTrue="1"/>
  </conditionalFormatting>
  <conditionalFormatting sqref="B212">
    <cfRule type="duplicateValues" dxfId="5844" priority="811" stopIfTrue="1"/>
    <cfRule type="duplicateValues" dxfId="5843" priority="812" stopIfTrue="1"/>
  </conditionalFormatting>
  <conditionalFormatting sqref="B212">
    <cfRule type="duplicateValues" dxfId="5842" priority="810"/>
  </conditionalFormatting>
  <conditionalFormatting sqref="B212">
    <cfRule type="duplicateValues" dxfId="5841" priority="809"/>
  </conditionalFormatting>
  <conditionalFormatting sqref="B212">
    <cfRule type="duplicateValues" dxfId="5840" priority="808"/>
  </conditionalFormatting>
  <conditionalFormatting sqref="B212">
    <cfRule type="duplicateValues" dxfId="5839" priority="807"/>
  </conditionalFormatting>
  <conditionalFormatting sqref="B212">
    <cfRule type="duplicateValues" dxfId="5838" priority="806"/>
  </conditionalFormatting>
  <conditionalFormatting sqref="B212:C212">
    <cfRule type="duplicateValues" dxfId="5837" priority="804" stopIfTrue="1"/>
    <cfRule type="duplicateValues" dxfId="5836" priority="805" stopIfTrue="1"/>
  </conditionalFormatting>
  <conditionalFormatting sqref="B212:C212">
    <cfRule type="duplicateValues" dxfId="5835" priority="802" stopIfTrue="1"/>
    <cfRule type="duplicateValues" dxfId="5834" priority="803" stopIfTrue="1"/>
  </conditionalFormatting>
  <conditionalFormatting sqref="B212">
    <cfRule type="duplicateValues" dxfId="5833" priority="800" stopIfTrue="1"/>
    <cfRule type="duplicateValues" dxfId="5832" priority="801" stopIfTrue="1"/>
  </conditionalFormatting>
  <conditionalFormatting sqref="B212">
    <cfRule type="duplicateValues" dxfId="5831" priority="799"/>
  </conditionalFormatting>
  <conditionalFormatting sqref="C212">
    <cfRule type="duplicateValues" dxfId="5830" priority="798"/>
  </conditionalFormatting>
  <conditionalFormatting sqref="B212">
    <cfRule type="duplicateValues" dxfId="5829" priority="797"/>
  </conditionalFormatting>
  <conditionalFormatting sqref="C212">
    <cfRule type="duplicateValues" dxfId="5828" priority="796"/>
  </conditionalFormatting>
  <conditionalFormatting sqref="C212">
    <cfRule type="duplicateValues" dxfId="5827" priority="794"/>
    <cfRule type="duplicateValues" dxfId="5826" priority="795"/>
  </conditionalFormatting>
  <conditionalFormatting sqref="C212">
    <cfRule type="duplicateValues" dxfId="5825" priority="793"/>
  </conditionalFormatting>
  <conditionalFormatting sqref="C212">
    <cfRule type="duplicateValues" dxfId="5824" priority="790"/>
    <cfRule type="duplicateValues" dxfId="5823" priority="791"/>
    <cfRule type="duplicateValues" dxfId="5822" priority="792"/>
  </conditionalFormatting>
  <conditionalFormatting sqref="C212">
    <cfRule type="duplicateValues" dxfId="5821" priority="789"/>
  </conditionalFormatting>
  <conditionalFormatting sqref="C212">
    <cfRule type="duplicateValues" dxfId="5820" priority="788"/>
  </conditionalFormatting>
  <conditionalFormatting sqref="C212">
    <cfRule type="duplicateValues" dxfId="5819" priority="786"/>
    <cfRule type="duplicateValues" dxfId="5818" priority="787"/>
  </conditionalFormatting>
  <conditionalFormatting sqref="C212">
    <cfRule type="duplicateValues" dxfId="5817" priority="785"/>
  </conditionalFormatting>
  <conditionalFormatting sqref="C212">
    <cfRule type="duplicateValues" dxfId="5816" priority="783"/>
    <cfRule type="duplicateValues" dxfId="5815" priority="784"/>
  </conditionalFormatting>
  <conditionalFormatting sqref="C212">
    <cfRule type="duplicateValues" dxfId="5814" priority="782"/>
  </conditionalFormatting>
  <conditionalFormatting sqref="C212">
    <cfRule type="duplicateValues" dxfId="5813" priority="779"/>
    <cfRule type="duplicateValues" dxfId="5812" priority="780"/>
    <cfRule type="duplicateValues" dxfId="5811" priority="781"/>
  </conditionalFormatting>
  <conditionalFormatting sqref="C212">
    <cfRule type="duplicateValues" dxfId="5810" priority="778"/>
  </conditionalFormatting>
  <conditionalFormatting sqref="C212">
    <cfRule type="duplicateValues" dxfId="5809" priority="777"/>
  </conditionalFormatting>
  <conditionalFormatting sqref="C212">
    <cfRule type="duplicateValues" dxfId="5808" priority="775"/>
    <cfRule type="duplicateValues" dxfId="5807" priority="776"/>
  </conditionalFormatting>
  <conditionalFormatting sqref="C212">
    <cfRule type="duplicateValues" dxfId="5806" priority="772"/>
    <cfRule type="duplicateValues" dxfId="5805" priority="773"/>
    <cfRule type="duplicateValues" dxfId="5804" priority="774"/>
  </conditionalFormatting>
  <conditionalFormatting sqref="B212">
    <cfRule type="duplicateValues" dxfId="5803" priority="771"/>
  </conditionalFormatting>
  <conditionalFormatting sqref="C212">
    <cfRule type="duplicateValues" dxfId="5802" priority="770"/>
  </conditionalFormatting>
  <conditionalFormatting sqref="C212">
    <cfRule type="duplicateValues" dxfId="5801" priority="768"/>
    <cfRule type="duplicateValues" dxfId="5800" priority="769"/>
  </conditionalFormatting>
  <conditionalFormatting sqref="C212">
    <cfRule type="duplicateValues" dxfId="5799" priority="765"/>
    <cfRule type="duplicateValues" dxfId="5798" priority="766"/>
    <cfRule type="duplicateValues" dxfId="5797" priority="767"/>
  </conditionalFormatting>
  <conditionalFormatting sqref="C212">
    <cfRule type="duplicateValues" dxfId="5796" priority="764"/>
  </conditionalFormatting>
  <conditionalFormatting sqref="C212">
    <cfRule type="duplicateValues" dxfId="5795" priority="762"/>
    <cfRule type="duplicateValues" dxfId="5794" priority="763"/>
  </conditionalFormatting>
  <conditionalFormatting sqref="C212">
    <cfRule type="duplicateValues" dxfId="5793" priority="759"/>
    <cfRule type="duplicateValues" dxfId="5792" priority="760"/>
    <cfRule type="duplicateValues" dxfId="5791" priority="761"/>
  </conditionalFormatting>
  <conditionalFormatting sqref="B212">
    <cfRule type="duplicateValues" dxfId="5790" priority="758"/>
  </conditionalFormatting>
  <conditionalFormatting sqref="B212">
    <cfRule type="duplicateValues" dxfId="5789" priority="757"/>
  </conditionalFormatting>
  <conditionalFormatting sqref="C212">
    <cfRule type="duplicateValues" dxfId="5788" priority="756"/>
  </conditionalFormatting>
  <conditionalFormatting sqref="B212">
    <cfRule type="duplicateValues" dxfId="5787" priority="755"/>
  </conditionalFormatting>
  <conditionalFormatting sqref="B212">
    <cfRule type="duplicateValues" dxfId="5786" priority="754"/>
  </conditionalFormatting>
  <conditionalFormatting sqref="B212">
    <cfRule type="duplicateValues" dxfId="5785" priority="753"/>
  </conditionalFormatting>
  <conditionalFormatting sqref="B212">
    <cfRule type="duplicateValues" dxfId="5784" priority="752"/>
  </conditionalFormatting>
  <conditionalFormatting sqref="B212">
    <cfRule type="duplicateValues" dxfId="5783" priority="751"/>
  </conditionalFormatting>
  <conditionalFormatting sqref="C212">
    <cfRule type="duplicateValues" dxfId="5782" priority="750"/>
  </conditionalFormatting>
  <conditionalFormatting sqref="C212">
    <cfRule type="duplicateValues" dxfId="5781" priority="748"/>
    <cfRule type="duplicateValues" dxfId="5780" priority="749"/>
  </conditionalFormatting>
  <conditionalFormatting sqref="C212">
    <cfRule type="duplicateValues" dxfId="5779" priority="745"/>
    <cfRule type="duplicateValues" dxfId="5778" priority="746"/>
    <cfRule type="duplicateValues" dxfId="5777" priority="747"/>
  </conditionalFormatting>
  <conditionalFormatting sqref="B212">
    <cfRule type="duplicateValues" dxfId="5776" priority="744"/>
  </conditionalFormatting>
  <conditionalFormatting sqref="B212">
    <cfRule type="duplicateValues" dxfId="5775" priority="743"/>
  </conditionalFormatting>
  <conditionalFormatting sqref="B212">
    <cfRule type="duplicateValues" dxfId="5774" priority="742"/>
  </conditionalFormatting>
  <conditionalFormatting sqref="B212">
    <cfRule type="duplicateValues" dxfId="5773" priority="741"/>
  </conditionalFormatting>
  <conditionalFormatting sqref="B212">
    <cfRule type="duplicateValues" dxfId="5772" priority="740"/>
  </conditionalFormatting>
  <conditionalFormatting sqref="B212">
    <cfRule type="duplicateValues" dxfId="5771" priority="739"/>
  </conditionalFormatting>
  <conditionalFormatting sqref="B212">
    <cfRule type="duplicateValues" dxfId="5770" priority="738"/>
  </conditionalFormatting>
  <conditionalFormatting sqref="B212">
    <cfRule type="duplicateValues" dxfId="5769" priority="737"/>
  </conditionalFormatting>
  <conditionalFormatting sqref="B212">
    <cfRule type="duplicateValues" dxfId="5768" priority="736"/>
  </conditionalFormatting>
  <conditionalFormatting sqref="B212">
    <cfRule type="duplicateValues" dxfId="5767" priority="735"/>
  </conditionalFormatting>
  <conditionalFormatting sqref="B212">
    <cfRule type="duplicateValues" dxfId="5766" priority="734"/>
  </conditionalFormatting>
  <conditionalFormatting sqref="B212">
    <cfRule type="duplicateValues" dxfId="5765" priority="733"/>
  </conditionalFormatting>
  <conditionalFormatting sqref="B212">
    <cfRule type="duplicateValues" dxfId="5764" priority="732"/>
  </conditionalFormatting>
  <conditionalFormatting sqref="B214">
    <cfRule type="duplicateValues" dxfId="5763" priority="731"/>
  </conditionalFormatting>
  <conditionalFormatting sqref="B214">
    <cfRule type="duplicateValues" dxfId="5762" priority="730"/>
  </conditionalFormatting>
  <conditionalFormatting sqref="B214">
    <cfRule type="duplicateValues" dxfId="5761" priority="729"/>
  </conditionalFormatting>
  <conditionalFormatting sqref="B214">
    <cfRule type="duplicateValues" dxfId="5760" priority="728"/>
  </conditionalFormatting>
  <conditionalFormatting sqref="B214">
    <cfRule type="duplicateValues" dxfId="5759" priority="727"/>
  </conditionalFormatting>
  <conditionalFormatting sqref="B214">
    <cfRule type="duplicateValues" dxfId="5758" priority="726"/>
  </conditionalFormatting>
  <conditionalFormatting sqref="B214">
    <cfRule type="duplicateValues" dxfId="5757" priority="725"/>
  </conditionalFormatting>
  <conditionalFormatting sqref="B214">
    <cfRule type="duplicateValues" dxfId="5756" priority="724"/>
  </conditionalFormatting>
  <conditionalFormatting sqref="B214">
    <cfRule type="duplicateValues" dxfId="5755" priority="723"/>
  </conditionalFormatting>
  <conditionalFormatting sqref="B214">
    <cfRule type="duplicateValues" dxfId="5754" priority="722"/>
  </conditionalFormatting>
  <conditionalFormatting sqref="B214">
    <cfRule type="duplicateValues" dxfId="5753" priority="721"/>
  </conditionalFormatting>
  <conditionalFormatting sqref="B214">
    <cfRule type="duplicateValues" dxfId="5752" priority="720"/>
  </conditionalFormatting>
  <conditionalFormatting sqref="B214">
    <cfRule type="duplicateValues" dxfId="5751" priority="719"/>
  </conditionalFormatting>
  <conditionalFormatting sqref="B214">
    <cfRule type="duplicateValues" dxfId="5750" priority="718"/>
  </conditionalFormatting>
  <conditionalFormatting sqref="B214">
    <cfRule type="duplicateValues" dxfId="5749" priority="716" stopIfTrue="1"/>
    <cfRule type="duplicateValues" dxfId="5748" priority="717" stopIfTrue="1"/>
  </conditionalFormatting>
  <conditionalFormatting sqref="B214">
    <cfRule type="duplicateValues" dxfId="5747" priority="715"/>
  </conditionalFormatting>
  <conditionalFormatting sqref="B214">
    <cfRule type="duplicateValues" dxfId="5746" priority="714"/>
  </conditionalFormatting>
  <conditionalFormatting sqref="B214">
    <cfRule type="duplicateValues" dxfId="5745" priority="712" stopIfTrue="1"/>
    <cfRule type="duplicateValues" dxfId="5744" priority="713" stopIfTrue="1"/>
  </conditionalFormatting>
  <conditionalFormatting sqref="B214">
    <cfRule type="duplicateValues" dxfId="5743" priority="710" stopIfTrue="1"/>
    <cfRule type="duplicateValues" dxfId="5742" priority="711" stopIfTrue="1"/>
  </conditionalFormatting>
  <conditionalFormatting sqref="B214">
    <cfRule type="duplicateValues" dxfId="5741" priority="709"/>
  </conditionalFormatting>
  <conditionalFormatting sqref="B214">
    <cfRule type="duplicateValues" dxfId="5740" priority="708"/>
  </conditionalFormatting>
  <conditionalFormatting sqref="B214">
    <cfRule type="duplicateValues" dxfId="5739" priority="707"/>
  </conditionalFormatting>
  <conditionalFormatting sqref="B214">
    <cfRule type="duplicateValues" dxfId="5738" priority="706"/>
  </conditionalFormatting>
  <conditionalFormatting sqref="B214">
    <cfRule type="duplicateValues" dxfId="5737" priority="705"/>
  </conditionalFormatting>
  <conditionalFormatting sqref="B214:C214">
    <cfRule type="duplicateValues" dxfId="5736" priority="703" stopIfTrue="1"/>
    <cfRule type="duplicateValues" dxfId="5735" priority="704" stopIfTrue="1"/>
  </conditionalFormatting>
  <conditionalFormatting sqref="B214:C214">
    <cfRule type="duplicateValues" dxfId="5734" priority="701" stopIfTrue="1"/>
    <cfRule type="duplicateValues" dxfId="5733" priority="702" stopIfTrue="1"/>
  </conditionalFormatting>
  <conditionalFormatting sqref="B214">
    <cfRule type="duplicateValues" dxfId="5732" priority="699" stopIfTrue="1"/>
    <cfRule type="duplicateValues" dxfId="5731" priority="700" stopIfTrue="1"/>
  </conditionalFormatting>
  <conditionalFormatting sqref="B214">
    <cfRule type="duplicateValues" dxfId="5730" priority="698"/>
  </conditionalFormatting>
  <conditionalFormatting sqref="C214">
    <cfRule type="duplicateValues" dxfId="5729" priority="697"/>
  </conditionalFormatting>
  <conditionalFormatting sqref="B214">
    <cfRule type="duplicateValues" dxfId="5728" priority="696"/>
  </conditionalFormatting>
  <conditionalFormatting sqref="C214">
    <cfRule type="duplicateValues" dxfId="5727" priority="695"/>
  </conditionalFormatting>
  <conditionalFormatting sqref="C214">
    <cfRule type="duplicateValues" dxfId="5726" priority="693"/>
    <cfRule type="duplicateValues" dxfId="5725" priority="694"/>
  </conditionalFormatting>
  <conditionalFormatting sqref="C214">
    <cfRule type="duplicateValues" dxfId="5724" priority="692"/>
  </conditionalFormatting>
  <conditionalFormatting sqref="C214">
    <cfRule type="duplicateValues" dxfId="5723" priority="689"/>
    <cfRule type="duplicateValues" dxfId="5722" priority="690"/>
    <cfRule type="duplicateValues" dxfId="5721" priority="691"/>
  </conditionalFormatting>
  <conditionalFormatting sqref="C214">
    <cfRule type="duplicateValues" dxfId="5720" priority="688"/>
  </conditionalFormatting>
  <conditionalFormatting sqref="C214">
    <cfRule type="duplicateValues" dxfId="5719" priority="687"/>
  </conditionalFormatting>
  <conditionalFormatting sqref="C214">
    <cfRule type="duplicateValues" dxfId="5718" priority="685"/>
    <cfRule type="duplicateValues" dxfId="5717" priority="686"/>
  </conditionalFormatting>
  <conditionalFormatting sqref="C214">
    <cfRule type="duplicateValues" dxfId="5716" priority="684"/>
  </conditionalFormatting>
  <conditionalFormatting sqref="C214">
    <cfRule type="duplicateValues" dxfId="5715" priority="682"/>
    <cfRule type="duplicateValues" dxfId="5714" priority="683"/>
  </conditionalFormatting>
  <conditionalFormatting sqref="C214">
    <cfRule type="duplicateValues" dxfId="5713" priority="681"/>
  </conditionalFormatting>
  <conditionalFormatting sqref="C214">
    <cfRule type="duplicateValues" dxfId="5712" priority="678"/>
    <cfRule type="duplicateValues" dxfId="5711" priority="679"/>
    <cfRule type="duplicateValues" dxfId="5710" priority="680"/>
  </conditionalFormatting>
  <conditionalFormatting sqref="C214">
    <cfRule type="duplicateValues" dxfId="5709" priority="677"/>
  </conditionalFormatting>
  <conditionalFormatting sqref="C214">
    <cfRule type="duplicateValues" dxfId="5708" priority="676"/>
  </conditionalFormatting>
  <conditionalFormatting sqref="C214">
    <cfRule type="duplicateValues" dxfId="5707" priority="674"/>
    <cfRule type="duplicateValues" dxfId="5706" priority="675"/>
  </conditionalFormatting>
  <conditionalFormatting sqref="C214">
    <cfRule type="duplicateValues" dxfId="5705" priority="671"/>
    <cfRule type="duplicateValues" dxfId="5704" priority="672"/>
    <cfRule type="duplicateValues" dxfId="5703" priority="673"/>
  </conditionalFormatting>
  <conditionalFormatting sqref="B214">
    <cfRule type="duplicateValues" dxfId="5702" priority="670"/>
  </conditionalFormatting>
  <conditionalFormatting sqref="C214">
    <cfRule type="duplicateValues" dxfId="5701" priority="669"/>
  </conditionalFormatting>
  <conditionalFormatting sqref="C214">
    <cfRule type="duplicateValues" dxfId="5700" priority="667"/>
    <cfRule type="duplicateValues" dxfId="5699" priority="668"/>
  </conditionalFormatting>
  <conditionalFormatting sqref="C214">
    <cfRule type="duplicateValues" dxfId="5698" priority="664"/>
    <cfRule type="duplicateValues" dxfId="5697" priority="665"/>
    <cfRule type="duplicateValues" dxfId="5696" priority="666"/>
  </conditionalFormatting>
  <conditionalFormatting sqref="C214">
    <cfRule type="duplicateValues" dxfId="5695" priority="663"/>
  </conditionalFormatting>
  <conditionalFormatting sqref="C214">
    <cfRule type="duplicateValues" dxfId="5694" priority="661"/>
    <cfRule type="duplicateValues" dxfId="5693" priority="662"/>
  </conditionalFormatting>
  <conditionalFormatting sqref="C214">
    <cfRule type="duplicateValues" dxfId="5692" priority="658"/>
    <cfRule type="duplicateValues" dxfId="5691" priority="659"/>
    <cfRule type="duplicateValues" dxfId="5690" priority="660"/>
  </conditionalFormatting>
  <conditionalFormatting sqref="B214">
    <cfRule type="duplicateValues" dxfId="5689" priority="657"/>
  </conditionalFormatting>
  <conditionalFormatting sqref="B214">
    <cfRule type="duplicateValues" dxfId="5688" priority="656"/>
  </conditionalFormatting>
  <conditionalFormatting sqref="C214">
    <cfRule type="duplicateValues" dxfId="5687" priority="655"/>
  </conditionalFormatting>
  <conditionalFormatting sqref="B214">
    <cfRule type="duplicateValues" dxfId="5686" priority="654"/>
  </conditionalFormatting>
  <conditionalFormatting sqref="B214">
    <cfRule type="duplicateValues" dxfId="5685" priority="653"/>
  </conditionalFormatting>
  <conditionalFormatting sqref="B214">
    <cfRule type="duplicateValues" dxfId="5684" priority="652"/>
  </conditionalFormatting>
  <conditionalFormatting sqref="B214">
    <cfRule type="duplicateValues" dxfId="5683" priority="651"/>
  </conditionalFormatting>
  <conditionalFormatting sqref="B214">
    <cfRule type="duplicateValues" dxfId="5682" priority="650"/>
  </conditionalFormatting>
  <conditionalFormatting sqref="C214">
    <cfRule type="duplicateValues" dxfId="5681" priority="649"/>
  </conditionalFormatting>
  <conditionalFormatting sqref="C214">
    <cfRule type="duplicateValues" dxfId="5680" priority="647"/>
    <cfRule type="duplicateValues" dxfId="5679" priority="648"/>
  </conditionalFormatting>
  <conditionalFormatting sqref="C214">
    <cfRule type="duplicateValues" dxfId="5678" priority="644"/>
    <cfRule type="duplicateValues" dxfId="5677" priority="645"/>
    <cfRule type="duplicateValues" dxfId="5676" priority="646"/>
  </conditionalFormatting>
  <conditionalFormatting sqref="B214">
    <cfRule type="duplicateValues" dxfId="5675" priority="643"/>
  </conditionalFormatting>
  <conditionalFormatting sqref="B214">
    <cfRule type="duplicateValues" dxfId="5674" priority="642"/>
  </conditionalFormatting>
  <conditionalFormatting sqref="B214">
    <cfRule type="duplicateValues" dxfId="5673" priority="641"/>
  </conditionalFormatting>
  <conditionalFormatting sqref="B214">
    <cfRule type="duplicateValues" dxfId="5672" priority="640"/>
  </conditionalFormatting>
  <conditionalFormatting sqref="B214">
    <cfRule type="duplicateValues" dxfId="5671" priority="639"/>
  </conditionalFormatting>
  <conditionalFormatting sqref="B214">
    <cfRule type="duplicateValues" dxfId="5670" priority="638"/>
  </conditionalFormatting>
  <conditionalFormatting sqref="B214">
    <cfRule type="duplicateValues" dxfId="5669" priority="637"/>
  </conditionalFormatting>
  <conditionalFormatting sqref="B214">
    <cfRule type="duplicateValues" dxfId="5668" priority="636"/>
  </conditionalFormatting>
  <conditionalFormatting sqref="B214">
    <cfRule type="duplicateValues" dxfId="5667" priority="635"/>
  </conditionalFormatting>
  <conditionalFormatting sqref="B214">
    <cfRule type="duplicateValues" dxfId="5666" priority="634"/>
  </conditionalFormatting>
  <conditionalFormatting sqref="B214">
    <cfRule type="duplicateValues" dxfId="5665" priority="633"/>
  </conditionalFormatting>
  <conditionalFormatting sqref="B214">
    <cfRule type="duplicateValues" dxfId="5664" priority="632"/>
  </conditionalFormatting>
  <conditionalFormatting sqref="B214">
    <cfRule type="duplicateValues" dxfId="5663" priority="631"/>
  </conditionalFormatting>
  <conditionalFormatting sqref="B216:B221">
    <cfRule type="duplicateValues" dxfId="5662" priority="630"/>
  </conditionalFormatting>
  <conditionalFormatting sqref="B216:B221">
    <cfRule type="duplicateValues" dxfId="5661" priority="629"/>
  </conditionalFormatting>
  <conditionalFormatting sqref="B216:B221">
    <cfRule type="duplicateValues" dxfId="5660" priority="628"/>
  </conditionalFormatting>
  <conditionalFormatting sqref="B216:B221">
    <cfRule type="duplicateValues" dxfId="5659" priority="627"/>
  </conditionalFormatting>
  <conditionalFormatting sqref="B216:B221">
    <cfRule type="duplicateValues" dxfId="5658" priority="626"/>
  </conditionalFormatting>
  <conditionalFormatting sqref="B216:B221">
    <cfRule type="duplicateValues" dxfId="5657" priority="625"/>
  </conditionalFormatting>
  <conditionalFormatting sqref="B216:B221">
    <cfRule type="duplicateValues" dxfId="5656" priority="624"/>
  </conditionalFormatting>
  <conditionalFormatting sqref="B216:B221">
    <cfRule type="duplicateValues" dxfId="5655" priority="623"/>
  </conditionalFormatting>
  <conditionalFormatting sqref="B216:B221">
    <cfRule type="duplicateValues" dxfId="5654" priority="622"/>
  </conditionalFormatting>
  <conditionalFormatting sqref="B216:B221">
    <cfRule type="duplicateValues" dxfId="5653" priority="621"/>
  </conditionalFormatting>
  <conditionalFormatting sqref="B216:B221">
    <cfRule type="duplicateValues" dxfId="5652" priority="620"/>
  </conditionalFormatting>
  <conditionalFormatting sqref="B216:B221">
    <cfRule type="duplicateValues" dxfId="5651" priority="619"/>
  </conditionalFormatting>
  <conditionalFormatting sqref="B216:B221">
    <cfRule type="duplicateValues" dxfId="5650" priority="618"/>
  </conditionalFormatting>
  <conditionalFormatting sqref="B216:B221">
    <cfRule type="duplicateValues" dxfId="5649" priority="617"/>
  </conditionalFormatting>
  <conditionalFormatting sqref="B216:B221">
    <cfRule type="duplicateValues" dxfId="5648" priority="616"/>
  </conditionalFormatting>
  <conditionalFormatting sqref="B216:B221">
    <cfRule type="duplicateValues" dxfId="5647" priority="614" stopIfTrue="1"/>
    <cfRule type="duplicateValues" dxfId="5646" priority="615" stopIfTrue="1"/>
  </conditionalFormatting>
  <conditionalFormatting sqref="B216:B221">
    <cfRule type="duplicateValues" dxfId="5645" priority="613"/>
  </conditionalFormatting>
  <conditionalFormatting sqref="B216:B221">
    <cfRule type="duplicateValues" dxfId="5644" priority="612"/>
  </conditionalFormatting>
  <conditionalFormatting sqref="B216:B221">
    <cfRule type="duplicateValues" dxfId="5643" priority="610" stopIfTrue="1"/>
    <cfRule type="duplicateValues" dxfId="5642" priority="611" stopIfTrue="1"/>
  </conditionalFormatting>
  <conditionalFormatting sqref="B216:B221">
    <cfRule type="duplicateValues" dxfId="5641" priority="608" stopIfTrue="1"/>
    <cfRule type="duplicateValues" dxfId="5640" priority="609" stopIfTrue="1"/>
  </conditionalFormatting>
  <conditionalFormatting sqref="B216:B221">
    <cfRule type="duplicateValues" dxfId="5639" priority="607"/>
  </conditionalFormatting>
  <conditionalFormatting sqref="B216:B221">
    <cfRule type="duplicateValues" dxfId="5638" priority="606"/>
  </conditionalFormatting>
  <conditionalFormatting sqref="B216:B221">
    <cfRule type="duplicateValues" dxfId="5637" priority="605"/>
  </conditionalFormatting>
  <conditionalFormatting sqref="B216:B221">
    <cfRule type="duplicateValues" dxfId="5636" priority="604"/>
  </conditionalFormatting>
  <conditionalFormatting sqref="B216:B221">
    <cfRule type="duplicateValues" dxfId="5635" priority="603"/>
  </conditionalFormatting>
  <conditionalFormatting sqref="B216:B221">
    <cfRule type="duplicateValues" dxfId="5634" priority="601" stopIfTrue="1"/>
    <cfRule type="duplicateValues" dxfId="5633" priority="602" stopIfTrue="1"/>
  </conditionalFormatting>
  <conditionalFormatting sqref="B216:B221">
    <cfRule type="duplicateValues" dxfId="5632" priority="599" stopIfTrue="1"/>
    <cfRule type="duplicateValues" dxfId="5631" priority="600" stopIfTrue="1"/>
  </conditionalFormatting>
  <conditionalFormatting sqref="B216:B221">
    <cfRule type="duplicateValues" dxfId="5630" priority="597" stopIfTrue="1"/>
    <cfRule type="duplicateValues" dxfId="5629" priority="598" stopIfTrue="1"/>
  </conditionalFormatting>
  <conditionalFormatting sqref="B216:B221">
    <cfRule type="duplicateValues" dxfId="5628" priority="596"/>
  </conditionalFormatting>
  <conditionalFormatting sqref="B216:B221">
    <cfRule type="duplicateValues" dxfId="5627" priority="594"/>
  </conditionalFormatting>
  <conditionalFormatting sqref="B216:B221">
    <cfRule type="duplicateValues" dxfId="5626" priority="568"/>
  </conditionalFormatting>
  <conditionalFormatting sqref="B216:B221">
    <cfRule type="duplicateValues" dxfId="5625" priority="555"/>
  </conditionalFormatting>
  <conditionalFormatting sqref="B216:B221">
    <cfRule type="duplicateValues" dxfId="5624" priority="554"/>
  </conditionalFormatting>
  <conditionalFormatting sqref="B216:B221">
    <cfRule type="duplicateValues" dxfId="5623" priority="552"/>
  </conditionalFormatting>
  <conditionalFormatting sqref="B216:B221">
    <cfRule type="duplicateValues" dxfId="5622" priority="551"/>
  </conditionalFormatting>
  <conditionalFormatting sqref="B216:B221">
    <cfRule type="duplicateValues" dxfId="5621" priority="550"/>
  </conditionalFormatting>
  <conditionalFormatting sqref="B216:B221">
    <cfRule type="duplicateValues" dxfId="5620" priority="549"/>
  </conditionalFormatting>
  <conditionalFormatting sqref="B216:B221">
    <cfRule type="duplicateValues" dxfId="5619" priority="548"/>
  </conditionalFormatting>
  <conditionalFormatting sqref="B216:B221">
    <cfRule type="duplicateValues" dxfId="5618" priority="541"/>
  </conditionalFormatting>
  <conditionalFormatting sqref="B216:B221">
    <cfRule type="duplicateValues" dxfId="5617" priority="540"/>
  </conditionalFormatting>
  <conditionalFormatting sqref="B216:B221">
    <cfRule type="duplicateValues" dxfId="5616" priority="539"/>
  </conditionalFormatting>
  <conditionalFormatting sqref="B216:B221">
    <cfRule type="duplicateValues" dxfId="5615" priority="538"/>
  </conditionalFormatting>
  <conditionalFormatting sqref="B216:B221">
    <cfRule type="duplicateValues" dxfId="5614" priority="537"/>
  </conditionalFormatting>
  <conditionalFormatting sqref="B216:B221">
    <cfRule type="duplicateValues" dxfId="5613" priority="536"/>
  </conditionalFormatting>
  <conditionalFormatting sqref="B216:B221">
    <cfRule type="duplicateValues" dxfId="5612" priority="535"/>
  </conditionalFormatting>
  <conditionalFormatting sqref="B216:B221">
    <cfRule type="duplicateValues" dxfId="5611" priority="534"/>
  </conditionalFormatting>
  <conditionalFormatting sqref="B216:B221">
    <cfRule type="duplicateValues" dxfId="5610" priority="533"/>
  </conditionalFormatting>
  <conditionalFormatting sqref="B216:B221">
    <cfRule type="duplicateValues" dxfId="5609" priority="532"/>
  </conditionalFormatting>
  <conditionalFormatting sqref="B216:B221">
    <cfRule type="duplicateValues" dxfId="5608" priority="531"/>
  </conditionalFormatting>
  <conditionalFormatting sqref="B216:B221">
    <cfRule type="duplicateValues" dxfId="5607" priority="530"/>
  </conditionalFormatting>
  <conditionalFormatting sqref="B216:B221">
    <cfRule type="duplicateValues" dxfId="5606" priority="529"/>
  </conditionalFormatting>
  <conditionalFormatting sqref="C223">
    <cfRule type="duplicateValues" dxfId="5605" priority="528"/>
  </conditionalFormatting>
  <conditionalFormatting sqref="B223">
    <cfRule type="duplicateValues" dxfId="5604" priority="527"/>
  </conditionalFormatting>
  <conditionalFormatting sqref="B223">
    <cfRule type="duplicateValues" dxfId="5603" priority="526"/>
  </conditionalFormatting>
  <conditionalFormatting sqref="B223">
    <cfRule type="duplicateValues" dxfId="5602" priority="525"/>
  </conditionalFormatting>
  <conditionalFormatting sqref="B223">
    <cfRule type="duplicateValues" dxfId="5601" priority="524"/>
  </conditionalFormatting>
  <conditionalFormatting sqref="B223">
    <cfRule type="duplicateValues" dxfId="5600" priority="523"/>
  </conditionalFormatting>
  <conditionalFormatting sqref="B223">
    <cfRule type="duplicateValues" dxfId="5599" priority="522"/>
  </conditionalFormatting>
  <conditionalFormatting sqref="B223">
    <cfRule type="duplicateValues" dxfId="5598" priority="521"/>
  </conditionalFormatting>
  <conditionalFormatting sqref="B223">
    <cfRule type="duplicateValues" dxfId="5597" priority="520"/>
  </conditionalFormatting>
  <conditionalFormatting sqref="B223">
    <cfRule type="duplicateValues" dxfId="5596" priority="519"/>
  </conditionalFormatting>
  <conditionalFormatting sqref="B223">
    <cfRule type="duplicateValues" dxfId="5595" priority="518"/>
  </conditionalFormatting>
  <conditionalFormatting sqref="B223">
    <cfRule type="duplicateValues" dxfId="5594" priority="517"/>
  </conditionalFormatting>
  <conditionalFormatting sqref="B223">
    <cfRule type="duplicateValues" dxfId="5593" priority="516"/>
  </conditionalFormatting>
  <conditionalFormatting sqref="B223">
    <cfRule type="duplicateValues" dxfId="5592" priority="515"/>
  </conditionalFormatting>
  <conditionalFormatting sqref="B223">
    <cfRule type="duplicateValues" dxfId="5591" priority="514"/>
  </conditionalFormatting>
  <conditionalFormatting sqref="B223">
    <cfRule type="duplicateValues" dxfId="5590" priority="513"/>
  </conditionalFormatting>
  <conditionalFormatting sqref="B223">
    <cfRule type="duplicateValues" dxfId="5589" priority="512"/>
  </conditionalFormatting>
  <conditionalFormatting sqref="B223">
    <cfRule type="duplicateValues" dxfId="5588" priority="511"/>
  </conditionalFormatting>
  <conditionalFormatting sqref="B223">
    <cfRule type="duplicateValues" dxfId="5587" priority="509" stopIfTrue="1"/>
    <cfRule type="duplicateValues" dxfId="5586" priority="510" stopIfTrue="1"/>
  </conditionalFormatting>
  <conditionalFormatting sqref="B223">
    <cfRule type="duplicateValues" dxfId="5585" priority="508"/>
  </conditionalFormatting>
  <conditionalFormatting sqref="B223">
    <cfRule type="duplicateValues" dxfId="5584" priority="507"/>
  </conditionalFormatting>
  <conditionalFormatting sqref="B223">
    <cfRule type="duplicateValues" dxfId="5583" priority="505" stopIfTrue="1"/>
    <cfRule type="duplicateValues" dxfId="5582" priority="506" stopIfTrue="1"/>
  </conditionalFormatting>
  <conditionalFormatting sqref="B223">
    <cfRule type="duplicateValues" dxfId="5581" priority="503" stopIfTrue="1"/>
    <cfRule type="duplicateValues" dxfId="5580" priority="504" stopIfTrue="1"/>
  </conditionalFormatting>
  <conditionalFormatting sqref="B223">
    <cfRule type="duplicateValues" dxfId="5579" priority="502"/>
  </conditionalFormatting>
  <conditionalFormatting sqref="B223">
    <cfRule type="duplicateValues" dxfId="5578" priority="501"/>
  </conditionalFormatting>
  <conditionalFormatting sqref="B223">
    <cfRule type="duplicateValues" dxfId="5577" priority="500"/>
  </conditionalFormatting>
  <conditionalFormatting sqref="B223">
    <cfRule type="duplicateValues" dxfId="5576" priority="499"/>
  </conditionalFormatting>
  <conditionalFormatting sqref="B223">
    <cfRule type="duplicateValues" dxfId="5575" priority="498"/>
  </conditionalFormatting>
  <conditionalFormatting sqref="B223:C223">
    <cfRule type="duplicateValues" dxfId="5574" priority="496" stopIfTrue="1"/>
    <cfRule type="duplicateValues" dxfId="5573" priority="497" stopIfTrue="1"/>
  </conditionalFormatting>
  <conditionalFormatting sqref="B223:C223">
    <cfRule type="duplicateValues" dxfId="5572" priority="494" stopIfTrue="1"/>
    <cfRule type="duplicateValues" dxfId="5571" priority="495" stopIfTrue="1"/>
  </conditionalFormatting>
  <conditionalFormatting sqref="B223">
    <cfRule type="duplicateValues" dxfId="5570" priority="492" stopIfTrue="1"/>
    <cfRule type="duplicateValues" dxfId="5569" priority="493" stopIfTrue="1"/>
  </conditionalFormatting>
  <conditionalFormatting sqref="B223">
    <cfRule type="duplicateValues" dxfId="5568" priority="491"/>
  </conditionalFormatting>
  <conditionalFormatting sqref="C223">
    <cfRule type="duplicateValues" dxfId="5567" priority="490"/>
  </conditionalFormatting>
  <conditionalFormatting sqref="B223">
    <cfRule type="duplicateValues" dxfId="5566" priority="489"/>
  </conditionalFormatting>
  <conditionalFormatting sqref="C223">
    <cfRule type="duplicateValues" dxfId="5565" priority="488"/>
  </conditionalFormatting>
  <conditionalFormatting sqref="C223">
    <cfRule type="duplicateValues" dxfId="5564" priority="486"/>
    <cfRule type="duplicateValues" dxfId="5563" priority="487"/>
  </conditionalFormatting>
  <conditionalFormatting sqref="C223">
    <cfRule type="duplicateValues" dxfId="5562" priority="485"/>
  </conditionalFormatting>
  <conditionalFormatting sqref="C223">
    <cfRule type="duplicateValues" dxfId="5561" priority="482"/>
    <cfRule type="duplicateValues" dxfId="5560" priority="483"/>
    <cfRule type="duplicateValues" dxfId="5559" priority="484"/>
  </conditionalFormatting>
  <conditionalFormatting sqref="C223">
    <cfRule type="duplicateValues" dxfId="5558" priority="481"/>
  </conditionalFormatting>
  <conditionalFormatting sqref="C223">
    <cfRule type="duplicateValues" dxfId="5557" priority="480"/>
  </conditionalFormatting>
  <conditionalFormatting sqref="C223">
    <cfRule type="duplicateValues" dxfId="5556" priority="478"/>
    <cfRule type="duplicateValues" dxfId="5555" priority="479"/>
  </conditionalFormatting>
  <conditionalFormatting sqref="C223">
    <cfRule type="duplicateValues" dxfId="5554" priority="477"/>
  </conditionalFormatting>
  <conditionalFormatting sqref="C223">
    <cfRule type="duplicateValues" dxfId="5553" priority="475"/>
    <cfRule type="duplicateValues" dxfId="5552" priority="476"/>
  </conditionalFormatting>
  <conditionalFormatting sqref="C223">
    <cfRule type="duplicateValues" dxfId="5551" priority="474"/>
  </conditionalFormatting>
  <conditionalFormatting sqref="C223">
    <cfRule type="duplicateValues" dxfId="5550" priority="471"/>
    <cfRule type="duplicateValues" dxfId="5549" priority="472"/>
    <cfRule type="duplicateValues" dxfId="5548" priority="473"/>
  </conditionalFormatting>
  <conditionalFormatting sqref="C223">
    <cfRule type="duplicateValues" dxfId="5547" priority="470"/>
  </conditionalFormatting>
  <conditionalFormatting sqref="C223">
    <cfRule type="duplicateValues" dxfId="5546" priority="469"/>
  </conditionalFormatting>
  <conditionalFormatting sqref="C223">
    <cfRule type="duplicateValues" dxfId="5545" priority="467"/>
    <cfRule type="duplicateValues" dxfId="5544" priority="468"/>
  </conditionalFormatting>
  <conditionalFormatting sqref="C223">
    <cfRule type="duplicateValues" dxfId="5543" priority="464"/>
    <cfRule type="duplicateValues" dxfId="5542" priority="465"/>
    <cfRule type="duplicateValues" dxfId="5541" priority="466"/>
  </conditionalFormatting>
  <conditionalFormatting sqref="B223">
    <cfRule type="duplicateValues" dxfId="5540" priority="463"/>
  </conditionalFormatting>
  <conditionalFormatting sqref="C223">
    <cfRule type="duplicateValues" dxfId="5539" priority="462"/>
  </conditionalFormatting>
  <conditionalFormatting sqref="C223">
    <cfRule type="duplicateValues" dxfId="5538" priority="460"/>
    <cfRule type="duplicateValues" dxfId="5537" priority="461"/>
  </conditionalFormatting>
  <conditionalFormatting sqref="C223">
    <cfRule type="duplicateValues" dxfId="5536" priority="457"/>
    <cfRule type="duplicateValues" dxfId="5535" priority="458"/>
    <cfRule type="duplicateValues" dxfId="5534" priority="459"/>
  </conditionalFormatting>
  <conditionalFormatting sqref="C223">
    <cfRule type="duplicateValues" dxfId="5533" priority="456"/>
  </conditionalFormatting>
  <conditionalFormatting sqref="C223">
    <cfRule type="duplicateValues" dxfId="5532" priority="454"/>
    <cfRule type="duplicateValues" dxfId="5531" priority="455"/>
  </conditionalFormatting>
  <conditionalFormatting sqref="C223">
    <cfRule type="duplicateValues" dxfId="5530" priority="451"/>
    <cfRule type="duplicateValues" dxfId="5529" priority="452"/>
    <cfRule type="duplicateValues" dxfId="5528" priority="453"/>
  </conditionalFormatting>
  <conditionalFormatting sqref="B223">
    <cfRule type="duplicateValues" dxfId="5527" priority="450"/>
  </conditionalFormatting>
  <conditionalFormatting sqref="B223">
    <cfRule type="duplicateValues" dxfId="5526" priority="449"/>
  </conditionalFormatting>
  <conditionalFormatting sqref="C223">
    <cfRule type="duplicateValues" dxfId="5525" priority="448"/>
  </conditionalFormatting>
  <conditionalFormatting sqref="B223">
    <cfRule type="duplicateValues" dxfId="5524" priority="447"/>
  </conditionalFormatting>
  <conditionalFormatting sqref="B223">
    <cfRule type="duplicateValues" dxfId="5523" priority="446"/>
  </conditionalFormatting>
  <conditionalFormatting sqref="B223">
    <cfRule type="duplicateValues" dxfId="5522" priority="445"/>
  </conditionalFormatting>
  <conditionalFormatting sqref="B223">
    <cfRule type="duplicateValues" dxfId="5521" priority="444"/>
  </conditionalFormatting>
  <conditionalFormatting sqref="B223">
    <cfRule type="duplicateValues" dxfId="5520" priority="443"/>
  </conditionalFormatting>
  <conditionalFormatting sqref="C223">
    <cfRule type="duplicateValues" dxfId="5519" priority="442"/>
  </conditionalFormatting>
  <conditionalFormatting sqref="C223">
    <cfRule type="duplicateValues" dxfId="5518" priority="440"/>
    <cfRule type="duplicateValues" dxfId="5517" priority="441"/>
  </conditionalFormatting>
  <conditionalFormatting sqref="C223">
    <cfRule type="duplicateValues" dxfId="5516" priority="437"/>
    <cfRule type="duplicateValues" dxfId="5515" priority="438"/>
    <cfRule type="duplicateValues" dxfId="5514" priority="439"/>
  </conditionalFormatting>
  <conditionalFormatting sqref="B223">
    <cfRule type="duplicateValues" dxfId="5513" priority="436"/>
  </conditionalFormatting>
  <conditionalFormatting sqref="B223">
    <cfRule type="duplicateValues" dxfId="5512" priority="435"/>
  </conditionalFormatting>
  <conditionalFormatting sqref="B223">
    <cfRule type="duplicateValues" dxfId="5511" priority="434"/>
  </conditionalFormatting>
  <conditionalFormatting sqref="B223">
    <cfRule type="duplicateValues" dxfId="5510" priority="433"/>
  </conditionalFormatting>
  <conditionalFormatting sqref="B223">
    <cfRule type="duplicateValues" dxfId="5509" priority="432"/>
  </conditionalFormatting>
  <conditionalFormatting sqref="B223">
    <cfRule type="duplicateValues" dxfId="5508" priority="431"/>
  </conditionalFormatting>
  <conditionalFormatting sqref="B223">
    <cfRule type="duplicateValues" dxfId="5507" priority="430"/>
  </conditionalFormatting>
  <conditionalFormatting sqref="B223">
    <cfRule type="duplicateValues" dxfId="5506" priority="429"/>
  </conditionalFormatting>
  <conditionalFormatting sqref="B223">
    <cfRule type="duplicateValues" dxfId="5505" priority="428"/>
  </conditionalFormatting>
  <conditionalFormatting sqref="B223">
    <cfRule type="duplicateValues" dxfId="5504" priority="427"/>
  </conditionalFormatting>
  <conditionalFormatting sqref="B223">
    <cfRule type="duplicateValues" dxfId="5503" priority="426"/>
  </conditionalFormatting>
  <conditionalFormatting sqref="B223">
    <cfRule type="duplicateValues" dxfId="5502" priority="425"/>
  </conditionalFormatting>
  <conditionalFormatting sqref="B223">
    <cfRule type="duplicateValues" dxfId="5501" priority="424"/>
  </conditionalFormatting>
  <conditionalFormatting sqref="C230">
    <cfRule type="duplicateValues" dxfId="5500" priority="423"/>
  </conditionalFormatting>
  <conditionalFormatting sqref="B230">
    <cfRule type="duplicateValues" dxfId="5499" priority="422"/>
  </conditionalFormatting>
  <conditionalFormatting sqref="B230">
    <cfRule type="duplicateValues" dxfId="5498" priority="421"/>
  </conditionalFormatting>
  <conditionalFormatting sqref="C230">
    <cfRule type="duplicateValues" dxfId="5497" priority="420"/>
  </conditionalFormatting>
  <conditionalFormatting sqref="B230">
    <cfRule type="duplicateValues" dxfId="5496" priority="419"/>
  </conditionalFormatting>
  <conditionalFormatting sqref="B230">
    <cfRule type="duplicateValues" dxfId="5495" priority="418"/>
  </conditionalFormatting>
  <conditionalFormatting sqref="B230">
    <cfRule type="duplicateValues" dxfId="5494" priority="417"/>
  </conditionalFormatting>
  <conditionalFormatting sqref="B230">
    <cfRule type="duplicateValues" dxfId="5493" priority="416"/>
  </conditionalFormatting>
  <conditionalFormatting sqref="B230">
    <cfRule type="duplicateValues" dxfId="5492" priority="415"/>
  </conditionalFormatting>
  <conditionalFormatting sqref="B230">
    <cfRule type="duplicateValues" dxfId="5491" priority="414"/>
  </conditionalFormatting>
  <conditionalFormatting sqref="B230">
    <cfRule type="duplicateValues" dxfId="5490" priority="413"/>
  </conditionalFormatting>
  <conditionalFormatting sqref="B230">
    <cfRule type="duplicateValues" dxfId="5489" priority="412"/>
  </conditionalFormatting>
  <conditionalFormatting sqref="B230">
    <cfRule type="duplicateValues" dxfId="5488" priority="411"/>
  </conditionalFormatting>
  <conditionalFormatting sqref="B230">
    <cfRule type="duplicateValues" dxfId="5487" priority="410"/>
  </conditionalFormatting>
  <conditionalFormatting sqref="B230">
    <cfRule type="duplicateValues" dxfId="5486" priority="409"/>
  </conditionalFormatting>
  <conditionalFormatting sqref="B230">
    <cfRule type="duplicateValues" dxfId="5485" priority="408"/>
  </conditionalFormatting>
  <conditionalFormatting sqref="B230">
    <cfRule type="duplicateValues" dxfId="5484" priority="407"/>
  </conditionalFormatting>
  <conditionalFormatting sqref="B230">
    <cfRule type="duplicateValues" dxfId="5483" priority="406"/>
  </conditionalFormatting>
  <conditionalFormatting sqref="B230">
    <cfRule type="duplicateValues" dxfId="5482" priority="405"/>
  </conditionalFormatting>
  <conditionalFormatting sqref="B230">
    <cfRule type="duplicateValues" dxfId="5481" priority="404"/>
  </conditionalFormatting>
  <conditionalFormatting sqref="B230">
    <cfRule type="duplicateValues" dxfId="5480" priority="403"/>
  </conditionalFormatting>
  <conditionalFormatting sqref="B230">
    <cfRule type="duplicateValues" dxfId="5479" priority="401" stopIfTrue="1"/>
    <cfRule type="duplicateValues" dxfId="5478" priority="402" stopIfTrue="1"/>
  </conditionalFormatting>
  <conditionalFormatting sqref="B230">
    <cfRule type="duplicateValues" dxfId="5477" priority="400"/>
  </conditionalFormatting>
  <conditionalFormatting sqref="B230">
    <cfRule type="duplicateValues" dxfId="5476" priority="399"/>
  </conditionalFormatting>
  <conditionalFormatting sqref="B230">
    <cfRule type="duplicateValues" dxfId="5475" priority="397" stopIfTrue="1"/>
    <cfRule type="duplicateValues" dxfId="5474" priority="398" stopIfTrue="1"/>
  </conditionalFormatting>
  <conditionalFormatting sqref="B230">
    <cfRule type="duplicateValues" dxfId="5473" priority="395" stopIfTrue="1"/>
    <cfRule type="duplicateValues" dxfId="5472" priority="396" stopIfTrue="1"/>
  </conditionalFormatting>
  <conditionalFormatting sqref="B230">
    <cfRule type="duplicateValues" dxfId="5471" priority="394"/>
  </conditionalFormatting>
  <conditionalFormatting sqref="B230">
    <cfRule type="duplicateValues" dxfId="5470" priority="393"/>
  </conditionalFormatting>
  <conditionalFormatting sqref="B230">
    <cfRule type="duplicateValues" dxfId="5469" priority="392"/>
  </conditionalFormatting>
  <conditionalFormatting sqref="B230">
    <cfRule type="duplicateValues" dxfId="5468" priority="391"/>
  </conditionalFormatting>
  <conditionalFormatting sqref="B230">
    <cfRule type="duplicateValues" dxfId="5467" priority="390"/>
  </conditionalFormatting>
  <conditionalFormatting sqref="B230:C230">
    <cfRule type="duplicateValues" dxfId="5466" priority="388" stopIfTrue="1"/>
    <cfRule type="duplicateValues" dxfId="5465" priority="389" stopIfTrue="1"/>
  </conditionalFormatting>
  <conditionalFormatting sqref="B230:C230">
    <cfRule type="duplicateValues" dxfId="5464" priority="386" stopIfTrue="1"/>
    <cfRule type="duplicateValues" dxfId="5463" priority="387" stopIfTrue="1"/>
  </conditionalFormatting>
  <conditionalFormatting sqref="B230">
    <cfRule type="duplicateValues" dxfId="5462" priority="384" stopIfTrue="1"/>
    <cfRule type="duplicateValues" dxfId="5461" priority="385" stopIfTrue="1"/>
  </conditionalFormatting>
  <conditionalFormatting sqref="B230">
    <cfRule type="duplicateValues" dxfId="5460" priority="383"/>
  </conditionalFormatting>
  <conditionalFormatting sqref="C230">
    <cfRule type="duplicateValues" dxfId="5459" priority="382"/>
  </conditionalFormatting>
  <conditionalFormatting sqref="B230">
    <cfRule type="duplicateValues" dxfId="5458" priority="381"/>
  </conditionalFormatting>
  <conditionalFormatting sqref="C230">
    <cfRule type="duplicateValues" dxfId="5457" priority="380"/>
  </conditionalFormatting>
  <conditionalFormatting sqref="C230">
    <cfRule type="duplicateValues" dxfId="5456" priority="378"/>
    <cfRule type="duplicateValues" dxfId="5455" priority="379"/>
  </conditionalFormatting>
  <conditionalFormatting sqref="C230">
    <cfRule type="duplicateValues" dxfId="5454" priority="377"/>
  </conditionalFormatting>
  <conditionalFormatting sqref="C230">
    <cfRule type="duplicateValues" dxfId="5453" priority="374"/>
    <cfRule type="duplicateValues" dxfId="5452" priority="375"/>
    <cfRule type="duplicateValues" dxfId="5451" priority="376"/>
  </conditionalFormatting>
  <conditionalFormatting sqref="C230">
    <cfRule type="duplicateValues" dxfId="5450" priority="373"/>
  </conditionalFormatting>
  <conditionalFormatting sqref="C230">
    <cfRule type="duplicateValues" dxfId="5449" priority="372"/>
  </conditionalFormatting>
  <conditionalFormatting sqref="C230">
    <cfRule type="duplicateValues" dxfId="5448" priority="370"/>
    <cfRule type="duplicateValues" dxfId="5447" priority="371"/>
  </conditionalFormatting>
  <conditionalFormatting sqref="C230">
    <cfRule type="duplicateValues" dxfId="5446" priority="369"/>
  </conditionalFormatting>
  <conditionalFormatting sqref="C230">
    <cfRule type="duplicateValues" dxfId="5445" priority="367"/>
    <cfRule type="duplicateValues" dxfId="5444" priority="368"/>
  </conditionalFormatting>
  <conditionalFormatting sqref="C230">
    <cfRule type="duplicateValues" dxfId="5443" priority="366"/>
  </conditionalFormatting>
  <conditionalFormatting sqref="C230">
    <cfRule type="duplicateValues" dxfId="5442" priority="363"/>
    <cfRule type="duplicateValues" dxfId="5441" priority="364"/>
    <cfRule type="duplicateValues" dxfId="5440" priority="365"/>
  </conditionalFormatting>
  <conditionalFormatting sqref="C230">
    <cfRule type="duplicateValues" dxfId="5439" priority="362"/>
  </conditionalFormatting>
  <conditionalFormatting sqref="C230">
    <cfRule type="duplicateValues" dxfId="5438" priority="361"/>
  </conditionalFormatting>
  <conditionalFormatting sqref="C230">
    <cfRule type="duplicateValues" dxfId="5437" priority="359"/>
    <cfRule type="duplicateValues" dxfId="5436" priority="360"/>
  </conditionalFormatting>
  <conditionalFormatting sqref="C230">
    <cfRule type="duplicateValues" dxfId="5435" priority="356"/>
    <cfRule type="duplicateValues" dxfId="5434" priority="357"/>
    <cfRule type="duplicateValues" dxfId="5433" priority="358"/>
  </conditionalFormatting>
  <conditionalFormatting sqref="B230">
    <cfRule type="duplicateValues" dxfId="5432" priority="355"/>
  </conditionalFormatting>
  <conditionalFormatting sqref="C230">
    <cfRule type="duplicateValues" dxfId="5431" priority="354"/>
  </conditionalFormatting>
  <conditionalFormatting sqref="C230">
    <cfRule type="duplicateValues" dxfId="5430" priority="352"/>
    <cfRule type="duplicateValues" dxfId="5429" priority="353"/>
  </conditionalFormatting>
  <conditionalFormatting sqref="C230">
    <cfRule type="duplicateValues" dxfId="5428" priority="349"/>
    <cfRule type="duplicateValues" dxfId="5427" priority="350"/>
    <cfRule type="duplicateValues" dxfId="5426" priority="351"/>
  </conditionalFormatting>
  <conditionalFormatting sqref="C230">
    <cfRule type="duplicateValues" dxfId="5425" priority="348"/>
  </conditionalFormatting>
  <conditionalFormatting sqref="C230">
    <cfRule type="duplicateValues" dxfId="5424" priority="346"/>
    <cfRule type="duplicateValues" dxfId="5423" priority="347"/>
  </conditionalFormatting>
  <conditionalFormatting sqref="C230">
    <cfRule type="duplicateValues" dxfId="5422" priority="343"/>
    <cfRule type="duplicateValues" dxfId="5421" priority="344"/>
    <cfRule type="duplicateValues" dxfId="5420" priority="345"/>
  </conditionalFormatting>
  <conditionalFormatting sqref="B230">
    <cfRule type="duplicateValues" dxfId="5419" priority="342"/>
  </conditionalFormatting>
  <conditionalFormatting sqref="B230">
    <cfRule type="duplicateValues" dxfId="5418" priority="341"/>
  </conditionalFormatting>
  <conditionalFormatting sqref="C230">
    <cfRule type="duplicateValues" dxfId="5417" priority="340"/>
  </conditionalFormatting>
  <conditionalFormatting sqref="B230">
    <cfRule type="duplicateValues" dxfId="5416" priority="339"/>
  </conditionalFormatting>
  <conditionalFormatting sqref="B230">
    <cfRule type="duplicateValues" dxfId="5415" priority="338"/>
  </conditionalFormatting>
  <conditionalFormatting sqref="B230">
    <cfRule type="duplicateValues" dxfId="5414" priority="337"/>
  </conditionalFormatting>
  <conditionalFormatting sqref="B230">
    <cfRule type="duplicateValues" dxfId="5413" priority="336"/>
  </conditionalFormatting>
  <conditionalFormatting sqref="B230">
    <cfRule type="duplicateValues" dxfId="5412" priority="335"/>
  </conditionalFormatting>
  <conditionalFormatting sqref="C230">
    <cfRule type="duplicateValues" dxfId="5411" priority="334"/>
  </conditionalFormatting>
  <conditionalFormatting sqref="C230">
    <cfRule type="duplicateValues" dxfId="5410" priority="332"/>
    <cfRule type="duplicateValues" dxfId="5409" priority="333"/>
  </conditionalFormatting>
  <conditionalFormatting sqref="C230">
    <cfRule type="duplicateValues" dxfId="5408" priority="329"/>
    <cfRule type="duplicateValues" dxfId="5407" priority="330"/>
    <cfRule type="duplicateValues" dxfId="5406" priority="331"/>
  </conditionalFormatting>
  <conditionalFormatting sqref="B230">
    <cfRule type="duplicateValues" dxfId="5405" priority="328"/>
  </conditionalFormatting>
  <conditionalFormatting sqref="B230">
    <cfRule type="duplicateValues" dxfId="5404" priority="327"/>
  </conditionalFormatting>
  <conditionalFormatting sqref="B230">
    <cfRule type="duplicateValues" dxfId="5403" priority="326"/>
  </conditionalFormatting>
  <conditionalFormatting sqref="B230">
    <cfRule type="duplicateValues" dxfId="5402" priority="325"/>
  </conditionalFormatting>
  <conditionalFormatting sqref="B230">
    <cfRule type="duplicateValues" dxfId="5401" priority="324"/>
  </conditionalFormatting>
  <conditionalFormatting sqref="B230">
    <cfRule type="duplicateValues" dxfId="5400" priority="323"/>
  </conditionalFormatting>
  <conditionalFormatting sqref="B230">
    <cfRule type="duplicateValues" dxfId="5399" priority="322"/>
  </conditionalFormatting>
  <conditionalFormatting sqref="B230">
    <cfRule type="duplicateValues" dxfId="5398" priority="321"/>
  </conditionalFormatting>
  <conditionalFormatting sqref="B230">
    <cfRule type="duplicateValues" dxfId="5397" priority="320"/>
  </conditionalFormatting>
  <conditionalFormatting sqref="B230">
    <cfRule type="duplicateValues" dxfId="5396" priority="319"/>
  </conditionalFormatting>
  <conditionalFormatting sqref="B230">
    <cfRule type="duplicateValues" dxfId="5395" priority="318"/>
  </conditionalFormatting>
  <conditionalFormatting sqref="B230">
    <cfRule type="duplicateValues" dxfId="5394" priority="317"/>
  </conditionalFormatting>
  <conditionalFormatting sqref="B230">
    <cfRule type="duplicateValues" dxfId="5393" priority="316"/>
  </conditionalFormatting>
  <conditionalFormatting sqref="B62">
    <cfRule type="duplicateValues" dxfId="5392" priority="315"/>
  </conditionalFormatting>
  <conditionalFormatting sqref="B62">
    <cfRule type="duplicateValues" dxfId="5391" priority="314"/>
  </conditionalFormatting>
  <conditionalFormatting sqref="B62">
    <cfRule type="duplicateValues" dxfId="5390" priority="313"/>
  </conditionalFormatting>
  <conditionalFormatting sqref="B62">
    <cfRule type="duplicateValues" dxfId="5389" priority="312"/>
  </conditionalFormatting>
  <conditionalFormatting sqref="B62">
    <cfRule type="duplicateValues" dxfId="5388" priority="310" stopIfTrue="1"/>
    <cfRule type="duplicateValues" dxfId="5387" priority="311" stopIfTrue="1"/>
  </conditionalFormatting>
  <conditionalFormatting sqref="B62">
    <cfRule type="duplicateValues" dxfId="5386" priority="309"/>
  </conditionalFormatting>
  <conditionalFormatting sqref="B62">
    <cfRule type="duplicateValues" dxfId="5385" priority="308"/>
  </conditionalFormatting>
  <conditionalFormatting sqref="B62">
    <cfRule type="duplicateValues" dxfId="5384" priority="307"/>
  </conditionalFormatting>
  <conditionalFormatting sqref="B62">
    <cfRule type="duplicateValues" dxfId="5383" priority="306"/>
  </conditionalFormatting>
  <conditionalFormatting sqref="B62">
    <cfRule type="duplicateValues" dxfId="5382" priority="305"/>
  </conditionalFormatting>
  <conditionalFormatting sqref="B62">
    <cfRule type="duplicateValues" dxfId="5381" priority="304"/>
  </conditionalFormatting>
  <conditionalFormatting sqref="B62">
    <cfRule type="duplicateValues" dxfId="5380" priority="303"/>
  </conditionalFormatting>
  <conditionalFormatting sqref="B62">
    <cfRule type="duplicateValues" dxfId="5379" priority="302"/>
  </conditionalFormatting>
  <conditionalFormatting sqref="B62">
    <cfRule type="duplicateValues" dxfId="5378" priority="301"/>
  </conditionalFormatting>
  <conditionalFormatting sqref="B62">
    <cfRule type="duplicateValues" dxfId="5377" priority="300"/>
  </conditionalFormatting>
  <conditionalFormatting sqref="B62">
    <cfRule type="duplicateValues" dxfId="5376" priority="299"/>
  </conditionalFormatting>
  <conditionalFormatting sqref="B62">
    <cfRule type="duplicateValues" dxfId="5375" priority="298"/>
  </conditionalFormatting>
  <conditionalFormatting sqref="B62">
    <cfRule type="duplicateValues" dxfId="5374" priority="297"/>
  </conditionalFormatting>
  <conditionalFormatting sqref="B62">
    <cfRule type="duplicateValues" dxfId="5373" priority="296"/>
  </conditionalFormatting>
  <conditionalFormatting sqref="B62">
    <cfRule type="duplicateValues" dxfId="5372" priority="295"/>
  </conditionalFormatting>
  <conditionalFormatting sqref="B62">
    <cfRule type="duplicateValues" dxfId="5371" priority="294"/>
  </conditionalFormatting>
  <conditionalFormatting sqref="B62">
    <cfRule type="duplicateValues" dxfId="5370" priority="293"/>
  </conditionalFormatting>
  <conditionalFormatting sqref="B62">
    <cfRule type="duplicateValues" dxfId="5369" priority="292"/>
  </conditionalFormatting>
  <conditionalFormatting sqref="B62">
    <cfRule type="duplicateValues" dxfId="5368" priority="291"/>
  </conditionalFormatting>
  <conditionalFormatting sqref="B62">
    <cfRule type="duplicateValues" dxfId="5367" priority="290"/>
  </conditionalFormatting>
  <conditionalFormatting sqref="B62">
    <cfRule type="duplicateValues" dxfId="5366" priority="289"/>
  </conditionalFormatting>
  <conditionalFormatting sqref="B62">
    <cfRule type="duplicateValues" dxfId="5365" priority="288"/>
  </conditionalFormatting>
  <conditionalFormatting sqref="B62">
    <cfRule type="duplicateValues" dxfId="5364" priority="287"/>
  </conditionalFormatting>
  <conditionalFormatting sqref="C58">
    <cfRule type="duplicateValues" dxfId="5363" priority="286"/>
  </conditionalFormatting>
  <conditionalFormatting sqref="B58">
    <cfRule type="duplicateValues" dxfId="5362" priority="285"/>
  </conditionalFormatting>
  <conditionalFormatting sqref="B58">
    <cfRule type="duplicateValues" dxfId="5361" priority="284"/>
  </conditionalFormatting>
  <conditionalFormatting sqref="C58">
    <cfRule type="duplicateValues" dxfId="5360" priority="283"/>
  </conditionalFormatting>
  <conditionalFormatting sqref="C58">
    <cfRule type="duplicateValues" dxfId="5359" priority="281"/>
    <cfRule type="duplicateValues" dxfId="5358" priority="282"/>
  </conditionalFormatting>
  <conditionalFormatting sqref="C58">
    <cfRule type="duplicateValues" dxfId="5357" priority="280"/>
  </conditionalFormatting>
  <conditionalFormatting sqref="C58">
    <cfRule type="duplicateValues" dxfId="5356" priority="277"/>
    <cfRule type="duplicateValues" dxfId="5355" priority="278"/>
    <cfRule type="duplicateValues" dxfId="5354" priority="279"/>
  </conditionalFormatting>
  <conditionalFormatting sqref="C58">
    <cfRule type="duplicateValues" dxfId="5353" priority="276"/>
  </conditionalFormatting>
  <conditionalFormatting sqref="C58">
    <cfRule type="duplicateValues" dxfId="5352" priority="275"/>
  </conditionalFormatting>
  <conditionalFormatting sqref="C58">
    <cfRule type="duplicateValues" dxfId="5351" priority="273"/>
    <cfRule type="duplicateValues" dxfId="5350" priority="274"/>
  </conditionalFormatting>
  <conditionalFormatting sqref="C58">
    <cfRule type="duplicateValues" dxfId="5349" priority="272"/>
  </conditionalFormatting>
  <conditionalFormatting sqref="C58">
    <cfRule type="duplicateValues" dxfId="5348" priority="270"/>
    <cfRule type="duplicateValues" dxfId="5347" priority="271"/>
  </conditionalFormatting>
  <conditionalFormatting sqref="C58">
    <cfRule type="duplicateValues" dxfId="5346" priority="269"/>
  </conditionalFormatting>
  <conditionalFormatting sqref="C58">
    <cfRule type="duplicateValues" dxfId="5345" priority="266"/>
    <cfRule type="duplicateValues" dxfId="5344" priority="267"/>
    <cfRule type="duplicateValues" dxfId="5343" priority="268"/>
  </conditionalFormatting>
  <conditionalFormatting sqref="C58">
    <cfRule type="duplicateValues" dxfId="5342" priority="265"/>
  </conditionalFormatting>
  <conditionalFormatting sqref="C58">
    <cfRule type="duplicateValues" dxfId="5341" priority="264"/>
  </conditionalFormatting>
  <conditionalFormatting sqref="B58">
    <cfRule type="duplicateValues" dxfId="5340" priority="263"/>
  </conditionalFormatting>
  <conditionalFormatting sqref="B58">
    <cfRule type="duplicateValues" dxfId="5339" priority="262"/>
  </conditionalFormatting>
  <conditionalFormatting sqref="B58">
    <cfRule type="duplicateValues" dxfId="5338" priority="261"/>
  </conditionalFormatting>
  <conditionalFormatting sqref="B58">
    <cfRule type="duplicateValues" dxfId="5337" priority="260"/>
  </conditionalFormatting>
  <conditionalFormatting sqref="C58">
    <cfRule type="duplicateValues" dxfId="5336" priority="259"/>
  </conditionalFormatting>
  <conditionalFormatting sqref="C58">
    <cfRule type="duplicateValues" dxfId="5335" priority="257"/>
    <cfRule type="duplicateValues" dxfId="5334" priority="258"/>
  </conditionalFormatting>
  <conditionalFormatting sqref="C58">
    <cfRule type="duplicateValues" dxfId="5333" priority="254"/>
    <cfRule type="duplicateValues" dxfId="5332" priority="255"/>
    <cfRule type="duplicateValues" dxfId="5331" priority="256"/>
  </conditionalFormatting>
  <conditionalFormatting sqref="B58">
    <cfRule type="duplicateValues" dxfId="5330" priority="253"/>
  </conditionalFormatting>
  <conditionalFormatting sqref="B58">
    <cfRule type="duplicateValues" dxfId="5329" priority="252"/>
  </conditionalFormatting>
  <conditionalFormatting sqref="B58">
    <cfRule type="duplicateValues" dxfId="5328" priority="251"/>
  </conditionalFormatting>
  <conditionalFormatting sqref="B58">
    <cfRule type="duplicateValues" dxfId="5327" priority="250"/>
  </conditionalFormatting>
  <conditionalFormatting sqref="B58">
    <cfRule type="duplicateValues" dxfId="5326" priority="248" stopIfTrue="1"/>
    <cfRule type="duplicateValues" dxfId="5325" priority="249" stopIfTrue="1"/>
  </conditionalFormatting>
  <conditionalFormatting sqref="B58">
    <cfRule type="duplicateValues" dxfId="5324" priority="247"/>
  </conditionalFormatting>
  <conditionalFormatting sqref="B58">
    <cfRule type="duplicateValues" dxfId="5323" priority="246"/>
  </conditionalFormatting>
  <conditionalFormatting sqref="B58">
    <cfRule type="duplicateValues" dxfId="5322" priority="245"/>
  </conditionalFormatting>
  <conditionalFormatting sqref="B58">
    <cfRule type="duplicateValues" dxfId="5321" priority="244"/>
  </conditionalFormatting>
  <conditionalFormatting sqref="B58">
    <cfRule type="duplicateValues" dxfId="5320" priority="243"/>
  </conditionalFormatting>
  <conditionalFormatting sqref="B58">
    <cfRule type="duplicateValues" dxfId="5319" priority="242"/>
  </conditionalFormatting>
  <conditionalFormatting sqref="B58">
    <cfRule type="duplicateValues" dxfId="5318" priority="241"/>
  </conditionalFormatting>
  <conditionalFormatting sqref="B58">
    <cfRule type="duplicateValues" dxfId="5317" priority="240"/>
  </conditionalFormatting>
  <conditionalFormatting sqref="B58">
    <cfRule type="duplicateValues" dxfId="5316" priority="239"/>
  </conditionalFormatting>
  <conditionalFormatting sqref="B58">
    <cfRule type="duplicateValues" dxfId="5315" priority="238"/>
  </conditionalFormatting>
  <conditionalFormatting sqref="B58">
    <cfRule type="duplicateValues" dxfId="5314" priority="237"/>
  </conditionalFormatting>
  <conditionalFormatting sqref="B58">
    <cfRule type="duplicateValues" dxfId="5313" priority="236"/>
  </conditionalFormatting>
  <conditionalFormatting sqref="B58">
    <cfRule type="duplicateValues" dxfId="5312" priority="235"/>
  </conditionalFormatting>
  <conditionalFormatting sqref="B58">
    <cfRule type="duplicateValues" dxfId="5311" priority="234"/>
  </conditionalFormatting>
  <conditionalFormatting sqref="B58">
    <cfRule type="duplicateValues" dxfId="5310" priority="233"/>
  </conditionalFormatting>
  <conditionalFormatting sqref="B58">
    <cfRule type="duplicateValues" dxfId="5309" priority="232"/>
  </conditionalFormatting>
  <conditionalFormatting sqref="B58">
    <cfRule type="duplicateValues" dxfId="5308" priority="231"/>
  </conditionalFormatting>
  <conditionalFormatting sqref="B58">
    <cfRule type="duplicateValues" dxfId="5307" priority="230"/>
  </conditionalFormatting>
  <conditionalFormatting sqref="B58">
    <cfRule type="duplicateValues" dxfId="5306" priority="229"/>
  </conditionalFormatting>
  <conditionalFormatting sqref="B58">
    <cfRule type="duplicateValues" dxfId="5305" priority="228"/>
  </conditionalFormatting>
  <conditionalFormatting sqref="B58">
    <cfRule type="duplicateValues" dxfId="5304" priority="227"/>
  </conditionalFormatting>
  <conditionalFormatting sqref="B58">
    <cfRule type="duplicateValues" dxfId="5303" priority="226"/>
  </conditionalFormatting>
  <conditionalFormatting sqref="B58">
    <cfRule type="duplicateValues" dxfId="5302" priority="225"/>
  </conditionalFormatting>
  <conditionalFormatting sqref="B54">
    <cfRule type="duplicateValues" dxfId="5301" priority="224"/>
  </conditionalFormatting>
  <conditionalFormatting sqref="B54">
    <cfRule type="duplicateValues" dxfId="5300" priority="223"/>
  </conditionalFormatting>
  <conditionalFormatting sqref="B54">
    <cfRule type="duplicateValues" dxfId="5299" priority="222"/>
  </conditionalFormatting>
  <conditionalFormatting sqref="B54">
    <cfRule type="duplicateValues" dxfId="5298" priority="221"/>
  </conditionalFormatting>
  <conditionalFormatting sqref="B54">
    <cfRule type="duplicateValues" dxfId="5297" priority="220"/>
  </conditionalFormatting>
  <conditionalFormatting sqref="B54">
    <cfRule type="duplicateValues" dxfId="5296" priority="219"/>
  </conditionalFormatting>
  <conditionalFormatting sqref="B54">
    <cfRule type="duplicateValues" dxfId="5295" priority="218"/>
  </conditionalFormatting>
  <conditionalFormatting sqref="B54">
    <cfRule type="duplicateValues" dxfId="5294" priority="217"/>
  </conditionalFormatting>
  <conditionalFormatting sqref="B54">
    <cfRule type="duplicateValues" dxfId="5293" priority="216"/>
  </conditionalFormatting>
  <conditionalFormatting sqref="B57">
    <cfRule type="duplicateValues" dxfId="5292" priority="215"/>
  </conditionalFormatting>
  <conditionalFormatting sqref="B57">
    <cfRule type="duplicateValues" dxfId="5291" priority="214"/>
  </conditionalFormatting>
  <conditionalFormatting sqref="B57">
    <cfRule type="duplicateValues" dxfId="5290" priority="213"/>
  </conditionalFormatting>
  <conditionalFormatting sqref="B57">
    <cfRule type="duplicateValues" dxfId="5289" priority="212"/>
  </conditionalFormatting>
  <conditionalFormatting sqref="B57">
    <cfRule type="duplicateValues" dxfId="5288" priority="211"/>
  </conditionalFormatting>
  <conditionalFormatting sqref="B57">
    <cfRule type="duplicateValues" dxfId="5287" priority="210"/>
  </conditionalFormatting>
  <conditionalFormatting sqref="B57">
    <cfRule type="duplicateValues" dxfId="5286" priority="209"/>
  </conditionalFormatting>
  <conditionalFormatting sqref="B57">
    <cfRule type="duplicateValues" dxfId="5285" priority="208"/>
  </conditionalFormatting>
  <conditionalFormatting sqref="B57">
    <cfRule type="duplicateValues" dxfId="5284" priority="207"/>
  </conditionalFormatting>
  <conditionalFormatting sqref="B57">
    <cfRule type="duplicateValues" dxfId="5283" priority="206"/>
  </conditionalFormatting>
  <conditionalFormatting sqref="B70">
    <cfRule type="duplicateValues" dxfId="5282" priority="194"/>
  </conditionalFormatting>
  <conditionalFormatting sqref="B70">
    <cfRule type="duplicateValues" dxfId="5281" priority="193"/>
  </conditionalFormatting>
  <conditionalFormatting sqref="B70">
    <cfRule type="duplicateValues" dxfId="5280" priority="192"/>
  </conditionalFormatting>
  <conditionalFormatting sqref="B70">
    <cfRule type="duplicateValues" dxfId="5279" priority="191"/>
  </conditionalFormatting>
  <conditionalFormatting sqref="B70">
    <cfRule type="duplicateValues" dxfId="5278" priority="190"/>
  </conditionalFormatting>
  <conditionalFormatting sqref="B70">
    <cfRule type="duplicateValues" dxfId="5277" priority="189"/>
  </conditionalFormatting>
  <conditionalFormatting sqref="B70">
    <cfRule type="duplicateValues" dxfId="5276" priority="188"/>
  </conditionalFormatting>
  <conditionalFormatting sqref="B70">
    <cfRule type="duplicateValues" dxfId="5275" priority="187"/>
  </conditionalFormatting>
  <conditionalFormatting sqref="B70">
    <cfRule type="duplicateValues" dxfId="5274" priority="186"/>
  </conditionalFormatting>
  <conditionalFormatting sqref="B70">
    <cfRule type="duplicateValues" dxfId="5273" priority="185"/>
  </conditionalFormatting>
  <conditionalFormatting sqref="B70">
    <cfRule type="duplicateValues" dxfId="5272" priority="184"/>
  </conditionalFormatting>
  <conditionalFormatting sqref="B70">
    <cfRule type="duplicateValues" dxfId="5271" priority="183"/>
  </conditionalFormatting>
  <conditionalFormatting sqref="B70">
    <cfRule type="duplicateValues" dxfId="5270" priority="182"/>
  </conditionalFormatting>
  <conditionalFormatting sqref="B81">
    <cfRule type="duplicateValues" dxfId="5269" priority="180" stopIfTrue="1"/>
    <cfRule type="duplicateValues" dxfId="5268" priority="181" stopIfTrue="1"/>
  </conditionalFormatting>
  <conditionalFormatting sqref="B81">
    <cfRule type="duplicateValues" dxfId="5267" priority="179"/>
  </conditionalFormatting>
  <conditionalFormatting sqref="B81">
    <cfRule type="duplicateValues" dxfId="5266" priority="178"/>
  </conditionalFormatting>
  <conditionalFormatting sqref="B81">
    <cfRule type="duplicateValues" dxfId="5265" priority="177"/>
  </conditionalFormatting>
  <conditionalFormatting sqref="B81">
    <cfRule type="duplicateValues" dxfId="5264" priority="176"/>
  </conditionalFormatting>
  <conditionalFormatting sqref="B81:C81">
    <cfRule type="duplicateValues" dxfId="5263" priority="174" stopIfTrue="1"/>
    <cfRule type="duplicateValues" dxfId="5262" priority="175" stopIfTrue="1"/>
  </conditionalFormatting>
  <conditionalFormatting sqref="B81:C81">
    <cfRule type="duplicateValues" dxfId="5261" priority="172" stopIfTrue="1"/>
    <cfRule type="duplicateValues" dxfId="5260" priority="173" stopIfTrue="1"/>
  </conditionalFormatting>
  <conditionalFormatting sqref="B81">
    <cfRule type="duplicateValues" dxfId="5259" priority="171"/>
  </conditionalFormatting>
  <conditionalFormatting sqref="B81">
    <cfRule type="duplicateValues" dxfId="5258" priority="170"/>
  </conditionalFormatting>
  <conditionalFormatting sqref="B81">
    <cfRule type="duplicateValues" dxfId="5257" priority="169"/>
  </conditionalFormatting>
  <conditionalFormatting sqref="B81">
    <cfRule type="duplicateValues" dxfId="5256" priority="168"/>
  </conditionalFormatting>
  <conditionalFormatting sqref="B81">
    <cfRule type="duplicateValues" dxfId="5255" priority="167"/>
  </conditionalFormatting>
  <conditionalFormatting sqref="B81">
    <cfRule type="duplicateValues" dxfId="5254" priority="166"/>
  </conditionalFormatting>
  <conditionalFormatting sqref="B81">
    <cfRule type="duplicateValues" dxfId="5253" priority="165"/>
  </conditionalFormatting>
  <conditionalFormatting sqref="B81">
    <cfRule type="duplicateValues" dxfId="5252" priority="164"/>
  </conditionalFormatting>
  <conditionalFormatting sqref="B81">
    <cfRule type="duplicateValues" dxfId="5251" priority="163"/>
  </conditionalFormatting>
  <conditionalFormatting sqref="B81">
    <cfRule type="duplicateValues" dxfId="5250" priority="162"/>
  </conditionalFormatting>
  <conditionalFormatting sqref="B81">
    <cfRule type="duplicateValues" dxfId="5249" priority="161"/>
  </conditionalFormatting>
  <conditionalFormatting sqref="B81">
    <cfRule type="duplicateValues" dxfId="5248" priority="160"/>
  </conditionalFormatting>
  <conditionalFormatting sqref="B81">
    <cfRule type="duplicateValues" dxfId="5247" priority="159"/>
  </conditionalFormatting>
  <conditionalFormatting sqref="B81">
    <cfRule type="duplicateValues" dxfId="5246" priority="158"/>
  </conditionalFormatting>
  <conditionalFormatting sqref="B211">
    <cfRule type="duplicateValues" dxfId="5245" priority="157"/>
  </conditionalFormatting>
  <conditionalFormatting sqref="B211">
    <cfRule type="duplicateValues" dxfId="5244" priority="156"/>
  </conditionalFormatting>
  <conditionalFormatting sqref="B211">
    <cfRule type="duplicateValues" dxfId="5243" priority="155"/>
  </conditionalFormatting>
  <conditionalFormatting sqref="B211">
    <cfRule type="duplicateValues" dxfId="5242" priority="154"/>
  </conditionalFormatting>
  <conditionalFormatting sqref="B211">
    <cfRule type="duplicateValues" dxfId="5241" priority="153"/>
  </conditionalFormatting>
  <conditionalFormatting sqref="B211">
    <cfRule type="duplicateValues" dxfId="5240" priority="152"/>
  </conditionalFormatting>
  <conditionalFormatting sqref="B211">
    <cfRule type="duplicateValues" dxfId="5239" priority="151"/>
  </conditionalFormatting>
  <conditionalFormatting sqref="B211">
    <cfRule type="duplicateValues" dxfId="5238" priority="150"/>
  </conditionalFormatting>
  <conditionalFormatting sqref="B211">
    <cfRule type="duplicateValues" dxfId="5237" priority="149"/>
  </conditionalFormatting>
  <conditionalFormatting sqref="B211">
    <cfRule type="duplicateValues" dxfId="5236" priority="148"/>
  </conditionalFormatting>
  <conditionalFormatting sqref="B211">
    <cfRule type="duplicateValues" dxfId="5235" priority="147"/>
  </conditionalFormatting>
  <conditionalFormatting sqref="B211">
    <cfRule type="duplicateValues" dxfId="5234" priority="146"/>
  </conditionalFormatting>
  <conditionalFormatting sqref="B211">
    <cfRule type="duplicateValues" dxfId="5233" priority="144" stopIfTrue="1"/>
    <cfRule type="duplicateValues" dxfId="5232" priority="145" stopIfTrue="1"/>
  </conditionalFormatting>
  <conditionalFormatting sqref="B211">
    <cfRule type="duplicateValues" dxfId="5231" priority="143"/>
  </conditionalFormatting>
  <conditionalFormatting sqref="B211">
    <cfRule type="duplicateValues" dxfId="5230" priority="142"/>
  </conditionalFormatting>
  <conditionalFormatting sqref="B211">
    <cfRule type="duplicateValues" dxfId="5229" priority="141"/>
  </conditionalFormatting>
  <conditionalFormatting sqref="B211">
    <cfRule type="duplicateValues" dxfId="5228" priority="140"/>
  </conditionalFormatting>
  <conditionalFormatting sqref="B211:C211">
    <cfRule type="duplicateValues" dxfId="5227" priority="138" stopIfTrue="1"/>
    <cfRule type="duplicateValues" dxfId="5226" priority="139" stopIfTrue="1"/>
  </conditionalFormatting>
  <conditionalFormatting sqref="B211:C211">
    <cfRule type="duplicateValues" dxfId="5225" priority="136" stopIfTrue="1"/>
    <cfRule type="duplicateValues" dxfId="5224" priority="137" stopIfTrue="1"/>
  </conditionalFormatting>
  <conditionalFormatting sqref="B211">
    <cfRule type="duplicateValues" dxfId="5223" priority="135"/>
  </conditionalFormatting>
  <conditionalFormatting sqref="B211">
    <cfRule type="duplicateValues" dxfId="5222" priority="134"/>
  </conditionalFormatting>
  <conditionalFormatting sqref="B211">
    <cfRule type="duplicateValues" dxfId="5221" priority="133"/>
  </conditionalFormatting>
  <conditionalFormatting sqref="B211">
    <cfRule type="duplicateValues" dxfId="5220" priority="132"/>
  </conditionalFormatting>
  <conditionalFormatting sqref="B211">
    <cfRule type="duplicateValues" dxfId="5219" priority="131"/>
  </conditionalFormatting>
  <conditionalFormatting sqref="B211">
    <cfRule type="duplicateValues" dxfId="5218" priority="130"/>
  </conditionalFormatting>
  <conditionalFormatting sqref="B211">
    <cfRule type="duplicateValues" dxfId="5217" priority="129"/>
  </conditionalFormatting>
  <conditionalFormatting sqref="B211">
    <cfRule type="duplicateValues" dxfId="5216" priority="128"/>
  </conditionalFormatting>
  <conditionalFormatting sqref="B211">
    <cfRule type="duplicateValues" dxfId="5215" priority="127"/>
  </conditionalFormatting>
  <conditionalFormatting sqref="B211">
    <cfRule type="duplicateValues" dxfId="5214" priority="126"/>
  </conditionalFormatting>
  <conditionalFormatting sqref="B211">
    <cfRule type="duplicateValues" dxfId="5213" priority="125"/>
  </conditionalFormatting>
  <conditionalFormatting sqref="B211">
    <cfRule type="duplicateValues" dxfId="5212" priority="124"/>
  </conditionalFormatting>
  <conditionalFormatting sqref="B211">
    <cfRule type="duplicateValues" dxfId="5211" priority="123"/>
  </conditionalFormatting>
  <conditionalFormatting sqref="B211">
    <cfRule type="duplicateValues" dxfId="5210" priority="122"/>
  </conditionalFormatting>
  <conditionalFormatting sqref="B222">
    <cfRule type="duplicateValues" dxfId="5209" priority="121"/>
  </conditionalFormatting>
  <conditionalFormatting sqref="B222">
    <cfRule type="duplicateValues" dxfId="5208" priority="120"/>
  </conditionalFormatting>
  <conditionalFormatting sqref="B222">
    <cfRule type="duplicateValues" dxfId="5207" priority="119"/>
  </conditionalFormatting>
  <conditionalFormatting sqref="B222">
    <cfRule type="duplicateValues" dxfId="5206" priority="118"/>
  </conditionalFormatting>
  <conditionalFormatting sqref="B222">
    <cfRule type="duplicateValues" dxfId="5205" priority="117"/>
  </conditionalFormatting>
  <conditionalFormatting sqref="B222">
    <cfRule type="duplicateValues" dxfId="5204" priority="116"/>
  </conditionalFormatting>
  <conditionalFormatting sqref="B222">
    <cfRule type="duplicateValues" dxfId="5203" priority="115"/>
  </conditionalFormatting>
  <conditionalFormatting sqref="B222">
    <cfRule type="duplicateValues" dxfId="5202" priority="114"/>
  </conditionalFormatting>
  <conditionalFormatting sqref="B222">
    <cfRule type="duplicateValues" dxfId="5201" priority="113"/>
  </conditionalFormatting>
  <conditionalFormatting sqref="B222">
    <cfRule type="duplicateValues" dxfId="5200" priority="112"/>
  </conditionalFormatting>
  <conditionalFormatting sqref="B222">
    <cfRule type="duplicateValues" dxfId="5199" priority="111"/>
  </conditionalFormatting>
  <conditionalFormatting sqref="B222">
    <cfRule type="duplicateValues" dxfId="5198" priority="110"/>
  </conditionalFormatting>
  <conditionalFormatting sqref="B222">
    <cfRule type="duplicateValues" dxfId="5197" priority="109"/>
  </conditionalFormatting>
  <conditionalFormatting sqref="B222">
    <cfRule type="duplicateValues" dxfId="5196" priority="107" stopIfTrue="1"/>
    <cfRule type="duplicateValues" dxfId="5195" priority="108" stopIfTrue="1"/>
  </conditionalFormatting>
  <conditionalFormatting sqref="B222">
    <cfRule type="duplicateValues" dxfId="5194" priority="106"/>
  </conditionalFormatting>
  <conditionalFormatting sqref="B222">
    <cfRule type="duplicateValues" dxfId="5193" priority="105"/>
  </conditionalFormatting>
  <conditionalFormatting sqref="B222">
    <cfRule type="duplicateValues" dxfId="5192" priority="104"/>
  </conditionalFormatting>
  <conditionalFormatting sqref="B222">
    <cfRule type="duplicateValues" dxfId="5191" priority="103"/>
  </conditionalFormatting>
  <conditionalFormatting sqref="B222:C222">
    <cfRule type="duplicateValues" dxfId="5190" priority="101" stopIfTrue="1"/>
    <cfRule type="duplicateValues" dxfId="5189" priority="102" stopIfTrue="1"/>
  </conditionalFormatting>
  <conditionalFormatting sqref="B222:C222">
    <cfRule type="duplicateValues" dxfId="5188" priority="99" stopIfTrue="1"/>
    <cfRule type="duplicateValues" dxfId="5187" priority="100" stopIfTrue="1"/>
  </conditionalFormatting>
  <conditionalFormatting sqref="B222">
    <cfRule type="duplicateValues" dxfId="5186" priority="98"/>
  </conditionalFormatting>
  <conditionalFormatting sqref="B222">
    <cfRule type="duplicateValues" dxfId="5185" priority="97"/>
  </conditionalFormatting>
  <conditionalFormatting sqref="B222">
    <cfRule type="duplicateValues" dxfId="5184" priority="96"/>
  </conditionalFormatting>
  <conditionalFormatting sqref="B222">
    <cfRule type="duplicateValues" dxfId="5183" priority="95"/>
  </conditionalFormatting>
  <conditionalFormatting sqref="B222">
    <cfRule type="duplicateValues" dxfId="5182" priority="94"/>
  </conditionalFormatting>
  <conditionalFormatting sqref="B222">
    <cfRule type="duplicateValues" dxfId="5181" priority="93"/>
  </conditionalFormatting>
  <conditionalFormatting sqref="B222">
    <cfRule type="duplicateValues" dxfId="5180" priority="92"/>
  </conditionalFormatting>
  <conditionalFormatting sqref="B222">
    <cfRule type="duplicateValues" dxfId="5179" priority="91"/>
  </conditionalFormatting>
  <conditionalFormatting sqref="B222">
    <cfRule type="duplicateValues" dxfId="5178" priority="90"/>
  </conditionalFormatting>
  <conditionalFormatting sqref="B222">
    <cfRule type="duplicateValues" dxfId="5177" priority="89"/>
  </conditionalFormatting>
  <conditionalFormatting sqref="B222">
    <cfRule type="duplicateValues" dxfId="5176" priority="88"/>
  </conditionalFormatting>
  <conditionalFormatting sqref="B222">
    <cfRule type="duplicateValues" dxfId="5175" priority="87"/>
  </conditionalFormatting>
  <conditionalFormatting sqref="B222">
    <cfRule type="duplicateValues" dxfId="5174" priority="86"/>
  </conditionalFormatting>
  <conditionalFormatting sqref="B222">
    <cfRule type="duplicateValues" dxfId="5173" priority="85"/>
  </conditionalFormatting>
  <conditionalFormatting sqref="B232:B233">
    <cfRule type="duplicateValues" dxfId="5172" priority="84"/>
  </conditionalFormatting>
  <conditionalFormatting sqref="B232:B233">
    <cfRule type="duplicateValues" dxfId="5171" priority="83"/>
  </conditionalFormatting>
  <conditionalFormatting sqref="B232:B233">
    <cfRule type="duplicateValues" dxfId="5170" priority="82"/>
  </conditionalFormatting>
  <conditionalFormatting sqref="B232:B233">
    <cfRule type="duplicateValues" dxfId="5169" priority="81"/>
  </conditionalFormatting>
  <conditionalFormatting sqref="B232:B233">
    <cfRule type="duplicateValues" dxfId="5168" priority="80"/>
  </conditionalFormatting>
  <conditionalFormatting sqref="B232:B233">
    <cfRule type="duplicateValues" dxfId="5167" priority="79"/>
  </conditionalFormatting>
  <conditionalFormatting sqref="B232:B233">
    <cfRule type="duplicateValues" dxfId="5166" priority="78"/>
  </conditionalFormatting>
  <conditionalFormatting sqref="B232:B233">
    <cfRule type="duplicateValues" dxfId="5165" priority="77"/>
  </conditionalFormatting>
  <conditionalFormatting sqref="B232:B233">
    <cfRule type="duplicateValues" dxfId="5164" priority="76"/>
  </conditionalFormatting>
  <conditionalFormatting sqref="B232:B233">
    <cfRule type="duplicateValues" dxfId="5163" priority="75"/>
  </conditionalFormatting>
  <conditionalFormatting sqref="B232:B233">
    <cfRule type="duplicateValues" dxfId="5162" priority="74"/>
  </conditionalFormatting>
  <conditionalFormatting sqref="B232:B233">
    <cfRule type="duplicateValues" dxfId="5161" priority="73"/>
  </conditionalFormatting>
  <conditionalFormatting sqref="B232:B233">
    <cfRule type="duplicateValues" dxfId="5160" priority="72"/>
  </conditionalFormatting>
  <conditionalFormatting sqref="B232:B233">
    <cfRule type="duplicateValues" dxfId="5159" priority="71"/>
  </conditionalFormatting>
  <conditionalFormatting sqref="B232:B233">
    <cfRule type="duplicateValues" dxfId="5158" priority="69" stopIfTrue="1"/>
    <cfRule type="duplicateValues" dxfId="5157" priority="70" stopIfTrue="1"/>
  </conditionalFormatting>
  <conditionalFormatting sqref="B232:B233">
    <cfRule type="duplicateValues" dxfId="5156" priority="68"/>
  </conditionalFormatting>
  <conditionalFormatting sqref="B232:B233">
    <cfRule type="duplicateValues" dxfId="5155" priority="67"/>
  </conditionalFormatting>
  <conditionalFormatting sqref="B232:B233">
    <cfRule type="duplicateValues" dxfId="5154" priority="66"/>
  </conditionalFormatting>
  <conditionalFormatting sqref="B232:B233">
    <cfRule type="duplicateValues" dxfId="5153" priority="65"/>
  </conditionalFormatting>
  <conditionalFormatting sqref="B232:B233">
    <cfRule type="duplicateValues" dxfId="5152" priority="63" stopIfTrue="1"/>
    <cfRule type="duplicateValues" dxfId="5151" priority="64" stopIfTrue="1"/>
  </conditionalFormatting>
  <conditionalFormatting sqref="B232:B233">
    <cfRule type="duplicateValues" dxfId="5150" priority="61" stopIfTrue="1"/>
    <cfRule type="duplicateValues" dxfId="5149" priority="62" stopIfTrue="1"/>
  </conditionalFormatting>
  <conditionalFormatting sqref="B232:B233">
    <cfRule type="duplicateValues" dxfId="5148" priority="60"/>
  </conditionalFormatting>
  <conditionalFormatting sqref="B232:B233">
    <cfRule type="duplicateValues" dxfId="5147" priority="59"/>
  </conditionalFormatting>
  <conditionalFormatting sqref="B232:B233">
    <cfRule type="duplicateValues" dxfId="5146" priority="58"/>
  </conditionalFormatting>
  <conditionalFormatting sqref="B232:B233">
    <cfRule type="duplicateValues" dxfId="5145" priority="57"/>
  </conditionalFormatting>
  <conditionalFormatting sqref="B232:B233">
    <cfRule type="duplicateValues" dxfId="5144" priority="56"/>
  </conditionalFormatting>
  <conditionalFormatting sqref="B232:B233">
    <cfRule type="duplicateValues" dxfId="5143" priority="55"/>
  </conditionalFormatting>
  <conditionalFormatting sqref="B232:B233">
    <cfRule type="duplicateValues" dxfId="5142" priority="54"/>
  </conditionalFormatting>
  <conditionalFormatting sqref="B232:B233">
    <cfRule type="duplicateValues" dxfId="5141" priority="53"/>
  </conditionalFormatting>
  <conditionalFormatting sqref="B232:B233">
    <cfRule type="duplicateValues" dxfId="5140" priority="52"/>
  </conditionalFormatting>
  <conditionalFormatting sqref="B232:B233">
    <cfRule type="duplicateValues" dxfId="5139" priority="51"/>
  </conditionalFormatting>
  <conditionalFormatting sqref="B232:B233">
    <cfRule type="duplicateValues" dxfId="5138" priority="50"/>
  </conditionalFormatting>
  <conditionalFormatting sqref="B232:B233">
    <cfRule type="duplicateValues" dxfId="5137" priority="49"/>
  </conditionalFormatting>
  <conditionalFormatting sqref="B232:B233">
    <cfRule type="duplicateValues" dxfId="5136" priority="48"/>
  </conditionalFormatting>
  <conditionalFormatting sqref="B232:B233">
    <cfRule type="duplicateValues" dxfId="5135" priority="47"/>
  </conditionalFormatting>
  <conditionalFormatting sqref="B66">
    <cfRule type="duplicateValues" dxfId="5134" priority="45" stopIfTrue="1"/>
    <cfRule type="duplicateValues" dxfId="5133" priority="46" stopIfTrue="1"/>
  </conditionalFormatting>
  <conditionalFormatting sqref="B66">
    <cfRule type="duplicateValues" dxfId="5132" priority="44"/>
  </conditionalFormatting>
  <conditionalFormatting sqref="B66">
    <cfRule type="duplicateValues" dxfId="5131" priority="43"/>
  </conditionalFormatting>
  <conditionalFormatting sqref="B66">
    <cfRule type="duplicateValues" dxfId="5130" priority="42"/>
  </conditionalFormatting>
  <conditionalFormatting sqref="B66">
    <cfRule type="duplicateValues" dxfId="5129" priority="41"/>
  </conditionalFormatting>
  <conditionalFormatting sqref="B66">
    <cfRule type="duplicateValues" dxfId="5128" priority="40"/>
  </conditionalFormatting>
  <conditionalFormatting sqref="B66">
    <cfRule type="duplicateValues" dxfId="5127" priority="39"/>
  </conditionalFormatting>
  <conditionalFormatting sqref="B66">
    <cfRule type="duplicateValues" dxfId="5126" priority="38"/>
  </conditionalFormatting>
  <conditionalFormatting sqref="B66">
    <cfRule type="duplicateValues" dxfId="5125" priority="37"/>
  </conditionalFormatting>
  <conditionalFormatting sqref="B66">
    <cfRule type="duplicateValues" dxfId="5124" priority="36"/>
  </conditionalFormatting>
  <conditionalFormatting sqref="B66">
    <cfRule type="duplicateValues" dxfId="5123" priority="35"/>
  </conditionalFormatting>
  <conditionalFormatting sqref="B66">
    <cfRule type="duplicateValues" dxfId="5122" priority="34"/>
  </conditionalFormatting>
  <conditionalFormatting sqref="B66">
    <cfRule type="duplicateValues" dxfId="5121" priority="33"/>
  </conditionalFormatting>
  <conditionalFormatting sqref="B66">
    <cfRule type="duplicateValues" dxfId="5120" priority="32"/>
  </conditionalFormatting>
  <conditionalFormatting sqref="B66">
    <cfRule type="duplicateValues" dxfId="5119" priority="31"/>
  </conditionalFormatting>
  <conditionalFormatting sqref="B66">
    <cfRule type="duplicateValues" dxfId="5118" priority="30"/>
  </conditionalFormatting>
  <conditionalFormatting sqref="B66">
    <cfRule type="duplicateValues" dxfId="5117" priority="28" stopIfTrue="1"/>
    <cfRule type="duplicateValues" dxfId="5116" priority="29" stopIfTrue="1"/>
  </conditionalFormatting>
  <conditionalFormatting sqref="B66">
    <cfRule type="duplicateValues" dxfId="5115" priority="26" stopIfTrue="1"/>
    <cfRule type="duplicateValues" dxfId="5114" priority="27" stopIfTrue="1"/>
  </conditionalFormatting>
  <conditionalFormatting sqref="B66">
    <cfRule type="duplicateValues" dxfId="5113" priority="25"/>
  </conditionalFormatting>
  <conditionalFormatting sqref="B66">
    <cfRule type="duplicateValues" dxfId="5112" priority="24"/>
  </conditionalFormatting>
  <conditionalFormatting sqref="B66">
    <cfRule type="duplicateValues" dxfId="5111" priority="23"/>
  </conditionalFormatting>
  <conditionalFormatting sqref="B66">
    <cfRule type="duplicateValues" dxfId="5110" priority="22"/>
  </conditionalFormatting>
  <conditionalFormatting sqref="B66">
    <cfRule type="duplicateValues" dxfId="5109" priority="21"/>
  </conditionalFormatting>
  <conditionalFormatting sqref="B66">
    <cfRule type="duplicateValues" dxfId="5108" priority="20"/>
  </conditionalFormatting>
  <conditionalFormatting sqref="B66">
    <cfRule type="duplicateValues" dxfId="5107" priority="19"/>
  </conditionalFormatting>
  <conditionalFormatting sqref="B66">
    <cfRule type="duplicateValues" dxfId="5106" priority="18"/>
  </conditionalFormatting>
  <conditionalFormatting sqref="B66">
    <cfRule type="duplicateValues" dxfId="5105" priority="17"/>
  </conditionalFormatting>
  <conditionalFormatting sqref="B66">
    <cfRule type="duplicateValues" dxfId="5104" priority="16"/>
  </conditionalFormatting>
  <conditionalFormatting sqref="B66">
    <cfRule type="duplicateValues" dxfId="5103" priority="15"/>
  </conditionalFormatting>
  <conditionalFormatting sqref="B66">
    <cfRule type="duplicateValues" dxfId="5102" priority="14"/>
  </conditionalFormatting>
  <conditionalFormatting sqref="B66">
    <cfRule type="duplicateValues" dxfId="5101" priority="13"/>
  </conditionalFormatting>
  <conditionalFormatting sqref="B66">
    <cfRule type="duplicateValues" dxfId="5100" priority="12"/>
  </conditionalFormatting>
  <conditionalFormatting sqref="B63:B65">
    <cfRule type="duplicateValues" dxfId="5099" priority="5"/>
  </conditionalFormatting>
  <conditionalFormatting sqref="B63:B65">
    <cfRule type="duplicateValues" dxfId="5098" priority="3" stopIfTrue="1"/>
    <cfRule type="duplicateValues" dxfId="5097" priority="4" stopIfTrue="1"/>
  </conditionalFormatting>
  <conditionalFormatting sqref="B63:B65">
    <cfRule type="duplicateValues" dxfId="5096" priority="1" stopIfTrue="1"/>
    <cfRule type="duplicateValues" dxfId="5095" priority="2" stopIfTrue="1"/>
  </conditionalFormatting>
  <pageMargins left="0.59055118110236227" right="0.59055118110236227" top="1.1811023622047245" bottom="0.59055118110236227" header="0.31496062992125984" footer="0.31496062992125984"/>
  <pageSetup paperSize="8" scale="4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23</vt:i4>
      </vt:variant>
    </vt:vector>
  </HeadingPairs>
  <TitlesOfParts>
    <vt:vector size="36" baseType="lpstr">
      <vt:lpstr>1</vt:lpstr>
      <vt:lpstr>2</vt:lpstr>
      <vt:lpstr>3 2025</vt:lpstr>
      <vt:lpstr>3 2026</vt:lpstr>
      <vt:lpstr>3 2027</vt:lpstr>
      <vt:lpstr>3 2028</vt:lpstr>
      <vt:lpstr>3 2029</vt:lpstr>
      <vt:lpstr>4</vt:lpstr>
      <vt:lpstr>ф. 5 2025</vt:lpstr>
      <vt:lpstr>ф. 5 2026</vt:lpstr>
      <vt:lpstr>6</vt:lpstr>
      <vt:lpstr>7</vt:lpstr>
      <vt:lpstr>8</vt:lpstr>
      <vt:lpstr>'8'!sub_8100</vt:lpstr>
      <vt:lpstr>'1'!Заголовки_для_печати</vt:lpstr>
      <vt:lpstr>'2'!Заголовки_для_печати</vt:lpstr>
      <vt:lpstr>'3 2025'!Заголовки_для_печати</vt:lpstr>
      <vt:lpstr>'4'!Заголовки_для_печати</vt:lpstr>
      <vt:lpstr>'6'!Заголовки_для_печати</vt:lpstr>
      <vt:lpstr>'7'!Заголовки_для_печати</vt:lpstr>
      <vt:lpstr>'8'!Заголовки_для_печати</vt:lpstr>
      <vt:lpstr>'ф. 5 2025'!Заголовки_для_печати</vt:lpstr>
      <vt:lpstr>'ф. 5 2026'!Заголовки_для_печати</vt:lpstr>
      <vt:lpstr>'1'!Область_печати</vt:lpstr>
      <vt:lpstr>'2'!Область_печати</vt:lpstr>
      <vt:lpstr>'3 2025'!Область_печати</vt:lpstr>
      <vt:lpstr>'3 2026'!Область_печати</vt:lpstr>
      <vt:lpstr>'3 2027'!Область_печати</vt:lpstr>
      <vt:lpstr>'3 2028'!Область_печати</vt:lpstr>
      <vt:lpstr>'3 2029'!Область_печати</vt:lpstr>
      <vt:lpstr>'4'!Область_печати</vt:lpstr>
      <vt:lpstr>'6'!Область_печати</vt:lpstr>
      <vt:lpstr>'7'!Область_печати</vt:lpstr>
      <vt:lpstr>'8'!Область_печати</vt:lpstr>
      <vt:lpstr>'ф. 5 2025'!Область_печати</vt:lpstr>
      <vt:lpstr>'ф. 5 2026'!Область_печати</vt:lpstr>
    </vt:vector>
  </TitlesOfParts>
  <Company>Datanium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Kudryashov_YM</dc:creator>
  <cp:lastModifiedBy>Сафронова Ирина Викторовна</cp:lastModifiedBy>
  <cp:lastPrinted>2025-12-16T02:41:52Z</cp:lastPrinted>
  <dcterms:created xsi:type="dcterms:W3CDTF">2009-07-27T10:10:26Z</dcterms:created>
  <dcterms:modified xsi:type="dcterms:W3CDTF">2026-01-28T03:23:09Z</dcterms:modified>
</cp:coreProperties>
</file>